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D7F693A5-267D-46E6-8871-E6FA308D8641}" xr6:coauthVersionLast="47" xr6:coauthVersionMax="47" xr10:uidLastSave="{00000000-0000-0000-0000-000000000000}"/>
  <workbookProtection workbookAlgorithmName="SHA-512" workbookHashValue="v91OMrUGriivUVvU9Vjt20A7lEUzv+UWarE9sP/9hGQW4BYLFrQtNk6s2LeQIFT/VMSb1S91d8RFG4NbVTGamg==" workbookSaltValue="kjojLi9fXGzB7kK1AdW9Fg==" workbookSpinCount="100000" lockStructure="1"/>
  <bookViews>
    <workbookView xWindow="-110" yWindow="-110" windowWidth="19420" windowHeight="10300" activeTab="3" xr2:uid="{F498B3F2-F0A7-403D-BA40-A61A80835C88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K8" i="1"/>
  <c r="Q2693" i="7"/>
  <c r="P2693" i="7"/>
  <c r="O2693" i="7"/>
  <c r="N2693" i="7"/>
  <c r="Q2692" i="7"/>
  <c r="P2692" i="7"/>
  <c r="O2692" i="7"/>
  <c r="N2692" i="7"/>
  <c r="Q2691" i="7"/>
  <c r="P2691" i="7"/>
  <c r="O2691" i="7"/>
  <c r="N2691" i="7"/>
  <c r="U2690" i="7"/>
  <c r="T2690" i="7"/>
  <c r="S2690" i="7"/>
  <c r="R2690" i="7"/>
  <c r="Q2690" i="7"/>
  <c r="P2690" i="7"/>
  <c r="O2690" i="7"/>
  <c r="N2690" i="7"/>
  <c r="Q2689" i="7"/>
  <c r="P2689" i="7"/>
  <c r="O2689" i="7"/>
  <c r="N2689" i="7"/>
  <c r="Q2688" i="7"/>
  <c r="R2688" i="7" s="1"/>
  <c r="P2688" i="7"/>
  <c r="O2688" i="7"/>
  <c r="N2688" i="7"/>
  <c r="Q2687" i="7"/>
  <c r="P2687" i="7"/>
  <c r="O2687" i="7"/>
  <c r="N2687" i="7"/>
  <c r="Q2686" i="7"/>
  <c r="P2686" i="7"/>
  <c r="O2686" i="7"/>
  <c r="N2686" i="7"/>
  <c r="U2685" i="7"/>
  <c r="T2685" i="7"/>
  <c r="Q2685" i="7"/>
  <c r="P2685" i="7"/>
  <c r="O2685" i="7"/>
  <c r="N2685" i="7"/>
  <c r="U2684" i="7"/>
  <c r="T2684" i="7"/>
  <c r="S2684" i="7"/>
  <c r="R2684" i="7"/>
  <c r="Q2684" i="7"/>
  <c r="P2684" i="7"/>
  <c r="O2684" i="7"/>
  <c r="N2684" i="7"/>
  <c r="T2683" i="7"/>
  <c r="Q2683" i="7"/>
  <c r="P2683" i="7"/>
  <c r="U2683" i="7" s="1"/>
  <c r="O2683" i="7"/>
  <c r="N2683" i="7"/>
  <c r="Q2682" i="7"/>
  <c r="P2682" i="7"/>
  <c r="O2682" i="7"/>
  <c r="N2682" i="7"/>
  <c r="Q2681" i="7"/>
  <c r="R2681" i="7" s="1"/>
  <c r="P2681" i="7"/>
  <c r="O2681" i="7"/>
  <c r="N2681" i="7"/>
  <c r="Q2680" i="7"/>
  <c r="P2680" i="7"/>
  <c r="O2680" i="7"/>
  <c r="N2680" i="7"/>
  <c r="U2679" i="7"/>
  <c r="T2679" i="7"/>
  <c r="Q2679" i="7"/>
  <c r="P2679" i="7"/>
  <c r="O2679" i="7"/>
  <c r="N2679" i="7"/>
  <c r="U2678" i="7"/>
  <c r="T2678" i="7"/>
  <c r="S2678" i="7"/>
  <c r="R2678" i="7"/>
  <c r="Q2678" i="7"/>
  <c r="P2678" i="7"/>
  <c r="O2678" i="7"/>
  <c r="N2678" i="7"/>
  <c r="Q2677" i="7"/>
  <c r="P2677" i="7"/>
  <c r="O2677" i="7"/>
  <c r="N2677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U2673" i="7"/>
  <c r="T2673" i="7"/>
  <c r="Q2673" i="7"/>
  <c r="P2673" i="7"/>
  <c r="O2673" i="7"/>
  <c r="N2673" i="7"/>
  <c r="W2672" i="7"/>
  <c r="V2672" i="7"/>
  <c r="U2672" i="7"/>
  <c r="T2672" i="7"/>
  <c r="S2672" i="7"/>
  <c r="R2672" i="7"/>
  <c r="Q2672" i="7"/>
  <c r="P2672" i="7"/>
  <c r="O2672" i="7"/>
  <c r="N2672" i="7"/>
  <c r="V2671" i="7"/>
  <c r="U2671" i="7"/>
  <c r="T2671" i="7"/>
  <c r="S2671" i="7"/>
  <c r="Q2671" i="7"/>
  <c r="P2671" i="7"/>
  <c r="R2671" i="7" s="1"/>
  <c r="O2671" i="7"/>
  <c r="N2671" i="7"/>
  <c r="Q2670" i="7"/>
  <c r="P2670" i="7"/>
  <c r="O2670" i="7"/>
  <c r="N2670" i="7"/>
  <c r="Q2669" i="7"/>
  <c r="P2669" i="7"/>
  <c r="O2669" i="7"/>
  <c r="N2669" i="7"/>
  <c r="Q2668" i="7"/>
  <c r="P2668" i="7"/>
  <c r="O2668" i="7"/>
  <c r="N2668" i="7"/>
  <c r="Q2667" i="7"/>
  <c r="P2667" i="7"/>
  <c r="O2667" i="7"/>
  <c r="N2667" i="7"/>
  <c r="U2666" i="7"/>
  <c r="T2666" i="7"/>
  <c r="S2666" i="7"/>
  <c r="W2666" i="7" s="1"/>
  <c r="R2666" i="7"/>
  <c r="Q2666" i="7"/>
  <c r="P2666" i="7"/>
  <c r="O2666" i="7"/>
  <c r="N2666" i="7"/>
  <c r="Q2665" i="7"/>
  <c r="P2665" i="7"/>
  <c r="O2665" i="7"/>
  <c r="N2665" i="7"/>
  <c r="R2664" i="7"/>
  <c r="Q2664" i="7"/>
  <c r="P2664" i="7"/>
  <c r="O2664" i="7"/>
  <c r="N2664" i="7"/>
  <c r="Q2663" i="7"/>
  <c r="P2663" i="7"/>
  <c r="R2663" i="7" s="1"/>
  <c r="O2663" i="7"/>
  <c r="N2663" i="7"/>
  <c r="Q2662" i="7"/>
  <c r="P2662" i="7"/>
  <c r="O2662" i="7"/>
  <c r="N2662" i="7"/>
  <c r="U2661" i="7"/>
  <c r="T2661" i="7"/>
  <c r="Q2661" i="7"/>
  <c r="P2661" i="7"/>
  <c r="O2661" i="7"/>
  <c r="N2661" i="7"/>
  <c r="V2660" i="7"/>
  <c r="U2660" i="7"/>
  <c r="W2660" i="7" s="1"/>
  <c r="T2660" i="7"/>
  <c r="S2660" i="7"/>
  <c r="R2660" i="7"/>
  <c r="Q2660" i="7"/>
  <c r="P2660" i="7"/>
  <c r="O2660" i="7"/>
  <c r="N2660" i="7"/>
  <c r="Q2659" i="7"/>
  <c r="R2659" i="7" s="1"/>
  <c r="P2659" i="7"/>
  <c r="O2659" i="7"/>
  <c r="N2659" i="7"/>
  <c r="Q2658" i="7"/>
  <c r="P2658" i="7"/>
  <c r="O2658" i="7"/>
  <c r="N2658" i="7"/>
  <c r="Q2657" i="7"/>
  <c r="P2657" i="7"/>
  <c r="O2657" i="7"/>
  <c r="N2657" i="7"/>
  <c r="Q2656" i="7"/>
  <c r="P2656" i="7"/>
  <c r="O2656" i="7"/>
  <c r="N2656" i="7"/>
  <c r="U2655" i="7"/>
  <c r="T2655" i="7"/>
  <c r="Q2655" i="7"/>
  <c r="P2655" i="7"/>
  <c r="O2655" i="7"/>
  <c r="N2655" i="7"/>
  <c r="U2654" i="7"/>
  <c r="T2654" i="7"/>
  <c r="S2654" i="7"/>
  <c r="R2654" i="7"/>
  <c r="Q2654" i="7"/>
  <c r="P2654" i="7"/>
  <c r="O2654" i="7"/>
  <c r="N2654" i="7"/>
  <c r="Q2653" i="7"/>
  <c r="R2653" i="7" s="1"/>
  <c r="P2653" i="7"/>
  <c r="O2653" i="7"/>
  <c r="N2653" i="7"/>
  <c r="T2652" i="7"/>
  <c r="S2652" i="7"/>
  <c r="Q2652" i="7"/>
  <c r="P2652" i="7"/>
  <c r="O2652" i="7"/>
  <c r="N2652" i="7"/>
  <c r="S2651" i="7"/>
  <c r="R2651" i="7"/>
  <c r="Q2651" i="7"/>
  <c r="P2651" i="7"/>
  <c r="O2651" i="7"/>
  <c r="N2651" i="7"/>
  <c r="Q2650" i="7"/>
  <c r="P2650" i="7"/>
  <c r="O2650" i="7"/>
  <c r="N2650" i="7"/>
  <c r="U2649" i="7"/>
  <c r="Q2649" i="7"/>
  <c r="P2649" i="7"/>
  <c r="O2649" i="7"/>
  <c r="T2649" i="7" s="1"/>
  <c r="N2649" i="7"/>
  <c r="U2648" i="7"/>
  <c r="T2648" i="7"/>
  <c r="S2648" i="7"/>
  <c r="R2648" i="7"/>
  <c r="Q2648" i="7"/>
  <c r="P2648" i="7"/>
  <c r="O2648" i="7"/>
  <c r="N2648" i="7"/>
  <c r="Q2647" i="7"/>
  <c r="P2647" i="7"/>
  <c r="O2647" i="7"/>
  <c r="N2647" i="7"/>
  <c r="U2646" i="7"/>
  <c r="T2646" i="7"/>
  <c r="S2646" i="7"/>
  <c r="Q2646" i="7"/>
  <c r="P2646" i="7"/>
  <c r="O2646" i="7"/>
  <c r="N2646" i="7"/>
  <c r="R2646" i="7" s="1"/>
  <c r="Q2645" i="7"/>
  <c r="P2645" i="7"/>
  <c r="O2645" i="7"/>
  <c r="N2645" i="7"/>
  <c r="Q2644" i="7"/>
  <c r="P2644" i="7"/>
  <c r="O2644" i="7"/>
  <c r="N2644" i="7"/>
  <c r="Q2643" i="7"/>
  <c r="P2643" i="7"/>
  <c r="O2643" i="7"/>
  <c r="U2643" i="7" s="1"/>
  <c r="N2643" i="7"/>
  <c r="U2642" i="7"/>
  <c r="T2642" i="7"/>
  <c r="S2642" i="7"/>
  <c r="R2642" i="7"/>
  <c r="Q2642" i="7"/>
  <c r="P2642" i="7"/>
  <c r="O2642" i="7"/>
  <c r="N2642" i="7"/>
  <c r="Q2641" i="7"/>
  <c r="P2641" i="7"/>
  <c r="O2641" i="7"/>
  <c r="N2641" i="7"/>
  <c r="U2640" i="7"/>
  <c r="Q2640" i="7"/>
  <c r="P2640" i="7"/>
  <c r="O2640" i="7"/>
  <c r="N2640" i="7"/>
  <c r="Q2639" i="7"/>
  <c r="P2639" i="7"/>
  <c r="O2639" i="7"/>
  <c r="N2639" i="7"/>
  <c r="Q2638" i="7"/>
  <c r="P2638" i="7"/>
  <c r="O2638" i="7"/>
  <c r="N2638" i="7"/>
  <c r="Q2637" i="7"/>
  <c r="P2637" i="7"/>
  <c r="O2637" i="7"/>
  <c r="N2637" i="7"/>
  <c r="U2636" i="7"/>
  <c r="T2636" i="7"/>
  <c r="S2636" i="7"/>
  <c r="R2636" i="7"/>
  <c r="Q2636" i="7"/>
  <c r="P2636" i="7"/>
  <c r="O2636" i="7"/>
  <c r="N2636" i="7"/>
  <c r="Q2635" i="7"/>
  <c r="R2635" i="7" s="1"/>
  <c r="P2635" i="7"/>
  <c r="O2635" i="7"/>
  <c r="N2635" i="7"/>
  <c r="T2634" i="7"/>
  <c r="S2634" i="7"/>
  <c r="Q2634" i="7"/>
  <c r="P2634" i="7"/>
  <c r="O2634" i="7"/>
  <c r="N2634" i="7"/>
  <c r="S2633" i="7"/>
  <c r="R2633" i="7"/>
  <c r="Q2633" i="7"/>
  <c r="P2633" i="7"/>
  <c r="O2633" i="7"/>
  <c r="N2633" i="7"/>
  <c r="Q2632" i="7"/>
  <c r="P2632" i="7"/>
  <c r="O2632" i="7"/>
  <c r="N2632" i="7"/>
  <c r="U2631" i="7"/>
  <c r="Q2631" i="7"/>
  <c r="P2631" i="7"/>
  <c r="O2631" i="7"/>
  <c r="T2631" i="7" s="1"/>
  <c r="N2631" i="7"/>
  <c r="U2630" i="7"/>
  <c r="T2630" i="7"/>
  <c r="S2630" i="7"/>
  <c r="R2630" i="7"/>
  <c r="Q2630" i="7"/>
  <c r="P2630" i="7"/>
  <c r="O2630" i="7"/>
  <c r="N2630" i="7"/>
  <c r="Q2629" i="7"/>
  <c r="P2629" i="7"/>
  <c r="O2629" i="7"/>
  <c r="N2629" i="7"/>
  <c r="U2628" i="7"/>
  <c r="T2628" i="7"/>
  <c r="S2628" i="7"/>
  <c r="Q2628" i="7"/>
  <c r="P2628" i="7"/>
  <c r="O2628" i="7"/>
  <c r="N2628" i="7"/>
  <c r="R2628" i="7" s="1"/>
  <c r="Q2627" i="7"/>
  <c r="P2627" i="7"/>
  <c r="O2627" i="7"/>
  <c r="N2627" i="7"/>
  <c r="Q2626" i="7"/>
  <c r="P2626" i="7"/>
  <c r="O2626" i="7"/>
  <c r="N2626" i="7"/>
  <c r="Q2625" i="7"/>
  <c r="P2625" i="7"/>
  <c r="O2625" i="7"/>
  <c r="U2625" i="7" s="1"/>
  <c r="N2625" i="7"/>
  <c r="U2624" i="7"/>
  <c r="T2624" i="7"/>
  <c r="S2624" i="7"/>
  <c r="R2624" i="7"/>
  <c r="Q2624" i="7"/>
  <c r="P2624" i="7"/>
  <c r="O2624" i="7"/>
  <c r="N2624" i="7"/>
  <c r="Q2623" i="7"/>
  <c r="P2623" i="7"/>
  <c r="O2623" i="7"/>
  <c r="N2623" i="7"/>
  <c r="U2622" i="7"/>
  <c r="Q2622" i="7"/>
  <c r="P2622" i="7"/>
  <c r="O2622" i="7"/>
  <c r="N2622" i="7"/>
  <c r="Q2621" i="7"/>
  <c r="P2621" i="7"/>
  <c r="O2621" i="7"/>
  <c r="N2621" i="7"/>
  <c r="Q2620" i="7"/>
  <c r="P2620" i="7"/>
  <c r="O2620" i="7"/>
  <c r="N2620" i="7"/>
  <c r="Q2619" i="7"/>
  <c r="P2619" i="7"/>
  <c r="O2619" i="7"/>
  <c r="N2619" i="7"/>
  <c r="U2618" i="7"/>
  <c r="T2618" i="7"/>
  <c r="S2618" i="7"/>
  <c r="R2618" i="7"/>
  <c r="Q2618" i="7"/>
  <c r="P2618" i="7"/>
  <c r="O2618" i="7"/>
  <c r="N2618" i="7"/>
  <c r="Q2617" i="7"/>
  <c r="R2617" i="7" s="1"/>
  <c r="P2617" i="7"/>
  <c r="O2617" i="7"/>
  <c r="N2617" i="7"/>
  <c r="T2616" i="7"/>
  <c r="S2616" i="7"/>
  <c r="Q2616" i="7"/>
  <c r="P2616" i="7"/>
  <c r="O2616" i="7"/>
  <c r="N2616" i="7"/>
  <c r="S2615" i="7"/>
  <c r="R2615" i="7"/>
  <c r="Q2615" i="7"/>
  <c r="P2615" i="7"/>
  <c r="O2615" i="7"/>
  <c r="N2615" i="7"/>
  <c r="Q2614" i="7"/>
  <c r="P2614" i="7"/>
  <c r="O2614" i="7"/>
  <c r="N2614" i="7"/>
  <c r="U2613" i="7"/>
  <c r="Q2613" i="7"/>
  <c r="P2613" i="7"/>
  <c r="O2613" i="7"/>
  <c r="T2613" i="7" s="1"/>
  <c r="N2613" i="7"/>
  <c r="U2612" i="7"/>
  <c r="T2612" i="7"/>
  <c r="S2612" i="7"/>
  <c r="R2612" i="7"/>
  <c r="Q2612" i="7"/>
  <c r="P2612" i="7"/>
  <c r="O2612" i="7"/>
  <c r="N2612" i="7"/>
  <c r="Q2611" i="7"/>
  <c r="P2611" i="7"/>
  <c r="O2611" i="7"/>
  <c r="N2611" i="7"/>
  <c r="U2610" i="7"/>
  <c r="T2610" i="7"/>
  <c r="S2610" i="7"/>
  <c r="Q2610" i="7"/>
  <c r="P2610" i="7"/>
  <c r="O2610" i="7"/>
  <c r="N2610" i="7"/>
  <c r="R2610" i="7" s="1"/>
  <c r="Q2609" i="7"/>
  <c r="P2609" i="7"/>
  <c r="O2609" i="7"/>
  <c r="N2609" i="7"/>
  <c r="Q2608" i="7"/>
  <c r="P2608" i="7"/>
  <c r="O2608" i="7"/>
  <c r="N2608" i="7"/>
  <c r="Q2607" i="7"/>
  <c r="P2607" i="7"/>
  <c r="O2607" i="7"/>
  <c r="U2607" i="7" s="1"/>
  <c r="N2607" i="7"/>
  <c r="U2606" i="7"/>
  <c r="T2606" i="7"/>
  <c r="S2606" i="7"/>
  <c r="R2606" i="7"/>
  <c r="Q2606" i="7"/>
  <c r="P2606" i="7"/>
  <c r="O2606" i="7"/>
  <c r="N2606" i="7"/>
  <c r="Q2605" i="7"/>
  <c r="P2605" i="7"/>
  <c r="O2605" i="7"/>
  <c r="N2605" i="7"/>
  <c r="U2604" i="7"/>
  <c r="Q2604" i="7"/>
  <c r="P2604" i="7"/>
  <c r="O2604" i="7"/>
  <c r="N2604" i="7"/>
  <c r="Q2603" i="7"/>
  <c r="P2603" i="7"/>
  <c r="O2603" i="7"/>
  <c r="N2603" i="7"/>
  <c r="Q2602" i="7"/>
  <c r="P2602" i="7"/>
  <c r="O2602" i="7"/>
  <c r="N2602" i="7"/>
  <c r="Q2601" i="7"/>
  <c r="P2601" i="7"/>
  <c r="O2601" i="7"/>
  <c r="N2601" i="7"/>
  <c r="U2600" i="7"/>
  <c r="T2600" i="7"/>
  <c r="S2600" i="7"/>
  <c r="R2600" i="7"/>
  <c r="Q2600" i="7"/>
  <c r="P2600" i="7"/>
  <c r="O2600" i="7"/>
  <c r="N2600" i="7"/>
  <c r="Q2599" i="7"/>
  <c r="R2599" i="7" s="1"/>
  <c r="P2599" i="7"/>
  <c r="O2599" i="7"/>
  <c r="N2599" i="7"/>
  <c r="T2598" i="7"/>
  <c r="S2598" i="7"/>
  <c r="Q2598" i="7"/>
  <c r="P2598" i="7"/>
  <c r="O2598" i="7"/>
  <c r="N2598" i="7"/>
  <c r="S2597" i="7"/>
  <c r="R2597" i="7"/>
  <c r="Q2597" i="7"/>
  <c r="P2597" i="7"/>
  <c r="O2597" i="7"/>
  <c r="N2597" i="7"/>
  <c r="Q2596" i="7"/>
  <c r="P2596" i="7"/>
  <c r="O2596" i="7"/>
  <c r="N2596" i="7"/>
  <c r="U2595" i="7"/>
  <c r="Q2595" i="7"/>
  <c r="P2595" i="7"/>
  <c r="O2595" i="7"/>
  <c r="T2595" i="7" s="1"/>
  <c r="N2595" i="7"/>
  <c r="U2594" i="7"/>
  <c r="T2594" i="7"/>
  <c r="S2594" i="7"/>
  <c r="R2594" i="7"/>
  <c r="Q2594" i="7"/>
  <c r="P2594" i="7"/>
  <c r="O2594" i="7"/>
  <c r="N2594" i="7"/>
  <c r="Q2593" i="7"/>
  <c r="P2593" i="7"/>
  <c r="O2593" i="7"/>
  <c r="N2593" i="7"/>
  <c r="U2592" i="7"/>
  <c r="T2592" i="7"/>
  <c r="S2592" i="7"/>
  <c r="Q2592" i="7"/>
  <c r="P2592" i="7"/>
  <c r="O2592" i="7"/>
  <c r="N2592" i="7"/>
  <c r="R2592" i="7" s="1"/>
  <c r="Q2591" i="7"/>
  <c r="P2591" i="7"/>
  <c r="O2591" i="7"/>
  <c r="N2591" i="7"/>
  <c r="Q2590" i="7"/>
  <c r="P2590" i="7"/>
  <c r="O2590" i="7"/>
  <c r="N2590" i="7"/>
  <c r="Q2589" i="7"/>
  <c r="P2589" i="7"/>
  <c r="O2589" i="7"/>
  <c r="U2589" i="7" s="1"/>
  <c r="N2589" i="7"/>
  <c r="U2588" i="7"/>
  <c r="T2588" i="7"/>
  <c r="S2588" i="7"/>
  <c r="R2588" i="7"/>
  <c r="Q2588" i="7"/>
  <c r="P2588" i="7"/>
  <c r="O2588" i="7"/>
  <c r="N2588" i="7"/>
  <c r="Q2587" i="7"/>
  <c r="P2587" i="7"/>
  <c r="O2587" i="7"/>
  <c r="N2587" i="7"/>
  <c r="U2586" i="7"/>
  <c r="Q2586" i="7"/>
  <c r="P2586" i="7"/>
  <c r="O2586" i="7"/>
  <c r="N2586" i="7"/>
  <c r="Q2585" i="7"/>
  <c r="P2585" i="7"/>
  <c r="O2585" i="7"/>
  <c r="N2585" i="7"/>
  <c r="Q2584" i="7"/>
  <c r="P2584" i="7"/>
  <c r="O2584" i="7"/>
  <c r="N2584" i="7"/>
  <c r="Q2583" i="7"/>
  <c r="P2583" i="7"/>
  <c r="O2583" i="7"/>
  <c r="N2583" i="7"/>
  <c r="U2582" i="7"/>
  <c r="T2582" i="7"/>
  <c r="S2582" i="7"/>
  <c r="R2582" i="7"/>
  <c r="Q2582" i="7"/>
  <c r="P2582" i="7"/>
  <c r="O2582" i="7"/>
  <c r="N2582" i="7"/>
  <c r="Q2581" i="7"/>
  <c r="R2581" i="7" s="1"/>
  <c r="P2581" i="7"/>
  <c r="O2581" i="7"/>
  <c r="N2581" i="7"/>
  <c r="T2580" i="7"/>
  <c r="S2580" i="7"/>
  <c r="Q2580" i="7"/>
  <c r="P2580" i="7"/>
  <c r="O2580" i="7"/>
  <c r="N2580" i="7"/>
  <c r="S2579" i="7"/>
  <c r="R2579" i="7"/>
  <c r="Q2579" i="7"/>
  <c r="P2579" i="7"/>
  <c r="O2579" i="7"/>
  <c r="N2579" i="7"/>
  <c r="Q2578" i="7"/>
  <c r="P2578" i="7"/>
  <c r="O2578" i="7"/>
  <c r="N2578" i="7"/>
  <c r="U2577" i="7"/>
  <c r="Q2577" i="7"/>
  <c r="P2577" i="7"/>
  <c r="O2577" i="7"/>
  <c r="T2577" i="7" s="1"/>
  <c r="N2577" i="7"/>
  <c r="U2576" i="7"/>
  <c r="T2576" i="7"/>
  <c r="S2576" i="7"/>
  <c r="R2576" i="7"/>
  <c r="Q2576" i="7"/>
  <c r="P2576" i="7"/>
  <c r="O2576" i="7"/>
  <c r="N2576" i="7"/>
  <c r="Q2575" i="7"/>
  <c r="P2575" i="7"/>
  <c r="O2575" i="7"/>
  <c r="N2575" i="7"/>
  <c r="U2574" i="7"/>
  <c r="T2574" i="7"/>
  <c r="S2574" i="7"/>
  <c r="Q2574" i="7"/>
  <c r="P2574" i="7"/>
  <c r="O2574" i="7"/>
  <c r="N2574" i="7"/>
  <c r="R2574" i="7" s="1"/>
  <c r="Q2573" i="7"/>
  <c r="P2573" i="7"/>
  <c r="O2573" i="7"/>
  <c r="N2573" i="7"/>
  <c r="Q2572" i="7"/>
  <c r="P2572" i="7"/>
  <c r="O2572" i="7"/>
  <c r="N2572" i="7"/>
  <c r="Q2571" i="7"/>
  <c r="P2571" i="7"/>
  <c r="O2571" i="7"/>
  <c r="U2571" i="7" s="1"/>
  <c r="N2571" i="7"/>
  <c r="U2570" i="7"/>
  <c r="T2570" i="7"/>
  <c r="S2570" i="7"/>
  <c r="R2570" i="7"/>
  <c r="Q2570" i="7"/>
  <c r="P2570" i="7"/>
  <c r="O2570" i="7"/>
  <c r="N2570" i="7"/>
  <c r="Q2569" i="7"/>
  <c r="P2569" i="7"/>
  <c r="O2569" i="7"/>
  <c r="N2569" i="7"/>
  <c r="U2568" i="7"/>
  <c r="Q2568" i="7"/>
  <c r="P2568" i="7"/>
  <c r="O2568" i="7"/>
  <c r="N2568" i="7"/>
  <c r="Q2567" i="7"/>
  <c r="P2567" i="7"/>
  <c r="O2567" i="7"/>
  <c r="N2567" i="7"/>
  <c r="Q2566" i="7"/>
  <c r="P2566" i="7"/>
  <c r="O2566" i="7"/>
  <c r="N2566" i="7"/>
  <c r="Q2565" i="7"/>
  <c r="P2565" i="7"/>
  <c r="O2565" i="7"/>
  <c r="N2565" i="7"/>
  <c r="U2564" i="7"/>
  <c r="T2564" i="7"/>
  <c r="S2564" i="7"/>
  <c r="R2564" i="7"/>
  <c r="Q2564" i="7"/>
  <c r="P2564" i="7"/>
  <c r="O2564" i="7"/>
  <c r="N2564" i="7"/>
  <c r="Q2563" i="7"/>
  <c r="R2563" i="7" s="1"/>
  <c r="P2563" i="7"/>
  <c r="O2563" i="7"/>
  <c r="N2563" i="7"/>
  <c r="T2562" i="7"/>
  <c r="S2562" i="7"/>
  <c r="Q2562" i="7"/>
  <c r="P2562" i="7"/>
  <c r="O2562" i="7"/>
  <c r="N2562" i="7"/>
  <c r="S2561" i="7"/>
  <c r="R2561" i="7"/>
  <c r="Q2561" i="7"/>
  <c r="P2561" i="7"/>
  <c r="O2561" i="7"/>
  <c r="N2561" i="7"/>
  <c r="Q2560" i="7"/>
  <c r="P2560" i="7"/>
  <c r="O2560" i="7"/>
  <c r="N2560" i="7"/>
  <c r="U2559" i="7"/>
  <c r="Q2559" i="7"/>
  <c r="P2559" i="7"/>
  <c r="O2559" i="7"/>
  <c r="T2559" i="7" s="1"/>
  <c r="N2559" i="7"/>
  <c r="U2558" i="7"/>
  <c r="T2558" i="7"/>
  <c r="S2558" i="7"/>
  <c r="R2558" i="7"/>
  <c r="Q2558" i="7"/>
  <c r="P2558" i="7"/>
  <c r="O2558" i="7"/>
  <c r="N2558" i="7"/>
  <c r="Q2557" i="7"/>
  <c r="P2557" i="7"/>
  <c r="O2557" i="7"/>
  <c r="N2557" i="7"/>
  <c r="U2556" i="7"/>
  <c r="T2556" i="7"/>
  <c r="S2556" i="7"/>
  <c r="Q2556" i="7"/>
  <c r="P2556" i="7"/>
  <c r="O2556" i="7"/>
  <c r="N2556" i="7"/>
  <c r="R2556" i="7" s="1"/>
  <c r="Q2555" i="7"/>
  <c r="P2555" i="7"/>
  <c r="O2555" i="7"/>
  <c r="N2555" i="7"/>
  <c r="Q2554" i="7"/>
  <c r="P2554" i="7"/>
  <c r="O2554" i="7"/>
  <c r="N2554" i="7"/>
  <c r="Q2553" i="7"/>
  <c r="P2553" i="7"/>
  <c r="O2553" i="7"/>
  <c r="U2553" i="7" s="1"/>
  <c r="N2553" i="7"/>
  <c r="U2552" i="7"/>
  <c r="T2552" i="7"/>
  <c r="S2552" i="7"/>
  <c r="R2552" i="7"/>
  <c r="Q2552" i="7"/>
  <c r="P2552" i="7"/>
  <c r="O2552" i="7"/>
  <c r="N2552" i="7"/>
  <c r="Q2551" i="7"/>
  <c r="P2551" i="7"/>
  <c r="O2551" i="7"/>
  <c r="N2551" i="7"/>
  <c r="Q2550" i="7"/>
  <c r="P2550" i="7"/>
  <c r="O2550" i="7"/>
  <c r="N2550" i="7"/>
  <c r="Q2549" i="7"/>
  <c r="P2549" i="7"/>
  <c r="O2549" i="7"/>
  <c r="N2549" i="7"/>
  <c r="Q2548" i="7"/>
  <c r="P2548" i="7"/>
  <c r="O2548" i="7"/>
  <c r="N2548" i="7"/>
  <c r="Q2547" i="7"/>
  <c r="P2547" i="7"/>
  <c r="O2547" i="7"/>
  <c r="N2547" i="7"/>
  <c r="U2546" i="7"/>
  <c r="T2546" i="7"/>
  <c r="S2546" i="7"/>
  <c r="R2546" i="7"/>
  <c r="Q2546" i="7"/>
  <c r="P2546" i="7"/>
  <c r="O2546" i="7"/>
  <c r="N2546" i="7"/>
  <c r="Q2545" i="7"/>
  <c r="R2545" i="7" s="1"/>
  <c r="P2545" i="7"/>
  <c r="O2545" i="7"/>
  <c r="N2545" i="7"/>
  <c r="T2544" i="7"/>
  <c r="S2544" i="7"/>
  <c r="Q2544" i="7"/>
  <c r="P2544" i="7"/>
  <c r="O2544" i="7"/>
  <c r="N2544" i="7"/>
  <c r="S2543" i="7"/>
  <c r="R2543" i="7"/>
  <c r="Q2543" i="7"/>
  <c r="P2543" i="7"/>
  <c r="O2543" i="7"/>
  <c r="N2543" i="7"/>
  <c r="Q2542" i="7"/>
  <c r="P2542" i="7"/>
  <c r="O2542" i="7"/>
  <c r="N2542" i="7"/>
  <c r="U2541" i="7"/>
  <c r="Q2541" i="7"/>
  <c r="P2541" i="7"/>
  <c r="O2541" i="7"/>
  <c r="T2541" i="7" s="1"/>
  <c r="N2541" i="7"/>
  <c r="U2540" i="7"/>
  <c r="T2540" i="7"/>
  <c r="S2540" i="7"/>
  <c r="R2540" i="7"/>
  <c r="Q2540" i="7"/>
  <c r="P2540" i="7"/>
  <c r="O2540" i="7"/>
  <c r="N2540" i="7"/>
  <c r="Q2539" i="7"/>
  <c r="P2539" i="7"/>
  <c r="O2539" i="7"/>
  <c r="N2539" i="7"/>
  <c r="U2538" i="7"/>
  <c r="T2538" i="7"/>
  <c r="S2538" i="7"/>
  <c r="Q2538" i="7"/>
  <c r="P2538" i="7"/>
  <c r="O2538" i="7"/>
  <c r="N2538" i="7"/>
  <c r="R2538" i="7" s="1"/>
  <c r="Q2537" i="7"/>
  <c r="P2537" i="7"/>
  <c r="O2537" i="7"/>
  <c r="N2537" i="7"/>
  <c r="Q2536" i="7"/>
  <c r="P2536" i="7"/>
  <c r="O2536" i="7"/>
  <c r="N2536" i="7"/>
  <c r="Q2535" i="7"/>
  <c r="P2535" i="7"/>
  <c r="O2535" i="7"/>
  <c r="U2535" i="7" s="1"/>
  <c r="N2535" i="7"/>
  <c r="W2534" i="7"/>
  <c r="U2534" i="7"/>
  <c r="T2534" i="7"/>
  <c r="S2534" i="7"/>
  <c r="R2534" i="7"/>
  <c r="Q2534" i="7"/>
  <c r="P2534" i="7"/>
  <c r="O2534" i="7"/>
  <c r="N2534" i="7"/>
  <c r="R2533" i="7"/>
  <c r="Q2533" i="7"/>
  <c r="P2533" i="7"/>
  <c r="O2533" i="7"/>
  <c r="N2533" i="7"/>
  <c r="Q2532" i="7"/>
  <c r="P2532" i="7"/>
  <c r="O2532" i="7"/>
  <c r="N2532" i="7"/>
  <c r="Q2531" i="7"/>
  <c r="P2531" i="7"/>
  <c r="O2531" i="7"/>
  <c r="N2531" i="7"/>
  <c r="Q2530" i="7"/>
  <c r="P2530" i="7"/>
  <c r="O2530" i="7"/>
  <c r="N2530" i="7"/>
  <c r="U2529" i="7"/>
  <c r="T2529" i="7"/>
  <c r="Q2529" i="7"/>
  <c r="P2529" i="7"/>
  <c r="O2529" i="7"/>
  <c r="N2529" i="7"/>
  <c r="U2528" i="7"/>
  <c r="T2528" i="7"/>
  <c r="S2528" i="7"/>
  <c r="R2528" i="7"/>
  <c r="Q2528" i="7"/>
  <c r="P2528" i="7"/>
  <c r="O2528" i="7"/>
  <c r="N2528" i="7"/>
  <c r="Q2527" i="7"/>
  <c r="P2527" i="7"/>
  <c r="O2527" i="7"/>
  <c r="N2527" i="7"/>
  <c r="U2526" i="7"/>
  <c r="T2526" i="7"/>
  <c r="Q2526" i="7"/>
  <c r="S2526" i="7" s="1"/>
  <c r="P2526" i="7"/>
  <c r="O2526" i="7"/>
  <c r="N2526" i="7"/>
  <c r="Q2525" i="7"/>
  <c r="P2525" i="7"/>
  <c r="O2525" i="7"/>
  <c r="N2525" i="7"/>
  <c r="U2524" i="7"/>
  <c r="R2524" i="7"/>
  <c r="Q2524" i="7"/>
  <c r="P2524" i="7"/>
  <c r="O2524" i="7"/>
  <c r="N2524" i="7"/>
  <c r="Q2523" i="7"/>
  <c r="P2523" i="7"/>
  <c r="O2523" i="7"/>
  <c r="N2523" i="7"/>
  <c r="Q2522" i="7"/>
  <c r="R2522" i="7" s="1"/>
  <c r="P2522" i="7"/>
  <c r="O2522" i="7"/>
  <c r="N2522" i="7"/>
  <c r="Q2521" i="7"/>
  <c r="P2521" i="7"/>
  <c r="O2521" i="7"/>
  <c r="N2521" i="7"/>
  <c r="U2520" i="7"/>
  <c r="Q2520" i="7"/>
  <c r="P2520" i="7"/>
  <c r="O2520" i="7"/>
  <c r="N2520" i="7"/>
  <c r="U2519" i="7"/>
  <c r="T2519" i="7"/>
  <c r="S2519" i="7"/>
  <c r="R2519" i="7"/>
  <c r="Q2519" i="7"/>
  <c r="P2519" i="7"/>
  <c r="O2519" i="7"/>
  <c r="N2519" i="7"/>
  <c r="Q2518" i="7"/>
  <c r="P2518" i="7"/>
  <c r="O2518" i="7"/>
  <c r="N2518" i="7"/>
  <c r="Q2517" i="7"/>
  <c r="P2517" i="7"/>
  <c r="O2517" i="7"/>
  <c r="N2517" i="7"/>
  <c r="Q2516" i="7"/>
  <c r="P2516" i="7"/>
  <c r="R2516" i="7" s="1"/>
  <c r="O2516" i="7"/>
  <c r="N2516" i="7"/>
  <c r="U2515" i="7"/>
  <c r="Q2515" i="7"/>
  <c r="P2515" i="7"/>
  <c r="O2515" i="7"/>
  <c r="N2515" i="7"/>
  <c r="Q2514" i="7"/>
  <c r="P2514" i="7"/>
  <c r="O2514" i="7"/>
  <c r="N2514" i="7"/>
  <c r="U2513" i="7"/>
  <c r="T2513" i="7"/>
  <c r="S2513" i="7"/>
  <c r="R2513" i="7"/>
  <c r="Q2513" i="7"/>
  <c r="P2513" i="7"/>
  <c r="O2513" i="7"/>
  <c r="N2513" i="7"/>
  <c r="U2512" i="7"/>
  <c r="T2512" i="7"/>
  <c r="Q2512" i="7"/>
  <c r="P2512" i="7"/>
  <c r="S2512" i="7" s="1"/>
  <c r="O2512" i="7"/>
  <c r="N2512" i="7"/>
  <c r="Q2511" i="7"/>
  <c r="P2511" i="7"/>
  <c r="O2511" i="7"/>
  <c r="N2511" i="7"/>
  <c r="R2510" i="7"/>
  <c r="Q2510" i="7"/>
  <c r="P2510" i="7"/>
  <c r="O2510" i="7"/>
  <c r="N2510" i="7"/>
  <c r="Q2509" i="7"/>
  <c r="P2509" i="7"/>
  <c r="O2509" i="7"/>
  <c r="N2509" i="7"/>
  <c r="Q2508" i="7"/>
  <c r="P2508" i="7"/>
  <c r="O2508" i="7"/>
  <c r="N2508" i="7"/>
  <c r="U2507" i="7"/>
  <c r="T2507" i="7"/>
  <c r="S2507" i="7"/>
  <c r="R2507" i="7"/>
  <c r="Q2507" i="7"/>
  <c r="P2507" i="7"/>
  <c r="O2507" i="7"/>
  <c r="N2507" i="7"/>
  <c r="Q2506" i="7"/>
  <c r="P2506" i="7"/>
  <c r="O2506" i="7"/>
  <c r="N2506" i="7"/>
  <c r="Q2505" i="7"/>
  <c r="P2505" i="7"/>
  <c r="O2505" i="7"/>
  <c r="N2505" i="7"/>
  <c r="Q2504" i="7"/>
  <c r="R2504" i="7" s="1"/>
  <c r="P2504" i="7"/>
  <c r="O2504" i="7"/>
  <c r="N2504" i="7"/>
  <c r="Q2503" i="7"/>
  <c r="P2503" i="7"/>
  <c r="U2503" i="7" s="1"/>
  <c r="O2503" i="7"/>
  <c r="N2503" i="7"/>
  <c r="Q2502" i="7"/>
  <c r="P2502" i="7"/>
  <c r="O2502" i="7"/>
  <c r="N2502" i="7"/>
  <c r="U2501" i="7"/>
  <c r="T2501" i="7"/>
  <c r="S2501" i="7"/>
  <c r="R2501" i="7"/>
  <c r="Q2501" i="7"/>
  <c r="P2501" i="7"/>
  <c r="O2501" i="7"/>
  <c r="N2501" i="7"/>
  <c r="Q2500" i="7"/>
  <c r="P2500" i="7"/>
  <c r="O2500" i="7"/>
  <c r="N2500" i="7"/>
  <c r="Q2499" i="7"/>
  <c r="P2499" i="7"/>
  <c r="O2499" i="7"/>
  <c r="N2499" i="7"/>
  <c r="Q2498" i="7"/>
  <c r="P2498" i="7"/>
  <c r="R2498" i="7" s="1"/>
  <c r="O2498" i="7"/>
  <c r="N2498" i="7"/>
  <c r="U2497" i="7"/>
  <c r="Q2497" i="7"/>
  <c r="P2497" i="7"/>
  <c r="O2497" i="7"/>
  <c r="N2497" i="7"/>
  <c r="Q2496" i="7"/>
  <c r="P2496" i="7"/>
  <c r="O2496" i="7"/>
  <c r="N2496" i="7"/>
  <c r="W2495" i="7"/>
  <c r="V2495" i="7"/>
  <c r="U2495" i="7"/>
  <c r="T2495" i="7"/>
  <c r="S2495" i="7"/>
  <c r="R2495" i="7"/>
  <c r="Q2495" i="7"/>
  <c r="P2495" i="7"/>
  <c r="O2495" i="7"/>
  <c r="N2495" i="7"/>
  <c r="U2494" i="7"/>
  <c r="T2494" i="7"/>
  <c r="S2494" i="7"/>
  <c r="Q2494" i="7"/>
  <c r="P2494" i="7"/>
  <c r="O2494" i="7"/>
  <c r="R2494" i="7" s="1"/>
  <c r="N2494" i="7"/>
  <c r="Q2493" i="7"/>
  <c r="P2493" i="7"/>
  <c r="O2493" i="7"/>
  <c r="N2493" i="7"/>
  <c r="Q2492" i="7"/>
  <c r="R2492" i="7" s="1"/>
  <c r="P2492" i="7"/>
  <c r="O2492" i="7"/>
  <c r="N2492" i="7"/>
  <c r="Q2491" i="7"/>
  <c r="P2491" i="7"/>
  <c r="O2491" i="7"/>
  <c r="N2491" i="7"/>
  <c r="U2490" i="7"/>
  <c r="Q2490" i="7"/>
  <c r="P2490" i="7"/>
  <c r="O2490" i="7"/>
  <c r="N2490" i="7"/>
  <c r="U2489" i="7"/>
  <c r="T2489" i="7"/>
  <c r="S2489" i="7"/>
  <c r="R2489" i="7"/>
  <c r="Q2489" i="7"/>
  <c r="P2489" i="7"/>
  <c r="O2489" i="7"/>
  <c r="N2489" i="7"/>
  <c r="Q2488" i="7"/>
  <c r="P2488" i="7"/>
  <c r="O2488" i="7"/>
  <c r="N2488" i="7"/>
  <c r="Q2487" i="7"/>
  <c r="P2487" i="7"/>
  <c r="O2487" i="7"/>
  <c r="N2487" i="7"/>
  <c r="Q2486" i="7"/>
  <c r="P2486" i="7"/>
  <c r="R2486" i="7" s="1"/>
  <c r="O2486" i="7"/>
  <c r="N2486" i="7"/>
  <c r="Q2485" i="7"/>
  <c r="P2485" i="7"/>
  <c r="O2485" i="7"/>
  <c r="U2485" i="7" s="1"/>
  <c r="N2485" i="7"/>
  <c r="Q2484" i="7"/>
  <c r="P2484" i="7"/>
  <c r="O2484" i="7"/>
  <c r="N2484" i="7"/>
  <c r="W2483" i="7"/>
  <c r="V2483" i="7"/>
  <c r="U2483" i="7"/>
  <c r="T2483" i="7"/>
  <c r="S2483" i="7"/>
  <c r="R2483" i="7"/>
  <c r="Q2483" i="7"/>
  <c r="P2483" i="7"/>
  <c r="O2483" i="7"/>
  <c r="N2483" i="7"/>
  <c r="Q2482" i="7"/>
  <c r="U2482" i="7" s="1"/>
  <c r="P2482" i="7"/>
  <c r="O2482" i="7"/>
  <c r="N2482" i="7"/>
  <c r="Q2481" i="7"/>
  <c r="P2481" i="7"/>
  <c r="O2481" i="7"/>
  <c r="N2481" i="7"/>
  <c r="R2480" i="7"/>
  <c r="Q2480" i="7"/>
  <c r="P2480" i="7"/>
  <c r="O2480" i="7"/>
  <c r="N2480" i="7"/>
  <c r="Q2479" i="7"/>
  <c r="P2479" i="7"/>
  <c r="O2479" i="7"/>
  <c r="N2479" i="7"/>
  <c r="U2478" i="7"/>
  <c r="Q2478" i="7"/>
  <c r="P2478" i="7"/>
  <c r="O2478" i="7"/>
  <c r="N2478" i="7"/>
  <c r="U2477" i="7"/>
  <c r="T2477" i="7"/>
  <c r="S2477" i="7"/>
  <c r="R2477" i="7"/>
  <c r="Q2477" i="7"/>
  <c r="P2477" i="7"/>
  <c r="O2477" i="7"/>
  <c r="N2477" i="7"/>
  <c r="Q2476" i="7"/>
  <c r="P2476" i="7"/>
  <c r="O2476" i="7"/>
  <c r="N2476" i="7"/>
  <c r="Q2475" i="7"/>
  <c r="P2475" i="7"/>
  <c r="O2475" i="7"/>
  <c r="N2475" i="7"/>
  <c r="Q2474" i="7"/>
  <c r="P2474" i="7"/>
  <c r="R2474" i="7" s="1"/>
  <c r="O2474" i="7"/>
  <c r="N2474" i="7"/>
  <c r="U2473" i="7"/>
  <c r="Q2473" i="7"/>
  <c r="P2473" i="7"/>
  <c r="O2473" i="7"/>
  <c r="N2473" i="7"/>
  <c r="Q2472" i="7"/>
  <c r="P2472" i="7"/>
  <c r="O2472" i="7"/>
  <c r="N2472" i="7"/>
  <c r="U2471" i="7"/>
  <c r="T2471" i="7"/>
  <c r="S2471" i="7"/>
  <c r="R2471" i="7"/>
  <c r="Q2471" i="7"/>
  <c r="P2471" i="7"/>
  <c r="O2471" i="7"/>
  <c r="N2471" i="7"/>
  <c r="Q2470" i="7"/>
  <c r="P2470" i="7"/>
  <c r="O2470" i="7"/>
  <c r="N2470" i="7"/>
  <c r="Q2469" i="7"/>
  <c r="P2469" i="7"/>
  <c r="O2469" i="7"/>
  <c r="N2469" i="7"/>
  <c r="Q2468" i="7"/>
  <c r="P2468" i="7"/>
  <c r="R2468" i="7" s="1"/>
  <c r="O2468" i="7"/>
  <c r="N2468" i="7"/>
  <c r="U2467" i="7"/>
  <c r="Q2467" i="7"/>
  <c r="P2467" i="7"/>
  <c r="O2467" i="7"/>
  <c r="N2467" i="7"/>
  <c r="Q2466" i="7"/>
  <c r="P2466" i="7"/>
  <c r="O2466" i="7"/>
  <c r="N2466" i="7"/>
  <c r="W2465" i="7"/>
  <c r="U2465" i="7"/>
  <c r="T2465" i="7"/>
  <c r="S2465" i="7"/>
  <c r="R2465" i="7"/>
  <c r="V2465" i="7" s="1"/>
  <c r="Q2465" i="7"/>
  <c r="P2465" i="7"/>
  <c r="O2465" i="7"/>
  <c r="N2465" i="7"/>
  <c r="U2464" i="7"/>
  <c r="T2464" i="7"/>
  <c r="Q2464" i="7"/>
  <c r="P2464" i="7"/>
  <c r="O2464" i="7"/>
  <c r="S2464" i="7" s="1"/>
  <c r="N2464" i="7"/>
  <c r="Q2463" i="7"/>
  <c r="P2463" i="7"/>
  <c r="O2463" i="7"/>
  <c r="N2463" i="7"/>
  <c r="R2462" i="7"/>
  <c r="Q2462" i="7"/>
  <c r="P2462" i="7"/>
  <c r="O2462" i="7"/>
  <c r="N2462" i="7"/>
  <c r="Q2461" i="7"/>
  <c r="P2461" i="7"/>
  <c r="O2461" i="7"/>
  <c r="N2461" i="7"/>
  <c r="U2460" i="7"/>
  <c r="Q2460" i="7"/>
  <c r="P2460" i="7"/>
  <c r="O2460" i="7"/>
  <c r="N2460" i="7"/>
  <c r="V2459" i="7"/>
  <c r="U2459" i="7"/>
  <c r="T2459" i="7"/>
  <c r="S2459" i="7"/>
  <c r="R2459" i="7"/>
  <c r="Q2459" i="7"/>
  <c r="P2459" i="7"/>
  <c r="O2459" i="7"/>
  <c r="N2459" i="7"/>
  <c r="Q2458" i="7"/>
  <c r="P2458" i="7"/>
  <c r="O2458" i="7"/>
  <c r="N2458" i="7"/>
  <c r="Q2457" i="7"/>
  <c r="P2457" i="7"/>
  <c r="O2457" i="7"/>
  <c r="N2457" i="7"/>
  <c r="Q2456" i="7"/>
  <c r="P2456" i="7"/>
  <c r="R2456" i="7" s="1"/>
  <c r="O2456" i="7"/>
  <c r="N2456" i="7"/>
  <c r="Q2455" i="7"/>
  <c r="P2455" i="7"/>
  <c r="U2455" i="7" s="1"/>
  <c r="O2455" i="7"/>
  <c r="N2455" i="7"/>
  <c r="Q2454" i="7"/>
  <c r="P2454" i="7"/>
  <c r="O2454" i="7"/>
  <c r="N2454" i="7"/>
  <c r="V2453" i="7"/>
  <c r="U2453" i="7"/>
  <c r="W2453" i="7" s="1"/>
  <c r="T2453" i="7"/>
  <c r="S2453" i="7"/>
  <c r="R2453" i="7"/>
  <c r="Q2453" i="7"/>
  <c r="P2453" i="7"/>
  <c r="O2453" i="7"/>
  <c r="N2453" i="7"/>
  <c r="U2452" i="7"/>
  <c r="T2452" i="7"/>
  <c r="S2452" i="7"/>
  <c r="R2452" i="7"/>
  <c r="Q2452" i="7"/>
  <c r="P2452" i="7"/>
  <c r="O2452" i="7"/>
  <c r="N2452" i="7"/>
  <c r="Q2451" i="7"/>
  <c r="P2451" i="7"/>
  <c r="O2451" i="7"/>
  <c r="N2451" i="7"/>
  <c r="Q2450" i="7"/>
  <c r="P2450" i="7"/>
  <c r="R2450" i="7" s="1"/>
  <c r="O2450" i="7"/>
  <c r="N2450" i="7"/>
  <c r="Q2449" i="7"/>
  <c r="P2449" i="7"/>
  <c r="O2449" i="7"/>
  <c r="N2449" i="7"/>
  <c r="U2448" i="7"/>
  <c r="Q2448" i="7"/>
  <c r="P2448" i="7"/>
  <c r="O2448" i="7"/>
  <c r="N2448" i="7"/>
  <c r="U2447" i="7"/>
  <c r="T2447" i="7"/>
  <c r="S2447" i="7"/>
  <c r="R2447" i="7"/>
  <c r="Q2447" i="7"/>
  <c r="P2447" i="7"/>
  <c r="O2447" i="7"/>
  <c r="N2447" i="7"/>
  <c r="Q2446" i="7"/>
  <c r="P2446" i="7"/>
  <c r="O2446" i="7"/>
  <c r="N2446" i="7"/>
  <c r="Q2445" i="7"/>
  <c r="P2445" i="7"/>
  <c r="O2445" i="7"/>
  <c r="N2445" i="7"/>
  <c r="Q2444" i="7"/>
  <c r="P2444" i="7"/>
  <c r="R2444" i="7" s="1"/>
  <c r="O2444" i="7"/>
  <c r="N2444" i="7"/>
  <c r="Q2443" i="7"/>
  <c r="P2443" i="7"/>
  <c r="O2443" i="7"/>
  <c r="N2443" i="7"/>
  <c r="Q2442" i="7"/>
  <c r="P2442" i="7"/>
  <c r="O2442" i="7"/>
  <c r="N2442" i="7"/>
  <c r="U2441" i="7"/>
  <c r="T2441" i="7"/>
  <c r="S2441" i="7"/>
  <c r="R2441" i="7"/>
  <c r="Q2441" i="7"/>
  <c r="P2441" i="7"/>
  <c r="O2441" i="7"/>
  <c r="N2441" i="7"/>
  <c r="Q2440" i="7"/>
  <c r="P2440" i="7"/>
  <c r="O2440" i="7"/>
  <c r="N2440" i="7"/>
  <c r="Q2439" i="7"/>
  <c r="P2439" i="7"/>
  <c r="O2439" i="7"/>
  <c r="N2439" i="7"/>
  <c r="Q2438" i="7"/>
  <c r="R2438" i="7" s="1"/>
  <c r="P2438" i="7"/>
  <c r="O2438" i="7"/>
  <c r="N2438" i="7"/>
  <c r="Q2437" i="7"/>
  <c r="P2437" i="7"/>
  <c r="O2437" i="7"/>
  <c r="N2437" i="7"/>
  <c r="U2436" i="7"/>
  <c r="Q2436" i="7"/>
  <c r="P2436" i="7"/>
  <c r="O2436" i="7"/>
  <c r="N2436" i="7"/>
  <c r="U2435" i="7"/>
  <c r="T2435" i="7"/>
  <c r="S2435" i="7"/>
  <c r="R2435" i="7"/>
  <c r="Q2435" i="7"/>
  <c r="P2435" i="7"/>
  <c r="O2435" i="7"/>
  <c r="N2435" i="7"/>
  <c r="Q2434" i="7"/>
  <c r="P2434" i="7"/>
  <c r="O2434" i="7"/>
  <c r="N2434" i="7"/>
  <c r="Q2433" i="7"/>
  <c r="P2433" i="7"/>
  <c r="O2433" i="7"/>
  <c r="N2433" i="7"/>
  <c r="Q2432" i="7"/>
  <c r="P2432" i="7"/>
  <c r="O2432" i="7"/>
  <c r="N2432" i="7"/>
  <c r="Q2431" i="7"/>
  <c r="U2431" i="7" s="1"/>
  <c r="P2431" i="7"/>
  <c r="O2431" i="7"/>
  <c r="N2431" i="7"/>
  <c r="Q2430" i="7"/>
  <c r="P2430" i="7"/>
  <c r="O2430" i="7"/>
  <c r="N2430" i="7"/>
  <c r="U2429" i="7"/>
  <c r="Q2429" i="7"/>
  <c r="T2429" i="7" s="1"/>
  <c r="P2429" i="7"/>
  <c r="O2429" i="7"/>
  <c r="N2429" i="7"/>
  <c r="U2428" i="7"/>
  <c r="T2428" i="7"/>
  <c r="S2428" i="7"/>
  <c r="Q2428" i="7"/>
  <c r="P2428" i="7"/>
  <c r="O2428" i="7"/>
  <c r="R2428" i="7" s="1"/>
  <c r="N2428" i="7"/>
  <c r="Q2427" i="7"/>
  <c r="P2427" i="7"/>
  <c r="O2427" i="7"/>
  <c r="N2427" i="7"/>
  <c r="Q2426" i="7"/>
  <c r="P2426" i="7"/>
  <c r="O2426" i="7"/>
  <c r="N2426" i="7"/>
  <c r="Q2425" i="7"/>
  <c r="U2425" i="7" s="1"/>
  <c r="P2425" i="7"/>
  <c r="O2425" i="7"/>
  <c r="N2425" i="7"/>
  <c r="U2424" i="7"/>
  <c r="T2424" i="7"/>
  <c r="S2424" i="7"/>
  <c r="Q2424" i="7"/>
  <c r="P2424" i="7"/>
  <c r="O2424" i="7"/>
  <c r="N2424" i="7"/>
  <c r="Q2423" i="7"/>
  <c r="P2423" i="7"/>
  <c r="O2423" i="7"/>
  <c r="N2423" i="7"/>
  <c r="Q2422" i="7"/>
  <c r="P2422" i="7"/>
  <c r="O2422" i="7"/>
  <c r="N2422" i="7"/>
  <c r="U2421" i="7"/>
  <c r="T2421" i="7"/>
  <c r="S2421" i="7"/>
  <c r="R2421" i="7"/>
  <c r="Q2421" i="7"/>
  <c r="P2421" i="7"/>
  <c r="O2421" i="7"/>
  <c r="N2421" i="7"/>
  <c r="Q2420" i="7"/>
  <c r="P2420" i="7"/>
  <c r="O2420" i="7"/>
  <c r="N2420" i="7"/>
  <c r="Q2419" i="7"/>
  <c r="P2419" i="7"/>
  <c r="O2419" i="7"/>
  <c r="N2419" i="7"/>
  <c r="Q2418" i="7"/>
  <c r="P2418" i="7"/>
  <c r="O2418" i="7"/>
  <c r="N2418" i="7"/>
  <c r="W2417" i="7"/>
  <c r="V2417" i="7"/>
  <c r="U2417" i="7"/>
  <c r="T2417" i="7"/>
  <c r="S2417" i="7"/>
  <c r="R2417" i="7"/>
  <c r="Q2417" i="7"/>
  <c r="P2417" i="7"/>
  <c r="O2417" i="7"/>
  <c r="N2417" i="7"/>
  <c r="U2416" i="7"/>
  <c r="T2416" i="7"/>
  <c r="R2416" i="7"/>
  <c r="Q2416" i="7"/>
  <c r="S2416" i="7" s="1"/>
  <c r="W2416" i="7" s="1"/>
  <c r="P2416" i="7"/>
  <c r="O2416" i="7"/>
  <c r="N2416" i="7"/>
  <c r="Q2415" i="7"/>
  <c r="P2415" i="7"/>
  <c r="O2415" i="7"/>
  <c r="N2415" i="7"/>
  <c r="S2414" i="7"/>
  <c r="Q2414" i="7"/>
  <c r="P2414" i="7"/>
  <c r="O2414" i="7"/>
  <c r="N2414" i="7"/>
  <c r="Q2413" i="7"/>
  <c r="P2413" i="7"/>
  <c r="O2413" i="7"/>
  <c r="N2413" i="7"/>
  <c r="Q2412" i="7"/>
  <c r="P2412" i="7"/>
  <c r="O2412" i="7"/>
  <c r="N2412" i="7"/>
  <c r="W2411" i="7"/>
  <c r="U2411" i="7"/>
  <c r="T2411" i="7"/>
  <c r="S2411" i="7"/>
  <c r="V2411" i="7" s="1"/>
  <c r="R2411" i="7"/>
  <c r="Q2411" i="7"/>
  <c r="P2411" i="7"/>
  <c r="O2411" i="7"/>
  <c r="N2411" i="7"/>
  <c r="U2410" i="7"/>
  <c r="T2410" i="7"/>
  <c r="S2410" i="7"/>
  <c r="Q2410" i="7"/>
  <c r="R2410" i="7" s="1"/>
  <c r="P2410" i="7"/>
  <c r="O2410" i="7"/>
  <c r="N2410" i="7"/>
  <c r="Q2409" i="7"/>
  <c r="P2409" i="7"/>
  <c r="O2409" i="7"/>
  <c r="N2409" i="7"/>
  <c r="S2408" i="7"/>
  <c r="Q2408" i="7"/>
  <c r="P2408" i="7"/>
  <c r="O2408" i="7"/>
  <c r="N2408" i="7"/>
  <c r="Q2407" i="7"/>
  <c r="P2407" i="7"/>
  <c r="O2407" i="7"/>
  <c r="N2407" i="7"/>
  <c r="Q2406" i="7"/>
  <c r="P2406" i="7"/>
  <c r="O2406" i="7"/>
  <c r="N2406" i="7"/>
  <c r="W2405" i="7"/>
  <c r="V2405" i="7"/>
  <c r="U2405" i="7"/>
  <c r="T2405" i="7"/>
  <c r="S2405" i="7"/>
  <c r="R2405" i="7"/>
  <c r="Q2405" i="7"/>
  <c r="P2405" i="7"/>
  <c r="O2405" i="7"/>
  <c r="N2405" i="7"/>
  <c r="U2404" i="7"/>
  <c r="T2404" i="7"/>
  <c r="Q2404" i="7"/>
  <c r="S2404" i="7" s="1"/>
  <c r="P2404" i="7"/>
  <c r="O2404" i="7"/>
  <c r="N2404" i="7"/>
  <c r="Q2403" i="7"/>
  <c r="P2403" i="7"/>
  <c r="O2403" i="7"/>
  <c r="N2403" i="7"/>
  <c r="S2402" i="7"/>
  <c r="Q2402" i="7"/>
  <c r="P2402" i="7"/>
  <c r="O2402" i="7"/>
  <c r="N2402" i="7"/>
  <c r="Q2401" i="7"/>
  <c r="P2401" i="7"/>
  <c r="O2401" i="7"/>
  <c r="N2401" i="7"/>
  <c r="Q2400" i="7"/>
  <c r="P2400" i="7"/>
  <c r="O2400" i="7"/>
  <c r="N2400" i="7"/>
  <c r="U2399" i="7"/>
  <c r="T2399" i="7"/>
  <c r="V2399" i="7" s="1"/>
  <c r="S2399" i="7"/>
  <c r="R2399" i="7"/>
  <c r="Q2399" i="7"/>
  <c r="P2399" i="7"/>
  <c r="O2399" i="7"/>
  <c r="N2399" i="7"/>
  <c r="R2398" i="7"/>
  <c r="Q2398" i="7"/>
  <c r="P2398" i="7"/>
  <c r="O2398" i="7"/>
  <c r="N2398" i="7"/>
  <c r="Q2397" i="7"/>
  <c r="P2397" i="7"/>
  <c r="O2397" i="7"/>
  <c r="N2397" i="7"/>
  <c r="S2396" i="7"/>
  <c r="Q2396" i="7"/>
  <c r="P2396" i="7"/>
  <c r="O2396" i="7"/>
  <c r="N2396" i="7"/>
  <c r="Q2395" i="7"/>
  <c r="P2395" i="7"/>
  <c r="O2395" i="7"/>
  <c r="N2395" i="7"/>
  <c r="Q2394" i="7"/>
  <c r="P2394" i="7"/>
  <c r="O2394" i="7"/>
  <c r="N2394" i="7"/>
  <c r="W2393" i="7"/>
  <c r="V2393" i="7"/>
  <c r="U2393" i="7"/>
  <c r="T2393" i="7"/>
  <c r="S2393" i="7"/>
  <c r="R2393" i="7"/>
  <c r="Q2393" i="7"/>
  <c r="P2393" i="7"/>
  <c r="O2393" i="7"/>
  <c r="N2393" i="7"/>
  <c r="U2392" i="7"/>
  <c r="T2392" i="7"/>
  <c r="Q2392" i="7"/>
  <c r="S2392" i="7" s="1"/>
  <c r="P2392" i="7"/>
  <c r="O2392" i="7"/>
  <c r="N2392" i="7"/>
  <c r="S2391" i="7"/>
  <c r="Q2391" i="7"/>
  <c r="P2391" i="7"/>
  <c r="O2391" i="7"/>
  <c r="N2391" i="7"/>
  <c r="S2390" i="7"/>
  <c r="Q2390" i="7"/>
  <c r="P2390" i="7"/>
  <c r="O2390" i="7"/>
  <c r="N2390" i="7"/>
  <c r="Q2389" i="7"/>
  <c r="P2389" i="7"/>
  <c r="O2389" i="7"/>
  <c r="N2389" i="7"/>
  <c r="Q2388" i="7"/>
  <c r="P2388" i="7"/>
  <c r="O2388" i="7"/>
  <c r="N2388" i="7"/>
  <c r="W2387" i="7"/>
  <c r="V2387" i="7"/>
  <c r="U2387" i="7"/>
  <c r="T2387" i="7"/>
  <c r="S2387" i="7"/>
  <c r="R2387" i="7"/>
  <c r="Q2387" i="7"/>
  <c r="P2387" i="7"/>
  <c r="O2387" i="7"/>
  <c r="N2387" i="7"/>
  <c r="Q2386" i="7"/>
  <c r="P2386" i="7"/>
  <c r="O2386" i="7"/>
  <c r="N2386" i="7"/>
  <c r="Q2385" i="7"/>
  <c r="P2385" i="7"/>
  <c r="O2385" i="7"/>
  <c r="N2385" i="7"/>
  <c r="S2384" i="7"/>
  <c r="Q2384" i="7"/>
  <c r="P2384" i="7"/>
  <c r="O2384" i="7"/>
  <c r="N2384" i="7"/>
  <c r="Q2383" i="7"/>
  <c r="P2383" i="7"/>
  <c r="O2383" i="7"/>
  <c r="N2383" i="7"/>
  <c r="Q2382" i="7"/>
  <c r="P2382" i="7"/>
  <c r="O2382" i="7"/>
  <c r="N2382" i="7"/>
  <c r="W2381" i="7"/>
  <c r="V2381" i="7"/>
  <c r="U2381" i="7"/>
  <c r="T2381" i="7"/>
  <c r="S2381" i="7"/>
  <c r="R2381" i="7"/>
  <c r="Q2381" i="7"/>
  <c r="P2381" i="7"/>
  <c r="O2381" i="7"/>
  <c r="N2381" i="7"/>
  <c r="U2380" i="7"/>
  <c r="T2380" i="7"/>
  <c r="Q2380" i="7"/>
  <c r="S2380" i="7" s="1"/>
  <c r="P2380" i="7"/>
  <c r="O2380" i="7"/>
  <c r="N2380" i="7"/>
  <c r="R2379" i="7"/>
  <c r="Q2379" i="7"/>
  <c r="P2379" i="7"/>
  <c r="O2379" i="7"/>
  <c r="N2379" i="7"/>
  <c r="S2378" i="7"/>
  <c r="Q2378" i="7"/>
  <c r="P2378" i="7"/>
  <c r="O2378" i="7"/>
  <c r="N2378" i="7"/>
  <c r="Q2377" i="7"/>
  <c r="P2377" i="7"/>
  <c r="O2377" i="7"/>
  <c r="N2377" i="7"/>
  <c r="Q2376" i="7"/>
  <c r="P2376" i="7"/>
  <c r="O2376" i="7"/>
  <c r="N2376" i="7"/>
  <c r="U2375" i="7"/>
  <c r="T2375" i="7"/>
  <c r="S2375" i="7"/>
  <c r="R2375" i="7"/>
  <c r="Q2375" i="7"/>
  <c r="P2375" i="7"/>
  <c r="O2375" i="7"/>
  <c r="N2375" i="7"/>
  <c r="Q2374" i="7"/>
  <c r="U2374" i="7" s="1"/>
  <c r="P2374" i="7"/>
  <c r="O2374" i="7"/>
  <c r="N2374" i="7"/>
  <c r="Q2373" i="7"/>
  <c r="P2373" i="7"/>
  <c r="O2373" i="7"/>
  <c r="N2373" i="7"/>
  <c r="S2372" i="7"/>
  <c r="Q2372" i="7"/>
  <c r="P2372" i="7"/>
  <c r="O2372" i="7"/>
  <c r="N2372" i="7"/>
  <c r="Q2371" i="7"/>
  <c r="P2371" i="7"/>
  <c r="O2371" i="7"/>
  <c r="N2371" i="7"/>
  <c r="Q2370" i="7"/>
  <c r="P2370" i="7"/>
  <c r="O2370" i="7"/>
  <c r="N2370" i="7"/>
  <c r="W2369" i="7"/>
  <c r="V2369" i="7"/>
  <c r="U2369" i="7"/>
  <c r="T2369" i="7"/>
  <c r="S2369" i="7"/>
  <c r="R2369" i="7"/>
  <c r="Q2369" i="7"/>
  <c r="P2369" i="7"/>
  <c r="O2369" i="7"/>
  <c r="N2369" i="7"/>
  <c r="U2368" i="7"/>
  <c r="T2368" i="7"/>
  <c r="Q2368" i="7"/>
  <c r="S2368" i="7" s="1"/>
  <c r="P2368" i="7"/>
  <c r="O2368" i="7"/>
  <c r="N2368" i="7"/>
  <c r="Q2367" i="7"/>
  <c r="P2367" i="7"/>
  <c r="O2367" i="7"/>
  <c r="N2367" i="7"/>
  <c r="S2366" i="7"/>
  <c r="Q2366" i="7"/>
  <c r="P2366" i="7"/>
  <c r="O2366" i="7"/>
  <c r="N2366" i="7"/>
  <c r="Q2365" i="7"/>
  <c r="P2365" i="7"/>
  <c r="O2365" i="7"/>
  <c r="N2365" i="7"/>
  <c r="Q2364" i="7"/>
  <c r="P2364" i="7"/>
  <c r="O2364" i="7"/>
  <c r="N2364" i="7"/>
  <c r="U2363" i="7"/>
  <c r="T2363" i="7"/>
  <c r="S2363" i="7"/>
  <c r="R2363" i="7"/>
  <c r="Q2363" i="7"/>
  <c r="P2363" i="7"/>
  <c r="O2363" i="7"/>
  <c r="N2363" i="7"/>
  <c r="Q2362" i="7"/>
  <c r="P2362" i="7"/>
  <c r="O2362" i="7"/>
  <c r="N2362" i="7"/>
  <c r="Q2361" i="7"/>
  <c r="P2361" i="7"/>
  <c r="O2361" i="7"/>
  <c r="N2361" i="7"/>
  <c r="S2360" i="7"/>
  <c r="R2360" i="7"/>
  <c r="Q2360" i="7"/>
  <c r="P2360" i="7"/>
  <c r="O2360" i="7"/>
  <c r="N2360" i="7"/>
  <c r="Q2359" i="7"/>
  <c r="P2359" i="7"/>
  <c r="O2359" i="7"/>
  <c r="N2359" i="7"/>
  <c r="Q2358" i="7"/>
  <c r="P2358" i="7"/>
  <c r="O2358" i="7"/>
  <c r="N2358" i="7"/>
  <c r="W2357" i="7"/>
  <c r="U2357" i="7"/>
  <c r="T2357" i="7"/>
  <c r="S2357" i="7"/>
  <c r="V2357" i="7" s="1"/>
  <c r="R2357" i="7"/>
  <c r="Q2357" i="7"/>
  <c r="P2357" i="7"/>
  <c r="O2357" i="7"/>
  <c r="N2357" i="7"/>
  <c r="U2356" i="7"/>
  <c r="Q2356" i="7"/>
  <c r="T2356" i="7" s="1"/>
  <c r="P2356" i="7"/>
  <c r="O2356" i="7"/>
  <c r="N2356" i="7"/>
  <c r="Q2355" i="7"/>
  <c r="P2355" i="7"/>
  <c r="O2355" i="7"/>
  <c r="S2355" i="7" s="1"/>
  <c r="N2355" i="7"/>
  <c r="S2354" i="7"/>
  <c r="R2354" i="7"/>
  <c r="Q2354" i="7"/>
  <c r="P2354" i="7"/>
  <c r="O2354" i="7"/>
  <c r="N2354" i="7"/>
  <c r="Q2353" i="7"/>
  <c r="P2353" i="7"/>
  <c r="O2353" i="7"/>
  <c r="N2353" i="7"/>
  <c r="Q2352" i="7"/>
  <c r="P2352" i="7"/>
  <c r="O2352" i="7"/>
  <c r="N2352" i="7"/>
  <c r="W2351" i="7"/>
  <c r="V2351" i="7"/>
  <c r="U2351" i="7"/>
  <c r="T2351" i="7"/>
  <c r="S2351" i="7"/>
  <c r="R2351" i="7"/>
  <c r="Q2351" i="7"/>
  <c r="P2351" i="7"/>
  <c r="O2351" i="7"/>
  <c r="N2351" i="7"/>
  <c r="U2350" i="7"/>
  <c r="T2350" i="7"/>
  <c r="Q2350" i="7"/>
  <c r="S2350" i="7" s="1"/>
  <c r="P2350" i="7"/>
  <c r="O2350" i="7"/>
  <c r="N2350" i="7"/>
  <c r="Q2349" i="7"/>
  <c r="P2349" i="7"/>
  <c r="O2349" i="7"/>
  <c r="N2349" i="7"/>
  <c r="S2348" i="7"/>
  <c r="R2348" i="7"/>
  <c r="Q2348" i="7"/>
  <c r="P2348" i="7"/>
  <c r="O2348" i="7"/>
  <c r="N2348" i="7"/>
  <c r="Q2347" i="7"/>
  <c r="P2347" i="7"/>
  <c r="O2347" i="7"/>
  <c r="N2347" i="7"/>
  <c r="Q2346" i="7"/>
  <c r="P2346" i="7"/>
  <c r="O2346" i="7"/>
  <c r="N2346" i="7"/>
  <c r="U2345" i="7"/>
  <c r="T2345" i="7"/>
  <c r="S2345" i="7"/>
  <c r="R2345" i="7"/>
  <c r="Q2345" i="7"/>
  <c r="P2345" i="7"/>
  <c r="O2345" i="7"/>
  <c r="N2345" i="7"/>
  <c r="Q2344" i="7"/>
  <c r="P2344" i="7"/>
  <c r="O2344" i="7"/>
  <c r="N2344" i="7"/>
  <c r="Q2343" i="7"/>
  <c r="P2343" i="7"/>
  <c r="O2343" i="7"/>
  <c r="N2343" i="7"/>
  <c r="S2342" i="7"/>
  <c r="R2342" i="7"/>
  <c r="Q2342" i="7"/>
  <c r="P2342" i="7"/>
  <c r="O2342" i="7"/>
  <c r="N2342" i="7"/>
  <c r="Q2341" i="7"/>
  <c r="P2341" i="7"/>
  <c r="O2341" i="7"/>
  <c r="N2341" i="7"/>
  <c r="Q2340" i="7"/>
  <c r="P2340" i="7"/>
  <c r="O2340" i="7"/>
  <c r="N2340" i="7"/>
  <c r="U2339" i="7"/>
  <c r="T2339" i="7"/>
  <c r="W2339" i="7" s="1"/>
  <c r="S2339" i="7"/>
  <c r="R2339" i="7"/>
  <c r="Q2339" i="7"/>
  <c r="P2339" i="7"/>
  <c r="O2339" i="7"/>
  <c r="N2339" i="7"/>
  <c r="W2338" i="7"/>
  <c r="U2338" i="7"/>
  <c r="T2338" i="7"/>
  <c r="S2338" i="7"/>
  <c r="R2338" i="7"/>
  <c r="V2338" i="7" s="1"/>
  <c r="Q2338" i="7"/>
  <c r="P2338" i="7"/>
  <c r="O2338" i="7"/>
  <c r="N2338" i="7"/>
  <c r="Q2337" i="7"/>
  <c r="P2337" i="7"/>
  <c r="O2337" i="7"/>
  <c r="N2337" i="7"/>
  <c r="S2336" i="7"/>
  <c r="R2336" i="7"/>
  <c r="Q2336" i="7"/>
  <c r="P2336" i="7"/>
  <c r="O2336" i="7"/>
  <c r="N2336" i="7"/>
  <c r="Q2335" i="7"/>
  <c r="P2335" i="7"/>
  <c r="O2335" i="7"/>
  <c r="N2335" i="7"/>
  <c r="Q2334" i="7"/>
  <c r="P2334" i="7"/>
  <c r="O2334" i="7"/>
  <c r="N2334" i="7"/>
  <c r="U2333" i="7"/>
  <c r="T2333" i="7"/>
  <c r="S2333" i="7"/>
  <c r="W2333" i="7" s="1"/>
  <c r="R2333" i="7"/>
  <c r="Q2333" i="7"/>
  <c r="P2333" i="7"/>
  <c r="O2333" i="7"/>
  <c r="N2333" i="7"/>
  <c r="T2332" i="7"/>
  <c r="S2332" i="7"/>
  <c r="R2332" i="7"/>
  <c r="Q2332" i="7"/>
  <c r="U2332" i="7" s="1"/>
  <c r="P2332" i="7"/>
  <c r="O2332" i="7"/>
  <c r="N2332" i="7"/>
  <c r="Q2331" i="7"/>
  <c r="P2331" i="7"/>
  <c r="O2331" i="7"/>
  <c r="N2331" i="7"/>
  <c r="S2330" i="7"/>
  <c r="R2330" i="7"/>
  <c r="Q2330" i="7"/>
  <c r="P2330" i="7"/>
  <c r="O2330" i="7"/>
  <c r="N2330" i="7"/>
  <c r="Q2329" i="7"/>
  <c r="P2329" i="7"/>
  <c r="O2329" i="7"/>
  <c r="N2329" i="7"/>
  <c r="Q2328" i="7"/>
  <c r="P2328" i="7"/>
  <c r="O2328" i="7"/>
  <c r="N2328" i="7"/>
  <c r="W2327" i="7"/>
  <c r="V2327" i="7"/>
  <c r="U2327" i="7"/>
  <c r="T2327" i="7"/>
  <c r="S2327" i="7"/>
  <c r="R2327" i="7"/>
  <c r="Q2327" i="7"/>
  <c r="P2327" i="7"/>
  <c r="O2327" i="7"/>
  <c r="N2327" i="7"/>
  <c r="U2326" i="7"/>
  <c r="T2326" i="7"/>
  <c r="Q2326" i="7"/>
  <c r="S2326" i="7" s="1"/>
  <c r="P2326" i="7"/>
  <c r="O2326" i="7"/>
  <c r="N2326" i="7"/>
  <c r="Q2325" i="7"/>
  <c r="P2325" i="7"/>
  <c r="O2325" i="7"/>
  <c r="N2325" i="7"/>
  <c r="S2324" i="7"/>
  <c r="R2324" i="7"/>
  <c r="Q2324" i="7"/>
  <c r="P2324" i="7"/>
  <c r="O2324" i="7"/>
  <c r="N2324" i="7"/>
  <c r="Q2323" i="7"/>
  <c r="P2323" i="7"/>
  <c r="O2323" i="7"/>
  <c r="N2323" i="7"/>
  <c r="Q2322" i="7"/>
  <c r="P2322" i="7"/>
  <c r="O2322" i="7"/>
  <c r="N2322" i="7"/>
  <c r="U2321" i="7"/>
  <c r="T2321" i="7"/>
  <c r="S2321" i="7"/>
  <c r="R2321" i="7"/>
  <c r="Q2321" i="7"/>
  <c r="P2321" i="7"/>
  <c r="O2321" i="7"/>
  <c r="N2321" i="7"/>
  <c r="Q2320" i="7"/>
  <c r="U2320" i="7" s="1"/>
  <c r="P2320" i="7"/>
  <c r="O2320" i="7"/>
  <c r="N2320" i="7"/>
  <c r="Q2319" i="7"/>
  <c r="P2319" i="7"/>
  <c r="O2319" i="7"/>
  <c r="N2319" i="7"/>
  <c r="S2318" i="7"/>
  <c r="R2318" i="7"/>
  <c r="Q2318" i="7"/>
  <c r="P2318" i="7"/>
  <c r="O2318" i="7"/>
  <c r="N2318" i="7"/>
  <c r="Q2317" i="7"/>
  <c r="P2317" i="7"/>
  <c r="O2317" i="7"/>
  <c r="N2317" i="7"/>
  <c r="Q2316" i="7"/>
  <c r="P2316" i="7"/>
  <c r="O2316" i="7"/>
  <c r="N2316" i="7"/>
  <c r="U2315" i="7"/>
  <c r="T2315" i="7"/>
  <c r="S2315" i="7"/>
  <c r="R2315" i="7"/>
  <c r="Q2315" i="7"/>
  <c r="P2315" i="7"/>
  <c r="O2315" i="7"/>
  <c r="N2315" i="7"/>
  <c r="Q2314" i="7"/>
  <c r="P2314" i="7"/>
  <c r="O2314" i="7"/>
  <c r="N2314" i="7"/>
  <c r="Q2313" i="7"/>
  <c r="P2313" i="7"/>
  <c r="O2313" i="7"/>
  <c r="N2313" i="7"/>
  <c r="S2312" i="7"/>
  <c r="R2312" i="7"/>
  <c r="Q2312" i="7"/>
  <c r="P2312" i="7"/>
  <c r="O2312" i="7"/>
  <c r="N2312" i="7"/>
  <c r="Q2311" i="7"/>
  <c r="P2311" i="7"/>
  <c r="O2311" i="7"/>
  <c r="N2311" i="7"/>
  <c r="Q2310" i="7"/>
  <c r="P2310" i="7"/>
  <c r="O2310" i="7"/>
  <c r="N2310" i="7"/>
  <c r="U2309" i="7"/>
  <c r="T2309" i="7"/>
  <c r="S2309" i="7"/>
  <c r="R2309" i="7"/>
  <c r="Q2309" i="7"/>
  <c r="P2309" i="7"/>
  <c r="O2309" i="7"/>
  <c r="N2309" i="7"/>
  <c r="Q2308" i="7"/>
  <c r="P2308" i="7"/>
  <c r="O2308" i="7"/>
  <c r="N2308" i="7"/>
  <c r="R2307" i="7"/>
  <c r="Q2307" i="7"/>
  <c r="P2307" i="7"/>
  <c r="O2307" i="7"/>
  <c r="N2307" i="7"/>
  <c r="S2306" i="7"/>
  <c r="R2306" i="7"/>
  <c r="Q2306" i="7"/>
  <c r="P2306" i="7"/>
  <c r="O2306" i="7"/>
  <c r="N2306" i="7"/>
  <c r="Q2305" i="7"/>
  <c r="P2305" i="7"/>
  <c r="O2305" i="7"/>
  <c r="N2305" i="7"/>
  <c r="Q2304" i="7"/>
  <c r="P2304" i="7"/>
  <c r="O2304" i="7"/>
  <c r="N2304" i="7"/>
  <c r="U2303" i="7"/>
  <c r="T2303" i="7"/>
  <c r="S2303" i="7"/>
  <c r="R2303" i="7"/>
  <c r="Q2303" i="7"/>
  <c r="P2303" i="7"/>
  <c r="O2303" i="7"/>
  <c r="N2303" i="7"/>
  <c r="Q2302" i="7"/>
  <c r="P2302" i="7"/>
  <c r="O2302" i="7"/>
  <c r="N2302" i="7"/>
  <c r="S2301" i="7"/>
  <c r="R2301" i="7"/>
  <c r="Q2301" i="7"/>
  <c r="P2301" i="7"/>
  <c r="O2301" i="7"/>
  <c r="N2301" i="7"/>
  <c r="S2300" i="7"/>
  <c r="R2300" i="7"/>
  <c r="Q2300" i="7"/>
  <c r="P2300" i="7"/>
  <c r="O2300" i="7"/>
  <c r="N2300" i="7"/>
  <c r="Q2299" i="7"/>
  <c r="P2299" i="7"/>
  <c r="O2299" i="7"/>
  <c r="N2299" i="7"/>
  <c r="Q2298" i="7"/>
  <c r="P2298" i="7"/>
  <c r="O2298" i="7"/>
  <c r="N2298" i="7"/>
  <c r="V2297" i="7"/>
  <c r="U2297" i="7"/>
  <c r="W2297" i="7" s="1"/>
  <c r="T2297" i="7"/>
  <c r="S2297" i="7"/>
  <c r="R2297" i="7"/>
  <c r="Q2297" i="7"/>
  <c r="P2297" i="7"/>
  <c r="O2297" i="7"/>
  <c r="N2297" i="7"/>
  <c r="U2296" i="7"/>
  <c r="T2296" i="7"/>
  <c r="S2296" i="7"/>
  <c r="Q2296" i="7"/>
  <c r="R2296" i="7" s="1"/>
  <c r="P2296" i="7"/>
  <c r="O2296" i="7"/>
  <c r="N2296" i="7"/>
  <c r="R2295" i="7"/>
  <c r="Q2295" i="7"/>
  <c r="P2295" i="7"/>
  <c r="O2295" i="7"/>
  <c r="N2295" i="7"/>
  <c r="S2294" i="7"/>
  <c r="R2294" i="7"/>
  <c r="Q2294" i="7"/>
  <c r="P2294" i="7"/>
  <c r="O2294" i="7"/>
  <c r="N2294" i="7"/>
  <c r="Q2293" i="7"/>
  <c r="P2293" i="7"/>
  <c r="O2293" i="7"/>
  <c r="N2293" i="7"/>
  <c r="Q2292" i="7"/>
  <c r="P2292" i="7"/>
  <c r="O2292" i="7"/>
  <c r="N2292" i="7"/>
  <c r="U2291" i="7"/>
  <c r="T2291" i="7"/>
  <c r="S2291" i="7"/>
  <c r="R2291" i="7"/>
  <c r="Q2291" i="7"/>
  <c r="P2291" i="7"/>
  <c r="O2291" i="7"/>
  <c r="N2291" i="7"/>
  <c r="Q2290" i="7"/>
  <c r="P2290" i="7"/>
  <c r="O2290" i="7"/>
  <c r="N2290" i="7"/>
  <c r="Q2289" i="7"/>
  <c r="P2289" i="7"/>
  <c r="O2289" i="7"/>
  <c r="N2289" i="7"/>
  <c r="S2288" i="7"/>
  <c r="R2288" i="7"/>
  <c r="Q2288" i="7"/>
  <c r="P2288" i="7"/>
  <c r="O2288" i="7"/>
  <c r="N2288" i="7"/>
  <c r="Q2287" i="7"/>
  <c r="P2287" i="7"/>
  <c r="O2287" i="7"/>
  <c r="N2287" i="7"/>
  <c r="Q2286" i="7"/>
  <c r="P2286" i="7"/>
  <c r="O2286" i="7"/>
  <c r="N2286" i="7"/>
  <c r="W2285" i="7"/>
  <c r="U2285" i="7"/>
  <c r="T2285" i="7"/>
  <c r="S2285" i="7"/>
  <c r="V2285" i="7" s="1"/>
  <c r="R2285" i="7"/>
  <c r="Q2285" i="7"/>
  <c r="P2285" i="7"/>
  <c r="O2285" i="7"/>
  <c r="N2285" i="7"/>
  <c r="U2284" i="7"/>
  <c r="Q2284" i="7"/>
  <c r="T2284" i="7" s="1"/>
  <c r="P2284" i="7"/>
  <c r="O2284" i="7"/>
  <c r="N2284" i="7"/>
  <c r="Q2283" i="7"/>
  <c r="P2283" i="7"/>
  <c r="O2283" i="7"/>
  <c r="N2283" i="7"/>
  <c r="S2282" i="7"/>
  <c r="R2282" i="7"/>
  <c r="Q2282" i="7"/>
  <c r="P2282" i="7"/>
  <c r="O2282" i="7"/>
  <c r="N2282" i="7"/>
  <c r="Q2281" i="7"/>
  <c r="P2281" i="7"/>
  <c r="O2281" i="7"/>
  <c r="N2281" i="7"/>
  <c r="Q2280" i="7"/>
  <c r="P2280" i="7"/>
  <c r="O2280" i="7"/>
  <c r="N2280" i="7"/>
  <c r="U2279" i="7"/>
  <c r="T2279" i="7"/>
  <c r="S2279" i="7"/>
  <c r="R2279" i="7"/>
  <c r="Q2279" i="7"/>
  <c r="P2279" i="7"/>
  <c r="O2279" i="7"/>
  <c r="N2279" i="7"/>
  <c r="Q2278" i="7"/>
  <c r="P2278" i="7"/>
  <c r="O2278" i="7"/>
  <c r="N2278" i="7"/>
  <c r="Q2277" i="7"/>
  <c r="P2277" i="7"/>
  <c r="O2277" i="7"/>
  <c r="N2277" i="7"/>
  <c r="S2276" i="7"/>
  <c r="R2276" i="7"/>
  <c r="Q2276" i="7"/>
  <c r="P2276" i="7"/>
  <c r="O2276" i="7"/>
  <c r="N2276" i="7"/>
  <c r="Q2275" i="7"/>
  <c r="P2275" i="7"/>
  <c r="O2275" i="7"/>
  <c r="N2275" i="7"/>
  <c r="Q2274" i="7"/>
  <c r="P2274" i="7"/>
  <c r="O2274" i="7"/>
  <c r="N2274" i="7"/>
  <c r="U2273" i="7"/>
  <c r="T2273" i="7"/>
  <c r="S2273" i="7"/>
  <c r="R2273" i="7"/>
  <c r="Q2273" i="7"/>
  <c r="P2273" i="7"/>
  <c r="O2273" i="7"/>
  <c r="N2273" i="7"/>
  <c r="Q2272" i="7"/>
  <c r="P2272" i="7"/>
  <c r="O2272" i="7"/>
  <c r="N2272" i="7"/>
  <c r="S2271" i="7"/>
  <c r="Q2271" i="7"/>
  <c r="R2271" i="7" s="1"/>
  <c r="P2271" i="7"/>
  <c r="O2271" i="7"/>
  <c r="N2271" i="7"/>
  <c r="S2270" i="7"/>
  <c r="R2270" i="7"/>
  <c r="Q2270" i="7"/>
  <c r="P2270" i="7"/>
  <c r="O2270" i="7"/>
  <c r="N2270" i="7"/>
  <c r="Q2269" i="7"/>
  <c r="P2269" i="7"/>
  <c r="O2269" i="7"/>
  <c r="N2269" i="7"/>
  <c r="Q2268" i="7"/>
  <c r="P2268" i="7"/>
  <c r="O2268" i="7"/>
  <c r="N2268" i="7"/>
  <c r="V2267" i="7"/>
  <c r="U2267" i="7"/>
  <c r="W2267" i="7" s="1"/>
  <c r="T2267" i="7"/>
  <c r="S2267" i="7"/>
  <c r="R2267" i="7"/>
  <c r="Q2267" i="7"/>
  <c r="P2267" i="7"/>
  <c r="O2267" i="7"/>
  <c r="N2267" i="7"/>
  <c r="W2266" i="7"/>
  <c r="U2266" i="7"/>
  <c r="T2266" i="7"/>
  <c r="S2266" i="7"/>
  <c r="V2266" i="7" s="1"/>
  <c r="R2266" i="7"/>
  <c r="Q2266" i="7"/>
  <c r="P2266" i="7"/>
  <c r="O2266" i="7"/>
  <c r="N2266" i="7"/>
  <c r="R2265" i="7"/>
  <c r="Q2265" i="7"/>
  <c r="S2265" i="7" s="1"/>
  <c r="P2265" i="7"/>
  <c r="O2265" i="7"/>
  <c r="N2265" i="7"/>
  <c r="S2264" i="7"/>
  <c r="R2264" i="7"/>
  <c r="Q2264" i="7"/>
  <c r="P2264" i="7"/>
  <c r="O2264" i="7"/>
  <c r="N2264" i="7"/>
  <c r="Q2263" i="7"/>
  <c r="P2263" i="7"/>
  <c r="O2263" i="7"/>
  <c r="N2263" i="7"/>
  <c r="Q2262" i="7"/>
  <c r="P2262" i="7"/>
  <c r="O2262" i="7"/>
  <c r="N2262" i="7"/>
  <c r="U2261" i="7"/>
  <c r="T2261" i="7"/>
  <c r="S2261" i="7"/>
  <c r="R2261" i="7"/>
  <c r="Q2261" i="7"/>
  <c r="P2261" i="7"/>
  <c r="O2261" i="7"/>
  <c r="N2261" i="7"/>
  <c r="Q2260" i="7"/>
  <c r="U2260" i="7" s="1"/>
  <c r="P2260" i="7"/>
  <c r="O2260" i="7"/>
  <c r="N2260" i="7"/>
  <c r="S2259" i="7"/>
  <c r="Q2259" i="7"/>
  <c r="P2259" i="7"/>
  <c r="O2259" i="7"/>
  <c r="N2259" i="7"/>
  <c r="S2258" i="7"/>
  <c r="R2258" i="7"/>
  <c r="Q2258" i="7"/>
  <c r="P2258" i="7"/>
  <c r="O2258" i="7"/>
  <c r="N2258" i="7"/>
  <c r="Q2257" i="7"/>
  <c r="P2257" i="7"/>
  <c r="O2257" i="7"/>
  <c r="N2257" i="7"/>
  <c r="Q2256" i="7"/>
  <c r="P2256" i="7"/>
  <c r="O2256" i="7"/>
  <c r="N2256" i="7"/>
  <c r="W2255" i="7"/>
  <c r="V2255" i="7"/>
  <c r="U2255" i="7"/>
  <c r="T2255" i="7"/>
  <c r="S2255" i="7"/>
  <c r="R2255" i="7"/>
  <c r="Q2255" i="7"/>
  <c r="P2255" i="7"/>
  <c r="O2255" i="7"/>
  <c r="N2255" i="7"/>
  <c r="U2254" i="7"/>
  <c r="T2254" i="7"/>
  <c r="Q2254" i="7"/>
  <c r="S2254" i="7" s="1"/>
  <c r="P2254" i="7"/>
  <c r="O2254" i="7"/>
  <c r="N2254" i="7"/>
  <c r="S2253" i="7"/>
  <c r="Q2253" i="7"/>
  <c r="P2253" i="7"/>
  <c r="O2253" i="7"/>
  <c r="N2253" i="7"/>
  <c r="S2252" i="7"/>
  <c r="R2252" i="7"/>
  <c r="Q2252" i="7"/>
  <c r="P2252" i="7"/>
  <c r="O2252" i="7"/>
  <c r="N2252" i="7"/>
  <c r="Q2251" i="7"/>
  <c r="P2251" i="7"/>
  <c r="O2251" i="7"/>
  <c r="N2251" i="7"/>
  <c r="Q2250" i="7"/>
  <c r="P2250" i="7"/>
  <c r="O2250" i="7"/>
  <c r="N2250" i="7"/>
  <c r="W2249" i="7"/>
  <c r="V2249" i="7"/>
  <c r="U2249" i="7"/>
  <c r="T2249" i="7"/>
  <c r="S2249" i="7"/>
  <c r="R2249" i="7"/>
  <c r="Q2249" i="7"/>
  <c r="P2249" i="7"/>
  <c r="O2249" i="7"/>
  <c r="N2249" i="7"/>
  <c r="U2248" i="7"/>
  <c r="T2248" i="7"/>
  <c r="S2248" i="7"/>
  <c r="R2248" i="7"/>
  <c r="Q2248" i="7"/>
  <c r="P2248" i="7"/>
  <c r="O2248" i="7"/>
  <c r="N2248" i="7"/>
  <c r="Q2247" i="7"/>
  <c r="P2247" i="7"/>
  <c r="O2247" i="7"/>
  <c r="N2247" i="7"/>
  <c r="S2246" i="7"/>
  <c r="R2246" i="7"/>
  <c r="Q2246" i="7"/>
  <c r="P2246" i="7"/>
  <c r="O2246" i="7"/>
  <c r="N2246" i="7"/>
  <c r="Q2245" i="7"/>
  <c r="P2245" i="7"/>
  <c r="O2245" i="7"/>
  <c r="N2245" i="7"/>
  <c r="Q2244" i="7"/>
  <c r="P2244" i="7"/>
  <c r="O2244" i="7"/>
  <c r="N2244" i="7"/>
  <c r="U2243" i="7"/>
  <c r="T2243" i="7"/>
  <c r="S2243" i="7"/>
  <c r="R2243" i="7"/>
  <c r="Q2243" i="7"/>
  <c r="P2243" i="7"/>
  <c r="O2243" i="7"/>
  <c r="N2243" i="7"/>
  <c r="Q2242" i="7"/>
  <c r="P2242" i="7"/>
  <c r="O2242" i="7"/>
  <c r="N2242" i="7"/>
  <c r="Q2241" i="7"/>
  <c r="P2241" i="7"/>
  <c r="S2241" i="7" s="1"/>
  <c r="O2241" i="7"/>
  <c r="N2241" i="7"/>
  <c r="S2240" i="7"/>
  <c r="R2240" i="7"/>
  <c r="Q2240" i="7"/>
  <c r="P2240" i="7"/>
  <c r="O2240" i="7"/>
  <c r="N2240" i="7"/>
  <c r="Q2239" i="7"/>
  <c r="P2239" i="7"/>
  <c r="O2239" i="7"/>
  <c r="N2239" i="7"/>
  <c r="Q2238" i="7"/>
  <c r="P2238" i="7"/>
  <c r="O2238" i="7"/>
  <c r="N2238" i="7"/>
  <c r="W2237" i="7"/>
  <c r="V2237" i="7"/>
  <c r="U2237" i="7"/>
  <c r="T2237" i="7"/>
  <c r="S2237" i="7"/>
  <c r="R2237" i="7"/>
  <c r="Q2237" i="7"/>
  <c r="P2237" i="7"/>
  <c r="O2237" i="7"/>
  <c r="N2237" i="7"/>
  <c r="W2236" i="7"/>
  <c r="V2236" i="7"/>
  <c r="U2236" i="7"/>
  <c r="T2236" i="7"/>
  <c r="S2236" i="7"/>
  <c r="R2236" i="7"/>
  <c r="Q2236" i="7"/>
  <c r="P2236" i="7"/>
  <c r="O2236" i="7"/>
  <c r="N2236" i="7"/>
  <c r="T2235" i="7"/>
  <c r="S2235" i="7"/>
  <c r="Q2235" i="7"/>
  <c r="R2235" i="7" s="1"/>
  <c r="P2235" i="7"/>
  <c r="O2235" i="7"/>
  <c r="N2235" i="7"/>
  <c r="Q2234" i="7"/>
  <c r="P2234" i="7"/>
  <c r="O2234" i="7"/>
  <c r="N2234" i="7"/>
  <c r="U2233" i="7"/>
  <c r="Q2233" i="7"/>
  <c r="R2233" i="7" s="1"/>
  <c r="P2233" i="7"/>
  <c r="O2233" i="7"/>
  <c r="N2233" i="7"/>
  <c r="Q2232" i="7"/>
  <c r="P2232" i="7"/>
  <c r="O2232" i="7"/>
  <c r="N2232" i="7"/>
  <c r="S2231" i="7"/>
  <c r="R2231" i="7"/>
  <c r="Q2231" i="7"/>
  <c r="P2231" i="7"/>
  <c r="O2231" i="7"/>
  <c r="N2231" i="7"/>
  <c r="Q2230" i="7"/>
  <c r="P2230" i="7"/>
  <c r="O2230" i="7"/>
  <c r="N2230" i="7"/>
  <c r="U2229" i="7"/>
  <c r="T2229" i="7"/>
  <c r="S2229" i="7"/>
  <c r="Q2229" i="7"/>
  <c r="P2229" i="7"/>
  <c r="O2229" i="7"/>
  <c r="N2229" i="7"/>
  <c r="R2229" i="7" s="1"/>
  <c r="Q2228" i="7"/>
  <c r="P2228" i="7"/>
  <c r="O2228" i="7"/>
  <c r="N2228" i="7"/>
  <c r="Q2227" i="7"/>
  <c r="P2227" i="7"/>
  <c r="O2227" i="7"/>
  <c r="N2227" i="7"/>
  <c r="Q2226" i="7"/>
  <c r="P2226" i="7"/>
  <c r="O2226" i="7"/>
  <c r="N2226" i="7"/>
  <c r="Q2225" i="7"/>
  <c r="P2225" i="7"/>
  <c r="O2225" i="7"/>
  <c r="N2225" i="7"/>
  <c r="W2224" i="7"/>
  <c r="V2224" i="7"/>
  <c r="U2224" i="7"/>
  <c r="T2224" i="7"/>
  <c r="S2224" i="7"/>
  <c r="R2224" i="7"/>
  <c r="Q2224" i="7"/>
  <c r="P2224" i="7"/>
  <c r="O2224" i="7"/>
  <c r="N2224" i="7"/>
  <c r="V2223" i="7"/>
  <c r="U2223" i="7"/>
  <c r="W2223" i="7" s="1"/>
  <c r="T2223" i="7"/>
  <c r="S2223" i="7"/>
  <c r="R2223" i="7"/>
  <c r="Q2223" i="7"/>
  <c r="P2223" i="7"/>
  <c r="O2223" i="7"/>
  <c r="N2223" i="7"/>
  <c r="T2222" i="7"/>
  <c r="Q2222" i="7"/>
  <c r="U2222" i="7" s="1"/>
  <c r="P2222" i="7"/>
  <c r="O2222" i="7"/>
  <c r="N2222" i="7"/>
  <c r="Q2221" i="7"/>
  <c r="P2221" i="7"/>
  <c r="O2221" i="7"/>
  <c r="N2221" i="7"/>
  <c r="Q2220" i="7"/>
  <c r="P2220" i="7"/>
  <c r="O2220" i="7"/>
  <c r="N2220" i="7"/>
  <c r="Q2219" i="7"/>
  <c r="P2219" i="7"/>
  <c r="O2219" i="7"/>
  <c r="N2219" i="7"/>
  <c r="U2218" i="7"/>
  <c r="T2218" i="7"/>
  <c r="S2218" i="7"/>
  <c r="R2218" i="7"/>
  <c r="Q2218" i="7"/>
  <c r="P2218" i="7"/>
  <c r="O2218" i="7"/>
  <c r="N2218" i="7"/>
  <c r="U2217" i="7"/>
  <c r="T2217" i="7"/>
  <c r="S2217" i="7"/>
  <c r="R2217" i="7"/>
  <c r="Q2217" i="7"/>
  <c r="P2217" i="7"/>
  <c r="O2217" i="7"/>
  <c r="N2217" i="7"/>
  <c r="Q2216" i="7"/>
  <c r="P2216" i="7"/>
  <c r="O2216" i="7"/>
  <c r="N2216" i="7"/>
  <c r="Q2215" i="7"/>
  <c r="P2215" i="7"/>
  <c r="O2215" i="7"/>
  <c r="N2215" i="7"/>
  <c r="Q2214" i="7"/>
  <c r="P2214" i="7"/>
  <c r="O2214" i="7"/>
  <c r="N2214" i="7"/>
  <c r="Q2213" i="7"/>
  <c r="P2213" i="7"/>
  <c r="O2213" i="7"/>
  <c r="N2213" i="7"/>
  <c r="W2212" i="7"/>
  <c r="V2212" i="7"/>
  <c r="U2212" i="7"/>
  <c r="T2212" i="7"/>
  <c r="S2212" i="7"/>
  <c r="R2212" i="7"/>
  <c r="Q2212" i="7"/>
  <c r="P2212" i="7"/>
  <c r="O2212" i="7"/>
  <c r="N2212" i="7"/>
  <c r="V2211" i="7"/>
  <c r="U2211" i="7"/>
  <c r="W2211" i="7" s="1"/>
  <c r="T2211" i="7"/>
  <c r="S2211" i="7"/>
  <c r="R2211" i="7"/>
  <c r="Q2211" i="7"/>
  <c r="P2211" i="7"/>
  <c r="O2211" i="7"/>
  <c r="N2211" i="7"/>
  <c r="U2210" i="7"/>
  <c r="Q2210" i="7"/>
  <c r="T2210" i="7" s="1"/>
  <c r="P2210" i="7"/>
  <c r="O2210" i="7"/>
  <c r="N2210" i="7"/>
  <c r="Q2209" i="7"/>
  <c r="P2209" i="7"/>
  <c r="O2209" i="7"/>
  <c r="N2209" i="7"/>
  <c r="Q2208" i="7"/>
  <c r="P2208" i="7"/>
  <c r="O2208" i="7"/>
  <c r="N2208" i="7"/>
  <c r="Q2207" i="7"/>
  <c r="P2207" i="7"/>
  <c r="O2207" i="7"/>
  <c r="N2207" i="7"/>
  <c r="V2206" i="7"/>
  <c r="U2206" i="7"/>
  <c r="W2206" i="7" s="1"/>
  <c r="T2206" i="7"/>
  <c r="S2206" i="7"/>
  <c r="R2206" i="7"/>
  <c r="Q2206" i="7"/>
  <c r="P2206" i="7"/>
  <c r="O2206" i="7"/>
  <c r="N2206" i="7"/>
  <c r="U2205" i="7"/>
  <c r="T2205" i="7"/>
  <c r="S2205" i="7"/>
  <c r="R2205" i="7"/>
  <c r="Q2205" i="7"/>
  <c r="P2205" i="7"/>
  <c r="O2205" i="7"/>
  <c r="N2205" i="7"/>
  <c r="Q2204" i="7"/>
  <c r="P2204" i="7"/>
  <c r="O2204" i="7"/>
  <c r="N2204" i="7"/>
  <c r="Q2203" i="7"/>
  <c r="P2203" i="7"/>
  <c r="O2203" i="7"/>
  <c r="N2203" i="7"/>
  <c r="Q2202" i="7"/>
  <c r="P2202" i="7"/>
  <c r="O2202" i="7"/>
  <c r="N2202" i="7"/>
  <c r="Q2201" i="7"/>
  <c r="P2201" i="7"/>
  <c r="O2201" i="7"/>
  <c r="N2201" i="7"/>
  <c r="W2200" i="7"/>
  <c r="V2200" i="7"/>
  <c r="U2200" i="7"/>
  <c r="T2200" i="7"/>
  <c r="S2200" i="7"/>
  <c r="R2200" i="7"/>
  <c r="Q2200" i="7"/>
  <c r="P2200" i="7"/>
  <c r="O2200" i="7"/>
  <c r="N2200" i="7"/>
  <c r="V2199" i="7"/>
  <c r="U2199" i="7"/>
  <c r="W2199" i="7" s="1"/>
  <c r="T2199" i="7"/>
  <c r="S2199" i="7"/>
  <c r="R2199" i="7"/>
  <c r="Q2199" i="7"/>
  <c r="P2199" i="7"/>
  <c r="O2199" i="7"/>
  <c r="N2199" i="7"/>
  <c r="U2198" i="7"/>
  <c r="Q2198" i="7"/>
  <c r="T2198" i="7" s="1"/>
  <c r="P2198" i="7"/>
  <c r="O2198" i="7"/>
  <c r="N2198" i="7"/>
  <c r="Q2197" i="7"/>
  <c r="P2197" i="7"/>
  <c r="O2197" i="7"/>
  <c r="N2197" i="7"/>
  <c r="Q2196" i="7"/>
  <c r="P2196" i="7"/>
  <c r="O2196" i="7"/>
  <c r="N2196" i="7"/>
  <c r="Q2195" i="7"/>
  <c r="P2195" i="7"/>
  <c r="O2195" i="7"/>
  <c r="N2195" i="7"/>
  <c r="V2194" i="7"/>
  <c r="U2194" i="7"/>
  <c r="W2194" i="7" s="1"/>
  <c r="T2194" i="7"/>
  <c r="S2194" i="7"/>
  <c r="R2194" i="7"/>
  <c r="Q2194" i="7"/>
  <c r="P2194" i="7"/>
  <c r="O2194" i="7"/>
  <c r="N2194" i="7"/>
  <c r="U2193" i="7"/>
  <c r="T2193" i="7"/>
  <c r="S2193" i="7"/>
  <c r="R2193" i="7"/>
  <c r="Q2193" i="7"/>
  <c r="P2193" i="7"/>
  <c r="O2193" i="7"/>
  <c r="N2193" i="7"/>
  <c r="Q2192" i="7"/>
  <c r="P2192" i="7"/>
  <c r="O2192" i="7"/>
  <c r="N2192" i="7"/>
  <c r="Q2191" i="7"/>
  <c r="P2191" i="7"/>
  <c r="R2191" i="7" s="1"/>
  <c r="O2191" i="7"/>
  <c r="N2191" i="7"/>
  <c r="Q2190" i="7"/>
  <c r="P2190" i="7"/>
  <c r="O2190" i="7"/>
  <c r="N2190" i="7"/>
  <c r="U2189" i="7"/>
  <c r="Q2189" i="7"/>
  <c r="P2189" i="7"/>
  <c r="O2189" i="7"/>
  <c r="N2189" i="7"/>
  <c r="W2188" i="7"/>
  <c r="U2188" i="7"/>
  <c r="T2188" i="7"/>
  <c r="S2188" i="7"/>
  <c r="R2188" i="7"/>
  <c r="V2188" i="7" s="1"/>
  <c r="Q2188" i="7"/>
  <c r="P2188" i="7"/>
  <c r="O2188" i="7"/>
  <c r="N2188" i="7"/>
  <c r="U2187" i="7"/>
  <c r="T2187" i="7"/>
  <c r="S2187" i="7"/>
  <c r="Q2187" i="7"/>
  <c r="P2187" i="7"/>
  <c r="O2187" i="7"/>
  <c r="R2187" i="7" s="1"/>
  <c r="N2187" i="7"/>
  <c r="Q2186" i="7"/>
  <c r="P2186" i="7"/>
  <c r="O2186" i="7"/>
  <c r="N2186" i="7"/>
  <c r="R2185" i="7"/>
  <c r="Q2185" i="7"/>
  <c r="P2185" i="7"/>
  <c r="O2185" i="7"/>
  <c r="N2185" i="7"/>
  <c r="Q2184" i="7"/>
  <c r="P2184" i="7"/>
  <c r="O2184" i="7"/>
  <c r="N2184" i="7"/>
  <c r="U2183" i="7"/>
  <c r="Q2183" i="7"/>
  <c r="P2183" i="7"/>
  <c r="O2183" i="7"/>
  <c r="N2183" i="7"/>
  <c r="U2182" i="7"/>
  <c r="T2182" i="7"/>
  <c r="S2182" i="7"/>
  <c r="R2182" i="7"/>
  <c r="Q2182" i="7"/>
  <c r="P2182" i="7"/>
  <c r="O2182" i="7"/>
  <c r="N2182" i="7"/>
  <c r="Q2181" i="7"/>
  <c r="P2181" i="7"/>
  <c r="O2181" i="7"/>
  <c r="N2181" i="7"/>
  <c r="Q2180" i="7"/>
  <c r="P2180" i="7"/>
  <c r="O2180" i="7"/>
  <c r="N2180" i="7"/>
  <c r="Q2179" i="7"/>
  <c r="P2179" i="7"/>
  <c r="R2179" i="7" s="1"/>
  <c r="O2179" i="7"/>
  <c r="N2179" i="7"/>
  <c r="Q2178" i="7"/>
  <c r="P2178" i="7"/>
  <c r="O2178" i="7"/>
  <c r="N2178" i="7"/>
  <c r="Q2177" i="7"/>
  <c r="P2177" i="7"/>
  <c r="O2177" i="7"/>
  <c r="N2177" i="7"/>
  <c r="W2176" i="7"/>
  <c r="V2176" i="7"/>
  <c r="U2176" i="7"/>
  <c r="T2176" i="7"/>
  <c r="S2176" i="7"/>
  <c r="R2176" i="7"/>
  <c r="Q2176" i="7"/>
  <c r="P2176" i="7"/>
  <c r="O2176" i="7"/>
  <c r="N2176" i="7"/>
  <c r="Q2175" i="7"/>
  <c r="P2175" i="7"/>
  <c r="O2175" i="7"/>
  <c r="N2175" i="7"/>
  <c r="Q2174" i="7"/>
  <c r="P2174" i="7"/>
  <c r="O2174" i="7"/>
  <c r="N2174" i="7"/>
  <c r="Q2173" i="7"/>
  <c r="P2173" i="7"/>
  <c r="R2173" i="7" s="1"/>
  <c r="O2173" i="7"/>
  <c r="N2173" i="7"/>
  <c r="Q2172" i="7"/>
  <c r="P2172" i="7"/>
  <c r="O2172" i="7"/>
  <c r="N2172" i="7"/>
  <c r="Q2171" i="7"/>
  <c r="P2171" i="7"/>
  <c r="O2171" i="7"/>
  <c r="N2171" i="7"/>
  <c r="U2170" i="7"/>
  <c r="T2170" i="7"/>
  <c r="S2170" i="7"/>
  <c r="R2170" i="7"/>
  <c r="Q2170" i="7"/>
  <c r="P2170" i="7"/>
  <c r="O2170" i="7"/>
  <c r="N2170" i="7"/>
  <c r="Q2169" i="7"/>
  <c r="P2169" i="7"/>
  <c r="O2169" i="7"/>
  <c r="N2169" i="7"/>
  <c r="Q2168" i="7"/>
  <c r="P2168" i="7"/>
  <c r="O2168" i="7"/>
  <c r="N2168" i="7"/>
  <c r="Q2167" i="7"/>
  <c r="P2167" i="7"/>
  <c r="R2167" i="7" s="1"/>
  <c r="O2167" i="7"/>
  <c r="N2167" i="7"/>
  <c r="Q2166" i="7"/>
  <c r="P2166" i="7"/>
  <c r="O2166" i="7"/>
  <c r="N2166" i="7"/>
  <c r="Q2165" i="7"/>
  <c r="P2165" i="7"/>
  <c r="O2165" i="7"/>
  <c r="N2165" i="7"/>
  <c r="W2164" i="7"/>
  <c r="U2164" i="7"/>
  <c r="T2164" i="7"/>
  <c r="S2164" i="7"/>
  <c r="R2164" i="7"/>
  <c r="V2164" i="7" s="1"/>
  <c r="Q2164" i="7"/>
  <c r="P2164" i="7"/>
  <c r="O2164" i="7"/>
  <c r="N2164" i="7"/>
  <c r="U2163" i="7"/>
  <c r="T2163" i="7"/>
  <c r="S2163" i="7"/>
  <c r="Q2163" i="7"/>
  <c r="P2163" i="7"/>
  <c r="O2163" i="7"/>
  <c r="R2163" i="7" s="1"/>
  <c r="N2163" i="7"/>
  <c r="Q2162" i="7"/>
  <c r="P2162" i="7"/>
  <c r="O2162" i="7"/>
  <c r="N2162" i="7"/>
  <c r="Q2161" i="7"/>
  <c r="R2161" i="7" s="1"/>
  <c r="P2161" i="7"/>
  <c r="O2161" i="7"/>
  <c r="N2161" i="7"/>
  <c r="Q2160" i="7"/>
  <c r="P2160" i="7"/>
  <c r="O2160" i="7"/>
  <c r="N2160" i="7"/>
  <c r="U2159" i="7"/>
  <c r="Q2159" i="7"/>
  <c r="P2159" i="7"/>
  <c r="O2159" i="7"/>
  <c r="N2159" i="7"/>
  <c r="U2158" i="7"/>
  <c r="T2158" i="7"/>
  <c r="S2158" i="7"/>
  <c r="R2158" i="7"/>
  <c r="Q2158" i="7"/>
  <c r="P2158" i="7"/>
  <c r="O2158" i="7"/>
  <c r="N2158" i="7"/>
  <c r="Q2157" i="7"/>
  <c r="P2157" i="7"/>
  <c r="O2157" i="7"/>
  <c r="N2157" i="7"/>
  <c r="Q2156" i="7"/>
  <c r="P2156" i="7"/>
  <c r="O2156" i="7"/>
  <c r="N2156" i="7"/>
  <c r="Q2155" i="7"/>
  <c r="P2155" i="7"/>
  <c r="R2155" i="7" s="1"/>
  <c r="O2155" i="7"/>
  <c r="N2155" i="7"/>
  <c r="Q2154" i="7"/>
  <c r="P2154" i="7"/>
  <c r="O2154" i="7"/>
  <c r="N2154" i="7"/>
  <c r="Q2153" i="7"/>
  <c r="P2153" i="7"/>
  <c r="O2153" i="7"/>
  <c r="N2153" i="7"/>
  <c r="U2152" i="7"/>
  <c r="T2152" i="7"/>
  <c r="S2152" i="7"/>
  <c r="R2152" i="7"/>
  <c r="Q2152" i="7"/>
  <c r="P2152" i="7"/>
  <c r="O2152" i="7"/>
  <c r="N2152" i="7"/>
  <c r="T2151" i="7"/>
  <c r="Q2151" i="7"/>
  <c r="P2151" i="7"/>
  <c r="O2151" i="7"/>
  <c r="U2151" i="7" s="1"/>
  <c r="N2151" i="7"/>
  <c r="Q2150" i="7"/>
  <c r="P2150" i="7"/>
  <c r="O2150" i="7"/>
  <c r="N2150" i="7"/>
  <c r="Q2149" i="7"/>
  <c r="R2149" i="7" s="1"/>
  <c r="P2149" i="7"/>
  <c r="O2149" i="7"/>
  <c r="N2149" i="7"/>
  <c r="Q2148" i="7"/>
  <c r="P2148" i="7"/>
  <c r="O2148" i="7"/>
  <c r="N2148" i="7"/>
  <c r="Q2147" i="7"/>
  <c r="P2147" i="7"/>
  <c r="O2147" i="7"/>
  <c r="N2147" i="7"/>
  <c r="W2146" i="7"/>
  <c r="U2146" i="7"/>
  <c r="T2146" i="7"/>
  <c r="V2146" i="7" s="1"/>
  <c r="S2146" i="7"/>
  <c r="R2146" i="7"/>
  <c r="Q2146" i="7"/>
  <c r="P2146" i="7"/>
  <c r="O2146" i="7"/>
  <c r="N2146" i="7"/>
  <c r="U2145" i="7"/>
  <c r="T2145" i="7"/>
  <c r="S2145" i="7"/>
  <c r="Q2145" i="7"/>
  <c r="P2145" i="7"/>
  <c r="R2145" i="7" s="1"/>
  <c r="O2145" i="7"/>
  <c r="N2145" i="7"/>
  <c r="Q2144" i="7"/>
  <c r="P2144" i="7"/>
  <c r="O2144" i="7"/>
  <c r="N2144" i="7"/>
  <c r="Q2143" i="7"/>
  <c r="R2143" i="7" s="1"/>
  <c r="P2143" i="7"/>
  <c r="O2143" i="7"/>
  <c r="N2143" i="7"/>
  <c r="Q2142" i="7"/>
  <c r="P2142" i="7"/>
  <c r="O2142" i="7"/>
  <c r="N2142" i="7"/>
  <c r="U2141" i="7"/>
  <c r="Q2141" i="7"/>
  <c r="P2141" i="7"/>
  <c r="O2141" i="7"/>
  <c r="N2141" i="7"/>
  <c r="U2140" i="7"/>
  <c r="T2140" i="7"/>
  <c r="S2140" i="7"/>
  <c r="R2140" i="7"/>
  <c r="Q2140" i="7"/>
  <c r="P2140" i="7"/>
  <c r="O2140" i="7"/>
  <c r="N2140" i="7"/>
  <c r="U2139" i="7"/>
  <c r="T2139" i="7"/>
  <c r="S2139" i="7"/>
  <c r="Q2139" i="7"/>
  <c r="P2139" i="7"/>
  <c r="O2139" i="7"/>
  <c r="R2139" i="7" s="1"/>
  <c r="N2139" i="7"/>
  <c r="Q2138" i="7"/>
  <c r="P2138" i="7"/>
  <c r="O2138" i="7"/>
  <c r="N2138" i="7"/>
  <c r="R2137" i="7"/>
  <c r="Q2137" i="7"/>
  <c r="P2137" i="7"/>
  <c r="O2137" i="7"/>
  <c r="N2137" i="7"/>
  <c r="Q2136" i="7"/>
  <c r="P2136" i="7"/>
  <c r="O2136" i="7"/>
  <c r="N2136" i="7"/>
  <c r="U2135" i="7"/>
  <c r="Q2135" i="7"/>
  <c r="P2135" i="7"/>
  <c r="O2135" i="7"/>
  <c r="N2135" i="7"/>
  <c r="U2134" i="7"/>
  <c r="T2134" i="7"/>
  <c r="S2134" i="7"/>
  <c r="R2134" i="7"/>
  <c r="Q2134" i="7"/>
  <c r="P2134" i="7"/>
  <c r="O2134" i="7"/>
  <c r="N2134" i="7"/>
  <c r="Q2133" i="7"/>
  <c r="P2133" i="7"/>
  <c r="O2133" i="7"/>
  <c r="N2133" i="7"/>
  <c r="Q2132" i="7"/>
  <c r="P2132" i="7"/>
  <c r="O2132" i="7"/>
  <c r="N2132" i="7"/>
  <c r="Q2131" i="7"/>
  <c r="P2131" i="7"/>
  <c r="R2131" i="7" s="1"/>
  <c r="O2131" i="7"/>
  <c r="N2131" i="7"/>
  <c r="Q2130" i="7"/>
  <c r="P2130" i="7"/>
  <c r="O2130" i="7"/>
  <c r="N2130" i="7"/>
  <c r="Q2129" i="7"/>
  <c r="P2129" i="7"/>
  <c r="O2129" i="7"/>
  <c r="N2129" i="7"/>
  <c r="W2128" i="7"/>
  <c r="V2128" i="7"/>
  <c r="U2128" i="7"/>
  <c r="T2128" i="7"/>
  <c r="S2128" i="7"/>
  <c r="R2128" i="7"/>
  <c r="Q2128" i="7"/>
  <c r="P2128" i="7"/>
  <c r="O2128" i="7"/>
  <c r="N2128" i="7"/>
  <c r="T2127" i="7"/>
  <c r="S2127" i="7"/>
  <c r="R2127" i="7"/>
  <c r="Q2127" i="7"/>
  <c r="P2127" i="7"/>
  <c r="O2127" i="7"/>
  <c r="N2127" i="7"/>
  <c r="Q2126" i="7"/>
  <c r="P2126" i="7"/>
  <c r="O2126" i="7"/>
  <c r="N2126" i="7"/>
  <c r="R2125" i="7"/>
  <c r="Q2125" i="7"/>
  <c r="P2125" i="7"/>
  <c r="O2125" i="7"/>
  <c r="N2125" i="7"/>
  <c r="Q2124" i="7"/>
  <c r="P2124" i="7"/>
  <c r="O2124" i="7"/>
  <c r="N2124" i="7"/>
  <c r="Q2123" i="7"/>
  <c r="P2123" i="7"/>
  <c r="O2123" i="7"/>
  <c r="N2123" i="7"/>
  <c r="W2122" i="7"/>
  <c r="V2122" i="7"/>
  <c r="U2122" i="7"/>
  <c r="T2122" i="7"/>
  <c r="S2122" i="7"/>
  <c r="R2122" i="7"/>
  <c r="Q2122" i="7"/>
  <c r="P2122" i="7"/>
  <c r="O2122" i="7"/>
  <c r="N2122" i="7"/>
  <c r="U2121" i="7"/>
  <c r="T2121" i="7"/>
  <c r="S2121" i="7"/>
  <c r="R2121" i="7"/>
  <c r="Q2121" i="7"/>
  <c r="P2121" i="7"/>
  <c r="O2121" i="7"/>
  <c r="N2121" i="7"/>
  <c r="Q2120" i="7"/>
  <c r="P2120" i="7"/>
  <c r="O2120" i="7"/>
  <c r="N2120" i="7"/>
  <c r="R2119" i="7"/>
  <c r="Q2119" i="7"/>
  <c r="P2119" i="7"/>
  <c r="O2119" i="7"/>
  <c r="N2119" i="7"/>
  <c r="Q2118" i="7"/>
  <c r="P2118" i="7"/>
  <c r="O2118" i="7"/>
  <c r="N2118" i="7"/>
  <c r="U2117" i="7"/>
  <c r="Q2117" i="7"/>
  <c r="P2117" i="7"/>
  <c r="O2117" i="7"/>
  <c r="N2117" i="7"/>
  <c r="W2116" i="7"/>
  <c r="U2116" i="7"/>
  <c r="T2116" i="7"/>
  <c r="S2116" i="7"/>
  <c r="R2116" i="7"/>
  <c r="V2116" i="7" s="1"/>
  <c r="Q2116" i="7"/>
  <c r="P2116" i="7"/>
  <c r="O2116" i="7"/>
  <c r="N2116" i="7"/>
  <c r="U2115" i="7"/>
  <c r="T2115" i="7"/>
  <c r="S2115" i="7"/>
  <c r="Q2115" i="7"/>
  <c r="P2115" i="7"/>
  <c r="O2115" i="7"/>
  <c r="R2115" i="7" s="1"/>
  <c r="N2115" i="7"/>
  <c r="Q2114" i="7"/>
  <c r="P2114" i="7"/>
  <c r="O2114" i="7"/>
  <c r="N2114" i="7"/>
  <c r="R2113" i="7"/>
  <c r="Q2113" i="7"/>
  <c r="P2113" i="7"/>
  <c r="O2113" i="7"/>
  <c r="N2113" i="7"/>
  <c r="Q2112" i="7"/>
  <c r="P2112" i="7"/>
  <c r="O2112" i="7"/>
  <c r="N2112" i="7"/>
  <c r="U2111" i="7"/>
  <c r="Q2111" i="7"/>
  <c r="P2111" i="7"/>
  <c r="O2111" i="7"/>
  <c r="N2111" i="7"/>
  <c r="U2110" i="7"/>
  <c r="T2110" i="7"/>
  <c r="S2110" i="7"/>
  <c r="R2110" i="7"/>
  <c r="Q2110" i="7"/>
  <c r="P2110" i="7"/>
  <c r="O2110" i="7"/>
  <c r="N2110" i="7"/>
  <c r="Q2109" i="7"/>
  <c r="P2109" i="7"/>
  <c r="O2109" i="7"/>
  <c r="N2109" i="7"/>
  <c r="Q2108" i="7"/>
  <c r="P2108" i="7"/>
  <c r="O2108" i="7"/>
  <c r="N2108" i="7"/>
  <c r="Q2107" i="7"/>
  <c r="P2107" i="7"/>
  <c r="R2107" i="7" s="1"/>
  <c r="O2107" i="7"/>
  <c r="N2107" i="7"/>
  <c r="Q2106" i="7"/>
  <c r="P2106" i="7"/>
  <c r="O2106" i="7"/>
  <c r="N2106" i="7"/>
  <c r="Q2105" i="7"/>
  <c r="P2105" i="7"/>
  <c r="O2105" i="7"/>
  <c r="N2105" i="7"/>
  <c r="U2104" i="7"/>
  <c r="T2104" i="7"/>
  <c r="S2104" i="7"/>
  <c r="R2104" i="7"/>
  <c r="Q2104" i="7"/>
  <c r="P2104" i="7"/>
  <c r="O2104" i="7"/>
  <c r="N2104" i="7"/>
  <c r="Q2103" i="7"/>
  <c r="P2103" i="7"/>
  <c r="O2103" i="7"/>
  <c r="N2103" i="7"/>
  <c r="Q2102" i="7"/>
  <c r="P2102" i="7"/>
  <c r="O2102" i="7"/>
  <c r="N2102" i="7"/>
  <c r="Q2101" i="7"/>
  <c r="P2101" i="7"/>
  <c r="R2101" i="7" s="1"/>
  <c r="O2101" i="7"/>
  <c r="N2101" i="7"/>
  <c r="Q2100" i="7"/>
  <c r="P2100" i="7"/>
  <c r="O2100" i="7"/>
  <c r="N2100" i="7"/>
  <c r="Q2099" i="7"/>
  <c r="P2099" i="7"/>
  <c r="O2099" i="7"/>
  <c r="N2099" i="7"/>
  <c r="U2098" i="7"/>
  <c r="T2098" i="7"/>
  <c r="S2098" i="7"/>
  <c r="R2098" i="7"/>
  <c r="Q2098" i="7"/>
  <c r="P2098" i="7"/>
  <c r="O2098" i="7"/>
  <c r="N2098" i="7"/>
  <c r="Q2097" i="7"/>
  <c r="P2097" i="7"/>
  <c r="O2097" i="7"/>
  <c r="N2097" i="7"/>
  <c r="Q2096" i="7"/>
  <c r="P2096" i="7"/>
  <c r="O2096" i="7"/>
  <c r="N2096" i="7"/>
  <c r="Q2095" i="7"/>
  <c r="P2095" i="7"/>
  <c r="R2095" i="7" s="1"/>
  <c r="O2095" i="7"/>
  <c r="N2095" i="7"/>
  <c r="Q2094" i="7"/>
  <c r="P2094" i="7"/>
  <c r="O2094" i="7"/>
  <c r="N2094" i="7"/>
  <c r="Q2093" i="7"/>
  <c r="P2093" i="7"/>
  <c r="O2093" i="7"/>
  <c r="N2093" i="7"/>
  <c r="U2092" i="7"/>
  <c r="T2092" i="7"/>
  <c r="S2092" i="7"/>
  <c r="R2092" i="7"/>
  <c r="Q2092" i="7"/>
  <c r="P2092" i="7"/>
  <c r="O2092" i="7"/>
  <c r="N2092" i="7"/>
  <c r="U2091" i="7"/>
  <c r="T2091" i="7"/>
  <c r="S2091" i="7"/>
  <c r="Q2091" i="7"/>
  <c r="P2091" i="7"/>
  <c r="O2091" i="7"/>
  <c r="R2091" i="7" s="1"/>
  <c r="N2091" i="7"/>
  <c r="Q2090" i="7"/>
  <c r="P2090" i="7"/>
  <c r="O2090" i="7"/>
  <c r="N2090" i="7"/>
  <c r="Q2089" i="7"/>
  <c r="R2089" i="7" s="1"/>
  <c r="P2089" i="7"/>
  <c r="O2089" i="7"/>
  <c r="N2089" i="7"/>
  <c r="Q2088" i="7"/>
  <c r="P2088" i="7"/>
  <c r="O2088" i="7"/>
  <c r="N2088" i="7"/>
  <c r="U2087" i="7"/>
  <c r="Q2087" i="7"/>
  <c r="P2087" i="7"/>
  <c r="O2087" i="7"/>
  <c r="N2087" i="7"/>
  <c r="U2086" i="7"/>
  <c r="T2086" i="7"/>
  <c r="S2086" i="7"/>
  <c r="R2086" i="7"/>
  <c r="Q2086" i="7"/>
  <c r="P2086" i="7"/>
  <c r="O2086" i="7"/>
  <c r="N2086" i="7"/>
  <c r="Q2085" i="7"/>
  <c r="P2085" i="7"/>
  <c r="O2085" i="7"/>
  <c r="N2085" i="7"/>
  <c r="Q2084" i="7"/>
  <c r="P2084" i="7"/>
  <c r="O2084" i="7"/>
  <c r="N2084" i="7"/>
  <c r="Q2083" i="7"/>
  <c r="P2083" i="7"/>
  <c r="R2083" i="7" s="1"/>
  <c r="O2083" i="7"/>
  <c r="N2083" i="7"/>
  <c r="Q2082" i="7"/>
  <c r="P2082" i="7"/>
  <c r="O2082" i="7"/>
  <c r="N2082" i="7"/>
  <c r="Q2081" i="7"/>
  <c r="P2081" i="7"/>
  <c r="O2081" i="7"/>
  <c r="N2081" i="7"/>
  <c r="U2080" i="7"/>
  <c r="T2080" i="7"/>
  <c r="S2080" i="7"/>
  <c r="R2080" i="7"/>
  <c r="Q2080" i="7"/>
  <c r="P2080" i="7"/>
  <c r="O2080" i="7"/>
  <c r="N2080" i="7"/>
  <c r="T2079" i="7"/>
  <c r="Q2079" i="7"/>
  <c r="P2079" i="7"/>
  <c r="O2079" i="7"/>
  <c r="U2079" i="7" s="1"/>
  <c r="N2079" i="7"/>
  <c r="Q2078" i="7"/>
  <c r="P2078" i="7"/>
  <c r="O2078" i="7"/>
  <c r="N2078" i="7"/>
  <c r="R2077" i="7"/>
  <c r="Q2077" i="7"/>
  <c r="P2077" i="7"/>
  <c r="O2077" i="7"/>
  <c r="N2077" i="7"/>
  <c r="Q2076" i="7"/>
  <c r="P2076" i="7"/>
  <c r="O2076" i="7"/>
  <c r="N2076" i="7"/>
  <c r="Q2075" i="7"/>
  <c r="P2075" i="7"/>
  <c r="O2075" i="7"/>
  <c r="N2075" i="7"/>
  <c r="W2074" i="7"/>
  <c r="U2074" i="7"/>
  <c r="T2074" i="7"/>
  <c r="V2074" i="7" s="1"/>
  <c r="S2074" i="7"/>
  <c r="R2074" i="7"/>
  <c r="Q2074" i="7"/>
  <c r="P2074" i="7"/>
  <c r="O2074" i="7"/>
  <c r="N2074" i="7"/>
  <c r="U2073" i="7"/>
  <c r="T2073" i="7"/>
  <c r="S2073" i="7"/>
  <c r="Q2073" i="7"/>
  <c r="P2073" i="7"/>
  <c r="R2073" i="7" s="1"/>
  <c r="O2073" i="7"/>
  <c r="N2073" i="7"/>
  <c r="Q2072" i="7"/>
  <c r="P2072" i="7"/>
  <c r="O2072" i="7"/>
  <c r="N2072" i="7"/>
  <c r="R2071" i="7"/>
  <c r="Q2071" i="7"/>
  <c r="P2071" i="7"/>
  <c r="O2071" i="7"/>
  <c r="N2071" i="7"/>
  <c r="Q2070" i="7"/>
  <c r="P2070" i="7"/>
  <c r="O2070" i="7"/>
  <c r="N2070" i="7"/>
  <c r="U2069" i="7"/>
  <c r="Q2069" i="7"/>
  <c r="P2069" i="7"/>
  <c r="O2069" i="7"/>
  <c r="N2069" i="7"/>
  <c r="U2068" i="7"/>
  <c r="T2068" i="7"/>
  <c r="S2068" i="7"/>
  <c r="R2068" i="7"/>
  <c r="Q2068" i="7"/>
  <c r="P2068" i="7"/>
  <c r="O2068" i="7"/>
  <c r="N2068" i="7"/>
  <c r="U2067" i="7"/>
  <c r="T2067" i="7"/>
  <c r="S2067" i="7"/>
  <c r="Q2067" i="7"/>
  <c r="P2067" i="7"/>
  <c r="O2067" i="7"/>
  <c r="R2067" i="7" s="1"/>
  <c r="N2067" i="7"/>
  <c r="Q2066" i="7"/>
  <c r="P2066" i="7"/>
  <c r="O2066" i="7"/>
  <c r="N2066" i="7"/>
  <c r="R2065" i="7"/>
  <c r="Q2065" i="7"/>
  <c r="P2065" i="7"/>
  <c r="O2065" i="7"/>
  <c r="N2065" i="7"/>
  <c r="Q2064" i="7"/>
  <c r="P2064" i="7"/>
  <c r="O2064" i="7"/>
  <c r="N2064" i="7"/>
  <c r="U2063" i="7"/>
  <c r="Q2063" i="7"/>
  <c r="P2063" i="7"/>
  <c r="O2063" i="7"/>
  <c r="N2063" i="7"/>
  <c r="U2062" i="7"/>
  <c r="T2062" i="7"/>
  <c r="S2062" i="7"/>
  <c r="R2062" i="7"/>
  <c r="Q2062" i="7"/>
  <c r="P2062" i="7"/>
  <c r="O2062" i="7"/>
  <c r="N2062" i="7"/>
  <c r="Q2061" i="7"/>
  <c r="P2061" i="7"/>
  <c r="O2061" i="7"/>
  <c r="N2061" i="7"/>
  <c r="Q2060" i="7"/>
  <c r="P2060" i="7"/>
  <c r="O2060" i="7"/>
  <c r="N2060" i="7"/>
  <c r="Q2059" i="7"/>
  <c r="P2059" i="7"/>
  <c r="R2059" i="7" s="1"/>
  <c r="O2059" i="7"/>
  <c r="N2059" i="7"/>
  <c r="Q2058" i="7"/>
  <c r="P2058" i="7"/>
  <c r="O2058" i="7"/>
  <c r="N2058" i="7"/>
  <c r="Q2057" i="7"/>
  <c r="P2057" i="7"/>
  <c r="O2057" i="7"/>
  <c r="N2057" i="7"/>
  <c r="V2056" i="7"/>
  <c r="U2056" i="7"/>
  <c r="W2056" i="7" s="1"/>
  <c r="T2056" i="7"/>
  <c r="S2056" i="7"/>
  <c r="R2056" i="7"/>
  <c r="Q2056" i="7"/>
  <c r="P2056" i="7"/>
  <c r="O2056" i="7"/>
  <c r="N2056" i="7"/>
  <c r="Q2055" i="7"/>
  <c r="P2055" i="7"/>
  <c r="O2055" i="7"/>
  <c r="N2055" i="7"/>
  <c r="Q2054" i="7"/>
  <c r="P2054" i="7"/>
  <c r="O2054" i="7"/>
  <c r="N2054" i="7"/>
  <c r="Q2053" i="7"/>
  <c r="P2053" i="7"/>
  <c r="R2053" i="7" s="1"/>
  <c r="O2053" i="7"/>
  <c r="N2053" i="7"/>
  <c r="Q2052" i="7"/>
  <c r="P2052" i="7"/>
  <c r="O2052" i="7"/>
  <c r="N2052" i="7"/>
  <c r="Q2051" i="7"/>
  <c r="P2051" i="7"/>
  <c r="O2051" i="7"/>
  <c r="N2051" i="7"/>
  <c r="V2050" i="7"/>
  <c r="U2050" i="7"/>
  <c r="T2050" i="7"/>
  <c r="S2050" i="7"/>
  <c r="R2050" i="7"/>
  <c r="Q2050" i="7"/>
  <c r="P2050" i="7"/>
  <c r="O2050" i="7"/>
  <c r="N2050" i="7"/>
  <c r="R2049" i="7"/>
  <c r="Q2049" i="7"/>
  <c r="P2049" i="7"/>
  <c r="O2049" i="7"/>
  <c r="N2049" i="7"/>
  <c r="Q2048" i="7"/>
  <c r="P2048" i="7"/>
  <c r="O2048" i="7"/>
  <c r="N2048" i="7"/>
  <c r="Q2047" i="7"/>
  <c r="P2047" i="7"/>
  <c r="R2047" i="7" s="1"/>
  <c r="O2047" i="7"/>
  <c r="N2047" i="7"/>
  <c r="Q2046" i="7"/>
  <c r="P2046" i="7"/>
  <c r="O2046" i="7"/>
  <c r="N2046" i="7"/>
  <c r="U2045" i="7"/>
  <c r="Q2045" i="7"/>
  <c r="P2045" i="7"/>
  <c r="O2045" i="7"/>
  <c r="N2045" i="7"/>
  <c r="W2044" i="7"/>
  <c r="U2044" i="7"/>
  <c r="T2044" i="7"/>
  <c r="S2044" i="7"/>
  <c r="R2044" i="7"/>
  <c r="V2044" i="7" s="1"/>
  <c r="Q2044" i="7"/>
  <c r="P2044" i="7"/>
  <c r="O2044" i="7"/>
  <c r="N2044" i="7"/>
  <c r="U2043" i="7"/>
  <c r="T2043" i="7"/>
  <c r="S2043" i="7"/>
  <c r="Q2043" i="7"/>
  <c r="P2043" i="7"/>
  <c r="O2043" i="7"/>
  <c r="R2043" i="7" s="1"/>
  <c r="N2043" i="7"/>
  <c r="Q2042" i="7"/>
  <c r="P2042" i="7"/>
  <c r="O2042" i="7"/>
  <c r="N2042" i="7"/>
  <c r="R2041" i="7"/>
  <c r="Q2041" i="7"/>
  <c r="P2041" i="7"/>
  <c r="O2041" i="7"/>
  <c r="N2041" i="7"/>
  <c r="Q2040" i="7"/>
  <c r="P2040" i="7"/>
  <c r="O2040" i="7"/>
  <c r="N2040" i="7"/>
  <c r="U2039" i="7"/>
  <c r="Q2039" i="7"/>
  <c r="P2039" i="7"/>
  <c r="O2039" i="7"/>
  <c r="N2039" i="7"/>
  <c r="U2038" i="7"/>
  <c r="T2038" i="7"/>
  <c r="S2038" i="7"/>
  <c r="R2038" i="7"/>
  <c r="Q2038" i="7"/>
  <c r="P2038" i="7"/>
  <c r="O2038" i="7"/>
  <c r="N2038" i="7"/>
  <c r="Q2037" i="7"/>
  <c r="P2037" i="7"/>
  <c r="O2037" i="7"/>
  <c r="N2037" i="7"/>
  <c r="Q2036" i="7"/>
  <c r="P2036" i="7"/>
  <c r="O2036" i="7"/>
  <c r="N2036" i="7"/>
  <c r="Q2035" i="7"/>
  <c r="P2035" i="7"/>
  <c r="R2035" i="7" s="1"/>
  <c r="O2035" i="7"/>
  <c r="N2035" i="7"/>
  <c r="Q2034" i="7"/>
  <c r="P2034" i="7"/>
  <c r="O2034" i="7"/>
  <c r="N2034" i="7"/>
  <c r="Q2033" i="7"/>
  <c r="P2033" i="7"/>
  <c r="O2033" i="7"/>
  <c r="N2033" i="7"/>
  <c r="W2032" i="7"/>
  <c r="V2032" i="7"/>
  <c r="U2032" i="7"/>
  <c r="T2032" i="7"/>
  <c r="S2032" i="7"/>
  <c r="R2032" i="7"/>
  <c r="Q2032" i="7"/>
  <c r="P2032" i="7"/>
  <c r="O2032" i="7"/>
  <c r="N2032" i="7"/>
  <c r="Q2031" i="7"/>
  <c r="R2031" i="7" s="1"/>
  <c r="P2031" i="7"/>
  <c r="O2031" i="7"/>
  <c r="N2031" i="7"/>
  <c r="Q2030" i="7"/>
  <c r="P2030" i="7"/>
  <c r="O2030" i="7"/>
  <c r="N2030" i="7"/>
  <c r="Q2029" i="7"/>
  <c r="P2029" i="7"/>
  <c r="R2029" i="7" s="1"/>
  <c r="O2029" i="7"/>
  <c r="N2029" i="7"/>
  <c r="Q2028" i="7"/>
  <c r="P2028" i="7"/>
  <c r="O2028" i="7"/>
  <c r="N2028" i="7"/>
  <c r="Q2027" i="7"/>
  <c r="P2027" i="7"/>
  <c r="O2027" i="7"/>
  <c r="N2027" i="7"/>
  <c r="U2026" i="7"/>
  <c r="T2026" i="7"/>
  <c r="S2026" i="7"/>
  <c r="R2026" i="7"/>
  <c r="Q2026" i="7"/>
  <c r="P2026" i="7"/>
  <c r="O2026" i="7"/>
  <c r="N2026" i="7"/>
  <c r="Q2025" i="7"/>
  <c r="P2025" i="7"/>
  <c r="O2025" i="7"/>
  <c r="N2025" i="7"/>
  <c r="Q2024" i="7"/>
  <c r="P2024" i="7"/>
  <c r="O2024" i="7"/>
  <c r="N2024" i="7"/>
  <c r="Q2023" i="7"/>
  <c r="P2023" i="7"/>
  <c r="R2023" i="7" s="1"/>
  <c r="O2023" i="7"/>
  <c r="N2023" i="7"/>
  <c r="Q2022" i="7"/>
  <c r="P2022" i="7"/>
  <c r="O2022" i="7"/>
  <c r="N2022" i="7"/>
  <c r="Q2021" i="7"/>
  <c r="P2021" i="7"/>
  <c r="O2021" i="7"/>
  <c r="N2021" i="7"/>
  <c r="W2020" i="7"/>
  <c r="U2020" i="7"/>
  <c r="T2020" i="7"/>
  <c r="S2020" i="7"/>
  <c r="R2020" i="7"/>
  <c r="V2020" i="7" s="1"/>
  <c r="Q2020" i="7"/>
  <c r="P2020" i="7"/>
  <c r="O2020" i="7"/>
  <c r="N2020" i="7"/>
  <c r="U2019" i="7"/>
  <c r="T2019" i="7"/>
  <c r="S2019" i="7"/>
  <c r="Q2019" i="7"/>
  <c r="P2019" i="7"/>
  <c r="O2019" i="7"/>
  <c r="R2019" i="7" s="1"/>
  <c r="N2019" i="7"/>
  <c r="Q2018" i="7"/>
  <c r="P2018" i="7"/>
  <c r="O2018" i="7"/>
  <c r="N2018" i="7"/>
  <c r="Q2017" i="7"/>
  <c r="R2017" i="7" s="1"/>
  <c r="P2017" i="7"/>
  <c r="O2017" i="7"/>
  <c r="N2017" i="7"/>
  <c r="Q2016" i="7"/>
  <c r="P2016" i="7"/>
  <c r="O2016" i="7"/>
  <c r="N2016" i="7"/>
  <c r="U2015" i="7"/>
  <c r="Q2015" i="7"/>
  <c r="P2015" i="7"/>
  <c r="O2015" i="7"/>
  <c r="N2015" i="7"/>
  <c r="U2014" i="7"/>
  <c r="T2014" i="7"/>
  <c r="S2014" i="7"/>
  <c r="R2014" i="7"/>
  <c r="Q2014" i="7"/>
  <c r="P2014" i="7"/>
  <c r="O2014" i="7"/>
  <c r="N2014" i="7"/>
  <c r="Q2013" i="7"/>
  <c r="P2013" i="7"/>
  <c r="O2013" i="7"/>
  <c r="N2013" i="7"/>
  <c r="Q2012" i="7"/>
  <c r="P2012" i="7"/>
  <c r="O2012" i="7"/>
  <c r="N2012" i="7"/>
  <c r="S2011" i="7"/>
  <c r="R2011" i="7"/>
  <c r="Q2011" i="7"/>
  <c r="P2011" i="7"/>
  <c r="O2011" i="7"/>
  <c r="N2011" i="7"/>
  <c r="Q2010" i="7"/>
  <c r="P2010" i="7"/>
  <c r="O2010" i="7"/>
  <c r="U2010" i="7" s="1"/>
  <c r="N2010" i="7"/>
  <c r="Q2009" i="7"/>
  <c r="P2009" i="7"/>
  <c r="O2009" i="7"/>
  <c r="N2009" i="7"/>
  <c r="U2008" i="7"/>
  <c r="T2008" i="7"/>
  <c r="S2008" i="7"/>
  <c r="R2008" i="7"/>
  <c r="Q2008" i="7"/>
  <c r="P2008" i="7"/>
  <c r="O2008" i="7"/>
  <c r="N2008" i="7"/>
  <c r="U2007" i="7"/>
  <c r="T2007" i="7"/>
  <c r="S2007" i="7"/>
  <c r="R2007" i="7"/>
  <c r="Q2007" i="7"/>
  <c r="P2007" i="7"/>
  <c r="O2007" i="7"/>
  <c r="N2007" i="7"/>
  <c r="R2006" i="7"/>
  <c r="Q2006" i="7"/>
  <c r="P2006" i="7"/>
  <c r="O2006" i="7"/>
  <c r="N2006" i="7"/>
  <c r="Q2005" i="7"/>
  <c r="P2005" i="7"/>
  <c r="O2005" i="7"/>
  <c r="N2005" i="7"/>
  <c r="Q2004" i="7"/>
  <c r="P2004" i="7"/>
  <c r="U2004" i="7" s="1"/>
  <c r="O2004" i="7"/>
  <c r="N2004" i="7"/>
  <c r="T2003" i="7"/>
  <c r="S2003" i="7"/>
  <c r="Q2003" i="7"/>
  <c r="P2003" i="7"/>
  <c r="O2003" i="7"/>
  <c r="N2003" i="7"/>
  <c r="Q2002" i="7"/>
  <c r="P2002" i="7"/>
  <c r="O2002" i="7"/>
  <c r="N2002" i="7"/>
  <c r="U2001" i="7"/>
  <c r="Q2001" i="7"/>
  <c r="P2001" i="7"/>
  <c r="O2001" i="7"/>
  <c r="N2001" i="7"/>
  <c r="S2000" i="7"/>
  <c r="R2000" i="7"/>
  <c r="Q2000" i="7"/>
  <c r="P2000" i="7"/>
  <c r="O2000" i="7"/>
  <c r="N2000" i="7"/>
  <c r="R1999" i="7"/>
  <c r="Q1999" i="7"/>
  <c r="P1999" i="7"/>
  <c r="O1999" i="7"/>
  <c r="N1999" i="7"/>
  <c r="Q1998" i="7"/>
  <c r="P1998" i="7"/>
  <c r="O1998" i="7"/>
  <c r="N1998" i="7"/>
  <c r="U1997" i="7"/>
  <c r="T1997" i="7"/>
  <c r="S1997" i="7"/>
  <c r="Q1997" i="7"/>
  <c r="P1997" i="7"/>
  <c r="O1997" i="7"/>
  <c r="N1997" i="7"/>
  <c r="Q1996" i="7"/>
  <c r="U1996" i="7" s="1"/>
  <c r="P1996" i="7"/>
  <c r="O1996" i="7"/>
  <c r="N1996" i="7"/>
  <c r="Q1995" i="7"/>
  <c r="P1995" i="7"/>
  <c r="O1995" i="7"/>
  <c r="N1995" i="7"/>
  <c r="U1994" i="7"/>
  <c r="Q1994" i="7"/>
  <c r="P1994" i="7"/>
  <c r="O1994" i="7"/>
  <c r="N1994" i="7"/>
  <c r="Q1993" i="7"/>
  <c r="P1993" i="7"/>
  <c r="O1993" i="7"/>
  <c r="N1993" i="7"/>
  <c r="Q1992" i="7"/>
  <c r="P1992" i="7"/>
  <c r="O1992" i="7"/>
  <c r="N1992" i="7"/>
  <c r="U1991" i="7"/>
  <c r="T1991" i="7"/>
  <c r="Q1991" i="7"/>
  <c r="P1991" i="7"/>
  <c r="O1991" i="7"/>
  <c r="N1991" i="7"/>
  <c r="R1991" i="7" s="1"/>
  <c r="U1990" i="7"/>
  <c r="T1990" i="7"/>
  <c r="S1990" i="7"/>
  <c r="R1990" i="7"/>
  <c r="Q1990" i="7"/>
  <c r="P1990" i="7"/>
  <c r="O1990" i="7"/>
  <c r="N1990" i="7"/>
  <c r="Q1989" i="7"/>
  <c r="P1989" i="7"/>
  <c r="O1989" i="7"/>
  <c r="N1989" i="7"/>
  <c r="Q1988" i="7"/>
  <c r="P1988" i="7"/>
  <c r="O1988" i="7"/>
  <c r="N1988" i="7"/>
  <c r="Q1987" i="7"/>
  <c r="P1987" i="7"/>
  <c r="O1987" i="7"/>
  <c r="N1987" i="7"/>
  <c r="Q1986" i="7"/>
  <c r="P1986" i="7"/>
  <c r="O1986" i="7"/>
  <c r="N1986" i="7"/>
  <c r="V1985" i="7"/>
  <c r="U1985" i="7"/>
  <c r="W1985" i="7" s="1"/>
  <c r="T1985" i="7"/>
  <c r="S1985" i="7"/>
  <c r="Q1985" i="7"/>
  <c r="P1985" i="7"/>
  <c r="O1985" i="7"/>
  <c r="N1985" i="7"/>
  <c r="R1985" i="7" s="1"/>
  <c r="U1984" i="7"/>
  <c r="T1984" i="7"/>
  <c r="S1984" i="7"/>
  <c r="R1984" i="7"/>
  <c r="Q1984" i="7"/>
  <c r="P1984" i="7"/>
  <c r="O1984" i="7"/>
  <c r="N1984" i="7"/>
  <c r="Q1983" i="7"/>
  <c r="P1983" i="7"/>
  <c r="O1983" i="7"/>
  <c r="N1983" i="7"/>
  <c r="S1982" i="7"/>
  <c r="R1982" i="7"/>
  <c r="Q1982" i="7"/>
  <c r="P1982" i="7"/>
  <c r="O1982" i="7"/>
  <c r="N1982" i="7"/>
  <c r="Q1981" i="7"/>
  <c r="P1981" i="7"/>
  <c r="O1981" i="7"/>
  <c r="N1981" i="7"/>
  <c r="U1980" i="7"/>
  <c r="Q1980" i="7"/>
  <c r="P1980" i="7"/>
  <c r="O1980" i="7"/>
  <c r="N1980" i="7"/>
  <c r="U1979" i="7"/>
  <c r="T1979" i="7"/>
  <c r="S1979" i="7"/>
  <c r="Q1979" i="7"/>
  <c r="P1979" i="7"/>
  <c r="O1979" i="7"/>
  <c r="N1979" i="7"/>
  <c r="R1979" i="7" s="1"/>
  <c r="Q1978" i="7"/>
  <c r="U1978" i="7" s="1"/>
  <c r="P1978" i="7"/>
  <c r="O1978" i="7"/>
  <c r="N1978" i="7"/>
  <c r="Q1977" i="7"/>
  <c r="P1977" i="7"/>
  <c r="O1977" i="7"/>
  <c r="N1977" i="7"/>
  <c r="Q1976" i="7"/>
  <c r="P1976" i="7"/>
  <c r="O1976" i="7"/>
  <c r="N1976" i="7"/>
  <c r="Q1975" i="7"/>
  <c r="P1975" i="7"/>
  <c r="O1975" i="7"/>
  <c r="N1975" i="7"/>
  <c r="Q1974" i="7"/>
  <c r="P1974" i="7"/>
  <c r="O1974" i="7"/>
  <c r="U1974" i="7" s="1"/>
  <c r="N1974" i="7"/>
  <c r="U1973" i="7"/>
  <c r="T1973" i="7"/>
  <c r="S1973" i="7"/>
  <c r="Q1973" i="7"/>
  <c r="P1973" i="7"/>
  <c r="O1973" i="7"/>
  <c r="N1973" i="7"/>
  <c r="R1973" i="7" s="1"/>
  <c r="Q1972" i="7"/>
  <c r="P1972" i="7"/>
  <c r="O1972" i="7"/>
  <c r="N1972" i="7"/>
  <c r="U1971" i="7"/>
  <c r="T1971" i="7"/>
  <c r="S1971" i="7"/>
  <c r="R1971" i="7"/>
  <c r="Q1971" i="7"/>
  <c r="P1971" i="7"/>
  <c r="O1971" i="7"/>
  <c r="N1971" i="7"/>
  <c r="Q1970" i="7"/>
  <c r="P1970" i="7"/>
  <c r="O1970" i="7"/>
  <c r="N1970" i="7"/>
  <c r="Q1969" i="7"/>
  <c r="P1969" i="7"/>
  <c r="O1969" i="7"/>
  <c r="N1969" i="7"/>
  <c r="Q1968" i="7"/>
  <c r="P1968" i="7"/>
  <c r="O1968" i="7"/>
  <c r="N1968" i="7"/>
  <c r="W1967" i="7"/>
  <c r="V1967" i="7"/>
  <c r="U1967" i="7"/>
  <c r="T1967" i="7"/>
  <c r="S1967" i="7"/>
  <c r="Q1967" i="7"/>
  <c r="P1967" i="7"/>
  <c r="O1967" i="7"/>
  <c r="N1967" i="7"/>
  <c r="R1967" i="7" s="1"/>
  <c r="U1966" i="7"/>
  <c r="T1966" i="7"/>
  <c r="S1966" i="7"/>
  <c r="R1966" i="7"/>
  <c r="Q1966" i="7"/>
  <c r="P1966" i="7"/>
  <c r="O1966" i="7"/>
  <c r="N1966" i="7"/>
  <c r="S1965" i="7"/>
  <c r="R1965" i="7"/>
  <c r="Q1965" i="7"/>
  <c r="P1965" i="7"/>
  <c r="O1965" i="7"/>
  <c r="N1965" i="7"/>
  <c r="Q1964" i="7"/>
  <c r="P1964" i="7"/>
  <c r="O1964" i="7"/>
  <c r="N1964" i="7"/>
  <c r="Q1963" i="7"/>
  <c r="P1963" i="7"/>
  <c r="O1963" i="7"/>
  <c r="N1963" i="7"/>
  <c r="Q1962" i="7"/>
  <c r="P1962" i="7"/>
  <c r="O1962" i="7"/>
  <c r="N1962" i="7"/>
  <c r="U1961" i="7"/>
  <c r="T1961" i="7"/>
  <c r="S1961" i="7"/>
  <c r="W1961" i="7" s="1"/>
  <c r="Q1961" i="7"/>
  <c r="P1961" i="7"/>
  <c r="O1961" i="7"/>
  <c r="N1961" i="7"/>
  <c r="R1961" i="7" s="1"/>
  <c r="U1960" i="7"/>
  <c r="Q1960" i="7"/>
  <c r="T1960" i="7" s="1"/>
  <c r="P1960" i="7"/>
  <c r="O1960" i="7"/>
  <c r="N1960" i="7"/>
  <c r="Q1959" i="7"/>
  <c r="P1959" i="7"/>
  <c r="O1959" i="7"/>
  <c r="N1959" i="7"/>
  <c r="S1958" i="7"/>
  <c r="R1958" i="7"/>
  <c r="Q1958" i="7"/>
  <c r="P1958" i="7"/>
  <c r="O1958" i="7"/>
  <c r="N1958" i="7"/>
  <c r="Q1957" i="7"/>
  <c r="P1957" i="7"/>
  <c r="O1957" i="7"/>
  <c r="N1957" i="7"/>
  <c r="U1956" i="7"/>
  <c r="Q1956" i="7"/>
  <c r="P1956" i="7"/>
  <c r="O1956" i="7"/>
  <c r="N1956" i="7"/>
  <c r="W1955" i="7"/>
  <c r="V1955" i="7"/>
  <c r="U1955" i="7"/>
  <c r="T1955" i="7"/>
  <c r="S1955" i="7"/>
  <c r="Q1955" i="7"/>
  <c r="P1955" i="7"/>
  <c r="O1955" i="7"/>
  <c r="N1955" i="7"/>
  <c r="R1955" i="7" s="1"/>
  <c r="Q1954" i="7"/>
  <c r="P1954" i="7"/>
  <c r="O1954" i="7"/>
  <c r="N1954" i="7"/>
  <c r="U1953" i="7"/>
  <c r="Q1953" i="7"/>
  <c r="P1953" i="7"/>
  <c r="O1953" i="7"/>
  <c r="N1953" i="7"/>
  <c r="Q1952" i="7"/>
  <c r="P1952" i="7"/>
  <c r="O1952" i="7"/>
  <c r="S1952" i="7" s="1"/>
  <c r="N1952" i="7"/>
  <c r="Q1951" i="7"/>
  <c r="P1951" i="7"/>
  <c r="O1951" i="7"/>
  <c r="N1951" i="7"/>
  <c r="Q1950" i="7"/>
  <c r="P1950" i="7"/>
  <c r="O1950" i="7"/>
  <c r="U1950" i="7" s="1"/>
  <c r="N1950" i="7"/>
  <c r="U1949" i="7"/>
  <c r="T1949" i="7"/>
  <c r="S1949" i="7"/>
  <c r="Q1949" i="7"/>
  <c r="P1949" i="7"/>
  <c r="O1949" i="7"/>
  <c r="N1949" i="7"/>
  <c r="R1949" i="7" s="1"/>
  <c r="Q1948" i="7"/>
  <c r="P1948" i="7"/>
  <c r="O1948" i="7"/>
  <c r="N1948" i="7"/>
  <c r="U1947" i="7"/>
  <c r="T1947" i="7"/>
  <c r="S1947" i="7"/>
  <c r="R1947" i="7"/>
  <c r="Q1947" i="7"/>
  <c r="P1947" i="7"/>
  <c r="O1947" i="7"/>
  <c r="N1947" i="7"/>
  <c r="S1946" i="7"/>
  <c r="R1946" i="7"/>
  <c r="Q1946" i="7"/>
  <c r="P1946" i="7"/>
  <c r="O1946" i="7"/>
  <c r="N1946" i="7"/>
  <c r="Q1945" i="7"/>
  <c r="P1945" i="7"/>
  <c r="O1945" i="7"/>
  <c r="N1945" i="7"/>
  <c r="U1944" i="7"/>
  <c r="Q1944" i="7"/>
  <c r="P1944" i="7"/>
  <c r="O1944" i="7"/>
  <c r="N1944" i="7"/>
  <c r="U1943" i="7"/>
  <c r="T1943" i="7"/>
  <c r="S1943" i="7"/>
  <c r="Q1943" i="7"/>
  <c r="P1943" i="7"/>
  <c r="O1943" i="7"/>
  <c r="N1943" i="7"/>
  <c r="R1943" i="7" s="1"/>
  <c r="W1942" i="7"/>
  <c r="V1942" i="7"/>
  <c r="U1942" i="7"/>
  <c r="T1942" i="7"/>
  <c r="S1942" i="7"/>
  <c r="R1942" i="7"/>
  <c r="Q1942" i="7"/>
  <c r="P1942" i="7"/>
  <c r="O1942" i="7"/>
  <c r="N1942" i="7"/>
  <c r="T1941" i="7"/>
  <c r="S1941" i="7"/>
  <c r="R1941" i="7"/>
  <c r="Q1941" i="7"/>
  <c r="U1941" i="7" s="1"/>
  <c r="P1941" i="7"/>
  <c r="O1941" i="7"/>
  <c r="N1941" i="7"/>
  <c r="Q1940" i="7"/>
  <c r="P1940" i="7"/>
  <c r="O1940" i="7"/>
  <c r="N1940" i="7"/>
  <c r="Q1939" i="7"/>
  <c r="P1939" i="7"/>
  <c r="O1939" i="7"/>
  <c r="N1939" i="7"/>
  <c r="Q1938" i="7"/>
  <c r="P1938" i="7"/>
  <c r="O1938" i="7"/>
  <c r="N1938" i="7"/>
  <c r="U1937" i="7"/>
  <c r="T1937" i="7"/>
  <c r="S1937" i="7"/>
  <c r="R1937" i="7"/>
  <c r="Q1937" i="7"/>
  <c r="P1937" i="7"/>
  <c r="O1937" i="7"/>
  <c r="N1937" i="7"/>
  <c r="S1936" i="7"/>
  <c r="R1936" i="7"/>
  <c r="Q1936" i="7"/>
  <c r="P1936" i="7"/>
  <c r="O1936" i="7"/>
  <c r="N1936" i="7"/>
  <c r="T1935" i="7"/>
  <c r="Q1935" i="7"/>
  <c r="P1935" i="7"/>
  <c r="O1935" i="7"/>
  <c r="U1935" i="7" s="1"/>
  <c r="N1935" i="7"/>
  <c r="S1934" i="7"/>
  <c r="Q1934" i="7"/>
  <c r="P1934" i="7"/>
  <c r="O1934" i="7"/>
  <c r="N1934" i="7"/>
  <c r="Q1933" i="7"/>
  <c r="P1933" i="7"/>
  <c r="O1933" i="7"/>
  <c r="N1933" i="7"/>
  <c r="Q1932" i="7"/>
  <c r="P1932" i="7"/>
  <c r="O1932" i="7"/>
  <c r="N1932" i="7"/>
  <c r="W1931" i="7"/>
  <c r="V1931" i="7"/>
  <c r="U1931" i="7"/>
  <c r="T1931" i="7"/>
  <c r="S1931" i="7"/>
  <c r="R1931" i="7"/>
  <c r="Q1931" i="7"/>
  <c r="P1931" i="7"/>
  <c r="O1931" i="7"/>
  <c r="N1931" i="7"/>
  <c r="U1930" i="7"/>
  <c r="T1930" i="7"/>
  <c r="S1930" i="7"/>
  <c r="Q1930" i="7"/>
  <c r="R1930" i="7" s="1"/>
  <c r="P1930" i="7"/>
  <c r="O1930" i="7"/>
  <c r="N1930" i="7"/>
  <c r="Q1929" i="7"/>
  <c r="P1929" i="7"/>
  <c r="O1929" i="7"/>
  <c r="N1929" i="7"/>
  <c r="S1928" i="7"/>
  <c r="R1928" i="7"/>
  <c r="Q1928" i="7"/>
  <c r="P1928" i="7"/>
  <c r="O1928" i="7"/>
  <c r="N1928" i="7"/>
  <c r="Q1927" i="7"/>
  <c r="P1927" i="7"/>
  <c r="O1927" i="7"/>
  <c r="N1927" i="7"/>
  <c r="U1926" i="7"/>
  <c r="Q1926" i="7"/>
  <c r="P1926" i="7"/>
  <c r="O1926" i="7"/>
  <c r="N1926" i="7"/>
  <c r="U1925" i="7"/>
  <c r="T1925" i="7"/>
  <c r="S1925" i="7"/>
  <c r="R1925" i="7"/>
  <c r="Q1925" i="7"/>
  <c r="P1925" i="7"/>
  <c r="O1925" i="7"/>
  <c r="N1925" i="7"/>
  <c r="Q1924" i="7"/>
  <c r="U1924" i="7" s="1"/>
  <c r="P1924" i="7"/>
  <c r="O1924" i="7"/>
  <c r="N1924" i="7"/>
  <c r="Q1923" i="7"/>
  <c r="P1923" i="7"/>
  <c r="O1923" i="7"/>
  <c r="N1923" i="7"/>
  <c r="Q1922" i="7"/>
  <c r="P1922" i="7"/>
  <c r="O1922" i="7"/>
  <c r="S1922" i="7" s="1"/>
  <c r="N1922" i="7"/>
  <c r="Q1921" i="7"/>
  <c r="P1921" i="7"/>
  <c r="O1921" i="7"/>
  <c r="N1921" i="7"/>
  <c r="Q1920" i="7"/>
  <c r="P1920" i="7"/>
  <c r="O1920" i="7"/>
  <c r="U1920" i="7" s="1"/>
  <c r="N1920" i="7"/>
  <c r="U1919" i="7"/>
  <c r="T1919" i="7"/>
  <c r="S1919" i="7"/>
  <c r="R1919" i="7"/>
  <c r="Q1919" i="7"/>
  <c r="P1919" i="7"/>
  <c r="O1919" i="7"/>
  <c r="N1919" i="7"/>
  <c r="Q1918" i="7"/>
  <c r="P1918" i="7"/>
  <c r="O1918" i="7"/>
  <c r="N1918" i="7"/>
  <c r="U1917" i="7"/>
  <c r="T1917" i="7"/>
  <c r="S1917" i="7"/>
  <c r="R1917" i="7"/>
  <c r="Q1917" i="7"/>
  <c r="P1917" i="7"/>
  <c r="O1917" i="7"/>
  <c r="N1917" i="7"/>
  <c r="Q1916" i="7"/>
  <c r="P1916" i="7"/>
  <c r="O1916" i="7"/>
  <c r="N1916" i="7"/>
  <c r="Q1915" i="7"/>
  <c r="P1915" i="7"/>
  <c r="O1915" i="7"/>
  <c r="N1915" i="7"/>
  <c r="Q1914" i="7"/>
  <c r="P1914" i="7"/>
  <c r="O1914" i="7"/>
  <c r="N1914" i="7"/>
  <c r="W1913" i="7"/>
  <c r="V1913" i="7"/>
  <c r="U1913" i="7"/>
  <c r="T1913" i="7"/>
  <c r="S1913" i="7"/>
  <c r="R1913" i="7"/>
  <c r="Q1913" i="7"/>
  <c r="P1913" i="7"/>
  <c r="O1913" i="7"/>
  <c r="N1913" i="7"/>
  <c r="U1912" i="7"/>
  <c r="T1912" i="7"/>
  <c r="Q1912" i="7"/>
  <c r="S1912" i="7" s="1"/>
  <c r="P1912" i="7"/>
  <c r="O1912" i="7"/>
  <c r="N1912" i="7"/>
  <c r="Q1911" i="7"/>
  <c r="R1911" i="7" s="1"/>
  <c r="P1911" i="7"/>
  <c r="O1911" i="7"/>
  <c r="N1911" i="7"/>
  <c r="R1910" i="7"/>
  <c r="Q1910" i="7"/>
  <c r="P1910" i="7"/>
  <c r="O1910" i="7"/>
  <c r="N1910" i="7"/>
  <c r="Q1909" i="7"/>
  <c r="P1909" i="7"/>
  <c r="O1909" i="7"/>
  <c r="N1909" i="7"/>
  <c r="U1908" i="7"/>
  <c r="Q1908" i="7"/>
  <c r="P1908" i="7"/>
  <c r="O1908" i="7"/>
  <c r="N1908" i="7"/>
  <c r="V1907" i="7"/>
  <c r="U1907" i="7"/>
  <c r="W1907" i="7" s="1"/>
  <c r="T1907" i="7"/>
  <c r="S1907" i="7"/>
  <c r="R1907" i="7"/>
  <c r="Q1907" i="7"/>
  <c r="P1907" i="7"/>
  <c r="O1907" i="7"/>
  <c r="N1907" i="7"/>
  <c r="U1906" i="7"/>
  <c r="T1906" i="7"/>
  <c r="S1906" i="7"/>
  <c r="W1906" i="7" s="1"/>
  <c r="R1906" i="7"/>
  <c r="Q1906" i="7"/>
  <c r="P1906" i="7"/>
  <c r="O1906" i="7"/>
  <c r="N1906" i="7"/>
  <c r="U1905" i="7"/>
  <c r="T1905" i="7"/>
  <c r="Q1905" i="7"/>
  <c r="P1905" i="7"/>
  <c r="O1905" i="7"/>
  <c r="S1905" i="7" s="1"/>
  <c r="N1905" i="7"/>
  <c r="Q1904" i="7"/>
  <c r="P1904" i="7"/>
  <c r="O1904" i="7"/>
  <c r="N1904" i="7"/>
  <c r="Q1903" i="7"/>
  <c r="P1903" i="7"/>
  <c r="O1903" i="7"/>
  <c r="N1903" i="7"/>
  <c r="Q1902" i="7"/>
  <c r="P1902" i="7"/>
  <c r="O1902" i="7"/>
  <c r="N1902" i="7"/>
  <c r="U1901" i="7"/>
  <c r="T1901" i="7"/>
  <c r="S1901" i="7"/>
  <c r="R1901" i="7"/>
  <c r="Q1901" i="7"/>
  <c r="P1901" i="7"/>
  <c r="O1901" i="7"/>
  <c r="N1901" i="7"/>
  <c r="Q1900" i="7"/>
  <c r="P1900" i="7"/>
  <c r="O1900" i="7"/>
  <c r="N1900" i="7"/>
  <c r="Q1899" i="7"/>
  <c r="P1899" i="7"/>
  <c r="O1899" i="7"/>
  <c r="N1899" i="7"/>
  <c r="S1898" i="7"/>
  <c r="Q1898" i="7"/>
  <c r="P1898" i="7"/>
  <c r="O1898" i="7"/>
  <c r="N1898" i="7"/>
  <c r="Q1897" i="7"/>
  <c r="P1897" i="7"/>
  <c r="O1897" i="7"/>
  <c r="N1897" i="7"/>
  <c r="Q1896" i="7"/>
  <c r="P1896" i="7"/>
  <c r="O1896" i="7"/>
  <c r="N1896" i="7"/>
  <c r="U1895" i="7"/>
  <c r="T1895" i="7"/>
  <c r="S1895" i="7"/>
  <c r="R1895" i="7"/>
  <c r="Q1895" i="7"/>
  <c r="P1895" i="7"/>
  <c r="O1895" i="7"/>
  <c r="N1895" i="7"/>
  <c r="Q1894" i="7"/>
  <c r="P1894" i="7"/>
  <c r="O1894" i="7"/>
  <c r="N1894" i="7"/>
  <c r="Q1893" i="7"/>
  <c r="P1893" i="7"/>
  <c r="R1893" i="7" s="1"/>
  <c r="O1893" i="7"/>
  <c r="N1893" i="7"/>
  <c r="Q1892" i="7"/>
  <c r="S1892" i="7" s="1"/>
  <c r="P1892" i="7"/>
  <c r="O1892" i="7"/>
  <c r="N1892" i="7"/>
  <c r="Q1891" i="7"/>
  <c r="P1891" i="7"/>
  <c r="O1891" i="7"/>
  <c r="N1891" i="7"/>
  <c r="U1890" i="7"/>
  <c r="Q1890" i="7"/>
  <c r="P1890" i="7"/>
  <c r="O1890" i="7"/>
  <c r="N1890" i="7"/>
  <c r="V1889" i="7"/>
  <c r="U1889" i="7"/>
  <c r="T1889" i="7"/>
  <c r="S1889" i="7"/>
  <c r="R1889" i="7"/>
  <c r="Q1889" i="7"/>
  <c r="P1889" i="7"/>
  <c r="O1889" i="7"/>
  <c r="N1889" i="7"/>
  <c r="S1888" i="7"/>
  <c r="R1888" i="7"/>
  <c r="Q1888" i="7"/>
  <c r="P1888" i="7"/>
  <c r="O1888" i="7"/>
  <c r="N1888" i="7"/>
  <c r="U1887" i="7"/>
  <c r="Q1887" i="7"/>
  <c r="P1887" i="7"/>
  <c r="O1887" i="7"/>
  <c r="N1887" i="7"/>
  <c r="Q1886" i="7"/>
  <c r="R1886" i="7" s="1"/>
  <c r="P1886" i="7"/>
  <c r="O1886" i="7"/>
  <c r="N1886" i="7"/>
  <c r="Q1885" i="7"/>
  <c r="P1885" i="7"/>
  <c r="O1885" i="7"/>
  <c r="N1885" i="7"/>
  <c r="U1884" i="7"/>
  <c r="T1884" i="7"/>
  <c r="Q1884" i="7"/>
  <c r="P1884" i="7"/>
  <c r="O1884" i="7"/>
  <c r="N1884" i="7"/>
  <c r="V1883" i="7"/>
  <c r="U1883" i="7"/>
  <c r="T1883" i="7"/>
  <c r="S1883" i="7"/>
  <c r="R1883" i="7"/>
  <c r="Q1883" i="7"/>
  <c r="P1883" i="7"/>
  <c r="O1883" i="7"/>
  <c r="N1883" i="7"/>
  <c r="T1882" i="7"/>
  <c r="S1882" i="7"/>
  <c r="R1882" i="7"/>
  <c r="Q1882" i="7"/>
  <c r="P1882" i="7"/>
  <c r="U1882" i="7" s="1"/>
  <c r="O1882" i="7"/>
  <c r="N1882" i="7"/>
  <c r="Q1881" i="7"/>
  <c r="P1881" i="7"/>
  <c r="O1881" i="7"/>
  <c r="N1881" i="7"/>
  <c r="Q1880" i="7"/>
  <c r="P1880" i="7"/>
  <c r="R1880" i="7" s="1"/>
  <c r="O1880" i="7"/>
  <c r="N1880" i="7"/>
  <c r="Q1879" i="7"/>
  <c r="P1879" i="7"/>
  <c r="O1879" i="7"/>
  <c r="N1879" i="7"/>
  <c r="U1878" i="7"/>
  <c r="T1878" i="7"/>
  <c r="Q1878" i="7"/>
  <c r="P1878" i="7"/>
  <c r="O1878" i="7"/>
  <c r="N1878" i="7"/>
  <c r="R1877" i="7"/>
  <c r="Q1877" i="7"/>
  <c r="P1877" i="7"/>
  <c r="O1877" i="7"/>
  <c r="N1877" i="7"/>
  <c r="T1876" i="7"/>
  <c r="S1876" i="7"/>
  <c r="Q1876" i="7"/>
  <c r="P1876" i="7"/>
  <c r="O1876" i="7"/>
  <c r="N1876" i="7"/>
  <c r="U1876" i="7" s="1"/>
  <c r="R1875" i="7"/>
  <c r="Q1875" i="7"/>
  <c r="P1875" i="7"/>
  <c r="O1875" i="7"/>
  <c r="N1875" i="7"/>
  <c r="Q1874" i="7"/>
  <c r="P1874" i="7"/>
  <c r="O1874" i="7"/>
  <c r="N1874" i="7"/>
  <c r="V1873" i="7"/>
  <c r="U1873" i="7"/>
  <c r="W1873" i="7" s="1"/>
  <c r="T1873" i="7"/>
  <c r="S1873" i="7"/>
  <c r="Q1873" i="7"/>
  <c r="P1873" i="7"/>
  <c r="O1873" i="7"/>
  <c r="N1873" i="7"/>
  <c r="R1873" i="7" s="1"/>
  <c r="Q1872" i="7"/>
  <c r="P1872" i="7"/>
  <c r="O1872" i="7"/>
  <c r="N1872" i="7"/>
  <c r="Q1871" i="7"/>
  <c r="P1871" i="7"/>
  <c r="O1871" i="7"/>
  <c r="N1871" i="7"/>
  <c r="T1870" i="7"/>
  <c r="S1870" i="7"/>
  <c r="Q1870" i="7"/>
  <c r="P1870" i="7"/>
  <c r="O1870" i="7"/>
  <c r="N1870" i="7"/>
  <c r="U1870" i="7" s="1"/>
  <c r="Q1869" i="7"/>
  <c r="P1869" i="7"/>
  <c r="O1869" i="7"/>
  <c r="N1869" i="7"/>
  <c r="Q1868" i="7"/>
  <c r="P1868" i="7"/>
  <c r="O1868" i="7"/>
  <c r="N1868" i="7"/>
  <c r="U1867" i="7"/>
  <c r="T1867" i="7"/>
  <c r="S1867" i="7"/>
  <c r="Q1867" i="7"/>
  <c r="P1867" i="7"/>
  <c r="O1867" i="7"/>
  <c r="N1867" i="7"/>
  <c r="R1867" i="7" s="1"/>
  <c r="U1866" i="7"/>
  <c r="T1866" i="7"/>
  <c r="S1866" i="7"/>
  <c r="Q1866" i="7"/>
  <c r="R1866" i="7" s="1"/>
  <c r="P1866" i="7"/>
  <c r="O1866" i="7"/>
  <c r="N1866" i="7"/>
  <c r="Q1865" i="7"/>
  <c r="P1865" i="7"/>
  <c r="O1865" i="7"/>
  <c r="N1865" i="7"/>
  <c r="T1864" i="7"/>
  <c r="S1864" i="7"/>
  <c r="Q1864" i="7"/>
  <c r="P1864" i="7"/>
  <c r="O1864" i="7"/>
  <c r="N1864" i="7"/>
  <c r="U1864" i="7" s="1"/>
  <c r="Q1863" i="7"/>
  <c r="P1863" i="7"/>
  <c r="O1863" i="7"/>
  <c r="R1863" i="7" s="1"/>
  <c r="N1863" i="7"/>
  <c r="Q1862" i="7"/>
  <c r="P1862" i="7"/>
  <c r="O1862" i="7"/>
  <c r="N1862" i="7"/>
  <c r="U1861" i="7"/>
  <c r="T1861" i="7"/>
  <c r="S1861" i="7"/>
  <c r="Q1861" i="7"/>
  <c r="P1861" i="7"/>
  <c r="O1861" i="7"/>
  <c r="N1861" i="7"/>
  <c r="R1861" i="7" s="1"/>
  <c r="Q1860" i="7"/>
  <c r="P1860" i="7"/>
  <c r="O1860" i="7"/>
  <c r="N1860" i="7"/>
  <c r="Q1859" i="7"/>
  <c r="P1859" i="7"/>
  <c r="O1859" i="7"/>
  <c r="N1859" i="7"/>
  <c r="T1858" i="7"/>
  <c r="S1858" i="7"/>
  <c r="Q1858" i="7"/>
  <c r="P1858" i="7"/>
  <c r="O1858" i="7"/>
  <c r="N1858" i="7"/>
  <c r="U1858" i="7" s="1"/>
  <c r="Q1857" i="7"/>
  <c r="P1857" i="7"/>
  <c r="O1857" i="7"/>
  <c r="R1857" i="7" s="1"/>
  <c r="N1857" i="7"/>
  <c r="Q1856" i="7"/>
  <c r="P1856" i="7"/>
  <c r="O1856" i="7"/>
  <c r="N1856" i="7"/>
  <c r="U1855" i="7"/>
  <c r="T1855" i="7"/>
  <c r="S1855" i="7"/>
  <c r="Q1855" i="7"/>
  <c r="P1855" i="7"/>
  <c r="O1855" i="7"/>
  <c r="N1855" i="7"/>
  <c r="R1855" i="7" s="1"/>
  <c r="Q1854" i="7"/>
  <c r="U1854" i="7" s="1"/>
  <c r="P1854" i="7"/>
  <c r="O1854" i="7"/>
  <c r="N1854" i="7"/>
  <c r="R1853" i="7"/>
  <c r="Q1853" i="7"/>
  <c r="P1853" i="7"/>
  <c r="O1853" i="7"/>
  <c r="N1853" i="7"/>
  <c r="T1852" i="7"/>
  <c r="S1852" i="7"/>
  <c r="Q1852" i="7"/>
  <c r="P1852" i="7"/>
  <c r="O1852" i="7"/>
  <c r="N1852" i="7"/>
  <c r="U1852" i="7" s="1"/>
  <c r="R1851" i="7"/>
  <c r="Q1851" i="7"/>
  <c r="P1851" i="7"/>
  <c r="O1851" i="7"/>
  <c r="N1851" i="7"/>
  <c r="Q1850" i="7"/>
  <c r="P1850" i="7"/>
  <c r="O1850" i="7"/>
  <c r="N1850" i="7"/>
  <c r="V1849" i="7"/>
  <c r="U1849" i="7"/>
  <c r="W1849" i="7" s="1"/>
  <c r="T1849" i="7"/>
  <c r="S1849" i="7"/>
  <c r="Q1849" i="7"/>
  <c r="P1849" i="7"/>
  <c r="O1849" i="7"/>
  <c r="N1849" i="7"/>
  <c r="R1849" i="7" s="1"/>
  <c r="Q1848" i="7"/>
  <c r="P1848" i="7"/>
  <c r="O1848" i="7"/>
  <c r="N1848" i="7"/>
  <c r="Q1847" i="7"/>
  <c r="P1847" i="7"/>
  <c r="O1847" i="7"/>
  <c r="N1847" i="7"/>
  <c r="T1846" i="7"/>
  <c r="S1846" i="7"/>
  <c r="Q1846" i="7"/>
  <c r="P1846" i="7"/>
  <c r="O1846" i="7"/>
  <c r="N1846" i="7"/>
  <c r="U1846" i="7" s="1"/>
  <c r="Q1845" i="7"/>
  <c r="P1845" i="7"/>
  <c r="O1845" i="7"/>
  <c r="N1845" i="7"/>
  <c r="Q1844" i="7"/>
  <c r="P1844" i="7"/>
  <c r="O1844" i="7"/>
  <c r="N1844" i="7"/>
  <c r="U1843" i="7"/>
  <c r="T1843" i="7"/>
  <c r="S1843" i="7"/>
  <c r="Q1843" i="7"/>
  <c r="P1843" i="7"/>
  <c r="O1843" i="7"/>
  <c r="N1843" i="7"/>
  <c r="R1843" i="7" s="1"/>
  <c r="U1842" i="7"/>
  <c r="T1842" i="7"/>
  <c r="S1842" i="7"/>
  <c r="Q1842" i="7"/>
  <c r="R1842" i="7" s="1"/>
  <c r="P1842" i="7"/>
  <c r="O1842" i="7"/>
  <c r="N1842" i="7"/>
  <c r="Q1841" i="7"/>
  <c r="P1841" i="7"/>
  <c r="O1841" i="7"/>
  <c r="N1841" i="7"/>
  <c r="T1840" i="7"/>
  <c r="S1840" i="7"/>
  <c r="Q1840" i="7"/>
  <c r="P1840" i="7"/>
  <c r="O1840" i="7"/>
  <c r="N1840" i="7"/>
  <c r="U1840" i="7" s="1"/>
  <c r="R1839" i="7"/>
  <c r="Q1839" i="7"/>
  <c r="P1839" i="7"/>
  <c r="O1839" i="7"/>
  <c r="N1839" i="7"/>
  <c r="Q1838" i="7"/>
  <c r="P1838" i="7"/>
  <c r="O1838" i="7"/>
  <c r="N1838" i="7"/>
  <c r="U1837" i="7"/>
  <c r="T1837" i="7"/>
  <c r="S1837" i="7"/>
  <c r="Q1837" i="7"/>
  <c r="P1837" i="7"/>
  <c r="O1837" i="7"/>
  <c r="N1837" i="7"/>
  <c r="R1837" i="7" s="1"/>
  <c r="Q1836" i="7"/>
  <c r="P1836" i="7"/>
  <c r="O1836" i="7"/>
  <c r="N1836" i="7"/>
  <c r="Q1835" i="7"/>
  <c r="P1835" i="7"/>
  <c r="O1835" i="7"/>
  <c r="N1835" i="7"/>
  <c r="T1834" i="7"/>
  <c r="S1834" i="7"/>
  <c r="Q1834" i="7"/>
  <c r="P1834" i="7"/>
  <c r="O1834" i="7"/>
  <c r="N1834" i="7"/>
  <c r="U1834" i="7" s="1"/>
  <c r="Q1833" i="7"/>
  <c r="P1833" i="7"/>
  <c r="O1833" i="7"/>
  <c r="R1833" i="7" s="1"/>
  <c r="N1833" i="7"/>
  <c r="Q1832" i="7"/>
  <c r="P1832" i="7"/>
  <c r="O1832" i="7"/>
  <c r="N1832" i="7"/>
  <c r="U1831" i="7"/>
  <c r="T1831" i="7"/>
  <c r="S1831" i="7"/>
  <c r="Q1831" i="7"/>
  <c r="P1831" i="7"/>
  <c r="O1831" i="7"/>
  <c r="N1831" i="7"/>
  <c r="R1831" i="7" s="1"/>
  <c r="T1830" i="7"/>
  <c r="S1830" i="7"/>
  <c r="R1830" i="7"/>
  <c r="Q1830" i="7"/>
  <c r="U1830" i="7" s="1"/>
  <c r="P1830" i="7"/>
  <c r="O1830" i="7"/>
  <c r="N1830" i="7"/>
  <c r="R1829" i="7"/>
  <c r="Q1829" i="7"/>
  <c r="P1829" i="7"/>
  <c r="O1829" i="7"/>
  <c r="N1829" i="7"/>
  <c r="T1828" i="7"/>
  <c r="S1828" i="7"/>
  <c r="Q1828" i="7"/>
  <c r="P1828" i="7"/>
  <c r="O1828" i="7"/>
  <c r="N1828" i="7"/>
  <c r="U1828" i="7" s="1"/>
  <c r="R1827" i="7"/>
  <c r="Q1827" i="7"/>
  <c r="P1827" i="7"/>
  <c r="O1827" i="7"/>
  <c r="N1827" i="7"/>
  <c r="Q1826" i="7"/>
  <c r="P1826" i="7"/>
  <c r="O1826" i="7"/>
  <c r="N1826" i="7"/>
  <c r="V1825" i="7"/>
  <c r="U1825" i="7"/>
  <c r="W1825" i="7" s="1"/>
  <c r="T1825" i="7"/>
  <c r="S1825" i="7"/>
  <c r="Q1825" i="7"/>
  <c r="P1825" i="7"/>
  <c r="O1825" i="7"/>
  <c r="N1825" i="7"/>
  <c r="R1825" i="7" s="1"/>
  <c r="R1824" i="7"/>
  <c r="Q1824" i="7"/>
  <c r="P1824" i="7"/>
  <c r="O1824" i="7"/>
  <c r="N1824" i="7"/>
  <c r="Q1823" i="7"/>
  <c r="P1823" i="7"/>
  <c r="O1823" i="7"/>
  <c r="N1823" i="7"/>
  <c r="T1822" i="7"/>
  <c r="S1822" i="7"/>
  <c r="Q1822" i="7"/>
  <c r="P1822" i="7"/>
  <c r="O1822" i="7"/>
  <c r="N1822" i="7"/>
  <c r="U1822" i="7" s="1"/>
  <c r="Q1821" i="7"/>
  <c r="P1821" i="7"/>
  <c r="O1821" i="7"/>
  <c r="N1821" i="7"/>
  <c r="Q1820" i="7"/>
  <c r="P1820" i="7"/>
  <c r="O1820" i="7"/>
  <c r="N1820" i="7"/>
  <c r="U1819" i="7"/>
  <c r="T1819" i="7"/>
  <c r="S1819" i="7"/>
  <c r="Q1819" i="7"/>
  <c r="P1819" i="7"/>
  <c r="O1819" i="7"/>
  <c r="N1819" i="7"/>
  <c r="R1819" i="7" s="1"/>
  <c r="U1818" i="7"/>
  <c r="T1818" i="7"/>
  <c r="S1818" i="7"/>
  <c r="Q1818" i="7"/>
  <c r="R1818" i="7" s="1"/>
  <c r="P1818" i="7"/>
  <c r="O1818" i="7"/>
  <c r="N1818" i="7"/>
  <c r="Q1817" i="7"/>
  <c r="P1817" i="7"/>
  <c r="O1817" i="7"/>
  <c r="N1817" i="7"/>
  <c r="T1816" i="7"/>
  <c r="S1816" i="7"/>
  <c r="Q1816" i="7"/>
  <c r="P1816" i="7"/>
  <c r="O1816" i="7"/>
  <c r="N1816" i="7"/>
  <c r="U1816" i="7" s="1"/>
  <c r="R1815" i="7"/>
  <c r="Q1815" i="7"/>
  <c r="P1815" i="7"/>
  <c r="O1815" i="7"/>
  <c r="N1815" i="7"/>
  <c r="Q1814" i="7"/>
  <c r="P1814" i="7"/>
  <c r="O1814" i="7"/>
  <c r="N1814" i="7"/>
  <c r="U1813" i="7"/>
  <c r="T1813" i="7"/>
  <c r="V1813" i="7" s="1"/>
  <c r="S1813" i="7"/>
  <c r="Q1813" i="7"/>
  <c r="P1813" i="7"/>
  <c r="O1813" i="7"/>
  <c r="N1813" i="7"/>
  <c r="R1813" i="7" s="1"/>
  <c r="Q1812" i="7"/>
  <c r="P1812" i="7"/>
  <c r="O1812" i="7"/>
  <c r="N1812" i="7"/>
  <c r="Q1811" i="7"/>
  <c r="P1811" i="7"/>
  <c r="R1811" i="7" s="1"/>
  <c r="O1811" i="7"/>
  <c r="N1811" i="7"/>
  <c r="T1810" i="7"/>
  <c r="S1810" i="7"/>
  <c r="Q1810" i="7"/>
  <c r="P1810" i="7"/>
  <c r="O1810" i="7"/>
  <c r="N1810" i="7"/>
  <c r="U1810" i="7" s="1"/>
  <c r="Q1809" i="7"/>
  <c r="P1809" i="7"/>
  <c r="O1809" i="7"/>
  <c r="R1809" i="7" s="1"/>
  <c r="N1809" i="7"/>
  <c r="Q1808" i="7"/>
  <c r="P1808" i="7"/>
  <c r="O1808" i="7"/>
  <c r="N1808" i="7"/>
  <c r="U1807" i="7"/>
  <c r="T1807" i="7"/>
  <c r="S1807" i="7"/>
  <c r="Q1807" i="7"/>
  <c r="P1807" i="7"/>
  <c r="O1807" i="7"/>
  <c r="N1807" i="7"/>
  <c r="R1807" i="7" s="1"/>
  <c r="T1806" i="7"/>
  <c r="S1806" i="7"/>
  <c r="Q1806" i="7"/>
  <c r="U1806" i="7" s="1"/>
  <c r="P1806" i="7"/>
  <c r="O1806" i="7"/>
  <c r="N1806" i="7"/>
  <c r="R1805" i="7"/>
  <c r="Q1805" i="7"/>
  <c r="P1805" i="7"/>
  <c r="O1805" i="7"/>
  <c r="N1805" i="7"/>
  <c r="T1804" i="7"/>
  <c r="S1804" i="7"/>
  <c r="Q1804" i="7"/>
  <c r="P1804" i="7"/>
  <c r="O1804" i="7"/>
  <c r="N1804" i="7"/>
  <c r="U1804" i="7" s="1"/>
  <c r="R1803" i="7"/>
  <c r="Q1803" i="7"/>
  <c r="P1803" i="7"/>
  <c r="O1803" i="7"/>
  <c r="N1803" i="7"/>
  <c r="Q1802" i="7"/>
  <c r="P1802" i="7"/>
  <c r="O1802" i="7"/>
  <c r="N1802" i="7"/>
  <c r="V1801" i="7"/>
  <c r="U1801" i="7"/>
  <c r="W1801" i="7" s="1"/>
  <c r="T1801" i="7"/>
  <c r="S1801" i="7"/>
  <c r="Q1801" i="7"/>
  <c r="P1801" i="7"/>
  <c r="O1801" i="7"/>
  <c r="N1801" i="7"/>
  <c r="R1801" i="7" s="1"/>
  <c r="Q1800" i="7"/>
  <c r="P1800" i="7"/>
  <c r="O1800" i="7"/>
  <c r="N1800" i="7"/>
  <c r="Q1799" i="7"/>
  <c r="P1799" i="7"/>
  <c r="O1799" i="7"/>
  <c r="N1799" i="7"/>
  <c r="T1798" i="7"/>
  <c r="S1798" i="7"/>
  <c r="Q1798" i="7"/>
  <c r="P1798" i="7"/>
  <c r="O1798" i="7"/>
  <c r="N1798" i="7"/>
  <c r="U1798" i="7" s="1"/>
  <c r="Q1797" i="7"/>
  <c r="P1797" i="7"/>
  <c r="O1797" i="7"/>
  <c r="N1797" i="7"/>
  <c r="Q1796" i="7"/>
  <c r="P1796" i="7"/>
  <c r="O1796" i="7"/>
  <c r="N1796" i="7"/>
  <c r="U1795" i="7"/>
  <c r="T1795" i="7"/>
  <c r="S1795" i="7"/>
  <c r="Q1795" i="7"/>
  <c r="P1795" i="7"/>
  <c r="O1795" i="7"/>
  <c r="N1795" i="7"/>
  <c r="R1795" i="7" s="1"/>
  <c r="U1794" i="7"/>
  <c r="T1794" i="7"/>
  <c r="S1794" i="7"/>
  <c r="Q1794" i="7"/>
  <c r="R1794" i="7" s="1"/>
  <c r="P1794" i="7"/>
  <c r="O1794" i="7"/>
  <c r="N1794" i="7"/>
  <c r="Q1793" i="7"/>
  <c r="P1793" i="7"/>
  <c r="O1793" i="7"/>
  <c r="N1793" i="7"/>
  <c r="T1792" i="7"/>
  <c r="S1792" i="7"/>
  <c r="Q1792" i="7"/>
  <c r="P1792" i="7"/>
  <c r="O1792" i="7"/>
  <c r="N1792" i="7"/>
  <c r="U1792" i="7" s="1"/>
  <c r="Q1791" i="7"/>
  <c r="P1791" i="7"/>
  <c r="O1791" i="7"/>
  <c r="N1791" i="7"/>
  <c r="Q1790" i="7"/>
  <c r="P1790" i="7"/>
  <c r="O1790" i="7"/>
  <c r="N1790" i="7"/>
  <c r="U1789" i="7"/>
  <c r="T1789" i="7"/>
  <c r="S1789" i="7"/>
  <c r="Q1789" i="7"/>
  <c r="P1789" i="7"/>
  <c r="O1789" i="7"/>
  <c r="N1789" i="7"/>
  <c r="R1789" i="7" s="1"/>
  <c r="Q1788" i="7"/>
  <c r="P1788" i="7"/>
  <c r="O1788" i="7"/>
  <c r="N1788" i="7"/>
  <c r="Q1787" i="7"/>
  <c r="P1787" i="7"/>
  <c r="O1787" i="7"/>
  <c r="N1787" i="7"/>
  <c r="T1786" i="7"/>
  <c r="S1786" i="7"/>
  <c r="Q1786" i="7"/>
  <c r="P1786" i="7"/>
  <c r="O1786" i="7"/>
  <c r="N1786" i="7"/>
  <c r="U1786" i="7" s="1"/>
  <c r="Q1785" i="7"/>
  <c r="P1785" i="7"/>
  <c r="O1785" i="7"/>
  <c r="N1785" i="7"/>
  <c r="Q1784" i="7"/>
  <c r="P1784" i="7"/>
  <c r="O1784" i="7"/>
  <c r="N1784" i="7"/>
  <c r="U1783" i="7"/>
  <c r="T1783" i="7"/>
  <c r="S1783" i="7"/>
  <c r="Q1783" i="7"/>
  <c r="P1783" i="7"/>
  <c r="O1783" i="7"/>
  <c r="N1783" i="7"/>
  <c r="R1783" i="7" s="1"/>
  <c r="T1782" i="7"/>
  <c r="S1782" i="7"/>
  <c r="R1782" i="7"/>
  <c r="Q1782" i="7"/>
  <c r="U1782" i="7" s="1"/>
  <c r="P1782" i="7"/>
  <c r="O1782" i="7"/>
  <c r="N1782" i="7"/>
  <c r="R1781" i="7"/>
  <c r="Q1781" i="7"/>
  <c r="P1781" i="7"/>
  <c r="O1781" i="7"/>
  <c r="N1781" i="7"/>
  <c r="T1780" i="7"/>
  <c r="S1780" i="7"/>
  <c r="Q1780" i="7"/>
  <c r="P1780" i="7"/>
  <c r="O1780" i="7"/>
  <c r="N1780" i="7"/>
  <c r="U1780" i="7" s="1"/>
  <c r="R1779" i="7"/>
  <c r="Q1779" i="7"/>
  <c r="P1779" i="7"/>
  <c r="O1779" i="7"/>
  <c r="N1779" i="7"/>
  <c r="Q1778" i="7"/>
  <c r="P1778" i="7"/>
  <c r="O1778" i="7"/>
  <c r="N1778" i="7"/>
  <c r="V1777" i="7"/>
  <c r="U1777" i="7"/>
  <c r="W1777" i="7" s="1"/>
  <c r="T1777" i="7"/>
  <c r="S1777" i="7"/>
  <c r="Q1777" i="7"/>
  <c r="P1777" i="7"/>
  <c r="O1777" i="7"/>
  <c r="N1777" i="7"/>
  <c r="R1777" i="7" s="1"/>
  <c r="U1776" i="7"/>
  <c r="Q1776" i="7"/>
  <c r="T1776" i="7" s="1"/>
  <c r="P1776" i="7"/>
  <c r="O1776" i="7"/>
  <c r="N1776" i="7"/>
  <c r="Q1775" i="7"/>
  <c r="P1775" i="7"/>
  <c r="O1775" i="7"/>
  <c r="N1775" i="7"/>
  <c r="T1774" i="7"/>
  <c r="S1774" i="7"/>
  <c r="Q1774" i="7"/>
  <c r="P1774" i="7"/>
  <c r="O1774" i="7"/>
  <c r="N1774" i="7"/>
  <c r="U1774" i="7" s="1"/>
  <c r="Q1773" i="7"/>
  <c r="P1773" i="7"/>
  <c r="O1773" i="7"/>
  <c r="N1773" i="7"/>
  <c r="Q1772" i="7"/>
  <c r="P1772" i="7"/>
  <c r="O1772" i="7"/>
  <c r="N1772" i="7"/>
  <c r="U1771" i="7"/>
  <c r="T1771" i="7"/>
  <c r="S1771" i="7"/>
  <c r="Q1771" i="7"/>
  <c r="P1771" i="7"/>
  <c r="O1771" i="7"/>
  <c r="N1771" i="7"/>
  <c r="R1771" i="7" s="1"/>
  <c r="U1770" i="7"/>
  <c r="T1770" i="7"/>
  <c r="S1770" i="7"/>
  <c r="Q1770" i="7"/>
  <c r="R1770" i="7" s="1"/>
  <c r="P1770" i="7"/>
  <c r="O1770" i="7"/>
  <c r="N1770" i="7"/>
  <c r="R1769" i="7"/>
  <c r="Q1769" i="7"/>
  <c r="P1769" i="7"/>
  <c r="O1769" i="7"/>
  <c r="N1769" i="7"/>
  <c r="T1768" i="7"/>
  <c r="S1768" i="7"/>
  <c r="Q1768" i="7"/>
  <c r="P1768" i="7"/>
  <c r="O1768" i="7"/>
  <c r="N1768" i="7"/>
  <c r="U1768" i="7" s="1"/>
  <c r="Q1767" i="7"/>
  <c r="P1767" i="7"/>
  <c r="O1767" i="7"/>
  <c r="N1767" i="7"/>
  <c r="Q1766" i="7"/>
  <c r="P1766" i="7"/>
  <c r="O1766" i="7"/>
  <c r="N1766" i="7"/>
  <c r="U1765" i="7"/>
  <c r="T1765" i="7"/>
  <c r="S1765" i="7"/>
  <c r="Q1765" i="7"/>
  <c r="P1765" i="7"/>
  <c r="O1765" i="7"/>
  <c r="N1765" i="7"/>
  <c r="R1765" i="7" s="1"/>
  <c r="Q1764" i="7"/>
  <c r="P1764" i="7"/>
  <c r="O1764" i="7"/>
  <c r="N1764" i="7"/>
  <c r="Q1763" i="7"/>
  <c r="P1763" i="7"/>
  <c r="O1763" i="7"/>
  <c r="N1763" i="7"/>
  <c r="T1762" i="7"/>
  <c r="S1762" i="7"/>
  <c r="Q1762" i="7"/>
  <c r="P1762" i="7"/>
  <c r="O1762" i="7"/>
  <c r="N1762" i="7"/>
  <c r="U1762" i="7" s="1"/>
  <c r="Q1761" i="7"/>
  <c r="P1761" i="7"/>
  <c r="O1761" i="7"/>
  <c r="R1761" i="7" s="1"/>
  <c r="N1761" i="7"/>
  <c r="Q1760" i="7"/>
  <c r="P1760" i="7"/>
  <c r="O1760" i="7"/>
  <c r="N1760" i="7"/>
  <c r="W1759" i="7"/>
  <c r="U1759" i="7"/>
  <c r="T1759" i="7"/>
  <c r="S1759" i="7"/>
  <c r="V1759" i="7" s="1"/>
  <c r="Q1759" i="7"/>
  <c r="P1759" i="7"/>
  <c r="O1759" i="7"/>
  <c r="N1759" i="7"/>
  <c r="R1759" i="7" s="1"/>
  <c r="T1758" i="7"/>
  <c r="R1758" i="7"/>
  <c r="Q1758" i="7"/>
  <c r="P1758" i="7"/>
  <c r="O1758" i="7"/>
  <c r="N1758" i="7"/>
  <c r="R1757" i="7"/>
  <c r="Q1757" i="7"/>
  <c r="P1757" i="7"/>
  <c r="O1757" i="7"/>
  <c r="N1757" i="7"/>
  <c r="T1756" i="7"/>
  <c r="S1756" i="7"/>
  <c r="Q1756" i="7"/>
  <c r="P1756" i="7"/>
  <c r="O1756" i="7"/>
  <c r="N1756" i="7"/>
  <c r="U1756" i="7" s="1"/>
  <c r="R1755" i="7"/>
  <c r="Q1755" i="7"/>
  <c r="P1755" i="7"/>
  <c r="O1755" i="7"/>
  <c r="N1755" i="7"/>
  <c r="Q1754" i="7"/>
  <c r="P1754" i="7"/>
  <c r="O1754" i="7"/>
  <c r="N1754" i="7"/>
  <c r="V1753" i="7"/>
  <c r="U1753" i="7"/>
  <c r="W1753" i="7" s="1"/>
  <c r="T1753" i="7"/>
  <c r="S1753" i="7"/>
  <c r="Q1753" i="7"/>
  <c r="P1753" i="7"/>
  <c r="O1753" i="7"/>
  <c r="N1753" i="7"/>
  <c r="R1753" i="7" s="1"/>
  <c r="U1752" i="7"/>
  <c r="T1752" i="7"/>
  <c r="S1752" i="7"/>
  <c r="R1752" i="7"/>
  <c r="Q1752" i="7"/>
  <c r="P1752" i="7"/>
  <c r="O1752" i="7"/>
  <c r="N1752" i="7"/>
  <c r="Q1751" i="7"/>
  <c r="P1751" i="7"/>
  <c r="O1751" i="7"/>
  <c r="N1751" i="7"/>
  <c r="T1750" i="7"/>
  <c r="S1750" i="7"/>
  <c r="Q1750" i="7"/>
  <c r="P1750" i="7"/>
  <c r="O1750" i="7"/>
  <c r="N1750" i="7"/>
  <c r="U1750" i="7" s="1"/>
  <c r="Q1749" i="7"/>
  <c r="P1749" i="7"/>
  <c r="O1749" i="7"/>
  <c r="N1749" i="7"/>
  <c r="Q1748" i="7"/>
  <c r="P1748" i="7"/>
  <c r="O1748" i="7"/>
  <c r="N1748" i="7"/>
  <c r="U1747" i="7"/>
  <c r="T1747" i="7"/>
  <c r="S1747" i="7"/>
  <c r="Q1747" i="7"/>
  <c r="P1747" i="7"/>
  <c r="O1747" i="7"/>
  <c r="N1747" i="7"/>
  <c r="R1747" i="7" s="1"/>
  <c r="U1746" i="7"/>
  <c r="Q1746" i="7"/>
  <c r="T1746" i="7" s="1"/>
  <c r="P1746" i="7"/>
  <c r="O1746" i="7"/>
  <c r="N1746" i="7"/>
  <c r="S1745" i="7"/>
  <c r="R1745" i="7"/>
  <c r="Q1745" i="7"/>
  <c r="P1745" i="7"/>
  <c r="T1745" i="7" s="1"/>
  <c r="O1745" i="7"/>
  <c r="N1745" i="7"/>
  <c r="Q1744" i="7"/>
  <c r="P1744" i="7"/>
  <c r="O1744" i="7"/>
  <c r="N1744" i="7"/>
  <c r="Q1743" i="7"/>
  <c r="R1743" i="7" s="1"/>
  <c r="P1743" i="7"/>
  <c r="O1743" i="7"/>
  <c r="N1743" i="7"/>
  <c r="Q1742" i="7"/>
  <c r="P1742" i="7"/>
  <c r="O1742" i="7"/>
  <c r="N1742" i="7"/>
  <c r="Q1741" i="7"/>
  <c r="P1741" i="7"/>
  <c r="O1741" i="7"/>
  <c r="N1741" i="7"/>
  <c r="U1740" i="7"/>
  <c r="T1740" i="7"/>
  <c r="Q1740" i="7"/>
  <c r="P1740" i="7"/>
  <c r="S1740" i="7" s="1"/>
  <c r="O1740" i="7"/>
  <c r="N1740" i="7"/>
  <c r="U1739" i="7"/>
  <c r="T1739" i="7"/>
  <c r="S1739" i="7"/>
  <c r="Q1739" i="7"/>
  <c r="R1739" i="7" s="1"/>
  <c r="P1739" i="7"/>
  <c r="O1739" i="7"/>
  <c r="N1739" i="7"/>
  <c r="Q1738" i="7"/>
  <c r="R1738" i="7" s="1"/>
  <c r="P1738" i="7"/>
  <c r="O1738" i="7"/>
  <c r="N1738" i="7"/>
  <c r="Q1737" i="7"/>
  <c r="P1737" i="7"/>
  <c r="O1737" i="7"/>
  <c r="N1737" i="7"/>
  <c r="U1736" i="7"/>
  <c r="T1736" i="7"/>
  <c r="Q1736" i="7"/>
  <c r="P1736" i="7"/>
  <c r="O1736" i="7"/>
  <c r="N1736" i="7"/>
  <c r="Q1735" i="7"/>
  <c r="P1735" i="7"/>
  <c r="O1735" i="7"/>
  <c r="N1735" i="7"/>
  <c r="Q1734" i="7"/>
  <c r="P1734" i="7"/>
  <c r="O1734" i="7"/>
  <c r="N1734" i="7"/>
  <c r="Q1733" i="7"/>
  <c r="P1733" i="7"/>
  <c r="O1733" i="7"/>
  <c r="N1733" i="7"/>
  <c r="Q1732" i="7"/>
  <c r="P1732" i="7"/>
  <c r="O1732" i="7"/>
  <c r="N1732" i="7"/>
  <c r="Q1731" i="7"/>
  <c r="P1731" i="7"/>
  <c r="O1731" i="7"/>
  <c r="N1731" i="7"/>
  <c r="U1730" i="7"/>
  <c r="T1730" i="7"/>
  <c r="Q1730" i="7"/>
  <c r="P1730" i="7"/>
  <c r="O1730" i="7"/>
  <c r="N1730" i="7"/>
  <c r="U1729" i="7"/>
  <c r="T1729" i="7"/>
  <c r="S1729" i="7"/>
  <c r="R1729" i="7"/>
  <c r="Q1729" i="7"/>
  <c r="P1729" i="7"/>
  <c r="O1729" i="7"/>
  <c r="N1729" i="7"/>
  <c r="Q1728" i="7"/>
  <c r="P1728" i="7"/>
  <c r="O1728" i="7"/>
  <c r="N1728" i="7"/>
  <c r="Q1727" i="7"/>
  <c r="P1727" i="7"/>
  <c r="O1727" i="7"/>
  <c r="N1727" i="7"/>
  <c r="Q1726" i="7"/>
  <c r="P1726" i="7"/>
  <c r="O1726" i="7"/>
  <c r="N1726" i="7"/>
  <c r="Q1725" i="7"/>
  <c r="P1725" i="7"/>
  <c r="O1725" i="7"/>
  <c r="N1725" i="7"/>
  <c r="S1724" i="7"/>
  <c r="R1724" i="7"/>
  <c r="Q1724" i="7"/>
  <c r="P1724" i="7"/>
  <c r="O1724" i="7"/>
  <c r="N1724" i="7"/>
  <c r="S1723" i="7"/>
  <c r="R1723" i="7"/>
  <c r="Q1723" i="7"/>
  <c r="P1723" i="7"/>
  <c r="O1723" i="7"/>
  <c r="N1723" i="7"/>
  <c r="Q1722" i="7"/>
  <c r="P1722" i="7"/>
  <c r="O1722" i="7"/>
  <c r="N1722" i="7"/>
  <c r="U1721" i="7"/>
  <c r="Q1721" i="7"/>
  <c r="P1721" i="7"/>
  <c r="O1721" i="7"/>
  <c r="N1721" i="7"/>
  <c r="W1720" i="7"/>
  <c r="V1720" i="7"/>
  <c r="U1720" i="7"/>
  <c r="T1720" i="7"/>
  <c r="S1720" i="7"/>
  <c r="R1720" i="7"/>
  <c r="Q1720" i="7"/>
  <c r="P1720" i="7"/>
  <c r="O1720" i="7"/>
  <c r="N1720" i="7"/>
  <c r="U1719" i="7"/>
  <c r="T1719" i="7"/>
  <c r="S1719" i="7"/>
  <c r="R1719" i="7"/>
  <c r="Q1719" i="7"/>
  <c r="P1719" i="7"/>
  <c r="O1719" i="7"/>
  <c r="N1719" i="7"/>
  <c r="Q1718" i="7"/>
  <c r="P1718" i="7"/>
  <c r="O1718" i="7"/>
  <c r="N1718" i="7"/>
  <c r="Q1717" i="7"/>
  <c r="P1717" i="7"/>
  <c r="S1717" i="7" s="1"/>
  <c r="O1717" i="7"/>
  <c r="N1717" i="7"/>
  <c r="Q1716" i="7"/>
  <c r="P1716" i="7"/>
  <c r="O1716" i="7"/>
  <c r="N1716" i="7"/>
  <c r="U1715" i="7"/>
  <c r="Q1715" i="7"/>
  <c r="P1715" i="7"/>
  <c r="O1715" i="7"/>
  <c r="N1715" i="7"/>
  <c r="U1714" i="7"/>
  <c r="T1714" i="7"/>
  <c r="S1714" i="7"/>
  <c r="R1714" i="7"/>
  <c r="Q1714" i="7"/>
  <c r="P1714" i="7"/>
  <c r="O1714" i="7"/>
  <c r="N1714" i="7"/>
  <c r="S1713" i="7"/>
  <c r="Q1713" i="7"/>
  <c r="P1713" i="7"/>
  <c r="O1713" i="7"/>
  <c r="N1713" i="7"/>
  <c r="Q1712" i="7"/>
  <c r="P1712" i="7"/>
  <c r="O1712" i="7"/>
  <c r="N1712" i="7"/>
  <c r="Q1711" i="7"/>
  <c r="P1711" i="7"/>
  <c r="R1711" i="7" s="1"/>
  <c r="O1711" i="7"/>
  <c r="N1711" i="7"/>
  <c r="Q1710" i="7"/>
  <c r="P1710" i="7"/>
  <c r="O1710" i="7"/>
  <c r="N1710" i="7"/>
  <c r="Q1709" i="7"/>
  <c r="P1709" i="7"/>
  <c r="O1709" i="7"/>
  <c r="N1709" i="7"/>
  <c r="U1708" i="7"/>
  <c r="T1708" i="7"/>
  <c r="S1708" i="7"/>
  <c r="R1708" i="7"/>
  <c r="Q1708" i="7"/>
  <c r="P1708" i="7"/>
  <c r="O1708" i="7"/>
  <c r="N1708" i="7"/>
  <c r="Q1707" i="7"/>
  <c r="P1707" i="7"/>
  <c r="O1707" i="7"/>
  <c r="N1707" i="7"/>
  <c r="U1706" i="7"/>
  <c r="T1706" i="7"/>
  <c r="S1706" i="7"/>
  <c r="R1706" i="7"/>
  <c r="Q1706" i="7"/>
  <c r="P1706" i="7"/>
  <c r="O1706" i="7"/>
  <c r="N1706" i="7"/>
  <c r="S1705" i="7"/>
  <c r="R1705" i="7"/>
  <c r="Q1705" i="7"/>
  <c r="P1705" i="7"/>
  <c r="O1705" i="7"/>
  <c r="N1705" i="7"/>
  <c r="Q1704" i="7"/>
  <c r="P1704" i="7"/>
  <c r="O1704" i="7"/>
  <c r="N1704" i="7"/>
  <c r="U1703" i="7"/>
  <c r="Q1703" i="7"/>
  <c r="P1703" i="7"/>
  <c r="O1703" i="7"/>
  <c r="N1703" i="7"/>
  <c r="W1702" i="7"/>
  <c r="V1702" i="7"/>
  <c r="U1702" i="7"/>
  <c r="T1702" i="7"/>
  <c r="S1702" i="7"/>
  <c r="R1702" i="7"/>
  <c r="Q1702" i="7"/>
  <c r="P1702" i="7"/>
  <c r="O1702" i="7"/>
  <c r="N1702" i="7"/>
  <c r="U1701" i="7"/>
  <c r="T1701" i="7"/>
  <c r="S1701" i="7"/>
  <c r="R1701" i="7"/>
  <c r="Q1701" i="7"/>
  <c r="P1701" i="7"/>
  <c r="O1701" i="7"/>
  <c r="N1701" i="7"/>
  <c r="Q1700" i="7"/>
  <c r="P1700" i="7"/>
  <c r="O1700" i="7"/>
  <c r="N1700" i="7"/>
  <c r="Q1699" i="7"/>
  <c r="P1699" i="7"/>
  <c r="O1699" i="7"/>
  <c r="N1699" i="7"/>
  <c r="Q1698" i="7"/>
  <c r="P1698" i="7"/>
  <c r="O1698" i="7"/>
  <c r="N1698" i="7"/>
  <c r="Q1697" i="7"/>
  <c r="P1697" i="7"/>
  <c r="O1697" i="7"/>
  <c r="N1697" i="7"/>
  <c r="U1696" i="7"/>
  <c r="W1696" i="7" s="1"/>
  <c r="T1696" i="7"/>
  <c r="V1696" i="7" s="1"/>
  <c r="S1696" i="7"/>
  <c r="R1696" i="7"/>
  <c r="Q1696" i="7"/>
  <c r="P1696" i="7"/>
  <c r="O1696" i="7"/>
  <c r="N1696" i="7"/>
  <c r="U1695" i="7"/>
  <c r="T1695" i="7"/>
  <c r="S1695" i="7"/>
  <c r="R1695" i="7"/>
  <c r="Q1695" i="7"/>
  <c r="P1695" i="7"/>
  <c r="O1695" i="7"/>
  <c r="N1695" i="7"/>
  <c r="T1694" i="7"/>
  <c r="Q1694" i="7"/>
  <c r="P1694" i="7"/>
  <c r="O1694" i="7"/>
  <c r="U1694" i="7" s="1"/>
  <c r="N1694" i="7"/>
  <c r="Q1693" i="7"/>
  <c r="P1693" i="7"/>
  <c r="O1693" i="7"/>
  <c r="N1693" i="7"/>
  <c r="Q1692" i="7"/>
  <c r="P1692" i="7"/>
  <c r="O1692" i="7"/>
  <c r="N1692" i="7"/>
  <c r="Q1691" i="7"/>
  <c r="P1691" i="7"/>
  <c r="O1691" i="7"/>
  <c r="N1691" i="7"/>
  <c r="U1690" i="7"/>
  <c r="T1690" i="7"/>
  <c r="S1690" i="7"/>
  <c r="R1690" i="7"/>
  <c r="Q1690" i="7"/>
  <c r="P1690" i="7"/>
  <c r="O1690" i="7"/>
  <c r="N1690" i="7"/>
  <c r="Q1689" i="7"/>
  <c r="P1689" i="7"/>
  <c r="O1689" i="7"/>
  <c r="N1689" i="7"/>
  <c r="S1688" i="7"/>
  <c r="R1688" i="7"/>
  <c r="Q1688" i="7"/>
  <c r="P1688" i="7"/>
  <c r="O1688" i="7"/>
  <c r="N1688" i="7"/>
  <c r="S1687" i="7"/>
  <c r="R1687" i="7"/>
  <c r="Q1687" i="7"/>
  <c r="P1687" i="7"/>
  <c r="O1687" i="7"/>
  <c r="N1687" i="7"/>
  <c r="Q1686" i="7"/>
  <c r="P1686" i="7"/>
  <c r="O1686" i="7"/>
  <c r="N1686" i="7"/>
  <c r="U1685" i="7"/>
  <c r="Q1685" i="7"/>
  <c r="P1685" i="7"/>
  <c r="O1685" i="7"/>
  <c r="N1685" i="7"/>
  <c r="W1684" i="7"/>
  <c r="V1684" i="7"/>
  <c r="U1684" i="7"/>
  <c r="T1684" i="7"/>
  <c r="S1684" i="7"/>
  <c r="R1684" i="7"/>
  <c r="Q1684" i="7"/>
  <c r="P1684" i="7"/>
  <c r="O1684" i="7"/>
  <c r="N1684" i="7"/>
  <c r="U1683" i="7"/>
  <c r="T1683" i="7"/>
  <c r="S1683" i="7"/>
  <c r="R1683" i="7"/>
  <c r="Q1683" i="7"/>
  <c r="P1683" i="7"/>
  <c r="O1683" i="7"/>
  <c r="N1683" i="7"/>
  <c r="Q1682" i="7"/>
  <c r="P1682" i="7"/>
  <c r="O1682" i="7"/>
  <c r="N1682" i="7"/>
  <c r="Q1681" i="7"/>
  <c r="S1681" i="7" s="1"/>
  <c r="P1681" i="7"/>
  <c r="O1681" i="7"/>
  <c r="N1681" i="7"/>
  <c r="Q1680" i="7"/>
  <c r="P1680" i="7"/>
  <c r="O1680" i="7"/>
  <c r="N1680" i="7"/>
  <c r="U1679" i="7"/>
  <c r="Q1679" i="7"/>
  <c r="P1679" i="7"/>
  <c r="O1679" i="7"/>
  <c r="N1679" i="7"/>
  <c r="U1678" i="7"/>
  <c r="T1678" i="7"/>
  <c r="S1678" i="7"/>
  <c r="R1678" i="7"/>
  <c r="Q1678" i="7"/>
  <c r="P1678" i="7"/>
  <c r="O1678" i="7"/>
  <c r="N1678" i="7"/>
  <c r="Q1677" i="7"/>
  <c r="P1677" i="7"/>
  <c r="O1677" i="7"/>
  <c r="N1677" i="7"/>
  <c r="T1676" i="7"/>
  <c r="Q1676" i="7"/>
  <c r="P1676" i="7"/>
  <c r="O1676" i="7"/>
  <c r="N1676" i="7"/>
  <c r="Q1675" i="7"/>
  <c r="S1675" i="7" s="1"/>
  <c r="P1675" i="7"/>
  <c r="O1675" i="7"/>
  <c r="N1675" i="7"/>
  <c r="Q1674" i="7"/>
  <c r="P1674" i="7"/>
  <c r="O1674" i="7"/>
  <c r="N1674" i="7"/>
  <c r="U1673" i="7"/>
  <c r="Q1673" i="7"/>
  <c r="P1673" i="7"/>
  <c r="O1673" i="7"/>
  <c r="N1673" i="7"/>
  <c r="U1672" i="7"/>
  <c r="T1672" i="7"/>
  <c r="S1672" i="7"/>
  <c r="R1672" i="7"/>
  <c r="Q1672" i="7"/>
  <c r="P1672" i="7"/>
  <c r="O1672" i="7"/>
  <c r="N1672" i="7"/>
  <c r="Q1671" i="7"/>
  <c r="P1671" i="7"/>
  <c r="O1671" i="7"/>
  <c r="N1671" i="7"/>
  <c r="U1670" i="7"/>
  <c r="T1670" i="7"/>
  <c r="S1670" i="7"/>
  <c r="R1670" i="7"/>
  <c r="Q1670" i="7"/>
  <c r="P1670" i="7"/>
  <c r="O1670" i="7"/>
  <c r="N1670" i="7"/>
  <c r="Q1669" i="7"/>
  <c r="P1669" i="7"/>
  <c r="O1669" i="7"/>
  <c r="N1669" i="7"/>
  <c r="Q1668" i="7"/>
  <c r="P1668" i="7"/>
  <c r="O1668" i="7"/>
  <c r="N1668" i="7"/>
  <c r="Q1667" i="7"/>
  <c r="P1667" i="7"/>
  <c r="O1667" i="7"/>
  <c r="N1667" i="7"/>
  <c r="W1666" i="7"/>
  <c r="V1666" i="7"/>
  <c r="U1666" i="7"/>
  <c r="T1666" i="7"/>
  <c r="S1666" i="7"/>
  <c r="R1666" i="7"/>
  <c r="Q1666" i="7"/>
  <c r="P1666" i="7"/>
  <c r="O1666" i="7"/>
  <c r="N1666" i="7"/>
  <c r="V1665" i="7"/>
  <c r="U1665" i="7"/>
  <c r="T1665" i="7"/>
  <c r="S1665" i="7"/>
  <c r="R1665" i="7"/>
  <c r="Q1665" i="7"/>
  <c r="P1665" i="7"/>
  <c r="O1665" i="7"/>
  <c r="N1665" i="7"/>
  <c r="R1664" i="7"/>
  <c r="Q1664" i="7"/>
  <c r="P1664" i="7"/>
  <c r="O1664" i="7"/>
  <c r="N1664" i="7"/>
  <c r="Q1663" i="7"/>
  <c r="P1663" i="7"/>
  <c r="O1663" i="7"/>
  <c r="N1663" i="7"/>
  <c r="Q1662" i="7"/>
  <c r="P1662" i="7"/>
  <c r="O1662" i="7"/>
  <c r="N1662" i="7"/>
  <c r="Q1661" i="7"/>
  <c r="P1661" i="7"/>
  <c r="O1661" i="7"/>
  <c r="N1661" i="7"/>
  <c r="W1660" i="7"/>
  <c r="V1660" i="7"/>
  <c r="U1660" i="7"/>
  <c r="T1660" i="7"/>
  <c r="S1660" i="7"/>
  <c r="R1660" i="7"/>
  <c r="Q1660" i="7"/>
  <c r="P1660" i="7"/>
  <c r="O1660" i="7"/>
  <c r="N1660" i="7"/>
  <c r="W1659" i="7"/>
  <c r="V1659" i="7"/>
  <c r="U1659" i="7"/>
  <c r="T1659" i="7"/>
  <c r="S1659" i="7"/>
  <c r="R1659" i="7"/>
  <c r="Q1659" i="7"/>
  <c r="P1659" i="7"/>
  <c r="O1659" i="7"/>
  <c r="N1659" i="7"/>
  <c r="U1658" i="7"/>
  <c r="T1658" i="7"/>
  <c r="S1658" i="7"/>
  <c r="R1658" i="7"/>
  <c r="Q1658" i="7"/>
  <c r="P1658" i="7"/>
  <c r="O1658" i="7"/>
  <c r="N1658" i="7"/>
  <c r="Q1657" i="7"/>
  <c r="P1657" i="7"/>
  <c r="O1657" i="7"/>
  <c r="N1657" i="7"/>
  <c r="Q1656" i="7"/>
  <c r="P1656" i="7"/>
  <c r="O1656" i="7"/>
  <c r="N1656" i="7"/>
  <c r="Q1655" i="7"/>
  <c r="P1655" i="7"/>
  <c r="O1655" i="7"/>
  <c r="N1655" i="7"/>
  <c r="V1654" i="7"/>
  <c r="U1654" i="7"/>
  <c r="W1654" i="7" s="1"/>
  <c r="T1654" i="7"/>
  <c r="S1654" i="7"/>
  <c r="R1654" i="7"/>
  <c r="Q1654" i="7"/>
  <c r="P1654" i="7"/>
  <c r="O1654" i="7"/>
  <c r="N1654" i="7"/>
  <c r="Q1653" i="7"/>
  <c r="T1653" i="7" s="1"/>
  <c r="P1653" i="7"/>
  <c r="O1653" i="7"/>
  <c r="N1653" i="7"/>
  <c r="Q1652" i="7"/>
  <c r="P1652" i="7"/>
  <c r="O1652" i="7"/>
  <c r="N1652" i="7"/>
  <c r="S1651" i="7"/>
  <c r="R1651" i="7"/>
  <c r="Q1651" i="7"/>
  <c r="P1651" i="7"/>
  <c r="O1651" i="7"/>
  <c r="N1651" i="7"/>
  <c r="Q1650" i="7"/>
  <c r="P1650" i="7"/>
  <c r="O1650" i="7"/>
  <c r="N1650" i="7"/>
  <c r="U1649" i="7"/>
  <c r="Q1649" i="7"/>
  <c r="P1649" i="7"/>
  <c r="O1649" i="7"/>
  <c r="N1649" i="7"/>
  <c r="U1648" i="7"/>
  <c r="T1648" i="7"/>
  <c r="S1648" i="7"/>
  <c r="R1648" i="7"/>
  <c r="Q1648" i="7"/>
  <c r="P1648" i="7"/>
  <c r="O1648" i="7"/>
  <c r="N1648" i="7"/>
  <c r="U1647" i="7"/>
  <c r="T1647" i="7"/>
  <c r="S1647" i="7"/>
  <c r="R1647" i="7"/>
  <c r="Q1647" i="7"/>
  <c r="P1647" i="7"/>
  <c r="O1647" i="7"/>
  <c r="N1647" i="7"/>
  <c r="Q1646" i="7"/>
  <c r="P1646" i="7"/>
  <c r="O1646" i="7"/>
  <c r="N1646" i="7"/>
  <c r="S1645" i="7"/>
  <c r="R1645" i="7"/>
  <c r="Q1645" i="7"/>
  <c r="P1645" i="7"/>
  <c r="O1645" i="7"/>
  <c r="N1645" i="7"/>
  <c r="Q1644" i="7"/>
  <c r="P1644" i="7"/>
  <c r="O1644" i="7"/>
  <c r="N1644" i="7"/>
  <c r="U1643" i="7"/>
  <c r="Q1643" i="7"/>
  <c r="P1643" i="7"/>
  <c r="O1643" i="7"/>
  <c r="N1643" i="7"/>
  <c r="U1642" i="7"/>
  <c r="T1642" i="7"/>
  <c r="S1642" i="7"/>
  <c r="R1642" i="7"/>
  <c r="Q1642" i="7"/>
  <c r="P1642" i="7"/>
  <c r="O1642" i="7"/>
  <c r="N1642" i="7"/>
  <c r="S1641" i="7"/>
  <c r="R1641" i="7"/>
  <c r="Q1641" i="7"/>
  <c r="P1641" i="7"/>
  <c r="O1641" i="7"/>
  <c r="N1641" i="7"/>
  <c r="U1640" i="7"/>
  <c r="T1640" i="7"/>
  <c r="Q1640" i="7"/>
  <c r="P1640" i="7"/>
  <c r="O1640" i="7"/>
  <c r="N1640" i="7"/>
  <c r="Q1639" i="7"/>
  <c r="P1639" i="7"/>
  <c r="O1639" i="7"/>
  <c r="N1639" i="7"/>
  <c r="Q1638" i="7"/>
  <c r="P1638" i="7"/>
  <c r="O1638" i="7"/>
  <c r="N1638" i="7"/>
  <c r="U1637" i="7"/>
  <c r="Q1637" i="7"/>
  <c r="P1637" i="7"/>
  <c r="O1637" i="7"/>
  <c r="N1637" i="7"/>
  <c r="U1636" i="7"/>
  <c r="T1636" i="7"/>
  <c r="S1636" i="7"/>
  <c r="R1636" i="7"/>
  <c r="Q1636" i="7"/>
  <c r="P1636" i="7"/>
  <c r="O1636" i="7"/>
  <c r="N1636" i="7"/>
  <c r="Q1635" i="7"/>
  <c r="P1635" i="7"/>
  <c r="O1635" i="7"/>
  <c r="N1635" i="7"/>
  <c r="U1634" i="7"/>
  <c r="T1634" i="7"/>
  <c r="S1634" i="7"/>
  <c r="R1634" i="7"/>
  <c r="Q1634" i="7"/>
  <c r="P1634" i="7"/>
  <c r="O1634" i="7"/>
  <c r="N1634" i="7"/>
  <c r="Q1633" i="7"/>
  <c r="P1633" i="7"/>
  <c r="O1633" i="7"/>
  <c r="N1633" i="7"/>
  <c r="Q1632" i="7"/>
  <c r="P1632" i="7"/>
  <c r="O1632" i="7"/>
  <c r="N1632" i="7"/>
  <c r="Q1631" i="7"/>
  <c r="P1631" i="7"/>
  <c r="O1631" i="7"/>
  <c r="N1631" i="7"/>
  <c r="W1630" i="7"/>
  <c r="V1630" i="7"/>
  <c r="U1630" i="7"/>
  <c r="T1630" i="7"/>
  <c r="S1630" i="7"/>
  <c r="R1630" i="7"/>
  <c r="Q1630" i="7"/>
  <c r="P1630" i="7"/>
  <c r="O1630" i="7"/>
  <c r="N1630" i="7"/>
  <c r="U1629" i="7"/>
  <c r="T1629" i="7"/>
  <c r="W1629" i="7" s="1"/>
  <c r="S1629" i="7"/>
  <c r="R1629" i="7"/>
  <c r="Q1629" i="7"/>
  <c r="P1629" i="7"/>
  <c r="O1629" i="7"/>
  <c r="N1629" i="7"/>
  <c r="Q1628" i="7"/>
  <c r="S1628" i="7" s="1"/>
  <c r="P1628" i="7"/>
  <c r="O1628" i="7"/>
  <c r="N1628" i="7"/>
  <c r="Q1627" i="7"/>
  <c r="P1627" i="7"/>
  <c r="O1627" i="7"/>
  <c r="N1627" i="7"/>
  <c r="Q1626" i="7"/>
  <c r="P1626" i="7"/>
  <c r="O1626" i="7"/>
  <c r="N1626" i="7"/>
  <c r="Q1625" i="7"/>
  <c r="P1625" i="7"/>
  <c r="O1625" i="7"/>
  <c r="N1625" i="7"/>
  <c r="U1624" i="7"/>
  <c r="T1624" i="7"/>
  <c r="W1624" i="7" s="1"/>
  <c r="S1624" i="7"/>
  <c r="R1624" i="7"/>
  <c r="Q1624" i="7"/>
  <c r="P1624" i="7"/>
  <c r="O1624" i="7"/>
  <c r="N1624" i="7"/>
  <c r="W1623" i="7"/>
  <c r="V1623" i="7"/>
  <c r="U1623" i="7"/>
  <c r="T1623" i="7"/>
  <c r="S1623" i="7"/>
  <c r="R1623" i="7"/>
  <c r="Q1623" i="7"/>
  <c r="P1623" i="7"/>
  <c r="O1623" i="7"/>
  <c r="N1623" i="7"/>
  <c r="U1622" i="7"/>
  <c r="T1622" i="7"/>
  <c r="S1622" i="7"/>
  <c r="R1622" i="7"/>
  <c r="Q1622" i="7"/>
  <c r="P1622" i="7"/>
  <c r="O1622" i="7"/>
  <c r="N1622" i="7"/>
  <c r="Q1621" i="7"/>
  <c r="P1621" i="7"/>
  <c r="O1621" i="7"/>
  <c r="N1621" i="7"/>
  <c r="Q1620" i="7"/>
  <c r="P1620" i="7"/>
  <c r="O1620" i="7"/>
  <c r="N1620" i="7"/>
  <c r="Q1619" i="7"/>
  <c r="P1619" i="7"/>
  <c r="O1619" i="7"/>
  <c r="N1619" i="7"/>
  <c r="U1618" i="7"/>
  <c r="T1618" i="7"/>
  <c r="W1618" i="7" s="1"/>
  <c r="S1618" i="7"/>
  <c r="R1618" i="7"/>
  <c r="Q1618" i="7"/>
  <c r="P1618" i="7"/>
  <c r="O1618" i="7"/>
  <c r="N1618" i="7"/>
  <c r="U1617" i="7"/>
  <c r="T1617" i="7"/>
  <c r="R1617" i="7"/>
  <c r="Q1617" i="7"/>
  <c r="S1617" i="7" s="1"/>
  <c r="P1617" i="7"/>
  <c r="O1617" i="7"/>
  <c r="N1617" i="7"/>
  <c r="Q1616" i="7"/>
  <c r="P1616" i="7"/>
  <c r="O1616" i="7"/>
  <c r="N1616" i="7"/>
  <c r="S1615" i="7"/>
  <c r="R1615" i="7"/>
  <c r="Q1615" i="7"/>
  <c r="P1615" i="7"/>
  <c r="O1615" i="7"/>
  <c r="N1615" i="7"/>
  <c r="Q1614" i="7"/>
  <c r="P1614" i="7"/>
  <c r="O1614" i="7"/>
  <c r="N1614" i="7"/>
  <c r="U1613" i="7"/>
  <c r="Q1613" i="7"/>
  <c r="P1613" i="7"/>
  <c r="O1613" i="7"/>
  <c r="N1613" i="7"/>
  <c r="U1612" i="7"/>
  <c r="T1612" i="7"/>
  <c r="S1612" i="7"/>
  <c r="R1612" i="7"/>
  <c r="Q1612" i="7"/>
  <c r="P1612" i="7"/>
  <c r="O1612" i="7"/>
  <c r="N1612" i="7"/>
  <c r="Q1611" i="7"/>
  <c r="P1611" i="7"/>
  <c r="O1611" i="7"/>
  <c r="N1611" i="7"/>
  <c r="Q1610" i="7"/>
  <c r="P1610" i="7"/>
  <c r="O1610" i="7"/>
  <c r="N1610" i="7"/>
  <c r="Q1609" i="7"/>
  <c r="P1609" i="7"/>
  <c r="S1609" i="7" s="1"/>
  <c r="O1609" i="7"/>
  <c r="N1609" i="7"/>
  <c r="Q1608" i="7"/>
  <c r="P1608" i="7"/>
  <c r="O1608" i="7"/>
  <c r="N1608" i="7"/>
  <c r="U1607" i="7"/>
  <c r="Q1607" i="7"/>
  <c r="P1607" i="7"/>
  <c r="O1607" i="7"/>
  <c r="N1607" i="7"/>
  <c r="U1606" i="7"/>
  <c r="T1606" i="7"/>
  <c r="S1606" i="7"/>
  <c r="R1606" i="7"/>
  <c r="Q1606" i="7"/>
  <c r="P1606" i="7"/>
  <c r="O1606" i="7"/>
  <c r="N1606" i="7"/>
  <c r="Q1605" i="7"/>
  <c r="P1605" i="7"/>
  <c r="O1605" i="7"/>
  <c r="N1605" i="7"/>
  <c r="U1604" i="7"/>
  <c r="T1604" i="7"/>
  <c r="Q1604" i="7"/>
  <c r="P1604" i="7"/>
  <c r="O1604" i="7"/>
  <c r="N1604" i="7"/>
  <c r="Q1603" i="7"/>
  <c r="P1603" i="7"/>
  <c r="O1603" i="7"/>
  <c r="N1603" i="7"/>
  <c r="Q1602" i="7"/>
  <c r="P1602" i="7"/>
  <c r="O1602" i="7"/>
  <c r="N1602" i="7"/>
  <c r="U1601" i="7"/>
  <c r="T1601" i="7"/>
  <c r="Q1601" i="7"/>
  <c r="P1601" i="7"/>
  <c r="O1601" i="7"/>
  <c r="N1601" i="7"/>
  <c r="U1600" i="7"/>
  <c r="T1600" i="7"/>
  <c r="S1600" i="7"/>
  <c r="R1600" i="7"/>
  <c r="Q1600" i="7"/>
  <c r="P1600" i="7"/>
  <c r="O1600" i="7"/>
  <c r="N1600" i="7"/>
  <c r="Q1599" i="7"/>
  <c r="P1599" i="7"/>
  <c r="O1599" i="7"/>
  <c r="N1599" i="7"/>
  <c r="U1598" i="7"/>
  <c r="T1598" i="7"/>
  <c r="Q1598" i="7"/>
  <c r="P1598" i="7"/>
  <c r="O1598" i="7"/>
  <c r="N1598" i="7"/>
  <c r="Q1597" i="7"/>
  <c r="P1597" i="7"/>
  <c r="O1597" i="7"/>
  <c r="N1597" i="7"/>
  <c r="Q1596" i="7"/>
  <c r="P1596" i="7"/>
  <c r="O1596" i="7"/>
  <c r="N1596" i="7"/>
  <c r="U1595" i="7"/>
  <c r="T1595" i="7"/>
  <c r="Q1595" i="7"/>
  <c r="P1595" i="7"/>
  <c r="O1595" i="7"/>
  <c r="N1595" i="7"/>
  <c r="U1594" i="7"/>
  <c r="T1594" i="7"/>
  <c r="S1594" i="7"/>
  <c r="R1594" i="7"/>
  <c r="Q1594" i="7"/>
  <c r="P1594" i="7"/>
  <c r="O1594" i="7"/>
  <c r="N1594" i="7"/>
  <c r="Q1593" i="7"/>
  <c r="P1593" i="7"/>
  <c r="O1593" i="7"/>
  <c r="N1593" i="7"/>
  <c r="U1592" i="7"/>
  <c r="Q1592" i="7"/>
  <c r="P1592" i="7"/>
  <c r="O1592" i="7"/>
  <c r="N1592" i="7"/>
  <c r="Q1591" i="7"/>
  <c r="P1591" i="7"/>
  <c r="O1591" i="7"/>
  <c r="N1591" i="7"/>
  <c r="Q1590" i="7"/>
  <c r="P1590" i="7"/>
  <c r="O1590" i="7"/>
  <c r="N1590" i="7"/>
  <c r="U1589" i="7"/>
  <c r="T1589" i="7"/>
  <c r="Q1589" i="7"/>
  <c r="P1589" i="7"/>
  <c r="O1589" i="7"/>
  <c r="N1589" i="7"/>
  <c r="U1588" i="7"/>
  <c r="T1588" i="7"/>
  <c r="S1588" i="7"/>
  <c r="R1588" i="7"/>
  <c r="Q1588" i="7"/>
  <c r="P1588" i="7"/>
  <c r="O1588" i="7"/>
  <c r="N1588" i="7"/>
  <c r="Q1587" i="7"/>
  <c r="S1587" i="7" s="1"/>
  <c r="P1587" i="7"/>
  <c r="O1587" i="7"/>
  <c r="N1587" i="7"/>
  <c r="Q1586" i="7"/>
  <c r="P1586" i="7"/>
  <c r="O1586" i="7"/>
  <c r="N1586" i="7"/>
  <c r="Q1585" i="7"/>
  <c r="P1585" i="7"/>
  <c r="O1585" i="7"/>
  <c r="N1585" i="7"/>
  <c r="Q1584" i="7"/>
  <c r="P1584" i="7"/>
  <c r="O1584" i="7"/>
  <c r="N1584" i="7"/>
  <c r="U1583" i="7"/>
  <c r="T1583" i="7"/>
  <c r="Q1583" i="7"/>
  <c r="P1583" i="7"/>
  <c r="O1583" i="7"/>
  <c r="N1583" i="7"/>
  <c r="U1582" i="7"/>
  <c r="T1582" i="7"/>
  <c r="S1582" i="7"/>
  <c r="R1582" i="7"/>
  <c r="Q1582" i="7"/>
  <c r="P1582" i="7"/>
  <c r="O1582" i="7"/>
  <c r="N1582" i="7"/>
  <c r="Q1581" i="7"/>
  <c r="R1581" i="7" s="1"/>
  <c r="P1581" i="7"/>
  <c r="O1581" i="7"/>
  <c r="N1581" i="7"/>
  <c r="Q1580" i="7"/>
  <c r="P1580" i="7"/>
  <c r="O1580" i="7"/>
  <c r="N1580" i="7"/>
  <c r="R1579" i="7"/>
  <c r="Q1579" i="7"/>
  <c r="S1579" i="7" s="1"/>
  <c r="P1579" i="7"/>
  <c r="O1579" i="7"/>
  <c r="N1579" i="7"/>
  <c r="Q1578" i="7"/>
  <c r="P1578" i="7"/>
  <c r="O1578" i="7"/>
  <c r="N1578" i="7"/>
  <c r="U1577" i="7"/>
  <c r="T1577" i="7"/>
  <c r="Q1577" i="7"/>
  <c r="P1577" i="7"/>
  <c r="O1577" i="7"/>
  <c r="N1577" i="7"/>
  <c r="U1576" i="7"/>
  <c r="T1576" i="7"/>
  <c r="S1576" i="7"/>
  <c r="R1576" i="7"/>
  <c r="Q1576" i="7"/>
  <c r="P1576" i="7"/>
  <c r="O1576" i="7"/>
  <c r="N1576" i="7"/>
  <c r="S1575" i="7"/>
  <c r="Q1575" i="7"/>
  <c r="P1575" i="7"/>
  <c r="O1575" i="7"/>
  <c r="N1575" i="7"/>
  <c r="Q1574" i="7"/>
  <c r="P1574" i="7"/>
  <c r="O1574" i="7"/>
  <c r="U1574" i="7" s="1"/>
  <c r="N1574" i="7"/>
  <c r="Q1573" i="7"/>
  <c r="P1573" i="7"/>
  <c r="O1573" i="7"/>
  <c r="N1573" i="7"/>
  <c r="Q1572" i="7"/>
  <c r="P1572" i="7"/>
  <c r="O1572" i="7"/>
  <c r="N1572" i="7"/>
  <c r="U1571" i="7"/>
  <c r="T1571" i="7"/>
  <c r="Q1571" i="7"/>
  <c r="P1571" i="7"/>
  <c r="O1571" i="7"/>
  <c r="N1571" i="7"/>
  <c r="U1570" i="7"/>
  <c r="T1570" i="7"/>
  <c r="S1570" i="7"/>
  <c r="R1570" i="7"/>
  <c r="Q1570" i="7"/>
  <c r="P1570" i="7"/>
  <c r="O1570" i="7"/>
  <c r="N1570" i="7"/>
  <c r="Q1569" i="7"/>
  <c r="P1569" i="7"/>
  <c r="O1569" i="7"/>
  <c r="N1569" i="7"/>
  <c r="U1568" i="7"/>
  <c r="T1568" i="7"/>
  <c r="Q1568" i="7"/>
  <c r="P1568" i="7"/>
  <c r="O1568" i="7"/>
  <c r="N1568" i="7"/>
  <c r="Q1567" i="7"/>
  <c r="P1567" i="7"/>
  <c r="O1567" i="7"/>
  <c r="N1567" i="7"/>
  <c r="Q1566" i="7"/>
  <c r="P1566" i="7"/>
  <c r="O1566" i="7"/>
  <c r="N1566" i="7"/>
  <c r="U1565" i="7"/>
  <c r="T1565" i="7"/>
  <c r="Q1565" i="7"/>
  <c r="P1565" i="7"/>
  <c r="O1565" i="7"/>
  <c r="N1565" i="7"/>
  <c r="U1564" i="7"/>
  <c r="T1564" i="7"/>
  <c r="S1564" i="7"/>
  <c r="R1564" i="7"/>
  <c r="Q1564" i="7"/>
  <c r="P1564" i="7"/>
  <c r="O1564" i="7"/>
  <c r="N1564" i="7"/>
  <c r="R1563" i="7"/>
  <c r="Q1563" i="7"/>
  <c r="P1563" i="7"/>
  <c r="O1563" i="7"/>
  <c r="N1563" i="7"/>
  <c r="U1562" i="7"/>
  <c r="T1562" i="7"/>
  <c r="Q1562" i="7"/>
  <c r="P1562" i="7"/>
  <c r="O1562" i="7"/>
  <c r="N1562" i="7"/>
  <c r="Q1561" i="7"/>
  <c r="R1561" i="7" s="1"/>
  <c r="P1561" i="7"/>
  <c r="O1561" i="7"/>
  <c r="N1561" i="7"/>
  <c r="Q1560" i="7"/>
  <c r="P1560" i="7"/>
  <c r="O1560" i="7"/>
  <c r="N1560" i="7"/>
  <c r="U1559" i="7"/>
  <c r="T1559" i="7"/>
  <c r="Q1559" i="7"/>
  <c r="P1559" i="7"/>
  <c r="O1559" i="7"/>
  <c r="N1559" i="7"/>
  <c r="U1558" i="7"/>
  <c r="T1558" i="7"/>
  <c r="S1558" i="7"/>
  <c r="R1558" i="7"/>
  <c r="Q1558" i="7"/>
  <c r="P1558" i="7"/>
  <c r="O1558" i="7"/>
  <c r="N1558" i="7"/>
  <c r="Q1557" i="7"/>
  <c r="S1557" i="7" s="1"/>
  <c r="P1557" i="7"/>
  <c r="O1557" i="7"/>
  <c r="N1557" i="7"/>
  <c r="Q1556" i="7"/>
  <c r="P1556" i="7"/>
  <c r="O1556" i="7"/>
  <c r="N1556" i="7"/>
  <c r="S1555" i="7"/>
  <c r="Q1555" i="7"/>
  <c r="R1555" i="7" s="1"/>
  <c r="P1555" i="7"/>
  <c r="O1555" i="7"/>
  <c r="N1555" i="7"/>
  <c r="Q1554" i="7"/>
  <c r="P1554" i="7"/>
  <c r="O1554" i="7"/>
  <c r="N1554" i="7"/>
  <c r="U1553" i="7"/>
  <c r="T1553" i="7"/>
  <c r="Q1553" i="7"/>
  <c r="P1553" i="7"/>
  <c r="O1553" i="7"/>
  <c r="N1553" i="7"/>
  <c r="U1552" i="7"/>
  <c r="T1552" i="7"/>
  <c r="S1552" i="7"/>
  <c r="R1552" i="7"/>
  <c r="Q1552" i="7"/>
  <c r="P1552" i="7"/>
  <c r="O1552" i="7"/>
  <c r="N1552" i="7"/>
  <c r="S1551" i="7"/>
  <c r="R1551" i="7"/>
  <c r="Q1551" i="7"/>
  <c r="P1551" i="7"/>
  <c r="O1551" i="7"/>
  <c r="N1551" i="7"/>
  <c r="Q1550" i="7"/>
  <c r="P1550" i="7"/>
  <c r="O1550" i="7"/>
  <c r="N1550" i="7"/>
  <c r="S1549" i="7"/>
  <c r="R1549" i="7"/>
  <c r="Q1549" i="7"/>
  <c r="P1549" i="7"/>
  <c r="O1549" i="7"/>
  <c r="N1549" i="7"/>
  <c r="Q1548" i="7"/>
  <c r="P1548" i="7"/>
  <c r="O1548" i="7"/>
  <c r="N1548" i="7"/>
  <c r="U1547" i="7"/>
  <c r="T1547" i="7"/>
  <c r="R1547" i="7"/>
  <c r="Q1547" i="7"/>
  <c r="P1547" i="7"/>
  <c r="O1547" i="7"/>
  <c r="N1547" i="7"/>
  <c r="Q1546" i="7"/>
  <c r="P1546" i="7"/>
  <c r="O1546" i="7"/>
  <c r="N1546" i="7"/>
  <c r="T1545" i="7"/>
  <c r="Q1545" i="7"/>
  <c r="P1545" i="7"/>
  <c r="O1545" i="7"/>
  <c r="N1545" i="7"/>
  <c r="Q1544" i="7"/>
  <c r="P1544" i="7"/>
  <c r="O1544" i="7"/>
  <c r="N1544" i="7"/>
  <c r="Q1543" i="7"/>
  <c r="P1543" i="7"/>
  <c r="O1543" i="7"/>
  <c r="N1543" i="7"/>
  <c r="V1542" i="7"/>
  <c r="U1542" i="7"/>
  <c r="T1542" i="7"/>
  <c r="S1542" i="7"/>
  <c r="Q1542" i="7"/>
  <c r="P1542" i="7"/>
  <c r="O1542" i="7"/>
  <c r="N1542" i="7"/>
  <c r="R1542" i="7" s="1"/>
  <c r="Q1541" i="7"/>
  <c r="P1541" i="7"/>
  <c r="O1541" i="7"/>
  <c r="N1541" i="7"/>
  <c r="Q1540" i="7"/>
  <c r="P1540" i="7"/>
  <c r="O1540" i="7"/>
  <c r="N1540" i="7"/>
  <c r="Q1539" i="7"/>
  <c r="P1539" i="7"/>
  <c r="O1539" i="7"/>
  <c r="N1539" i="7"/>
  <c r="Q1538" i="7"/>
  <c r="P1538" i="7"/>
  <c r="O1538" i="7"/>
  <c r="R1538" i="7" s="1"/>
  <c r="N1538" i="7"/>
  <c r="Q1537" i="7"/>
  <c r="P1537" i="7"/>
  <c r="O1537" i="7"/>
  <c r="N1537" i="7"/>
  <c r="W1536" i="7"/>
  <c r="V1536" i="7"/>
  <c r="U1536" i="7"/>
  <c r="T1536" i="7"/>
  <c r="S1536" i="7"/>
  <c r="Q1536" i="7"/>
  <c r="P1536" i="7"/>
  <c r="O1536" i="7"/>
  <c r="N1536" i="7"/>
  <c r="R1536" i="7" s="1"/>
  <c r="U1535" i="7"/>
  <c r="T1535" i="7"/>
  <c r="S1535" i="7"/>
  <c r="R1535" i="7"/>
  <c r="Q1535" i="7"/>
  <c r="P1535" i="7"/>
  <c r="O1535" i="7"/>
  <c r="N1535" i="7"/>
  <c r="Q1534" i="7"/>
  <c r="P1534" i="7"/>
  <c r="O1534" i="7"/>
  <c r="N1534" i="7"/>
  <c r="T1533" i="7"/>
  <c r="Q1533" i="7"/>
  <c r="P1533" i="7"/>
  <c r="O1533" i="7"/>
  <c r="N1533" i="7"/>
  <c r="Q1532" i="7"/>
  <c r="P1532" i="7"/>
  <c r="O1532" i="7"/>
  <c r="N1532" i="7"/>
  <c r="Q1531" i="7"/>
  <c r="P1531" i="7"/>
  <c r="O1531" i="7"/>
  <c r="N1531" i="7"/>
  <c r="W1530" i="7"/>
  <c r="V1530" i="7"/>
  <c r="U1530" i="7"/>
  <c r="T1530" i="7"/>
  <c r="S1530" i="7"/>
  <c r="Q1530" i="7"/>
  <c r="P1530" i="7"/>
  <c r="O1530" i="7"/>
  <c r="N1530" i="7"/>
  <c r="R1530" i="7" s="1"/>
  <c r="U1529" i="7"/>
  <c r="T1529" i="7"/>
  <c r="Q1529" i="7"/>
  <c r="R1529" i="7" s="1"/>
  <c r="P1529" i="7"/>
  <c r="O1529" i="7"/>
  <c r="N1529" i="7"/>
  <c r="T1528" i="7"/>
  <c r="Q1528" i="7"/>
  <c r="P1528" i="7"/>
  <c r="O1528" i="7"/>
  <c r="U1528" i="7" s="1"/>
  <c r="N1528" i="7"/>
  <c r="Q1527" i="7"/>
  <c r="P1527" i="7"/>
  <c r="O1527" i="7"/>
  <c r="N1527" i="7"/>
  <c r="R1526" i="7"/>
  <c r="Q1526" i="7"/>
  <c r="P1526" i="7"/>
  <c r="O1526" i="7"/>
  <c r="N1526" i="7"/>
  <c r="Q1525" i="7"/>
  <c r="P1525" i="7"/>
  <c r="O1525" i="7"/>
  <c r="N1525" i="7"/>
  <c r="U1524" i="7"/>
  <c r="T1524" i="7"/>
  <c r="S1524" i="7"/>
  <c r="Q1524" i="7"/>
  <c r="P1524" i="7"/>
  <c r="O1524" i="7"/>
  <c r="N1524" i="7"/>
  <c r="R1524" i="7" s="1"/>
  <c r="Q1523" i="7"/>
  <c r="U1523" i="7" s="1"/>
  <c r="P1523" i="7"/>
  <c r="O1523" i="7"/>
  <c r="N1523" i="7"/>
  <c r="Q1522" i="7"/>
  <c r="T1522" i="7" s="1"/>
  <c r="P1522" i="7"/>
  <c r="O1522" i="7"/>
  <c r="N1522" i="7"/>
  <c r="Q1521" i="7"/>
  <c r="P1521" i="7"/>
  <c r="O1521" i="7"/>
  <c r="N1521" i="7"/>
  <c r="Q1520" i="7"/>
  <c r="P1520" i="7"/>
  <c r="O1520" i="7"/>
  <c r="N1520" i="7"/>
  <c r="R1520" i="7" s="1"/>
  <c r="Q1519" i="7"/>
  <c r="P1519" i="7"/>
  <c r="O1519" i="7"/>
  <c r="N1519" i="7"/>
  <c r="U1518" i="7"/>
  <c r="T1518" i="7"/>
  <c r="S1518" i="7"/>
  <c r="Q1518" i="7"/>
  <c r="P1518" i="7"/>
  <c r="O1518" i="7"/>
  <c r="N1518" i="7"/>
  <c r="R1518" i="7" s="1"/>
  <c r="Q1517" i="7"/>
  <c r="U1517" i="7" s="1"/>
  <c r="P1517" i="7"/>
  <c r="O1517" i="7"/>
  <c r="N1517" i="7"/>
  <c r="Q1516" i="7"/>
  <c r="P1516" i="7"/>
  <c r="O1516" i="7"/>
  <c r="N1516" i="7"/>
  <c r="Q1515" i="7"/>
  <c r="P1515" i="7"/>
  <c r="O1515" i="7"/>
  <c r="T1515" i="7" s="1"/>
  <c r="N1515" i="7"/>
  <c r="Q1514" i="7"/>
  <c r="P1514" i="7"/>
  <c r="O1514" i="7"/>
  <c r="N1514" i="7"/>
  <c r="Q1513" i="7"/>
  <c r="P1513" i="7"/>
  <c r="O1513" i="7"/>
  <c r="N1513" i="7"/>
  <c r="U1512" i="7"/>
  <c r="T1512" i="7"/>
  <c r="W1512" i="7" s="1"/>
  <c r="S1512" i="7"/>
  <c r="Q1512" i="7"/>
  <c r="P1512" i="7"/>
  <c r="O1512" i="7"/>
  <c r="N1512" i="7"/>
  <c r="R1512" i="7" s="1"/>
  <c r="Q1511" i="7"/>
  <c r="P1511" i="7"/>
  <c r="O1511" i="7"/>
  <c r="N1511" i="7"/>
  <c r="Q1510" i="7"/>
  <c r="P1510" i="7"/>
  <c r="O1510" i="7"/>
  <c r="N1510" i="7"/>
  <c r="T1509" i="7"/>
  <c r="Q1509" i="7"/>
  <c r="P1509" i="7"/>
  <c r="O1509" i="7"/>
  <c r="N1509" i="7"/>
  <c r="Q1508" i="7"/>
  <c r="P1508" i="7"/>
  <c r="O1508" i="7"/>
  <c r="N1508" i="7"/>
  <c r="Q1507" i="7"/>
  <c r="P1507" i="7"/>
  <c r="O1507" i="7"/>
  <c r="N1507" i="7"/>
  <c r="W1506" i="7"/>
  <c r="U1506" i="7"/>
  <c r="T1506" i="7"/>
  <c r="S1506" i="7"/>
  <c r="V1506" i="7" s="1"/>
  <c r="Q1506" i="7"/>
  <c r="P1506" i="7"/>
  <c r="O1506" i="7"/>
  <c r="N1506" i="7"/>
  <c r="R1506" i="7" s="1"/>
  <c r="U1505" i="7"/>
  <c r="T1505" i="7"/>
  <c r="V1505" i="7" s="1"/>
  <c r="S1505" i="7"/>
  <c r="R1505" i="7"/>
  <c r="Q1505" i="7"/>
  <c r="P1505" i="7"/>
  <c r="O1505" i="7"/>
  <c r="N1505" i="7"/>
  <c r="Q1504" i="7"/>
  <c r="P1504" i="7"/>
  <c r="O1504" i="7"/>
  <c r="T1504" i="7" s="1"/>
  <c r="N1504" i="7"/>
  <c r="Q1503" i="7"/>
  <c r="P1503" i="7"/>
  <c r="O1503" i="7"/>
  <c r="T1503" i="7" s="1"/>
  <c r="N1503" i="7"/>
  <c r="Q1502" i="7"/>
  <c r="P1502" i="7"/>
  <c r="O1502" i="7"/>
  <c r="N1502" i="7"/>
  <c r="Q1501" i="7"/>
  <c r="P1501" i="7"/>
  <c r="O1501" i="7"/>
  <c r="N1501" i="7"/>
  <c r="U1500" i="7"/>
  <c r="T1500" i="7"/>
  <c r="S1500" i="7"/>
  <c r="Q1500" i="7"/>
  <c r="P1500" i="7"/>
  <c r="O1500" i="7"/>
  <c r="N1500" i="7"/>
  <c r="R1500" i="7" s="1"/>
  <c r="W1499" i="7"/>
  <c r="V1499" i="7"/>
  <c r="U1499" i="7"/>
  <c r="T1499" i="7"/>
  <c r="R1499" i="7"/>
  <c r="Q1499" i="7"/>
  <c r="S1499" i="7" s="1"/>
  <c r="P1499" i="7"/>
  <c r="O1499" i="7"/>
  <c r="N1499" i="7"/>
  <c r="Q1498" i="7"/>
  <c r="P1498" i="7"/>
  <c r="R1498" i="7" s="1"/>
  <c r="O1498" i="7"/>
  <c r="N1498" i="7"/>
  <c r="Q1497" i="7"/>
  <c r="P1497" i="7"/>
  <c r="O1497" i="7"/>
  <c r="N1497" i="7"/>
  <c r="Q1496" i="7"/>
  <c r="P1496" i="7"/>
  <c r="O1496" i="7"/>
  <c r="R1496" i="7" s="1"/>
  <c r="N1496" i="7"/>
  <c r="Q1495" i="7"/>
  <c r="P1495" i="7"/>
  <c r="O1495" i="7"/>
  <c r="N1495" i="7"/>
  <c r="U1494" i="7"/>
  <c r="T1494" i="7"/>
  <c r="S1494" i="7"/>
  <c r="Q1494" i="7"/>
  <c r="P1494" i="7"/>
  <c r="O1494" i="7"/>
  <c r="N1494" i="7"/>
  <c r="R1494" i="7" s="1"/>
  <c r="T1493" i="7"/>
  <c r="S1493" i="7"/>
  <c r="R1493" i="7"/>
  <c r="Q1493" i="7"/>
  <c r="U1493" i="7" s="1"/>
  <c r="P1493" i="7"/>
  <c r="O1493" i="7"/>
  <c r="N1493" i="7"/>
  <c r="T1492" i="7"/>
  <c r="Q1492" i="7"/>
  <c r="P1492" i="7"/>
  <c r="O1492" i="7"/>
  <c r="N1492" i="7"/>
  <c r="T1491" i="7"/>
  <c r="Q1491" i="7"/>
  <c r="P1491" i="7"/>
  <c r="O1491" i="7"/>
  <c r="N1491" i="7"/>
  <c r="Q1490" i="7"/>
  <c r="P1490" i="7"/>
  <c r="O1490" i="7"/>
  <c r="N1490" i="7"/>
  <c r="Q1489" i="7"/>
  <c r="P1489" i="7"/>
  <c r="O1489" i="7"/>
  <c r="N1489" i="7"/>
  <c r="U1488" i="7"/>
  <c r="T1488" i="7"/>
  <c r="S1488" i="7"/>
  <c r="Q1488" i="7"/>
  <c r="P1488" i="7"/>
  <c r="O1488" i="7"/>
  <c r="N1488" i="7"/>
  <c r="R1488" i="7" s="1"/>
  <c r="W1487" i="7"/>
  <c r="V1487" i="7"/>
  <c r="U1487" i="7"/>
  <c r="T1487" i="7"/>
  <c r="S1487" i="7"/>
  <c r="R1487" i="7"/>
  <c r="Q1487" i="7"/>
  <c r="P1487" i="7"/>
  <c r="O1487" i="7"/>
  <c r="N1487" i="7"/>
  <c r="Q1486" i="7"/>
  <c r="P1486" i="7"/>
  <c r="O1486" i="7"/>
  <c r="N1486" i="7"/>
  <c r="T1485" i="7"/>
  <c r="Q1485" i="7"/>
  <c r="P1485" i="7"/>
  <c r="O1485" i="7"/>
  <c r="N1485" i="7"/>
  <c r="Q1484" i="7"/>
  <c r="P1484" i="7"/>
  <c r="O1484" i="7"/>
  <c r="N1484" i="7"/>
  <c r="Q1483" i="7"/>
  <c r="P1483" i="7"/>
  <c r="O1483" i="7"/>
  <c r="N1483" i="7"/>
  <c r="U1482" i="7"/>
  <c r="T1482" i="7"/>
  <c r="S1482" i="7"/>
  <c r="W1482" i="7" s="1"/>
  <c r="Q1482" i="7"/>
  <c r="P1482" i="7"/>
  <c r="O1482" i="7"/>
  <c r="N1482" i="7"/>
  <c r="R1482" i="7" s="1"/>
  <c r="U1481" i="7"/>
  <c r="S1481" i="7"/>
  <c r="W1481" i="7" s="1"/>
  <c r="R1481" i="7"/>
  <c r="Q1481" i="7"/>
  <c r="T1481" i="7" s="1"/>
  <c r="P1481" i="7"/>
  <c r="O1481" i="7"/>
  <c r="N1481" i="7"/>
  <c r="T1480" i="7"/>
  <c r="S1480" i="7"/>
  <c r="Q1480" i="7"/>
  <c r="P1480" i="7"/>
  <c r="R1480" i="7" s="1"/>
  <c r="O1480" i="7"/>
  <c r="N1480" i="7"/>
  <c r="T1479" i="7"/>
  <c r="Q1479" i="7"/>
  <c r="P1479" i="7"/>
  <c r="O1479" i="7"/>
  <c r="N1479" i="7"/>
  <c r="R1478" i="7"/>
  <c r="Q1478" i="7"/>
  <c r="P1478" i="7"/>
  <c r="O1478" i="7"/>
  <c r="N1478" i="7"/>
  <c r="Q1477" i="7"/>
  <c r="P1477" i="7"/>
  <c r="O1477" i="7"/>
  <c r="N1477" i="7"/>
  <c r="U1476" i="7"/>
  <c r="T1476" i="7"/>
  <c r="S1476" i="7"/>
  <c r="Q1476" i="7"/>
  <c r="P1476" i="7"/>
  <c r="O1476" i="7"/>
  <c r="N1476" i="7"/>
  <c r="R1476" i="7" s="1"/>
  <c r="R1475" i="7"/>
  <c r="Q1475" i="7"/>
  <c r="P1475" i="7"/>
  <c r="O1475" i="7"/>
  <c r="N1475" i="7"/>
  <c r="Q1474" i="7"/>
  <c r="S1474" i="7" s="1"/>
  <c r="P1474" i="7"/>
  <c r="O1474" i="7"/>
  <c r="N1474" i="7"/>
  <c r="Q1473" i="7"/>
  <c r="P1473" i="7"/>
  <c r="O1473" i="7"/>
  <c r="N1473" i="7"/>
  <c r="Q1472" i="7"/>
  <c r="P1472" i="7"/>
  <c r="O1472" i="7"/>
  <c r="R1472" i="7" s="1"/>
  <c r="N1472" i="7"/>
  <c r="Q1471" i="7"/>
  <c r="P1471" i="7"/>
  <c r="O1471" i="7"/>
  <c r="N1471" i="7"/>
  <c r="V1470" i="7"/>
  <c r="U1470" i="7"/>
  <c r="T1470" i="7"/>
  <c r="S1470" i="7"/>
  <c r="Q1470" i="7"/>
  <c r="P1470" i="7"/>
  <c r="O1470" i="7"/>
  <c r="N1470" i="7"/>
  <c r="R1470" i="7" s="1"/>
  <c r="Q1469" i="7"/>
  <c r="S1469" i="7" s="1"/>
  <c r="P1469" i="7"/>
  <c r="O1469" i="7"/>
  <c r="N1469" i="7"/>
  <c r="T1468" i="7"/>
  <c r="S1468" i="7"/>
  <c r="R1468" i="7"/>
  <c r="Q1468" i="7"/>
  <c r="P1468" i="7"/>
  <c r="O1468" i="7"/>
  <c r="N1468" i="7"/>
  <c r="Q1467" i="7"/>
  <c r="P1467" i="7"/>
  <c r="O1467" i="7"/>
  <c r="N1467" i="7"/>
  <c r="Q1466" i="7"/>
  <c r="R1466" i="7" s="1"/>
  <c r="P1466" i="7"/>
  <c r="O1466" i="7"/>
  <c r="N1466" i="7"/>
  <c r="Q1465" i="7"/>
  <c r="P1465" i="7"/>
  <c r="O1465" i="7"/>
  <c r="N1465" i="7"/>
  <c r="W1464" i="7"/>
  <c r="V1464" i="7"/>
  <c r="U1464" i="7"/>
  <c r="T1464" i="7"/>
  <c r="S1464" i="7"/>
  <c r="Q1464" i="7"/>
  <c r="P1464" i="7"/>
  <c r="O1464" i="7"/>
  <c r="N1464" i="7"/>
  <c r="R1464" i="7" s="1"/>
  <c r="U1463" i="7"/>
  <c r="T1463" i="7"/>
  <c r="S1463" i="7"/>
  <c r="R1463" i="7"/>
  <c r="Q1463" i="7"/>
  <c r="P1463" i="7"/>
  <c r="O1463" i="7"/>
  <c r="N1463" i="7"/>
  <c r="Q1462" i="7"/>
  <c r="P1462" i="7"/>
  <c r="O1462" i="7"/>
  <c r="N1462" i="7"/>
  <c r="Q1461" i="7"/>
  <c r="P1461" i="7"/>
  <c r="O1461" i="7"/>
  <c r="T1461" i="7" s="1"/>
  <c r="N1461" i="7"/>
  <c r="R1460" i="7"/>
  <c r="Q1460" i="7"/>
  <c r="P1460" i="7"/>
  <c r="O1460" i="7"/>
  <c r="N1460" i="7"/>
  <c r="Q1459" i="7"/>
  <c r="P1459" i="7"/>
  <c r="O1459" i="7"/>
  <c r="N1459" i="7"/>
  <c r="W1458" i="7"/>
  <c r="V1458" i="7"/>
  <c r="U1458" i="7"/>
  <c r="T1458" i="7"/>
  <c r="S1458" i="7"/>
  <c r="Q1458" i="7"/>
  <c r="P1458" i="7"/>
  <c r="O1458" i="7"/>
  <c r="N1458" i="7"/>
  <c r="R1458" i="7" s="1"/>
  <c r="U1457" i="7"/>
  <c r="T1457" i="7"/>
  <c r="S1457" i="7"/>
  <c r="W1457" i="7" s="1"/>
  <c r="Q1457" i="7"/>
  <c r="R1457" i="7" s="1"/>
  <c r="P1457" i="7"/>
  <c r="O1457" i="7"/>
  <c r="N1457" i="7"/>
  <c r="Q1456" i="7"/>
  <c r="P1456" i="7"/>
  <c r="O1456" i="7"/>
  <c r="N1456" i="7"/>
  <c r="Q1455" i="7"/>
  <c r="P1455" i="7"/>
  <c r="O1455" i="7"/>
  <c r="N1455" i="7"/>
  <c r="Q1454" i="7"/>
  <c r="P1454" i="7"/>
  <c r="O1454" i="7"/>
  <c r="N1454" i="7"/>
  <c r="Q1453" i="7"/>
  <c r="P1453" i="7"/>
  <c r="O1453" i="7"/>
  <c r="N1453" i="7"/>
  <c r="W1452" i="7"/>
  <c r="V1452" i="7"/>
  <c r="U1452" i="7"/>
  <c r="T1452" i="7"/>
  <c r="S1452" i="7"/>
  <c r="Q1452" i="7"/>
  <c r="P1452" i="7"/>
  <c r="O1452" i="7"/>
  <c r="N1452" i="7"/>
  <c r="R1452" i="7" s="1"/>
  <c r="Q1451" i="7"/>
  <c r="R1451" i="7" s="1"/>
  <c r="P1451" i="7"/>
  <c r="O1451" i="7"/>
  <c r="N1451" i="7"/>
  <c r="S1450" i="7"/>
  <c r="Q1450" i="7"/>
  <c r="P1450" i="7"/>
  <c r="O1450" i="7"/>
  <c r="N1450" i="7"/>
  <c r="T1449" i="7"/>
  <c r="Q1449" i="7"/>
  <c r="P1449" i="7"/>
  <c r="O1449" i="7"/>
  <c r="N1449" i="7"/>
  <c r="Q1448" i="7"/>
  <c r="P1448" i="7"/>
  <c r="O1448" i="7"/>
  <c r="N1448" i="7"/>
  <c r="Q1447" i="7"/>
  <c r="P1447" i="7"/>
  <c r="O1447" i="7"/>
  <c r="N1447" i="7"/>
  <c r="U1446" i="7"/>
  <c r="T1446" i="7"/>
  <c r="W1446" i="7" s="1"/>
  <c r="S1446" i="7"/>
  <c r="Q1446" i="7"/>
  <c r="P1446" i="7"/>
  <c r="O1446" i="7"/>
  <c r="N1446" i="7"/>
  <c r="R1446" i="7" s="1"/>
  <c r="U1445" i="7"/>
  <c r="Q1445" i="7"/>
  <c r="T1445" i="7" s="1"/>
  <c r="P1445" i="7"/>
  <c r="O1445" i="7"/>
  <c r="N1445" i="7"/>
  <c r="Q1444" i="7"/>
  <c r="P1444" i="7"/>
  <c r="T1444" i="7" s="1"/>
  <c r="O1444" i="7"/>
  <c r="N1444" i="7"/>
  <c r="Q1443" i="7"/>
  <c r="P1443" i="7"/>
  <c r="O1443" i="7"/>
  <c r="T1443" i="7" s="1"/>
  <c r="N1443" i="7"/>
  <c r="Q1442" i="7"/>
  <c r="P1442" i="7"/>
  <c r="O1442" i="7"/>
  <c r="R1442" i="7" s="1"/>
  <c r="N1442" i="7"/>
  <c r="Q1441" i="7"/>
  <c r="P1441" i="7"/>
  <c r="O1441" i="7"/>
  <c r="N1441" i="7"/>
  <c r="U1440" i="7"/>
  <c r="T1440" i="7"/>
  <c r="S1440" i="7"/>
  <c r="Q1440" i="7"/>
  <c r="P1440" i="7"/>
  <c r="O1440" i="7"/>
  <c r="N1440" i="7"/>
  <c r="R1440" i="7" s="1"/>
  <c r="Q1439" i="7"/>
  <c r="P1439" i="7"/>
  <c r="O1439" i="7"/>
  <c r="N1439" i="7"/>
  <c r="T1438" i="7"/>
  <c r="S1438" i="7"/>
  <c r="R1438" i="7"/>
  <c r="Q1438" i="7"/>
  <c r="P1438" i="7"/>
  <c r="O1438" i="7"/>
  <c r="N1438" i="7"/>
  <c r="Q1437" i="7"/>
  <c r="P1437" i="7"/>
  <c r="O1437" i="7"/>
  <c r="N1437" i="7"/>
  <c r="Q1436" i="7"/>
  <c r="R1436" i="7" s="1"/>
  <c r="P1436" i="7"/>
  <c r="O1436" i="7"/>
  <c r="N1436" i="7"/>
  <c r="Q1435" i="7"/>
  <c r="P1435" i="7"/>
  <c r="O1435" i="7"/>
  <c r="N1435" i="7"/>
  <c r="U1434" i="7"/>
  <c r="T1434" i="7"/>
  <c r="S1434" i="7"/>
  <c r="Q1434" i="7"/>
  <c r="P1434" i="7"/>
  <c r="O1434" i="7"/>
  <c r="N1434" i="7"/>
  <c r="R1434" i="7" s="1"/>
  <c r="Q1433" i="7"/>
  <c r="P1433" i="7"/>
  <c r="O1433" i="7"/>
  <c r="N1433" i="7"/>
  <c r="Q1432" i="7"/>
  <c r="P1432" i="7"/>
  <c r="O1432" i="7"/>
  <c r="N1432" i="7"/>
  <c r="Q1431" i="7"/>
  <c r="P1431" i="7"/>
  <c r="O1431" i="7"/>
  <c r="T1431" i="7" s="1"/>
  <c r="N1431" i="7"/>
  <c r="Q1430" i="7"/>
  <c r="P1430" i="7"/>
  <c r="O1430" i="7"/>
  <c r="N1430" i="7"/>
  <c r="Q1429" i="7"/>
  <c r="P1429" i="7"/>
  <c r="O1429" i="7"/>
  <c r="N1429" i="7"/>
  <c r="U1428" i="7"/>
  <c r="W1428" i="7" s="1"/>
  <c r="T1428" i="7"/>
  <c r="S1428" i="7"/>
  <c r="V1428" i="7" s="1"/>
  <c r="Q1428" i="7"/>
  <c r="P1428" i="7"/>
  <c r="O1428" i="7"/>
  <c r="N1428" i="7"/>
  <c r="R1428" i="7" s="1"/>
  <c r="W1427" i="7"/>
  <c r="U1427" i="7"/>
  <c r="T1427" i="7"/>
  <c r="S1427" i="7"/>
  <c r="R1427" i="7"/>
  <c r="V1427" i="7" s="1"/>
  <c r="Q1427" i="7"/>
  <c r="P1427" i="7"/>
  <c r="O1427" i="7"/>
  <c r="N1427" i="7"/>
  <c r="T1426" i="7"/>
  <c r="S1426" i="7"/>
  <c r="R1426" i="7"/>
  <c r="Q1426" i="7"/>
  <c r="P1426" i="7"/>
  <c r="O1426" i="7"/>
  <c r="N1426" i="7"/>
  <c r="T1425" i="7"/>
  <c r="Q1425" i="7"/>
  <c r="P1425" i="7"/>
  <c r="O1425" i="7"/>
  <c r="N1425" i="7"/>
  <c r="Q1424" i="7"/>
  <c r="R1424" i="7" s="1"/>
  <c r="P1424" i="7"/>
  <c r="O1424" i="7"/>
  <c r="N1424" i="7"/>
  <c r="Q1423" i="7"/>
  <c r="P1423" i="7"/>
  <c r="O1423" i="7"/>
  <c r="N1423" i="7"/>
  <c r="U1422" i="7"/>
  <c r="T1422" i="7"/>
  <c r="S1422" i="7"/>
  <c r="Q1422" i="7"/>
  <c r="P1422" i="7"/>
  <c r="O1422" i="7"/>
  <c r="N1422" i="7"/>
  <c r="R1422" i="7" s="1"/>
  <c r="Q1421" i="7"/>
  <c r="P1421" i="7"/>
  <c r="O1421" i="7"/>
  <c r="N1421" i="7"/>
  <c r="Q1420" i="7"/>
  <c r="P1420" i="7"/>
  <c r="T1420" i="7" s="1"/>
  <c r="O1420" i="7"/>
  <c r="N1420" i="7"/>
  <c r="Q1419" i="7"/>
  <c r="P1419" i="7"/>
  <c r="O1419" i="7"/>
  <c r="N1419" i="7"/>
  <c r="Q1418" i="7"/>
  <c r="P1418" i="7"/>
  <c r="O1418" i="7"/>
  <c r="N1418" i="7"/>
  <c r="Q1417" i="7"/>
  <c r="P1417" i="7"/>
  <c r="O1417" i="7"/>
  <c r="N1417" i="7"/>
  <c r="U1416" i="7"/>
  <c r="T1416" i="7"/>
  <c r="S1416" i="7"/>
  <c r="Q1416" i="7"/>
  <c r="P1416" i="7"/>
  <c r="O1416" i="7"/>
  <c r="N1416" i="7"/>
  <c r="R1416" i="7" s="1"/>
  <c r="U1415" i="7"/>
  <c r="T1415" i="7"/>
  <c r="S1415" i="7"/>
  <c r="R1415" i="7"/>
  <c r="Q1415" i="7"/>
  <c r="P1415" i="7"/>
  <c r="O1415" i="7"/>
  <c r="N1415" i="7"/>
  <c r="Q1414" i="7"/>
  <c r="P1414" i="7"/>
  <c r="O1414" i="7"/>
  <c r="N1414" i="7"/>
  <c r="Q1413" i="7"/>
  <c r="P1413" i="7"/>
  <c r="O1413" i="7"/>
  <c r="N1413" i="7"/>
  <c r="Q1412" i="7"/>
  <c r="P1412" i="7"/>
  <c r="O1412" i="7"/>
  <c r="N1412" i="7"/>
  <c r="Q1411" i="7"/>
  <c r="P1411" i="7"/>
  <c r="O1411" i="7"/>
  <c r="N1411" i="7"/>
  <c r="U1410" i="7"/>
  <c r="T1410" i="7"/>
  <c r="V1410" i="7" s="1"/>
  <c r="S1410" i="7"/>
  <c r="Q1410" i="7"/>
  <c r="P1410" i="7"/>
  <c r="O1410" i="7"/>
  <c r="N1410" i="7"/>
  <c r="R1410" i="7" s="1"/>
  <c r="W1409" i="7"/>
  <c r="U1409" i="7"/>
  <c r="S1409" i="7"/>
  <c r="R1409" i="7"/>
  <c r="V1409" i="7" s="1"/>
  <c r="Q1409" i="7"/>
  <c r="T1409" i="7" s="1"/>
  <c r="P1409" i="7"/>
  <c r="O1409" i="7"/>
  <c r="N1409" i="7"/>
  <c r="Q1408" i="7"/>
  <c r="P1408" i="7"/>
  <c r="O1408" i="7"/>
  <c r="N1408" i="7"/>
  <c r="T1407" i="7"/>
  <c r="Q1407" i="7"/>
  <c r="P1407" i="7"/>
  <c r="O1407" i="7"/>
  <c r="N1407" i="7"/>
  <c r="Q1406" i="7"/>
  <c r="P1406" i="7"/>
  <c r="O1406" i="7"/>
  <c r="R1406" i="7" s="1"/>
  <c r="N1406" i="7"/>
  <c r="Q1405" i="7"/>
  <c r="P1405" i="7"/>
  <c r="O1405" i="7"/>
  <c r="N1405" i="7"/>
  <c r="W1404" i="7"/>
  <c r="U1404" i="7"/>
  <c r="T1404" i="7"/>
  <c r="S1404" i="7"/>
  <c r="V1404" i="7" s="1"/>
  <c r="Q1404" i="7"/>
  <c r="P1404" i="7"/>
  <c r="O1404" i="7"/>
  <c r="N1404" i="7"/>
  <c r="R1404" i="7" s="1"/>
  <c r="W1403" i="7"/>
  <c r="U1403" i="7"/>
  <c r="T1403" i="7"/>
  <c r="V1403" i="7" s="1"/>
  <c r="S1403" i="7"/>
  <c r="R1403" i="7"/>
  <c r="Q1403" i="7"/>
  <c r="P1403" i="7"/>
  <c r="O1403" i="7"/>
  <c r="N1403" i="7"/>
  <c r="Q1402" i="7"/>
  <c r="R1402" i="7" s="1"/>
  <c r="P1402" i="7"/>
  <c r="O1402" i="7"/>
  <c r="N1402" i="7"/>
  <c r="Q1401" i="7"/>
  <c r="P1401" i="7"/>
  <c r="O1401" i="7"/>
  <c r="N1401" i="7"/>
  <c r="Q1400" i="7"/>
  <c r="P1400" i="7"/>
  <c r="O1400" i="7"/>
  <c r="N1400" i="7"/>
  <c r="Q1399" i="7"/>
  <c r="P1399" i="7"/>
  <c r="O1399" i="7"/>
  <c r="N1399" i="7"/>
  <c r="U1398" i="7"/>
  <c r="T1398" i="7"/>
  <c r="S1398" i="7"/>
  <c r="Q1398" i="7"/>
  <c r="P1398" i="7"/>
  <c r="O1398" i="7"/>
  <c r="N1398" i="7"/>
  <c r="R1398" i="7" s="1"/>
  <c r="U1397" i="7"/>
  <c r="S1397" i="7"/>
  <c r="Q1397" i="7"/>
  <c r="P1397" i="7"/>
  <c r="O1397" i="7"/>
  <c r="N1397" i="7"/>
  <c r="Q1396" i="7"/>
  <c r="P1396" i="7"/>
  <c r="R1396" i="7" s="1"/>
  <c r="O1396" i="7"/>
  <c r="N1396" i="7"/>
  <c r="Q1395" i="7"/>
  <c r="P1395" i="7"/>
  <c r="O1395" i="7"/>
  <c r="N1395" i="7"/>
  <c r="Q1394" i="7"/>
  <c r="P1394" i="7"/>
  <c r="O1394" i="7"/>
  <c r="R1394" i="7" s="1"/>
  <c r="N1394" i="7"/>
  <c r="Q1393" i="7"/>
  <c r="P1393" i="7"/>
  <c r="O1393" i="7"/>
  <c r="N1393" i="7"/>
  <c r="U1392" i="7"/>
  <c r="T1392" i="7"/>
  <c r="S1392" i="7"/>
  <c r="W1392" i="7" s="1"/>
  <c r="Q1392" i="7"/>
  <c r="P1392" i="7"/>
  <c r="O1392" i="7"/>
  <c r="N1392" i="7"/>
  <c r="R1392" i="7" s="1"/>
  <c r="Q1391" i="7"/>
  <c r="P1391" i="7"/>
  <c r="O1391" i="7"/>
  <c r="N1391" i="7"/>
  <c r="Q1390" i="7"/>
  <c r="P1390" i="7"/>
  <c r="S1390" i="7" s="1"/>
  <c r="O1390" i="7"/>
  <c r="N1390" i="7"/>
  <c r="Q1389" i="7"/>
  <c r="P1389" i="7"/>
  <c r="O1389" i="7"/>
  <c r="N1389" i="7"/>
  <c r="R1388" i="7"/>
  <c r="Q1388" i="7"/>
  <c r="P1388" i="7"/>
  <c r="O1388" i="7"/>
  <c r="N1388" i="7"/>
  <c r="Q1387" i="7"/>
  <c r="P1387" i="7"/>
  <c r="O1387" i="7"/>
  <c r="N1387" i="7"/>
  <c r="U1386" i="7"/>
  <c r="T1386" i="7"/>
  <c r="V1386" i="7" s="1"/>
  <c r="S1386" i="7"/>
  <c r="Q1386" i="7"/>
  <c r="P1386" i="7"/>
  <c r="O1386" i="7"/>
  <c r="N1386" i="7"/>
  <c r="R1386" i="7" s="1"/>
  <c r="S1385" i="7"/>
  <c r="Q1385" i="7"/>
  <c r="P1385" i="7"/>
  <c r="O1385" i="7"/>
  <c r="N1385" i="7"/>
  <c r="T1384" i="7"/>
  <c r="S1384" i="7"/>
  <c r="Q1384" i="7"/>
  <c r="P1384" i="7"/>
  <c r="O1384" i="7"/>
  <c r="U1384" i="7" s="1"/>
  <c r="N1384" i="7"/>
  <c r="Q1383" i="7"/>
  <c r="P1383" i="7"/>
  <c r="O1383" i="7"/>
  <c r="N1383" i="7"/>
  <c r="Q1382" i="7"/>
  <c r="R1382" i="7" s="1"/>
  <c r="P1382" i="7"/>
  <c r="O1382" i="7"/>
  <c r="N1382" i="7"/>
  <c r="Q1381" i="7"/>
  <c r="P1381" i="7"/>
  <c r="O1381" i="7"/>
  <c r="N1381" i="7"/>
  <c r="U1380" i="7"/>
  <c r="T1380" i="7"/>
  <c r="S1380" i="7"/>
  <c r="W1380" i="7" s="1"/>
  <c r="Q1380" i="7"/>
  <c r="P1380" i="7"/>
  <c r="O1380" i="7"/>
  <c r="N1380" i="7"/>
  <c r="R1380" i="7" s="1"/>
  <c r="S1379" i="7"/>
  <c r="Q1379" i="7"/>
  <c r="P1379" i="7"/>
  <c r="O1379" i="7"/>
  <c r="N1379" i="7"/>
  <c r="Q1378" i="7"/>
  <c r="P1378" i="7"/>
  <c r="O1378" i="7"/>
  <c r="N1378" i="7"/>
  <c r="Q1377" i="7"/>
  <c r="P1377" i="7"/>
  <c r="O1377" i="7"/>
  <c r="N1377" i="7"/>
  <c r="Q1376" i="7"/>
  <c r="P1376" i="7"/>
  <c r="O1376" i="7"/>
  <c r="N1376" i="7"/>
  <c r="Q1375" i="7"/>
  <c r="P1375" i="7"/>
  <c r="O1375" i="7"/>
  <c r="N1375" i="7"/>
  <c r="W1374" i="7"/>
  <c r="V1374" i="7"/>
  <c r="U1374" i="7"/>
  <c r="T1374" i="7"/>
  <c r="S1374" i="7"/>
  <c r="Q1374" i="7"/>
  <c r="P1374" i="7"/>
  <c r="O1374" i="7"/>
  <c r="N1374" i="7"/>
  <c r="R1374" i="7" s="1"/>
  <c r="U1373" i="7"/>
  <c r="T1373" i="7"/>
  <c r="S1373" i="7"/>
  <c r="R1373" i="7"/>
  <c r="Q1373" i="7"/>
  <c r="P1373" i="7"/>
  <c r="O1373" i="7"/>
  <c r="N1373" i="7"/>
  <c r="Q1372" i="7"/>
  <c r="P1372" i="7"/>
  <c r="O1372" i="7"/>
  <c r="N1372" i="7"/>
  <c r="T1371" i="7"/>
  <c r="Q1371" i="7"/>
  <c r="P1371" i="7"/>
  <c r="O1371" i="7"/>
  <c r="N1371" i="7"/>
  <c r="Q1370" i="7"/>
  <c r="P1370" i="7"/>
  <c r="O1370" i="7"/>
  <c r="N1370" i="7"/>
  <c r="Q1369" i="7"/>
  <c r="P1369" i="7"/>
  <c r="O1369" i="7"/>
  <c r="N1369" i="7"/>
  <c r="U1368" i="7"/>
  <c r="T1368" i="7"/>
  <c r="S1368" i="7"/>
  <c r="Q1368" i="7"/>
  <c r="P1368" i="7"/>
  <c r="O1368" i="7"/>
  <c r="N1368" i="7"/>
  <c r="R1368" i="7" s="1"/>
  <c r="T1367" i="7"/>
  <c r="R1367" i="7"/>
  <c r="Q1367" i="7"/>
  <c r="P1367" i="7"/>
  <c r="O1367" i="7"/>
  <c r="N1367" i="7"/>
  <c r="Q1366" i="7"/>
  <c r="P1366" i="7"/>
  <c r="O1366" i="7"/>
  <c r="N1366" i="7"/>
  <c r="Q1365" i="7"/>
  <c r="P1365" i="7"/>
  <c r="O1365" i="7"/>
  <c r="N1365" i="7"/>
  <c r="Q1364" i="7"/>
  <c r="P1364" i="7"/>
  <c r="O1364" i="7"/>
  <c r="N1364" i="7"/>
  <c r="Q1363" i="7"/>
  <c r="P1363" i="7"/>
  <c r="O1363" i="7"/>
  <c r="N1363" i="7"/>
  <c r="W1362" i="7"/>
  <c r="V1362" i="7"/>
  <c r="U1362" i="7"/>
  <c r="T1362" i="7"/>
  <c r="S1362" i="7"/>
  <c r="Q1362" i="7"/>
  <c r="P1362" i="7"/>
  <c r="O1362" i="7"/>
  <c r="N1362" i="7"/>
  <c r="R1362" i="7" s="1"/>
  <c r="T1361" i="7"/>
  <c r="S1361" i="7"/>
  <c r="R1361" i="7"/>
  <c r="Q1361" i="7"/>
  <c r="U1361" i="7" s="1"/>
  <c r="P1361" i="7"/>
  <c r="O1361" i="7"/>
  <c r="N1361" i="7"/>
  <c r="T1360" i="7"/>
  <c r="Q1360" i="7"/>
  <c r="P1360" i="7"/>
  <c r="O1360" i="7"/>
  <c r="N1360" i="7"/>
  <c r="Q1359" i="7"/>
  <c r="P1359" i="7"/>
  <c r="O1359" i="7"/>
  <c r="T1359" i="7" s="1"/>
  <c r="N1359" i="7"/>
  <c r="Q1358" i="7"/>
  <c r="P1358" i="7"/>
  <c r="O1358" i="7"/>
  <c r="N1358" i="7"/>
  <c r="Q1357" i="7"/>
  <c r="P1357" i="7"/>
  <c r="O1357" i="7"/>
  <c r="N1357" i="7"/>
  <c r="W1356" i="7"/>
  <c r="U1356" i="7"/>
  <c r="T1356" i="7"/>
  <c r="S1356" i="7"/>
  <c r="V1356" i="7" s="1"/>
  <c r="Q1356" i="7"/>
  <c r="P1356" i="7"/>
  <c r="O1356" i="7"/>
  <c r="N1356" i="7"/>
  <c r="R1356" i="7" s="1"/>
  <c r="U1355" i="7"/>
  <c r="T1355" i="7"/>
  <c r="V1355" i="7" s="1"/>
  <c r="S1355" i="7"/>
  <c r="R1355" i="7"/>
  <c r="Q1355" i="7"/>
  <c r="P1355" i="7"/>
  <c r="O1355" i="7"/>
  <c r="N1355" i="7"/>
  <c r="Q1354" i="7"/>
  <c r="P1354" i="7"/>
  <c r="O1354" i="7"/>
  <c r="N1354" i="7"/>
  <c r="T1353" i="7"/>
  <c r="Q1353" i="7"/>
  <c r="P1353" i="7"/>
  <c r="O1353" i="7"/>
  <c r="N1353" i="7"/>
  <c r="Q1352" i="7"/>
  <c r="P1352" i="7"/>
  <c r="O1352" i="7"/>
  <c r="N1352" i="7"/>
  <c r="Q1351" i="7"/>
  <c r="P1351" i="7"/>
  <c r="O1351" i="7"/>
  <c r="N1351" i="7"/>
  <c r="W1350" i="7"/>
  <c r="U1350" i="7"/>
  <c r="T1350" i="7"/>
  <c r="S1350" i="7"/>
  <c r="V1350" i="7" s="1"/>
  <c r="Q1350" i="7"/>
  <c r="P1350" i="7"/>
  <c r="O1350" i="7"/>
  <c r="N1350" i="7"/>
  <c r="R1350" i="7" s="1"/>
  <c r="U1349" i="7"/>
  <c r="T1349" i="7"/>
  <c r="S1349" i="7"/>
  <c r="Q1349" i="7"/>
  <c r="R1349" i="7" s="1"/>
  <c r="P1349" i="7"/>
  <c r="O1349" i="7"/>
  <c r="N1349" i="7"/>
  <c r="T1348" i="7"/>
  <c r="Q1348" i="7"/>
  <c r="P1348" i="7"/>
  <c r="O1348" i="7"/>
  <c r="N1348" i="7"/>
  <c r="T1347" i="7"/>
  <c r="Q1347" i="7"/>
  <c r="P1347" i="7"/>
  <c r="O1347" i="7"/>
  <c r="N1347" i="7"/>
  <c r="Q1346" i="7"/>
  <c r="P1346" i="7"/>
  <c r="O1346" i="7"/>
  <c r="N1346" i="7"/>
  <c r="Q1345" i="7"/>
  <c r="P1345" i="7"/>
  <c r="O1345" i="7"/>
  <c r="N1345" i="7"/>
  <c r="U1344" i="7"/>
  <c r="T1344" i="7"/>
  <c r="S1344" i="7"/>
  <c r="Q1344" i="7"/>
  <c r="P1344" i="7"/>
  <c r="O1344" i="7"/>
  <c r="N1344" i="7"/>
  <c r="R1344" i="7" s="1"/>
  <c r="W1343" i="7"/>
  <c r="V1343" i="7"/>
  <c r="U1343" i="7"/>
  <c r="T1343" i="7"/>
  <c r="S1343" i="7"/>
  <c r="R1343" i="7"/>
  <c r="Q1343" i="7"/>
  <c r="P1343" i="7"/>
  <c r="O1343" i="7"/>
  <c r="N1343" i="7"/>
  <c r="Q1342" i="7"/>
  <c r="T1342" i="7" s="1"/>
  <c r="P1342" i="7"/>
  <c r="O1342" i="7"/>
  <c r="N1342" i="7"/>
  <c r="Q1341" i="7"/>
  <c r="P1341" i="7"/>
  <c r="O1341" i="7"/>
  <c r="N1341" i="7"/>
  <c r="Q1340" i="7"/>
  <c r="R1340" i="7" s="1"/>
  <c r="P1340" i="7"/>
  <c r="O1340" i="7"/>
  <c r="N1340" i="7"/>
  <c r="Q1339" i="7"/>
  <c r="P1339" i="7"/>
  <c r="O1339" i="7"/>
  <c r="N1339" i="7"/>
  <c r="U1338" i="7"/>
  <c r="T1338" i="7"/>
  <c r="V1338" i="7" s="1"/>
  <c r="S1338" i="7"/>
  <c r="Q1338" i="7"/>
  <c r="P1338" i="7"/>
  <c r="O1338" i="7"/>
  <c r="N1338" i="7"/>
  <c r="R1338" i="7" s="1"/>
  <c r="Q1337" i="7"/>
  <c r="R1337" i="7" s="1"/>
  <c r="P1337" i="7"/>
  <c r="O1337" i="7"/>
  <c r="N1337" i="7"/>
  <c r="T1336" i="7"/>
  <c r="S1336" i="7"/>
  <c r="R1336" i="7"/>
  <c r="Q1336" i="7"/>
  <c r="P1336" i="7"/>
  <c r="O1336" i="7"/>
  <c r="N1336" i="7"/>
  <c r="Q1335" i="7"/>
  <c r="P1335" i="7"/>
  <c r="O1335" i="7"/>
  <c r="N1335" i="7"/>
  <c r="T1335" i="7" s="1"/>
  <c r="R1334" i="7"/>
  <c r="Q1334" i="7"/>
  <c r="P1334" i="7"/>
  <c r="O1334" i="7"/>
  <c r="N1334" i="7"/>
  <c r="Q1333" i="7"/>
  <c r="P1333" i="7"/>
  <c r="O1333" i="7"/>
  <c r="N1333" i="7"/>
  <c r="V1332" i="7"/>
  <c r="U1332" i="7"/>
  <c r="W1332" i="7" s="1"/>
  <c r="T1332" i="7"/>
  <c r="S1332" i="7"/>
  <c r="Q1332" i="7"/>
  <c r="P1332" i="7"/>
  <c r="O1332" i="7"/>
  <c r="N1332" i="7"/>
  <c r="R1332" i="7" s="1"/>
  <c r="U1331" i="7"/>
  <c r="T1331" i="7"/>
  <c r="S1331" i="7"/>
  <c r="R1331" i="7"/>
  <c r="V1331" i="7" s="1"/>
  <c r="Q1331" i="7"/>
  <c r="P1331" i="7"/>
  <c r="O1331" i="7"/>
  <c r="N1331" i="7"/>
  <c r="Q1330" i="7"/>
  <c r="P1330" i="7"/>
  <c r="O1330" i="7"/>
  <c r="N1330" i="7"/>
  <c r="T1329" i="7"/>
  <c r="Q1329" i="7"/>
  <c r="P1329" i="7"/>
  <c r="O1329" i="7"/>
  <c r="N1329" i="7"/>
  <c r="Q1328" i="7"/>
  <c r="P1328" i="7"/>
  <c r="O1328" i="7"/>
  <c r="N1328" i="7"/>
  <c r="Q1327" i="7"/>
  <c r="P1327" i="7"/>
  <c r="O1327" i="7"/>
  <c r="N1327" i="7"/>
  <c r="V1326" i="7"/>
  <c r="U1326" i="7"/>
  <c r="T1326" i="7"/>
  <c r="S1326" i="7"/>
  <c r="Q1326" i="7"/>
  <c r="P1326" i="7"/>
  <c r="O1326" i="7"/>
  <c r="N1326" i="7"/>
  <c r="R1326" i="7" s="1"/>
  <c r="Q1325" i="7"/>
  <c r="P1325" i="7"/>
  <c r="O1325" i="7"/>
  <c r="N1325" i="7"/>
  <c r="Q1324" i="7"/>
  <c r="P1324" i="7"/>
  <c r="O1324" i="7"/>
  <c r="N1324" i="7"/>
  <c r="Q1323" i="7"/>
  <c r="P1323" i="7"/>
  <c r="O1323" i="7"/>
  <c r="N1323" i="7"/>
  <c r="Q1322" i="7"/>
  <c r="P1322" i="7"/>
  <c r="O1322" i="7"/>
  <c r="N1322" i="7"/>
  <c r="Q1321" i="7"/>
  <c r="P1321" i="7"/>
  <c r="O1321" i="7"/>
  <c r="N1321" i="7"/>
  <c r="U1320" i="7"/>
  <c r="T1320" i="7"/>
  <c r="S1320" i="7"/>
  <c r="Q1320" i="7"/>
  <c r="P1320" i="7"/>
  <c r="O1320" i="7"/>
  <c r="N1320" i="7"/>
  <c r="R1320" i="7" s="1"/>
  <c r="U1319" i="7"/>
  <c r="T1319" i="7"/>
  <c r="V1319" i="7" s="1"/>
  <c r="S1319" i="7"/>
  <c r="R1319" i="7"/>
  <c r="Q1319" i="7"/>
  <c r="P1319" i="7"/>
  <c r="O1319" i="7"/>
  <c r="N1319" i="7"/>
  <c r="Q1318" i="7"/>
  <c r="P1318" i="7"/>
  <c r="O1318" i="7"/>
  <c r="N1318" i="7"/>
  <c r="T1317" i="7"/>
  <c r="Q1317" i="7"/>
  <c r="P1317" i="7"/>
  <c r="O1317" i="7"/>
  <c r="N1317" i="7"/>
  <c r="R1316" i="7"/>
  <c r="Q1316" i="7"/>
  <c r="P1316" i="7"/>
  <c r="O1316" i="7"/>
  <c r="N1316" i="7"/>
  <c r="Q1315" i="7"/>
  <c r="P1315" i="7"/>
  <c r="O1315" i="7"/>
  <c r="N1315" i="7"/>
  <c r="U1314" i="7"/>
  <c r="T1314" i="7"/>
  <c r="S1314" i="7"/>
  <c r="Q1314" i="7"/>
  <c r="P1314" i="7"/>
  <c r="O1314" i="7"/>
  <c r="N1314" i="7"/>
  <c r="R1314" i="7" s="1"/>
  <c r="Q1313" i="7"/>
  <c r="R1313" i="7" s="1"/>
  <c r="P1313" i="7"/>
  <c r="O1313" i="7"/>
  <c r="N1313" i="7"/>
  <c r="T1312" i="7"/>
  <c r="R1312" i="7"/>
  <c r="Q1312" i="7"/>
  <c r="S1312" i="7" s="1"/>
  <c r="P1312" i="7"/>
  <c r="O1312" i="7"/>
  <c r="N1312" i="7"/>
  <c r="Q1311" i="7"/>
  <c r="P1311" i="7"/>
  <c r="O1311" i="7"/>
  <c r="N1311" i="7"/>
  <c r="R1310" i="7"/>
  <c r="Q1310" i="7"/>
  <c r="P1310" i="7"/>
  <c r="O1310" i="7"/>
  <c r="N1310" i="7"/>
  <c r="Q1309" i="7"/>
  <c r="P1309" i="7"/>
  <c r="O1309" i="7"/>
  <c r="N1309" i="7"/>
  <c r="U1308" i="7"/>
  <c r="T1308" i="7"/>
  <c r="W1308" i="7" s="1"/>
  <c r="S1308" i="7"/>
  <c r="Q1308" i="7"/>
  <c r="P1308" i="7"/>
  <c r="O1308" i="7"/>
  <c r="N1308" i="7"/>
  <c r="R1308" i="7" s="1"/>
  <c r="Q1307" i="7"/>
  <c r="P1307" i="7"/>
  <c r="O1307" i="7"/>
  <c r="N1307" i="7"/>
  <c r="Q1306" i="7"/>
  <c r="S1306" i="7" s="1"/>
  <c r="P1306" i="7"/>
  <c r="O1306" i="7"/>
  <c r="N1306" i="7"/>
  <c r="Q1305" i="7"/>
  <c r="P1305" i="7"/>
  <c r="O1305" i="7"/>
  <c r="N1305" i="7"/>
  <c r="Q1304" i="7"/>
  <c r="P1304" i="7"/>
  <c r="R1304" i="7" s="1"/>
  <c r="O1304" i="7"/>
  <c r="N1304" i="7"/>
  <c r="Q1303" i="7"/>
  <c r="P1303" i="7"/>
  <c r="O1303" i="7"/>
  <c r="N1303" i="7"/>
  <c r="U1302" i="7"/>
  <c r="T1302" i="7"/>
  <c r="S1302" i="7"/>
  <c r="Q1302" i="7"/>
  <c r="P1302" i="7"/>
  <c r="O1302" i="7"/>
  <c r="N1302" i="7"/>
  <c r="R1302" i="7" s="1"/>
  <c r="Q1301" i="7"/>
  <c r="P1301" i="7"/>
  <c r="O1301" i="7"/>
  <c r="N1301" i="7"/>
  <c r="Q1300" i="7"/>
  <c r="P1300" i="7"/>
  <c r="O1300" i="7"/>
  <c r="N1300" i="7"/>
  <c r="Q1299" i="7"/>
  <c r="P1299" i="7"/>
  <c r="O1299" i="7"/>
  <c r="T1299" i="7" s="1"/>
  <c r="N1299" i="7"/>
  <c r="Q1298" i="7"/>
  <c r="P1298" i="7"/>
  <c r="O1298" i="7"/>
  <c r="N1298" i="7"/>
  <c r="Q1297" i="7"/>
  <c r="P1297" i="7"/>
  <c r="O1297" i="7"/>
  <c r="N1297" i="7"/>
  <c r="W1296" i="7"/>
  <c r="U1296" i="7"/>
  <c r="T1296" i="7"/>
  <c r="S1296" i="7"/>
  <c r="Q1296" i="7"/>
  <c r="P1296" i="7"/>
  <c r="O1296" i="7"/>
  <c r="N1296" i="7"/>
  <c r="R1296" i="7" s="1"/>
  <c r="T1295" i="7"/>
  <c r="R1295" i="7"/>
  <c r="Q1295" i="7"/>
  <c r="P1295" i="7"/>
  <c r="O1295" i="7"/>
  <c r="N1295" i="7"/>
  <c r="Q1294" i="7"/>
  <c r="P1294" i="7"/>
  <c r="O1294" i="7"/>
  <c r="N1294" i="7"/>
  <c r="T1293" i="7"/>
  <c r="Q1293" i="7"/>
  <c r="P1293" i="7"/>
  <c r="O1293" i="7"/>
  <c r="N1293" i="7"/>
  <c r="R1292" i="7"/>
  <c r="Q1292" i="7"/>
  <c r="P1292" i="7"/>
  <c r="O1292" i="7"/>
  <c r="N1292" i="7"/>
  <c r="Q1291" i="7"/>
  <c r="P1291" i="7"/>
  <c r="O1291" i="7"/>
  <c r="N1291" i="7"/>
  <c r="U1290" i="7"/>
  <c r="T1290" i="7"/>
  <c r="S1290" i="7"/>
  <c r="Q1290" i="7"/>
  <c r="P1290" i="7"/>
  <c r="O1290" i="7"/>
  <c r="N1290" i="7"/>
  <c r="R1290" i="7" s="1"/>
  <c r="Q1289" i="7"/>
  <c r="P1289" i="7"/>
  <c r="O1289" i="7"/>
  <c r="N1289" i="7"/>
  <c r="Q1288" i="7"/>
  <c r="P1288" i="7"/>
  <c r="O1288" i="7"/>
  <c r="N1288" i="7"/>
  <c r="Q1287" i="7"/>
  <c r="P1287" i="7"/>
  <c r="O1287" i="7"/>
  <c r="T1287" i="7" s="1"/>
  <c r="N1287" i="7"/>
  <c r="Q1286" i="7"/>
  <c r="P1286" i="7"/>
  <c r="O1286" i="7"/>
  <c r="N1286" i="7"/>
  <c r="Q1285" i="7"/>
  <c r="P1285" i="7"/>
  <c r="O1285" i="7"/>
  <c r="N1285" i="7"/>
  <c r="W1284" i="7"/>
  <c r="U1284" i="7"/>
  <c r="T1284" i="7"/>
  <c r="S1284" i="7"/>
  <c r="V1284" i="7" s="1"/>
  <c r="Q1284" i="7"/>
  <c r="P1284" i="7"/>
  <c r="O1284" i="7"/>
  <c r="N1284" i="7"/>
  <c r="R1284" i="7" s="1"/>
  <c r="U1283" i="7"/>
  <c r="T1283" i="7"/>
  <c r="S1283" i="7"/>
  <c r="R1283" i="7"/>
  <c r="Q1283" i="7"/>
  <c r="P1283" i="7"/>
  <c r="O1283" i="7"/>
  <c r="N1283" i="7"/>
  <c r="T1282" i="7"/>
  <c r="S1282" i="7"/>
  <c r="Q1282" i="7"/>
  <c r="P1282" i="7"/>
  <c r="O1282" i="7"/>
  <c r="U1282" i="7" s="1"/>
  <c r="N1282" i="7"/>
  <c r="T1281" i="7"/>
  <c r="Q1281" i="7"/>
  <c r="P1281" i="7"/>
  <c r="O1281" i="7"/>
  <c r="N1281" i="7"/>
  <c r="R1280" i="7"/>
  <c r="Q1280" i="7"/>
  <c r="P1280" i="7"/>
  <c r="O1280" i="7"/>
  <c r="N1280" i="7"/>
  <c r="Q1279" i="7"/>
  <c r="P1279" i="7"/>
  <c r="O1279" i="7"/>
  <c r="N1279" i="7"/>
  <c r="W1278" i="7"/>
  <c r="V1278" i="7"/>
  <c r="U1278" i="7"/>
  <c r="T1278" i="7"/>
  <c r="S1278" i="7"/>
  <c r="Q1278" i="7"/>
  <c r="P1278" i="7"/>
  <c r="O1278" i="7"/>
  <c r="N1278" i="7"/>
  <c r="R1278" i="7" s="1"/>
  <c r="U1277" i="7"/>
  <c r="W1277" i="7" s="1"/>
  <c r="T1277" i="7"/>
  <c r="S1277" i="7"/>
  <c r="Q1277" i="7"/>
  <c r="R1277" i="7" s="1"/>
  <c r="P1277" i="7"/>
  <c r="O1277" i="7"/>
  <c r="N1277" i="7"/>
  <c r="Q1276" i="7"/>
  <c r="P1276" i="7"/>
  <c r="O1276" i="7"/>
  <c r="N1276" i="7"/>
  <c r="T1275" i="7"/>
  <c r="Q1275" i="7"/>
  <c r="P1275" i="7"/>
  <c r="O1275" i="7"/>
  <c r="N1275" i="7"/>
  <c r="Q1274" i="7"/>
  <c r="P1274" i="7"/>
  <c r="O1274" i="7"/>
  <c r="N1274" i="7"/>
  <c r="Q1273" i="7"/>
  <c r="P1273" i="7"/>
  <c r="O1273" i="7"/>
  <c r="N1273" i="7"/>
  <c r="W1272" i="7"/>
  <c r="V1272" i="7"/>
  <c r="U1272" i="7"/>
  <c r="T1272" i="7"/>
  <c r="S1272" i="7"/>
  <c r="Q1272" i="7"/>
  <c r="P1272" i="7"/>
  <c r="O1272" i="7"/>
  <c r="N1272" i="7"/>
  <c r="R1272" i="7" s="1"/>
  <c r="U1271" i="7"/>
  <c r="T1271" i="7"/>
  <c r="V1271" i="7" s="1"/>
  <c r="S1271" i="7"/>
  <c r="R1271" i="7"/>
  <c r="Q1271" i="7"/>
  <c r="P1271" i="7"/>
  <c r="O1271" i="7"/>
  <c r="N1271" i="7"/>
  <c r="Q1270" i="7"/>
  <c r="P1270" i="7"/>
  <c r="O1270" i="7"/>
  <c r="U1270" i="7" s="1"/>
  <c r="N1270" i="7"/>
  <c r="Q1269" i="7"/>
  <c r="P1269" i="7"/>
  <c r="O1269" i="7"/>
  <c r="N1269" i="7"/>
  <c r="Q1268" i="7"/>
  <c r="P1268" i="7"/>
  <c r="O1268" i="7"/>
  <c r="N1268" i="7"/>
  <c r="Q1267" i="7"/>
  <c r="P1267" i="7"/>
  <c r="O1267" i="7"/>
  <c r="N1267" i="7"/>
  <c r="U1266" i="7"/>
  <c r="T1266" i="7"/>
  <c r="S1266" i="7"/>
  <c r="Q1266" i="7"/>
  <c r="P1266" i="7"/>
  <c r="O1266" i="7"/>
  <c r="N1266" i="7"/>
  <c r="R1266" i="7" s="1"/>
  <c r="Q1265" i="7"/>
  <c r="T1265" i="7" s="1"/>
  <c r="P1265" i="7"/>
  <c r="O1265" i="7"/>
  <c r="N1265" i="7"/>
  <c r="Q1264" i="7"/>
  <c r="P1264" i="7"/>
  <c r="O1264" i="7"/>
  <c r="N1264" i="7"/>
  <c r="Q1263" i="7"/>
  <c r="P1263" i="7"/>
  <c r="O1263" i="7"/>
  <c r="N1263" i="7"/>
  <c r="Q1262" i="7"/>
  <c r="P1262" i="7"/>
  <c r="O1262" i="7"/>
  <c r="R1262" i="7" s="1"/>
  <c r="N1262" i="7"/>
  <c r="Q1261" i="7"/>
  <c r="P1261" i="7"/>
  <c r="O1261" i="7"/>
  <c r="N1261" i="7"/>
  <c r="W1260" i="7"/>
  <c r="U1260" i="7"/>
  <c r="T1260" i="7"/>
  <c r="S1260" i="7"/>
  <c r="V1260" i="7" s="1"/>
  <c r="Q1260" i="7"/>
  <c r="P1260" i="7"/>
  <c r="O1260" i="7"/>
  <c r="N1260" i="7"/>
  <c r="R1260" i="7" s="1"/>
  <c r="U1259" i="7"/>
  <c r="T1259" i="7"/>
  <c r="S1259" i="7"/>
  <c r="R1259" i="7"/>
  <c r="Q1259" i="7"/>
  <c r="P1259" i="7"/>
  <c r="O1259" i="7"/>
  <c r="N1259" i="7"/>
  <c r="Q1258" i="7"/>
  <c r="P1258" i="7"/>
  <c r="O1258" i="7"/>
  <c r="N1258" i="7"/>
  <c r="T1257" i="7"/>
  <c r="Q1257" i="7"/>
  <c r="P1257" i="7"/>
  <c r="O1257" i="7"/>
  <c r="N1257" i="7"/>
  <c r="R1256" i="7"/>
  <c r="Q1256" i="7"/>
  <c r="P1256" i="7"/>
  <c r="O1256" i="7"/>
  <c r="N1256" i="7"/>
  <c r="Q1255" i="7"/>
  <c r="P1255" i="7"/>
  <c r="O1255" i="7"/>
  <c r="N1255" i="7"/>
  <c r="V1254" i="7"/>
  <c r="U1254" i="7"/>
  <c r="T1254" i="7"/>
  <c r="S1254" i="7"/>
  <c r="W1254" i="7" s="1"/>
  <c r="Q1254" i="7"/>
  <c r="P1254" i="7"/>
  <c r="O1254" i="7"/>
  <c r="N1254" i="7"/>
  <c r="R1254" i="7" s="1"/>
  <c r="Q1253" i="7"/>
  <c r="P1253" i="7"/>
  <c r="O1253" i="7"/>
  <c r="N1253" i="7"/>
  <c r="Q1252" i="7"/>
  <c r="P1252" i="7"/>
  <c r="O1252" i="7"/>
  <c r="N1252" i="7"/>
  <c r="Q1251" i="7"/>
  <c r="P1251" i="7"/>
  <c r="O1251" i="7"/>
  <c r="N1251" i="7"/>
  <c r="Q1250" i="7"/>
  <c r="P1250" i="7"/>
  <c r="O1250" i="7"/>
  <c r="R1250" i="7" s="1"/>
  <c r="N1250" i="7"/>
  <c r="Q1249" i="7"/>
  <c r="P1249" i="7"/>
  <c r="O1249" i="7"/>
  <c r="N1249" i="7"/>
  <c r="W1248" i="7"/>
  <c r="V1248" i="7"/>
  <c r="U1248" i="7"/>
  <c r="T1248" i="7"/>
  <c r="S1248" i="7"/>
  <c r="Q1248" i="7"/>
  <c r="P1248" i="7"/>
  <c r="O1248" i="7"/>
  <c r="N1248" i="7"/>
  <c r="R1248" i="7" s="1"/>
  <c r="U1247" i="7"/>
  <c r="T1247" i="7"/>
  <c r="R1247" i="7"/>
  <c r="Q1247" i="7"/>
  <c r="S1247" i="7" s="1"/>
  <c r="P1247" i="7"/>
  <c r="O1247" i="7"/>
  <c r="N1247" i="7"/>
  <c r="Q1246" i="7"/>
  <c r="P1246" i="7"/>
  <c r="O1246" i="7"/>
  <c r="N1246" i="7"/>
  <c r="T1245" i="7"/>
  <c r="Q1245" i="7"/>
  <c r="P1245" i="7"/>
  <c r="O1245" i="7"/>
  <c r="N1245" i="7"/>
  <c r="Q1244" i="7"/>
  <c r="P1244" i="7"/>
  <c r="O1244" i="7"/>
  <c r="N1244" i="7"/>
  <c r="Q1243" i="7"/>
  <c r="P1243" i="7"/>
  <c r="O1243" i="7"/>
  <c r="N1243" i="7"/>
  <c r="W1242" i="7"/>
  <c r="V1242" i="7"/>
  <c r="U1242" i="7"/>
  <c r="T1242" i="7"/>
  <c r="S1242" i="7"/>
  <c r="Q1242" i="7"/>
  <c r="P1242" i="7"/>
  <c r="O1242" i="7"/>
  <c r="N1242" i="7"/>
  <c r="R1242" i="7" s="1"/>
  <c r="U1241" i="7"/>
  <c r="T1241" i="7"/>
  <c r="S1241" i="7"/>
  <c r="Q1241" i="7"/>
  <c r="R1241" i="7" s="1"/>
  <c r="P1241" i="7"/>
  <c r="O1241" i="7"/>
  <c r="N1241" i="7"/>
  <c r="Q1240" i="7"/>
  <c r="P1240" i="7"/>
  <c r="O1240" i="7"/>
  <c r="N1240" i="7"/>
  <c r="Q1239" i="7"/>
  <c r="P1239" i="7"/>
  <c r="O1239" i="7"/>
  <c r="N1239" i="7"/>
  <c r="R1238" i="7"/>
  <c r="Q1238" i="7"/>
  <c r="P1238" i="7"/>
  <c r="O1238" i="7"/>
  <c r="N1238" i="7"/>
  <c r="Q1237" i="7"/>
  <c r="P1237" i="7"/>
  <c r="O1237" i="7"/>
  <c r="N1237" i="7"/>
  <c r="U1236" i="7"/>
  <c r="T1236" i="7"/>
  <c r="S1236" i="7"/>
  <c r="Q1236" i="7"/>
  <c r="P1236" i="7"/>
  <c r="O1236" i="7"/>
  <c r="N1236" i="7"/>
  <c r="R1236" i="7" s="1"/>
  <c r="T1235" i="7"/>
  <c r="V1235" i="7" s="1"/>
  <c r="S1235" i="7"/>
  <c r="R1235" i="7"/>
  <c r="Q1235" i="7"/>
  <c r="U1235" i="7" s="1"/>
  <c r="P1235" i="7"/>
  <c r="O1235" i="7"/>
  <c r="N1235" i="7"/>
  <c r="T1234" i="7"/>
  <c r="Q1234" i="7"/>
  <c r="P1234" i="7"/>
  <c r="O1234" i="7"/>
  <c r="N1234" i="7"/>
  <c r="Q1233" i="7"/>
  <c r="P1233" i="7"/>
  <c r="O1233" i="7"/>
  <c r="N1233" i="7"/>
  <c r="R1232" i="7"/>
  <c r="Q1232" i="7"/>
  <c r="P1232" i="7"/>
  <c r="O1232" i="7"/>
  <c r="N1232" i="7"/>
  <c r="Q1231" i="7"/>
  <c r="P1231" i="7"/>
  <c r="O1231" i="7"/>
  <c r="N1231" i="7"/>
  <c r="U1230" i="7"/>
  <c r="T1230" i="7"/>
  <c r="W1230" i="7" s="1"/>
  <c r="S1230" i="7"/>
  <c r="Q1230" i="7"/>
  <c r="P1230" i="7"/>
  <c r="O1230" i="7"/>
  <c r="N1230" i="7"/>
  <c r="R1230" i="7" s="1"/>
  <c r="Q1229" i="7"/>
  <c r="P1229" i="7"/>
  <c r="O1229" i="7"/>
  <c r="N1229" i="7"/>
  <c r="T1228" i="7"/>
  <c r="S1228" i="7"/>
  <c r="Q1228" i="7"/>
  <c r="P1228" i="7"/>
  <c r="O1228" i="7"/>
  <c r="U1228" i="7" s="1"/>
  <c r="N1228" i="7"/>
  <c r="Q1227" i="7"/>
  <c r="P1227" i="7"/>
  <c r="O1227" i="7"/>
  <c r="T1227" i="7" s="1"/>
  <c r="N1227" i="7"/>
  <c r="R1226" i="7"/>
  <c r="Q1226" i="7"/>
  <c r="P1226" i="7"/>
  <c r="O1226" i="7"/>
  <c r="N1226" i="7"/>
  <c r="Q1225" i="7"/>
  <c r="P1225" i="7"/>
  <c r="O1225" i="7"/>
  <c r="N1225" i="7"/>
  <c r="U1224" i="7"/>
  <c r="T1224" i="7"/>
  <c r="S1224" i="7"/>
  <c r="V1224" i="7" s="1"/>
  <c r="Q1224" i="7"/>
  <c r="P1224" i="7"/>
  <c r="O1224" i="7"/>
  <c r="N1224" i="7"/>
  <c r="R1224" i="7" s="1"/>
  <c r="Q1223" i="7"/>
  <c r="R1223" i="7" s="1"/>
  <c r="P1223" i="7"/>
  <c r="O1223" i="7"/>
  <c r="N1223" i="7"/>
  <c r="Q1222" i="7"/>
  <c r="P1222" i="7"/>
  <c r="O1222" i="7"/>
  <c r="N1222" i="7"/>
  <c r="Q1221" i="7"/>
  <c r="P1221" i="7"/>
  <c r="O1221" i="7"/>
  <c r="N1221" i="7"/>
  <c r="Q1220" i="7"/>
  <c r="P1220" i="7"/>
  <c r="O1220" i="7"/>
  <c r="N1220" i="7"/>
  <c r="Q1219" i="7"/>
  <c r="P1219" i="7"/>
  <c r="O1219" i="7"/>
  <c r="N1219" i="7"/>
  <c r="W1218" i="7"/>
  <c r="V1218" i="7"/>
  <c r="U1218" i="7"/>
  <c r="T1218" i="7"/>
  <c r="S1218" i="7"/>
  <c r="Q1218" i="7"/>
  <c r="P1218" i="7"/>
  <c r="O1218" i="7"/>
  <c r="N1218" i="7"/>
  <c r="R1218" i="7" s="1"/>
  <c r="U1217" i="7"/>
  <c r="T1217" i="7"/>
  <c r="S1217" i="7"/>
  <c r="Q1217" i="7"/>
  <c r="R1217" i="7" s="1"/>
  <c r="P1217" i="7"/>
  <c r="O1217" i="7"/>
  <c r="N1217" i="7"/>
  <c r="T1216" i="7"/>
  <c r="R1216" i="7"/>
  <c r="Q1216" i="7"/>
  <c r="P1216" i="7"/>
  <c r="O1216" i="7"/>
  <c r="N1216" i="7"/>
  <c r="T1215" i="7"/>
  <c r="Q1215" i="7"/>
  <c r="P1215" i="7"/>
  <c r="O1215" i="7"/>
  <c r="N1215" i="7"/>
  <c r="Q1214" i="7"/>
  <c r="P1214" i="7"/>
  <c r="O1214" i="7"/>
  <c r="N1214" i="7"/>
  <c r="Q1213" i="7"/>
  <c r="P1213" i="7"/>
  <c r="O1213" i="7"/>
  <c r="N1213" i="7"/>
  <c r="U1212" i="7"/>
  <c r="T1212" i="7"/>
  <c r="S1212" i="7"/>
  <c r="Q1212" i="7"/>
  <c r="P1212" i="7"/>
  <c r="O1212" i="7"/>
  <c r="N1212" i="7"/>
  <c r="R1212" i="7" s="1"/>
  <c r="W1211" i="7"/>
  <c r="V1211" i="7"/>
  <c r="U1211" i="7"/>
  <c r="T1211" i="7"/>
  <c r="S1211" i="7"/>
  <c r="R1211" i="7"/>
  <c r="Q1211" i="7"/>
  <c r="P1211" i="7"/>
  <c r="O1211" i="7"/>
  <c r="N1211" i="7"/>
  <c r="T1210" i="7"/>
  <c r="S1210" i="7"/>
  <c r="Q1210" i="7"/>
  <c r="R1210" i="7" s="1"/>
  <c r="P1210" i="7"/>
  <c r="O1210" i="7"/>
  <c r="N1210" i="7"/>
  <c r="Q1209" i="7"/>
  <c r="P1209" i="7"/>
  <c r="O1209" i="7"/>
  <c r="N1209" i="7"/>
  <c r="Q1208" i="7"/>
  <c r="R1208" i="7" s="1"/>
  <c r="P1208" i="7"/>
  <c r="O1208" i="7"/>
  <c r="N1208" i="7"/>
  <c r="Q1207" i="7"/>
  <c r="P1207" i="7"/>
  <c r="O1207" i="7"/>
  <c r="N1207" i="7"/>
  <c r="U1206" i="7"/>
  <c r="T1206" i="7"/>
  <c r="S1206" i="7"/>
  <c r="V1206" i="7" s="1"/>
  <c r="Q1206" i="7"/>
  <c r="P1206" i="7"/>
  <c r="O1206" i="7"/>
  <c r="N1206" i="7"/>
  <c r="R1206" i="7" s="1"/>
  <c r="Q1205" i="7"/>
  <c r="S1205" i="7" s="1"/>
  <c r="P1205" i="7"/>
  <c r="O1205" i="7"/>
  <c r="N1205" i="7"/>
  <c r="T1204" i="7"/>
  <c r="Q1204" i="7"/>
  <c r="P1204" i="7"/>
  <c r="O1204" i="7"/>
  <c r="N1204" i="7"/>
  <c r="Q1203" i="7"/>
  <c r="P1203" i="7"/>
  <c r="O1203" i="7"/>
  <c r="N1203" i="7"/>
  <c r="Q1202" i="7"/>
  <c r="P1202" i="7"/>
  <c r="O1202" i="7"/>
  <c r="N1202" i="7"/>
  <c r="Q1201" i="7"/>
  <c r="P1201" i="7"/>
  <c r="O1201" i="7"/>
  <c r="N1201" i="7"/>
  <c r="U1200" i="7"/>
  <c r="T1200" i="7"/>
  <c r="S1200" i="7"/>
  <c r="V1200" i="7" s="1"/>
  <c r="Q1200" i="7"/>
  <c r="P1200" i="7"/>
  <c r="O1200" i="7"/>
  <c r="N1200" i="7"/>
  <c r="R1200" i="7" s="1"/>
  <c r="U1199" i="7"/>
  <c r="T1199" i="7"/>
  <c r="S1199" i="7"/>
  <c r="R1199" i="7"/>
  <c r="Q1199" i="7"/>
  <c r="P1199" i="7"/>
  <c r="O1199" i="7"/>
  <c r="N1199" i="7"/>
  <c r="Q1198" i="7"/>
  <c r="P1198" i="7"/>
  <c r="O1198" i="7"/>
  <c r="N1198" i="7"/>
  <c r="T1197" i="7"/>
  <c r="Q1197" i="7"/>
  <c r="P1197" i="7"/>
  <c r="O1197" i="7"/>
  <c r="N1197" i="7"/>
  <c r="Q1196" i="7"/>
  <c r="P1196" i="7"/>
  <c r="O1196" i="7"/>
  <c r="N1196" i="7"/>
  <c r="Q1195" i="7"/>
  <c r="P1195" i="7"/>
  <c r="O1195" i="7"/>
  <c r="N1195" i="7"/>
  <c r="U1194" i="7"/>
  <c r="T1194" i="7"/>
  <c r="S1194" i="7"/>
  <c r="W1194" i="7" s="1"/>
  <c r="Q1194" i="7"/>
  <c r="P1194" i="7"/>
  <c r="O1194" i="7"/>
  <c r="N1194" i="7"/>
  <c r="R1194" i="7" s="1"/>
  <c r="U1193" i="7"/>
  <c r="S1193" i="7"/>
  <c r="R1193" i="7"/>
  <c r="Q1193" i="7"/>
  <c r="T1193" i="7" s="1"/>
  <c r="P1193" i="7"/>
  <c r="O1193" i="7"/>
  <c r="N1193" i="7"/>
  <c r="T1192" i="7"/>
  <c r="S1192" i="7"/>
  <c r="R1192" i="7"/>
  <c r="Q1192" i="7"/>
  <c r="P1192" i="7"/>
  <c r="O1192" i="7"/>
  <c r="N1192" i="7"/>
  <c r="T1191" i="7"/>
  <c r="Q1191" i="7"/>
  <c r="P1191" i="7"/>
  <c r="O1191" i="7"/>
  <c r="N1191" i="7"/>
  <c r="R1190" i="7"/>
  <c r="Q1190" i="7"/>
  <c r="P1190" i="7"/>
  <c r="O1190" i="7"/>
  <c r="N1190" i="7"/>
  <c r="Q1189" i="7"/>
  <c r="P1189" i="7"/>
  <c r="O1189" i="7"/>
  <c r="N1189" i="7"/>
  <c r="U1188" i="7"/>
  <c r="T1188" i="7"/>
  <c r="S1188" i="7"/>
  <c r="Q1188" i="7"/>
  <c r="P1188" i="7"/>
  <c r="O1188" i="7"/>
  <c r="N1188" i="7"/>
  <c r="R1188" i="7" s="1"/>
  <c r="Q1187" i="7"/>
  <c r="P1187" i="7"/>
  <c r="O1187" i="7"/>
  <c r="N1187" i="7"/>
  <c r="S1186" i="7"/>
  <c r="R1186" i="7"/>
  <c r="Q1186" i="7"/>
  <c r="P1186" i="7"/>
  <c r="O1186" i="7"/>
  <c r="N1186" i="7"/>
  <c r="Q1185" i="7"/>
  <c r="P1185" i="7"/>
  <c r="O1185" i="7"/>
  <c r="N1185" i="7"/>
  <c r="R1184" i="7"/>
  <c r="Q1184" i="7"/>
  <c r="P1184" i="7"/>
  <c r="O1184" i="7"/>
  <c r="N1184" i="7"/>
  <c r="Q1183" i="7"/>
  <c r="P1183" i="7"/>
  <c r="O1183" i="7"/>
  <c r="N1183" i="7"/>
  <c r="U1182" i="7"/>
  <c r="T1182" i="7"/>
  <c r="S1182" i="7"/>
  <c r="Q1182" i="7"/>
  <c r="P1182" i="7"/>
  <c r="O1182" i="7"/>
  <c r="N1182" i="7"/>
  <c r="R1182" i="7" s="1"/>
  <c r="Q1181" i="7"/>
  <c r="P1181" i="7"/>
  <c r="O1181" i="7"/>
  <c r="N1181" i="7"/>
  <c r="T1180" i="7"/>
  <c r="S1180" i="7"/>
  <c r="R1180" i="7"/>
  <c r="Q1180" i="7"/>
  <c r="P1180" i="7"/>
  <c r="O1180" i="7"/>
  <c r="N1180" i="7"/>
  <c r="Q1179" i="7"/>
  <c r="P1179" i="7"/>
  <c r="O1179" i="7"/>
  <c r="N1179" i="7"/>
  <c r="Q1178" i="7"/>
  <c r="P1178" i="7"/>
  <c r="R1178" i="7" s="1"/>
  <c r="O1178" i="7"/>
  <c r="N1178" i="7"/>
  <c r="Q1177" i="7"/>
  <c r="P1177" i="7"/>
  <c r="O1177" i="7"/>
  <c r="N1177" i="7"/>
  <c r="U1176" i="7"/>
  <c r="T1176" i="7"/>
  <c r="S1176" i="7"/>
  <c r="Q1176" i="7"/>
  <c r="P1176" i="7"/>
  <c r="O1176" i="7"/>
  <c r="N1176" i="7"/>
  <c r="R1176" i="7" s="1"/>
  <c r="U1175" i="7"/>
  <c r="Q1175" i="7"/>
  <c r="T1175" i="7" s="1"/>
  <c r="P1175" i="7"/>
  <c r="O1175" i="7"/>
  <c r="N1175" i="7"/>
  <c r="Q1174" i="7"/>
  <c r="P1174" i="7"/>
  <c r="O1174" i="7"/>
  <c r="N1174" i="7"/>
  <c r="T1173" i="7"/>
  <c r="Q1173" i="7"/>
  <c r="P1173" i="7"/>
  <c r="O1173" i="7"/>
  <c r="N1173" i="7"/>
  <c r="R1172" i="7"/>
  <c r="Q1172" i="7"/>
  <c r="P1172" i="7"/>
  <c r="O1172" i="7"/>
  <c r="N1172" i="7"/>
  <c r="Q1171" i="7"/>
  <c r="P1171" i="7"/>
  <c r="O1171" i="7"/>
  <c r="N1171" i="7"/>
  <c r="T1170" i="7"/>
  <c r="Q1170" i="7"/>
  <c r="P1170" i="7"/>
  <c r="O1170" i="7"/>
  <c r="N1170" i="7"/>
  <c r="Q1169" i="7"/>
  <c r="R1169" i="7" s="1"/>
  <c r="P1169" i="7"/>
  <c r="O1169" i="7"/>
  <c r="N1169" i="7"/>
  <c r="Q1168" i="7"/>
  <c r="P1168" i="7"/>
  <c r="O1168" i="7"/>
  <c r="N1168" i="7"/>
  <c r="Q1167" i="7"/>
  <c r="P1167" i="7"/>
  <c r="O1167" i="7"/>
  <c r="T1167" i="7" s="1"/>
  <c r="N1167" i="7"/>
  <c r="Q1166" i="7"/>
  <c r="P1166" i="7"/>
  <c r="O1166" i="7"/>
  <c r="N1166" i="7"/>
  <c r="Q1165" i="7"/>
  <c r="P1165" i="7"/>
  <c r="O1165" i="7"/>
  <c r="N1165" i="7"/>
  <c r="W1164" i="7"/>
  <c r="V1164" i="7"/>
  <c r="U1164" i="7"/>
  <c r="T1164" i="7"/>
  <c r="S1164" i="7"/>
  <c r="Q1164" i="7"/>
  <c r="P1164" i="7"/>
  <c r="O1164" i="7"/>
  <c r="N1164" i="7"/>
  <c r="R1164" i="7" s="1"/>
  <c r="W1163" i="7"/>
  <c r="U1163" i="7"/>
  <c r="T1163" i="7"/>
  <c r="S1163" i="7"/>
  <c r="R1163" i="7"/>
  <c r="Q1163" i="7"/>
  <c r="P1163" i="7"/>
  <c r="O1163" i="7"/>
  <c r="N1163" i="7"/>
  <c r="Q1162" i="7"/>
  <c r="P1162" i="7"/>
  <c r="O1162" i="7"/>
  <c r="N1162" i="7"/>
  <c r="T1161" i="7"/>
  <c r="Q1161" i="7"/>
  <c r="P1161" i="7"/>
  <c r="O1161" i="7"/>
  <c r="N1161" i="7"/>
  <c r="Q1160" i="7"/>
  <c r="P1160" i="7"/>
  <c r="O1160" i="7"/>
  <c r="N1160" i="7"/>
  <c r="Q1159" i="7"/>
  <c r="P1159" i="7"/>
  <c r="O1159" i="7"/>
  <c r="N1159" i="7"/>
  <c r="Q1158" i="7"/>
  <c r="P1158" i="7"/>
  <c r="O1158" i="7"/>
  <c r="N1158" i="7"/>
  <c r="U1157" i="7"/>
  <c r="T1157" i="7"/>
  <c r="S1157" i="7"/>
  <c r="Q1157" i="7"/>
  <c r="R1157" i="7" s="1"/>
  <c r="P1157" i="7"/>
  <c r="O1157" i="7"/>
  <c r="N1157" i="7"/>
  <c r="Q1156" i="7"/>
  <c r="P1156" i="7"/>
  <c r="O1156" i="7"/>
  <c r="N1156" i="7"/>
  <c r="Q1155" i="7"/>
  <c r="P1155" i="7"/>
  <c r="O1155" i="7"/>
  <c r="N1155" i="7"/>
  <c r="Q1154" i="7"/>
  <c r="P1154" i="7"/>
  <c r="O1154" i="7"/>
  <c r="N1154" i="7"/>
  <c r="Q1153" i="7"/>
  <c r="P1153" i="7"/>
  <c r="O1153" i="7"/>
  <c r="N1153" i="7"/>
  <c r="U1152" i="7"/>
  <c r="T1152" i="7"/>
  <c r="V1152" i="7" s="1"/>
  <c r="S1152" i="7"/>
  <c r="Q1152" i="7"/>
  <c r="P1152" i="7"/>
  <c r="O1152" i="7"/>
  <c r="N1152" i="7"/>
  <c r="R1152" i="7" s="1"/>
  <c r="R1151" i="7"/>
  <c r="Q1151" i="7"/>
  <c r="P1151" i="7"/>
  <c r="O1151" i="7"/>
  <c r="N1151" i="7"/>
  <c r="U1150" i="7"/>
  <c r="S1150" i="7"/>
  <c r="Q1150" i="7"/>
  <c r="P1150" i="7"/>
  <c r="O1150" i="7"/>
  <c r="N1150" i="7"/>
  <c r="Q1149" i="7"/>
  <c r="P1149" i="7"/>
  <c r="O1149" i="7"/>
  <c r="N1149" i="7"/>
  <c r="Q1148" i="7"/>
  <c r="P1148" i="7"/>
  <c r="O1148" i="7"/>
  <c r="R1148" i="7" s="1"/>
  <c r="N1148" i="7"/>
  <c r="Q1147" i="7"/>
  <c r="P1147" i="7"/>
  <c r="O1147" i="7"/>
  <c r="N1147" i="7"/>
  <c r="Q1146" i="7"/>
  <c r="P1146" i="7"/>
  <c r="O1146" i="7"/>
  <c r="N1146" i="7"/>
  <c r="T1146" i="7" s="1"/>
  <c r="Q1145" i="7"/>
  <c r="P1145" i="7"/>
  <c r="O1145" i="7"/>
  <c r="N1145" i="7"/>
  <c r="U1144" i="7"/>
  <c r="T1144" i="7"/>
  <c r="S1144" i="7"/>
  <c r="Q1144" i="7"/>
  <c r="P1144" i="7"/>
  <c r="O1144" i="7"/>
  <c r="R1144" i="7" s="1"/>
  <c r="N1144" i="7"/>
  <c r="Q1143" i="7"/>
  <c r="P1143" i="7"/>
  <c r="O1143" i="7"/>
  <c r="N1143" i="7"/>
  <c r="R1142" i="7"/>
  <c r="Q1142" i="7"/>
  <c r="P1142" i="7"/>
  <c r="O1142" i="7"/>
  <c r="N1142" i="7"/>
  <c r="Q1141" i="7"/>
  <c r="P1141" i="7"/>
  <c r="O1141" i="7"/>
  <c r="N1141" i="7"/>
  <c r="U1140" i="7"/>
  <c r="T1140" i="7"/>
  <c r="S1140" i="7"/>
  <c r="Q1140" i="7"/>
  <c r="P1140" i="7"/>
  <c r="O1140" i="7"/>
  <c r="N1140" i="7"/>
  <c r="R1140" i="7" s="1"/>
  <c r="Q1139" i="7"/>
  <c r="P1139" i="7"/>
  <c r="O1139" i="7"/>
  <c r="N1139" i="7"/>
  <c r="Q1138" i="7"/>
  <c r="P1138" i="7"/>
  <c r="O1138" i="7"/>
  <c r="N1138" i="7"/>
  <c r="Q1137" i="7"/>
  <c r="P1137" i="7"/>
  <c r="O1137" i="7"/>
  <c r="T1137" i="7" s="1"/>
  <c r="N1137" i="7"/>
  <c r="Q1136" i="7"/>
  <c r="P1136" i="7"/>
  <c r="O1136" i="7"/>
  <c r="N1136" i="7"/>
  <c r="Q1135" i="7"/>
  <c r="P1135" i="7"/>
  <c r="O1135" i="7"/>
  <c r="N1135" i="7"/>
  <c r="Q1134" i="7"/>
  <c r="P1134" i="7"/>
  <c r="O1134" i="7"/>
  <c r="N1134" i="7"/>
  <c r="U1133" i="7"/>
  <c r="T1133" i="7"/>
  <c r="Q1133" i="7"/>
  <c r="R1133" i="7" s="1"/>
  <c r="P1133" i="7"/>
  <c r="O1133" i="7"/>
  <c r="N1133" i="7"/>
  <c r="Q1132" i="7"/>
  <c r="P1132" i="7"/>
  <c r="O1132" i="7"/>
  <c r="S1132" i="7" s="1"/>
  <c r="N1132" i="7"/>
  <c r="T1131" i="7"/>
  <c r="Q1131" i="7"/>
  <c r="P1131" i="7"/>
  <c r="O1131" i="7"/>
  <c r="N1131" i="7"/>
  <c r="Q1130" i="7"/>
  <c r="P1130" i="7"/>
  <c r="O1130" i="7"/>
  <c r="N1130" i="7"/>
  <c r="Q1129" i="7"/>
  <c r="P1129" i="7"/>
  <c r="O1129" i="7"/>
  <c r="N1129" i="7"/>
  <c r="U1128" i="7"/>
  <c r="T1128" i="7"/>
  <c r="S1128" i="7"/>
  <c r="Q1128" i="7"/>
  <c r="P1128" i="7"/>
  <c r="O1128" i="7"/>
  <c r="N1128" i="7"/>
  <c r="R1128" i="7" s="1"/>
  <c r="U1127" i="7"/>
  <c r="Q1127" i="7"/>
  <c r="T1127" i="7" s="1"/>
  <c r="P1127" i="7"/>
  <c r="O1127" i="7"/>
  <c r="N1127" i="7"/>
  <c r="Q1126" i="7"/>
  <c r="P1126" i="7"/>
  <c r="O1126" i="7"/>
  <c r="N1126" i="7"/>
  <c r="Q1125" i="7"/>
  <c r="P1125" i="7"/>
  <c r="O1125" i="7"/>
  <c r="N1125" i="7"/>
  <c r="Q1124" i="7"/>
  <c r="P1124" i="7"/>
  <c r="O1124" i="7"/>
  <c r="N1124" i="7"/>
  <c r="Q1123" i="7"/>
  <c r="P1123" i="7"/>
  <c r="O1123" i="7"/>
  <c r="N1123" i="7"/>
  <c r="T1122" i="7"/>
  <c r="Q1122" i="7"/>
  <c r="P1122" i="7"/>
  <c r="O1122" i="7"/>
  <c r="N1122" i="7"/>
  <c r="Q1121" i="7"/>
  <c r="R1121" i="7" s="1"/>
  <c r="P1121" i="7"/>
  <c r="O1121" i="7"/>
  <c r="N1121" i="7"/>
  <c r="U1120" i="7"/>
  <c r="T1120" i="7"/>
  <c r="S1120" i="7"/>
  <c r="Q1120" i="7"/>
  <c r="R1120" i="7" s="1"/>
  <c r="P1120" i="7"/>
  <c r="O1120" i="7"/>
  <c r="N1120" i="7"/>
  <c r="Q1119" i="7"/>
  <c r="P1119" i="7"/>
  <c r="O1119" i="7"/>
  <c r="N1119" i="7"/>
  <c r="R1118" i="7"/>
  <c r="Q1118" i="7"/>
  <c r="P1118" i="7"/>
  <c r="O1118" i="7"/>
  <c r="N1118" i="7"/>
  <c r="Q1117" i="7"/>
  <c r="P1117" i="7"/>
  <c r="O1117" i="7"/>
  <c r="N1117" i="7"/>
  <c r="U1116" i="7"/>
  <c r="T1116" i="7"/>
  <c r="W1116" i="7" s="1"/>
  <c r="S1116" i="7"/>
  <c r="Q1116" i="7"/>
  <c r="P1116" i="7"/>
  <c r="O1116" i="7"/>
  <c r="N1116" i="7"/>
  <c r="R1116" i="7" s="1"/>
  <c r="Q1115" i="7"/>
  <c r="U1115" i="7" s="1"/>
  <c r="P1115" i="7"/>
  <c r="O1115" i="7"/>
  <c r="N1115" i="7"/>
  <c r="Q1114" i="7"/>
  <c r="P1114" i="7"/>
  <c r="O1114" i="7"/>
  <c r="N1114" i="7"/>
  <c r="Q1113" i="7"/>
  <c r="P1113" i="7"/>
  <c r="O1113" i="7"/>
  <c r="N1113" i="7"/>
  <c r="R1112" i="7"/>
  <c r="Q1112" i="7"/>
  <c r="P1112" i="7"/>
  <c r="O1112" i="7"/>
  <c r="N1112" i="7"/>
  <c r="Q1111" i="7"/>
  <c r="P1111" i="7"/>
  <c r="O1111" i="7"/>
  <c r="N1111" i="7"/>
  <c r="T1110" i="7"/>
  <c r="Q1110" i="7"/>
  <c r="P1110" i="7"/>
  <c r="O1110" i="7"/>
  <c r="N1110" i="7"/>
  <c r="Q1109" i="7"/>
  <c r="P1109" i="7"/>
  <c r="O1109" i="7"/>
  <c r="N1109" i="7"/>
  <c r="Q1108" i="7"/>
  <c r="P1108" i="7"/>
  <c r="O1108" i="7"/>
  <c r="N1108" i="7"/>
  <c r="Q1107" i="7"/>
  <c r="P1107" i="7"/>
  <c r="O1107" i="7"/>
  <c r="T1107" i="7" s="1"/>
  <c r="N1107" i="7"/>
  <c r="Q1106" i="7"/>
  <c r="P1106" i="7"/>
  <c r="O1106" i="7"/>
  <c r="N1106" i="7"/>
  <c r="Q1105" i="7"/>
  <c r="P1105" i="7"/>
  <c r="O1105" i="7"/>
  <c r="N1105" i="7"/>
  <c r="Q1104" i="7"/>
  <c r="P1104" i="7"/>
  <c r="O1104" i="7"/>
  <c r="N1104" i="7"/>
  <c r="U1103" i="7"/>
  <c r="T1103" i="7"/>
  <c r="S1103" i="7"/>
  <c r="R1103" i="7"/>
  <c r="V1103" i="7" s="1"/>
  <c r="Q1103" i="7"/>
  <c r="P1103" i="7"/>
  <c r="O1103" i="7"/>
  <c r="N1103" i="7"/>
  <c r="U1102" i="7"/>
  <c r="S1102" i="7"/>
  <c r="R1102" i="7"/>
  <c r="Q1102" i="7"/>
  <c r="P1102" i="7"/>
  <c r="T1102" i="7" s="1"/>
  <c r="O1102" i="7"/>
  <c r="N1102" i="7"/>
  <c r="Q1101" i="7"/>
  <c r="P1101" i="7"/>
  <c r="O1101" i="7"/>
  <c r="N1101" i="7"/>
  <c r="Q1100" i="7"/>
  <c r="T1100" i="7" s="1"/>
  <c r="P1100" i="7"/>
  <c r="O1100" i="7"/>
  <c r="N1100" i="7"/>
  <c r="R1099" i="7"/>
  <c r="Q1099" i="7"/>
  <c r="P1099" i="7"/>
  <c r="O1099" i="7"/>
  <c r="N1099" i="7"/>
  <c r="U1098" i="7"/>
  <c r="Q1098" i="7"/>
  <c r="P1098" i="7"/>
  <c r="O1098" i="7"/>
  <c r="N1098" i="7"/>
  <c r="W1097" i="7"/>
  <c r="U1097" i="7"/>
  <c r="T1097" i="7"/>
  <c r="S1097" i="7"/>
  <c r="R1097" i="7"/>
  <c r="V1097" i="7" s="1"/>
  <c r="Q1097" i="7"/>
  <c r="P1097" i="7"/>
  <c r="O1097" i="7"/>
  <c r="N1097" i="7"/>
  <c r="U1096" i="7"/>
  <c r="T1096" i="7"/>
  <c r="S1096" i="7"/>
  <c r="Q1096" i="7"/>
  <c r="R1096" i="7" s="1"/>
  <c r="P1096" i="7"/>
  <c r="O1096" i="7"/>
  <c r="N1096" i="7"/>
  <c r="Q1095" i="7"/>
  <c r="P1095" i="7"/>
  <c r="O1095" i="7"/>
  <c r="N1095" i="7"/>
  <c r="T1094" i="7"/>
  <c r="S1094" i="7"/>
  <c r="R1094" i="7"/>
  <c r="Q1094" i="7"/>
  <c r="P1094" i="7"/>
  <c r="O1094" i="7"/>
  <c r="N1094" i="7"/>
  <c r="Q1093" i="7"/>
  <c r="P1093" i="7"/>
  <c r="O1093" i="7"/>
  <c r="N1093" i="7"/>
  <c r="U1092" i="7"/>
  <c r="Q1092" i="7"/>
  <c r="P1092" i="7"/>
  <c r="O1092" i="7"/>
  <c r="N1092" i="7"/>
  <c r="Q1091" i="7"/>
  <c r="P1091" i="7"/>
  <c r="O1091" i="7"/>
  <c r="N1091" i="7"/>
  <c r="S1090" i="7"/>
  <c r="Q1090" i="7"/>
  <c r="P1090" i="7"/>
  <c r="O1090" i="7"/>
  <c r="N1090" i="7"/>
  <c r="Q1089" i="7"/>
  <c r="P1089" i="7"/>
  <c r="O1089" i="7"/>
  <c r="N1089" i="7"/>
  <c r="S1088" i="7"/>
  <c r="Q1088" i="7"/>
  <c r="P1088" i="7"/>
  <c r="O1088" i="7"/>
  <c r="N1088" i="7"/>
  <c r="Q1087" i="7"/>
  <c r="P1087" i="7"/>
  <c r="O1087" i="7"/>
  <c r="N1087" i="7"/>
  <c r="U1086" i="7"/>
  <c r="T1086" i="7"/>
  <c r="Q1086" i="7"/>
  <c r="P1086" i="7"/>
  <c r="O1086" i="7"/>
  <c r="N1086" i="7"/>
  <c r="Q1085" i="7"/>
  <c r="P1085" i="7"/>
  <c r="O1085" i="7"/>
  <c r="N1085" i="7"/>
  <c r="Q1084" i="7"/>
  <c r="P1084" i="7"/>
  <c r="O1084" i="7"/>
  <c r="N1084" i="7"/>
  <c r="U1083" i="7"/>
  <c r="T1083" i="7"/>
  <c r="S1083" i="7"/>
  <c r="R1083" i="7"/>
  <c r="Q1083" i="7"/>
  <c r="P1083" i="7"/>
  <c r="O1083" i="7"/>
  <c r="N1083" i="7"/>
  <c r="Q1082" i="7"/>
  <c r="P1082" i="7"/>
  <c r="O1082" i="7"/>
  <c r="N1082" i="7"/>
  <c r="Q1081" i="7"/>
  <c r="P1081" i="7"/>
  <c r="O1081" i="7"/>
  <c r="N1081" i="7"/>
  <c r="Q1080" i="7"/>
  <c r="P1080" i="7"/>
  <c r="O1080" i="7"/>
  <c r="N1080" i="7"/>
  <c r="S1079" i="7"/>
  <c r="R1079" i="7"/>
  <c r="Q1079" i="7"/>
  <c r="P1079" i="7"/>
  <c r="O1079" i="7"/>
  <c r="N1079" i="7"/>
  <c r="U1078" i="7"/>
  <c r="Q1078" i="7"/>
  <c r="P1078" i="7"/>
  <c r="T1078" i="7" s="1"/>
  <c r="O1078" i="7"/>
  <c r="N1078" i="7"/>
  <c r="U1077" i="7"/>
  <c r="T1077" i="7"/>
  <c r="R1077" i="7"/>
  <c r="Q1077" i="7"/>
  <c r="P1077" i="7"/>
  <c r="O1077" i="7"/>
  <c r="N1077" i="7"/>
  <c r="Q1076" i="7"/>
  <c r="P1076" i="7"/>
  <c r="O1076" i="7"/>
  <c r="N1076" i="7"/>
  <c r="Q1075" i="7"/>
  <c r="R1075" i="7" s="1"/>
  <c r="P1075" i="7"/>
  <c r="O1075" i="7"/>
  <c r="N1075" i="7"/>
  <c r="T1074" i="7"/>
  <c r="Q1074" i="7"/>
  <c r="P1074" i="7"/>
  <c r="O1074" i="7"/>
  <c r="N1074" i="7"/>
  <c r="R1073" i="7"/>
  <c r="Q1073" i="7"/>
  <c r="P1073" i="7"/>
  <c r="O1073" i="7"/>
  <c r="N1073" i="7"/>
  <c r="U1072" i="7"/>
  <c r="T1072" i="7"/>
  <c r="Q1072" i="7"/>
  <c r="P1072" i="7"/>
  <c r="S1072" i="7" s="1"/>
  <c r="O1072" i="7"/>
  <c r="N1072" i="7"/>
  <c r="U1071" i="7"/>
  <c r="Q1071" i="7"/>
  <c r="P1071" i="7"/>
  <c r="O1071" i="7"/>
  <c r="S1071" i="7" s="1"/>
  <c r="N1071" i="7"/>
  <c r="Q1070" i="7"/>
  <c r="P1070" i="7"/>
  <c r="O1070" i="7"/>
  <c r="N1070" i="7"/>
  <c r="Q1069" i="7"/>
  <c r="R1069" i="7" s="1"/>
  <c r="P1069" i="7"/>
  <c r="O1069" i="7"/>
  <c r="N1069" i="7"/>
  <c r="Q1068" i="7"/>
  <c r="P1068" i="7"/>
  <c r="O1068" i="7"/>
  <c r="N1068" i="7"/>
  <c r="Q1067" i="7"/>
  <c r="P1067" i="7"/>
  <c r="O1067" i="7"/>
  <c r="N1067" i="7"/>
  <c r="U1066" i="7"/>
  <c r="T1066" i="7"/>
  <c r="S1066" i="7"/>
  <c r="R1066" i="7"/>
  <c r="V1066" i="7" s="1"/>
  <c r="Q1066" i="7"/>
  <c r="P1066" i="7"/>
  <c r="O1066" i="7"/>
  <c r="N1066" i="7"/>
  <c r="Q1065" i="7"/>
  <c r="P1065" i="7"/>
  <c r="O1065" i="7"/>
  <c r="U1065" i="7" s="1"/>
  <c r="N1065" i="7"/>
  <c r="Q1064" i="7"/>
  <c r="P1064" i="7"/>
  <c r="O1064" i="7"/>
  <c r="N1064" i="7"/>
  <c r="Q1063" i="7"/>
  <c r="P1063" i="7"/>
  <c r="R1063" i="7" s="1"/>
  <c r="O1063" i="7"/>
  <c r="N1063" i="7"/>
  <c r="Q1062" i="7"/>
  <c r="P1062" i="7"/>
  <c r="O1062" i="7"/>
  <c r="N1062" i="7"/>
  <c r="T1061" i="7"/>
  <c r="R1061" i="7"/>
  <c r="Q1061" i="7"/>
  <c r="P1061" i="7"/>
  <c r="O1061" i="7"/>
  <c r="N1061" i="7"/>
  <c r="Q1060" i="7"/>
  <c r="P1060" i="7"/>
  <c r="O1060" i="7"/>
  <c r="N1060" i="7"/>
  <c r="R1059" i="7"/>
  <c r="Q1059" i="7"/>
  <c r="S1059" i="7" s="1"/>
  <c r="P1059" i="7"/>
  <c r="O1059" i="7"/>
  <c r="N1059" i="7"/>
  <c r="Q1058" i="7"/>
  <c r="P1058" i="7"/>
  <c r="O1058" i="7"/>
  <c r="N1058" i="7"/>
  <c r="Q1057" i="7"/>
  <c r="P1057" i="7"/>
  <c r="O1057" i="7"/>
  <c r="N1057" i="7"/>
  <c r="Q1056" i="7"/>
  <c r="P1056" i="7"/>
  <c r="O1056" i="7"/>
  <c r="N1056" i="7"/>
  <c r="U1055" i="7"/>
  <c r="T1055" i="7"/>
  <c r="S1055" i="7"/>
  <c r="W1055" i="7" s="1"/>
  <c r="R1055" i="7"/>
  <c r="Q1055" i="7"/>
  <c r="P1055" i="7"/>
  <c r="O1055" i="7"/>
  <c r="N1055" i="7"/>
  <c r="Q1054" i="7"/>
  <c r="P1054" i="7"/>
  <c r="T1054" i="7" s="1"/>
  <c r="O1054" i="7"/>
  <c r="N1054" i="7"/>
  <c r="Q1053" i="7"/>
  <c r="P1053" i="7"/>
  <c r="O1053" i="7"/>
  <c r="N1053" i="7"/>
  <c r="Q1052" i="7"/>
  <c r="T1052" i="7" s="1"/>
  <c r="P1052" i="7"/>
  <c r="O1052" i="7"/>
  <c r="N1052" i="7"/>
  <c r="R1051" i="7"/>
  <c r="Q1051" i="7"/>
  <c r="P1051" i="7"/>
  <c r="O1051" i="7"/>
  <c r="N1051" i="7"/>
  <c r="Q1050" i="7"/>
  <c r="P1050" i="7"/>
  <c r="O1050" i="7"/>
  <c r="N1050" i="7"/>
  <c r="U1050" i="7" s="1"/>
  <c r="W1049" i="7"/>
  <c r="U1049" i="7"/>
  <c r="T1049" i="7"/>
  <c r="S1049" i="7"/>
  <c r="R1049" i="7"/>
  <c r="V1049" i="7" s="1"/>
  <c r="Q1049" i="7"/>
  <c r="P1049" i="7"/>
  <c r="O1049" i="7"/>
  <c r="N1049" i="7"/>
  <c r="U1048" i="7"/>
  <c r="T1048" i="7"/>
  <c r="S1048" i="7"/>
  <c r="Q1048" i="7"/>
  <c r="R1048" i="7" s="1"/>
  <c r="P1048" i="7"/>
  <c r="O1048" i="7"/>
  <c r="N1048" i="7"/>
  <c r="Q1047" i="7"/>
  <c r="P1047" i="7"/>
  <c r="O1047" i="7"/>
  <c r="N1047" i="7"/>
  <c r="T1046" i="7"/>
  <c r="S1046" i="7"/>
  <c r="R1046" i="7"/>
  <c r="Q1046" i="7"/>
  <c r="P1046" i="7"/>
  <c r="O1046" i="7"/>
  <c r="N1046" i="7"/>
  <c r="Q1045" i="7"/>
  <c r="P1045" i="7"/>
  <c r="O1045" i="7"/>
  <c r="N1045" i="7"/>
  <c r="U1044" i="7"/>
  <c r="Q1044" i="7"/>
  <c r="P1044" i="7"/>
  <c r="O1044" i="7"/>
  <c r="N1044" i="7"/>
  <c r="T1043" i="7"/>
  <c r="S1043" i="7"/>
  <c r="Q1043" i="7"/>
  <c r="P1043" i="7"/>
  <c r="O1043" i="7"/>
  <c r="N1043" i="7"/>
  <c r="S1042" i="7"/>
  <c r="Q1042" i="7"/>
  <c r="P1042" i="7"/>
  <c r="O1042" i="7"/>
  <c r="N1042" i="7"/>
  <c r="U1041" i="7"/>
  <c r="Q1041" i="7"/>
  <c r="P1041" i="7"/>
  <c r="O1041" i="7"/>
  <c r="N1041" i="7"/>
  <c r="S1040" i="7"/>
  <c r="Q1040" i="7"/>
  <c r="P1040" i="7"/>
  <c r="O1040" i="7"/>
  <c r="N1040" i="7"/>
  <c r="Q1039" i="7"/>
  <c r="P1039" i="7"/>
  <c r="O1039" i="7"/>
  <c r="N1039" i="7"/>
  <c r="U1038" i="7"/>
  <c r="T1038" i="7"/>
  <c r="Q1038" i="7"/>
  <c r="P1038" i="7"/>
  <c r="O1038" i="7"/>
  <c r="N1038" i="7"/>
  <c r="Q1037" i="7"/>
  <c r="P1037" i="7"/>
  <c r="O1037" i="7"/>
  <c r="N1037" i="7"/>
  <c r="Q1036" i="7"/>
  <c r="P1036" i="7"/>
  <c r="O1036" i="7"/>
  <c r="N1036" i="7"/>
  <c r="U1035" i="7"/>
  <c r="T1035" i="7"/>
  <c r="S1035" i="7"/>
  <c r="R1035" i="7"/>
  <c r="Q1035" i="7"/>
  <c r="P1035" i="7"/>
  <c r="O1035" i="7"/>
  <c r="N1035" i="7"/>
  <c r="Q1034" i="7"/>
  <c r="P1034" i="7"/>
  <c r="O1034" i="7"/>
  <c r="N1034" i="7"/>
  <c r="Q1033" i="7"/>
  <c r="P1033" i="7"/>
  <c r="O1033" i="7"/>
  <c r="N1033" i="7"/>
  <c r="Q1032" i="7"/>
  <c r="P1032" i="7"/>
  <c r="O1032" i="7"/>
  <c r="N1032" i="7"/>
  <c r="S1031" i="7"/>
  <c r="R1031" i="7"/>
  <c r="Q1031" i="7"/>
  <c r="P1031" i="7"/>
  <c r="O1031" i="7"/>
  <c r="N1031" i="7"/>
  <c r="U1030" i="7"/>
  <c r="Q1030" i="7"/>
  <c r="P1030" i="7"/>
  <c r="T1030" i="7" s="1"/>
  <c r="O1030" i="7"/>
  <c r="N1030" i="7"/>
  <c r="U1029" i="7"/>
  <c r="T1029" i="7"/>
  <c r="R1029" i="7"/>
  <c r="Q1029" i="7"/>
  <c r="P1029" i="7"/>
  <c r="O1029" i="7"/>
  <c r="N1029" i="7"/>
  <c r="Q1028" i="7"/>
  <c r="P1028" i="7"/>
  <c r="O1028" i="7"/>
  <c r="N1028" i="7"/>
  <c r="R1027" i="7"/>
  <c r="Q1027" i="7"/>
  <c r="P1027" i="7"/>
  <c r="O1027" i="7"/>
  <c r="N1027" i="7"/>
  <c r="Q1026" i="7"/>
  <c r="P1026" i="7"/>
  <c r="O1026" i="7"/>
  <c r="N1026" i="7"/>
  <c r="R1025" i="7"/>
  <c r="Q1025" i="7"/>
  <c r="P1025" i="7"/>
  <c r="O1025" i="7"/>
  <c r="N1025" i="7"/>
  <c r="U1024" i="7"/>
  <c r="T1024" i="7"/>
  <c r="Q1024" i="7"/>
  <c r="P1024" i="7"/>
  <c r="S1024" i="7" s="1"/>
  <c r="O1024" i="7"/>
  <c r="N1024" i="7"/>
  <c r="U1023" i="7"/>
  <c r="Q1023" i="7"/>
  <c r="P1023" i="7"/>
  <c r="O1023" i="7"/>
  <c r="S1023" i="7" s="1"/>
  <c r="N1023" i="7"/>
  <c r="Q1022" i="7"/>
  <c r="P1022" i="7"/>
  <c r="O1022" i="7"/>
  <c r="N1022" i="7"/>
  <c r="Q1021" i="7"/>
  <c r="R1021" i="7" s="1"/>
  <c r="P1021" i="7"/>
  <c r="O1021" i="7"/>
  <c r="N1021" i="7"/>
  <c r="Q1020" i="7"/>
  <c r="P1020" i="7"/>
  <c r="O1020" i="7"/>
  <c r="N1020" i="7"/>
  <c r="U1020" i="7" s="1"/>
  <c r="Q1019" i="7"/>
  <c r="P1019" i="7"/>
  <c r="O1019" i="7"/>
  <c r="N1019" i="7"/>
  <c r="U1018" i="7"/>
  <c r="T1018" i="7"/>
  <c r="S1018" i="7"/>
  <c r="R1018" i="7"/>
  <c r="W1018" i="7" s="1"/>
  <c r="Q1018" i="7"/>
  <c r="P1018" i="7"/>
  <c r="O1018" i="7"/>
  <c r="N1018" i="7"/>
  <c r="Q1017" i="7"/>
  <c r="P1017" i="7"/>
  <c r="O1017" i="7"/>
  <c r="U1017" i="7" s="1"/>
  <c r="N1017" i="7"/>
  <c r="Q1016" i="7"/>
  <c r="P1016" i="7"/>
  <c r="O1016" i="7"/>
  <c r="N1016" i="7"/>
  <c r="Q1015" i="7"/>
  <c r="P1015" i="7"/>
  <c r="R1015" i="7" s="1"/>
  <c r="O1015" i="7"/>
  <c r="N1015" i="7"/>
  <c r="Q1014" i="7"/>
  <c r="P1014" i="7"/>
  <c r="O1014" i="7"/>
  <c r="N1014" i="7"/>
  <c r="T1013" i="7"/>
  <c r="R1013" i="7"/>
  <c r="Q1013" i="7"/>
  <c r="P1013" i="7"/>
  <c r="O1013" i="7"/>
  <c r="N1013" i="7"/>
  <c r="Q1012" i="7"/>
  <c r="P1012" i="7"/>
  <c r="O1012" i="7"/>
  <c r="N1012" i="7"/>
  <c r="Q1011" i="7"/>
  <c r="S1011" i="7" s="1"/>
  <c r="P1011" i="7"/>
  <c r="O1011" i="7"/>
  <c r="N1011" i="7"/>
  <c r="Q1010" i="7"/>
  <c r="P1010" i="7"/>
  <c r="O1010" i="7"/>
  <c r="N1010" i="7"/>
  <c r="Q1009" i="7"/>
  <c r="P1009" i="7"/>
  <c r="O1009" i="7"/>
  <c r="N1009" i="7"/>
  <c r="Q1008" i="7"/>
  <c r="P1008" i="7"/>
  <c r="O1008" i="7"/>
  <c r="N1008" i="7"/>
  <c r="U1007" i="7"/>
  <c r="T1007" i="7"/>
  <c r="S1007" i="7"/>
  <c r="R1007" i="7"/>
  <c r="V1007" i="7" s="1"/>
  <c r="Q1007" i="7"/>
  <c r="P1007" i="7"/>
  <c r="O1007" i="7"/>
  <c r="N1007" i="7"/>
  <c r="Q1006" i="7"/>
  <c r="P1006" i="7"/>
  <c r="T1006" i="7" s="1"/>
  <c r="O1006" i="7"/>
  <c r="N1006" i="7"/>
  <c r="Q1005" i="7"/>
  <c r="P1005" i="7"/>
  <c r="O1005" i="7"/>
  <c r="N1005" i="7"/>
  <c r="R1004" i="7"/>
  <c r="Q1004" i="7"/>
  <c r="T1004" i="7" s="1"/>
  <c r="P1004" i="7"/>
  <c r="O1004" i="7"/>
  <c r="N1004" i="7"/>
  <c r="R1003" i="7"/>
  <c r="Q1003" i="7"/>
  <c r="P1003" i="7"/>
  <c r="O1003" i="7"/>
  <c r="N1003" i="7"/>
  <c r="Q1002" i="7"/>
  <c r="P1002" i="7"/>
  <c r="O1002" i="7"/>
  <c r="N1002" i="7"/>
  <c r="W1001" i="7"/>
  <c r="U1001" i="7"/>
  <c r="T1001" i="7"/>
  <c r="S1001" i="7"/>
  <c r="R1001" i="7"/>
  <c r="V1001" i="7" s="1"/>
  <c r="Q1001" i="7"/>
  <c r="P1001" i="7"/>
  <c r="O1001" i="7"/>
  <c r="N1001" i="7"/>
  <c r="U1000" i="7"/>
  <c r="T1000" i="7"/>
  <c r="S1000" i="7"/>
  <c r="Q1000" i="7"/>
  <c r="R1000" i="7" s="1"/>
  <c r="P1000" i="7"/>
  <c r="O1000" i="7"/>
  <c r="N1000" i="7"/>
  <c r="Q999" i="7"/>
  <c r="P999" i="7"/>
  <c r="O999" i="7"/>
  <c r="N999" i="7"/>
  <c r="T998" i="7"/>
  <c r="S998" i="7"/>
  <c r="R998" i="7"/>
  <c r="Q998" i="7"/>
  <c r="P998" i="7"/>
  <c r="O998" i="7"/>
  <c r="N998" i="7"/>
  <c r="Q997" i="7"/>
  <c r="P997" i="7"/>
  <c r="O997" i="7"/>
  <c r="N997" i="7"/>
  <c r="U996" i="7"/>
  <c r="Q996" i="7"/>
  <c r="P996" i="7"/>
  <c r="O996" i="7"/>
  <c r="N996" i="7"/>
  <c r="Q995" i="7"/>
  <c r="P995" i="7"/>
  <c r="O995" i="7"/>
  <c r="N995" i="7"/>
  <c r="S994" i="7"/>
  <c r="Q994" i="7"/>
  <c r="P994" i="7"/>
  <c r="O994" i="7"/>
  <c r="N994" i="7"/>
  <c r="Q993" i="7"/>
  <c r="P993" i="7"/>
  <c r="O993" i="7"/>
  <c r="N993" i="7"/>
  <c r="U993" i="7" s="1"/>
  <c r="S992" i="7"/>
  <c r="Q992" i="7"/>
  <c r="P992" i="7"/>
  <c r="O992" i="7"/>
  <c r="N992" i="7"/>
  <c r="Q991" i="7"/>
  <c r="P991" i="7"/>
  <c r="O991" i="7"/>
  <c r="N991" i="7"/>
  <c r="U990" i="7"/>
  <c r="T990" i="7"/>
  <c r="Q990" i="7"/>
  <c r="P990" i="7"/>
  <c r="O990" i="7"/>
  <c r="N990" i="7"/>
  <c r="Q989" i="7"/>
  <c r="P989" i="7"/>
  <c r="O989" i="7"/>
  <c r="N989" i="7"/>
  <c r="Q988" i="7"/>
  <c r="P988" i="7"/>
  <c r="O988" i="7"/>
  <c r="N988" i="7"/>
  <c r="U987" i="7"/>
  <c r="T987" i="7"/>
  <c r="S987" i="7"/>
  <c r="R987" i="7"/>
  <c r="Q987" i="7"/>
  <c r="P987" i="7"/>
  <c r="O987" i="7"/>
  <c r="N987" i="7"/>
  <c r="Q986" i="7"/>
  <c r="P986" i="7"/>
  <c r="O986" i="7"/>
  <c r="N986" i="7"/>
  <c r="Q985" i="7"/>
  <c r="P985" i="7"/>
  <c r="O985" i="7"/>
  <c r="N985" i="7"/>
  <c r="Q984" i="7"/>
  <c r="P984" i="7"/>
  <c r="O984" i="7"/>
  <c r="N984" i="7"/>
  <c r="S983" i="7"/>
  <c r="R983" i="7"/>
  <c r="Q983" i="7"/>
  <c r="P983" i="7"/>
  <c r="O983" i="7"/>
  <c r="N983" i="7"/>
  <c r="U982" i="7"/>
  <c r="Q982" i="7"/>
  <c r="P982" i="7"/>
  <c r="T982" i="7" s="1"/>
  <c r="O982" i="7"/>
  <c r="N982" i="7"/>
  <c r="U981" i="7"/>
  <c r="T981" i="7"/>
  <c r="R981" i="7"/>
  <c r="Q981" i="7"/>
  <c r="P981" i="7"/>
  <c r="O981" i="7"/>
  <c r="N981" i="7"/>
  <c r="Q980" i="7"/>
  <c r="P980" i="7"/>
  <c r="O980" i="7"/>
  <c r="N980" i="7"/>
  <c r="Q979" i="7"/>
  <c r="R979" i="7" s="1"/>
  <c r="P979" i="7"/>
  <c r="O979" i="7"/>
  <c r="N979" i="7"/>
  <c r="Q978" i="7"/>
  <c r="P978" i="7"/>
  <c r="O978" i="7"/>
  <c r="N978" i="7"/>
  <c r="R977" i="7"/>
  <c r="Q977" i="7"/>
  <c r="P977" i="7"/>
  <c r="O977" i="7"/>
  <c r="N977" i="7"/>
  <c r="U976" i="7"/>
  <c r="T976" i="7"/>
  <c r="Q976" i="7"/>
  <c r="P976" i="7"/>
  <c r="S976" i="7" s="1"/>
  <c r="O976" i="7"/>
  <c r="N976" i="7"/>
  <c r="U975" i="7"/>
  <c r="Q975" i="7"/>
  <c r="P975" i="7"/>
  <c r="O975" i="7"/>
  <c r="S975" i="7" s="1"/>
  <c r="N975" i="7"/>
  <c r="Q974" i="7"/>
  <c r="P974" i="7"/>
  <c r="O974" i="7"/>
  <c r="N974" i="7"/>
  <c r="Q973" i="7"/>
  <c r="R973" i="7" s="1"/>
  <c r="P973" i="7"/>
  <c r="O973" i="7"/>
  <c r="N973" i="7"/>
  <c r="U972" i="7"/>
  <c r="Q972" i="7"/>
  <c r="P972" i="7"/>
  <c r="O972" i="7"/>
  <c r="N972" i="7"/>
  <c r="Q971" i="7"/>
  <c r="P971" i="7"/>
  <c r="O971" i="7"/>
  <c r="N971" i="7"/>
  <c r="W970" i="7"/>
  <c r="V970" i="7"/>
  <c r="U970" i="7"/>
  <c r="T970" i="7"/>
  <c r="S970" i="7"/>
  <c r="R970" i="7"/>
  <c r="Q970" i="7"/>
  <c r="P970" i="7"/>
  <c r="O970" i="7"/>
  <c r="N970" i="7"/>
  <c r="Q969" i="7"/>
  <c r="T969" i="7" s="1"/>
  <c r="P969" i="7"/>
  <c r="O969" i="7"/>
  <c r="N969" i="7"/>
  <c r="Q968" i="7"/>
  <c r="P968" i="7"/>
  <c r="O968" i="7"/>
  <c r="N968" i="7"/>
  <c r="Q967" i="7"/>
  <c r="P967" i="7"/>
  <c r="R967" i="7" s="1"/>
  <c r="O967" i="7"/>
  <c r="N967" i="7"/>
  <c r="Q966" i="7"/>
  <c r="P966" i="7"/>
  <c r="O966" i="7"/>
  <c r="N966" i="7"/>
  <c r="T965" i="7"/>
  <c r="R965" i="7"/>
  <c r="Q965" i="7"/>
  <c r="P965" i="7"/>
  <c r="O965" i="7"/>
  <c r="N965" i="7"/>
  <c r="Q964" i="7"/>
  <c r="P964" i="7"/>
  <c r="O964" i="7"/>
  <c r="N964" i="7"/>
  <c r="Q963" i="7"/>
  <c r="R963" i="7" s="1"/>
  <c r="P963" i="7"/>
  <c r="O963" i="7"/>
  <c r="N963" i="7"/>
  <c r="Q962" i="7"/>
  <c r="P962" i="7"/>
  <c r="O962" i="7"/>
  <c r="N962" i="7"/>
  <c r="Q961" i="7"/>
  <c r="P961" i="7"/>
  <c r="O961" i="7"/>
  <c r="N961" i="7"/>
  <c r="Q960" i="7"/>
  <c r="P960" i="7"/>
  <c r="O960" i="7"/>
  <c r="N960" i="7"/>
  <c r="U959" i="7"/>
  <c r="T959" i="7"/>
  <c r="S959" i="7"/>
  <c r="R959" i="7"/>
  <c r="V959" i="7" s="1"/>
  <c r="Q959" i="7"/>
  <c r="P959" i="7"/>
  <c r="O959" i="7"/>
  <c r="N959" i="7"/>
  <c r="U958" i="7"/>
  <c r="S958" i="7"/>
  <c r="R958" i="7"/>
  <c r="Q958" i="7"/>
  <c r="P958" i="7"/>
  <c r="T958" i="7" s="1"/>
  <c r="O958" i="7"/>
  <c r="N958" i="7"/>
  <c r="Q957" i="7"/>
  <c r="P957" i="7"/>
  <c r="O957" i="7"/>
  <c r="N957" i="7"/>
  <c r="Q956" i="7"/>
  <c r="T956" i="7" s="1"/>
  <c r="P956" i="7"/>
  <c r="O956" i="7"/>
  <c r="N956" i="7"/>
  <c r="R955" i="7"/>
  <c r="Q955" i="7"/>
  <c r="P955" i="7"/>
  <c r="O955" i="7"/>
  <c r="N955" i="7"/>
  <c r="U954" i="7"/>
  <c r="Q954" i="7"/>
  <c r="P954" i="7"/>
  <c r="O954" i="7"/>
  <c r="N954" i="7"/>
  <c r="W953" i="7"/>
  <c r="U953" i="7"/>
  <c r="T953" i="7"/>
  <c r="S953" i="7"/>
  <c r="R953" i="7"/>
  <c r="V953" i="7" s="1"/>
  <c r="Q953" i="7"/>
  <c r="P953" i="7"/>
  <c r="O953" i="7"/>
  <c r="N953" i="7"/>
  <c r="U952" i="7"/>
  <c r="T952" i="7"/>
  <c r="S952" i="7"/>
  <c r="Q952" i="7"/>
  <c r="R952" i="7" s="1"/>
  <c r="P952" i="7"/>
  <c r="O952" i="7"/>
  <c r="N952" i="7"/>
  <c r="Q951" i="7"/>
  <c r="P951" i="7"/>
  <c r="O951" i="7"/>
  <c r="N951" i="7"/>
  <c r="T950" i="7"/>
  <c r="S950" i="7"/>
  <c r="R950" i="7"/>
  <c r="Q950" i="7"/>
  <c r="P950" i="7"/>
  <c r="O950" i="7"/>
  <c r="N950" i="7"/>
  <c r="Q949" i="7"/>
  <c r="P949" i="7"/>
  <c r="O949" i="7"/>
  <c r="N949" i="7"/>
  <c r="U948" i="7"/>
  <c r="Q948" i="7"/>
  <c r="P948" i="7"/>
  <c r="O948" i="7"/>
  <c r="N948" i="7"/>
  <c r="Q947" i="7"/>
  <c r="P947" i="7"/>
  <c r="O947" i="7"/>
  <c r="N947" i="7"/>
  <c r="S946" i="7"/>
  <c r="Q946" i="7"/>
  <c r="P946" i="7"/>
  <c r="O946" i="7"/>
  <c r="N946" i="7"/>
  <c r="Q945" i="7"/>
  <c r="P945" i="7"/>
  <c r="O945" i="7"/>
  <c r="N945" i="7"/>
  <c r="S944" i="7"/>
  <c r="Q944" i="7"/>
  <c r="P944" i="7"/>
  <c r="O944" i="7"/>
  <c r="N944" i="7"/>
  <c r="Q943" i="7"/>
  <c r="P943" i="7"/>
  <c r="O943" i="7"/>
  <c r="N943" i="7"/>
  <c r="U942" i="7"/>
  <c r="T942" i="7"/>
  <c r="Q942" i="7"/>
  <c r="P942" i="7"/>
  <c r="O942" i="7"/>
  <c r="N942" i="7"/>
  <c r="Q941" i="7"/>
  <c r="P941" i="7"/>
  <c r="O941" i="7"/>
  <c r="N941" i="7"/>
  <c r="Q940" i="7"/>
  <c r="P940" i="7"/>
  <c r="O940" i="7"/>
  <c r="N940" i="7"/>
  <c r="U939" i="7"/>
  <c r="T939" i="7"/>
  <c r="S939" i="7"/>
  <c r="R939" i="7"/>
  <c r="Q939" i="7"/>
  <c r="P939" i="7"/>
  <c r="O939" i="7"/>
  <c r="N939" i="7"/>
  <c r="Q938" i="7"/>
  <c r="P938" i="7"/>
  <c r="O938" i="7"/>
  <c r="N938" i="7"/>
  <c r="Q937" i="7"/>
  <c r="P937" i="7"/>
  <c r="O937" i="7"/>
  <c r="N937" i="7"/>
  <c r="Q936" i="7"/>
  <c r="P936" i="7"/>
  <c r="O936" i="7"/>
  <c r="N936" i="7"/>
  <c r="S935" i="7"/>
  <c r="R935" i="7"/>
  <c r="Q935" i="7"/>
  <c r="P935" i="7"/>
  <c r="O935" i="7"/>
  <c r="N935" i="7"/>
  <c r="U934" i="7"/>
  <c r="Q934" i="7"/>
  <c r="P934" i="7"/>
  <c r="T934" i="7" s="1"/>
  <c r="O934" i="7"/>
  <c r="N934" i="7"/>
  <c r="U933" i="7"/>
  <c r="T933" i="7"/>
  <c r="R933" i="7"/>
  <c r="Q933" i="7"/>
  <c r="P933" i="7"/>
  <c r="O933" i="7"/>
  <c r="N933" i="7"/>
  <c r="Q932" i="7"/>
  <c r="P932" i="7"/>
  <c r="O932" i="7"/>
  <c r="N932" i="7"/>
  <c r="Q931" i="7"/>
  <c r="R931" i="7" s="1"/>
  <c r="P931" i="7"/>
  <c r="O931" i="7"/>
  <c r="N931" i="7"/>
  <c r="T930" i="7"/>
  <c r="Q930" i="7"/>
  <c r="P930" i="7"/>
  <c r="O930" i="7"/>
  <c r="N930" i="7"/>
  <c r="R929" i="7"/>
  <c r="Q929" i="7"/>
  <c r="P929" i="7"/>
  <c r="O929" i="7"/>
  <c r="N929" i="7"/>
  <c r="U928" i="7"/>
  <c r="T928" i="7"/>
  <c r="Q928" i="7"/>
  <c r="P928" i="7"/>
  <c r="S928" i="7" s="1"/>
  <c r="O928" i="7"/>
  <c r="N928" i="7"/>
  <c r="U927" i="7"/>
  <c r="Q927" i="7"/>
  <c r="P927" i="7"/>
  <c r="O927" i="7"/>
  <c r="S927" i="7" s="1"/>
  <c r="N927" i="7"/>
  <c r="Q926" i="7"/>
  <c r="P926" i="7"/>
  <c r="O926" i="7"/>
  <c r="N926" i="7"/>
  <c r="Q925" i="7"/>
  <c r="R925" i="7" s="1"/>
  <c r="P925" i="7"/>
  <c r="O925" i="7"/>
  <c r="N925" i="7"/>
  <c r="Q924" i="7"/>
  <c r="P924" i="7"/>
  <c r="O924" i="7"/>
  <c r="N924" i="7"/>
  <c r="Q923" i="7"/>
  <c r="P923" i="7"/>
  <c r="O923" i="7"/>
  <c r="N923" i="7"/>
  <c r="U922" i="7"/>
  <c r="T922" i="7"/>
  <c r="S922" i="7"/>
  <c r="R922" i="7"/>
  <c r="W922" i="7" s="1"/>
  <c r="Q922" i="7"/>
  <c r="P922" i="7"/>
  <c r="O922" i="7"/>
  <c r="N922" i="7"/>
  <c r="Q921" i="7"/>
  <c r="P921" i="7"/>
  <c r="O921" i="7"/>
  <c r="U921" i="7" s="1"/>
  <c r="N921" i="7"/>
  <c r="Q920" i="7"/>
  <c r="P920" i="7"/>
  <c r="O920" i="7"/>
  <c r="N920" i="7"/>
  <c r="Q919" i="7"/>
  <c r="P919" i="7"/>
  <c r="R919" i="7" s="1"/>
  <c r="O919" i="7"/>
  <c r="N919" i="7"/>
  <c r="Q918" i="7"/>
  <c r="P918" i="7"/>
  <c r="O918" i="7"/>
  <c r="N918" i="7"/>
  <c r="T917" i="7"/>
  <c r="R917" i="7"/>
  <c r="Q917" i="7"/>
  <c r="P917" i="7"/>
  <c r="O917" i="7"/>
  <c r="N917" i="7"/>
  <c r="Q916" i="7"/>
  <c r="P916" i="7"/>
  <c r="O916" i="7"/>
  <c r="N916" i="7"/>
  <c r="R915" i="7"/>
  <c r="Q915" i="7"/>
  <c r="S915" i="7" s="1"/>
  <c r="P915" i="7"/>
  <c r="O915" i="7"/>
  <c r="N915" i="7"/>
  <c r="Q914" i="7"/>
  <c r="P914" i="7"/>
  <c r="O914" i="7"/>
  <c r="N914" i="7"/>
  <c r="Q913" i="7"/>
  <c r="P913" i="7"/>
  <c r="O913" i="7"/>
  <c r="N913" i="7"/>
  <c r="Q912" i="7"/>
  <c r="P912" i="7"/>
  <c r="O912" i="7"/>
  <c r="N912" i="7"/>
  <c r="U911" i="7"/>
  <c r="T911" i="7"/>
  <c r="S911" i="7"/>
  <c r="W911" i="7" s="1"/>
  <c r="R911" i="7"/>
  <c r="Q911" i="7"/>
  <c r="P911" i="7"/>
  <c r="O911" i="7"/>
  <c r="N911" i="7"/>
  <c r="Q910" i="7"/>
  <c r="P910" i="7"/>
  <c r="T910" i="7" s="1"/>
  <c r="O910" i="7"/>
  <c r="N910" i="7"/>
  <c r="Q909" i="7"/>
  <c r="P909" i="7"/>
  <c r="O909" i="7"/>
  <c r="N909" i="7"/>
  <c r="Q908" i="7"/>
  <c r="T908" i="7" s="1"/>
  <c r="P908" i="7"/>
  <c r="O908" i="7"/>
  <c r="N908" i="7"/>
  <c r="R907" i="7"/>
  <c r="Q907" i="7"/>
  <c r="P907" i="7"/>
  <c r="O907" i="7"/>
  <c r="N907" i="7"/>
  <c r="Q906" i="7"/>
  <c r="P906" i="7"/>
  <c r="O906" i="7"/>
  <c r="N906" i="7"/>
  <c r="U906" i="7" s="1"/>
  <c r="W905" i="7"/>
  <c r="U905" i="7"/>
  <c r="T905" i="7"/>
  <c r="S905" i="7"/>
  <c r="R905" i="7"/>
  <c r="V905" i="7" s="1"/>
  <c r="Q905" i="7"/>
  <c r="P905" i="7"/>
  <c r="O905" i="7"/>
  <c r="N905" i="7"/>
  <c r="U904" i="7"/>
  <c r="T904" i="7"/>
  <c r="S904" i="7"/>
  <c r="Q904" i="7"/>
  <c r="R904" i="7" s="1"/>
  <c r="P904" i="7"/>
  <c r="O904" i="7"/>
  <c r="N904" i="7"/>
  <c r="Q903" i="7"/>
  <c r="P903" i="7"/>
  <c r="O903" i="7"/>
  <c r="N903" i="7"/>
  <c r="T902" i="7"/>
  <c r="S902" i="7"/>
  <c r="R902" i="7"/>
  <c r="Q902" i="7"/>
  <c r="P902" i="7"/>
  <c r="O902" i="7"/>
  <c r="N902" i="7"/>
  <c r="Q901" i="7"/>
  <c r="P901" i="7"/>
  <c r="O901" i="7"/>
  <c r="N901" i="7"/>
  <c r="U900" i="7"/>
  <c r="Q900" i="7"/>
  <c r="P900" i="7"/>
  <c r="O900" i="7"/>
  <c r="N900" i="7"/>
  <c r="T899" i="7"/>
  <c r="S899" i="7"/>
  <c r="Q899" i="7"/>
  <c r="P899" i="7"/>
  <c r="O899" i="7"/>
  <c r="N899" i="7"/>
  <c r="S898" i="7"/>
  <c r="Q898" i="7"/>
  <c r="P898" i="7"/>
  <c r="O898" i="7"/>
  <c r="N898" i="7"/>
  <c r="U897" i="7"/>
  <c r="Q897" i="7"/>
  <c r="P897" i="7"/>
  <c r="O897" i="7"/>
  <c r="N897" i="7"/>
  <c r="S896" i="7"/>
  <c r="Q896" i="7"/>
  <c r="P896" i="7"/>
  <c r="O896" i="7"/>
  <c r="N896" i="7"/>
  <c r="Q895" i="7"/>
  <c r="P895" i="7"/>
  <c r="O895" i="7"/>
  <c r="N895" i="7"/>
  <c r="U894" i="7"/>
  <c r="T894" i="7"/>
  <c r="Q894" i="7"/>
  <c r="P894" i="7"/>
  <c r="O894" i="7"/>
  <c r="N894" i="7"/>
  <c r="Q893" i="7"/>
  <c r="P893" i="7"/>
  <c r="O893" i="7"/>
  <c r="N893" i="7"/>
  <c r="Q892" i="7"/>
  <c r="P892" i="7"/>
  <c r="O892" i="7"/>
  <c r="N892" i="7"/>
  <c r="U891" i="7"/>
  <c r="T891" i="7"/>
  <c r="S891" i="7"/>
  <c r="R891" i="7"/>
  <c r="Q891" i="7"/>
  <c r="P891" i="7"/>
  <c r="O891" i="7"/>
  <c r="N891" i="7"/>
  <c r="Q890" i="7"/>
  <c r="P890" i="7"/>
  <c r="O890" i="7"/>
  <c r="N890" i="7"/>
  <c r="Q889" i="7"/>
  <c r="P889" i="7"/>
  <c r="O889" i="7"/>
  <c r="N889" i="7"/>
  <c r="Q888" i="7"/>
  <c r="P888" i="7"/>
  <c r="O888" i="7"/>
  <c r="N888" i="7"/>
  <c r="S887" i="7"/>
  <c r="R887" i="7"/>
  <c r="Q887" i="7"/>
  <c r="P887" i="7"/>
  <c r="O887" i="7"/>
  <c r="N887" i="7"/>
  <c r="U886" i="7"/>
  <c r="Q886" i="7"/>
  <c r="P886" i="7"/>
  <c r="T886" i="7" s="1"/>
  <c r="O886" i="7"/>
  <c r="N886" i="7"/>
  <c r="U885" i="7"/>
  <c r="T885" i="7"/>
  <c r="R885" i="7"/>
  <c r="Q885" i="7"/>
  <c r="P885" i="7"/>
  <c r="O885" i="7"/>
  <c r="N885" i="7"/>
  <c r="Q884" i="7"/>
  <c r="P884" i="7"/>
  <c r="O884" i="7"/>
  <c r="N884" i="7"/>
  <c r="R883" i="7"/>
  <c r="Q883" i="7"/>
  <c r="P883" i="7"/>
  <c r="O883" i="7"/>
  <c r="N883" i="7"/>
  <c r="Q882" i="7"/>
  <c r="P882" i="7"/>
  <c r="O882" i="7"/>
  <c r="N882" i="7"/>
  <c r="T882" i="7" s="1"/>
  <c r="R881" i="7"/>
  <c r="Q881" i="7"/>
  <c r="P881" i="7"/>
  <c r="O881" i="7"/>
  <c r="N881" i="7"/>
  <c r="U880" i="7"/>
  <c r="T880" i="7"/>
  <c r="Q880" i="7"/>
  <c r="P880" i="7"/>
  <c r="S880" i="7" s="1"/>
  <c r="O880" i="7"/>
  <c r="N880" i="7"/>
  <c r="U879" i="7"/>
  <c r="Q879" i="7"/>
  <c r="P879" i="7"/>
  <c r="O879" i="7"/>
  <c r="S879" i="7" s="1"/>
  <c r="N879" i="7"/>
  <c r="Q878" i="7"/>
  <c r="P878" i="7"/>
  <c r="O878" i="7"/>
  <c r="N878" i="7"/>
  <c r="Q877" i="7"/>
  <c r="R877" i="7" s="1"/>
  <c r="P877" i="7"/>
  <c r="O877" i="7"/>
  <c r="N877" i="7"/>
  <c r="Q876" i="7"/>
  <c r="P876" i="7"/>
  <c r="O876" i="7"/>
  <c r="N876" i="7"/>
  <c r="U876" i="7" s="1"/>
  <c r="Q875" i="7"/>
  <c r="P875" i="7"/>
  <c r="O875" i="7"/>
  <c r="N875" i="7"/>
  <c r="U874" i="7"/>
  <c r="T874" i="7"/>
  <c r="S874" i="7"/>
  <c r="R874" i="7"/>
  <c r="W874" i="7" s="1"/>
  <c r="Q874" i="7"/>
  <c r="P874" i="7"/>
  <c r="O874" i="7"/>
  <c r="N874" i="7"/>
  <c r="Q873" i="7"/>
  <c r="P873" i="7"/>
  <c r="O873" i="7"/>
  <c r="U873" i="7" s="1"/>
  <c r="N873" i="7"/>
  <c r="Q872" i="7"/>
  <c r="P872" i="7"/>
  <c r="O872" i="7"/>
  <c r="N872" i="7"/>
  <c r="Q871" i="7"/>
  <c r="P871" i="7"/>
  <c r="R871" i="7" s="1"/>
  <c r="O871" i="7"/>
  <c r="N871" i="7"/>
  <c r="Q870" i="7"/>
  <c r="P870" i="7"/>
  <c r="O870" i="7"/>
  <c r="N870" i="7"/>
  <c r="T869" i="7"/>
  <c r="R869" i="7"/>
  <c r="Q869" i="7"/>
  <c r="P869" i="7"/>
  <c r="O869" i="7"/>
  <c r="N869" i="7"/>
  <c r="Q868" i="7"/>
  <c r="P868" i="7"/>
  <c r="O868" i="7"/>
  <c r="N868" i="7"/>
  <c r="Q867" i="7"/>
  <c r="R867" i="7" s="1"/>
  <c r="P867" i="7"/>
  <c r="O867" i="7"/>
  <c r="N867" i="7"/>
  <c r="Q866" i="7"/>
  <c r="P866" i="7"/>
  <c r="O866" i="7"/>
  <c r="N866" i="7"/>
  <c r="Q865" i="7"/>
  <c r="P865" i="7"/>
  <c r="O865" i="7"/>
  <c r="N865" i="7"/>
  <c r="Q864" i="7"/>
  <c r="P864" i="7"/>
  <c r="O864" i="7"/>
  <c r="N864" i="7"/>
  <c r="U863" i="7"/>
  <c r="T863" i="7"/>
  <c r="S863" i="7"/>
  <c r="R863" i="7"/>
  <c r="V863" i="7" s="1"/>
  <c r="Q863" i="7"/>
  <c r="P863" i="7"/>
  <c r="O863" i="7"/>
  <c r="N863" i="7"/>
  <c r="Q862" i="7"/>
  <c r="P862" i="7"/>
  <c r="T862" i="7" s="1"/>
  <c r="O862" i="7"/>
  <c r="N862" i="7"/>
  <c r="Q861" i="7"/>
  <c r="P861" i="7"/>
  <c r="O861" i="7"/>
  <c r="N861" i="7"/>
  <c r="R860" i="7"/>
  <c r="Q860" i="7"/>
  <c r="T860" i="7" s="1"/>
  <c r="P860" i="7"/>
  <c r="O860" i="7"/>
  <c r="N860" i="7"/>
  <c r="R859" i="7"/>
  <c r="Q859" i="7"/>
  <c r="P859" i="7"/>
  <c r="O859" i="7"/>
  <c r="N859" i="7"/>
  <c r="Q858" i="7"/>
  <c r="P858" i="7"/>
  <c r="O858" i="7"/>
  <c r="N858" i="7"/>
  <c r="W857" i="7"/>
  <c r="U857" i="7"/>
  <c r="T857" i="7"/>
  <c r="S857" i="7"/>
  <c r="R857" i="7"/>
  <c r="V857" i="7" s="1"/>
  <c r="Q857" i="7"/>
  <c r="P857" i="7"/>
  <c r="O857" i="7"/>
  <c r="N857" i="7"/>
  <c r="U856" i="7"/>
  <c r="T856" i="7"/>
  <c r="S856" i="7"/>
  <c r="Q856" i="7"/>
  <c r="R856" i="7" s="1"/>
  <c r="P856" i="7"/>
  <c r="O856" i="7"/>
  <c r="N856" i="7"/>
  <c r="Q855" i="7"/>
  <c r="P855" i="7"/>
  <c r="O855" i="7"/>
  <c r="N855" i="7"/>
  <c r="T854" i="7"/>
  <c r="S854" i="7"/>
  <c r="R854" i="7"/>
  <c r="Q854" i="7"/>
  <c r="P854" i="7"/>
  <c r="O854" i="7"/>
  <c r="N854" i="7"/>
  <c r="Q853" i="7"/>
  <c r="P853" i="7"/>
  <c r="O853" i="7"/>
  <c r="N853" i="7"/>
  <c r="U852" i="7"/>
  <c r="Q852" i="7"/>
  <c r="P852" i="7"/>
  <c r="O852" i="7"/>
  <c r="N852" i="7"/>
  <c r="Q851" i="7"/>
  <c r="P851" i="7"/>
  <c r="O851" i="7"/>
  <c r="N851" i="7"/>
  <c r="S850" i="7"/>
  <c r="Q850" i="7"/>
  <c r="P850" i="7"/>
  <c r="O850" i="7"/>
  <c r="N850" i="7"/>
  <c r="Q849" i="7"/>
  <c r="P849" i="7"/>
  <c r="O849" i="7"/>
  <c r="N849" i="7"/>
  <c r="S848" i="7"/>
  <c r="Q848" i="7"/>
  <c r="P848" i="7"/>
  <c r="O848" i="7"/>
  <c r="N848" i="7"/>
  <c r="Q847" i="7"/>
  <c r="P847" i="7"/>
  <c r="O847" i="7"/>
  <c r="N847" i="7"/>
  <c r="U846" i="7"/>
  <c r="T846" i="7"/>
  <c r="Q846" i="7"/>
  <c r="P846" i="7"/>
  <c r="O846" i="7"/>
  <c r="N846" i="7"/>
  <c r="Q845" i="7"/>
  <c r="P845" i="7"/>
  <c r="O845" i="7"/>
  <c r="N845" i="7"/>
  <c r="Q844" i="7"/>
  <c r="P844" i="7"/>
  <c r="O844" i="7"/>
  <c r="N844" i="7"/>
  <c r="U843" i="7"/>
  <c r="T843" i="7"/>
  <c r="S843" i="7"/>
  <c r="R843" i="7"/>
  <c r="Q843" i="7"/>
  <c r="P843" i="7"/>
  <c r="O843" i="7"/>
  <c r="N843" i="7"/>
  <c r="Q842" i="7"/>
  <c r="P842" i="7"/>
  <c r="O842" i="7"/>
  <c r="N842" i="7"/>
  <c r="Q841" i="7"/>
  <c r="P841" i="7"/>
  <c r="O841" i="7"/>
  <c r="N841" i="7"/>
  <c r="Q840" i="7"/>
  <c r="P840" i="7"/>
  <c r="O840" i="7"/>
  <c r="N840" i="7"/>
  <c r="T839" i="7"/>
  <c r="S839" i="7"/>
  <c r="R839" i="7"/>
  <c r="Q839" i="7"/>
  <c r="P839" i="7"/>
  <c r="O839" i="7"/>
  <c r="N839" i="7"/>
  <c r="Q838" i="7"/>
  <c r="P838" i="7"/>
  <c r="O838" i="7"/>
  <c r="N838" i="7"/>
  <c r="T837" i="7"/>
  <c r="R837" i="7"/>
  <c r="Q837" i="7"/>
  <c r="P837" i="7"/>
  <c r="O837" i="7"/>
  <c r="N837" i="7"/>
  <c r="Q836" i="7"/>
  <c r="P836" i="7"/>
  <c r="O836" i="7"/>
  <c r="N836" i="7"/>
  <c r="R836" i="7" s="1"/>
  <c r="Q835" i="7"/>
  <c r="P835" i="7"/>
  <c r="O835" i="7"/>
  <c r="N835" i="7"/>
  <c r="Q834" i="7"/>
  <c r="P834" i="7"/>
  <c r="O834" i="7"/>
  <c r="T834" i="7" s="1"/>
  <c r="N834" i="7"/>
  <c r="T833" i="7"/>
  <c r="R833" i="7"/>
  <c r="Q833" i="7"/>
  <c r="P833" i="7"/>
  <c r="O833" i="7"/>
  <c r="N833" i="7"/>
  <c r="Q832" i="7"/>
  <c r="P832" i="7"/>
  <c r="O832" i="7"/>
  <c r="N832" i="7"/>
  <c r="Q831" i="7"/>
  <c r="P831" i="7"/>
  <c r="O831" i="7"/>
  <c r="N831" i="7"/>
  <c r="Q830" i="7"/>
  <c r="P830" i="7"/>
  <c r="O830" i="7"/>
  <c r="T830" i="7" s="1"/>
  <c r="N830" i="7"/>
  <c r="Q829" i="7"/>
  <c r="P829" i="7"/>
  <c r="O829" i="7"/>
  <c r="N829" i="7"/>
  <c r="U828" i="7"/>
  <c r="T828" i="7"/>
  <c r="Q828" i="7"/>
  <c r="P828" i="7"/>
  <c r="O828" i="7"/>
  <c r="N828" i="7"/>
  <c r="U827" i="7"/>
  <c r="T827" i="7"/>
  <c r="S827" i="7"/>
  <c r="R827" i="7"/>
  <c r="Q827" i="7"/>
  <c r="P827" i="7"/>
  <c r="O827" i="7"/>
  <c r="N827" i="7"/>
  <c r="Q826" i="7"/>
  <c r="P826" i="7"/>
  <c r="O826" i="7"/>
  <c r="N826" i="7"/>
  <c r="Q825" i="7"/>
  <c r="R825" i="7" s="1"/>
  <c r="P825" i="7"/>
  <c r="O825" i="7"/>
  <c r="N825" i="7"/>
  <c r="Q824" i="7"/>
  <c r="P824" i="7"/>
  <c r="O824" i="7"/>
  <c r="N824" i="7"/>
  <c r="U823" i="7"/>
  <c r="T823" i="7"/>
  <c r="R823" i="7"/>
  <c r="Q823" i="7"/>
  <c r="P823" i="7"/>
  <c r="O823" i="7"/>
  <c r="N823" i="7"/>
  <c r="Q822" i="7"/>
  <c r="P822" i="7"/>
  <c r="T822" i="7" s="1"/>
  <c r="O822" i="7"/>
  <c r="N822" i="7"/>
  <c r="Q821" i="7"/>
  <c r="P821" i="7"/>
  <c r="O821" i="7"/>
  <c r="N821" i="7"/>
  <c r="Q820" i="7"/>
  <c r="P820" i="7"/>
  <c r="O820" i="7"/>
  <c r="U820" i="7" s="1"/>
  <c r="N820" i="7"/>
  <c r="Q819" i="7"/>
  <c r="P819" i="7"/>
  <c r="O819" i="7"/>
  <c r="N819" i="7"/>
  <c r="T818" i="7"/>
  <c r="R818" i="7"/>
  <c r="Q818" i="7"/>
  <c r="P818" i="7"/>
  <c r="O818" i="7"/>
  <c r="N818" i="7"/>
  <c r="Q817" i="7"/>
  <c r="P817" i="7"/>
  <c r="O817" i="7"/>
  <c r="N817" i="7"/>
  <c r="U816" i="7"/>
  <c r="Q816" i="7"/>
  <c r="P816" i="7"/>
  <c r="O816" i="7"/>
  <c r="N816" i="7"/>
  <c r="U815" i="7"/>
  <c r="T815" i="7"/>
  <c r="W815" i="7" s="1"/>
  <c r="S815" i="7"/>
  <c r="R815" i="7"/>
  <c r="Q815" i="7"/>
  <c r="P815" i="7"/>
  <c r="O815" i="7"/>
  <c r="N815" i="7"/>
  <c r="Q814" i="7"/>
  <c r="P814" i="7"/>
  <c r="O814" i="7"/>
  <c r="U814" i="7" s="1"/>
  <c r="N814" i="7"/>
  <c r="Q813" i="7"/>
  <c r="P813" i="7"/>
  <c r="O813" i="7"/>
  <c r="N813" i="7"/>
  <c r="Q812" i="7"/>
  <c r="P812" i="7"/>
  <c r="O812" i="7"/>
  <c r="N812" i="7"/>
  <c r="Q811" i="7"/>
  <c r="P811" i="7"/>
  <c r="O811" i="7"/>
  <c r="N811" i="7"/>
  <c r="U810" i="7"/>
  <c r="T810" i="7"/>
  <c r="S810" i="7"/>
  <c r="Q810" i="7"/>
  <c r="P810" i="7"/>
  <c r="O810" i="7"/>
  <c r="N810" i="7"/>
  <c r="R810" i="7" s="1"/>
  <c r="S809" i="7"/>
  <c r="Q809" i="7"/>
  <c r="P809" i="7"/>
  <c r="O809" i="7"/>
  <c r="N809" i="7"/>
  <c r="Q808" i="7"/>
  <c r="P808" i="7"/>
  <c r="O808" i="7"/>
  <c r="N808" i="7"/>
  <c r="T807" i="7"/>
  <c r="R807" i="7"/>
  <c r="Q807" i="7"/>
  <c r="S807" i="7" s="1"/>
  <c r="V807" i="7" s="1"/>
  <c r="P807" i="7"/>
  <c r="O807" i="7"/>
  <c r="N807" i="7"/>
  <c r="Q806" i="7"/>
  <c r="P806" i="7"/>
  <c r="O806" i="7"/>
  <c r="N806" i="7"/>
  <c r="Q805" i="7"/>
  <c r="P805" i="7"/>
  <c r="O805" i="7"/>
  <c r="N805" i="7"/>
  <c r="Q804" i="7"/>
  <c r="P804" i="7"/>
  <c r="O804" i="7"/>
  <c r="N804" i="7"/>
  <c r="V803" i="7"/>
  <c r="U803" i="7"/>
  <c r="W803" i="7" s="1"/>
  <c r="T803" i="7"/>
  <c r="S803" i="7"/>
  <c r="R803" i="7"/>
  <c r="Q803" i="7"/>
  <c r="P803" i="7"/>
  <c r="O803" i="7"/>
  <c r="N803" i="7"/>
  <c r="U802" i="7"/>
  <c r="T802" i="7"/>
  <c r="S802" i="7"/>
  <c r="R802" i="7"/>
  <c r="W802" i="7" s="1"/>
  <c r="Q802" i="7"/>
  <c r="P802" i="7"/>
  <c r="O802" i="7"/>
  <c r="N802" i="7"/>
  <c r="Q801" i="7"/>
  <c r="P801" i="7"/>
  <c r="O801" i="7"/>
  <c r="N801" i="7"/>
  <c r="T800" i="7"/>
  <c r="Q800" i="7"/>
  <c r="P800" i="7"/>
  <c r="O800" i="7"/>
  <c r="N800" i="7"/>
  <c r="Q799" i="7"/>
  <c r="P799" i="7"/>
  <c r="U799" i="7" s="1"/>
  <c r="O799" i="7"/>
  <c r="N799" i="7"/>
  <c r="Q798" i="7"/>
  <c r="P798" i="7"/>
  <c r="O798" i="7"/>
  <c r="N798" i="7"/>
  <c r="S797" i="7"/>
  <c r="R797" i="7"/>
  <c r="Q797" i="7"/>
  <c r="P797" i="7"/>
  <c r="O797" i="7"/>
  <c r="N797" i="7"/>
  <c r="Q796" i="7"/>
  <c r="P796" i="7"/>
  <c r="O796" i="7"/>
  <c r="N796" i="7"/>
  <c r="V795" i="7"/>
  <c r="T795" i="7"/>
  <c r="S795" i="7"/>
  <c r="Q795" i="7"/>
  <c r="R795" i="7" s="1"/>
  <c r="P795" i="7"/>
  <c r="O795" i="7"/>
  <c r="N795" i="7"/>
  <c r="Q794" i="7"/>
  <c r="P794" i="7"/>
  <c r="O794" i="7"/>
  <c r="T794" i="7" s="1"/>
  <c r="N794" i="7"/>
  <c r="Q793" i="7"/>
  <c r="P793" i="7"/>
  <c r="O793" i="7"/>
  <c r="N793" i="7"/>
  <c r="U792" i="7"/>
  <c r="T792" i="7"/>
  <c r="Q792" i="7"/>
  <c r="P792" i="7"/>
  <c r="O792" i="7"/>
  <c r="N792" i="7"/>
  <c r="U791" i="7"/>
  <c r="T791" i="7"/>
  <c r="S791" i="7"/>
  <c r="R791" i="7"/>
  <c r="Q791" i="7"/>
  <c r="P791" i="7"/>
  <c r="O791" i="7"/>
  <c r="N791" i="7"/>
  <c r="Q790" i="7"/>
  <c r="P790" i="7"/>
  <c r="O790" i="7"/>
  <c r="N790" i="7"/>
  <c r="Q789" i="7"/>
  <c r="P789" i="7"/>
  <c r="O789" i="7"/>
  <c r="R789" i="7" s="1"/>
  <c r="N789" i="7"/>
  <c r="Q788" i="7"/>
  <c r="P788" i="7"/>
  <c r="O788" i="7"/>
  <c r="N788" i="7"/>
  <c r="U787" i="7"/>
  <c r="T787" i="7"/>
  <c r="R787" i="7"/>
  <c r="Q787" i="7"/>
  <c r="P787" i="7"/>
  <c r="O787" i="7"/>
  <c r="N787" i="7"/>
  <c r="U786" i="7"/>
  <c r="T786" i="7"/>
  <c r="S786" i="7"/>
  <c r="R786" i="7"/>
  <c r="Q786" i="7"/>
  <c r="P786" i="7"/>
  <c r="O786" i="7"/>
  <c r="N786" i="7"/>
  <c r="Q785" i="7"/>
  <c r="P785" i="7"/>
  <c r="O785" i="7"/>
  <c r="N785" i="7"/>
  <c r="Q784" i="7"/>
  <c r="P784" i="7"/>
  <c r="U784" i="7" s="1"/>
  <c r="O784" i="7"/>
  <c r="N784" i="7"/>
  <c r="Q783" i="7"/>
  <c r="P783" i="7"/>
  <c r="O783" i="7"/>
  <c r="N783" i="7"/>
  <c r="T782" i="7"/>
  <c r="R782" i="7"/>
  <c r="Q782" i="7"/>
  <c r="P782" i="7"/>
  <c r="O782" i="7"/>
  <c r="N782" i="7"/>
  <c r="Q781" i="7"/>
  <c r="P781" i="7"/>
  <c r="O781" i="7"/>
  <c r="N781" i="7"/>
  <c r="U780" i="7"/>
  <c r="Q780" i="7"/>
  <c r="P780" i="7"/>
  <c r="O780" i="7"/>
  <c r="N780" i="7"/>
  <c r="U779" i="7"/>
  <c r="T779" i="7"/>
  <c r="S779" i="7"/>
  <c r="R779" i="7"/>
  <c r="W779" i="7" s="1"/>
  <c r="Q779" i="7"/>
  <c r="P779" i="7"/>
  <c r="O779" i="7"/>
  <c r="N779" i="7"/>
  <c r="T778" i="7"/>
  <c r="S778" i="7"/>
  <c r="Q778" i="7"/>
  <c r="P778" i="7"/>
  <c r="O778" i="7"/>
  <c r="N778" i="7"/>
  <c r="Q777" i="7"/>
  <c r="P777" i="7"/>
  <c r="O777" i="7"/>
  <c r="N777" i="7"/>
  <c r="T776" i="7"/>
  <c r="Q776" i="7"/>
  <c r="P776" i="7"/>
  <c r="O776" i="7"/>
  <c r="N776" i="7"/>
  <c r="Q775" i="7"/>
  <c r="P775" i="7"/>
  <c r="O775" i="7"/>
  <c r="N775" i="7"/>
  <c r="U774" i="7"/>
  <c r="T774" i="7"/>
  <c r="S774" i="7"/>
  <c r="Q774" i="7"/>
  <c r="P774" i="7"/>
  <c r="O774" i="7"/>
  <c r="N774" i="7"/>
  <c r="R774" i="7" s="1"/>
  <c r="Q773" i="7"/>
  <c r="P773" i="7"/>
  <c r="O773" i="7"/>
  <c r="N773" i="7"/>
  <c r="S773" i="7" s="1"/>
  <c r="Q772" i="7"/>
  <c r="P772" i="7"/>
  <c r="O772" i="7"/>
  <c r="N772" i="7"/>
  <c r="Q771" i="7"/>
  <c r="T771" i="7" s="1"/>
  <c r="P771" i="7"/>
  <c r="O771" i="7"/>
  <c r="N771" i="7"/>
  <c r="Q770" i="7"/>
  <c r="P770" i="7"/>
  <c r="O770" i="7"/>
  <c r="N770" i="7"/>
  <c r="Q769" i="7"/>
  <c r="P769" i="7"/>
  <c r="O769" i="7"/>
  <c r="N769" i="7"/>
  <c r="Q768" i="7"/>
  <c r="P768" i="7"/>
  <c r="O768" i="7"/>
  <c r="N768" i="7"/>
  <c r="W767" i="7"/>
  <c r="V767" i="7"/>
  <c r="U767" i="7"/>
  <c r="T767" i="7"/>
  <c r="S767" i="7"/>
  <c r="R767" i="7"/>
  <c r="Q767" i="7"/>
  <c r="P767" i="7"/>
  <c r="O767" i="7"/>
  <c r="N767" i="7"/>
  <c r="U766" i="7"/>
  <c r="T766" i="7"/>
  <c r="V766" i="7" s="1"/>
  <c r="S766" i="7"/>
  <c r="R766" i="7"/>
  <c r="Q766" i="7"/>
  <c r="P766" i="7"/>
  <c r="O766" i="7"/>
  <c r="N766" i="7"/>
  <c r="Q765" i="7"/>
  <c r="P765" i="7"/>
  <c r="O765" i="7"/>
  <c r="N765" i="7"/>
  <c r="T764" i="7"/>
  <c r="Q764" i="7"/>
  <c r="P764" i="7"/>
  <c r="O764" i="7"/>
  <c r="N764" i="7"/>
  <c r="Q763" i="7"/>
  <c r="P763" i="7"/>
  <c r="U763" i="7" s="1"/>
  <c r="O763" i="7"/>
  <c r="N763" i="7"/>
  <c r="Q762" i="7"/>
  <c r="P762" i="7"/>
  <c r="O762" i="7"/>
  <c r="N762" i="7"/>
  <c r="Q761" i="7"/>
  <c r="R761" i="7" s="1"/>
  <c r="P761" i="7"/>
  <c r="O761" i="7"/>
  <c r="N761" i="7"/>
  <c r="Q760" i="7"/>
  <c r="P760" i="7"/>
  <c r="O760" i="7"/>
  <c r="N760" i="7"/>
  <c r="T759" i="7"/>
  <c r="S759" i="7"/>
  <c r="Q759" i="7"/>
  <c r="R759" i="7" s="1"/>
  <c r="V759" i="7" s="1"/>
  <c r="P759" i="7"/>
  <c r="O759" i="7"/>
  <c r="N759" i="7"/>
  <c r="T758" i="7"/>
  <c r="Q758" i="7"/>
  <c r="P758" i="7"/>
  <c r="O758" i="7"/>
  <c r="N758" i="7"/>
  <c r="Q757" i="7"/>
  <c r="P757" i="7"/>
  <c r="O757" i="7"/>
  <c r="N757" i="7"/>
  <c r="U756" i="7"/>
  <c r="T756" i="7"/>
  <c r="Q756" i="7"/>
  <c r="P756" i="7"/>
  <c r="O756" i="7"/>
  <c r="N756" i="7"/>
  <c r="U755" i="7"/>
  <c r="T755" i="7"/>
  <c r="S755" i="7"/>
  <c r="R755" i="7"/>
  <c r="Q755" i="7"/>
  <c r="P755" i="7"/>
  <c r="O755" i="7"/>
  <c r="N755" i="7"/>
  <c r="Q754" i="7"/>
  <c r="P754" i="7"/>
  <c r="O754" i="7"/>
  <c r="N754" i="7"/>
  <c r="Q753" i="7"/>
  <c r="P753" i="7"/>
  <c r="O753" i="7"/>
  <c r="R753" i="7" s="1"/>
  <c r="N753" i="7"/>
  <c r="Q752" i="7"/>
  <c r="P752" i="7"/>
  <c r="O752" i="7"/>
  <c r="N752" i="7"/>
  <c r="U751" i="7"/>
  <c r="T751" i="7"/>
  <c r="R751" i="7"/>
  <c r="Q751" i="7"/>
  <c r="P751" i="7"/>
  <c r="O751" i="7"/>
  <c r="N751" i="7"/>
  <c r="Q750" i="7"/>
  <c r="P750" i="7"/>
  <c r="U750" i="7" s="1"/>
  <c r="O750" i="7"/>
  <c r="N750" i="7"/>
  <c r="Q749" i="7"/>
  <c r="P749" i="7"/>
  <c r="O749" i="7"/>
  <c r="N749" i="7"/>
  <c r="Q748" i="7"/>
  <c r="P748" i="7"/>
  <c r="O748" i="7"/>
  <c r="U748" i="7" s="1"/>
  <c r="N748" i="7"/>
  <c r="Q747" i="7"/>
  <c r="P747" i="7"/>
  <c r="O747" i="7"/>
  <c r="N747" i="7"/>
  <c r="T746" i="7"/>
  <c r="R746" i="7"/>
  <c r="Q746" i="7"/>
  <c r="P746" i="7"/>
  <c r="O746" i="7"/>
  <c r="N746" i="7"/>
  <c r="Q745" i="7"/>
  <c r="P745" i="7"/>
  <c r="O745" i="7"/>
  <c r="N745" i="7"/>
  <c r="U744" i="7"/>
  <c r="Q744" i="7"/>
  <c r="P744" i="7"/>
  <c r="O744" i="7"/>
  <c r="N744" i="7"/>
  <c r="U743" i="7"/>
  <c r="T743" i="7"/>
  <c r="S743" i="7"/>
  <c r="R743" i="7"/>
  <c r="V743" i="7" s="1"/>
  <c r="Q743" i="7"/>
  <c r="P743" i="7"/>
  <c r="O743" i="7"/>
  <c r="N743" i="7"/>
  <c r="Q742" i="7"/>
  <c r="P742" i="7"/>
  <c r="O742" i="7"/>
  <c r="U742" i="7" s="1"/>
  <c r="N742" i="7"/>
  <c r="Q741" i="7"/>
  <c r="P741" i="7"/>
  <c r="O741" i="7"/>
  <c r="N741" i="7"/>
  <c r="Q740" i="7"/>
  <c r="P740" i="7"/>
  <c r="O740" i="7"/>
  <c r="N740" i="7"/>
  <c r="T740" i="7" s="1"/>
  <c r="Q739" i="7"/>
  <c r="P739" i="7"/>
  <c r="O739" i="7"/>
  <c r="N739" i="7"/>
  <c r="U738" i="7"/>
  <c r="T738" i="7"/>
  <c r="S738" i="7"/>
  <c r="Q738" i="7"/>
  <c r="P738" i="7"/>
  <c r="O738" i="7"/>
  <c r="N738" i="7"/>
  <c r="R738" i="7" s="1"/>
  <c r="Q737" i="7"/>
  <c r="P737" i="7"/>
  <c r="R737" i="7" s="1"/>
  <c r="O737" i="7"/>
  <c r="N737" i="7"/>
  <c r="Q736" i="7"/>
  <c r="P736" i="7"/>
  <c r="O736" i="7"/>
  <c r="N736" i="7"/>
  <c r="Q735" i="7"/>
  <c r="T735" i="7" s="1"/>
  <c r="P735" i="7"/>
  <c r="O735" i="7"/>
  <c r="N735" i="7"/>
  <c r="Q734" i="7"/>
  <c r="P734" i="7"/>
  <c r="O734" i="7"/>
  <c r="N734" i="7"/>
  <c r="Q733" i="7"/>
  <c r="P733" i="7"/>
  <c r="O733" i="7"/>
  <c r="N733" i="7"/>
  <c r="Q732" i="7"/>
  <c r="P732" i="7"/>
  <c r="O732" i="7"/>
  <c r="N732" i="7"/>
  <c r="V731" i="7"/>
  <c r="U731" i="7"/>
  <c r="W731" i="7" s="1"/>
  <c r="T731" i="7"/>
  <c r="S731" i="7"/>
  <c r="R731" i="7"/>
  <c r="Q731" i="7"/>
  <c r="P731" i="7"/>
  <c r="O731" i="7"/>
  <c r="N731" i="7"/>
  <c r="U730" i="7"/>
  <c r="T730" i="7"/>
  <c r="S730" i="7"/>
  <c r="R730" i="7"/>
  <c r="W730" i="7" s="1"/>
  <c r="Q730" i="7"/>
  <c r="P730" i="7"/>
  <c r="O730" i="7"/>
  <c r="N730" i="7"/>
  <c r="Q729" i="7"/>
  <c r="P729" i="7"/>
  <c r="O729" i="7"/>
  <c r="N729" i="7"/>
  <c r="T728" i="7"/>
  <c r="Q728" i="7"/>
  <c r="P728" i="7"/>
  <c r="O728" i="7"/>
  <c r="N728" i="7"/>
  <c r="U727" i="7"/>
  <c r="T727" i="7"/>
  <c r="Q727" i="7"/>
  <c r="P727" i="7"/>
  <c r="R727" i="7" s="1"/>
  <c r="O727" i="7"/>
  <c r="N727" i="7"/>
  <c r="Q726" i="7"/>
  <c r="P726" i="7"/>
  <c r="O726" i="7"/>
  <c r="N726" i="7"/>
  <c r="Q725" i="7"/>
  <c r="S725" i="7" s="1"/>
  <c r="P725" i="7"/>
  <c r="O725" i="7"/>
  <c r="N725" i="7"/>
  <c r="Q724" i="7"/>
  <c r="P724" i="7"/>
  <c r="O724" i="7"/>
  <c r="N724" i="7"/>
  <c r="T723" i="7"/>
  <c r="S723" i="7"/>
  <c r="Q723" i="7"/>
  <c r="R723" i="7" s="1"/>
  <c r="P723" i="7"/>
  <c r="O723" i="7"/>
  <c r="N723" i="7"/>
  <c r="Q722" i="7"/>
  <c r="P722" i="7"/>
  <c r="O722" i="7"/>
  <c r="N722" i="7"/>
  <c r="Q721" i="7"/>
  <c r="P721" i="7"/>
  <c r="O721" i="7"/>
  <c r="N721" i="7"/>
  <c r="U720" i="7"/>
  <c r="T720" i="7"/>
  <c r="Q720" i="7"/>
  <c r="P720" i="7"/>
  <c r="O720" i="7"/>
  <c r="N720" i="7"/>
  <c r="U719" i="7"/>
  <c r="T719" i="7"/>
  <c r="S719" i="7"/>
  <c r="R719" i="7"/>
  <c r="Q719" i="7"/>
  <c r="P719" i="7"/>
  <c r="O719" i="7"/>
  <c r="N719" i="7"/>
  <c r="Q718" i="7"/>
  <c r="P718" i="7"/>
  <c r="O718" i="7"/>
  <c r="N718" i="7"/>
  <c r="Q717" i="7"/>
  <c r="R717" i="7" s="1"/>
  <c r="P717" i="7"/>
  <c r="O717" i="7"/>
  <c r="N717" i="7"/>
  <c r="Q716" i="7"/>
  <c r="P716" i="7"/>
  <c r="O716" i="7"/>
  <c r="N716" i="7"/>
  <c r="U715" i="7"/>
  <c r="T715" i="7"/>
  <c r="R715" i="7"/>
  <c r="Q715" i="7"/>
  <c r="P715" i="7"/>
  <c r="O715" i="7"/>
  <c r="N715" i="7"/>
  <c r="Q714" i="7"/>
  <c r="P714" i="7"/>
  <c r="T714" i="7" s="1"/>
  <c r="O714" i="7"/>
  <c r="N714" i="7"/>
  <c r="Q713" i="7"/>
  <c r="P713" i="7"/>
  <c r="O713" i="7"/>
  <c r="N713" i="7"/>
  <c r="Q712" i="7"/>
  <c r="P712" i="7"/>
  <c r="O712" i="7"/>
  <c r="U712" i="7" s="1"/>
  <c r="N712" i="7"/>
  <c r="Q711" i="7"/>
  <c r="P711" i="7"/>
  <c r="O711" i="7"/>
  <c r="N711" i="7"/>
  <c r="T710" i="7"/>
  <c r="R710" i="7"/>
  <c r="Q710" i="7"/>
  <c r="P710" i="7"/>
  <c r="O710" i="7"/>
  <c r="N710" i="7"/>
  <c r="Q709" i="7"/>
  <c r="P709" i="7"/>
  <c r="O709" i="7"/>
  <c r="N709" i="7"/>
  <c r="U708" i="7"/>
  <c r="Q708" i="7"/>
  <c r="P708" i="7"/>
  <c r="O708" i="7"/>
  <c r="N708" i="7"/>
  <c r="U707" i="7"/>
  <c r="T707" i="7"/>
  <c r="W707" i="7" s="1"/>
  <c r="S707" i="7"/>
  <c r="R707" i="7"/>
  <c r="Q707" i="7"/>
  <c r="P707" i="7"/>
  <c r="O707" i="7"/>
  <c r="N707" i="7"/>
  <c r="Q706" i="7"/>
  <c r="P706" i="7"/>
  <c r="O706" i="7"/>
  <c r="U706" i="7" s="1"/>
  <c r="N706" i="7"/>
  <c r="Q705" i="7"/>
  <c r="P705" i="7"/>
  <c r="O705" i="7"/>
  <c r="N705" i="7"/>
  <c r="Q704" i="7"/>
  <c r="P704" i="7"/>
  <c r="O704" i="7"/>
  <c r="N704" i="7"/>
  <c r="T704" i="7" s="1"/>
  <c r="Q703" i="7"/>
  <c r="P703" i="7"/>
  <c r="O703" i="7"/>
  <c r="N703" i="7"/>
  <c r="U702" i="7"/>
  <c r="T702" i="7"/>
  <c r="S702" i="7"/>
  <c r="Q702" i="7"/>
  <c r="P702" i="7"/>
  <c r="O702" i="7"/>
  <c r="N702" i="7"/>
  <c r="R702" i="7" s="1"/>
  <c r="S701" i="7"/>
  <c r="Q701" i="7"/>
  <c r="P701" i="7"/>
  <c r="O701" i="7"/>
  <c r="N701" i="7"/>
  <c r="Q700" i="7"/>
  <c r="P700" i="7"/>
  <c r="O700" i="7"/>
  <c r="N700" i="7"/>
  <c r="T699" i="7"/>
  <c r="R699" i="7"/>
  <c r="Q699" i="7"/>
  <c r="S699" i="7" s="1"/>
  <c r="V699" i="7" s="1"/>
  <c r="P699" i="7"/>
  <c r="O699" i="7"/>
  <c r="N699" i="7"/>
  <c r="Q698" i="7"/>
  <c r="P698" i="7"/>
  <c r="O698" i="7"/>
  <c r="N698" i="7"/>
  <c r="Q697" i="7"/>
  <c r="P697" i="7"/>
  <c r="O697" i="7"/>
  <c r="N697" i="7"/>
  <c r="Q696" i="7"/>
  <c r="P696" i="7"/>
  <c r="O696" i="7"/>
  <c r="N696" i="7"/>
  <c r="V695" i="7"/>
  <c r="U695" i="7"/>
  <c r="W695" i="7" s="1"/>
  <c r="T695" i="7"/>
  <c r="S695" i="7"/>
  <c r="R695" i="7"/>
  <c r="Q695" i="7"/>
  <c r="P695" i="7"/>
  <c r="O695" i="7"/>
  <c r="N695" i="7"/>
  <c r="U694" i="7"/>
  <c r="T694" i="7"/>
  <c r="S694" i="7"/>
  <c r="R694" i="7"/>
  <c r="W694" i="7" s="1"/>
  <c r="Q694" i="7"/>
  <c r="P694" i="7"/>
  <c r="O694" i="7"/>
  <c r="N694" i="7"/>
  <c r="Q693" i="7"/>
  <c r="P693" i="7"/>
  <c r="O693" i="7"/>
  <c r="N693" i="7"/>
  <c r="T692" i="7"/>
  <c r="Q692" i="7"/>
  <c r="P692" i="7"/>
  <c r="O692" i="7"/>
  <c r="N692" i="7"/>
  <c r="Q691" i="7"/>
  <c r="P691" i="7"/>
  <c r="U691" i="7" s="1"/>
  <c r="O691" i="7"/>
  <c r="N691" i="7"/>
  <c r="Q690" i="7"/>
  <c r="P690" i="7"/>
  <c r="O690" i="7"/>
  <c r="N690" i="7"/>
  <c r="S689" i="7"/>
  <c r="R689" i="7"/>
  <c r="Q689" i="7"/>
  <c r="P689" i="7"/>
  <c r="O689" i="7"/>
  <c r="N689" i="7"/>
  <c r="Q688" i="7"/>
  <c r="P688" i="7"/>
  <c r="O688" i="7"/>
  <c r="N688" i="7"/>
  <c r="V687" i="7"/>
  <c r="T687" i="7"/>
  <c r="S687" i="7"/>
  <c r="Q687" i="7"/>
  <c r="R687" i="7" s="1"/>
  <c r="P687" i="7"/>
  <c r="O687" i="7"/>
  <c r="N687" i="7"/>
  <c r="Q686" i="7"/>
  <c r="P686" i="7"/>
  <c r="O686" i="7"/>
  <c r="R686" i="7" s="1"/>
  <c r="N686" i="7"/>
  <c r="Q685" i="7"/>
  <c r="P685" i="7"/>
  <c r="O685" i="7"/>
  <c r="N685" i="7"/>
  <c r="U684" i="7"/>
  <c r="T684" i="7"/>
  <c r="Q684" i="7"/>
  <c r="P684" i="7"/>
  <c r="O684" i="7"/>
  <c r="N684" i="7"/>
  <c r="U683" i="7"/>
  <c r="T683" i="7"/>
  <c r="S683" i="7"/>
  <c r="R683" i="7"/>
  <c r="Q683" i="7"/>
  <c r="P683" i="7"/>
  <c r="O683" i="7"/>
  <c r="N683" i="7"/>
  <c r="Q682" i="7"/>
  <c r="P682" i="7"/>
  <c r="O682" i="7"/>
  <c r="N682" i="7"/>
  <c r="Q681" i="7"/>
  <c r="P681" i="7"/>
  <c r="O681" i="7"/>
  <c r="R681" i="7" s="1"/>
  <c r="N681" i="7"/>
  <c r="Q680" i="7"/>
  <c r="P680" i="7"/>
  <c r="O680" i="7"/>
  <c r="N680" i="7"/>
  <c r="U679" i="7"/>
  <c r="T679" i="7"/>
  <c r="R679" i="7"/>
  <c r="Q679" i="7"/>
  <c r="P679" i="7"/>
  <c r="O679" i="7"/>
  <c r="N679" i="7"/>
  <c r="U678" i="7"/>
  <c r="T678" i="7"/>
  <c r="S678" i="7"/>
  <c r="R678" i="7"/>
  <c r="Q678" i="7"/>
  <c r="P678" i="7"/>
  <c r="O678" i="7"/>
  <c r="N678" i="7"/>
  <c r="Q677" i="7"/>
  <c r="P677" i="7"/>
  <c r="O677" i="7"/>
  <c r="N677" i="7"/>
  <c r="Q676" i="7"/>
  <c r="P676" i="7"/>
  <c r="U676" i="7" s="1"/>
  <c r="O676" i="7"/>
  <c r="N676" i="7"/>
  <c r="Q675" i="7"/>
  <c r="P675" i="7"/>
  <c r="O675" i="7"/>
  <c r="N675" i="7"/>
  <c r="T674" i="7"/>
  <c r="R674" i="7"/>
  <c r="Q674" i="7"/>
  <c r="P674" i="7"/>
  <c r="O674" i="7"/>
  <c r="N674" i="7"/>
  <c r="Q673" i="7"/>
  <c r="P673" i="7"/>
  <c r="O673" i="7"/>
  <c r="N673" i="7"/>
  <c r="U672" i="7"/>
  <c r="Q672" i="7"/>
  <c r="P672" i="7"/>
  <c r="O672" i="7"/>
  <c r="N672" i="7"/>
  <c r="U671" i="7"/>
  <c r="T671" i="7"/>
  <c r="S671" i="7"/>
  <c r="R671" i="7"/>
  <c r="W671" i="7" s="1"/>
  <c r="Q671" i="7"/>
  <c r="P671" i="7"/>
  <c r="O671" i="7"/>
  <c r="N671" i="7"/>
  <c r="T670" i="7"/>
  <c r="S670" i="7"/>
  <c r="Q670" i="7"/>
  <c r="P670" i="7"/>
  <c r="O670" i="7"/>
  <c r="N670" i="7"/>
  <c r="Q669" i="7"/>
  <c r="P669" i="7"/>
  <c r="O669" i="7"/>
  <c r="N669" i="7"/>
  <c r="T668" i="7"/>
  <c r="Q668" i="7"/>
  <c r="P668" i="7"/>
  <c r="O668" i="7"/>
  <c r="N668" i="7"/>
  <c r="Q667" i="7"/>
  <c r="P667" i="7"/>
  <c r="O667" i="7"/>
  <c r="N667" i="7"/>
  <c r="U666" i="7"/>
  <c r="T666" i="7"/>
  <c r="S666" i="7"/>
  <c r="Q666" i="7"/>
  <c r="P666" i="7"/>
  <c r="O666" i="7"/>
  <c r="N666" i="7"/>
  <c r="R666" i="7" s="1"/>
  <c r="Q665" i="7"/>
  <c r="P665" i="7"/>
  <c r="O665" i="7"/>
  <c r="N665" i="7"/>
  <c r="R665" i="7" s="1"/>
  <c r="Q664" i="7"/>
  <c r="P664" i="7"/>
  <c r="O664" i="7"/>
  <c r="N664" i="7"/>
  <c r="Q663" i="7"/>
  <c r="R663" i="7" s="1"/>
  <c r="P663" i="7"/>
  <c r="O663" i="7"/>
  <c r="N663" i="7"/>
  <c r="Q662" i="7"/>
  <c r="P662" i="7"/>
  <c r="O662" i="7"/>
  <c r="N662" i="7"/>
  <c r="Q661" i="7"/>
  <c r="P661" i="7"/>
  <c r="O661" i="7"/>
  <c r="N661" i="7"/>
  <c r="Q660" i="7"/>
  <c r="P660" i="7"/>
  <c r="O660" i="7"/>
  <c r="N660" i="7"/>
  <c r="W659" i="7"/>
  <c r="V659" i="7"/>
  <c r="U659" i="7"/>
  <c r="T659" i="7"/>
  <c r="S659" i="7"/>
  <c r="R659" i="7"/>
  <c r="Q659" i="7"/>
  <c r="P659" i="7"/>
  <c r="O659" i="7"/>
  <c r="N659" i="7"/>
  <c r="U658" i="7"/>
  <c r="T658" i="7"/>
  <c r="V658" i="7" s="1"/>
  <c r="S658" i="7"/>
  <c r="R658" i="7"/>
  <c r="Q658" i="7"/>
  <c r="P658" i="7"/>
  <c r="O658" i="7"/>
  <c r="N658" i="7"/>
  <c r="Q657" i="7"/>
  <c r="P657" i="7"/>
  <c r="O657" i="7"/>
  <c r="N657" i="7"/>
  <c r="T656" i="7"/>
  <c r="Q656" i="7"/>
  <c r="P656" i="7"/>
  <c r="O656" i="7"/>
  <c r="N656" i="7"/>
  <c r="Q655" i="7"/>
  <c r="P655" i="7"/>
  <c r="R655" i="7" s="1"/>
  <c r="O655" i="7"/>
  <c r="N655" i="7"/>
  <c r="Q654" i="7"/>
  <c r="P654" i="7"/>
  <c r="O654" i="7"/>
  <c r="N654" i="7"/>
  <c r="Q653" i="7"/>
  <c r="S653" i="7" s="1"/>
  <c r="P653" i="7"/>
  <c r="O653" i="7"/>
  <c r="N653" i="7"/>
  <c r="Q652" i="7"/>
  <c r="P652" i="7"/>
  <c r="O652" i="7"/>
  <c r="N652" i="7"/>
  <c r="U651" i="7"/>
  <c r="Q651" i="7"/>
  <c r="P651" i="7"/>
  <c r="O651" i="7"/>
  <c r="N651" i="7"/>
  <c r="W650" i="7"/>
  <c r="V650" i="7"/>
  <c r="U650" i="7"/>
  <c r="T650" i="7"/>
  <c r="S650" i="7"/>
  <c r="R650" i="7"/>
  <c r="Q650" i="7"/>
  <c r="P650" i="7"/>
  <c r="O650" i="7"/>
  <c r="N650" i="7"/>
  <c r="U649" i="7"/>
  <c r="T649" i="7"/>
  <c r="S649" i="7"/>
  <c r="R649" i="7"/>
  <c r="Q649" i="7"/>
  <c r="P649" i="7"/>
  <c r="O649" i="7"/>
  <c r="N649" i="7"/>
  <c r="Q648" i="7"/>
  <c r="P648" i="7"/>
  <c r="O648" i="7"/>
  <c r="N648" i="7"/>
  <c r="Q647" i="7"/>
  <c r="R647" i="7" s="1"/>
  <c r="P647" i="7"/>
  <c r="O647" i="7"/>
  <c r="N647" i="7"/>
  <c r="Q646" i="7"/>
  <c r="P646" i="7"/>
  <c r="O646" i="7"/>
  <c r="N646" i="7"/>
  <c r="U645" i="7"/>
  <c r="Q645" i="7"/>
  <c r="P645" i="7"/>
  <c r="O645" i="7"/>
  <c r="N645" i="7"/>
  <c r="U644" i="7"/>
  <c r="T644" i="7"/>
  <c r="S644" i="7"/>
  <c r="R644" i="7"/>
  <c r="W644" i="7" s="1"/>
  <c r="Q644" i="7"/>
  <c r="P644" i="7"/>
  <c r="O644" i="7"/>
  <c r="N644" i="7"/>
  <c r="U643" i="7"/>
  <c r="Q643" i="7"/>
  <c r="P643" i="7"/>
  <c r="T643" i="7" s="1"/>
  <c r="O643" i="7"/>
  <c r="N643" i="7"/>
  <c r="Q642" i="7"/>
  <c r="P642" i="7"/>
  <c r="O642" i="7"/>
  <c r="N642" i="7"/>
  <c r="S641" i="7"/>
  <c r="Q641" i="7"/>
  <c r="R641" i="7" s="1"/>
  <c r="P641" i="7"/>
  <c r="O641" i="7"/>
  <c r="N641" i="7"/>
  <c r="Q640" i="7"/>
  <c r="P640" i="7"/>
  <c r="O640" i="7"/>
  <c r="N640" i="7"/>
  <c r="U639" i="7"/>
  <c r="Q639" i="7"/>
  <c r="P639" i="7"/>
  <c r="O639" i="7"/>
  <c r="N639" i="7"/>
  <c r="U638" i="7"/>
  <c r="T638" i="7"/>
  <c r="S638" i="7"/>
  <c r="R638" i="7"/>
  <c r="V638" i="7" s="1"/>
  <c r="Q638" i="7"/>
  <c r="P638" i="7"/>
  <c r="O638" i="7"/>
  <c r="N638" i="7"/>
  <c r="Q637" i="7"/>
  <c r="P637" i="7"/>
  <c r="R637" i="7" s="1"/>
  <c r="O637" i="7"/>
  <c r="N637" i="7"/>
  <c r="Q636" i="7"/>
  <c r="P636" i="7"/>
  <c r="O636" i="7"/>
  <c r="N636" i="7"/>
  <c r="Q635" i="7"/>
  <c r="S635" i="7" s="1"/>
  <c r="P635" i="7"/>
  <c r="O635" i="7"/>
  <c r="N635" i="7"/>
  <c r="Q634" i="7"/>
  <c r="P634" i="7"/>
  <c r="O634" i="7"/>
  <c r="N634" i="7"/>
  <c r="U633" i="7"/>
  <c r="Q633" i="7"/>
  <c r="P633" i="7"/>
  <c r="O633" i="7"/>
  <c r="N633" i="7"/>
  <c r="U632" i="7"/>
  <c r="T632" i="7"/>
  <c r="S632" i="7"/>
  <c r="W632" i="7" s="1"/>
  <c r="R632" i="7"/>
  <c r="Q632" i="7"/>
  <c r="P632" i="7"/>
  <c r="O632" i="7"/>
  <c r="N632" i="7"/>
  <c r="Q631" i="7"/>
  <c r="P631" i="7"/>
  <c r="U631" i="7" s="1"/>
  <c r="O631" i="7"/>
  <c r="N631" i="7"/>
  <c r="Q630" i="7"/>
  <c r="P630" i="7"/>
  <c r="O630" i="7"/>
  <c r="N630" i="7"/>
  <c r="Q629" i="7"/>
  <c r="R629" i="7" s="1"/>
  <c r="P629" i="7"/>
  <c r="O629" i="7"/>
  <c r="N629" i="7"/>
  <c r="Q628" i="7"/>
  <c r="P628" i="7"/>
  <c r="O628" i="7"/>
  <c r="N628" i="7"/>
  <c r="U627" i="7"/>
  <c r="Q627" i="7"/>
  <c r="P627" i="7"/>
  <c r="O627" i="7"/>
  <c r="N627" i="7"/>
  <c r="W626" i="7"/>
  <c r="V626" i="7"/>
  <c r="U626" i="7"/>
  <c r="T626" i="7"/>
  <c r="S626" i="7"/>
  <c r="R626" i="7"/>
  <c r="Q626" i="7"/>
  <c r="P626" i="7"/>
  <c r="O626" i="7"/>
  <c r="N626" i="7"/>
  <c r="U625" i="7"/>
  <c r="T625" i="7"/>
  <c r="S625" i="7"/>
  <c r="R625" i="7"/>
  <c r="Q625" i="7"/>
  <c r="P625" i="7"/>
  <c r="O625" i="7"/>
  <c r="N625" i="7"/>
  <c r="Q624" i="7"/>
  <c r="P624" i="7"/>
  <c r="O624" i="7"/>
  <c r="N624" i="7"/>
  <c r="Q623" i="7"/>
  <c r="R623" i="7" s="1"/>
  <c r="P623" i="7"/>
  <c r="O623" i="7"/>
  <c r="N623" i="7"/>
  <c r="Q622" i="7"/>
  <c r="P622" i="7"/>
  <c r="O622" i="7"/>
  <c r="N622" i="7"/>
  <c r="U621" i="7"/>
  <c r="Q621" i="7"/>
  <c r="P621" i="7"/>
  <c r="O621" i="7"/>
  <c r="N621" i="7"/>
  <c r="U620" i="7"/>
  <c r="T620" i="7"/>
  <c r="S620" i="7"/>
  <c r="R620" i="7"/>
  <c r="W620" i="7" s="1"/>
  <c r="Q620" i="7"/>
  <c r="P620" i="7"/>
  <c r="O620" i="7"/>
  <c r="N620" i="7"/>
  <c r="U619" i="7"/>
  <c r="Q619" i="7"/>
  <c r="P619" i="7"/>
  <c r="T619" i="7" s="1"/>
  <c r="O619" i="7"/>
  <c r="N619" i="7"/>
  <c r="Q618" i="7"/>
  <c r="P618" i="7"/>
  <c r="O618" i="7"/>
  <c r="N618" i="7"/>
  <c r="S617" i="7"/>
  <c r="Q617" i="7"/>
  <c r="R617" i="7" s="1"/>
  <c r="P617" i="7"/>
  <c r="O617" i="7"/>
  <c r="N617" i="7"/>
  <c r="Q616" i="7"/>
  <c r="P616" i="7"/>
  <c r="O616" i="7"/>
  <c r="N616" i="7"/>
  <c r="U615" i="7"/>
  <c r="Q615" i="7"/>
  <c r="P615" i="7"/>
  <c r="O615" i="7"/>
  <c r="N615" i="7"/>
  <c r="U614" i="7"/>
  <c r="T614" i="7"/>
  <c r="S614" i="7"/>
  <c r="R614" i="7"/>
  <c r="V614" i="7" s="1"/>
  <c r="Q614" i="7"/>
  <c r="P614" i="7"/>
  <c r="O614" i="7"/>
  <c r="N614" i="7"/>
  <c r="Q613" i="7"/>
  <c r="P613" i="7"/>
  <c r="R613" i="7" s="1"/>
  <c r="O613" i="7"/>
  <c r="N613" i="7"/>
  <c r="Q612" i="7"/>
  <c r="P612" i="7"/>
  <c r="O612" i="7"/>
  <c r="N612" i="7"/>
  <c r="Q611" i="7"/>
  <c r="S611" i="7" s="1"/>
  <c r="P611" i="7"/>
  <c r="O611" i="7"/>
  <c r="N611" i="7"/>
  <c r="Q610" i="7"/>
  <c r="P610" i="7"/>
  <c r="O610" i="7"/>
  <c r="N610" i="7"/>
  <c r="U609" i="7"/>
  <c r="Q609" i="7"/>
  <c r="P609" i="7"/>
  <c r="O609" i="7"/>
  <c r="N609" i="7"/>
  <c r="U608" i="7"/>
  <c r="T608" i="7"/>
  <c r="S608" i="7"/>
  <c r="W608" i="7" s="1"/>
  <c r="R608" i="7"/>
  <c r="Q608" i="7"/>
  <c r="P608" i="7"/>
  <c r="O608" i="7"/>
  <c r="N608" i="7"/>
  <c r="Q607" i="7"/>
  <c r="P607" i="7"/>
  <c r="U607" i="7" s="1"/>
  <c r="O607" i="7"/>
  <c r="N607" i="7"/>
  <c r="Q606" i="7"/>
  <c r="P606" i="7"/>
  <c r="O606" i="7"/>
  <c r="N606" i="7"/>
  <c r="Q605" i="7"/>
  <c r="R605" i="7" s="1"/>
  <c r="P605" i="7"/>
  <c r="O605" i="7"/>
  <c r="N605" i="7"/>
  <c r="Q604" i="7"/>
  <c r="P604" i="7"/>
  <c r="O604" i="7"/>
  <c r="N604" i="7"/>
  <c r="U603" i="7"/>
  <c r="Q603" i="7"/>
  <c r="P603" i="7"/>
  <c r="O603" i="7"/>
  <c r="N603" i="7"/>
  <c r="W602" i="7"/>
  <c r="V602" i="7"/>
  <c r="U602" i="7"/>
  <c r="T602" i="7"/>
  <c r="S602" i="7"/>
  <c r="R602" i="7"/>
  <c r="Q602" i="7"/>
  <c r="P602" i="7"/>
  <c r="O602" i="7"/>
  <c r="N602" i="7"/>
  <c r="U601" i="7"/>
  <c r="T601" i="7"/>
  <c r="S601" i="7"/>
  <c r="R601" i="7"/>
  <c r="Q601" i="7"/>
  <c r="P601" i="7"/>
  <c r="O601" i="7"/>
  <c r="N601" i="7"/>
  <c r="Q600" i="7"/>
  <c r="P600" i="7"/>
  <c r="O600" i="7"/>
  <c r="N600" i="7"/>
  <c r="Q599" i="7"/>
  <c r="R599" i="7" s="1"/>
  <c r="P599" i="7"/>
  <c r="O599" i="7"/>
  <c r="N599" i="7"/>
  <c r="Q598" i="7"/>
  <c r="P598" i="7"/>
  <c r="O598" i="7"/>
  <c r="N598" i="7"/>
  <c r="U597" i="7"/>
  <c r="Q597" i="7"/>
  <c r="P597" i="7"/>
  <c r="O597" i="7"/>
  <c r="N597" i="7"/>
  <c r="U596" i="7"/>
  <c r="T596" i="7"/>
  <c r="S596" i="7"/>
  <c r="R596" i="7"/>
  <c r="W596" i="7" s="1"/>
  <c r="Q596" i="7"/>
  <c r="P596" i="7"/>
  <c r="O596" i="7"/>
  <c r="N596" i="7"/>
  <c r="U595" i="7"/>
  <c r="Q595" i="7"/>
  <c r="P595" i="7"/>
  <c r="T595" i="7" s="1"/>
  <c r="O595" i="7"/>
  <c r="N595" i="7"/>
  <c r="Q594" i="7"/>
  <c r="P594" i="7"/>
  <c r="O594" i="7"/>
  <c r="N594" i="7"/>
  <c r="S593" i="7"/>
  <c r="Q593" i="7"/>
  <c r="R593" i="7" s="1"/>
  <c r="P593" i="7"/>
  <c r="O593" i="7"/>
  <c r="N593" i="7"/>
  <c r="Q592" i="7"/>
  <c r="P592" i="7"/>
  <c r="O592" i="7"/>
  <c r="N592" i="7"/>
  <c r="U591" i="7"/>
  <c r="Q591" i="7"/>
  <c r="P591" i="7"/>
  <c r="O591" i="7"/>
  <c r="N591" i="7"/>
  <c r="U590" i="7"/>
  <c r="T590" i="7"/>
  <c r="S590" i="7"/>
  <c r="R590" i="7"/>
  <c r="V590" i="7" s="1"/>
  <c r="Q590" i="7"/>
  <c r="P590" i="7"/>
  <c r="O590" i="7"/>
  <c r="N590" i="7"/>
  <c r="Q589" i="7"/>
  <c r="P589" i="7"/>
  <c r="U589" i="7" s="1"/>
  <c r="O589" i="7"/>
  <c r="N589" i="7"/>
  <c r="Q588" i="7"/>
  <c r="P588" i="7"/>
  <c r="O588" i="7"/>
  <c r="N588" i="7"/>
  <c r="Q587" i="7"/>
  <c r="S587" i="7" s="1"/>
  <c r="P587" i="7"/>
  <c r="O587" i="7"/>
  <c r="N587" i="7"/>
  <c r="Q586" i="7"/>
  <c r="P586" i="7"/>
  <c r="O586" i="7"/>
  <c r="N586" i="7"/>
  <c r="U585" i="7"/>
  <c r="Q585" i="7"/>
  <c r="P585" i="7"/>
  <c r="O585" i="7"/>
  <c r="N585" i="7"/>
  <c r="U584" i="7"/>
  <c r="T584" i="7"/>
  <c r="S584" i="7"/>
  <c r="W584" i="7" s="1"/>
  <c r="R584" i="7"/>
  <c r="Q584" i="7"/>
  <c r="P584" i="7"/>
  <c r="O584" i="7"/>
  <c r="N584" i="7"/>
  <c r="Q583" i="7"/>
  <c r="P583" i="7"/>
  <c r="T583" i="7" s="1"/>
  <c r="O583" i="7"/>
  <c r="N583" i="7"/>
  <c r="Q582" i="7"/>
  <c r="P582" i="7"/>
  <c r="O582" i="7"/>
  <c r="N582" i="7"/>
  <c r="Q581" i="7"/>
  <c r="S581" i="7" s="1"/>
  <c r="P581" i="7"/>
  <c r="O581" i="7"/>
  <c r="N581" i="7"/>
  <c r="Q580" i="7"/>
  <c r="P580" i="7"/>
  <c r="O580" i="7"/>
  <c r="N580" i="7"/>
  <c r="U579" i="7"/>
  <c r="Q579" i="7"/>
  <c r="P579" i="7"/>
  <c r="O579" i="7"/>
  <c r="N579" i="7"/>
  <c r="W578" i="7"/>
  <c r="V578" i="7"/>
  <c r="U578" i="7"/>
  <c r="T578" i="7"/>
  <c r="S578" i="7"/>
  <c r="R578" i="7"/>
  <c r="Q578" i="7"/>
  <c r="P578" i="7"/>
  <c r="O578" i="7"/>
  <c r="N578" i="7"/>
  <c r="U577" i="7"/>
  <c r="T577" i="7"/>
  <c r="S577" i="7"/>
  <c r="R577" i="7"/>
  <c r="Q577" i="7"/>
  <c r="P577" i="7"/>
  <c r="O577" i="7"/>
  <c r="N577" i="7"/>
  <c r="Q576" i="7"/>
  <c r="P576" i="7"/>
  <c r="O576" i="7"/>
  <c r="N576" i="7"/>
  <c r="Q575" i="7"/>
  <c r="R575" i="7" s="1"/>
  <c r="P575" i="7"/>
  <c r="O575" i="7"/>
  <c r="N575" i="7"/>
  <c r="Q574" i="7"/>
  <c r="P574" i="7"/>
  <c r="O574" i="7"/>
  <c r="N574" i="7"/>
  <c r="U573" i="7"/>
  <c r="Q573" i="7"/>
  <c r="P573" i="7"/>
  <c r="O573" i="7"/>
  <c r="N573" i="7"/>
  <c r="U572" i="7"/>
  <c r="T572" i="7"/>
  <c r="S572" i="7"/>
  <c r="R572" i="7"/>
  <c r="W572" i="7" s="1"/>
  <c r="Q572" i="7"/>
  <c r="P572" i="7"/>
  <c r="O572" i="7"/>
  <c r="N572" i="7"/>
  <c r="U571" i="7"/>
  <c r="Q571" i="7"/>
  <c r="P571" i="7"/>
  <c r="T571" i="7" s="1"/>
  <c r="O571" i="7"/>
  <c r="N571" i="7"/>
  <c r="Q570" i="7"/>
  <c r="P570" i="7"/>
  <c r="O570" i="7"/>
  <c r="N570" i="7"/>
  <c r="S569" i="7"/>
  <c r="Q569" i="7"/>
  <c r="R569" i="7" s="1"/>
  <c r="P569" i="7"/>
  <c r="O569" i="7"/>
  <c r="N569" i="7"/>
  <c r="Q568" i="7"/>
  <c r="P568" i="7"/>
  <c r="O568" i="7"/>
  <c r="N568" i="7"/>
  <c r="U567" i="7"/>
  <c r="Q567" i="7"/>
  <c r="P567" i="7"/>
  <c r="O567" i="7"/>
  <c r="N567" i="7"/>
  <c r="U566" i="7"/>
  <c r="T566" i="7"/>
  <c r="S566" i="7"/>
  <c r="R566" i="7"/>
  <c r="V566" i="7" s="1"/>
  <c r="Q566" i="7"/>
  <c r="P566" i="7"/>
  <c r="O566" i="7"/>
  <c r="N566" i="7"/>
  <c r="Q565" i="7"/>
  <c r="P565" i="7"/>
  <c r="U565" i="7" s="1"/>
  <c r="O565" i="7"/>
  <c r="N565" i="7"/>
  <c r="Q564" i="7"/>
  <c r="P564" i="7"/>
  <c r="O564" i="7"/>
  <c r="N564" i="7"/>
  <c r="Q563" i="7"/>
  <c r="S563" i="7" s="1"/>
  <c r="P563" i="7"/>
  <c r="O563" i="7"/>
  <c r="N563" i="7"/>
  <c r="Q562" i="7"/>
  <c r="P562" i="7"/>
  <c r="O562" i="7"/>
  <c r="N562" i="7"/>
  <c r="U561" i="7"/>
  <c r="Q561" i="7"/>
  <c r="P561" i="7"/>
  <c r="O561" i="7"/>
  <c r="N561" i="7"/>
  <c r="U560" i="7"/>
  <c r="T560" i="7"/>
  <c r="S560" i="7"/>
  <c r="W560" i="7" s="1"/>
  <c r="R560" i="7"/>
  <c r="Q560" i="7"/>
  <c r="P560" i="7"/>
  <c r="O560" i="7"/>
  <c r="N560" i="7"/>
  <c r="Q559" i="7"/>
  <c r="P559" i="7"/>
  <c r="U559" i="7" s="1"/>
  <c r="O559" i="7"/>
  <c r="N559" i="7"/>
  <c r="Q558" i="7"/>
  <c r="P558" i="7"/>
  <c r="O558" i="7"/>
  <c r="N558" i="7"/>
  <c r="Q557" i="7"/>
  <c r="S557" i="7" s="1"/>
  <c r="P557" i="7"/>
  <c r="O557" i="7"/>
  <c r="N557" i="7"/>
  <c r="Q556" i="7"/>
  <c r="P556" i="7"/>
  <c r="O556" i="7"/>
  <c r="N556" i="7"/>
  <c r="U555" i="7"/>
  <c r="Q555" i="7"/>
  <c r="P555" i="7"/>
  <c r="O555" i="7"/>
  <c r="N555" i="7"/>
  <c r="W554" i="7"/>
  <c r="V554" i="7"/>
  <c r="U554" i="7"/>
  <c r="T554" i="7"/>
  <c r="S554" i="7"/>
  <c r="R554" i="7"/>
  <c r="Q554" i="7"/>
  <c r="P554" i="7"/>
  <c r="O554" i="7"/>
  <c r="N554" i="7"/>
  <c r="U553" i="7"/>
  <c r="T553" i="7"/>
  <c r="S553" i="7"/>
  <c r="R553" i="7"/>
  <c r="Q553" i="7"/>
  <c r="P553" i="7"/>
  <c r="O553" i="7"/>
  <c r="N553" i="7"/>
  <c r="Q552" i="7"/>
  <c r="P552" i="7"/>
  <c r="O552" i="7"/>
  <c r="N552" i="7"/>
  <c r="Q551" i="7"/>
  <c r="S551" i="7" s="1"/>
  <c r="P551" i="7"/>
  <c r="O551" i="7"/>
  <c r="N551" i="7"/>
  <c r="Q550" i="7"/>
  <c r="P550" i="7"/>
  <c r="O550" i="7"/>
  <c r="N550" i="7"/>
  <c r="U549" i="7"/>
  <c r="Q549" i="7"/>
  <c r="P549" i="7"/>
  <c r="O549" i="7"/>
  <c r="N549" i="7"/>
  <c r="U548" i="7"/>
  <c r="T548" i="7"/>
  <c r="S548" i="7"/>
  <c r="R548" i="7"/>
  <c r="W548" i="7" s="1"/>
  <c r="Q548" i="7"/>
  <c r="P548" i="7"/>
  <c r="O548" i="7"/>
  <c r="N548" i="7"/>
  <c r="U547" i="7"/>
  <c r="Q547" i="7"/>
  <c r="P547" i="7"/>
  <c r="T547" i="7" s="1"/>
  <c r="O547" i="7"/>
  <c r="N547" i="7"/>
  <c r="Q546" i="7"/>
  <c r="P546" i="7"/>
  <c r="O546" i="7"/>
  <c r="N546" i="7"/>
  <c r="S545" i="7"/>
  <c r="Q545" i="7"/>
  <c r="R545" i="7" s="1"/>
  <c r="P545" i="7"/>
  <c r="O545" i="7"/>
  <c r="N545" i="7"/>
  <c r="Q544" i="7"/>
  <c r="P544" i="7"/>
  <c r="O544" i="7"/>
  <c r="N544" i="7"/>
  <c r="U543" i="7"/>
  <c r="Q543" i="7"/>
  <c r="P543" i="7"/>
  <c r="O543" i="7"/>
  <c r="N543" i="7"/>
  <c r="U542" i="7"/>
  <c r="T542" i="7"/>
  <c r="S542" i="7"/>
  <c r="R542" i="7"/>
  <c r="V542" i="7" s="1"/>
  <c r="Q542" i="7"/>
  <c r="P542" i="7"/>
  <c r="O542" i="7"/>
  <c r="N542" i="7"/>
  <c r="Q541" i="7"/>
  <c r="P541" i="7"/>
  <c r="U541" i="7" s="1"/>
  <c r="O541" i="7"/>
  <c r="N541" i="7"/>
  <c r="Q540" i="7"/>
  <c r="P540" i="7"/>
  <c r="O540" i="7"/>
  <c r="N540" i="7"/>
  <c r="Q539" i="7"/>
  <c r="S539" i="7" s="1"/>
  <c r="P539" i="7"/>
  <c r="O539" i="7"/>
  <c r="N539" i="7"/>
  <c r="Q538" i="7"/>
  <c r="P538" i="7"/>
  <c r="O538" i="7"/>
  <c r="N538" i="7"/>
  <c r="U537" i="7"/>
  <c r="Q537" i="7"/>
  <c r="P537" i="7"/>
  <c r="O537" i="7"/>
  <c r="N537" i="7"/>
  <c r="U536" i="7"/>
  <c r="T536" i="7"/>
  <c r="S536" i="7"/>
  <c r="W536" i="7" s="1"/>
  <c r="R536" i="7"/>
  <c r="Q536" i="7"/>
  <c r="P536" i="7"/>
  <c r="O536" i="7"/>
  <c r="N536" i="7"/>
  <c r="Q535" i="7"/>
  <c r="P535" i="7"/>
  <c r="U535" i="7" s="1"/>
  <c r="O535" i="7"/>
  <c r="N535" i="7"/>
  <c r="Q534" i="7"/>
  <c r="P534" i="7"/>
  <c r="O534" i="7"/>
  <c r="N534" i="7"/>
  <c r="Q533" i="7"/>
  <c r="S533" i="7" s="1"/>
  <c r="P533" i="7"/>
  <c r="O533" i="7"/>
  <c r="N533" i="7"/>
  <c r="Q532" i="7"/>
  <c r="P532" i="7"/>
  <c r="O532" i="7"/>
  <c r="N532" i="7"/>
  <c r="U531" i="7"/>
  <c r="Q531" i="7"/>
  <c r="P531" i="7"/>
  <c r="O531" i="7"/>
  <c r="N531" i="7"/>
  <c r="W530" i="7"/>
  <c r="V530" i="7"/>
  <c r="U530" i="7"/>
  <c r="T530" i="7"/>
  <c r="S530" i="7"/>
  <c r="R530" i="7"/>
  <c r="Q530" i="7"/>
  <c r="P530" i="7"/>
  <c r="O530" i="7"/>
  <c r="N530" i="7"/>
  <c r="U529" i="7"/>
  <c r="T529" i="7"/>
  <c r="S529" i="7"/>
  <c r="R529" i="7"/>
  <c r="Q529" i="7"/>
  <c r="P529" i="7"/>
  <c r="O529" i="7"/>
  <c r="N529" i="7"/>
  <c r="Q528" i="7"/>
  <c r="P528" i="7"/>
  <c r="O528" i="7"/>
  <c r="N528" i="7"/>
  <c r="Q527" i="7"/>
  <c r="S527" i="7" s="1"/>
  <c r="P527" i="7"/>
  <c r="O527" i="7"/>
  <c r="N527" i="7"/>
  <c r="Q526" i="7"/>
  <c r="P526" i="7"/>
  <c r="O526" i="7"/>
  <c r="N526" i="7"/>
  <c r="U525" i="7"/>
  <c r="Q525" i="7"/>
  <c r="P525" i="7"/>
  <c r="O525" i="7"/>
  <c r="N525" i="7"/>
  <c r="U524" i="7"/>
  <c r="T524" i="7"/>
  <c r="S524" i="7"/>
  <c r="R524" i="7"/>
  <c r="W524" i="7" s="1"/>
  <c r="Q524" i="7"/>
  <c r="P524" i="7"/>
  <c r="O524" i="7"/>
  <c r="N524" i="7"/>
  <c r="U523" i="7"/>
  <c r="Q523" i="7"/>
  <c r="P523" i="7"/>
  <c r="T523" i="7" s="1"/>
  <c r="O523" i="7"/>
  <c r="N523" i="7"/>
  <c r="Q522" i="7"/>
  <c r="P522" i="7"/>
  <c r="O522" i="7"/>
  <c r="N522" i="7"/>
  <c r="S521" i="7"/>
  <c r="Q521" i="7"/>
  <c r="R521" i="7" s="1"/>
  <c r="P521" i="7"/>
  <c r="O521" i="7"/>
  <c r="N521" i="7"/>
  <c r="Q520" i="7"/>
  <c r="P520" i="7"/>
  <c r="O520" i="7"/>
  <c r="N520" i="7"/>
  <c r="U519" i="7"/>
  <c r="Q519" i="7"/>
  <c r="P519" i="7"/>
  <c r="O519" i="7"/>
  <c r="N519" i="7"/>
  <c r="U518" i="7"/>
  <c r="T518" i="7"/>
  <c r="S518" i="7"/>
  <c r="R518" i="7"/>
  <c r="V518" i="7" s="1"/>
  <c r="Q518" i="7"/>
  <c r="P518" i="7"/>
  <c r="O518" i="7"/>
  <c r="N518" i="7"/>
  <c r="Q517" i="7"/>
  <c r="P517" i="7"/>
  <c r="U517" i="7" s="1"/>
  <c r="O517" i="7"/>
  <c r="N517" i="7"/>
  <c r="Q516" i="7"/>
  <c r="P516" i="7"/>
  <c r="O516" i="7"/>
  <c r="N516" i="7"/>
  <c r="Q515" i="7"/>
  <c r="S515" i="7" s="1"/>
  <c r="P515" i="7"/>
  <c r="O515" i="7"/>
  <c r="N515" i="7"/>
  <c r="Q514" i="7"/>
  <c r="P514" i="7"/>
  <c r="O514" i="7"/>
  <c r="N514" i="7"/>
  <c r="U513" i="7"/>
  <c r="Q513" i="7"/>
  <c r="P513" i="7"/>
  <c r="O513" i="7"/>
  <c r="N513" i="7"/>
  <c r="U512" i="7"/>
  <c r="T512" i="7"/>
  <c r="S512" i="7"/>
  <c r="W512" i="7" s="1"/>
  <c r="R512" i="7"/>
  <c r="Q512" i="7"/>
  <c r="P512" i="7"/>
  <c r="O512" i="7"/>
  <c r="N512" i="7"/>
  <c r="Q511" i="7"/>
  <c r="P511" i="7"/>
  <c r="R511" i="7" s="1"/>
  <c r="O511" i="7"/>
  <c r="N511" i="7"/>
  <c r="Q510" i="7"/>
  <c r="P510" i="7"/>
  <c r="O510" i="7"/>
  <c r="N510" i="7"/>
  <c r="Q509" i="7"/>
  <c r="S509" i="7" s="1"/>
  <c r="P509" i="7"/>
  <c r="O509" i="7"/>
  <c r="N509" i="7"/>
  <c r="Q508" i="7"/>
  <c r="P508" i="7"/>
  <c r="O508" i="7"/>
  <c r="N508" i="7"/>
  <c r="U507" i="7"/>
  <c r="Q507" i="7"/>
  <c r="P507" i="7"/>
  <c r="O507" i="7"/>
  <c r="N507" i="7"/>
  <c r="W506" i="7"/>
  <c r="V506" i="7"/>
  <c r="U506" i="7"/>
  <c r="T506" i="7"/>
  <c r="S506" i="7"/>
  <c r="R506" i="7"/>
  <c r="Q506" i="7"/>
  <c r="P506" i="7"/>
  <c r="O506" i="7"/>
  <c r="N506" i="7"/>
  <c r="U505" i="7"/>
  <c r="T505" i="7"/>
  <c r="S505" i="7"/>
  <c r="R505" i="7"/>
  <c r="Q505" i="7"/>
  <c r="P505" i="7"/>
  <c r="O505" i="7"/>
  <c r="N505" i="7"/>
  <c r="Q504" i="7"/>
  <c r="P504" i="7"/>
  <c r="O504" i="7"/>
  <c r="N504" i="7"/>
  <c r="Q503" i="7"/>
  <c r="R503" i="7" s="1"/>
  <c r="P503" i="7"/>
  <c r="O503" i="7"/>
  <c r="N503" i="7"/>
  <c r="Q502" i="7"/>
  <c r="P502" i="7"/>
  <c r="O502" i="7"/>
  <c r="N502" i="7"/>
  <c r="U501" i="7"/>
  <c r="Q501" i="7"/>
  <c r="P501" i="7"/>
  <c r="O501" i="7"/>
  <c r="N501" i="7"/>
  <c r="U500" i="7"/>
  <c r="T500" i="7"/>
  <c r="S500" i="7"/>
  <c r="R500" i="7"/>
  <c r="W500" i="7" s="1"/>
  <c r="Q500" i="7"/>
  <c r="P500" i="7"/>
  <c r="O500" i="7"/>
  <c r="N500" i="7"/>
  <c r="U499" i="7"/>
  <c r="Q499" i="7"/>
  <c r="P499" i="7"/>
  <c r="T499" i="7" s="1"/>
  <c r="O499" i="7"/>
  <c r="N499" i="7"/>
  <c r="Q498" i="7"/>
  <c r="P498" i="7"/>
  <c r="O498" i="7"/>
  <c r="N498" i="7"/>
  <c r="S497" i="7"/>
  <c r="Q497" i="7"/>
  <c r="R497" i="7" s="1"/>
  <c r="P497" i="7"/>
  <c r="O497" i="7"/>
  <c r="N497" i="7"/>
  <c r="Q496" i="7"/>
  <c r="P496" i="7"/>
  <c r="O496" i="7"/>
  <c r="N496" i="7"/>
  <c r="U495" i="7"/>
  <c r="Q495" i="7"/>
  <c r="P495" i="7"/>
  <c r="O495" i="7"/>
  <c r="N495" i="7"/>
  <c r="U494" i="7"/>
  <c r="T494" i="7"/>
  <c r="S494" i="7"/>
  <c r="R494" i="7"/>
  <c r="V494" i="7" s="1"/>
  <c r="Q494" i="7"/>
  <c r="P494" i="7"/>
  <c r="O494" i="7"/>
  <c r="N494" i="7"/>
  <c r="Q493" i="7"/>
  <c r="P493" i="7"/>
  <c r="U493" i="7" s="1"/>
  <c r="O493" i="7"/>
  <c r="N493" i="7"/>
  <c r="Q492" i="7"/>
  <c r="P492" i="7"/>
  <c r="O492" i="7"/>
  <c r="N492" i="7"/>
  <c r="Q491" i="7"/>
  <c r="S491" i="7" s="1"/>
  <c r="P491" i="7"/>
  <c r="O491" i="7"/>
  <c r="N491" i="7"/>
  <c r="Q490" i="7"/>
  <c r="P490" i="7"/>
  <c r="O490" i="7"/>
  <c r="N490" i="7"/>
  <c r="U489" i="7"/>
  <c r="Q489" i="7"/>
  <c r="P489" i="7"/>
  <c r="O489" i="7"/>
  <c r="N489" i="7"/>
  <c r="U488" i="7"/>
  <c r="T488" i="7"/>
  <c r="S488" i="7"/>
  <c r="W488" i="7" s="1"/>
  <c r="R488" i="7"/>
  <c r="Q488" i="7"/>
  <c r="P488" i="7"/>
  <c r="O488" i="7"/>
  <c r="N488" i="7"/>
  <c r="Q487" i="7"/>
  <c r="P487" i="7"/>
  <c r="T487" i="7" s="1"/>
  <c r="O487" i="7"/>
  <c r="N487" i="7"/>
  <c r="Q486" i="7"/>
  <c r="P486" i="7"/>
  <c r="O486" i="7"/>
  <c r="N486" i="7"/>
  <c r="Q485" i="7"/>
  <c r="S485" i="7" s="1"/>
  <c r="P485" i="7"/>
  <c r="O485" i="7"/>
  <c r="N485" i="7"/>
  <c r="Q484" i="7"/>
  <c r="P484" i="7"/>
  <c r="O484" i="7"/>
  <c r="N484" i="7"/>
  <c r="U483" i="7"/>
  <c r="Q483" i="7"/>
  <c r="P483" i="7"/>
  <c r="O483" i="7"/>
  <c r="N483" i="7"/>
  <c r="W482" i="7"/>
  <c r="V482" i="7"/>
  <c r="U482" i="7"/>
  <c r="T482" i="7"/>
  <c r="S482" i="7"/>
  <c r="R482" i="7"/>
  <c r="Q482" i="7"/>
  <c r="P482" i="7"/>
  <c r="O482" i="7"/>
  <c r="N482" i="7"/>
  <c r="U481" i="7"/>
  <c r="T481" i="7"/>
  <c r="S481" i="7"/>
  <c r="R481" i="7"/>
  <c r="Q481" i="7"/>
  <c r="P481" i="7"/>
  <c r="O481" i="7"/>
  <c r="N481" i="7"/>
  <c r="Q480" i="7"/>
  <c r="P480" i="7"/>
  <c r="O480" i="7"/>
  <c r="N480" i="7"/>
  <c r="Q479" i="7"/>
  <c r="R479" i="7" s="1"/>
  <c r="P479" i="7"/>
  <c r="O479" i="7"/>
  <c r="N479" i="7"/>
  <c r="Q478" i="7"/>
  <c r="P478" i="7"/>
  <c r="O478" i="7"/>
  <c r="N478" i="7"/>
  <c r="U477" i="7"/>
  <c r="Q477" i="7"/>
  <c r="P477" i="7"/>
  <c r="O477" i="7"/>
  <c r="N477" i="7"/>
  <c r="U476" i="7"/>
  <c r="T476" i="7"/>
  <c r="S476" i="7"/>
  <c r="R476" i="7"/>
  <c r="W476" i="7" s="1"/>
  <c r="Q476" i="7"/>
  <c r="P476" i="7"/>
  <c r="O476" i="7"/>
  <c r="N476" i="7"/>
  <c r="U475" i="7"/>
  <c r="Q475" i="7"/>
  <c r="P475" i="7"/>
  <c r="T475" i="7" s="1"/>
  <c r="O475" i="7"/>
  <c r="N475" i="7"/>
  <c r="Q474" i="7"/>
  <c r="P474" i="7"/>
  <c r="O474" i="7"/>
  <c r="N474" i="7"/>
  <c r="R474" i="7" s="1"/>
  <c r="T473" i="7"/>
  <c r="S473" i="7"/>
  <c r="Q473" i="7"/>
  <c r="P473" i="7"/>
  <c r="O473" i="7"/>
  <c r="N473" i="7"/>
  <c r="U473" i="7" s="1"/>
  <c r="Q472" i="7"/>
  <c r="P472" i="7"/>
  <c r="O472" i="7"/>
  <c r="R472" i="7" s="1"/>
  <c r="N472" i="7"/>
  <c r="Q471" i="7"/>
  <c r="P471" i="7"/>
  <c r="O471" i="7"/>
  <c r="N471" i="7"/>
  <c r="U470" i="7"/>
  <c r="T470" i="7"/>
  <c r="Q470" i="7"/>
  <c r="P470" i="7"/>
  <c r="O470" i="7"/>
  <c r="N470" i="7"/>
  <c r="U469" i="7"/>
  <c r="T469" i="7"/>
  <c r="S469" i="7"/>
  <c r="R469" i="7"/>
  <c r="W469" i="7" s="1"/>
  <c r="Q469" i="7"/>
  <c r="P469" i="7"/>
  <c r="O469" i="7"/>
  <c r="N469" i="7"/>
  <c r="U468" i="7"/>
  <c r="Q468" i="7"/>
  <c r="P468" i="7"/>
  <c r="O468" i="7"/>
  <c r="T468" i="7" s="1"/>
  <c r="N468" i="7"/>
  <c r="Q467" i="7"/>
  <c r="P467" i="7"/>
  <c r="O467" i="7"/>
  <c r="N467" i="7"/>
  <c r="R466" i="7"/>
  <c r="Q466" i="7"/>
  <c r="P466" i="7"/>
  <c r="O466" i="7"/>
  <c r="N466" i="7"/>
  <c r="Q465" i="7"/>
  <c r="P465" i="7"/>
  <c r="O465" i="7"/>
  <c r="N465" i="7"/>
  <c r="Q464" i="7"/>
  <c r="P464" i="7"/>
  <c r="O464" i="7"/>
  <c r="N464" i="7"/>
  <c r="U463" i="7"/>
  <c r="Q463" i="7"/>
  <c r="P463" i="7"/>
  <c r="T463" i="7" s="1"/>
  <c r="O463" i="7"/>
  <c r="N463" i="7"/>
  <c r="U462" i="7"/>
  <c r="T462" i="7"/>
  <c r="S462" i="7"/>
  <c r="R462" i="7"/>
  <c r="W462" i="7" s="1"/>
  <c r="Q462" i="7"/>
  <c r="P462" i="7"/>
  <c r="O462" i="7"/>
  <c r="N462" i="7"/>
  <c r="Q461" i="7"/>
  <c r="S461" i="7" s="1"/>
  <c r="P461" i="7"/>
  <c r="O461" i="7"/>
  <c r="N461" i="7"/>
  <c r="Q460" i="7"/>
  <c r="P460" i="7"/>
  <c r="O460" i="7"/>
  <c r="N460" i="7"/>
  <c r="U459" i="7"/>
  <c r="T459" i="7"/>
  <c r="Q459" i="7"/>
  <c r="P459" i="7"/>
  <c r="O459" i="7"/>
  <c r="N459" i="7"/>
  <c r="Q458" i="7"/>
  <c r="P458" i="7"/>
  <c r="O458" i="7"/>
  <c r="N458" i="7"/>
  <c r="U458" i="7" s="1"/>
  <c r="R457" i="7"/>
  <c r="Q457" i="7"/>
  <c r="P457" i="7"/>
  <c r="O457" i="7"/>
  <c r="N457" i="7"/>
  <c r="Q456" i="7"/>
  <c r="P456" i="7"/>
  <c r="O456" i="7"/>
  <c r="N456" i="7"/>
  <c r="T455" i="7"/>
  <c r="S455" i="7"/>
  <c r="Q455" i="7"/>
  <c r="P455" i="7"/>
  <c r="R455" i="7" s="1"/>
  <c r="O455" i="7"/>
  <c r="N455" i="7"/>
  <c r="Q454" i="7"/>
  <c r="P454" i="7"/>
  <c r="O454" i="7"/>
  <c r="N454" i="7"/>
  <c r="U453" i="7"/>
  <c r="Q453" i="7"/>
  <c r="P453" i="7"/>
  <c r="O453" i="7"/>
  <c r="N453" i="7"/>
  <c r="U452" i="7"/>
  <c r="T452" i="7"/>
  <c r="S452" i="7"/>
  <c r="R452" i="7"/>
  <c r="V452" i="7" s="1"/>
  <c r="Q452" i="7"/>
  <c r="P452" i="7"/>
  <c r="O452" i="7"/>
  <c r="N452" i="7"/>
  <c r="Q451" i="7"/>
  <c r="P451" i="7"/>
  <c r="R451" i="7" s="1"/>
  <c r="O451" i="7"/>
  <c r="N451" i="7"/>
  <c r="Q450" i="7"/>
  <c r="R450" i="7" s="1"/>
  <c r="P450" i="7"/>
  <c r="O450" i="7"/>
  <c r="N450" i="7"/>
  <c r="T449" i="7"/>
  <c r="S449" i="7"/>
  <c r="Q449" i="7"/>
  <c r="P449" i="7"/>
  <c r="O449" i="7"/>
  <c r="N449" i="7"/>
  <c r="U449" i="7" s="1"/>
  <c r="R448" i="7"/>
  <c r="Q448" i="7"/>
  <c r="P448" i="7"/>
  <c r="O448" i="7"/>
  <c r="N448" i="7"/>
  <c r="Q447" i="7"/>
  <c r="P447" i="7"/>
  <c r="O447" i="7"/>
  <c r="N447" i="7"/>
  <c r="U446" i="7"/>
  <c r="T446" i="7"/>
  <c r="Q446" i="7"/>
  <c r="P446" i="7"/>
  <c r="O446" i="7"/>
  <c r="N446" i="7"/>
  <c r="U445" i="7"/>
  <c r="T445" i="7"/>
  <c r="S445" i="7"/>
  <c r="R445" i="7"/>
  <c r="V445" i="7" s="1"/>
  <c r="Q445" i="7"/>
  <c r="P445" i="7"/>
  <c r="O445" i="7"/>
  <c r="N445" i="7"/>
  <c r="Q444" i="7"/>
  <c r="P444" i="7"/>
  <c r="O444" i="7"/>
  <c r="U444" i="7" s="1"/>
  <c r="N444" i="7"/>
  <c r="Q443" i="7"/>
  <c r="P443" i="7"/>
  <c r="O443" i="7"/>
  <c r="N443" i="7"/>
  <c r="Q442" i="7"/>
  <c r="R442" i="7" s="1"/>
  <c r="P442" i="7"/>
  <c r="O442" i="7"/>
  <c r="N442" i="7"/>
  <c r="U441" i="7"/>
  <c r="T441" i="7"/>
  <c r="Q441" i="7"/>
  <c r="P441" i="7"/>
  <c r="O441" i="7"/>
  <c r="N441" i="7"/>
  <c r="Q440" i="7"/>
  <c r="P440" i="7"/>
  <c r="O440" i="7"/>
  <c r="N440" i="7"/>
  <c r="U439" i="7"/>
  <c r="Q439" i="7"/>
  <c r="P439" i="7"/>
  <c r="T439" i="7" s="1"/>
  <c r="O439" i="7"/>
  <c r="N439" i="7"/>
  <c r="U438" i="7"/>
  <c r="T438" i="7"/>
  <c r="S438" i="7"/>
  <c r="R438" i="7"/>
  <c r="W438" i="7" s="1"/>
  <c r="Q438" i="7"/>
  <c r="P438" i="7"/>
  <c r="O438" i="7"/>
  <c r="N438" i="7"/>
  <c r="Q437" i="7"/>
  <c r="P437" i="7"/>
  <c r="O437" i="7"/>
  <c r="N437" i="7"/>
  <c r="Q436" i="7"/>
  <c r="P436" i="7"/>
  <c r="O436" i="7"/>
  <c r="N436" i="7"/>
  <c r="Q435" i="7"/>
  <c r="P435" i="7"/>
  <c r="U435" i="7" s="1"/>
  <c r="O435" i="7"/>
  <c r="N435" i="7"/>
  <c r="T434" i="7"/>
  <c r="S434" i="7"/>
  <c r="R434" i="7"/>
  <c r="Q434" i="7"/>
  <c r="P434" i="7"/>
  <c r="O434" i="7"/>
  <c r="N434" i="7"/>
  <c r="U434" i="7" s="1"/>
  <c r="Q433" i="7"/>
  <c r="P433" i="7"/>
  <c r="O433" i="7"/>
  <c r="N433" i="7"/>
  <c r="Q432" i="7"/>
  <c r="P432" i="7"/>
  <c r="O432" i="7"/>
  <c r="U432" i="7" s="1"/>
  <c r="N432" i="7"/>
  <c r="Q431" i="7"/>
  <c r="P431" i="7"/>
  <c r="T431" i="7" s="1"/>
  <c r="O431" i="7"/>
  <c r="N431" i="7"/>
  <c r="Q430" i="7"/>
  <c r="P430" i="7"/>
  <c r="O430" i="7"/>
  <c r="N430" i="7"/>
  <c r="U429" i="7"/>
  <c r="Q429" i="7"/>
  <c r="P429" i="7"/>
  <c r="O429" i="7"/>
  <c r="N429" i="7"/>
  <c r="U428" i="7"/>
  <c r="T428" i="7"/>
  <c r="S428" i="7"/>
  <c r="V428" i="7" s="1"/>
  <c r="R428" i="7"/>
  <c r="Q428" i="7"/>
  <c r="P428" i="7"/>
  <c r="O428" i="7"/>
  <c r="N428" i="7"/>
  <c r="Q427" i="7"/>
  <c r="P427" i="7"/>
  <c r="U427" i="7" s="1"/>
  <c r="O427" i="7"/>
  <c r="N427" i="7"/>
  <c r="Q426" i="7"/>
  <c r="P426" i="7"/>
  <c r="O426" i="7"/>
  <c r="N426" i="7"/>
  <c r="T425" i="7"/>
  <c r="S425" i="7"/>
  <c r="Q425" i="7"/>
  <c r="P425" i="7"/>
  <c r="O425" i="7"/>
  <c r="N425" i="7"/>
  <c r="U425" i="7" s="1"/>
  <c r="Q424" i="7"/>
  <c r="P424" i="7"/>
  <c r="O424" i="7"/>
  <c r="N424" i="7"/>
  <c r="Q423" i="7"/>
  <c r="P423" i="7"/>
  <c r="O423" i="7"/>
  <c r="N423" i="7"/>
  <c r="Q422" i="7"/>
  <c r="P422" i="7"/>
  <c r="O422" i="7"/>
  <c r="N422" i="7"/>
  <c r="U422" i="7" s="1"/>
  <c r="U421" i="7"/>
  <c r="T421" i="7"/>
  <c r="S421" i="7"/>
  <c r="W421" i="7" s="1"/>
  <c r="R421" i="7"/>
  <c r="Q421" i="7"/>
  <c r="P421" i="7"/>
  <c r="O421" i="7"/>
  <c r="N421" i="7"/>
  <c r="Q420" i="7"/>
  <c r="P420" i="7"/>
  <c r="O420" i="7"/>
  <c r="T420" i="7" s="1"/>
  <c r="N420" i="7"/>
  <c r="Q419" i="7"/>
  <c r="P419" i="7"/>
  <c r="O419" i="7"/>
  <c r="N419" i="7"/>
  <c r="Q418" i="7"/>
  <c r="R418" i="7" s="1"/>
  <c r="P418" i="7"/>
  <c r="O418" i="7"/>
  <c r="N418" i="7"/>
  <c r="Q417" i="7"/>
  <c r="P417" i="7"/>
  <c r="O417" i="7"/>
  <c r="N417" i="7"/>
  <c r="Q416" i="7"/>
  <c r="P416" i="7"/>
  <c r="O416" i="7"/>
  <c r="N416" i="7"/>
  <c r="U415" i="7"/>
  <c r="Q415" i="7"/>
  <c r="P415" i="7"/>
  <c r="T415" i="7" s="1"/>
  <c r="O415" i="7"/>
  <c r="N415" i="7"/>
  <c r="U414" i="7"/>
  <c r="T414" i="7"/>
  <c r="S414" i="7"/>
  <c r="R414" i="7"/>
  <c r="W414" i="7" s="1"/>
  <c r="Q414" i="7"/>
  <c r="P414" i="7"/>
  <c r="O414" i="7"/>
  <c r="N414" i="7"/>
  <c r="Q413" i="7"/>
  <c r="P413" i="7"/>
  <c r="O413" i="7"/>
  <c r="N413" i="7"/>
  <c r="S413" i="7" s="1"/>
  <c r="Q412" i="7"/>
  <c r="P412" i="7"/>
  <c r="O412" i="7"/>
  <c r="N412" i="7"/>
  <c r="Q411" i="7"/>
  <c r="P411" i="7"/>
  <c r="T411" i="7" s="1"/>
  <c r="O411" i="7"/>
  <c r="N411" i="7"/>
  <c r="T410" i="7"/>
  <c r="S410" i="7"/>
  <c r="Q410" i="7"/>
  <c r="P410" i="7"/>
  <c r="O410" i="7"/>
  <c r="N410" i="7"/>
  <c r="U410" i="7" s="1"/>
  <c r="Q409" i="7"/>
  <c r="P409" i="7"/>
  <c r="O409" i="7"/>
  <c r="N409" i="7"/>
  <c r="U408" i="7"/>
  <c r="Q408" i="7"/>
  <c r="P408" i="7"/>
  <c r="O408" i="7"/>
  <c r="N408" i="7"/>
  <c r="Q407" i="7"/>
  <c r="P407" i="7"/>
  <c r="S407" i="7" s="1"/>
  <c r="O407" i="7"/>
  <c r="N407" i="7"/>
  <c r="Q406" i="7"/>
  <c r="P406" i="7"/>
  <c r="O406" i="7"/>
  <c r="N406" i="7"/>
  <c r="U405" i="7"/>
  <c r="Q405" i="7"/>
  <c r="P405" i="7"/>
  <c r="O405" i="7"/>
  <c r="N405" i="7"/>
  <c r="W404" i="7"/>
  <c r="V404" i="7"/>
  <c r="U404" i="7"/>
  <c r="T404" i="7"/>
  <c r="S404" i="7"/>
  <c r="R404" i="7"/>
  <c r="Q404" i="7"/>
  <c r="P404" i="7"/>
  <c r="O404" i="7"/>
  <c r="N404" i="7"/>
  <c r="U403" i="7"/>
  <c r="T403" i="7"/>
  <c r="S403" i="7"/>
  <c r="R403" i="7"/>
  <c r="Q403" i="7"/>
  <c r="P403" i="7"/>
  <c r="O403" i="7"/>
  <c r="N403" i="7"/>
  <c r="Q402" i="7"/>
  <c r="P402" i="7"/>
  <c r="O402" i="7"/>
  <c r="N402" i="7"/>
  <c r="R402" i="7" s="1"/>
  <c r="T401" i="7"/>
  <c r="S401" i="7"/>
  <c r="Q401" i="7"/>
  <c r="P401" i="7"/>
  <c r="O401" i="7"/>
  <c r="N401" i="7"/>
  <c r="U401" i="7" s="1"/>
  <c r="Q400" i="7"/>
  <c r="P400" i="7"/>
  <c r="O400" i="7"/>
  <c r="N400" i="7"/>
  <c r="Q399" i="7"/>
  <c r="P399" i="7"/>
  <c r="O399" i="7"/>
  <c r="N399" i="7"/>
  <c r="Q398" i="7"/>
  <c r="P398" i="7"/>
  <c r="O398" i="7"/>
  <c r="N398" i="7"/>
  <c r="W397" i="7"/>
  <c r="V397" i="7"/>
  <c r="U397" i="7"/>
  <c r="T397" i="7"/>
  <c r="S397" i="7"/>
  <c r="R397" i="7"/>
  <c r="Q397" i="7"/>
  <c r="P397" i="7"/>
  <c r="O397" i="7"/>
  <c r="N397" i="7"/>
  <c r="U396" i="7"/>
  <c r="T396" i="7"/>
  <c r="S396" i="7"/>
  <c r="R396" i="7"/>
  <c r="Q396" i="7"/>
  <c r="P396" i="7"/>
  <c r="O396" i="7"/>
  <c r="N396" i="7"/>
  <c r="Q395" i="7"/>
  <c r="P395" i="7"/>
  <c r="O395" i="7"/>
  <c r="N395" i="7"/>
  <c r="Q394" i="7"/>
  <c r="R394" i="7" s="1"/>
  <c r="P394" i="7"/>
  <c r="O394" i="7"/>
  <c r="N394" i="7"/>
  <c r="Q393" i="7"/>
  <c r="P393" i="7"/>
  <c r="O393" i="7"/>
  <c r="N393" i="7"/>
  <c r="T393" i="7" s="1"/>
  <c r="Q392" i="7"/>
  <c r="P392" i="7"/>
  <c r="O392" i="7"/>
  <c r="N392" i="7"/>
  <c r="U391" i="7"/>
  <c r="Q391" i="7"/>
  <c r="P391" i="7"/>
  <c r="T391" i="7" s="1"/>
  <c r="O391" i="7"/>
  <c r="N391" i="7"/>
  <c r="U390" i="7"/>
  <c r="T390" i="7"/>
  <c r="V390" i="7" s="1"/>
  <c r="S390" i="7"/>
  <c r="R390" i="7"/>
  <c r="Q390" i="7"/>
  <c r="P390" i="7"/>
  <c r="O390" i="7"/>
  <c r="N390" i="7"/>
  <c r="Q389" i="7"/>
  <c r="P389" i="7"/>
  <c r="O389" i="7"/>
  <c r="N389" i="7"/>
  <c r="S389" i="7" s="1"/>
  <c r="Q388" i="7"/>
  <c r="P388" i="7"/>
  <c r="O388" i="7"/>
  <c r="N388" i="7"/>
  <c r="Q387" i="7"/>
  <c r="P387" i="7"/>
  <c r="T387" i="7" s="1"/>
  <c r="O387" i="7"/>
  <c r="N387" i="7"/>
  <c r="Q386" i="7"/>
  <c r="P386" i="7"/>
  <c r="O386" i="7"/>
  <c r="N386" i="7"/>
  <c r="U386" i="7" s="1"/>
  <c r="Q385" i="7"/>
  <c r="P385" i="7"/>
  <c r="O385" i="7"/>
  <c r="N385" i="7"/>
  <c r="Q384" i="7"/>
  <c r="P384" i="7"/>
  <c r="O384" i="7"/>
  <c r="N384" i="7"/>
  <c r="Q383" i="7"/>
  <c r="P383" i="7"/>
  <c r="T383" i="7" s="1"/>
  <c r="O383" i="7"/>
  <c r="N383" i="7"/>
  <c r="Q382" i="7"/>
  <c r="P382" i="7"/>
  <c r="O382" i="7"/>
  <c r="N382" i="7"/>
  <c r="U381" i="7"/>
  <c r="Q381" i="7"/>
  <c r="P381" i="7"/>
  <c r="O381" i="7"/>
  <c r="N381" i="7"/>
  <c r="U380" i="7"/>
  <c r="T380" i="7"/>
  <c r="S380" i="7"/>
  <c r="R380" i="7"/>
  <c r="W380" i="7" s="1"/>
  <c r="Q380" i="7"/>
  <c r="P380" i="7"/>
  <c r="O380" i="7"/>
  <c r="N380" i="7"/>
  <c r="U379" i="7"/>
  <c r="Q379" i="7"/>
  <c r="P379" i="7"/>
  <c r="T379" i="7" s="1"/>
  <c r="O379" i="7"/>
  <c r="N379" i="7"/>
  <c r="Q378" i="7"/>
  <c r="P378" i="7"/>
  <c r="O378" i="7"/>
  <c r="N378" i="7"/>
  <c r="T377" i="7"/>
  <c r="S377" i="7"/>
  <c r="Q377" i="7"/>
  <c r="P377" i="7"/>
  <c r="O377" i="7"/>
  <c r="N377" i="7"/>
  <c r="U377" i="7" s="1"/>
  <c r="Q376" i="7"/>
  <c r="P376" i="7"/>
  <c r="O376" i="7"/>
  <c r="R376" i="7" s="1"/>
  <c r="N376" i="7"/>
  <c r="Q375" i="7"/>
  <c r="P375" i="7"/>
  <c r="O375" i="7"/>
  <c r="N375" i="7"/>
  <c r="U374" i="7"/>
  <c r="T374" i="7"/>
  <c r="Q374" i="7"/>
  <c r="P374" i="7"/>
  <c r="O374" i="7"/>
  <c r="N374" i="7"/>
  <c r="U373" i="7"/>
  <c r="T373" i="7"/>
  <c r="S373" i="7"/>
  <c r="R373" i="7"/>
  <c r="W373" i="7" s="1"/>
  <c r="Q373" i="7"/>
  <c r="P373" i="7"/>
  <c r="O373" i="7"/>
  <c r="N373" i="7"/>
  <c r="U372" i="7"/>
  <c r="Q372" i="7"/>
  <c r="P372" i="7"/>
  <c r="O372" i="7"/>
  <c r="T372" i="7" s="1"/>
  <c r="N372" i="7"/>
  <c r="Q371" i="7"/>
  <c r="P371" i="7"/>
  <c r="O371" i="7"/>
  <c r="N371" i="7"/>
  <c r="R370" i="7"/>
  <c r="Q370" i="7"/>
  <c r="P370" i="7"/>
  <c r="O370" i="7"/>
  <c r="N370" i="7"/>
  <c r="Q369" i="7"/>
  <c r="P369" i="7"/>
  <c r="O369" i="7"/>
  <c r="N369" i="7"/>
  <c r="Q368" i="7"/>
  <c r="P368" i="7"/>
  <c r="O368" i="7"/>
  <c r="N368" i="7"/>
  <c r="U367" i="7"/>
  <c r="Q367" i="7"/>
  <c r="P367" i="7"/>
  <c r="T367" i="7" s="1"/>
  <c r="O367" i="7"/>
  <c r="N367" i="7"/>
  <c r="U366" i="7"/>
  <c r="T366" i="7"/>
  <c r="S366" i="7"/>
  <c r="R366" i="7"/>
  <c r="W366" i="7" s="1"/>
  <c r="Q366" i="7"/>
  <c r="P366" i="7"/>
  <c r="O366" i="7"/>
  <c r="N366" i="7"/>
  <c r="Q365" i="7"/>
  <c r="S365" i="7" s="1"/>
  <c r="P365" i="7"/>
  <c r="O365" i="7"/>
  <c r="N365" i="7"/>
  <c r="Q364" i="7"/>
  <c r="P364" i="7"/>
  <c r="O364" i="7"/>
  <c r="N364" i="7"/>
  <c r="U363" i="7"/>
  <c r="T363" i="7"/>
  <c r="Q363" i="7"/>
  <c r="P363" i="7"/>
  <c r="O363" i="7"/>
  <c r="N363" i="7"/>
  <c r="Q362" i="7"/>
  <c r="P362" i="7"/>
  <c r="O362" i="7"/>
  <c r="N362" i="7"/>
  <c r="U362" i="7" s="1"/>
  <c r="R361" i="7"/>
  <c r="Q361" i="7"/>
  <c r="P361" i="7"/>
  <c r="O361" i="7"/>
  <c r="N361" i="7"/>
  <c r="Q360" i="7"/>
  <c r="P360" i="7"/>
  <c r="O360" i="7"/>
  <c r="N360" i="7"/>
  <c r="U360" i="7" s="1"/>
  <c r="T359" i="7"/>
  <c r="S359" i="7"/>
  <c r="Q359" i="7"/>
  <c r="P359" i="7"/>
  <c r="R359" i="7" s="1"/>
  <c r="O359" i="7"/>
  <c r="N359" i="7"/>
  <c r="Q358" i="7"/>
  <c r="P358" i="7"/>
  <c r="O358" i="7"/>
  <c r="N358" i="7"/>
  <c r="U357" i="7"/>
  <c r="Q357" i="7"/>
  <c r="P357" i="7"/>
  <c r="O357" i="7"/>
  <c r="N357" i="7"/>
  <c r="U356" i="7"/>
  <c r="T356" i="7"/>
  <c r="S356" i="7"/>
  <c r="R356" i="7"/>
  <c r="V356" i="7" s="1"/>
  <c r="Q356" i="7"/>
  <c r="P356" i="7"/>
  <c r="O356" i="7"/>
  <c r="N356" i="7"/>
  <c r="Q355" i="7"/>
  <c r="P355" i="7"/>
  <c r="U355" i="7" s="1"/>
  <c r="O355" i="7"/>
  <c r="N355" i="7"/>
  <c r="Q354" i="7"/>
  <c r="R354" i="7" s="1"/>
  <c r="P354" i="7"/>
  <c r="O354" i="7"/>
  <c r="N354" i="7"/>
  <c r="T353" i="7"/>
  <c r="S353" i="7"/>
  <c r="Q353" i="7"/>
  <c r="P353" i="7"/>
  <c r="O353" i="7"/>
  <c r="N353" i="7"/>
  <c r="U353" i="7" s="1"/>
  <c r="R352" i="7"/>
  <c r="Q352" i="7"/>
  <c r="P352" i="7"/>
  <c r="O352" i="7"/>
  <c r="N352" i="7"/>
  <c r="Q351" i="7"/>
  <c r="P351" i="7"/>
  <c r="O351" i="7"/>
  <c r="N351" i="7"/>
  <c r="U350" i="7"/>
  <c r="T350" i="7"/>
  <c r="Q350" i="7"/>
  <c r="P350" i="7"/>
  <c r="O350" i="7"/>
  <c r="N350" i="7"/>
  <c r="U349" i="7"/>
  <c r="T349" i="7"/>
  <c r="S349" i="7"/>
  <c r="R349" i="7"/>
  <c r="V349" i="7" s="1"/>
  <c r="Q349" i="7"/>
  <c r="P349" i="7"/>
  <c r="O349" i="7"/>
  <c r="N349" i="7"/>
  <c r="Q348" i="7"/>
  <c r="P348" i="7"/>
  <c r="O348" i="7"/>
  <c r="R348" i="7" s="1"/>
  <c r="N348" i="7"/>
  <c r="Q347" i="7"/>
  <c r="P347" i="7"/>
  <c r="O347" i="7"/>
  <c r="N347" i="7"/>
  <c r="Q346" i="7"/>
  <c r="R346" i="7" s="1"/>
  <c r="P346" i="7"/>
  <c r="O346" i="7"/>
  <c r="N346" i="7"/>
  <c r="U345" i="7"/>
  <c r="T345" i="7"/>
  <c r="Q345" i="7"/>
  <c r="P345" i="7"/>
  <c r="O345" i="7"/>
  <c r="N345" i="7"/>
  <c r="Q344" i="7"/>
  <c r="P344" i="7"/>
  <c r="O344" i="7"/>
  <c r="N344" i="7"/>
  <c r="U343" i="7"/>
  <c r="Q343" i="7"/>
  <c r="P343" i="7"/>
  <c r="T343" i="7" s="1"/>
  <c r="O343" i="7"/>
  <c r="N343" i="7"/>
  <c r="U342" i="7"/>
  <c r="T342" i="7"/>
  <c r="S342" i="7"/>
  <c r="R342" i="7"/>
  <c r="W342" i="7" s="1"/>
  <c r="Q342" i="7"/>
  <c r="P342" i="7"/>
  <c r="O342" i="7"/>
  <c r="N342" i="7"/>
  <c r="Q341" i="7"/>
  <c r="P341" i="7"/>
  <c r="O341" i="7"/>
  <c r="N341" i="7"/>
  <c r="R341" i="7" s="1"/>
  <c r="Q340" i="7"/>
  <c r="P340" i="7"/>
  <c r="O340" i="7"/>
  <c r="N340" i="7"/>
  <c r="Q339" i="7"/>
  <c r="P339" i="7"/>
  <c r="U339" i="7" s="1"/>
  <c r="O339" i="7"/>
  <c r="N339" i="7"/>
  <c r="T338" i="7"/>
  <c r="S338" i="7"/>
  <c r="R338" i="7"/>
  <c r="Q338" i="7"/>
  <c r="P338" i="7"/>
  <c r="O338" i="7"/>
  <c r="N338" i="7"/>
  <c r="U338" i="7" s="1"/>
  <c r="Q337" i="7"/>
  <c r="P337" i="7"/>
  <c r="O337" i="7"/>
  <c r="N337" i="7"/>
  <c r="Q336" i="7"/>
  <c r="P336" i="7"/>
  <c r="O336" i="7"/>
  <c r="U336" i="7" s="1"/>
  <c r="N336" i="7"/>
  <c r="Q335" i="7"/>
  <c r="P335" i="7"/>
  <c r="T335" i="7" s="1"/>
  <c r="O335" i="7"/>
  <c r="N335" i="7"/>
  <c r="Q334" i="7"/>
  <c r="P334" i="7"/>
  <c r="O334" i="7"/>
  <c r="N334" i="7"/>
  <c r="U333" i="7"/>
  <c r="Q333" i="7"/>
  <c r="P333" i="7"/>
  <c r="O333" i="7"/>
  <c r="N333" i="7"/>
  <c r="U332" i="7"/>
  <c r="T332" i="7"/>
  <c r="S332" i="7"/>
  <c r="W332" i="7" s="1"/>
  <c r="R332" i="7"/>
  <c r="Q332" i="7"/>
  <c r="P332" i="7"/>
  <c r="O332" i="7"/>
  <c r="N332" i="7"/>
  <c r="Q331" i="7"/>
  <c r="P331" i="7"/>
  <c r="T331" i="7" s="1"/>
  <c r="O331" i="7"/>
  <c r="N331" i="7"/>
  <c r="Q330" i="7"/>
  <c r="P330" i="7"/>
  <c r="O330" i="7"/>
  <c r="N330" i="7"/>
  <c r="T329" i="7"/>
  <c r="S329" i="7"/>
  <c r="Q329" i="7"/>
  <c r="P329" i="7"/>
  <c r="O329" i="7"/>
  <c r="N329" i="7"/>
  <c r="U329" i="7" s="1"/>
  <c r="Q328" i="7"/>
  <c r="P328" i="7"/>
  <c r="O328" i="7"/>
  <c r="N328" i="7"/>
  <c r="Q327" i="7"/>
  <c r="P327" i="7"/>
  <c r="O327" i="7"/>
  <c r="N327" i="7"/>
  <c r="Q326" i="7"/>
  <c r="P326" i="7"/>
  <c r="O326" i="7"/>
  <c r="N326" i="7"/>
  <c r="U326" i="7" s="1"/>
  <c r="U325" i="7"/>
  <c r="T325" i="7"/>
  <c r="S325" i="7"/>
  <c r="W325" i="7" s="1"/>
  <c r="R325" i="7"/>
  <c r="Q325" i="7"/>
  <c r="P325" i="7"/>
  <c r="O325" i="7"/>
  <c r="N325" i="7"/>
  <c r="Q324" i="7"/>
  <c r="P324" i="7"/>
  <c r="O324" i="7"/>
  <c r="T324" i="7" s="1"/>
  <c r="N324" i="7"/>
  <c r="Q323" i="7"/>
  <c r="P323" i="7"/>
  <c r="O323" i="7"/>
  <c r="N323" i="7"/>
  <c r="Q322" i="7"/>
  <c r="R322" i="7" s="1"/>
  <c r="P322" i="7"/>
  <c r="O322" i="7"/>
  <c r="N322" i="7"/>
  <c r="Q321" i="7"/>
  <c r="P321" i="7"/>
  <c r="O321" i="7"/>
  <c r="N321" i="7"/>
  <c r="Q320" i="7"/>
  <c r="P320" i="7"/>
  <c r="O320" i="7"/>
  <c r="N320" i="7"/>
  <c r="U319" i="7"/>
  <c r="Q319" i="7"/>
  <c r="P319" i="7"/>
  <c r="T319" i="7" s="1"/>
  <c r="O319" i="7"/>
  <c r="N319" i="7"/>
  <c r="U318" i="7"/>
  <c r="T318" i="7"/>
  <c r="S318" i="7"/>
  <c r="R318" i="7"/>
  <c r="W318" i="7" s="1"/>
  <c r="Q318" i="7"/>
  <c r="P318" i="7"/>
  <c r="O318" i="7"/>
  <c r="N318" i="7"/>
  <c r="Q317" i="7"/>
  <c r="P317" i="7"/>
  <c r="O317" i="7"/>
  <c r="N317" i="7"/>
  <c r="S317" i="7" s="1"/>
  <c r="Q316" i="7"/>
  <c r="P316" i="7"/>
  <c r="O316" i="7"/>
  <c r="N316" i="7"/>
  <c r="Q315" i="7"/>
  <c r="P315" i="7"/>
  <c r="T315" i="7" s="1"/>
  <c r="O315" i="7"/>
  <c r="N315" i="7"/>
  <c r="T314" i="7"/>
  <c r="S314" i="7"/>
  <c r="Q314" i="7"/>
  <c r="P314" i="7"/>
  <c r="O314" i="7"/>
  <c r="N314" i="7"/>
  <c r="U314" i="7" s="1"/>
  <c r="Q313" i="7"/>
  <c r="P313" i="7"/>
  <c r="O313" i="7"/>
  <c r="N313" i="7"/>
  <c r="U312" i="7"/>
  <c r="Q312" i="7"/>
  <c r="P312" i="7"/>
  <c r="O312" i="7"/>
  <c r="N312" i="7"/>
  <c r="Q311" i="7"/>
  <c r="P311" i="7"/>
  <c r="R311" i="7" s="1"/>
  <c r="O311" i="7"/>
  <c r="N311" i="7"/>
  <c r="R310" i="7"/>
  <c r="Q310" i="7"/>
  <c r="P310" i="7"/>
  <c r="O310" i="7"/>
  <c r="N310" i="7"/>
  <c r="Q309" i="7"/>
  <c r="P309" i="7"/>
  <c r="O309" i="7"/>
  <c r="N309" i="7"/>
  <c r="U309" i="7" s="1"/>
  <c r="W308" i="7"/>
  <c r="U308" i="7"/>
  <c r="T308" i="7"/>
  <c r="S308" i="7"/>
  <c r="R308" i="7"/>
  <c r="V308" i="7" s="1"/>
  <c r="Q308" i="7"/>
  <c r="P308" i="7"/>
  <c r="O308" i="7"/>
  <c r="N308" i="7"/>
  <c r="U307" i="7"/>
  <c r="T307" i="7"/>
  <c r="R307" i="7"/>
  <c r="Q307" i="7"/>
  <c r="P307" i="7"/>
  <c r="S307" i="7" s="1"/>
  <c r="V307" i="7" s="1"/>
  <c r="O307" i="7"/>
  <c r="N307" i="7"/>
  <c r="Q306" i="7"/>
  <c r="P306" i="7"/>
  <c r="O306" i="7"/>
  <c r="N306" i="7"/>
  <c r="Q305" i="7"/>
  <c r="P305" i="7"/>
  <c r="O305" i="7"/>
  <c r="N305" i="7"/>
  <c r="Q304" i="7"/>
  <c r="P304" i="7"/>
  <c r="O304" i="7"/>
  <c r="R304" i="7" s="1"/>
  <c r="N304" i="7"/>
  <c r="Q303" i="7"/>
  <c r="P303" i="7"/>
  <c r="O303" i="7"/>
  <c r="N303" i="7"/>
  <c r="U302" i="7"/>
  <c r="T302" i="7"/>
  <c r="Q302" i="7"/>
  <c r="P302" i="7"/>
  <c r="O302" i="7"/>
  <c r="N302" i="7"/>
  <c r="U301" i="7"/>
  <c r="T301" i="7"/>
  <c r="S301" i="7"/>
  <c r="R301" i="7"/>
  <c r="W301" i="7" s="1"/>
  <c r="Q301" i="7"/>
  <c r="P301" i="7"/>
  <c r="O301" i="7"/>
  <c r="N301" i="7"/>
  <c r="Q300" i="7"/>
  <c r="P300" i="7"/>
  <c r="O300" i="7"/>
  <c r="U300" i="7" s="1"/>
  <c r="N300" i="7"/>
  <c r="Q299" i="7"/>
  <c r="P299" i="7"/>
  <c r="O299" i="7"/>
  <c r="N299" i="7"/>
  <c r="R298" i="7"/>
  <c r="Q298" i="7"/>
  <c r="P298" i="7"/>
  <c r="O298" i="7"/>
  <c r="N298" i="7"/>
  <c r="Q297" i="7"/>
  <c r="P297" i="7"/>
  <c r="T297" i="7" s="1"/>
  <c r="O297" i="7"/>
  <c r="N297" i="7"/>
  <c r="Q296" i="7"/>
  <c r="P296" i="7"/>
  <c r="O296" i="7"/>
  <c r="N296" i="7"/>
  <c r="R296" i="7" s="1"/>
  <c r="U295" i="7"/>
  <c r="Q295" i="7"/>
  <c r="P295" i="7"/>
  <c r="O295" i="7"/>
  <c r="N295" i="7"/>
  <c r="U294" i="7"/>
  <c r="T294" i="7"/>
  <c r="S294" i="7"/>
  <c r="R294" i="7"/>
  <c r="W294" i="7" s="1"/>
  <c r="Q294" i="7"/>
  <c r="P294" i="7"/>
  <c r="O294" i="7"/>
  <c r="N294" i="7"/>
  <c r="Q293" i="7"/>
  <c r="P293" i="7"/>
  <c r="O293" i="7"/>
  <c r="N293" i="7"/>
  <c r="U293" i="7" s="1"/>
  <c r="Q292" i="7"/>
  <c r="P292" i="7"/>
  <c r="O292" i="7"/>
  <c r="N292" i="7"/>
  <c r="Q291" i="7"/>
  <c r="P291" i="7"/>
  <c r="U291" i="7" s="1"/>
  <c r="O291" i="7"/>
  <c r="N291" i="7"/>
  <c r="U290" i="7"/>
  <c r="T290" i="7"/>
  <c r="S290" i="7"/>
  <c r="R290" i="7"/>
  <c r="Q290" i="7"/>
  <c r="P290" i="7"/>
  <c r="O290" i="7"/>
  <c r="N290" i="7"/>
  <c r="Q289" i="7"/>
  <c r="P289" i="7"/>
  <c r="S289" i="7" s="1"/>
  <c r="O289" i="7"/>
  <c r="N289" i="7"/>
  <c r="U288" i="7"/>
  <c r="Q288" i="7"/>
  <c r="P288" i="7"/>
  <c r="O288" i="7"/>
  <c r="N288" i="7"/>
  <c r="Q287" i="7"/>
  <c r="P287" i="7"/>
  <c r="S287" i="7" s="1"/>
  <c r="O287" i="7"/>
  <c r="N287" i="7"/>
  <c r="R286" i="7"/>
  <c r="Q286" i="7"/>
  <c r="P286" i="7"/>
  <c r="O286" i="7"/>
  <c r="N286" i="7"/>
  <c r="Q285" i="7"/>
  <c r="P285" i="7"/>
  <c r="O285" i="7"/>
  <c r="N285" i="7"/>
  <c r="W284" i="7"/>
  <c r="U284" i="7"/>
  <c r="T284" i="7"/>
  <c r="S284" i="7"/>
  <c r="R284" i="7"/>
  <c r="V284" i="7" s="1"/>
  <c r="Q284" i="7"/>
  <c r="P284" i="7"/>
  <c r="O284" i="7"/>
  <c r="N284" i="7"/>
  <c r="U283" i="7"/>
  <c r="T283" i="7"/>
  <c r="R283" i="7"/>
  <c r="Q283" i="7"/>
  <c r="P283" i="7"/>
  <c r="S283" i="7" s="1"/>
  <c r="V283" i="7" s="1"/>
  <c r="O283" i="7"/>
  <c r="N283" i="7"/>
  <c r="Q282" i="7"/>
  <c r="P282" i="7"/>
  <c r="O282" i="7"/>
  <c r="N282" i="7"/>
  <c r="Q281" i="7"/>
  <c r="P281" i="7"/>
  <c r="O281" i="7"/>
  <c r="N281" i="7"/>
  <c r="Q280" i="7"/>
  <c r="P280" i="7"/>
  <c r="O280" i="7"/>
  <c r="R280" i="7" s="1"/>
  <c r="N280" i="7"/>
  <c r="Q279" i="7"/>
  <c r="P279" i="7"/>
  <c r="O279" i="7"/>
  <c r="N279" i="7"/>
  <c r="U278" i="7"/>
  <c r="T278" i="7"/>
  <c r="Q278" i="7"/>
  <c r="P278" i="7"/>
  <c r="O278" i="7"/>
  <c r="N278" i="7"/>
  <c r="U277" i="7"/>
  <c r="T277" i="7"/>
  <c r="S277" i="7"/>
  <c r="R277" i="7"/>
  <c r="W277" i="7" s="1"/>
  <c r="Q277" i="7"/>
  <c r="P277" i="7"/>
  <c r="O277" i="7"/>
  <c r="N277" i="7"/>
  <c r="Q276" i="7"/>
  <c r="P276" i="7"/>
  <c r="O276" i="7"/>
  <c r="U276" i="7" s="1"/>
  <c r="N276" i="7"/>
  <c r="Q275" i="7"/>
  <c r="P275" i="7"/>
  <c r="O275" i="7"/>
  <c r="N275" i="7"/>
  <c r="R274" i="7"/>
  <c r="Q274" i="7"/>
  <c r="P274" i="7"/>
  <c r="O274" i="7"/>
  <c r="N274" i="7"/>
  <c r="Q273" i="7"/>
  <c r="P273" i="7"/>
  <c r="U273" i="7" s="1"/>
  <c r="O273" i="7"/>
  <c r="N273" i="7"/>
  <c r="Q272" i="7"/>
  <c r="P272" i="7"/>
  <c r="O272" i="7"/>
  <c r="N272" i="7"/>
  <c r="R272" i="7" s="1"/>
  <c r="U271" i="7"/>
  <c r="Q271" i="7"/>
  <c r="P271" i="7"/>
  <c r="O271" i="7"/>
  <c r="N271" i="7"/>
  <c r="U270" i="7"/>
  <c r="T270" i="7"/>
  <c r="S270" i="7"/>
  <c r="R270" i="7"/>
  <c r="W270" i="7" s="1"/>
  <c r="Q270" i="7"/>
  <c r="P270" i="7"/>
  <c r="O270" i="7"/>
  <c r="N270" i="7"/>
  <c r="Q269" i="7"/>
  <c r="P269" i="7"/>
  <c r="O269" i="7"/>
  <c r="N269" i="7"/>
  <c r="U269" i="7" s="1"/>
  <c r="Q268" i="7"/>
  <c r="P268" i="7"/>
  <c r="O268" i="7"/>
  <c r="N268" i="7"/>
  <c r="Q267" i="7"/>
  <c r="P267" i="7"/>
  <c r="U267" i="7" s="1"/>
  <c r="O267" i="7"/>
  <c r="N267" i="7"/>
  <c r="U266" i="7"/>
  <c r="T266" i="7"/>
  <c r="S266" i="7"/>
  <c r="R266" i="7"/>
  <c r="Q266" i="7"/>
  <c r="P266" i="7"/>
  <c r="O266" i="7"/>
  <c r="N266" i="7"/>
  <c r="Q265" i="7"/>
  <c r="P265" i="7"/>
  <c r="S265" i="7" s="1"/>
  <c r="O265" i="7"/>
  <c r="N265" i="7"/>
  <c r="U264" i="7"/>
  <c r="Q264" i="7"/>
  <c r="P264" i="7"/>
  <c r="O264" i="7"/>
  <c r="N264" i="7"/>
  <c r="Q263" i="7"/>
  <c r="P263" i="7"/>
  <c r="S263" i="7" s="1"/>
  <c r="O263" i="7"/>
  <c r="N263" i="7"/>
  <c r="R262" i="7"/>
  <c r="Q262" i="7"/>
  <c r="P262" i="7"/>
  <c r="O262" i="7"/>
  <c r="N262" i="7"/>
  <c r="Q261" i="7"/>
  <c r="P261" i="7"/>
  <c r="O261" i="7"/>
  <c r="N261" i="7"/>
  <c r="W260" i="7"/>
  <c r="U260" i="7"/>
  <c r="T260" i="7"/>
  <c r="S260" i="7"/>
  <c r="R260" i="7"/>
  <c r="V260" i="7" s="1"/>
  <c r="Q260" i="7"/>
  <c r="P260" i="7"/>
  <c r="O260" i="7"/>
  <c r="N260" i="7"/>
  <c r="U259" i="7"/>
  <c r="T259" i="7"/>
  <c r="R259" i="7"/>
  <c r="Q259" i="7"/>
  <c r="P259" i="7"/>
  <c r="S259" i="7" s="1"/>
  <c r="V259" i="7" s="1"/>
  <c r="O259" i="7"/>
  <c r="N259" i="7"/>
  <c r="Q258" i="7"/>
  <c r="P258" i="7"/>
  <c r="O258" i="7"/>
  <c r="N258" i="7"/>
  <c r="Q257" i="7"/>
  <c r="P257" i="7"/>
  <c r="O257" i="7"/>
  <c r="N257" i="7"/>
  <c r="Q256" i="7"/>
  <c r="P256" i="7"/>
  <c r="O256" i="7"/>
  <c r="R256" i="7" s="1"/>
  <c r="N256" i="7"/>
  <c r="Q255" i="7"/>
  <c r="P255" i="7"/>
  <c r="O255" i="7"/>
  <c r="N255" i="7"/>
  <c r="U254" i="7"/>
  <c r="T254" i="7"/>
  <c r="Q254" i="7"/>
  <c r="P254" i="7"/>
  <c r="O254" i="7"/>
  <c r="N254" i="7"/>
  <c r="U253" i="7"/>
  <c r="T253" i="7"/>
  <c r="S253" i="7"/>
  <c r="R253" i="7"/>
  <c r="W253" i="7" s="1"/>
  <c r="Q253" i="7"/>
  <c r="P253" i="7"/>
  <c r="O253" i="7"/>
  <c r="N253" i="7"/>
  <c r="Q252" i="7"/>
  <c r="P252" i="7"/>
  <c r="O252" i="7"/>
  <c r="U252" i="7" s="1"/>
  <c r="N252" i="7"/>
  <c r="Q251" i="7"/>
  <c r="P251" i="7"/>
  <c r="O251" i="7"/>
  <c r="N251" i="7"/>
  <c r="R250" i="7"/>
  <c r="Q250" i="7"/>
  <c r="P250" i="7"/>
  <c r="O250" i="7"/>
  <c r="N250" i="7"/>
  <c r="Q249" i="7"/>
  <c r="P249" i="7"/>
  <c r="U249" i="7" s="1"/>
  <c r="O249" i="7"/>
  <c r="N249" i="7"/>
  <c r="Q248" i="7"/>
  <c r="P248" i="7"/>
  <c r="O248" i="7"/>
  <c r="N248" i="7"/>
  <c r="R248" i="7" s="1"/>
  <c r="U247" i="7"/>
  <c r="Q247" i="7"/>
  <c r="P247" i="7"/>
  <c r="O247" i="7"/>
  <c r="N247" i="7"/>
  <c r="U246" i="7"/>
  <c r="T246" i="7"/>
  <c r="S246" i="7"/>
  <c r="R246" i="7"/>
  <c r="W246" i="7" s="1"/>
  <c r="Q246" i="7"/>
  <c r="P246" i="7"/>
  <c r="O246" i="7"/>
  <c r="N246" i="7"/>
  <c r="Q245" i="7"/>
  <c r="P245" i="7"/>
  <c r="O245" i="7"/>
  <c r="N245" i="7"/>
  <c r="U245" i="7" s="1"/>
  <c r="Q244" i="7"/>
  <c r="P244" i="7"/>
  <c r="O244" i="7"/>
  <c r="N244" i="7"/>
  <c r="Q243" i="7"/>
  <c r="P243" i="7"/>
  <c r="U243" i="7" s="1"/>
  <c r="O243" i="7"/>
  <c r="N243" i="7"/>
  <c r="U242" i="7"/>
  <c r="T242" i="7"/>
  <c r="S242" i="7"/>
  <c r="R242" i="7"/>
  <c r="Q242" i="7"/>
  <c r="P242" i="7"/>
  <c r="O242" i="7"/>
  <c r="N242" i="7"/>
  <c r="Q241" i="7"/>
  <c r="P241" i="7"/>
  <c r="S241" i="7" s="1"/>
  <c r="O241" i="7"/>
  <c r="N241" i="7"/>
  <c r="U240" i="7"/>
  <c r="Q240" i="7"/>
  <c r="P240" i="7"/>
  <c r="O240" i="7"/>
  <c r="N240" i="7"/>
  <c r="Q239" i="7"/>
  <c r="P239" i="7"/>
  <c r="S239" i="7" s="1"/>
  <c r="O239" i="7"/>
  <c r="N239" i="7"/>
  <c r="R238" i="7"/>
  <c r="Q238" i="7"/>
  <c r="P238" i="7"/>
  <c r="O238" i="7"/>
  <c r="N238" i="7"/>
  <c r="Q237" i="7"/>
  <c r="P237" i="7"/>
  <c r="O237" i="7"/>
  <c r="N237" i="7"/>
  <c r="W236" i="7"/>
  <c r="U236" i="7"/>
  <c r="T236" i="7"/>
  <c r="S236" i="7"/>
  <c r="R236" i="7"/>
  <c r="V236" i="7" s="1"/>
  <c r="Q236" i="7"/>
  <c r="P236" i="7"/>
  <c r="O236" i="7"/>
  <c r="N236" i="7"/>
  <c r="U235" i="7"/>
  <c r="T235" i="7"/>
  <c r="R235" i="7"/>
  <c r="Q235" i="7"/>
  <c r="P235" i="7"/>
  <c r="S235" i="7" s="1"/>
  <c r="V235" i="7" s="1"/>
  <c r="O235" i="7"/>
  <c r="N235" i="7"/>
  <c r="Q234" i="7"/>
  <c r="P234" i="7"/>
  <c r="O234" i="7"/>
  <c r="N234" i="7"/>
  <c r="S234" i="7" s="1"/>
  <c r="Q233" i="7"/>
  <c r="P233" i="7"/>
  <c r="O233" i="7"/>
  <c r="N233" i="7"/>
  <c r="S233" i="7" s="1"/>
  <c r="Q232" i="7"/>
  <c r="P232" i="7"/>
  <c r="O232" i="7"/>
  <c r="R232" i="7" s="1"/>
  <c r="N232" i="7"/>
  <c r="Q231" i="7"/>
  <c r="P231" i="7"/>
  <c r="O231" i="7"/>
  <c r="N231" i="7"/>
  <c r="U230" i="7"/>
  <c r="T230" i="7"/>
  <c r="Q230" i="7"/>
  <c r="P230" i="7"/>
  <c r="O230" i="7"/>
  <c r="N230" i="7"/>
  <c r="U229" i="7"/>
  <c r="T229" i="7"/>
  <c r="S229" i="7"/>
  <c r="R229" i="7"/>
  <c r="W229" i="7" s="1"/>
  <c r="Q229" i="7"/>
  <c r="P229" i="7"/>
  <c r="O229" i="7"/>
  <c r="N229" i="7"/>
  <c r="Q228" i="7"/>
  <c r="P228" i="7"/>
  <c r="O228" i="7"/>
  <c r="U228" i="7" s="1"/>
  <c r="N228" i="7"/>
  <c r="Q227" i="7"/>
  <c r="P227" i="7"/>
  <c r="O227" i="7"/>
  <c r="N227" i="7"/>
  <c r="R226" i="7"/>
  <c r="Q226" i="7"/>
  <c r="P226" i="7"/>
  <c r="O226" i="7"/>
  <c r="N226" i="7"/>
  <c r="Q225" i="7"/>
  <c r="P225" i="7"/>
  <c r="U225" i="7" s="1"/>
  <c r="O225" i="7"/>
  <c r="N225" i="7"/>
  <c r="Q224" i="7"/>
  <c r="P224" i="7"/>
  <c r="O224" i="7"/>
  <c r="N224" i="7"/>
  <c r="U223" i="7"/>
  <c r="Q223" i="7"/>
  <c r="P223" i="7"/>
  <c r="O223" i="7"/>
  <c r="N223" i="7"/>
  <c r="U222" i="7"/>
  <c r="T222" i="7"/>
  <c r="S222" i="7"/>
  <c r="R222" i="7"/>
  <c r="W222" i="7" s="1"/>
  <c r="Q222" i="7"/>
  <c r="P222" i="7"/>
  <c r="O222" i="7"/>
  <c r="N222" i="7"/>
  <c r="Q221" i="7"/>
  <c r="P221" i="7"/>
  <c r="O221" i="7"/>
  <c r="N221" i="7"/>
  <c r="U221" i="7" s="1"/>
  <c r="Q220" i="7"/>
  <c r="P220" i="7"/>
  <c r="O220" i="7"/>
  <c r="N220" i="7"/>
  <c r="Q219" i="7"/>
  <c r="P219" i="7"/>
  <c r="U219" i="7" s="1"/>
  <c r="O219" i="7"/>
  <c r="N219" i="7"/>
  <c r="U218" i="7"/>
  <c r="T218" i="7"/>
  <c r="S218" i="7"/>
  <c r="R218" i="7"/>
  <c r="Q218" i="7"/>
  <c r="P218" i="7"/>
  <c r="O218" i="7"/>
  <c r="N218" i="7"/>
  <c r="Q217" i="7"/>
  <c r="P217" i="7"/>
  <c r="S217" i="7" s="1"/>
  <c r="O217" i="7"/>
  <c r="N217" i="7"/>
  <c r="U216" i="7"/>
  <c r="Q216" i="7"/>
  <c r="P216" i="7"/>
  <c r="O216" i="7"/>
  <c r="N216" i="7"/>
  <c r="Q215" i="7"/>
  <c r="P215" i="7"/>
  <c r="R215" i="7" s="1"/>
  <c r="O215" i="7"/>
  <c r="N215" i="7"/>
  <c r="R214" i="7"/>
  <c r="Q214" i="7"/>
  <c r="P214" i="7"/>
  <c r="O214" i="7"/>
  <c r="N214" i="7"/>
  <c r="Q213" i="7"/>
  <c r="P213" i="7"/>
  <c r="O213" i="7"/>
  <c r="N213" i="7"/>
  <c r="W212" i="7"/>
  <c r="U212" i="7"/>
  <c r="T212" i="7"/>
  <c r="S212" i="7"/>
  <c r="R212" i="7"/>
  <c r="V212" i="7" s="1"/>
  <c r="Q212" i="7"/>
  <c r="P212" i="7"/>
  <c r="O212" i="7"/>
  <c r="N212" i="7"/>
  <c r="U211" i="7"/>
  <c r="T211" i="7"/>
  <c r="R211" i="7"/>
  <c r="Q211" i="7"/>
  <c r="P211" i="7"/>
  <c r="S211" i="7" s="1"/>
  <c r="V211" i="7" s="1"/>
  <c r="O211" i="7"/>
  <c r="N211" i="7"/>
  <c r="Q210" i="7"/>
  <c r="P210" i="7"/>
  <c r="O210" i="7"/>
  <c r="N210" i="7"/>
  <c r="Q209" i="7"/>
  <c r="P209" i="7"/>
  <c r="O209" i="7"/>
  <c r="N209" i="7"/>
  <c r="Q208" i="7"/>
  <c r="P208" i="7"/>
  <c r="O208" i="7"/>
  <c r="R208" i="7" s="1"/>
  <c r="N208" i="7"/>
  <c r="Q207" i="7"/>
  <c r="P207" i="7"/>
  <c r="O207" i="7"/>
  <c r="N207" i="7"/>
  <c r="U206" i="7"/>
  <c r="T206" i="7"/>
  <c r="Q206" i="7"/>
  <c r="P206" i="7"/>
  <c r="O206" i="7"/>
  <c r="N206" i="7"/>
  <c r="U205" i="7"/>
  <c r="T205" i="7"/>
  <c r="S205" i="7"/>
  <c r="R205" i="7"/>
  <c r="W205" i="7" s="1"/>
  <c r="Q205" i="7"/>
  <c r="P205" i="7"/>
  <c r="O205" i="7"/>
  <c r="N205" i="7"/>
  <c r="Q204" i="7"/>
  <c r="P204" i="7"/>
  <c r="O204" i="7"/>
  <c r="U204" i="7" s="1"/>
  <c r="N204" i="7"/>
  <c r="Q203" i="7"/>
  <c r="P203" i="7"/>
  <c r="O203" i="7"/>
  <c r="N203" i="7"/>
  <c r="R202" i="7"/>
  <c r="Q202" i="7"/>
  <c r="P202" i="7"/>
  <c r="O202" i="7"/>
  <c r="N202" i="7"/>
  <c r="Q201" i="7"/>
  <c r="P201" i="7"/>
  <c r="U201" i="7" s="1"/>
  <c r="O201" i="7"/>
  <c r="N201" i="7"/>
  <c r="Q200" i="7"/>
  <c r="P200" i="7"/>
  <c r="O200" i="7"/>
  <c r="N200" i="7"/>
  <c r="R200" i="7" s="1"/>
  <c r="U199" i="7"/>
  <c r="Q199" i="7"/>
  <c r="P199" i="7"/>
  <c r="O199" i="7"/>
  <c r="N199" i="7"/>
  <c r="U198" i="7"/>
  <c r="T198" i="7"/>
  <c r="S198" i="7"/>
  <c r="R198" i="7"/>
  <c r="W198" i="7" s="1"/>
  <c r="Q198" i="7"/>
  <c r="P198" i="7"/>
  <c r="O198" i="7"/>
  <c r="N198" i="7"/>
  <c r="Q197" i="7"/>
  <c r="P197" i="7"/>
  <c r="O197" i="7"/>
  <c r="N197" i="7"/>
  <c r="U197" i="7" s="1"/>
  <c r="Q196" i="7"/>
  <c r="P196" i="7"/>
  <c r="O196" i="7"/>
  <c r="N196" i="7"/>
  <c r="Q195" i="7"/>
  <c r="P195" i="7"/>
  <c r="U195" i="7" s="1"/>
  <c r="O195" i="7"/>
  <c r="N195" i="7"/>
  <c r="U194" i="7"/>
  <c r="T194" i="7"/>
  <c r="S194" i="7"/>
  <c r="R194" i="7"/>
  <c r="Q194" i="7"/>
  <c r="P194" i="7"/>
  <c r="O194" i="7"/>
  <c r="N194" i="7"/>
  <c r="Q193" i="7"/>
  <c r="P193" i="7"/>
  <c r="S193" i="7" s="1"/>
  <c r="O193" i="7"/>
  <c r="N193" i="7"/>
  <c r="U192" i="7"/>
  <c r="Q192" i="7"/>
  <c r="P192" i="7"/>
  <c r="O192" i="7"/>
  <c r="N192" i="7"/>
  <c r="Q191" i="7"/>
  <c r="P191" i="7"/>
  <c r="S191" i="7" s="1"/>
  <c r="O191" i="7"/>
  <c r="N191" i="7"/>
  <c r="R190" i="7"/>
  <c r="Q190" i="7"/>
  <c r="P190" i="7"/>
  <c r="O190" i="7"/>
  <c r="N190" i="7"/>
  <c r="Q189" i="7"/>
  <c r="P189" i="7"/>
  <c r="O189" i="7"/>
  <c r="N189" i="7"/>
  <c r="W188" i="7"/>
  <c r="U188" i="7"/>
  <c r="T188" i="7"/>
  <c r="S188" i="7"/>
  <c r="R188" i="7"/>
  <c r="V188" i="7" s="1"/>
  <c r="Q188" i="7"/>
  <c r="P188" i="7"/>
  <c r="O188" i="7"/>
  <c r="N188" i="7"/>
  <c r="U187" i="7"/>
  <c r="T187" i="7"/>
  <c r="R187" i="7"/>
  <c r="Q187" i="7"/>
  <c r="P187" i="7"/>
  <c r="S187" i="7" s="1"/>
  <c r="V187" i="7" s="1"/>
  <c r="O187" i="7"/>
  <c r="N187" i="7"/>
  <c r="Q186" i="7"/>
  <c r="P186" i="7"/>
  <c r="O186" i="7"/>
  <c r="N186" i="7"/>
  <c r="R186" i="7" s="1"/>
  <c r="Q185" i="7"/>
  <c r="P185" i="7"/>
  <c r="O185" i="7"/>
  <c r="N185" i="7"/>
  <c r="Q184" i="7"/>
  <c r="P184" i="7"/>
  <c r="O184" i="7"/>
  <c r="R184" i="7" s="1"/>
  <c r="N184" i="7"/>
  <c r="Q183" i="7"/>
  <c r="P183" i="7"/>
  <c r="O183" i="7"/>
  <c r="N183" i="7"/>
  <c r="U182" i="7"/>
  <c r="T182" i="7"/>
  <c r="Q182" i="7"/>
  <c r="P182" i="7"/>
  <c r="O182" i="7"/>
  <c r="N182" i="7"/>
  <c r="U181" i="7"/>
  <c r="T181" i="7"/>
  <c r="S181" i="7"/>
  <c r="R181" i="7"/>
  <c r="W181" i="7" s="1"/>
  <c r="Q181" i="7"/>
  <c r="P181" i="7"/>
  <c r="O181" i="7"/>
  <c r="N181" i="7"/>
  <c r="Q180" i="7"/>
  <c r="P180" i="7"/>
  <c r="O180" i="7"/>
  <c r="U180" i="7" s="1"/>
  <c r="N180" i="7"/>
  <c r="Q179" i="7"/>
  <c r="P179" i="7"/>
  <c r="O179" i="7"/>
  <c r="N179" i="7"/>
  <c r="R178" i="7"/>
  <c r="Q178" i="7"/>
  <c r="P178" i="7"/>
  <c r="O178" i="7"/>
  <c r="N178" i="7"/>
  <c r="Q177" i="7"/>
  <c r="P177" i="7"/>
  <c r="T177" i="7" s="1"/>
  <c r="O177" i="7"/>
  <c r="N177" i="7"/>
  <c r="Q176" i="7"/>
  <c r="P176" i="7"/>
  <c r="O176" i="7"/>
  <c r="N176" i="7"/>
  <c r="U175" i="7"/>
  <c r="Q175" i="7"/>
  <c r="P175" i="7"/>
  <c r="O175" i="7"/>
  <c r="N175" i="7"/>
  <c r="U174" i="7"/>
  <c r="T174" i="7"/>
  <c r="S174" i="7"/>
  <c r="R174" i="7"/>
  <c r="W174" i="7" s="1"/>
  <c r="Q174" i="7"/>
  <c r="P174" i="7"/>
  <c r="O174" i="7"/>
  <c r="N174" i="7"/>
  <c r="Q173" i="7"/>
  <c r="P173" i="7"/>
  <c r="O173" i="7"/>
  <c r="N173" i="7"/>
  <c r="U173" i="7" s="1"/>
  <c r="Q172" i="7"/>
  <c r="P172" i="7"/>
  <c r="O172" i="7"/>
  <c r="N172" i="7"/>
  <c r="Q171" i="7"/>
  <c r="P171" i="7"/>
  <c r="U171" i="7" s="1"/>
  <c r="O171" i="7"/>
  <c r="N171" i="7"/>
  <c r="U170" i="7"/>
  <c r="T170" i="7"/>
  <c r="S170" i="7"/>
  <c r="R170" i="7"/>
  <c r="Q170" i="7"/>
  <c r="P170" i="7"/>
  <c r="O170" i="7"/>
  <c r="N170" i="7"/>
  <c r="Q169" i="7"/>
  <c r="P169" i="7"/>
  <c r="O169" i="7"/>
  <c r="N169" i="7"/>
  <c r="U168" i="7"/>
  <c r="Q168" i="7"/>
  <c r="P168" i="7"/>
  <c r="O168" i="7"/>
  <c r="N168" i="7"/>
  <c r="Q167" i="7"/>
  <c r="P167" i="7"/>
  <c r="S167" i="7" s="1"/>
  <c r="O167" i="7"/>
  <c r="N167" i="7"/>
  <c r="R166" i="7"/>
  <c r="Q166" i="7"/>
  <c r="P166" i="7"/>
  <c r="O166" i="7"/>
  <c r="N166" i="7"/>
  <c r="Q165" i="7"/>
  <c r="P165" i="7"/>
  <c r="O165" i="7"/>
  <c r="N165" i="7"/>
  <c r="W164" i="7"/>
  <c r="U164" i="7"/>
  <c r="T164" i="7"/>
  <c r="S164" i="7"/>
  <c r="R164" i="7"/>
  <c r="V164" i="7" s="1"/>
  <c r="Q164" i="7"/>
  <c r="P164" i="7"/>
  <c r="O164" i="7"/>
  <c r="N164" i="7"/>
  <c r="U163" i="7"/>
  <c r="T163" i="7"/>
  <c r="R163" i="7"/>
  <c r="Q163" i="7"/>
  <c r="P163" i="7"/>
  <c r="S163" i="7" s="1"/>
  <c r="V163" i="7" s="1"/>
  <c r="O163" i="7"/>
  <c r="N163" i="7"/>
  <c r="Q162" i="7"/>
  <c r="P162" i="7"/>
  <c r="O162" i="7"/>
  <c r="N162" i="7"/>
  <c r="S162" i="7" s="1"/>
  <c r="Q161" i="7"/>
  <c r="P161" i="7"/>
  <c r="O161" i="7"/>
  <c r="N161" i="7"/>
  <c r="Q160" i="7"/>
  <c r="P160" i="7"/>
  <c r="O160" i="7"/>
  <c r="R160" i="7" s="1"/>
  <c r="N160" i="7"/>
  <c r="Q159" i="7"/>
  <c r="P159" i="7"/>
  <c r="O159" i="7"/>
  <c r="N159" i="7"/>
  <c r="U158" i="7"/>
  <c r="T158" i="7"/>
  <c r="Q158" i="7"/>
  <c r="P158" i="7"/>
  <c r="O158" i="7"/>
  <c r="N158" i="7"/>
  <c r="U157" i="7"/>
  <c r="T157" i="7"/>
  <c r="S157" i="7"/>
  <c r="R157" i="7"/>
  <c r="W157" i="7" s="1"/>
  <c r="Q157" i="7"/>
  <c r="P157" i="7"/>
  <c r="O157" i="7"/>
  <c r="N157" i="7"/>
  <c r="Q156" i="7"/>
  <c r="P156" i="7"/>
  <c r="O156" i="7"/>
  <c r="U156" i="7" s="1"/>
  <c r="N156" i="7"/>
  <c r="Q155" i="7"/>
  <c r="P155" i="7"/>
  <c r="O155" i="7"/>
  <c r="N155" i="7"/>
  <c r="R154" i="7"/>
  <c r="Q154" i="7"/>
  <c r="P154" i="7"/>
  <c r="O154" i="7"/>
  <c r="N154" i="7"/>
  <c r="Q153" i="7"/>
  <c r="P153" i="7"/>
  <c r="U153" i="7" s="1"/>
  <c r="O153" i="7"/>
  <c r="N153" i="7"/>
  <c r="Q152" i="7"/>
  <c r="P152" i="7"/>
  <c r="O152" i="7"/>
  <c r="N152" i="7"/>
  <c r="U151" i="7"/>
  <c r="Q151" i="7"/>
  <c r="P151" i="7"/>
  <c r="O151" i="7"/>
  <c r="N151" i="7"/>
  <c r="U150" i="7"/>
  <c r="T150" i="7"/>
  <c r="S150" i="7"/>
  <c r="R150" i="7"/>
  <c r="W150" i="7" s="1"/>
  <c r="Q150" i="7"/>
  <c r="P150" i="7"/>
  <c r="O150" i="7"/>
  <c r="N150" i="7"/>
  <c r="Q149" i="7"/>
  <c r="P149" i="7"/>
  <c r="O149" i="7"/>
  <c r="N149" i="7"/>
  <c r="U149" i="7" s="1"/>
  <c r="Q148" i="7"/>
  <c r="P148" i="7"/>
  <c r="O148" i="7"/>
  <c r="N148" i="7"/>
  <c r="Q147" i="7"/>
  <c r="P147" i="7"/>
  <c r="U147" i="7" s="1"/>
  <c r="O147" i="7"/>
  <c r="N147" i="7"/>
  <c r="U146" i="7"/>
  <c r="T146" i="7"/>
  <c r="S146" i="7"/>
  <c r="R146" i="7"/>
  <c r="Q146" i="7"/>
  <c r="P146" i="7"/>
  <c r="O146" i="7"/>
  <c r="N146" i="7"/>
  <c r="Q145" i="7"/>
  <c r="P145" i="7"/>
  <c r="S145" i="7" s="1"/>
  <c r="O145" i="7"/>
  <c r="N145" i="7"/>
  <c r="U144" i="7"/>
  <c r="Q144" i="7"/>
  <c r="P144" i="7"/>
  <c r="O144" i="7"/>
  <c r="N144" i="7"/>
  <c r="Q143" i="7"/>
  <c r="P143" i="7"/>
  <c r="S143" i="7" s="1"/>
  <c r="O143" i="7"/>
  <c r="N143" i="7"/>
  <c r="R142" i="7"/>
  <c r="Q142" i="7"/>
  <c r="P142" i="7"/>
  <c r="O142" i="7"/>
  <c r="N142" i="7"/>
  <c r="Q141" i="7"/>
  <c r="P141" i="7"/>
  <c r="O141" i="7"/>
  <c r="N141" i="7"/>
  <c r="U141" i="7" s="1"/>
  <c r="W140" i="7"/>
  <c r="U140" i="7"/>
  <c r="T140" i="7"/>
  <c r="S140" i="7"/>
  <c r="R140" i="7"/>
  <c r="V140" i="7" s="1"/>
  <c r="Q140" i="7"/>
  <c r="P140" i="7"/>
  <c r="O140" i="7"/>
  <c r="N140" i="7"/>
  <c r="U139" i="7"/>
  <c r="T139" i="7"/>
  <c r="R139" i="7"/>
  <c r="Q139" i="7"/>
  <c r="P139" i="7"/>
  <c r="S139" i="7" s="1"/>
  <c r="V139" i="7" s="1"/>
  <c r="O139" i="7"/>
  <c r="N139" i="7"/>
  <c r="Q138" i="7"/>
  <c r="P138" i="7"/>
  <c r="O138" i="7"/>
  <c r="N138" i="7"/>
  <c r="R138" i="7" s="1"/>
  <c r="Q137" i="7"/>
  <c r="P137" i="7"/>
  <c r="O137" i="7"/>
  <c r="N137" i="7"/>
  <c r="Q136" i="7"/>
  <c r="P136" i="7"/>
  <c r="O136" i="7"/>
  <c r="R136" i="7" s="1"/>
  <c r="N136" i="7"/>
  <c r="Q135" i="7"/>
  <c r="P135" i="7"/>
  <c r="O135" i="7"/>
  <c r="N135" i="7"/>
  <c r="U134" i="7"/>
  <c r="T134" i="7"/>
  <c r="Q134" i="7"/>
  <c r="P134" i="7"/>
  <c r="O134" i="7"/>
  <c r="N134" i="7"/>
  <c r="U133" i="7"/>
  <c r="T133" i="7"/>
  <c r="S133" i="7"/>
  <c r="R133" i="7"/>
  <c r="W133" i="7" s="1"/>
  <c r="Q133" i="7"/>
  <c r="P133" i="7"/>
  <c r="O133" i="7"/>
  <c r="N133" i="7"/>
  <c r="Q132" i="7"/>
  <c r="P132" i="7"/>
  <c r="O132" i="7"/>
  <c r="U132" i="7" s="1"/>
  <c r="N132" i="7"/>
  <c r="Q131" i="7"/>
  <c r="P131" i="7"/>
  <c r="O131" i="7"/>
  <c r="N131" i="7"/>
  <c r="R130" i="7"/>
  <c r="Q130" i="7"/>
  <c r="P130" i="7"/>
  <c r="O130" i="7"/>
  <c r="N130" i="7"/>
  <c r="Q129" i="7"/>
  <c r="P129" i="7"/>
  <c r="U129" i="7" s="1"/>
  <c r="O129" i="7"/>
  <c r="N129" i="7"/>
  <c r="Q128" i="7"/>
  <c r="P128" i="7"/>
  <c r="O128" i="7"/>
  <c r="N128" i="7"/>
  <c r="R128" i="7" s="1"/>
  <c r="U127" i="7"/>
  <c r="Q127" i="7"/>
  <c r="P127" i="7"/>
  <c r="O127" i="7"/>
  <c r="N127" i="7"/>
  <c r="U126" i="7"/>
  <c r="T126" i="7"/>
  <c r="S126" i="7"/>
  <c r="R126" i="7"/>
  <c r="W126" i="7" s="1"/>
  <c r="Q126" i="7"/>
  <c r="P126" i="7"/>
  <c r="O126" i="7"/>
  <c r="N126" i="7"/>
  <c r="Q125" i="7"/>
  <c r="P125" i="7"/>
  <c r="O125" i="7"/>
  <c r="N125" i="7"/>
  <c r="U125" i="7" s="1"/>
  <c r="Q124" i="7"/>
  <c r="P124" i="7"/>
  <c r="O124" i="7"/>
  <c r="N124" i="7"/>
  <c r="Q123" i="7"/>
  <c r="P123" i="7"/>
  <c r="U123" i="7" s="1"/>
  <c r="O123" i="7"/>
  <c r="N123" i="7"/>
  <c r="U122" i="7"/>
  <c r="T122" i="7"/>
  <c r="S122" i="7"/>
  <c r="R122" i="7"/>
  <c r="Q122" i="7"/>
  <c r="P122" i="7"/>
  <c r="O122" i="7"/>
  <c r="N122" i="7"/>
  <c r="Q121" i="7"/>
  <c r="P121" i="7"/>
  <c r="O121" i="7"/>
  <c r="N121" i="7"/>
  <c r="U120" i="7"/>
  <c r="Q120" i="7"/>
  <c r="P120" i="7"/>
  <c r="O120" i="7"/>
  <c r="N120" i="7"/>
  <c r="Q119" i="7"/>
  <c r="P119" i="7"/>
  <c r="S119" i="7" s="1"/>
  <c r="O119" i="7"/>
  <c r="N119" i="7"/>
  <c r="R118" i="7"/>
  <c r="Q118" i="7"/>
  <c r="P118" i="7"/>
  <c r="O118" i="7"/>
  <c r="N118" i="7"/>
  <c r="Q117" i="7"/>
  <c r="P117" i="7"/>
  <c r="O117" i="7"/>
  <c r="N117" i="7"/>
  <c r="W116" i="7"/>
  <c r="U116" i="7"/>
  <c r="T116" i="7"/>
  <c r="S116" i="7"/>
  <c r="R116" i="7"/>
  <c r="V116" i="7" s="1"/>
  <c r="Q116" i="7"/>
  <c r="P116" i="7"/>
  <c r="O116" i="7"/>
  <c r="N116" i="7"/>
  <c r="U115" i="7"/>
  <c r="T115" i="7"/>
  <c r="R115" i="7"/>
  <c r="Q115" i="7"/>
  <c r="P115" i="7"/>
  <c r="S115" i="7" s="1"/>
  <c r="V115" i="7" s="1"/>
  <c r="O115" i="7"/>
  <c r="N115" i="7"/>
  <c r="Q114" i="7"/>
  <c r="P114" i="7"/>
  <c r="O114" i="7"/>
  <c r="N114" i="7"/>
  <c r="R114" i="7" s="1"/>
  <c r="Q113" i="7"/>
  <c r="P113" i="7"/>
  <c r="O113" i="7"/>
  <c r="N113" i="7"/>
  <c r="Q112" i="7"/>
  <c r="P112" i="7"/>
  <c r="O112" i="7"/>
  <c r="R112" i="7" s="1"/>
  <c r="N112" i="7"/>
  <c r="Q111" i="7"/>
  <c r="P111" i="7"/>
  <c r="O111" i="7"/>
  <c r="N111" i="7"/>
  <c r="U110" i="7"/>
  <c r="T110" i="7"/>
  <c r="Q110" i="7"/>
  <c r="P110" i="7"/>
  <c r="O110" i="7"/>
  <c r="N110" i="7"/>
  <c r="U109" i="7"/>
  <c r="T109" i="7"/>
  <c r="S109" i="7"/>
  <c r="R109" i="7"/>
  <c r="W109" i="7" s="1"/>
  <c r="Q109" i="7"/>
  <c r="P109" i="7"/>
  <c r="O109" i="7"/>
  <c r="N109" i="7"/>
  <c r="Q108" i="7"/>
  <c r="P108" i="7"/>
  <c r="O108" i="7"/>
  <c r="U108" i="7" s="1"/>
  <c r="N108" i="7"/>
  <c r="Q107" i="7"/>
  <c r="P107" i="7"/>
  <c r="O107" i="7"/>
  <c r="N107" i="7"/>
  <c r="R106" i="7"/>
  <c r="Q106" i="7"/>
  <c r="P106" i="7"/>
  <c r="O106" i="7"/>
  <c r="N106" i="7"/>
  <c r="Q105" i="7"/>
  <c r="P105" i="7"/>
  <c r="U105" i="7" s="1"/>
  <c r="O105" i="7"/>
  <c r="N105" i="7"/>
  <c r="Q104" i="7"/>
  <c r="P104" i="7"/>
  <c r="O104" i="7"/>
  <c r="N104" i="7"/>
  <c r="U103" i="7"/>
  <c r="Q103" i="7"/>
  <c r="P103" i="7"/>
  <c r="O103" i="7"/>
  <c r="N103" i="7"/>
  <c r="U102" i="7"/>
  <c r="T102" i="7"/>
  <c r="S102" i="7"/>
  <c r="R102" i="7"/>
  <c r="W102" i="7" s="1"/>
  <c r="Q102" i="7"/>
  <c r="P102" i="7"/>
  <c r="O102" i="7"/>
  <c r="N102" i="7"/>
  <c r="Q101" i="7"/>
  <c r="P101" i="7"/>
  <c r="O101" i="7"/>
  <c r="N101" i="7"/>
  <c r="U101" i="7" s="1"/>
  <c r="Q100" i="7"/>
  <c r="P100" i="7"/>
  <c r="O100" i="7"/>
  <c r="N100" i="7"/>
  <c r="Q99" i="7"/>
  <c r="P99" i="7"/>
  <c r="U99" i="7" s="1"/>
  <c r="O99" i="7"/>
  <c r="N99" i="7"/>
  <c r="U98" i="7"/>
  <c r="T98" i="7"/>
  <c r="S98" i="7"/>
  <c r="R98" i="7"/>
  <c r="Q98" i="7"/>
  <c r="P98" i="7"/>
  <c r="O98" i="7"/>
  <c r="N98" i="7"/>
  <c r="Q97" i="7"/>
  <c r="P97" i="7"/>
  <c r="S97" i="7" s="1"/>
  <c r="O97" i="7"/>
  <c r="N97" i="7"/>
  <c r="U96" i="7"/>
  <c r="Q96" i="7"/>
  <c r="P96" i="7"/>
  <c r="O96" i="7"/>
  <c r="N96" i="7"/>
  <c r="Q95" i="7"/>
  <c r="P95" i="7"/>
  <c r="R95" i="7" s="1"/>
  <c r="O95" i="7"/>
  <c r="N95" i="7"/>
  <c r="R94" i="7"/>
  <c r="Q94" i="7"/>
  <c r="P94" i="7"/>
  <c r="O94" i="7"/>
  <c r="N94" i="7"/>
  <c r="Q93" i="7"/>
  <c r="P93" i="7"/>
  <c r="O93" i="7"/>
  <c r="N93" i="7"/>
  <c r="U93" i="7" s="1"/>
  <c r="W92" i="7"/>
  <c r="U92" i="7"/>
  <c r="T92" i="7"/>
  <c r="S92" i="7"/>
  <c r="R92" i="7"/>
  <c r="V92" i="7" s="1"/>
  <c r="Q92" i="7"/>
  <c r="P92" i="7"/>
  <c r="O92" i="7"/>
  <c r="N92" i="7"/>
  <c r="U91" i="7"/>
  <c r="T91" i="7"/>
  <c r="R91" i="7"/>
  <c r="Q91" i="7"/>
  <c r="P91" i="7"/>
  <c r="S91" i="7" s="1"/>
  <c r="V91" i="7" s="1"/>
  <c r="O91" i="7"/>
  <c r="N91" i="7"/>
  <c r="Q90" i="7"/>
  <c r="P90" i="7"/>
  <c r="O90" i="7"/>
  <c r="N90" i="7"/>
  <c r="Q89" i="7"/>
  <c r="P89" i="7"/>
  <c r="O89" i="7"/>
  <c r="N89" i="7"/>
  <c r="S89" i="7" s="1"/>
  <c r="Q88" i="7"/>
  <c r="P88" i="7"/>
  <c r="O88" i="7"/>
  <c r="R88" i="7" s="1"/>
  <c r="N88" i="7"/>
  <c r="Q87" i="7"/>
  <c r="P87" i="7"/>
  <c r="O87" i="7"/>
  <c r="N87" i="7"/>
  <c r="U86" i="7"/>
  <c r="T86" i="7"/>
  <c r="Q86" i="7"/>
  <c r="P86" i="7"/>
  <c r="O86" i="7"/>
  <c r="N86" i="7"/>
  <c r="U85" i="7"/>
  <c r="T85" i="7"/>
  <c r="S85" i="7"/>
  <c r="R85" i="7"/>
  <c r="W85" i="7" s="1"/>
  <c r="Q85" i="7"/>
  <c r="P85" i="7"/>
  <c r="O85" i="7"/>
  <c r="N85" i="7"/>
  <c r="Q84" i="7"/>
  <c r="P84" i="7"/>
  <c r="O84" i="7"/>
  <c r="U84" i="7" s="1"/>
  <c r="N84" i="7"/>
  <c r="Q83" i="7"/>
  <c r="P83" i="7"/>
  <c r="O83" i="7"/>
  <c r="N83" i="7"/>
  <c r="R82" i="7"/>
  <c r="Q82" i="7"/>
  <c r="P82" i="7"/>
  <c r="O82" i="7"/>
  <c r="N82" i="7"/>
  <c r="Q81" i="7"/>
  <c r="P81" i="7"/>
  <c r="U81" i="7" s="1"/>
  <c r="O81" i="7"/>
  <c r="N81" i="7"/>
  <c r="Q80" i="7"/>
  <c r="P80" i="7"/>
  <c r="O80" i="7"/>
  <c r="N80" i="7"/>
  <c r="R80" i="7" s="1"/>
  <c r="U79" i="7"/>
  <c r="Q79" i="7"/>
  <c r="P79" i="7"/>
  <c r="O79" i="7"/>
  <c r="N79" i="7"/>
  <c r="U78" i="7"/>
  <c r="T78" i="7"/>
  <c r="S78" i="7"/>
  <c r="R78" i="7"/>
  <c r="W78" i="7" s="1"/>
  <c r="Q78" i="7"/>
  <c r="P78" i="7"/>
  <c r="O78" i="7"/>
  <c r="N78" i="7"/>
  <c r="Q77" i="7"/>
  <c r="P77" i="7"/>
  <c r="O77" i="7"/>
  <c r="N77" i="7"/>
  <c r="U77" i="7" s="1"/>
  <c r="Q76" i="7"/>
  <c r="P76" i="7"/>
  <c r="O76" i="7"/>
  <c r="N76" i="7"/>
  <c r="Q75" i="7"/>
  <c r="P75" i="7"/>
  <c r="U75" i="7" s="1"/>
  <c r="O75" i="7"/>
  <c r="N75" i="7"/>
  <c r="U74" i="7"/>
  <c r="T74" i="7"/>
  <c r="S74" i="7"/>
  <c r="R74" i="7"/>
  <c r="Q74" i="7"/>
  <c r="P74" i="7"/>
  <c r="O74" i="7"/>
  <c r="N74" i="7"/>
  <c r="Q73" i="7"/>
  <c r="P73" i="7"/>
  <c r="O73" i="7"/>
  <c r="N73" i="7"/>
  <c r="U72" i="7"/>
  <c r="Q72" i="7"/>
  <c r="P72" i="7"/>
  <c r="O72" i="7"/>
  <c r="N72" i="7"/>
  <c r="Q71" i="7"/>
  <c r="P71" i="7"/>
  <c r="R71" i="7" s="1"/>
  <c r="O71" i="7"/>
  <c r="N71" i="7"/>
  <c r="R70" i="7"/>
  <c r="Q70" i="7"/>
  <c r="P70" i="7"/>
  <c r="O70" i="7"/>
  <c r="N70" i="7"/>
  <c r="Q69" i="7"/>
  <c r="P69" i="7"/>
  <c r="O69" i="7"/>
  <c r="N69" i="7"/>
  <c r="W68" i="7"/>
  <c r="U68" i="7"/>
  <c r="T68" i="7"/>
  <c r="S68" i="7"/>
  <c r="R68" i="7"/>
  <c r="V68" i="7" s="1"/>
  <c r="Q68" i="7"/>
  <c r="P68" i="7"/>
  <c r="O68" i="7"/>
  <c r="N68" i="7"/>
  <c r="U67" i="7"/>
  <c r="T67" i="7"/>
  <c r="R67" i="7"/>
  <c r="Q67" i="7"/>
  <c r="P67" i="7"/>
  <c r="S67" i="7" s="1"/>
  <c r="V67" i="7" s="1"/>
  <c r="O67" i="7"/>
  <c r="N67" i="7"/>
  <c r="Q66" i="7"/>
  <c r="P66" i="7"/>
  <c r="O66" i="7"/>
  <c r="N66" i="7"/>
  <c r="R66" i="7" s="1"/>
  <c r="Q65" i="7"/>
  <c r="P65" i="7"/>
  <c r="O65" i="7"/>
  <c r="N65" i="7"/>
  <c r="Q64" i="7"/>
  <c r="P64" i="7"/>
  <c r="O64" i="7"/>
  <c r="R64" i="7" s="1"/>
  <c r="N64" i="7"/>
  <c r="Q63" i="7"/>
  <c r="P63" i="7"/>
  <c r="O63" i="7"/>
  <c r="N63" i="7"/>
  <c r="U62" i="7"/>
  <c r="T62" i="7"/>
  <c r="Q62" i="7"/>
  <c r="P62" i="7"/>
  <c r="O62" i="7"/>
  <c r="N62" i="7"/>
  <c r="U61" i="7"/>
  <c r="T61" i="7"/>
  <c r="S61" i="7"/>
  <c r="R61" i="7"/>
  <c r="W61" i="7" s="1"/>
  <c r="Q61" i="7"/>
  <c r="P61" i="7"/>
  <c r="O61" i="7"/>
  <c r="N61" i="7"/>
  <c r="Q60" i="7"/>
  <c r="P60" i="7"/>
  <c r="O60" i="7"/>
  <c r="U60" i="7" s="1"/>
  <c r="N60" i="7"/>
  <c r="Q59" i="7"/>
  <c r="P59" i="7"/>
  <c r="O59" i="7"/>
  <c r="N59" i="7"/>
  <c r="R58" i="7"/>
  <c r="Q58" i="7"/>
  <c r="P58" i="7"/>
  <c r="O58" i="7"/>
  <c r="N58" i="7"/>
  <c r="Q57" i="7"/>
  <c r="P57" i="7"/>
  <c r="U57" i="7" s="1"/>
  <c r="O57" i="7"/>
  <c r="N57" i="7"/>
  <c r="Q56" i="7"/>
  <c r="P56" i="7"/>
  <c r="O56" i="7"/>
  <c r="N56" i="7"/>
  <c r="R56" i="7" s="1"/>
  <c r="U55" i="7"/>
  <c r="Q55" i="7"/>
  <c r="P55" i="7"/>
  <c r="O55" i="7"/>
  <c r="N55" i="7"/>
  <c r="U54" i="7"/>
  <c r="T54" i="7"/>
  <c r="S54" i="7"/>
  <c r="R54" i="7"/>
  <c r="W54" i="7" s="1"/>
  <c r="Q54" i="7"/>
  <c r="P54" i="7"/>
  <c r="O54" i="7"/>
  <c r="N54" i="7"/>
  <c r="Q53" i="7"/>
  <c r="P53" i="7"/>
  <c r="O53" i="7"/>
  <c r="N53" i="7"/>
  <c r="U53" i="7" s="1"/>
  <c r="Q52" i="7"/>
  <c r="P52" i="7"/>
  <c r="O52" i="7"/>
  <c r="N52" i="7"/>
  <c r="Q51" i="7"/>
  <c r="P51" i="7"/>
  <c r="U51" i="7" s="1"/>
  <c r="O51" i="7"/>
  <c r="N51" i="7"/>
  <c r="U50" i="7"/>
  <c r="T50" i="7"/>
  <c r="S50" i="7"/>
  <c r="R50" i="7"/>
  <c r="Q50" i="7"/>
  <c r="P50" i="7"/>
  <c r="O50" i="7"/>
  <c r="N50" i="7"/>
  <c r="Q49" i="7"/>
  <c r="P49" i="7"/>
  <c r="S49" i="7" s="1"/>
  <c r="O49" i="7"/>
  <c r="N49" i="7"/>
  <c r="U48" i="7"/>
  <c r="Q48" i="7"/>
  <c r="P48" i="7"/>
  <c r="O48" i="7"/>
  <c r="N48" i="7"/>
  <c r="Q47" i="7"/>
  <c r="P47" i="7"/>
  <c r="R47" i="7" s="1"/>
  <c r="O47" i="7"/>
  <c r="N47" i="7"/>
  <c r="R46" i="7"/>
  <c r="Q46" i="7"/>
  <c r="P46" i="7"/>
  <c r="O46" i="7"/>
  <c r="N46" i="7"/>
  <c r="Q45" i="7"/>
  <c r="P45" i="7"/>
  <c r="O45" i="7"/>
  <c r="N45" i="7"/>
  <c r="W44" i="7"/>
  <c r="U44" i="7"/>
  <c r="T44" i="7"/>
  <c r="S44" i="7"/>
  <c r="R44" i="7"/>
  <c r="V44" i="7" s="1"/>
  <c r="Q44" i="7"/>
  <c r="P44" i="7"/>
  <c r="O44" i="7"/>
  <c r="N44" i="7"/>
  <c r="U43" i="7"/>
  <c r="T43" i="7"/>
  <c r="R43" i="7"/>
  <c r="Q43" i="7"/>
  <c r="P43" i="7"/>
  <c r="S43" i="7" s="1"/>
  <c r="V43" i="7" s="1"/>
  <c r="O43" i="7"/>
  <c r="N43" i="7"/>
  <c r="Q42" i="7"/>
  <c r="P42" i="7"/>
  <c r="O42" i="7"/>
  <c r="N42" i="7"/>
  <c r="Q41" i="7"/>
  <c r="P41" i="7"/>
  <c r="O41" i="7"/>
  <c r="N41" i="7"/>
  <c r="Q40" i="7"/>
  <c r="P40" i="7"/>
  <c r="O40" i="7"/>
  <c r="R40" i="7" s="1"/>
  <c r="N40" i="7"/>
  <c r="Q39" i="7"/>
  <c r="P39" i="7"/>
  <c r="O39" i="7"/>
  <c r="N39" i="7"/>
  <c r="U38" i="7"/>
  <c r="T38" i="7"/>
  <c r="Q38" i="7"/>
  <c r="P38" i="7"/>
  <c r="O38" i="7"/>
  <c r="N38" i="7"/>
  <c r="U37" i="7"/>
  <c r="T37" i="7"/>
  <c r="S37" i="7"/>
  <c r="R37" i="7"/>
  <c r="W37" i="7" s="1"/>
  <c r="Q37" i="7"/>
  <c r="P37" i="7"/>
  <c r="O37" i="7"/>
  <c r="N37" i="7"/>
  <c r="Q36" i="7"/>
  <c r="P36" i="7"/>
  <c r="O36" i="7"/>
  <c r="U36" i="7" s="1"/>
  <c r="N36" i="7"/>
  <c r="Q35" i="7"/>
  <c r="P35" i="7"/>
  <c r="O35" i="7"/>
  <c r="N35" i="7"/>
  <c r="R34" i="7"/>
  <c r="Q34" i="7"/>
  <c r="P34" i="7"/>
  <c r="O34" i="7"/>
  <c r="N34" i="7"/>
  <c r="Q33" i="7"/>
  <c r="P33" i="7"/>
  <c r="U33" i="7" s="1"/>
  <c r="O33" i="7"/>
  <c r="N33" i="7"/>
  <c r="Q32" i="7"/>
  <c r="P32" i="7"/>
  <c r="O32" i="7"/>
  <c r="N32" i="7"/>
  <c r="U31" i="7"/>
  <c r="Q31" i="7"/>
  <c r="P31" i="7"/>
  <c r="O31" i="7"/>
  <c r="N31" i="7"/>
  <c r="Q30" i="7"/>
  <c r="P30" i="7"/>
  <c r="U30" i="7" s="1"/>
  <c r="O30" i="7"/>
  <c r="N30" i="7"/>
  <c r="Q29" i="7"/>
  <c r="P29" i="7"/>
  <c r="O29" i="7"/>
  <c r="N29" i="7"/>
  <c r="U29" i="7" s="1"/>
  <c r="R28" i="7"/>
  <c r="Q28" i="7"/>
  <c r="P28" i="7"/>
  <c r="O28" i="7"/>
  <c r="N28" i="7"/>
  <c r="Q27" i="7"/>
  <c r="P27" i="7"/>
  <c r="O27" i="7"/>
  <c r="N27" i="7"/>
  <c r="U26" i="7"/>
  <c r="Q26" i="7"/>
  <c r="P26" i="7"/>
  <c r="O26" i="7"/>
  <c r="N26" i="7"/>
  <c r="T26" i="7" s="1"/>
  <c r="Q25" i="7"/>
  <c r="P25" i="7"/>
  <c r="R25" i="7" s="1"/>
  <c r="O25" i="7"/>
  <c r="N25" i="7"/>
  <c r="Q24" i="7"/>
  <c r="P24" i="7"/>
  <c r="O24" i="7"/>
  <c r="N24" i="7"/>
  <c r="T23" i="7"/>
  <c r="S23" i="7"/>
  <c r="R23" i="7"/>
  <c r="Q23" i="7"/>
  <c r="P23" i="7"/>
  <c r="O23" i="7"/>
  <c r="N23" i="7"/>
  <c r="Q22" i="7"/>
  <c r="P22" i="7"/>
  <c r="O22" i="7"/>
  <c r="N22" i="7"/>
  <c r="R22" i="7" s="1"/>
  <c r="U21" i="7"/>
  <c r="Q21" i="7"/>
  <c r="P21" i="7"/>
  <c r="O21" i="7"/>
  <c r="N21" i="7"/>
  <c r="U20" i="7"/>
  <c r="T20" i="7"/>
  <c r="S20" i="7"/>
  <c r="R20" i="7"/>
  <c r="V20" i="7" s="1"/>
  <c r="Q20" i="7"/>
  <c r="P20" i="7"/>
  <c r="O20" i="7"/>
  <c r="N20" i="7"/>
  <c r="Q19" i="7"/>
  <c r="P19" i="7"/>
  <c r="S19" i="7" s="1"/>
  <c r="O19" i="7"/>
  <c r="N19" i="7"/>
  <c r="Q18" i="7"/>
  <c r="P18" i="7"/>
  <c r="O18" i="7"/>
  <c r="N18" i="7"/>
  <c r="R18" i="7" s="1"/>
  <c r="Q17" i="7"/>
  <c r="P17" i="7"/>
  <c r="O17" i="7"/>
  <c r="N17" i="7"/>
  <c r="S17" i="7" s="1"/>
  <c r="Q16" i="7"/>
  <c r="P16" i="7"/>
  <c r="O16" i="7"/>
  <c r="N16" i="7"/>
  <c r="Q15" i="7"/>
  <c r="P15" i="7"/>
  <c r="O15" i="7"/>
  <c r="N15" i="7"/>
  <c r="Q14" i="7"/>
  <c r="P14" i="7"/>
  <c r="O14" i="7"/>
  <c r="N14" i="7"/>
  <c r="S14" i="7" s="1"/>
  <c r="U13" i="7"/>
  <c r="Q13" i="7"/>
  <c r="P13" i="7"/>
  <c r="T13" i="7" s="1"/>
  <c r="O13" i="7"/>
  <c r="N13" i="7"/>
  <c r="U12" i="7"/>
  <c r="T12" i="7"/>
  <c r="S12" i="7"/>
  <c r="R12" i="7"/>
  <c r="W12" i="7" s="1"/>
  <c r="Q12" i="7"/>
  <c r="P12" i="7"/>
  <c r="O12" i="7"/>
  <c r="N12" i="7"/>
  <c r="Q11" i="7"/>
  <c r="P11" i="7"/>
  <c r="O11" i="7"/>
  <c r="N11" i="7"/>
  <c r="T11" i="7" s="1"/>
  <c r="R10" i="7"/>
  <c r="Q10" i="7"/>
  <c r="P10" i="7"/>
  <c r="O10" i="7"/>
  <c r="N10" i="7"/>
  <c r="Q9" i="7"/>
  <c r="P9" i="7"/>
  <c r="O9" i="7"/>
  <c r="N9" i="7"/>
  <c r="U9" i="7" s="1"/>
  <c r="Q8" i="7"/>
  <c r="P8" i="7"/>
  <c r="O8" i="7"/>
  <c r="N8" i="7"/>
  <c r="Q7" i="7"/>
  <c r="P7" i="7"/>
  <c r="S7" i="7" s="1"/>
  <c r="O7" i="7"/>
  <c r="N7" i="7"/>
  <c r="Q6" i="7"/>
  <c r="P6" i="7"/>
  <c r="R6" i="7" s="1"/>
  <c r="O6" i="7"/>
  <c r="N6" i="7"/>
  <c r="T5" i="7"/>
  <c r="Q5" i="7"/>
  <c r="P5" i="7"/>
  <c r="O5" i="7"/>
  <c r="N5" i="7"/>
  <c r="U5" i="7" s="1"/>
  <c r="Q4" i="7"/>
  <c r="P4" i="7"/>
  <c r="O4" i="7"/>
  <c r="R4" i="7" s="1"/>
  <c r="N4" i="7"/>
  <c r="Q3" i="7"/>
  <c r="P3" i="7"/>
  <c r="O3" i="7"/>
  <c r="N3" i="7"/>
  <c r="U2" i="7"/>
  <c r="T2" i="7"/>
  <c r="S2" i="7"/>
  <c r="Q2" i="7"/>
  <c r="P2" i="7"/>
  <c r="O2" i="7"/>
  <c r="N2" i="7"/>
  <c r="R2" i="7" s="1"/>
  <c r="E2" i="5"/>
  <c r="E3" i="5" s="1"/>
  <c r="E4" i="5" s="1"/>
  <c r="E5" i="5" s="1"/>
  <c r="E6" i="5" s="1"/>
  <c r="D27" i="4"/>
  <c r="C13" i="4"/>
  <c r="D4" i="4"/>
  <c r="C4" i="4"/>
  <c r="I16" i="3"/>
  <c r="C2693" i="3"/>
  <c r="E2693" i="3" s="1"/>
  <c r="E2692" i="3"/>
  <c r="C2692" i="3"/>
  <c r="D2692" i="3" s="1"/>
  <c r="E2691" i="3"/>
  <c r="C2691" i="3"/>
  <c r="D2691" i="3" s="1"/>
  <c r="C2690" i="3"/>
  <c r="E2690" i="3" s="1"/>
  <c r="E2689" i="3"/>
  <c r="D2689" i="3"/>
  <c r="C2689" i="3"/>
  <c r="D2688" i="3"/>
  <c r="C2688" i="3"/>
  <c r="E2688" i="3" s="1"/>
  <c r="E2687" i="3"/>
  <c r="D2687" i="3"/>
  <c r="C2687" i="3"/>
  <c r="C2686" i="3"/>
  <c r="E2686" i="3" s="1"/>
  <c r="E2685" i="3"/>
  <c r="D2685" i="3"/>
  <c r="C2685" i="3"/>
  <c r="C2684" i="3"/>
  <c r="E2684" i="3" s="1"/>
  <c r="C2683" i="3"/>
  <c r="E2682" i="3"/>
  <c r="C2682" i="3"/>
  <c r="D2682" i="3" s="1"/>
  <c r="C2681" i="3"/>
  <c r="E2681" i="3" s="1"/>
  <c r="E2680" i="3"/>
  <c r="C2680" i="3"/>
  <c r="D2680" i="3" s="1"/>
  <c r="C2679" i="3"/>
  <c r="E2679" i="3" s="1"/>
  <c r="C2678" i="3"/>
  <c r="E2678" i="3" s="1"/>
  <c r="C2677" i="3"/>
  <c r="E2677" i="3" s="1"/>
  <c r="C2676" i="3"/>
  <c r="E2676" i="3" s="1"/>
  <c r="E2675" i="3"/>
  <c r="D2675" i="3"/>
  <c r="C2675" i="3"/>
  <c r="C2674" i="3"/>
  <c r="E2673" i="3"/>
  <c r="D2673" i="3"/>
  <c r="C2673" i="3"/>
  <c r="D2672" i="3"/>
  <c r="C2672" i="3"/>
  <c r="E2672" i="3" s="1"/>
  <c r="C2671" i="3"/>
  <c r="C2670" i="3"/>
  <c r="E2670" i="3" s="1"/>
  <c r="C2669" i="3"/>
  <c r="E2668" i="3"/>
  <c r="C2668" i="3"/>
  <c r="D2668" i="3" s="1"/>
  <c r="C2667" i="3"/>
  <c r="E2667" i="3" s="1"/>
  <c r="C2666" i="3"/>
  <c r="E2666" i="3" s="1"/>
  <c r="C2665" i="3"/>
  <c r="C2664" i="3"/>
  <c r="E2664" i="3" s="1"/>
  <c r="E2663" i="3"/>
  <c r="D2663" i="3"/>
  <c r="C2663" i="3"/>
  <c r="C2662" i="3"/>
  <c r="E2662" i="3" s="1"/>
  <c r="E2661" i="3"/>
  <c r="D2661" i="3"/>
  <c r="C2661" i="3"/>
  <c r="E2660" i="3"/>
  <c r="C2660" i="3"/>
  <c r="D2660" i="3" s="1"/>
  <c r="C2659" i="3"/>
  <c r="C2658" i="3"/>
  <c r="E2658" i="3" s="1"/>
  <c r="C2657" i="3"/>
  <c r="E2656" i="3"/>
  <c r="C2656" i="3"/>
  <c r="D2656" i="3" s="1"/>
  <c r="C2655" i="3"/>
  <c r="E2655" i="3" s="1"/>
  <c r="C2654" i="3"/>
  <c r="E2654" i="3" s="1"/>
  <c r="C2653" i="3"/>
  <c r="D2652" i="3"/>
  <c r="C2652" i="3"/>
  <c r="E2652" i="3" s="1"/>
  <c r="E2651" i="3"/>
  <c r="D2651" i="3"/>
  <c r="C2651" i="3"/>
  <c r="C2650" i="3"/>
  <c r="E2650" i="3" s="1"/>
  <c r="D2649" i="3"/>
  <c r="C2649" i="3"/>
  <c r="E2649" i="3" s="1"/>
  <c r="E2648" i="3"/>
  <c r="D2648" i="3"/>
  <c r="C2648" i="3"/>
  <c r="C2647" i="3"/>
  <c r="E2646" i="3"/>
  <c r="C2646" i="3"/>
  <c r="D2646" i="3" s="1"/>
  <c r="E2645" i="3"/>
  <c r="C2645" i="3"/>
  <c r="D2645" i="3" s="1"/>
  <c r="E2644" i="3"/>
  <c r="C2644" i="3"/>
  <c r="D2644" i="3" s="1"/>
  <c r="E2643" i="3"/>
  <c r="C2643" i="3"/>
  <c r="D2643" i="3" s="1"/>
  <c r="C2642" i="3"/>
  <c r="E2642" i="3" s="1"/>
  <c r="C2641" i="3"/>
  <c r="E2641" i="3" s="1"/>
  <c r="D2640" i="3"/>
  <c r="C2640" i="3"/>
  <c r="E2640" i="3" s="1"/>
  <c r="E2639" i="3"/>
  <c r="D2639" i="3"/>
  <c r="C2639" i="3"/>
  <c r="C2638" i="3"/>
  <c r="E2638" i="3" s="1"/>
  <c r="D2637" i="3"/>
  <c r="C2637" i="3"/>
  <c r="E2637" i="3" s="1"/>
  <c r="D2636" i="3"/>
  <c r="C2636" i="3"/>
  <c r="E2636" i="3" s="1"/>
  <c r="C2635" i="3"/>
  <c r="E2634" i="3"/>
  <c r="C2634" i="3"/>
  <c r="D2634" i="3" s="1"/>
  <c r="E2633" i="3"/>
  <c r="C2633" i="3"/>
  <c r="D2633" i="3" s="1"/>
  <c r="E2632" i="3"/>
  <c r="C2632" i="3"/>
  <c r="D2632" i="3" s="1"/>
  <c r="E2631" i="3"/>
  <c r="D2631" i="3"/>
  <c r="C2631" i="3"/>
  <c r="C2630" i="3"/>
  <c r="E2630" i="3" s="1"/>
  <c r="C2629" i="3"/>
  <c r="D2628" i="3"/>
  <c r="C2628" i="3"/>
  <c r="E2628" i="3" s="1"/>
  <c r="E2627" i="3"/>
  <c r="D2627" i="3"/>
  <c r="C2627" i="3"/>
  <c r="C2626" i="3"/>
  <c r="E2626" i="3" s="1"/>
  <c r="D2625" i="3"/>
  <c r="C2625" i="3"/>
  <c r="E2625" i="3" s="1"/>
  <c r="D2624" i="3"/>
  <c r="C2624" i="3"/>
  <c r="E2624" i="3" s="1"/>
  <c r="C2623" i="3"/>
  <c r="C2622" i="3"/>
  <c r="E2622" i="3" s="1"/>
  <c r="E2621" i="3"/>
  <c r="C2621" i="3"/>
  <c r="D2621" i="3" s="1"/>
  <c r="E2620" i="3"/>
  <c r="C2620" i="3"/>
  <c r="D2620" i="3" s="1"/>
  <c r="C2619" i="3"/>
  <c r="C2618" i="3"/>
  <c r="E2618" i="3" s="1"/>
  <c r="E2617" i="3"/>
  <c r="C2617" i="3"/>
  <c r="D2617" i="3" s="1"/>
  <c r="D2616" i="3"/>
  <c r="C2616" i="3"/>
  <c r="E2616" i="3" s="1"/>
  <c r="E2615" i="3"/>
  <c r="D2615" i="3"/>
  <c r="C2615" i="3"/>
  <c r="D2614" i="3"/>
  <c r="C2614" i="3"/>
  <c r="E2614" i="3" s="1"/>
  <c r="D2613" i="3"/>
  <c r="C2613" i="3"/>
  <c r="E2613" i="3" s="1"/>
  <c r="E2612" i="3"/>
  <c r="D2612" i="3"/>
  <c r="C2612" i="3"/>
  <c r="C2611" i="3"/>
  <c r="D2610" i="3"/>
  <c r="C2610" i="3"/>
  <c r="E2610" i="3" s="1"/>
  <c r="E2609" i="3"/>
  <c r="D2609" i="3"/>
  <c r="C2609" i="3"/>
  <c r="E2608" i="3"/>
  <c r="C2608" i="3"/>
  <c r="D2608" i="3" s="1"/>
  <c r="C2607" i="3"/>
  <c r="C2606" i="3"/>
  <c r="E2606" i="3" s="1"/>
  <c r="E2605" i="3"/>
  <c r="C2605" i="3"/>
  <c r="D2605" i="3" s="1"/>
  <c r="C2604" i="3"/>
  <c r="E2604" i="3" s="1"/>
  <c r="E2603" i="3"/>
  <c r="D2603" i="3"/>
  <c r="C2603" i="3"/>
  <c r="E2602" i="3"/>
  <c r="D2602" i="3"/>
  <c r="C2602" i="3"/>
  <c r="C2601" i="3"/>
  <c r="E2601" i="3" s="1"/>
  <c r="C2600" i="3"/>
  <c r="C2599" i="3"/>
  <c r="D2598" i="3"/>
  <c r="C2598" i="3"/>
  <c r="E2598" i="3" s="1"/>
  <c r="E2597" i="3"/>
  <c r="D2597" i="3"/>
  <c r="C2597" i="3"/>
  <c r="E2596" i="3"/>
  <c r="C2596" i="3"/>
  <c r="D2596" i="3" s="1"/>
  <c r="C2595" i="3"/>
  <c r="E2595" i="3" s="1"/>
  <c r="C2594" i="3"/>
  <c r="E2594" i="3" s="1"/>
  <c r="E2593" i="3"/>
  <c r="C2593" i="3"/>
  <c r="D2593" i="3" s="1"/>
  <c r="C2592" i="3"/>
  <c r="E2592" i="3" s="1"/>
  <c r="E2591" i="3"/>
  <c r="D2591" i="3"/>
  <c r="C2591" i="3"/>
  <c r="E2590" i="3"/>
  <c r="D2590" i="3"/>
  <c r="C2590" i="3"/>
  <c r="C2589" i="3"/>
  <c r="E2589" i="3" s="1"/>
  <c r="C2588" i="3"/>
  <c r="C2587" i="3"/>
  <c r="E2586" i="3"/>
  <c r="D2586" i="3"/>
  <c r="C2586" i="3"/>
  <c r="E2585" i="3"/>
  <c r="D2585" i="3"/>
  <c r="C2585" i="3"/>
  <c r="E2584" i="3"/>
  <c r="C2584" i="3"/>
  <c r="D2584" i="3" s="1"/>
  <c r="E2583" i="3"/>
  <c r="D2583" i="3"/>
  <c r="C2583" i="3"/>
  <c r="C2582" i="3"/>
  <c r="E2582" i="3" s="1"/>
  <c r="E2581" i="3"/>
  <c r="C2581" i="3"/>
  <c r="D2581" i="3" s="1"/>
  <c r="C2580" i="3"/>
  <c r="E2580" i="3" s="1"/>
  <c r="E2579" i="3"/>
  <c r="D2579" i="3"/>
  <c r="C2579" i="3"/>
  <c r="E2578" i="3"/>
  <c r="D2578" i="3"/>
  <c r="C2578" i="3"/>
  <c r="C2577" i="3"/>
  <c r="E2577" i="3" s="1"/>
  <c r="C2576" i="3"/>
  <c r="E2576" i="3" s="1"/>
  <c r="C2575" i="3"/>
  <c r="C2574" i="3"/>
  <c r="E2573" i="3"/>
  <c r="D2573" i="3"/>
  <c r="C2573" i="3"/>
  <c r="E2572" i="3"/>
  <c r="C2572" i="3"/>
  <c r="D2572" i="3" s="1"/>
  <c r="C2571" i="3"/>
  <c r="E2571" i="3" s="1"/>
  <c r="C2570" i="3"/>
  <c r="E2570" i="3" s="1"/>
  <c r="E2569" i="3"/>
  <c r="C2569" i="3"/>
  <c r="D2569" i="3" s="1"/>
  <c r="C2568" i="3"/>
  <c r="E2568" i="3" s="1"/>
  <c r="E2567" i="3"/>
  <c r="D2567" i="3"/>
  <c r="C2567" i="3"/>
  <c r="E2566" i="3"/>
  <c r="D2566" i="3"/>
  <c r="C2566" i="3"/>
  <c r="C2565" i="3"/>
  <c r="E2565" i="3" s="1"/>
  <c r="D2564" i="3"/>
  <c r="C2564" i="3"/>
  <c r="E2564" i="3" s="1"/>
  <c r="C2563" i="3"/>
  <c r="D2562" i="3"/>
  <c r="C2562" i="3"/>
  <c r="E2562" i="3" s="1"/>
  <c r="E2561" i="3"/>
  <c r="D2561" i="3"/>
  <c r="C2561" i="3"/>
  <c r="E2560" i="3"/>
  <c r="C2560" i="3"/>
  <c r="D2560" i="3" s="1"/>
  <c r="C2559" i="3"/>
  <c r="C2558" i="3"/>
  <c r="E2558" i="3" s="1"/>
  <c r="E2557" i="3"/>
  <c r="C2557" i="3"/>
  <c r="D2557" i="3" s="1"/>
  <c r="C2556" i="3"/>
  <c r="E2556" i="3" s="1"/>
  <c r="E2555" i="3"/>
  <c r="D2555" i="3"/>
  <c r="C2555" i="3"/>
  <c r="E2554" i="3"/>
  <c r="D2554" i="3"/>
  <c r="C2554" i="3"/>
  <c r="D2553" i="3"/>
  <c r="C2553" i="3"/>
  <c r="E2553" i="3" s="1"/>
  <c r="E2552" i="3"/>
  <c r="D2552" i="3"/>
  <c r="C2552" i="3"/>
  <c r="C2551" i="3"/>
  <c r="D2550" i="3"/>
  <c r="C2550" i="3"/>
  <c r="E2550" i="3" s="1"/>
  <c r="E2549" i="3"/>
  <c r="C2549" i="3"/>
  <c r="D2549" i="3" s="1"/>
  <c r="E2548" i="3"/>
  <c r="C2548" i="3"/>
  <c r="D2548" i="3" s="1"/>
  <c r="E2547" i="3"/>
  <c r="D2547" i="3"/>
  <c r="C2547" i="3"/>
  <c r="C2546" i="3"/>
  <c r="E2546" i="3" s="1"/>
  <c r="E2545" i="3"/>
  <c r="D2545" i="3"/>
  <c r="C2545" i="3"/>
  <c r="C2544" i="3"/>
  <c r="E2544" i="3" s="1"/>
  <c r="E2543" i="3"/>
  <c r="D2543" i="3"/>
  <c r="C2543" i="3"/>
  <c r="E2542" i="3"/>
  <c r="C2542" i="3"/>
  <c r="D2542" i="3" s="1"/>
  <c r="D2541" i="3"/>
  <c r="C2541" i="3"/>
  <c r="E2541" i="3" s="1"/>
  <c r="E2540" i="3"/>
  <c r="C2540" i="3"/>
  <c r="D2540" i="3" s="1"/>
  <c r="C2539" i="3"/>
  <c r="D2538" i="3"/>
  <c r="C2538" i="3"/>
  <c r="E2538" i="3" s="1"/>
  <c r="C2537" i="3"/>
  <c r="E2537" i="3" s="1"/>
  <c r="E2536" i="3"/>
  <c r="C2536" i="3"/>
  <c r="D2536" i="3" s="1"/>
  <c r="E2535" i="3"/>
  <c r="C2535" i="3"/>
  <c r="D2535" i="3" s="1"/>
  <c r="C2534" i="3"/>
  <c r="E2534" i="3" s="1"/>
  <c r="E2533" i="3"/>
  <c r="D2533" i="3"/>
  <c r="C2533" i="3"/>
  <c r="D2532" i="3"/>
  <c r="C2532" i="3"/>
  <c r="E2532" i="3" s="1"/>
  <c r="E2531" i="3"/>
  <c r="D2531" i="3"/>
  <c r="C2531" i="3"/>
  <c r="C2530" i="3"/>
  <c r="E2530" i="3" s="1"/>
  <c r="C2529" i="3"/>
  <c r="E2529" i="3" s="1"/>
  <c r="E2528" i="3"/>
  <c r="C2528" i="3"/>
  <c r="D2528" i="3" s="1"/>
  <c r="C2527" i="3"/>
  <c r="C2526" i="3"/>
  <c r="E2526" i="3" s="1"/>
  <c r="C2525" i="3"/>
  <c r="E2525" i="3" s="1"/>
  <c r="E2524" i="3"/>
  <c r="C2524" i="3"/>
  <c r="D2524" i="3" s="1"/>
  <c r="D2523" i="3"/>
  <c r="C2523" i="3"/>
  <c r="E2523" i="3" s="1"/>
  <c r="D2522" i="3"/>
  <c r="C2522" i="3"/>
  <c r="E2522" i="3" s="1"/>
  <c r="D2521" i="3"/>
  <c r="C2521" i="3"/>
  <c r="E2521" i="3" s="1"/>
  <c r="D2520" i="3"/>
  <c r="C2520" i="3"/>
  <c r="E2520" i="3" s="1"/>
  <c r="C2519" i="3"/>
  <c r="D2518" i="3"/>
  <c r="C2518" i="3"/>
  <c r="E2518" i="3" s="1"/>
  <c r="E2517" i="3"/>
  <c r="C2517" i="3"/>
  <c r="D2517" i="3" s="1"/>
  <c r="E2516" i="3"/>
  <c r="D2516" i="3"/>
  <c r="C2516" i="3"/>
  <c r="C2515" i="3"/>
  <c r="D2515" i="3" s="1"/>
  <c r="D2514" i="3"/>
  <c r="C2514" i="3"/>
  <c r="E2514" i="3" s="1"/>
  <c r="E2513" i="3"/>
  <c r="D2513" i="3"/>
  <c r="C2513" i="3"/>
  <c r="C2512" i="3"/>
  <c r="E2511" i="3"/>
  <c r="D2511" i="3"/>
  <c r="C2511" i="3"/>
  <c r="E2510" i="3"/>
  <c r="C2510" i="3"/>
  <c r="D2510" i="3" s="1"/>
  <c r="C2509" i="3"/>
  <c r="D2508" i="3"/>
  <c r="C2508" i="3"/>
  <c r="E2508" i="3" s="1"/>
  <c r="C2507" i="3"/>
  <c r="D2507" i="3" s="1"/>
  <c r="C2506" i="3"/>
  <c r="E2506" i="3" s="1"/>
  <c r="E2505" i="3"/>
  <c r="D2505" i="3"/>
  <c r="C2505" i="3"/>
  <c r="E2504" i="3"/>
  <c r="C2504" i="3"/>
  <c r="D2504" i="3" s="1"/>
  <c r="E2503" i="3"/>
  <c r="D2503" i="3"/>
  <c r="C2503" i="3"/>
  <c r="D2502" i="3"/>
  <c r="C2502" i="3"/>
  <c r="E2502" i="3" s="1"/>
  <c r="E2501" i="3"/>
  <c r="D2501" i="3"/>
  <c r="C2501" i="3"/>
  <c r="C2500" i="3"/>
  <c r="E2499" i="3"/>
  <c r="D2499" i="3"/>
  <c r="C2499" i="3"/>
  <c r="C2498" i="3"/>
  <c r="C2497" i="3"/>
  <c r="D2496" i="3"/>
  <c r="C2496" i="3"/>
  <c r="E2496" i="3" s="1"/>
  <c r="C2495" i="3"/>
  <c r="D2495" i="3" s="1"/>
  <c r="C2494" i="3"/>
  <c r="E2494" i="3" s="1"/>
  <c r="E2493" i="3"/>
  <c r="D2493" i="3"/>
  <c r="C2493" i="3"/>
  <c r="E2492" i="3"/>
  <c r="C2492" i="3"/>
  <c r="D2492" i="3" s="1"/>
  <c r="E2491" i="3"/>
  <c r="C2491" i="3"/>
  <c r="D2491" i="3" s="1"/>
  <c r="D2490" i="3"/>
  <c r="C2490" i="3"/>
  <c r="E2490" i="3" s="1"/>
  <c r="C2489" i="3"/>
  <c r="C2488" i="3"/>
  <c r="E2488" i="3" s="1"/>
  <c r="E2487" i="3"/>
  <c r="D2487" i="3"/>
  <c r="C2487" i="3"/>
  <c r="C2486" i="3"/>
  <c r="C2485" i="3"/>
  <c r="E2484" i="3"/>
  <c r="C2484" i="3"/>
  <c r="D2484" i="3" s="1"/>
  <c r="C2483" i="3"/>
  <c r="D2483" i="3" s="1"/>
  <c r="E2482" i="3"/>
  <c r="D2482" i="3"/>
  <c r="C2482" i="3"/>
  <c r="E2481" i="3"/>
  <c r="D2481" i="3"/>
  <c r="C2481" i="3"/>
  <c r="E2480" i="3"/>
  <c r="C2480" i="3"/>
  <c r="D2480" i="3" s="1"/>
  <c r="E2479" i="3"/>
  <c r="D2479" i="3"/>
  <c r="C2479" i="3"/>
  <c r="D2478" i="3"/>
  <c r="C2478" i="3"/>
  <c r="E2478" i="3" s="1"/>
  <c r="E2477" i="3"/>
  <c r="D2477" i="3"/>
  <c r="C2477" i="3"/>
  <c r="C2476" i="3"/>
  <c r="E2475" i="3"/>
  <c r="D2475" i="3"/>
  <c r="C2475" i="3"/>
  <c r="C2474" i="3"/>
  <c r="C2473" i="3"/>
  <c r="D2472" i="3"/>
  <c r="C2472" i="3"/>
  <c r="E2472" i="3" s="1"/>
  <c r="C2471" i="3"/>
  <c r="C2470" i="3"/>
  <c r="D2469" i="3"/>
  <c r="C2469" i="3"/>
  <c r="E2469" i="3" s="1"/>
  <c r="E2468" i="3"/>
  <c r="C2468" i="3"/>
  <c r="D2468" i="3" s="1"/>
  <c r="C2467" i="3"/>
  <c r="E2466" i="3"/>
  <c r="D2466" i="3"/>
  <c r="C2466" i="3"/>
  <c r="D2465" i="3"/>
  <c r="C2465" i="3"/>
  <c r="E2465" i="3" s="1"/>
  <c r="C2464" i="3"/>
  <c r="E2464" i="3" s="1"/>
  <c r="E2463" i="3"/>
  <c r="D2463" i="3"/>
  <c r="C2463" i="3"/>
  <c r="C2462" i="3"/>
  <c r="C2461" i="3"/>
  <c r="E2460" i="3"/>
  <c r="D2460" i="3"/>
  <c r="C2460" i="3"/>
  <c r="E2459" i="3"/>
  <c r="C2459" i="3"/>
  <c r="D2459" i="3" s="1"/>
  <c r="C2458" i="3"/>
  <c r="C2457" i="3"/>
  <c r="E2456" i="3"/>
  <c r="C2456" i="3"/>
  <c r="D2456" i="3" s="1"/>
  <c r="E2455" i="3"/>
  <c r="C2455" i="3"/>
  <c r="D2455" i="3" s="1"/>
  <c r="E2454" i="3"/>
  <c r="D2454" i="3"/>
  <c r="C2454" i="3"/>
  <c r="C2453" i="3"/>
  <c r="C2452" i="3"/>
  <c r="C2451" i="3"/>
  <c r="C2450" i="3"/>
  <c r="C2449" i="3"/>
  <c r="C2448" i="3"/>
  <c r="E2448" i="3" s="1"/>
  <c r="E2447" i="3"/>
  <c r="C2447" i="3"/>
  <c r="D2447" i="3" s="1"/>
  <c r="C2446" i="3"/>
  <c r="E2446" i="3" s="1"/>
  <c r="C2445" i="3"/>
  <c r="E2445" i="3" s="1"/>
  <c r="E2444" i="3"/>
  <c r="D2444" i="3"/>
  <c r="C2444" i="3"/>
  <c r="E2443" i="3"/>
  <c r="C2443" i="3"/>
  <c r="D2443" i="3" s="1"/>
  <c r="E2442" i="3"/>
  <c r="D2442" i="3"/>
  <c r="C2442" i="3"/>
  <c r="C2441" i="3"/>
  <c r="C2440" i="3"/>
  <c r="C2439" i="3"/>
  <c r="E2438" i="3"/>
  <c r="D2438" i="3"/>
  <c r="C2438" i="3"/>
  <c r="C2437" i="3"/>
  <c r="C2436" i="3"/>
  <c r="E2435" i="3"/>
  <c r="C2435" i="3"/>
  <c r="D2435" i="3" s="1"/>
  <c r="D2434" i="3"/>
  <c r="C2434" i="3"/>
  <c r="E2434" i="3" s="1"/>
  <c r="C2433" i="3"/>
  <c r="E2433" i="3" s="1"/>
  <c r="C2432" i="3"/>
  <c r="E2432" i="3" s="1"/>
  <c r="E2431" i="3"/>
  <c r="C2431" i="3"/>
  <c r="D2431" i="3" s="1"/>
  <c r="E2430" i="3"/>
  <c r="D2430" i="3"/>
  <c r="C2430" i="3"/>
  <c r="C2429" i="3"/>
  <c r="C2428" i="3"/>
  <c r="C2427" i="3"/>
  <c r="C2426" i="3"/>
  <c r="C2425" i="3"/>
  <c r="D2424" i="3"/>
  <c r="C2424" i="3"/>
  <c r="E2424" i="3" s="1"/>
  <c r="E2423" i="3"/>
  <c r="C2423" i="3"/>
  <c r="D2423" i="3" s="1"/>
  <c r="C2422" i="3"/>
  <c r="C2421" i="3"/>
  <c r="E2421" i="3" s="1"/>
  <c r="C2420" i="3"/>
  <c r="E2420" i="3" s="1"/>
  <c r="E2419" i="3"/>
  <c r="C2419" i="3"/>
  <c r="D2419" i="3" s="1"/>
  <c r="E2418" i="3"/>
  <c r="D2418" i="3"/>
  <c r="C2418" i="3"/>
  <c r="C2417" i="3"/>
  <c r="C2416" i="3"/>
  <c r="C2415" i="3"/>
  <c r="C2414" i="3"/>
  <c r="E2414" i="3" s="1"/>
  <c r="C2413" i="3"/>
  <c r="D2412" i="3"/>
  <c r="C2412" i="3"/>
  <c r="E2412" i="3" s="1"/>
  <c r="E2411" i="3"/>
  <c r="C2411" i="3"/>
  <c r="D2411" i="3" s="1"/>
  <c r="C2410" i="3"/>
  <c r="E2410" i="3" s="1"/>
  <c r="C2409" i="3"/>
  <c r="E2409" i="3" s="1"/>
  <c r="D2408" i="3"/>
  <c r="C2408" i="3"/>
  <c r="E2408" i="3" s="1"/>
  <c r="E2407" i="3"/>
  <c r="C2407" i="3"/>
  <c r="D2407" i="3" s="1"/>
  <c r="E2406" i="3"/>
  <c r="D2406" i="3"/>
  <c r="C2406" i="3"/>
  <c r="C2405" i="3"/>
  <c r="C2404" i="3"/>
  <c r="C2403" i="3"/>
  <c r="D2402" i="3"/>
  <c r="C2402" i="3"/>
  <c r="E2402" i="3" s="1"/>
  <c r="C2401" i="3"/>
  <c r="D2400" i="3"/>
  <c r="C2400" i="3"/>
  <c r="E2400" i="3" s="1"/>
  <c r="E2399" i="3"/>
  <c r="C2399" i="3"/>
  <c r="D2399" i="3" s="1"/>
  <c r="D2398" i="3"/>
  <c r="C2398" i="3"/>
  <c r="E2398" i="3" s="1"/>
  <c r="C2397" i="3"/>
  <c r="E2397" i="3" s="1"/>
  <c r="E2396" i="3"/>
  <c r="C2396" i="3"/>
  <c r="D2396" i="3" s="1"/>
  <c r="E2395" i="3"/>
  <c r="C2395" i="3"/>
  <c r="D2395" i="3" s="1"/>
  <c r="E2394" i="3"/>
  <c r="D2394" i="3"/>
  <c r="C2394" i="3"/>
  <c r="C2393" i="3"/>
  <c r="C2392" i="3"/>
  <c r="C2391" i="3"/>
  <c r="D2390" i="3"/>
  <c r="C2390" i="3"/>
  <c r="E2390" i="3" s="1"/>
  <c r="E2389" i="3"/>
  <c r="D2389" i="3"/>
  <c r="C2389" i="3"/>
  <c r="D2388" i="3"/>
  <c r="C2388" i="3"/>
  <c r="E2388" i="3" s="1"/>
  <c r="E2387" i="3"/>
  <c r="C2387" i="3"/>
  <c r="D2387" i="3" s="1"/>
  <c r="E2386" i="3"/>
  <c r="C2386" i="3"/>
  <c r="D2386" i="3" s="1"/>
  <c r="D2385" i="3"/>
  <c r="C2385" i="3"/>
  <c r="E2385" i="3" s="1"/>
  <c r="E2384" i="3"/>
  <c r="D2384" i="3"/>
  <c r="C2384" i="3"/>
  <c r="C2383" i="3"/>
  <c r="E2383" i="3" s="1"/>
  <c r="C2382" i="3"/>
  <c r="D2381" i="3"/>
  <c r="C2381" i="3"/>
  <c r="E2381" i="3" s="1"/>
  <c r="C2380" i="3"/>
  <c r="D2380" i="3" s="1"/>
  <c r="D2379" i="3"/>
  <c r="C2379" i="3"/>
  <c r="E2379" i="3" s="1"/>
  <c r="D2378" i="3"/>
  <c r="C2378" i="3"/>
  <c r="E2378" i="3" s="1"/>
  <c r="E2377" i="3"/>
  <c r="C2377" i="3"/>
  <c r="D2377" i="3" s="1"/>
  <c r="E2376" i="3"/>
  <c r="C2376" i="3"/>
  <c r="D2376" i="3" s="1"/>
  <c r="E2375" i="3"/>
  <c r="D2375" i="3"/>
  <c r="C2375" i="3"/>
  <c r="E2374" i="3"/>
  <c r="D2374" i="3"/>
  <c r="C2374" i="3"/>
  <c r="D2373" i="3"/>
  <c r="C2373" i="3"/>
  <c r="E2373" i="3" s="1"/>
  <c r="E2372" i="3"/>
  <c r="D2372" i="3"/>
  <c r="C2372" i="3"/>
  <c r="D2371" i="3"/>
  <c r="C2371" i="3"/>
  <c r="E2371" i="3" s="1"/>
  <c r="C2370" i="3"/>
  <c r="C2369" i="3"/>
  <c r="E2368" i="3"/>
  <c r="C2368" i="3"/>
  <c r="D2368" i="3" s="1"/>
  <c r="E2367" i="3"/>
  <c r="C2367" i="3"/>
  <c r="D2367" i="3" s="1"/>
  <c r="C2366" i="3"/>
  <c r="E2365" i="3"/>
  <c r="C2365" i="3"/>
  <c r="D2365" i="3" s="1"/>
  <c r="D2364" i="3"/>
  <c r="C2364" i="3"/>
  <c r="E2364" i="3" s="1"/>
  <c r="D2363" i="3"/>
  <c r="C2363" i="3"/>
  <c r="E2363" i="3" s="1"/>
  <c r="D2362" i="3"/>
  <c r="C2362" i="3"/>
  <c r="E2362" i="3" s="1"/>
  <c r="D2361" i="3"/>
  <c r="C2361" i="3"/>
  <c r="E2361" i="3" s="1"/>
  <c r="E2360" i="3"/>
  <c r="D2360" i="3"/>
  <c r="C2360" i="3"/>
  <c r="C2359" i="3"/>
  <c r="C2358" i="3"/>
  <c r="E2357" i="3"/>
  <c r="C2357" i="3"/>
  <c r="D2357" i="3" s="1"/>
  <c r="E2356" i="3"/>
  <c r="C2356" i="3"/>
  <c r="D2356" i="3" s="1"/>
  <c r="D2355" i="3"/>
  <c r="C2355" i="3"/>
  <c r="E2355" i="3" s="1"/>
  <c r="C2354" i="3"/>
  <c r="E2354" i="3" s="1"/>
  <c r="E2353" i="3"/>
  <c r="C2353" i="3"/>
  <c r="D2353" i="3" s="1"/>
  <c r="C2352" i="3"/>
  <c r="D2351" i="3"/>
  <c r="C2351" i="3"/>
  <c r="E2351" i="3" s="1"/>
  <c r="E2350" i="3"/>
  <c r="C2350" i="3"/>
  <c r="D2350" i="3" s="1"/>
  <c r="C2349" i="3"/>
  <c r="E2348" i="3"/>
  <c r="D2348" i="3"/>
  <c r="C2348" i="3"/>
  <c r="E2347" i="3"/>
  <c r="C2347" i="3"/>
  <c r="D2347" i="3" s="1"/>
  <c r="C2346" i="3"/>
  <c r="D2346" i="3" s="1"/>
  <c r="C2345" i="3"/>
  <c r="D2345" i="3" s="1"/>
  <c r="C2344" i="3"/>
  <c r="C2343" i="3"/>
  <c r="D2343" i="3" s="1"/>
  <c r="E2342" i="3"/>
  <c r="C2342" i="3"/>
  <c r="D2342" i="3" s="1"/>
  <c r="E2341" i="3"/>
  <c r="D2341" i="3"/>
  <c r="C2341" i="3"/>
  <c r="E2340" i="3"/>
  <c r="D2340" i="3"/>
  <c r="C2340" i="3"/>
  <c r="D2339" i="3"/>
  <c r="C2339" i="3"/>
  <c r="E2339" i="3" s="1"/>
  <c r="C2338" i="3"/>
  <c r="C2337" i="3"/>
  <c r="C2336" i="3"/>
  <c r="E2336" i="3" s="1"/>
  <c r="C2335" i="3"/>
  <c r="E2334" i="3"/>
  <c r="C2334" i="3"/>
  <c r="D2334" i="3" s="1"/>
  <c r="C2333" i="3"/>
  <c r="D2333" i="3" s="1"/>
  <c r="C2332" i="3"/>
  <c r="D2332" i="3" s="1"/>
  <c r="E2331" i="3"/>
  <c r="C2331" i="3"/>
  <c r="D2331" i="3" s="1"/>
  <c r="D2330" i="3"/>
  <c r="C2330" i="3"/>
  <c r="E2330" i="3" s="1"/>
  <c r="E2329" i="3"/>
  <c r="D2329" i="3"/>
  <c r="C2329" i="3"/>
  <c r="C2328" i="3"/>
  <c r="E2328" i="3" s="1"/>
  <c r="D2327" i="3"/>
  <c r="C2327" i="3"/>
  <c r="E2327" i="3" s="1"/>
  <c r="E2326" i="3"/>
  <c r="C2326" i="3"/>
  <c r="D2326" i="3" s="1"/>
  <c r="C2325" i="3"/>
  <c r="E2324" i="3"/>
  <c r="D2324" i="3"/>
  <c r="C2324" i="3"/>
  <c r="E2323" i="3"/>
  <c r="C2323" i="3"/>
  <c r="D2323" i="3" s="1"/>
  <c r="C2322" i="3"/>
  <c r="D2322" i="3" s="1"/>
  <c r="C2321" i="3"/>
  <c r="C2320" i="3"/>
  <c r="D2320" i="3" s="1"/>
  <c r="E2319" i="3"/>
  <c r="C2319" i="3"/>
  <c r="D2319" i="3" s="1"/>
  <c r="D2318" i="3"/>
  <c r="C2318" i="3"/>
  <c r="E2318" i="3" s="1"/>
  <c r="E2317" i="3"/>
  <c r="D2317" i="3"/>
  <c r="C2317" i="3"/>
  <c r="E2316" i="3"/>
  <c r="D2316" i="3"/>
  <c r="C2316" i="3"/>
  <c r="D2315" i="3"/>
  <c r="C2315" i="3"/>
  <c r="E2315" i="3" s="1"/>
  <c r="D2314" i="3"/>
  <c r="C2314" i="3"/>
  <c r="E2314" i="3" s="1"/>
  <c r="C2313" i="3"/>
  <c r="C2312" i="3"/>
  <c r="E2312" i="3" s="1"/>
  <c r="C2311" i="3"/>
  <c r="C2310" i="3"/>
  <c r="D2310" i="3" s="1"/>
  <c r="E2309" i="3"/>
  <c r="C2309" i="3"/>
  <c r="D2309" i="3" s="1"/>
  <c r="E2308" i="3"/>
  <c r="C2308" i="3"/>
  <c r="D2308" i="3" s="1"/>
  <c r="C2307" i="3"/>
  <c r="D2307" i="3" s="1"/>
  <c r="E2306" i="3"/>
  <c r="D2306" i="3"/>
  <c r="C2306" i="3"/>
  <c r="E2305" i="3"/>
  <c r="D2305" i="3"/>
  <c r="C2305" i="3"/>
  <c r="C2304" i="3"/>
  <c r="D2303" i="3"/>
  <c r="C2303" i="3"/>
  <c r="E2303" i="3" s="1"/>
  <c r="D2302" i="3"/>
  <c r="C2302" i="3"/>
  <c r="E2302" i="3" s="1"/>
  <c r="C2301" i="3"/>
  <c r="C2300" i="3"/>
  <c r="E2300" i="3" s="1"/>
  <c r="C2299" i="3"/>
  <c r="C2298" i="3"/>
  <c r="D2298" i="3" s="1"/>
  <c r="C2297" i="3"/>
  <c r="D2297" i="3" s="1"/>
  <c r="C2296" i="3"/>
  <c r="D2296" i="3" s="1"/>
  <c r="C2295" i="3"/>
  <c r="D2295" i="3" s="1"/>
  <c r="D2294" i="3"/>
  <c r="C2294" i="3"/>
  <c r="E2294" i="3" s="1"/>
  <c r="E2293" i="3"/>
  <c r="D2293" i="3"/>
  <c r="C2293" i="3"/>
  <c r="C2292" i="3"/>
  <c r="E2292" i="3" s="1"/>
  <c r="D2291" i="3"/>
  <c r="C2291" i="3"/>
  <c r="E2291" i="3" s="1"/>
  <c r="E2290" i="3"/>
  <c r="C2290" i="3"/>
  <c r="D2290" i="3" s="1"/>
  <c r="C2289" i="3"/>
  <c r="C2288" i="3"/>
  <c r="E2287" i="3"/>
  <c r="C2287" i="3"/>
  <c r="D2287" i="3" s="1"/>
  <c r="E2286" i="3"/>
  <c r="C2286" i="3"/>
  <c r="D2286" i="3" s="1"/>
  <c r="E2285" i="3"/>
  <c r="C2285" i="3"/>
  <c r="D2285" i="3" s="1"/>
  <c r="C2284" i="3"/>
  <c r="D2284" i="3" s="1"/>
  <c r="E2283" i="3"/>
  <c r="C2283" i="3"/>
  <c r="D2283" i="3" s="1"/>
  <c r="E2282" i="3"/>
  <c r="D2282" i="3"/>
  <c r="C2282" i="3"/>
  <c r="E2281" i="3"/>
  <c r="D2281" i="3"/>
  <c r="C2281" i="3"/>
  <c r="C2280" i="3"/>
  <c r="E2280" i="3" s="1"/>
  <c r="D2279" i="3"/>
  <c r="C2279" i="3"/>
  <c r="E2279" i="3" s="1"/>
  <c r="C2278" i="3"/>
  <c r="E2278" i="3" s="1"/>
  <c r="C2277" i="3"/>
  <c r="E2276" i="3"/>
  <c r="C2276" i="3"/>
  <c r="D2276" i="3" s="1"/>
  <c r="E2275" i="3"/>
  <c r="C2275" i="3"/>
  <c r="D2275" i="3" s="1"/>
  <c r="C2274" i="3"/>
  <c r="D2274" i="3" s="1"/>
  <c r="E2273" i="3"/>
  <c r="C2273" i="3"/>
  <c r="D2273" i="3" s="1"/>
  <c r="E2272" i="3"/>
  <c r="C2272" i="3"/>
  <c r="D2272" i="3" s="1"/>
  <c r="C2271" i="3"/>
  <c r="D2271" i="3" s="1"/>
  <c r="D2270" i="3"/>
  <c r="C2270" i="3"/>
  <c r="E2270" i="3" s="1"/>
  <c r="E2269" i="3"/>
  <c r="D2269" i="3"/>
  <c r="C2269" i="3"/>
  <c r="E2268" i="3"/>
  <c r="C2268" i="3"/>
  <c r="D2268" i="3" s="1"/>
  <c r="D2267" i="3"/>
  <c r="C2267" i="3"/>
  <c r="E2267" i="3" s="1"/>
  <c r="D2266" i="3"/>
  <c r="C2266" i="3"/>
  <c r="E2266" i="3" s="1"/>
  <c r="C2265" i="3"/>
  <c r="C2264" i="3"/>
  <c r="E2264" i="3" s="1"/>
  <c r="C2263" i="3"/>
  <c r="C2262" i="3"/>
  <c r="D2262" i="3" s="1"/>
  <c r="C2261" i="3"/>
  <c r="D2261" i="3" s="1"/>
  <c r="E2260" i="3"/>
  <c r="C2260" i="3"/>
  <c r="D2260" i="3" s="1"/>
  <c r="C2259" i="3"/>
  <c r="D2259" i="3" s="1"/>
  <c r="D2258" i="3"/>
  <c r="C2258" i="3"/>
  <c r="E2258" i="3" s="1"/>
  <c r="E2257" i="3"/>
  <c r="D2257" i="3"/>
  <c r="C2257" i="3"/>
  <c r="C2256" i="3"/>
  <c r="D2255" i="3"/>
  <c r="C2255" i="3"/>
  <c r="E2255" i="3" s="1"/>
  <c r="E2254" i="3"/>
  <c r="C2254" i="3"/>
  <c r="D2254" i="3" s="1"/>
  <c r="C2253" i="3"/>
  <c r="E2252" i="3"/>
  <c r="C2252" i="3"/>
  <c r="D2252" i="3" s="1"/>
  <c r="E2251" i="3"/>
  <c r="C2251" i="3"/>
  <c r="D2251" i="3" s="1"/>
  <c r="C2250" i="3"/>
  <c r="C2249" i="3"/>
  <c r="C2248" i="3"/>
  <c r="C2247" i="3"/>
  <c r="E2246" i="3"/>
  <c r="C2246" i="3"/>
  <c r="D2246" i="3" s="1"/>
  <c r="E2245" i="3"/>
  <c r="D2245" i="3"/>
  <c r="C2245" i="3"/>
  <c r="C2244" i="3"/>
  <c r="E2244" i="3" s="1"/>
  <c r="D2243" i="3"/>
  <c r="C2243" i="3"/>
  <c r="E2243" i="3" s="1"/>
  <c r="D2242" i="3"/>
  <c r="C2242" i="3"/>
  <c r="E2242" i="3" s="1"/>
  <c r="C2241" i="3"/>
  <c r="C2240" i="3"/>
  <c r="D2240" i="3" s="1"/>
  <c r="E2239" i="3"/>
  <c r="C2239" i="3"/>
  <c r="D2239" i="3" s="1"/>
  <c r="C2238" i="3"/>
  <c r="C2237" i="3"/>
  <c r="D2237" i="3" s="1"/>
  <c r="C2236" i="3"/>
  <c r="D2236" i="3" s="1"/>
  <c r="C2235" i="3"/>
  <c r="C2234" i="3"/>
  <c r="E2233" i="3"/>
  <c r="D2233" i="3"/>
  <c r="C2233" i="3"/>
  <c r="E2232" i="3"/>
  <c r="C2232" i="3"/>
  <c r="D2232" i="3" s="1"/>
  <c r="D2231" i="3"/>
  <c r="C2231" i="3"/>
  <c r="E2231" i="3" s="1"/>
  <c r="C2230" i="3"/>
  <c r="E2230" i="3" s="1"/>
  <c r="C2229" i="3"/>
  <c r="C2228" i="3"/>
  <c r="C2227" i="3"/>
  <c r="E2226" i="3"/>
  <c r="C2226" i="3"/>
  <c r="D2226" i="3" s="1"/>
  <c r="C2225" i="3"/>
  <c r="D2225" i="3" s="1"/>
  <c r="E2224" i="3"/>
  <c r="C2224" i="3"/>
  <c r="D2224" i="3" s="1"/>
  <c r="C2223" i="3"/>
  <c r="D2223" i="3" s="1"/>
  <c r="D2222" i="3"/>
  <c r="C2222" i="3"/>
  <c r="E2222" i="3" s="1"/>
  <c r="E2221" i="3"/>
  <c r="D2221" i="3"/>
  <c r="C2221" i="3"/>
  <c r="C2220" i="3"/>
  <c r="D2219" i="3"/>
  <c r="C2219" i="3"/>
  <c r="E2219" i="3" s="1"/>
  <c r="E2218" i="3"/>
  <c r="C2218" i="3"/>
  <c r="D2218" i="3" s="1"/>
  <c r="C2217" i="3"/>
  <c r="D2216" i="3"/>
  <c r="C2216" i="3"/>
  <c r="E2216" i="3" s="1"/>
  <c r="E2215" i="3"/>
  <c r="C2215" i="3"/>
  <c r="D2215" i="3" s="1"/>
  <c r="E2214" i="3"/>
  <c r="C2214" i="3"/>
  <c r="D2214" i="3" s="1"/>
  <c r="E2213" i="3"/>
  <c r="C2213" i="3"/>
  <c r="D2213" i="3" s="1"/>
  <c r="C2212" i="3"/>
  <c r="C2211" i="3"/>
  <c r="D2211" i="3" s="1"/>
  <c r="C2210" i="3"/>
  <c r="E2209" i="3"/>
  <c r="D2209" i="3"/>
  <c r="C2209" i="3"/>
  <c r="E2208" i="3"/>
  <c r="D2208" i="3"/>
  <c r="C2208" i="3"/>
  <c r="D2207" i="3"/>
  <c r="C2207" i="3"/>
  <c r="E2207" i="3" s="1"/>
  <c r="D2206" i="3"/>
  <c r="C2206" i="3"/>
  <c r="E2206" i="3" s="1"/>
  <c r="C2205" i="3"/>
  <c r="E2204" i="3"/>
  <c r="D2204" i="3"/>
  <c r="C2204" i="3"/>
  <c r="C2203" i="3"/>
  <c r="D2203" i="3" s="1"/>
  <c r="C2202" i="3"/>
  <c r="C2201" i="3"/>
  <c r="D2201" i="3" s="1"/>
  <c r="E2200" i="3"/>
  <c r="C2200" i="3"/>
  <c r="D2200" i="3" s="1"/>
  <c r="C2199" i="3"/>
  <c r="C2198" i="3"/>
  <c r="E2197" i="3"/>
  <c r="D2197" i="3"/>
  <c r="C2197" i="3"/>
  <c r="D2196" i="3"/>
  <c r="C2196" i="3"/>
  <c r="E2196" i="3" s="1"/>
  <c r="D2195" i="3"/>
  <c r="C2195" i="3"/>
  <c r="E2195" i="3" s="1"/>
  <c r="C2194" i="3"/>
  <c r="E2194" i="3" s="1"/>
  <c r="C2193" i="3"/>
  <c r="C2192" i="3"/>
  <c r="C2191" i="3"/>
  <c r="C2190" i="3"/>
  <c r="D2190" i="3" s="1"/>
  <c r="C2189" i="3"/>
  <c r="D2189" i="3" s="1"/>
  <c r="E2188" i="3"/>
  <c r="C2188" i="3"/>
  <c r="D2188" i="3" s="1"/>
  <c r="C2187" i="3"/>
  <c r="D2187" i="3" s="1"/>
  <c r="D2186" i="3"/>
  <c r="C2186" i="3"/>
  <c r="E2186" i="3" s="1"/>
  <c r="E2185" i="3"/>
  <c r="D2185" i="3"/>
  <c r="C2185" i="3"/>
  <c r="C2184" i="3"/>
  <c r="D2183" i="3"/>
  <c r="C2183" i="3"/>
  <c r="E2183" i="3" s="1"/>
  <c r="E2182" i="3"/>
  <c r="C2182" i="3"/>
  <c r="D2182" i="3" s="1"/>
  <c r="C2181" i="3"/>
  <c r="C2180" i="3"/>
  <c r="E2179" i="3"/>
  <c r="C2179" i="3"/>
  <c r="D2179" i="3" s="1"/>
  <c r="C2178" i="3"/>
  <c r="D2178" i="3" s="1"/>
  <c r="D2177" i="3"/>
  <c r="C2177" i="3"/>
  <c r="E2177" i="3" s="1"/>
  <c r="E2176" i="3"/>
  <c r="D2176" i="3"/>
  <c r="C2176" i="3"/>
  <c r="E2175" i="3"/>
  <c r="C2175" i="3"/>
  <c r="D2175" i="3" s="1"/>
  <c r="C2174" i="3"/>
  <c r="C2173" i="3"/>
  <c r="C2172" i="3"/>
  <c r="D2172" i="3" s="1"/>
  <c r="D2171" i="3"/>
  <c r="C2171" i="3"/>
  <c r="E2171" i="3" s="1"/>
  <c r="E2170" i="3"/>
  <c r="D2170" i="3"/>
  <c r="C2170" i="3"/>
  <c r="E2169" i="3"/>
  <c r="C2169" i="3"/>
  <c r="D2169" i="3" s="1"/>
  <c r="E2168" i="3"/>
  <c r="D2168" i="3"/>
  <c r="C2168" i="3"/>
  <c r="D2167" i="3"/>
  <c r="C2167" i="3"/>
  <c r="E2167" i="3" s="1"/>
  <c r="E2166" i="3"/>
  <c r="D2166" i="3"/>
  <c r="C2166" i="3"/>
  <c r="C2165" i="3"/>
  <c r="E2164" i="3"/>
  <c r="D2164" i="3"/>
  <c r="C2164" i="3"/>
  <c r="E2163" i="3"/>
  <c r="C2163" i="3"/>
  <c r="D2163" i="3" s="1"/>
  <c r="C2162" i="3"/>
  <c r="D2161" i="3"/>
  <c r="C2161" i="3"/>
  <c r="E2161" i="3" s="1"/>
  <c r="C2160" i="3"/>
  <c r="D2160" i="3" s="1"/>
  <c r="C2159" i="3"/>
  <c r="D2158" i="3"/>
  <c r="C2158" i="3"/>
  <c r="E2158" i="3" s="1"/>
  <c r="E2157" i="3"/>
  <c r="C2157" i="3"/>
  <c r="D2157" i="3" s="1"/>
  <c r="E2156" i="3"/>
  <c r="C2156" i="3"/>
  <c r="D2156" i="3" s="1"/>
  <c r="D2155" i="3"/>
  <c r="C2155" i="3"/>
  <c r="E2155" i="3" s="1"/>
  <c r="E2154" i="3"/>
  <c r="D2154" i="3"/>
  <c r="C2154" i="3"/>
  <c r="C2153" i="3"/>
  <c r="E2153" i="3" s="1"/>
  <c r="E2152" i="3"/>
  <c r="D2152" i="3"/>
  <c r="C2152" i="3"/>
  <c r="E2151" i="3"/>
  <c r="D2151" i="3"/>
  <c r="C2151" i="3"/>
  <c r="C2150" i="3"/>
  <c r="E2149" i="3"/>
  <c r="C2149" i="3"/>
  <c r="D2149" i="3" s="1"/>
  <c r="C2148" i="3"/>
  <c r="D2148" i="3" s="1"/>
  <c r="E2147" i="3"/>
  <c r="D2147" i="3"/>
  <c r="C2147" i="3"/>
  <c r="E2146" i="3"/>
  <c r="D2146" i="3"/>
  <c r="C2146" i="3"/>
  <c r="E2145" i="3"/>
  <c r="C2145" i="3"/>
  <c r="D2145" i="3" s="1"/>
  <c r="E2144" i="3"/>
  <c r="D2144" i="3"/>
  <c r="C2144" i="3"/>
  <c r="D2143" i="3"/>
  <c r="C2143" i="3"/>
  <c r="E2143" i="3" s="1"/>
  <c r="E2142" i="3"/>
  <c r="D2142" i="3"/>
  <c r="C2142" i="3"/>
  <c r="C2141" i="3"/>
  <c r="E2140" i="3"/>
  <c r="D2140" i="3"/>
  <c r="C2140" i="3"/>
  <c r="C2139" i="3"/>
  <c r="C2138" i="3"/>
  <c r="C2137" i="3"/>
  <c r="D2137" i="3" s="1"/>
  <c r="C2136" i="3"/>
  <c r="D2136" i="3" s="1"/>
  <c r="E2135" i="3"/>
  <c r="C2135" i="3"/>
  <c r="D2135" i="3" s="1"/>
  <c r="C2134" i="3"/>
  <c r="E2133" i="3"/>
  <c r="D2133" i="3"/>
  <c r="C2133" i="3"/>
  <c r="D2132" i="3"/>
  <c r="C2132" i="3"/>
  <c r="E2132" i="3" s="1"/>
  <c r="D2131" i="3"/>
  <c r="C2131" i="3"/>
  <c r="E2131" i="3" s="1"/>
  <c r="C2130" i="3"/>
  <c r="E2130" i="3" s="1"/>
  <c r="C2129" i="3"/>
  <c r="E2128" i="3"/>
  <c r="D2128" i="3"/>
  <c r="C2128" i="3"/>
  <c r="C2127" i="3"/>
  <c r="D2127" i="3" s="1"/>
  <c r="C2126" i="3"/>
  <c r="D2126" i="3" s="1"/>
  <c r="E2125" i="3"/>
  <c r="C2125" i="3"/>
  <c r="D2125" i="3" s="1"/>
  <c r="E2124" i="3"/>
  <c r="C2124" i="3"/>
  <c r="D2124" i="3" s="1"/>
  <c r="C2123" i="3"/>
  <c r="D2123" i="3" s="1"/>
  <c r="E2122" i="3"/>
  <c r="D2122" i="3"/>
  <c r="C2122" i="3"/>
  <c r="C2121" i="3"/>
  <c r="E2120" i="3"/>
  <c r="C2120" i="3"/>
  <c r="D2120" i="3" s="1"/>
  <c r="C2119" i="3"/>
  <c r="E2119" i="3" s="1"/>
  <c r="E2118" i="3"/>
  <c r="D2118" i="3"/>
  <c r="C2118" i="3"/>
  <c r="C2117" i="3"/>
  <c r="E2117" i="3" s="1"/>
  <c r="C2116" i="3"/>
  <c r="E2115" i="3"/>
  <c r="C2115" i="3"/>
  <c r="D2115" i="3" s="1"/>
  <c r="C2114" i="3"/>
  <c r="E2113" i="3"/>
  <c r="D2113" i="3"/>
  <c r="C2113" i="3"/>
  <c r="C2112" i="3"/>
  <c r="E2111" i="3"/>
  <c r="C2111" i="3"/>
  <c r="D2111" i="3" s="1"/>
  <c r="C2110" i="3"/>
  <c r="D2109" i="3"/>
  <c r="C2109" i="3"/>
  <c r="E2109" i="3" s="1"/>
  <c r="C2108" i="3"/>
  <c r="C2107" i="3"/>
  <c r="E2107" i="3" s="1"/>
  <c r="E2106" i="3"/>
  <c r="D2106" i="3"/>
  <c r="C2106" i="3"/>
  <c r="D2105" i="3"/>
  <c r="C2105" i="3"/>
  <c r="E2105" i="3" s="1"/>
  <c r="C2104" i="3"/>
  <c r="C2103" i="3"/>
  <c r="E2102" i="3"/>
  <c r="C2102" i="3"/>
  <c r="D2102" i="3" s="1"/>
  <c r="C2101" i="3"/>
  <c r="E2101" i="3" s="1"/>
  <c r="C2100" i="3"/>
  <c r="E2100" i="3" s="1"/>
  <c r="E2099" i="3"/>
  <c r="C2099" i="3"/>
  <c r="D2099" i="3" s="1"/>
  <c r="E2098" i="3"/>
  <c r="C2098" i="3"/>
  <c r="D2098" i="3" s="1"/>
  <c r="D2097" i="3"/>
  <c r="C2097" i="3"/>
  <c r="E2097" i="3" s="1"/>
  <c r="C2096" i="3"/>
  <c r="C2095" i="3"/>
  <c r="E2095" i="3" s="1"/>
  <c r="E2094" i="3"/>
  <c r="D2094" i="3"/>
  <c r="C2094" i="3"/>
  <c r="C2093" i="3"/>
  <c r="E2093" i="3" s="1"/>
  <c r="C2092" i="3"/>
  <c r="E2091" i="3"/>
  <c r="C2091" i="3"/>
  <c r="D2091" i="3" s="1"/>
  <c r="E2090" i="3"/>
  <c r="C2090" i="3"/>
  <c r="D2090" i="3" s="1"/>
  <c r="E2089" i="3"/>
  <c r="D2089" i="3"/>
  <c r="C2089" i="3"/>
  <c r="C2088" i="3"/>
  <c r="E2087" i="3"/>
  <c r="C2087" i="3"/>
  <c r="D2087" i="3" s="1"/>
  <c r="C2086" i="3"/>
  <c r="D2085" i="3"/>
  <c r="C2085" i="3"/>
  <c r="E2085" i="3" s="1"/>
  <c r="C2084" i="3"/>
  <c r="D2083" i="3"/>
  <c r="C2083" i="3"/>
  <c r="E2083" i="3" s="1"/>
  <c r="E2082" i="3"/>
  <c r="D2082" i="3"/>
  <c r="C2082" i="3"/>
  <c r="D2081" i="3"/>
  <c r="C2081" i="3"/>
  <c r="E2081" i="3" s="1"/>
  <c r="C2080" i="3"/>
  <c r="E2079" i="3"/>
  <c r="C2079" i="3"/>
  <c r="D2079" i="3" s="1"/>
  <c r="C2078" i="3"/>
  <c r="D2078" i="3" s="1"/>
  <c r="E2077" i="3"/>
  <c r="D2077" i="3"/>
  <c r="C2077" i="3"/>
  <c r="E2076" i="3"/>
  <c r="D2076" i="3"/>
  <c r="C2076" i="3"/>
  <c r="E2075" i="3"/>
  <c r="C2075" i="3"/>
  <c r="D2075" i="3" s="1"/>
  <c r="E2074" i="3"/>
  <c r="D2074" i="3"/>
  <c r="C2074" i="3"/>
  <c r="D2073" i="3"/>
  <c r="C2073" i="3"/>
  <c r="E2073" i="3" s="1"/>
  <c r="C2072" i="3"/>
  <c r="E2072" i="3" s="1"/>
  <c r="C2071" i="3"/>
  <c r="E2071" i="3" s="1"/>
  <c r="E2070" i="3"/>
  <c r="D2070" i="3"/>
  <c r="C2070" i="3"/>
  <c r="C2069" i="3"/>
  <c r="E2069" i="3" s="1"/>
  <c r="C2068" i="3"/>
  <c r="E2067" i="3"/>
  <c r="C2067" i="3"/>
  <c r="D2067" i="3" s="1"/>
  <c r="E2066" i="3"/>
  <c r="C2066" i="3"/>
  <c r="D2066" i="3" s="1"/>
  <c r="E2065" i="3"/>
  <c r="D2065" i="3"/>
  <c r="C2065" i="3"/>
  <c r="C2064" i="3"/>
  <c r="E2063" i="3"/>
  <c r="C2063" i="3"/>
  <c r="D2063" i="3" s="1"/>
  <c r="C2062" i="3"/>
  <c r="D2061" i="3"/>
  <c r="C2061" i="3"/>
  <c r="E2061" i="3" s="1"/>
  <c r="C2060" i="3"/>
  <c r="C2059" i="3"/>
  <c r="E2059" i="3" s="1"/>
  <c r="E2058" i="3"/>
  <c r="D2058" i="3"/>
  <c r="C2058" i="3"/>
  <c r="E2057" i="3"/>
  <c r="D2057" i="3"/>
  <c r="C2057" i="3"/>
  <c r="C2056" i="3"/>
  <c r="C2055" i="3"/>
  <c r="C2054" i="3"/>
  <c r="E2053" i="3"/>
  <c r="D2053" i="3"/>
  <c r="C2053" i="3"/>
  <c r="E2052" i="3"/>
  <c r="C2052" i="3"/>
  <c r="D2052" i="3" s="1"/>
  <c r="E2051" i="3"/>
  <c r="C2051" i="3"/>
  <c r="D2051" i="3" s="1"/>
  <c r="E2050" i="3"/>
  <c r="D2050" i="3"/>
  <c r="C2050" i="3"/>
  <c r="D2049" i="3"/>
  <c r="C2049" i="3"/>
  <c r="E2049" i="3" s="1"/>
  <c r="E2048" i="3"/>
  <c r="D2048" i="3"/>
  <c r="C2048" i="3"/>
  <c r="C2047" i="3"/>
  <c r="E2047" i="3" s="1"/>
  <c r="E2046" i="3"/>
  <c r="D2046" i="3"/>
  <c r="C2046" i="3"/>
  <c r="C2045" i="3"/>
  <c r="E2045" i="3" s="1"/>
  <c r="C2044" i="3"/>
  <c r="E2043" i="3"/>
  <c r="C2043" i="3"/>
  <c r="D2043" i="3" s="1"/>
  <c r="E2042" i="3"/>
  <c r="C2042" i="3"/>
  <c r="D2042" i="3" s="1"/>
  <c r="E2041" i="3"/>
  <c r="D2041" i="3"/>
  <c r="C2041" i="3"/>
  <c r="C2040" i="3"/>
  <c r="E2039" i="3"/>
  <c r="C2039" i="3"/>
  <c r="D2039" i="3" s="1"/>
  <c r="C2038" i="3"/>
  <c r="D2037" i="3"/>
  <c r="C2037" i="3"/>
  <c r="E2037" i="3" s="1"/>
  <c r="C2036" i="3"/>
  <c r="E2035" i="3"/>
  <c r="C2035" i="3"/>
  <c r="D2035" i="3" s="1"/>
  <c r="E2034" i="3"/>
  <c r="D2034" i="3"/>
  <c r="C2034" i="3"/>
  <c r="E2033" i="3"/>
  <c r="D2033" i="3"/>
  <c r="C2033" i="3"/>
  <c r="C2032" i="3"/>
  <c r="E2031" i="3"/>
  <c r="D2031" i="3"/>
  <c r="C2031" i="3"/>
  <c r="D2030" i="3"/>
  <c r="C2030" i="3"/>
  <c r="E2030" i="3" s="1"/>
  <c r="C2029" i="3"/>
  <c r="C2028" i="3"/>
  <c r="E2027" i="3"/>
  <c r="D2027" i="3"/>
  <c r="C2027" i="3"/>
  <c r="D2026" i="3"/>
  <c r="C2026" i="3"/>
  <c r="E2026" i="3" s="1"/>
  <c r="E2025" i="3"/>
  <c r="C2025" i="3"/>
  <c r="D2025" i="3" s="1"/>
  <c r="C2024" i="3"/>
  <c r="D2023" i="3"/>
  <c r="C2023" i="3"/>
  <c r="E2023" i="3" s="1"/>
  <c r="C2022" i="3"/>
  <c r="E2022" i="3" s="1"/>
  <c r="C2021" i="3"/>
  <c r="E2021" i="3" s="1"/>
  <c r="E2020" i="3"/>
  <c r="D2020" i="3"/>
  <c r="C2020" i="3"/>
  <c r="C2019" i="3"/>
  <c r="E2019" i="3" s="1"/>
  <c r="C2018" i="3"/>
  <c r="E2018" i="3" s="1"/>
  <c r="D2017" i="3"/>
  <c r="C2017" i="3"/>
  <c r="E2017" i="3" s="1"/>
  <c r="C2016" i="3"/>
  <c r="D2015" i="3"/>
  <c r="C2015" i="3"/>
  <c r="E2015" i="3" s="1"/>
  <c r="D2014" i="3"/>
  <c r="C2014" i="3"/>
  <c r="E2014" i="3" s="1"/>
  <c r="E2013" i="3"/>
  <c r="C2013" i="3"/>
  <c r="D2013" i="3" s="1"/>
  <c r="E2012" i="3"/>
  <c r="D2012" i="3"/>
  <c r="C2012" i="3"/>
  <c r="D2011" i="3"/>
  <c r="C2011" i="3"/>
  <c r="E2011" i="3" s="1"/>
  <c r="E2010" i="3"/>
  <c r="C2010" i="3"/>
  <c r="D2010" i="3" s="1"/>
  <c r="D2009" i="3"/>
  <c r="C2009" i="3"/>
  <c r="E2009" i="3" s="1"/>
  <c r="E2008" i="3"/>
  <c r="D2008" i="3"/>
  <c r="C2008" i="3"/>
  <c r="E2007" i="3"/>
  <c r="D2007" i="3"/>
  <c r="C2007" i="3"/>
  <c r="C2006" i="3"/>
  <c r="E2006" i="3" s="1"/>
  <c r="C2005" i="3"/>
  <c r="E2005" i="3" s="1"/>
  <c r="C2004" i="3"/>
  <c r="C2003" i="3"/>
  <c r="E2003" i="3" s="1"/>
  <c r="E2002" i="3"/>
  <c r="D2002" i="3"/>
  <c r="C2002" i="3"/>
  <c r="E2001" i="3"/>
  <c r="C2001" i="3"/>
  <c r="D2001" i="3" s="1"/>
  <c r="D2000" i="3"/>
  <c r="C2000" i="3"/>
  <c r="E2000" i="3" s="1"/>
  <c r="D1999" i="3"/>
  <c r="C1999" i="3"/>
  <c r="E1999" i="3" s="1"/>
  <c r="E1998" i="3"/>
  <c r="D1998" i="3"/>
  <c r="C1998" i="3"/>
  <c r="C1997" i="3"/>
  <c r="E1997" i="3" s="1"/>
  <c r="E1996" i="3"/>
  <c r="D1996" i="3"/>
  <c r="C1996" i="3"/>
  <c r="D1995" i="3"/>
  <c r="C1995" i="3"/>
  <c r="E1995" i="3" s="1"/>
  <c r="C1994" i="3"/>
  <c r="E1994" i="3" s="1"/>
  <c r="C1993" i="3"/>
  <c r="C1992" i="3"/>
  <c r="C1991" i="3"/>
  <c r="D1991" i="3" s="1"/>
  <c r="E1990" i="3"/>
  <c r="D1990" i="3"/>
  <c r="C1990" i="3"/>
  <c r="E1989" i="3"/>
  <c r="C1989" i="3"/>
  <c r="D1989" i="3" s="1"/>
  <c r="E1988" i="3"/>
  <c r="D1988" i="3"/>
  <c r="C1988" i="3"/>
  <c r="D1987" i="3"/>
  <c r="C1987" i="3"/>
  <c r="E1987" i="3" s="1"/>
  <c r="C1986" i="3"/>
  <c r="E1986" i="3" s="1"/>
  <c r="D1985" i="3"/>
  <c r="C1985" i="3"/>
  <c r="E1985" i="3" s="1"/>
  <c r="E1984" i="3"/>
  <c r="D1984" i="3"/>
  <c r="C1984" i="3"/>
  <c r="D1983" i="3"/>
  <c r="C1983" i="3"/>
  <c r="E1983" i="3" s="1"/>
  <c r="C1982" i="3"/>
  <c r="E1982" i="3" s="1"/>
  <c r="E1981" i="3"/>
  <c r="D1981" i="3"/>
  <c r="C1981" i="3"/>
  <c r="C1980" i="3"/>
  <c r="D1979" i="3"/>
  <c r="C1979" i="3"/>
  <c r="E1979" i="3" s="1"/>
  <c r="C1978" i="3"/>
  <c r="E1978" i="3" s="1"/>
  <c r="E1977" i="3"/>
  <c r="C1977" i="3"/>
  <c r="D1977" i="3" s="1"/>
  <c r="C1976" i="3"/>
  <c r="E1976" i="3" s="1"/>
  <c r="D1975" i="3"/>
  <c r="C1975" i="3"/>
  <c r="E1975" i="3" s="1"/>
  <c r="D1974" i="3"/>
  <c r="C1974" i="3"/>
  <c r="E1974" i="3" s="1"/>
  <c r="C1973" i="3"/>
  <c r="E1973" i="3" s="1"/>
  <c r="E1972" i="3"/>
  <c r="D1972" i="3"/>
  <c r="C1972" i="3"/>
  <c r="E1971" i="3"/>
  <c r="D1971" i="3"/>
  <c r="C1971" i="3"/>
  <c r="C1970" i="3"/>
  <c r="E1970" i="3" s="1"/>
  <c r="D1969" i="3"/>
  <c r="C1969" i="3"/>
  <c r="E1969" i="3" s="1"/>
  <c r="C1968" i="3"/>
  <c r="C1967" i="3"/>
  <c r="E1966" i="3"/>
  <c r="D1966" i="3"/>
  <c r="C1966" i="3"/>
  <c r="E1965" i="3"/>
  <c r="C1965" i="3"/>
  <c r="D1965" i="3" s="1"/>
  <c r="D1964" i="3"/>
  <c r="C1964" i="3"/>
  <c r="E1964" i="3" s="1"/>
  <c r="D1963" i="3"/>
  <c r="C1963" i="3"/>
  <c r="E1963" i="3" s="1"/>
  <c r="E1962" i="3"/>
  <c r="D1962" i="3"/>
  <c r="C1962" i="3"/>
  <c r="D1961" i="3"/>
  <c r="C1961" i="3"/>
  <c r="E1961" i="3" s="1"/>
  <c r="E1960" i="3"/>
  <c r="D1960" i="3"/>
  <c r="C1960" i="3"/>
  <c r="E1959" i="3"/>
  <c r="C1959" i="3"/>
  <c r="D1959" i="3" s="1"/>
  <c r="C1958" i="3"/>
  <c r="E1958" i="3" s="1"/>
  <c r="E1957" i="3"/>
  <c r="D1957" i="3"/>
  <c r="C1957" i="3"/>
  <c r="C1956" i="3"/>
  <c r="E1955" i="3"/>
  <c r="C1955" i="3"/>
  <c r="D1955" i="3" s="1"/>
  <c r="E1954" i="3"/>
  <c r="C1954" i="3"/>
  <c r="D1954" i="3" s="1"/>
  <c r="E1953" i="3"/>
  <c r="C1953" i="3"/>
  <c r="D1953" i="3" s="1"/>
  <c r="E1952" i="3"/>
  <c r="D1952" i="3"/>
  <c r="C1952" i="3"/>
  <c r="D1951" i="3"/>
  <c r="C1951" i="3"/>
  <c r="E1951" i="3" s="1"/>
  <c r="E1950" i="3"/>
  <c r="D1950" i="3"/>
  <c r="C1950" i="3"/>
  <c r="C1949" i="3"/>
  <c r="E1949" i="3" s="1"/>
  <c r="E1948" i="3"/>
  <c r="D1948" i="3"/>
  <c r="C1948" i="3"/>
  <c r="D1947" i="3"/>
  <c r="C1947" i="3"/>
  <c r="E1947" i="3" s="1"/>
  <c r="C1946" i="3"/>
  <c r="E1946" i="3" s="1"/>
  <c r="E1945" i="3"/>
  <c r="C1945" i="3"/>
  <c r="D1945" i="3" s="1"/>
  <c r="C1944" i="3"/>
  <c r="C1943" i="3"/>
  <c r="E1943" i="3" s="1"/>
  <c r="D1942" i="3"/>
  <c r="C1942" i="3"/>
  <c r="E1942" i="3" s="1"/>
  <c r="E1941" i="3"/>
  <c r="C1941" i="3"/>
  <c r="D1941" i="3" s="1"/>
  <c r="E1940" i="3"/>
  <c r="C1940" i="3"/>
  <c r="D1940" i="3" s="1"/>
  <c r="D1939" i="3"/>
  <c r="C1939" i="3"/>
  <c r="E1939" i="3" s="1"/>
  <c r="E1938" i="3"/>
  <c r="C1938" i="3"/>
  <c r="D1938" i="3" s="1"/>
  <c r="C1937" i="3"/>
  <c r="E1936" i="3"/>
  <c r="D1936" i="3"/>
  <c r="C1936" i="3"/>
  <c r="E1935" i="3"/>
  <c r="C1935" i="3"/>
  <c r="D1935" i="3" s="1"/>
  <c r="C1934" i="3"/>
  <c r="E1934" i="3" s="1"/>
  <c r="D1933" i="3"/>
  <c r="C1933" i="3"/>
  <c r="E1933" i="3" s="1"/>
  <c r="C1932" i="3"/>
  <c r="E1931" i="3"/>
  <c r="D1931" i="3"/>
  <c r="C1931" i="3"/>
  <c r="E1930" i="3"/>
  <c r="C1930" i="3"/>
  <c r="D1930" i="3" s="1"/>
  <c r="E1929" i="3"/>
  <c r="C1929" i="3"/>
  <c r="D1929" i="3" s="1"/>
  <c r="D1928" i="3"/>
  <c r="C1928" i="3"/>
  <c r="E1928" i="3" s="1"/>
  <c r="D1927" i="3"/>
  <c r="C1927" i="3"/>
  <c r="E1927" i="3" s="1"/>
  <c r="D1926" i="3"/>
  <c r="C1926" i="3"/>
  <c r="E1926" i="3" s="1"/>
  <c r="C1925" i="3"/>
  <c r="E1924" i="3"/>
  <c r="D1924" i="3"/>
  <c r="C1924" i="3"/>
  <c r="C1923" i="3"/>
  <c r="C1922" i="3"/>
  <c r="E1922" i="3" s="1"/>
  <c r="E1921" i="3"/>
  <c r="C1921" i="3"/>
  <c r="D1921" i="3" s="1"/>
  <c r="C1920" i="3"/>
  <c r="E1919" i="3"/>
  <c r="C1919" i="3"/>
  <c r="D1919" i="3" s="1"/>
  <c r="C1918" i="3"/>
  <c r="E1917" i="3"/>
  <c r="C1917" i="3"/>
  <c r="D1917" i="3" s="1"/>
  <c r="E1916" i="3"/>
  <c r="C1916" i="3"/>
  <c r="D1916" i="3" s="1"/>
  <c r="D1915" i="3"/>
  <c r="C1915" i="3"/>
  <c r="E1915" i="3" s="1"/>
  <c r="E1914" i="3"/>
  <c r="C1914" i="3"/>
  <c r="D1914" i="3" s="1"/>
  <c r="D1913" i="3"/>
  <c r="C1913" i="3"/>
  <c r="E1913" i="3" s="1"/>
  <c r="E1912" i="3"/>
  <c r="D1912" i="3"/>
  <c r="C1912" i="3"/>
  <c r="D1911" i="3"/>
  <c r="C1911" i="3"/>
  <c r="E1911" i="3" s="1"/>
  <c r="C1910" i="3"/>
  <c r="E1910" i="3" s="1"/>
  <c r="C1909" i="3"/>
  <c r="C1908" i="3"/>
  <c r="D1907" i="3"/>
  <c r="C1907" i="3"/>
  <c r="E1907" i="3" s="1"/>
  <c r="C1906" i="3"/>
  <c r="E1905" i="3"/>
  <c r="C1905" i="3"/>
  <c r="D1905" i="3" s="1"/>
  <c r="C1904" i="3"/>
  <c r="D1903" i="3"/>
  <c r="C1903" i="3"/>
  <c r="E1903" i="3" s="1"/>
  <c r="C1902" i="3"/>
  <c r="D1901" i="3"/>
  <c r="C1901" i="3"/>
  <c r="E1901" i="3" s="1"/>
  <c r="E1900" i="3"/>
  <c r="D1900" i="3"/>
  <c r="C1900" i="3"/>
  <c r="C1899" i="3"/>
  <c r="C1898" i="3"/>
  <c r="E1898" i="3" s="1"/>
  <c r="C1897" i="3"/>
  <c r="C1896" i="3"/>
  <c r="E1895" i="3"/>
  <c r="C1895" i="3"/>
  <c r="D1895" i="3" s="1"/>
  <c r="E1894" i="3"/>
  <c r="D1894" i="3"/>
  <c r="C1894" i="3"/>
  <c r="E1893" i="3"/>
  <c r="C1893" i="3"/>
  <c r="D1893" i="3" s="1"/>
  <c r="C1892" i="3"/>
  <c r="D1891" i="3"/>
  <c r="C1891" i="3"/>
  <c r="E1891" i="3" s="1"/>
  <c r="D1890" i="3"/>
  <c r="C1890" i="3"/>
  <c r="E1890" i="3" s="1"/>
  <c r="C1889" i="3"/>
  <c r="E1889" i="3" s="1"/>
  <c r="E1888" i="3"/>
  <c r="D1888" i="3"/>
  <c r="C1888" i="3"/>
  <c r="E1887" i="3"/>
  <c r="D1887" i="3"/>
  <c r="C1887" i="3"/>
  <c r="C1886" i="3"/>
  <c r="E1886" i="3" s="1"/>
  <c r="C1885" i="3"/>
  <c r="D1885" i="3" s="1"/>
  <c r="C1884" i="3"/>
  <c r="C1883" i="3"/>
  <c r="C1882" i="3"/>
  <c r="E1882" i="3" s="1"/>
  <c r="E1881" i="3"/>
  <c r="C1881" i="3"/>
  <c r="D1881" i="3" s="1"/>
  <c r="C1880" i="3"/>
  <c r="E1880" i="3" s="1"/>
  <c r="E1879" i="3"/>
  <c r="D1879" i="3"/>
  <c r="C1879" i="3"/>
  <c r="E1878" i="3"/>
  <c r="C1878" i="3"/>
  <c r="D1878" i="3" s="1"/>
  <c r="D1877" i="3"/>
  <c r="C1877" i="3"/>
  <c r="E1877" i="3" s="1"/>
  <c r="E1876" i="3"/>
  <c r="D1876" i="3"/>
  <c r="C1876" i="3"/>
  <c r="E1875" i="3"/>
  <c r="D1875" i="3"/>
  <c r="C1875" i="3"/>
  <c r="C1874" i="3"/>
  <c r="E1874" i="3" s="1"/>
  <c r="E1873" i="3"/>
  <c r="D1873" i="3"/>
  <c r="C1873" i="3"/>
  <c r="C1872" i="3"/>
  <c r="C1871" i="3"/>
  <c r="C1870" i="3"/>
  <c r="E1869" i="3"/>
  <c r="C1869" i="3"/>
  <c r="D1869" i="3" s="1"/>
  <c r="C1868" i="3"/>
  <c r="D1867" i="3"/>
  <c r="C1867" i="3"/>
  <c r="E1867" i="3" s="1"/>
  <c r="E1866" i="3"/>
  <c r="D1866" i="3"/>
  <c r="C1866" i="3"/>
  <c r="C1865" i="3"/>
  <c r="E1865" i="3" s="1"/>
  <c r="E1864" i="3"/>
  <c r="D1864" i="3"/>
  <c r="C1864" i="3"/>
  <c r="C1863" i="3"/>
  <c r="E1863" i="3" s="1"/>
  <c r="C1862" i="3"/>
  <c r="E1862" i="3" s="1"/>
  <c r="C1861" i="3"/>
  <c r="E1861" i="3" s="1"/>
  <c r="C1860" i="3"/>
  <c r="E1859" i="3"/>
  <c r="C1859" i="3"/>
  <c r="D1859" i="3" s="1"/>
  <c r="E1858" i="3"/>
  <c r="D1858" i="3"/>
  <c r="C1858" i="3"/>
  <c r="E1857" i="3"/>
  <c r="C1857" i="3"/>
  <c r="D1857" i="3" s="1"/>
  <c r="E1856" i="3"/>
  <c r="D1856" i="3"/>
  <c r="C1856" i="3"/>
  <c r="E1855" i="3"/>
  <c r="D1855" i="3"/>
  <c r="C1855" i="3"/>
  <c r="E1854" i="3"/>
  <c r="D1854" i="3"/>
  <c r="C1854" i="3"/>
  <c r="C1853" i="3"/>
  <c r="E1853" i="3" s="1"/>
  <c r="E1852" i="3"/>
  <c r="D1852" i="3"/>
  <c r="C1852" i="3"/>
  <c r="E1851" i="3"/>
  <c r="D1851" i="3"/>
  <c r="C1851" i="3"/>
  <c r="C1850" i="3"/>
  <c r="E1850" i="3" s="1"/>
  <c r="C1849" i="3"/>
  <c r="E1849" i="3" s="1"/>
  <c r="C1848" i="3"/>
  <c r="C1847" i="3"/>
  <c r="E1846" i="3"/>
  <c r="D1846" i="3"/>
  <c r="C1846" i="3"/>
  <c r="E1845" i="3"/>
  <c r="C1845" i="3"/>
  <c r="D1845" i="3" s="1"/>
  <c r="E1844" i="3"/>
  <c r="C1844" i="3"/>
  <c r="D1844" i="3" s="1"/>
  <c r="E1843" i="3"/>
  <c r="D1843" i="3"/>
  <c r="C1843" i="3"/>
  <c r="E1842" i="3"/>
  <c r="D1842" i="3"/>
  <c r="C1842" i="3"/>
  <c r="C1841" i="3"/>
  <c r="E1841" i="3" s="1"/>
  <c r="E1840" i="3"/>
  <c r="D1840" i="3"/>
  <c r="C1840" i="3"/>
  <c r="D1839" i="3"/>
  <c r="C1839" i="3"/>
  <c r="E1839" i="3" s="1"/>
  <c r="C1838" i="3"/>
  <c r="E1837" i="3"/>
  <c r="C1837" i="3"/>
  <c r="D1837" i="3" s="1"/>
  <c r="C1836" i="3"/>
  <c r="E1835" i="3"/>
  <c r="D1835" i="3"/>
  <c r="C1835" i="3"/>
  <c r="C1834" i="3"/>
  <c r="E1833" i="3"/>
  <c r="C1833" i="3"/>
  <c r="D1833" i="3" s="1"/>
  <c r="C1832" i="3"/>
  <c r="D1831" i="3"/>
  <c r="C1831" i="3"/>
  <c r="E1831" i="3" s="1"/>
  <c r="C1830" i="3"/>
  <c r="C1829" i="3"/>
  <c r="E1829" i="3" s="1"/>
  <c r="E1828" i="3"/>
  <c r="D1828" i="3"/>
  <c r="C1828" i="3"/>
  <c r="E1827" i="3"/>
  <c r="D1827" i="3"/>
  <c r="C1827" i="3"/>
  <c r="C1826" i="3"/>
  <c r="E1825" i="3"/>
  <c r="D1825" i="3"/>
  <c r="C1825" i="3"/>
  <c r="E1824" i="3"/>
  <c r="C1824" i="3"/>
  <c r="D1824" i="3" s="1"/>
  <c r="D1823" i="3"/>
  <c r="C1823" i="3"/>
  <c r="E1823" i="3" s="1"/>
  <c r="C1822" i="3"/>
  <c r="E1822" i="3" s="1"/>
  <c r="E1821" i="3"/>
  <c r="C1821" i="3"/>
  <c r="D1821" i="3" s="1"/>
  <c r="C1820" i="3"/>
  <c r="E1820" i="3" s="1"/>
  <c r="D1819" i="3"/>
  <c r="C1819" i="3"/>
  <c r="E1819" i="3" s="1"/>
  <c r="C1818" i="3"/>
  <c r="D1817" i="3"/>
  <c r="C1817" i="3"/>
  <c r="E1817" i="3" s="1"/>
  <c r="E1816" i="3"/>
  <c r="D1816" i="3"/>
  <c r="C1816" i="3"/>
  <c r="D1815" i="3"/>
  <c r="C1815" i="3"/>
  <c r="E1815" i="3" s="1"/>
  <c r="C1814" i="3"/>
  <c r="E1813" i="3"/>
  <c r="C1813" i="3"/>
  <c r="D1813" i="3" s="1"/>
  <c r="C1812" i="3"/>
  <c r="E1811" i="3"/>
  <c r="D1811" i="3"/>
  <c r="C1811" i="3"/>
  <c r="C1810" i="3"/>
  <c r="E1809" i="3"/>
  <c r="C1809" i="3"/>
  <c r="D1809" i="3" s="1"/>
  <c r="C1808" i="3"/>
  <c r="D1807" i="3"/>
  <c r="C1807" i="3"/>
  <c r="E1807" i="3" s="1"/>
  <c r="C1806" i="3"/>
  <c r="D1805" i="3"/>
  <c r="C1805" i="3"/>
  <c r="E1805" i="3" s="1"/>
  <c r="E1804" i="3"/>
  <c r="D1804" i="3"/>
  <c r="C1804" i="3"/>
  <c r="C1803" i="3"/>
  <c r="C1802" i="3"/>
  <c r="E1801" i="3"/>
  <c r="C1801" i="3"/>
  <c r="D1801" i="3" s="1"/>
  <c r="C1800" i="3"/>
  <c r="C1799" i="3"/>
  <c r="E1798" i="3"/>
  <c r="D1798" i="3"/>
  <c r="C1798" i="3"/>
  <c r="E1797" i="3"/>
  <c r="C1797" i="3"/>
  <c r="D1797" i="3" s="1"/>
  <c r="C1796" i="3"/>
  <c r="E1796" i="3" s="1"/>
  <c r="D1795" i="3"/>
  <c r="C1795" i="3"/>
  <c r="E1795" i="3" s="1"/>
  <c r="C1794" i="3"/>
  <c r="D1793" i="3"/>
  <c r="C1793" i="3"/>
  <c r="E1793" i="3" s="1"/>
  <c r="E1792" i="3"/>
  <c r="D1792" i="3"/>
  <c r="C1792" i="3"/>
  <c r="D1791" i="3"/>
  <c r="C1791" i="3"/>
  <c r="E1791" i="3" s="1"/>
  <c r="C1790" i="3"/>
  <c r="E1789" i="3"/>
  <c r="C1789" i="3"/>
  <c r="D1789" i="3" s="1"/>
  <c r="E1788" i="3"/>
  <c r="C1788" i="3"/>
  <c r="D1788" i="3" s="1"/>
  <c r="E1787" i="3"/>
  <c r="D1787" i="3"/>
  <c r="C1787" i="3"/>
  <c r="C1786" i="3"/>
  <c r="E1785" i="3"/>
  <c r="C1785" i="3"/>
  <c r="D1785" i="3" s="1"/>
  <c r="C1784" i="3"/>
  <c r="D1783" i="3"/>
  <c r="C1783" i="3"/>
  <c r="E1783" i="3" s="1"/>
  <c r="C1782" i="3"/>
  <c r="C1781" i="3"/>
  <c r="E1781" i="3" s="1"/>
  <c r="E1780" i="3"/>
  <c r="D1780" i="3"/>
  <c r="C1780" i="3"/>
  <c r="E1779" i="3"/>
  <c r="C1779" i="3"/>
  <c r="D1779" i="3" s="1"/>
  <c r="C1778" i="3"/>
  <c r="E1777" i="3"/>
  <c r="D1777" i="3"/>
  <c r="C1777" i="3"/>
  <c r="E1776" i="3"/>
  <c r="C1776" i="3"/>
  <c r="D1776" i="3" s="1"/>
  <c r="E1775" i="3"/>
  <c r="C1775" i="3"/>
  <c r="D1775" i="3" s="1"/>
  <c r="C1774" i="3"/>
  <c r="E1773" i="3"/>
  <c r="C1773" i="3"/>
  <c r="D1773" i="3" s="1"/>
  <c r="C1772" i="3"/>
  <c r="D1771" i="3"/>
  <c r="C1771" i="3"/>
  <c r="E1771" i="3" s="1"/>
  <c r="E1770" i="3"/>
  <c r="D1770" i="3"/>
  <c r="C1770" i="3"/>
  <c r="D1769" i="3"/>
  <c r="C1769" i="3"/>
  <c r="E1769" i="3" s="1"/>
  <c r="E1768" i="3"/>
  <c r="D1768" i="3"/>
  <c r="C1768" i="3"/>
  <c r="D1767" i="3"/>
  <c r="C1767" i="3"/>
  <c r="E1767" i="3" s="1"/>
  <c r="C1766" i="3"/>
  <c r="E1765" i="3"/>
  <c r="C1765" i="3"/>
  <c r="D1765" i="3" s="1"/>
  <c r="E1764" i="3"/>
  <c r="C1764" i="3"/>
  <c r="D1764" i="3" s="1"/>
  <c r="E1763" i="3"/>
  <c r="D1763" i="3"/>
  <c r="C1763" i="3"/>
  <c r="C1762" i="3"/>
  <c r="E1761" i="3"/>
  <c r="C1761" i="3"/>
  <c r="D1761" i="3" s="1"/>
  <c r="C1760" i="3"/>
  <c r="D1759" i="3"/>
  <c r="C1759" i="3"/>
  <c r="E1759" i="3" s="1"/>
  <c r="C1758" i="3"/>
  <c r="C1757" i="3"/>
  <c r="E1757" i="3" s="1"/>
  <c r="E1756" i="3"/>
  <c r="D1756" i="3"/>
  <c r="C1756" i="3"/>
  <c r="C1755" i="3"/>
  <c r="E1755" i="3" s="1"/>
  <c r="C1754" i="3"/>
  <c r="C1753" i="3"/>
  <c r="E1753" i="3" s="1"/>
  <c r="C1752" i="3"/>
  <c r="E1751" i="3"/>
  <c r="C1751" i="3"/>
  <c r="D1751" i="3" s="1"/>
  <c r="E1750" i="3"/>
  <c r="D1750" i="3"/>
  <c r="C1750" i="3"/>
  <c r="E1749" i="3"/>
  <c r="C1749" i="3"/>
  <c r="D1749" i="3" s="1"/>
  <c r="E1748" i="3"/>
  <c r="D1748" i="3"/>
  <c r="C1748" i="3"/>
  <c r="D1747" i="3"/>
  <c r="C1747" i="3"/>
  <c r="E1747" i="3" s="1"/>
  <c r="C1746" i="3"/>
  <c r="D1745" i="3"/>
  <c r="C1745" i="3"/>
  <c r="E1745" i="3" s="1"/>
  <c r="E1744" i="3"/>
  <c r="D1744" i="3"/>
  <c r="C1744" i="3"/>
  <c r="D1743" i="3"/>
  <c r="C1743" i="3"/>
  <c r="E1743" i="3" s="1"/>
  <c r="C1742" i="3"/>
  <c r="E1741" i="3"/>
  <c r="C1741" i="3"/>
  <c r="D1741" i="3" s="1"/>
  <c r="C1740" i="3"/>
  <c r="D1740" i="3" s="1"/>
  <c r="E1739" i="3"/>
  <c r="D1739" i="3"/>
  <c r="C1739" i="3"/>
  <c r="C1738" i="3"/>
  <c r="E1737" i="3"/>
  <c r="C1737" i="3"/>
  <c r="D1737" i="3" s="1"/>
  <c r="C1736" i="3"/>
  <c r="E1735" i="3"/>
  <c r="D1735" i="3"/>
  <c r="C1735" i="3"/>
  <c r="C1734" i="3"/>
  <c r="E1734" i="3" s="1"/>
  <c r="C1733" i="3"/>
  <c r="E1732" i="3"/>
  <c r="D1732" i="3"/>
  <c r="C1732" i="3"/>
  <c r="C1731" i="3"/>
  <c r="E1731" i="3" s="1"/>
  <c r="C1730" i="3"/>
  <c r="D1729" i="3"/>
  <c r="C1729" i="3"/>
  <c r="E1729" i="3" s="1"/>
  <c r="E1728" i="3"/>
  <c r="C1728" i="3"/>
  <c r="D1728" i="3" s="1"/>
  <c r="E1727" i="3"/>
  <c r="D1727" i="3"/>
  <c r="C1727" i="3"/>
  <c r="E1726" i="3"/>
  <c r="D1726" i="3"/>
  <c r="C1726" i="3"/>
  <c r="E1725" i="3"/>
  <c r="C1725" i="3"/>
  <c r="D1725" i="3" s="1"/>
  <c r="E1724" i="3"/>
  <c r="D1724" i="3"/>
  <c r="C1724" i="3"/>
  <c r="D1723" i="3"/>
  <c r="C1723" i="3"/>
  <c r="E1723" i="3" s="1"/>
  <c r="D1722" i="3"/>
  <c r="C1722" i="3"/>
  <c r="E1722" i="3" s="1"/>
  <c r="D1721" i="3"/>
  <c r="C1721" i="3"/>
  <c r="E1721" i="3" s="1"/>
  <c r="E1720" i="3"/>
  <c r="D1720" i="3"/>
  <c r="C1720" i="3"/>
  <c r="E1719" i="3"/>
  <c r="D1719" i="3"/>
  <c r="C1719" i="3"/>
  <c r="C1718" i="3"/>
  <c r="D1717" i="3"/>
  <c r="C1717" i="3"/>
  <c r="E1717" i="3" s="1"/>
  <c r="E1716" i="3"/>
  <c r="C1716" i="3"/>
  <c r="D1716" i="3" s="1"/>
  <c r="E1715" i="3"/>
  <c r="C1715" i="3"/>
  <c r="D1715" i="3" s="1"/>
  <c r="C1714" i="3"/>
  <c r="E1714" i="3" s="1"/>
  <c r="E1713" i="3"/>
  <c r="C1713" i="3"/>
  <c r="D1713" i="3" s="1"/>
  <c r="D1712" i="3"/>
  <c r="C1712" i="3"/>
  <c r="E1712" i="3" s="1"/>
  <c r="D1711" i="3"/>
  <c r="C1711" i="3"/>
  <c r="E1711" i="3" s="1"/>
  <c r="D1710" i="3"/>
  <c r="C1710" i="3"/>
  <c r="E1710" i="3" s="1"/>
  <c r="D1709" i="3"/>
  <c r="C1709" i="3"/>
  <c r="E1709" i="3" s="1"/>
  <c r="E1708" i="3"/>
  <c r="D1708" i="3"/>
  <c r="C1708" i="3"/>
  <c r="E1707" i="3"/>
  <c r="D1707" i="3"/>
  <c r="C1707" i="3"/>
  <c r="C1706" i="3"/>
  <c r="D1705" i="3"/>
  <c r="C1705" i="3"/>
  <c r="E1705" i="3" s="1"/>
  <c r="E1704" i="3"/>
  <c r="C1704" i="3"/>
  <c r="D1704" i="3" s="1"/>
  <c r="D1703" i="3"/>
  <c r="C1703" i="3"/>
  <c r="E1703" i="3" s="1"/>
  <c r="C1702" i="3"/>
  <c r="E1702" i="3" s="1"/>
  <c r="E1701" i="3"/>
  <c r="C1701" i="3"/>
  <c r="D1701" i="3" s="1"/>
  <c r="E1700" i="3"/>
  <c r="D1700" i="3"/>
  <c r="C1700" i="3"/>
  <c r="D1699" i="3"/>
  <c r="C1699" i="3"/>
  <c r="E1699" i="3" s="1"/>
  <c r="C1698" i="3"/>
  <c r="D1697" i="3"/>
  <c r="C1697" i="3"/>
  <c r="E1697" i="3" s="1"/>
  <c r="E1696" i="3"/>
  <c r="D1696" i="3"/>
  <c r="C1696" i="3"/>
  <c r="E1695" i="3"/>
  <c r="D1695" i="3"/>
  <c r="C1695" i="3"/>
  <c r="C1694" i="3"/>
  <c r="D1693" i="3"/>
  <c r="C1693" i="3"/>
  <c r="E1693" i="3" s="1"/>
  <c r="E1692" i="3"/>
  <c r="C1692" i="3"/>
  <c r="D1692" i="3" s="1"/>
  <c r="E1691" i="3"/>
  <c r="C1691" i="3"/>
  <c r="D1691" i="3" s="1"/>
  <c r="D1690" i="3"/>
  <c r="C1690" i="3"/>
  <c r="E1690" i="3" s="1"/>
  <c r="E1689" i="3"/>
  <c r="C1689" i="3"/>
  <c r="D1689" i="3" s="1"/>
  <c r="D1688" i="3"/>
  <c r="C1688" i="3"/>
  <c r="E1688" i="3" s="1"/>
  <c r="E1687" i="3"/>
  <c r="D1687" i="3"/>
  <c r="C1687" i="3"/>
  <c r="C1686" i="3"/>
  <c r="D1685" i="3"/>
  <c r="C1685" i="3"/>
  <c r="E1685" i="3" s="1"/>
  <c r="E1684" i="3"/>
  <c r="D1684" i="3"/>
  <c r="C1684" i="3"/>
  <c r="C1683" i="3"/>
  <c r="E1683" i="3" s="1"/>
  <c r="C1682" i="3"/>
  <c r="C1681" i="3"/>
  <c r="C1680" i="3"/>
  <c r="D1680" i="3" s="1"/>
  <c r="D1679" i="3"/>
  <c r="C1679" i="3"/>
  <c r="E1679" i="3" s="1"/>
  <c r="E1678" i="3"/>
  <c r="D1678" i="3"/>
  <c r="C1678" i="3"/>
  <c r="E1677" i="3"/>
  <c r="C1677" i="3"/>
  <c r="D1677" i="3" s="1"/>
  <c r="E1676" i="3"/>
  <c r="D1676" i="3"/>
  <c r="C1676" i="3"/>
  <c r="D1675" i="3"/>
  <c r="C1675" i="3"/>
  <c r="E1675" i="3" s="1"/>
  <c r="E1674" i="3"/>
  <c r="D1674" i="3"/>
  <c r="C1674" i="3"/>
  <c r="C1673" i="3"/>
  <c r="E1672" i="3"/>
  <c r="D1672" i="3"/>
  <c r="C1672" i="3"/>
  <c r="C1671" i="3"/>
  <c r="C1670" i="3"/>
  <c r="E1669" i="3"/>
  <c r="D1669" i="3"/>
  <c r="C1669" i="3"/>
  <c r="C1668" i="3"/>
  <c r="D1667" i="3"/>
  <c r="C1667" i="3"/>
  <c r="E1667" i="3" s="1"/>
  <c r="D1666" i="3"/>
  <c r="C1666" i="3"/>
  <c r="E1666" i="3" s="1"/>
  <c r="E1665" i="3"/>
  <c r="C1665" i="3"/>
  <c r="D1665" i="3" s="1"/>
  <c r="E1664" i="3"/>
  <c r="D1664" i="3"/>
  <c r="C1664" i="3"/>
  <c r="D1663" i="3"/>
  <c r="C1663" i="3"/>
  <c r="E1663" i="3" s="1"/>
  <c r="C1662" i="3"/>
  <c r="D1662" i="3" s="1"/>
  <c r="C1661" i="3"/>
  <c r="E1661" i="3" s="1"/>
  <c r="E1660" i="3"/>
  <c r="D1660" i="3"/>
  <c r="C1660" i="3"/>
  <c r="C1659" i="3"/>
  <c r="C1658" i="3"/>
  <c r="D1657" i="3"/>
  <c r="C1657" i="3"/>
  <c r="E1657" i="3" s="1"/>
  <c r="C1656" i="3"/>
  <c r="D1656" i="3" s="1"/>
  <c r="C1655" i="3"/>
  <c r="E1654" i="3"/>
  <c r="D1654" i="3"/>
  <c r="C1654" i="3"/>
  <c r="E1653" i="3"/>
  <c r="C1653" i="3"/>
  <c r="D1653" i="3" s="1"/>
  <c r="E1652" i="3"/>
  <c r="D1652" i="3"/>
  <c r="C1652" i="3"/>
  <c r="D1651" i="3"/>
  <c r="C1651" i="3"/>
  <c r="E1651" i="3" s="1"/>
  <c r="E1650" i="3"/>
  <c r="D1650" i="3"/>
  <c r="C1650" i="3"/>
  <c r="C1649" i="3"/>
  <c r="E1648" i="3"/>
  <c r="D1648" i="3"/>
  <c r="C1648" i="3"/>
  <c r="C1647" i="3"/>
  <c r="C1646" i="3"/>
  <c r="E1645" i="3"/>
  <c r="D1645" i="3"/>
  <c r="C1645" i="3"/>
  <c r="E1644" i="3"/>
  <c r="C1644" i="3"/>
  <c r="D1644" i="3" s="1"/>
  <c r="D1643" i="3"/>
  <c r="C1643" i="3"/>
  <c r="E1643" i="3" s="1"/>
  <c r="E1642" i="3"/>
  <c r="D1642" i="3"/>
  <c r="C1642" i="3"/>
  <c r="E1641" i="3"/>
  <c r="C1641" i="3"/>
  <c r="D1641" i="3" s="1"/>
  <c r="C1640" i="3"/>
  <c r="E1640" i="3" s="1"/>
  <c r="D1639" i="3"/>
  <c r="C1639" i="3"/>
  <c r="E1639" i="3" s="1"/>
  <c r="E1638" i="3"/>
  <c r="C1638" i="3"/>
  <c r="D1638" i="3" s="1"/>
  <c r="C1637" i="3"/>
  <c r="E1636" i="3"/>
  <c r="D1636" i="3"/>
  <c r="C1636" i="3"/>
  <c r="C1635" i="3"/>
  <c r="C1634" i="3"/>
  <c r="C1633" i="3"/>
  <c r="E1633" i="3" s="1"/>
  <c r="C1632" i="3"/>
  <c r="D1632" i="3" s="1"/>
  <c r="D1631" i="3"/>
  <c r="C1631" i="3"/>
  <c r="E1631" i="3" s="1"/>
  <c r="E1630" i="3"/>
  <c r="D1630" i="3"/>
  <c r="C1630" i="3"/>
  <c r="E1629" i="3"/>
  <c r="C1629" i="3"/>
  <c r="D1629" i="3" s="1"/>
  <c r="E1628" i="3"/>
  <c r="D1628" i="3"/>
  <c r="C1628" i="3"/>
  <c r="E1627" i="3"/>
  <c r="D1627" i="3"/>
  <c r="C1627" i="3"/>
  <c r="E1626" i="3"/>
  <c r="C1626" i="3"/>
  <c r="D1626" i="3" s="1"/>
  <c r="D1625" i="3"/>
  <c r="C1625" i="3"/>
  <c r="E1625" i="3" s="1"/>
  <c r="E1624" i="3"/>
  <c r="D1624" i="3"/>
  <c r="C1624" i="3"/>
  <c r="D1623" i="3"/>
  <c r="C1623" i="3"/>
  <c r="E1623" i="3" s="1"/>
  <c r="C1622" i="3"/>
  <c r="C1621" i="3"/>
  <c r="C1620" i="3"/>
  <c r="E1619" i="3"/>
  <c r="D1619" i="3"/>
  <c r="C1619" i="3"/>
  <c r="E1618" i="3"/>
  <c r="D1618" i="3"/>
  <c r="C1618" i="3"/>
  <c r="E1617" i="3"/>
  <c r="C1617" i="3"/>
  <c r="D1617" i="3" s="1"/>
  <c r="E1616" i="3"/>
  <c r="C1616" i="3"/>
  <c r="D1616" i="3" s="1"/>
  <c r="E1615" i="3"/>
  <c r="D1615" i="3"/>
  <c r="C1615" i="3"/>
  <c r="E1614" i="3"/>
  <c r="D1614" i="3"/>
  <c r="C1614" i="3"/>
  <c r="C1613" i="3"/>
  <c r="E1612" i="3"/>
  <c r="D1612" i="3"/>
  <c r="C1612" i="3"/>
  <c r="E1611" i="3"/>
  <c r="D1611" i="3"/>
  <c r="C1611" i="3"/>
  <c r="E1610" i="3"/>
  <c r="C1610" i="3"/>
  <c r="D1610" i="3" s="1"/>
  <c r="C1609" i="3"/>
  <c r="E1608" i="3"/>
  <c r="D1608" i="3"/>
  <c r="C1608" i="3"/>
  <c r="E1607" i="3"/>
  <c r="D1607" i="3"/>
  <c r="C1607" i="3"/>
  <c r="C1606" i="3"/>
  <c r="E1606" i="3" s="1"/>
  <c r="E1605" i="3"/>
  <c r="D1605" i="3"/>
  <c r="C1605" i="3"/>
  <c r="C1604" i="3"/>
  <c r="D1603" i="3"/>
  <c r="C1603" i="3"/>
  <c r="E1603" i="3" s="1"/>
  <c r="C1602" i="3"/>
  <c r="C1601" i="3"/>
  <c r="E1600" i="3"/>
  <c r="D1600" i="3"/>
  <c r="C1600" i="3"/>
  <c r="D1599" i="3"/>
  <c r="C1599" i="3"/>
  <c r="E1599" i="3" s="1"/>
  <c r="E1598" i="3"/>
  <c r="C1598" i="3"/>
  <c r="D1598" i="3" s="1"/>
  <c r="C1597" i="3"/>
  <c r="E1596" i="3"/>
  <c r="D1596" i="3"/>
  <c r="C1596" i="3"/>
  <c r="C1595" i="3"/>
  <c r="E1595" i="3" s="1"/>
  <c r="C1594" i="3"/>
  <c r="E1593" i="3"/>
  <c r="D1593" i="3"/>
  <c r="C1593" i="3"/>
  <c r="C1592" i="3"/>
  <c r="E1592" i="3" s="1"/>
  <c r="D1591" i="3"/>
  <c r="C1591" i="3"/>
  <c r="E1591" i="3" s="1"/>
  <c r="E1590" i="3"/>
  <c r="C1590" i="3"/>
  <c r="D1590" i="3" s="1"/>
  <c r="C1589" i="3"/>
  <c r="C1588" i="3"/>
  <c r="E1588" i="3" s="1"/>
  <c r="E1587" i="3"/>
  <c r="D1587" i="3"/>
  <c r="C1587" i="3"/>
  <c r="E1586" i="3"/>
  <c r="C1586" i="3"/>
  <c r="D1586" i="3" s="1"/>
  <c r="E1585" i="3"/>
  <c r="D1585" i="3"/>
  <c r="C1585" i="3"/>
  <c r="E1584" i="3"/>
  <c r="D1584" i="3"/>
  <c r="C1584" i="3"/>
  <c r="E1583" i="3"/>
  <c r="D1583" i="3"/>
  <c r="C1583" i="3"/>
  <c r="D1582" i="3"/>
  <c r="C1582" i="3"/>
  <c r="E1582" i="3" s="1"/>
  <c r="E1581" i="3"/>
  <c r="D1581" i="3"/>
  <c r="C1581" i="3"/>
  <c r="C1580" i="3"/>
  <c r="D1579" i="3"/>
  <c r="C1579" i="3"/>
  <c r="E1579" i="3" s="1"/>
  <c r="C1578" i="3"/>
  <c r="C1577" i="3"/>
  <c r="C1576" i="3"/>
  <c r="E1575" i="3"/>
  <c r="D1575" i="3"/>
  <c r="C1575" i="3"/>
  <c r="E1574" i="3"/>
  <c r="C1574" i="3"/>
  <c r="D1574" i="3" s="1"/>
  <c r="C1573" i="3"/>
  <c r="E1572" i="3"/>
  <c r="D1572" i="3"/>
  <c r="C1572" i="3"/>
  <c r="C1571" i="3"/>
  <c r="E1571" i="3" s="1"/>
  <c r="D1570" i="3"/>
  <c r="C1570" i="3"/>
  <c r="E1570" i="3" s="1"/>
  <c r="E1569" i="3"/>
  <c r="D1569" i="3"/>
  <c r="C1569" i="3"/>
  <c r="E1568" i="3"/>
  <c r="C1568" i="3"/>
  <c r="D1568" i="3" s="1"/>
  <c r="D1567" i="3"/>
  <c r="C1567" i="3"/>
  <c r="E1567" i="3" s="1"/>
  <c r="C1566" i="3"/>
  <c r="C1565" i="3"/>
  <c r="E1564" i="3"/>
  <c r="D1564" i="3"/>
  <c r="C1564" i="3"/>
  <c r="E1563" i="3"/>
  <c r="D1563" i="3"/>
  <c r="C1563" i="3"/>
  <c r="E1562" i="3"/>
  <c r="C1562" i="3"/>
  <c r="D1562" i="3" s="1"/>
  <c r="E1561" i="3"/>
  <c r="C1561" i="3"/>
  <c r="D1561" i="3" s="1"/>
  <c r="E1560" i="3"/>
  <c r="D1560" i="3"/>
  <c r="C1560" i="3"/>
  <c r="E1559" i="3"/>
  <c r="D1559" i="3"/>
  <c r="C1559" i="3"/>
  <c r="D1558" i="3"/>
  <c r="C1558" i="3"/>
  <c r="E1558" i="3" s="1"/>
  <c r="E1557" i="3"/>
  <c r="D1557" i="3"/>
  <c r="C1557" i="3"/>
  <c r="C1556" i="3"/>
  <c r="D1555" i="3"/>
  <c r="C1555" i="3"/>
  <c r="E1555" i="3" s="1"/>
  <c r="C1554" i="3"/>
  <c r="C1553" i="3"/>
  <c r="E1552" i="3"/>
  <c r="D1552" i="3"/>
  <c r="C1552" i="3"/>
  <c r="C1551" i="3"/>
  <c r="E1551" i="3" s="1"/>
  <c r="E1550" i="3"/>
  <c r="C1550" i="3"/>
  <c r="D1550" i="3" s="1"/>
  <c r="C1549" i="3"/>
  <c r="E1548" i="3"/>
  <c r="D1548" i="3"/>
  <c r="C1548" i="3"/>
  <c r="C1547" i="3"/>
  <c r="C1546" i="3"/>
  <c r="E1546" i="3" s="1"/>
  <c r="E1545" i="3"/>
  <c r="D1545" i="3"/>
  <c r="C1545" i="3"/>
  <c r="E1544" i="3"/>
  <c r="D1544" i="3"/>
  <c r="C1544" i="3"/>
  <c r="D1543" i="3"/>
  <c r="C1543" i="3"/>
  <c r="E1543" i="3" s="1"/>
  <c r="C1542" i="3"/>
  <c r="E1542" i="3" s="1"/>
  <c r="C1541" i="3"/>
  <c r="C1540" i="3"/>
  <c r="E1540" i="3" s="1"/>
  <c r="C1539" i="3"/>
  <c r="E1538" i="3"/>
  <c r="C1538" i="3"/>
  <c r="D1538" i="3" s="1"/>
  <c r="D1537" i="3"/>
  <c r="C1537" i="3"/>
  <c r="E1537" i="3" s="1"/>
  <c r="E1536" i="3"/>
  <c r="D1536" i="3"/>
  <c r="C1536" i="3"/>
  <c r="E1535" i="3"/>
  <c r="C1535" i="3"/>
  <c r="D1535" i="3" s="1"/>
  <c r="C1534" i="3"/>
  <c r="E1533" i="3"/>
  <c r="D1533" i="3"/>
  <c r="C1533" i="3"/>
  <c r="E1532" i="3"/>
  <c r="C1532" i="3"/>
  <c r="D1532" i="3" s="1"/>
  <c r="D1531" i="3"/>
  <c r="C1531" i="3"/>
  <c r="E1531" i="3" s="1"/>
  <c r="E1530" i="3"/>
  <c r="D1530" i="3"/>
  <c r="C1530" i="3"/>
  <c r="C1529" i="3"/>
  <c r="C1528" i="3"/>
  <c r="D1527" i="3"/>
  <c r="C1527" i="3"/>
  <c r="E1527" i="3" s="1"/>
  <c r="E1526" i="3"/>
  <c r="C1526" i="3"/>
  <c r="D1526" i="3" s="1"/>
  <c r="C1525" i="3"/>
  <c r="E1525" i="3" s="1"/>
  <c r="E1524" i="3"/>
  <c r="D1524" i="3"/>
  <c r="C1524" i="3"/>
  <c r="C1523" i="3"/>
  <c r="E1523" i="3" s="1"/>
  <c r="D1522" i="3"/>
  <c r="C1522" i="3"/>
  <c r="E1522" i="3" s="1"/>
  <c r="E1521" i="3"/>
  <c r="D1521" i="3"/>
  <c r="C1521" i="3"/>
  <c r="E1520" i="3"/>
  <c r="D1520" i="3"/>
  <c r="C1520" i="3"/>
  <c r="D1519" i="3"/>
  <c r="C1519" i="3"/>
  <c r="E1519" i="3" s="1"/>
  <c r="C1518" i="3"/>
  <c r="E1518" i="3" s="1"/>
  <c r="C1517" i="3"/>
  <c r="C1516" i="3"/>
  <c r="E1516" i="3" s="1"/>
  <c r="D1515" i="3"/>
  <c r="C1515" i="3"/>
  <c r="E1515" i="3" s="1"/>
  <c r="E1514" i="3"/>
  <c r="C1514" i="3"/>
  <c r="D1514" i="3" s="1"/>
  <c r="E1513" i="3"/>
  <c r="C1513" i="3"/>
  <c r="D1513" i="3" s="1"/>
  <c r="E1512" i="3"/>
  <c r="D1512" i="3"/>
  <c r="C1512" i="3"/>
  <c r="D1511" i="3"/>
  <c r="C1511" i="3"/>
  <c r="E1511" i="3" s="1"/>
  <c r="D1510" i="3"/>
  <c r="C1510" i="3"/>
  <c r="E1510" i="3" s="1"/>
  <c r="E1509" i="3"/>
  <c r="D1509" i="3"/>
  <c r="C1509" i="3"/>
  <c r="C1508" i="3"/>
  <c r="D1508" i="3" s="1"/>
  <c r="D1507" i="3"/>
  <c r="C1507" i="3"/>
  <c r="E1507" i="3" s="1"/>
  <c r="C1506" i="3"/>
  <c r="C1505" i="3"/>
  <c r="C1504" i="3"/>
  <c r="C1503" i="3"/>
  <c r="E1503" i="3" s="1"/>
  <c r="E1502" i="3"/>
  <c r="C1502" i="3"/>
  <c r="D1502" i="3" s="1"/>
  <c r="D1501" i="3"/>
  <c r="C1501" i="3"/>
  <c r="E1501" i="3" s="1"/>
  <c r="E1500" i="3"/>
  <c r="D1500" i="3"/>
  <c r="C1500" i="3"/>
  <c r="E1499" i="3"/>
  <c r="D1499" i="3"/>
  <c r="C1499" i="3"/>
  <c r="D1498" i="3"/>
  <c r="C1498" i="3"/>
  <c r="E1498" i="3" s="1"/>
  <c r="E1497" i="3"/>
  <c r="D1497" i="3"/>
  <c r="C1497" i="3"/>
  <c r="D1496" i="3"/>
  <c r="C1496" i="3"/>
  <c r="E1496" i="3" s="1"/>
  <c r="D1495" i="3"/>
  <c r="C1495" i="3"/>
  <c r="E1495" i="3" s="1"/>
  <c r="C1494" i="3"/>
  <c r="C1493" i="3"/>
  <c r="C1492" i="3"/>
  <c r="E1492" i="3" s="1"/>
  <c r="E1491" i="3"/>
  <c r="C1491" i="3"/>
  <c r="D1491" i="3" s="1"/>
  <c r="E1490" i="3"/>
  <c r="C1490" i="3"/>
  <c r="D1490" i="3" s="1"/>
  <c r="E1489" i="3"/>
  <c r="C1489" i="3"/>
  <c r="D1489" i="3" s="1"/>
  <c r="E1488" i="3"/>
  <c r="D1488" i="3"/>
  <c r="C1488" i="3"/>
  <c r="C1487" i="3"/>
  <c r="D1486" i="3"/>
  <c r="C1486" i="3"/>
  <c r="E1486" i="3" s="1"/>
  <c r="E1485" i="3"/>
  <c r="D1485" i="3"/>
  <c r="C1485" i="3"/>
  <c r="E1484" i="3"/>
  <c r="C1484" i="3"/>
  <c r="D1484" i="3" s="1"/>
  <c r="D1483" i="3"/>
  <c r="C1483" i="3"/>
  <c r="E1483" i="3" s="1"/>
  <c r="D1482" i="3"/>
  <c r="C1482" i="3"/>
  <c r="E1482" i="3" s="1"/>
  <c r="C1481" i="3"/>
  <c r="E1480" i="3"/>
  <c r="D1480" i="3"/>
  <c r="C1480" i="3"/>
  <c r="E1479" i="3"/>
  <c r="D1479" i="3"/>
  <c r="C1479" i="3"/>
  <c r="E1478" i="3"/>
  <c r="C1478" i="3"/>
  <c r="D1478" i="3" s="1"/>
  <c r="E1477" i="3"/>
  <c r="D1477" i="3"/>
  <c r="C1477" i="3"/>
  <c r="E1476" i="3"/>
  <c r="D1476" i="3"/>
  <c r="C1476" i="3"/>
  <c r="E1475" i="3"/>
  <c r="D1475" i="3"/>
  <c r="C1475" i="3"/>
  <c r="C1474" i="3"/>
  <c r="E1474" i="3" s="1"/>
  <c r="E1473" i="3"/>
  <c r="D1473" i="3"/>
  <c r="C1473" i="3"/>
  <c r="D1472" i="3"/>
  <c r="C1472" i="3"/>
  <c r="E1472" i="3" s="1"/>
  <c r="D1471" i="3"/>
  <c r="C1471" i="3"/>
  <c r="E1471" i="3" s="1"/>
  <c r="D1470" i="3"/>
  <c r="C1470" i="3"/>
  <c r="E1470" i="3" s="1"/>
  <c r="C1469" i="3"/>
  <c r="E1468" i="3"/>
  <c r="D1468" i="3"/>
  <c r="C1468" i="3"/>
  <c r="C1467" i="3"/>
  <c r="E1467" i="3" s="1"/>
  <c r="E1466" i="3"/>
  <c r="C1466" i="3"/>
  <c r="D1466" i="3" s="1"/>
  <c r="D1465" i="3"/>
  <c r="C1465" i="3"/>
  <c r="E1465" i="3" s="1"/>
  <c r="E1464" i="3"/>
  <c r="D1464" i="3"/>
  <c r="C1464" i="3"/>
  <c r="C1463" i="3"/>
  <c r="E1463" i="3" s="1"/>
  <c r="C1462" i="3"/>
  <c r="E1462" i="3" s="1"/>
  <c r="E1461" i="3"/>
  <c r="D1461" i="3"/>
  <c r="C1461" i="3"/>
  <c r="C1460" i="3"/>
  <c r="E1460" i="3" s="1"/>
  <c r="D1459" i="3"/>
  <c r="C1459" i="3"/>
  <c r="E1459" i="3" s="1"/>
  <c r="C1458" i="3"/>
  <c r="E1458" i="3" s="1"/>
  <c r="C1457" i="3"/>
  <c r="C1456" i="3"/>
  <c r="E1456" i="3" s="1"/>
  <c r="C1455" i="3"/>
  <c r="E1455" i="3" s="1"/>
  <c r="E1454" i="3"/>
  <c r="C1454" i="3"/>
  <c r="D1454" i="3" s="1"/>
  <c r="C1453" i="3"/>
  <c r="E1453" i="3" s="1"/>
  <c r="E1452" i="3"/>
  <c r="D1452" i="3"/>
  <c r="C1452" i="3"/>
  <c r="E1451" i="3"/>
  <c r="D1451" i="3"/>
  <c r="C1451" i="3"/>
  <c r="C1450" i="3"/>
  <c r="E1450" i="3" s="1"/>
  <c r="E1449" i="3"/>
  <c r="D1449" i="3"/>
  <c r="C1449" i="3"/>
  <c r="C1448" i="3"/>
  <c r="D1447" i="3"/>
  <c r="C1447" i="3"/>
  <c r="E1447" i="3" s="1"/>
  <c r="E1446" i="3"/>
  <c r="C1446" i="3"/>
  <c r="D1446" i="3" s="1"/>
  <c r="C1445" i="3"/>
  <c r="C1444" i="3"/>
  <c r="E1444" i="3" s="1"/>
  <c r="D1443" i="3"/>
  <c r="C1443" i="3"/>
  <c r="E1443" i="3" s="1"/>
  <c r="E1442" i="3"/>
  <c r="C1442" i="3"/>
  <c r="D1442" i="3" s="1"/>
  <c r="C1441" i="3"/>
  <c r="E1441" i="3" s="1"/>
  <c r="E1440" i="3"/>
  <c r="D1440" i="3"/>
  <c r="C1440" i="3"/>
  <c r="C1439" i="3"/>
  <c r="E1439" i="3" s="1"/>
  <c r="D1438" i="3"/>
  <c r="C1438" i="3"/>
  <c r="E1438" i="3" s="1"/>
  <c r="E1437" i="3"/>
  <c r="D1437" i="3"/>
  <c r="C1437" i="3"/>
  <c r="E1436" i="3"/>
  <c r="C1436" i="3"/>
  <c r="D1436" i="3" s="1"/>
  <c r="D1435" i="3"/>
  <c r="C1435" i="3"/>
  <c r="E1435" i="3" s="1"/>
  <c r="C1434" i="3"/>
  <c r="C1433" i="3"/>
  <c r="C1432" i="3"/>
  <c r="E1431" i="3"/>
  <c r="D1431" i="3"/>
  <c r="C1431" i="3"/>
  <c r="E1430" i="3"/>
  <c r="C1430" i="3"/>
  <c r="D1430" i="3" s="1"/>
  <c r="D1429" i="3"/>
  <c r="C1429" i="3"/>
  <c r="E1429" i="3" s="1"/>
  <c r="E1428" i="3"/>
  <c r="D1428" i="3"/>
  <c r="C1428" i="3"/>
  <c r="E1427" i="3"/>
  <c r="D1427" i="3"/>
  <c r="C1427" i="3"/>
  <c r="C1426" i="3"/>
  <c r="E1426" i="3" s="1"/>
  <c r="E1425" i="3"/>
  <c r="D1425" i="3"/>
  <c r="C1425" i="3"/>
  <c r="D1424" i="3"/>
  <c r="C1424" i="3"/>
  <c r="E1424" i="3" s="1"/>
  <c r="D1423" i="3"/>
  <c r="C1423" i="3"/>
  <c r="E1423" i="3" s="1"/>
  <c r="D1422" i="3"/>
  <c r="C1422" i="3"/>
  <c r="E1422" i="3" s="1"/>
  <c r="C1421" i="3"/>
  <c r="E1420" i="3"/>
  <c r="D1420" i="3"/>
  <c r="C1420" i="3"/>
  <c r="C1419" i="3"/>
  <c r="E1419" i="3" s="1"/>
  <c r="E1418" i="3"/>
  <c r="C1418" i="3"/>
  <c r="D1418" i="3" s="1"/>
  <c r="D1417" i="3"/>
  <c r="C1417" i="3"/>
  <c r="E1417" i="3" s="1"/>
  <c r="E1416" i="3"/>
  <c r="D1416" i="3"/>
  <c r="C1416" i="3"/>
  <c r="C1415" i="3"/>
  <c r="E1415" i="3" s="1"/>
  <c r="C1414" i="3"/>
  <c r="E1414" i="3" s="1"/>
  <c r="E1413" i="3"/>
  <c r="D1413" i="3"/>
  <c r="C1413" i="3"/>
  <c r="D1412" i="3"/>
  <c r="C1412" i="3"/>
  <c r="E1412" i="3" s="1"/>
  <c r="D1411" i="3"/>
  <c r="C1411" i="3"/>
  <c r="E1411" i="3" s="1"/>
  <c r="D1410" i="3"/>
  <c r="C1410" i="3"/>
  <c r="E1410" i="3" s="1"/>
  <c r="C1409" i="3"/>
  <c r="C1408" i="3"/>
  <c r="E1408" i="3" s="1"/>
  <c r="C1407" i="3"/>
  <c r="E1406" i="3"/>
  <c r="C1406" i="3"/>
  <c r="D1406" i="3" s="1"/>
  <c r="C1405" i="3"/>
  <c r="E1405" i="3" s="1"/>
  <c r="E1404" i="3"/>
  <c r="D1404" i="3"/>
  <c r="C1404" i="3"/>
  <c r="C1403" i="3"/>
  <c r="E1403" i="3" s="1"/>
  <c r="C1402" i="3"/>
  <c r="E1402" i="3" s="1"/>
  <c r="E1401" i="3"/>
  <c r="D1401" i="3"/>
  <c r="C1401" i="3"/>
  <c r="C1400" i="3"/>
  <c r="E1400" i="3" s="1"/>
  <c r="D1399" i="3"/>
  <c r="C1399" i="3"/>
  <c r="E1399" i="3" s="1"/>
  <c r="E1398" i="3"/>
  <c r="D1398" i="3"/>
  <c r="C1398" i="3"/>
  <c r="C1397" i="3"/>
  <c r="E1396" i="3"/>
  <c r="D1396" i="3"/>
  <c r="C1396" i="3"/>
  <c r="E1395" i="3"/>
  <c r="C1395" i="3"/>
  <c r="D1395" i="3" s="1"/>
  <c r="E1394" i="3"/>
  <c r="C1394" i="3"/>
  <c r="D1394" i="3" s="1"/>
  <c r="C1393" i="3"/>
  <c r="E1392" i="3"/>
  <c r="D1392" i="3"/>
  <c r="C1392" i="3"/>
  <c r="E1391" i="3"/>
  <c r="C1391" i="3"/>
  <c r="D1391" i="3" s="1"/>
  <c r="D1390" i="3"/>
  <c r="C1390" i="3"/>
  <c r="E1390" i="3" s="1"/>
  <c r="E1389" i="3"/>
  <c r="D1389" i="3"/>
  <c r="C1389" i="3"/>
  <c r="C1388" i="3"/>
  <c r="D1387" i="3"/>
  <c r="C1387" i="3"/>
  <c r="E1387" i="3" s="1"/>
  <c r="E1386" i="3"/>
  <c r="C1386" i="3"/>
  <c r="D1386" i="3" s="1"/>
  <c r="C1385" i="3"/>
  <c r="E1384" i="3"/>
  <c r="D1384" i="3"/>
  <c r="C1384" i="3"/>
  <c r="E1383" i="3"/>
  <c r="D1383" i="3"/>
  <c r="C1383" i="3"/>
  <c r="E1382" i="3"/>
  <c r="C1382" i="3"/>
  <c r="D1382" i="3" s="1"/>
  <c r="E1381" i="3"/>
  <c r="D1381" i="3"/>
  <c r="C1381" i="3"/>
  <c r="E1380" i="3"/>
  <c r="D1380" i="3"/>
  <c r="C1380" i="3"/>
  <c r="E1379" i="3"/>
  <c r="D1379" i="3"/>
  <c r="C1379" i="3"/>
  <c r="C1378" i="3"/>
  <c r="E1378" i="3" s="1"/>
  <c r="E1377" i="3"/>
  <c r="D1377" i="3"/>
  <c r="C1377" i="3"/>
  <c r="D1376" i="3"/>
  <c r="C1376" i="3"/>
  <c r="E1376" i="3" s="1"/>
  <c r="D1375" i="3"/>
  <c r="C1375" i="3"/>
  <c r="E1375" i="3" s="1"/>
  <c r="D1374" i="3"/>
  <c r="C1374" i="3"/>
  <c r="E1374" i="3" s="1"/>
  <c r="C1373" i="3"/>
  <c r="E1372" i="3"/>
  <c r="D1372" i="3"/>
  <c r="C1372" i="3"/>
  <c r="C1371" i="3"/>
  <c r="E1371" i="3" s="1"/>
  <c r="E1370" i="3"/>
  <c r="C1370" i="3"/>
  <c r="D1370" i="3" s="1"/>
  <c r="D1369" i="3"/>
  <c r="C1369" i="3"/>
  <c r="E1369" i="3" s="1"/>
  <c r="E1368" i="3"/>
  <c r="C1368" i="3"/>
  <c r="D1368" i="3" s="1"/>
  <c r="D1367" i="3"/>
  <c r="C1367" i="3"/>
  <c r="E1367" i="3" s="1"/>
  <c r="D1366" i="3"/>
  <c r="C1366" i="3"/>
  <c r="E1366" i="3" s="1"/>
  <c r="E1365" i="3"/>
  <c r="D1365" i="3"/>
  <c r="C1365" i="3"/>
  <c r="C1364" i="3"/>
  <c r="D1363" i="3"/>
  <c r="C1363" i="3"/>
  <c r="E1363" i="3" s="1"/>
  <c r="C1362" i="3"/>
  <c r="C1361" i="3"/>
  <c r="D1360" i="3"/>
  <c r="C1360" i="3"/>
  <c r="E1360" i="3" s="1"/>
  <c r="C1359" i="3"/>
  <c r="E1359" i="3" s="1"/>
  <c r="E1358" i="3"/>
  <c r="C1358" i="3"/>
  <c r="D1358" i="3" s="1"/>
  <c r="C1357" i="3"/>
  <c r="E1356" i="3"/>
  <c r="D1356" i="3"/>
  <c r="C1356" i="3"/>
  <c r="C1355" i="3"/>
  <c r="E1355" i="3" s="1"/>
  <c r="D1354" i="3"/>
  <c r="C1354" i="3"/>
  <c r="E1354" i="3" s="1"/>
  <c r="E1353" i="3"/>
  <c r="D1353" i="3"/>
  <c r="C1353" i="3"/>
  <c r="E1352" i="3"/>
  <c r="D1352" i="3"/>
  <c r="C1352" i="3"/>
  <c r="C1351" i="3"/>
  <c r="D1350" i="3"/>
  <c r="C1350" i="3"/>
  <c r="E1350" i="3" s="1"/>
  <c r="E1349" i="3"/>
  <c r="C1349" i="3"/>
  <c r="D1349" i="3" s="1"/>
  <c r="E1348" i="3"/>
  <c r="C1348" i="3"/>
  <c r="D1348" i="3" s="1"/>
  <c r="D1347" i="3"/>
  <c r="C1347" i="3"/>
  <c r="E1347" i="3" s="1"/>
  <c r="E1346" i="3"/>
  <c r="C1346" i="3"/>
  <c r="D1346" i="3" s="1"/>
  <c r="E1345" i="3"/>
  <c r="D1345" i="3"/>
  <c r="C1345" i="3"/>
  <c r="E1344" i="3"/>
  <c r="D1344" i="3"/>
  <c r="C1344" i="3"/>
  <c r="E1343" i="3"/>
  <c r="D1343" i="3"/>
  <c r="C1343" i="3"/>
  <c r="C1342" i="3"/>
  <c r="E1341" i="3"/>
  <c r="D1341" i="3"/>
  <c r="C1341" i="3"/>
  <c r="C1340" i="3"/>
  <c r="D1339" i="3"/>
  <c r="C1339" i="3"/>
  <c r="E1339" i="3" s="1"/>
  <c r="E1338" i="3"/>
  <c r="D1338" i="3"/>
  <c r="C1338" i="3"/>
  <c r="C1337" i="3"/>
  <c r="C1336" i="3"/>
  <c r="E1336" i="3" s="1"/>
  <c r="E1335" i="3"/>
  <c r="D1335" i="3"/>
  <c r="C1335" i="3"/>
  <c r="E1334" i="3"/>
  <c r="D1334" i="3"/>
  <c r="C1334" i="3"/>
  <c r="D1333" i="3"/>
  <c r="C1333" i="3"/>
  <c r="E1333" i="3" s="1"/>
  <c r="E1332" i="3"/>
  <c r="D1332" i="3"/>
  <c r="C1332" i="3"/>
  <c r="C1331" i="3"/>
  <c r="D1330" i="3"/>
  <c r="C1330" i="3"/>
  <c r="E1330" i="3" s="1"/>
  <c r="E1329" i="3"/>
  <c r="C1329" i="3"/>
  <c r="D1329" i="3" s="1"/>
  <c r="E1328" i="3"/>
  <c r="C1328" i="3"/>
  <c r="D1328" i="3" s="1"/>
  <c r="E1327" i="3"/>
  <c r="D1327" i="3"/>
  <c r="C1327" i="3"/>
  <c r="C1326" i="3"/>
  <c r="E1326" i="3" s="1"/>
  <c r="D1325" i="3"/>
  <c r="C1325" i="3"/>
  <c r="E1325" i="3" s="1"/>
  <c r="C1324" i="3"/>
  <c r="E1324" i="3" s="1"/>
  <c r="E1323" i="3"/>
  <c r="D1323" i="3"/>
  <c r="C1323" i="3"/>
  <c r="E1322" i="3"/>
  <c r="C1322" i="3"/>
  <c r="D1322" i="3" s="1"/>
  <c r="D1321" i="3"/>
  <c r="C1321" i="3"/>
  <c r="E1321" i="3" s="1"/>
  <c r="E1320" i="3"/>
  <c r="C1320" i="3"/>
  <c r="D1320" i="3" s="1"/>
  <c r="C1319" i="3"/>
  <c r="D1318" i="3"/>
  <c r="C1318" i="3"/>
  <c r="E1318" i="3" s="1"/>
  <c r="C1317" i="3"/>
  <c r="E1317" i="3" s="1"/>
  <c r="E1316" i="3"/>
  <c r="C1316" i="3"/>
  <c r="D1316" i="3" s="1"/>
  <c r="E1315" i="3"/>
  <c r="C1315" i="3"/>
  <c r="D1315" i="3" s="1"/>
  <c r="C1314" i="3"/>
  <c r="E1314" i="3" s="1"/>
  <c r="E1313" i="3"/>
  <c r="D1313" i="3"/>
  <c r="C1313" i="3"/>
  <c r="D1312" i="3"/>
  <c r="C1312" i="3"/>
  <c r="E1312" i="3" s="1"/>
  <c r="E1311" i="3"/>
  <c r="D1311" i="3"/>
  <c r="C1311" i="3"/>
  <c r="C1310" i="3"/>
  <c r="E1310" i="3" s="1"/>
  <c r="D1309" i="3"/>
  <c r="C1309" i="3"/>
  <c r="E1309" i="3" s="1"/>
  <c r="C1308" i="3"/>
  <c r="E1308" i="3" s="1"/>
  <c r="C1307" i="3"/>
  <c r="E1306" i="3"/>
  <c r="D1306" i="3"/>
  <c r="C1306" i="3"/>
  <c r="D1305" i="3"/>
  <c r="C1305" i="3"/>
  <c r="E1305" i="3" s="1"/>
  <c r="E1304" i="3"/>
  <c r="C1304" i="3"/>
  <c r="D1304" i="3" s="1"/>
  <c r="C1303" i="3"/>
  <c r="E1303" i="3" s="1"/>
  <c r="C1302" i="3"/>
  <c r="E1302" i="3" s="1"/>
  <c r="E1301" i="3"/>
  <c r="C1301" i="3"/>
  <c r="D1301" i="3" s="1"/>
  <c r="C1300" i="3"/>
  <c r="E1299" i="3"/>
  <c r="D1299" i="3"/>
  <c r="C1299" i="3"/>
  <c r="D1298" i="3"/>
  <c r="C1298" i="3"/>
  <c r="E1298" i="3" s="1"/>
  <c r="D1297" i="3"/>
  <c r="C1297" i="3"/>
  <c r="E1297" i="3" s="1"/>
  <c r="D1296" i="3"/>
  <c r="C1296" i="3"/>
  <c r="E1296" i="3" s="1"/>
  <c r="C1295" i="3"/>
  <c r="E1294" i="3"/>
  <c r="C1294" i="3"/>
  <c r="D1294" i="3" s="1"/>
  <c r="C1293" i="3"/>
  <c r="E1292" i="3"/>
  <c r="C1292" i="3"/>
  <c r="D1292" i="3" s="1"/>
  <c r="D1291" i="3"/>
  <c r="C1291" i="3"/>
  <c r="E1291" i="3" s="1"/>
  <c r="C1290" i="3"/>
  <c r="E1290" i="3" s="1"/>
  <c r="C1289" i="3"/>
  <c r="E1289" i="3" s="1"/>
  <c r="D1288" i="3"/>
  <c r="C1288" i="3"/>
  <c r="E1288" i="3" s="1"/>
  <c r="E1287" i="3"/>
  <c r="D1287" i="3"/>
  <c r="C1287" i="3"/>
  <c r="C1286" i="3"/>
  <c r="C1285" i="3"/>
  <c r="E1285" i="3" s="1"/>
  <c r="D1284" i="3"/>
  <c r="C1284" i="3"/>
  <c r="E1284" i="3" s="1"/>
  <c r="C1283" i="3"/>
  <c r="E1282" i="3"/>
  <c r="C1282" i="3"/>
  <c r="D1282" i="3" s="1"/>
  <c r="C1281" i="3"/>
  <c r="E1280" i="3"/>
  <c r="C1280" i="3"/>
  <c r="D1280" i="3" s="1"/>
  <c r="D1279" i="3"/>
  <c r="C1279" i="3"/>
  <c r="E1279" i="3" s="1"/>
  <c r="C1278" i="3"/>
  <c r="E1278" i="3" s="1"/>
  <c r="C1277" i="3"/>
  <c r="E1277" i="3" s="1"/>
  <c r="D1276" i="3"/>
  <c r="C1276" i="3"/>
  <c r="E1276" i="3" s="1"/>
  <c r="E1275" i="3"/>
  <c r="D1275" i="3"/>
  <c r="C1275" i="3"/>
  <c r="C1274" i="3"/>
  <c r="C1273" i="3"/>
  <c r="E1273" i="3" s="1"/>
  <c r="D1272" i="3"/>
  <c r="C1272" i="3"/>
  <c r="E1272" i="3" s="1"/>
  <c r="C1271" i="3"/>
  <c r="E1270" i="3"/>
  <c r="C1270" i="3"/>
  <c r="D1270" i="3" s="1"/>
  <c r="C1269" i="3"/>
  <c r="E1268" i="3"/>
  <c r="C1268" i="3"/>
  <c r="D1268" i="3" s="1"/>
  <c r="D1267" i="3"/>
  <c r="C1267" i="3"/>
  <c r="E1267" i="3" s="1"/>
  <c r="C1266" i="3"/>
  <c r="E1266" i="3" s="1"/>
  <c r="C1265" i="3"/>
  <c r="C1264" i="3"/>
  <c r="E1264" i="3" s="1"/>
  <c r="E1263" i="3"/>
  <c r="D1263" i="3"/>
  <c r="C1263" i="3"/>
  <c r="E1262" i="3"/>
  <c r="C1262" i="3"/>
  <c r="D1262" i="3" s="1"/>
  <c r="C1261" i="3"/>
  <c r="E1261" i="3" s="1"/>
  <c r="D1260" i="3"/>
  <c r="C1260" i="3"/>
  <c r="E1260" i="3" s="1"/>
  <c r="C1259" i="3"/>
  <c r="E1258" i="3"/>
  <c r="C1258" i="3"/>
  <c r="D1258" i="3" s="1"/>
  <c r="C1257" i="3"/>
  <c r="E1256" i="3"/>
  <c r="C1256" i="3"/>
  <c r="D1256" i="3" s="1"/>
  <c r="D1255" i="3"/>
  <c r="C1255" i="3"/>
  <c r="E1255" i="3" s="1"/>
  <c r="C1254" i="3"/>
  <c r="E1254" i="3" s="1"/>
  <c r="C1253" i="3"/>
  <c r="D1252" i="3"/>
  <c r="C1252" i="3"/>
  <c r="E1252" i="3" s="1"/>
  <c r="E1251" i="3"/>
  <c r="D1251" i="3"/>
  <c r="C1251" i="3"/>
  <c r="C1250" i="3"/>
  <c r="D1250" i="3" s="1"/>
  <c r="C1249" i="3"/>
  <c r="C1248" i="3"/>
  <c r="E1248" i="3" s="1"/>
  <c r="E1247" i="3"/>
  <c r="C1247" i="3"/>
  <c r="D1247" i="3" s="1"/>
  <c r="C1246" i="3"/>
  <c r="E1246" i="3" s="1"/>
  <c r="D1245" i="3"/>
  <c r="C1245" i="3"/>
  <c r="E1245" i="3" s="1"/>
  <c r="C1244" i="3"/>
  <c r="D1243" i="3"/>
  <c r="C1243" i="3"/>
  <c r="E1243" i="3" s="1"/>
  <c r="E1242" i="3"/>
  <c r="D1242" i="3"/>
  <c r="C1242" i="3"/>
  <c r="D1241" i="3"/>
  <c r="C1241" i="3"/>
  <c r="E1241" i="3" s="1"/>
  <c r="C1240" i="3"/>
  <c r="E1239" i="3"/>
  <c r="C1239" i="3"/>
  <c r="D1239" i="3" s="1"/>
  <c r="E1238" i="3"/>
  <c r="C1238" i="3"/>
  <c r="D1238" i="3" s="1"/>
  <c r="E1237" i="3"/>
  <c r="D1237" i="3"/>
  <c r="C1237" i="3"/>
  <c r="C1236" i="3"/>
  <c r="E1235" i="3"/>
  <c r="C1235" i="3"/>
  <c r="D1235" i="3" s="1"/>
  <c r="C1234" i="3"/>
  <c r="D1233" i="3"/>
  <c r="C1233" i="3"/>
  <c r="E1233" i="3" s="1"/>
  <c r="C1232" i="3"/>
  <c r="D1231" i="3"/>
  <c r="C1231" i="3"/>
  <c r="E1231" i="3" s="1"/>
  <c r="E1230" i="3"/>
  <c r="D1230" i="3"/>
  <c r="C1230" i="3"/>
  <c r="E1229" i="3"/>
  <c r="D1229" i="3"/>
  <c r="C1229" i="3"/>
  <c r="C1228" i="3"/>
  <c r="E1227" i="3"/>
  <c r="D1227" i="3"/>
  <c r="C1227" i="3"/>
  <c r="E1226" i="3"/>
  <c r="C1226" i="3"/>
  <c r="D1226" i="3" s="1"/>
  <c r="D1225" i="3"/>
  <c r="C1225" i="3"/>
  <c r="E1225" i="3" s="1"/>
  <c r="D1224" i="3"/>
  <c r="C1224" i="3"/>
  <c r="E1224" i="3" s="1"/>
  <c r="E1223" i="3"/>
  <c r="C1223" i="3"/>
  <c r="D1223" i="3" s="1"/>
  <c r="D1222" i="3"/>
  <c r="C1222" i="3"/>
  <c r="E1222" i="3" s="1"/>
  <c r="D1221" i="3"/>
  <c r="C1221" i="3"/>
  <c r="E1221" i="3" s="1"/>
  <c r="D1220" i="3"/>
  <c r="C1220" i="3"/>
  <c r="E1220" i="3" s="1"/>
  <c r="D1219" i="3"/>
  <c r="C1219" i="3"/>
  <c r="E1219" i="3" s="1"/>
  <c r="E1218" i="3"/>
  <c r="D1218" i="3"/>
  <c r="C1218" i="3"/>
  <c r="D1217" i="3"/>
  <c r="C1217" i="3"/>
  <c r="E1217" i="3" s="1"/>
  <c r="C1216" i="3"/>
  <c r="E1215" i="3"/>
  <c r="C1215" i="3"/>
  <c r="D1215" i="3" s="1"/>
  <c r="C1214" i="3"/>
  <c r="D1214" i="3" s="1"/>
  <c r="E1213" i="3"/>
  <c r="D1213" i="3"/>
  <c r="C1213" i="3"/>
  <c r="C1212" i="3"/>
  <c r="E1211" i="3"/>
  <c r="C1211" i="3"/>
  <c r="D1211" i="3" s="1"/>
  <c r="C1210" i="3"/>
  <c r="D1209" i="3"/>
  <c r="C1209" i="3"/>
  <c r="E1209" i="3" s="1"/>
  <c r="C1208" i="3"/>
  <c r="D1207" i="3"/>
  <c r="C1207" i="3"/>
  <c r="E1207" i="3" s="1"/>
  <c r="E1206" i="3"/>
  <c r="D1206" i="3"/>
  <c r="C1206" i="3"/>
  <c r="E1205" i="3"/>
  <c r="D1205" i="3"/>
  <c r="C1205" i="3"/>
  <c r="C1204" i="3"/>
  <c r="C1203" i="3"/>
  <c r="E1203" i="3" s="1"/>
  <c r="C1202" i="3"/>
  <c r="D1202" i="3" s="1"/>
  <c r="C1201" i="3"/>
  <c r="D1200" i="3"/>
  <c r="C1200" i="3"/>
  <c r="E1200" i="3" s="1"/>
  <c r="E1199" i="3"/>
  <c r="C1199" i="3"/>
  <c r="D1199" i="3" s="1"/>
  <c r="D1198" i="3"/>
  <c r="C1198" i="3"/>
  <c r="E1198" i="3" s="1"/>
  <c r="D1197" i="3"/>
  <c r="C1197" i="3"/>
  <c r="E1197" i="3" s="1"/>
  <c r="D1196" i="3"/>
  <c r="C1196" i="3"/>
  <c r="E1196" i="3" s="1"/>
  <c r="D1195" i="3"/>
  <c r="C1195" i="3"/>
  <c r="E1195" i="3" s="1"/>
  <c r="E1194" i="3"/>
  <c r="D1194" i="3"/>
  <c r="C1194" i="3"/>
  <c r="D1193" i="3"/>
  <c r="C1193" i="3"/>
  <c r="E1193" i="3" s="1"/>
  <c r="C1192" i="3"/>
  <c r="E1191" i="3"/>
  <c r="C1191" i="3"/>
  <c r="D1191" i="3" s="1"/>
  <c r="C1190" i="3"/>
  <c r="D1190" i="3" s="1"/>
  <c r="E1189" i="3"/>
  <c r="D1189" i="3"/>
  <c r="C1189" i="3"/>
  <c r="C1188" i="3"/>
  <c r="E1187" i="3"/>
  <c r="C1187" i="3"/>
  <c r="D1187" i="3" s="1"/>
  <c r="C1186" i="3"/>
  <c r="D1185" i="3"/>
  <c r="C1185" i="3"/>
  <c r="E1185" i="3" s="1"/>
  <c r="C1184" i="3"/>
  <c r="D1183" i="3"/>
  <c r="C1183" i="3"/>
  <c r="E1183" i="3" s="1"/>
  <c r="E1182" i="3"/>
  <c r="D1182" i="3"/>
  <c r="C1182" i="3"/>
  <c r="E1181" i="3"/>
  <c r="D1181" i="3"/>
  <c r="C1181" i="3"/>
  <c r="C1180" i="3"/>
  <c r="E1179" i="3"/>
  <c r="D1179" i="3"/>
  <c r="C1179" i="3"/>
  <c r="E1178" i="3"/>
  <c r="C1178" i="3"/>
  <c r="D1178" i="3" s="1"/>
  <c r="E1177" i="3"/>
  <c r="D1177" i="3"/>
  <c r="C1177" i="3"/>
  <c r="E1176" i="3"/>
  <c r="C1176" i="3"/>
  <c r="D1176" i="3" s="1"/>
  <c r="E1175" i="3"/>
  <c r="C1175" i="3"/>
  <c r="D1175" i="3" s="1"/>
  <c r="D1174" i="3"/>
  <c r="C1174" i="3"/>
  <c r="E1174" i="3" s="1"/>
  <c r="D1173" i="3"/>
  <c r="C1173" i="3"/>
  <c r="E1173" i="3" s="1"/>
  <c r="D1172" i="3"/>
  <c r="C1172" i="3"/>
  <c r="E1172" i="3" s="1"/>
  <c r="C1171" i="3"/>
  <c r="E1171" i="3" s="1"/>
  <c r="E1170" i="3"/>
  <c r="D1170" i="3"/>
  <c r="C1170" i="3"/>
  <c r="E1169" i="3"/>
  <c r="D1169" i="3"/>
  <c r="C1169" i="3"/>
  <c r="C1168" i="3"/>
  <c r="E1167" i="3"/>
  <c r="D1167" i="3"/>
  <c r="C1167" i="3"/>
  <c r="E1166" i="3"/>
  <c r="C1166" i="3"/>
  <c r="D1166" i="3" s="1"/>
  <c r="E1165" i="3"/>
  <c r="D1165" i="3"/>
  <c r="C1165" i="3"/>
  <c r="E1164" i="3"/>
  <c r="C1164" i="3"/>
  <c r="D1164" i="3" s="1"/>
  <c r="E1163" i="3"/>
  <c r="C1163" i="3"/>
  <c r="D1163" i="3" s="1"/>
  <c r="D1162" i="3"/>
  <c r="C1162" i="3"/>
  <c r="E1162" i="3" s="1"/>
  <c r="C1161" i="3"/>
  <c r="E1161" i="3" s="1"/>
  <c r="D1160" i="3"/>
  <c r="C1160" i="3"/>
  <c r="E1160" i="3" s="1"/>
  <c r="E1159" i="3"/>
  <c r="D1159" i="3"/>
  <c r="C1159" i="3"/>
  <c r="E1158" i="3"/>
  <c r="D1158" i="3"/>
  <c r="C1158" i="3"/>
  <c r="E1157" i="3"/>
  <c r="D1157" i="3"/>
  <c r="C1157" i="3"/>
  <c r="C1156" i="3"/>
  <c r="E1155" i="3"/>
  <c r="D1155" i="3"/>
  <c r="C1155" i="3"/>
  <c r="E1154" i="3"/>
  <c r="C1154" i="3"/>
  <c r="D1154" i="3" s="1"/>
  <c r="E1153" i="3"/>
  <c r="D1153" i="3"/>
  <c r="C1153" i="3"/>
  <c r="E1152" i="3"/>
  <c r="C1152" i="3"/>
  <c r="D1152" i="3" s="1"/>
  <c r="E1151" i="3"/>
  <c r="C1151" i="3"/>
  <c r="D1151" i="3" s="1"/>
  <c r="D1150" i="3"/>
  <c r="C1150" i="3"/>
  <c r="E1150" i="3" s="1"/>
  <c r="C1149" i="3"/>
  <c r="E1149" i="3" s="1"/>
  <c r="D1148" i="3"/>
  <c r="C1148" i="3"/>
  <c r="E1148" i="3" s="1"/>
  <c r="E1147" i="3"/>
  <c r="D1147" i="3"/>
  <c r="C1147" i="3"/>
  <c r="E1146" i="3"/>
  <c r="D1146" i="3"/>
  <c r="C1146" i="3"/>
  <c r="E1145" i="3"/>
  <c r="D1145" i="3"/>
  <c r="C1145" i="3"/>
  <c r="C1144" i="3"/>
  <c r="E1143" i="3"/>
  <c r="D1143" i="3"/>
  <c r="C1143" i="3"/>
  <c r="E1142" i="3"/>
  <c r="C1142" i="3"/>
  <c r="D1142" i="3" s="1"/>
  <c r="E1141" i="3"/>
  <c r="D1141" i="3"/>
  <c r="C1141" i="3"/>
  <c r="E1140" i="3"/>
  <c r="C1140" i="3"/>
  <c r="D1140" i="3" s="1"/>
  <c r="E1139" i="3"/>
  <c r="C1139" i="3"/>
  <c r="D1139" i="3" s="1"/>
  <c r="D1138" i="3"/>
  <c r="C1138" i="3"/>
  <c r="E1138" i="3" s="1"/>
  <c r="C1137" i="3"/>
  <c r="E1137" i="3" s="1"/>
  <c r="D1136" i="3"/>
  <c r="C1136" i="3"/>
  <c r="E1136" i="3" s="1"/>
  <c r="D1135" i="3"/>
  <c r="C1135" i="3"/>
  <c r="E1135" i="3" s="1"/>
  <c r="E1134" i="3"/>
  <c r="D1134" i="3"/>
  <c r="C1134" i="3"/>
  <c r="E1133" i="3"/>
  <c r="D1133" i="3"/>
  <c r="C1133" i="3"/>
  <c r="C1132" i="3"/>
  <c r="E1131" i="3"/>
  <c r="D1131" i="3"/>
  <c r="C1131" i="3"/>
  <c r="E1130" i="3"/>
  <c r="C1130" i="3"/>
  <c r="D1130" i="3" s="1"/>
  <c r="E1129" i="3"/>
  <c r="D1129" i="3"/>
  <c r="C1129" i="3"/>
  <c r="E1128" i="3"/>
  <c r="C1128" i="3"/>
  <c r="D1128" i="3" s="1"/>
  <c r="E1127" i="3"/>
  <c r="C1127" i="3"/>
  <c r="D1127" i="3" s="1"/>
  <c r="D1126" i="3"/>
  <c r="C1126" i="3"/>
  <c r="E1126" i="3" s="1"/>
  <c r="D1125" i="3"/>
  <c r="C1125" i="3"/>
  <c r="E1125" i="3" s="1"/>
  <c r="D1124" i="3"/>
  <c r="C1124" i="3"/>
  <c r="E1124" i="3" s="1"/>
  <c r="E1123" i="3"/>
  <c r="D1123" i="3"/>
  <c r="C1123" i="3"/>
  <c r="E1122" i="3"/>
  <c r="D1122" i="3"/>
  <c r="C1122" i="3"/>
  <c r="E1121" i="3"/>
  <c r="D1121" i="3"/>
  <c r="C1121" i="3"/>
  <c r="C1120" i="3"/>
  <c r="E1119" i="3"/>
  <c r="D1119" i="3"/>
  <c r="C1119" i="3"/>
  <c r="E1118" i="3"/>
  <c r="C1118" i="3"/>
  <c r="D1118" i="3" s="1"/>
  <c r="E1117" i="3"/>
  <c r="D1117" i="3"/>
  <c r="C1117" i="3"/>
  <c r="E1116" i="3"/>
  <c r="C1116" i="3"/>
  <c r="D1116" i="3" s="1"/>
  <c r="E1115" i="3"/>
  <c r="C1115" i="3"/>
  <c r="D1115" i="3" s="1"/>
  <c r="D1114" i="3"/>
  <c r="C1114" i="3"/>
  <c r="E1114" i="3" s="1"/>
  <c r="C1113" i="3"/>
  <c r="E1113" i="3" s="1"/>
  <c r="D1112" i="3"/>
  <c r="C1112" i="3"/>
  <c r="E1112" i="3" s="1"/>
  <c r="C1111" i="3"/>
  <c r="E1111" i="3" s="1"/>
  <c r="E1110" i="3"/>
  <c r="D1110" i="3"/>
  <c r="C1110" i="3"/>
  <c r="E1109" i="3"/>
  <c r="D1109" i="3"/>
  <c r="C1109" i="3"/>
  <c r="C1108" i="3"/>
  <c r="E1107" i="3"/>
  <c r="D1107" i="3"/>
  <c r="C1107" i="3"/>
  <c r="E1106" i="3"/>
  <c r="C1106" i="3"/>
  <c r="D1106" i="3" s="1"/>
  <c r="E1105" i="3"/>
  <c r="D1105" i="3"/>
  <c r="C1105" i="3"/>
  <c r="E1104" i="3"/>
  <c r="C1104" i="3"/>
  <c r="D1104" i="3" s="1"/>
  <c r="E1103" i="3"/>
  <c r="C1103" i="3"/>
  <c r="D1103" i="3" s="1"/>
  <c r="D1102" i="3"/>
  <c r="C1102" i="3"/>
  <c r="E1102" i="3" s="1"/>
  <c r="D1101" i="3"/>
  <c r="C1101" i="3"/>
  <c r="E1101" i="3" s="1"/>
  <c r="D1100" i="3"/>
  <c r="C1100" i="3"/>
  <c r="E1100" i="3" s="1"/>
  <c r="D1099" i="3"/>
  <c r="C1099" i="3"/>
  <c r="E1099" i="3" s="1"/>
  <c r="E1098" i="3"/>
  <c r="D1098" i="3"/>
  <c r="C1098" i="3"/>
  <c r="E1097" i="3"/>
  <c r="D1097" i="3"/>
  <c r="C1097" i="3"/>
  <c r="C1096" i="3"/>
  <c r="E1095" i="3"/>
  <c r="D1095" i="3"/>
  <c r="C1095" i="3"/>
  <c r="E1094" i="3"/>
  <c r="C1094" i="3"/>
  <c r="D1094" i="3" s="1"/>
  <c r="E1093" i="3"/>
  <c r="D1093" i="3"/>
  <c r="C1093" i="3"/>
  <c r="E1092" i="3"/>
  <c r="C1092" i="3"/>
  <c r="D1092" i="3" s="1"/>
  <c r="E1091" i="3"/>
  <c r="C1091" i="3"/>
  <c r="D1091" i="3" s="1"/>
  <c r="D1090" i="3"/>
  <c r="C1090" i="3"/>
  <c r="E1090" i="3" s="1"/>
  <c r="D1089" i="3"/>
  <c r="C1089" i="3"/>
  <c r="E1089" i="3" s="1"/>
  <c r="D1088" i="3"/>
  <c r="C1088" i="3"/>
  <c r="E1088" i="3" s="1"/>
  <c r="C1087" i="3"/>
  <c r="E1087" i="3" s="1"/>
  <c r="E1086" i="3"/>
  <c r="D1086" i="3"/>
  <c r="C1086" i="3"/>
  <c r="E1085" i="3"/>
  <c r="D1085" i="3"/>
  <c r="C1085" i="3"/>
  <c r="C1084" i="3"/>
  <c r="E1083" i="3"/>
  <c r="D1083" i="3"/>
  <c r="C1083" i="3"/>
  <c r="E1082" i="3"/>
  <c r="C1082" i="3"/>
  <c r="D1082" i="3" s="1"/>
  <c r="E1081" i="3"/>
  <c r="D1081" i="3"/>
  <c r="C1081" i="3"/>
  <c r="E1080" i="3"/>
  <c r="C1080" i="3"/>
  <c r="D1080" i="3" s="1"/>
  <c r="E1079" i="3"/>
  <c r="C1079" i="3"/>
  <c r="D1079" i="3" s="1"/>
  <c r="D1078" i="3"/>
  <c r="C1078" i="3"/>
  <c r="E1078" i="3" s="1"/>
  <c r="C1077" i="3"/>
  <c r="E1077" i="3" s="1"/>
  <c r="D1076" i="3"/>
  <c r="C1076" i="3"/>
  <c r="E1076" i="3" s="1"/>
  <c r="C1075" i="3"/>
  <c r="E1074" i="3"/>
  <c r="D1074" i="3"/>
  <c r="C1074" i="3"/>
  <c r="E1073" i="3"/>
  <c r="D1073" i="3"/>
  <c r="C1073" i="3"/>
  <c r="C1072" i="3"/>
  <c r="E1071" i="3"/>
  <c r="D1071" i="3"/>
  <c r="C1071" i="3"/>
  <c r="E1070" i="3"/>
  <c r="C1070" i="3"/>
  <c r="D1070" i="3" s="1"/>
  <c r="E1069" i="3"/>
  <c r="D1069" i="3"/>
  <c r="C1069" i="3"/>
  <c r="E1068" i="3"/>
  <c r="C1068" i="3"/>
  <c r="D1068" i="3" s="1"/>
  <c r="E1067" i="3"/>
  <c r="C1067" i="3"/>
  <c r="D1067" i="3" s="1"/>
  <c r="D1066" i="3"/>
  <c r="C1066" i="3"/>
  <c r="E1066" i="3" s="1"/>
  <c r="D1065" i="3"/>
  <c r="C1065" i="3"/>
  <c r="E1065" i="3" s="1"/>
  <c r="D1064" i="3"/>
  <c r="C1064" i="3"/>
  <c r="E1064" i="3" s="1"/>
  <c r="E1063" i="3"/>
  <c r="D1063" i="3"/>
  <c r="C1063" i="3"/>
  <c r="E1062" i="3"/>
  <c r="D1062" i="3"/>
  <c r="C1062" i="3"/>
  <c r="E1061" i="3"/>
  <c r="D1061" i="3"/>
  <c r="C1061" i="3"/>
  <c r="C1060" i="3"/>
  <c r="E1059" i="3"/>
  <c r="D1059" i="3"/>
  <c r="C1059" i="3"/>
  <c r="C1058" i="3"/>
  <c r="D1058" i="3" s="1"/>
  <c r="E1057" i="3"/>
  <c r="D1057" i="3"/>
  <c r="C1057" i="3"/>
  <c r="C1056" i="3"/>
  <c r="E1055" i="3"/>
  <c r="C1055" i="3"/>
  <c r="D1055" i="3" s="1"/>
  <c r="E1054" i="3"/>
  <c r="D1054" i="3"/>
  <c r="C1054" i="3"/>
  <c r="D1053" i="3"/>
  <c r="C1053" i="3"/>
  <c r="E1053" i="3" s="1"/>
  <c r="E1052" i="3"/>
  <c r="D1052" i="3"/>
  <c r="C1052" i="3"/>
  <c r="C1051" i="3"/>
  <c r="E1051" i="3" s="1"/>
  <c r="E1050" i="3"/>
  <c r="D1050" i="3"/>
  <c r="C1050" i="3"/>
  <c r="E1049" i="3"/>
  <c r="D1049" i="3"/>
  <c r="C1049" i="3"/>
  <c r="C1048" i="3"/>
  <c r="E1047" i="3"/>
  <c r="D1047" i="3"/>
  <c r="C1047" i="3"/>
  <c r="C1046" i="3"/>
  <c r="D1046" i="3" s="1"/>
  <c r="E1045" i="3"/>
  <c r="D1045" i="3"/>
  <c r="C1045" i="3"/>
  <c r="E1044" i="3"/>
  <c r="C1044" i="3"/>
  <c r="D1044" i="3" s="1"/>
  <c r="E1043" i="3"/>
  <c r="C1043" i="3"/>
  <c r="D1043" i="3" s="1"/>
  <c r="E1042" i="3"/>
  <c r="D1042" i="3"/>
  <c r="C1042" i="3"/>
  <c r="C1041" i="3"/>
  <c r="E1040" i="3"/>
  <c r="D1040" i="3"/>
  <c r="C1040" i="3"/>
  <c r="D1039" i="3"/>
  <c r="C1039" i="3"/>
  <c r="E1039" i="3" s="1"/>
  <c r="E1038" i="3"/>
  <c r="D1038" i="3"/>
  <c r="C1038" i="3"/>
  <c r="E1037" i="3"/>
  <c r="D1037" i="3"/>
  <c r="C1037" i="3"/>
  <c r="C1036" i="3"/>
  <c r="E1035" i="3"/>
  <c r="D1035" i="3"/>
  <c r="C1035" i="3"/>
  <c r="C1034" i="3"/>
  <c r="D1034" i="3" s="1"/>
  <c r="E1033" i="3"/>
  <c r="D1033" i="3"/>
  <c r="C1033" i="3"/>
  <c r="E1032" i="3"/>
  <c r="C1032" i="3"/>
  <c r="D1032" i="3" s="1"/>
  <c r="E1031" i="3"/>
  <c r="C1031" i="3"/>
  <c r="D1031" i="3" s="1"/>
  <c r="E1030" i="3"/>
  <c r="D1030" i="3"/>
  <c r="C1030" i="3"/>
  <c r="C1029" i="3"/>
  <c r="E1028" i="3"/>
  <c r="D1028" i="3"/>
  <c r="C1028" i="3"/>
  <c r="D1027" i="3"/>
  <c r="C1027" i="3"/>
  <c r="E1027" i="3" s="1"/>
  <c r="E1026" i="3"/>
  <c r="D1026" i="3"/>
  <c r="C1026" i="3"/>
  <c r="E1025" i="3"/>
  <c r="D1025" i="3"/>
  <c r="C1025" i="3"/>
  <c r="C1024" i="3"/>
  <c r="E1023" i="3"/>
  <c r="D1023" i="3"/>
  <c r="C1023" i="3"/>
  <c r="E1022" i="3"/>
  <c r="C1022" i="3"/>
  <c r="D1022" i="3" s="1"/>
  <c r="E1021" i="3"/>
  <c r="D1021" i="3"/>
  <c r="C1021" i="3"/>
  <c r="E1020" i="3"/>
  <c r="C1020" i="3"/>
  <c r="D1020" i="3" s="1"/>
  <c r="E1019" i="3"/>
  <c r="C1019" i="3"/>
  <c r="D1019" i="3" s="1"/>
  <c r="E1018" i="3"/>
  <c r="D1018" i="3"/>
  <c r="C1018" i="3"/>
  <c r="C1017" i="3"/>
  <c r="E1017" i="3" s="1"/>
  <c r="E1016" i="3"/>
  <c r="D1016" i="3"/>
  <c r="C1016" i="3"/>
  <c r="C1015" i="3"/>
  <c r="E1014" i="3"/>
  <c r="D1014" i="3"/>
  <c r="C1014" i="3"/>
  <c r="E1013" i="3"/>
  <c r="D1013" i="3"/>
  <c r="C1013" i="3"/>
  <c r="C1012" i="3"/>
  <c r="E1011" i="3"/>
  <c r="D1011" i="3"/>
  <c r="C1011" i="3"/>
  <c r="C1010" i="3"/>
  <c r="E1009" i="3"/>
  <c r="D1009" i="3"/>
  <c r="C1009" i="3"/>
  <c r="C1008" i="3"/>
  <c r="D1008" i="3" s="1"/>
  <c r="E1007" i="3"/>
  <c r="C1007" i="3"/>
  <c r="D1007" i="3" s="1"/>
  <c r="E1006" i="3"/>
  <c r="D1006" i="3"/>
  <c r="C1006" i="3"/>
  <c r="C1005" i="3"/>
  <c r="E1004" i="3"/>
  <c r="D1004" i="3"/>
  <c r="C1004" i="3"/>
  <c r="C1003" i="3"/>
  <c r="E1003" i="3" s="1"/>
  <c r="E1002" i="3"/>
  <c r="D1002" i="3"/>
  <c r="C1002" i="3"/>
  <c r="E1001" i="3"/>
  <c r="D1001" i="3"/>
  <c r="C1001" i="3"/>
  <c r="C1000" i="3"/>
  <c r="E999" i="3"/>
  <c r="D999" i="3"/>
  <c r="C999" i="3"/>
  <c r="E998" i="3"/>
  <c r="C998" i="3"/>
  <c r="D998" i="3" s="1"/>
  <c r="E997" i="3"/>
  <c r="D997" i="3"/>
  <c r="C997" i="3"/>
  <c r="C996" i="3"/>
  <c r="E995" i="3"/>
  <c r="C995" i="3"/>
  <c r="D995" i="3" s="1"/>
  <c r="E994" i="3"/>
  <c r="D994" i="3"/>
  <c r="C994" i="3"/>
  <c r="C993" i="3"/>
  <c r="E992" i="3"/>
  <c r="D992" i="3"/>
  <c r="C992" i="3"/>
  <c r="D991" i="3"/>
  <c r="C991" i="3"/>
  <c r="E991" i="3" s="1"/>
  <c r="E990" i="3"/>
  <c r="D990" i="3"/>
  <c r="C990" i="3"/>
  <c r="E989" i="3"/>
  <c r="D989" i="3"/>
  <c r="C989" i="3"/>
  <c r="C988" i="3"/>
  <c r="E987" i="3"/>
  <c r="D987" i="3"/>
  <c r="C987" i="3"/>
  <c r="E986" i="3"/>
  <c r="C986" i="3"/>
  <c r="D986" i="3" s="1"/>
  <c r="E985" i="3"/>
  <c r="D985" i="3"/>
  <c r="C985" i="3"/>
  <c r="E984" i="3"/>
  <c r="C984" i="3"/>
  <c r="D984" i="3" s="1"/>
  <c r="E983" i="3"/>
  <c r="D983" i="3"/>
  <c r="C983" i="3"/>
  <c r="E982" i="3"/>
  <c r="C982" i="3"/>
  <c r="D982" i="3" s="1"/>
  <c r="C981" i="3"/>
  <c r="E981" i="3" s="1"/>
  <c r="D980" i="3"/>
  <c r="C980" i="3"/>
  <c r="E980" i="3" s="1"/>
  <c r="E979" i="3"/>
  <c r="D979" i="3"/>
  <c r="C979" i="3"/>
  <c r="C978" i="3"/>
  <c r="E978" i="3" s="1"/>
  <c r="E977" i="3"/>
  <c r="D977" i="3"/>
  <c r="C977" i="3"/>
  <c r="C976" i="3"/>
  <c r="C975" i="3"/>
  <c r="C974" i="3"/>
  <c r="E974" i="3" s="1"/>
  <c r="C973" i="3"/>
  <c r="E973" i="3" s="1"/>
  <c r="E972" i="3"/>
  <c r="C972" i="3"/>
  <c r="D972" i="3" s="1"/>
  <c r="E971" i="3"/>
  <c r="D971" i="3"/>
  <c r="C971" i="3"/>
  <c r="E970" i="3"/>
  <c r="C970" i="3"/>
  <c r="D970" i="3" s="1"/>
  <c r="D969" i="3"/>
  <c r="C969" i="3"/>
  <c r="E969" i="3" s="1"/>
  <c r="C968" i="3"/>
  <c r="E968" i="3" s="1"/>
  <c r="E967" i="3"/>
  <c r="D967" i="3"/>
  <c r="C967" i="3"/>
  <c r="D966" i="3"/>
  <c r="C966" i="3"/>
  <c r="E966" i="3" s="1"/>
  <c r="D965" i="3"/>
  <c r="C965" i="3"/>
  <c r="E965" i="3" s="1"/>
  <c r="C964" i="3"/>
  <c r="C963" i="3"/>
  <c r="C962" i="3"/>
  <c r="E962" i="3" s="1"/>
  <c r="C961" i="3"/>
  <c r="E961" i="3" s="1"/>
  <c r="E960" i="3"/>
  <c r="C960" i="3"/>
  <c r="D960" i="3" s="1"/>
  <c r="E959" i="3"/>
  <c r="D959" i="3"/>
  <c r="C959" i="3"/>
  <c r="E958" i="3"/>
  <c r="C958" i="3"/>
  <c r="D958" i="3" s="1"/>
  <c r="D957" i="3"/>
  <c r="C957" i="3"/>
  <c r="E957" i="3" s="1"/>
  <c r="D956" i="3"/>
  <c r="C956" i="3"/>
  <c r="E956" i="3" s="1"/>
  <c r="E955" i="3"/>
  <c r="D955" i="3"/>
  <c r="C955" i="3"/>
  <c r="C954" i="3"/>
  <c r="E954" i="3" s="1"/>
  <c r="D953" i="3"/>
  <c r="C953" i="3"/>
  <c r="E953" i="3" s="1"/>
  <c r="C952" i="3"/>
  <c r="C951" i="3"/>
  <c r="E950" i="3"/>
  <c r="D950" i="3"/>
  <c r="C950" i="3"/>
  <c r="D949" i="3"/>
  <c r="C949" i="3"/>
  <c r="E949" i="3" s="1"/>
  <c r="C948" i="3"/>
  <c r="C947" i="3"/>
  <c r="C946" i="3"/>
  <c r="D946" i="3" s="1"/>
  <c r="E945" i="3"/>
  <c r="D945" i="3"/>
  <c r="C945" i="3"/>
  <c r="E944" i="3"/>
  <c r="C944" i="3"/>
  <c r="D944" i="3" s="1"/>
  <c r="E943" i="3"/>
  <c r="D943" i="3"/>
  <c r="C943" i="3"/>
  <c r="E942" i="3"/>
  <c r="D942" i="3"/>
  <c r="C942" i="3"/>
  <c r="E941" i="3"/>
  <c r="D941" i="3"/>
  <c r="C941" i="3"/>
  <c r="C940" i="3"/>
  <c r="E939" i="3"/>
  <c r="D939" i="3"/>
  <c r="C939" i="3"/>
  <c r="C938" i="3"/>
  <c r="E938" i="3" s="1"/>
  <c r="D937" i="3"/>
  <c r="C937" i="3"/>
  <c r="E937" i="3" s="1"/>
  <c r="C936" i="3"/>
  <c r="E936" i="3" s="1"/>
  <c r="C935" i="3"/>
  <c r="E934" i="3"/>
  <c r="D934" i="3"/>
  <c r="C934" i="3"/>
  <c r="C933" i="3"/>
  <c r="E932" i="3"/>
  <c r="C932" i="3"/>
  <c r="D932" i="3" s="1"/>
  <c r="C931" i="3"/>
  <c r="E931" i="3" s="1"/>
  <c r="E930" i="3"/>
  <c r="D930" i="3"/>
  <c r="C930" i="3"/>
  <c r="C929" i="3"/>
  <c r="C928" i="3"/>
  <c r="E928" i="3" s="1"/>
  <c r="E927" i="3"/>
  <c r="D927" i="3"/>
  <c r="C927" i="3"/>
  <c r="E926" i="3"/>
  <c r="D926" i="3"/>
  <c r="C926" i="3"/>
  <c r="D925" i="3"/>
  <c r="C925" i="3"/>
  <c r="E925" i="3" s="1"/>
  <c r="C924" i="3"/>
  <c r="C923" i="3"/>
  <c r="C922" i="3"/>
  <c r="C921" i="3"/>
  <c r="E921" i="3" s="1"/>
  <c r="E920" i="3"/>
  <c r="C920" i="3"/>
  <c r="D920" i="3" s="1"/>
  <c r="E919" i="3"/>
  <c r="D919" i="3"/>
  <c r="C919" i="3"/>
  <c r="E918" i="3"/>
  <c r="D918" i="3"/>
  <c r="C918" i="3"/>
  <c r="C917" i="3"/>
  <c r="E917" i="3" s="1"/>
  <c r="C916" i="3"/>
  <c r="E915" i="3"/>
  <c r="D915" i="3"/>
  <c r="C915" i="3"/>
  <c r="E914" i="3"/>
  <c r="D914" i="3"/>
  <c r="C914" i="3"/>
  <c r="D913" i="3"/>
  <c r="C913" i="3"/>
  <c r="E913" i="3" s="1"/>
  <c r="E912" i="3"/>
  <c r="D912" i="3"/>
  <c r="C912" i="3"/>
  <c r="C911" i="3"/>
  <c r="C910" i="3"/>
  <c r="E910" i="3" s="1"/>
  <c r="C909" i="3"/>
  <c r="D909" i="3" s="1"/>
  <c r="E908" i="3"/>
  <c r="C908" i="3"/>
  <c r="D908" i="3" s="1"/>
  <c r="E907" i="3"/>
  <c r="D907" i="3"/>
  <c r="C907" i="3"/>
  <c r="E906" i="3"/>
  <c r="C906" i="3"/>
  <c r="D906" i="3" s="1"/>
  <c r="E905" i="3"/>
  <c r="D905" i="3"/>
  <c r="C905" i="3"/>
  <c r="C904" i="3"/>
  <c r="E904" i="3" s="1"/>
  <c r="E903" i="3"/>
  <c r="D903" i="3"/>
  <c r="C903" i="3"/>
  <c r="D902" i="3"/>
  <c r="C902" i="3"/>
  <c r="E902" i="3" s="1"/>
  <c r="D901" i="3"/>
  <c r="C901" i="3"/>
  <c r="E901" i="3" s="1"/>
  <c r="C900" i="3"/>
  <c r="C899" i="3"/>
  <c r="E898" i="3"/>
  <c r="D898" i="3"/>
  <c r="C898" i="3"/>
  <c r="C897" i="3"/>
  <c r="E897" i="3" s="1"/>
  <c r="E896" i="3"/>
  <c r="C896" i="3"/>
  <c r="D896" i="3" s="1"/>
  <c r="D895" i="3"/>
  <c r="C895" i="3"/>
  <c r="E895" i="3" s="1"/>
  <c r="E894" i="3"/>
  <c r="C894" i="3"/>
  <c r="D894" i="3" s="1"/>
  <c r="C893" i="3"/>
  <c r="E893" i="3" s="1"/>
  <c r="C892" i="3"/>
  <c r="E892" i="3" s="1"/>
  <c r="E891" i="3"/>
  <c r="D891" i="3"/>
  <c r="C891" i="3"/>
  <c r="E890" i="3"/>
  <c r="D890" i="3"/>
  <c r="C890" i="3"/>
  <c r="D889" i="3"/>
  <c r="C889" i="3"/>
  <c r="E889" i="3" s="1"/>
  <c r="E888" i="3"/>
  <c r="D888" i="3"/>
  <c r="C888" i="3"/>
  <c r="C887" i="3"/>
  <c r="C886" i="3"/>
  <c r="E886" i="3" s="1"/>
  <c r="E885" i="3"/>
  <c r="C885" i="3"/>
  <c r="D885" i="3" s="1"/>
  <c r="E884" i="3"/>
  <c r="C884" i="3"/>
  <c r="D884" i="3" s="1"/>
  <c r="E883" i="3"/>
  <c r="D883" i="3"/>
  <c r="C883" i="3"/>
  <c r="E882" i="3"/>
  <c r="C882" i="3"/>
  <c r="D882" i="3" s="1"/>
  <c r="E881" i="3"/>
  <c r="D881" i="3"/>
  <c r="C881" i="3"/>
  <c r="C880" i="3"/>
  <c r="E879" i="3"/>
  <c r="D879" i="3"/>
  <c r="C879" i="3"/>
  <c r="C878" i="3"/>
  <c r="E878" i="3" s="1"/>
  <c r="D877" i="3"/>
  <c r="C877" i="3"/>
  <c r="E877" i="3" s="1"/>
  <c r="C876" i="3"/>
  <c r="E876" i="3" s="1"/>
  <c r="C875" i="3"/>
  <c r="E874" i="3"/>
  <c r="D874" i="3"/>
  <c r="C874" i="3"/>
  <c r="C873" i="3"/>
  <c r="E872" i="3"/>
  <c r="C872" i="3"/>
  <c r="D872" i="3" s="1"/>
  <c r="C871" i="3"/>
  <c r="E871" i="3" s="1"/>
  <c r="E870" i="3"/>
  <c r="C870" i="3"/>
  <c r="D870" i="3" s="1"/>
  <c r="C869" i="3"/>
  <c r="E869" i="3" s="1"/>
  <c r="D868" i="3"/>
  <c r="C868" i="3"/>
  <c r="E868" i="3" s="1"/>
  <c r="E867" i="3"/>
  <c r="D867" i="3"/>
  <c r="C867" i="3"/>
  <c r="D866" i="3"/>
  <c r="C866" i="3"/>
  <c r="E866" i="3" s="1"/>
  <c r="D865" i="3"/>
  <c r="C865" i="3"/>
  <c r="E865" i="3" s="1"/>
  <c r="C864" i="3"/>
  <c r="E864" i="3" s="1"/>
  <c r="C863" i="3"/>
  <c r="C862" i="3"/>
  <c r="E862" i="3" s="1"/>
  <c r="C861" i="3"/>
  <c r="E861" i="3" s="1"/>
  <c r="E860" i="3"/>
  <c r="C860" i="3"/>
  <c r="D860" i="3" s="1"/>
  <c r="C859" i="3"/>
  <c r="E859" i="3" s="1"/>
  <c r="E858" i="3"/>
  <c r="C858" i="3"/>
  <c r="D858" i="3" s="1"/>
  <c r="C857" i="3"/>
  <c r="D856" i="3"/>
  <c r="C856" i="3"/>
  <c r="E856" i="3" s="1"/>
  <c r="E855" i="3"/>
  <c r="D855" i="3"/>
  <c r="C855" i="3"/>
  <c r="C854" i="3"/>
  <c r="E854" i="3" s="1"/>
  <c r="D853" i="3"/>
  <c r="C853" i="3"/>
  <c r="E853" i="3" s="1"/>
  <c r="C852" i="3"/>
  <c r="E852" i="3" s="1"/>
  <c r="C851" i="3"/>
  <c r="C850" i="3"/>
  <c r="E850" i="3" s="1"/>
  <c r="E849" i="3"/>
  <c r="C849" i="3"/>
  <c r="D849" i="3" s="1"/>
  <c r="E848" i="3"/>
  <c r="C848" i="3"/>
  <c r="D848" i="3" s="1"/>
  <c r="C847" i="3"/>
  <c r="E847" i="3" s="1"/>
  <c r="E846" i="3"/>
  <c r="C846" i="3"/>
  <c r="D846" i="3" s="1"/>
  <c r="C845" i="3"/>
  <c r="C844" i="3"/>
  <c r="E843" i="3"/>
  <c r="D843" i="3"/>
  <c r="C843" i="3"/>
  <c r="E842" i="3"/>
  <c r="D842" i="3"/>
  <c r="C842" i="3"/>
  <c r="D841" i="3"/>
  <c r="C841" i="3"/>
  <c r="E841" i="3" s="1"/>
  <c r="E840" i="3"/>
  <c r="D840" i="3"/>
  <c r="C840" i="3"/>
  <c r="C839" i="3"/>
  <c r="C838" i="3"/>
  <c r="D838" i="3" s="1"/>
  <c r="C837" i="3"/>
  <c r="D837" i="3" s="1"/>
  <c r="E836" i="3"/>
  <c r="C836" i="3"/>
  <c r="D836" i="3" s="1"/>
  <c r="E835" i="3"/>
  <c r="D835" i="3"/>
  <c r="C835" i="3"/>
  <c r="E834" i="3"/>
  <c r="D834" i="3"/>
  <c r="C834" i="3"/>
  <c r="E833" i="3"/>
  <c r="C833" i="3"/>
  <c r="D833" i="3" s="1"/>
  <c r="D832" i="3"/>
  <c r="C832" i="3"/>
  <c r="E832" i="3" s="1"/>
  <c r="E831" i="3"/>
  <c r="D831" i="3"/>
  <c r="C831" i="3"/>
  <c r="D830" i="3"/>
  <c r="C830" i="3"/>
  <c r="E830" i="3" s="1"/>
  <c r="D829" i="3"/>
  <c r="C829" i="3"/>
  <c r="E829" i="3" s="1"/>
  <c r="C828" i="3"/>
  <c r="E828" i="3" s="1"/>
  <c r="C827" i="3"/>
  <c r="E826" i="3"/>
  <c r="C826" i="3"/>
  <c r="D826" i="3" s="1"/>
  <c r="E825" i="3"/>
  <c r="D825" i="3"/>
  <c r="C825" i="3"/>
  <c r="E824" i="3"/>
  <c r="C824" i="3"/>
  <c r="D824" i="3" s="1"/>
  <c r="C823" i="3"/>
  <c r="D823" i="3" s="1"/>
  <c r="E822" i="3"/>
  <c r="C822" i="3"/>
  <c r="D822" i="3" s="1"/>
  <c r="C821" i="3"/>
  <c r="E821" i="3" s="1"/>
  <c r="C820" i="3"/>
  <c r="E820" i="3" s="1"/>
  <c r="E819" i="3"/>
  <c r="D819" i="3"/>
  <c r="C819" i="3"/>
  <c r="E818" i="3"/>
  <c r="C818" i="3"/>
  <c r="D818" i="3" s="1"/>
  <c r="C817" i="3"/>
  <c r="E817" i="3" s="1"/>
  <c r="E816" i="3"/>
  <c r="D816" i="3"/>
  <c r="C816" i="3"/>
  <c r="C815" i="3"/>
  <c r="C814" i="3"/>
  <c r="E813" i="3"/>
  <c r="C813" i="3"/>
  <c r="D813" i="3" s="1"/>
  <c r="E812" i="3"/>
  <c r="C812" i="3"/>
  <c r="D812" i="3" s="1"/>
  <c r="E811" i="3"/>
  <c r="D811" i="3"/>
  <c r="C811" i="3"/>
  <c r="C810" i="3"/>
  <c r="E810" i="3" s="1"/>
  <c r="C809" i="3"/>
  <c r="E809" i="3" s="1"/>
  <c r="C808" i="3"/>
  <c r="E808" i="3" s="1"/>
  <c r="E807" i="3"/>
  <c r="D807" i="3"/>
  <c r="C807" i="3"/>
  <c r="E806" i="3"/>
  <c r="C806" i="3"/>
  <c r="D806" i="3" s="1"/>
  <c r="C805" i="3"/>
  <c r="E805" i="3" s="1"/>
  <c r="E804" i="3"/>
  <c r="D804" i="3"/>
  <c r="C804" i="3"/>
  <c r="C803" i="3"/>
  <c r="C802" i="3"/>
  <c r="E802" i="3" s="1"/>
  <c r="E801" i="3"/>
  <c r="C801" i="3"/>
  <c r="D801" i="3" s="1"/>
  <c r="E800" i="3"/>
  <c r="C800" i="3"/>
  <c r="D800" i="3" s="1"/>
  <c r="E799" i="3"/>
  <c r="D799" i="3"/>
  <c r="C799" i="3"/>
  <c r="C798" i="3"/>
  <c r="E798" i="3" s="1"/>
  <c r="C797" i="3"/>
  <c r="E797" i="3" s="1"/>
  <c r="C796" i="3"/>
  <c r="E796" i="3" s="1"/>
  <c r="E795" i="3"/>
  <c r="D795" i="3"/>
  <c r="C795" i="3"/>
  <c r="E794" i="3"/>
  <c r="C794" i="3"/>
  <c r="D794" i="3" s="1"/>
  <c r="C793" i="3"/>
  <c r="E793" i="3" s="1"/>
  <c r="E792" i="3"/>
  <c r="D792" i="3"/>
  <c r="C792" i="3"/>
  <c r="C791" i="3"/>
  <c r="C790" i="3"/>
  <c r="E789" i="3"/>
  <c r="C789" i="3"/>
  <c r="D789" i="3" s="1"/>
  <c r="E788" i="3"/>
  <c r="C788" i="3"/>
  <c r="D788" i="3" s="1"/>
  <c r="E787" i="3"/>
  <c r="D787" i="3"/>
  <c r="C787" i="3"/>
  <c r="C786" i="3"/>
  <c r="E786" i="3" s="1"/>
  <c r="E785" i="3"/>
  <c r="C785" i="3"/>
  <c r="D785" i="3" s="1"/>
  <c r="C784" i="3"/>
  <c r="E784" i="3" s="1"/>
  <c r="E783" i="3"/>
  <c r="D783" i="3"/>
  <c r="C783" i="3"/>
  <c r="E782" i="3"/>
  <c r="C782" i="3"/>
  <c r="D782" i="3" s="1"/>
  <c r="C781" i="3"/>
  <c r="E781" i="3" s="1"/>
  <c r="E780" i="3"/>
  <c r="D780" i="3"/>
  <c r="C780" i="3"/>
  <c r="C779" i="3"/>
  <c r="C778" i="3"/>
  <c r="E778" i="3" s="1"/>
  <c r="E777" i="3"/>
  <c r="C777" i="3"/>
  <c r="D777" i="3" s="1"/>
  <c r="E776" i="3"/>
  <c r="C776" i="3"/>
  <c r="D776" i="3" s="1"/>
  <c r="E775" i="3"/>
  <c r="D775" i="3"/>
  <c r="C775" i="3"/>
  <c r="C774" i="3"/>
  <c r="E774" i="3" s="1"/>
  <c r="E773" i="3"/>
  <c r="C773" i="3"/>
  <c r="D773" i="3" s="1"/>
  <c r="C772" i="3"/>
  <c r="E772" i="3" s="1"/>
  <c r="E771" i="3"/>
  <c r="D771" i="3"/>
  <c r="C771" i="3"/>
  <c r="E770" i="3"/>
  <c r="C770" i="3"/>
  <c r="D770" i="3" s="1"/>
  <c r="C769" i="3"/>
  <c r="E769" i="3" s="1"/>
  <c r="E768" i="3"/>
  <c r="D768" i="3"/>
  <c r="C768" i="3"/>
  <c r="C767" i="3"/>
  <c r="C766" i="3"/>
  <c r="E766" i="3" s="1"/>
  <c r="E765" i="3"/>
  <c r="C765" i="3"/>
  <c r="D765" i="3" s="1"/>
  <c r="E764" i="3"/>
  <c r="C764" i="3"/>
  <c r="D764" i="3" s="1"/>
  <c r="E763" i="3"/>
  <c r="D763" i="3"/>
  <c r="C763" i="3"/>
  <c r="C762" i="3"/>
  <c r="E762" i="3" s="1"/>
  <c r="C761" i="3"/>
  <c r="E761" i="3" s="1"/>
  <c r="C760" i="3"/>
  <c r="E760" i="3" s="1"/>
  <c r="E759" i="3"/>
  <c r="D759" i="3"/>
  <c r="C759" i="3"/>
  <c r="E758" i="3"/>
  <c r="C758" i="3"/>
  <c r="D758" i="3" s="1"/>
  <c r="C757" i="3"/>
  <c r="E757" i="3" s="1"/>
  <c r="E756" i="3"/>
  <c r="D756" i="3"/>
  <c r="C756" i="3"/>
  <c r="C755" i="3"/>
  <c r="D754" i="3"/>
  <c r="C754" i="3"/>
  <c r="E754" i="3" s="1"/>
  <c r="E753" i="3"/>
  <c r="C753" i="3"/>
  <c r="D753" i="3" s="1"/>
  <c r="E752" i="3"/>
  <c r="C752" i="3"/>
  <c r="D752" i="3" s="1"/>
  <c r="E751" i="3"/>
  <c r="D751" i="3"/>
  <c r="C751" i="3"/>
  <c r="C750" i="3"/>
  <c r="E750" i="3" s="1"/>
  <c r="C749" i="3"/>
  <c r="E749" i="3" s="1"/>
  <c r="C748" i="3"/>
  <c r="E748" i="3" s="1"/>
  <c r="E747" i="3"/>
  <c r="D747" i="3"/>
  <c r="C747" i="3"/>
  <c r="E746" i="3"/>
  <c r="C746" i="3"/>
  <c r="D746" i="3" s="1"/>
  <c r="C745" i="3"/>
  <c r="E745" i="3" s="1"/>
  <c r="E744" i="3"/>
  <c r="D744" i="3"/>
  <c r="C744" i="3"/>
  <c r="C743" i="3"/>
  <c r="C742" i="3"/>
  <c r="E742" i="3" s="1"/>
  <c r="E741" i="3"/>
  <c r="C741" i="3"/>
  <c r="D741" i="3" s="1"/>
  <c r="E740" i="3"/>
  <c r="C740" i="3"/>
  <c r="D740" i="3" s="1"/>
  <c r="E739" i="3"/>
  <c r="D739" i="3"/>
  <c r="C739" i="3"/>
  <c r="C738" i="3"/>
  <c r="E738" i="3" s="1"/>
  <c r="C737" i="3"/>
  <c r="E737" i="3" s="1"/>
  <c r="C736" i="3"/>
  <c r="E736" i="3" s="1"/>
  <c r="E735" i="3"/>
  <c r="D735" i="3"/>
  <c r="C735" i="3"/>
  <c r="E734" i="3"/>
  <c r="C734" i="3"/>
  <c r="D734" i="3" s="1"/>
  <c r="C733" i="3"/>
  <c r="E733" i="3" s="1"/>
  <c r="E732" i="3"/>
  <c r="D732" i="3"/>
  <c r="C732" i="3"/>
  <c r="C731" i="3"/>
  <c r="C730" i="3"/>
  <c r="E730" i="3" s="1"/>
  <c r="E729" i="3"/>
  <c r="C729" i="3"/>
  <c r="D729" i="3" s="1"/>
  <c r="E728" i="3"/>
  <c r="C728" i="3"/>
  <c r="D728" i="3" s="1"/>
  <c r="E727" i="3"/>
  <c r="D727" i="3"/>
  <c r="C727" i="3"/>
  <c r="C726" i="3"/>
  <c r="E726" i="3" s="1"/>
  <c r="C725" i="3"/>
  <c r="E725" i="3" s="1"/>
  <c r="C724" i="3"/>
  <c r="E724" i="3" s="1"/>
  <c r="E723" i="3"/>
  <c r="D723" i="3"/>
  <c r="C723" i="3"/>
  <c r="E722" i="3"/>
  <c r="C722" i="3"/>
  <c r="D722" i="3" s="1"/>
  <c r="C721" i="3"/>
  <c r="E721" i="3" s="1"/>
  <c r="E720" i="3"/>
  <c r="D720" i="3"/>
  <c r="C720" i="3"/>
  <c r="C719" i="3"/>
  <c r="D718" i="3"/>
  <c r="C718" i="3"/>
  <c r="E718" i="3" s="1"/>
  <c r="E717" i="3"/>
  <c r="C717" i="3"/>
  <c r="D717" i="3" s="1"/>
  <c r="E716" i="3"/>
  <c r="C716" i="3"/>
  <c r="D716" i="3" s="1"/>
  <c r="E715" i="3"/>
  <c r="D715" i="3"/>
  <c r="C715" i="3"/>
  <c r="C714" i="3"/>
  <c r="E714" i="3" s="1"/>
  <c r="E713" i="3"/>
  <c r="C713" i="3"/>
  <c r="D713" i="3" s="1"/>
  <c r="C712" i="3"/>
  <c r="E712" i="3" s="1"/>
  <c r="E711" i="3"/>
  <c r="D711" i="3"/>
  <c r="C711" i="3"/>
  <c r="E710" i="3"/>
  <c r="C710" i="3"/>
  <c r="D710" i="3" s="1"/>
  <c r="C709" i="3"/>
  <c r="E709" i="3" s="1"/>
  <c r="E708" i="3"/>
  <c r="D708" i="3"/>
  <c r="C708" i="3"/>
  <c r="C707" i="3"/>
  <c r="C706" i="3"/>
  <c r="E706" i="3" s="1"/>
  <c r="E705" i="3"/>
  <c r="C705" i="3"/>
  <c r="D705" i="3" s="1"/>
  <c r="E704" i="3"/>
  <c r="D704" i="3"/>
  <c r="C704" i="3"/>
  <c r="E703" i="3"/>
  <c r="C703" i="3"/>
  <c r="D703" i="3" s="1"/>
  <c r="E702" i="3"/>
  <c r="C702" i="3"/>
  <c r="D702" i="3" s="1"/>
  <c r="E701" i="3"/>
  <c r="C701" i="3"/>
  <c r="D701" i="3" s="1"/>
  <c r="C700" i="3"/>
  <c r="E700" i="3" s="1"/>
  <c r="E699" i="3"/>
  <c r="D699" i="3"/>
  <c r="C699" i="3"/>
  <c r="C698" i="3"/>
  <c r="C697" i="3"/>
  <c r="E697" i="3" s="1"/>
  <c r="C696" i="3"/>
  <c r="E696" i="3" s="1"/>
  <c r="C695" i="3"/>
  <c r="E694" i="3"/>
  <c r="D694" i="3"/>
  <c r="C694" i="3"/>
  <c r="C693" i="3"/>
  <c r="E692" i="3"/>
  <c r="C692" i="3"/>
  <c r="D692" i="3" s="1"/>
  <c r="C691" i="3"/>
  <c r="E691" i="3" s="1"/>
  <c r="C690" i="3"/>
  <c r="E690" i="3" s="1"/>
  <c r="E689" i="3"/>
  <c r="C689" i="3"/>
  <c r="D689" i="3" s="1"/>
  <c r="C688" i="3"/>
  <c r="E688" i="3" s="1"/>
  <c r="E687" i="3"/>
  <c r="D687" i="3"/>
  <c r="C687" i="3"/>
  <c r="C686" i="3"/>
  <c r="C685" i="3"/>
  <c r="E685" i="3" s="1"/>
  <c r="C684" i="3"/>
  <c r="E684" i="3" s="1"/>
  <c r="C683" i="3"/>
  <c r="E682" i="3"/>
  <c r="D682" i="3"/>
  <c r="C682" i="3"/>
  <c r="C681" i="3"/>
  <c r="E680" i="3"/>
  <c r="C680" i="3"/>
  <c r="D680" i="3" s="1"/>
  <c r="C679" i="3"/>
  <c r="E679" i="3" s="1"/>
  <c r="C678" i="3"/>
  <c r="E678" i="3" s="1"/>
  <c r="E677" i="3"/>
  <c r="C677" i="3"/>
  <c r="D677" i="3" s="1"/>
  <c r="C676" i="3"/>
  <c r="E676" i="3" s="1"/>
  <c r="E675" i="3"/>
  <c r="D675" i="3"/>
  <c r="C675" i="3"/>
  <c r="C674" i="3"/>
  <c r="C673" i="3"/>
  <c r="E673" i="3" s="1"/>
  <c r="C672" i="3"/>
  <c r="E672" i="3" s="1"/>
  <c r="C671" i="3"/>
  <c r="E670" i="3"/>
  <c r="D670" i="3"/>
  <c r="C670" i="3"/>
  <c r="C669" i="3"/>
  <c r="E668" i="3"/>
  <c r="C668" i="3"/>
  <c r="D668" i="3" s="1"/>
  <c r="C667" i="3"/>
  <c r="E667" i="3" s="1"/>
  <c r="E666" i="3"/>
  <c r="D666" i="3"/>
  <c r="C666" i="3"/>
  <c r="C665" i="3"/>
  <c r="C664" i="3"/>
  <c r="E664" i="3" s="1"/>
  <c r="E663" i="3"/>
  <c r="D663" i="3"/>
  <c r="C663" i="3"/>
  <c r="C662" i="3"/>
  <c r="C661" i="3"/>
  <c r="E661" i="3" s="1"/>
  <c r="C660" i="3"/>
  <c r="E660" i="3" s="1"/>
  <c r="C659" i="3"/>
  <c r="C658" i="3"/>
  <c r="E658" i="3" s="1"/>
  <c r="E657" i="3"/>
  <c r="C657" i="3"/>
  <c r="D657" i="3" s="1"/>
  <c r="E656" i="3"/>
  <c r="C656" i="3"/>
  <c r="D656" i="3" s="1"/>
  <c r="C655" i="3"/>
  <c r="E655" i="3" s="1"/>
  <c r="C654" i="3"/>
  <c r="E654" i="3" s="1"/>
  <c r="C653" i="3"/>
  <c r="C652" i="3"/>
  <c r="E652" i="3" s="1"/>
  <c r="E651" i="3"/>
  <c r="D651" i="3"/>
  <c r="C651" i="3"/>
  <c r="C650" i="3"/>
  <c r="E650" i="3" s="1"/>
  <c r="C649" i="3"/>
  <c r="E649" i="3" s="1"/>
  <c r="C648" i="3"/>
  <c r="E648" i="3" s="1"/>
  <c r="C647" i="3"/>
  <c r="E647" i="3" s="1"/>
  <c r="C646" i="3"/>
  <c r="D646" i="3" s="1"/>
  <c r="C645" i="3"/>
  <c r="E645" i="3" s="1"/>
  <c r="E644" i="3"/>
  <c r="C644" i="3"/>
  <c r="D644" i="3" s="1"/>
  <c r="C643" i="3"/>
  <c r="E643" i="3" s="1"/>
  <c r="C642" i="3"/>
  <c r="C641" i="3"/>
  <c r="D641" i="3" s="1"/>
  <c r="E640" i="3"/>
  <c r="C640" i="3"/>
  <c r="D640" i="3" s="1"/>
  <c r="E639" i="3"/>
  <c r="D639" i="3"/>
  <c r="C639" i="3"/>
  <c r="E638" i="3"/>
  <c r="C638" i="3"/>
  <c r="D638" i="3" s="1"/>
  <c r="C637" i="3"/>
  <c r="E637" i="3" s="1"/>
  <c r="E636" i="3"/>
  <c r="C636" i="3"/>
  <c r="D636" i="3" s="1"/>
  <c r="C635" i="3"/>
  <c r="E635" i="3" s="1"/>
  <c r="E634" i="3"/>
  <c r="D634" i="3"/>
  <c r="C634" i="3"/>
  <c r="C633" i="3"/>
  <c r="E633" i="3" s="1"/>
  <c r="E632" i="3"/>
  <c r="C632" i="3"/>
  <c r="D632" i="3" s="1"/>
  <c r="C631" i="3"/>
  <c r="E631" i="3" s="1"/>
  <c r="C630" i="3"/>
  <c r="C629" i="3"/>
  <c r="E628" i="3"/>
  <c r="C628" i="3"/>
  <c r="D628" i="3" s="1"/>
  <c r="E627" i="3"/>
  <c r="D627" i="3"/>
  <c r="C627" i="3"/>
  <c r="C626" i="3"/>
  <c r="E626" i="3" s="1"/>
  <c r="C625" i="3"/>
  <c r="E625" i="3" s="1"/>
  <c r="C624" i="3"/>
  <c r="E624" i="3" s="1"/>
  <c r="C623" i="3"/>
  <c r="E623" i="3" s="1"/>
  <c r="C622" i="3"/>
  <c r="E622" i="3" s="1"/>
  <c r="C621" i="3"/>
  <c r="E620" i="3"/>
  <c r="C620" i="3"/>
  <c r="D620" i="3" s="1"/>
  <c r="C619" i="3"/>
  <c r="E619" i="3" s="1"/>
  <c r="C618" i="3"/>
  <c r="E617" i="3"/>
  <c r="C617" i="3"/>
  <c r="D617" i="3" s="1"/>
  <c r="E616" i="3"/>
  <c r="C616" i="3"/>
  <c r="D616" i="3" s="1"/>
  <c r="E615" i="3"/>
  <c r="D615" i="3"/>
  <c r="C615" i="3"/>
  <c r="E614" i="3"/>
  <c r="C614" i="3"/>
  <c r="D614" i="3" s="1"/>
  <c r="C613" i="3"/>
  <c r="E613" i="3" s="1"/>
  <c r="E612" i="3"/>
  <c r="C612" i="3"/>
  <c r="D612" i="3" s="1"/>
  <c r="C611" i="3"/>
  <c r="E611" i="3" s="1"/>
  <c r="E610" i="3"/>
  <c r="D610" i="3"/>
  <c r="C610" i="3"/>
  <c r="C609" i="3"/>
  <c r="E609" i="3" s="1"/>
  <c r="E608" i="3"/>
  <c r="C608" i="3"/>
  <c r="D608" i="3" s="1"/>
  <c r="C607" i="3"/>
  <c r="E607" i="3" s="1"/>
  <c r="C606" i="3"/>
  <c r="C605" i="3"/>
  <c r="C604" i="3"/>
  <c r="E604" i="3" s="1"/>
  <c r="E603" i="3"/>
  <c r="D603" i="3"/>
  <c r="C603" i="3"/>
  <c r="E602" i="3"/>
  <c r="C602" i="3"/>
  <c r="D602" i="3" s="1"/>
  <c r="C601" i="3"/>
  <c r="E601" i="3" s="1"/>
  <c r="E600" i="3"/>
  <c r="C600" i="3"/>
  <c r="D600" i="3" s="1"/>
  <c r="C599" i="3"/>
  <c r="E599" i="3" s="1"/>
  <c r="C598" i="3"/>
  <c r="C597" i="3"/>
  <c r="E597" i="3" s="1"/>
  <c r="E596" i="3"/>
  <c r="C596" i="3"/>
  <c r="D596" i="3" s="1"/>
  <c r="C595" i="3"/>
  <c r="E595" i="3" s="1"/>
  <c r="C594" i="3"/>
  <c r="E593" i="3"/>
  <c r="C593" i="3"/>
  <c r="D593" i="3" s="1"/>
  <c r="E592" i="3"/>
  <c r="C592" i="3"/>
  <c r="D592" i="3" s="1"/>
  <c r="E591" i="3"/>
  <c r="D591" i="3"/>
  <c r="C591" i="3"/>
  <c r="E590" i="3"/>
  <c r="C590" i="3"/>
  <c r="D590" i="3" s="1"/>
  <c r="C589" i="3"/>
  <c r="E589" i="3" s="1"/>
  <c r="E588" i="3"/>
  <c r="C588" i="3"/>
  <c r="D588" i="3" s="1"/>
  <c r="C587" i="3"/>
  <c r="E587" i="3" s="1"/>
  <c r="E586" i="3"/>
  <c r="D586" i="3"/>
  <c r="C586" i="3"/>
  <c r="C585" i="3"/>
  <c r="E585" i="3" s="1"/>
  <c r="E584" i="3"/>
  <c r="C584" i="3"/>
  <c r="D584" i="3" s="1"/>
  <c r="C583" i="3"/>
  <c r="C582" i="3"/>
  <c r="C581" i="3"/>
  <c r="C580" i="3"/>
  <c r="E579" i="3"/>
  <c r="D579" i="3"/>
  <c r="C579" i="3"/>
  <c r="C578" i="3"/>
  <c r="E578" i="3" s="1"/>
  <c r="C577" i="3"/>
  <c r="E577" i="3" s="1"/>
  <c r="E576" i="3"/>
  <c r="C576" i="3"/>
  <c r="D576" i="3" s="1"/>
  <c r="C575" i="3"/>
  <c r="E575" i="3" s="1"/>
  <c r="C574" i="3"/>
  <c r="E574" i="3" s="1"/>
  <c r="C573" i="3"/>
  <c r="E573" i="3" s="1"/>
  <c r="E572" i="3"/>
  <c r="C572" i="3"/>
  <c r="D572" i="3" s="1"/>
  <c r="D571" i="3"/>
  <c r="C571" i="3"/>
  <c r="E571" i="3" s="1"/>
  <c r="C570" i="3"/>
  <c r="C569" i="3"/>
  <c r="D569" i="3" s="1"/>
  <c r="E568" i="3"/>
  <c r="C568" i="3"/>
  <c r="D568" i="3" s="1"/>
  <c r="E567" i="3"/>
  <c r="D567" i="3"/>
  <c r="C567" i="3"/>
  <c r="E566" i="3"/>
  <c r="C566" i="3"/>
  <c r="D566" i="3" s="1"/>
  <c r="C565" i="3"/>
  <c r="E565" i="3" s="1"/>
  <c r="E564" i="3"/>
  <c r="C564" i="3"/>
  <c r="D564" i="3" s="1"/>
  <c r="C563" i="3"/>
  <c r="E563" i="3" s="1"/>
  <c r="E562" i="3"/>
  <c r="D562" i="3"/>
  <c r="C562" i="3"/>
  <c r="D561" i="3"/>
  <c r="C561" i="3"/>
  <c r="E561" i="3" s="1"/>
  <c r="E560" i="3"/>
  <c r="C560" i="3"/>
  <c r="D560" i="3" s="1"/>
  <c r="C559" i="3"/>
  <c r="E559" i="3" s="1"/>
  <c r="C558" i="3"/>
  <c r="C557" i="3"/>
  <c r="E556" i="3"/>
  <c r="D556" i="3"/>
  <c r="C556" i="3"/>
  <c r="E555" i="3"/>
  <c r="D555" i="3"/>
  <c r="C555" i="3"/>
  <c r="C554" i="3"/>
  <c r="C553" i="3"/>
  <c r="E553" i="3" s="1"/>
  <c r="C552" i="3"/>
  <c r="E552" i="3" s="1"/>
  <c r="C551" i="3"/>
  <c r="E551" i="3" s="1"/>
  <c r="C550" i="3"/>
  <c r="C549" i="3"/>
  <c r="E549" i="3" s="1"/>
  <c r="E548" i="3"/>
  <c r="C548" i="3"/>
  <c r="D548" i="3" s="1"/>
  <c r="C547" i="3"/>
  <c r="E547" i="3" s="1"/>
  <c r="C546" i="3"/>
  <c r="C545" i="3"/>
  <c r="E544" i="3"/>
  <c r="C544" i="3"/>
  <c r="D544" i="3" s="1"/>
  <c r="E543" i="3"/>
  <c r="D543" i="3"/>
  <c r="C543" i="3"/>
  <c r="E542" i="3"/>
  <c r="C542" i="3"/>
  <c r="D542" i="3" s="1"/>
  <c r="C541" i="3"/>
  <c r="E541" i="3" s="1"/>
  <c r="E540" i="3"/>
  <c r="C540" i="3"/>
  <c r="D540" i="3" s="1"/>
  <c r="C539" i="3"/>
  <c r="E539" i="3" s="1"/>
  <c r="E538" i="3"/>
  <c r="D538" i="3"/>
  <c r="C538" i="3"/>
  <c r="C537" i="3"/>
  <c r="E537" i="3" s="1"/>
  <c r="E536" i="3"/>
  <c r="C536" i="3"/>
  <c r="D536" i="3" s="1"/>
  <c r="C535" i="3"/>
  <c r="E535" i="3" s="1"/>
  <c r="C534" i="3"/>
  <c r="C533" i="3"/>
  <c r="C532" i="3"/>
  <c r="E532" i="3" s="1"/>
  <c r="E531" i="3"/>
  <c r="D531" i="3"/>
  <c r="C531" i="3"/>
  <c r="E530" i="3"/>
  <c r="D530" i="3"/>
  <c r="C530" i="3"/>
  <c r="C529" i="3"/>
  <c r="E529" i="3" s="1"/>
  <c r="C528" i="3"/>
  <c r="E528" i="3" s="1"/>
  <c r="C527" i="3"/>
  <c r="E527" i="3" s="1"/>
  <c r="C526" i="3"/>
  <c r="E526" i="3" s="1"/>
  <c r="C525" i="3"/>
  <c r="E524" i="3"/>
  <c r="C524" i="3"/>
  <c r="D524" i="3" s="1"/>
  <c r="C523" i="3"/>
  <c r="E523" i="3" s="1"/>
  <c r="C522" i="3"/>
  <c r="C521" i="3"/>
  <c r="D521" i="3" s="1"/>
  <c r="E520" i="3"/>
  <c r="C520" i="3"/>
  <c r="D520" i="3" s="1"/>
  <c r="E519" i="3"/>
  <c r="D519" i="3"/>
  <c r="C519" i="3"/>
  <c r="E518" i="3"/>
  <c r="C518" i="3"/>
  <c r="D518" i="3" s="1"/>
  <c r="C517" i="3"/>
  <c r="E517" i="3" s="1"/>
  <c r="E516" i="3"/>
  <c r="C516" i="3"/>
  <c r="D516" i="3" s="1"/>
  <c r="C515" i="3"/>
  <c r="E515" i="3" s="1"/>
  <c r="E514" i="3"/>
  <c r="D514" i="3"/>
  <c r="C514" i="3"/>
  <c r="C513" i="3"/>
  <c r="E513" i="3" s="1"/>
  <c r="E512" i="3"/>
  <c r="C512" i="3"/>
  <c r="D512" i="3" s="1"/>
  <c r="C511" i="3"/>
  <c r="E511" i="3" s="1"/>
  <c r="C510" i="3"/>
  <c r="C509" i="3"/>
  <c r="C508" i="3"/>
  <c r="E508" i="3" s="1"/>
  <c r="E507" i="3"/>
  <c r="D507" i="3"/>
  <c r="C507" i="3"/>
  <c r="E506" i="3"/>
  <c r="C506" i="3"/>
  <c r="D506" i="3" s="1"/>
  <c r="C505" i="3"/>
  <c r="E505" i="3" s="1"/>
  <c r="C504" i="3"/>
  <c r="E504" i="3" s="1"/>
  <c r="C503" i="3"/>
  <c r="E503" i="3" s="1"/>
  <c r="C502" i="3"/>
  <c r="C501" i="3"/>
  <c r="E500" i="3"/>
  <c r="D500" i="3"/>
  <c r="C500" i="3"/>
  <c r="C499" i="3"/>
  <c r="C498" i="3"/>
  <c r="E497" i="3"/>
  <c r="C497" i="3"/>
  <c r="D497" i="3" s="1"/>
  <c r="C496" i="3"/>
  <c r="E496" i="3" s="1"/>
  <c r="C495" i="3"/>
  <c r="E495" i="3" s="1"/>
  <c r="C494" i="3"/>
  <c r="E494" i="3" s="1"/>
  <c r="E493" i="3"/>
  <c r="D493" i="3"/>
  <c r="C493" i="3"/>
  <c r="E492" i="3"/>
  <c r="D492" i="3"/>
  <c r="C492" i="3"/>
  <c r="C491" i="3"/>
  <c r="E491" i="3" s="1"/>
  <c r="C490" i="3"/>
  <c r="C489" i="3"/>
  <c r="D489" i="3" s="1"/>
  <c r="E488" i="3"/>
  <c r="D488" i="3"/>
  <c r="C488" i="3"/>
  <c r="E487" i="3"/>
  <c r="D487" i="3"/>
  <c r="C487" i="3"/>
  <c r="C486" i="3"/>
  <c r="E485" i="3"/>
  <c r="D485" i="3"/>
  <c r="C485" i="3"/>
  <c r="D484" i="3"/>
  <c r="C484" i="3"/>
  <c r="E484" i="3" s="1"/>
  <c r="E483" i="3"/>
  <c r="D483" i="3"/>
  <c r="C483" i="3"/>
  <c r="C482" i="3"/>
  <c r="E482" i="3" s="1"/>
  <c r="E481" i="3"/>
  <c r="D481" i="3"/>
  <c r="C481" i="3"/>
  <c r="C480" i="3"/>
  <c r="E480" i="3" s="1"/>
  <c r="D479" i="3"/>
  <c r="C479" i="3"/>
  <c r="E479" i="3" s="1"/>
  <c r="C478" i="3"/>
  <c r="E478" i="3" s="1"/>
  <c r="E477" i="3"/>
  <c r="D477" i="3"/>
  <c r="C477" i="3"/>
  <c r="E476" i="3"/>
  <c r="D476" i="3"/>
  <c r="C476" i="3"/>
  <c r="E475" i="3"/>
  <c r="D475" i="3"/>
  <c r="C475" i="3"/>
  <c r="C474" i="3"/>
  <c r="E473" i="3"/>
  <c r="D473" i="3"/>
  <c r="C473" i="3"/>
  <c r="C472" i="3"/>
  <c r="E472" i="3" s="1"/>
  <c r="E471" i="3"/>
  <c r="D471" i="3"/>
  <c r="C471" i="3"/>
  <c r="E470" i="3"/>
  <c r="C470" i="3"/>
  <c r="D470" i="3" s="1"/>
  <c r="E469" i="3"/>
  <c r="C469" i="3"/>
  <c r="D469" i="3" s="1"/>
  <c r="C468" i="3"/>
  <c r="E468" i="3" s="1"/>
  <c r="D467" i="3"/>
  <c r="C467" i="3"/>
  <c r="E467" i="3" s="1"/>
  <c r="C466" i="3"/>
  <c r="E466" i="3" s="1"/>
  <c r="E465" i="3"/>
  <c r="D465" i="3"/>
  <c r="C465" i="3"/>
  <c r="E464" i="3"/>
  <c r="D464" i="3"/>
  <c r="C464" i="3"/>
  <c r="E463" i="3"/>
  <c r="D463" i="3"/>
  <c r="C463" i="3"/>
  <c r="C462" i="3"/>
  <c r="E461" i="3"/>
  <c r="D461" i="3"/>
  <c r="C461" i="3"/>
  <c r="E460" i="3"/>
  <c r="D460" i="3"/>
  <c r="C460" i="3"/>
  <c r="E459" i="3"/>
  <c r="D459" i="3"/>
  <c r="C459" i="3"/>
  <c r="C458" i="3"/>
  <c r="E457" i="3"/>
  <c r="C457" i="3"/>
  <c r="D457" i="3" s="1"/>
  <c r="C456" i="3"/>
  <c r="E456" i="3" s="1"/>
  <c r="D455" i="3"/>
  <c r="C455" i="3"/>
  <c r="E455" i="3" s="1"/>
  <c r="C454" i="3"/>
  <c r="E453" i="3"/>
  <c r="D453" i="3"/>
  <c r="C453" i="3"/>
  <c r="E452" i="3"/>
  <c r="D452" i="3"/>
  <c r="C452" i="3"/>
  <c r="E451" i="3"/>
  <c r="D451" i="3"/>
  <c r="C451" i="3"/>
  <c r="C450" i="3"/>
  <c r="E449" i="3"/>
  <c r="C449" i="3"/>
  <c r="D449" i="3" s="1"/>
  <c r="C448" i="3"/>
  <c r="E448" i="3" s="1"/>
  <c r="E447" i="3"/>
  <c r="C447" i="3"/>
  <c r="D447" i="3" s="1"/>
  <c r="C446" i="3"/>
  <c r="E445" i="3"/>
  <c r="C445" i="3"/>
  <c r="D445" i="3" s="1"/>
  <c r="C444" i="3"/>
  <c r="E444" i="3" s="1"/>
  <c r="C443" i="3"/>
  <c r="E443" i="3" s="1"/>
  <c r="C442" i="3"/>
  <c r="D442" i="3" s="1"/>
  <c r="C441" i="3"/>
  <c r="E440" i="3"/>
  <c r="C440" i="3"/>
  <c r="D440" i="3" s="1"/>
  <c r="C439" i="3"/>
  <c r="E439" i="3" s="1"/>
  <c r="E438" i="3"/>
  <c r="C438" i="3"/>
  <c r="D438" i="3" s="1"/>
  <c r="E437" i="3"/>
  <c r="D437" i="3"/>
  <c r="C437" i="3"/>
  <c r="C436" i="3"/>
  <c r="D435" i="3"/>
  <c r="C435" i="3"/>
  <c r="E435" i="3" s="1"/>
  <c r="C434" i="3"/>
  <c r="E434" i="3" s="1"/>
  <c r="E433" i="3"/>
  <c r="D433" i="3"/>
  <c r="C433" i="3"/>
  <c r="C432" i="3"/>
  <c r="E432" i="3" s="1"/>
  <c r="C431" i="3"/>
  <c r="E431" i="3" s="1"/>
  <c r="C430" i="3"/>
  <c r="D430" i="3" s="1"/>
  <c r="C429" i="3"/>
  <c r="C428" i="3"/>
  <c r="D428" i="3" s="1"/>
  <c r="C427" i="3"/>
  <c r="E427" i="3" s="1"/>
  <c r="E426" i="3"/>
  <c r="C426" i="3"/>
  <c r="D426" i="3" s="1"/>
  <c r="E425" i="3"/>
  <c r="D425" i="3"/>
  <c r="C425" i="3"/>
  <c r="C424" i="3"/>
  <c r="D423" i="3"/>
  <c r="C423" i="3"/>
  <c r="E423" i="3" s="1"/>
  <c r="C422" i="3"/>
  <c r="E422" i="3" s="1"/>
  <c r="E421" i="3"/>
  <c r="D421" i="3"/>
  <c r="C421" i="3"/>
  <c r="C420" i="3"/>
  <c r="E420" i="3" s="1"/>
  <c r="C419" i="3"/>
  <c r="E419" i="3" s="1"/>
  <c r="C418" i="3"/>
  <c r="D418" i="3" s="1"/>
  <c r="C417" i="3"/>
  <c r="E416" i="3"/>
  <c r="D416" i="3"/>
  <c r="C416" i="3"/>
  <c r="C415" i="3"/>
  <c r="E415" i="3" s="1"/>
  <c r="E414" i="3"/>
  <c r="C414" i="3"/>
  <c r="D414" i="3" s="1"/>
  <c r="E413" i="3"/>
  <c r="D413" i="3"/>
  <c r="C413" i="3"/>
  <c r="C412" i="3"/>
  <c r="D411" i="3"/>
  <c r="C411" i="3"/>
  <c r="E411" i="3" s="1"/>
  <c r="C410" i="3"/>
  <c r="E410" i="3" s="1"/>
  <c r="E409" i="3"/>
  <c r="D409" i="3"/>
  <c r="C409" i="3"/>
  <c r="C408" i="3"/>
  <c r="E408" i="3" s="1"/>
  <c r="C407" i="3"/>
  <c r="E407" i="3" s="1"/>
  <c r="C406" i="3"/>
  <c r="D406" i="3" s="1"/>
  <c r="C405" i="3"/>
  <c r="C404" i="3"/>
  <c r="E404" i="3" s="1"/>
  <c r="C403" i="3"/>
  <c r="E403" i="3" s="1"/>
  <c r="E402" i="3"/>
  <c r="C402" i="3"/>
  <c r="D402" i="3" s="1"/>
  <c r="E401" i="3"/>
  <c r="D401" i="3"/>
  <c r="C401" i="3"/>
  <c r="C400" i="3"/>
  <c r="D399" i="3"/>
  <c r="C399" i="3"/>
  <c r="E399" i="3" s="1"/>
  <c r="C398" i="3"/>
  <c r="E398" i="3" s="1"/>
  <c r="E397" i="3"/>
  <c r="D397" i="3"/>
  <c r="C397" i="3"/>
  <c r="C396" i="3"/>
  <c r="E396" i="3" s="1"/>
  <c r="C395" i="3"/>
  <c r="E395" i="3" s="1"/>
  <c r="E394" i="3"/>
  <c r="C394" i="3"/>
  <c r="D394" i="3" s="1"/>
  <c r="C393" i="3"/>
  <c r="C392" i="3"/>
  <c r="E392" i="3" s="1"/>
  <c r="C391" i="3"/>
  <c r="E391" i="3" s="1"/>
  <c r="E390" i="3"/>
  <c r="C390" i="3"/>
  <c r="D390" i="3" s="1"/>
  <c r="E389" i="3"/>
  <c r="D389" i="3"/>
  <c r="C389" i="3"/>
  <c r="C388" i="3"/>
  <c r="D387" i="3"/>
  <c r="C387" i="3"/>
  <c r="E387" i="3" s="1"/>
  <c r="C386" i="3"/>
  <c r="E386" i="3" s="1"/>
  <c r="E385" i="3"/>
  <c r="D385" i="3"/>
  <c r="C385" i="3"/>
  <c r="C384" i="3"/>
  <c r="E384" i="3" s="1"/>
  <c r="C383" i="3"/>
  <c r="E383" i="3" s="1"/>
  <c r="C382" i="3"/>
  <c r="D382" i="3" s="1"/>
  <c r="C381" i="3"/>
  <c r="C380" i="3"/>
  <c r="E380" i="3" s="1"/>
  <c r="C379" i="3"/>
  <c r="E379" i="3" s="1"/>
  <c r="E378" i="3"/>
  <c r="C378" i="3"/>
  <c r="D378" i="3" s="1"/>
  <c r="E377" i="3"/>
  <c r="D377" i="3"/>
  <c r="C377" i="3"/>
  <c r="C376" i="3"/>
  <c r="D375" i="3"/>
  <c r="C375" i="3"/>
  <c r="E375" i="3" s="1"/>
  <c r="C374" i="3"/>
  <c r="E374" i="3" s="1"/>
  <c r="E373" i="3"/>
  <c r="D373" i="3"/>
  <c r="C373" i="3"/>
  <c r="C372" i="3"/>
  <c r="E372" i="3" s="1"/>
  <c r="C371" i="3"/>
  <c r="E371" i="3" s="1"/>
  <c r="C370" i="3"/>
  <c r="D370" i="3" s="1"/>
  <c r="C369" i="3"/>
  <c r="C368" i="3"/>
  <c r="D368" i="3" s="1"/>
  <c r="C367" i="3"/>
  <c r="E367" i="3" s="1"/>
  <c r="E366" i="3"/>
  <c r="C366" i="3"/>
  <c r="D366" i="3" s="1"/>
  <c r="E365" i="3"/>
  <c r="D365" i="3"/>
  <c r="C365" i="3"/>
  <c r="C364" i="3"/>
  <c r="D363" i="3"/>
  <c r="C363" i="3"/>
  <c r="E363" i="3" s="1"/>
  <c r="C362" i="3"/>
  <c r="E362" i="3" s="1"/>
  <c r="E361" i="3"/>
  <c r="D361" i="3"/>
  <c r="C361" i="3"/>
  <c r="C360" i="3"/>
  <c r="E360" i="3" s="1"/>
  <c r="C359" i="3"/>
  <c r="E359" i="3" s="1"/>
  <c r="C358" i="3"/>
  <c r="D358" i="3" s="1"/>
  <c r="C357" i="3"/>
  <c r="E356" i="3"/>
  <c r="D356" i="3"/>
  <c r="C356" i="3"/>
  <c r="C355" i="3"/>
  <c r="E355" i="3" s="1"/>
  <c r="E354" i="3"/>
  <c r="C354" i="3"/>
  <c r="D354" i="3" s="1"/>
  <c r="E353" i="3"/>
  <c r="D353" i="3"/>
  <c r="C353" i="3"/>
  <c r="C352" i="3"/>
  <c r="D351" i="3"/>
  <c r="C351" i="3"/>
  <c r="E351" i="3" s="1"/>
  <c r="C350" i="3"/>
  <c r="E350" i="3" s="1"/>
  <c r="E349" i="3"/>
  <c r="D349" i="3"/>
  <c r="C349" i="3"/>
  <c r="C348" i="3"/>
  <c r="E348" i="3" s="1"/>
  <c r="C347" i="3"/>
  <c r="E347" i="3" s="1"/>
  <c r="E346" i="3"/>
  <c r="C346" i="3"/>
  <c r="D346" i="3" s="1"/>
  <c r="C345" i="3"/>
  <c r="C344" i="3"/>
  <c r="C343" i="3"/>
  <c r="E343" i="3" s="1"/>
  <c r="E342" i="3"/>
  <c r="C342" i="3"/>
  <c r="D342" i="3" s="1"/>
  <c r="E341" i="3"/>
  <c r="D341" i="3"/>
  <c r="C341" i="3"/>
  <c r="C340" i="3"/>
  <c r="D339" i="3"/>
  <c r="C339" i="3"/>
  <c r="E339" i="3" s="1"/>
  <c r="C338" i="3"/>
  <c r="E338" i="3" s="1"/>
  <c r="E337" i="3"/>
  <c r="D337" i="3"/>
  <c r="C337" i="3"/>
  <c r="C336" i="3"/>
  <c r="E336" i="3" s="1"/>
  <c r="C335" i="3"/>
  <c r="E335" i="3" s="1"/>
  <c r="C334" i="3"/>
  <c r="D334" i="3" s="1"/>
  <c r="C333" i="3"/>
  <c r="C332" i="3"/>
  <c r="E332" i="3" s="1"/>
  <c r="C331" i="3"/>
  <c r="E331" i="3" s="1"/>
  <c r="E330" i="3"/>
  <c r="C330" i="3"/>
  <c r="D330" i="3" s="1"/>
  <c r="E329" i="3"/>
  <c r="D329" i="3"/>
  <c r="C329" i="3"/>
  <c r="C328" i="3"/>
  <c r="D327" i="3"/>
  <c r="C327" i="3"/>
  <c r="E327" i="3" s="1"/>
  <c r="C326" i="3"/>
  <c r="E326" i="3" s="1"/>
  <c r="E325" i="3"/>
  <c r="D325" i="3"/>
  <c r="C325" i="3"/>
  <c r="C324" i="3"/>
  <c r="E324" i="3" s="1"/>
  <c r="C323" i="3"/>
  <c r="E323" i="3" s="1"/>
  <c r="E322" i="3"/>
  <c r="C322" i="3"/>
  <c r="D322" i="3" s="1"/>
  <c r="C321" i="3"/>
  <c r="E320" i="3"/>
  <c r="D320" i="3"/>
  <c r="C320" i="3"/>
  <c r="C319" i="3"/>
  <c r="E319" i="3" s="1"/>
  <c r="E318" i="3"/>
  <c r="C318" i="3"/>
  <c r="D318" i="3" s="1"/>
  <c r="E317" i="3"/>
  <c r="D317" i="3"/>
  <c r="C317" i="3"/>
  <c r="C316" i="3"/>
  <c r="D315" i="3"/>
  <c r="C315" i="3"/>
  <c r="E315" i="3" s="1"/>
  <c r="C314" i="3"/>
  <c r="E314" i="3" s="1"/>
  <c r="E313" i="3"/>
  <c r="D313" i="3"/>
  <c r="C313" i="3"/>
  <c r="C312" i="3"/>
  <c r="E312" i="3" s="1"/>
  <c r="C311" i="3"/>
  <c r="E311" i="3" s="1"/>
  <c r="C310" i="3"/>
  <c r="D310" i="3" s="1"/>
  <c r="C309" i="3"/>
  <c r="C308" i="3"/>
  <c r="E308" i="3" s="1"/>
  <c r="C307" i="3"/>
  <c r="E307" i="3" s="1"/>
  <c r="E306" i="3"/>
  <c r="C306" i="3"/>
  <c r="D306" i="3" s="1"/>
  <c r="E305" i="3"/>
  <c r="D305" i="3"/>
  <c r="C305" i="3"/>
  <c r="C304" i="3"/>
  <c r="D303" i="3"/>
  <c r="C303" i="3"/>
  <c r="E303" i="3" s="1"/>
  <c r="C302" i="3"/>
  <c r="E302" i="3" s="1"/>
  <c r="E301" i="3"/>
  <c r="D301" i="3"/>
  <c r="C301" i="3"/>
  <c r="C300" i="3"/>
  <c r="E300" i="3" s="1"/>
  <c r="C299" i="3"/>
  <c r="E299" i="3" s="1"/>
  <c r="C298" i="3"/>
  <c r="D298" i="3" s="1"/>
  <c r="C297" i="3"/>
  <c r="E296" i="3"/>
  <c r="C296" i="3"/>
  <c r="D296" i="3" s="1"/>
  <c r="C295" i="3"/>
  <c r="E295" i="3" s="1"/>
  <c r="E294" i="3"/>
  <c r="C294" i="3"/>
  <c r="D294" i="3" s="1"/>
  <c r="E293" i="3"/>
  <c r="D293" i="3"/>
  <c r="C293" i="3"/>
  <c r="C292" i="3"/>
  <c r="D291" i="3"/>
  <c r="C291" i="3"/>
  <c r="E291" i="3" s="1"/>
  <c r="C290" i="3"/>
  <c r="E290" i="3" s="1"/>
  <c r="E289" i="3"/>
  <c r="D289" i="3"/>
  <c r="C289" i="3"/>
  <c r="C288" i="3"/>
  <c r="E288" i="3" s="1"/>
  <c r="C287" i="3"/>
  <c r="E287" i="3" s="1"/>
  <c r="C286" i="3"/>
  <c r="D286" i="3" s="1"/>
  <c r="C285" i="3"/>
  <c r="C284" i="3"/>
  <c r="C283" i="3"/>
  <c r="E283" i="3" s="1"/>
  <c r="E282" i="3"/>
  <c r="C282" i="3"/>
  <c r="D282" i="3" s="1"/>
  <c r="E281" i="3"/>
  <c r="D281" i="3"/>
  <c r="C281" i="3"/>
  <c r="C280" i="3"/>
  <c r="D279" i="3"/>
  <c r="C279" i="3"/>
  <c r="E279" i="3" s="1"/>
  <c r="C278" i="3"/>
  <c r="E278" i="3" s="1"/>
  <c r="E277" i="3"/>
  <c r="D277" i="3"/>
  <c r="C277" i="3"/>
  <c r="C276" i="3"/>
  <c r="E276" i="3" s="1"/>
  <c r="C275" i="3"/>
  <c r="E275" i="3" s="1"/>
  <c r="C274" i="3"/>
  <c r="E274" i="3" s="1"/>
  <c r="E273" i="3"/>
  <c r="C273" i="3"/>
  <c r="D273" i="3" s="1"/>
  <c r="C272" i="3"/>
  <c r="E272" i="3" s="1"/>
  <c r="E271" i="3"/>
  <c r="D271" i="3"/>
  <c r="C271" i="3"/>
  <c r="C270" i="3"/>
  <c r="E270" i="3" s="1"/>
  <c r="E269" i="3"/>
  <c r="C269" i="3"/>
  <c r="D269" i="3" s="1"/>
  <c r="E268" i="3"/>
  <c r="D268" i="3"/>
  <c r="C268" i="3"/>
  <c r="C267" i="3"/>
  <c r="E267" i="3" s="1"/>
  <c r="C266" i="3"/>
  <c r="E266" i="3" s="1"/>
  <c r="C265" i="3"/>
  <c r="E264" i="3"/>
  <c r="D264" i="3"/>
  <c r="C264" i="3"/>
  <c r="D263" i="3"/>
  <c r="C263" i="3"/>
  <c r="E263" i="3" s="1"/>
  <c r="C262" i="3"/>
  <c r="E262" i="3" s="1"/>
  <c r="C261" i="3"/>
  <c r="E261" i="3" s="1"/>
  <c r="C260" i="3"/>
  <c r="E260" i="3" s="1"/>
  <c r="C259" i="3"/>
  <c r="D259" i="3" s="1"/>
  <c r="C258" i="3"/>
  <c r="E258" i="3" s="1"/>
  <c r="E257" i="3"/>
  <c r="C257" i="3"/>
  <c r="D257" i="3" s="1"/>
  <c r="C256" i="3"/>
  <c r="D256" i="3" s="1"/>
  <c r="C255" i="3"/>
  <c r="E255" i="3" s="1"/>
  <c r="C254" i="3"/>
  <c r="E254" i="3" s="1"/>
  <c r="C253" i="3"/>
  <c r="E252" i="3"/>
  <c r="D252" i="3"/>
  <c r="C252" i="3"/>
  <c r="C251" i="3"/>
  <c r="E251" i="3" s="1"/>
  <c r="C250" i="3"/>
  <c r="E250" i="3" s="1"/>
  <c r="E249" i="3"/>
  <c r="C249" i="3"/>
  <c r="D249" i="3" s="1"/>
  <c r="C248" i="3"/>
  <c r="E248" i="3" s="1"/>
  <c r="E247" i="3"/>
  <c r="D247" i="3"/>
  <c r="C247" i="3"/>
  <c r="C246" i="3"/>
  <c r="E246" i="3" s="1"/>
  <c r="E245" i="3"/>
  <c r="C245" i="3"/>
  <c r="D245" i="3" s="1"/>
  <c r="E244" i="3"/>
  <c r="D244" i="3"/>
  <c r="C244" i="3"/>
  <c r="C243" i="3"/>
  <c r="E243" i="3" s="1"/>
  <c r="C242" i="3"/>
  <c r="E242" i="3" s="1"/>
  <c r="C241" i="3"/>
  <c r="E240" i="3"/>
  <c r="D240" i="3"/>
  <c r="C240" i="3"/>
  <c r="C239" i="3"/>
  <c r="E239" i="3" s="1"/>
  <c r="C238" i="3"/>
  <c r="E238" i="3" s="1"/>
  <c r="C237" i="3"/>
  <c r="D237" i="3" s="1"/>
  <c r="C236" i="3"/>
  <c r="E236" i="3" s="1"/>
  <c r="C235" i="3"/>
  <c r="D235" i="3" s="1"/>
  <c r="C234" i="3"/>
  <c r="E234" i="3" s="1"/>
  <c r="E233" i="3"/>
  <c r="C233" i="3"/>
  <c r="D233" i="3" s="1"/>
  <c r="C232" i="3"/>
  <c r="D232" i="3" s="1"/>
  <c r="C231" i="3"/>
  <c r="E231" i="3" s="1"/>
  <c r="C230" i="3"/>
  <c r="E230" i="3" s="1"/>
  <c r="C229" i="3"/>
  <c r="E228" i="3"/>
  <c r="D228" i="3"/>
  <c r="C228" i="3"/>
  <c r="C227" i="3"/>
  <c r="E227" i="3" s="1"/>
  <c r="C226" i="3"/>
  <c r="E226" i="3" s="1"/>
  <c r="E225" i="3"/>
  <c r="C225" i="3"/>
  <c r="D225" i="3" s="1"/>
  <c r="C224" i="3"/>
  <c r="E224" i="3" s="1"/>
  <c r="E223" i="3"/>
  <c r="D223" i="3"/>
  <c r="C223" i="3"/>
  <c r="C222" i="3"/>
  <c r="E222" i="3" s="1"/>
  <c r="E221" i="3"/>
  <c r="C221" i="3"/>
  <c r="D221" i="3" s="1"/>
  <c r="E220" i="3"/>
  <c r="D220" i="3"/>
  <c r="C220" i="3"/>
  <c r="C219" i="3"/>
  <c r="E219" i="3" s="1"/>
  <c r="C218" i="3"/>
  <c r="E218" i="3" s="1"/>
  <c r="C217" i="3"/>
  <c r="E216" i="3"/>
  <c r="D216" i="3"/>
  <c r="C216" i="3"/>
  <c r="C215" i="3"/>
  <c r="E215" i="3" s="1"/>
  <c r="C214" i="3"/>
  <c r="E214" i="3" s="1"/>
  <c r="C213" i="3"/>
  <c r="C212" i="3"/>
  <c r="E212" i="3" s="1"/>
  <c r="C211" i="3"/>
  <c r="D211" i="3" s="1"/>
  <c r="C210" i="3"/>
  <c r="E209" i="3"/>
  <c r="C209" i="3"/>
  <c r="D209" i="3" s="1"/>
  <c r="C208" i="3"/>
  <c r="D208" i="3" s="1"/>
  <c r="C207" i="3"/>
  <c r="E207" i="3" s="1"/>
  <c r="C206" i="3"/>
  <c r="E206" i="3" s="1"/>
  <c r="C205" i="3"/>
  <c r="E204" i="3"/>
  <c r="D204" i="3"/>
  <c r="C204" i="3"/>
  <c r="C203" i="3"/>
  <c r="E203" i="3" s="1"/>
  <c r="C202" i="3"/>
  <c r="E202" i="3" s="1"/>
  <c r="E201" i="3"/>
  <c r="C201" i="3"/>
  <c r="D201" i="3" s="1"/>
  <c r="C200" i="3"/>
  <c r="E200" i="3" s="1"/>
  <c r="E199" i="3"/>
  <c r="D199" i="3"/>
  <c r="C199" i="3"/>
  <c r="C198" i="3"/>
  <c r="E198" i="3" s="1"/>
  <c r="E197" i="3"/>
  <c r="C197" i="3"/>
  <c r="D197" i="3" s="1"/>
  <c r="E196" i="3"/>
  <c r="D196" i="3"/>
  <c r="C196" i="3"/>
  <c r="C195" i="3"/>
  <c r="E195" i="3" s="1"/>
  <c r="E194" i="3"/>
  <c r="D194" i="3"/>
  <c r="C194" i="3"/>
  <c r="C193" i="3"/>
  <c r="E192" i="3"/>
  <c r="D192" i="3"/>
  <c r="C192" i="3"/>
  <c r="E191" i="3"/>
  <c r="D191" i="3"/>
  <c r="C191" i="3"/>
  <c r="C190" i="3"/>
  <c r="E190" i="3" s="1"/>
  <c r="C189" i="3"/>
  <c r="C188" i="3"/>
  <c r="E188" i="3" s="1"/>
  <c r="C187" i="3"/>
  <c r="D187" i="3" s="1"/>
  <c r="C186" i="3"/>
  <c r="E185" i="3"/>
  <c r="C185" i="3"/>
  <c r="D185" i="3" s="1"/>
  <c r="C184" i="3"/>
  <c r="D184" i="3" s="1"/>
  <c r="C183" i="3"/>
  <c r="E183" i="3" s="1"/>
  <c r="C182" i="3"/>
  <c r="E182" i="3" s="1"/>
  <c r="C181" i="3"/>
  <c r="E180" i="3"/>
  <c r="D180" i="3"/>
  <c r="C180" i="3"/>
  <c r="C179" i="3"/>
  <c r="E179" i="3" s="1"/>
  <c r="C178" i="3"/>
  <c r="E178" i="3" s="1"/>
  <c r="E177" i="3"/>
  <c r="C177" i="3"/>
  <c r="D177" i="3" s="1"/>
  <c r="C176" i="3"/>
  <c r="E176" i="3" s="1"/>
  <c r="E175" i="3"/>
  <c r="D175" i="3"/>
  <c r="C175" i="3"/>
  <c r="C174" i="3"/>
  <c r="E174" i="3" s="1"/>
  <c r="E173" i="3"/>
  <c r="C173" i="3"/>
  <c r="D173" i="3" s="1"/>
  <c r="E172" i="3"/>
  <c r="D172" i="3"/>
  <c r="C172" i="3"/>
  <c r="C171" i="3"/>
  <c r="E171" i="3" s="1"/>
  <c r="C170" i="3"/>
  <c r="E170" i="3" s="1"/>
  <c r="C169" i="3"/>
  <c r="E168" i="3"/>
  <c r="D168" i="3"/>
  <c r="C168" i="3"/>
  <c r="C167" i="3"/>
  <c r="E167" i="3" s="1"/>
  <c r="C166" i="3"/>
  <c r="E166" i="3" s="1"/>
  <c r="C165" i="3"/>
  <c r="C164" i="3"/>
  <c r="E164" i="3" s="1"/>
  <c r="C163" i="3"/>
  <c r="D163" i="3" s="1"/>
  <c r="C162" i="3"/>
  <c r="E161" i="3"/>
  <c r="C161" i="3"/>
  <c r="D161" i="3" s="1"/>
  <c r="C160" i="3"/>
  <c r="D160" i="3" s="1"/>
  <c r="C159" i="3"/>
  <c r="E159" i="3" s="1"/>
  <c r="C158" i="3"/>
  <c r="E158" i="3" s="1"/>
  <c r="C157" i="3"/>
  <c r="E156" i="3"/>
  <c r="D156" i="3"/>
  <c r="C156" i="3"/>
  <c r="C155" i="3"/>
  <c r="E155" i="3" s="1"/>
  <c r="C154" i="3"/>
  <c r="E154" i="3" s="1"/>
  <c r="E153" i="3"/>
  <c r="C153" i="3"/>
  <c r="D153" i="3" s="1"/>
  <c r="C152" i="3"/>
  <c r="E152" i="3" s="1"/>
  <c r="E151" i="3"/>
  <c r="D151" i="3"/>
  <c r="C151" i="3"/>
  <c r="C150" i="3"/>
  <c r="E150" i="3" s="1"/>
  <c r="E149" i="3"/>
  <c r="C149" i="3"/>
  <c r="D149" i="3" s="1"/>
  <c r="E148" i="3"/>
  <c r="D148" i="3"/>
  <c r="C148" i="3"/>
  <c r="C147" i="3"/>
  <c r="E147" i="3" s="1"/>
  <c r="E146" i="3"/>
  <c r="D146" i="3"/>
  <c r="C146" i="3"/>
  <c r="C145" i="3"/>
  <c r="E144" i="3"/>
  <c r="D144" i="3"/>
  <c r="C144" i="3"/>
  <c r="C143" i="3"/>
  <c r="E143" i="3" s="1"/>
  <c r="C142" i="3"/>
  <c r="E142" i="3" s="1"/>
  <c r="C141" i="3"/>
  <c r="C140" i="3"/>
  <c r="E140" i="3" s="1"/>
  <c r="C139" i="3"/>
  <c r="D139" i="3" s="1"/>
  <c r="C138" i="3"/>
  <c r="E137" i="3"/>
  <c r="C137" i="3"/>
  <c r="D137" i="3" s="1"/>
  <c r="C136" i="3"/>
  <c r="D136" i="3" s="1"/>
  <c r="C135" i="3"/>
  <c r="E135" i="3" s="1"/>
  <c r="C134" i="3"/>
  <c r="E134" i="3" s="1"/>
  <c r="C133" i="3"/>
  <c r="E132" i="3"/>
  <c r="D132" i="3"/>
  <c r="C132" i="3"/>
  <c r="C131" i="3"/>
  <c r="E131" i="3" s="1"/>
  <c r="C130" i="3"/>
  <c r="E130" i="3" s="1"/>
  <c r="E129" i="3"/>
  <c r="C129" i="3"/>
  <c r="D129" i="3" s="1"/>
  <c r="C128" i="3"/>
  <c r="E128" i="3" s="1"/>
  <c r="E127" i="3"/>
  <c r="D127" i="3"/>
  <c r="C127" i="3"/>
  <c r="C126" i="3"/>
  <c r="E126" i="3" s="1"/>
  <c r="E125" i="3"/>
  <c r="C125" i="3"/>
  <c r="D125" i="3" s="1"/>
  <c r="E124" i="3"/>
  <c r="D124" i="3"/>
  <c r="C124" i="3"/>
  <c r="C123" i="3"/>
  <c r="E123" i="3" s="1"/>
  <c r="C122" i="3"/>
  <c r="D122" i="3" s="1"/>
  <c r="C121" i="3"/>
  <c r="E120" i="3"/>
  <c r="D120" i="3"/>
  <c r="C120" i="3"/>
  <c r="E119" i="3"/>
  <c r="C119" i="3"/>
  <c r="D119" i="3" s="1"/>
  <c r="C118" i="3"/>
  <c r="E118" i="3" s="1"/>
  <c r="C117" i="3"/>
  <c r="C116" i="3"/>
  <c r="E116" i="3" s="1"/>
  <c r="C115" i="3"/>
  <c r="D115" i="3" s="1"/>
  <c r="C114" i="3"/>
  <c r="E113" i="3"/>
  <c r="C113" i="3"/>
  <c r="D113" i="3" s="1"/>
  <c r="C112" i="3"/>
  <c r="D112" i="3" s="1"/>
  <c r="C111" i="3"/>
  <c r="E111" i="3" s="1"/>
  <c r="C110" i="3"/>
  <c r="E110" i="3" s="1"/>
  <c r="C109" i="3"/>
  <c r="E108" i="3"/>
  <c r="D108" i="3"/>
  <c r="C108" i="3"/>
  <c r="C107" i="3"/>
  <c r="E107" i="3" s="1"/>
  <c r="C106" i="3"/>
  <c r="E106" i="3" s="1"/>
  <c r="E105" i="3"/>
  <c r="C105" i="3"/>
  <c r="D105" i="3" s="1"/>
  <c r="C104" i="3"/>
  <c r="E104" i="3" s="1"/>
  <c r="E103" i="3"/>
  <c r="D103" i="3"/>
  <c r="C103" i="3"/>
  <c r="C102" i="3"/>
  <c r="E102" i="3" s="1"/>
  <c r="E101" i="3"/>
  <c r="C101" i="3"/>
  <c r="D101" i="3" s="1"/>
  <c r="E100" i="3"/>
  <c r="D100" i="3"/>
  <c r="C100" i="3"/>
  <c r="C99" i="3"/>
  <c r="E99" i="3" s="1"/>
  <c r="C98" i="3"/>
  <c r="E98" i="3" s="1"/>
  <c r="C97" i="3"/>
  <c r="E96" i="3"/>
  <c r="D96" i="3"/>
  <c r="C96" i="3"/>
  <c r="E95" i="3"/>
  <c r="D95" i="3"/>
  <c r="C95" i="3"/>
  <c r="C94" i="3"/>
  <c r="E94" i="3" s="1"/>
  <c r="C93" i="3"/>
  <c r="C92" i="3"/>
  <c r="E92" i="3" s="1"/>
  <c r="C91" i="3"/>
  <c r="D91" i="3" s="1"/>
  <c r="C90" i="3"/>
  <c r="E89" i="3"/>
  <c r="C89" i="3"/>
  <c r="D89" i="3" s="1"/>
  <c r="C88" i="3"/>
  <c r="D88" i="3" s="1"/>
  <c r="C87" i="3"/>
  <c r="E87" i="3" s="1"/>
  <c r="C86" i="3"/>
  <c r="E86" i="3" s="1"/>
  <c r="C85" i="3"/>
  <c r="E84" i="3"/>
  <c r="D84" i="3"/>
  <c r="C84" i="3"/>
  <c r="C83" i="3"/>
  <c r="E83" i="3" s="1"/>
  <c r="C82" i="3"/>
  <c r="E82" i="3" s="1"/>
  <c r="E81" i="3"/>
  <c r="C81" i="3"/>
  <c r="D81" i="3" s="1"/>
  <c r="C80" i="3"/>
  <c r="E80" i="3" s="1"/>
  <c r="E79" i="3"/>
  <c r="D79" i="3"/>
  <c r="C79" i="3"/>
  <c r="C78" i="3"/>
  <c r="E78" i="3" s="1"/>
  <c r="E77" i="3"/>
  <c r="C77" i="3"/>
  <c r="D77" i="3" s="1"/>
  <c r="E76" i="3"/>
  <c r="D76" i="3"/>
  <c r="C76" i="3"/>
  <c r="C75" i="3"/>
  <c r="E75" i="3" s="1"/>
  <c r="E74" i="3"/>
  <c r="C74" i="3"/>
  <c r="D74" i="3" s="1"/>
  <c r="C73" i="3"/>
  <c r="E72" i="3"/>
  <c r="D72" i="3"/>
  <c r="C72" i="3"/>
  <c r="C71" i="3"/>
  <c r="E71" i="3" s="1"/>
  <c r="C70" i="3"/>
  <c r="E70" i="3" s="1"/>
  <c r="C69" i="3"/>
  <c r="C68" i="3"/>
  <c r="E68" i="3" s="1"/>
  <c r="C67" i="3"/>
  <c r="D67" i="3" s="1"/>
  <c r="C66" i="3"/>
  <c r="E65" i="3"/>
  <c r="C65" i="3"/>
  <c r="D65" i="3" s="1"/>
  <c r="C64" i="3"/>
  <c r="D64" i="3" s="1"/>
  <c r="C63" i="3"/>
  <c r="E63" i="3" s="1"/>
  <c r="C62" i="3"/>
  <c r="E62" i="3" s="1"/>
  <c r="C61" i="3"/>
  <c r="E60" i="3"/>
  <c r="D60" i="3"/>
  <c r="C60" i="3"/>
  <c r="C59" i="3"/>
  <c r="E59" i="3" s="1"/>
  <c r="C58" i="3"/>
  <c r="E58" i="3" s="1"/>
  <c r="E57" i="3"/>
  <c r="C57" i="3"/>
  <c r="D57" i="3" s="1"/>
  <c r="C56" i="3"/>
  <c r="E56" i="3" s="1"/>
  <c r="E55" i="3"/>
  <c r="D55" i="3"/>
  <c r="C55" i="3"/>
  <c r="C54" i="3"/>
  <c r="E54" i="3" s="1"/>
  <c r="E53" i="3"/>
  <c r="C53" i="3"/>
  <c r="D53" i="3" s="1"/>
  <c r="E52" i="3"/>
  <c r="D52" i="3"/>
  <c r="C52" i="3"/>
  <c r="C51" i="3"/>
  <c r="E51" i="3" s="1"/>
  <c r="E50" i="3"/>
  <c r="D50" i="3"/>
  <c r="C50" i="3"/>
  <c r="C49" i="3"/>
  <c r="E48" i="3"/>
  <c r="D48" i="3"/>
  <c r="C48" i="3"/>
  <c r="E47" i="3"/>
  <c r="D47" i="3"/>
  <c r="C47" i="3"/>
  <c r="C46" i="3"/>
  <c r="E46" i="3" s="1"/>
  <c r="C45" i="3"/>
  <c r="C44" i="3"/>
  <c r="E44" i="3" s="1"/>
  <c r="C43" i="3"/>
  <c r="D43" i="3" s="1"/>
  <c r="C42" i="3"/>
  <c r="E41" i="3"/>
  <c r="C41" i="3"/>
  <c r="D41" i="3" s="1"/>
  <c r="C40" i="3"/>
  <c r="D40" i="3" s="1"/>
  <c r="C39" i="3"/>
  <c r="E39" i="3" s="1"/>
  <c r="C38" i="3"/>
  <c r="E38" i="3" s="1"/>
  <c r="C37" i="3"/>
  <c r="E36" i="3"/>
  <c r="D36" i="3"/>
  <c r="C36" i="3"/>
  <c r="C35" i="3"/>
  <c r="E35" i="3" s="1"/>
  <c r="C34" i="3"/>
  <c r="E34" i="3" s="1"/>
  <c r="E33" i="3"/>
  <c r="C33" i="3"/>
  <c r="D33" i="3" s="1"/>
  <c r="C32" i="3"/>
  <c r="E32" i="3" s="1"/>
  <c r="E31" i="3"/>
  <c r="D31" i="3"/>
  <c r="C31" i="3"/>
  <c r="C30" i="3"/>
  <c r="E30" i="3" s="1"/>
  <c r="E29" i="3"/>
  <c r="C29" i="3"/>
  <c r="D29" i="3" s="1"/>
  <c r="E28" i="3"/>
  <c r="D28" i="3"/>
  <c r="C28" i="3"/>
  <c r="C27" i="3"/>
  <c r="E27" i="3" s="1"/>
  <c r="C26" i="3"/>
  <c r="E26" i="3" s="1"/>
  <c r="C25" i="3"/>
  <c r="E24" i="3"/>
  <c r="D24" i="3"/>
  <c r="C24" i="3"/>
  <c r="C23" i="3"/>
  <c r="E23" i="3" s="1"/>
  <c r="C22" i="3"/>
  <c r="E22" i="3" s="1"/>
  <c r="C21" i="3"/>
  <c r="C20" i="3"/>
  <c r="E20" i="3" s="1"/>
  <c r="C19" i="3"/>
  <c r="D19" i="3" s="1"/>
  <c r="C18" i="3"/>
  <c r="E17" i="3"/>
  <c r="C17" i="3"/>
  <c r="D17" i="3" s="1"/>
  <c r="C16" i="3"/>
  <c r="D16" i="3" s="1"/>
  <c r="C15" i="3"/>
  <c r="E15" i="3" s="1"/>
  <c r="C14" i="3"/>
  <c r="E14" i="3" s="1"/>
  <c r="D13" i="3"/>
  <c r="C13" i="3"/>
  <c r="E13" i="3" s="1"/>
  <c r="C12" i="3"/>
  <c r="E12" i="3" s="1"/>
  <c r="C11" i="3"/>
  <c r="D11" i="3" s="1"/>
  <c r="C10" i="3"/>
  <c r="E10" i="3" s="1"/>
  <c r="C9" i="3"/>
  <c r="E9" i="3" s="1"/>
  <c r="E8" i="3"/>
  <c r="D8" i="3"/>
  <c r="C8" i="3"/>
  <c r="C7" i="3"/>
  <c r="E7" i="3" s="1"/>
  <c r="C6" i="3"/>
  <c r="E6" i="3" s="1"/>
  <c r="C5" i="3"/>
  <c r="E5" i="3" s="1"/>
  <c r="C4" i="3"/>
  <c r="E4" i="3" s="1"/>
  <c r="E3" i="3"/>
  <c r="D3" i="3"/>
  <c r="C3" i="3"/>
  <c r="I2693" i="2" a="1"/>
  <c r="I2693" i="2" s="1"/>
  <c r="H2693" i="2"/>
  <c r="G2693" i="2"/>
  <c r="F2693" i="2"/>
  <c r="E2693" i="2"/>
  <c r="D2693" i="2"/>
  <c r="C2693" i="2"/>
  <c r="I2692" i="2"/>
  <c r="I2692" i="2" a="1"/>
  <c r="H2692" i="2"/>
  <c r="G2692" i="2"/>
  <c r="F2692" i="2"/>
  <c r="E2692" i="2"/>
  <c r="D2692" i="2"/>
  <c r="C2692" i="2"/>
  <c r="I2691" i="2"/>
  <c r="I2691" i="2" a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/>
  <c r="I2688" i="2" a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/>
  <c r="I2686" i="2" a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/>
  <c r="I2680" i="2" a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/>
  <c r="I2676" i="2" a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/>
  <c r="I2674" i="2" a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/>
  <c r="I2671" i="2" a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/>
  <c r="I2668" i="2" a="1"/>
  <c r="H2668" i="2"/>
  <c r="G2668" i="2"/>
  <c r="F2668" i="2"/>
  <c r="E2668" i="2"/>
  <c r="D2668" i="2"/>
  <c r="C2668" i="2"/>
  <c r="I2667" i="2"/>
  <c r="I2667" i="2" a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/>
  <c r="I2664" i="2" a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/>
  <c r="I2662" i="2" a="1"/>
  <c r="H2662" i="2"/>
  <c r="G2662" i="2"/>
  <c r="F2662" i="2"/>
  <c r="E2662" i="2"/>
  <c r="D2662" i="2"/>
  <c r="C2662" i="2"/>
  <c r="I2661" i="2"/>
  <c r="I2661" i="2" a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/>
  <c r="I2659" i="2" a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/>
  <c r="I2656" i="2" a="1"/>
  <c r="H2656" i="2"/>
  <c r="G2656" i="2"/>
  <c r="F2656" i="2"/>
  <c r="E2656" i="2"/>
  <c r="D2656" i="2"/>
  <c r="C2656" i="2"/>
  <c r="I2655" i="2"/>
  <c r="I2655" i="2" a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/>
  <c r="I2650" i="2" a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/>
  <c r="I2647" i="2" a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/>
  <c r="I2644" i="2" a="1"/>
  <c r="H2644" i="2"/>
  <c r="G2644" i="2"/>
  <c r="F2644" i="2"/>
  <c r="E2644" i="2"/>
  <c r="D2644" i="2"/>
  <c r="C2644" i="2"/>
  <c r="I2643" i="2"/>
  <c r="I2643" i="2" a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/>
  <c r="I2641" i="2" a="1"/>
  <c r="H2641" i="2"/>
  <c r="G2641" i="2"/>
  <c r="F2641" i="2"/>
  <c r="E2641" i="2"/>
  <c r="D2641" i="2"/>
  <c r="C2641" i="2"/>
  <c r="I2640" i="2"/>
  <c r="I2640" i="2" a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/>
  <c r="I2638" i="2" a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/>
  <c r="I2635" i="2" a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/>
  <c r="I2632" i="2" a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/>
  <c r="I2626" i="2" a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/>
  <c r="I2623" i="2" a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/>
  <c r="I2620" i="2" a="1"/>
  <c r="H2620" i="2"/>
  <c r="G2620" i="2"/>
  <c r="F2620" i="2"/>
  <c r="E2620" i="2"/>
  <c r="D2620" i="2"/>
  <c r="C2620" i="2"/>
  <c r="I2619" i="2"/>
  <c r="I2619" i="2" a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/>
  <c r="I2616" i="2" a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/>
  <c r="I2614" i="2" a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/>
  <c r="I2608" i="2" a="1"/>
  <c r="H2608" i="2"/>
  <c r="G2608" i="2"/>
  <c r="F2608" i="2"/>
  <c r="E2608" i="2"/>
  <c r="D2608" i="2"/>
  <c r="C2608" i="2"/>
  <c r="I2607" i="2"/>
  <c r="I2607" i="2" a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/>
  <c r="I2604" i="2" a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/>
  <c r="I2602" i="2" a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/>
  <c r="I2599" i="2" a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/>
  <c r="I2596" i="2" a="1"/>
  <c r="H2596" i="2"/>
  <c r="G2596" i="2"/>
  <c r="F2596" i="2"/>
  <c r="E2596" i="2"/>
  <c r="D2596" i="2"/>
  <c r="C2596" i="2"/>
  <c r="I2595" i="2"/>
  <c r="I2595" i="2" a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/>
  <c r="I2593" i="2" a="1"/>
  <c r="H2593" i="2"/>
  <c r="G2593" i="2"/>
  <c r="F2593" i="2"/>
  <c r="E2593" i="2"/>
  <c r="D2593" i="2"/>
  <c r="C2593" i="2"/>
  <c r="I2592" i="2"/>
  <c r="I2592" i="2" a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/>
  <c r="I2590" i="2" a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/>
  <c r="I2587" i="2" a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/>
  <c r="I2584" i="2" a="1"/>
  <c r="H2584" i="2"/>
  <c r="G2584" i="2"/>
  <c r="F2584" i="2"/>
  <c r="E2584" i="2"/>
  <c r="D2584" i="2"/>
  <c r="C2584" i="2"/>
  <c r="I2583" i="2"/>
  <c r="I2583" i="2" a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/>
  <c r="I2580" i="2" a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/>
  <c r="I2578" i="2" a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/>
  <c r="I2575" i="2" a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/>
  <c r="I2572" i="2" a="1"/>
  <c r="H2572" i="2"/>
  <c r="G2572" i="2"/>
  <c r="F2572" i="2"/>
  <c r="E2572" i="2"/>
  <c r="D2572" i="2"/>
  <c r="C2572" i="2"/>
  <c r="I2571" i="2"/>
  <c r="I2571" i="2" a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/>
  <c r="I2568" i="2" a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/>
  <c r="I2566" i="2" a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/>
  <c r="I2560" i="2" a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/>
  <c r="I2554" i="2" a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/>
  <c r="I2551" i="2" a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/>
  <c r="I2548" i="2" a="1"/>
  <c r="H2548" i="2"/>
  <c r="G2548" i="2"/>
  <c r="F2548" i="2"/>
  <c r="E2548" i="2"/>
  <c r="D2548" i="2"/>
  <c r="C2548" i="2"/>
  <c r="I2547" i="2"/>
  <c r="I2547" i="2" a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/>
  <c r="I2544" i="2" a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/>
  <c r="I2542" i="2" a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/>
  <c r="I2536" i="2" a="1"/>
  <c r="H2536" i="2"/>
  <c r="G2536" i="2"/>
  <c r="F2536" i="2"/>
  <c r="E2536" i="2"/>
  <c r="D2536" i="2"/>
  <c r="C2536" i="2"/>
  <c r="I2535" i="2"/>
  <c r="I2535" i="2" a="1"/>
  <c r="H2535" i="2"/>
  <c r="G2535" i="2"/>
  <c r="F2535" i="2"/>
  <c r="E2535" i="2"/>
  <c r="D2535" i="2"/>
  <c r="C2535" i="2"/>
  <c r="I2534" i="2" a="1"/>
  <c r="I2534" i="2" s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/>
  <c r="I2532" i="2" a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/>
  <c r="I2530" i="2" a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/>
  <c r="I2527" i="2" a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/>
  <c r="I2524" i="2" a="1"/>
  <c r="H2524" i="2"/>
  <c r="G2524" i="2"/>
  <c r="F2524" i="2"/>
  <c r="E2524" i="2"/>
  <c r="D2524" i="2"/>
  <c r="C2524" i="2"/>
  <c r="I2523" i="2"/>
  <c r="I2523" i="2" a="1"/>
  <c r="H2523" i="2"/>
  <c r="G2523" i="2"/>
  <c r="F2523" i="2"/>
  <c r="E2523" i="2"/>
  <c r="D2523" i="2"/>
  <c r="C2523" i="2"/>
  <c r="I2522" i="2" a="1"/>
  <c r="I2522" i="2" s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/>
  <c r="I2520" i="2" a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/>
  <c r="I2518" i="2" a="1"/>
  <c r="H2518" i="2"/>
  <c r="G2518" i="2"/>
  <c r="F2518" i="2"/>
  <c r="E2518" i="2"/>
  <c r="D2518" i="2"/>
  <c r="C2518" i="2"/>
  <c r="I2517" i="2"/>
  <c r="I2517" i="2" a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/>
  <c r="I2515" i="2" a="1"/>
  <c r="H2515" i="2"/>
  <c r="G2515" i="2"/>
  <c r="F2515" i="2"/>
  <c r="E2515" i="2"/>
  <c r="D2515" i="2"/>
  <c r="C2515" i="2"/>
  <c r="I2514" i="2"/>
  <c r="I2514" i="2" a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/>
  <c r="I2512" i="2" a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 a="1"/>
  <c r="I2510" i="2" s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/>
  <c r="I2506" i="2" a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/>
  <c r="I2500" i="2" a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/>
  <c r="I2497" i="2" a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/>
  <c r="I2490" i="2" a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/>
  <c r="I2488" i="2" a="1"/>
  <c r="H2488" i="2"/>
  <c r="G2488" i="2"/>
  <c r="F2488" i="2"/>
  <c r="E2488" i="2"/>
  <c r="D2488" i="2"/>
  <c r="C2488" i="2"/>
  <c r="I2487" i="2"/>
  <c r="I2487" i="2" a="1"/>
  <c r="H2487" i="2"/>
  <c r="G2487" i="2"/>
  <c r="F2487" i="2"/>
  <c r="E2487" i="2"/>
  <c r="D2487" i="2"/>
  <c r="C2487" i="2"/>
  <c r="I2486" i="2" a="1"/>
  <c r="I2486" i="2" s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/>
  <c r="I2479" i="2" a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/>
  <c r="I2473" i="2" a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/>
  <c r="I2470" i="2" a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/>
  <c r="I2463" i="2" a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/>
  <c r="I2461" i="2" a="1"/>
  <c r="H2461" i="2"/>
  <c r="G2461" i="2"/>
  <c r="F2461" i="2"/>
  <c r="E2461" i="2"/>
  <c r="D2461" i="2"/>
  <c r="C2461" i="2"/>
  <c r="I2460" i="2"/>
  <c r="I2460" i="2" a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/>
  <c r="I2452" i="2" a="1"/>
  <c r="H2452" i="2"/>
  <c r="G2452" i="2"/>
  <c r="F2452" i="2"/>
  <c r="E2452" i="2"/>
  <c r="D2452" i="2"/>
  <c r="C2452" i="2"/>
  <c r="I2451" i="2" a="1"/>
  <c r="I2451" i="2" s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/>
  <c r="I2446" i="2" a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/>
  <c r="I2443" i="2" a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F2440" i="2"/>
  <c r="E2440" i="2"/>
  <c r="D2440" i="2"/>
  <c r="C2440" i="2"/>
  <c r="I2439" i="2"/>
  <c r="I2439" i="2" a="1"/>
  <c r="H2439" i="2"/>
  <c r="G2439" i="2"/>
  <c r="F2439" i="2"/>
  <c r="E2439" i="2"/>
  <c r="D2439" i="2"/>
  <c r="C2439" i="2"/>
  <c r="I2438" i="2"/>
  <c r="I2438" i="2" a="1"/>
  <c r="H2438" i="2"/>
  <c r="G2438" i="2"/>
  <c r="F2438" i="2"/>
  <c r="E2438" i="2"/>
  <c r="D2438" i="2"/>
  <c r="C2438" i="2"/>
  <c r="I2437" i="2"/>
  <c r="I2437" i="2" a="1"/>
  <c r="H2437" i="2"/>
  <c r="G2437" i="2"/>
  <c r="F2437" i="2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/>
  <c r="I2435" i="2" a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/>
  <c r="I2433" i="2" a="1"/>
  <c r="H2433" i="2"/>
  <c r="G2433" i="2"/>
  <c r="F2433" i="2"/>
  <c r="E2433" i="2"/>
  <c r="D2433" i="2"/>
  <c r="C2433" i="2"/>
  <c r="I2432" i="2"/>
  <c r="I2432" i="2" a="1"/>
  <c r="H2432" i="2"/>
  <c r="G2432" i="2"/>
  <c r="F2432" i="2"/>
  <c r="E2432" i="2"/>
  <c r="D2432" i="2"/>
  <c r="C2432" i="2"/>
  <c r="I2431" i="2"/>
  <c r="I2431" i="2" a="1"/>
  <c r="H2431" i="2"/>
  <c r="G2431" i="2"/>
  <c r="F2431" i="2"/>
  <c r="E2431" i="2"/>
  <c r="D2431" i="2"/>
  <c r="C2431" i="2"/>
  <c r="I2430" i="2"/>
  <c r="I2430" i="2" a="1"/>
  <c r="H2430" i="2"/>
  <c r="G2430" i="2"/>
  <c r="F2430" i="2"/>
  <c r="E2430" i="2"/>
  <c r="D2430" i="2"/>
  <c r="C2430" i="2"/>
  <c r="I2429" i="2"/>
  <c r="I2429" i="2" a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/>
  <c r="I2427" i="2" a="1"/>
  <c r="H2427" i="2"/>
  <c r="G2427" i="2"/>
  <c r="F2427" i="2"/>
  <c r="E2427" i="2"/>
  <c r="D2427" i="2"/>
  <c r="C2427" i="2"/>
  <c r="I2426" i="2"/>
  <c r="I2426" i="2" a="1"/>
  <c r="H2426" i="2"/>
  <c r="G2426" i="2"/>
  <c r="F2426" i="2"/>
  <c r="E2426" i="2"/>
  <c r="D2426" i="2"/>
  <c r="C2426" i="2"/>
  <c r="I2425" i="2"/>
  <c r="I2425" i="2" a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/>
  <c r="I2423" i="2" a="1"/>
  <c r="H2423" i="2"/>
  <c r="G2423" i="2"/>
  <c r="F2423" i="2"/>
  <c r="E2423" i="2"/>
  <c r="D2423" i="2"/>
  <c r="C2423" i="2"/>
  <c r="I2422" i="2"/>
  <c r="I2422" i="2" a="1"/>
  <c r="H2422" i="2"/>
  <c r="G2422" i="2"/>
  <c r="F2422" i="2"/>
  <c r="E2422" i="2"/>
  <c r="D2422" i="2"/>
  <c r="C2422" i="2"/>
  <c r="I2421" i="2"/>
  <c r="I2421" i="2" a="1"/>
  <c r="H2421" i="2"/>
  <c r="G2421" i="2"/>
  <c r="F2421" i="2"/>
  <c r="E2421" i="2"/>
  <c r="D2421" i="2"/>
  <c r="C2421" i="2"/>
  <c r="I2420" i="2"/>
  <c r="I2420" i="2" a="1"/>
  <c r="H2420" i="2"/>
  <c r="G2420" i="2"/>
  <c r="F2420" i="2"/>
  <c r="E2420" i="2"/>
  <c r="D2420" i="2"/>
  <c r="C2420" i="2"/>
  <c r="I2419" i="2"/>
  <c r="I2419" i="2" a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/>
  <c r="I2417" i="2" a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/>
  <c r="I2415" i="2" a="1"/>
  <c r="H2415" i="2"/>
  <c r="G2415" i="2"/>
  <c r="F2415" i="2"/>
  <c r="E2415" i="2"/>
  <c r="D2415" i="2"/>
  <c r="C2415" i="2"/>
  <c r="I2414" i="2"/>
  <c r="I2414" i="2" a="1"/>
  <c r="H2414" i="2"/>
  <c r="G2414" i="2"/>
  <c r="F2414" i="2"/>
  <c r="E2414" i="2"/>
  <c r="D2414" i="2"/>
  <c r="C2414" i="2"/>
  <c r="I2413" i="2"/>
  <c r="I2413" i="2" a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/>
  <c r="I2411" i="2" a="1"/>
  <c r="H2411" i="2"/>
  <c r="G2411" i="2"/>
  <c r="F2411" i="2"/>
  <c r="E2411" i="2"/>
  <c r="D2411" i="2"/>
  <c r="C2411" i="2"/>
  <c r="I2410" i="2"/>
  <c r="I2410" i="2" a="1"/>
  <c r="H2410" i="2"/>
  <c r="G2410" i="2"/>
  <c r="F2410" i="2"/>
  <c r="E2410" i="2"/>
  <c r="D2410" i="2"/>
  <c r="C2410" i="2"/>
  <c r="I2409" i="2"/>
  <c r="I2409" i="2" a="1"/>
  <c r="H2409" i="2"/>
  <c r="G2409" i="2"/>
  <c r="F2409" i="2"/>
  <c r="E2409" i="2"/>
  <c r="D2409" i="2"/>
  <c r="C2409" i="2"/>
  <c r="I2408" i="2"/>
  <c r="I2408" i="2" a="1"/>
  <c r="H2408" i="2"/>
  <c r="G2408" i="2"/>
  <c r="F2408" i="2"/>
  <c r="E2408" i="2"/>
  <c r="D2408" i="2"/>
  <c r="C2408" i="2"/>
  <c r="I2407" i="2"/>
  <c r="I2407" i="2" a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/>
  <c r="I2405" i="2" a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/>
  <c r="I2403" i="2" a="1"/>
  <c r="H2403" i="2"/>
  <c r="G2403" i="2"/>
  <c r="F2403" i="2"/>
  <c r="E2403" i="2"/>
  <c r="D2403" i="2"/>
  <c r="C2403" i="2"/>
  <c r="I2402" i="2"/>
  <c r="I2402" i="2" a="1"/>
  <c r="H2402" i="2"/>
  <c r="G2402" i="2"/>
  <c r="F2402" i="2"/>
  <c r="E2402" i="2"/>
  <c r="D2402" i="2"/>
  <c r="C2402" i="2"/>
  <c r="I2401" i="2"/>
  <c r="I2401" i="2" a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/>
  <c r="I2399" i="2" a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/>
  <c r="I2397" i="2" a="1"/>
  <c r="H2397" i="2"/>
  <c r="G2397" i="2"/>
  <c r="F2397" i="2"/>
  <c r="E2397" i="2"/>
  <c r="D2397" i="2"/>
  <c r="C2397" i="2"/>
  <c r="I2396" i="2"/>
  <c r="I2396" i="2" a="1"/>
  <c r="H2396" i="2"/>
  <c r="G2396" i="2"/>
  <c r="F2396" i="2"/>
  <c r="E2396" i="2"/>
  <c r="D2396" i="2"/>
  <c r="C2396" i="2"/>
  <c r="I2395" i="2"/>
  <c r="I2395" i="2" a="1"/>
  <c r="H2395" i="2"/>
  <c r="G2395" i="2"/>
  <c r="F2395" i="2"/>
  <c r="E2395" i="2"/>
  <c r="D2395" i="2"/>
  <c r="C2395" i="2"/>
  <c r="I2394" i="2"/>
  <c r="I2394" i="2" a="1"/>
  <c r="H2394" i="2"/>
  <c r="G2394" i="2"/>
  <c r="F2394" i="2"/>
  <c r="E2394" i="2"/>
  <c r="D2394" i="2"/>
  <c r="C2394" i="2"/>
  <c r="I2393" i="2"/>
  <c r="I2393" i="2" a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/>
  <c r="I2391" i="2" a="1"/>
  <c r="H2391" i="2"/>
  <c r="G2391" i="2"/>
  <c r="F2391" i="2"/>
  <c r="E2391" i="2"/>
  <c r="D2391" i="2"/>
  <c r="C2391" i="2"/>
  <c r="I2390" i="2"/>
  <c r="I2390" i="2" a="1"/>
  <c r="H2390" i="2"/>
  <c r="G2390" i="2"/>
  <c r="F2390" i="2"/>
  <c r="E2390" i="2"/>
  <c r="D2390" i="2"/>
  <c r="C2390" i="2"/>
  <c r="I2389" i="2"/>
  <c r="I2389" i="2" a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/>
  <c r="I2387" i="2" a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/>
  <c r="I2385" i="2" a="1"/>
  <c r="H2385" i="2"/>
  <c r="G2385" i="2"/>
  <c r="F2385" i="2"/>
  <c r="E2385" i="2"/>
  <c r="D2385" i="2"/>
  <c r="C2385" i="2"/>
  <c r="I2384" i="2"/>
  <c r="I2384" i="2" a="1"/>
  <c r="H2384" i="2"/>
  <c r="G2384" i="2"/>
  <c r="F2384" i="2"/>
  <c r="E2384" i="2"/>
  <c r="D2384" i="2"/>
  <c r="C2384" i="2"/>
  <c r="I2383" i="2"/>
  <c r="I2383" i="2" a="1"/>
  <c r="H2383" i="2"/>
  <c r="G2383" i="2"/>
  <c r="F2383" i="2"/>
  <c r="E2383" i="2"/>
  <c r="D2383" i="2"/>
  <c r="C2383" i="2"/>
  <c r="I2382" i="2"/>
  <c r="I2382" i="2" a="1"/>
  <c r="H2382" i="2"/>
  <c r="G2382" i="2"/>
  <c r="F2382" i="2"/>
  <c r="E2382" i="2"/>
  <c r="D2382" i="2"/>
  <c r="C2382" i="2"/>
  <c r="I2381" i="2"/>
  <c r="I2381" i="2" a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/>
  <c r="I2379" i="2" a="1"/>
  <c r="H2379" i="2"/>
  <c r="G2379" i="2"/>
  <c r="F2379" i="2"/>
  <c r="E2379" i="2"/>
  <c r="D2379" i="2"/>
  <c r="C2379" i="2"/>
  <c r="I2378" i="2"/>
  <c r="I2378" i="2" a="1"/>
  <c r="H2378" i="2"/>
  <c r="G2378" i="2"/>
  <c r="F2378" i="2"/>
  <c r="E2378" i="2"/>
  <c r="D2378" i="2"/>
  <c r="C2378" i="2"/>
  <c r="I2377" i="2"/>
  <c r="I2377" i="2" a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/>
  <c r="I2375" i="2" a="1"/>
  <c r="H2375" i="2"/>
  <c r="G2375" i="2"/>
  <c r="F2375" i="2"/>
  <c r="E2375" i="2"/>
  <c r="D2375" i="2"/>
  <c r="C2375" i="2"/>
  <c r="I2374" i="2"/>
  <c r="I2374" i="2" a="1"/>
  <c r="H2374" i="2"/>
  <c r="G2374" i="2"/>
  <c r="F2374" i="2"/>
  <c r="E2374" i="2"/>
  <c r="D2374" i="2"/>
  <c r="C2374" i="2"/>
  <c r="I2373" i="2"/>
  <c r="I2373" i="2" a="1"/>
  <c r="H2373" i="2"/>
  <c r="G2373" i="2"/>
  <c r="F2373" i="2"/>
  <c r="E2373" i="2"/>
  <c r="D2373" i="2"/>
  <c r="C2373" i="2"/>
  <c r="I2372" i="2"/>
  <c r="I2372" i="2" a="1"/>
  <c r="H2372" i="2"/>
  <c r="G2372" i="2"/>
  <c r="F2372" i="2"/>
  <c r="E2372" i="2"/>
  <c r="D2372" i="2"/>
  <c r="C2372" i="2"/>
  <c r="I2371" i="2"/>
  <c r="I2371" i="2" a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/>
  <c r="I2369" i="2" a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/>
  <c r="I2367" i="2" a="1"/>
  <c r="H2367" i="2"/>
  <c r="G2367" i="2"/>
  <c r="F2367" i="2"/>
  <c r="E2367" i="2"/>
  <c r="D2367" i="2"/>
  <c r="C2367" i="2"/>
  <c r="I2366" i="2"/>
  <c r="I2366" i="2" a="1"/>
  <c r="H2366" i="2"/>
  <c r="G2366" i="2"/>
  <c r="F2366" i="2"/>
  <c r="E2366" i="2"/>
  <c r="D2366" i="2"/>
  <c r="C2366" i="2"/>
  <c r="I2365" i="2"/>
  <c r="I2365" i="2" a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/>
  <c r="I2363" i="2" a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/>
  <c r="I2361" i="2" a="1"/>
  <c r="H2361" i="2"/>
  <c r="G2361" i="2"/>
  <c r="F2361" i="2"/>
  <c r="E2361" i="2"/>
  <c r="D2361" i="2"/>
  <c r="C2361" i="2"/>
  <c r="I2360" i="2"/>
  <c r="I2360" i="2" a="1"/>
  <c r="H2360" i="2"/>
  <c r="G2360" i="2"/>
  <c r="F2360" i="2"/>
  <c r="E2360" i="2"/>
  <c r="D2360" i="2"/>
  <c r="C2360" i="2"/>
  <c r="I2359" i="2"/>
  <c r="I2359" i="2" a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/>
  <c r="I2357" i="2" a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/>
  <c r="I2355" i="2" a="1"/>
  <c r="H2355" i="2"/>
  <c r="G2355" i="2"/>
  <c r="F2355" i="2"/>
  <c r="E2355" i="2"/>
  <c r="D2355" i="2"/>
  <c r="C2355" i="2"/>
  <c r="I2354" i="2"/>
  <c r="I2354" i="2" a="1"/>
  <c r="H2354" i="2"/>
  <c r="G2354" i="2"/>
  <c r="F2354" i="2"/>
  <c r="E2354" i="2"/>
  <c r="D2354" i="2"/>
  <c r="C2354" i="2"/>
  <c r="I2353" i="2"/>
  <c r="I2353" i="2" a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/>
  <c r="I2351" i="2" a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/>
  <c r="I2349" i="2" a="1"/>
  <c r="H2349" i="2"/>
  <c r="G2349" i="2"/>
  <c r="F2349" i="2"/>
  <c r="E2349" i="2"/>
  <c r="D2349" i="2"/>
  <c r="C2349" i="2"/>
  <c r="I2348" i="2"/>
  <c r="I2348" i="2" a="1"/>
  <c r="H2348" i="2"/>
  <c r="G2348" i="2"/>
  <c r="F2348" i="2"/>
  <c r="E2348" i="2"/>
  <c r="D2348" i="2"/>
  <c r="C2348" i="2"/>
  <c r="I2347" i="2"/>
  <c r="I2347" i="2" a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/>
  <c r="I2345" i="2" a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/>
  <c r="I2343" i="2" a="1"/>
  <c r="H2343" i="2"/>
  <c r="G2343" i="2"/>
  <c r="F2343" i="2"/>
  <c r="E2343" i="2"/>
  <c r="D2343" i="2"/>
  <c r="C2343" i="2"/>
  <c r="I2342" i="2"/>
  <c r="I2342" i="2" a="1"/>
  <c r="H2342" i="2"/>
  <c r="G2342" i="2"/>
  <c r="F2342" i="2"/>
  <c r="E2342" i="2"/>
  <c r="D2342" i="2"/>
  <c r="C2342" i="2"/>
  <c r="I2341" i="2"/>
  <c r="I2341" i="2" a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/>
  <c r="I2339" i="2" a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/>
  <c r="I2337" i="2" a="1"/>
  <c r="H2337" i="2"/>
  <c r="G2337" i="2"/>
  <c r="F2337" i="2"/>
  <c r="E2337" i="2"/>
  <c r="D2337" i="2"/>
  <c r="C2337" i="2"/>
  <c r="I2336" i="2"/>
  <c r="I2336" i="2" a="1"/>
  <c r="H2336" i="2"/>
  <c r="G2336" i="2"/>
  <c r="F2336" i="2"/>
  <c r="E2336" i="2"/>
  <c r="D2336" i="2"/>
  <c r="C2336" i="2"/>
  <c r="I2335" i="2"/>
  <c r="I2335" i="2" a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/>
  <c r="I2333" i="2" a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/>
  <c r="I2331" i="2" a="1"/>
  <c r="H2331" i="2"/>
  <c r="G2331" i="2"/>
  <c r="F2331" i="2"/>
  <c r="E2331" i="2"/>
  <c r="D2331" i="2"/>
  <c r="C2331" i="2"/>
  <c r="I2330" i="2"/>
  <c r="I2330" i="2" a="1"/>
  <c r="H2330" i="2"/>
  <c r="G2330" i="2"/>
  <c r="F2330" i="2"/>
  <c r="E2330" i="2"/>
  <c r="D2330" i="2"/>
  <c r="C2330" i="2"/>
  <c r="I2329" i="2"/>
  <c r="I2329" i="2" a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/>
  <c r="I2327" i="2" a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/>
  <c r="I2325" i="2" a="1"/>
  <c r="H2325" i="2"/>
  <c r="G2325" i="2"/>
  <c r="F2325" i="2"/>
  <c r="E2325" i="2"/>
  <c r="D2325" i="2"/>
  <c r="C2325" i="2"/>
  <c r="I2324" i="2"/>
  <c r="I2324" i="2" a="1"/>
  <c r="H2324" i="2"/>
  <c r="G2324" i="2"/>
  <c r="F2324" i="2"/>
  <c r="E2324" i="2"/>
  <c r="D2324" i="2"/>
  <c r="C2324" i="2"/>
  <c r="I2323" i="2"/>
  <c r="I2323" i="2" a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/>
  <c r="I2321" i="2" a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/>
  <c r="I2319" i="2" a="1"/>
  <c r="H2319" i="2"/>
  <c r="G2319" i="2"/>
  <c r="F2319" i="2"/>
  <c r="E2319" i="2"/>
  <c r="D2319" i="2"/>
  <c r="C2319" i="2"/>
  <c r="I2318" i="2"/>
  <c r="I2318" i="2" a="1"/>
  <c r="H2318" i="2"/>
  <c r="G2318" i="2"/>
  <c r="F2318" i="2"/>
  <c r="E2318" i="2"/>
  <c r="D2318" i="2"/>
  <c r="C2318" i="2"/>
  <c r="I2317" i="2"/>
  <c r="I2317" i="2" a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/>
  <c r="I2315" i="2" a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/>
  <c r="I2313" i="2" a="1"/>
  <c r="H2313" i="2"/>
  <c r="G2313" i="2"/>
  <c r="F2313" i="2"/>
  <c r="E2313" i="2"/>
  <c r="D2313" i="2"/>
  <c r="C2313" i="2"/>
  <c r="I2312" i="2"/>
  <c r="I2312" i="2" a="1"/>
  <c r="H2312" i="2"/>
  <c r="G2312" i="2"/>
  <c r="F2312" i="2"/>
  <c r="E2312" i="2"/>
  <c r="D2312" i="2"/>
  <c r="C2312" i="2"/>
  <c r="I2311" i="2"/>
  <c r="I2311" i="2" a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/>
  <c r="I2309" i="2" a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/>
  <c r="I2307" i="2" a="1"/>
  <c r="H2307" i="2"/>
  <c r="G2307" i="2"/>
  <c r="F2307" i="2"/>
  <c r="E2307" i="2"/>
  <c r="D2307" i="2"/>
  <c r="C2307" i="2"/>
  <c r="I2306" i="2"/>
  <c r="I2306" i="2" a="1"/>
  <c r="H2306" i="2"/>
  <c r="G2306" i="2"/>
  <c r="F2306" i="2"/>
  <c r="E2306" i="2"/>
  <c r="D2306" i="2"/>
  <c r="C2306" i="2"/>
  <c r="I2305" i="2"/>
  <c r="I2305" i="2" a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/>
  <c r="I2303" i="2" a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/>
  <c r="I2301" i="2" a="1"/>
  <c r="H2301" i="2"/>
  <c r="G2301" i="2"/>
  <c r="F2301" i="2"/>
  <c r="E2301" i="2"/>
  <c r="D2301" i="2"/>
  <c r="C2301" i="2"/>
  <c r="I2300" i="2"/>
  <c r="I2300" i="2" a="1"/>
  <c r="H2300" i="2"/>
  <c r="G2300" i="2"/>
  <c r="F2300" i="2"/>
  <c r="E2300" i="2"/>
  <c r="D2300" i="2"/>
  <c r="C2300" i="2"/>
  <c r="I2299" i="2"/>
  <c r="I2299" i="2" a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/>
  <c r="I2297" i="2" a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/>
  <c r="I2295" i="2" a="1"/>
  <c r="H2295" i="2"/>
  <c r="G2295" i="2"/>
  <c r="F2295" i="2"/>
  <c r="E2295" i="2"/>
  <c r="D2295" i="2"/>
  <c r="C2295" i="2"/>
  <c r="I2294" i="2"/>
  <c r="I2294" i="2" a="1"/>
  <c r="H2294" i="2"/>
  <c r="G2294" i="2"/>
  <c r="F2294" i="2"/>
  <c r="E2294" i="2"/>
  <c r="D2294" i="2"/>
  <c r="C2294" i="2"/>
  <c r="I2293" i="2"/>
  <c r="I2293" i="2" a="1"/>
  <c r="H2293" i="2"/>
  <c r="G2293" i="2"/>
  <c r="F2293" i="2"/>
  <c r="E2293" i="2"/>
  <c r="D2293" i="2"/>
  <c r="C2293" i="2"/>
  <c r="I2292" i="2" a="1"/>
  <c r="I2292" i="2" s="1"/>
  <c r="H2292" i="2"/>
  <c r="G2292" i="2"/>
  <c r="F2292" i="2"/>
  <c r="E2292" i="2"/>
  <c r="D2292" i="2"/>
  <c r="C2292" i="2"/>
  <c r="I2291" i="2"/>
  <c r="I2291" i="2" a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/>
  <c r="I2289" i="2" a="1"/>
  <c r="H2289" i="2"/>
  <c r="G2289" i="2"/>
  <c r="F2289" i="2"/>
  <c r="E2289" i="2"/>
  <c r="D2289" i="2"/>
  <c r="C2289" i="2"/>
  <c r="I2288" i="2"/>
  <c r="I2288" i="2" a="1"/>
  <c r="H2288" i="2"/>
  <c r="G2288" i="2"/>
  <c r="F2288" i="2"/>
  <c r="E2288" i="2"/>
  <c r="D2288" i="2"/>
  <c r="C2288" i="2"/>
  <c r="I2287" i="2"/>
  <c r="I2287" i="2" a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/>
  <c r="I2285" i="2" a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/>
  <c r="I2283" i="2" a="1"/>
  <c r="H2283" i="2"/>
  <c r="G2283" i="2"/>
  <c r="F2283" i="2"/>
  <c r="E2283" i="2"/>
  <c r="D2283" i="2"/>
  <c r="C2283" i="2"/>
  <c r="I2282" i="2"/>
  <c r="I2282" i="2" a="1"/>
  <c r="H2282" i="2"/>
  <c r="G2282" i="2"/>
  <c r="F2282" i="2"/>
  <c r="E2282" i="2"/>
  <c r="D2282" i="2"/>
  <c r="C2282" i="2"/>
  <c r="I2281" i="2"/>
  <c r="I2281" i="2" a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/>
  <c r="I2279" i="2" a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/>
  <c r="I2277" i="2" a="1"/>
  <c r="H2277" i="2"/>
  <c r="G2277" i="2"/>
  <c r="F2277" i="2"/>
  <c r="E2277" i="2"/>
  <c r="D2277" i="2"/>
  <c r="C2277" i="2"/>
  <c r="I2276" i="2"/>
  <c r="I2276" i="2" a="1"/>
  <c r="H2276" i="2"/>
  <c r="G2276" i="2"/>
  <c r="F2276" i="2"/>
  <c r="E2276" i="2"/>
  <c r="D2276" i="2"/>
  <c r="C2276" i="2"/>
  <c r="I2275" i="2"/>
  <c r="I2275" i="2" a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/>
  <c r="I2271" i="2" a="1"/>
  <c r="H2271" i="2"/>
  <c r="G2271" i="2"/>
  <c r="F2271" i="2"/>
  <c r="E2271" i="2"/>
  <c r="D2271" i="2"/>
  <c r="C2271" i="2"/>
  <c r="I2270" i="2"/>
  <c r="I2270" i="2" a="1"/>
  <c r="H2270" i="2"/>
  <c r="G2270" i="2"/>
  <c r="F2270" i="2"/>
  <c r="E2270" i="2"/>
  <c r="D2270" i="2"/>
  <c r="C2270" i="2"/>
  <c r="I2269" i="2"/>
  <c r="I2269" i="2" a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/>
  <c r="I2267" i="2" a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/>
  <c r="I2265" i="2" a="1"/>
  <c r="H2265" i="2"/>
  <c r="G2265" i="2"/>
  <c r="F2265" i="2"/>
  <c r="E2265" i="2"/>
  <c r="D2265" i="2"/>
  <c r="C2265" i="2"/>
  <c r="I2264" i="2"/>
  <c r="I2264" i="2" a="1"/>
  <c r="H2264" i="2"/>
  <c r="G2264" i="2"/>
  <c r="F2264" i="2"/>
  <c r="E2264" i="2"/>
  <c r="D2264" i="2"/>
  <c r="C2264" i="2"/>
  <c r="I2263" i="2"/>
  <c r="I2263" i="2" a="1"/>
  <c r="H2263" i="2"/>
  <c r="G2263" i="2"/>
  <c r="F2263" i="2"/>
  <c r="E2263" i="2"/>
  <c r="D2263" i="2"/>
  <c r="C2263" i="2"/>
  <c r="I2262" i="2" a="1"/>
  <c r="I2262" i="2" s="1"/>
  <c r="H2262" i="2"/>
  <c r="G2262" i="2"/>
  <c r="F2262" i="2"/>
  <c r="E2262" i="2"/>
  <c r="D2262" i="2"/>
  <c r="C2262" i="2"/>
  <c r="I2261" i="2"/>
  <c r="I2261" i="2" a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/>
  <c r="I2259" i="2" a="1"/>
  <c r="H2259" i="2"/>
  <c r="G2259" i="2"/>
  <c r="F2259" i="2"/>
  <c r="E2259" i="2"/>
  <c r="D2259" i="2"/>
  <c r="C2259" i="2"/>
  <c r="I2258" i="2"/>
  <c r="I2258" i="2" a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 a="1"/>
  <c r="I2256" i="2" s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/>
  <c r="I2253" i="2" a="1"/>
  <c r="H2253" i="2"/>
  <c r="G2253" i="2"/>
  <c r="F2253" i="2"/>
  <c r="E2253" i="2"/>
  <c r="D2253" i="2"/>
  <c r="C2253" i="2"/>
  <c r="I2252" i="2"/>
  <c r="I2252" i="2" a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 a="1"/>
  <c r="I2250" i="2" s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/>
  <c r="I2247" i="2" a="1"/>
  <c r="H2247" i="2"/>
  <c r="G2247" i="2"/>
  <c r="F2247" i="2"/>
  <c r="E2247" i="2"/>
  <c r="D2247" i="2"/>
  <c r="C2247" i="2"/>
  <c r="I2246" i="2"/>
  <c r="I2246" i="2" a="1"/>
  <c r="H2246" i="2"/>
  <c r="G2246" i="2"/>
  <c r="F2246" i="2"/>
  <c r="E2246" i="2"/>
  <c r="D2246" i="2"/>
  <c r="C2246" i="2"/>
  <c r="I2245" i="2"/>
  <c r="I2245" i="2" a="1"/>
  <c r="H2245" i="2"/>
  <c r="G2245" i="2"/>
  <c r="F2245" i="2"/>
  <c r="E2245" i="2"/>
  <c r="D2245" i="2"/>
  <c r="C2245" i="2"/>
  <c r="I2244" i="2" a="1"/>
  <c r="I2244" i="2" s="1"/>
  <c r="H2244" i="2"/>
  <c r="G2244" i="2"/>
  <c r="F2244" i="2"/>
  <c r="E2244" i="2"/>
  <c r="D2244" i="2"/>
  <c r="C2244" i="2"/>
  <c r="I2243" i="2"/>
  <c r="I2243" i="2" a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/>
  <c r="I2241" i="2" a="1"/>
  <c r="H2241" i="2"/>
  <c r="G2241" i="2"/>
  <c r="F2241" i="2"/>
  <c r="E2241" i="2"/>
  <c r="D2241" i="2"/>
  <c r="C2241" i="2"/>
  <c r="I2240" i="2"/>
  <c r="I2240" i="2" a="1"/>
  <c r="H2240" i="2"/>
  <c r="G2240" i="2"/>
  <c r="F2240" i="2"/>
  <c r="E2240" i="2"/>
  <c r="D2240" i="2"/>
  <c r="C2240" i="2"/>
  <c r="I2239" i="2"/>
  <c r="I2239" i="2" a="1"/>
  <c r="H2239" i="2"/>
  <c r="G2239" i="2"/>
  <c r="F2239" i="2"/>
  <c r="E2239" i="2"/>
  <c r="D2239" i="2"/>
  <c r="C2239" i="2"/>
  <c r="I2238" i="2" a="1"/>
  <c r="I2238" i="2" s="1"/>
  <c r="H2238" i="2"/>
  <c r="G2238" i="2"/>
  <c r="F2238" i="2"/>
  <c r="E2238" i="2"/>
  <c r="D2238" i="2"/>
  <c r="C2238" i="2"/>
  <c r="I2237" i="2"/>
  <c r="I2237" i="2" a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/>
  <c r="I2235" i="2" a="1"/>
  <c r="H2235" i="2"/>
  <c r="G2235" i="2"/>
  <c r="F2235" i="2"/>
  <c r="E2235" i="2"/>
  <c r="D2235" i="2"/>
  <c r="C2235" i="2"/>
  <c r="I2234" i="2"/>
  <c r="I2234" i="2" a="1"/>
  <c r="H2234" i="2"/>
  <c r="G2234" i="2"/>
  <c r="F2234" i="2"/>
  <c r="E2234" i="2"/>
  <c r="D2234" i="2"/>
  <c r="C2234" i="2"/>
  <c r="I2233" i="2"/>
  <c r="I2233" i="2" a="1"/>
  <c r="H2233" i="2"/>
  <c r="G2233" i="2"/>
  <c r="F2233" i="2"/>
  <c r="E2233" i="2"/>
  <c r="D2233" i="2"/>
  <c r="C2233" i="2"/>
  <c r="I2232" i="2" a="1"/>
  <c r="I2232" i="2" s="1"/>
  <c r="H2232" i="2"/>
  <c r="G2232" i="2"/>
  <c r="F2232" i="2"/>
  <c r="E2232" i="2"/>
  <c r="D2232" i="2"/>
  <c r="C2232" i="2"/>
  <c r="I2231" i="2"/>
  <c r="I2231" i="2" a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/>
  <c r="I2229" i="2" a="1"/>
  <c r="H2229" i="2"/>
  <c r="G2229" i="2"/>
  <c r="F2229" i="2"/>
  <c r="E2229" i="2"/>
  <c r="D2229" i="2"/>
  <c r="C2229" i="2"/>
  <c r="I2228" i="2"/>
  <c r="I2228" i="2" a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 a="1"/>
  <c r="I2226" i="2" s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/>
  <c r="I2223" i="2" a="1"/>
  <c r="H2223" i="2"/>
  <c r="G2223" i="2"/>
  <c r="F2223" i="2"/>
  <c r="E2223" i="2"/>
  <c r="D2223" i="2"/>
  <c r="C2223" i="2"/>
  <c r="I2222" i="2"/>
  <c r="I2222" i="2" a="1"/>
  <c r="H2222" i="2"/>
  <c r="G2222" i="2"/>
  <c r="F2222" i="2"/>
  <c r="E2222" i="2"/>
  <c r="D2222" i="2"/>
  <c r="C2222" i="2"/>
  <c r="I2221" i="2"/>
  <c r="I2221" i="2" a="1"/>
  <c r="H2221" i="2"/>
  <c r="G2221" i="2"/>
  <c r="F2221" i="2"/>
  <c r="E2221" i="2"/>
  <c r="D2221" i="2"/>
  <c r="C2221" i="2"/>
  <c r="I2220" i="2" a="1"/>
  <c r="I2220" i="2" s="1"/>
  <c r="H2220" i="2"/>
  <c r="G2220" i="2"/>
  <c r="F2220" i="2"/>
  <c r="E2220" i="2"/>
  <c r="D2220" i="2"/>
  <c r="C2220" i="2"/>
  <c r="I2219" i="2"/>
  <c r="I2219" i="2" a="1"/>
  <c r="H2219" i="2"/>
  <c r="G2219" i="2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/>
  <c r="I2217" i="2" a="1"/>
  <c r="H2217" i="2"/>
  <c r="G2217" i="2"/>
  <c r="F2217" i="2"/>
  <c r="E2217" i="2"/>
  <c r="D2217" i="2"/>
  <c r="C2217" i="2"/>
  <c r="I2216" i="2"/>
  <c r="I2216" i="2" a="1"/>
  <c r="H2216" i="2"/>
  <c r="G2216" i="2"/>
  <c r="F2216" i="2"/>
  <c r="E2216" i="2"/>
  <c r="D2216" i="2"/>
  <c r="C2216" i="2"/>
  <c r="I2215" i="2"/>
  <c r="I2215" i="2" a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/>
  <c r="I2211" i="2" a="1"/>
  <c r="H2211" i="2"/>
  <c r="G2211" i="2"/>
  <c r="F2211" i="2"/>
  <c r="E2211" i="2"/>
  <c r="D2211" i="2"/>
  <c r="C2211" i="2"/>
  <c r="I2210" i="2"/>
  <c r="I2210" i="2" a="1"/>
  <c r="H2210" i="2"/>
  <c r="G2210" i="2"/>
  <c r="F2210" i="2"/>
  <c r="E2210" i="2"/>
  <c r="D2210" i="2"/>
  <c r="C2210" i="2"/>
  <c r="I2209" i="2"/>
  <c r="I2209" i="2" a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C2208" i="2"/>
  <c r="I2207" i="2"/>
  <c r="I2207" i="2" a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/>
  <c r="I2205" i="2" a="1"/>
  <c r="H2205" i="2"/>
  <c r="G2205" i="2"/>
  <c r="F2205" i="2"/>
  <c r="E2205" i="2"/>
  <c r="D2205" i="2"/>
  <c r="C2205" i="2"/>
  <c r="I2204" i="2"/>
  <c r="I2204" i="2" a="1"/>
  <c r="H2204" i="2"/>
  <c r="G2204" i="2"/>
  <c r="F2204" i="2"/>
  <c r="E2204" i="2"/>
  <c r="D2204" i="2"/>
  <c r="C2204" i="2"/>
  <c r="I2203" i="2"/>
  <c r="I2203" i="2" a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/>
  <c r="I2201" i="2" a="1"/>
  <c r="H2201" i="2"/>
  <c r="G2201" i="2"/>
  <c r="F2201" i="2"/>
  <c r="E2201" i="2"/>
  <c r="D2201" i="2"/>
  <c r="C2201" i="2"/>
  <c r="I2200" i="2" a="1"/>
  <c r="I2200" i="2" s="1"/>
  <c r="H2200" i="2"/>
  <c r="G2200" i="2"/>
  <c r="F2200" i="2"/>
  <c r="E2200" i="2"/>
  <c r="D2200" i="2"/>
  <c r="C2200" i="2"/>
  <c r="I2199" i="2"/>
  <c r="I2199" i="2" a="1"/>
  <c r="H2199" i="2"/>
  <c r="G2199" i="2"/>
  <c r="F2199" i="2"/>
  <c r="E2199" i="2"/>
  <c r="D2199" i="2"/>
  <c r="C2199" i="2"/>
  <c r="I2198" i="2"/>
  <c r="I2198" i="2" a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C2196" i="2"/>
  <c r="I2195" i="2"/>
  <c r="I2195" i="2" a="1"/>
  <c r="H2195" i="2"/>
  <c r="G2195" i="2"/>
  <c r="F2195" i="2"/>
  <c r="E2195" i="2"/>
  <c r="D2195" i="2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/>
  <c r="I2192" i="2" a="1"/>
  <c r="H2192" i="2"/>
  <c r="G2192" i="2"/>
  <c r="F2192" i="2"/>
  <c r="E2192" i="2"/>
  <c r="D2192" i="2"/>
  <c r="C2192" i="2"/>
  <c r="I2191" i="2"/>
  <c r="I2191" i="2" a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C2190" i="2"/>
  <c r="I2189" i="2"/>
  <c r="I2189" i="2" a="1"/>
  <c r="H2189" i="2"/>
  <c r="G2189" i="2"/>
  <c r="F2189" i="2"/>
  <c r="E2189" i="2"/>
  <c r="D2189" i="2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/>
  <c r="I2186" i="2" a="1"/>
  <c r="H2186" i="2"/>
  <c r="G2186" i="2"/>
  <c r="F2186" i="2"/>
  <c r="E2186" i="2"/>
  <c r="D2186" i="2"/>
  <c r="C2186" i="2"/>
  <c r="I2185" i="2"/>
  <c r="I2185" i="2" a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C2184" i="2"/>
  <c r="I2183" i="2"/>
  <c r="I2183" i="2" a="1"/>
  <c r="H2183" i="2"/>
  <c r="G2183" i="2"/>
  <c r="F2183" i="2"/>
  <c r="E2183" i="2"/>
  <c r="D2183" i="2"/>
  <c r="C2183" i="2"/>
  <c r="I2182" i="2"/>
  <c r="I2182" i="2" a="1"/>
  <c r="H2182" i="2"/>
  <c r="G2182" i="2"/>
  <c r="F2182" i="2"/>
  <c r="E2182" i="2"/>
  <c r="D2182" i="2"/>
  <c r="C2182" i="2"/>
  <c r="I2181" i="2"/>
  <c r="I2181" i="2" a="1"/>
  <c r="H2181" i="2"/>
  <c r="G2181" i="2"/>
  <c r="F2181" i="2"/>
  <c r="E2181" i="2"/>
  <c r="D2181" i="2"/>
  <c r="C2181" i="2"/>
  <c r="I2180" i="2"/>
  <c r="I2180" i="2" a="1"/>
  <c r="H2180" i="2"/>
  <c r="G2180" i="2"/>
  <c r="F2180" i="2"/>
  <c r="E2180" i="2"/>
  <c r="D2180" i="2"/>
  <c r="C2180" i="2"/>
  <c r="I2179" i="2"/>
  <c r="I2179" i="2" a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 a="1"/>
  <c r="I2174" i="2" s="1"/>
  <c r="H2174" i="2"/>
  <c r="G2174" i="2"/>
  <c r="F2174" i="2"/>
  <c r="E2174" i="2"/>
  <c r="D2174" i="2"/>
  <c r="C2174" i="2"/>
  <c r="I2173" i="2"/>
  <c r="I2173" i="2" a="1"/>
  <c r="H2173" i="2"/>
  <c r="G2173" i="2"/>
  <c r="F2173" i="2"/>
  <c r="E2173" i="2"/>
  <c r="D2173" i="2"/>
  <c r="C2173" i="2"/>
  <c r="I2172" i="2"/>
  <c r="I2172" i="2" a="1"/>
  <c r="H2172" i="2"/>
  <c r="G2172" i="2"/>
  <c r="F2172" i="2"/>
  <c r="E2172" i="2"/>
  <c r="D2172" i="2"/>
  <c r="C2172" i="2"/>
  <c r="I2171" i="2"/>
  <c r="I2171" i="2" a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/>
  <c r="I2169" i="2" a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C2168" i="2"/>
  <c r="I2167" i="2"/>
  <c r="I2167" i="2" a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/>
  <c r="I2165" i="2" a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 a="1"/>
  <c r="I2162" i="2" s="1"/>
  <c r="H2162" i="2"/>
  <c r="G2162" i="2"/>
  <c r="F2162" i="2"/>
  <c r="E2162" i="2"/>
  <c r="D2162" i="2"/>
  <c r="C2162" i="2"/>
  <c r="I2161" i="2"/>
  <c r="I2161" i="2" a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/>
  <c r="I2159" i="2" a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 a="1"/>
  <c r="I2156" i="2" s="1"/>
  <c r="H2156" i="2"/>
  <c r="G2156" i="2"/>
  <c r="F2156" i="2"/>
  <c r="E2156" i="2"/>
  <c r="D2156" i="2"/>
  <c r="C2156" i="2"/>
  <c r="I2155" i="2"/>
  <c r="I2155" i="2" a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/>
  <c r="I2151" i="2" a="1"/>
  <c r="H2151" i="2"/>
  <c r="G2151" i="2"/>
  <c r="F2151" i="2"/>
  <c r="E2151" i="2"/>
  <c r="D2151" i="2"/>
  <c r="C2151" i="2"/>
  <c r="I2150" i="2" a="1"/>
  <c r="I2150" i="2" s="1"/>
  <c r="H2150" i="2"/>
  <c r="G2150" i="2"/>
  <c r="F2150" i="2"/>
  <c r="E2150" i="2"/>
  <c r="D2150" i="2"/>
  <c r="C2150" i="2"/>
  <c r="I2149" i="2"/>
  <c r="I2149" i="2" a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/>
  <c r="I2147" i="2" a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/>
  <c r="I2143" i="2" a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/>
  <c r="I2139" i="2" a="1"/>
  <c r="H2139" i="2"/>
  <c r="G2139" i="2"/>
  <c r="F2139" i="2"/>
  <c r="E2139" i="2"/>
  <c r="D2139" i="2"/>
  <c r="C2139" i="2"/>
  <c r="I2138" i="2" a="1"/>
  <c r="I2138" i="2" s="1"/>
  <c r="H2138" i="2"/>
  <c r="G2138" i="2"/>
  <c r="F2138" i="2"/>
  <c r="E2138" i="2"/>
  <c r="D2138" i="2"/>
  <c r="C2138" i="2"/>
  <c r="I2137" i="2"/>
  <c r="I2137" i="2" a="1"/>
  <c r="H2137" i="2"/>
  <c r="G2137" i="2"/>
  <c r="F2137" i="2"/>
  <c r="E2137" i="2"/>
  <c r="D2137" i="2"/>
  <c r="C2137" i="2"/>
  <c r="I2136" i="2"/>
  <c r="I2136" i="2" a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/>
  <c r="I2130" i="2" a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 a="1"/>
  <c r="I2126" i="2" s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/>
  <c r="I2119" i="2" a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/>
  <c r="I2117" i="2" a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/>
  <c r="I2111" i="2" a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/>
  <c r="I2105" i="2" a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/>
  <c r="I2099" i="2" a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/>
  <c r="I2093" i="2" a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/>
  <c r="I2088" i="2" a="1"/>
  <c r="H2088" i="2"/>
  <c r="G2088" i="2"/>
  <c r="F2088" i="2"/>
  <c r="E2088" i="2"/>
  <c r="D2088" i="2"/>
  <c r="C2088" i="2"/>
  <c r="I2087" i="2"/>
  <c r="I2087" i="2" a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/>
  <c r="I2081" i="2" a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/>
  <c r="I2075" i="2" a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/>
  <c r="I2073" i="2" a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/>
  <c r="I2070" i="2" a="1"/>
  <c r="H2070" i="2"/>
  <c r="G2070" i="2"/>
  <c r="F2070" i="2"/>
  <c r="E2070" i="2"/>
  <c r="D2070" i="2"/>
  <c r="C2070" i="2"/>
  <c r="I2069" i="2"/>
  <c r="I2069" i="2" a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/>
  <c r="I2067" i="2" a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/>
  <c r="I2063" i="2" a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/>
  <c r="I2058" i="2" a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/>
  <c r="I2055" i="2" a="1"/>
  <c r="H2055" i="2"/>
  <c r="G2055" i="2"/>
  <c r="F2055" i="2"/>
  <c r="E2055" i="2"/>
  <c r="D2055" i="2"/>
  <c r="C2055" i="2"/>
  <c r="I2054" i="2" a="1"/>
  <c r="I2054" i="2" s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/>
  <c r="I2051" i="2" a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/>
  <c r="I2045" i="2" a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/>
  <c r="I2041" i="2" a="1"/>
  <c r="H2041" i="2"/>
  <c r="G2041" i="2"/>
  <c r="F2041" i="2"/>
  <c r="E2041" i="2"/>
  <c r="D2041" i="2"/>
  <c r="C2041" i="2"/>
  <c r="I2040" i="2"/>
  <c r="I2040" i="2" a="1"/>
  <c r="H2040" i="2"/>
  <c r="G2040" i="2"/>
  <c r="F2040" i="2"/>
  <c r="E2040" i="2"/>
  <c r="D2040" i="2"/>
  <c r="C2040" i="2"/>
  <c r="I2039" i="2"/>
  <c r="I2039" i="2" a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/>
  <c r="I2035" i="2" a="1"/>
  <c r="H2035" i="2"/>
  <c r="G2035" i="2"/>
  <c r="F2035" i="2"/>
  <c r="E2035" i="2"/>
  <c r="D2035" i="2"/>
  <c r="C2035" i="2"/>
  <c r="I2034" i="2"/>
  <c r="I2034" i="2" a="1"/>
  <c r="H2034" i="2"/>
  <c r="G2034" i="2"/>
  <c r="F2034" i="2"/>
  <c r="E2034" i="2"/>
  <c r="D2034" i="2"/>
  <c r="C2034" i="2"/>
  <c r="I2033" i="2"/>
  <c r="I2033" i="2" a="1"/>
  <c r="H2033" i="2"/>
  <c r="G2033" i="2"/>
  <c r="F2033" i="2"/>
  <c r="E2033" i="2"/>
  <c r="D2033" i="2"/>
  <c r="C2033" i="2"/>
  <c r="I2032" i="2" a="1"/>
  <c r="I2032" i="2" s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/>
  <c r="I2029" i="2" a="1"/>
  <c r="H2029" i="2"/>
  <c r="G2029" i="2"/>
  <c r="F2029" i="2"/>
  <c r="E2029" i="2"/>
  <c r="D2029" i="2"/>
  <c r="C2029" i="2"/>
  <c r="I2028" i="2"/>
  <c r="I2028" i="2" a="1"/>
  <c r="H2028" i="2"/>
  <c r="G2028" i="2"/>
  <c r="F2028" i="2"/>
  <c r="E2028" i="2"/>
  <c r="D2028" i="2"/>
  <c r="C2028" i="2"/>
  <c r="I2027" i="2"/>
  <c r="I2027" i="2" a="1"/>
  <c r="H2027" i="2"/>
  <c r="G2027" i="2"/>
  <c r="F2027" i="2"/>
  <c r="E2027" i="2"/>
  <c r="D2027" i="2"/>
  <c r="C2027" i="2"/>
  <c r="I2026" i="2"/>
  <c r="I2026" i="2" a="1"/>
  <c r="H2026" i="2"/>
  <c r="G2026" i="2"/>
  <c r="F2026" i="2"/>
  <c r="E2026" i="2"/>
  <c r="D2026" i="2"/>
  <c r="C2026" i="2"/>
  <c r="I2025" i="2"/>
  <c r="I2025" i="2" a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/>
  <c r="I2023" i="2" a="1"/>
  <c r="H2023" i="2"/>
  <c r="G2023" i="2"/>
  <c r="F2023" i="2"/>
  <c r="E2023" i="2"/>
  <c r="D2023" i="2"/>
  <c r="C2023" i="2"/>
  <c r="I2022" i="2"/>
  <c r="I2022" i="2" a="1"/>
  <c r="H2022" i="2"/>
  <c r="G2022" i="2"/>
  <c r="F2022" i="2"/>
  <c r="E2022" i="2"/>
  <c r="D2022" i="2"/>
  <c r="C2022" i="2"/>
  <c r="I2021" i="2"/>
  <c r="I2021" i="2" a="1"/>
  <c r="H2021" i="2"/>
  <c r="G2021" i="2"/>
  <c r="F2021" i="2"/>
  <c r="E2021" i="2"/>
  <c r="D2021" i="2"/>
  <c r="C2021" i="2"/>
  <c r="I2020" i="2"/>
  <c r="I2020" i="2" a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/>
  <c r="I2017" i="2" a="1"/>
  <c r="H2017" i="2"/>
  <c r="G2017" i="2"/>
  <c r="F2017" i="2"/>
  <c r="E2017" i="2"/>
  <c r="D2017" i="2"/>
  <c r="C2017" i="2"/>
  <c r="I2016" i="2"/>
  <c r="I2016" i="2" a="1"/>
  <c r="H2016" i="2"/>
  <c r="G2016" i="2"/>
  <c r="F2016" i="2"/>
  <c r="E2016" i="2"/>
  <c r="D2016" i="2"/>
  <c r="C2016" i="2"/>
  <c r="I2015" i="2"/>
  <c r="I2015" i="2" a="1"/>
  <c r="H2015" i="2"/>
  <c r="G2015" i="2"/>
  <c r="F2015" i="2"/>
  <c r="E2015" i="2"/>
  <c r="D2015" i="2"/>
  <c r="C2015" i="2"/>
  <c r="I2014" i="2" a="1"/>
  <c r="I2014" i="2" s="1"/>
  <c r="H2014" i="2"/>
  <c r="G2014" i="2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G2012" i="2"/>
  <c r="F2012" i="2"/>
  <c r="E2012" i="2"/>
  <c r="D2012" i="2"/>
  <c r="C2012" i="2"/>
  <c r="I2011" i="2"/>
  <c r="I2011" i="2" a="1"/>
  <c r="H2011" i="2"/>
  <c r="G2011" i="2"/>
  <c r="F2011" i="2"/>
  <c r="E2011" i="2"/>
  <c r="D2011" i="2"/>
  <c r="C2011" i="2"/>
  <c r="I2010" i="2"/>
  <c r="I2010" i="2" a="1"/>
  <c r="H2010" i="2"/>
  <c r="G2010" i="2"/>
  <c r="F2010" i="2"/>
  <c r="E2010" i="2"/>
  <c r="D2010" i="2"/>
  <c r="C2010" i="2"/>
  <c r="I2009" i="2"/>
  <c r="I2009" i="2" a="1"/>
  <c r="H2009" i="2"/>
  <c r="G2009" i="2"/>
  <c r="F2009" i="2"/>
  <c r="E2009" i="2"/>
  <c r="D2009" i="2"/>
  <c r="C2009" i="2"/>
  <c r="I2008" i="2" a="1"/>
  <c r="I2008" i="2" s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 a="1"/>
  <c r="I2006" i="2" s="1"/>
  <c r="H2006" i="2"/>
  <c r="G2006" i="2"/>
  <c r="F2006" i="2"/>
  <c r="E2006" i="2"/>
  <c r="D2006" i="2"/>
  <c r="C2006" i="2"/>
  <c r="I2005" i="2"/>
  <c r="I2005" i="2" a="1"/>
  <c r="H2005" i="2"/>
  <c r="G2005" i="2"/>
  <c r="F2005" i="2"/>
  <c r="E2005" i="2"/>
  <c r="D2005" i="2"/>
  <c r="C2005" i="2"/>
  <c r="I2004" i="2"/>
  <c r="I2004" i="2" a="1"/>
  <c r="H2004" i="2"/>
  <c r="G2004" i="2"/>
  <c r="F2004" i="2"/>
  <c r="E2004" i="2"/>
  <c r="D2004" i="2"/>
  <c r="C2004" i="2"/>
  <c r="I2003" i="2"/>
  <c r="I2003" i="2" a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/>
  <c r="I2001" i="2" a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/>
  <c r="I1999" i="2" a="1"/>
  <c r="H1999" i="2"/>
  <c r="G1999" i="2"/>
  <c r="F1999" i="2"/>
  <c r="E1999" i="2"/>
  <c r="D1999" i="2"/>
  <c r="C1999" i="2"/>
  <c r="I1998" i="2"/>
  <c r="I1998" i="2" a="1"/>
  <c r="H1998" i="2"/>
  <c r="G1998" i="2"/>
  <c r="F1998" i="2"/>
  <c r="E1998" i="2"/>
  <c r="D1998" i="2"/>
  <c r="C1998" i="2"/>
  <c r="I1997" i="2"/>
  <c r="I1997" i="2" a="1"/>
  <c r="H1997" i="2"/>
  <c r="G1997" i="2"/>
  <c r="F1997" i="2"/>
  <c r="E1997" i="2"/>
  <c r="D1997" i="2"/>
  <c r="C1997" i="2"/>
  <c r="I1996" i="2"/>
  <c r="I1996" i="2" a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/>
  <c r="I1993" i="2" a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/>
  <c r="I1991" i="2" a="1"/>
  <c r="H1991" i="2"/>
  <c r="G1991" i="2"/>
  <c r="F1991" i="2"/>
  <c r="E1991" i="2"/>
  <c r="D1991" i="2"/>
  <c r="C1991" i="2"/>
  <c r="I1990" i="2"/>
  <c r="I1990" i="2" a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/>
  <c r="I1987" i="2" a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/>
  <c r="I1985" i="2" a="1"/>
  <c r="H1985" i="2"/>
  <c r="G1985" i="2"/>
  <c r="F1985" i="2"/>
  <c r="E1985" i="2"/>
  <c r="D1985" i="2"/>
  <c r="C1985" i="2"/>
  <c r="I1984" i="2" a="1"/>
  <c r="I1984" i="2" s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/>
  <c r="I1981" i="2" a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/>
  <c r="I1979" i="2" a="1"/>
  <c r="H1979" i="2"/>
  <c r="G1979" i="2"/>
  <c r="F1979" i="2"/>
  <c r="E1979" i="2"/>
  <c r="D1979" i="2"/>
  <c r="C1979" i="2"/>
  <c r="I1978" i="2"/>
  <c r="I1978" i="2" a="1"/>
  <c r="H1978" i="2"/>
  <c r="G1978" i="2"/>
  <c r="F1978" i="2"/>
  <c r="E1978" i="2"/>
  <c r="D1978" i="2"/>
  <c r="C1978" i="2"/>
  <c r="I1977" i="2"/>
  <c r="I1977" i="2" a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/>
  <c r="I1975" i="2" a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/>
  <c r="I1973" i="2" a="1"/>
  <c r="H1973" i="2"/>
  <c r="G1973" i="2"/>
  <c r="F1973" i="2"/>
  <c r="E1973" i="2"/>
  <c r="D1973" i="2"/>
  <c r="C1973" i="2"/>
  <c r="I1972" i="2"/>
  <c r="I1972" i="2" a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/>
  <c r="I1969" i="2" a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/>
  <c r="I1967" i="2" a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/>
  <c r="I1963" i="2" a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/>
  <c r="I1961" i="2" a="1"/>
  <c r="H1961" i="2"/>
  <c r="G1961" i="2"/>
  <c r="F1961" i="2"/>
  <c r="E1961" i="2"/>
  <c r="D1961" i="2"/>
  <c r="C1961" i="2"/>
  <c r="I1960" i="2"/>
  <c r="I1960" i="2" a="1"/>
  <c r="H1960" i="2"/>
  <c r="G1960" i="2"/>
  <c r="F1960" i="2"/>
  <c r="E1960" i="2"/>
  <c r="D1960" i="2"/>
  <c r="C1960" i="2"/>
  <c r="I1959" i="2"/>
  <c r="I1959" i="2" a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/>
  <c r="I1957" i="2" a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/>
  <c r="I1955" i="2" a="1"/>
  <c r="H1955" i="2"/>
  <c r="G1955" i="2"/>
  <c r="F1955" i="2"/>
  <c r="E1955" i="2"/>
  <c r="D1955" i="2"/>
  <c r="C1955" i="2"/>
  <c r="I1954" i="2"/>
  <c r="I1954" i="2" a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/>
  <c r="I1951" i="2" a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/>
  <c r="I1949" i="2" a="1"/>
  <c r="H1949" i="2"/>
  <c r="G1949" i="2"/>
  <c r="F1949" i="2"/>
  <c r="E1949" i="2"/>
  <c r="D1949" i="2"/>
  <c r="C1949" i="2"/>
  <c r="I1948" i="2"/>
  <c r="I1948" i="2" a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/>
  <c r="I1945" i="2" a="1"/>
  <c r="H1945" i="2"/>
  <c r="G1945" i="2"/>
  <c r="F1945" i="2"/>
  <c r="E1945" i="2"/>
  <c r="D1945" i="2"/>
  <c r="C1945" i="2"/>
  <c r="I1944" i="2" a="1"/>
  <c r="I1944" i="2" s="1"/>
  <c r="H1944" i="2"/>
  <c r="G1944" i="2"/>
  <c r="F1944" i="2"/>
  <c r="E1944" i="2"/>
  <c r="D1944" i="2"/>
  <c r="C1944" i="2"/>
  <c r="I1943" i="2"/>
  <c r="I1943" i="2" a="1"/>
  <c r="H1943" i="2"/>
  <c r="G1943" i="2"/>
  <c r="F1943" i="2"/>
  <c r="E1943" i="2"/>
  <c r="D1943" i="2"/>
  <c r="C1943" i="2"/>
  <c r="I1942" i="2"/>
  <c r="I1942" i="2" a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/>
  <c r="I1939" i="2" a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/>
  <c r="I1937" i="2" a="1"/>
  <c r="H1937" i="2"/>
  <c r="G1937" i="2"/>
  <c r="F1937" i="2"/>
  <c r="E1937" i="2"/>
  <c r="D1937" i="2"/>
  <c r="C1937" i="2"/>
  <c r="I1936" i="2"/>
  <c r="I1936" i="2" a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/>
  <c r="I1933" i="2" a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/>
  <c r="I1931" i="2" a="1"/>
  <c r="H1931" i="2"/>
  <c r="G1931" i="2"/>
  <c r="F1931" i="2"/>
  <c r="E1931" i="2"/>
  <c r="D1931" i="2"/>
  <c r="C1931" i="2"/>
  <c r="I1930" i="2"/>
  <c r="I1930" i="2" a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/>
  <c r="I1925" i="2" a="1"/>
  <c r="H1925" i="2"/>
  <c r="G1925" i="2"/>
  <c r="F1925" i="2"/>
  <c r="E1925" i="2"/>
  <c r="D1925" i="2"/>
  <c r="C1925" i="2"/>
  <c r="I1924" i="2"/>
  <c r="I1924" i="2" a="1"/>
  <c r="H1924" i="2"/>
  <c r="G1924" i="2"/>
  <c r="F1924" i="2"/>
  <c r="E1924" i="2"/>
  <c r="D1924" i="2"/>
  <c r="C1924" i="2"/>
  <c r="I1923" i="2"/>
  <c r="I1923" i="2" a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/>
  <c r="I1919" i="2" a="1"/>
  <c r="H1919" i="2"/>
  <c r="G1919" i="2"/>
  <c r="F1919" i="2"/>
  <c r="E1919" i="2"/>
  <c r="D1919" i="2"/>
  <c r="C1919" i="2"/>
  <c r="I1918" i="2"/>
  <c r="I1918" i="2" a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/>
  <c r="I1913" i="2" a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/>
  <c r="I1911" i="2" a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/>
  <c r="I1907" i="2" a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/>
  <c r="I1901" i="2" a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/>
  <c r="I1895" i="2" a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/>
  <c r="I1893" i="2" a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/>
  <c r="I1889" i="2" a="1"/>
  <c r="H1889" i="2"/>
  <c r="G1889" i="2"/>
  <c r="F1889" i="2"/>
  <c r="E1889" i="2"/>
  <c r="D1889" i="2"/>
  <c r="C1889" i="2"/>
  <c r="I1888" i="2"/>
  <c r="I1888" i="2" a="1"/>
  <c r="H1888" i="2"/>
  <c r="G1888" i="2"/>
  <c r="F1888" i="2"/>
  <c r="E1888" i="2"/>
  <c r="D1888" i="2"/>
  <c r="C1888" i="2"/>
  <c r="I1887" i="2"/>
  <c r="I1887" i="2" a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/>
  <c r="I1883" i="2" a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/>
  <c r="I1881" i="2" a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/>
  <c r="I1879" i="2" a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/>
  <c r="I1877" i="2" a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/>
  <c r="I1870" i="2" a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/>
  <c r="I1868" i="2" a="1"/>
  <c r="H1868" i="2"/>
  <c r="G1868" i="2"/>
  <c r="F1868" i="2"/>
  <c r="E1868" i="2"/>
  <c r="D1868" i="2"/>
  <c r="C1868" i="2"/>
  <c r="I1867" i="2"/>
  <c r="I1867" i="2" a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/>
  <c r="I1864" i="2" a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/>
  <c r="I1860" i="2" a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/>
  <c r="I1858" i="2" a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/>
  <c r="I1856" i="2" a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/>
  <c r="I1852" i="2" a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/>
  <c r="I1850" i="2" a="1"/>
  <c r="H1850" i="2"/>
  <c r="G1850" i="2"/>
  <c r="F1850" i="2"/>
  <c r="E1850" i="2"/>
  <c r="D1850" i="2"/>
  <c r="C1850" i="2"/>
  <c r="I1849" i="2"/>
  <c r="I1849" i="2" a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/>
  <c r="I1846" i="2" a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/>
  <c r="I1842" i="2" a="1"/>
  <c r="H1842" i="2"/>
  <c r="G1842" i="2"/>
  <c r="F1842" i="2"/>
  <c r="E1842" i="2"/>
  <c r="D1842" i="2"/>
  <c r="C1842" i="2"/>
  <c r="I1841" i="2" a="1"/>
  <c r="I1841" i="2" s="1"/>
  <c r="H1841" i="2"/>
  <c r="G1841" i="2"/>
  <c r="F1841" i="2"/>
  <c r="E1841" i="2"/>
  <c r="D1841" i="2"/>
  <c r="C1841" i="2"/>
  <c r="I1840" i="2"/>
  <c r="I1840" i="2" a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 a="1"/>
  <c r="I1835" i="2" s="1"/>
  <c r="H1835" i="2"/>
  <c r="G1835" i="2"/>
  <c r="F1835" i="2"/>
  <c r="E1835" i="2"/>
  <c r="D1835" i="2"/>
  <c r="C1835" i="2"/>
  <c r="I1834" i="2"/>
  <c r="I1834" i="2" a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/>
  <c r="I1832" i="2" a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/>
  <c r="I1824" i="2" a="1"/>
  <c r="H1824" i="2"/>
  <c r="G1824" i="2"/>
  <c r="F1824" i="2"/>
  <c r="E1824" i="2"/>
  <c r="D1824" i="2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/>
  <c r="I1818" i="2" a="1"/>
  <c r="H1818" i="2"/>
  <c r="G1818" i="2"/>
  <c r="F1818" i="2"/>
  <c r="E1818" i="2"/>
  <c r="D1818" i="2"/>
  <c r="C1818" i="2"/>
  <c r="I1817" i="2" a="1"/>
  <c r="I1817" i="2" s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/>
  <c r="I1812" i="2" a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/>
  <c r="I1808" i="2" a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/>
  <c r="I1806" i="2" a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/>
  <c r="I1800" i="2" a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/>
  <c r="I1796" i="2" a="1"/>
  <c r="H1796" i="2"/>
  <c r="G1796" i="2"/>
  <c r="F1796" i="2"/>
  <c r="E1796" i="2"/>
  <c r="D1796" i="2"/>
  <c r="C1796" i="2"/>
  <c r="I1795" i="2"/>
  <c r="I1795" i="2" a="1"/>
  <c r="H1795" i="2"/>
  <c r="G1795" i="2"/>
  <c r="F1795" i="2"/>
  <c r="E1795" i="2"/>
  <c r="D1795" i="2"/>
  <c r="C1795" i="2"/>
  <c r="I1794" i="2"/>
  <c r="I1794" i="2" a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/>
  <c r="I1792" i="2" a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/>
  <c r="I1790" i="2" a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/>
  <c r="I1788" i="2" a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/>
  <c r="I1785" i="2" a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/>
  <c r="I1781" i="2" a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/>
  <c r="I1779" i="2" a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C1776" i="2"/>
  <c r="I1775" i="2"/>
  <c r="I1775" i="2" a="1"/>
  <c r="H1775" i="2"/>
  <c r="G1775" i="2"/>
  <c r="F1775" i="2"/>
  <c r="E1775" i="2"/>
  <c r="D1775" i="2"/>
  <c r="C1775" i="2"/>
  <c r="I1774" i="2"/>
  <c r="I1774" i="2" a="1"/>
  <c r="H1774" i="2"/>
  <c r="G1774" i="2"/>
  <c r="F1774" i="2"/>
  <c r="E1774" i="2"/>
  <c r="D1774" i="2"/>
  <c r="C1774" i="2"/>
  <c r="I1773" i="2"/>
  <c r="I1773" i="2" a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/>
  <c r="I1769" i="2" a="1"/>
  <c r="H1769" i="2"/>
  <c r="G1769" i="2"/>
  <c r="F1769" i="2"/>
  <c r="E1769" i="2"/>
  <c r="D1769" i="2"/>
  <c r="C1769" i="2"/>
  <c r="I1768" i="2"/>
  <c r="I1768" i="2" a="1"/>
  <c r="H1768" i="2"/>
  <c r="G1768" i="2"/>
  <c r="F1768" i="2"/>
  <c r="E1768" i="2"/>
  <c r="D1768" i="2"/>
  <c r="C1768" i="2"/>
  <c r="I1767" i="2"/>
  <c r="I1767" i="2" a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/>
  <c r="I1763" i="2" a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/>
  <c r="I1761" i="2" a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/>
  <c r="I1757" i="2" a="1"/>
  <c r="H1757" i="2"/>
  <c r="G1757" i="2"/>
  <c r="F1757" i="2"/>
  <c r="E1757" i="2"/>
  <c r="D1757" i="2"/>
  <c r="C1757" i="2"/>
  <c r="I1756" i="2"/>
  <c r="I1756" i="2" a="1"/>
  <c r="H1756" i="2"/>
  <c r="G1756" i="2"/>
  <c r="F1756" i="2"/>
  <c r="E1756" i="2"/>
  <c r="D1756" i="2"/>
  <c r="C1756" i="2"/>
  <c r="I1755" i="2"/>
  <c r="I1755" i="2" a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/>
  <c r="I1751" i="2" a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/>
  <c r="I1749" i="2" a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/>
  <c r="I1745" i="2" a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/>
  <c r="I1743" i="2" a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/>
  <c r="I1739" i="2" a="1"/>
  <c r="H1739" i="2"/>
  <c r="G1739" i="2"/>
  <c r="F1739" i="2"/>
  <c r="E1739" i="2"/>
  <c r="D1739" i="2"/>
  <c r="C1739" i="2"/>
  <c r="I1738" i="2"/>
  <c r="I1738" i="2" a="1"/>
  <c r="H1738" i="2"/>
  <c r="G1738" i="2"/>
  <c r="F1738" i="2"/>
  <c r="E1738" i="2"/>
  <c r="D1738" i="2"/>
  <c r="C1738" i="2"/>
  <c r="I1737" i="2"/>
  <c r="I1737" i="2" a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/>
  <c r="I1733" i="2" a="1"/>
  <c r="H1733" i="2"/>
  <c r="G1733" i="2"/>
  <c r="F1733" i="2"/>
  <c r="E1733" i="2"/>
  <c r="D1733" i="2"/>
  <c r="C1733" i="2"/>
  <c r="I1732" i="2"/>
  <c r="I1732" i="2" a="1"/>
  <c r="H1732" i="2"/>
  <c r="G1732" i="2"/>
  <c r="F1732" i="2"/>
  <c r="E1732" i="2"/>
  <c r="D1732" i="2"/>
  <c r="C1732" i="2"/>
  <c r="I1731" i="2"/>
  <c r="I1731" i="2" a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/>
  <c r="I1727" i="2" a="1"/>
  <c r="H1727" i="2"/>
  <c r="G1727" i="2"/>
  <c r="F1727" i="2"/>
  <c r="E1727" i="2"/>
  <c r="D1727" i="2"/>
  <c r="C1727" i="2"/>
  <c r="I1726" i="2"/>
  <c r="I1726" i="2" a="1"/>
  <c r="H1726" i="2"/>
  <c r="G1726" i="2"/>
  <c r="F1726" i="2"/>
  <c r="E1726" i="2"/>
  <c r="D1726" i="2"/>
  <c r="C1726" i="2"/>
  <c r="I1725" i="2"/>
  <c r="I1725" i="2" a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/>
  <c r="I1721" i="2" a="1"/>
  <c r="H1721" i="2"/>
  <c r="G1721" i="2"/>
  <c r="F1721" i="2"/>
  <c r="E1721" i="2"/>
  <c r="D1721" i="2"/>
  <c r="C1721" i="2"/>
  <c r="I1720" i="2"/>
  <c r="I1720" i="2" a="1"/>
  <c r="H1720" i="2"/>
  <c r="G1720" i="2"/>
  <c r="F1720" i="2"/>
  <c r="E1720" i="2"/>
  <c r="D1720" i="2"/>
  <c r="C1720" i="2"/>
  <c r="I1719" i="2"/>
  <c r="I1719" i="2" a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/>
  <c r="I1715" i="2" a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/>
  <c r="I1713" i="2" a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/>
  <c r="I1709" i="2" a="1"/>
  <c r="H1709" i="2"/>
  <c r="G1709" i="2"/>
  <c r="F1709" i="2"/>
  <c r="E1709" i="2"/>
  <c r="D1709" i="2"/>
  <c r="C1709" i="2"/>
  <c r="I1708" i="2"/>
  <c r="I1708" i="2" a="1"/>
  <c r="H1708" i="2"/>
  <c r="G1708" i="2"/>
  <c r="F1708" i="2"/>
  <c r="E1708" i="2"/>
  <c r="D1708" i="2"/>
  <c r="C1708" i="2"/>
  <c r="I1707" i="2"/>
  <c r="I1707" i="2" a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/>
  <c r="I1703" i="2" a="1"/>
  <c r="H1703" i="2"/>
  <c r="G1703" i="2"/>
  <c r="F1703" i="2"/>
  <c r="E1703" i="2"/>
  <c r="D1703" i="2"/>
  <c r="C1703" i="2"/>
  <c r="I1702" i="2"/>
  <c r="I1702" i="2" a="1"/>
  <c r="H1702" i="2"/>
  <c r="G1702" i="2"/>
  <c r="F1702" i="2"/>
  <c r="E1702" i="2"/>
  <c r="D1702" i="2"/>
  <c r="C1702" i="2"/>
  <c r="I1701" i="2"/>
  <c r="I1701" i="2" a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F1698" i="2"/>
  <c r="E1698" i="2"/>
  <c r="D1698" i="2"/>
  <c r="C1698" i="2"/>
  <c r="I1697" i="2"/>
  <c r="I1697" i="2" a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/>
  <c r="I1695" i="2" a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/>
  <c r="I1691" i="2" a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/>
  <c r="I1689" i="2" a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/>
  <c r="I1685" i="2" a="1"/>
  <c r="H1685" i="2"/>
  <c r="G1685" i="2"/>
  <c r="F1685" i="2"/>
  <c r="E1685" i="2"/>
  <c r="D1685" i="2"/>
  <c r="C1685" i="2"/>
  <c r="I1684" i="2"/>
  <c r="I1684" i="2" a="1"/>
  <c r="H1684" i="2"/>
  <c r="G1684" i="2"/>
  <c r="F1684" i="2"/>
  <c r="E1684" i="2"/>
  <c r="D1684" i="2"/>
  <c r="C1684" i="2"/>
  <c r="I1683" i="2"/>
  <c r="I1683" i="2" a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/>
  <c r="I1679" i="2" a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/>
  <c r="I1677" i="2" a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/>
  <c r="I1673" i="2" a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/>
  <c r="I1671" i="2" a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/>
  <c r="I1667" i="2" a="1"/>
  <c r="H1667" i="2"/>
  <c r="G1667" i="2"/>
  <c r="F1667" i="2"/>
  <c r="E1667" i="2"/>
  <c r="D1667" i="2"/>
  <c r="C1667" i="2"/>
  <c r="I1666" i="2"/>
  <c r="I1666" i="2" a="1"/>
  <c r="H1666" i="2"/>
  <c r="G1666" i="2"/>
  <c r="F1666" i="2"/>
  <c r="E1666" i="2"/>
  <c r="D1666" i="2"/>
  <c r="C1666" i="2"/>
  <c r="I1665" i="2"/>
  <c r="I1665" i="2" a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/>
  <c r="I1661" i="2" a="1"/>
  <c r="H1661" i="2"/>
  <c r="G1661" i="2"/>
  <c r="F1661" i="2"/>
  <c r="E1661" i="2"/>
  <c r="D1661" i="2"/>
  <c r="C1661" i="2"/>
  <c r="I1660" i="2"/>
  <c r="I1660" i="2" a="1"/>
  <c r="H1660" i="2"/>
  <c r="G1660" i="2"/>
  <c r="F1660" i="2"/>
  <c r="E1660" i="2"/>
  <c r="D1660" i="2"/>
  <c r="C1660" i="2"/>
  <c r="I1659" i="2"/>
  <c r="I1659" i="2" a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/>
  <c r="I1655" i="2" a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/>
  <c r="I1653" i="2" a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/>
  <c r="I1649" i="2" a="1"/>
  <c r="H1649" i="2"/>
  <c r="G1649" i="2"/>
  <c r="F1649" i="2"/>
  <c r="E1649" i="2"/>
  <c r="D1649" i="2"/>
  <c r="C1649" i="2"/>
  <c r="I1648" i="2"/>
  <c r="I1648" i="2" a="1"/>
  <c r="H1648" i="2"/>
  <c r="G1648" i="2"/>
  <c r="F1648" i="2"/>
  <c r="E1648" i="2"/>
  <c r="D1648" i="2"/>
  <c r="C1648" i="2"/>
  <c r="I1647" i="2"/>
  <c r="I1647" i="2" a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 a="1"/>
  <c r="I1644" i="2" s="1"/>
  <c r="H1644" i="2"/>
  <c r="G1644" i="2"/>
  <c r="F1644" i="2"/>
  <c r="E1644" i="2"/>
  <c r="D1644" i="2"/>
  <c r="C1644" i="2"/>
  <c r="I1643" i="2"/>
  <c r="I1643" i="2" a="1"/>
  <c r="H1643" i="2"/>
  <c r="G1643" i="2"/>
  <c r="F1643" i="2"/>
  <c r="E1643" i="2"/>
  <c r="D1643" i="2"/>
  <c r="C1643" i="2"/>
  <c r="I1642" i="2"/>
  <c r="I1642" i="2" a="1"/>
  <c r="H1642" i="2"/>
  <c r="G1642" i="2"/>
  <c r="F1642" i="2"/>
  <c r="E1642" i="2"/>
  <c r="D1642" i="2"/>
  <c r="C1642" i="2"/>
  <c r="I1641" i="2"/>
  <c r="I1641" i="2" a="1"/>
  <c r="H1641" i="2"/>
  <c r="G1641" i="2"/>
  <c r="F1641" i="2"/>
  <c r="E1641" i="2"/>
  <c r="D1641" i="2"/>
  <c r="C1641" i="2"/>
  <c r="I1640" i="2"/>
  <c r="I1640" i="2" a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/>
  <c r="I1637" i="2" a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/>
  <c r="I1635" i="2" a="1"/>
  <c r="H1635" i="2"/>
  <c r="G1635" i="2"/>
  <c r="F1635" i="2"/>
  <c r="E1635" i="2"/>
  <c r="D1635" i="2"/>
  <c r="C1635" i="2"/>
  <c r="I1634" i="2"/>
  <c r="I1634" i="2" a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/>
  <c r="I1631" i="2" a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/>
  <c r="I1629" i="2" a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/>
  <c r="I1625" i="2" a="1"/>
  <c r="H1625" i="2"/>
  <c r="G1625" i="2"/>
  <c r="F1625" i="2"/>
  <c r="E1625" i="2"/>
  <c r="D1625" i="2"/>
  <c r="C1625" i="2"/>
  <c r="I1624" i="2"/>
  <c r="I1624" i="2" a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 a="1"/>
  <c r="I1622" i="2" s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/>
  <c r="I1619" i="2" a="1"/>
  <c r="H1619" i="2"/>
  <c r="G1619" i="2"/>
  <c r="F1619" i="2"/>
  <c r="E1619" i="2"/>
  <c r="D1619" i="2"/>
  <c r="C1619" i="2"/>
  <c r="I1618" i="2"/>
  <c r="I1618" i="2" a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/>
  <c r="I1613" i="2" a="1"/>
  <c r="H1613" i="2"/>
  <c r="G1613" i="2"/>
  <c r="F1613" i="2"/>
  <c r="E1613" i="2"/>
  <c r="D1613" i="2"/>
  <c r="C1613" i="2"/>
  <c r="I1612" i="2" a="1"/>
  <c r="I1612" i="2" s="1"/>
  <c r="H1612" i="2"/>
  <c r="G1612" i="2"/>
  <c r="F1612" i="2"/>
  <c r="E1612" i="2"/>
  <c r="D1612" i="2"/>
  <c r="C1612" i="2"/>
  <c r="I1611" i="2"/>
  <c r="I1611" i="2" a="1"/>
  <c r="H1611" i="2"/>
  <c r="G1611" i="2"/>
  <c r="F1611" i="2"/>
  <c r="E1611" i="2"/>
  <c r="D1611" i="2"/>
  <c r="C1611" i="2"/>
  <c r="I1610" i="2"/>
  <c r="I1610" i="2" a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/>
  <c r="I1607" i="2" a="1"/>
  <c r="H1607" i="2"/>
  <c r="G1607" i="2"/>
  <c r="F1607" i="2"/>
  <c r="E1607" i="2"/>
  <c r="D1607" i="2"/>
  <c r="C1607" i="2"/>
  <c r="I1606" i="2"/>
  <c r="I1606" i="2" a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/>
  <c r="I1601" i="2" a="1"/>
  <c r="H1601" i="2"/>
  <c r="G1601" i="2"/>
  <c r="F1601" i="2"/>
  <c r="E1601" i="2"/>
  <c r="D1601" i="2"/>
  <c r="C1601" i="2"/>
  <c r="I1600" i="2" a="1"/>
  <c r="I1600" i="2" s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/>
  <c r="I1598" i="2" a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/>
  <c r="I1595" i="2" a="1"/>
  <c r="H1595" i="2"/>
  <c r="G1595" i="2"/>
  <c r="F1595" i="2"/>
  <c r="E1595" i="2"/>
  <c r="D1595" i="2"/>
  <c r="C1595" i="2"/>
  <c r="I1594" i="2"/>
  <c r="I1594" i="2" a="1"/>
  <c r="H1594" i="2"/>
  <c r="G1594" i="2"/>
  <c r="F1594" i="2"/>
  <c r="E1594" i="2"/>
  <c r="D1594" i="2"/>
  <c r="C1594" i="2"/>
  <c r="I1593" i="2"/>
  <c r="I1593" i="2" a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/>
  <c r="I1589" i="2" a="1"/>
  <c r="H1589" i="2"/>
  <c r="G1589" i="2"/>
  <c r="F1589" i="2"/>
  <c r="E1589" i="2"/>
  <c r="D1589" i="2"/>
  <c r="C1589" i="2"/>
  <c r="I1588" i="2" a="1"/>
  <c r="I1588" i="2" s="1"/>
  <c r="H1588" i="2"/>
  <c r="G1588" i="2"/>
  <c r="F1588" i="2"/>
  <c r="E1588" i="2"/>
  <c r="D1588" i="2"/>
  <c r="C1588" i="2"/>
  <c r="I1587" i="2"/>
  <c r="I1587" i="2" a="1"/>
  <c r="H1587" i="2"/>
  <c r="G1587" i="2"/>
  <c r="F1587" i="2"/>
  <c r="E1587" i="2"/>
  <c r="D1587" i="2"/>
  <c r="C1587" i="2"/>
  <c r="I1586" i="2"/>
  <c r="I1586" i="2" a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/>
  <c r="I1583" i="2" a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/>
  <c r="I1577" i="2" a="1"/>
  <c r="H1577" i="2"/>
  <c r="G1577" i="2"/>
  <c r="F1577" i="2"/>
  <c r="E1577" i="2"/>
  <c r="D1577" i="2"/>
  <c r="C1577" i="2"/>
  <c r="I1576" i="2"/>
  <c r="I1576" i="2" a="1"/>
  <c r="H1576" i="2"/>
  <c r="G1576" i="2"/>
  <c r="F1576" i="2"/>
  <c r="E1576" i="2"/>
  <c r="D1576" i="2"/>
  <c r="C1576" i="2"/>
  <c r="I1575" i="2"/>
  <c r="I1575" i="2" a="1"/>
  <c r="H1575" i="2"/>
  <c r="G1575" i="2"/>
  <c r="F1575" i="2"/>
  <c r="E1575" i="2"/>
  <c r="D1575" i="2"/>
  <c r="C1575" i="2"/>
  <c r="I1574" i="2"/>
  <c r="I1574" i="2" a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/>
  <c r="I1571" i="2" a="1"/>
  <c r="H1571" i="2"/>
  <c r="G1571" i="2"/>
  <c r="F1571" i="2"/>
  <c r="E1571" i="2"/>
  <c r="D1571" i="2"/>
  <c r="C1571" i="2"/>
  <c r="I1570" i="2"/>
  <c r="I1570" i="2" a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/>
  <c r="I1568" i="2" a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/>
  <c r="I1565" i="2" a="1"/>
  <c r="H1565" i="2"/>
  <c r="G1565" i="2"/>
  <c r="F1565" i="2"/>
  <c r="E1565" i="2"/>
  <c r="D1565" i="2"/>
  <c r="C1565" i="2"/>
  <c r="I1564" i="2" a="1"/>
  <c r="I1564" i="2" s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/>
  <c r="I1562" i="2" a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/>
  <c r="I1559" i="2" a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/>
  <c r="I1557" i="2" a="1"/>
  <c r="H1557" i="2"/>
  <c r="G1557" i="2"/>
  <c r="F1557" i="2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/>
  <c r="I1553" i="2" a="1"/>
  <c r="H1553" i="2"/>
  <c r="G1553" i="2"/>
  <c r="F1553" i="2"/>
  <c r="E1553" i="2"/>
  <c r="D1553" i="2"/>
  <c r="C1553" i="2"/>
  <c r="I1552" i="2" a="1"/>
  <c r="I1552" i="2" s="1"/>
  <c r="H1552" i="2"/>
  <c r="G1552" i="2"/>
  <c r="F1552" i="2"/>
  <c r="E1552" i="2"/>
  <c r="D1552" i="2"/>
  <c r="C1552" i="2"/>
  <c r="I1551" i="2"/>
  <c r="I1551" i="2" a="1"/>
  <c r="H1551" i="2"/>
  <c r="G1551" i="2"/>
  <c r="F1551" i="2"/>
  <c r="E1551" i="2"/>
  <c r="D1551" i="2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/>
  <c r="I1547" i="2" a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/>
  <c r="I1545" i="2" a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/>
  <c r="I1541" i="2" a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/>
  <c r="I1539" i="2" a="1"/>
  <c r="H1539" i="2"/>
  <c r="G1539" i="2"/>
  <c r="F1539" i="2"/>
  <c r="E1539" i="2"/>
  <c r="D1539" i="2"/>
  <c r="C1539" i="2"/>
  <c r="I1538" i="2"/>
  <c r="I1538" i="2" a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/>
  <c r="I1535" i="2" a="1"/>
  <c r="H1535" i="2"/>
  <c r="G1535" i="2"/>
  <c r="F1535" i="2"/>
  <c r="E1535" i="2"/>
  <c r="D1535" i="2"/>
  <c r="C1535" i="2"/>
  <c r="I1534" i="2"/>
  <c r="I1534" i="2" a="1"/>
  <c r="H1534" i="2"/>
  <c r="G1534" i="2"/>
  <c r="F1534" i="2"/>
  <c r="E1534" i="2"/>
  <c r="D1534" i="2"/>
  <c r="C1534" i="2"/>
  <c r="I1533" i="2"/>
  <c r="I1533" i="2" a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/>
  <c r="I1529" i="2" a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/>
  <c r="I1527" i="2" a="1"/>
  <c r="H1527" i="2"/>
  <c r="G1527" i="2"/>
  <c r="F1527" i="2"/>
  <c r="E1527" i="2"/>
  <c r="D1527" i="2"/>
  <c r="C1527" i="2"/>
  <c r="I1526" i="2"/>
  <c r="I1526" i="2" a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/>
  <c r="I1523" i="2" a="1"/>
  <c r="H1523" i="2"/>
  <c r="G1523" i="2"/>
  <c r="F1523" i="2"/>
  <c r="E1523" i="2"/>
  <c r="D1523" i="2"/>
  <c r="C1523" i="2"/>
  <c r="I1522" i="2"/>
  <c r="I1522" i="2" a="1"/>
  <c r="H1522" i="2"/>
  <c r="G1522" i="2"/>
  <c r="F1522" i="2"/>
  <c r="E1522" i="2"/>
  <c r="D1522" i="2"/>
  <c r="C1522" i="2"/>
  <c r="I1521" i="2"/>
  <c r="I1521" i="2" a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/>
  <c r="I1517" i="2" a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/>
  <c r="I1515" i="2" a="1"/>
  <c r="H1515" i="2"/>
  <c r="G1515" i="2"/>
  <c r="F1515" i="2"/>
  <c r="E1515" i="2"/>
  <c r="D1515" i="2"/>
  <c r="C1515" i="2"/>
  <c r="I1514" i="2"/>
  <c r="I1514" i="2" a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/>
  <c r="I1511" i="2" a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/>
  <c r="I1508" i="2" a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/>
  <c r="I1505" i="2" a="1"/>
  <c r="H1505" i="2"/>
  <c r="G1505" i="2"/>
  <c r="F1505" i="2"/>
  <c r="E1505" i="2"/>
  <c r="D1505" i="2"/>
  <c r="C1505" i="2"/>
  <c r="I1504" i="2" a="1"/>
  <c r="I1504" i="2" s="1"/>
  <c r="H1504" i="2"/>
  <c r="G1504" i="2"/>
  <c r="F1504" i="2"/>
  <c r="E1504" i="2"/>
  <c r="D1504" i="2"/>
  <c r="C1504" i="2"/>
  <c r="I1503" i="2"/>
  <c r="I1503" i="2" a="1"/>
  <c r="H1503" i="2"/>
  <c r="G1503" i="2"/>
  <c r="F1503" i="2"/>
  <c r="E1503" i="2"/>
  <c r="D1503" i="2"/>
  <c r="C1503" i="2"/>
  <c r="I1502" i="2"/>
  <c r="I1502" i="2" a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/>
  <c r="I1499" i="2" a="1"/>
  <c r="H1499" i="2"/>
  <c r="G1499" i="2"/>
  <c r="F1499" i="2"/>
  <c r="E1499" i="2"/>
  <c r="D1499" i="2"/>
  <c r="C1499" i="2"/>
  <c r="I1498" i="2"/>
  <c r="I1498" i="2" a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E1497" i="2"/>
  <c r="D1497" i="2"/>
  <c r="C1497" i="2"/>
  <c r="I1496" i="2"/>
  <c r="I1496" i="2" a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/>
  <c r="I1493" i="2" a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/>
  <c r="I1491" i="2" a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/>
  <c r="I1487" i="2" a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/>
  <c r="I1481" i="2" a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/>
  <c r="I1479" i="2" a="1"/>
  <c r="H1479" i="2"/>
  <c r="G1479" i="2"/>
  <c r="F1479" i="2"/>
  <c r="E1479" i="2"/>
  <c r="D1479" i="2"/>
  <c r="C1479" i="2"/>
  <c r="I1478" i="2"/>
  <c r="I1478" i="2" a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/>
  <c r="I1475" i="2" a="1"/>
  <c r="H1475" i="2"/>
  <c r="G1475" i="2"/>
  <c r="F1475" i="2"/>
  <c r="E1475" i="2"/>
  <c r="D1475" i="2"/>
  <c r="C1475" i="2"/>
  <c r="I1474" i="2"/>
  <c r="I1474" i="2" a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/>
  <c r="I1472" i="2" a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/>
  <c r="I1469" i="2" a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/>
  <c r="I1467" i="2" a="1"/>
  <c r="H1467" i="2"/>
  <c r="G1467" i="2"/>
  <c r="F1467" i="2"/>
  <c r="E1467" i="2"/>
  <c r="D1467" i="2"/>
  <c r="C1467" i="2"/>
  <c r="I1466" i="2"/>
  <c r="I1466" i="2" a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/>
  <c r="I1463" i="2" a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/>
  <c r="I1460" i="2" a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/>
  <c r="I1454" i="2" a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 a="1"/>
  <c r="I1451" i="2" s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/>
  <c r="I1449" i="2" a="1"/>
  <c r="H1449" i="2"/>
  <c r="G1449" i="2"/>
  <c r="F1449" i="2"/>
  <c r="E1449" i="2"/>
  <c r="D1449" i="2"/>
  <c r="C1449" i="2"/>
  <c r="I1448" i="2"/>
  <c r="I1448" i="2" a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/>
  <c r="I1442" i="2" a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/>
  <c r="I1439" i="2" a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/>
  <c r="I1437" i="2" a="1"/>
  <c r="H1437" i="2"/>
  <c r="G1437" i="2"/>
  <c r="F1437" i="2"/>
  <c r="E1437" i="2"/>
  <c r="D1437" i="2"/>
  <c r="C1437" i="2"/>
  <c r="I1436" i="2"/>
  <c r="I1436" i="2" a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/>
  <c r="I1430" i="2" a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/>
  <c r="I1424" i="2" a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/>
  <c r="I1418" i="2" a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/>
  <c r="I1415" i="2" a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/>
  <c r="I1412" i="2" a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F1409" i="2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/>
  <c r="I1406" i="2" a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/>
  <c r="I1400" i="2" a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F1397" i="2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/>
  <c r="I1394" i="2" a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 a="1"/>
  <c r="I1391" i="2" s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/>
  <c r="I1389" i="2" a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/>
  <c r="I1387" i="2" a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 a="1"/>
  <c r="I1385" i="2" s="1"/>
  <c r="H1385" i="2"/>
  <c r="G1385" i="2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/>
  <c r="I1383" i="2" a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/>
  <c r="I1377" i="2" a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/>
  <c r="I1375" i="2" a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/>
  <c r="I1371" i="2" a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 a="1"/>
  <c r="I1367" i="2" s="1"/>
  <c r="H1367" i="2"/>
  <c r="G1367" i="2"/>
  <c r="F1367" i="2"/>
  <c r="E1367" i="2"/>
  <c r="D1367" i="2"/>
  <c r="C1367" i="2"/>
  <c r="I1366" i="2"/>
  <c r="I1366" i="2" a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/>
  <c r="I1359" i="2" a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 a="1"/>
  <c r="I1355" i="2" s="1"/>
  <c r="H1355" i="2"/>
  <c r="G1355" i="2"/>
  <c r="F1355" i="2"/>
  <c r="E1355" i="2"/>
  <c r="D1355" i="2"/>
  <c r="C1355" i="2"/>
  <c r="I1354" i="2"/>
  <c r="I1354" i="2" a="1"/>
  <c r="H1354" i="2"/>
  <c r="G1354" i="2"/>
  <c r="F1354" i="2"/>
  <c r="E1354" i="2"/>
  <c r="D1354" i="2"/>
  <c r="C1354" i="2"/>
  <c r="I1353" i="2"/>
  <c r="I1353" i="2" a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 a="1"/>
  <c r="I1349" i="2" s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/>
  <c r="I1347" i="2" a="1"/>
  <c r="H1347" i="2"/>
  <c r="G1347" i="2"/>
  <c r="F1347" i="2"/>
  <c r="E1347" i="2"/>
  <c r="D1347" i="2"/>
  <c r="C1347" i="2"/>
  <c r="I1346" i="2"/>
  <c r="I1346" i="2" a="1"/>
  <c r="H1346" i="2"/>
  <c r="G1346" i="2"/>
  <c r="F1346" i="2"/>
  <c r="E1346" i="2"/>
  <c r="D1346" i="2"/>
  <c r="C1346" i="2"/>
  <c r="I1345" i="2"/>
  <c r="I1345" i="2" a="1"/>
  <c r="H1345" i="2"/>
  <c r="G1345" i="2"/>
  <c r="F1345" i="2"/>
  <c r="E1345" i="2"/>
  <c r="D1345" i="2"/>
  <c r="C1345" i="2"/>
  <c r="I1344" i="2"/>
  <c r="I1344" i="2" a="1"/>
  <c r="H1344" i="2"/>
  <c r="G1344" i="2"/>
  <c r="F1344" i="2"/>
  <c r="E1344" i="2"/>
  <c r="D1344" i="2"/>
  <c r="C1344" i="2"/>
  <c r="I1343" i="2"/>
  <c r="I1343" i="2" a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/>
  <c r="I1341" i="2" a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/>
  <c r="I1339" i="2" a="1"/>
  <c r="H1339" i="2"/>
  <c r="G1339" i="2"/>
  <c r="F1339" i="2"/>
  <c r="E1339" i="2"/>
  <c r="D1339" i="2"/>
  <c r="C1339" i="2"/>
  <c r="I1338" i="2"/>
  <c r="I1338" i="2" a="1"/>
  <c r="H1338" i="2"/>
  <c r="G1338" i="2"/>
  <c r="F1338" i="2"/>
  <c r="E1338" i="2"/>
  <c r="D1338" i="2"/>
  <c r="C1338" i="2"/>
  <c r="I1337" i="2"/>
  <c r="I1337" i="2" a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/>
  <c r="I1335" i="2" a="1"/>
  <c r="H1335" i="2"/>
  <c r="G1335" i="2"/>
  <c r="F1335" i="2"/>
  <c r="E1335" i="2"/>
  <c r="D1335" i="2"/>
  <c r="C1335" i="2"/>
  <c r="I1334" i="2"/>
  <c r="I1334" i="2" a="1"/>
  <c r="H1334" i="2"/>
  <c r="G1334" i="2"/>
  <c r="F1334" i="2"/>
  <c r="E1334" i="2"/>
  <c r="D1334" i="2"/>
  <c r="C1334" i="2"/>
  <c r="I1333" i="2"/>
  <c r="I1333" i="2" a="1"/>
  <c r="H1333" i="2"/>
  <c r="G1333" i="2"/>
  <c r="F1333" i="2"/>
  <c r="E1333" i="2"/>
  <c r="D1333" i="2"/>
  <c r="C1333" i="2"/>
  <c r="I1332" i="2"/>
  <c r="I1332" i="2" a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/>
  <c r="I1327" i="2" a="1"/>
  <c r="H1327" i="2"/>
  <c r="G1327" i="2"/>
  <c r="F1327" i="2"/>
  <c r="E1327" i="2"/>
  <c r="D1327" i="2"/>
  <c r="C1327" i="2"/>
  <c r="I1326" i="2"/>
  <c r="I1326" i="2" a="1"/>
  <c r="H1326" i="2"/>
  <c r="G1326" i="2"/>
  <c r="F1326" i="2"/>
  <c r="E1326" i="2"/>
  <c r="D1326" i="2"/>
  <c r="C1326" i="2"/>
  <c r="I1325" i="2"/>
  <c r="I1325" i="2" a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/>
  <c r="I1323" i="2" a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/>
  <c r="I1321" i="2" a="1"/>
  <c r="H1321" i="2"/>
  <c r="G1321" i="2"/>
  <c r="F1321" i="2"/>
  <c r="E1321" i="2"/>
  <c r="D1321" i="2"/>
  <c r="C1321" i="2"/>
  <c r="I1320" i="2"/>
  <c r="I1320" i="2" a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/>
  <c r="I1315" i="2" a="1"/>
  <c r="H1315" i="2"/>
  <c r="G1315" i="2"/>
  <c r="F1315" i="2"/>
  <c r="E1315" i="2"/>
  <c r="D1315" i="2"/>
  <c r="C1315" i="2"/>
  <c r="I1314" i="2"/>
  <c r="I1314" i="2" a="1"/>
  <c r="H1314" i="2"/>
  <c r="G1314" i="2"/>
  <c r="F1314" i="2"/>
  <c r="E1314" i="2"/>
  <c r="D1314" i="2"/>
  <c r="C1314" i="2"/>
  <c r="I1313" i="2"/>
  <c r="I1313" i="2" a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/>
  <c r="I1310" i="2" a="1"/>
  <c r="H1310" i="2"/>
  <c r="G1310" i="2"/>
  <c r="F1310" i="2"/>
  <c r="E1310" i="2"/>
  <c r="D1310" i="2"/>
  <c r="C1310" i="2"/>
  <c r="I1309" i="2"/>
  <c r="I1309" i="2" a="1"/>
  <c r="H1309" i="2"/>
  <c r="G1309" i="2"/>
  <c r="F1309" i="2"/>
  <c r="E1309" i="2"/>
  <c r="D1309" i="2"/>
  <c r="C1309" i="2"/>
  <c r="I1308" i="2"/>
  <c r="I1308" i="2" a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/>
  <c r="I1303" i="2" a="1"/>
  <c r="H1303" i="2"/>
  <c r="G1303" i="2"/>
  <c r="F1303" i="2"/>
  <c r="E1303" i="2"/>
  <c r="D1303" i="2"/>
  <c r="C1303" i="2"/>
  <c r="I1302" i="2"/>
  <c r="I1302" i="2" a="1"/>
  <c r="H1302" i="2"/>
  <c r="G1302" i="2"/>
  <c r="F1302" i="2"/>
  <c r="E1302" i="2"/>
  <c r="D1302" i="2"/>
  <c r="C1302" i="2"/>
  <c r="I1301" i="2"/>
  <c r="I1301" i="2" a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/>
  <c r="I1299" i="2" a="1"/>
  <c r="H1299" i="2"/>
  <c r="G1299" i="2"/>
  <c r="F1299" i="2"/>
  <c r="E1299" i="2"/>
  <c r="D1299" i="2"/>
  <c r="C1299" i="2"/>
  <c r="I1298" i="2"/>
  <c r="I1298" i="2" a="1"/>
  <c r="H1298" i="2"/>
  <c r="G1298" i="2"/>
  <c r="F1298" i="2"/>
  <c r="E1298" i="2"/>
  <c r="D1298" i="2"/>
  <c r="C1298" i="2"/>
  <c r="I1297" i="2"/>
  <c r="I1297" i="2" a="1"/>
  <c r="H1297" i="2"/>
  <c r="G1297" i="2"/>
  <c r="F1297" i="2"/>
  <c r="E1297" i="2"/>
  <c r="D1297" i="2"/>
  <c r="C1297" i="2"/>
  <c r="I1296" i="2"/>
  <c r="I1296" i="2" a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/>
  <c r="I1291" i="2" a="1"/>
  <c r="H1291" i="2"/>
  <c r="G1291" i="2"/>
  <c r="F1291" i="2"/>
  <c r="E1291" i="2"/>
  <c r="D1291" i="2"/>
  <c r="C1291" i="2"/>
  <c r="I1290" i="2"/>
  <c r="I1290" i="2" a="1"/>
  <c r="H1290" i="2"/>
  <c r="G1290" i="2"/>
  <c r="F1290" i="2"/>
  <c r="E1290" i="2"/>
  <c r="D1290" i="2"/>
  <c r="C1290" i="2"/>
  <c r="I1289" i="2"/>
  <c r="I1289" i="2" a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/>
  <c r="I1287" i="2" a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/>
  <c r="I1285" i="2" a="1"/>
  <c r="H1285" i="2"/>
  <c r="G1285" i="2"/>
  <c r="F1285" i="2"/>
  <c r="E1285" i="2"/>
  <c r="D1285" i="2"/>
  <c r="C1285" i="2"/>
  <c r="I1284" i="2"/>
  <c r="I1284" i="2" a="1"/>
  <c r="H1284" i="2"/>
  <c r="G1284" i="2"/>
  <c r="F1284" i="2"/>
  <c r="E1284" i="2"/>
  <c r="D1284" i="2"/>
  <c r="C1284" i="2"/>
  <c r="I1283" i="2"/>
  <c r="I1283" i="2" a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/>
  <c r="I1279" i="2" a="1"/>
  <c r="H1279" i="2"/>
  <c r="G1279" i="2"/>
  <c r="F1279" i="2"/>
  <c r="E1279" i="2"/>
  <c r="D1279" i="2"/>
  <c r="C1279" i="2"/>
  <c r="I1278" i="2"/>
  <c r="I1278" i="2" a="1"/>
  <c r="H1278" i="2"/>
  <c r="G1278" i="2"/>
  <c r="F1278" i="2"/>
  <c r="E1278" i="2"/>
  <c r="D1278" i="2"/>
  <c r="C1278" i="2"/>
  <c r="I1277" i="2"/>
  <c r="I1277" i="2" a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/>
  <c r="I1274" i="2" a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/>
  <c r="I1272" i="2" a="1"/>
  <c r="H1272" i="2"/>
  <c r="G1272" i="2"/>
  <c r="F1272" i="2"/>
  <c r="E1272" i="2"/>
  <c r="D1272" i="2"/>
  <c r="C1272" i="2"/>
  <c r="I1271" i="2"/>
  <c r="I1271" i="2" a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/>
  <c r="I1267" i="2" a="1"/>
  <c r="H1267" i="2"/>
  <c r="G1267" i="2"/>
  <c r="F1267" i="2"/>
  <c r="E1267" i="2"/>
  <c r="D1267" i="2"/>
  <c r="C1267" i="2"/>
  <c r="I1266" i="2"/>
  <c r="I1266" i="2" a="1"/>
  <c r="H1266" i="2"/>
  <c r="G1266" i="2"/>
  <c r="F1266" i="2"/>
  <c r="E1266" i="2"/>
  <c r="D1266" i="2"/>
  <c r="C1266" i="2"/>
  <c r="I1265" i="2"/>
  <c r="I1265" i="2" a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/>
  <c r="I1262" i="2" a="1"/>
  <c r="H1262" i="2"/>
  <c r="G1262" i="2"/>
  <c r="F1262" i="2"/>
  <c r="E1262" i="2"/>
  <c r="D1262" i="2"/>
  <c r="C1262" i="2"/>
  <c r="I1261" i="2"/>
  <c r="I1261" i="2" a="1"/>
  <c r="H1261" i="2"/>
  <c r="G1261" i="2"/>
  <c r="F1261" i="2"/>
  <c r="E1261" i="2"/>
  <c r="D1261" i="2"/>
  <c r="C1261" i="2"/>
  <c r="I1260" i="2"/>
  <c r="I1260" i="2" a="1"/>
  <c r="H1260" i="2"/>
  <c r="G1260" i="2"/>
  <c r="F1260" i="2"/>
  <c r="E1260" i="2"/>
  <c r="D1260" i="2"/>
  <c r="C1260" i="2"/>
  <c r="I1259" i="2"/>
  <c r="I1259" i="2" a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/>
  <c r="I1255" i="2" a="1"/>
  <c r="H1255" i="2"/>
  <c r="G1255" i="2"/>
  <c r="F1255" i="2"/>
  <c r="E1255" i="2"/>
  <c r="D1255" i="2"/>
  <c r="C1255" i="2"/>
  <c r="I1254" i="2"/>
  <c r="I1254" i="2" a="1"/>
  <c r="H1254" i="2"/>
  <c r="G1254" i="2"/>
  <c r="F1254" i="2"/>
  <c r="E1254" i="2"/>
  <c r="D1254" i="2"/>
  <c r="C1254" i="2"/>
  <c r="I1253" i="2"/>
  <c r="I1253" i="2" a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/>
  <c r="I1251" i="2" a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/>
  <c r="I1249" i="2" a="1"/>
  <c r="H1249" i="2"/>
  <c r="G1249" i="2"/>
  <c r="F1249" i="2"/>
  <c r="E1249" i="2"/>
  <c r="D1249" i="2"/>
  <c r="C1249" i="2"/>
  <c r="I1248" i="2"/>
  <c r="I1248" i="2" a="1"/>
  <c r="H1248" i="2"/>
  <c r="G1248" i="2"/>
  <c r="F1248" i="2"/>
  <c r="E1248" i="2"/>
  <c r="D1248" i="2"/>
  <c r="C1248" i="2"/>
  <c r="I1247" i="2"/>
  <c r="I1247" i="2" a="1"/>
  <c r="H1247" i="2"/>
  <c r="G1247" i="2"/>
  <c r="F1247" i="2"/>
  <c r="E1247" i="2"/>
  <c r="D1247" i="2"/>
  <c r="C1247" i="2"/>
  <c r="I1246" i="2"/>
  <c r="I1246" i="2" a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/>
  <c r="I1243" i="2" a="1"/>
  <c r="H1243" i="2"/>
  <c r="G1243" i="2"/>
  <c r="F1243" i="2"/>
  <c r="E1243" i="2"/>
  <c r="D1243" i="2"/>
  <c r="C1243" i="2"/>
  <c r="I1242" i="2"/>
  <c r="I1242" i="2" a="1"/>
  <c r="H1242" i="2"/>
  <c r="G1242" i="2"/>
  <c r="F1242" i="2"/>
  <c r="E1242" i="2"/>
  <c r="D1242" i="2"/>
  <c r="C1242" i="2"/>
  <c r="I1241" i="2"/>
  <c r="I1241" i="2" a="1"/>
  <c r="H1241" i="2"/>
  <c r="G1241" i="2"/>
  <c r="F1241" i="2"/>
  <c r="E1241" i="2"/>
  <c r="D1241" i="2"/>
  <c r="C1241" i="2"/>
  <c r="I1240" i="2"/>
  <c r="I1240" i="2" a="1"/>
  <c r="H1240" i="2"/>
  <c r="G1240" i="2"/>
  <c r="F1240" i="2"/>
  <c r="E1240" i="2"/>
  <c r="D1240" i="2"/>
  <c r="C1240" i="2"/>
  <c r="I1239" i="2"/>
  <c r="I1239" i="2" a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/>
  <c r="I1237" i="2" a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/>
  <c r="I1235" i="2" a="1"/>
  <c r="H1235" i="2"/>
  <c r="G1235" i="2"/>
  <c r="F1235" i="2"/>
  <c r="E1235" i="2"/>
  <c r="D1235" i="2"/>
  <c r="C1235" i="2"/>
  <c r="I1234" i="2"/>
  <c r="I1234" i="2" a="1"/>
  <c r="H1234" i="2"/>
  <c r="G1234" i="2"/>
  <c r="F1234" i="2"/>
  <c r="E1234" i="2"/>
  <c r="D1234" i="2"/>
  <c r="C1234" i="2"/>
  <c r="I1233" i="2"/>
  <c r="I1233" i="2" a="1"/>
  <c r="H1233" i="2"/>
  <c r="G1233" i="2"/>
  <c r="F1233" i="2"/>
  <c r="E1233" i="2"/>
  <c r="D1233" i="2"/>
  <c r="C1233" i="2"/>
  <c r="I1232" i="2"/>
  <c r="I1232" i="2" a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/>
  <c r="I1230" i="2" a="1"/>
  <c r="H1230" i="2"/>
  <c r="G1230" i="2"/>
  <c r="F1230" i="2"/>
  <c r="E1230" i="2"/>
  <c r="D1230" i="2"/>
  <c r="C1230" i="2"/>
  <c r="I1229" i="2"/>
  <c r="I1229" i="2" a="1"/>
  <c r="H1229" i="2"/>
  <c r="G1229" i="2"/>
  <c r="F1229" i="2"/>
  <c r="E1229" i="2"/>
  <c r="D1229" i="2"/>
  <c r="C1229" i="2"/>
  <c r="I1228" i="2"/>
  <c r="I1228" i="2" a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/>
  <c r="I1225" i="2" a="1"/>
  <c r="H1225" i="2"/>
  <c r="G1225" i="2"/>
  <c r="F1225" i="2"/>
  <c r="E1225" i="2"/>
  <c r="D1225" i="2"/>
  <c r="C1225" i="2"/>
  <c r="I1224" i="2"/>
  <c r="I1224" i="2" a="1"/>
  <c r="H1224" i="2"/>
  <c r="G1224" i="2"/>
  <c r="F1224" i="2"/>
  <c r="E1224" i="2"/>
  <c r="D1224" i="2"/>
  <c r="C1224" i="2"/>
  <c r="I1223" i="2"/>
  <c r="I1223" i="2" a="1"/>
  <c r="H1223" i="2"/>
  <c r="G1223" i="2"/>
  <c r="F1223" i="2"/>
  <c r="E1223" i="2"/>
  <c r="D1223" i="2"/>
  <c r="C1223" i="2"/>
  <c r="I1222" i="2"/>
  <c r="I1222" i="2" a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/>
  <c r="I1220" i="2" a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/>
  <c r="I1217" i="2" a="1"/>
  <c r="H1217" i="2"/>
  <c r="G1217" i="2"/>
  <c r="F1217" i="2"/>
  <c r="E1217" i="2"/>
  <c r="D1217" i="2"/>
  <c r="C1217" i="2"/>
  <c r="I1216" i="2"/>
  <c r="I1216" i="2" a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/>
  <c r="I1211" i="2" a="1"/>
  <c r="H1211" i="2"/>
  <c r="G1211" i="2"/>
  <c r="F1211" i="2"/>
  <c r="E1211" i="2"/>
  <c r="D1211" i="2"/>
  <c r="C1211" i="2"/>
  <c r="I1210" i="2"/>
  <c r="I1210" i="2" a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/>
  <c r="I1205" i="2" a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/>
  <c r="I1202" i="2" a="1"/>
  <c r="H1202" i="2"/>
  <c r="G1202" i="2"/>
  <c r="F1202" i="2"/>
  <c r="E1202" i="2"/>
  <c r="D1202" i="2"/>
  <c r="C1202" i="2"/>
  <c r="I1201" i="2"/>
  <c r="I1201" i="2" a="1"/>
  <c r="H1201" i="2"/>
  <c r="G1201" i="2"/>
  <c r="F1201" i="2"/>
  <c r="E1201" i="2"/>
  <c r="D1201" i="2"/>
  <c r="C1201" i="2"/>
  <c r="I1200" i="2"/>
  <c r="I1200" i="2" a="1"/>
  <c r="H1200" i="2"/>
  <c r="G1200" i="2"/>
  <c r="F1200" i="2"/>
  <c r="E1200" i="2"/>
  <c r="D1200" i="2"/>
  <c r="C1200" i="2"/>
  <c r="I1199" i="2"/>
  <c r="I1199" i="2" a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/>
  <c r="I1196" i="2" a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/>
  <c r="I1194" i="2" a="1"/>
  <c r="H1194" i="2"/>
  <c r="G1194" i="2"/>
  <c r="F1194" i="2"/>
  <c r="E1194" i="2"/>
  <c r="D1194" i="2"/>
  <c r="C1194" i="2"/>
  <c r="I1193" i="2"/>
  <c r="I1193" i="2" a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/>
  <c r="I1188" i="2" a="1"/>
  <c r="H1188" i="2"/>
  <c r="G1188" i="2"/>
  <c r="F1188" i="2"/>
  <c r="E1188" i="2"/>
  <c r="D1188" i="2"/>
  <c r="C1188" i="2"/>
  <c r="I1187" i="2"/>
  <c r="I1187" i="2" a="1"/>
  <c r="H1187" i="2"/>
  <c r="G1187" i="2"/>
  <c r="F1187" i="2"/>
  <c r="E1187" i="2"/>
  <c r="D1187" i="2"/>
  <c r="C1187" i="2"/>
  <c r="I1186" i="2"/>
  <c r="I1186" i="2" a="1"/>
  <c r="H1186" i="2"/>
  <c r="G1186" i="2"/>
  <c r="F1186" i="2"/>
  <c r="E1186" i="2"/>
  <c r="D1186" i="2"/>
  <c r="C1186" i="2"/>
  <c r="I1185" i="2"/>
  <c r="I1185" i="2" a="1"/>
  <c r="H1185" i="2"/>
  <c r="G1185" i="2"/>
  <c r="F1185" i="2"/>
  <c r="E1185" i="2"/>
  <c r="D1185" i="2"/>
  <c r="C1185" i="2"/>
  <c r="I1184" i="2"/>
  <c r="I1184" i="2" a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/>
  <c r="I1181" i="2" a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C1176" i="2"/>
  <c r="I1175" i="2"/>
  <c r="I1175" i="2" a="1"/>
  <c r="H1175" i="2"/>
  <c r="G1175" i="2"/>
  <c r="F1175" i="2"/>
  <c r="E1175" i="2"/>
  <c r="D1175" i="2"/>
  <c r="C1175" i="2"/>
  <c r="I1174" i="2"/>
  <c r="I1174" i="2" a="1"/>
  <c r="H1174" i="2"/>
  <c r="G1174" i="2"/>
  <c r="F1174" i="2"/>
  <c r="E1174" i="2"/>
  <c r="D1174" i="2"/>
  <c r="C1174" i="2"/>
  <c r="I1173" i="2"/>
  <c r="I1173" i="2" a="1"/>
  <c r="H1173" i="2"/>
  <c r="G1173" i="2"/>
  <c r="F1173" i="2"/>
  <c r="E1173" i="2"/>
  <c r="D1173" i="2"/>
  <c r="C1173" i="2"/>
  <c r="I1172" i="2"/>
  <c r="I1172" i="2" a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/>
  <c r="I1169" i="2" a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/>
  <c r="I1166" i="2" a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/>
  <c r="I1161" i="2" a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/>
  <c r="I1159" i="2" a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/>
  <c r="I1155" i="2" a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/>
  <c r="I1149" i="2" a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/>
  <c r="I1141" i="2" a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/>
  <c r="I1131" i="2" a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/>
  <c r="I1123" i="2" a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/>
  <c r="I1119" i="2" a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/>
  <c r="I1113" i="2" a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/>
  <c r="I1111" i="2" a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/>
  <c r="I1105" i="2" a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/>
  <c r="I1095" i="2" a="1"/>
  <c r="H1095" i="2"/>
  <c r="G1095" i="2"/>
  <c r="F1095" i="2"/>
  <c r="E1095" i="2"/>
  <c r="D1095" i="2"/>
  <c r="C1095" i="2"/>
  <c r="I1094" i="2"/>
  <c r="I1094" i="2" a="1"/>
  <c r="H1094" i="2"/>
  <c r="G1094" i="2"/>
  <c r="F1094" i="2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/>
  <c r="I1087" i="2" a="1"/>
  <c r="H1087" i="2"/>
  <c r="G1087" i="2"/>
  <c r="F1087" i="2"/>
  <c r="E1087" i="2"/>
  <c r="D1087" i="2"/>
  <c r="C1087" i="2"/>
  <c r="I1086" i="2" a="1"/>
  <c r="I1086" i="2" s="1"/>
  <c r="H1086" i="2"/>
  <c r="G1086" i="2"/>
  <c r="F1086" i="2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/>
  <c r="I1077" i="2" a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/>
  <c r="I1075" i="2" a="1"/>
  <c r="H1075" i="2"/>
  <c r="G1075" i="2"/>
  <c r="F1075" i="2"/>
  <c r="E1075" i="2"/>
  <c r="D1075" i="2"/>
  <c r="C1075" i="2"/>
  <c r="I1074" i="2" a="1"/>
  <c r="I1074" i="2" s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/>
  <c r="I1071" i="2" a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/>
  <c r="I1069" i="2" a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/>
  <c r="I1065" i="2" a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/>
  <c r="I1059" i="2" a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/>
  <c r="I1057" i="2" a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/>
  <c r="I1053" i="2" a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/>
  <c r="I1051" i="2" a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/>
  <c r="I1047" i="2" a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/>
  <c r="I1041" i="2" a="1"/>
  <c r="H1041" i="2"/>
  <c r="G1041" i="2"/>
  <c r="F1041" i="2"/>
  <c r="E1041" i="2"/>
  <c r="D1041" i="2"/>
  <c r="C1041" i="2"/>
  <c r="I1040" i="2"/>
  <c r="I1040" i="2" a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/>
  <c r="I1033" i="2" a="1"/>
  <c r="H1033" i="2"/>
  <c r="G1033" i="2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/>
  <c r="I1023" i="2" a="1"/>
  <c r="H1023" i="2"/>
  <c r="G1023" i="2"/>
  <c r="F1023" i="2"/>
  <c r="E1023" i="2"/>
  <c r="D1023" i="2"/>
  <c r="C1023" i="2"/>
  <c r="I1022" i="2"/>
  <c r="I1022" i="2" a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/>
  <c r="I1015" i="2" a="1"/>
  <c r="H1015" i="2"/>
  <c r="G1015" i="2"/>
  <c r="F1015" i="2"/>
  <c r="E1015" i="2"/>
  <c r="D1015" i="2"/>
  <c r="C1015" i="2"/>
  <c r="I1014" i="2" a="1"/>
  <c r="I1014" i="2" s="1"/>
  <c r="H1014" i="2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G1007" i="2"/>
  <c r="F1007" i="2"/>
  <c r="E1007" i="2"/>
  <c r="D1007" i="2"/>
  <c r="C1007" i="2"/>
  <c r="I1006" i="2" a="1"/>
  <c r="I1006" i="2" s="1"/>
  <c r="H1006" i="2"/>
  <c r="G1006" i="2"/>
  <c r="F1006" i="2"/>
  <c r="E1006" i="2"/>
  <c r="D1006" i="2"/>
  <c r="C1006" i="2"/>
  <c r="I1005" i="2"/>
  <c r="I1005" i="2" a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/>
  <c r="I1003" i="2" a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/>
  <c r="I999" i="2" a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/>
  <c r="I997" i="2" a="1"/>
  <c r="H997" i="2"/>
  <c r="G997" i="2"/>
  <c r="F997" i="2"/>
  <c r="E997" i="2"/>
  <c r="D997" i="2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/>
  <c r="I993" i="2" a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/>
  <c r="I991" i="2" a="1"/>
  <c r="H991" i="2"/>
  <c r="G991" i="2"/>
  <c r="F991" i="2"/>
  <c r="E991" i="2"/>
  <c r="D991" i="2"/>
  <c r="C991" i="2"/>
  <c r="I990" i="2" a="1"/>
  <c r="I990" i="2" s="1"/>
  <c r="H990" i="2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G988" i="2"/>
  <c r="F988" i="2"/>
  <c r="E988" i="2"/>
  <c r="D988" i="2"/>
  <c r="C988" i="2"/>
  <c r="I987" i="2"/>
  <c r="I987" i="2" a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/>
  <c r="I985" i="2" a="1"/>
  <c r="H985" i="2"/>
  <c r="G985" i="2"/>
  <c r="F985" i="2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G983" i="2"/>
  <c r="F983" i="2"/>
  <c r="E983" i="2"/>
  <c r="D983" i="2"/>
  <c r="C983" i="2"/>
  <c r="I982" i="2" a="1"/>
  <c r="I982" i="2" s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/>
  <c r="I973" i="2" a="1"/>
  <c r="H973" i="2"/>
  <c r="G973" i="2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E970" i="2"/>
  <c r="D970" i="2"/>
  <c r="C970" i="2"/>
  <c r="I969" i="2"/>
  <c r="I969" i="2" a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/>
  <c r="I963" i="2" a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F958" i="2"/>
  <c r="E958" i="2"/>
  <c r="D958" i="2"/>
  <c r="C958" i="2"/>
  <c r="I957" i="2"/>
  <c r="I957" i="2" a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G954" i="2"/>
  <c r="F954" i="2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/>
  <c r="I951" i="2" a="1"/>
  <c r="H951" i="2"/>
  <c r="G951" i="2"/>
  <c r="F951" i="2"/>
  <c r="E951" i="2"/>
  <c r="D951" i="2"/>
  <c r="C951" i="2"/>
  <c r="I950" i="2"/>
  <c r="I950" i="2" a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/>
  <c r="I945" i="2" a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/>
  <c r="I937" i="2" a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F935" i="2"/>
  <c r="E935" i="2"/>
  <c r="D935" i="2"/>
  <c r="C935" i="2"/>
  <c r="I934" i="2" a="1"/>
  <c r="I934" i="2" s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/>
  <c r="I932" i="2" a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/>
  <c r="I927" i="2" a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/>
  <c r="I921" i="2" a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G916" i="2"/>
  <c r="F916" i="2"/>
  <c r="E916" i="2"/>
  <c r="D916" i="2"/>
  <c r="C916" i="2"/>
  <c r="I915" i="2"/>
  <c r="I915" i="2" a="1"/>
  <c r="H915" i="2"/>
  <c r="G915" i="2"/>
  <c r="F915" i="2"/>
  <c r="E915" i="2"/>
  <c r="D915" i="2"/>
  <c r="C915" i="2"/>
  <c r="I914" i="2"/>
  <c r="I914" i="2" a="1"/>
  <c r="H914" i="2"/>
  <c r="G914" i="2"/>
  <c r="F914" i="2"/>
  <c r="E914" i="2"/>
  <c r="D914" i="2"/>
  <c r="C914" i="2"/>
  <c r="I913" i="2"/>
  <c r="I913" i="2" a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/>
  <c r="I909" i="2" a="1"/>
  <c r="H909" i="2"/>
  <c r="G909" i="2"/>
  <c r="F909" i="2"/>
  <c r="E909" i="2"/>
  <c r="D909" i="2"/>
  <c r="C909" i="2"/>
  <c r="I908" i="2"/>
  <c r="I908" i="2" a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G904" i="2"/>
  <c r="F904" i="2"/>
  <c r="E904" i="2"/>
  <c r="D904" i="2"/>
  <c r="C904" i="2"/>
  <c r="I903" i="2"/>
  <c r="I903" i="2" a="1"/>
  <c r="H903" i="2"/>
  <c r="G903" i="2"/>
  <c r="F903" i="2"/>
  <c r="E903" i="2"/>
  <c r="D903" i="2"/>
  <c r="C903" i="2"/>
  <c r="I902" i="2"/>
  <c r="I902" i="2" a="1"/>
  <c r="H902" i="2"/>
  <c r="G902" i="2"/>
  <c r="F902" i="2"/>
  <c r="E902" i="2"/>
  <c r="D902" i="2"/>
  <c r="C902" i="2"/>
  <c r="I901" i="2"/>
  <c r="I901" i="2" a="1"/>
  <c r="H901" i="2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/>
  <c r="I896" i="2" a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/>
  <c r="I891" i="2" a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 a="1"/>
  <c r="I886" i="2" s="1"/>
  <c r="H886" i="2"/>
  <c r="G886" i="2"/>
  <c r="F886" i="2"/>
  <c r="E886" i="2"/>
  <c r="D886" i="2"/>
  <c r="C886" i="2"/>
  <c r="I885" i="2"/>
  <c r="I885" i="2" a="1"/>
  <c r="H885" i="2"/>
  <c r="G885" i="2"/>
  <c r="F885" i="2"/>
  <c r="E885" i="2"/>
  <c r="D885" i="2"/>
  <c r="C885" i="2"/>
  <c r="I884" i="2"/>
  <c r="I884" i="2" a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/>
  <c r="I879" i="2" a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/>
  <c r="I877" i="2" a="1"/>
  <c r="H877" i="2"/>
  <c r="G877" i="2"/>
  <c r="F877" i="2"/>
  <c r="E877" i="2"/>
  <c r="D877" i="2"/>
  <c r="C877" i="2"/>
  <c r="I876" i="2"/>
  <c r="I876" i="2" a="1"/>
  <c r="H876" i="2"/>
  <c r="G876" i="2"/>
  <c r="F876" i="2"/>
  <c r="E876" i="2"/>
  <c r="D876" i="2"/>
  <c r="C876" i="2"/>
  <c r="I875" i="2" a="1"/>
  <c r="I875" i="2" s="1"/>
  <c r="H875" i="2"/>
  <c r="G875" i="2"/>
  <c r="F875" i="2"/>
  <c r="E875" i="2"/>
  <c r="D875" i="2"/>
  <c r="C875" i="2"/>
  <c r="I874" i="2" a="1"/>
  <c r="I874" i="2" s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/>
  <c r="I872" i="2" a="1"/>
  <c r="H872" i="2"/>
  <c r="G872" i="2"/>
  <c r="F872" i="2"/>
  <c r="E872" i="2"/>
  <c r="D872" i="2"/>
  <c r="C872" i="2"/>
  <c r="I871" i="2"/>
  <c r="I871" i="2" a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/>
  <c r="I867" i="2" a="1"/>
  <c r="H867" i="2"/>
  <c r="G867" i="2"/>
  <c r="F867" i="2"/>
  <c r="E867" i="2"/>
  <c r="D867" i="2"/>
  <c r="C867" i="2"/>
  <c r="I866" i="2"/>
  <c r="I866" i="2" a="1"/>
  <c r="H866" i="2"/>
  <c r="G866" i="2"/>
  <c r="F866" i="2"/>
  <c r="E866" i="2"/>
  <c r="D866" i="2"/>
  <c r="C866" i="2"/>
  <c r="I865" i="2"/>
  <c r="I865" i="2" a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/>
  <c r="I861" i="2" a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/>
  <c r="I859" i="2" a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C856" i="2"/>
  <c r="I855" i="2"/>
  <c r="I855" i="2" a="1"/>
  <c r="H855" i="2"/>
  <c r="G855" i="2"/>
  <c r="F855" i="2"/>
  <c r="E855" i="2"/>
  <c r="D855" i="2"/>
  <c r="C855" i="2"/>
  <c r="I854" i="2"/>
  <c r="I854" i="2" a="1"/>
  <c r="H854" i="2"/>
  <c r="G854" i="2"/>
  <c r="F854" i="2"/>
  <c r="E854" i="2"/>
  <c r="D854" i="2"/>
  <c r="C854" i="2"/>
  <c r="I853" i="2"/>
  <c r="I853" i="2" a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 a="1"/>
  <c r="I843" i="2" s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/>
  <c r="I838" i="2" a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/>
  <c r="I835" i="2" a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/>
  <c r="I832" i="2" a="1"/>
  <c r="H832" i="2"/>
  <c r="G832" i="2"/>
  <c r="F832" i="2"/>
  <c r="E832" i="2"/>
  <c r="D832" i="2"/>
  <c r="C832" i="2"/>
  <c r="I831" i="2" a="1"/>
  <c r="I831" i="2" s="1"/>
  <c r="H831" i="2"/>
  <c r="G831" i="2"/>
  <c r="F831" i="2"/>
  <c r="E831" i="2"/>
  <c r="D831" i="2"/>
  <c r="C831" i="2"/>
  <c r="I830" i="2"/>
  <c r="I830" i="2" a="1"/>
  <c r="H830" i="2"/>
  <c r="G830" i="2"/>
  <c r="F830" i="2"/>
  <c r="E830" i="2"/>
  <c r="D830" i="2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/>
  <c r="I825" i="2" a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/>
  <c r="I820" i="2" a="1"/>
  <c r="H820" i="2"/>
  <c r="G820" i="2"/>
  <c r="F820" i="2"/>
  <c r="E820" i="2"/>
  <c r="D820" i="2"/>
  <c r="C820" i="2"/>
  <c r="I819" i="2"/>
  <c r="I819" i="2" a="1"/>
  <c r="H819" i="2"/>
  <c r="G819" i="2"/>
  <c r="F819" i="2"/>
  <c r="E819" i="2"/>
  <c r="D819" i="2"/>
  <c r="C819" i="2"/>
  <c r="I818" i="2"/>
  <c r="I818" i="2" a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/>
  <c r="I814" i="2" a="1"/>
  <c r="H814" i="2"/>
  <c r="G814" i="2"/>
  <c r="F814" i="2"/>
  <c r="E814" i="2"/>
  <c r="D814" i="2"/>
  <c r="C814" i="2"/>
  <c r="I813" i="2"/>
  <c r="I813" i="2" a="1"/>
  <c r="H813" i="2"/>
  <c r="G813" i="2"/>
  <c r="F813" i="2"/>
  <c r="E813" i="2"/>
  <c r="D813" i="2"/>
  <c r="C813" i="2"/>
  <c r="I812" i="2"/>
  <c r="I812" i="2" a="1"/>
  <c r="H812" i="2"/>
  <c r="G812" i="2"/>
  <c r="F812" i="2"/>
  <c r="E812" i="2"/>
  <c r="D812" i="2"/>
  <c r="C812" i="2"/>
  <c r="I811" i="2"/>
  <c r="I811" i="2" a="1"/>
  <c r="H811" i="2"/>
  <c r="G811" i="2"/>
  <c r="F811" i="2"/>
  <c r="E811" i="2"/>
  <c r="D811" i="2"/>
  <c r="C811" i="2"/>
  <c r="I810" i="2"/>
  <c r="I810" i="2" a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/>
  <c r="I808" i="2" a="1"/>
  <c r="H808" i="2"/>
  <c r="G808" i="2"/>
  <c r="F808" i="2"/>
  <c r="E808" i="2"/>
  <c r="D808" i="2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/>
  <c r="I805" i="2" a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/>
  <c r="I800" i="2" a="1"/>
  <c r="H800" i="2"/>
  <c r="G800" i="2"/>
  <c r="F800" i="2"/>
  <c r="E800" i="2"/>
  <c r="D800" i="2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/>
  <c r="I797" i="2" a="1"/>
  <c r="H797" i="2"/>
  <c r="G797" i="2"/>
  <c r="F797" i="2"/>
  <c r="E797" i="2"/>
  <c r="D797" i="2"/>
  <c r="C797" i="2"/>
  <c r="I796" i="2"/>
  <c r="I796" i="2" a="1"/>
  <c r="H796" i="2"/>
  <c r="G796" i="2"/>
  <c r="F796" i="2"/>
  <c r="E796" i="2"/>
  <c r="D796" i="2"/>
  <c r="C796" i="2"/>
  <c r="I795" i="2" a="1"/>
  <c r="I795" i="2" s="1"/>
  <c r="H795" i="2"/>
  <c r="G795" i="2"/>
  <c r="F795" i="2"/>
  <c r="E795" i="2"/>
  <c r="D795" i="2"/>
  <c r="C795" i="2"/>
  <c r="I794" i="2"/>
  <c r="I794" i="2" a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/>
  <c r="I791" i="2" a="1"/>
  <c r="H791" i="2"/>
  <c r="G791" i="2"/>
  <c r="F791" i="2"/>
  <c r="E791" i="2"/>
  <c r="D791" i="2"/>
  <c r="C791" i="2"/>
  <c r="I790" i="2"/>
  <c r="I790" i="2" a="1"/>
  <c r="H790" i="2"/>
  <c r="G790" i="2"/>
  <c r="F790" i="2"/>
  <c r="E790" i="2"/>
  <c r="D790" i="2"/>
  <c r="C790" i="2"/>
  <c r="I789" i="2"/>
  <c r="I789" i="2" a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/>
  <c r="I785" i="2" a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/>
  <c r="I783" i="2" a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/>
  <c r="I779" i="2" a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/>
  <c r="I773" i="2" a="1"/>
  <c r="H773" i="2"/>
  <c r="G773" i="2"/>
  <c r="F773" i="2"/>
  <c r="E773" i="2"/>
  <c r="D773" i="2"/>
  <c r="C773" i="2"/>
  <c r="I772" i="2"/>
  <c r="I772" i="2" a="1"/>
  <c r="H772" i="2"/>
  <c r="G772" i="2"/>
  <c r="F772" i="2"/>
  <c r="E772" i="2"/>
  <c r="D772" i="2"/>
  <c r="C772" i="2"/>
  <c r="I771" i="2"/>
  <c r="I771" i="2" a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/>
  <c r="I767" i="2" a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/>
  <c r="I765" i="2" a="1"/>
  <c r="H765" i="2"/>
  <c r="G765" i="2"/>
  <c r="F765" i="2"/>
  <c r="E765" i="2"/>
  <c r="D765" i="2"/>
  <c r="C765" i="2"/>
  <c r="I764" i="2"/>
  <c r="I764" i="2" a="1"/>
  <c r="H764" i="2"/>
  <c r="G764" i="2"/>
  <c r="F764" i="2"/>
  <c r="E764" i="2"/>
  <c r="D764" i="2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/>
  <c r="I761" i="2" a="1"/>
  <c r="H761" i="2"/>
  <c r="G761" i="2"/>
  <c r="F761" i="2"/>
  <c r="E761" i="2"/>
  <c r="D761" i="2"/>
  <c r="C761" i="2"/>
  <c r="I760" i="2"/>
  <c r="I760" i="2" a="1"/>
  <c r="H760" i="2"/>
  <c r="G760" i="2"/>
  <c r="F760" i="2"/>
  <c r="E760" i="2"/>
  <c r="D760" i="2"/>
  <c r="C760" i="2"/>
  <c r="I759" i="2" a="1"/>
  <c r="I759" i="2" s="1"/>
  <c r="H759" i="2"/>
  <c r="G759" i="2"/>
  <c r="F759" i="2"/>
  <c r="E759" i="2"/>
  <c r="D759" i="2"/>
  <c r="C759" i="2"/>
  <c r="I758" i="2"/>
  <c r="I758" i="2" a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/>
  <c r="I755" i="2" a="1"/>
  <c r="H755" i="2"/>
  <c r="G755" i="2"/>
  <c r="F755" i="2"/>
  <c r="E755" i="2"/>
  <c r="D755" i="2"/>
  <c r="C755" i="2"/>
  <c r="I754" i="2"/>
  <c r="I754" i="2" a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/>
  <c r="I752" i="2" a="1"/>
  <c r="H752" i="2"/>
  <c r="G752" i="2"/>
  <c r="F752" i="2"/>
  <c r="E752" i="2"/>
  <c r="D752" i="2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/>
  <c r="I749" i="2" a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C748" i="2"/>
  <c r="I747" i="2"/>
  <c r="I747" i="2" a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/>
  <c r="I743" i="2" a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/>
  <c r="I741" i="2" a="1"/>
  <c r="H741" i="2"/>
  <c r="G741" i="2"/>
  <c r="F741" i="2"/>
  <c r="E741" i="2"/>
  <c r="D741" i="2"/>
  <c r="C741" i="2"/>
  <c r="I740" i="2"/>
  <c r="I740" i="2" a="1"/>
  <c r="H740" i="2"/>
  <c r="G740" i="2"/>
  <c r="F740" i="2"/>
  <c r="E740" i="2"/>
  <c r="D740" i="2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/>
  <c r="I737" i="2" a="1"/>
  <c r="H737" i="2"/>
  <c r="G737" i="2"/>
  <c r="F737" i="2"/>
  <c r="E737" i="2"/>
  <c r="D737" i="2"/>
  <c r="C737" i="2"/>
  <c r="I736" i="2"/>
  <c r="I736" i="2" a="1"/>
  <c r="H736" i="2"/>
  <c r="G736" i="2"/>
  <c r="F736" i="2"/>
  <c r="E736" i="2"/>
  <c r="D736" i="2"/>
  <c r="C736" i="2"/>
  <c r="I735" i="2"/>
  <c r="I735" i="2" a="1"/>
  <c r="H735" i="2"/>
  <c r="G735" i="2"/>
  <c r="F735" i="2"/>
  <c r="E735" i="2"/>
  <c r="D735" i="2"/>
  <c r="C735" i="2"/>
  <c r="I734" i="2"/>
  <c r="I734" i="2" a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/>
  <c r="I731" i="2" a="1"/>
  <c r="H731" i="2"/>
  <c r="G731" i="2"/>
  <c r="F731" i="2"/>
  <c r="E731" i="2"/>
  <c r="D731" i="2"/>
  <c r="C731" i="2"/>
  <c r="I730" i="2"/>
  <c r="I730" i="2" a="1"/>
  <c r="H730" i="2"/>
  <c r="G730" i="2"/>
  <c r="F730" i="2"/>
  <c r="E730" i="2"/>
  <c r="D730" i="2"/>
  <c r="C730" i="2"/>
  <c r="I729" i="2"/>
  <c r="I729" i="2" a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/>
  <c r="I725" i="2" a="1"/>
  <c r="H725" i="2"/>
  <c r="G725" i="2"/>
  <c r="F725" i="2"/>
  <c r="E725" i="2"/>
  <c r="D725" i="2"/>
  <c r="C725" i="2"/>
  <c r="I724" i="2"/>
  <c r="I724" i="2" a="1"/>
  <c r="H724" i="2"/>
  <c r="G724" i="2"/>
  <c r="F724" i="2"/>
  <c r="E724" i="2"/>
  <c r="D724" i="2"/>
  <c r="C724" i="2"/>
  <c r="I723" i="2" a="1"/>
  <c r="I723" i="2" s="1"/>
  <c r="H723" i="2"/>
  <c r="G723" i="2"/>
  <c r="F723" i="2"/>
  <c r="E723" i="2"/>
  <c r="D723" i="2"/>
  <c r="C723" i="2"/>
  <c r="I722" i="2"/>
  <c r="I722" i="2" a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/>
  <c r="I719" i="2" a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/>
  <c r="I716" i="2" a="1"/>
  <c r="H716" i="2"/>
  <c r="G716" i="2"/>
  <c r="F716" i="2"/>
  <c r="E716" i="2"/>
  <c r="D716" i="2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/>
  <c r="I713" i="2" a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/>
  <c r="I711" i="2" a="1"/>
  <c r="H711" i="2"/>
  <c r="G711" i="2"/>
  <c r="F711" i="2"/>
  <c r="E711" i="2"/>
  <c r="D711" i="2"/>
  <c r="C711" i="2"/>
  <c r="I710" i="2"/>
  <c r="I710" i="2" a="1"/>
  <c r="H710" i="2"/>
  <c r="G710" i="2"/>
  <c r="F710" i="2"/>
  <c r="E710" i="2"/>
  <c r="D710" i="2"/>
  <c r="C710" i="2"/>
  <c r="I709" i="2" a="1"/>
  <c r="I709" i="2" s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/>
  <c r="I707" i="2" a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/>
  <c r="I701" i="2" a="1"/>
  <c r="H701" i="2"/>
  <c r="G701" i="2"/>
  <c r="F701" i="2"/>
  <c r="E701" i="2"/>
  <c r="D701" i="2"/>
  <c r="C701" i="2"/>
  <c r="I700" i="2"/>
  <c r="I700" i="2" a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/>
  <c r="I698" i="2" a="1"/>
  <c r="H698" i="2"/>
  <c r="G698" i="2"/>
  <c r="F698" i="2"/>
  <c r="E698" i="2"/>
  <c r="D698" i="2"/>
  <c r="C698" i="2"/>
  <c r="I697" i="2" a="1"/>
  <c r="I697" i="2" s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/>
  <c r="I695" i="2" a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/>
  <c r="I692" i="2" a="1"/>
  <c r="H692" i="2"/>
  <c r="G692" i="2"/>
  <c r="F692" i="2"/>
  <c r="E692" i="2"/>
  <c r="D692" i="2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/>
  <c r="I689" i="2" a="1"/>
  <c r="H689" i="2"/>
  <c r="G689" i="2"/>
  <c r="F689" i="2"/>
  <c r="E689" i="2"/>
  <c r="D689" i="2"/>
  <c r="C689" i="2"/>
  <c r="I688" i="2"/>
  <c r="I688" i="2" a="1"/>
  <c r="H688" i="2"/>
  <c r="G688" i="2"/>
  <c r="F688" i="2"/>
  <c r="E688" i="2"/>
  <c r="D688" i="2"/>
  <c r="C688" i="2"/>
  <c r="I687" i="2" a="1"/>
  <c r="I687" i="2" s="1"/>
  <c r="H687" i="2"/>
  <c r="G687" i="2"/>
  <c r="F687" i="2"/>
  <c r="E687" i="2"/>
  <c r="D687" i="2"/>
  <c r="C687" i="2"/>
  <c r="I686" i="2"/>
  <c r="I686" i="2" a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/>
  <c r="I683" i="2" a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/>
  <c r="I677" i="2" a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C676" i="2"/>
  <c r="I675" i="2" a="1"/>
  <c r="I675" i="2" s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/>
  <c r="I671" i="2" a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/>
  <c r="I669" i="2" a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/>
  <c r="I665" i="2" a="1"/>
  <c r="H665" i="2"/>
  <c r="G665" i="2"/>
  <c r="F665" i="2"/>
  <c r="E665" i="2"/>
  <c r="D665" i="2"/>
  <c r="C665" i="2"/>
  <c r="I664" i="2"/>
  <c r="I664" i="2" a="1"/>
  <c r="H664" i="2"/>
  <c r="G664" i="2"/>
  <c r="F664" i="2"/>
  <c r="E664" i="2"/>
  <c r="D664" i="2"/>
  <c r="C664" i="2"/>
  <c r="I663" i="2"/>
  <c r="I663" i="2" a="1"/>
  <c r="H663" i="2"/>
  <c r="G663" i="2"/>
  <c r="F663" i="2"/>
  <c r="E663" i="2"/>
  <c r="D663" i="2"/>
  <c r="C663" i="2"/>
  <c r="I662" i="2"/>
  <c r="I662" i="2" a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/>
  <c r="I659" i="2" a="1"/>
  <c r="H659" i="2"/>
  <c r="G659" i="2"/>
  <c r="F659" i="2"/>
  <c r="E659" i="2"/>
  <c r="D659" i="2"/>
  <c r="C659" i="2"/>
  <c r="I658" i="2"/>
  <c r="I658" i="2" a="1"/>
  <c r="H658" i="2"/>
  <c r="G658" i="2"/>
  <c r="F658" i="2"/>
  <c r="E658" i="2"/>
  <c r="D658" i="2"/>
  <c r="C658" i="2"/>
  <c r="I657" i="2"/>
  <c r="I657" i="2" a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/>
  <c r="I653" i="2" a="1"/>
  <c r="H653" i="2"/>
  <c r="G653" i="2"/>
  <c r="F653" i="2"/>
  <c r="E653" i="2"/>
  <c r="D653" i="2"/>
  <c r="C653" i="2"/>
  <c r="I652" i="2"/>
  <c r="I652" i="2" a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C651" i="2"/>
  <c r="I650" i="2"/>
  <c r="I650" i="2" a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/>
  <c r="I647" i="2" a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/>
  <c r="I641" i="2" a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/>
  <c r="I639" i="2" a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/>
  <c r="I635" i="2" a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/>
  <c r="I629" i="2" a="1"/>
  <c r="H629" i="2"/>
  <c r="G629" i="2"/>
  <c r="F629" i="2"/>
  <c r="E629" i="2"/>
  <c r="D629" i="2"/>
  <c r="C629" i="2"/>
  <c r="I628" i="2"/>
  <c r="I628" i="2" a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/>
  <c r="I623" i="2" a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/>
  <c r="I621" i="2" a="1"/>
  <c r="H621" i="2"/>
  <c r="G621" i="2"/>
  <c r="F621" i="2"/>
  <c r="E621" i="2"/>
  <c r="D621" i="2"/>
  <c r="C621" i="2"/>
  <c r="I620" i="2"/>
  <c r="I620" i="2" a="1"/>
  <c r="H620" i="2"/>
  <c r="G620" i="2"/>
  <c r="F620" i="2"/>
  <c r="E620" i="2"/>
  <c r="D620" i="2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/>
  <c r="I617" i="2" a="1"/>
  <c r="H617" i="2"/>
  <c r="G617" i="2"/>
  <c r="F617" i="2"/>
  <c r="E617" i="2"/>
  <c r="D617" i="2"/>
  <c r="C617" i="2"/>
  <c r="I616" i="2"/>
  <c r="I616" i="2" a="1"/>
  <c r="H616" i="2"/>
  <c r="G616" i="2"/>
  <c r="F616" i="2"/>
  <c r="E616" i="2"/>
  <c r="D616" i="2"/>
  <c r="C616" i="2"/>
  <c r="I615" i="2"/>
  <c r="I615" i="2" a="1"/>
  <c r="H615" i="2"/>
  <c r="G615" i="2"/>
  <c r="F615" i="2"/>
  <c r="E615" i="2"/>
  <c r="D615" i="2"/>
  <c r="C615" i="2"/>
  <c r="I614" i="2"/>
  <c r="I614" i="2" a="1"/>
  <c r="H614" i="2"/>
  <c r="G614" i="2"/>
  <c r="F614" i="2"/>
  <c r="E614" i="2"/>
  <c r="D614" i="2"/>
  <c r="C614" i="2"/>
  <c r="I613" i="2" a="1"/>
  <c r="I613" i="2" s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/>
  <c r="I611" i="2" a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/>
  <c r="I605" i="2" a="1"/>
  <c r="H605" i="2"/>
  <c r="G605" i="2"/>
  <c r="F605" i="2"/>
  <c r="E605" i="2"/>
  <c r="D605" i="2"/>
  <c r="C605" i="2"/>
  <c r="I604" i="2" a="1"/>
  <c r="I604" i="2" s="1"/>
  <c r="H604" i="2"/>
  <c r="G604" i="2"/>
  <c r="F604" i="2"/>
  <c r="E604" i="2"/>
  <c r="D604" i="2"/>
  <c r="C604" i="2"/>
  <c r="I603" i="2"/>
  <c r="I603" i="2" a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/>
  <c r="I599" i="2" a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/>
  <c r="I597" i="2" a="1"/>
  <c r="H597" i="2"/>
  <c r="G597" i="2"/>
  <c r="F597" i="2"/>
  <c r="E597" i="2"/>
  <c r="D597" i="2"/>
  <c r="C597" i="2"/>
  <c r="I596" i="2"/>
  <c r="I596" i="2" a="1"/>
  <c r="H596" i="2"/>
  <c r="G596" i="2"/>
  <c r="F596" i="2"/>
  <c r="E596" i="2"/>
  <c r="D596" i="2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/>
  <c r="I593" i="2" a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/>
  <c r="I591" i="2" a="1"/>
  <c r="H591" i="2"/>
  <c r="G591" i="2"/>
  <c r="F591" i="2"/>
  <c r="E591" i="2"/>
  <c r="D591" i="2"/>
  <c r="C591" i="2"/>
  <c r="I590" i="2"/>
  <c r="I590" i="2" a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/>
  <c r="I587" i="2" a="1"/>
  <c r="H587" i="2"/>
  <c r="G587" i="2"/>
  <c r="F587" i="2"/>
  <c r="E587" i="2"/>
  <c r="D587" i="2"/>
  <c r="C587" i="2"/>
  <c r="I586" i="2"/>
  <c r="I586" i="2" a="1"/>
  <c r="H586" i="2"/>
  <c r="G586" i="2"/>
  <c r="F586" i="2"/>
  <c r="E586" i="2"/>
  <c r="D586" i="2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/>
  <c r="I581" i="2" a="1"/>
  <c r="H581" i="2"/>
  <c r="G581" i="2"/>
  <c r="F581" i="2"/>
  <c r="E581" i="2"/>
  <c r="D581" i="2"/>
  <c r="C581" i="2"/>
  <c r="I580" i="2"/>
  <c r="I580" i="2" a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C579" i="2"/>
  <c r="I578" i="2"/>
  <c r="I578" i="2" a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/>
  <c r="I575" i="2" a="1"/>
  <c r="H575" i="2"/>
  <c r="G575" i="2"/>
  <c r="F575" i="2"/>
  <c r="E575" i="2"/>
  <c r="D575" i="2"/>
  <c r="C575" i="2"/>
  <c r="I574" i="2"/>
  <c r="I574" i="2" a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/>
  <c r="I569" i="2" a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/>
  <c r="I567" i="2" a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/>
  <c r="I563" i="2" a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/>
  <c r="I557" i="2" a="1"/>
  <c r="H557" i="2"/>
  <c r="G557" i="2"/>
  <c r="F557" i="2"/>
  <c r="E557" i="2"/>
  <c r="D557" i="2"/>
  <c r="C557" i="2"/>
  <c r="I556" i="2"/>
  <c r="I556" i="2" a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F552" i="2"/>
  <c r="E552" i="2"/>
  <c r="D552" i="2"/>
  <c r="C552" i="2"/>
  <c r="I551" i="2"/>
  <c r="I551" i="2" a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 a="1"/>
  <c r="I549" i="2" s="1"/>
  <c r="H549" i="2"/>
  <c r="G549" i="2"/>
  <c r="F549" i="2"/>
  <c r="E549" i="2"/>
  <c r="D549" i="2"/>
  <c r="C549" i="2"/>
  <c r="I548" i="2"/>
  <c r="I548" i="2" a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/>
  <c r="I545" i="2" a="1"/>
  <c r="H545" i="2"/>
  <c r="G545" i="2"/>
  <c r="F545" i="2"/>
  <c r="E545" i="2"/>
  <c r="D545" i="2"/>
  <c r="C545" i="2"/>
  <c r="I544" i="2"/>
  <c r="I544" i="2" a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/>
  <c r="I542" i="2" a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G540" i="2"/>
  <c r="F540" i="2"/>
  <c r="E540" i="2"/>
  <c r="D540" i="2"/>
  <c r="C540" i="2"/>
  <c r="I539" i="2"/>
  <c r="I539" i="2" a="1"/>
  <c r="H539" i="2"/>
  <c r="G539" i="2"/>
  <c r="F539" i="2"/>
  <c r="E539" i="2"/>
  <c r="D539" i="2"/>
  <c r="C539" i="2"/>
  <c r="I538" i="2"/>
  <c r="I538" i="2" a="1"/>
  <c r="H538" i="2"/>
  <c r="G538" i="2"/>
  <c r="F538" i="2"/>
  <c r="E538" i="2"/>
  <c r="D538" i="2"/>
  <c r="C538" i="2"/>
  <c r="I537" i="2" a="1"/>
  <c r="I537" i="2" s="1"/>
  <c r="H537" i="2"/>
  <c r="G537" i="2"/>
  <c r="F537" i="2"/>
  <c r="E537" i="2"/>
  <c r="D537" i="2"/>
  <c r="C537" i="2"/>
  <c r="I536" i="2"/>
  <c r="I536" i="2" a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/>
  <c r="I533" i="2" a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/>
  <c r="I527" i="2" a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/>
  <c r="I525" i="2" a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/>
  <c r="I521" i="2" a="1"/>
  <c r="H521" i="2"/>
  <c r="G521" i="2"/>
  <c r="F521" i="2"/>
  <c r="E521" i="2"/>
  <c r="D521" i="2"/>
  <c r="C521" i="2"/>
  <c r="I520" i="2"/>
  <c r="I520" i="2" a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/>
  <c r="I518" i="2" a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/>
  <c r="I515" i="2" a="1"/>
  <c r="H515" i="2"/>
  <c r="G515" i="2"/>
  <c r="F515" i="2"/>
  <c r="E515" i="2"/>
  <c r="D515" i="2"/>
  <c r="C515" i="2"/>
  <c r="I514" i="2"/>
  <c r="I514" i="2" a="1"/>
  <c r="H514" i="2"/>
  <c r="G514" i="2"/>
  <c r="F514" i="2"/>
  <c r="E514" i="2"/>
  <c r="D514" i="2"/>
  <c r="C514" i="2"/>
  <c r="I513" i="2"/>
  <c r="I513" i="2" a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/>
  <c r="I509" i="2" a="1"/>
  <c r="H509" i="2"/>
  <c r="G509" i="2"/>
  <c r="F509" i="2"/>
  <c r="E509" i="2"/>
  <c r="D509" i="2"/>
  <c r="C509" i="2"/>
  <c r="I508" i="2"/>
  <c r="I508" i="2" a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/>
  <c r="I506" i="2" a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/>
  <c r="I503" i="2" a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 a="1"/>
  <c r="I501" i="2" s="1"/>
  <c r="H501" i="2"/>
  <c r="G501" i="2"/>
  <c r="F501" i="2"/>
  <c r="E501" i="2"/>
  <c r="D501" i="2"/>
  <c r="C501" i="2"/>
  <c r="I500" i="2"/>
  <c r="I500" i="2" a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/>
  <c r="I497" i="2" a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/>
  <c r="I495" i="2" a="1"/>
  <c r="H495" i="2"/>
  <c r="G495" i="2"/>
  <c r="F495" i="2"/>
  <c r="E495" i="2"/>
  <c r="D495" i="2"/>
  <c r="C495" i="2"/>
  <c r="I494" i="2"/>
  <c r="I494" i="2" a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/>
  <c r="I491" i="2" a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/>
  <c r="I485" i="2" a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/>
  <c r="I479" i="2" a="1"/>
  <c r="H479" i="2"/>
  <c r="G479" i="2"/>
  <c r="F479" i="2"/>
  <c r="E479" i="2"/>
  <c r="D479" i="2"/>
  <c r="C479" i="2"/>
  <c r="I478" i="2"/>
  <c r="I478" i="2" a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 a="1"/>
  <c r="I471" i="2" s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/>
  <c r="I467" i="2" a="1"/>
  <c r="H467" i="2"/>
  <c r="G467" i="2"/>
  <c r="F467" i="2"/>
  <c r="E467" i="2"/>
  <c r="D467" i="2"/>
  <c r="C467" i="2"/>
  <c r="I466" i="2"/>
  <c r="I466" i="2" a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/>
  <c r="I459" i="2" a="1"/>
  <c r="H459" i="2"/>
  <c r="G459" i="2"/>
  <c r="F459" i="2"/>
  <c r="E459" i="2"/>
  <c r="D459" i="2"/>
  <c r="C459" i="2"/>
  <c r="I458" i="2"/>
  <c r="I458" i="2" a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/>
  <c r="I449" i="2" a="1"/>
  <c r="H449" i="2"/>
  <c r="G449" i="2"/>
  <c r="F449" i="2"/>
  <c r="E449" i="2"/>
  <c r="D449" i="2"/>
  <c r="C449" i="2"/>
  <c r="I448" i="2"/>
  <c r="I448" i="2" a="1"/>
  <c r="H448" i="2"/>
  <c r="G448" i="2"/>
  <c r="F448" i="2"/>
  <c r="E448" i="2"/>
  <c r="D448" i="2"/>
  <c r="C448" i="2"/>
  <c r="I447" i="2" a="1"/>
  <c r="I447" i="2" s="1"/>
  <c r="H447" i="2"/>
  <c r="G447" i="2"/>
  <c r="F447" i="2"/>
  <c r="E447" i="2"/>
  <c r="D447" i="2"/>
  <c r="C447" i="2"/>
  <c r="I446" i="2"/>
  <c r="I446" i="2" a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/>
  <c r="I441" i="2" a="1"/>
  <c r="H441" i="2"/>
  <c r="G441" i="2"/>
  <c r="F441" i="2"/>
  <c r="E441" i="2"/>
  <c r="D441" i="2"/>
  <c r="C441" i="2"/>
  <c r="I440" i="2"/>
  <c r="I440" i="2" a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/>
  <c r="I435" i="2" a="1"/>
  <c r="H435" i="2"/>
  <c r="G435" i="2"/>
  <c r="F435" i="2"/>
  <c r="E435" i="2"/>
  <c r="D435" i="2"/>
  <c r="C435" i="2"/>
  <c r="I434" i="2" a="1"/>
  <c r="I434" i="2" s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/>
  <c r="I431" i="2" a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/>
  <c r="I429" i="2" a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/>
  <c r="I424" i="2" a="1"/>
  <c r="H424" i="2"/>
  <c r="G424" i="2"/>
  <c r="F424" i="2"/>
  <c r="E424" i="2"/>
  <c r="D424" i="2"/>
  <c r="C424" i="2"/>
  <c r="I423" i="2"/>
  <c r="I423" i="2" a="1"/>
  <c r="H423" i="2"/>
  <c r="G423" i="2"/>
  <c r="F423" i="2"/>
  <c r="E423" i="2"/>
  <c r="D423" i="2"/>
  <c r="C423" i="2"/>
  <c r="I422" i="2" a="1"/>
  <c r="I422" i="2" s="1"/>
  <c r="H422" i="2"/>
  <c r="G422" i="2"/>
  <c r="F422" i="2"/>
  <c r="E422" i="2"/>
  <c r="D422" i="2"/>
  <c r="C422" i="2"/>
  <c r="I421" i="2"/>
  <c r="I421" i="2" a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 a="1"/>
  <c r="I410" i="2" s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/>
  <c r="I406" i="2" a="1"/>
  <c r="H406" i="2"/>
  <c r="G406" i="2"/>
  <c r="F406" i="2"/>
  <c r="E406" i="2"/>
  <c r="D406" i="2"/>
  <c r="C406" i="2"/>
  <c r="I405" i="2" a="1"/>
  <c r="I405" i="2" s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/>
  <c r="I393" i="2" a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G364" i="2"/>
  <c r="F364" i="2"/>
  <c r="E364" i="2"/>
  <c r="D364" i="2"/>
  <c r="C364" i="2"/>
  <c r="I363" i="2" a="1"/>
  <c r="I363" i="2" s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/>
  <c r="I268" i="2" a="1"/>
  <c r="H268" i="2"/>
  <c r="G268" i="2"/>
  <c r="F268" i="2"/>
  <c r="E268" i="2"/>
  <c r="D268" i="2"/>
  <c r="C268" i="2"/>
  <c r="I267" i="2" a="1"/>
  <c r="I267" i="2" s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G251" i="2"/>
  <c r="F251" i="2"/>
  <c r="E251" i="2"/>
  <c r="D251" i="2"/>
  <c r="C251" i="2"/>
  <c r="I250" i="2"/>
  <c r="I250" i="2" a="1"/>
  <c r="H250" i="2"/>
  <c r="G250" i="2"/>
  <c r="F250" i="2"/>
  <c r="E250" i="2"/>
  <c r="D250" i="2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F243" i="2"/>
  <c r="E243" i="2"/>
  <c r="D243" i="2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G239" i="2"/>
  <c r="F239" i="2"/>
  <c r="E239" i="2"/>
  <c r="D239" i="2"/>
  <c r="C239" i="2"/>
  <c r="I238" i="2"/>
  <c r="I238" i="2" a="1"/>
  <c r="H238" i="2"/>
  <c r="G238" i="2"/>
  <c r="F238" i="2"/>
  <c r="E238" i="2"/>
  <c r="D238" i="2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 a="1"/>
  <c r="I233" i="2" s="1"/>
  <c r="H233" i="2"/>
  <c r="G233" i="2"/>
  <c r="F233" i="2"/>
  <c r="E233" i="2"/>
  <c r="D233" i="2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F231" i="2"/>
  <c r="E231" i="2"/>
  <c r="D231" i="2"/>
  <c r="C231" i="2"/>
  <c r="I230" i="2" a="1"/>
  <c r="I230" i="2" s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G227" i="2"/>
  <c r="F227" i="2"/>
  <c r="E227" i="2"/>
  <c r="D227" i="2"/>
  <c r="C227" i="2"/>
  <c r="I226" i="2"/>
  <c r="I226" i="2" a="1"/>
  <c r="H226" i="2"/>
  <c r="G226" i="2"/>
  <c r="F226" i="2"/>
  <c r="E226" i="2"/>
  <c r="D226" i="2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G219" i="2"/>
  <c r="F219" i="2"/>
  <c r="E219" i="2"/>
  <c r="D219" i="2"/>
  <c r="C219" i="2"/>
  <c r="I218" i="2" a="1"/>
  <c r="I218" i="2" s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G215" i="2"/>
  <c r="F215" i="2"/>
  <c r="E215" i="2"/>
  <c r="D215" i="2"/>
  <c r="C215" i="2"/>
  <c r="I214" i="2"/>
  <c r="I214" i="2" a="1"/>
  <c r="H214" i="2"/>
  <c r="G214" i="2"/>
  <c r="F214" i="2"/>
  <c r="E214" i="2"/>
  <c r="D214" i="2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/>
  <c r="I209" i="2" a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 a="1"/>
  <c r="I207" i="2" s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 a="1"/>
  <c r="I201" i="2" s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 a="1"/>
  <c r="I199" i="2" s="1"/>
  <c r="G199" i="2"/>
  <c r="F199" i="2"/>
  <c r="E199" i="2"/>
  <c r="D199" i="2"/>
  <c r="C199" i="2"/>
  <c r="I198" i="2" a="1"/>
  <c r="I198" i="2" s="1"/>
  <c r="G198" i="2"/>
  <c r="F198" i="2"/>
  <c r="E198" i="2"/>
  <c r="D198" i="2"/>
  <c r="C198" i="2"/>
  <c r="I197" i="2"/>
  <c r="I197" i="2" a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 a="1"/>
  <c r="I195" i="2" s="1"/>
  <c r="G195" i="2"/>
  <c r="F195" i="2"/>
  <c r="E195" i="2"/>
  <c r="D195" i="2"/>
  <c r="C195" i="2"/>
  <c r="I194" i="2" a="1"/>
  <c r="I194" i="2" s="1"/>
  <c r="G194" i="2"/>
  <c r="F194" i="2"/>
  <c r="E194" i="2"/>
  <c r="D194" i="2"/>
  <c r="C194" i="2"/>
  <c r="I193" i="2"/>
  <c r="I193" i="2" a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 a="1"/>
  <c r="I190" i="2" s="1"/>
  <c r="G190" i="2"/>
  <c r="F190" i="2"/>
  <c r="E190" i="2"/>
  <c r="D190" i="2"/>
  <c r="C190" i="2"/>
  <c r="I189" i="2"/>
  <c r="I189" i="2" a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 a="1"/>
  <c r="I186" i="2" s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/>
  <c r="I183" i="2" a="1"/>
  <c r="G183" i="2"/>
  <c r="F183" i="2"/>
  <c r="E183" i="2"/>
  <c r="D183" i="2"/>
  <c r="C183" i="2"/>
  <c r="I182" i="2" a="1"/>
  <c r="I182" i="2" s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 a="1"/>
  <c r="I180" i="2" s="1"/>
  <c r="G180" i="2"/>
  <c r="F180" i="2"/>
  <c r="E180" i="2"/>
  <c r="D180" i="2"/>
  <c r="C180" i="2"/>
  <c r="I179" i="2"/>
  <c r="I179" i="2" a="1"/>
  <c r="G179" i="2"/>
  <c r="F179" i="2"/>
  <c r="E179" i="2"/>
  <c r="D179" i="2"/>
  <c r="C179" i="2"/>
  <c r="I178" i="2" a="1"/>
  <c r="I178" i="2" s="1"/>
  <c r="G178" i="2"/>
  <c r="F178" i="2"/>
  <c r="E178" i="2"/>
  <c r="D178" i="2"/>
  <c r="C178" i="2"/>
  <c r="I177" i="2"/>
  <c r="I177" i="2" a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 a="1"/>
  <c r="I175" i="2" s="1"/>
  <c r="G175" i="2"/>
  <c r="F175" i="2"/>
  <c r="E175" i="2"/>
  <c r="D175" i="2"/>
  <c r="C175" i="2"/>
  <c r="I174" i="2" a="1"/>
  <c r="I174" i="2" s="1"/>
  <c r="G174" i="2"/>
  <c r="F174" i="2"/>
  <c r="E174" i="2"/>
  <c r="D174" i="2"/>
  <c r="C174" i="2"/>
  <c r="I173" i="2"/>
  <c r="I173" i="2" a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 a="1"/>
  <c r="I171" i="2" s="1"/>
  <c r="G171" i="2"/>
  <c r="F171" i="2"/>
  <c r="E171" i="2"/>
  <c r="D171" i="2"/>
  <c r="C171" i="2"/>
  <c r="I170" i="2" a="1"/>
  <c r="I170" i="2" s="1"/>
  <c r="G170" i="2"/>
  <c r="F170" i="2"/>
  <c r="E170" i="2"/>
  <c r="D170" i="2"/>
  <c r="C170" i="2"/>
  <c r="I169" i="2"/>
  <c r="I169" i="2" a="1"/>
  <c r="G169" i="2"/>
  <c r="F169" i="2"/>
  <c r="E169" i="2"/>
  <c r="D169" i="2"/>
  <c r="C169" i="2"/>
  <c r="I168" i="2" a="1"/>
  <c r="I168" i="2" s="1"/>
  <c r="G168" i="2"/>
  <c r="F168" i="2"/>
  <c r="E168" i="2"/>
  <c r="D168" i="2"/>
  <c r="C168" i="2"/>
  <c r="I167" i="2" a="1"/>
  <c r="I167" i="2" s="1"/>
  <c r="G167" i="2"/>
  <c r="F167" i="2"/>
  <c r="E167" i="2"/>
  <c r="D167" i="2"/>
  <c r="C167" i="2"/>
  <c r="I166" i="2"/>
  <c r="I166" i="2" a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/>
  <c r="I164" i="2" a="1"/>
  <c r="G164" i="2"/>
  <c r="F164" i="2"/>
  <c r="E164" i="2"/>
  <c r="D164" i="2"/>
  <c r="C164" i="2"/>
  <c r="I163" i="2" a="1"/>
  <c r="I163" i="2" s="1"/>
  <c r="G163" i="2"/>
  <c r="F163" i="2"/>
  <c r="E163" i="2"/>
  <c r="D163" i="2"/>
  <c r="C163" i="2"/>
  <c r="I162" i="2"/>
  <c r="I162" i="2" a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/>
  <c r="I160" i="2" a="1"/>
  <c r="G160" i="2"/>
  <c r="F160" i="2"/>
  <c r="E160" i="2"/>
  <c r="D160" i="2"/>
  <c r="C160" i="2"/>
  <c r="I159" i="2" a="1"/>
  <c r="I159" i="2" s="1"/>
  <c r="G159" i="2"/>
  <c r="F159" i="2"/>
  <c r="E159" i="2"/>
  <c r="D159" i="2"/>
  <c r="C159" i="2"/>
  <c r="I158" i="2"/>
  <c r="I158" i="2" a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E156" i="2"/>
  <c r="D156" i="2"/>
  <c r="C156" i="2"/>
  <c r="I155" i="2" a="1"/>
  <c r="I155" i="2" s="1"/>
  <c r="G155" i="2"/>
  <c r="F155" i="2"/>
  <c r="E155" i="2"/>
  <c r="D155" i="2"/>
  <c r="C155" i="2"/>
  <c r="I154" i="2"/>
  <c r="I154" i="2" a="1"/>
  <c r="G154" i="2"/>
  <c r="F154" i="2"/>
  <c r="E154" i="2"/>
  <c r="D154" i="2"/>
  <c r="C154" i="2"/>
  <c r="I153" i="2" a="1"/>
  <c r="I153" i="2" s="1"/>
  <c r="G153" i="2"/>
  <c r="F153" i="2"/>
  <c r="E153" i="2"/>
  <c r="D153" i="2"/>
  <c r="C153" i="2"/>
  <c r="I152" i="2"/>
  <c r="I152" i="2" a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/>
  <c r="I150" i="2" a="1"/>
  <c r="G150" i="2"/>
  <c r="F150" i="2"/>
  <c r="E150" i="2"/>
  <c r="D150" i="2"/>
  <c r="C150" i="2"/>
  <c r="I149" i="2" a="1"/>
  <c r="I149" i="2" s="1"/>
  <c r="G149" i="2"/>
  <c r="F149" i="2"/>
  <c r="E149" i="2"/>
  <c r="D149" i="2"/>
  <c r="C149" i="2"/>
  <c r="I148" i="2"/>
  <c r="I148" i="2" a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/>
  <c r="I146" i="2" a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/>
  <c r="I142" i="2" a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/>
  <c r="I140" i="2" a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/>
  <c r="I138" i="2" a="1"/>
  <c r="G138" i="2"/>
  <c r="F138" i="2"/>
  <c r="E138" i="2"/>
  <c r="D138" i="2"/>
  <c r="C138" i="2"/>
  <c r="I137" i="2" a="1"/>
  <c r="I137" i="2" s="1"/>
  <c r="G137" i="2"/>
  <c r="F137" i="2"/>
  <c r="E137" i="2"/>
  <c r="D137" i="2"/>
  <c r="C137" i="2"/>
  <c r="I136" i="2"/>
  <c r="I136" i="2" a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/>
  <c r="I134" i="2" a="1"/>
  <c r="G134" i="2"/>
  <c r="F134" i="2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/>
  <c r="I130" i="2" a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/>
  <c r="I128" i="2" a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 a="1"/>
  <c r="I126" i="2" s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 a="1"/>
  <c r="I124" i="2" s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 a="1"/>
  <c r="I122" i="2" s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 a="1"/>
  <c r="I120" i="2" s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 a="1"/>
  <c r="I116" i="2" s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/>
  <c r="I112" i="2" a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 a="1"/>
  <c r="I104" i="2" s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 a="1"/>
  <c r="I100" i="2" s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 a="1"/>
  <c r="I96" i="2" s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E93" i="2"/>
  <c r="D93" i="2"/>
  <c r="C93" i="2"/>
  <c r="I92" i="2" a="1"/>
  <c r="I92" i="2" s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 a="1"/>
  <c r="I77" i="2" s="1"/>
  <c r="G77" i="2"/>
  <c r="F77" i="2"/>
  <c r="E77" i="2"/>
  <c r="D77" i="2"/>
  <c r="C77" i="2"/>
  <c r="I76" i="2" a="1"/>
  <c r="I76" i="2" s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 a="1"/>
  <c r="I74" i="2" s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 a="1"/>
  <c r="I72" i="2" s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F51" i="2"/>
  <c r="E51" i="2"/>
  <c r="D51" i="2"/>
  <c r="C51" i="2"/>
  <c r="I50" i="2" a="1"/>
  <c r="I50" i="2" s="1"/>
  <c r="G50" i="2"/>
  <c r="K50" i="2" s="1"/>
  <c r="F50" i="2"/>
  <c r="E50" i="2"/>
  <c r="D50" i="2"/>
  <c r="C50" i="2"/>
  <c r="I49" i="2"/>
  <c r="I49" i="2" a="1"/>
  <c r="F49" i="2"/>
  <c r="E49" i="2"/>
  <c r="D49" i="2"/>
  <c r="C49" i="2"/>
  <c r="I48" i="2" a="1"/>
  <c r="I48" i="2" s="1"/>
  <c r="F48" i="2"/>
  <c r="E48" i="2"/>
  <c r="D48" i="2"/>
  <c r="C48" i="2"/>
  <c r="I47" i="2"/>
  <c r="I47" i="2" a="1"/>
  <c r="F47" i="2"/>
  <c r="E47" i="2"/>
  <c r="D47" i="2"/>
  <c r="C47" i="2"/>
  <c r="I46" i="2" a="1"/>
  <c r="I46" i="2" s="1"/>
  <c r="F46" i="2"/>
  <c r="E46" i="2"/>
  <c r="D46" i="2"/>
  <c r="C46" i="2"/>
  <c r="I45" i="2" a="1"/>
  <c r="I45" i="2" s="1"/>
  <c r="F45" i="2"/>
  <c r="E45" i="2"/>
  <c r="D45" i="2"/>
  <c r="C45" i="2"/>
  <c r="I44" i="2" a="1"/>
  <c r="I44" i="2" s="1"/>
  <c r="F44" i="2"/>
  <c r="E44" i="2"/>
  <c r="D44" i="2"/>
  <c r="C44" i="2"/>
  <c r="I43" i="2"/>
  <c r="I43" i="2" a="1"/>
  <c r="F43" i="2"/>
  <c r="E43" i="2"/>
  <c r="D43" i="2"/>
  <c r="C43" i="2"/>
  <c r="I42" i="2" a="1"/>
  <c r="I42" i="2" s="1"/>
  <c r="F42" i="2"/>
  <c r="E42" i="2"/>
  <c r="D42" i="2"/>
  <c r="C42" i="2"/>
  <c r="I41" i="2" a="1"/>
  <c r="I41" i="2" s="1"/>
  <c r="F41" i="2"/>
  <c r="E41" i="2"/>
  <c r="D41" i="2"/>
  <c r="C41" i="2"/>
  <c r="I40" i="2" a="1"/>
  <c r="I40" i="2" s="1"/>
  <c r="F40" i="2"/>
  <c r="E40" i="2"/>
  <c r="D40" i="2"/>
  <c r="C40" i="2"/>
  <c r="I39" i="2"/>
  <c r="I39" i="2" a="1"/>
  <c r="F39" i="2"/>
  <c r="E39" i="2"/>
  <c r="D39" i="2"/>
  <c r="C39" i="2"/>
  <c r="I38" i="2" a="1"/>
  <c r="I38" i="2" s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 a="1"/>
  <c r="I34" i="2" s="1"/>
  <c r="F34" i="2"/>
  <c r="E34" i="2"/>
  <c r="D34" i="2"/>
  <c r="C34" i="2"/>
  <c r="I33" i="2" a="1"/>
  <c r="I33" i="2" s="1"/>
  <c r="F33" i="2"/>
  <c r="E33" i="2"/>
  <c r="D33" i="2"/>
  <c r="C33" i="2"/>
  <c r="I32" i="2" a="1"/>
  <c r="I32" i="2" s="1"/>
  <c r="F32" i="2"/>
  <c r="E32" i="2"/>
  <c r="D32" i="2"/>
  <c r="C32" i="2"/>
  <c r="I31" i="2"/>
  <c r="I31" i="2" a="1"/>
  <c r="F31" i="2"/>
  <c r="E31" i="2"/>
  <c r="D31" i="2"/>
  <c r="C31" i="2"/>
  <c r="I30" i="2" a="1"/>
  <c r="I30" i="2" s="1"/>
  <c r="F30" i="2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E28" i="2"/>
  <c r="D28" i="2"/>
  <c r="C28" i="2"/>
  <c r="I27" i="2" a="1"/>
  <c r="I27" i="2" s="1"/>
  <c r="F27" i="2"/>
  <c r="E27" i="2"/>
  <c r="D27" i="2"/>
  <c r="C27" i="2"/>
  <c r="I26" i="2" a="1"/>
  <c r="I26" i="2" s="1"/>
  <c r="F26" i="2"/>
  <c r="E26" i="2"/>
  <c r="D26" i="2"/>
  <c r="C26" i="2"/>
  <c r="I25" i="2"/>
  <c r="I25" i="2" a="1"/>
  <c r="F25" i="2"/>
  <c r="E25" i="2"/>
  <c r="D25" i="2"/>
  <c r="C25" i="2"/>
  <c r="I24" i="2" a="1"/>
  <c r="I24" i="2" s="1"/>
  <c r="F24" i="2"/>
  <c r="E24" i="2"/>
  <c r="D24" i="2"/>
  <c r="C24" i="2"/>
  <c r="I23" i="2"/>
  <c r="I23" i="2" a="1"/>
  <c r="F23" i="2"/>
  <c r="E23" i="2"/>
  <c r="D23" i="2"/>
  <c r="C23" i="2"/>
  <c r="I22" i="2" a="1"/>
  <c r="I22" i="2" s="1"/>
  <c r="F22" i="2"/>
  <c r="E22" i="2"/>
  <c r="D22" i="2"/>
  <c r="C22" i="2"/>
  <c r="I21" i="2" a="1"/>
  <c r="I21" i="2" s="1"/>
  <c r="F21" i="2"/>
  <c r="E21" i="2"/>
  <c r="D21" i="2"/>
  <c r="C21" i="2"/>
  <c r="J20" i="2"/>
  <c r="J21" i="2" s="1"/>
  <c r="J22" i="2" s="1"/>
  <c r="I20" i="2" a="1"/>
  <c r="I20" i="2" s="1"/>
  <c r="F20" i="2"/>
  <c r="E20" i="2"/>
  <c r="D20" i="2"/>
  <c r="C20" i="2"/>
  <c r="I19" i="2" a="1"/>
  <c r="I19" i="2" s="1"/>
  <c r="E19" i="2"/>
  <c r="D19" i="2"/>
  <c r="C19" i="2"/>
  <c r="I18" i="2"/>
  <c r="I18" i="2" a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K10" i="1"/>
  <c r="K11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K9" i="1"/>
  <c r="G2689" i="1"/>
  <c r="G2690" i="1"/>
  <c r="G2691" i="1"/>
  <c r="G2692" i="1"/>
  <c r="G2693" i="1"/>
  <c r="G2694" i="1"/>
  <c r="G2695" i="1"/>
  <c r="G2696" i="1"/>
  <c r="G2688" i="1"/>
  <c r="V877" i="7" l="1"/>
  <c r="V1480" i="7"/>
  <c r="V256" i="7"/>
  <c r="V296" i="7"/>
  <c r="W296" i="7"/>
  <c r="W298" i="7"/>
  <c r="W1396" i="7"/>
  <c r="W359" i="7"/>
  <c r="V359" i="7"/>
  <c r="W599" i="7"/>
  <c r="V599" i="7"/>
  <c r="W867" i="7"/>
  <c r="V455" i="7"/>
  <c r="W497" i="7"/>
  <c r="V497" i="7"/>
  <c r="W569" i="7"/>
  <c r="V569" i="7"/>
  <c r="W641" i="7"/>
  <c r="W1190" i="7"/>
  <c r="V1520" i="7"/>
  <c r="W2510" i="7"/>
  <c r="W18" i="7"/>
  <c r="W789" i="7"/>
  <c r="V789" i="7"/>
  <c r="V1075" i="7"/>
  <c r="W1075" i="7"/>
  <c r="V352" i="7"/>
  <c r="V511" i="7"/>
  <c r="W655" i="7"/>
  <c r="W160" i="7"/>
  <c r="V160" i="7"/>
  <c r="V1451" i="7"/>
  <c r="W1496" i="7"/>
  <c r="W2" i="7"/>
  <c r="V2" i="7"/>
  <c r="W681" i="7"/>
  <c r="V681" i="7"/>
  <c r="W929" i="7"/>
  <c r="V80" i="7"/>
  <c r="W80" i="7"/>
  <c r="W82" i="7"/>
  <c r="V184" i="7"/>
  <c r="W184" i="7"/>
  <c r="W226" i="7"/>
  <c r="V311" i="7"/>
  <c r="W64" i="7"/>
  <c r="V64" i="7"/>
  <c r="W346" i="7"/>
  <c r="V346" i="7"/>
  <c r="V1148" i="7"/>
  <c r="W1148" i="7"/>
  <c r="V10" i="7"/>
  <c r="W138" i="7"/>
  <c r="V138" i="7"/>
  <c r="V370" i="7"/>
  <c r="W575" i="7"/>
  <c r="V575" i="7"/>
  <c r="W647" i="7"/>
  <c r="V647" i="7"/>
  <c r="W71" i="7"/>
  <c r="V71" i="7"/>
  <c r="W88" i="7"/>
  <c r="V88" i="7"/>
  <c r="V128" i="7"/>
  <c r="V272" i="7"/>
  <c r="W272" i="7"/>
  <c r="W402" i="7"/>
  <c r="V402" i="7"/>
  <c r="V466" i="7"/>
  <c r="W825" i="7"/>
  <c r="V825" i="7"/>
  <c r="W1223" i="7"/>
  <c r="V1223" i="7"/>
  <c r="S465" i="7"/>
  <c r="R465" i="7"/>
  <c r="U812" i="7"/>
  <c r="S812" i="7"/>
  <c r="R812" i="7"/>
  <c r="R851" i="7"/>
  <c r="U851" i="7"/>
  <c r="T884" i="7"/>
  <c r="S884" i="7"/>
  <c r="R884" i="7"/>
  <c r="U997" i="7"/>
  <c r="T997" i="7"/>
  <c r="S997" i="7"/>
  <c r="R997" i="7"/>
  <c r="S1026" i="7"/>
  <c r="R1026" i="7"/>
  <c r="U1026" i="7"/>
  <c r="S1068" i="7"/>
  <c r="R1068" i="7"/>
  <c r="T1068" i="7"/>
  <c r="T1126" i="7"/>
  <c r="R1126" i="7"/>
  <c r="U1126" i="7"/>
  <c r="S1126" i="7"/>
  <c r="T1168" i="7"/>
  <c r="S1168" i="7"/>
  <c r="R1168" i="7"/>
  <c r="U1168" i="7"/>
  <c r="V1340" i="7"/>
  <c r="T1408" i="7"/>
  <c r="S1408" i="7"/>
  <c r="R1408" i="7"/>
  <c r="U1455" i="7"/>
  <c r="S1455" i="7"/>
  <c r="R1455" i="7"/>
  <c r="T1455" i="7"/>
  <c r="W1463" i="7"/>
  <c r="V1463" i="7"/>
  <c r="T1507" i="7"/>
  <c r="S1507" i="7"/>
  <c r="R1507" i="7"/>
  <c r="U1507" i="7"/>
  <c r="U1546" i="7"/>
  <c r="T1546" i="7"/>
  <c r="S1546" i="7"/>
  <c r="R1546" i="7"/>
  <c r="U1593" i="7"/>
  <c r="T1593" i="7"/>
  <c r="R1593" i="7"/>
  <c r="S1593" i="7"/>
  <c r="U1657" i="7"/>
  <c r="T1657" i="7"/>
  <c r="S1657" i="7"/>
  <c r="R1657" i="7"/>
  <c r="S213" i="7"/>
  <c r="R213" i="7"/>
  <c r="T213" i="7"/>
  <c r="U340" i="7"/>
  <c r="T340" i="7"/>
  <c r="S340" i="7"/>
  <c r="R340" i="7"/>
  <c r="U416" i="7"/>
  <c r="T416" i="7"/>
  <c r="S416" i="7"/>
  <c r="R416" i="7"/>
  <c r="U436" i="7"/>
  <c r="T436" i="7"/>
  <c r="S436" i="7"/>
  <c r="R436" i="7"/>
  <c r="R461" i="7"/>
  <c r="U467" i="7"/>
  <c r="T467" i="7"/>
  <c r="S467" i="7"/>
  <c r="R467" i="7"/>
  <c r="U522" i="7"/>
  <c r="T522" i="7"/>
  <c r="S522" i="7"/>
  <c r="R522" i="7"/>
  <c r="U546" i="7"/>
  <c r="T546" i="7"/>
  <c r="S546" i="7"/>
  <c r="R546" i="7"/>
  <c r="U570" i="7"/>
  <c r="T570" i="7"/>
  <c r="S570" i="7"/>
  <c r="R570" i="7"/>
  <c r="T688" i="7"/>
  <c r="S688" i="7"/>
  <c r="R688" i="7"/>
  <c r="U688" i="7"/>
  <c r="W723" i="7"/>
  <c r="W1182" i="7"/>
  <c r="V1182" i="7"/>
  <c r="T1273" i="7"/>
  <c r="S1273" i="7"/>
  <c r="R1273" i="7"/>
  <c r="U1273" i="7"/>
  <c r="T81" i="7"/>
  <c r="T129" i="7"/>
  <c r="T153" i="7"/>
  <c r="T201" i="7"/>
  <c r="T225" i="7"/>
  <c r="T249" i="7"/>
  <c r="R383" i="7"/>
  <c r="S398" i="7"/>
  <c r="R398" i="7"/>
  <c r="R551" i="7"/>
  <c r="V707" i="7"/>
  <c r="U739" i="7"/>
  <c r="T739" i="7"/>
  <c r="R739" i="7"/>
  <c r="W877" i="7"/>
  <c r="S969" i="7"/>
  <c r="V1116" i="7"/>
  <c r="U1187" i="7"/>
  <c r="T1187" i="7"/>
  <c r="S1187" i="7"/>
  <c r="R1187" i="7"/>
  <c r="T1306" i="7"/>
  <c r="U1311" i="7"/>
  <c r="S1311" i="7"/>
  <c r="R1311" i="7"/>
  <c r="T1311" i="7"/>
  <c r="U1341" i="7"/>
  <c r="S1341" i="7"/>
  <c r="R1341" i="7"/>
  <c r="T1341" i="7"/>
  <c r="T1459" i="7"/>
  <c r="S1459" i="7"/>
  <c r="R1459" i="7"/>
  <c r="U1459" i="7"/>
  <c r="T1537" i="7"/>
  <c r="S1537" i="7"/>
  <c r="R1537" i="7"/>
  <c r="U1537" i="7"/>
  <c r="W1642" i="7"/>
  <c r="V1642" i="7"/>
  <c r="U1865" i="7"/>
  <c r="T1865" i="7"/>
  <c r="S1865" i="7"/>
  <c r="U2214" i="7"/>
  <c r="T2214" i="7"/>
  <c r="S2214" i="7"/>
  <c r="R2214" i="7"/>
  <c r="S3" i="7"/>
  <c r="R3" i="7"/>
  <c r="U7" i="7"/>
  <c r="T24" i="7"/>
  <c r="R24" i="7"/>
  <c r="T32" i="7"/>
  <c r="S32" i="7"/>
  <c r="U177" i="7"/>
  <c r="V421" i="7"/>
  <c r="R427" i="7"/>
  <c r="S479" i="7"/>
  <c r="R487" i="7"/>
  <c r="U544" i="7"/>
  <c r="T544" i="7"/>
  <c r="S544" i="7"/>
  <c r="R544" i="7"/>
  <c r="R559" i="7"/>
  <c r="S575" i="7"/>
  <c r="V584" i="7"/>
  <c r="U592" i="7"/>
  <c r="T592" i="7"/>
  <c r="S592" i="7"/>
  <c r="R592" i="7"/>
  <c r="S599" i="7"/>
  <c r="R607" i="7"/>
  <c r="S623" i="7"/>
  <c r="W623" i="7" s="1"/>
  <c r="R631" i="7"/>
  <c r="V632" i="7"/>
  <c r="U640" i="7"/>
  <c r="T640" i="7"/>
  <c r="S640" i="7"/>
  <c r="R640" i="7"/>
  <c r="S647" i="7"/>
  <c r="R706" i="7"/>
  <c r="U722" i="7"/>
  <c r="S722" i="7"/>
  <c r="U726" i="7"/>
  <c r="T726" i="7"/>
  <c r="S726" i="7"/>
  <c r="R726" i="7"/>
  <c r="S735" i="7"/>
  <c r="R763" i="7"/>
  <c r="U826" i="7"/>
  <c r="T826" i="7"/>
  <c r="S826" i="7"/>
  <c r="R826" i="7"/>
  <c r="S867" i="7"/>
  <c r="V867" i="7" s="1"/>
  <c r="U878" i="7"/>
  <c r="T878" i="7"/>
  <c r="S878" i="7"/>
  <c r="R878" i="7"/>
  <c r="W891" i="7"/>
  <c r="V891" i="7"/>
  <c r="T951" i="7"/>
  <c r="U951" i="7"/>
  <c r="S951" i="7"/>
  <c r="R951" i="7"/>
  <c r="S956" i="7"/>
  <c r="U984" i="7"/>
  <c r="T984" i="7"/>
  <c r="U1082" i="7"/>
  <c r="T1082" i="7"/>
  <c r="S1082" i="7"/>
  <c r="R1082" i="7"/>
  <c r="U1209" i="7"/>
  <c r="S1209" i="7"/>
  <c r="R1209" i="7"/>
  <c r="T1209" i="7"/>
  <c r="V1232" i="7"/>
  <c r="R1270" i="7"/>
  <c r="W2684" i="7"/>
  <c r="V2684" i="7"/>
  <c r="U73" i="7"/>
  <c r="T73" i="7"/>
  <c r="U104" i="7"/>
  <c r="T104" i="7"/>
  <c r="S104" i="7"/>
  <c r="U121" i="7"/>
  <c r="T121" i="7"/>
  <c r="U169" i="7"/>
  <c r="T169" i="7"/>
  <c r="U176" i="7"/>
  <c r="T176" i="7"/>
  <c r="S176" i="7"/>
  <c r="S324" i="7"/>
  <c r="U387" i="7"/>
  <c r="S511" i="7"/>
  <c r="S583" i="7"/>
  <c r="U648" i="7"/>
  <c r="T648" i="7"/>
  <c r="S648" i="7"/>
  <c r="R648" i="7"/>
  <c r="R714" i="7"/>
  <c r="S737" i="7"/>
  <c r="R822" i="7"/>
  <c r="T1026" i="7"/>
  <c r="R1054" i="7"/>
  <c r="U1068" i="7"/>
  <c r="U1093" i="7"/>
  <c r="T1093" i="7"/>
  <c r="S1093" i="7"/>
  <c r="R1093" i="7"/>
  <c r="R1115" i="7"/>
  <c r="W1157" i="7"/>
  <c r="V1157" i="7"/>
  <c r="T3" i="7"/>
  <c r="T6" i="7"/>
  <c r="R14" i="7"/>
  <c r="T19" i="7"/>
  <c r="W20" i="7"/>
  <c r="S24" i="7"/>
  <c r="R29" i="7"/>
  <c r="R32" i="7"/>
  <c r="S39" i="7"/>
  <c r="R39" i="7"/>
  <c r="U39" i="7"/>
  <c r="T39" i="7"/>
  <c r="T47" i="7"/>
  <c r="W47" i="7" s="1"/>
  <c r="S63" i="7"/>
  <c r="R63" i="7"/>
  <c r="U63" i="7"/>
  <c r="T63" i="7"/>
  <c r="T71" i="7"/>
  <c r="S73" i="7"/>
  <c r="S87" i="7"/>
  <c r="R87" i="7"/>
  <c r="U87" i="7"/>
  <c r="T87" i="7"/>
  <c r="T95" i="7"/>
  <c r="S111" i="7"/>
  <c r="R111" i="7"/>
  <c r="U111" i="7"/>
  <c r="T111" i="7"/>
  <c r="T119" i="7"/>
  <c r="S121" i="7"/>
  <c r="S135" i="7"/>
  <c r="R135" i="7"/>
  <c r="U135" i="7"/>
  <c r="T135" i="7"/>
  <c r="T143" i="7"/>
  <c r="S159" i="7"/>
  <c r="R159" i="7"/>
  <c r="U159" i="7"/>
  <c r="T159" i="7"/>
  <c r="T167" i="7"/>
  <c r="S169" i="7"/>
  <c r="S183" i="7"/>
  <c r="R183" i="7"/>
  <c r="U183" i="7"/>
  <c r="T183" i="7"/>
  <c r="T191" i="7"/>
  <c r="S207" i="7"/>
  <c r="R207" i="7"/>
  <c r="U207" i="7"/>
  <c r="T207" i="7"/>
  <c r="T215" i="7"/>
  <c r="S231" i="7"/>
  <c r="R231" i="7"/>
  <c r="U231" i="7"/>
  <c r="T231" i="7"/>
  <c r="T239" i="7"/>
  <c r="S255" i="7"/>
  <c r="R255" i="7"/>
  <c r="U255" i="7"/>
  <c r="T255" i="7"/>
  <c r="T263" i="7"/>
  <c r="S279" i="7"/>
  <c r="R279" i="7"/>
  <c r="U279" i="7"/>
  <c r="T279" i="7"/>
  <c r="T287" i="7"/>
  <c r="S303" i="7"/>
  <c r="R303" i="7"/>
  <c r="U303" i="7"/>
  <c r="T303" i="7"/>
  <c r="T311" i="7"/>
  <c r="U315" i="7"/>
  <c r="R317" i="7"/>
  <c r="U323" i="7"/>
  <c r="T323" i="7"/>
  <c r="S323" i="7"/>
  <c r="R323" i="7"/>
  <c r="U337" i="7"/>
  <c r="T337" i="7"/>
  <c r="S337" i="7"/>
  <c r="S348" i="7"/>
  <c r="W349" i="7"/>
  <c r="S355" i="7"/>
  <c r="W356" i="7"/>
  <c r="T362" i="7"/>
  <c r="U368" i="7"/>
  <c r="T368" i="7"/>
  <c r="S368" i="7"/>
  <c r="R368" i="7"/>
  <c r="S375" i="7"/>
  <c r="R375" i="7"/>
  <c r="U375" i="7"/>
  <c r="T375" i="7"/>
  <c r="U388" i="7"/>
  <c r="T388" i="7"/>
  <c r="S388" i="7"/>
  <c r="R388" i="7"/>
  <c r="U398" i="7"/>
  <c r="T407" i="7"/>
  <c r="U411" i="7"/>
  <c r="R413" i="7"/>
  <c r="U419" i="7"/>
  <c r="T419" i="7"/>
  <c r="S419" i="7"/>
  <c r="R419" i="7"/>
  <c r="U433" i="7"/>
  <c r="T433" i="7"/>
  <c r="S433" i="7"/>
  <c r="S444" i="7"/>
  <c r="W445" i="7"/>
  <c r="S451" i="7"/>
  <c r="W452" i="7"/>
  <c r="T458" i="7"/>
  <c r="U464" i="7"/>
  <c r="T464" i="7"/>
  <c r="S464" i="7"/>
  <c r="R464" i="7"/>
  <c r="S471" i="7"/>
  <c r="R471" i="7"/>
  <c r="U471" i="7"/>
  <c r="T471" i="7"/>
  <c r="U486" i="7"/>
  <c r="T486" i="7"/>
  <c r="S486" i="7"/>
  <c r="R486" i="7"/>
  <c r="S493" i="7"/>
  <c r="W494" i="7"/>
  <c r="U510" i="7"/>
  <c r="T510" i="7"/>
  <c r="S510" i="7"/>
  <c r="R510" i="7"/>
  <c r="S517" i="7"/>
  <c r="W518" i="7"/>
  <c r="U534" i="7"/>
  <c r="T534" i="7"/>
  <c r="S534" i="7"/>
  <c r="R534" i="7"/>
  <c r="S541" i="7"/>
  <c r="W542" i="7"/>
  <c r="U558" i="7"/>
  <c r="T558" i="7"/>
  <c r="S558" i="7"/>
  <c r="R558" i="7"/>
  <c r="S565" i="7"/>
  <c r="W566" i="7"/>
  <c r="U582" i="7"/>
  <c r="T582" i="7"/>
  <c r="S582" i="7"/>
  <c r="R582" i="7"/>
  <c r="S589" i="7"/>
  <c r="W590" i="7"/>
  <c r="U606" i="7"/>
  <c r="T606" i="7"/>
  <c r="S606" i="7"/>
  <c r="R606" i="7"/>
  <c r="S613" i="7"/>
  <c r="W613" i="7" s="1"/>
  <c r="W614" i="7"/>
  <c r="U630" i="7"/>
  <c r="T630" i="7"/>
  <c r="S630" i="7"/>
  <c r="R630" i="7"/>
  <c r="S637" i="7"/>
  <c r="W638" i="7"/>
  <c r="U654" i="7"/>
  <c r="T654" i="7"/>
  <c r="S654" i="7"/>
  <c r="R654" i="7"/>
  <c r="S663" i="7"/>
  <c r="S673" i="7"/>
  <c r="U673" i="7"/>
  <c r="T673" i="7"/>
  <c r="R673" i="7"/>
  <c r="W683" i="7"/>
  <c r="V683" i="7"/>
  <c r="R691" i="7"/>
  <c r="U701" i="7"/>
  <c r="T701" i="7"/>
  <c r="U714" i="7"/>
  <c r="R722" i="7"/>
  <c r="R742" i="7"/>
  <c r="W743" i="7"/>
  <c r="U754" i="7"/>
  <c r="T754" i="7"/>
  <c r="S754" i="7"/>
  <c r="R754" i="7"/>
  <c r="U758" i="7"/>
  <c r="S758" i="7"/>
  <c r="U762" i="7"/>
  <c r="T762" i="7"/>
  <c r="S762" i="7"/>
  <c r="R762" i="7"/>
  <c r="S771" i="7"/>
  <c r="R773" i="7"/>
  <c r="S781" i="7"/>
  <c r="U781" i="7"/>
  <c r="T781" i="7"/>
  <c r="R781" i="7"/>
  <c r="W791" i="7"/>
  <c r="V791" i="7"/>
  <c r="R799" i="7"/>
  <c r="U809" i="7"/>
  <c r="T809" i="7"/>
  <c r="W818" i="7"/>
  <c r="U822" i="7"/>
  <c r="R830" i="7"/>
  <c r="W843" i="7"/>
  <c r="V843" i="7"/>
  <c r="S858" i="7"/>
  <c r="R858" i="7"/>
  <c r="T858" i="7"/>
  <c r="W863" i="7"/>
  <c r="U890" i="7"/>
  <c r="T890" i="7"/>
  <c r="S890" i="7"/>
  <c r="R890" i="7"/>
  <c r="T903" i="7"/>
  <c r="U903" i="7"/>
  <c r="S903" i="7"/>
  <c r="R903" i="7"/>
  <c r="S908" i="7"/>
  <c r="T921" i="7"/>
  <c r="U936" i="7"/>
  <c r="T936" i="7"/>
  <c r="S963" i="7"/>
  <c r="U974" i="7"/>
  <c r="T974" i="7"/>
  <c r="S974" i="7"/>
  <c r="R974" i="7"/>
  <c r="W987" i="7"/>
  <c r="V987" i="7"/>
  <c r="S1002" i="7"/>
  <c r="R1002" i="7"/>
  <c r="T1002" i="7"/>
  <c r="W1007" i="7"/>
  <c r="U1034" i="7"/>
  <c r="T1034" i="7"/>
  <c r="S1034" i="7"/>
  <c r="R1034" i="7"/>
  <c r="T1047" i="7"/>
  <c r="U1047" i="7"/>
  <c r="S1047" i="7"/>
  <c r="R1047" i="7"/>
  <c r="S1052" i="7"/>
  <c r="T1065" i="7"/>
  <c r="U1080" i="7"/>
  <c r="T1080" i="7"/>
  <c r="T1111" i="7"/>
  <c r="S1111" i="7"/>
  <c r="R1111" i="7"/>
  <c r="U1111" i="7"/>
  <c r="U1125" i="7"/>
  <c r="S1125" i="7"/>
  <c r="R1125" i="7"/>
  <c r="T1125" i="7"/>
  <c r="R1134" i="7"/>
  <c r="U1134" i="7"/>
  <c r="S1134" i="7"/>
  <c r="T1134" i="7"/>
  <c r="U1149" i="7"/>
  <c r="S1149" i="7"/>
  <c r="R1149" i="7"/>
  <c r="T1149" i="7"/>
  <c r="S1169" i="7"/>
  <c r="W1188" i="7"/>
  <c r="V1188" i="7"/>
  <c r="W1199" i="7"/>
  <c r="V1199" i="7"/>
  <c r="W1200" i="7"/>
  <c r="T1253" i="7"/>
  <c r="R1253" i="7"/>
  <c r="U1294" i="7"/>
  <c r="T1294" i="7"/>
  <c r="U1330" i="7"/>
  <c r="T1330" i="7"/>
  <c r="S1330" i="7"/>
  <c r="R1330" i="7"/>
  <c r="W1331" i="7"/>
  <c r="W1386" i="7"/>
  <c r="U1414" i="7"/>
  <c r="S1414" i="7"/>
  <c r="R1414" i="7"/>
  <c r="R1420" i="7"/>
  <c r="V1440" i="7"/>
  <c r="W1440" i="7"/>
  <c r="V1475" i="7"/>
  <c r="U1486" i="7"/>
  <c r="T1486" i="7"/>
  <c r="S1486" i="7"/>
  <c r="T1498" i="7"/>
  <c r="U1516" i="7"/>
  <c r="S1516" i="7"/>
  <c r="R1516" i="7"/>
  <c r="T1732" i="7"/>
  <c r="R1732" i="7"/>
  <c r="U1751" i="7"/>
  <c r="T1751" i="7"/>
  <c r="S1751" i="7"/>
  <c r="R1751" i="7"/>
  <c r="V1809" i="7"/>
  <c r="W1809" i="7"/>
  <c r="W1861" i="7"/>
  <c r="V1861" i="7"/>
  <c r="T2136" i="7"/>
  <c r="S2136" i="7"/>
  <c r="R2136" i="7"/>
  <c r="U2136" i="7"/>
  <c r="V2140" i="7"/>
  <c r="W2140" i="7"/>
  <c r="W2471" i="7"/>
  <c r="V2471" i="7"/>
  <c r="U25" i="7"/>
  <c r="T25" i="7"/>
  <c r="W74" i="7"/>
  <c r="V74" i="7"/>
  <c r="U83" i="7"/>
  <c r="T83" i="7"/>
  <c r="S83" i="7"/>
  <c r="R83" i="7"/>
  <c r="W122" i="7"/>
  <c r="V122" i="7"/>
  <c r="U131" i="7"/>
  <c r="T131" i="7"/>
  <c r="S131" i="7"/>
  <c r="R131" i="7"/>
  <c r="U138" i="7"/>
  <c r="T138" i="7"/>
  <c r="U148" i="7"/>
  <c r="T148" i="7"/>
  <c r="S148" i="7"/>
  <c r="R148" i="7"/>
  <c r="U155" i="7"/>
  <c r="T155" i="7"/>
  <c r="S155" i="7"/>
  <c r="R155" i="7"/>
  <c r="U203" i="7"/>
  <c r="T203" i="7"/>
  <c r="S203" i="7"/>
  <c r="R203" i="7"/>
  <c r="U210" i="7"/>
  <c r="T210" i="7"/>
  <c r="W266" i="7"/>
  <c r="V266" i="7"/>
  <c r="U275" i="7"/>
  <c r="T275" i="7"/>
  <c r="S275" i="7"/>
  <c r="R275" i="7"/>
  <c r="U282" i="7"/>
  <c r="T282" i="7"/>
  <c r="U306" i="7"/>
  <c r="T306" i="7"/>
  <c r="W310" i="7"/>
  <c r="V310" i="7"/>
  <c r="S369" i="7"/>
  <c r="R369" i="7"/>
  <c r="U378" i="7"/>
  <c r="T378" i="7"/>
  <c r="S378" i="7"/>
  <c r="W505" i="7"/>
  <c r="V505" i="7"/>
  <c r="U634" i="7"/>
  <c r="T634" i="7"/>
  <c r="S634" i="7"/>
  <c r="R634" i="7"/>
  <c r="U749" i="7"/>
  <c r="T749" i="7"/>
  <c r="S749" i="7"/>
  <c r="R749" i="7"/>
  <c r="S882" i="7"/>
  <c r="R882" i="7"/>
  <c r="U882" i="7"/>
  <c r="U895" i="7"/>
  <c r="T895" i="7"/>
  <c r="S895" i="7"/>
  <c r="R895" i="7"/>
  <c r="S924" i="7"/>
  <c r="R924" i="7"/>
  <c r="T924" i="7"/>
  <c r="R995" i="7"/>
  <c r="U995" i="7"/>
  <c r="V1094" i="7"/>
  <c r="W1140" i="7"/>
  <c r="V1140" i="7"/>
  <c r="W1344" i="7"/>
  <c r="V1344" i="7"/>
  <c r="S117" i="7"/>
  <c r="R117" i="7"/>
  <c r="T117" i="7"/>
  <c r="S165" i="7"/>
  <c r="R165" i="7"/>
  <c r="T165" i="7"/>
  <c r="S189" i="7"/>
  <c r="R189" i="7"/>
  <c r="T189" i="7"/>
  <c r="S237" i="7"/>
  <c r="R237" i="7"/>
  <c r="T237" i="7"/>
  <c r="U498" i="7"/>
  <c r="T498" i="7"/>
  <c r="S498" i="7"/>
  <c r="R498" i="7"/>
  <c r="T711" i="7"/>
  <c r="S711" i="7"/>
  <c r="R711" i="7"/>
  <c r="R725" i="7"/>
  <c r="U788" i="7"/>
  <c r="S788" i="7"/>
  <c r="R788" i="7"/>
  <c r="T788" i="7"/>
  <c r="W810" i="7"/>
  <c r="V810" i="7"/>
  <c r="U893" i="7"/>
  <c r="S893" i="7"/>
  <c r="T893" i="7"/>
  <c r="R893" i="7"/>
  <c r="W1013" i="7"/>
  <c r="V1013" i="7"/>
  <c r="W1241" i="7"/>
  <c r="V1241" i="7"/>
  <c r="V1349" i="7"/>
  <c r="W1349" i="7"/>
  <c r="W1373" i="7"/>
  <c r="V1373" i="7"/>
  <c r="T1465" i="7"/>
  <c r="S1465" i="7"/>
  <c r="R1465" i="7"/>
  <c r="U1465" i="7"/>
  <c r="W1476" i="7"/>
  <c r="V1476" i="7"/>
  <c r="W1535" i="7"/>
  <c r="V1535" i="7"/>
  <c r="W1837" i="7"/>
  <c r="V1837" i="7"/>
  <c r="U1927" i="7"/>
  <c r="T1927" i="7"/>
  <c r="S1927" i="7"/>
  <c r="R1927" i="7"/>
  <c r="W1979" i="7"/>
  <c r="V1979" i="7"/>
  <c r="V2498" i="7"/>
  <c r="W2498" i="7"/>
  <c r="V2510" i="7"/>
  <c r="R30" i="7"/>
  <c r="T33" i="7"/>
  <c r="T57" i="7"/>
  <c r="T105" i="7"/>
  <c r="T273" i="7"/>
  <c r="W338" i="7"/>
  <c r="V338" i="7"/>
  <c r="W352" i="7"/>
  <c r="U400" i="7"/>
  <c r="T400" i="7"/>
  <c r="S400" i="7"/>
  <c r="T456" i="7"/>
  <c r="S456" i="7"/>
  <c r="R456" i="7"/>
  <c r="R527" i="7"/>
  <c r="U657" i="7"/>
  <c r="T657" i="7"/>
  <c r="S657" i="7"/>
  <c r="R657" i="7"/>
  <c r="U765" i="7"/>
  <c r="T765" i="7"/>
  <c r="S765" i="7"/>
  <c r="R765" i="7"/>
  <c r="U889" i="7"/>
  <c r="T889" i="7"/>
  <c r="S889" i="7"/>
  <c r="R889" i="7"/>
  <c r="U914" i="7"/>
  <c r="R914" i="7"/>
  <c r="T914" i="7"/>
  <c r="S914" i="7"/>
  <c r="V977" i="7"/>
  <c r="R1011" i="7"/>
  <c r="W1048" i="7"/>
  <c r="V1048" i="7"/>
  <c r="U1058" i="7"/>
  <c r="R1058" i="7"/>
  <c r="T1058" i="7"/>
  <c r="S1058" i="7"/>
  <c r="U1119" i="7"/>
  <c r="S1119" i="7"/>
  <c r="R1119" i="7"/>
  <c r="T1119" i="7"/>
  <c r="U22" i="7"/>
  <c r="T22" i="7"/>
  <c r="S22" i="7"/>
  <c r="V325" i="7"/>
  <c r="V332" i="7"/>
  <c r="U358" i="7"/>
  <c r="T358" i="7"/>
  <c r="S358" i="7"/>
  <c r="R358" i="7"/>
  <c r="S383" i="7"/>
  <c r="S393" i="7"/>
  <c r="R393" i="7"/>
  <c r="V488" i="7"/>
  <c r="V536" i="7"/>
  <c r="V608" i="7"/>
  <c r="U665" i="7"/>
  <c r="T665" i="7"/>
  <c r="R814" i="7"/>
  <c r="W1035" i="7"/>
  <c r="V1035" i="7"/>
  <c r="U1160" i="7"/>
  <c r="T1160" i="7"/>
  <c r="S1160" i="7"/>
  <c r="R1160" i="7"/>
  <c r="W1271" i="7"/>
  <c r="U1276" i="7"/>
  <c r="S1276" i="7"/>
  <c r="T1276" i="7"/>
  <c r="R1276" i="7"/>
  <c r="V1426" i="7"/>
  <c r="V1457" i="7"/>
  <c r="W1505" i="7"/>
  <c r="U1573" i="7"/>
  <c r="T1573" i="7"/>
  <c r="R1573" i="7"/>
  <c r="S1573" i="7"/>
  <c r="R1653" i="7"/>
  <c r="W1701" i="7"/>
  <c r="V1701" i="7"/>
  <c r="U2407" i="7"/>
  <c r="T2407" i="7"/>
  <c r="S2407" i="7"/>
  <c r="R2407" i="7"/>
  <c r="T30" i="7"/>
  <c r="U145" i="7"/>
  <c r="T145" i="7"/>
  <c r="U152" i="7"/>
  <c r="T152" i="7"/>
  <c r="S152" i="7"/>
  <c r="R162" i="7"/>
  <c r="U217" i="7"/>
  <c r="T217" i="7"/>
  <c r="U224" i="7"/>
  <c r="T224" i="7"/>
  <c r="S224" i="7"/>
  <c r="U241" i="7"/>
  <c r="T241" i="7"/>
  <c r="U289" i="7"/>
  <c r="T289" i="7"/>
  <c r="R306" i="7"/>
  <c r="U313" i="7"/>
  <c r="T313" i="7"/>
  <c r="S313" i="7"/>
  <c r="U344" i="7"/>
  <c r="T344" i="7"/>
  <c r="S344" i="7"/>
  <c r="R344" i="7"/>
  <c r="U364" i="7"/>
  <c r="T364" i="7"/>
  <c r="S364" i="7"/>
  <c r="R364" i="7"/>
  <c r="R378" i="7"/>
  <c r="R389" i="7"/>
  <c r="U395" i="7"/>
  <c r="T395" i="7"/>
  <c r="S395" i="7"/>
  <c r="R395" i="7"/>
  <c r="S420" i="7"/>
  <c r="W428" i="7"/>
  <c r="U440" i="7"/>
  <c r="T440" i="7"/>
  <c r="S440" i="7"/>
  <c r="R440" i="7"/>
  <c r="U480" i="7"/>
  <c r="T480" i="7"/>
  <c r="S480" i="7"/>
  <c r="R480" i="7"/>
  <c r="U528" i="7"/>
  <c r="T528" i="7"/>
  <c r="S528" i="7"/>
  <c r="R528" i="7"/>
  <c r="S535" i="7"/>
  <c r="S559" i="7"/>
  <c r="U600" i="7"/>
  <c r="T600" i="7"/>
  <c r="S600" i="7"/>
  <c r="R600" i="7"/>
  <c r="S607" i="7"/>
  <c r="S631" i="7"/>
  <c r="T655" i="7"/>
  <c r="T686" i="7"/>
  <c r="S706" i="7"/>
  <c r="S814" i="7"/>
  <c r="V902" i="7"/>
  <c r="V922" i="7"/>
  <c r="U924" i="7"/>
  <c r="V935" i="7"/>
  <c r="W935" i="7"/>
  <c r="R947" i="7"/>
  <c r="U947" i="7"/>
  <c r="S978" i="7"/>
  <c r="R978" i="7"/>
  <c r="U978" i="7"/>
  <c r="T980" i="7"/>
  <c r="S980" i="7"/>
  <c r="R980" i="7"/>
  <c r="R1091" i="7"/>
  <c r="U1091" i="7"/>
  <c r="W1206" i="7"/>
  <c r="T1325" i="7"/>
  <c r="R1325" i="7"/>
  <c r="U1391" i="7"/>
  <c r="T1391" i="7"/>
  <c r="S1391" i="7"/>
  <c r="R1444" i="7"/>
  <c r="U1502" i="7"/>
  <c r="T1502" i="7"/>
  <c r="S1502" i="7"/>
  <c r="R1502" i="7"/>
  <c r="W2501" i="7"/>
  <c r="V2501" i="7"/>
  <c r="T9" i="7"/>
  <c r="U16" i="7"/>
  <c r="T16" i="7"/>
  <c r="S16" i="7"/>
  <c r="R19" i="7"/>
  <c r="S114" i="7"/>
  <c r="U117" i="7"/>
  <c r="R119" i="7"/>
  <c r="R143" i="7"/>
  <c r="U165" i="7"/>
  <c r="R167" i="7"/>
  <c r="U189" i="7"/>
  <c r="U237" i="7"/>
  <c r="R239" i="7"/>
  <c r="R263" i="7"/>
  <c r="R287" i="7"/>
  <c r="V318" i="7"/>
  <c r="U328" i="7"/>
  <c r="T328" i="7"/>
  <c r="S328" i="7"/>
  <c r="R362" i="7"/>
  <c r="U369" i="7"/>
  <c r="T384" i="7"/>
  <c r="S384" i="7"/>
  <c r="R384" i="7"/>
  <c r="U424" i="7"/>
  <c r="T424" i="7"/>
  <c r="S424" i="7"/>
  <c r="T427" i="7"/>
  <c r="U465" i="7"/>
  <c r="T511" i="7"/>
  <c r="R533" i="7"/>
  <c r="T559" i="7"/>
  <c r="R653" i="7"/>
  <c r="U655" i="7"/>
  <c r="S714" i="7"/>
  <c r="T724" i="7"/>
  <c r="S724" i="7"/>
  <c r="R724" i="7"/>
  <c r="U724" i="7"/>
  <c r="W738" i="7"/>
  <c r="V738" i="7"/>
  <c r="T747" i="7"/>
  <c r="S747" i="7"/>
  <c r="R747" i="7"/>
  <c r="T814" i="7"/>
  <c r="U824" i="7"/>
  <c r="S824" i="7"/>
  <c r="R824" i="7"/>
  <c r="T824" i="7"/>
  <c r="U845" i="7"/>
  <c r="S845" i="7"/>
  <c r="T845" i="7"/>
  <c r="R845" i="7"/>
  <c r="T851" i="7"/>
  <c r="S910" i="7"/>
  <c r="R921" i="7"/>
  <c r="T945" i="7"/>
  <c r="S945" i="7"/>
  <c r="R945" i="7"/>
  <c r="S1054" i="7"/>
  <c r="T1089" i="7"/>
  <c r="S1089" i="7"/>
  <c r="R1089" i="7"/>
  <c r="S1115" i="7"/>
  <c r="U1205" i="7"/>
  <c r="T1205" i="7"/>
  <c r="W1217" i="7"/>
  <c r="V1217" i="7"/>
  <c r="U1274" i="7"/>
  <c r="T1274" i="7"/>
  <c r="S1274" i="7"/>
  <c r="R1274" i="7"/>
  <c r="U1300" i="7"/>
  <c r="T1300" i="7"/>
  <c r="S1300" i="7"/>
  <c r="R1300" i="7"/>
  <c r="T1333" i="7"/>
  <c r="S1333" i="7"/>
  <c r="R1333" i="7"/>
  <c r="U1333" i="7"/>
  <c r="U1389" i="7"/>
  <c r="S1389" i="7"/>
  <c r="R1389" i="7"/>
  <c r="T1389" i="7"/>
  <c r="U1433" i="7"/>
  <c r="T1433" i="7"/>
  <c r="S1433" i="7"/>
  <c r="S1444" i="7"/>
  <c r="W1636" i="7"/>
  <c r="V1636" i="7"/>
  <c r="W1783" i="7"/>
  <c r="V1783" i="7"/>
  <c r="R1865" i="7"/>
  <c r="W1867" i="7"/>
  <c r="V1867" i="7"/>
  <c r="U2362" i="7"/>
  <c r="T2362" i="7"/>
  <c r="S2362" i="7"/>
  <c r="R2362" i="7"/>
  <c r="S6" i="7"/>
  <c r="U41" i="7"/>
  <c r="R41" i="7"/>
  <c r="S47" i="7"/>
  <c r="S71" i="7"/>
  <c r="R121" i="7"/>
  <c r="R169" i="7"/>
  <c r="R241" i="7"/>
  <c r="U257" i="7"/>
  <c r="R257" i="7"/>
  <c r="R313" i="7"/>
  <c r="S321" i="7"/>
  <c r="R321" i="7"/>
  <c r="U324" i="7"/>
  <c r="U330" i="7"/>
  <c r="T330" i="7"/>
  <c r="S330" i="7"/>
  <c r="R355" i="7"/>
  <c r="T398" i="7"/>
  <c r="R400" i="7"/>
  <c r="S417" i="7"/>
  <c r="R417" i="7"/>
  <c r="U420" i="7"/>
  <c r="U426" i="7"/>
  <c r="T426" i="7"/>
  <c r="S426" i="7"/>
  <c r="U437" i="7"/>
  <c r="T437" i="7"/>
  <c r="R444" i="7"/>
  <c r="S458" i="7"/>
  <c r="U487" i="7"/>
  <c r="R493" i="7"/>
  <c r="U511" i="7"/>
  <c r="W511" i="7" s="1"/>
  <c r="R517" i="7"/>
  <c r="U526" i="7"/>
  <c r="T526" i="7"/>
  <c r="S526" i="7"/>
  <c r="R526" i="7"/>
  <c r="U550" i="7"/>
  <c r="T550" i="7"/>
  <c r="S550" i="7"/>
  <c r="R550" i="7"/>
  <c r="R565" i="7"/>
  <c r="U583" i="7"/>
  <c r="R589" i="7"/>
  <c r="S605" i="7"/>
  <c r="U622" i="7"/>
  <c r="T622" i="7"/>
  <c r="S622" i="7"/>
  <c r="R622" i="7"/>
  <c r="S629" i="7"/>
  <c r="U667" i="7"/>
  <c r="T667" i="7"/>
  <c r="R667" i="7"/>
  <c r="V694" i="7"/>
  <c r="S761" i="7"/>
  <c r="R771" i="7"/>
  <c r="U775" i="7"/>
  <c r="T775" i="7"/>
  <c r="R775" i="7"/>
  <c r="V802" i="7"/>
  <c r="S868" i="7"/>
  <c r="U868" i="7"/>
  <c r="T868" i="7"/>
  <c r="R868" i="7"/>
  <c r="R908" i="7"/>
  <c r="U910" i="7"/>
  <c r="S921" i="7"/>
  <c r="W1000" i="7"/>
  <c r="V1000" i="7"/>
  <c r="U1010" i="7"/>
  <c r="R1010" i="7"/>
  <c r="T1010" i="7"/>
  <c r="S1010" i="7"/>
  <c r="U1139" i="7"/>
  <c r="T1139" i="7"/>
  <c r="S1139" i="7"/>
  <c r="R1139" i="7"/>
  <c r="W1176" i="7"/>
  <c r="V1176" i="7"/>
  <c r="V1190" i="7"/>
  <c r="U1240" i="7"/>
  <c r="T1240" i="7"/>
  <c r="S1240" i="7"/>
  <c r="R1240" i="7"/>
  <c r="W1259" i="7"/>
  <c r="V1259" i="7"/>
  <c r="U1289" i="7"/>
  <c r="T1289" i="7"/>
  <c r="S1289" i="7"/>
  <c r="R1289" i="7"/>
  <c r="U1325" i="7"/>
  <c r="T1337" i="7"/>
  <c r="U1337" i="7"/>
  <c r="U1372" i="7"/>
  <c r="T1372" i="7"/>
  <c r="S1372" i="7"/>
  <c r="R1372" i="7"/>
  <c r="R1433" i="7"/>
  <c r="S1498" i="7"/>
  <c r="U1775" i="7"/>
  <c r="T1775" i="7"/>
  <c r="S1775" i="7"/>
  <c r="R1775" i="7"/>
  <c r="W1811" i="7"/>
  <c r="U2347" i="7"/>
  <c r="T2347" i="7"/>
  <c r="S2347" i="7"/>
  <c r="R2347" i="7"/>
  <c r="S2367" i="7"/>
  <c r="R2367" i="7"/>
  <c r="U3" i="7"/>
  <c r="U6" i="7"/>
  <c r="T14" i="7"/>
  <c r="U19" i="7"/>
  <c r="S21" i="7"/>
  <c r="R21" i="7"/>
  <c r="T21" i="7"/>
  <c r="U23" i="7"/>
  <c r="U24" i="7"/>
  <c r="S29" i="7"/>
  <c r="U32" i="7"/>
  <c r="R36" i="7"/>
  <c r="U46" i="7"/>
  <c r="T46" i="7"/>
  <c r="S46" i="7"/>
  <c r="T48" i="7"/>
  <c r="S48" i="7"/>
  <c r="R48" i="7"/>
  <c r="T51" i="7"/>
  <c r="V54" i="7"/>
  <c r="R60" i="7"/>
  <c r="U70" i="7"/>
  <c r="T70" i="7"/>
  <c r="S70" i="7"/>
  <c r="T72" i="7"/>
  <c r="S72" i="7"/>
  <c r="R72" i="7"/>
  <c r="T75" i="7"/>
  <c r="V78" i="7"/>
  <c r="R84" i="7"/>
  <c r="U94" i="7"/>
  <c r="T94" i="7"/>
  <c r="S94" i="7"/>
  <c r="T96" i="7"/>
  <c r="S96" i="7"/>
  <c r="R96" i="7"/>
  <c r="T99" i="7"/>
  <c r="V102" i="7"/>
  <c r="R104" i="7"/>
  <c r="R108" i="7"/>
  <c r="U118" i="7"/>
  <c r="T118" i="7"/>
  <c r="S118" i="7"/>
  <c r="T120" i="7"/>
  <c r="S120" i="7"/>
  <c r="R120" i="7"/>
  <c r="T123" i="7"/>
  <c r="V126" i="7"/>
  <c r="R132" i="7"/>
  <c r="U142" i="7"/>
  <c r="T142" i="7"/>
  <c r="S142" i="7"/>
  <c r="W142" i="7" s="1"/>
  <c r="T144" i="7"/>
  <c r="S144" i="7"/>
  <c r="R144" i="7"/>
  <c r="T147" i="7"/>
  <c r="V150" i="7"/>
  <c r="R152" i="7"/>
  <c r="R156" i="7"/>
  <c r="U166" i="7"/>
  <c r="T166" i="7"/>
  <c r="S166" i="7"/>
  <c r="T168" i="7"/>
  <c r="S168" i="7"/>
  <c r="R168" i="7"/>
  <c r="T171" i="7"/>
  <c r="V174" i="7"/>
  <c r="R176" i="7"/>
  <c r="R180" i="7"/>
  <c r="U190" i="7"/>
  <c r="T190" i="7"/>
  <c r="S190" i="7"/>
  <c r="T192" i="7"/>
  <c r="S192" i="7"/>
  <c r="R192" i="7"/>
  <c r="T195" i="7"/>
  <c r="V198" i="7"/>
  <c r="R204" i="7"/>
  <c r="U214" i="7"/>
  <c r="T214" i="7"/>
  <c r="S214" i="7"/>
  <c r="T216" i="7"/>
  <c r="S216" i="7"/>
  <c r="R216" i="7"/>
  <c r="T219" i="7"/>
  <c r="V222" i="7"/>
  <c r="R224" i="7"/>
  <c r="R228" i="7"/>
  <c r="U238" i="7"/>
  <c r="W238" i="7" s="1"/>
  <c r="T238" i="7"/>
  <c r="S238" i="7"/>
  <c r="T240" i="7"/>
  <c r="S240" i="7"/>
  <c r="R240" i="7"/>
  <c r="T243" i="7"/>
  <c r="V246" i="7"/>
  <c r="R252" i="7"/>
  <c r="U262" i="7"/>
  <c r="T262" i="7"/>
  <c r="S262" i="7"/>
  <c r="V262" i="7" s="1"/>
  <c r="T264" i="7"/>
  <c r="S264" i="7"/>
  <c r="R264" i="7"/>
  <c r="T267" i="7"/>
  <c r="V270" i="7"/>
  <c r="R276" i="7"/>
  <c r="U286" i="7"/>
  <c r="T286" i="7"/>
  <c r="S286" i="7"/>
  <c r="W286" i="7" s="1"/>
  <c r="T288" i="7"/>
  <c r="S288" i="7"/>
  <c r="R288" i="7"/>
  <c r="T291" i="7"/>
  <c r="V294" i="7"/>
  <c r="R300" i="7"/>
  <c r="U310" i="7"/>
  <c r="T310" i="7"/>
  <c r="S310" i="7"/>
  <c r="T312" i="7"/>
  <c r="S312" i="7"/>
  <c r="R312" i="7"/>
  <c r="R335" i="7"/>
  <c r="V342" i="7"/>
  <c r="T348" i="7"/>
  <c r="W348" i="7" s="1"/>
  <c r="S350" i="7"/>
  <c r="R350" i="7"/>
  <c r="U352" i="7"/>
  <c r="T352" i="7"/>
  <c r="S352" i="7"/>
  <c r="T355" i="7"/>
  <c r="R386" i="7"/>
  <c r="U393" i="7"/>
  <c r="T408" i="7"/>
  <c r="S408" i="7"/>
  <c r="R408" i="7"/>
  <c r="R431" i="7"/>
  <c r="V438" i="7"/>
  <c r="T444" i="7"/>
  <c r="S446" i="7"/>
  <c r="R446" i="7"/>
  <c r="U448" i="7"/>
  <c r="T448" i="7"/>
  <c r="S448" i="7"/>
  <c r="V448" i="7" s="1"/>
  <c r="T451" i="7"/>
  <c r="R491" i="7"/>
  <c r="T493" i="7"/>
  <c r="R515" i="7"/>
  <c r="T517" i="7"/>
  <c r="R539" i="7"/>
  <c r="T541" i="7"/>
  <c r="R563" i="7"/>
  <c r="T565" i="7"/>
  <c r="R587" i="7"/>
  <c r="T589" i="7"/>
  <c r="R611" i="7"/>
  <c r="T613" i="7"/>
  <c r="R635" i="7"/>
  <c r="T637" i="7"/>
  <c r="W637" i="7" s="1"/>
  <c r="T663" i="7"/>
  <c r="S665" i="7"/>
  <c r="V665" i="7" s="1"/>
  <c r="U668" i="7"/>
  <c r="S668" i="7"/>
  <c r="R668" i="7"/>
  <c r="U670" i="7"/>
  <c r="T691" i="7"/>
  <c r="U713" i="7"/>
  <c r="T713" i="7"/>
  <c r="S713" i="7"/>
  <c r="R713" i="7"/>
  <c r="T722" i="7"/>
  <c r="S742" i="7"/>
  <c r="R750" i="7"/>
  <c r="U776" i="7"/>
  <c r="S776" i="7"/>
  <c r="R776" i="7"/>
  <c r="U778" i="7"/>
  <c r="T799" i="7"/>
  <c r="U821" i="7"/>
  <c r="T821" i="7"/>
  <c r="S821" i="7"/>
  <c r="R821" i="7"/>
  <c r="S830" i="7"/>
  <c r="V854" i="7"/>
  <c r="R862" i="7"/>
  <c r="V874" i="7"/>
  <c r="R899" i="7"/>
  <c r="U899" i="7"/>
  <c r="U901" i="7"/>
  <c r="T901" i="7"/>
  <c r="S901" i="7"/>
  <c r="R901" i="7"/>
  <c r="S930" i="7"/>
  <c r="R930" i="7"/>
  <c r="U930" i="7"/>
  <c r="T932" i="7"/>
  <c r="S932" i="7"/>
  <c r="R932" i="7"/>
  <c r="U943" i="7"/>
  <c r="T943" i="7"/>
  <c r="S943" i="7"/>
  <c r="R943" i="7"/>
  <c r="S947" i="7"/>
  <c r="S972" i="7"/>
  <c r="R972" i="7"/>
  <c r="T972" i="7"/>
  <c r="T978" i="7"/>
  <c r="V998" i="7"/>
  <c r="R1006" i="7"/>
  <c r="V1018" i="7"/>
  <c r="R1043" i="7"/>
  <c r="U1043" i="7"/>
  <c r="U1045" i="7"/>
  <c r="T1045" i="7"/>
  <c r="S1045" i="7"/>
  <c r="R1045" i="7"/>
  <c r="S1074" i="7"/>
  <c r="R1074" i="7"/>
  <c r="U1074" i="7"/>
  <c r="T1076" i="7"/>
  <c r="S1076" i="7"/>
  <c r="R1076" i="7"/>
  <c r="U1087" i="7"/>
  <c r="T1087" i="7"/>
  <c r="S1087" i="7"/>
  <c r="R1087" i="7"/>
  <c r="S1091" i="7"/>
  <c r="U1106" i="7"/>
  <c r="T1106" i="7"/>
  <c r="S1106" i="7"/>
  <c r="R1106" i="7"/>
  <c r="U1130" i="7"/>
  <c r="T1130" i="7"/>
  <c r="S1130" i="7"/>
  <c r="R1130" i="7"/>
  <c r="U1151" i="7"/>
  <c r="T1151" i="7"/>
  <c r="S1151" i="7"/>
  <c r="W1151" i="7" s="1"/>
  <c r="T1156" i="7"/>
  <c r="S1156" i="7"/>
  <c r="R1156" i="7"/>
  <c r="V1163" i="7"/>
  <c r="T1169" i="7"/>
  <c r="T1201" i="7"/>
  <c r="S1201" i="7"/>
  <c r="R1201" i="7"/>
  <c r="U1201" i="7"/>
  <c r="U1251" i="7"/>
  <c r="S1251" i="7"/>
  <c r="R1251" i="7"/>
  <c r="T1251" i="7"/>
  <c r="S1253" i="7"/>
  <c r="T1255" i="7"/>
  <c r="S1255" i="7"/>
  <c r="R1255" i="7"/>
  <c r="U1255" i="7"/>
  <c r="T1264" i="7"/>
  <c r="S1264" i="7"/>
  <c r="R1264" i="7"/>
  <c r="U1292" i="7"/>
  <c r="T1292" i="7"/>
  <c r="S1292" i="7"/>
  <c r="U1298" i="7"/>
  <c r="T1298" i="7"/>
  <c r="S1298" i="7"/>
  <c r="R1298" i="7"/>
  <c r="S1337" i="7"/>
  <c r="U1370" i="7"/>
  <c r="T1370" i="7"/>
  <c r="S1370" i="7"/>
  <c r="R1370" i="7"/>
  <c r="V1380" i="7"/>
  <c r="U1383" i="7"/>
  <c r="S1383" i="7"/>
  <c r="R1383" i="7"/>
  <c r="T1383" i="7"/>
  <c r="V1438" i="7"/>
  <c r="W1475" i="7"/>
  <c r="W1518" i="7"/>
  <c r="W1549" i="7"/>
  <c r="V1549" i="7"/>
  <c r="S1556" i="7"/>
  <c r="R1556" i="7"/>
  <c r="T1556" i="7"/>
  <c r="U1556" i="7"/>
  <c r="R1585" i="7"/>
  <c r="S1585" i="7"/>
  <c r="U1597" i="7"/>
  <c r="T1597" i="7"/>
  <c r="S1597" i="7"/>
  <c r="R1597" i="7"/>
  <c r="U1599" i="7"/>
  <c r="T1599" i="7"/>
  <c r="S1599" i="7"/>
  <c r="V1618" i="7"/>
  <c r="W1719" i="7"/>
  <c r="V1719" i="7"/>
  <c r="U1841" i="7"/>
  <c r="T1841" i="7"/>
  <c r="S1841" i="7"/>
  <c r="U1859" i="7"/>
  <c r="T1859" i="7"/>
  <c r="S1859" i="7"/>
  <c r="R1859" i="7"/>
  <c r="T2055" i="7"/>
  <c r="S2055" i="7"/>
  <c r="R2055" i="7"/>
  <c r="T7" i="7"/>
  <c r="R7" i="7"/>
  <c r="U52" i="7"/>
  <c r="T52" i="7"/>
  <c r="S52" i="7"/>
  <c r="R52" i="7"/>
  <c r="U90" i="7"/>
  <c r="T90" i="7"/>
  <c r="U124" i="7"/>
  <c r="T124" i="7"/>
  <c r="S124" i="7"/>
  <c r="R124" i="7"/>
  <c r="W146" i="7"/>
  <c r="V146" i="7"/>
  <c r="U162" i="7"/>
  <c r="T162" i="7"/>
  <c r="U172" i="7"/>
  <c r="T172" i="7"/>
  <c r="S172" i="7"/>
  <c r="R172" i="7"/>
  <c r="U179" i="7"/>
  <c r="T179" i="7"/>
  <c r="S179" i="7"/>
  <c r="R179" i="7"/>
  <c r="U186" i="7"/>
  <c r="T186" i="7"/>
  <c r="U196" i="7"/>
  <c r="T196" i="7"/>
  <c r="S196" i="7"/>
  <c r="R196" i="7"/>
  <c r="W218" i="7"/>
  <c r="V218" i="7"/>
  <c r="U227" i="7"/>
  <c r="T227" i="7"/>
  <c r="S227" i="7"/>
  <c r="R227" i="7"/>
  <c r="U234" i="7"/>
  <c r="T234" i="7"/>
  <c r="V238" i="7"/>
  <c r="W242" i="7"/>
  <c r="V242" i="7"/>
  <c r="U251" i="7"/>
  <c r="T251" i="7"/>
  <c r="S251" i="7"/>
  <c r="R251" i="7"/>
  <c r="U292" i="7"/>
  <c r="T292" i="7"/>
  <c r="S292" i="7"/>
  <c r="R292" i="7"/>
  <c r="U299" i="7"/>
  <c r="T299" i="7"/>
  <c r="S299" i="7"/>
  <c r="R299" i="7"/>
  <c r="W396" i="7"/>
  <c r="V396" i="7"/>
  <c r="U430" i="7"/>
  <c r="T430" i="7"/>
  <c r="S430" i="7"/>
  <c r="R430" i="7"/>
  <c r="W529" i="7"/>
  <c r="V529" i="7"/>
  <c r="U538" i="7"/>
  <c r="T538" i="7"/>
  <c r="S538" i="7"/>
  <c r="R538" i="7"/>
  <c r="W553" i="7"/>
  <c r="V553" i="7"/>
  <c r="U586" i="7"/>
  <c r="T586" i="7"/>
  <c r="S586" i="7"/>
  <c r="R586" i="7"/>
  <c r="W601" i="7"/>
  <c r="V601" i="7"/>
  <c r="W649" i="7"/>
  <c r="V649" i="7"/>
  <c r="U704" i="7"/>
  <c r="S704" i="7"/>
  <c r="R704" i="7"/>
  <c r="V950" i="7"/>
  <c r="W1664" i="7"/>
  <c r="W1895" i="7"/>
  <c r="V1895" i="7"/>
  <c r="S27" i="7"/>
  <c r="R27" i="7"/>
  <c r="W702" i="7"/>
  <c r="V702" i="7"/>
  <c r="R794" i="7"/>
  <c r="U49" i="7"/>
  <c r="T49" i="7"/>
  <c r="U97" i="7"/>
  <c r="T97" i="7"/>
  <c r="U128" i="7"/>
  <c r="T128" i="7"/>
  <c r="S128" i="7"/>
  <c r="W128" i="7" s="1"/>
  <c r="U193" i="7"/>
  <c r="T193" i="7"/>
  <c r="R210" i="7"/>
  <c r="R234" i="7"/>
  <c r="U248" i="7"/>
  <c r="T248" i="7"/>
  <c r="S248" i="7"/>
  <c r="U265" i="7"/>
  <c r="T265" i="7"/>
  <c r="U272" i="7"/>
  <c r="T272" i="7"/>
  <c r="S272" i="7"/>
  <c r="R282" i="7"/>
  <c r="U296" i="7"/>
  <c r="T296" i="7"/>
  <c r="S296" i="7"/>
  <c r="U2692" i="7"/>
  <c r="T2692" i="7"/>
  <c r="S2692" i="7"/>
  <c r="R2692" i="7"/>
  <c r="R191" i="7"/>
  <c r="R509" i="7"/>
  <c r="T535" i="7"/>
  <c r="S822" i="7"/>
  <c r="V965" i="7"/>
  <c r="W1066" i="7"/>
  <c r="T1270" i="7"/>
  <c r="T1327" i="7"/>
  <c r="S1327" i="7"/>
  <c r="R1327" i="7"/>
  <c r="U1327" i="7"/>
  <c r="T8" i="7"/>
  <c r="S8" i="7"/>
  <c r="U27" i="7"/>
  <c r="R49" i="7"/>
  <c r="U65" i="7"/>
  <c r="R65" i="7"/>
  <c r="R73" i="7"/>
  <c r="S95" i="7"/>
  <c r="R97" i="7"/>
  <c r="U113" i="7"/>
  <c r="R113" i="7"/>
  <c r="U137" i="7"/>
  <c r="R137" i="7"/>
  <c r="R145" i="7"/>
  <c r="U161" i="7"/>
  <c r="R161" i="7"/>
  <c r="U185" i="7"/>
  <c r="R185" i="7"/>
  <c r="R193" i="7"/>
  <c r="U209" i="7"/>
  <c r="R209" i="7"/>
  <c r="S215" i="7"/>
  <c r="U281" i="7"/>
  <c r="R281" i="7"/>
  <c r="R289" i="7"/>
  <c r="U305" i="7"/>
  <c r="R305" i="7"/>
  <c r="S311" i="7"/>
  <c r="U331" i="7"/>
  <c r="U382" i="7"/>
  <c r="T382" i="7"/>
  <c r="S382" i="7"/>
  <c r="R382" i="7"/>
  <c r="R541" i="7"/>
  <c r="R13" i="7"/>
  <c r="U14" i="7"/>
  <c r="R16" i="7"/>
  <c r="R26" i="7"/>
  <c r="U28" i="7"/>
  <c r="T28" i="7"/>
  <c r="S28" i="7"/>
  <c r="V28" i="7" s="1"/>
  <c r="T29" i="7"/>
  <c r="T31" i="7"/>
  <c r="R31" i="7"/>
  <c r="S36" i="7"/>
  <c r="V37" i="7"/>
  <c r="R53" i="7"/>
  <c r="S60" i="7"/>
  <c r="V61" i="7"/>
  <c r="R77" i="7"/>
  <c r="S84" i="7"/>
  <c r="V85" i="7"/>
  <c r="R101" i="7"/>
  <c r="S108" i="7"/>
  <c r="V109" i="7"/>
  <c r="R125" i="7"/>
  <c r="S132" i="7"/>
  <c r="V133" i="7"/>
  <c r="R149" i="7"/>
  <c r="S156" i="7"/>
  <c r="V157" i="7"/>
  <c r="R173" i="7"/>
  <c r="S180" i="7"/>
  <c r="V181" i="7"/>
  <c r="R197" i="7"/>
  <c r="S204" i="7"/>
  <c r="V205" i="7"/>
  <c r="R221" i="7"/>
  <c r="S228" i="7"/>
  <c r="V229" i="7"/>
  <c r="R245" i="7"/>
  <c r="S252" i="7"/>
  <c r="V253" i="7"/>
  <c r="R269" i="7"/>
  <c r="S276" i="7"/>
  <c r="V277" i="7"/>
  <c r="R293" i="7"/>
  <c r="S300" i="7"/>
  <c r="V301" i="7"/>
  <c r="T326" i="7"/>
  <c r="R328" i="7"/>
  <c r="S335" i="7"/>
  <c r="R337" i="7"/>
  <c r="T339" i="7"/>
  <c r="S345" i="7"/>
  <c r="R345" i="7"/>
  <c r="U348" i="7"/>
  <c r="U354" i="7"/>
  <c r="T354" i="7"/>
  <c r="S354" i="7"/>
  <c r="U365" i="7"/>
  <c r="T365" i="7"/>
  <c r="R372" i="7"/>
  <c r="V373" i="7"/>
  <c r="R379" i="7"/>
  <c r="V380" i="7"/>
  <c r="U384" i="7"/>
  <c r="S386" i="7"/>
  <c r="U406" i="7"/>
  <c r="T406" i="7"/>
  <c r="S406" i="7"/>
  <c r="R406" i="7"/>
  <c r="T422" i="7"/>
  <c r="R424" i="7"/>
  <c r="S431" i="7"/>
  <c r="R433" i="7"/>
  <c r="T435" i="7"/>
  <c r="S441" i="7"/>
  <c r="R441" i="7"/>
  <c r="U450" i="7"/>
  <c r="T450" i="7"/>
  <c r="S450" i="7"/>
  <c r="W450" i="7" s="1"/>
  <c r="U451" i="7"/>
  <c r="U461" i="7"/>
  <c r="T461" i="7"/>
  <c r="R468" i="7"/>
  <c r="V469" i="7"/>
  <c r="R475" i="7"/>
  <c r="V476" i="7"/>
  <c r="U484" i="7"/>
  <c r="T484" i="7"/>
  <c r="S484" i="7"/>
  <c r="R484" i="7"/>
  <c r="R499" i="7"/>
  <c r="V500" i="7"/>
  <c r="U508" i="7"/>
  <c r="T508" i="7"/>
  <c r="S508" i="7"/>
  <c r="R508" i="7"/>
  <c r="R523" i="7"/>
  <c r="V524" i="7"/>
  <c r="U532" i="7"/>
  <c r="T532" i="7"/>
  <c r="S532" i="7"/>
  <c r="R532" i="7"/>
  <c r="R547" i="7"/>
  <c r="V548" i="7"/>
  <c r="U556" i="7"/>
  <c r="T556" i="7"/>
  <c r="S556" i="7"/>
  <c r="R556" i="7"/>
  <c r="R571" i="7"/>
  <c r="V572" i="7"/>
  <c r="U580" i="7"/>
  <c r="T580" i="7"/>
  <c r="S580" i="7"/>
  <c r="R580" i="7"/>
  <c r="R595" i="7"/>
  <c r="V596" i="7"/>
  <c r="U604" i="7"/>
  <c r="T604" i="7"/>
  <c r="S604" i="7"/>
  <c r="R604" i="7"/>
  <c r="U613" i="7"/>
  <c r="R619" i="7"/>
  <c r="V620" i="7"/>
  <c r="U628" i="7"/>
  <c r="T628" i="7"/>
  <c r="S628" i="7"/>
  <c r="R628" i="7"/>
  <c r="U637" i="7"/>
  <c r="R643" i="7"/>
  <c r="V644" i="7"/>
  <c r="U652" i="7"/>
  <c r="T652" i="7"/>
  <c r="S652" i="7"/>
  <c r="R652" i="7"/>
  <c r="W666" i="7"/>
  <c r="V666" i="7"/>
  <c r="T675" i="7"/>
  <c r="S675" i="7"/>
  <c r="R675" i="7"/>
  <c r="S732" i="7"/>
  <c r="R732" i="7"/>
  <c r="U732" i="7"/>
  <c r="T732" i="7"/>
  <c r="T742" i="7"/>
  <c r="S750" i="7"/>
  <c r="U752" i="7"/>
  <c r="S752" i="7"/>
  <c r="R752" i="7"/>
  <c r="T752" i="7"/>
  <c r="T760" i="7"/>
  <c r="S760" i="7"/>
  <c r="R760" i="7"/>
  <c r="U760" i="7"/>
  <c r="W774" i="7"/>
  <c r="V774" i="7"/>
  <c r="T783" i="7"/>
  <c r="S783" i="7"/>
  <c r="R783" i="7"/>
  <c r="W797" i="7"/>
  <c r="V797" i="7"/>
  <c r="V818" i="7"/>
  <c r="S862" i="7"/>
  <c r="U864" i="7"/>
  <c r="T864" i="7"/>
  <c r="R873" i="7"/>
  <c r="T897" i="7"/>
  <c r="S897" i="7"/>
  <c r="R897" i="7"/>
  <c r="W917" i="7"/>
  <c r="V917" i="7"/>
  <c r="U941" i="7"/>
  <c r="S941" i="7"/>
  <c r="T941" i="7"/>
  <c r="R941" i="7"/>
  <c r="U945" i="7"/>
  <c r="T947" i="7"/>
  <c r="S1006" i="7"/>
  <c r="U1008" i="7"/>
  <c r="T1008" i="7"/>
  <c r="R1017" i="7"/>
  <c r="T1041" i="7"/>
  <c r="S1041" i="7"/>
  <c r="R1041" i="7"/>
  <c r="U1085" i="7"/>
  <c r="S1085" i="7"/>
  <c r="T1085" i="7"/>
  <c r="R1085" i="7"/>
  <c r="U1089" i="7"/>
  <c r="T1091" i="7"/>
  <c r="V1099" i="7"/>
  <c r="W1099" i="7"/>
  <c r="W1120" i="7"/>
  <c r="V1120" i="7"/>
  <c r="R1132" i="7"/>
  <c r="V1151" i="7"/>
  <c r="U1169" i="7"/>
  <c r="U1253" i="7"/>
  <c r="V1277" i="7"/>
  <c r="T1321" i="7"/>
  <c r="S1321" i="7"/>
  <c r="R1321" i="7"/>
  <c r="U1321" i="7"/>
  <c r="U1328" i="7"/>
  <c r="T1328" i="7"/>
  <c r="S1328" i="7"/>
  <c r="R1328" i="7"/>
  <c r="W1361" i="7"/>
  <c r="V1361" i="7"/>
  <c r="R1385" i="7"/>
  <c r="U1385" i="7"/>
  <c r="T1385" i="7"/>
  <c r="T1405" i="7"/>
  <c r="S1405" i="7"/>
  <c r="R1405" i="7"/>
  <c r="U1405" i="7"/>
  <c r="U1412" i="7"/>
  <c r="T1412" i="7"/>
  <c r="S1412" i="7"/>
  <c r="R1412" i="7"/>
  <c r="U1484" i="7"/>
  <c r="T1484" i="7"/>
  <c r="S1484" i="7"/>
  <c r="R1484" i="7"/>
  <c r="W1494" i="7"/>
  <c r="V1494" i="7"/>
  <c r="U1514" i="7"/>
  <c r="T1514" i="7"/>
  <c r="S1514" i="7"/>
  <c r="R1514" i="7"/>
  <c r="U1521" i="7"/>
  <c r="S1521" i="7"/>
  <c r="R1521" i="7"/>
  <c r="T1521" i="7"/>
  <c r="T1541" i="7"/>
  <c r="R1541" i="7"/>
  <c r="W1617" i="7"/>
  <c r="V1617" i="7"/>
  <c r="T1728" i="7"/>
  <c r="S1728" i="7"/>
  <c r="R1728" i="7"/>
  <c r="T1850" i="7"/>
  <c r="S1850" i="7"/>
  <c r="R1850" i="7"/>
  <c r="U1850" i="7"/>
  <c r="U1939" i="7"/>
  <c r="T1939" i="7"/>
  <c r="S1939" i="7"/>
  <c r="R1939" i="7"/>
  <c r="W1941" i="7"/>
  <c r="V1941" i="7"/>
  <c r="U1981" i="7"/>
  <c r="T1981" i="7"/>
  <c r="S1981" i="7"/>
  <c r="R1981" i="7"/>
  <c r="W2026" i="7"/>
  <c r="V2026" i="7"/>
  <c r="S15" i="7"/>
  <c r="R15" i="7"/>
  <c r="U15" i="7"/>
  <c r="T15" i="7"/>
  <c r="U35" i="7"/>
  <c r="T35" i="7"/>
  <c r="S35" i="7"/>
  <c r="R35" i="7"/>
  <c r="U66" i="7"/>
  <c r="T66" i="7"/>
  <c r="W98" i="7"/>
  <c r="V98" i="7"/>
  <c r="W194" i="7"/>
  <c r="V194" i="7"/>
  <c r="U474" i="7"/>
  <c r="T474" i="7"/>
  <c r="S474" i="7"/>
  <c r="W474" i="7" s="1"/>
  <c r="T1028" i="7"/>
  <c r="S1028" i="7"/>
  <c r="R1028" i="7"/>
  <c r="U1039" i="7"/>
  <c r="T1039" i="7"/>
  <c r="S1039" i="7"/>
  <c r="R1039" i="7"/>
  <c r="V1102" i="7"/>
  <c r="W1102" i="7"/>
  <c r="V1193" i="7"/>
  <c r="W1193" i="7"/>
  <c r="T1469" i="7"/>
  <c r="R1469" i="7"/>
  <c r="U1469" i="7"/>
  <c r="V1839" i="7"/>
  <c r="U1911" i="7"/>
  <c r="T1911" i="7"/>
  <c r="U1929" i="7"/>
  <c r="T1929" i="7"/>
  <c r="S1929" i="7"/>
  <c r="R1929" i="7"/>
  <c r="S69" i="7"/>
  <c r="R69" i="7"/>
  <c r="T69" i="7"/>
  <c r="S93" i="7"/>
  <c r="R93" i="7"/>
  <c r="T93" i="7"/>
  <c r="S141" i="7"/>
  <c r="R141" i="7"/>
  <c r="T141" i="7"/>
  <c r="S285" i="7"/>
  <c r="R285" i="7"/>
  <c r="T285" i="7"/>
  <c r="U320" i="7"/>
  <c r="T320" i="7"/>
  <c r="S320" i="7"/>
  <c r="R320" i="7"/>
  <c r="S327" i="7"/>
  <c r="R327" i="7"/>
  <c r="U327" i="7"/>
  <c r="T327" i="7"/>
  <c r="R365" i="7"/>
  <c r="U371" i="7"/>
  <c r="T371" i="7"/>
  <c r="S371" i="7"/>
  <c r="R371" i="7"/>
  <c r="S423" i="7"/>
  <c r="R423" i="7"/>
  <c r="U423" i="7"/>
  <c r="T423" i="7"/>
  <c r="U594" i="7"/>
  <c r="T594" i="7"/>
  <c r="S594" i="7"/>
  <c r="R594" i="7"/>
  <c r="U618" i="7"/>
  <c r="T618" i="7"/>
  <c r="S618" i="7"/>
  <c r="R618" i="7"/>
  <c r="U642" i="7"/>
  <c r="T642" i="7"/>
  <c r="S642" i="7"/>
  <c r="R642" i="7"/>
  <c r="S660" i="7"/>
  <c r="R660" i="7"/>
  <c r="U660" i="7"/>
  <c r="T660" i="7"/>
  <c r="U680" i="7"/>
  <c r="S680" i="7"/>
  <c r="R680" i="7"/>
  <c r="T680" i="7"/>
  <c r="S768" i="7"/>
  <c r="R768" i="7"/>
  <c r="U768" i="7"/>
  <c r="T768" i="7"/>
  <c r="T819" i="7"/>
  <c r="S819" i="7"/>
  <c r="R819" i="7"/>
  <c r="W833" i="7"/>
  <c r="U960" i="7"/>
  <c r="T960" i="7"/>
  <c r="R969" i="7"/>
  <c r="V1051" i="7"/>
  <c r="U1104" i="7"/>
  <c r="T1104" i="7"/>
  <c r="T1162" i="7"/>
  <c r="R1162" i="7"/>
  <c r="U1162" i="7"/>
  <c r="S1162" i="7"/>
  <c r="U1223" i="7"/>
  <c r="S1223" i="7"/>
  <c r="T1223" i="7"/>
  <c r="W1236" i="7"/>
  <c r="V1236" i="7"/>
  <c r="T360" i="7"/>
  <c r="S360" i="7"/>
  <c r="R360" i="7"/>
  <c r="R735" i="7"/>
  <c r="U1221" i="7"/>
  <c r="S1221" i="7"/>
  <c r="R1221" i="7"/>
  <c r="T1221" i="7"/>
  <c r="U1268" i="7"/>
  <c r="T1268" i="7"/>
  <c r="S1268" i="7"/>
  <c r="V1308" i="7"/>
  <c r="S1402" i="7"/>
  <c r="W1402" i="7" s="1"/>
  <c r="U1430" i="7"/>
  <c r="T1430" i="7"/>
  <c r="S1430" i="7"/>
  <c r="R1430" i="7"/>
  <c r="R1474" i="7"/>
  <c r="U1510" i="7"/>
  <c r="T1510" i="7"/>
  <c r="S1510" i="7"/>
  <c r="R1510" i="7"/>
  <c r="V1526" i="7"/>
  <c r="U1544" i="7"/>
  <c r="T1544" i="7"/>
  <c r="S1544" i="7"/>
  <c r="R1544" i="7"/>
  <c r="W1738" i="7"/>
  <c r="V1738" i="7"/>
  <c r="U1835" i="7"/>
  <c r="T1835" i="7"/>
  <c r="S1835" i="7"/>
  <c r="R1835" i="7"/>
  <c r="S1911" i="7"/>
  <c r="W1911" i="7" s="1"/>
  <c r="V2231" i="7"/>
  <c r="V2522" i="7"/>
  <c r="W2522" i="7"/>
  <c r="S25" i="7"/>
  <c r="V25" i="7" s="1"/>
  <c r="S30" i="7"/>
  <c r="U297" i="7"/>
  <c r="R324" i="7"/>
  <c r="R331" i="7"/>
  <c r="U402" i="7"/>
  <c r="T402" i="7"/>
  <c r="S402" i="7"/>
  <c r="U413" i="7"/>
  <c r="T413" i="7"/>
  <c r="U454" i="7"/>
  <c r="T454" i="7"/>
  <c r="S454" i="7"/>
  <c r="R454" i="7"/>
  <c r="S503" i="7"/>
  <c r="R535" i="7"/>
  <c r="V560" i="7"/>
  <c r="U616" i="7"/>
  <c r="T616" i="7"/>
  <c r="S616" i="7"/>
  <c r="R616" i="7"/>
  <c r="W674" i="7"/>
  <c r="U718" i="7"/>
  <c r="T718" i="7"/>
  <c r="S718" i="7"/>
  <c r="R718" i="7"/>
  <c r="S745" i="7"/>
  <c r="U745" i="7"/>
  <c r="T745" i="7"/>
  <c r="R745" i="7"/>
  <c r="W755" i="7"/>
  <c r="V755" i="7"/>
  <c r="S906" i="7"/>
  <c r="R906" i="7"/>
  <c r="T906" i="7"/>
  <c r="U938" i="7"/>
  <c r="T938" i="7"/>
  <c r="S938" i="7"/>
  <c r="R938" i="7"/>
  <c r="U1022" i="7"/>
  <c r="T1022" i="7"/>
  <c r="S1022" i="7"/>
  <c r="R1022" i="7"/>
  <c r="S1050" i="7"/>
  <c r="R1050" i="7"/>
  <c r="T1050" i="7"/>
  <c r="T1095" i="7"/>
  <c r="U1095" i="7"/>
  <c r="S1095" i="7"/>
  <c r="R1095" i="7"/>
  <c r="R1146" i="7"/>
  <c r="U1146" i="7"/>
  <c r="S1146" i="7"/>
  <c r="V1212" i="7"/>
  <c r="W1212" i="7"/>
  <c r="U1335" i="7"/>
  <c r="S1335" i="7"/>
  <c r="R1335" i="7"/>
  <c r="V12" i="7"/>
  <c r="U56" i="7"/>
  <c r="T56" i="7"/>
  <c r="S56" i="7"/>
  <c r="W56" i="7" s="1"/>
  <c r="U80" i="7"/>
  <c r="T80" i="7"/>
  <c r="S80" i="7"/>
  <c r="R90" i="7"/>
  <c r="U200" i="7"/>
  <c r="T200" i="7"/>
  <c r="S200" i="7"/>
  <c r="W200" i="7" s="1"/>
  <c r="R5" i="7"/>
  <c r="R8" i="7"/>
  <c r="S13" i="7"/>
  <c r="S26" i="7"/>
  <c r="S33" i="7"/>
  <c r="R33" i="7"/>
  <c r="T36" i="7"/>
  <c r="S41" i="7"/>
  <c r="W43" i="7"/>
  <c r="S53" i="7"/>
  <c r="S57" i="7"/>
  <c r="R57" i="7"/>
  <c r="T60" i="7"/>
  <c r="S65" i="7"/>
  <c r="W67" i="7"/>
  <c r="S77" i="7"/>
  <c r="S81" i="7"/>
  <c r="R81" i="7"/>
  <c r="T84" i="7"/>
  <c r="W91" i="7"/>
  <c r="S101" i="7"/>
  <c r="S105" i="7"/>
  <c r="R105" i="7"/>
  <c r="T108" i="7"/>
  <c r="S113" i="7"/>
  <c r="W115" i="7"/>
  <c r="S125" i="7"/>
  <c r="S129" i="7"/>
  <c r="R129" i="7"/>
  <c r="T132" i="7"/>
  <c r="S137" i="7"/>
  <c r="W139" i="7"/>
  <c r="S149" i="7"/>
  <c r="S153" i="7"/>
  <c r="R153" i="7"/>
  <c r="T156" i="7"/>
  <c r="S161" i="7"/>
  <c r="W163" i="7"/>
  <c r="S173" i="7"/>
  <c r="S177" i="7"/>
  <c r="R177" i="7"/>
  <c r="T180" i="7"/>
  <c r="S185" i="7"/>
  <c r="W187" i="7"/>
  <c r="S197" i="7"/>
  <c r="S201" i="7"/>
  <c r="R201" i="7"/>
  <c r="T204" i="7"/>
  <c r="S209" i="7"/>
  <c r="W211" i="7"/>
  <c r="S221" i="7"/>
  <c r="S225" i="7"/>
  <c r="R225" i="7"/>
  <c r="T228" i="7"/>
  <c r="W235" i="7"/>
  <c r="S245" i="7"/>
  <c r="S249" i="7"/>
  <c r="R249" i="7"/>
  <c r="T252" i="7"/>
  <c r="S257" i="7"/>
  <c r="W259" i="7"/>
  <c r="S269" i="7"/>
  <c r="S273" i="7"/>
  <c r="R273" i="7"/>
  <c r="T276" i="7"/>
  <c r="S281" i="7"/>
  <c r="W283" i="7"/>
  <c r="S293" i="7"/>
  <c r="S297" i="7"/>
  <c r="R297" i="7"/>
  <c r="T300" i="7"/>
  <c r="S305" i="7"/>
  <c r="W307" i="7"/>
  <c r="U316" i="7"/>
  <c r="T316" i="7"/>
  <c r="S316" i="7"/>
  <c r="R316" i="7"/>
  <c r="T321" i="7"/>
  <c r="R330" i="7"/>
  <c r="U347" i="7"/>
  <c r="T347" i="7"/>
  <c r="S347" i="7"/>
  <c r="R347" i="7"/>
  <c r="U361" i="7"/>
  <c r="T361" i="7"/>
  <c r="S361" i="7"/>
  <c r="V361" i="7" s="1"/>
  <c r="S372" i="7"/>
  <c r="S379" i="7"/>
  <c r="T386" i="7"/>
  <c r="W390" i="7"/>
  <c r="U392" i="7"/>
  <c r="T392" i="7"/>
  <c r="S392" i="7"/>
  <c r="R392" i="7"/>
  <c r="S399" i="7"/>
  <c r="R399" i="7"/>
  <c r="U399" i="7"/>
  <c r="T399" i="7"/>
  <c r="U412" i="7"/>
  <c r="T412" i="7"/>
  <c r="S412" i="7"/>
  <c r="R412" i="7"/>
  <c r="T417" i="7"/>
  <c r="R426" i="7"/>
  <c r="R437" i="7"/>
  <c r="U443" i="7"/>
  <c r="T443" i="7"/>
  <c r="S443" i="7"/>
  <c r="R443" i="7"/>
  <c r="U457" i="7"/>
  <c r="T457" i="7"/>
  <c r="S457" i="7"/>
  <c r="W457" i="7" s="1"/>
  <c r="S468" i="7"/>
  <c r="S475" i="7"/>
  <c r="U492" i="7"/>
  <c r="T492" i="7"/>
  <c r="S492" i="7"/>
  <c r="R492" i="7"/>
  <c r="S499" i="7"/>
  <c r="U516" i="7"/>
  <c r="T516" i="7"/>
  <c r="S516" i="7"/>
  <c r="R516" i="7"/>
  <c r="S523" i="7"/>
  <c r="U540" i="7"/>
  <c r="T540" i="7"/>
  <c r="S540" i="7"/>
  <c r="R540" i="7"/>
  <c r="S547" i="7"/>
  <c r="U564" i="7"/>
  <c r="T564" i="7"/>
  <c r="S564" i="7"/>
  <c r="R564" i="7"/>
  <c r="S571" i="7"/>
  <c r="U588" i="7"/>
  <c r="T588" i="7"/>
  <c r="S588" i="7"/>
  <c r="R588" i="7"/>
  <c r="S595" i="7"/>
  <c r="U612" i="7"/>
  <c r="T612" i="7"/>
  <c r="S612" i="7"/>
  <c r="R612" i="7"/>
  <c r="S619" i="7"/>
  <c r="U636" i="7"/>
  <c r="T636" i="7"/>
  <c r="S636" i="7"/>
  <c r="R636" i="7"/>
  <c r="S643" i="7"/>
  <c r="W658" i="7"/>
  <c r="U662" i="7"/>
  <c r="S662" i="7"/>
  <c r="T662" i="7"/>
  <c r="R662" i="7"/>
  <c r="V671" i="7"/>
  <c r="U703" i="7"/>
  <c r="T703" i="7"/>
  <c r="R703" i="7"/>
  <c r="U729" i="7"/>
  <c r="T729" i="7"/>
  <c r="S729" i="7"/>
  <c r="R729" i="7"/>
  <c r="V730" i="7"/>
  <c r="T750" i="7"/>
  <c r="W766" i="7"/>
  <c r="U770" i="7"/>
  <c r="S770" i="7"/>
  <c r="T770" i="7"/>
  <c r="R770" i="7"/>
  <c r="V779" i="7"/>
  <c r="W807" i="7"/>
  <c r="U811" i="7"/>
  <c r="T811" i="7"/>
  <c r="R811" i="7"/>
  <c r="S831" i="7"/>
  <c r="R831" i="7"/>
  <c r="U831" i="7"/>
  <c r="T831" i="7"/>
  <c r="V860" i="7"/>
  <c r="U862" i="7"/>
  <c r="S873" i="7"/>
  <c r="V881" i="7"/>
  <c r="V885" i="7"/>
  <c r="U937" i="7"/>
  <c r="T937" i="7"/>
  <c r="S937" i="7"/>
  <c r="R937" i="7"/>
  <c r="W952" i="7"/>
  <c r="V952" i="7"/>
  <c r="U962" i="7"/>
  <c r="R962" i="7"/>
  <c r="T962" i="7"/>
  <c r="S962" i="7"/>
  <c r="S964" i="7"/>
  <c r="U964" i="7"/>
  <c r="T964" i="7"/>
  <c r="R964" i="7"/>
  <c r="U969" i="7"/>
  <c r="V1004" i="7"/>
  <c r="U1006" i="7"/>
  <c r="S1017" i="7"/>
  <c r="V1025" i="7"/>
  <c r="V1029" i="7"/>
  <c r="W1059" i="7"/>
  <c r="U1081" i="7"/>
  <c r="T1081" i="7"/>
  <c r="S1081" i="7"/>
  <c r="R1081" i="7"/>
  <c r="W1096" i="7"/>
  <c r="V1096" i="7"/>
  <c r="V1142" i="7"/>
  <c r="T1165" i="7"/>
  <c r="S1165" i="7"/>
  <c r="R1165" i="7"/>
  <c r="U1165" i="7"/>
  <c r="T1195" i="7"/>
  <c r="S1195" i="7"/>
  <c r="R1195" i="7"/>
  <c r="U1195" i="7"/>
  <c r="W1210" i="7"/>
  <c r="V1210" i="7"/>
  <c r="U1220" i="7"/>
  <c r="T1220" i="7"/>
  <c r="S1220" i="7"/>
  <c r="R1220" i="7"/>
  <c r="W1224" i="7"/>
  <c r="U1229" i="7"/>
  <c r="T1229" i="7"/>
  <c r="S1229" i="7"/>
  <c r="R1229" i="7"/>
  <c r="W1247" i="7"/>
  <c r="V1247" i="7"/>
  <c r="R1294" i="7"/>
  <c r="V1312" i="7"/>
  <c r="W1314" i="7"/>
  <c r="V1314" i="7"/>
  <c r="W1355" i="7"/>
  <c r="U1366" i="7"/>
  <c r="T1366" i="7"/>
  <c r="S1366" i="7"/>
  <c r="R1366" i="7"/>
  <c r="U1379" i="7"/>
  <c r="T1379" i="7"/>
  <c r="U1402" i="7"/>
  <c r="T1402" i="7"/>
  <c r="T1414" i="7"/>
  <c r="V1460" i="7"/>
  <c r="W1460" i="7"/>
  <c r="U1467" i="7"/>
  <c r="S1467" i="7"/>
  <c r="R1467" i="7"/>
  <c r="T1467" i="7"/>
  <c r="T1471" i="7"/>
  <c r="S1471" i="7"/>
  <c r="R1471" i="7"/>
  <c r="U1471" i="7"/>
  <c r="R1486" i="7"/>
  <c r="T1516" i="7"/>
  <c r="V1518" i="7"/>
  <c r="U1539" i="7"/>
  <c r="S1539" i="7"/>
  <c r="R1539" i="7"/>
  <c r="T1539" i="7"/>
  <c r="S1541" i="7"/>
  <c r="T1543" i="7"/>
  <c r="S1543" i="7"/>
  <c r="R1543" i="7"/>
  <c r="U1543" i="7"/>
  <c r="S1550" i="7"/>
  <c r="R1550" i="7"/>
  <c r="U1550" i="7"/>
  <c r="T1550" i="7"/>
  <c r="R1599" i="7"/>
  <c r="U1713" i="7"/>
  <c r="T1713" i="7"/>
  <c r="R1717" i="7"/>
  <c r="S1725" i="7"/>
  <c r="R1725" i="7"/>
  <c r="S1732" i="7"/>
  <c r="V1943" i="7"/>
  <c r="W1943" i="7"/>
  <c r="U17" i="7"/>
  <c r="R17" i="7"/>
  <c r="W23" i="7"/>
  <c r="V23" i="7"/>
  <c r="U42" i="7"/>
  <c r="T42" i="7"/>
  <c r="W50" i="7"/>
  <c r="V50" i="7"/>
  <c r="U59" i="7"/>
  <c r="T59" i="7"/>
  <c r="S59" i="7"/>
  <c r="R59" i="7"/>
  <c r="U76" i="7"/>
  <c r="T76" i="7"/>
  <c r="S76" i="7"/>
  <c r="R76" i="7"/>
  <c r="W94" i="7"/>
  <c r="V94" i="7"/>
  <c r="U100" i="7"/>
  <c r="T100" i="7"/>
  <c r="S100" i="7"/>
  <c r="R100" i="7"/>
  <c r="U107" i="7"/>
  <c r="T107" i="7"/>
  <c r="S107" i="7"/>
  <c r="R107" i="7"/>
  <c r="U114" i="7"/>
  <c r="T114" i="7"/>
  <c r="W118" i="7"/>
  <c r="V118" i="7"/>
  <c r="W170" i="7"/>
  <c r="V170" i="7"/>
  <c r="W214" i="7"/>
  <c r="V214" i="7"/>
  <c r="U220" i="7"/>
  <c r="T220" i="7"/>
  <c r="S220" i="7"/>
  <c r="R220" i="7"/>
  <c r="U244" i="7"/>
  <c r="T244" i="7"/>
  <c r="S244" i="7"/>
  <c r="R244" i="7"/>
  <c r="U258" i="7"/>
  <c r="T258" i="7"/>
  <c r="U268" i="7"/>
  <c r="T268" i="7"/>
  <c r="S268" i="7"/>
  <c r="R268" i="7"/>
  <c r="V286" i="7"/>
  <c r="W290" i="7"/>
  <c r="V290" i="7"/>
  <c r="U334" i="7"/>
  <c r="T334" i="7"/>
  <c r="S334" i="7"/>
  <c r="R334" i="7"/>
  <c r="U389" i="7"/>
  <c r="T389" i="7"/>
  <c r="W403" i="7"/>
  <c r="V403" i="7"/>
  <c r="W481" i="7"/>
  <c r="V481" i="7"/>
  <c r="U490" i="7"/>
  <c r="T490" i="7"/>
  <c r="S490" i="7"/>
  <c r="R490" i="7"/>
  <c r="U514" i="7"/>
  <c r="T514" i="7"/>
  <c r="S514" i="7"/>
  <c r="R514" i="7"/>
  <c r="U562" i="7"/>
  <c r="T562" i="7"/>
  <c r="S562" i="7"/>
  <c r="R562" i="7"/>
  <c r="W577" i="7"/>
  <c r="V577" i="7"/>
  <c r="U610" i="7"/>
  <c r="T610" i="7"/>
  <c r="S610" i="7"/>
  <c r="R610" i="7"/>
  <c r="W625" i="7"/>
  <c r="V625" i="7"/>
  <c r="W678" i="7"/>
  <c r="V678" i="7"/>
  <c r="W786" i="7"/>
  <c r="V786" i="7"/>
  <c r="U853" i="7"/>
  <c r="T853" i="7"/>
  <c r="S853" i="7"/>
  <c r="R853" i="7"/>
  <c r="V958" i="7"/>
  <c r="W958" i="7"/>
  <c r="T1138" i="7"/>
  <c r="R1138" i="7"/>
  <c r="U1138" i="7"/>
  <c r="S1138" i="7"/>
  <c r="W1184" i="7"/>
  <c r="V1292" i="7"/>
  <c r="W1292" i="7"/>
  <c r="V1478" i="7"/>
  <c r="S9" i="7"/>
  <c r="R9" i="7"/>
  <c r="S45" i="7"/>
  <c r="R45" i="7"/>
  <c r="T45" i="7"/>
  <c r="S261" i="7"/>
  <c r="R261" i="7"/>
  <c r="T261" i="7"/>
  <c r="S309" i="7"/>
  <c r="R309" i="7"/>
  <c r="T309" i="7"/>
  <c r="U385" i="7"/>
  <c r="T385" i="7"/>
  <c r="S385" i="7"/>
  <c r="T796" i="7"/>
  <c r="S796" i="7"/>
  <c r="R796" i="7"/>
  <c r="U796" i="7"/>
  <c r="U836" i="7"/>
  <c r="T836" i="7"/>
  <c r="W836" i="7" s="1"/>
  <c r="T849" i="7"/>
  <c r="S849" i="7"/>
  <c r="R849" i="7"/>
  <c r="T993" i="7"/>
  <c r="S993" i="7"/>
  <c r="R993" i="7"/>
  <c r="U1037" i="7"/>
  <c r="S1037" i="7"/>
  <c r="T1037" i="7"/>
  <c r="R1037" i="7"/>
  <c r="U1185" i="7"/>
  <c r="S1185" i="7"/>
  <c r="R1185" i="7"/>
  <c r="T1185" i="7"/>
  <c r="T1243" i="7"/>
  <c r="S1243" i="7"/>
  <c r="R1243" i="7"/>
  <c r="U1243" i="7"/>
  <c r="T1288" i="7"/>
  <c r="R1288" i="7"/>
  <c r="T1351" i="7"/>
  <c r="S1351" i="7"/>
  <c r="R1351" i="7"/>
  <c r="U1351" i="7"/>
  <c r="U1364" i="7"/>
  <c r="T1364" i="7"/>
  <c r="S1364" i="7"/>
  <c r="R1364" i="7"/>
  <c r="U1400" i="7"/>
  <c r="T1400" i="7"/>
  <c r="S1400" i="7"/>
  <c r="R1400" i="7"/>
  <c r="W1488" i="7"/>
  <c r="V1488" i="7"/>
  <c r="U1504" i="7"/>
  <c r="S1504" i="7"/>
  <c r="W1561" i="7"/>
  <c r="V1561" i="7"/>
  <c r="U1591" i="7"/>
  <c r="T1591" i="7"/>
  <c r="S1591" i="7"/>
  <c r="R1591" i="7"/>
  <c r="U1638" i="7"/>
  <c r="T1638" i="7"/>
  <c r="S1638" i="7"/>
  <c r="R1638" i="7"/>
  <c r="W1648" i="7"/>
  <c r="V1648" i="7"/>
  <c r="U1699" i="7"/>
  <c r="T1699" i="7"/>
  <c r="S1699" i="7"/>
  <c r="R1699" i="7"/>
  <c r="T2506" i="7"/>
  <c r="S2506" i="7"/>
  <c r="R2506" i="7"/>
  <c r="R2508" i="7"/>
  <c r="T2508" i="7"/>
  <c r="S2508" i="7"/>
  <c r="U2508" i="7"/>
  <c r="W28" i="7"/>
  <c r="W434" i="7"/>
  <c r="V434" i="7"/>
  <c r="U698" i="7"/>
  <c r="S698" i="7"/>
  <c r="T698" i="7"/>
  <c r="R698" i="7"/>
  <c r="U806" i="7"/>
  <c r="S806" i="7"/>
  <c r="T806" i="7"/>
  <c r="R806" i="7"/>
  <c r="V815" i="7"/>
  <c r="W904" i="7"/>
  <c r="V904" i="7"/>
  <c r="S916" i="7"/>
  <c r="U916" i="7"/>
  <c r="T916" i="7"/>
  <c r="R916" i="7"/>
  <c r="R956" i="7"/>
  <c r="U1033" i="7"/>
  <c r="T1033" i="7"/>
  <c r="S1033" i="7"/>
  <c r="R1033" i="7"/>
  <c r="S1060" i="7"/>
  <c r="U1060" i="7"/>
  <c r="T1060" i="7"/>
  <c r="R1060" i="7"/>
  <c r="R1100" i="7"/>
  <c r="V1180" i="7"/>
  <c r="T1709" i="7"/>
  <c r="S1709" i="7"/>
  <c r="R1709" i="7"/>
  <c r="U1709" i="7"/>
  <c r="U11" i="7"/>
  <c r="S11" i="7"/>
  <c r="R11" i="7"/>
  <c r="U317" i="7"/>
  <c r="T317" i="7"/>
  <c r="R385" i="7"/>
  <c r="R420" i="7"/>
  <c r="U496" i="7"/>
  <c r="T496" i="7"/>
  <c r="S496" i="7"/>
  <c r="R496" i="7"/>
  <c r="V512" i="7"/>
  <c r="U520" i="7"/>
  <c r="T520" i="7"/>
  <c r="S520" i="7"/>
  <c r="R520" i="7"/>
  <c r="U568" i="7"/>
  <c r="T568" i="7"/>
  <c r="S568" i="7"/>
  <c r="R568" i="7"/>
  <c r="R583" i="7"/>
  <c r="U773" i="7"/>
  <c r="T773" i="7"/>
  <c r="S1100" i="7"/>
  <c r="U1136" i="7"/>
  <c r="T1136" i="7"/>
  <c r="S1136" i="7"/>
  <c r="R1136" i="7"/>
  <c r="U1155" i="7"/>
  <c r="S1155" i="7"/>
  <c r="R1155" i="7"/>
  <c r="T1155" i="7"/>
  <c r="U1286" i="7"/>
  <c r="T1286" i="7"/>
  <c r="S1286" i="7"/>
  <c r="R1286" i="7"/>
  <c r="T1396" i="7"/>
  <c r="S1396" i="7"/>
  <c r="V1396" i="7" s="1"/>
  <c r="U1520" i="7"/>
  <c r="W1520" i="7" s="1"/>
  <c r="T1520" i="7"/>
  <c r="S1520" i="7"/>
  <c r="W1524" i="7"/>
  <c r="V1524" i="7"/>
  <c r="U1566" i="7"/>
  <c r="T1566" i="7"/>
  <c r="S1566" i="7"/>
  <c r="R1566" i="7"/>
  <c r="S1580" i="7"/>
  <c r="R1580" i="7"/>
  <c r="U1580" i="7"/>
  <c r="T1580" i="7"/>
  <c r="R42" i="7"/>
  <c r="R258" i="7"/>
  <c r="S331" i="7"/>
  <c r="S351" i="7"/>
  <c r="R351" i="7"/>
  <c r="U351" i="7"/>
  <c r="T351" i="7"/>
  <c r="T369" i="7"/>
  <c r="U409" i="7"/>
  <c r="T409" i="7"/>
  <c r="S409" i="7"/>
  <c r="S427" i="7"/>
  <c r="S447" i="7"/>
  <c r="R447" i="7"/>
  <c r="U447" i="7"/>
  <c r="T447" i="7"/>
  <c r="U460" i="7"/>
  <c r="T460" i="7"/>
  <c r="S460" i="7"/>
  <c r="R460" i="7"/>
  <c r="T465" i="7"/>
  <c r="S487" i="7"/>
  <c r="U504" i="7"/>
  <c r="T504" i="7"/>
  <c r="S504" i="7"/>
  <c r="R504" i="7"/>
  <c r="U552" i="7"/>
  <c r="T552" i="7"/>
  <c r="S552" i="7"/>
  <c r="R552" i="7"/>
  <c r="U576" i="7"/>
  <c r="T576" i="7"/>
  <c r="S576" i="7"/>
  <c r="R576" i="7"/>
  <c r="U624" i="7"/>
  <c r="T624" i="7"/>
  <c r="S624" i="7"/>
  <c r="R624" i="7"/>
  <c r="U677" i="7"/>
  <c r="T677" i="7"/>
  <c r="S677" i="7"/>
  <c r="R677" i="7"/>
  <c r="V723" i="7"/>
  <c r="U740" i="7"/>
  <c r="S740" i="7"/>
  <c r="R740" i="7"/>
  <c r="T763" i="7"/>
  <c r="U785" i="7"/>
  <c r="T785" i="7"/>
  <c r="S785" i="7"/>
  <c r="R785" i="7"/>
  <c r="T812" i="7"/>
  <c r="U840" i="7"/>
  <c r="T840" i="7"/>
  <c r="U847" i="7"/>
  <c r="T847" i="7"/>
  <c r="S847" i="7"/>
  <c r="R847" i="7"/>
  <c r="S851" i="7"/>
  <c r="S876" i="7"/>
  <c r="R876" i="7"/>
  <c r="T876" i="7"/>
  <c r="R910" i="7"/>
  <c r="U949" i="7"/>
  <c r="T949" i="7"/>
  <c r="S949" i="7"/>
  <c r="R949" i="7"/>
  <c r="U991" i="7"/>
  <c r="T991" i="7"/>
  <c r="S991" i="7"/>
  <c r="R991" i="7"/>
  <c r="S995" i="7"/>
  <c r="S1020" i="7"/>
  <c r="R1020" i="7"/>
  <c r="T1020" i="7"/>
  <c r="V1046" i="7"/>
  <c r="U1113" i="7"/>
  <c r="S1113" i="7"/>
  <c r="R1113" i="7"/>
  <c r="T1113" i="7"/>
  <c r="T1117" i="7"/>
  <c r="S1117" i="7"/>
  <c r="R1117" i="7"/>
  <c r="U1117" i="7"/>
  <c r="S1270" i="7"/>
  <c r="U1451" i="7"/>
  <c r="T1451" i="7"/>
  <c r="R1504" i="7"/>
  <c r="U1508" i="7"/>
  <c r="T1508" i="7"/>
  <c r="S1508" i="7"/>
  <c r="R1508" i="7"/>
  <c r="T1531" i="7"/>
  <c r="S1531" i="7"/>
  <c r="R1531" i="7"/>
  <c r="U1531" i="7"/>
  <c r="W1634" i="7"/>
  <c r="V1634" i="7"/>
  <c r="S1653" i="7"/>
  <c r="V1833" i="7"/>
  <c r="W1833" i="7"/>
  <c r="T2082" i="7"/>
  <c r="S2082" i="7"/>
  <c r="R2082" i="7"/>
  <c r="U2082" i="7"/>
  <c r="U2506" i="7"/>
  <c r="T17" i="7"/>
  <c r="T27" i="7"/>
  <c r="S42" i="7"/>
  <c r="U45" i="7"/>
  <c r="S66" i="7"/>
  <c r="U69" i="7"/>
  <c r="S90" i="7"/>
  <c r="S138" i="7"/>
  <c r="S186" i="7"/>
  <c r="W186" i="7" s="1"/>
  <c r="S210" i="7"/>
  <c r="U213" i="7"/>
  <c r="S258" i="7"/>
  <c r="U261" i="7"/>
  <c r="S282" i="7"/>
  <c r="U285" i="7"/>
  <c r="S306" i="7"/>
  <c r="S326" i="7"/>
  <c r="R326" i="7"/>
  <c r="R407" i="7"/>
  <c r="V414" i="7"/>
  <c r="S422" i="7"/>
  <c r="R422" i="7"/>
  <c r="R458" i="7"/>
  <c r="R485" i="7"/>
  <c r="R557" i="7"/>
  <c r="R581" i="7"/>
  <c r="T607" i="7"/>
  <c r="T631" i="7"/>
  <c r="S696" i="7"/>
  <c r="R696" i="7"/>
  <c r="U696" i="7"/>
  <c r="T696" i="7"/>
  <c r="T706" i="7"/>
  <c r="U716" i="7"/>
  <c r="S716" i="7"/>
  <c r="R716" i="7"/>
  <c r="T716" i="7"/>
  <c r="W759" i="7"/>
  <c r="V782" i="7"/>
  <c r="S804" i="7"/>
  <c r="R804" i="7"/>
  <c r="U804" i="7"/>
  <c r="T804" i="7"/>
  <c r="U838" i="7"/>
  <c r="T838" i="7"/>
  <c r="S838" i="7"/>
  <c r="R838" i="7"/>
  <c r="U849" i="7"/>
  <c r="U912" i="7"/>
  <c r="T912" i="7"/>
  <c r="U989" i="7"/>
  <c r="S989" i="7"/>
  <c r="T989" i="7"/>
  <c r="R989" i="7"/>
  <c r="T995" i="7"/>
  <c r="V1003" i="7"/>
  <c r="U1056" i="7"/>
  <c r="T1056" i="7"/>
  <c r="R1065" i="7"/>
  <c r="U1108" i="7"/>
  <c r="T1108" i="7"/>
  <c r="S1108" i="7"/>
  <c r="R1108" i="7"/>
  <c r="W1144" i="7"/>
  <c r="V1144" i="7"/>
  <c r="U1203" i="7"/>
  <c r="S1203" i="7"/>
  <c r="R1203" i="7"/>
  <c r="T1203" i="7"/>
  <c r="T1207" i="7"/>
  <c r="S1207" i="7"/>
  <c r="R1207" i="7"/>
  <c r="U1207" i="7"/>
  <c r="U1233" i="7"/>
  <c r="S1233" i="7"/>
  <c r="R1233" i="7"/>
  <c r="T1233" i="7"/>
  <c r="W1302" i="7"/>
  <c r="V1302" i="7"/>
  <c r="S1325" i="7"/>
  <c r="T1339" i="7"/>
  <c r="S1339" i="7"/>
  <c r="R1339" i="7"/>
  <c r="U1339" i="7"/>
  <c r="U1365" i="7"/>
  <c r="S1365" i="7"/>
  <c r="R1365" i="7"/>
  <c r="T1365" i="7"/>
  <c r="R1391" i="7"/>
  <c r="W1422" i="7"/>
  <c r="V1422" i="7"/>
  <c r="S1522" i="7"/>
  <c r="W1564" i="7"/>
  <c r="V1564" i="7"/>
  <c r="U1639" i="7"/>
  <c r="T1639" i="7"/>
  <c r="R1639" i="7"/>
  <c r="S1639" i="7"/>
  <c r="U1653" i="7"/>
  <c r="U1680" i="7"/>
  <c r="T1680" i="7"/>
  <c r="S1680" i="7"/>
  <c r="R1680" i="7"/>
  <c r="U1788" i="7"/>
  <c r="T1788" i="7"/>
  <c r="S1788" i="7"/>
  <c r="R1788" i="7"/>
  <c r="U1793" i="7"/>
  <c r="T1793" i="7"/>
  <c r="S1793" i="7"/>
  <c r="R1793" i="7"/>
  <c r="U1872" i="7"/>
  <c r="T1872" i="7"/>
  <c r="S1872" i="7"/>
  <c r="R1872" i="7"/>
  <c r="U2085" i="7"/>
  <c r="T2085" i="7"/>
  <c r="S2085" i="7"/>
  <c r="R2085" i="7"/>
  <c r="W2104" i="7"/>
  <c r="V2104" i="7"/>
  <c r="V2480" i="7"/>
  <c r="W2480" i="7"/>
  <c r="U2493" i="7"/>
  <c r="T2493" i="7"/>
  <c r="S2493" i="7"/>
  <c r="R2493" i="7"/>
  <c r="U18" i="7"/>
  <c r="T18" i="7"/>
  <c r="U89" i="7"/>
  <c r="R89" i="7"/>
  <c r="R217" i="7"/>
  <c r="U233" i="7"/>
  <c r="R233" i="7"/>
  <c r="R265" i="7"/>
  <c r="U341" i="7"/>
  <c r="T341" i="7"/>
  <c r="V341" i="7" s="1"/>
  <c r="S362" i="7"/>
  <c r="R409" i="7"/>
  <c r="U456" i="7"/>
  <c r="U478" i="7"/>
  <c r="T478" i="7"/>
  <c r="S478" i="7"/>
  <c r="R478" i="7"/>
  <c r="U502" i="7"/>
  <c r="T502" i="7"/>
  <c r="S502" i="7"/>
  <c r="R502" i="7"/>
  <c r="U574" i="7"/>
  <c r="T574" i="7"/>
  <c r="S574" i="7"/>
  <c r="R574" i="7"/>
  <c r="U598" i="7"/>
  <c r="T598" i="7"/>
  <c r="S598" i="7"/>
  <c r="R598" i="7"/>
  <c r="U646" i="7"/>
  <c r="T646" i="7"/>
  <c r="S646" i="7"/>
  <c r="R646" i="7"/>
  <c r="U693" i="7"/>
  <c r="T693" i="7"/>
  <c r="S693" i="7"/>
  <c r="R693" i="7"/>
  <c r="U734" i="7"/>
  <c r="S734" i="7"/>
  <c r="T734" i="7"/>
  <c r="R734" i="7"/>
  <c r="U801" i="7"/>
  <c r="T801" i="7"/>
  <c r="S801" i="7"/>
  <c r="R801" i="7"/>
  <c r="U832" i="7"/>
  <c r="T832" i="7"/>
  <c r="S832" i="7"/>
  <c r="R832" i="7"/>
  <c r="S836" i="7"/>
  <c r="U841" i="7"/>
  <c r="T841" i="7"/>
  <c r="S841" i="7"/>
  <c r="R841" i="7"/>
  <c r="W856" i="7"/>
  <c r="V856" i="7"/>
  <c r="U866" i="7"/>
  <c r="R866" i="7"/>
  <c r="T866" i="7"/>
  <c r="S866" i="7"/>
  <c r="U985" i="7"/>
  <c r="T985" i="7"/>
  <c r="S985" i="7"/>
  <c r="R985" i="7"/>
  <c r="S1012" i="7"/>
  <c r="U1012" i="7"/>
  <c r="T1012" i="7"/>
  <c r="R1012" i="7"/>
  <c r="R1052" i="7"/>
  <c r="U1054" i="7"/>
  <c r="S1065" i="7"/>
  <c r="T1115" i="7"/>
  <c r="U1132" i="7"/>
  <c r="T1132" i="7"/>
  <c r="R1205" i="7"/>
  <c r="V1230" i="7"/>
  <c r="T1261" i="7"/>
  <c r="S1261" i="7"/>
  <c r="R1261" i="7"/>
  <c r="U1261" i="7"/>
  <c r="R1268" i="7"/>
  <c r="W1320" i="7"/>
  <c r="V1320" i="7"/>
  <c r="U1418" i="7"/>
  <c r="T1418" i="7"/>
  <c r="S1418" i="7"/>
  <c r="R1418" i="7"/>
  <c r="S1451" i="7"/>
  <c r="W1695" i="7"/>
  <c r="V1695" i="7"/>
  <c r="U1791" i="7"/>
  <c r="T1791" i="7"/>
  <c r="S1791" i="7"/>
  <c r="R1791" i="7"/>
  <c r="U2209" i="7"/>
  <c r="T2209" i="7"/>
  <c r="S2209" i="7"/>
  <c r="R2209" i="7"/>
  <c r="W2513" i="7"/>
  <c r="V2513" i="7"/>
  <c r="U4" i="7"/>
  <c r="T4" i="7"/>
  <c r="S4" i="7"/>
  <c r="W4" i="7" s="1"/>
  <c r="S5" i="7"/>
  <c r="U8" i="7"/>
  <c r="S18" i="7"/>
  <c r="V18" i="7" s="1"/>
  <c r="S31" i="7"/>
  <c r="S38" i="7"/>
  <c r="R38" i="7"/>
  <c r="U40" i="7"/>
  <c r="T40" i="7"/>
  <c r="S40" i="7"/>
  <c r="W40" i="7" s="1"/>
  <c r="T41" i="7"/>
  <c r="T53" i="7"/>
  <c r="T55" i="7"/>
  <c r="S55" i="7"/>
  <c r="R55" i="7"/>
  <c r="S62" i="7"/>
  <c r="R62" i="7"/>
  <c r="U64" i="7"/>
  <c r="T64" i="7"/>
  <c r="S64" i="7"/>
  <c r="T65" i="7"/>
  <c r="T77" i="7"/>
  <c r="T79" i="7"/>
  <c r="S79" i="7"/>
  <c r="R79" i="7"/>
  <c r="S86" i="7"/>
  <c r="R86" i="7"/>
  <c r="U88" i="7"/>
  <c r="T88" i="7"/>
  <c r="S88" i="7"/>
  <c r="T89" i="7"/>
  <c r="T101" i="7"/>
  <c r="T103" i="7"/>
  <c r="S103" i="7"/>
  <c r="R103" i="7"/>
  <c r="S110" i="7"/>
  <c r="R110" i="7"/>
  <c r="U112" i="7"/>
  <c r="T112" i="7"/>
  <c r="S112" i="7"/>
  <c r="T113" i="7"/>
  <c r="T125" i="7"/>
  <c r="T127" i="7"/>
  <c r="S127" i="7"/>
  <c r="R127" i="7"/>
  <c r="S134" i="7"/>
  <c r="R134" i="7"/>
  <c r="U136" i="7"/>
  <c r="T136" i="7"/>
  <c r="S136" i="7"/>
  <c r="T137" i="7"/>
  <c r="T149" i="7"/>
  <c r="T151" i="7"/>
  <c r="S151" i="7"/>
  <c r="R151" i="7"/>
  <c r="S158" i="7"/>
  <c r="R158" i="7"/>
  <c r="U160" i="7"/>
  <c r="T160" i="7"/>
  <c r="S160" i="7"/>
  <c r="T161" i="7"/>
  <c r="T173" i="7"/>
  <c r="T175" i="7"/>
  <c r="S175" i="7"/>
  <c r="R175" i="7"/>
  <c r="S182" i="7"/>
  <c r="R182" i="7"/>
  <c r="U184" i="7"/>
  <c r="T184" i="7"/>
  <c r="S184" i="7"/>
  <c r="T185" i="7"/>
  <c r="T197" i="7"/>
  <c r="T199" i="7"/>
  <c r="S199" i="7"/>
  <c r="R199" i="7"/>
  <c r="S206" i="7"/>
  <c r="R206" i="7"/>
  <c r="U208" i="7"/>
  <c r="T208" i="7"/>
  <c r="S208" i="7"/>
  <c r="V208" i="7" s="1"/>
  <c r="T209" i="7"/>
  <c r="T221" i="7"/>
  <c r="T223" i="7"/>
  <c r="S223" i="7"/>
  <c r="R223" i="7"/>
  <c r="S230" i="7"/>
  <c r="R230" i="7"/>
  <c r="U232" i="7"/>
  <c r="T232" i="7"/>
  <c r="S232" i="7"/>
  <c r="T233" i="7"/>
  <c r="T245" i="7"/>
  <c r="T247" i="7"/>
  <c r="S247" i="7"/>
  <c r="R247" i="7"/>
  <c r="S254" i="7"/>
  <c r="R254" i="7"/>
  <c r="U256" i="7"/>
  <c r="W256" i="7" s="1"/>
  <c r="T256" i="7"/>
  <c r="S256" i="7"/>
  <c r="T257" i="7"/>
  <c r="T269" i="7"/>
  <c r="T271" i="7"/>
  <c r="S271" i="7"/>
  <c r="R271" i="7"/>
  <c r="S278" i="7"/>
  <c r="R278" i="7"/>
  <c r="U280" i="7"/>
  <c r="T280" i="7"/>
  <c r="S280" i="7"/>
  <c r="W280" i="7" s="1"/>
  <c r="T281" i="7"/>
  <c r="T293" i="7"/>
  <c r="T295" i="7"/>
  <c r="S295" i="7"/>
  <c r="R295" i="7"/>
  <c r="S302" i="7"/>
  <c r="R302" i="7"/>
  <c r="U304" i="7"/>
  <c r="T304" i="7"/>
  <c r="S304" i="7"/>
  <c r="W304" i="7" s="1"/>
  <c r="T305" i="7"/>
  <c r="R314" i="7"/>
  <c r="U321" i="7"/>
  <c r="T336" i="7"/>
  <c r="S336" i="7"/>
  <c r="R336" i="7"/>
  <c r="S341" i="7"/>
  <c r="V366" i="7"/>
  <c r="S374" i="7"/>
  <c r="R374" i="7"/>
  <c r="U376" i="7"/>
  <c r="T376" i="7"/>
  <c r="S376" i="7"/>
  <c r="R410" i="7"/>
  <c r="U417" i="7"/>
  <c r="T432" i="7"/>
  <c r="S432" i="7"/>
  <c r="R432" i="7"/>
  <c r="S437" i="7"/>
  <c r="V462" i="7"/>
  <c r="S470" i="7"/>
  <c r="R470" i="7"/>
  <c r="U472" i="7"/>
  <c r="T472" i="7"/>
  <c r="S472" i="7"/>
  <c r="W472" i="7" s="1"/>
  <c r="R670" i="7"/>
  <c r="U682" i="7"/>
  <c r="T682" i="7"/>
  <c r="S682" i="7"/>
  <c r="R682" i="7"/>
  <c r="U686" i="7"/>
  <c r="S686" i="7"/>
  <c r="U690" i="7"/>
  <c r="T690" i="7"/>
  <c r="S690" i="7"/>
  <c r="R690" i="7"/>
  <c r="R701" i="7"/>
  <c r="S709" i="7"/>
  <c r="U709" i="7"/>
  <c r="T709" i="7"/>
  <c r="R709" i="7"/>
  <c r="W719" i="7"/>
  <c r="V719" i="7"/>
  <c r="U737" i="7"/>
  <c r="T737" i="7"/>
  <c r="R758" i="7"/>
  <c r="R778" i="7"/>
  <c r="U790" i="7"/>
  <c r="T790" i="7"/>
  <c r="S790" i="7"/>
  <c r="R790" i="7"/>
  <c r="U794" i="7"/>
  <c r="S794" i="7"/>
  <c r="U798" i="7"/>
  <c r="T798" i="7"/>
  <c r="S798" i="7"/>
  <c r="R798" i="7"/>
  <c r="R809" i="7"/>
  <c r="S817" i="7"/>
  <c r="U817" i="7"/>
  <c r="T817" i="7"/>
  <c r="R817" i="7"/>
  <c r="W827" i="7"/>
  <c r="V827" i="7"/>
  <c r="W839" i="7"/>
  <c r="V839" i="7"/>
  <c r="U842" i="7"/>
  <c r="T842" i="7"/>
  <c r="S842" i="7"/>
  <c r="R842" i="7"/>
  <c r="T855" i="7"/>
  <c r="U855" i="7"/>
  <c r="S855" i="7"/>
  <c r="R855" i="7"/>
  <c r="U858" i="7"/>
  <c r="S860" i="7"/>
  <c r="W860" i="7" s="1"/>
  <c r="T873" i="7"/>
  <c r="U888" i="7"/>
  <c r="T888" i="7"/>
  <c r="V911" i="7"/>
  <c r="U926" i="7"/>
  <c r="T926" i="7"/>
  <c r="S926" i="7"/>
  <c r="R926" i="7"/>
  <c r="W939" i="7"/>
  <c r="V939" i="7"/>
  <c r="S954" i="7"/>
  <c r="R954" i="7"/>
  <c r="T954" i="7"/>
  <c r="W959" i="7"/>
  <c r="U986" i="7"/>
  <c r="T986" i="7"/>
  <c r="S986" i="7"/>
  <c r="R986" i="7"/>
  <c r="T999" i="7"/>
  <c r="U999" i="7"/>
  <c r="S999" i="7"/>
  <c r="R999" i="7"/>
  <c r="U1002" i="7"/>
  <c r="S1004" i="7"/>
  <c r="T1017" i="7"/>
  <c r="U1032" i="7"/>
  <c r="T1032" i="7"/>
  <c r="V1055" i="7"/>
  <c r="U1070" i="7"/>
  <c r="T1070" i="7"/>
  <c r="S1070" i="7"/>
  <c r="R1070" i="7"/>
  <c r="W1083" i="7"/>
  <c r="V1083" i="7"/>
  <c r="S1098" i="7"/>
  <c r="R1098" i="7"/>
  <c r="T1098" i="7"/>
  <c r="W1103" i="7"/>
  <c r="R1109" i="7"/>
  <c r="U1109" i="7"/>
  <c r="T1109" i="7"/>
  <c r="S1109" i="7"/>
  <c r="W1142" i="7"/>
  <c r="U1156" i="7"/>
  <c r="T1159" i="7"/>
  <c r="S1159" i="7"/>
  <c r="R1159" i="7"/>
  <c r="U1159" i="7"/>
  <c r="T1249" i="7"/>
  <c r="S1249" i="7"/>
  <c r="R1249" i="7"/>
  <c r="U1249" i="7"/>
  <c r="U1258" i="7"/>
  <c r="T1258" i="7"/>
  <c r="S1258" i="7"/>
  <c r="R1258" i="7"/>
  <c r="V1262" i="7"/>
  <c r="W1262" i="7"/>
  <c r="T1279" i="7"/>
  <c r="S1279" i="7"/>
  <c r="R1279" i="7"/>
  <c r="U1279" i="7"/>
  <c r="W1283" i="7"/>
  <c r="V1283" i="7"/>
  <c r="S1294" i="7"/>
  <c r="U1301" i="7"/>
  <c r="T1301" i="7"/>
  <c r="S1301" i="7"/>
  <c r="R1301" i="7"/>
  <c r="T1324" i="7"/>
  <c r="S1324" i="7"/>
  <c r="R1324" i="7"/>
  <c r="T1357" i="7"/>
  <c r="S1357" i="7"/>
  <c r="R1357" i="7"/>
  <c r="U1357" i="7"/>
  <c r="U1377" i="7"/>
  <c r="S1377" i="7"/>
  <c r="R1377" i="7"/>
  <c r="T1377" i="7"/>
  <c r="R1379" i="7"/>
  <c r="W1416" i="7"/>
  <c r="V1416" i="7"/>
  <c r="W1434" i="7"/>
  <c r="V1434" i="7"/>
  <c r="U1461" i="7"/>
  <c r="S1461" i="7"/>
  <c r="R1461" i="7"/>
  <c r="U1541" i="7"/>
  <c r="U1674" i="7"/>
  <c r="T1674" i="7"/>
  <c r="S1674" i="7"/>
  <c r="R1674" i="7"/>
  <c r="S1711" i="7"/>
  <c r="R1713" i="7"/>
  <c r="T1726" i="7"/>
  <c r="S1726" i="7"/>
  <c r="R1726" i="7"/>
  <c r="U1726" i="7"/>
  <c r="U1728" i="7"/>
  <c r="R1841" i="7"/>
  <c r="W1843" i="7"/>
  <c r="V1843" i="7"/>
  <c r="U1848" i="7"/>
  <c r="T1848" i="7"/>
  <c r="S1848" i="7"/>
  <c r="R1848" i="7"/>
  <c r="S1880" i="7"/>
  <c r="W1882" i="7"/>
  <c r="V1882" i="7"/>
  <c r="V1888" i="7"/>
  <c r="U1988" i="7"/>
  <c r="T1988" i="7"/>
  <c r="S1988" i="7"/>
  <c r="R1988" i="7"/>
  <c r="S333" i="7"/>
  <c r="R333" i="7"/>
  <c r="S357" i="7"/>
  <c r="R357" i="7"/>
  <c r="S381" i="7"/>
  <c r="R381" i="7"/>
  <c r="S405" i="7"/>
  <c r="R405" i="7"/>
  <c r="S429" i="7"/>
  <c r="R429" i="7"/>
  <c r="S453" i="7"/>
  <c r="R453" i="7"/>
  <c r="S477" i="7"/>
  <c r="R477" i="7"/>
  <c r="S483" i="7"/>
  <c r="R483" i="7"/>
  <c r="S489" i="7"/>
  <c r="R489" i="7"/>
  <c r="S495" i="7"/>
  <c r="R495" i="7"/>
  <c r="S501" i="7"/>
  <c r="R501" i="7"/>
  <c r="S507" i="7"/>
  <c r="R507" i="7"/>
  <c r="S513" i="7"/>
  <c r="R513" i="7"/>
  <c r="S519" i="7"/>
  <c r="R519" i="7"/>
  <c r="S525" i="7"/>
  <c r="R525" i="7"/>
  <c r="S531" i="7"/>
  <c r="R531" i="7"/>
  <c r="S537" i="7"/>
  <c r="R537" i="7"/>
  <c r="S543" i="7"/>
  <c r="R543" i="7"/>
  <c r="S549" i="7"/>
  <c r="R549" i="7"/>
  <c r="S555" i="7"/>
  <c r="R555" i="7"/>
  <c r="S561" i="7"/>
  <c r="R561" i="7"/>
  <c r="S567" i="7"/>
  <c r="R567" i="7"/>
  <c r="S573" i="7"/>
  <c r="R573" i="7"/>
  <c r="S579" i="7"/>
  <c r="R579" i="7"/>
  <c r="S585" i="7"/>
  <c r="R585" i="7"/>
  <c r="S591" i="7"/>
  <c r="R591" i="7"/>
  <c r="S597" i="7"/>
  <c r="R597" i="7"/>
  <c r="S603" i="7"/>
  <c r="R603" i="7"/>
  <c r="S609" i="7"/>
  <c r="R609" i="7"/>
  <c r="S615" i="7"/>
  <c r="R615" i="7"/>
  <c r="S621" i="7"/>
  <c r="R621" i="7"/>
  <c r="S627" i="7"/>
  <c r="R627" i="7"/>
  <c r="S633" i="7"/>
  <c r="R633" i="7"/>
  <c r="S639" i="7"/>
  <c r="R639" i="7"/>
  <c r="S645" i="7"/>
  <c r="R645" i="7"/>
  <c r="S651" i="7"/>
  <c r="R651" i="7"/>
  <c r="T664" i="7"/>
  <c r="S664" i="7"/>
  <c r="R664" i="7"/>
  <c r="U669" i="7"/>
  <c r="T669" i="7"/>
  <c r="S669" i="7"/>
  <c r="S672" i="7"/>
  <c r="R672" i="7"/>
  <c r="S685" i="7"/>
  <c r="U685" i="7"/>
  <c r="T685" i="7"/>
  <c r="R685" i="7"/>
  <c r="T700" i="7"/>
  <c r="S700" i="7"/>
  <c r="R700" i="7"/>
  <c r="U705" i="7"/>
  <c r="T705" i="7"/>
  <c r="S705" i="7"/>
  <c r="S708" i="7"/>
  <c r="R708" i="7"/>
  <c r="S721" i="7"/>
  <c r="U721" i="7"/>
  <c r="T721" i="7"/>
  <c r="R721" i="7"/>
  <c r="T736" i="7"/>
  <c r="S736" i="7"/>
  <c r="R736" i="7"/>
  <c r="U741" i="7"/>
  <c r="T741" i="7"/>
  <c r="S741" i="7"/>
  <c r="S744" i="7"/>
  <c r="R744" i="7"/>
  <c r="S757" i="7"/>
  <c r="U757" i="7"/>
  <c r="T757" i="7"/>
  <c r="R757" i="7"/>
  <c r="T772" i="7"/>
  <c r="S772" i="7"/>
  <c r="R772" i="7"/>
  <c r="U777" i="7"/>
  <c r="T777" i="7"/>
  <c r="S777" i="7"/>
  <c r="S780" i="7"/>
  <c r="R780" i="7"/>
  <c r="S793" i="7"/>
  <c r="U793" i="7"/>
  <c r="T793" i="7"/>
  <c r="R793" i="7"/>
  <c r="T808" i="7"/>
  <c r="S808" i="7"/>
  <c r="R808" i="7"/>
  <c r="U813" i="7"/>
  <c r="T813" i="7"/>
  <c r="S813" i="7"/>
  <c r="S816" i="7"/>
  <c r="R816" i="7"/>
  <c r="U829" i="7"/>
  <c r="T829" i="7"/>
  <c r="S829" i="7"/>
  <c r="R829" i="7"/>
  <c r="R875" i="7"/>
  <c r="T875" i="7"/>
  <c r="S875" i="7"/>
  <c r="R923" i="7"/>
  <c r="T923" i="7"/>
  <c r="S923" i="7"/>
  <c r="R971" i="7"/>
  <c r="T971" i="7"/>
  <c r="S971" i="7"/>
  <c r="R1019" i="7"/>
  <c r="T1019" i="7"/>
  <c r="S1019" i="7"/>
  <c r="R1067" i="7"/>
  <c r="T1067" i="7"/>
  <c r="S1067" i="7"/>
  <c r="U1124" i="7"/>
  <c r="T1124" i="7"/>
  <c r="S1124" i="7"/>
  <c r="U1143" i="7"/>
  <c r="S1143" i="7"/>
  <c r="R1143" i="7"/>
  <c r="T1147" i="7"/>
  <c r="S1147" i="7"/>
  <c r="R1147" i="7"/>
  <c r="U1147" i="7"/>
  <c r="U1154" i="7"/>
  <c r="T1154" i="7"/>
  <c r="S1154" i="7"/>
  <c r="U1166" i="7"/>
  <c r="T1166" i="7"/>
  <c r="S1166" i="7"/>
  <c r="R1166" i="7"/>
  <c r="U1198" i="7"/>
  <c r="T1198" i="7"/>
  <c r="S1198" i="7"/>
  <c r="W1266" i="7"/>
  <c r="V1266" i="7"/>
  <c r="W1290" i="7"/>
  <c r="V1290" i="7"/>
  <c r="U1305" i="7"/>
  <c r="S1305" i="7"/>
  <c r="R1305" i="7"/>
  <c r="T1305" i="7"/>
  <c r="U1354" i="7"/>
  <c r="T1354" i="7"/>
  <c r="S1354" i="7"/>
  <c r="R1354" i="7"/>
  <c r="T1375" i="7"/>
  <c r="S1375" i="7"/>
  <c r="R1375" i="7"/>
  <c r="U1375" i="7"/>
  <c r="U1413" i="7"/>
  <c r="S1413" i="7"/>
  <c r="R1413" i="7"/>
  <c r="U1419" i="7"/>
  <c r="S1419" i="7"/>
  <c r="R1419" i="7"/>
  <c r="T1419" i="7"/>
  <c r="U1437" i="7"/>
  <c r="S1437" i="7"/>
  <c r="R1437" i="7"/>
  <c r="T1447" i="7"/>
  <c r="S1447" i="7"/>
  <c r="R1447" i="7"/>
  <c r="U1447" i="7"/>
  <c r="U1456" i="7"/>
  <c r="T1456" i="7"/>
  <c r="S1456" i="7"/>
  <c r="R1456" i="7"/>
  <c r="W1582" i="7"/>
  <c r="V1582" i="7"/>
  <c r="U1584" i="7"/>
  <c r="T1584" i="7"/>
  <c r="S1584" i="7"/>
  <c r="R1584" i="7"/>
  <c r="U1633" i="7"/>
  <c r="T1633" i="7"/>
  <c r="S1633" i="7"/>
  <c r="R1633" i="7"/>
  <c r="U1677" i="7"/>
  <c r="T1677" i="7"/>
  <c r="W1771" i="7"/>
  <c r="V1771" i="7"/>
  <c r="T1874" i="7"/>
  <c r="S1874" i="7"/>
  <c r="R1874" i="7"/>
  <c r="U1874" i="7"/>
  <c r="U1959" i="7"/>
  <c r="T1959" i="7"/>
  <c r="S1959" i="7"/>
  <c r="R1959" i="7"/>
  <c r="U2072" i="7"/>
  <c r="T2072" i="7"/>
  <c r="S2072" i="7"/>
  <c r="R2072" i="7"/>
  <c r="W2091" i="7"/>
  <c r="V2091" i="7"/>
  <c r="U2103" i="7"/>
  <c r="T2103" i="7"/>
  <c r="S2103" i="7"/>
  <c r="R2103" i="7"/>
  <c r="U2197" i="7"/>
  <c r="T2197" i="7"/>
  <c r="S2197" i="7"/>
  <c r="R2197" i="7"/>
  <c r="W2205" i="7"/>
  <c r="V2205" i="7"/>
  <c r="T2521" i="7"/>
  <c r="S2521" i="7"/>
  <c r="R2521" i="7"/>
  <c r="U2521" i="7"/>
  <c r="U656" i="7"/>
  <c r="S656" i="7"/>
  <c r="R656" i="7"/>
  <c r="U674" i="7"/>
  <c r="S674" i="7"/>
  <c r="V674" i="7" s="1"/>
  <c r="U692" i="7"/>
  <c r="S692" i="7"/>
  <c r="R692" i="7"/>
  <c r="U710" i="7"/>
  <c r="S710" i="7"/>
  <c r="U728" i="7"/>
  <c r="S728" i="7"/>
  <c r="R728" i="7"/>
  <c r="U746" i="7"/>
  <c r="S746" i="7"/>
  <c r="V746" i="7" s="1"/>
  <c r="U764" i="7"/>
  <c r="S764" i="7"/>
  <c r="R764" i="7"/>
  <c r="U782" i="7"/>
  <c r="S782" i="7"/>
  <c r="U800" i="7"/>
  <c r="S800" i="7"/>
  <c r="R800" i="7"/>
  <c r="U818" i="7"/>
  <c r="S818" i="7"/>
  <c r="S833" i="7"/>
  <c r="V833" i="7" s="1"/>
  <c r="U833" i="7"/>
  <c r="U835" i="7"/>
  <c r="T835" i="7"/>
  <c r="S835" i="7"/>
  <c r="R835" i="7"/>
  <c r="U848" i="7"/>
  <c r="T848" i="7"/>
  <c r="R848" i="7"/>
  <c r="U859" i="7"/>
  <c r="T859" i="7"/>
  <c r="V859" i="7" s="1"/>
  <c r="S859" i="7"/>
  <c r="S861" i="7"/>
  <c r="U861" i="7"/>
  <c r="T861" i="7"/>
  <c r="R861" i="7"/>
  <c r="U872" i="7"/>
  <c r="T872" i="7"/>
  <c r="R872" i="7"/>
  <c r="S872" i="7"/>
  <c r="U881" i="7"/>
  <c r="T881" i="7"/>
  <c r="S881" i="7"/>
  <c r="W881" i="7" s="1"/>
  <c r="U896" i="7"/>
  <c r="T896" i="7"/>
  <c r="R896" i="7"/>
  <c r="U907" i="7"/>
  <c r="T907" i="7"/>
  <c r="S907" i="7"/>
  <c r="V907" i="7" s="1"/>
  <c r="S909" i="7"/>
  <c r="U909" i="7"/>
  <c r="T909" i="7"/>
  <c r="R909" i="7"/>
  <c r="U920" i="7"/>
  <c r="T920" i="7"/>
  <c r="R920" i="7"/>
  <c r="S920" i="7"/>
  <c r="U929" i="7"/>
  <c r="T929" i="7"/>
  <c r="S929" i="7"/>
  <c r="V929" i="7" s="1"/>
  <c r="U944" i="7"/>
  <c r="T944" i="7"/>
  <c r="R944" i="7"/>
  <c r="U955" i="7"/>
  <c r="T955" i="7"/>
  <c r="S955" i="7"/>
  <c r="S957" i="7"/>
  <c r="U957" i="7"/>
  <c r="T957" i="7"/>
  <c r="R957" i="7"/>
  <c r="U968" i="7"/>
  <c r="T968" i="7"/>
  <c r="R968" i="7"/>
  <c r="S968" i="7"/>
  <c r="U977" i="7"/>
  <c r="T977" i="7"/>
  <c r="S977" i="7"/>
  <c r="U992" i="7"/>
  <c r="T992" i="7"/>
  <c r="R992" i="7"/>
  <c r="U1003" i="7"/>
  <c r="T1003" i="7"/>
  <c r="S1003" i="7"/>
  <c r="W1003" i="7" s="1"/>
  <c r="S1005" i="7"/>
  <c r="U1005" i="7"/>
  <c r="T1005" i="7"/>
  <c r="R1005" i="7"/>
  <c r="U1016" i="7"/>
  <c r="T1016" i="7"/>
  <c r="R1016" i="7"/>
  <c r="S1016" i="7"/>
  <c r="U1025" i="7"/>
  <c r="T1025" i="7"/>
  <c r="S1025" i="7"/>
  <c r="W1025" i="7" s="1"/>
  <c r="U1040" i="7"/>
  <c r="T1040" i="7"/>
  <c r="R1040" i="7"/>
  <c r="U1051" i="7"/>
  <c r="W1051" i="7" s="1"/>
  <c r="T1051" i="7"/>
  <c r="S1051" i="7"/>
  <c r="S1053" i="7"/>
  <c r="U1053" i="7"/>
  <c r="T1053" i="7"/>
  <c r="R1053" i="7"/>
  <c r="U1064" i="7"/>
  <c r="T1064" i="7"/>
  <c r="R1064" i="7"/>
  <c r="S1064" i="7"/>
  <c r="U1073" i="7"/>
  <c r="T1073" i="7"/>
  <c r="W1073" i="7" s="1"/>
  <c r="S1073" i="7"/>
  <c r="U1088" i="7"/>
  <c r="T1088" i="7"/>
  <c r="R1088" i="7"/>
  <c r="U1099" i="7"/>
  <c r="T1099" i="7"/>
  <c r="S1099" i="7"/>
  <c r="S1101" i="7"/>
  <c r="U1101" i="7"/>
  <c r="T1101" i="7"/>
  <c r="R1101" i="7"/>
  <c r="W1128" i="7"/>
  <c r="V1128" i="7"/>
  <c r="U1173" i="7"/>
  <c r="S1173" i="7"/>
  <c r="R1173" i="7"/>
  <c r="U1179" i="7"/>
  <c r="S1179" i="7"/>
  <c r="R1179" i="7"/>
  <c r="T1179" i="7"/>
  <c r="T1183" i="7"/>
  <c r="S1183" i="7"/>
  <c r="R1183" i="7"/>
  <c r="U1183" i="7"/>
  <c r="U1234" i="7"/>
  <c r="R1234" i="7"/>
  <c r="U1238" i="7"/>
  <c r="T1238" i="7"/>
  <c r="S1238" i="7"/>
  <c r="V1238" i="7" s="1"/>
  <c r="U1246" i="7"/>
  <c r="T1246" i="7"/>
  <c r="R1246" i="7"/>
  <c r="S1246" i="7"/>
  <c r="T1252" i="7"/>
  <c r="S1252" i="7"/>
  <c r="R1252" i="7"/>
  <c r="U1269" i="7"/>
  <c r="S1269" i="7"/>
  <c r="R1269" i="7"/>
  <c r="T1269" i="7"/>
  <c r="U1307" i="7"/>
  <c r="T1307" i="7"/>
  <c r="S1307" i="7"/>
  <c r="U1318" i="7"/>
  <c r="T1318" i="7"/>
  <c r="R1318" i="7"/>
  <c r="U1348" i="7"/>
  <c r="S1348" i="7"/>
  <c r="U1421" i="7"/>
  <c r="T1421" i="7"/>
  <c r="S1421" i="7"/>
  <c r="R1421" i="7"/>
  <c r="U1491" i="7"/>
  <c r="S1491" i="7"/>
  <c r="R1491" i="7"/>
  <c r="U1497" i="7"/>
  <c r="S1497" i="7"/>
  <c r="R1497" i="7"/>
  <c r="T1497" i="7"/>
  <c r="V1500" i="7"/>
  <c r="W1500" i="7"/>
  <c r="U1511" i="7"/>
  <c r="S1511" i="7"/>
  <c r="R1517" i="7"/>
  <c r="U1526" i="7"/>
  <c r="W1526" i="7" s="1"/>
  <c r="T1526" i="7"/>
  <c r="S1526" i="7"/>
  <c r="U1534" i="7"/>
  <c r="T1534" i="7"/>
  <c r="R1534" i="7"/>
  <c r="T1540" i="7"/>
  <c r="S1540" i="7"/>
  <c r="R1540" i="7"/>
  <c r="U1602" i="7"/>
  <c r="T1602" i="7"/>
  <c r="S1602" i="7"/>
  <c r="R1602" i="7"/>
  <c r="U1611" i="7"/>
  <c r="T1611" i="7"/>
  <c r="S1611" i="7"/>
  <c r="R1611" i="7"/>
  <c r="T1619" i="7"/>
  <c r="S1619" i="7"/>
  <c r="R1619" i="7"/>
  <c r="U1619" i="7"/>
  <c r="W1658" i="7"/>
  <c r="V1658" i="7"/>
  <c r="T1661" i="7"/>
  <c r="S1661" i="7"/>
  <c r="R1661" i="7"/>
  <c r="U1661" i="7"/>
  <c r="T1667" i="7"/>
  <c r="S1667" i="7"/>
  <c r="R1667" i="7"/>
  <c r="U1667" i="7"/>
  <c r="R1677" i="7"/>
  <c r="R1681" i="7"/>
  <c r="U1689" i="7"/>
  <c r="T1689" i="7"/>
  <c r="R1689" i="7"/>
  <c r="T1697" i="7"/>
  <c r="S1697" i="7"/>
  <c r="R1697" i="7"/>
  <c r="U1697" i="7"/>
  <c r="U1707" i="7"/>
  <c r="T1707" i="7"/>
  <c r="S1707" i="7"/>
  <c r="R1707" i="7"/>
  <c r="V1745" i="7"/>
  <c r="T1760" i="7"/>
  <c r="S1760" i="7"/>
  <c r="R1760" i="7"/>
  <c r="U1760" i="7"/>
  <c r="U1957" i="7"/>
  <c r="T1957" i="7"/>
  <c r="S1957" i="7"/>
  <c r="R1957" i="7"/>
  <c r="U2066" i="7"/>
  <c r="T2066" i="7"/>
  <c r="S2066" i="7"/>
  <c r="R2066" i="7"/>
  <c r="U10" i="7"/>
  <c r="T10" i="7"/>
  <c r="S10" i="7"/>
  <c r="W10" i="7" s="1"/>
  <c r="U34" i="7"/>
  <c r="T34" i="7"/>
  <c r="S34" i="7"/>
  <c r="V34" i="7" s="1"/>
  <c r="U58" i="7"/>
  <c r="T58" i="7"/>
  <c r="W58" i="7" s="1"/>
  <c r="S58" i="7"/>
  <c r="U82" i="7"/>
  <c r="T82" i="7"/>
  <c r="S82" i="7"/>
  <c r="V82" i="7" s="1"/>
  <c r="U106" i="7"/>
  <c r="T106" i="7"/>
  <c r="S106" i="7"/>
  <c r="V106" i="7" s="1"/>
  <c r="U130" i="7"/>
  <c r="T130" i="7"/>
  <c r="S130" i="7"/>
  <c r="V130" i="7" s="1"/>
  <c r="U154" i="7"/>
  <c r="T154" i="7"/>
  <c r="S154" i="7"/>
  <c r="U178" i="7"/>
  <c r="T178" i="7"/>
  <c r="S178" i="7"/>
  <c r="V178" i="7" s="1"/>
  <c r="U202" i="7"/>
  <c r="T202" i="7"/>
  <c r="S202" i="7"/>
  <c r="V202" i="7" s="1"/>
  <c r="U226" i="7"/>
  <c r="T226" i="7"/>
  <c r="S226" i="7"/>
  <c r="V226" i="7" s="1"/>
  <c r="U250" i="7"/>
  <c r="T250" i="7"/>
  <c r="S250" i="7"/>
  <c r="U274" i="7"/>
  <c r="T274" i="7"/>
  <c r="S274" i="7"/>
  <c r="V274" i="7" s="1"/>
  <c r="U298" i="7"/>
  <c r="T298" i="7"/>
  <c r="S298" i="7"/>
  <c r="V298" i="7" s="1"/>
  <c r="R319" i="7"/>
  <c r="U322" i="7"/>
  <c r="T322" i="7"/>
  <c r="S322" i="7"/>
  <c r="W322" i="7" s="1"/>
  <c r="R343" i="7"/>
  <c r="U346" i="7"/>
  <c r="T346" i="7"/>
  <c r="S346" i="7"/>
  <c r="R367" i="7"/>
  <c r="U370" i="7"/>
  <c r="T370" i="7"/>
  <c r="S370" i="7"/>
  <c r="R391" i="7"/>
  <c r="U394" i="7"/>
  <c r="T394" i="7"/>
  <c r="S394" i="7"/>
  <c r="W394" i="7" s="1"/>
  <c r="R415" i="7"/>
  <c r="U418" i="7"/>
  <c r="T418" i="7"/>
  <c r="S418" i="7"/>
  <c r="R439" i="7"/>
  <c r="U442" i="7"/>
  <c r="T442" i="7"/>
  <c r="S442" i="7"/>
  <c r="W442" i="7" s="1"/>
  <c r="R463" i="7"/>
  <c r="U466" i="7"/>
  <c r="T466" i="7"/>
  <c r="S466" i="7"/>
  <c r="U479" i="7"/>
  <c r="T479" i="7"/>
  <c r="U485" i="7"/>
  <c r="T485" i="7"/>
  <c r="U491" i="7"/>
  <c r="T491" i="7"/>
  <c r="U497" i="7"/>
  <c r="T497" i="7"/>
  <c r="U503" i="7"/>
  <c r="T503" i="7"/>
  <c r="U509" i="7"/>
  <c r="T509" i="7"/>
  <c r="U515" i="7"/>
  <c r="T515" i="7"/>
  <c r="U521" i="7"/>
  <c r="T521" i="7"/>
  <c r="U527" i="7"/>
  <c r="T527" i="7"/>
  <c r="U533" i="7"/>
  <c r="T533" i="7"/>
  <c r="U539" i="7"/>
  <c r="T539" i="7"/>
  <c r="U545" i="7"/>
  <c r="T545" i="7"/>
  <c r="W545" i="7" s="1"/>
  <c r="U551" i="7"/>
  <c r="T551" i="7"/>
  <c r="U557" i="7"/>
  <c r="T557" i="7"/>
  <c r="U563" i="7"/>
  <c r="T563" i="7"/>
  <c r="U569" i="7"/>
  <c r="T569" i="7"/>
  <c r="U575" i="7"/>
  <c r="T575" i="7"/>
  <c r="U581" i="7"/>
  <c r="T581" i="7"/>
  <c r="U587" i="7"/>
  <c r="T587" i="7"/>
  <c r="U593" i="7"/>
  <c r="T593" i="7"/>
  <c r="U599" i="7"/>
  <c r="T599" i="7"/>
  <c r="U605" i="7"/>
  <c r="T605" i="7"/>
  <c r="U611" i="7"/>
  <c r="T611" i="7"/>
  <c r="U617" i="7"/>
  <c r="T617" i="7"/>
  <c r="W617" i="7" s="1"/>
  <c r="U623" i="7"/>
  <c r="T623" i="7"/>
  <c r="V623" i="7" s="1"/>
  <c r="U629" i="7"/>
  <c r="T629" i="7"/>
  <c r="U635" i="7"/>
  <c r="T635" i="7"/>
  <c r="U641" i="7"/>
  <c r="T641" i="7"/>
  <c r="V641" i="7" s="1"/>
  <c r="U647" i="7"/>
  <c r="T647" i="7"/>
  <c r="U653" i="7"/>
  <c r="T653" i="7"/>
  <c r="U689" i="7"/>
  <c r="T689" i="7"/>
  <c r="W689" i="7" s="1"/>
  <c r="U725" i="7"/>
  <c r="T725" i="7"/>
  <c r="U761" i="7"/>
  <c r="T761" i="7"/>
  <c r="U797" i="7"/>
  <c r="T797" i="7"/>
  <c r="U839" i="7"/>
  <c r="S870" i="7"/>
  <c r="R870" i="7"/>
  <c r="U870" i="7"/>
  <c r="T870" i="7"/>
  <c r="S918" i="7"/>
  <c r="R918" i="7"/>
  <c r="U918" i="7"/>
  <c r="T918" i="7"/>
  <c r="S966" i="7"/>
  <c r="R966" i="7"/>
  <c r="U966" i="7"/>
  <c r="T966" i="7"/>
  <c r="S1014" i="7"/>
  <c r="R1014" i="7"/>
  <c r="U1014" i="7"/>
  <c r="T1014" i="7"/>
  <c r="S1062" i="7"/>
  <c r="R1062" i="7"/>
  <c r="U1062" i="7"/>
  <c r="T1062" i="7"/>
  <c r="T1114" i="7"/>
  <c r="R1114" i="7"/>
  <c r="U1114" i="7"/>
  <c r="S1114" i="7"/>
  <c r="R1122" i="7"/>
  <c r="U1122" i="7"/>
  <c r="S1122" i="7"/>
  <c r="T1141" i="7"/>
  <c r="S1141" i="7"/>
  <c r="R1141" i="7"/>
  <c r="U1141" i="7"/>
  <c r="R1175" i="7"/>
  <c r="U1196" i="7"/>
  <c r="T1196" i="7"/>
  <c r="S1196" i="7"/>
  <c r="R1196" i="7"/>
  <c r="T1219" i="7"/>
  <c r="S1219" i="7"/>
  <c r="R1219" i="7"/>
  <c r="U1219" i="7"/>
  <c r="U1232" i="7"/>
  <c r="T1232" i="7"/>
  <c r="S1232" i="7"/>
  <c r="U1295" i="7"/>
  <c r="S1295" i="7"/>
  <c r="T1303" i="7"/>
  <c r="S1303" i="7"/>
  <c r="R1303" i="7"/>
  <c r="U1303" i="7"/>
  <c r="R1307" i="7"/>
  <c r="U1316" i="7"/>
  <c r="T1316" i="7"/>
  <c r="S1316" i="7"/>
  <c r="R1322" i="7"/>
  <c r="R1342" i="7"/>
  <c r="U1346" i="7"/>
  <c r="T1346" i="7"/>
  <c r="S1346" i="7"/>
  <c r="R1346" i="7"/>
  <c r="U1352" i="7"/>
  <c r="T1352" i="7"/>
  <c r="S1352" i="7"/>
  <c r="R1352" i="7"/>
  <c r="U1388" i="7"/>
  <c r="T1388" i="7"/>
  <c r="S1388" i="7"/>
  <c r="W1398" i="7"/>
  <c r="V1398" i="7"/>
  <c r="U1401" i="7"/>
  <c r="S1401" i="7"/>
  <c r="R1401" i="7"/>
  <c r="T1401" i="7"/>
  <c r="W1415" i="7"/>
  <c r="V1415" i="7"/>
  <c r="U1424" i="7"/>
  <c r="T1424" i="7"/>
  <c r="S1424" i="7"/>
  <c r="U1426" i="7"/>
  <c r="W1426" i="7" s="1"/>
  <c r="T1429" i="7"/>
  <c r="S1429" i="7"/>
  <c r="R1429" i="7"/>
  <c r="U1429" i="7"/>
  <c r="T1435" i="7"/>
  <c r="S1435" i="7"/>
  <c r="R1435" i="7"/>
  <c r="U1435" i="7"/>
  <c r="U1450" i="7"/>
  <c r="R1450" i="7"/>
  <c r="T1450" i="7"/>
  <c r="V1468" i="7"/>
  <c r="W1470" i="7"/>
  <c r="R1511" i="7"/>
  <c r="S1517" i="7"/>
  <c r="R1557" i="7"/>
  <c r="W1576" i="7"/>
  <c r="V1576" i="7"/>
  <c r="U1578" i="7"/>
  <c r="T1578" i="7"/>
  <c r="S1578" i="7"/>
  <c r="R1578" i="7"/>
  <c r="U1587" i="7"/>
  <c r="T1587" i="7"/>
  <c r="R1587" i="7"/>
  <c r="R1675" i="7"/>
  <c r="S1677" i="7"/>
  <c r="S1689" i="7"/>
  <c r="S1727" i="7"/>
  <c r="R1727" i="7"/>
  <c r="W1729" i="7"/>
  <c r="V1729" i="7"/>
  <c r="U1758" i="7"/>
  <c r="S1758" i="7"/>
  <c r="W1807" i="7"/>
  <c r="V1807" i="7"/>
  <c r="T1844" i="7"/>
  <c r="S1844" i="7"/>
  <c r="R1844" i="7"/>
  <c r="U1844" i="7"/>
  <c r="T1868" i="7"/>
  <c r="S1868" i="7"/>
  <c r="R1868" i="7"/>
  <c r="U1868" i="7"/>
  <c r="U1899" i="7"/>
  <c r="T1899" i="7"/>
  <c r="S1899" i="7"/>
  <c r="R1899" i="7"/>
  <c r="W2163" i="7"/>
  <c r="V2163" i="7"/>
  <c r="U2175" i="7"/>
  <c r="T2175" i="7"/>
  <c r="S2175" i="7"/>
  <c r="R2175" i="7"/>
  <c r="W2193" i="7"/>
  <c r="V2193" i="7"/>
  <c r="U47" i="7"/>
  <c r="S51" i="7"/>
  <c r="R51" i="7"/>
  <c r="U71" i="7"/>
  <c r="S75" i="7"/>
  <c r="R75" i="7"/>
  <c r="U95" i="7"/>
  <c r="S99" i="7"/>
  <c r="R99" i="7"/>
  <c r="U119" i="7"/>
  <c r="S123" i="7"/>
  <c r="R123" i="7"/>
  <c r="U143" i="7"/>
  <c r="S147" i="7"/>
  <c r="R147" i="7"/>
  <c r="U167" i="7"/>
  <c r="S171" i="7"/>
  <c r="R171" i="7"/>
  <c r="U191" i="7"/>
  <c r="S195" i="7"/>
  <c r="R195" i="7"/>
  <c r="U215" i="7"/>
  <c r="S219" i="7"/>
  <c r="R219" i="7"/>
  <c r="U239" i="7"/>
  <c r="S243" i="7"/>
  <c r="R243" i="7"/>
  <c r="U263" i="7"/>
  <c r="S267" i="7"/>
  <c r="R267" i="7"/>
  <c r="U287" i="7"/>
  <c r="S291" i="7"/>
  <c r="R291" i="7"/>
  <c r="U311" i="7"/>
  <c r="W311" i="7" s="1"/>
  <c r="S315" i="7"/>
  <c r="R315" i="7"/>
  <c r="S319" i="7"/>
  <c r="U335" i="7"/>
  <c r="S339" i="7"/>
  <c r="R339" i="7"/>
  <c r="S343" i="7"/>
  <c r="U359" i="7"/>
  <c r="S363" i="7"/>
  <c r="R363" i="7"/>
  <c r="S367" i="7"/>
  <c r="U383" i="7"/>
  <c r="S387" i="7"/>
  <c r="R387" i="7"/>
  <c r="S391" i="7"/>
  <c r="U407" i="7"/>
  <c r="S411" i="7"/>
  <c r="R411" i="7"/>
  <c r="S415" i="7"/>
  <c r="U431" i="7"/>
  <c r="S435" i="7"/>
  <c r="R435" i="7"/>
  <c r="S439" i="7"/>
  <c r="U455" i="7"/>
  <c r="W455" i="7" s="1"/>
  <c r="S459" i="7"/>
  <c r="R459" i="7"/>
  <c r="S463" i="7"/>
  <c r="U850" i="7"/>
  <c r="T850" i="7"/>
  <c r="U865" i="7"/>
  <c r="T865" i="7"/>
  <c r="S865" i="7"/>
  <c r="R865" i="7"/>
  <c r="R879" i="7"/>
  <c r="U887" i="7"/>
  <c r="T887" i="7"/>
  <c r="U898" i="7"/>
  <c r="T898" i="7"/>
  <c r="U913" i="7"/>
  <c r="T913" i="7"/>
  <c r="S913" i="7"/>
  <c r="R913" i="7"/>
  <c r="R927" i="7"/>
  <c r="U935" i="7"/>
  <c r="T935" i="7"/>
  <c r="U946" i="7"/>
  <c r="T946" i="7"/>
  <c r="U961" i="7"/>
  <c r="T961" i="7"/>
  <c r="S961" i="7"/>
  <c r="R961" i="7"/>
  <c r="R975" i="7"/>
  <c r="U983" i="7"/>
  <c r="T983" i="7"/>
  <c r="V983" i="7" s="1"/>
  <c r="U994" i="7"/>
  <c r="T994" i="7"/>
  <c r="U1009" i="7"/>
  <c r="T1009" i="7"/>
  <c r="S1009" i="7"/>
  <c r="R1009" i="7"/>
  <c r="R1023" i="7"/>
  <c r="U1031" i="7"/>
  <c r="T1031" i="7"/>
  <c r="U1042" i="7"/>
  <c r="T1042" i="7"/>
  <c r="U1057" i="7"/>
  <c r="T1057" i="7"/>
  <c r="S1057" i="7"/>
  <c r="R1057" i="7"/>
  <c r="R1071" i="7"/>
  <c r="U1079" i="7"/>
  <c r="T1079" i="7"/>
  <c r="U1090" i="7"/>
  <c r="T1090" i="7"/>
  <c r="T1105" i="7"/>
  <c r="R1105" i="7"/>
  <c r="U1105" i="7"/>
  <c r="S1105" i="7"/>
  <c r="T1135" i="7"/>
  <c r="S1135" i="7"/>
  <c r="R1135" i="7"/>
  <c r="U1135" i="7"/>
  <c r="R1145" i="7"/>
  <c r="U1145" i="7"/>
  <c r="T1145" i="7"/>
  <c r="R1158" i="7"/>
  <c r="U1158" i="7"/>
  <c r="S1158" i="7"/>
  <c r="T1158" i="7"/>
  <c r="S1175" i="7"/>
  <c r="T1177" i="7"/>
  <c r="S1177" i="7"/>
  <c r="R1177" i="7"/>
  <c r="U1177" i="7"/>
  <c r="T1181" i="7"/>
  <c r="R1181" i="7"/>
  <c r="U1181" i="7"/>
  <c r="R1198" i="7"/>
  <c r="U1216" i="7"/>
  <c r="S1216" i="7"/>
  <c r="U1244" i="7"/>
  <c r="T1244" i="7"/>
  <c r="S1244" i="7"/>
  <c r="R1244" i="7"/>
  <c r="V1256" i="7"/>
  <c r="W1256" i="7"/>
  <c r="S1342" i="7"/>
  <c r="U1378" i="7"/>
  <c r="R1378" i="7"/>
  <c r="T1378" i="7"/>
  <c r="S1378" i="7"/>
  <c r="U1395" i="7"/>
  <c r="S1395" i="7"/>
  <c r="R1395" i="7"/>
  <c r="T1395" i="7"/>
  <c r="T1411" i="7"/>
  <c r="S1411" i="7"/>
  <c r="R1411" i="7"/>
  <c r="U1411" i="7"/>
  <c r="U1439" i="7"/>
  <c r="S1439" i="7"/>
  <c r="T1439" i="7"/>
  <c r="U1454" i="7"/>
  <c r="T1454" i="7"/>
  <c r="S1454" i="7"/>
  <c r="R1454" i="7"/>
  <c r="U1473" i="7"/>
  <c r="S1473" i="7"/>
  <c r="R1473" i="7"/>
  <c r="T1473" i="7"/>
  <c r="T1483" i="7"/>
  <c r="S1483" i="7"/>
  <c r="R1483" i="7"/>
  <c r="U1483" i="7"/>
  <c r="V1493" i="7"/>
  <c r="W1493" i="7"/>
  <c r="T1495" i="7"/>
  <c r="S1495" i="7"/>
  <c r="R1495" i="7"/>
  <c r="U1495" i="7"/>
  <c r="T1511" i="7"/>
  <c r="T1517" i="7"/>
  <c r="R1528" i="7"/>
  <c r="U1532" i="7"/>
  <c r="T1532" i="7"/>
  <c r="S1532" i="7"/>
  <c r="R1532" i="7"/>
  <c r="U1545" i="7"/>
  <c r="S1545" i="7"/>
  <c r="R1545" i="7"/>
  <c r="W1570" i="7"/>
  <c r="V1570" i="7"/>
  <c r="U1572" i="7"/>
  <c r="T1572" i="7"/>
  <c r="S1572" i="7"/>
  <c r="R1572" i="7"/>
  <c r="T1574" i="7"/>
  <c r="W1600" i="7"/>
  <c r="V1600" i="7"/>
  <c r="U1664" i="7"/>
  <c r="T1664" i="7"/>
  <c r="S1664" i="7"/>
  <c r="V1664" i="7" s="1"/>
  <c r="U1692" i="7"/>
  <c r="T1692" i="7"/>
  <c r="S1692" i="7"/>
  <c r="R1692" i="7"/>
  <c r="R1694" i="7"/>
  <c r="T1700" i="7"/>
  <c r="S1700" i="7"/>
  <c r="R1700" i="7"/>
  <c r="U1700" i="7"/>
  <c r="U1734" i="7"/>
  <c r="T1734" i="7"/>
  <c r="S1734" i="7"/>
  <c r="R1734" i="7"/>
  <c r="W1758" i="7"/>
  <c r="V1758" i="7"/>
  <c r="U1799" i="7"/>
  <c r="T1799" i="7"/>
  <c r="S1799" i="7"/>
  <c r="R1799" i="7"/>
  <c r="U1823" i="7"/>
  <c r="T1823" i="7"/>
  <c r="S1823" i="7"/>
  <c r="R1823" i="7"/>
  <c r="W1831" i="7"/>
  <c r="V1831" i="7"/>
  <c r="U2012" i="7"/>
  <c r="T2012" i="7"/>
  <c r="S2012" i="7"/>
  <c r="R2012" i="7"/>
  <c r="W2014" i="7"/>
  <c r="V2014" i="7"/>
  <c r="V2167" i="7"/>
  <c r="W2167" i="7"/>
  <c r="R329" i="7"/>
  <c r="T333" i="7"/>
  <c r="R353" i="7"/>
  <c r="T357" i="7"/>
  <c r="R377" i="7"/>
  <c r="T381" i="7"/>
  <c r="R401" i="7"/>
  <c r="T405" i="7"/>
  <c r="R425" i="7"/>
  <c r="T429" i="7"/>
  <c r="R449" i="7"/>
  <c r="T453" i="7"/>
  <c r="R473" i="7"/>
  <c r="T477" i="7"/>
  <c r="T483" i="7"/>
  <c r="T489" i="7"/>
  <c r="T495" i="7"/>
  <c r="T501" i="7"/>
  <c r="T507" i="7"/>
  <c r="T513" i="7"/>
  <c r="T519" i="7"/>
  <c r="T525" i="7"/>
  <c r="T531" i="7"/>
  <c r="T537" i="7"/>
  <c r="T543" i="7"/>
  <c r="T549" i="7"/>
  <c r="T555" i="7"/>
  <c r="T561" i="7"/>
  <c r="T567" i="7"/>
  <c r="T573" i="7"/>
  <c r="T579" i="7"/>
  <c r="T585" i="7"/>
  <c r="T591" i="7"/>
  <c r="T597" i="7"/>
  <c r="T603" i="7"/>
  <c r="T609" i="7"/>
  <c r="T615" i="7"/>
  <c r="T621" i="7"/>
  <c r="T627" i="7"/>
  <c r="T633" i="7"/>
  <c r="T639" i="7"/>
  <c r="T645" i="7"/>
  <c r="T651" i="7"/>
  <c r="S661" i="7"/>
  <c r="U661" i="7"/>
  <c r="T661" i="7"/>
  <c r="R661" i="7"/>
  <c r="U664" i="7"/>
  <c r="R669" i="7"/>
  <c r="T672" i="7"/>
  <c r="T676" i="7"/>
  <c r="S676" i="7"/>
  <c r="R676" i="7"/>
  <c r="U681" i="7"/>
  <c r="T681" i="7"/>
  <c r="S681" i="7"/>
  <c r="S684" i="7"/>
  <c r="R684" i="7"/>
  <c r="S697" i="7"/>
  <c r="U697" i="7"/>
  <c r="T697" i="7"/>
  <c r="R697" i="7"/>
  <c r="U700" i="7"/>
  <c r="R705" i="7"/>
  <c r="T708" i="7"/>
  <c r="T712" i="7"/>
  <c r="S712" i="7"/>
  <c r="R712" i="7"/>
  <c r="U717" i="7"/>
  <c r="T717" i="7"/>
  <c r="S717" i="7"/>
  <c r="W717" i="7" s="1"/>
  <c r="S720" i="7"/>
  <c r="R720" i="7"/>
  <c r="S733" i="7"/>
  <c r="U733" i="7"/>
  <c r="T733" i="7"/>
  <c r="R733" i="7"/>
  <c r="U736" i="7"/>
  <c r="R741" i="7"/>
  <c r="T744" i="7"/>
  <c r="T748" i="7"/>
  <c r="S748" i="7"/>
  <c r="R748" i="7"/>
  <c r="U753" i="7"/>
  <c r="T753" i="7"/>
  <c r="S753" i="7"/>
  <c r="S756" i="7"/>
  <c r="R756" i="7"/>
  <c r="S769" i="7"/>
  <c r="U769" i="7"/>
  <c r="T769" i="7"/>
  <c r="R769" i="7"/>
  <c r="U772" i="7"/>
  <c r="R777" i="7"/>
  <c r="T780" i="7"/>
  <c r="T784" i="7"/>
  <c r="S784" i="7"/>
  <c r="R784" i="7"/>
  <c r="U789" i="7"/>
  <c r="T789" i="7"/>
  <c r="S789" i="7"/>
  <c r="S792" i="7"/>
  <c r="R792" i="7"/>
  <c r="S805" i="7"/>
  <c r="U805" i="7"/>
  <c r="T805" i="7"/>
  <c r="R805" i="7"/>
  <c r="U808" i="7"/>
  <c r="R813" i="7"/>
  <c r="T816" i="7"/>
  <c r="T820" i="7"/>
  <c r="S820" i="7"/>
  <c r="R820" i="7"/>
  <c r="U825" i="7"/>
  <c r="T825" i="7"/>
  <c r="S825" i="7"/>
  <c r="S828" i="7"/>
  <c r="R828" i="7"/>
  <c r="S844" i="7"/>
  <c r="U844" i="7"/>
  <c r="T844" i="7"/>
  <c r="R844" i="7"/>
  <c r="R850" i="7"/>
  <c r="U867" i="7"/>
  <c r="T867" i="7"/>
  <c r="U875" i="7"/>
  <c r="S892" i="7"/>
  <c r="U892" i="7"/>
  <c r="T892" i="7"/>
  <c r="R892" i="7"/>
  <c r="R898" i="7"/>
  <c r="U915" i="7"/>
  <c r="T915" i="7"/>
  <c r="U923" i="7"/>
  <c r="S940" i="7"/>
  <c r="U940" i="7"/>
  <c r="T940" i="7"/>
  <c r="R940" i="7"/>
  <c r="R946" i="7"/>
  <c r="U963" i="7"/>
  <c r="T963" i="7"/>
  <c r="W963" i="7" s="1"/>
  <c r="U971" i="7"/>
  <c r="S988" i="7"/>
  <c r="U988" i="7"/>
  <c r="T988" i="7"/>
  <c r="R988" i="7"/>
  <c r="R994" i="7"/>
  <c r="U1011" i="7"/>
  <c r="T1011" i="7"/>
  <c r="U1019" i="7"/>
  <c r="S1036" i="7"/>
  <c r="U1036" i="7"/>
  <c r="T1036" i="7"/>
  <c r="R1036" i="7"/>
  <c r="R1042" i="7"/>
  <c r="U1059" i="7"/>
  <c r="T1059" i="7"/>
  <c r="V1059" i="7" s="1"/>
  <c r="U1067" i="7"/>
  <c r="S1084" i="7"/>
  <c r="U1084" i="7"/>
  <c r="T1084" i="7"/>
  <c r="R1084" i="7"/>
  <c r="R1090" i="7"/>
  <c r="R1124" i="7"/>
  <c r="S1133" i="7"/>
  <c r="T1143" i="7"/>
  <c r="S1145" i="7"/>
  <c r="W1152" i="7"/>
  <c r="R1154" i="7"/>
  <c r="U1167" i="7"/>
  <c r="S1167" i="7"/>
  <c r="R1167" i="7"/>
  <c r="T1171" i="7"/>
  <c r="S1171" i="7"/>
  <c r="R1171" i="7"/>
  <c r="U1171" i="7"/>
  <c r="S1181" i="7"/>
  <c r="W1192" i="7"/>
  <c r="V1192" i="7"/>
  <c r="U1214" i="7"/>
  <c r="T1214" i="7"/>
  <c r="S1214" i="7"/>
  <c r="R1214" i="7"/>
  <c r="U1222" i="7"/>
  <c r="T1222" i="7"/>
  <c r="S1222" i="7"/>
  <c r="R1222" i="7"/>
  <c r="S1234" i="7"/>
  <c r="U1257" i="7"/>
  <c r="S1257" i="7"/>
  <c r="R1257" i="7"/>
  <c r="U1263" i="7"/>
  <c r="S1263" i="7"/>
  <c r="R1263" i="7"/>
  <c r="T1263" i="7"/>
  <c r="U1281" i="7"/>
  <c r="S1281" i="7"/>
  <c r="R1281" i="7"/>
  <c r="U1310" i="7"/>
  <c r="T1310" i="7"/>
  <c r="S1310" i="7"/>
  <c r="W1310" i="7" s="1"/>
  <c r="S1318" i="7"/>
  <c r="W1338" i="7"/>
  <c r="R1348" i="7"/>
  <c r="V1368" i="7"/>
  <c r="W1368" i="7"/>
  <c r="U1376" i="7"/>
  <c r="T1376" i="7"/>
  <c r="S1376" i="7"/>
  <c r="R1376" i="7"/>
  <c r="V1392" i="7"/>
  <c r="T1413" i="7"/>
  <c r="U1432" i="7"/>
  <c r="S1432" i="7"/>
  <c r="T1432" i="7"/>
  <c r="R1432" i="7"/>
  <c r="T1437" i="7"/>
  <c r="R1439" i="7"/>
  <c r="U1448" i="7"/>
  <c r="T1448" i="7"/>
  <c r="S1448" i="7"/>
  <c r="R1448" i="7"/>
  <c r="U1475" i="7"/>
  <c r="T1475" i="7"/>
  <c r="S1475" i="7"/>
  <c r="V1481" i="7"/>
  <c r="T1489" i="7"/>
  <c r="S1489" i="7"/>
  <c r="R1489" i="7"/>
  <c r="U1489" i="7"/>
  <c r="U1522" i="7"/>
  <c r="R1522" i="7"/>
  <c r="S1528" i="7"/>
  <c r="S1534" i="7"/>
  <c r="S1694" i="7"/>
  <c r="U1741" i="7"/>
  <c r="T1741" i="7"/>
  <c r="S1741" i="7"/>
  <c r="R1741" i="7"/>
  <c r="U1763" i="7"/>
  <c r="T1763" i="7"/>
  <c r="S1763" i="7"/>
  <c r="R1763" i="7"/>
  <c r="U1797" i="7"/>
  <c r="T1797" i="7"/>
  <c r="S1797" i="7"/>
  <c r="R1797" i="7"/>
  <c r="U1821" i="7"/>
  <c r="T1821" i="7"/>
  <c r="S1821" i="7"/>
  <c r="R1821" i="7"/>
  <c r="R2021" i="7"/>
  <c r="T2021" i="7"/>
  <c r="S2021" i="7"/>
  <c r="U2021" i="7"/>
  <c r="V2047" i="7"/>
  <c r="W2047" i="7"/>
  <c r="U869" i="7"/>
  <c r="S869" i="7"/>
  <c r="U917" i="7"/>
  <c r="S917" i="7"/>
  <c r="U965" i="7"/>
  <c r="S965" i="7"/>
  <c r="W965" i="7" s="1"/>
  <c r="U1013" i="7"/>
  <c r="S1013" i="7"/>
  <c r="U1061" i="7"/>
  <c r="S1061" i="7"/>
  <c r="W1061" i="7" s="1"/>
  <c r="U1112" i="7"/>
  <c r="T1112" i="7"/>
  <c r="S1112" i="7"/>
  <c r="V1112" i="7" s="1"/>
  <c r="U1142" i="7"/>
  <c r="T1142" i="7"/>
  <c r="S1142" i="7"/>
  <c r="U1174" i="7"/>
  <c r="T1174" i="7"/>
  <c r="R1174" i="7"/>
  <c r="U1191" i="7"/>
  <c r="S1191" i="7"/>
  <c r="R1191" i="7"/>
  <c r="U1204" i="7"/>
  <c r="S1204" i="7"/>
  <c r="U1226" i="7"/>
  <c r="T1226" i="7"/>
  <c r="W1226" i="7" s="1"/>
  <c r="S1226" i="7"/>
  <c r="U1256" i="7"/>
  <c r="T1256" i="7"/>
  <c r="S1256" i="7"/>
  <c r="U1280" i="7"/>
  <c r="T1280" i="7"/>
  <c r="S1280" i="7"/>
  <c r="W1280" i="7" s="1"/>
  <c r="T1285" i="7"/>
  <c r="S1285" i="7"/>
  <c r="R1285" i="7"/>
  <c r="U1285" i="7"/>
  <c r="U1317" i="7"/>
  <c r="S1317" i="7"/>
  <c r="R1317" i="7"/>
  <c r="U1347" i="7"/>
  <c r="S1347" i="7"/>
  <c r="R1347" i="7"/>
  <c r="U1360" i="7"/>
  <c r="S1360" i="7"/>
  <c r="T1363" i="7"/>
  <c r="S1363" i="7"/>
  <c r="R1363" i="7"/>
  <c r="U1363" i="7"/>
  <c r="T1387" i="7"/>
  <c r="S1387" i="7"/>
  <c r="R1387" i="7"/>
  <c r="U1387" i="7"/>
  <c r="T1417" i="7"/>
  <c r="S1417" i="7"/>
  <c r="R1417" i="7"/>
  <c r="U1417" i="7"/>
  <c r="U1425" i="7"/>
  <c r="S1425" i="7"/>
  <c r="R1425" i="7"/>
  <c r="U1462" i="7"/>
  <c r="T1462" i="7"/>
  <c r="R1462" i="7"/>
  <c r="U1479" i="7"/>
  <c r="S1479" i="7"/>
  <c r="R1479" i="7"/>
  <c r="U1492" i="7"/>
  <c r="S1492" i="7"/>
  <c r="T1519" i="7"/>
  <c r="S1519" i="7"/>
  <c r="R1519" i="7"/>
  <c r="U1519" i="7"/>
  <c r="U1527" i="7"/>
  <c r="S1527" i="7"/>
  <c r="R1527" i="7"/>
  <c r="T1527" i="7"/>
  <c r="U1548" i="7"/>
  <c r="T1548" i="7"/>
  <c r="S1548" i="7"/>
  <c r="R1548" i="7"/>
  <c r="W1581" i="7"/>
  <c r="S1592" i="7"/>
  <c r="R1592" i="7"/>
  <c r="T1592" i="7"/>
  <c r="U1616" i="7"/>
  <c r="T1616" i="7"/>
  <c r="S1616" i="7"/>
  <c r="R1616" i="7"/>
  <c r="S1733" i="7"/>
  <c r="R1733" i="7"/>
  <c r="U1733" i="7"/>
  <c r="T1733" i="7"/>
  <c r="W1747" i="7"/>
  <c r="V1747" i="7"/>
  <c r="U1749" i="7"/>
  <c r="T1749" i="7"/>
  <c r="S1749" i="7"/>
  <c r="R1749" i="7"/>
  <c r="U1773" i="7"/>
  <c r="T1773" i="7"/>
  <c r="S1773" i="7"/>
  <c r="R1773" i="7"/>
  <c r="U1815" i="7"/>
  <c r="T1815" i="7"/>
  <c r="V1815" i="7" s="1"/>
  <c r="S1815" i="7"/>
  <c r="W1815" i="7" s="1"/>
  <c r="U1817" i="7"/>
  <c r="T1817" i="7"/>
  <c r="S1817" i="7"/>
  <c r="W1855" i="7"/>
  <c r="V1855" i="7"/>
  <c r="R2075" i="7"/>
  <c r="T2075" i="7"/>
  <c r="S2075" i="7"/>
  <c r="U2075" i="7"/>
  <c r="U2114" i="7"/>
  <c r="T2114" i="7"/>
  <c r="S2114" i="7"/>
  <c r="R2114" i="7"/>
  <c r="U2156" i="7"/>
  <c r="T2156" i="7"/>
  <c r="S2156" i="7"/>
  <c r="R2156" i="7"/>
  <c r="W2158" i="7"/>
  <c r="V2158" i="7"/>
  <c r="U663" i="7"/>
  <c r="U675" i="7"/>
  <c r="U687" i="7"/>
  <c r="W687" i="7" s="1"/>
  <c r="U699" i="7"/>
  <c r="W699" i="7" s="1"/>
  <c r="U711" i="7"/>
  <c r="U723" i="7"/>
  <c r="U735" i="7"/>
  <c r="U747" i="7"/>
  <c r="U759" i="7"/>
  <c r="U771" i="7"/>
  <c r="U783" i="7"/>
  <c r="U795" i="7"/>
  <c r="W795" i="7" s="1"/>
  <c r="U807" i="7"/>
  <c r="U819" i="7"/>
  <c r="U837" i="7"/>
  <c r="S837" i="7"/>
  <c r="S852" i="7"/>
  <c r="R852" i="7"/>
  <c r="T852" i="7"/>
  <c r="U877" i="7"/>
  <c r="T877" i="7"/>
  <c r="S877" i="7"/>
  <c r="U883" i="7"/>
  <c r="T883" i="7"/>
  <c r="S883" i="7"/>
  <c r="W883" i="7" s="1"/>
  <c r="S900" i="7"/>
  <c r="R900" i="7"/>
  <c r="T900" i="7"/>
  <c r="U925" i="7"/>
  <c r="T925" i="7"/>
  <c r="S925" i="7"/>
  <c r="U931" i="7"/>
  <c r="T931" i="7"/>
  <c r="S931" i="7"/>
  <c r="V931" i="7" s="1"/>
  <c r="S948" i="7"/>
  <c r="R948" i="7"/>
  <c r="T948" i="7"/>
  <c r="U973" i="7"/>
  <c r="T973" i="7"/>
  <c r="W973" i="7" s="1"/>
  <c r="S973" i="7"/>
  <c r="U979" i="7"/>
  <c r="T979" i="7"/>
  <c r="S979" i="7"/>
  <c r="V979" i="7" s="1"/>
  <c r="S996" i="7"/>
  <c r="R996" i="7"/>
  <c r="T996" i="7"/>
  <c r="U1021" i="7"/>
  <c r="T1021" i="7"/>
  <c r="S1021" i="7"/>
  <c r="V1021" i="7" s="1"/>
  <c r="U1027" i="7"/>
  <c r="T1027" i="7"/>
  <c r="V1027" i="7" s="1"/>
  <c r="S1027" i="7"/>
  <c r="S1044" i="7"/>
  <c r="R1044" i="7"/>
  <c r="T1044" i="7"/>
  <c r="U1069" i="7"/>
  <c r="T1069" i="7"/>
  <c r="S1069" i="7"/>
  <c r="U1075" i="7"/>
  <c r="T1075" i="7"/>
  <c r="S1075" i="7"/>
  <c r="S1092" i="7"/>
  <c r="R1092" i="7"/>
  <c r="T1092" i="7"/>
  <c r="R1110" i="7"/>
  <c r="U1110" i="7"/>
  <c r="S1110" i="7"/>
  <c r="S1121" i="7"/>
  <c r="T1123" i="7"/>
  <c r="S1123" i="7"/>
  <c r="R1123" i="7"/>
  <c r="U1123" i="7"/>
  <c r="R1127" i="7"/>
  <c r="U1131" i="7"/>
  <c r="S1131" i="7"/>
  <c r="R1131" i="7"/>
  <c r="T1153" i="7"/>
  <c r="S1153" i="7"/>
  <c r="R1153" i="7"/>
  <c r="U1153" i="7"/>
  <c r="U1161" i="7"/>
  <c r="S1161" i="7"/>
  <c r="R1161" i="7"/>
  <c r="U1172" i="7"/>
  <c r="T1172" i="7"/>
  <c r="S1172" i="7"/>
  <c r="V1172" i="7" s="1"/>
  <c r="U1202" i="7"/>
  <c r="T1202" i="7"/>
  <c r="S1202" i="7"/>
  <c r="R1202" i="7"/>
  <c r="T1231" i="7"/>
  <c r="S1231" i="7"/>
  <c r="R1231" i="7"/>
  <c r="U1231" i="7"/>
  <c r="U1239" i="7"/>
  <c r="S1239" i="7"/>
  <c r="R1239" i="7"/>
  <c r="T1239" i="7"/>
  <c r="R1265" i="7"/>
  <c r="T1267" i="7"/>
  <c r="S1267" i="7"/>
  <c r="R1267" i="7"/>
  <c r="U1267" i="7"/>
  <c r="U1293" i="7"/>
  <c r="S1293" i="7"/>
  <c r="R1293" i="7"/>
  <c r="V1296" i="7"/>
  <c r="S1313" i="7"/>
  <c r="W1326" i="7"/>
  <c r="U1358" i="7"/>
  <c r="T1358" i="7"/>
  <c r="S1358" i="7"/>
  <c r="R1358" i="7"/>
  <c r="U1367" i="7"/>
  <c r="S1367" i="7"/>
  <c r="U1382" i="7"/>
  <c r="T1382" i="7"/>
  <c r="S1382" i="7"/>
  <c r="V1382" i="7" s="1"/>
  <c r="T1393" i="7"/>
  <c r="S1393" i="7"/>
  <c r="R1393" i="7"/>
  <c r="U1393" i="7"/>
  <c r="T1397" i="7"/>
  <c r="R1397" i="7"/>
  <c r="U1436" i="7"/>
  <c r="T1436" i="7"/>
  <c r="S1436" i="7"/>
  <c r="U1438" i="7"/>
  <c r="W1438" i="7" s="1"/>
  <c r="R1445" i="7"/>
  <c r="U1460" i="7"/>
  <c r="T1460" i="7"/>
  <c r="S1460" i="7"/>
  <c r="U1490" i="7"/>
  <c r="T1490" i="7"/>
  <c r="S1490" i="7"/>
  <c r="R1490" i="7"/>
  <c r="R1523" i="7"/>
  <c r="U1567" i="7"/>
  <c r="T1567" i="7"/>
  <c r="S1567" i="7"/>
  <c r="R1567" i="7"/>
  <c r="U1569" i="7"/>
  <c r="T1569" i="7"/>
  <c r="S1569" i="7"/>
  <c r="R1569" i="7"/>
  <c r="S1581" i="7"/>
  <c r="V1581" i="7" s="1"/>
  <c r="U1603" i="7"/>
  <c r="T1603" i="7"/>
  <c r="S1603" i="7"/>
  <c r="R1603" i="7"/>
  <c r="U1614" i="7"/>
  <c r="T1614" i="7"/>
  <c r="S1614" i="7"/>
  <c r="R1614" i="7"/>
  <c r="T1625" i="7"/>
  <c r="S1625" i="7"/>
  <c r="R1625" i="7"/>
  <c r="U1625" i="7"/>
  <c r="T1631" i="7"/>
  <c r="S1631" i="7"/>
  <c r="R1631" i="7"/>
  <c r="U1631" i="7"/>
  <c r="W1672" i="7"/>
  <c r="V1672" i="7"/>
  <c r="W1690" i="7"/>
  <c r="V1690" i="7"/>
  <c r="U1764" i="7"/>
  <c r="T1764" i="7"/>
  <c r="S1764" i="7"/>
  <c r="R1764" i="7"/>
  <c r="U1769" i="7"/>
  <c r="T1769" i="7"/>
  <c r="S1769" i="7"/>
  <c r="T1784" i="7"/>
  <c r="S1784" i="7"/>
  <c r="R1784" i="7"/>
  <c r="U1784" i="7"/>
  <c r="U1897" i="7"/>
  <c r="T1897" i="7"/>
  <c r="S1897" i="7"/>
  <c r="R1897" i="7"/>
  <c r="W1930" i="7"/>
  <c r="V1930" i="7"/>
  <c r="W1984" i="7"/>
  <c r="V1984" i="7"/>
  <c r="U2097" i="7"/>
  <c r="T2097" i="7"/>
  <c r="S2097" i="7"/>
  <c r="R2097" i="7"/>
  <c r="R2165" i="7"/>
  <c r="T2165" i="7"/>
  <c r="S2165" i="7"/>
  <c r="U2165" i="7"/>
  <c r="W2296" i="7"/>
  <c r="V2296" i="7"/>
  <c r="U2386" i="7"/>
  <c r="T2386" i="7"/>
  <c r="S2386" i="7"/>
  <c r="R2386" i="7"/>
  <c r="S655" i="7"/>
  <c r="V655" i="7" s="1"/>
  <c r="S667" i="7"/>
  <c r="S679" i="7"/>
  <c r="S691" i="7"/>
  <c r="S703" i="7"/>
  <c r="S715" i="7"/>
  <c r="S727" i="7"/>
  <c r="V727" i="7" s="1"/>
  <c r="S739" i="7"/>
  <c r="S751" i="7"/>
  <c r="S763" i="7"/>
  <c r="S775" i="7"/>
  <c r="S787" i="7"/>
  <c r="S799" i="7"/>
  <c r="S811" i="7"/>
  <c r="S823" i="7"/>
  <c r="S840" i="7"/>
  <c r="R840" i="7"/>
  <c r="S846" i="7"/>
  <c r="R846" i="7"/>
  <c r="U854" i="7"/>
  <c r="W854" i="7" s="1"/>
  <c r="R880" i="7"/>
  <c r="S885" i="7"/>
  <c r="W885" i="7" s="1"/>
  <c r="R886" i="7"/>
  <c r="S894" i="7"/>
  <c r="R894" i="7"/>
  <c r="U902" i="7"/>
  <c r="W902" i="7" s="1"/>
  <c r="R928" i="7"/>
  <c r="S933" i="7"/>
  <c r="V933" i="7" s="1"/>
  <c r="R934" i="7"/>
  <c r="S942" i="7"/>
  <c r="R942" i="7"/>
  <c r="U950" i="7"/>
  <c r="W950" i="7" s="1"/>
  <c r="R976" i="7"/>
  <c r="S981" i="7"/>
  <c r="R982" i="7"/>
  <c r="S990" i="7"/>
  <c r="R990" i="7"/>
  <c r="U998" i="7"/>
  <c r="W998" i="7" s="1"/>
  <c r="R1024" i="7"/>
  <c r="S1029" i="7"/>
  <c r="W1029" i="7" s="1"/>
  <c r="R1030" i="7"/>
  <c r="S1038" i="7"/>
  <c r="R1038" i="7"/>
  <c r="U1046" i="7"/>
  <c r="W1046" i="7" s="1"/>
  <c r="R1072" i="7"/>
  <c r="S1077" i="7"/>
  <c r="R1078" i="7"/>
  <c r="S1086" i="7"/>
  <c r="R1086" i="7"/>
  <c r="U1094" i="7"/>
  <c r="W1094" i="7" s="1"/>
  <c r="U1118" i="7"/>
  <c r="T1118" i="7"/>
  <c r="S1118" i="7"/>
  <c r="W1118" i="7" s="1"/>
  <c r="T1121" i="7"/>
  <c r="S1127" i="7"/>
  <c r="T1150" i="7"/>
  <c r="R1150" i="7"/>
  <c r="R1170" i="7"/>
  <c r="U1170" i="7"/>
  <c r="S1170" i="7"/>
  <c r="U1186" i="7"/>
  <c r="T1186" i="7"/>
  <c r="W1186" i="7" s="1"/>
  <c r="T1189" i="7"/>
  <c r="S1189" i="7"/>
  <c r="R1189" i="7"/>
  <c r="U1189" i="7"/>
  <c r="U1197" i="7"/>
  <c r="S1197" i="7"/>
  <c r="R1197" i="7"/>
  <c r="W1235" i="7"/>
  <c r="S1265" i="7"/>
  <c r="U1304" i="7"/>
  <c r="T1304" i="7"/>
  <c r="S1304" i="7"/>
  <c r="V1304" i="7" s="1"/>
  <c r="U1306" i="7"/>
  <c r="R1306" i="7"/>
  <c r="T1313" i="7"/>
  <c r="W1319" i="7"/>
  <c r="U1323" i="7"/>
  <c r="S1323" i="7"/>
  <c r="R1323" i="7"/>
  <c r="T1323" i="7"/>
  <c r="U1329" i="7"/>
  <c r="S1329" i="7"/>
  <c r="R1329" i="7"/>
  <c r="U1340" i="7"/>
  <c r="T1340" i="7"/>
  <c r="S1340" i="7"/>
  <c r="W1340" i="7" s="1"/>
  <c r="U1342" i="7"/>
  <c r="T1399" i="7"/>
  <c r="S1399" i="7"/>
  <c r="R1399" i="7"/>
  <c r="U1399" i="7"/>
  <c r="T1423" i="7"/>
  <c r="S1423" i="7"/>
  <c r="R1423" i="7"/>
  <c r="U1423" i="7"/>
  <c r="S1445" i="7"/>
  <c r="V1446" i="7"/>
  <c r="U1449" i="7"/>
  <c r="S1449" i="7"/>
  <c r="R1449" i="7"/>
  <c r="U1474" i="7"/>
  <c r="T1474" i="7"/>
  <c r="T1477" i="7"/>
  <c r="S1477" i="7"/>
  <c r="R1477" i="7"/>
  <c r="U1477" i="7"/>
  <c r="U1485" i="7"/>
  <c r="S1485" i="7"/>
  <c r="R1485" i="7"/>
  <c r="T1501" i="7"/>
  <c r="S1501" i="7"/>
  <c r="R1501" i="7"/>
  <c r="U1501" i="7"/>
  <c r="S1523" i="7"/>
  <c r="U1533" i="7"/>
  <c r="S1533" i="7"/>
  <c r="R1533" i="7"/>
  <c r="V1629" i="7"/>
  <c r="S1640" i="7"/>
  <c r="R1640" i="7"/>
  <c r="U1652" i="7"/>
  <c r="T1652" i="7"/>
  <c r="S1652" i="7"/>
  <c r="R1652" i="7"/>
  <c r="U1669" i="7"/>
  <c r="T1669" i="7"/>
  <c r="S1669" i="7"/>
  <c r="R1669" i="7"/>
  <c r="S1712" i="7"/>
  <c r="R1712" i="7"/>
  <c r="U1712" i="7"/>
  <c r="T1712" i="7"/>
  <c r="U1767" i="7"/>
  <c r="T1767" i="7"/>
  <c r="S1767" i="7"/>
  <c r="R1767" i="7"/>
  <c r="W1795" i="7"/>
  <c r="V1795" i="7"/>
  <c r="U1845" i="7"/>
  <c r="T1845" i="7"/>
  <c r="S1845" i="7"/>
  <c r="R1845" i="7"/>
  <c r="U2031" i="7"/>
  <c r="T2031" i="7"/>
  <c r="S2031" i="7"/>
  <c r="W2031" i="7" s="1"/>
  <c r="U2049" i="7"/>
  <c r="T2049" i="7"/>
  <c r="S2049" i="7"/>
  <c r="V2049" i="7" s="1"/>
  <c r="V2065" i="7"/>
  <c r="V2071" i="7"/>
  <c r="W2080" i="7"/>
  <c r="V2080" i="7"/>
  <c r="V2092" i="7"/>
  <c r="W2092" i="7"/>
  <c r="W2273" i="7"/>
  <c r="V2273" i="7"/>
  <c r="U2278" i="7"/>
  <c r="T2278" i="7"/>
  <c r="S2278" i="7"/>
  <c r="U830" i="7"/>
  <c r="S834" i="7"/>
  <c r="R834" i="7"/>
  <c r="U834" i="7"/>
  <c r="U871" i="7"/>
  <c r="T871" i="7"/>
  <c r="S871" i="7"/>
  <c r="W871" i="7" s="1"/>
  <c r="T879" i="7"/>
  <c r="S886" i="7"/>
  <c r="U919" i="7"/>
  <c r="T919" i="7"/>
  <c r="S919" i="7"/>
  <c r="V919" i="7" s="1"/>
  <c r="T927" i="7"/>
  <c r="S934" i="7"/>
  <c r="U967" i="7"/>
  <c r="T967" i="7"/>
  <c r="S967" i="7"/>
  <c r="T975" i="7"/>
  <c r="S982" i="7"/>
  <c r="U1015" i="7"/>
  <c r="T1015" i="7"/>
  <c r="S1015" i="7"/>
  <c r="W1015" i="7" s="1"/>
  <c r="T1023" i="7"/>
  <c r="S1030" i="7"/>
  <c r="U1063" i="7"/>
  <c r="T1063" i="7"/>
  <c r="S1063" i="7"/>
  <c r="W1063" i="7" s="1"/>
  <c r="T1071" i="7"/>
  <c r="S1078" i="7"/>
  <c r="U1107" i="7"/>
  <c r="S1107" i="7"/>
  <c r="R1107" i="7"/>
  <c r="U1121" i="7"/>
  <c r="T1129" i="7"/>
  <c r="S1129" i="7"/>
  <c r="R1129" i="7"/>
  <c r="U1129" i="7"/>
  <c r="U1137" i="7"/>
  <c r="S1137" i="7"/>
  <c r="R1137" i="7"/>
  <c r="U1148" i="7"/>
  <c r="T1148" i="7"/>
  <c r="S1148" i="7"/>
  <c r="S1174" i="7"/>
  <c r="U1184" i="7"/>
  <c r="T1184" i="7"/>
  <c r="S1184" i="7"/>
  <c r="V1184" i="7" s="1"/>
  <c r="V1194" i="7"/>
  <c r="R1204" i="7"/>
  <c r="U1208" i="7"/>
  <c r="T1208" i="7"/>
  <c r="V1208" i="7" s="1"/>
  <c r="S1208" i="7"/>
  <c r="U1210" i="7"/>
  <c r="T1213" i="7"/>
  <c r="S1213" i="7"/>
  <c r="R1213" i="7"/>
  <c r="U1213" i="7"/>
  <c r="R1228" i="7"/>
  <c r="U1245" i="7"/>
  <c r="S1245" i="7"/>
  <c r="R1245" i="7"/>
  <c r="U1265" i="7"/>
  <c r="U1275" i="7"/>
  <c r="S1275" i="7"/>
  <c r="R1275" i="7"/>
  <c r="R1282" i="7"/>
  <c r="U1288" i="7"/>
  <c r="S1288" i="7"/>
  <c r="T1291" i="7"/>
  <c r="S1291" i="7"/>
  <c r="R1291" i="7"/>
  <c r="U1291" i="7"/>
  <c r="U1312" i="7"/>
  <c r="W1312" i="7" s="1"/>
  <c r="U1313" i="7"/>
  <c r="T1315" i="7"/>
  <c r="S1315" i="7"/>
  <c r="R1315" i="7"/>
  <c r="U1315" i="7"/>
  <c r="V1336" i="7"/>
  <c r="T1345" i="7"/>
  <c r="S1345" i="7"/>
  <c r="R1345" i="7"/>
  <c r="U1345" i="7"/>
  <c r="U1353" i="7"/>
  <c r="S1353" i="7"/>
  <c r="R1353" i="7"/>
  <c r="R1360" i="7"/>
  <c r="R1384" i="7"/>
  <c r="U1390" i="7"/>
  <c r="T1390" i="7"/>
  <c r="R1390" i="7"/>
  <c r="U1407" i="7"/>
  <c r="S1407" i="7"/>
  <c r="R1407" i="7"/>
  <c r="W1410" i="7"/>
  <c r="U1420" i="7"/>
  <c r="S1420" i="7"/>
  <c r="U1442" i="7"/>
  <c r="T1442" i="7"/>
  <c r="S1442" i="7"/>
  <c r="V1442" i="7" s="1"/>
  <c r="U1444" i="7"/>
  <c r="S1462" i="7"/>
  <c r="U1472" i="7"/>
  <c r="T1472" i="7"/>
  <c r="S1472" i="7"/>
  <c r="V1472" i="7" s="1"/>
  <c r="V1482" i="7"/>
  <c r="R1492" i="7"/>
  <c r="U1496" i="7"/>
  <c r="T1496" i="7"/>
  <c r="S1496" i="7"/>
  <c r="V1496" i="7" s="1"/>
  <c r="U1498" i="7"/>
  <c r="U1509" i="7"/>
  <c r="S1509" i="7"/>
  <c r="R1509" i="7"/>
  <c r="V1512" i="7"/>
  <c r="T1523" i="7"/>
  <c r="S1529" i="7"/>
  <c r="W1542" i="7"/>
  <c r="U1555" i="7"/>
  <c r="T1555" i="7"/>
  <c r="W1555" i="7" s="1"/>
  <c r="U1563" i="7"/>
  <c r="T1563" i="7"/>
  <c r="W1563" i="7" s="1"/>
  <c r="S1563" i="7"/>
  <c r="S1586" i="7"/>
  <c r="R1586" i="7"/>
  <c r="U1586" i="7"/>
  <c r="T1586" i="7"/>
  <c r="U1610" i="7"/>
  <c r="T1610" i="7"/>
  <c r="S1610" i="7"/>
  <c r="R1610" i="7"/>
  <c r="W1612" i="7"/>
  <c r="V1612" i="7"/>
  <c r="W1622" i="7"/>
  <c r="V1622" i="7"/>
  <c r="U1628" i="7"/>
  <c r="T1628" i="7"/>
  <c r="R1628" i="7"/>
  <c r="U1644" i="7"/>
  <c r="T1644" i="7"/>
  <c r="S1644" i="7"/>
  <c r="R1644" i="7"/>
  <c r="U1650" i="7"/>
  <c r="T1650" i="7"/>
  <c r="S1650" i="7"/>
  <c r="R1650" i="7"/>
  <c r="U1656" i="7"/>
  <c r="T1656" i="7"/>
  <c r="S1656" i="7"/>
  <c r="R1656" i="7"/>
  <c r="W1665" i="7"/>
  <c r="W1683" i="7"/>
  <c r="V1683" i="7"/>
  <c r="W1706" i="7"/>
  <c r="V1706" i="7"/>
  <c r="U1731" i="7"/>
  <c r="T1731" i="7"/>
  <c r="S1731" i="7"/>
  <c r="R1731" i="7"/>
  <c r="W1782" i="7"/>
  <c r="V1782" i="7"/>
  <c r="W1789" i="7"/>
  <c r="V1789" i="7"/>
  <c r="R1817" i="7"/>
  <c r="W1819" i="7"/>
  <c r="V1819" i="7"/>
  <c r="S1886" i="7"/>
  <c r="W1886" i="7" s="1"/>
  <c r="U1888" i="7"/>
  <c r="W1888" i="7" s="1"/>
  <c r="T1888" i="7"/>
  <c r="U1948" i="7"/>
  <c r="T1948" i="7"/>
  <c r="S1948" i="7"/>
  <c r="R1948" i="7"/>
  <c r="W1966" i="7"/>
  <c r="V1966" i="7"/>
  <c r="V2023" i="7"/>
  <c r="W2023" i="7"/>
  <c r="W2065" i="7"/>
  <c r="W2071" i="7"/>
  <c r="T2088" i="7"/>
  <c r="S2088" i="7"/>
  <c r="R2088" i="7"/>
  <c r="U2088" i="7"/>
  <c r="W2145" i="7"/>
  <c r="V2145" i="7"/>
  <c r="S2244" i="7"/>
  <c r="R2244" i="7"/>
  <c r="U2244" i="7"/>
  <c r="T2244" i="7"/>
  <c r="V2271" i="7"/>
  <c r="R2278" i="7"/>
  <c r="U1190" i="7"/>
  <c r="T1190" i="7"/>
  <c r="S1190" i="7"/>
  <c r="U1192" i="7"/>
  <c r="U1227" i="7"/>
  <c r="S1227" i="7"/>
  <c r="R1227" i="7"/>
  <c r="T1237" i="7"/>
  <c r="S1237" i="7"/>
  <c r="R1237" i="7"/>
  <c r="U1237" i="7"/>
  <c r="U1262" i="7"/>
  <c r="T1262" i="7"/>
  <c r="S1262" i="7"/>
  <c r="U1264" i="7"/>
  <c r="U1299" i="7"/>
  <c r="S1299" i="7"/>
  <c r="R1299" i="7"/>
  <c r="T1309" i="7"/>
  <c r="S1309" i="7"/>
  <c r="R1309" i="7"/>
  <c r="U1309" i="7"/>
  <c r="U1334" i="7"/>
  <c r="T1334" i="7"/>
  <c r="V1334" i="7" s="1"/>
  <c r="S1334" i="7"/>
  <c r="U1336" i="7"/>
  <c r="W1336" i="7" s="1"/>
  <c r="U1371" i="7"/>
  <c r="S1371" i="7"/>
  <c r="R1371" i="7"/>
  <c r="T1381" i="7"/>
  <c r="S1381" i="7"/>
  <c r="R1381" i="7"/>
  <c r="U1381" i="7"/>
  <c r="U1406" i="7"/>
  <c r="T1406" i="7"/>
  <c r="S1406" i="7"/>
  <c r="U1408" i="7"/>
  <c r="U1443" i="7"/>
  <c r="S1443" i="7"/>
  <c r="R1443" i="7"/>
  <c r="T1453" i="7"/>
  <c r="S1453" i="7"/>
  <c r="R1453" i="7"/>
  <c r="U1453" i="7"/>
  <c r="U1478" i="7"/>
  <c r="T1478" i="7"/>
  <c r="S1478" i="7"/>
  <c r="W1478" i="7" s="1"/>
  <c r="U1480" i="7"/>
  <c r="W1480" i="7" s="1"/>
  <c r="U1515" i="7"/>
  <c r="S1515" i="7"/>
  <c r="R1515" i="7"/>
  <c r="T1525" i="7"/>
  <c r="S1525" i="7"/>
  <c r="R1525" i="7"/>
  <c r="U1525" i="7"/>
  <c r="U1561" i="7"/>
  <c r="T1561" i="7"/>
  <c r="S1561" i="7"/>
  <c r="U1608" i="7"/>
  <c r="T1608" i="7"/>
  <c r="S1608" i="7"/>
  <c r="R1608" i="7"/>
  <c r="W1670" i="7"/>
  <c r="V1670" i="7"/>
  <c r="S1676" i="7"/>
  <c r="R1676" i="7"/>
  <c r="U1676" i="7"/>
  <c r="U1682" i="7"/>
  <c r="T1682" i="7"/>
  <c r="S1682" i="7"/>
  <c r="R1682" i="7"/>
  <c r="U1718" i="7"/>
  <c r="T1718" i="7"/>
  <c r="S1718" i="7"/>
  <c r="R1718" i="7"/>
  <c r="U1735" i="7"/>
  <c r="T1735" i="7"/>
  <c r="S1735" i="7"/>
  <c r="R1735" i="7"/>
  <c r="W1739" i="7"/>
  <c r="V1739" i="7"/>
  <c r="W1765" i="7"/>
  <c r="V1765" i="7"/>
  <c r="U1787" i="7"/>
  <c r="T1787" i="7"/>
  <c r="S1787" i="7"/>
  <c r="R1787" i="7"/>
  <c r="U1800" i="7"/>
  <c r="T1800" i="7"/>
  <c r="S1800" i="7"/>
  <c r="R1800" i="7"/>
  <c r="U1811" i="7"/>
  <c r="T1811" i="7"/>
  <c r="S1811" i="7"/>
  <c r="V1811" i="7" s="1"/>
  <c r="W1813" i="7"/>
  <c r="W1866" i="7"/>
  <c r="V1866" i="7"/>
  <c r="W1990" i="7"/>
  <c r="V1990" i="7"/>
  <c r="U2013" i="7"/>
  <c r="T2013" i="7"/>
  <c r="S2013" i="7"/>
  <c r="R2013" i="7"/>
  <c r="U2186" i="7"/>
  <c r="T2186" i="7"/>
  <c r="S2186" i="7"/>
  <c r="R2186" i="7"/>
  <c r="V2229" i="7"/>
  <c r="S2283" i="7"/>
  <c r="R2283" i="7"/>
  <c r="S2328" i="7"/>
  <c r="R2328" i="7"/>
  <c r="U2328" i="7"/>
  <c r="T2328" i="7"/>
  <c r="W2218" i="7"/>
  <c r="V2218" i="7"/>
  <c r="U860" i="7"/>
  <c r="S864" i="7"/>
  <c r="R864" i="7"/>
  <c r="U884" i="7"/>
  <c r="S888" i="7"/>
  <c r="R888" i="7"/>
  <c r="U908" i="7"/>
  <c r="S912" i="7"/>
  <c r="R912" i="7"/>
  <c r="U932" i="7"/>
  <c r="S936" i="7"/>
  <c r="R936" i="7"/>
  <c r="U956" i="7"/>
  <c r="S960" i="7"/>
  <c r="R960" i="7"/>
  <c r="U980" i="7"/>
  <c r="S984" i="7"/>
  <c r="R984" i="7"/>
  <c r="U1004" i="7"/>
  <c r="W1004" i="7" s="1"/>
  <c r="S1008" i="7"/>
  <c r="R1008" i="7"/>
  <c r="U1028" i="7"/>
  <c r="S1032" i="7"/>
  <c r="R1032" i="7"/>
  <c r="U1052" i="7"/>
  <c r="S1056" i="7"/>
  <c r="R1056" i="7"/>
  <c r="U1076" i="7"/>
  <c r="S1080" i="7"/>
  <c r="R1080" i="7"/>
  <c r="U1100" i="7"/>
  <c r="S1104" i="7"/>
  <c r="R1104" i="7"/>
  <c r="U1178" i="7"/>
  <c r="T1178" i="7"/>
  <c r="S1178" i="7"/>
  <c r="V1178" i="7" s="1"/>
  <c r="U1180" i="7"/>
  <c r="W1180" i="7" s="1"/>
  <c r="U1215" i="7"/>
  <c r="S1215" i="7"/>
  <c r="R1215" i="7"/>
  <c r="T1225" i="7"/>
  <c r="S1225" i="7"/>
  <c r="R1225" i="7"/>
  <c r="U1225" i="7"/>
  <c r="U1250" i="7"/>
  <c r="T1250" i="7"/>
  <c r="S1250" i="7"/>
  <c r="U1252" i="7"/>
  <c r="U1287" i="7"/>
  <c r="S1287" i="7"/>
  <c r="R1287" i="7"/>
  <c r="T1297" i="7"/>
  <c r="S1297" i="7"/>
  <c r="R1297" i="7"/>
  <c r="U1297" i="7"/>
  <c r="U1322" i="7"/>
  <c r="T1322" i="7"/>
  <c r="S1322" i="7"/>
  <c r="U1324" i="7"/>
  <c r="U1359" i="7"/>
  <c r="S1359" i="7"/>
  <c r="R1359" i="7"/>
  <c r="T1369" i="7"/>
  <c r="S1369" i="7"/>
  <c r="R1369" i="7"/>
  <c r="U1369" i="7"/>
  <c r="U1394" i="7"/>
  <c r="T1394" i="7"/>
  <c r="S1394" i="7"/>
  <c r="U1396" i="7"/>
  <c r="U1431" i="7"/>
  <c r="S1431" i="7"/>
  <c r="R1431" i="7"/>
  <c r="T1441" i="7"/>
  <c r="S1441" i="7"/>
  <c r="R1441" i="7"/>
  <c r="U1441" i="7"/>
  <c r="U1466" i="7"/>
  <c r="T1466" i="7"/>
  <c r="S1466" i="7"/>
  <c r="U1468" i="7"/>
  <c r="W1468" i="7" s="1"/>
  <c r="U1503" i="7"/>
  <c r="S1503" i="7"/>
  <c r="R1503" i="7"/>
  <c r="T1513" i="7"/>
  <c r="S1513" i="7"/>
  <c r="R1513" i="7"/>
  <c r="U1513" i="7"/>
  <c r="U1538" i="7"/>
  <c r="T1538" i="7"/>
  <c r="S1538" i="7"/>
  <c r="V1538" i="7" s="1"/>
  <c r="U1540" i="7"/>
  <c r="U1551" i="7"/>
  <c r="T1551" i="7"/>
  <c r="U1557" i="7"/>
  <c r="T1557" i="7"/>
  <c r="S1574" i="7"/>
  <c r="R1574" i="7"/>
  <c r="W1606" i="7"/>
  <c r="V1606" i="7"/>
  <c r="U1621" i="7"/>
  <c r="T1621" i="7"/>
  <c r="S1621" i="7"/>
  <c r="R1621" i="7"/>
  <c r="U1646" i="7"/>
  <c r="T1646" i="7"/>
  <c r="S1646" i="7"/>
  <c r="R1646" i="7"/>
  <c r="U1710" i="7"/>
  <c r="T1710" i="7"/>
  <c r="S1710" i="7"/>
  <c r="R1710" i="7"/>
  <c r="R1785" i="7"/>
  <c r="U1824" i="7"/>
  <c r="T1824" i="7"/>
  <c r="S1824" i="7"/>
  <c r="W1824" i="7" s="1"/>
  <c r="U1839" i="7"/>
  <c r="T1839" i="7"/>
  <c r="S1839" i="7"/>
  <c r="W1839" i="7" s="1"/>
  <c r="W1901" i="7"/>
  <c r="V1901" i="7"/>
  <c r="U1970" i="7"/>
  <c r="T1970" i="7"/>
  <c r="S1970" i="7"/>
  <c r="R1970" i="7"/>
  <c r="T1977" i="7"/>
  <c r="S1977" i="7"/>
  <c r="R1977" i="7"/>
  <c r="U1977" i="7"/>
  <c r="U2109" i="7"/>
  <c r="T2109" i="7"/>
  <c r="S2109" i="7"/>
  <c r="R2109" i="7"/>
  <c r="V2119" i="7"/>
  <c r="R2123" i="7"/>
  <c r="T2123" i="7"/>
  <c r="S2123" i="7"/>
  <c r="U2123" i="7"/>
  <c r="U1605" i="7"/>
  <c r="T1605" i="7"/>
  <c r="T1637" i="7"/>
  <c r="S1637" i="7"/>
  <c r="R1637" i="7"/>
  <c r="T1655" i="7"/>
  <c r="S1655" i="7"/>
  <c r="R1655" i="7"/>
  <c r="U1655" i="7"/>
  <c r="W1678" i="7"/>
  <c r="V1678" i="7"/>
  <c r="U1693" i="7"/>
  <c r="T1693" i="7"/>
  <c r="S1693" i="7"/>
  <c r="R1693" i="7"/>
  <c r="U1705" i="7"/>
  <c r="T1705" i="7"/>
  <c r="W1705" i="7" s="1"/>
  <c r="U1716" i="7"/>
  <c r="T1716" i="7"/>
  <c r="S1716" i="7"/>
  <c r="R1716" i="7"/>
  <c r="W1723" i="7"/>
  <c r="T1820" i="7"/>
  <c r="S1820" i="7"/>
  <c r="R1820" i="7"/>
  <c r="U1820" i="7"/>
  <c r="T1826" i="7"/>
  <c r="S1826" i="7"/>
  <c r="R1826" i="7"/>
  <c r="U1826" i="7"/>
  <c r="W1842" i="7"/>
  <c r="V1842" i="7"/>
  <c r="T1902" i="7"/>
  <c r="S1902" i="7"/>
  <c r="R1902" i="7"/>
  <c r="U1902" i="7"/>
  <c r="V1910" i="7"/>
  <c r="T1923" i="7"/>
  <c r="S1923" i="7"/>
  <c r="R1923" i="7"/>
  <c r="W1982" i="7"/>
  <c r="V1982" i="7"/>
  <c r="T2064" i="7"/>
  <c r="S2064" i="7"/>
  <c r="R2064" i="7"/>
  <c r="U2064" i="7"/>
  <c r="R2147" i="7"/>
  <c r="T2147" i="7"/>
  <c r="S2147" i="7"/>
  <c r="U2147" i="7"/>
  <c r="T2154" i="7"/>
  <c r="S2154" i="7"/>
  <c r="R2154" i="7"/>
  <c r="U2154" i="7"/>
  <c r="V2161" i="7"/>
  <c r="W2170" i="7"/>
  <c r="V2170" i="7"/>
  <c r="V2191" i="7"/>
  <c r="W2191" i="7"/>
  <c r="V2295" i="7"/>
  <c r="W2303" i="7"/>
  <c r="V2303" i="7"/>
  <c r="U2325" i="7"/>
  <c r="T2325" i="7"/>
  <c r="S2325" i="7"/>
  <c r="R2325" i="7"/>
  <c r="S2337" i="7"/>
  <c r="R2337" i="7"/>
  <c r="U2373" i="7"/>
  <c r="T2373" i="7"/>
  <c r="S2373" i="7"/>
  <c r="R2373" i="7"/>
  <c r="U2415" i="7"/>
  <c r="T2415" i="7"/>
  <c r="S2415" i="7"/>
  <c r="R2415" i="7"/>
  <c r="W1552" i="7"/>
  <c r="V1552" i="7"/>
  <c r="U1554" i="7"/>
  <c r="T1554" i="7"/>
  <c r="S1554" i="7"/>
  <c r="R1554" i="7"/>
  <c r="S1562" i="7"/>
  <c r="R1562" i="7"/>
  <c r="U1575" i="7"/>
  <c r="T1575" i="7"/>
  <c r="U1579" i="7"/>
  <c r="T1579" i="7"/>
  <c r="W1588" i="7"/>
  <c r="V1588" i="7"/>
  <c r="U1590" i="7"/>
  <c r="T1590" i="7"/>
  <c r="S1590" i="7"/>
  <c r="R1590" i="7"/>
  <c r="S1598" i="7"/>
  <c r="R1598" i="7"/>
  <c r="R1605" i="7"/>
  <c r="U1627" i="7"/>
  <c r="T1627" i="7"/>
  <c r="S1627" i="7"/>
  <c r="R1627" i="7"/>
  <c r="U1635" i="7"/>
  <c r="T1635" i="7"/>
  <c r="S1635" i="7"/>
  <c r="R1635" i="7"/>
  <c r="U1675" i="7"/>
  <c r="T1675" i="7"/>
  <c r="U1686" i="7"/>
  <c r="T1686" i="7"/>
  <c r="S1686" i="7"/>
  <c r="R1686" i="7"/>
  <c r="U1688" i="7"/>
  <c r="T1688" i="7"/>
  <c r="W1688" i="7" s="1"/>
  <c r="T1703" i="7"/>
  <c r="S1703" i="7"/>
  <c r="R1703" i="7"/>
  <c r="W1708" i="7"/>
  <c r="V1708" i="7"/>
  <c r="R1776" i="7"/>
  <c r="T1796" i="7"/>
  <c r="S1796" i="7"/>
  <c r="R1796" i="7"/>
  <c r="U1796" i="7"/>
  <c r="T1802" i="7"/>
  <c r="S1802" i="7"/>
  <c r="R1802" i="7"/>
  <c r="U1802" i="7"/>
  <c r="W1818" i="7"/>
  <c r="V1818" i="7"/>
  <c r="R1854" i="7"/>
  <c r="T1856" i="7"/>
  <c r="S1856" i="7"/>
  <c r="R1856" i="7"/>
  <c r="U1856" i="7"/>
  <c r="U1860" i="7"/>
  <c r="T1860" i="7"/>
  <c r="S1860" i="7"/>
  <c r="R1860" i="7"/>
  <c r="T1881" i="7"/>
  <c r="S1881" i="7"/>
  <c r="R1881" i="7"/>
  <c r="U1881" i="7"/>
  <c r="U1891" i="7"/>
  <c r="T1891" i="7"/>
  <c r="S1891" i="7"/>
  <c r="R1891" i="7"/>
  <c r="U1900" i="7"/>
  <c r="T1900" i="7"/>
  <c r="S1900" i="7"/>
  <c r="R1900" i="7"/>
  <c r="T1914" i="7"/>
  <c r="S1914" i="7"/>
  <c r="R1914" i="7"/>
  <c r="U1914" i="7"/>
  <c r="W1925" i="7"/>
  <c r="V1925" i="7"/>
  <c r="W1937" i="7"/>
  <c r="V1937" i="7"/>
  <c r="U1940" i="7"/>
  <c r="T1940" i="7"/>
  <c r="S1940" i="7"/>
  <c r="R1940" i="7"/>
  <c r="T1986" i="7"/>
  <c r="S1986" i="7"/>
  <c r="R1986" i="7"/>
  <c r="U1986" i="7"/>
  <c r="R2057" i="7"/>
  <c r="T2057" i="7"/>
  <c r="S2057" i="7"/>
  <c r="U2057" i="7"/>
  <c r="U2060" i="7"/>
  <c r="T2060" i="7"/>
  <c r="S2060" i="7"/>
  <c r="R2060" i="7"/>
  <c r="W2062" i="7"/>
  <c r="V2062" i="7"/>
  <c r="V2068" i="7"/>
  <c r="W2068" i="7"/>
  <c r="V2127" i="7"/>
  <c r="U2157" i="7"/>
  <c r="T2157" i="7"/>
  <c r="S2157" i="7"/>
  <c r="R2157" i="7"/>
  <c r="U2308" i="7"/>
  <c r="T2308" i="7"/>
  <c r="S2308" i="7"/>
  <c r="R2308" i="7"/>
  <c r="W2315" i="7"/>
  <c r="V2315" i="7"/>
  <c r="W2375" i="7"/>
  <c r="V2375" i="7"/>
  <c r="S1605" i="7"/>
  <c r="R1609" i="7"/>
  <c r="V1624" i="7"/>
  <c r="U1641" i="7"/>
  <c r="T1641" i="7"/>
  <c r="W1647" i="7"/>
  <c r="V1647" i="7"/>
  <c r="T1673" i="7"/>
  <c r="S1673" i="7"/>
  <c r="R1673" i="7"/>
  <c r="T1691" i="7"/>
  <c r="S1691" i="7"/>
  <c r="R1691" i="7"/>
  <c r="U1691" i="7"/>
  <c r="W1714" i="7"/>
  <c r="V1714" i="7"/>
  <c r="U1738" i="7"/>
  <c r="T1738" i="7"/>
  <c r="S1738" i="7"/>
  <c r="U1744" i="7"/>
  <c r="T1744" i="7"/>
  <c r="S1744" i="7"/>
  <c r="R1744" i="7"/>
  <c r="W1752" i="7"/>
  <c r="V1752" i="7"/>
  <c r="T1772" i="7"/>
  <c r="S1772" i="7"/>
  <c r="R1772" i="7"/>
  <c r="U1772" i="7"/>
  <c r="S1776" i="7"/>
  <c r="T1778" i="7"/>
  <c r="S1778" i="7"/>
  <c r="R1778" i="7"/>
  <c r="U1778" i="7"/>
  <c r="W1794" i="7"/>
  <c r="V1794" i="7"/>
  <c r="W1830" i="7"/>
  <c r="V1830" i="7"/>
  <c r="T1832" i="7"/>
  <c r="S1832" i="7"/>
  <c r="R1832" i="7"/>
  <c r="U1832" i="7"/>
  <c r="U1836" i="7"/>
  <c r="T1836" i="7"/>
  <c r="S1836" i="7"/>
  <c r="R1836" i="7"/>
  <c r="S1854" i="7"/>
  <c r="U1871" i="7"/>
  <c r="T1871" i="7"/>
  <c r="S1871" i="7"/>
  <c r="R1871" i="7"/>
  <c r="U1989" i="7"/>
  <c r="T1989" i="7"/>
  <c r="S1989" i="7"/>
  <c r="R1989" i="7"/>
  <c r="U2042" i="7"/>
  <c r="T2042" i="7"/>
  <c r="S2042" i="7"/>
  <c r="R2042" i="7"/>
  <c r="W2050" i="7"/>
  <c r="W2121" i="7"/>
  <c r="V2121" i="7"/>
  <c r="R2129" i="7"/>
  <c r="T2129" i="7"/>
  <c r="S2129" i="7"/>
  <c r="U2129" i="7"/>
  <c r="U2132" i="7"/>
  <c r="T2132" i="7"/>
  <c r="S2132" i="7"/>
  <c r="R2132" i="7"/>
  <c r="W2134" i="7"/>
  <c r="V2134" i="7"/>
  <c r="W2291" i="7"/>
  <c r="V2291" i="7"/>
  <c r="S2313" i="7"/>
  <c r="R2313" i="7"/>
  <c r="S2382" i="7"/>
  <c r="R2382" i="7"/>
  <c r="U2382" i="7"/>
  <c r="T2382" i="7"/>
  <c r="U1549" i="7"/>
  <c r="T1549" i="7"/>
  <c r="W1558" i="7"/>
  <c r="V1558" i="7"/>
  <c r="U1560" i="7"/>
  <c r="T1560" i="7"/>
  <c r="S1560" i="7"/>
  <c r="R1560" i="7"/>
  <c r="S1568" i="7"/>
  <c r="R1568" i="7"/>
  <c r="R1575" i="7"/>
  <c r="U1581" i="7"/>
  <c r="T1581" i="7"/>
  <c r="U1585" i="7"/>
  <c r="T1585" i="7"/>
  <c r="W1594" i="7"/>
  <c r="V1594" i="7"/>
  <c r="U1596" i="7"/>
  <c r="T1596" i="7"/>
  <c r="S1596" i="7"/>
  <c r="R1596" i="7"/>
  <c r="S1604" i="7"/>
  <c r="R1604" i="7"/>
  <c r="U1620" i="7"/>
  <c r="T1620" i="7"/>
  <c r="S1620" i="7"/>
  <c r="R1620" i="7"/>
  <c r="W1641" i="7"/>
  <c r="V1641" i="7"/>
  <c r="U1663" i="7"/>
  <c r="T1663" i="7"/>
  <c r="S1663" i="7"/>
  <c r="R1663" i="7"/>
  <c r="U1671" i="7"/>
  <c r="T1671" i="7"/>
  <c r="S1671" i="7"/>
  <c r="R1671" i="7"/>
  <c r="U1711" i="7"/>
  <c r="T1711" i="7"/>
  <c r="U1722" i="7"/>
  <c r="T1722" i="7"/>
  <c r="S1722" i="7"/>
  <c r="R1722" i="7"/>
  <c r="U1724" i="7"/>
  <c r="T1724" i="7"/>
  <c r="W1724" i="7" s="1"/>
  <c r="S1742" i="7"/>
  <c r="R1742" i="7"/>
  <c r="U1742" i="7"/>
  <c r="T1742" i="7"/>
  <c r="S1748" i="7"/>
  <c r="R1748" i="7"/>
  <c r="U1748" i="7"/>
  <c r="T1748" i="7"/>
  <c r="T1754" i="7"/>
  <c r="S1754" i="7"/>
  <c r="R1754" i="7"/>
  <c r="U1754" i="7"/>
  <c r="W1770" i="7"/>
  <c r="V1770" i="7"/>
  <c r="R1806" i="7"/>
  <c r="T1808" i="7"/>
  <c r="S1808" i="7"/>
  <c r="R1808" i="7"/>
  <c r="U1808" i="7"/>
  <c r="U1812" i="7"/>
  <c r="T1812" i="7"/>
  <c r="S1812" i="7"/>
  <c r="R1812" i="7"/>
  <c r="U1847" i="7"/>
  <c r="T1847" i="7"/>
  <c r="S1847" i="7"/>
  <c r="R1847" i="7"/>
  <c r="T1854" i="7"/>
  <c r="U1863" i="7"/>
  <c r="T1863" i="7"/>
  <c r="S1863" i="7"/>
  <c r="U1869" i="7"/>
  <c r="T1869" i="7"/>
  <c r="S1869" i="7"/>
  <c r="R1869" i="7"/>
  <c r="U1921" i="7"/>
  <c r="T1921" i="7"/>
  <c r="S1921" i="7"/>
  <c r="R1921" i="7"/>
  <c r="U1923" i="7"/>
  <c r="U1963" i="7"/>
  <c r="T1963" i="7"/>
  <c r="S1963" i="7"/>
  <c r="R1963" i="7"/>
  <c r="W1971" i="7"/>
  <c r="V1971" i="7"/>
  <c r="S1976" i="7"/>
  <c r="R1976" i="7"/>
  <c r="U1983" i="7"/>
  <c r="T1983" i="7"/>
  <c r="S1983" i="7"/>
  <c r="R1983" i="7"/>
  <c r="S1994" i="7"/>
  <c r="R1994" i="7"/>
  <c r="T1994" i="7"/>
  <c r="W2019" i="7"/>
  <c r="V2019" i="7"/>
  <c r="W2098" i="7"/>
  <c r="V2098" i="7"/>
  <c r="T2106" i="7"/>
  <c r="S2106" i="7"/>
  <c r="R2106" i="7"/>
  <c r="U2106" i="7"/>
  <c r="R2117" i="7"/>
  <c r="T2117" i="7"/>
  <c r="S2117" i="7"/>
  <c r="V2143" i="7"/>
  <c r="W2143" i="7"/>
  <c r="U2287" i="7"/>
  <c r="T2287" i="7"/>
  <c r="S2287" i="7"/>
  <c r="R2287" i="7"/>
  <c r="U2371" i="7"/>
  <c r="T2371" i="7"/>
  <c r="S2371" i="7"/>
  <c r="R2371" i="7"/>
  <c r="T1613" i="7"/>
  <c r="S1613" i="7"/>
  <c r="R1613" i="7"/>
  <c r="U1615" i="7"/>
  <c r="T1615" i="7"/>
  <c r="W1615" i="7" s="1"/>
  <c r="T1649" i="7"/>
  <c r="S1649" i="7"/>
  <c r="R1649" i="7"/>
  <c r="U1651" i="7"/>
  <c r="T1651" i="7"/>
  <c r="T1685" i="7"/>
  <c r="S1685" i="7"/>
  <c r="R1685" i="7"/>
  <c r="U1687" i="7"/>
  <c r="T1687" i="7"/>
  <c r="W1687" i="7" s="1"/>
  <c r="T1721" i="7"/>
  <c r="S1721" i="7"/>
  <c r="R1721" i="7"/>
  <c r="U1723" i="7"/>
  <c r="T1723" i="7"/>
  <c r="V1723" i="7" s="1"/>
  <c r="U1755" i="7"/>
  <c r="T1755" i="7"/>
  <c r="V1755" i="7" s="1"/>
  <c r="S1755" i="7"/>
  <c r="U1779" i="7"/>
  <c r="T1779" i="7"/>
  <c r="S1779" i="7"/>
  <c r="V1779" i="7" s="1"/>
  <c r="U1803" i="7"/>
  <c r="T1803" i="7"/>
  <c r="S1803" i="7"/>
  <c r="V1803" i="7" s="1"/>
  <c r="U1827" i="7"/>
  <c r="T1827" i="7"/>
  <c r="S1827" i="7"/>
  <c r="U1851" i="7"/>
  <c r="T1851" i="7"/>
  <c r="V1851" i="7" s="1"/>
  <c r="S1851" i="7"/>
  <c r="U1875" i="7"/>
  <c r="T1875" i="7"/>
  <c r="S1875" i="7"/>
  <c r="W1919" i="7"/>
  <c r="V1919" i="7"/>
  <c r="U1934" i="7"/>
  <c r="T1934" i="7"/>
  <c r="R1934" i="7"/>
  <c r="U1954" i="7"/>
  <c r="T1954" i="7"/>
  <c r="T1962" i="7"/>
  <c r="S1962" i="7"/>
  <c r="R1962" i="7"/>
  <c r="U1962" i="7"/>
  <c r="W2008" i="7"/>
  <c r="V2008" i="7"/>
  <c r="T2034" i="7"/>
  <c r="S2034" i="7"/>
  <c r="R2034" i="7"/>
  <c r="U2034" i="7"/>
  <c r="R2045" i="7"/>
  <c r="T2045" i="7"/>
  <c r="S2045" i="7"/>
  <c r="U2084" i="7"/>
  <c r="T2084" i="7"/>
  <c r="S2084" i="7"/>
  <c r="R2084" i="7"/>
  <c r="W2086" i="7"/>
  <c r="V2086" i="7"/>
  <c r="V2095" i="7"/>
  <c r="W2095" i="7"/>
  <c r="W2152" i="7"/>
  <c r="V2152" i="7"/>
  <c r="T2178" i="7"/>
  <c r="S2178" i="7"/>
  <c r="R2178" i="7"/>
  <c r="U2178" i="7"/>
  <c r="R2189" i="7"/>
  <c r="T2189" i="7"/>
  <c r="S2189" i="7"/>
  <c r="W2235" i="7"/>
  <c r="V2235" i="7"/>
  <c r="S2406" i="7"/>
  <c r="R2406" i="7"/>
  <c r="U2406" i="7"/>
  <c r="T2406" i="7"/>
  <c r="U2439" i="7"/>
  <c r="T2439" i="7"/>
  <c r="S2439" i="7"/>
  <c r="R2439" i="7"/>
  <c r="U2458" i="7"/>
  <c r="T2458" i="7"/>
  <c r="S2458" i="7"/>
  <c r="R2458" i="7"/>
  <c r="S1547" i="7"/>
  <c r="U1632" i="7"/>
  <c r="T1632" i="7"/>
  <c r="S1632" i="7"/>
  <c r="R1632" i="7"/>
  <c r="U1668" i="7"/>
  <c r="T1668" i="7"/>
  <c r="S1668" i="7"/>
  <c r="R1668" i="7"/>
  <c r="U1704" i="7"/>
  <c r="T1704" i="7"/>
  <c r="S1704" i="7"/>
  <c r="R1704" i="7"/>
  <c r="R1746" i="7"/>
  <c r="U1757" i="7"/>
  <c r="T1757" i="7"/>
  <c r="W1757" i="7" s="1"/>
  <c r="S1757" i="7"/>
  <c r="T1766" i="7"/>
  <c r="S1766" i="7"/>
  <c r="R1766" i="7"/>
  <c r="U1766" i="7"/>
  <c r="U1781" i="7"/>
  <c r="T1781" i="7"/>
  <c r="W1781" i="7" s="1"/>
  <c r="S1781" i="7"/>
  <c r="T1790" i="7"/>
  <c r="S1790" i="7"/>
  <c r="R1790" i="7"/>
  <c r="U1790" i="7"/>
  <c r="U1805" i="7"/>
  <c r="T1805" i="7"/>
  <c r="S1805" i="7"/>
  <c r="W1805" i="7" s="1"/>
  <c r="T1814" i="7"/>
  <c r="S1814" i="7"/>
  <c r="R1814" i="7"/>
  <c r="U1814" i="7"/>
  <c r="U1829" i="7"/>
  <c r="T1829" i="7"/>
  <c r="S1829" i="7"/>
  <c r="W1829" i="7" s="1"/>
  <c r="T1838" i="7"/>
  <c r="S1838" i="7"/>
  <c r="R1838" i="7"/>
  <c r="U1838" i="7"/>
  <c r="U1853" i="7"/>
  <c r="T1853" i="7"/>
  <c r="S1853" i="7"/>
  <c r="W1853" i="7" s="1"/>
  <c r="T1862" i="7"/>
  <c r="S1862" i="7"/>
  <c r="R1862" i="7"/>
  <c r="U1862" i="7"/>
  <c r="U1877" i="7"/>
  <c r="T1877" i="7"/>
  <c r="S1877" i="7"/>
  <c r="U1904" i="7"/>
  <c r="T1904" i="7"/>
  <c r="S1904" i="7"/>
  <c r="R1904" i="7"/>
  <c r="U1936" i="7"/>
  <c r="T1936" i="7"/>
  <c r="U1946" i="7"/>
  <c r="T1946" i="7"/>
  <c r="R1954" i="7"/>
  <c r="U1965" i="7"/>
  <c r="T1965" i="7"/>
  <c r="W1965" i="7" s="1"/>
  <c r="T1968" i="7"/>
  <c r="S1968" i="7"/>
  <c r="R1968" i="7"/>
  <c r="U1968" i="7"/>
  <c r="R1996" i="7"/>
  <c r="U2000" i="7"/>
  <c r="T2000" i="7"/>
  <c r="U2037" i="7"/>
  <c r="T2037" i="7"/>
  <c r="S2037" i="7"/>
  <c r="R2037" i="7"/>
  <c r="R2051" i="7"/>
  <c r="T2051" i="7"/>
  <c r="S2051" i="7"/>
  <c r="U2051" i="7"/>
  <c r="R2093" i="7"/>
  <c r="T2093" i="7"/>
  <c r="S2093" i="7"/>
  <c r="U2093" i="7"/>
  <c r="W2137" i="7"/>
  <c r="U2181" i="7"/>
  <c r="T2181" i="7"/>
  <c r="S2181" i="7"/>
  <c r="R2181" i="7"/>
  <c r="W2441" i="7"/>
  <c r="V2441" i="7"/>
  <c r="T2449" i="7"/>
  <c r="S2449" i="7"/>
  <c r="R2449" i="7"/>
  <c r="U2449" i="7"/>
  <c r="S1553" i="7"/>
  <c r="R1553" i="7"/>
  <c r="S1559" i="7"/>
  <c r="R1559" i="7"/>
  <c r="S1565" i="7"/>
  <c r="R1565" i="7"/>
  <c r="S1571" i="7"/>
  <c r="R1571" i="7"/>
  <c r="S1577" i="7"/>
  <c r="R1577" i="7"/>
  <c r="S1583" i="7"/>
  <c r="R1583" i="7"/>
  <c r="S1589" i="7"/>
  <c r="R1589" i="7"/>
  <c r="S1595" i="7"/>
  <c r="R1595" i="7"/>
  <c r="S1601" i="7"/>
  <c r="R1601" i="7"/>
  <c r="T1607" i="7"/>
  <c r="S1607" i="7"/>
  <c r="R1607" i="7"/>
  <c r="U1609" i="7"/>
  <c r="T1609" i="7"/>
  <c r="T1643" i="7"/>
  <c r="S1643" i="7"/>
  <c r="R1643" i="7"/>
  <c r="U1645" i="7"/>
  <c r="T1645" i="7"/>
  <c r="W1645" i="7" s="1"/>
  <c r="T1679" i="7"/>
  <c r="S1679" i="7"/>
  <c r="R1679" i="7"/>
  <c r="U1681" i="7"/>
  <c r="T1681" i="7"/>
  <c r="T1715" i="7"/>
  <c r="S1715" i="7"/>
  <c r="R1715" i="7"/>
  <c r="U1717" i="7"/>
  <c r="T1717" i="7"/>
  <c r="U1745" i="7"/>
  <c r="W1745" i="7" s="1"/>
  <c r="S1746" i="7"/>
  <c r="W1889" i="7"/>
  <c r="T1932" i="7"/>
  <c r="S1932" i="7"/>
  <c r="R1932" i="7"/>
  <c r="U1932" i="7"/>
  <c r="S1954" i="7"/>
  <c r="U1975" i="7"/>
  <c r="T1975" i="7"/>
  <c r="S1975" i="7"/>
  <c r="R1975" i="7"/>
  <c r="S1996" i="7"/>
  <c r="W2007" i="7"/>
  <c r="V2007" i="7"/>
  <c r="U2025" i="7"/>
  <c r="T2025" i="7"/>
  <c r="S2025" i="7"/>
  <c r="R2025" i="7"/>
  <c r="V2041" i="7"/>
  <c r="W2073" i="7"/>
  <c r="V2073" i="7"/>
  <c r="U2138" i="7"/>
  <c r="T2138" i="7"/>
  <c r="S2138" i="7"/>
  <c r="R2138" i="7"/>
  <c r="U2144" i="7"/>
  <c r="T2144" i="7"/>
  <c r="S2144" i="7"/>
  <c r="R2144" i="7"/>
  <c r="U2169" i="7"/>
  <c r="T2169" i="7"/>
  <c r="S2169" i="7"/>
  <c r="R2169" i="7"/>
  <c r="V2185" i="7"/>
  <c r="U2192" i="7"/>
  <c r="T2192" i="7"/>
  <c r="S2192" i="7"/>
  <c r="R2192" i="7"/>
  <c r="W2332" i="7"/>
  <c r="V2332" i="7"/>
  <c r="U1626" i="7"/>
  <c r="T1626" i="7"/>
  <c r="S1626" i="7"/>
  <c r="R1626" i="7"/>
  <c r="U1662" i="7"/>
  <c r="T1662" i="7"/>
  <c r="S1662" i="7"/>
  <c r="R1662" i="7"/>
  <c r="U1698" i="7"/>
  <c r="T1698" i="7"/>
  <c r="S1698" i="7"/>
  <c r="R1698" i="7"/>
  <c r="U1727" i="7"/>
  <c r="T1727" i="7"/>
  <c r="U1761" i="7"/>
  <c r="T1761" i="7"/>
  <c r="S1761" i="7"/>
  <c r="U1785" i="7"/>
  <c r="T1785" i="7"/>
  <c r="S1785" i="7"/>
  <c r="U1809" i="7"/>
  <c r="T1809" i="7"/>
  <c r="S1809" i="7"/>
  <c r="U1833" i="7"/>
  <c r="T1833" i="7"/>
  <c r="S1833" i="7"/>
  <c r="U1857" i="7"/>
  <c r="T1857" i="7"/>
  <c r="S1857" i="7"/>
  <c r="V1857" i="7" s="1"/>
  <c r="U1894" i="7"/>
  <c r="T1894" i="7"/>
  <c r="S1894" i="7"/>
  <c r="R1894" i="7"/>
  <c r="U1916" i="7"/>
  <c r="T1916" i="7"/>
  <c r="S1916" i="7"/>
  <c r="R1916" i="7"/>
  <c r="T1944" i="7"/>
  <c r="S1944" i="7"/>
  <c r="R1944" i="7"/>
  <c r="R1952" i="7"/>
  <c r="T1992" i="7"/>
  <c r="S1992" i="7"/>
  <c r="R1992" i="7"/>
  <c r="U1992" i="7"/>
  <c r="T1996" i="7"/>
  <c r="T2016" i="7"/>
  <c r="S2016" i="7"/>
  <c r="R2016" i="7"/>
  <c r="U2016" i="7"/>
  <c r="W2041" i="7"/>
  <c r="V2131" i="7"/>
  <c r="T2160" i="7"/>
  <c r="S2160" i="7"/>
  <c r="R2160" i="7"/>
  <c r="U2160" i="7"/>
  <c r="W2248" i="7"/>
  <c r="V2248" i="7"/>
  <c r="W2379" i="7"/>
  <c r="V2379" i="7"/>
  <c r="U2398" i="7"/>
  <c r="T2398" i="7"/>
  <c r="S2398" i="7"/>
  <c r="W2398" i="7" s="1"/>
  <c r="U2403" i="7"/>
  <c r="T2403" i="7"/>
  <c r="R2403" i="7"/>
  <c r="S2403" i="7"/>
  <c r="U2420" i="7"/>
  <c r="T2420" i="7"/>
  <c r="S2420" i="7"/>
  <c r="R2420" i="7"/>
  <c r="S1730" i="7"/>
  <c r="R1730" i="7"/>
  <c r="U1737" i="7"/>
  <c r="T1737" i="7"/>
  <c r="S1737" i="7"/>
  <c r="U1879" i="7"/>
  <c r="T1879" i="7"/>
  <c r="S1879" i="7"/>
  <c r="R1879" i="7"/>
  <c r="U1987" i="7"/>
  <c r="T1987" i="7"/>
  <c r="S1987" i="7"/>
  <c r="R1987" i="7"/>
  <c r="R2033" i="7"/>
  <c r="T2033" i="7"/>
  <c r="S2033" i="7"/>
  <c r="U2033" i="7"/>
  <c r="U2048" i="7"/>
  <c r="T2048" i="7"/>
  <c r="S2048" i="7"/>
  <c r="R2048" i="7"/>
  <c r="W2067" i="7"/>
  <c r="V2067" i="7"/>
  <c r="R2105" i="7"/>
  <c r="T2105" i="7"/>
  <c r="S2105" i="7"/>
  <c r="U2105" i="7"/>
  <c r="U2120" i="7"/>
  <c r="T2120" i="7"/>
  <c r="S2120" i="7"/>
  <c r="R2120" i="7"/>
  <c r="W2139" i="7"/>
  <c r="V2139" i="7"/>
  <c r="R2177" i="7"/>
  <c r="T2177" i="7"/>
  <c r="S2177" i="7"/>
  <c r="U2177" i="7"/>
  <c r="R2232" i="7"/>
  <c r="U2232" i="7"/>
  <c r="T2232" i="7"/>
  <c r="S2232" i="7"/>
  <c r="W2279" i="7"/>
  <c r="V2279" i="7"/>
  <c r="U2500" i="7"/>
  <c r="T2500" i="7"/>
  <c r="S2500" i="7"/>
  <c r="R2500" i="7"/>
  <c r="R1892" i="7"/>
  <c r="U1910" i="7"/>
  <c r="T1910" i="7"/>
  <c r="S1910" i="7"/>
  <c r="W1910" i="7" s="1"/>
  <c r="U1918" i="7"/>
  <c r="T1918" i="7"/>
  <c r="S1918" i="7"/>
  <c r="U1933" i="7"/>
  <c r="T1933" i="7"/>
  <c r="S1933" i="7"/>
  <c r="R1933" i="7"/>
  <c r="W1949" i="7"/>
  <c r="V1949" i="7"/>
  <c r="U1972" i="7"/>
  <c r="T1972" i="7"/>
  <c r="S1972" i="7"/>
  <c r="R1972" i="7"/>
  <c r="R1978" i="7"/>
  <c r="U1995" i="7"/>
  <c r="T1995" i="7"/>
  <c r="S1995" i="7"/>
  <c r="R1995" i="7"/>
  <c r="U2006" i="7"/>
  <c r="T2006" i="7"/>
  <c r="W2006" i="7" s="1"/>
  <c r="S2006" i="7"/>
  <c r="T2040" i="7"/>
  <c r="S2040" i="7"/>
  <c r="R2040" i="7"/>
  <c r="U2040" i="7"/>
  <c r="T2112" i="7"/>
  <c r="S2112" i="7"/>
  <c r="R2112" i="7"/>
  <c r="U2112" i="7"/>
  <c r="T2184" i="7"/>
  <c r="S2184" i="7"/>
  <c r="R2184" i="7"/>
  <c r="U2184" i="7"/>
  <c r="W2309" i="7"/>
  <c r="V2309" i="7"/>
  <c r="U2323" i="7"/>
  <c r="T2323" i="7"/>
  <c r="S2323" i="7"/>
  <c r="R2323" i="7"/>
  <c r="R2442" i="7"/>
  <c r="T2442" i="7"/>
  <c r="S2442" i="7"/>
  <c r="U2442" i="7"/>
  <c r="W2447" i="7"/>
  <c r="V2447" i="7"/>
  <c r="R2514" i="7"/>
  <c r="T2514" i="7"/>
  <c r="S2514" i="7"/>
  <c r="U2514" i="7"/>
  <c r="U2605" i="7"/>
  <c r="T2605" i="7"/>
  <c r="S2605" i="7"/>
  <c r="R2605" i="7"/>
  <c r="U1725" i="7"/>
  <c r="T1725" i="7"/>
  <c r="W1883" i="7"/>
  <c r="T1887" i="7"/>
  <c r="S1887" i="7"/>
  <c r="R1887" i="7"/>
  <c r="U1898" i="7"/>
  <c r="T1898" i="7"/>
  <c r="R1898" i="7"/>
  <c r="U1903" i="7"/>
  <c r="T1903" i="7"/>
  <c r="S1903" i="7"/>
  <c r="R1903" i="7"/>
  <c r="R1918" i="7"/>
  <c r="R1924" i="7"/>
  <c r="T1938" i="7"/>
  <c r="S1938" i="7"/>
  <c r="R1938" i="7"/>
  <c r="U1938" i="7"/>
  <c r="T1953" i="7"/>
  <c r="S1953" i="7"/>
  <c r="R1953" i="7"/>
  <c r="W1958" i="7"/>
  <c r="V1958" i="7"/>
  <c r="R1960" i="7"/>
  <c r="U1964" i="7"/>
  <c r="T1964" i="7"/>
  <c r="S1964" i="7"/>
  <c r="R1964" i="7"/>
  <c r="S1978" i="7"/>
  <c r="R2009" i="7"/>
  <c r="U2009" i="7"/>
  <c r="T2009" i="7"/>
  <c r="S2009" i="7"/>
  <c r="R2027" i="7"/>
  <c r="T2027" i="7"/>
  <c r="S2027" i="7"/>
  <c r="U2027" i="7"/>
  <c r="U2036" i="7"/>
  <c r="T2036" i="7"/>
  <c r="S2036" i="7"/>
  <c r="R2036" i="7"/>
  <c r="W2038" i="7"/>
  <c r="V2038" i="7"/>
  <c r="T2058" i="7"/>
  <c r="S2058" i="7"/>
  <c r="R2058" i="7"/>
  <c r="U2058" i="7"/>
  <c r="R2099" i="7"/>
  <c r="T2099" i="7"/>
  <c r="S2099" i="7"/>
  <c r="U2099" i="7"/>
  <c r="U2108" i="7"/>
  <c r="T2108" i="7"/>
  <c r="S2108" i="7"/>
  <c r="R2108" i="7"/>
  <c r="W2110" i="7"/>
  <c r="V2110" i="7"/>
  <c r="T2130" i="7"/>
  <c r="S2130" i="7"/>
  <c r="R2130" i="7"/>
  <c r="U2130" i="7"/>
  <c r="R2171" i="7"/>
  <c r="T2171" i="7"/>
  <c r="S2171" i="7"/>
  <c r="U2171" i="7"/>
  <c r="U2180" i="7"/>
  <c r="T2180" i="7"/>
  <c r="S2180" i="7"/>
  <c r="R2180" i="7"/>
  <c r="W2182" i="7"/>
  <c r="V2182" i="7"/>
  <c r="U2202" i="7"/>
  <c r="T2202" i="7"/>
  <c r="S2202" i="7"/>
  <c r="R2202" i="7"/>
  <c r="R2210" i="7"/>
  <c r="S2213" i="7"/>
  <c r="R2213" i="7"/>
  <c r="U2213" i="7"/>
  <c r="T2213" i="7"/>
  <c r="U2216" i="7"/>
  <c r="T2216" i="7"/>
  <c r="S2216" i="7"/>
  <c r="R2216" i="7"/>
  <c r="S2225" i="7"/>
  <c r="R2225" i="7"/>
  <c r="U2225" i="7"/>
  <c r="T2225" i="7"/>
  <c r="U2242" i="7"/>
  <c r="T2242" i="7"/>
  <c r="S2242" i="7"/>
  <c r="R2242" i="7"/>
  <c r="U2344" i="7"/>
  <c r="T2344" i="7"/>
  <c r="S2344" i="7"/>
  <c r="S2352" i="7"/>
  <c r="R2352" i="7"/>
  <c r="U2352" i="7"/>
  <c r="T2352" i="7"/>
  <c r="W2363" i="7"/>
  <c r="V2363" i="7"/>
  <c r="W2435" i="7"/>
  <c r="V2435" i="7"/>
  <c r="W2600" i="7"/>
  <c r="V2600" i="7"/>
  <c r="U2603" i="7"/>
  <c r="T2603" i="7"/>
  <c r="S2603" i="7"/>
  <c r="R2603" i="7"/>
  <c r="U2647" i="7"/>
  <c r="T2647" i="7"/>
  <c r="S2647" i="7"/>
  <c r="R2647" i="7"/>
  <c r="R1740" i="7"/>
  <c r="U1743" i="7"/>
  <c r="T1743" i="7"/>
  <c r="S1743" i="7"/>
  <c r="W1743" i="7" s="1"/>
  <c r="U1885" i="7"/>
  <c r="T1885" i="7"/>
  <c r="S1885" i="7"/>
  <c r="R1885" i="7"/>
  <c r="T1896" i="7"/>
  <c r="S1896" i="7"/>
  <c r="R1896" i="7"/>
  <c r="U1896" i="7"/>
  <c r="R1905" i="7"/>
  <c r="V1906" i="7"/>
  <c r="T1908" i="7"/>
  <c r="S1908" i="7"/>
  <c r="R1908" i="7"/>
  <c r="R1922" i="7"/>
  <c r="S1924" i="7"/>
  <c r="R1935" i="7"/>
  <c r="W1947" i="7"/>
  <c r="V1947" i="7"/>
  <c r="U1951" i="7"/>
  <c r="T1951" i="7"/>
  <c r="S1951" i="7"/>
  <c r="R1951" i="7"/>
  <c r="S1960" i="7"/>
  <c r="V1961" i="7"/>
  <c r="T1978" i="7"/>
  <c r="S1993" i="7"/>
  <c r="R1993" i="7"/>
  <c r="U2018" i="7"/>
  <c r="T2018" i="7"/>
  <c r="S2018" i="7"/>
  <c r="R2018" i="7"/>
  <c r="U2061" i="7"/>
  <c r="T2061" i="7"/>
  <c r="S2061" i="7"/>
  <c r="R2061" i="7"/>
  <c r="R2069" i="7"/>
  <c r="T2069" i="7"/>
  <c r="S2069" i="7"/>
  <c r="R2079" i="7"/>
  <c r="U2090" i="7"/>
  <c r="T2090" i="7"/>
  <c r="S2090" i="7"/>
  <c r="R2090" i="7"/>
  <c r="U2133" i="7"/>
  <c r="T2133" i="7"/>
  <c r="S2133" i="7"/>
  <c r="R2133" i="7"/>
  <c r="R2141" i="7"/>
  <c r="T2141" i="7"/>
  <c r="S2141" i="7"/>
  <c r="R2151" i="7"/>
  <c r="U2162" i="7"/>
  <c r="T2162" i="7"/>
  <c r="S2162" i="7"/>
  <c r="R2162" i="7"/>
  <c r="S2210" i="7"/>
  <c r="R2222" i="7"/>
  <c r="T2228" i="7"/>
  <c r="S2228" i="7"/>
  <c r="R2228" i="7"/>
  <c r="U2257" i="7"/>
  <c r="T2257" i="7"/>
  <c r="S2257" i="7"/>
  <c r="R2257" i="7"/>
  <c r="W2265" i="7"/>
  <c r="R2344" i="7"/>
  <c r="W2410" i="7"/>
  <c r="V2410" i="7"/>
  <c r="S2418" i="7"/>
  <c r="R2418" i="7"/>
  <c r="U2418" i="7"/>
  <c r="T2418" i="7"/>
  <c r="T2440" i="7"/>
  <c r="S2440" i="7"/>
  <c r="R2440" i="7"/>
  <c r="U2440" i="7"/>
  <c r="S2531" i="7"/>
  <c r="R2531" i="7"/>
  <c r="U1732" i="7"/>
  <c r="S1736" i="7"/>
  <c r="R1736" i="7"/>
  <c r="R1737" i="7"/>
  <c r="R1750" i="7"/>
  <c r="R1756" i="7"/>
  <c r="R1762" i="7"/>
  <c r="R1768" i="7"/>
  <c r="R1774" i="7"/>
  <c r="R1780" i="7"/>
  <c r="R1786" i="7"/>
  <c r="R1792" i="7"/>
  <c r="R1798" i="7"/>
  <c r="R1804" i="7"/>
  <c r="R1810" i="7"/>
  <c r="R1816" i="7"/>
  <c r="R1822" i="7"/>
  <c r="R1828" i="7"/>
  <c r="R1834" i="7"/>
  <c r="R1840" i="7"/>
  <c r="R1846" i="7"/>
  <c r="R1852" i="7"/>
  <c r="R1858" i="7"/>
  <c r="R1864" i="7"/>
  <c r="R1870" i="7"/>
  <c r="R1876" i="7"/>
  <c r="U1893" i="7"/>
  <c r="T1893" i="7"/>
  <c r="S1893" i="7"/>
  <c r="T1924" i="7"/>
  <c r="S1935" i="7"/>
  <c r="W1973" i="7"/>
  <c r="V1973" i="7"/>
  <c r="U2024" i="7"/>
  <c r="T2024" i="7"/>
  <c r="S2024" i="7"/>
  <c r="R2024" i="7"/>
  <c r="W2043" i="7"/>
  <c r="V2043" i="7"/>
  <c r="U2055" i="7"/>
  <c r="S2079" i="7"/>
  <c r="R2081" i="7"/>
  <c r="T2081" i="7"/>
  <c r="S2081" i="7"/>
  <c r="U2081" i="7"/>
  <c r="U2096" i="7"/>
  <c r="T2096" i="7"/>
  <c r="S2096" i="7"/>
  <c r="R2096" i="7"/>
  <c r="W2115" i="7"/>
  <c r="V2115" i="7"/>
  <c r="U2127" i="7"/>
  <c r="W2127" i="7" s="1"/>
  <c r="S2151" i="7"/>
  <c r="R2153" i="7"/>
  <c r="T2153" i="7"/>
  <c r="S2153" i="7"/>
  <c r="U2153" i="7"/>
  <c r="U2168" i="7"/>
  <c r="T2168" i="7"/>
  <c r="S2168" i="7"/>
  <c r="R2168" i="7"/>
  <c r="W2187" i="7"/>
  <c r="V2187" i="7"/>
  <c r="S2222" i="7"/>
  <c r="W2261" i="7"/>
  <c r="V2261" i="7"/>
  <c r="U2349" i="7"/>
  <c r="T2349" i="7"/>
  <c r="S2349" i="7"/>
  <c r="R2349" i="7"/>
  <c r="V2416" i="7"/>
  <c r="S2433" i="7"/>
  <c r="R2433" i="7"/>
  <c r="U1915" i="7"/>
  <c r="T1915" i="7"/>
  <c r="S1915" i="7"/>
  <c r="R1915" i="7"/>
  <c r="T1956" i="7"/>
  <c r="S1956" i="7"/>
  <c r="R1956" i="7"/>
  <c r="U1958" i="7"/>
  <c r="T1958" i="7"/>
  <c r="T1980" i="7"/>
  <c r="S1980" i="7"/>
  <c r="R1980" i="7"/>
  <c r="U1982" i="7"/>
  <c r="T1982" i="7"/>
  <c r="U2002" i="7"/>
  <c r="T2002" i="7"/>
  <c r="S2002" i="7"/>
  <c r="R2002" i="7"/>
  <c r="T2022" i="7"/>
  <c r="S2022" i="7"/>
  <c r="R2022" i="7"/>
  <c r="U2022" i="7"/>
  <c r="T2046" i="7"/>
  <c r="S2046" i="7"/>
  <c r="R2046" i="7"/>
  <c r="U2046" i="7"/>
  <c r="T2070" i="7"/>
  <c r="S2070" i="7"/>
  <c r="R2070" i="7"/>
  <c r="U2070" i="7"/>
  <c r="T2094" i="7"/>
  <c r="S2094" i="7"/>
  <c r="R2094" i="7"/>
  <c r="U2094" i="7"/>
  <c r="T2118" i="7"/>
  <c r="S2118" i="7"/>
  <c r="R2118" i="7"/>
  <c r="U2118" i="7"/>
  <c r="T2142" i="7"/>
  <c r="S2142" i="7"/>
  <c r="R2142" i="7"/>
  <c r="U2142" i="7"/>
  <c r="T2166" i="7"/>
  <c r="S2166" i="7"/>
  <c r="R2166" i="7"/>
  <c r="U2166" i="7"/>
  <c r="T2190" i="7"/>
  <c r="S2190" i="7"/>
  <c r="R2190" i="7"/>
  <c r="U2190" i="7"/>
  <c r="S2250" i="7"/>
  <c r="R2250" i="7"/>
  <c r="U2250" i="7"/>
  <c r="T2250" i="7"/>
  <c r="U2290" i="7"/>
  <c r="T2290" i="7"/>
  <c r="S2290" i="7"/>
  <c r="R2290" i="7"/>
  <c r="U2319" i="7"/>
  <c r="T2319" i="7"/>
  <c r="S2319" i="7"/>
  <c r="R2319" i="7"/>
  <c r="S2343" i="7"/>
  <c r="R2343" i="7"/>
  <c r="U2379" i="7"/>
  <c r="T2379" i="7"/>
  <c r="S2379" i="7"/>
  <c r="U2401" i="7"/>
  <c r="T2401" i="7"/>
  <c r="S2401" i="7"/>
  <c r="R2401" i="7"/>
  <c r="V2486" i="7"/>
  <c r="W2486" i="7"/>
  <c r="U2566" i="7"/>
  <c r="T2566" i="7"/>
  <c r="S2566" i="7"/>
  <c r="R2566" i="7"/>
  <c r="U2587" i="7"/>
  <c r="T2587" i="7"/>
  <c r="S2587" i="7"/>
  <c r="R2587" i="7"/>
  <c r="S1878" i="7"/>
  <c r="R1878" i="7"/>
  <c r="S1884" i="7"/>
  <c r="R1884" i="7"/>
  <c r="T1890" i="7"/>
  <c r="S1890" i="7"/>
  <c r="R1890" i="7"/>
  <c r="U1892" i="7"/>
  <c r="T1892" i="7"/>
  <c r="R1912" i="7"/>
  <c r="T1926" i="7"/>
  <c r="S1926" i="7"/>
  <c r="R1926" i="7"/>
  <c r="U1928" i="7"/>
  <c r="T1928" i="7"/>
  <c r="U1945" i="7"/>
  <c r="T1945" i="7"/>
  <c r="S1945" i="7"/>
  <c r="R1945" i="7"/>
  <c r="U1969" i="7"/>
  <c r="T1969" i="7"/>
  <c r="S1969" i="7"/>
  <c r="R1969" i="7"/>
  <c r="U1999" i="7"/>
  <c r="T1999" i="7"/>
  <c r="S1999" i="7"/>
  <c r="V1999" i="7" s="1"/>
  <c r="V2011" i="7"/>
  <c r="U2030" i="7"/>
  <c r="T2030" i="7"/>
  <c r="S2030" i="7"/>
  <c r="R2030" i="7"/>
  <c r="U2054" i="7"/>
  <c r="T2054" i="7"/>
  <c r="S2054" i="7"/>
  <c r="R2054" i="7"/>
  <c r="U2078" i="7"/>
  <c r="T2078" i="7"/>
  <c r="S2078" i="7"/>
  <c r="R2078" i="7"/>
  <c r="U2102" i="7"/>
  <c r="T2102" i="7"/>
  <c r="S2102" i="7"/>
  <c r="R2102" i="7"/>
  <c r="U2126" i="7"/>
  <c r="T2126" i="7"/>
  <c r="S2126" i="7"/>
  <c r="R2126" i="7"/>
  <c r="U2150" i="7"/>
  <c r="T2150" i="7"/>
  <c r="S2150" i="7"/>
  <c r="R2150" i="7"/>
  <c r="U2174" i="7"/>
  <c r="T2174" i="7"/>
  <c r="S2174" i="7"/>
  <c r="R2174" i="7"/>
  <c r="R2198" i="7"/>
  <c r="S2201" i="7"/>
  <c r="R2201" i="7"/>
  <c r="U2201" i="7"/>
  <c r="T2201" i="7"/>
  <c r="U2204" i="7"/>
  <c r="T2204" i="7"/>
  <c r="S2204" i="7"/>
  <c r="R2204" i="7"/>
  <c r="W2217" i="7"/>
  <c r="V2217" i="7"/>
  <c r="U2221" i="7"/>
  <c r="T2221" i="7"/>
  <c r="S2221" i="7"/>
  <c r="R2221" i="7"/>
  <c r="U2226" i="7"/>
  <c r="T2226" i="7"/>
  <c r="S2226" i="7"/>
  <c r="R2226" i="7"/>
  <c r="U2247" i="7"/>
  <c r="T2247" i="7"/>
  <c r="S2247" i="7"/>
  <c r="R2247" i="7"/>
  <c r="U2263" i="7"/>
  <c r="T2263" i="7"/>
  <c r="S2263" i="7"/>
  <c r="R2263" i="7"/>
  <c r="U2265" i="7"/>
  <c r="T2265" i="7"/>
  <c r="V2265" i="7" s="1"/>
  <c r="U2295" i="7"/>
  <c r="T2295" i="7"/>
  <c r="S2295" i="7"/>
  <c r="W2295" i="7" s="1"/>
  <c r="S2298" i="7"/>
  <c r="R2298" i="7"/>
  <c r="U2298" i="7"/>
  <c r="T2298" i="7"/>
  <c r="U2385" i="7"/>
  <c r="T2385" i="7"/>
  <c r="S2385" i="7"/>
  <c r="R2385" i="7"/>
  <c r="U2409" i="7"/>
  <c r="T2409" i="7"/>
  <c r="S2409" i="7"/>
  <c r="R2409" i="7"/>
  <c r="T2473" i="7"/>
  <c r="S2473" i="7"/>
  <c r="R2473" i="7"/>
  <c r="R2482" i="7"/>
  <c r="W2494" i="7"/>
  <c r="V2494" i="7"/>
  <c r="U2525" i="7"/>
  <c r="T2525" i="7"/>
  <c r="S2525" i="7"/>
  <c r="R2525" i="7"/>
  <c r="T2527" i="7"/>
  <c r="S2527" i="7"/>
  <c r="U2527" i="7"/>
  <c r="R2527" i="7"/>
  <c r="U2547" i="7"/>
  <c r="T2547" i="7"/>
  <c r="W2582" i="7"/>
  <c r="V2582" i="7"/>
  <c r="U2585" i="7"/>
  <c r="T2585" i="7"/>
  <c r="S2585" i="7"/>
  <c r="R2585" i="7"/>
  <c r="W2594" i="7"/>
  <c r="V2594" i="7"/>
  <c r="U2629" i="7"/>
  <c r="T2629" i="7"/>
  <c r="S2629" i="7"/>
  <c r="R2629" i="7"/>
  <c r="U2638" i="7"/>
  <c r="T2638" i="7"/>
  <c r="S2638" i="7"/>
  <c r="R2638" i="7"/>
  <c r="T2670" i="7"/>
  <c r="S2670" i="7"/>
  <c r="R2670" i="7"/>
  <c r="U1909" i="7"/>
  <c r="T1909" i="7"/>
  <c r="S1909" i="7"/>
  <c r="R1909" i="7"/>
  <c r="R2003" i="7"/>
  <c r="U2003" i="7"/>
  <c r="R2015" i="7"/>
  <c r="T2015" i="7"/>
  <c r="S2015" i="7"/>
  <c r="R2039" i="7"/>
  <c r="T2039" i="7"/>
  <c r="S2039" i="7"/>
  <c r="R2063" i="7"/>
  <c r="T2063" i="7"/>
  <c r="S2063" i="7"/>
  <c r="R2087" i="7"/>
  <c r="T2087" i="7"/>
  <c r="S2087" i="7"/>
  <c r="R2111" i="7"/>
  <c r="T2111" i="7"/>
  <c r="S2111" i="7"/>
  <c r="R2135" i="7"/>
  <c r="T2135" i="7"/>
  <c r="S2135" i="7"/>
  <c r="R2159" i="7"/>
  <c r="T2159" i="7"/>
  <c r="S2159" i="7"/>
  <c r="R2183" i="7"/>
  <c r="T2183" i="7"/>
  <c r="S2183" i="7"/>
  <c r="S2198" i="7"/>
  <c r="S2238" i="7"/>
  <c r="R2238" i="7"/>
  <c r="U2238" i="7"/>
  <c r="T2238" i="7"/>
  <c r="U2272" i="7"/>
  <c r="T2272" i="7"/>
  <c r="S2272" i="7"/>
  <c r="S2280" i="7"/>
  <c r="R2280" i="7"/>
  <c r="U2280" i="7"/>
  <c r="T2280" i="7"/>
  <c r="U2293" i="7"/>
  <c r="T2293" i="7"/>
  <c r="S2293" i="7"/>
  <c r="R2293" i="7"/>
  <c r="U2302" i="7"/>
  <c r="T2302" i="7"/>
  <c r="S2302" i="7"/>
  <c r="U2317" i="7"/>
  <c r="T2317" i="7"/>
  <c r="S2317" i="7"/>
  <c r="R2317" i="7"/>
  <c r="W2321" i="7"/>
  <c r="V2321" i="7"/>
  <c r="S2358" i="7"/>
  <c r="R2358" i="7"/>
  <c r="U2358" i="7"/>
  <c r="T2358" i="7"/>
  <c r="U2413" i="7"/>
  <c r="T2413" i="7"/>
  <c r="S2413" i="7"/>
  <c r="R2413" i="7"/>
  <c r="S2482" i="7"/>
  <c r="R2512" i="7"/>
  <c r="T2523" i="7"/>
  <c r="R2523" i="7"/>
  <c r="U2523" i="7"/>
  <c r="S2523" i="7"/>
  <c r="U1880" i="7"/>
  <c r="T1880" i="7"/>
  <c r="U1886" i="7"/>
  <c r="T1886" i="7"/>
  <c r="W1917" i="7"/>
  <c r="V1917" i="7"/>
  <c r="T1920" i="7"/>
  <c r="S1920" i="7"/>
  <c r="R1920" i="7"/>
  <c r="U1922" i="7"/>
  <c r="T1922" i="7"/>
  <c r="T1950" i="7"/>
  <c r="S1950" i="7"/>
  <c r="R1950" i="7"/>
  <c r="U1952" i="7"/>
  <c r="T1952" i="7"/>
  <c r="T1974" i="7"/>
  <c r="S1974" i="7"/>
  <c r="R1974" i="7"/>
  <c r="U1976" i="7"/>
  <c r="T1976" i="7"/>
  <c r="T2001" i="7"/>
  <c r="S2001" i="7"/>
  <c r="R2001" i="7"/>
  <c r="U2005" i="7"/>
  <c r="T2005" i="7"/>
  <c r="S2005" i="7"/>
  <c r="R2005" i="7"/>
  <c r="T2010" i="7"/>
  <c r="S2010" i="7"/>
  <c r="R2010" i="7"/>
  <c r="T2028" i="7"/>
  <c r="S2028" i="7"/>
  <c r="R2028" i="7"/>
  <c r="U2028" i="7"/>
  <c r="T2052" i="7"/>
  <c r="S2052" i="7"/>
  <c r="R2052" i="7"/>
  <c r="U2052" i="7"/>
  <c r="T2076" i="7"/>
  <c r="S2076" i="7"/>
  <c r="R2076" i="7"/>
  <c r="U2076" i="7"/>
  <c r="T2100" i="7"/>
  <c r="S2100" i="7"/>
  <c r="R2100" i="7"/>
  <c r="U2100" i="7"/>
  <c r="T2124" i="7"/>
  <c r="S2124" i="7"/>
  <c r="R2124" i="7"/>
  <c r="U2124" i="7"/>
  <c r="T2148" i="7"/>
  <c r="S2148" i="7"/>
  <c r="R2148" i="7"/>
  <c r="U2148" i="7"/>
  <c r="T2172" i="7"/>
  <c r="S2172" i="7"/>
  <c r="R2172" i="7"/>
  <c r="U2172" i="7"/>
  <c r="U2245" i="7"/>
  <c r="T2245" i="7"/>
  <c r="S2245" i="7"/>
  <c r="R2245" i="7"/>
  <c r="S2268" i="7"/>
  <c r="R2268" i="7"/>
  <c r="U2268" i="7"/>
  <c r="T2268" i="7"/>
  <c r="R2272" i="7"/>
  <c r="U2277" i="7"/>
  <c r="T2277" i="7"/>
  <c r="S2277" i="7"/>
  <c r="R2277" i="7"/>
  <c r="R2302" i="7"/>
  <c r="V2333" i="7"/>
  <c r="U2377" i="7"/>
  <c r="T2377" i="7"/>
  <c r="S2377" i="7"/>
  <c r="R2377" i="7"/>
  <c r="U2395" i="7"/>
  <c r="T2395" i="7"/>
  <c r="S2395" i="7"/>
  <c r="R2395" i="7"/>
  <c r="W2399" i="7"/>
  <c r="R2466" i="7"/>
  <c r="T2466" i="7"/>
  <c r="S2466" i="7"/>
  <c r="U2466" i="7"/>
  <c r="U2476" i="7"/>
  <c r="T2476" i="7"/>
  <c r="S2476" i="7"/>
  <c r="R2476" i="7"/>
  <c r="T2482" i="7"/>
  <c r="U2569" i="7"/>
  <c r="T2569" i="7"/>
  <c r="S2569" i="7"/>
  <c r="R2569" i="7"/>
  <c r="T1998" i="7"/>
  <c r="S1998" i="7"/>
  <c r="R1998" i="7"/>
  <c r="S2195" i="7"/>
  <c r="R2195" i="7"/>
  <c r="U2195" i="7"/>
  <c r="T2195" i="7"/>
  <c r="S2207" i="7"/>
  <c r="R2207" i="7"/>
  <c r="U2207" i="7"/>
  <c r="T2207" i="7"/>
  <c r="S2219" i="7"/>
  <c r="R2219" i="7"/>
  <c r="U2219" i="7"/>
  <c r="T2219" i="7"/>
  <c r="U2251" i="7"/>
  <c r="T2251" i="7"/>
  <c r="S2251" i="7"/>
  <c r="R2251" i="7"/>
  <c r="U2253" i="7"/>
  <c r="T2253" i="7"/>
  <c r="S2256" i="7"/>
  <c r="R2256" i="7"/>
  <c r="U2256" i="7"/>
  <c r="T2256" i="7"/>
  <c r="U2331" i="7"/>
  <c r="T2331" i="7"/>
  <c r="R2331" i="7"/>
  <c r="U2361" i="7"/>
  <c r="T2361" i="7"/>
  <c r="S2361" i="7"/>
  <c r="R2361" i="7"/>
  <c r="U2383" i="7"/>
  <c r="T2383" i="7"/>
  <c r="S2383" i="7"/>
  <c r="R2383" i="7"/>
  <c r="U2391" i="7"/>
  <c r="T2391" i="7"/>
  <c r="S2394" i="7"/>
  <c r="R2394" i="7"/>
  <c r="U2394" i="7"/>
  <c r="T2394" i="7"/>
  <c r="U2427" i="7"/>
  <c r="T2427" i="7"/>
  <c r="S2427" i="7"/>
  <c r="R2427" i="7"/>
  <c r="W2452" i="7"/>
  <c r="V2452" i="7"/>
  <c r="U2470" i="7"/>
  <c r="T2470" i="7"/>
  <c r="S2470" i="7"/>
  <c r="W2690" i="7"/>
  <c r="V2690" i="7"/>
  <c r="U2011" i="7"/>
  <c r="T2011" i="7"/>
  <c r="W2011" i="7" s="1"/>
  <c r="U2230" i="7"/>
  <c r="T2230" i="7"/>
  <c r="S2230" i="7"/>
  <c r="R2230" i="7"/>
  <c r="R2260" i="7"/>
  <c r="U2275" i="7"/>
  <c r="T2275" i="7"/>
  <c r="S2275" i="7"/>
  <c r="R2275" i="7"/>
  <c r="S2286" i="7"/>
  <c r="R2286" i="7"/>
  <c r="U2286" i="7"/>
  <c r="T2286" i="7"/>
  <c r="U2307" i="7"/>
  <c r="T2307" i="7"/>
  <c r="S2307" i="7"/>
  <c r="R2320" i="7"/>
  <c r="U2329" i="7"/>
  <c r="T2329" i="7"/>
  <c r="S2329" i="7"/>
  <c r="R2329" i="7"/>
  <c r="W2345" i="7"/>
  <c r="V2345" i="7"/>
  <c r="R2374" i="7"/>
  <c r="U2389" i="7"/>
  <c r="T2389" i="7"/>
  <c r="S2389" i="7"/>
  <c r="R2389" i="7"/>
  <c r="U2488" i="7"/>
  <c r="T2488" i="7"/>
  <c r="S2488" i="7"/>
  <c r="U2611" i="7"/>
  <c r="T2611" i="7"/>
  <c r="S2611" i="7"/>
  <c r="R2611" i="7"/>
  <c r="U2620" i="7"/>
  <c r="T2620" i="7"/>
  <c r="S2620" i="7"/>
  <c r="R2620" i="7"/>
  <c r="R2241" i="7"/>
  <c r="S2260" i="7"/>
  <c r="U2305" i="7"/>
  <c r="T2305" i="7"/>
  <c r="S2305" i="7"/>
  <c r="R2305" i="7"/>
  <c r="S2310" i="7"/>
  <c r="R2310" i="7"/>
  <c r="U2310" i="7"/>
  <c r="T2310" i="7"/>
  <c r="S2316" i="7"/>
  <c r="R2316" i="7"/>
  <c r="U2316" i="7"/>
  <c r="T2316" i="7"/>
  <c r="S2320" i="7"/>
  <c r="U2335" i="7"/>
  <c r="T2335" i="7"/>
  <c r="S2335" i="7"/>
  <c r="R2335" i="7"/>
  <c r="U2337" i="7"/>
  <c r="T2337" i="7"/>
  <c r="V2339" i="7"/>
  <c r="U2359" i="7"/>
  <c r="T2359" i="7"/>
  <c r="S2359" i="7"/>
  <c r="R2359" i="7"/>
  <c r="U2367" i="7"/>
  <c r="T2367" i="7"/>
  <c r="S2370" i="7"/>
  <c r="R2370" i="7"/>
  <c r="U2370" i="7"/>
  <c r="T2370" i="7"/>
  <c r="S2374" i="7"/>
  <c r="T2461" i="7"/>
  <c r="S2461" i="7"/>
  <c r="R2461" i="7"/>
  <c r="U2461" i="7"/>
  <c r="U2593" i="7"/>
  <c r="T2593" i="7"/>
  <c r="S2593" i="7"/>
  <c r="R2593" i="7"/>
  <c r="W2636" i="7"/>
  <c r="V2636" i="7"/>
  <c r="R1997" i="7"/>
  <c r="T2004" i="7"/>
  <c r="S2004" i="7"/>
  <c r="R2004" i="7"/>
  <c r="U2017" i="7"/>
  <c r="T2017" i="7"/>
  <c r="S2017" i="7"/>
  <c r="U2023" i="7"/>
  <c r="T2023" i="7"/>
  <c r="S2023" i="7"/>
  <c r="U2029" i="7"/>
  <c r="T2029" i="7"/>
  <c r="S2029" i="7"/>
  <c r="U2035" i="7"/>
  <c r="T2035" i="7"/>
  <c r="S2035" i="7"/>
  <c r="U2041" i="7"/>
  <c r="T2041" i="7"/>
  <c r="S2041" i="7"/>
  <c r="U2047" i="7"/>
  <c r="T2047" i="7"/>
  <c r="S2047" i="7"/>
  <c r="U2053" i="7"/>
  <c r="T2053" i="7"/>
  <c r="S2053" i="7"/>
  <c r="U2059" i="7"/>
  <c r="T2059" i="7"/>
  <c r="S2059" i="7"/>
  <c r="V2059" i="7" s="1"/>
  <c r="U2065" i="7"/>
  <c r="T2065" i="7"/>
  <c r="S2065" i="7"/>
  <c r="U2071" i="7"/>
  <c r="T2071" i="7"/>
  <c r="S2071" i="7"/>
  <c r="U2077" i="7"/>
  <c r="T2077" i="7"/>
  <c r="S2077" i="7"/>
  <c r="V2077" i="7" s="1"/>
  <c r="U2083" i="7"/>
  <c r="T2083" i="7"/>
  <c r="S2083" i="7"/>
  <c r="U2089" i="7"/>
  <c r="T2089" i="7"/>
  <c r="V2089" i="7" s="1"/>
  <c r="S2089" i="7"/>
  <c r="U2095" i="7"/>
  <c r="T2095" i="7"/>
  <c r="S2095" i="7"/>
  <c r="U2101" i="7"/>
  <c r="T2101" i="7"/>
  <c r="S2101" i="7"/>
  <c r="V2101" i="7" s="1"/>
  <c r="U2107" i="7"/>
  <c r="T2107" i="7"/>
  <c r="S2107" i="7"/>
  <c r="U2113" i="7"/>
  <c r="T2113" i="7"/>
  <c r="V2113" i="7" s="1"/>
  <c r="S2113" i="7"/>
  <c r="U2119" i="7"/>
  <c r="T2119" i="7"/>
  <c r="S2119" i="7"/>
  <c r="W2119" i="7" s="1"/>
  <c r="U2125" i="7"/>
  <c r="T2125" i="7"/>
  <c r="S2125" i="7"/>
  <c r="V2125" i="7" s="1"/>
  <c r="U2131" i="7"/>
  <c r="W2131" i="7" s="1"/>
  <c r="T2131" i="7"/>
  <c r="S2131" i="7"/>
  <c r="U2137" i="7"/>
  <c r="T2137" i="7"/>
  <c r="V2137" i="7" s="1"/>
  <c r="S2137" i="7"/>
  <c r="U2143" i="7"/>
  <c r="T2143" i="7"/>
  <c r="S2143" i="7"/>
  <c r="U2149" i="7"/>
  <c r="T2149" i="7"/>
  <c r="S2149" i="7"/>
  <c r="V2149" i="7" s="1"/>
  <c r="U2155" i="7"/>
  <c r="T2155" i="7"/>
  <c r="S2155" i="7"/>
  <c r="U2161" i="7"/>
  <c r="T2161" i="7"/>
  <c r="W2161" i="7" s="1"/>
  <c r="S2161" i="7"/>
  <c r="U2167" i="7"/>
  <c r="T2167" i="7"/>
  <c r="S2167" i="7"/>
  <c r="U2173" i="7"/>
  <c r="T2173" i="7"/>
  <c r="S2173" i="7"/>
  <c r="U2179" i="7"/>
  <c r="T2179" i="7"/>
  <c r="S2179" i="7"/>
  <c r="U2185" i="7"/>
  <c r="T2185" i="7"/>
  <c r="S2185" i="7"/>
  <c r="U2191" i="7"/>
  <c r="T2191" i="7"/>
  <c r="S2191" i="7"/>
  <c r="U2235" i="7"/>
  <c r="W2243" i="7"/>
  <c r="V2243" i="7"/>
  <c r="T2260" i="7"/>
  <c r="U2314" i="7"/>
  <c r="T2314" i="7"/>
  <c r="S2314" i="7"/>
  <c r="R2314" i="7"/>
  <c r="T2320" i="7"/>
  <c r="R2350" i="7"/>
  <c r="R2355" i="7"/>
  <c r="U2365" i="7"/>
  <c r="T2365" i="7"/>
  <c r="S2365" i="7"/>
  <c r="R2365" i="7"/>
  <c r="T2374" i="7"/>
  <c r="U2397" i="7"/>
  <c r="T2397" i="7"/>
  <c r="S2397" i="7"/>
  <c r="R2397" i="7"/>
  <c r="T2443" i="7"/>
  <c r="S2443" i="7"/>
  <c r="R2443" i="7"/>
  <c r="U2443" i="7"/>
  <c r="R2470" i="7"/>
  <c r="R2496" i="7"/>
  <c r="T2496" i="7"/>
  <c r="S2496" i="7"/>
  <c r="U2496" i="7"/>
  <c r="U2602" i="7"/>
  <c r="T2602" i="7"/>
  <c r="S2602" i="7"/>
  <c r="R2602" i="7"/>
  <c r="S1991" i="7"/>
  <c r="U1993" i="7"/>
  <c r="T1993" i="7"/>
  <c r="U1998" i="7"/>
  <c r="U2196" i="7"/>
  <c r="T2196" i="7"/>
  <c r="S2196" i="7"/>
  <c r="R2196" i="7"/>
  <c r="U2203" i="7"/>
  <c r="T2203" i="7"/>
  <c r="S2203" i="7"/>
  <c r="R2203" i="7"/>
  <c r="U2208" i="7"/>
  <c r="T2208" i="7"/>
  <c r="S2208" i="7"/>
  <c r="R2208" i="7"/>
  <c r="U2215" i="7"/>
  <c r="T2215" i="7"/>
  <c r="S2215" i="7"/>
  <c r="R2215" i="7"/>
  <c r="U2220" i="7"/>
  <c r="T2220" i="7"/>
  <c r="S2220" i="7"/>
  <c r="R2220" i="7"/>
  <c r="S2227" i="7"/>
  <c r="U2227" i="7"/>
  <c r="T2227" i="7"/>
  <c r="R2227" i="7"/>
  <c r="R2253" i="7"/>
  <c r="U2259" i="7"/>
  <c r="T2259" i="7"/>
  <c r="R2259" i="7"/>
  <c r="U2289" i="7"/>
  <c r="T2289" i="7"/>
  <c r="S2289" i="7"/>
  <c r="R2289" i="7"/>
  <c r="S2322" i="7"/>
  <c r="R2322" i="7"/>
  <c r="U2322" i="7"/>
  <c r="T2322" i="7"/>
  <c r="S2331" i="7"/>
  <c r="S2340" i="7"/>
  <c r="R2340" i="7"/>
  <c r="U2340" i="7"/>
  <c r="T2340" i="7"/>
  <c r="R2391" i="7"/>
  <c r="R2419" i="7"/>
  <c r="U2419" i="7"/>
  <c r="T2419" i="7"/>
  <c r="S2419" i="7"/>
  <c r="W2438" i="7"/>
  <c r="U2446" i="7"/>
  <c r="T2446" i="7"/>
  <c r="S2446" i="7"/>
  <c r="R2446" i="7"/>
  <c r="W2459" i="7"/>
  <c r="W2477" i="7"/>
  <c r="V2477" i="7"/>
  <c r="R2488" i="7"/>
  <c r="U2518" i="7"/>
  <c r="T2518" i="7"/>
  <c r="S2518" i="7"/>
  <c r="R2518" i="7"/>
  <c r="V2524" i="7"/>
  <c r="W2540" i="7"/>
  <c r="V2540" i="7"/>
  <c r="U2584" i="7"/>
  <c r="T2584" i="7"/>
  <c r="S2584" i="7"/>
  <c r="R2584" i="7"/>
  <c r="W2618" i="7"/>
  <c r="V2618" i="7"/>
  <c r="U2623" i="7"/>
  <c r="T2623" i="7"/>
  <c r="S2623" i="7"/>
  <c r="R2623" i="7"/>
  <c r="W2229" i="7"/>
  <c r="U2234" i="7"/>
  <c r="T2234" i="7"/>
  <c r="S2234" i="7"/>
  <c r="R2234" i="7"/>
  <c r="S2292" i="7"/>
  <c r="R2292" i="7"/>
  <c r="U2292" i="7"/>
  <c r="T2292" i="7"/>
  <c r="U2299" i="7"/>
  <c r="T2299" i="7"/>
  <c r="S2299" i="7"/>
  <c r="R2299" i="7"/>
  <c r="U2301" i="7"/>
  <c r="T2301" i="7"/>
  <c r="W2301" i="7" s="1"/>
  <c r="S2364" i="7"/>
  <c r="R2364" i="7"/>
  <c r="U2364" i="7"/>
  <c r="T2364" i="7"/>
  <c r="S2376" i="7"/>
  <c r="R2376" i="7"/>
  <c r="U2376" i="7"/>
  <c r="T2376" i="7"/>
  <c r="S2388" i="7"/>
  <c r="R2388" i="7"/>
  <c r="U2388" i="7"/>
  <c r="T2388" i="7"/>
  <c r="S2400" i="7"/>
  <c r="R2400" i="7"/>
  <c r="U2400" i="7"/>
  <c r="T2400" i="7"/>
  <c r="S2412" i="7"/>
  <c r="R2412" i="7"/>
  <c r="U2412" i="7"/>
  <c r="T2412" i="7"/>
  <c r="W2428" i="7"/>
  <c r="V2428" i="7"/>
  <c r="U2432" i="7"/>
  <c r="T2432" i="7"/>
  <c r="R2432" i="7"/>
  <c r="S2432" i="7"/>
  <c r="U2434" i="7"/>
  <c r="T2434" i="7"/>
  <c r="S2434" i="7"/>
  <c r="R2434" i="7"/>
  <c r="R2436" i="7"/>
  <c r="T2436" i="7"/>
  <c r="S2436" i="7"/>
  <c r="R2484" i="7"/>
  <c r="T2484" i="7"/>
  <c r="S2484" i="7"/>
  <c r="U2484" i="7"/>
  <c r="U2511" i="7"/>
  <c r="T2511" i="7"/>
  <c r="S2511" i="7"/>
  <c r="R2511" i="7"/>
  <c r="W2519" i="7"/>
  <c r="V2519" i="7"/>
  <c r="W2564" i="7"/>
  <c r="V2564" i="7"/>
  <c r="U2567" i="7"/>
  <c r="T2567" i="7"/>
  <c r="S2567" i="7"/>
  <c r="R2567" i="7"/>
  <c r="W2576" i="7"/>
  <c r="V2576" i="7"/>
  <c r="T2676" i="7"/>
  <c r="S2676" i="7"/>
  <c r="R2676" i="7"/>
  <c r="S2262" i="7"/>
  <c r="R2262" i="7"/>
  <c r="U2262" i="7"/>
  <c r="T2262" i="7"/>
  <c r="U2269" i="7"/>
  <c r="T2269" i="7"/>
  <c r="S2269" i="7"/>
  <c r="R2269" i="7"/>
  <c r="U2271" i="7"/>
  <c r="T2271" i="7"/>
  <c r="W2271" i="7" s="1"/>
  <c r="R2284" i="7"/>
  <c r="S2334" i="7"/>
  <c r="R2334" i="7"/>
  <c r="U2334" i="7"/>
  <c r="T2334" i="7"/>
  <c r="U2341" i="7"/>
  <c r="T2341" i="7"/>
  <c r="S2341" i="7"/>
  <c r="R2341" i="7"/>
  <c r="U2343" i="7"/>
  <c r="T2343" i="7"/>
  <c r="R2356" i="7"/>
  <c r="W2421" i="7"/>
  <c r="V2421" i="7"/>
  <c r="R2430" i="7"/>
  <c r="U2430" i="7"/>
  <c r="T2430" i="7"/>
  <c r="S2430" i="7"/>
  <c r="R2454" i="7"/>
  <c r="T2454" i="7"/>
  <c r="S2454" i="7"/>
  <c r="U2454" i="7"/>
  <c r="W2462" i="7"/>
  <c r="R2472" i="7"/>
  <c r="T2472" i="7"/>
  <c r="S2472" i="7"/>
  <c r="U2472" i="7"/>
  <c r="U2481" i="7"/>
  <c r="T2481" i="7"/>
  <c r="S2481" i="7"/>
  <c r="R2481" i="7"/>
  <c r="T2491" i="7"/>
  <c r="S2491" i="7"/>
  <c r="R2491" i="7"/>
  <c r="U2491" i="7"/>
  <c r="U2505" i="7"/>
  <c r="T2505" i="7"/>
  <c r="S2505" i="7"/>
  <c r="R2505" i="7"/>
  <c r="U2551" i="7"/>
  <c r="T2551" i="7"/>
  <c r="S2551" i="7"/>
  <c r="R2551" i="7"/>
  <c r="R2640" i="7"/>
  <c r="T2640" i="7"/>
  <c r="S2640" i="7"/>
  <c r="U2231" i="7"/>
  <c r="T2231" i="7"/>
  <c r="W2231" i="7" s="1"/>
  <c r="U2239" i="7"/>
  <c r="T2239" i="7"/>
  <c r="S2239" i="7"/>
  <c r="R2239" i="7"/>
  <c r="U2241" i="7"/>
  <c r="T2241" i="7"/>
  <c r="R2254" i="7"/>
  <c r="S2284" i="7"/>
  <c r="S2304" i="7"/>
  <c r="R2304" i="7"/>
  <c r="U2304" i="7"/>
  <c r="T2304" i="7"/>
  <c r="U2311" i="7"/>
  <c r="T2311" i="7"/>
  <c r="S2311" i="7"/>
  <c r="R2311" i="7"/>
  <c r="U2313" i="7"/>
  <c r="T2313" i="7"/>
  <c r="R2326" i="7"/>
  <c r="S2356" i="7"/>
  <c r="R2368" i="7"/>
  <c r="R2380" i="7"/>
  <c r="R2392" i="7"/>
  <c r="R2404" i="7"/>
  <c r="U2423" i="7"/>
  <c r="T2423" i="7"/>
  <c r="S2423" i="7"/>
  <c r="R2423" i="7"/>
  <c r="U2451" i="7"/>
  <c r="T2451" i="7"/>
  <c r="S2451" i="7"/>
  <c r="R2451" i="7"/>
  <c r="U2463" i="7"/>
  <c r="T2463" i="7"/>
  <c r="S2463" i="7"/>
  <c r="R2463" i="7"/>
  <c r="W2489" i="7"/>
  <c r="V2489" i="7"/>
  <c r="W2558" i="7"/>
  <c r="V2558" i="7"/>
  <c r="V2653" i="7"/>
  <c r="W2653" i="7"/>
  <c r="S2274" i="7"/>
  <c r="R2274" i="7"/>
  <c r="U2274" i="7"/>
  <c r="T2274" i="7"/>
  <c r="U2281" i="7"/>
  <c r="T2281" i="7"/>
  <c r="S2281" i="7"/>
  <c r="R2281" i="7"/>
  <c r="U2283" i="7"/>
  <c r="T2283" i="7"/>
  <c r="S2346" i="7"/>
  <c r="R2346" i="7"/>
  <c r="U2346" i="7"/>
  <c r="T2346" i="7"/>
  <c r="U2353" i="7"/>
  <c r="T2353" i="7"/>
  <c r="S2353" i="7"/>
  <c r="R2353" i="7"/>
  <c r="U2355" i="7"/>
  <c r="T2355" i="7"/>
  <c r="U2426" i="7"/>
  <c r="T2426" i="7"/>
  <c r="S2426" i="7"/>
  <c r="R2426" i="7"/>
  <c r="U2475" i="7"/>
  <c r="T2475" i="7"/>
  <c r="S2475" i="7"/>
  <c r="R2475" i="7"/>
  <c r="T2479" i="7"/>
  <c r="S2479" i="7"/>
  <c r="R2479" i="7"/>
  <c r="U2479" i="7"/>
  <c r="T2503" i="7"/>
  <c r="S2503" i="7"/>
  <c r="R2503" i="7"/>
  <c r="W2507" i="7"/>
  <c r="V2507" i="7"/>
  <c r="T2515" i="7"/>
  <c r="S2515" i="7"/>
  <c r="R2515" i="7"/>
  <c r="W2546" i="7"/>
  <c r="V2546" i="7"/>
  <c r="U2549" i="7"/>
  <c r="T2549" i="7"/>
  <c r="S2549" i="7"/>
  <c r="R2549" i="7"/>
  <c r="U2609" i="7"/>
  <c r="T2609" i="7"/>
  <c r="S2609" i="7"/>
  <c r="R2609" i="7"/>
  <c r="U2627" i="7"/>
  <c r="T2627" i="7"/>
  <c r="S2627" i="7"/>
  <c r="R2627" i="7"/>
  <c r="U2645" i="7"/>
  <c r="T2645" i="7"/>
  <c r="S2645" i="7"/>
  <c r="R2645" i="7"/>
  <c r="V2666" i="7"/>
  <c r="U2240" i="7"/>
  <c r="T2240" i="7"/>
  <c r="W2240" i="7" s="1"/>
  <c r="U2246" i="7"/>
  <c r="T2246" i="7"/>
  <c r="W2246" i="7" s="1"/>
  <c r="U2252" i="7"/>
  <c r="T2252" i="7"/>
  <c r="U2258" i="7"/>
  <c r="T2258" i="7"/>
  <c r="U2264" i="7"/>
  <c r="T2264" i="7"/>
  <c r="U2270" i="7"/>
  <c r="T2270" i="7"/>
  <c r="U2276" i="7"/>
  <c r="T2276" i="7"/>
  <c r="U2282" i="7"/>
  <c r="T2282" i="7"/>
  <c r="W2282" i="7" s="1"/>
  <c r="U2288" i="7"/>
  <c r="T2288" i="7"/>
  <c r="U2294" i="7"/>
  <c r="W2294" i="7" s="1"/>
  <c r="T2294" i="7"/>
  <c r="U2300" i="7"/>
  <c r="T2300" i="7"/>
  <c r="U2306" i="7"/>
  <c r="T2306" i="7"/>
  <c r="U2312" i="7"/>
  <c r="T2312" i="7"/>
  <c r="U2318" i="7"/>
  <c r="T2318" i="7"/>
  <c r="W2318" i="7" s="1"/>
  <c r="U2324" i="7"/>
  <c r="T2324" i="7"/>
  <c r="U2330" i="7"/>
  <c r="W2330" i="7" s="1"/>
  <c r="T2330" i="7"/>
  <c r="U2336" i="7"/>
  <c r="T2336" i="7"/>
  <c r="U2342" i="7"/>
  <c r="T2342" i="7"/>
  <c r="U2348" i="7"/>
  <c r="T2348" i="7"/>
  <c r="U2354" i="7"/>
  <c r="T2354" i="7"/>
  <c r="W2354" i="7" s="1"/>
  <c r="U2360" i="7"/>
  <c r="T2360" i="7"/>
  <c r="U2366" i="7"/>
  <c r="T2366" i="7"/>
  <c r="U2372" i="7"/>
  <c r="T2372" i="7"/>
  <c r="U2378" i="7"/>
  <c r="T2378" i="7"/>
  <c r="U2384" i="7"/>
  <c r="T2384" i="7"/>
  <c r="U2390" i="7"/>
  <c r="T2390" i="7"/>
  <c r="U2396" i="7"/>
  <c r="T2396" i="7"/>
  <c r="U2402" i="7"/>
  <c r="T2402" i="7"/>
  <c r="U2408" i="7"/>
  <c r="T2408" i="7"/>
  <c r="U2414" i="7"/>
  <c r="T2414" i="7"/>
  <c r="T2437" i="7"/>
  <c r="S2437" i="7"/>
  <c r="R2437" i="7"/>
  <c r="U2469" i="7"/>
  <c r="T2469" i="7"/>
  <c r="S2469" i="7"/>
  <c r="R2469" i="7"/>
  <c r="R2502" i="7"/>
  <c r="T2502" i="7"/>
  <c r="S2502" i="7"/>
  <c r="T2509" i="7"/>
  <c r="S2509" i="7"/>
  <c r="R2509" i="7"/>
  <c r="R2550" i="7"/>
  <c r="T2550" i="7"/>
  <c r="S2550" i="7"/>
  <c r="U2565" i="7"/>
  <c r="T2565" i="7"/>
  <c r="W2612" i="7"/>
  <c r="V2612" i="7"/>
  <c r="U2621" i="7"/>
  <c r="T2621" i="7"/>
  <c r="S2621" i="7"/>
  <c r="R2621" i="7"/>
  <c r="U2641" i="7"/>
  <c r="T2641" i="7"/>
  <c r="S2641" i="7"/>
  <c r="R2641" i="7"/>
  <c r="W2654" i="7"/>
  <c r="V2654" i="7"/>
  <c r="U2656" i="7"/>
  <c r="T2656" i="7"/>
  <c r="S2656" i="7"/>
  <c r="R2656" i="7"/>
  <c r="U2665" i="7"/>
  <c r="T2665" i="7"/>
  <c r="S2665" i="7"/>
  <c r="R2665" i="7"/>
  <c r="T2233" i="7"/>
  <c r="S2233" i="7"/>
  <c r="R2460" i="7"/>
  <c r="T2460" i="7"/>
  <c r="S2460" i="7"/>
  <c r="T2467" i="7"/>
  <c r="S2467" i="7"/>
  <c r="R2467" i="7"/>
  <c r="U2499" i="7"/>
  <c r="T2499" i="7"/>
  <c r="S2499" i="7"/>
  <c r="R2499" i="7"/>
  <c r="U2537" i="7"/>
  <c r="T2537" i="7"/>
  <c r="S2537" i="7"/>
  <c r="R2537" i="7"/>
  <c r="R2568" i="7"/>
  <c r="T2568" i="7"/>
  <c r="S2568" i="7"/>
  <c r="U2583" i="7"/>
  <c r="T2583" i="7"/>
  <c r="W2630" i="7"/>
  <c r="V2630" i="7"/>
  <c r="U2639" i="7"/>
  <c r="T2639" i="7"/>
  <c r="S2639" i="7"/>
  <c r="R2639" i="7"/>
  <c r="U2686" i="7"/>
  <c r="T2686" i="7"/>
  <c r="S2686" i="7"/>
  <c r="R2686" i="7"/>
  <c r="R2424" i="7"/>
  <c r="T2431" i="7"/>
  <c r="S2431" i="7"/>
  <c r="R2431" i="7"/>
  <c r="U2457" i="7"/>
  <c r="T2457" i="7"/>
  <c r="S2457" i="7"/>
  <c r="R2457" i="7"/>
  <c r="R2490" i="7"/>
  <c r="T2490" i="7"/>
  <c r="S2490" i="7"/>
  <c r="T2497" i="7"/>
  <c r="S2497" i="7"/>
  <c r="R2497" i="7"/>
  <c r="U2530" i="7"/>
  <c r="T2530" i="7"/>
  <c r="S2530" i="7"/>
  <c r="R2530" i="7"/>
  <c r="U2539" i="7"/>
  <c r="T2539" i="7"/>
  <c r="S2539" i="7"/>
  <c r="R2539" i="7"/>
  <c r="U2555" i="7"/>
  <c r="T2555" i="7"/>
  <c r="S2555" i="7"/>
  <c r="R2555" i="7"/>
  <c r="R2586" i="7"/>
  <c r="T2586" i="7"/>
  <c r="S2586" i="7"/>
  <c r="U2601" i="7"/>
  <c r="T2601" i="7"/>
  <c r="W2648" i="7"/>
  <c r="V2648" i="7"/>
  <c r="U2659" i="7"/>
  <c r="T2659" i="7"/>
  <c r="S2659" i="7"/>
  <c r="U2682" i="7"/>
  <c r="S2682" i="7"/>
  <c r="R2682" i="7"/>
  <c r="T2682" i="7"/>
  <c r="U2228" i="7"/>
  <c r="U2422" i="7"/>
  <c r="T2422" i="7"/>
  <c r="S2422" i="7"/>
  <c r="R2422" i="7"/>
  <c r="U2433" i="7"/>
  <c r="T2433" i="7"/>
  <c r="R2448" i="7"/>
  <c r="T2448" i="7"/>
  <c r="S2448" i="7"/>
  <c r="T2455" i="7"/>
  <c r="S2455" i="7"/>
  <c r="R2455" i="7"/>
  <c r="R2464" i="7"/>
  <c r="U2487" i="7"/>
  <c r="T2487" i="7"/>
  <c r="S2487" i="7"/>
  <c r="R2487" i="7"/>
  <c r="R2520" i="7"/>
  <c r="T2520" i="7"/>
  <c r="S2520" i="7"/>
  <c r="V2528" i="7"/>
  <c r="W2528" i="7"/>
  <c r="U2557" i="7"/>
  <c r="T2557" i="7"/>
  <c r="S2557" i="7"/>
  <c r="R2557" i="7"/>
  <c r="U2573" i="7"/>
  <c r="T2573" i="7"/>
  <c r="S2573" i="7"/>
  <c r="R2573" i="7"/>
  <c r="V2581" i="7"/>
  <c r="W2581" i="7"/>
  <c r="R2604" i="7"/>
  <c r="T2604" i="7"/>
  <c r="S2604" i="7"/>
  <c r="U2619" i="7"/>
  <c r="T2619" i="7"/>
  <c r="S2673" i="7"/>
  <c r="R2673" i="7"/>
  <c r="W2252" i="7"/>
  <c r="V2252" i="7"/>
  <c r="W2258" i="7"/>
  <c r="V2258" i="7"/>
  <c r="W2264" i="7"/>
  <c r="V2264" i="7"/>
  <c r="W2288" i="7"/>
  <c r="V2288" i="7"/>
  <c r="V2294" i="7"/>
  <c r="W2300" i="7"/>
  <c r="V2300" i="7"/>
  <c r="W2324" i="7"/>
  <c r="V2324" i="7"/>
  <c r="V2330" i="7"/>
  <c r="W2336" i="7"/>
  <c r="V2336" i="7"/>
  <c r="W2360" i="7"/>
  <c r="V2360" i="7"/>
  <c r="R2366" i="7"/>
  <c r="R2372" i="7"/>
  <c r="R2378" i="7"/>
  <c r="R2384" i="7"/>
  <c r="R2390" i="7"/>
  <c r="R2396" i="7"/>
  <c r="R2402" i="7"/>
  <c r="R2408" i="7"/>
  <c r="R2414" i="7"/>
  <c r="U2437" i="7"/>
  <c r="U2445" i="7"/>
  <c r="T2445" i="7"/>
  <c r="S2445" i="7"/>
  <c r="R2445" i="7"/>
  <c r="R2478" i="7"/>
  <c r="T2478" i="7"/>
  <c r="S2478" i="7"/>
  <c r="T2485" i="7"/>
  <c r="S2485" i="7"/>
  <c r="R2485" i="7"/>
  <c r="U2502" i="7"/>
  <c r="U2509" i="7"/>
  <c r="U2517" i="7"/>
  <c r="T2517" i="7"/>
  <c r="S2517" i="7"/>
  <c r="R2517" i="7"/>
  <c r="T2533" i="7"/>
  <c r="S2533" i="7"/>
  <c r="V2533" i="7" s="1"/>
  <c r="U2533" i="7"/>
  <c r="U2548" i="7"/>
  <c r="T2548" i="7"/>
  <c r="S2548" i="7"/>
  <c r="R2548" i="7"/>
  <c r="U2550" i="7"/>
  <c r="U2575" i="7"/>
  <c r="T2575" i="7"/>
  <c r="S2575" i="7"/>
  <c r="R2575" i="7"/>
  <c r="U2591" i="7"/>
  <c r="T2591" i="7"/>
  <c r="S2591" i="7"/>
  <c r="R2591" i="7"/>
  <c r="R2622" i="7"/>
  <c r="T2622" i="7"/>
  <c r="S2622" i="7"/>
  <c r="U2637" i="7"/>
  <c r="T2637" i="7"/>
  <c r="U2657" i="7"/>
  <c r="T2657" i="7"/>
  <c r="S2657" i="7"/>
  <c r="R2657" i="7"/>
  <c r="U2668" i="7"/>
  <c r="T2668" i="7"/>
  <c r="S2668" i="7"/>
  <c r="R2668" i="7"/>
  <c r="V2561" i="7"/>
  <c r="W2579" i="7"/>
  <c r="V2579" i="7"/>
  <c r="W2597" i="7"/>
  <c r="V2633" i="7"/>
  <c r="U2669" i="7"/>
  <c r="T2669" i="7"/>
  <c r="S2669" i="7"/>
  <c r="R2669" i="7"/>
  <c r="U2689" i="7"/>
  <c r="T2689" i="7"/>
  <c r="T2425" i="7"/>
  <c r="S2425" i="7"/>
  <c r="R2425" i="7"/>
  <c r="R2429" i="7"/>
  <c r="U2677" i="7"/>
  <c r="T2677" i="7"/>
  <c r="S2677" i="7"/>
  <c r="R2677" i="7"/>
  <c r="U2681" i="7"/>
  <c r="T2681" i="7"/>
  <c r="S2681" i="7"/>
  <c r="S2429" i="7"/>
  <c r="U2438" i="7"/>
  <c r="T2438" i="7"/>
  <c r="S2438" i="7"/>
  <c r="V2438" i="7" s="1"/>
  <c r="U2444" i="7"/>
  <c r="T2444" i="7"/>
  <c r="W2444" i="7" s="1"/>
  <c r="S2444" i="7"/>
  <c r="U2450" i="7"/>
  <c r="T2450" i="7"/>
  <c r="S2450" i="7"/>
  <c r="U2456" i="7"/>
  <c r="T2456" i="7"/>
  <c r="S2456" i="7"/>
  <c r="V2456" i="7" s="1"/>
  <c r="U2462" i="7"/>
  <c r="T2462" i="7"/>
  <c r="S2462" i="7"/>
  <c r="V2462" i="7" s="1"/>
  <c r="U2468" i="7"/>
  <c r="T2468" i="7"/>
  <c r="V2468" i="7" s="1"/>
  <c r="S2468" i="7"/>
  <c r="U2474" i="7"/>
  <c r="T2474" i="7"/>
  <c r="S2474" i="7"/>
  <c r="U2480" i="7"/>
  <c r="T2480" i="7"/>
  <c r="S2480" i="7"/>
  <c r="U2486" i="7"/>
  <c r="T2486" i="7"/>
  <c r="S2486" i="7"/>
  <c r="U2492" i="7"/>
  <c r="T2492" i="7"/>
  <c r="S2492" i="7"/>
  <c r="U2498" i="7"/>
  <c r="T2498" i="7"/>
  <c r="S2498" i="7"/>
  <c r="U2504" i="7"/>
  <c r="T2504" i="7"/>
  <c r="V2504" i="7" s="1"/>
  <c r="S2504" i="7"/>
  <c r="U2510" i="7"/>
  <c r="T2510" i="7"/>
  <c r="S2510" i="7"/>
  <c r="U2516" i="7"/>
  <c r="T2516" i="7"/>
  <c r="S2516" i="7"/>
  <c r="U2522" i="7"/>
  <c r="T2522" i="7"/>
  <c r="S2522" i="7"/>
  <c r="R2544" i="7"/>
  <c r="U2544" i="7"/>
  <c r="R2562" i="7"/>
  <c r="U2562" i="7"/>
  <c r="R2580" i="7"/>
  <c r="U2580" i="7"/>
  <c r="R2598" i="7"/>
  <c r="U2598" i="7"/>
  <c r="R2616" i="7"/>
  <c r="U2616" i="7"/>
  <c r="R2634" i="7"/>
  <c r="U2634" i="7"/>
  <c r="R2652" i="7"/>
  <c r="U2652" i="7"/>
  <c r="R2683" i="7"/>
  <c r="R2689" i="7"/>
  <c r="R2532" i="7"/>
  <c r="U2532" i="7"/>
  <c r="T2532" i="7"/>
  <c r="S2532" i="7"/>
  <c r="T2535" i="7"/>
  <c r="U2542" i="7"/>
  <c r="T2542" i="7"/>
  <c r="S2542" i="7"/>
  <c r="R2542" i="7"/>
  <c r="T2553" i="7"/>
  <c r="U2560" i="7"/>
  <c r="T2560" i="7"/>
  <c r="S2560" i="7"/>
  <c r="R2560" i="7"/>
  <c r="T2571" i="7"/>
  <c r="U2578" i="7"/>
  <c r="T2578" i="7"/>
  <c r="S2578" i="7"/>
  <c r="R2578" i="7"/>
  <c r="T2589" i="7"/>
  <c r="U2596" i="7"/>
  <c r="T2596" i="7"/>
  <c r="S2596" i="7"/>
  <c r="R2596" i="7"/>
  <c r="T2607" i="7"/>
  <c r="U2614" i="7"/>
  <c r="T2614" i="7"/>
  <c r="S2614" i="7"/>
  <c r="R2614" i="7"/>
  <c r="T2625" i="7"/>
  <c r="U2632" i="7"/>
  <c r="T2632" i="7"/>
  <c r="S2632" i="7"/>
  <c r="R2632" i="7"/>
  <c r="T2643" i="7"/>
  <c r="U2650" i="7"/>
  <c r="T2650" i="7"/>
  <c r="S2650" i="7"/>
  <c r="R2650" i="7"/>
  <c r="U2658" i="7"/>
  <c r="S2658" i="7"/>
  <c r="R2658" i="7"/>
  <c r="T2658" i="7"/>
  <c r="U2675" i="7"/>
  <c r="T2675" i="7"/>
  <c r="S2675" i="7"/>
  <c r="R2675" i="7"/>
  <c r="S2683" i="7"/>
  <c r="R2687" i="7"/>
  <c r="S2689" i="7"/>
  <c r="U2543" i="7"/>
  <c r="T2543" i="7"/>
  <c r="W2543" i="7" s="1"/>
  <c r="U2561" i="7"/>
  <c r="T2561" i="7"/>
  <c r="W2561" i="7" s="1"/>
  <c r="U2579" i="7"/>
  <c r="T2579" i="7"/>
  <c r="U2597" i="7"/>
  <c r="T2597" i="7"/>
  <c r="V2597" i="7" s="1"/>
  <c r="U2615" i="7"/>
  <c r="T2615" i="7"/>
  <c r="W2615" i="7" s="1"/>
  <c r="U2633" i="7"/>
  <c r="T2633" i="7"/>
  <c r="W2633" i="7" s="1"/>
  <c r="U2651" i="7"/>
  <c r="T2651" i="7"/>
  <c r="V2651" i="7" s="1"/>
  <c r="U2664" i="7"/>
  <c r="T2664" i="7"/>
  <c r="S2664" i="7"/>
  <c r="S2667" i="7"/>
  <c r="R2667" i="7"/>
  <c r="U2667" i="7"/>
  <c r="T2667" i="7"/>
  <c r="W2671" i="7"/>
  <c r="W2678" i="7"/>
  <c r="V2678" i="7"/>
  <c r="U2680" i="7"/>
  <c r="T2680" i="7"/>
  <c r="S2680" i="7"/>
  <c r="R2680" i="7"/>
  <c r="U2693" i="7"/>
  <c r="T2693" i="7"/>
  <c r="S2693" i="7"/>
  <c r="R2693" i="7"/>
  <c r="T2524" i="7"/>
  <c r="S2524" i="7"/>
  <c r="W2524" i="7" s="1"/>
  <c r="U2688" i="7"/>
  <c r="T2688" i="7"/>
  <c r="S2688" i="7"/>
  <c r="V2688" i="7" s="1"/>
  <c r="S2691" i="7"/>
  <c r="R2691" i="7"/>
  <c r="U2691" i="7"/>
  <c r="T2691" i="7"/>
  <c r="R2526" i="7"/>
  <c r="U2531" i="7"/>
  <c r="T2531" i="7"/>
  <c r="V2534" i="7"/>
  <c r="W2538" i="7"/>
  <c r="V2538" i="7"/>
  <c r="W2556" i="7"/>
  <c r="V2556" i="7"/>
  <c r="W2574" i="7"/>
  <c r="V2574" i="7"/>
  <c r="W2592" i="7"/>
  <c r="V2592" i="7"/>
  <c r="W2610" i="7"/>
  <c r="V2610" i="7"/>
  <c r="W2628" i="7"/>
  <c r="V2628" i="7"/>
  <c r="W2646" i="7"/>
  <c r="V2646" i="7"/>
  <c r="U2536" i="7"/>
  <c r="T2536" i="7"/>
  <c r="S2536" i="7"/>
  <c r="R2536" i="7"/>
  <c r="U2545" i="7"/>
  <c r="T2545" i="7"/>
  <c r="S2545" i="7"/>
  <c r="W2545" i="7" s="1"/>
  <c r="W2552" i="7"/>
  <c r="V2552" i="7"/>
  <c r="U2554" i="7"/>
  <c r="T2554" i="7"/>
  <c r="S2554" i="7"/>
  <c r="R2554" i="7"/>
  <c r="U2563" i="7"/>
  <c r="T2563" i="7"/>
  <c r="V2563" i="7" s="1"/>
  <c r="S2563" i="7"/>
  <c r="W2570" i="7"/>
  <c r="V2570" i="7"/>
  <c r="U2572" i="7"/>
  <c r="T2572" i="7"/>
  <c r="S2572" i="7"/>
  <c r="R2572" i="7"/>
  <c r="U2581" i="7"/>
  <c r="T2581" i="7"/>
  <c r="S2581" i="7"/>
  <c r="W2588" i="7"/>
  <c r="V2588" i="7"/>
  <c r="U2590" i="7"/>
  <c r="T2590" i="7"/>
  <c r="S2590" i="7"/>
  <c r="R2590" i="7"/>
  <c r="U2599" i="7"/>
  <c r="T2599" i="7"/>
  <c r="S2599" i="7"/>
  <c r="V2599" i="7" s="1"/>
  <c r="W2606" i="7"/>
  <c r="V2606" i="7"/>
  <c r="U2608" i="7"/>
  <c r="T2608" i="7"/>
  <c r="S2608" i="7"/>
  <c r="R2608" i="7"/>
  <c r="U2617" i="7"/>
  <c r="T2617" i="7"/>
  <c r="S2617" i="7"/>
  <c r="V2617" i="7" s="1"/>
  <c r="W2624" i="7"/>
  <c r="V2624" i="7"/>
  <c r="U2626" i="7"/>
  <c r="T2626" i="7"/>
  <c r="S2626" i="7"/>
  <c r="R2626" i="7"/>
  <c r="U2635" i="7"/>
  <c r="T2635" i="7"/>
  <c r="S2635" i="7"/>
  <c r="V2635" i="7" s="1"/>
  <c r="W2642" i="7"/>
  <c r="V2642" i="7"/>
  <c r="U2644" i="7"/>
  <c r="T2644" i="7"/>
  <c r="S2644" i="7"/>
  <c r="R2644" i="7"/>
  <c r="U2653" i="7"/>
  <c r="T2653" i="7"/>
  <c r="S2653" i="7"/>
  <c r="U2662" i="7"/>
  <c r="T2662" i="7"/>
  <c r="S2662" i="7"/>
  <c r="R2662" i="7"/>
  <c r="U2670" i="7"/>
  <c r="S2661" i="7"/>
  <c r="R2661" i="7"/>
  <c r="S2685" i="7"/>
  <c r="R2685" i="7"/>
  <c r="U2676" i="7"/>
  <c r="U2663" i="7"/>
  <c r="T2663" i="7"/>
  <c r="S2663" i="7"/>
  <c r="U2674" i="7"/>
  <c r="T2674" i="7"/>
  <c r="S2674" i="7"/>
  <c r="R2674" i="7"/>
  <c r="U2687" i="7"/>
  <c r="T2687" i="7"/>
  <c r="S2687" i="7"/>
  <c r="S2529" i="7"/>
  <c r="R2529" i="7"/>
  <c r="S2535" i="7"/>
  <c r="R2535" i="7"/>
  <c r="S2541" i="7"/>
  <c r="R2541" i="7"/>
  <c r="S2547" i="7"/>
  <c r="R2547" i="7"/>
  <c r="S2553" i="7"/>
  <c r="R2553" i="7"/>
  <c r="S2559" i="7"/>
  <c r="R2559" i="7"/>
  <c r="S2565" i="7"/>
  <c r="R2565" i="7"/>
  <c r="S2571" i="7"/>
  <c r="R2571" i="7"/>
  <c r="S2577" i="7"/>
  <c r="R2577" i="7"/>
  <c r="S2583" i="7"/>
  <c r="R2583" i="7"/>
  <c r="S2589" i="7"/>
  <c r="R2589" i="7"/>
  <c r="S2595" i="7"/>
  <c r="R2595" i="7"/>
  <c r="S2601" i="7"/>
  <c r="R2601" i="7"/>
  <c r="S2607" i="7"/>
  <c r="R2607" i="7"/>
  <c r="S2613" i="7"/>
  <c r="R2613" i="7"/>
  <c r="S2619" i="7"/>
  <c r="R2619" i="7"/>
  <c r="S2625" i="7"/>
  <c r="R2625" i="7"/>
  <c r="S2631" i="7"/>
  <c r="R2631" i="7"/>
  <c r="S2637" i="7"/>
  <c r="R2637" i="7"/>
  <c r="S2643" i="7"/>
  <c r="R2643" i="7"/>
  <c r="S2649" i="7"/>
  <c r="R2649" i="7"/>
  <c r="S2655" i="7"/>
  <c r="R2655" i="7"/>
  <c r="S2679" i="7"/>
  <c r="R2679" i="7"/>
  <c r="E7" i="5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45" i="3"/>
  <c r="E45" i="3"/>
  <c r="D189" i="3"/>
  <c r="E189" i="3"/>
  <c r="E344" i="3"/>
  <c r="D344" i="3"/>
  <c r="D458" i="3"/>
  <c r="E458" i="3"/>
  <c r="D545" i="3"/>
  <c r="E545" i="3"/>
  <c r="D554" i="3"/>
  <c r="E554" i="3"/>
  <c r="E844" i="3"/>
  <c r="D844" i="3"/>
  <c r="E857" i="3"/>
  <c r="D857" i="3"/>
  <c r="E993" i="3"/>
  <c r="D993" i="3"/>
  <c r="E1234" i="3"/>
  <c r="D1234" i="3"/>
  <c r="E114" i="3"/>
  <c r="D114" i="3"/>
  <c r="D468" i="3"/>
  <c r="D478" i="3"/>
  <c r="D626" i="3"/>
  <c r="D761" i="3"/>
  <c r="E1269" i="3"/>
  <c r="D1269" i="3"/>
  <c r="D1337" i="3"/>
  <c r="E1337" i="3"/>
  <c r="E1539" i="3"/>
  <c r="D1539" i="3"/>
  <c r="D15" i="3"/>
  <c r="E21" i="3"/>
  <c r="D21" i="3"/>
  <c r="D26" i="3"/>
  <c r="D71" i="3"/>
  <c r="E165" i="3"/>
  <c r="D165" i="3"/>
  <c r="D170" i="3"/>
  <c r="D215" i="3"/>
  <c r="E501" i="3"/>
  <c r="D501" i="3"/>
  <c r="E509" i="3"/>
  <c r="D509" i="3"/>
  <c r="D652" i="3"/>
  <c r="D1113" i="3"/>
  <c r="E90" i="3"/>
  <c r="D90" i="3"/>
  <c r="D242" i="3"/>
  <c r="E340" i="3"/>
  <c r="D340" i="3"/>
  <c r="E521" i="3"/>
  <c r="E1005" i="3"/>
  <c r="D1005" i="3"/>
  <c r="D380" i="3"/>
  <c r="E454" i="3"/>
  <c r="D454" i="3"/>
  <c r="E662" i="3"/>
  <c r="D662" i="3"/>
  <c r="D9" i="3"/>
  <c r="D23" i="3"/>
  <c r="E117" i="3"/>
  <c r="D117" i="3"/>
  <c r="E550" i="3"/>
  <c r="D550" i="3"/>
  <c r="E122" i="3"/>
  <c r="D266" i="3"/>
  <c r="E393" i="3"/>
  <c r="D393" i="3"/>
  <c r="D821" i="3"/>
  <c r="G16" i="3"/>
  <c r="D93" i="3"/>
  <c r="E93" i="3"/>
  <c r="D98" i="3"/>
  <c r="D143" i="3"/>
  <c r="D239" i="3"/>
  <c r="E284" i="3"/>
  <c r="D284" i="3"/>
  <c r="E580" i="3"/>
  <c r="D580" i="3"/>
  <c r="E629" i="3"/>
  <c r="D629" i="3"/>
  <c r="E18" i="3"/>
  <c r="D18" i="3"/>
  <c r="E162" i="3"/>
  <c r="D162" i="3"/>
  <c r="E400" i="3"/>
  <c r="D400" i="3"/>
  <c r="E605" i="3"/>
  <c r="D605" i="3"/>
  <c r="D141" i="3"/>
  <c r="E141" i="3"/>
  <c r="E333" i="3"/>
  <c r="D333" i="3"/>
  <c r="E814" i="3"/>
  <c r="D814" i="3"/>
  <c r="E66" i="3"/>
  <c r="D66" i="3"/>
  <c r="E210" i="3"/>
  <c r="D210" i="3"/>
  <c r="D609" i="3"/>
  <c r="E911" i="3"/>
  <c r="D911" i="3"/>
  <c r="D167" i="3"/>
  <c r="E621" i="3"/>
  <c r="D621" i="3"/>
  <c r="F16" i="3"/>
  <c r="E42" i="3"/>
  <c r="D42" i="3"/>
  <c r="E186" i="3"/>
  <c r="D186" i="3"/>
  <c r="D4" i="3"/>
  <c r="D69" i="3"/>
  <c r="E69" i="3"/>
  <c r="E213" i="3"/>
  <c r="D213" i="3"/>
  <c r="D218" i="3"/>
  <c r="D513" i="3"/>
  <c r="E525" i="3"/>
  <c r="D525" i="3"/>
  <c r="E533" i="3"/>
  <c r="D533" i="3"/>
  <c r="E935" i="3"/>
  <c r="D935" i="3"/>
  <c r="E138" i="3"/>
  <c r="D138" i="3"/>
  <c r="E280" i="3"/>
  <c r="D280" i="3"/>
  <c r="E11" i="3"/>
  <c r="E16" i="3"/>
  <c r="E19" i="3"/>
  <c r="E40" i="3"/>
  <c r="E43" i="3"/>
  <c r="E64" i="3"/>
  <c r="E67" i="3"/>
  <c r="E88" i="3"/>
  <c r="E91" i="3"/>
  <c r="E112" i="3"/>
  <c r="E115" i="3"/>
  <c r="E136" i="3"/>
  <c r="E139" i="3"/>
  <c r="E160" i="3"/>
  <c r="E163" i="3"/>
  <c r="E184" i="3"/>
  <c r="E187" i="3"/>
  <c r="E208" i="3"/>
  <c r="E211" i="3"/>
  <c r="E232" i="3"/>
  <c r="E235" i="3"/>
  <c r="E256" i="3"/>
  <c r="E259" i="3"/>
  <c r="E368" i="3"/>
  <c r="E428" i="3"/>
  <c r="E490" i="3"/>
  <c r="D490" i="3"/>
  <c r="D494" i="3"/>
  <c r="E498" i="3"/>
  <c r="D498" i="3"/>
  <c r="D515" i="3"/>
  <c r="D539" i="3"/>
  <c r="D547" i="3"/>
  <c r="D551" i="3"/>
  <c r="D574" i="3"/>
  <c r="E659" i="3"/>
  <c r="D659" i="3"/>
  <c r="E683" i="3"/>
  <c r="D683" i="3"/>
  <c r="E823" i="3"/>
  <c r="E839" i="3"/>
  <c r="D839" i="3"/>
  <c r="D859" i="3"/>
  <c r="E880" i="3"/>
  <c r="D880" i="3"/>
  <c r="E900" i="3"/>
  <c r="D900" i="3"/>
  <c r="D954" i="3"/>
  <c r="E1008" i="3"/>
  <c r="E1319" i="3"/>
  <c r="D1319" i="3"/>
  <c r="E686" i="3"/>
  <c r="D686" i="3"/>
  <c r="E707" i="3"/>
  <c r="D707" i="3"/>
  <c r="E863" i="3"/>
  <c r="D863" i="3"/>
  <c r="E1803" i="3"/>
  <c r="D1803" i="3"/>
  <c r="D234" i="3"/>
  <c r="D261" i="3"/>
  <c r="D404" i="3"/>
  <c r="E417" i="3"/>
  <c r="D417" i="3"/>
  <c r="E424" i="3"/>
  <c r="D424" i="3"/>
  <c r="D585" i="3"/>
  <c r="E641" i="3"/>
  <c r="D650" i="3"/>
  <c r="E779" i="3"/>
  <c r="D779" i="3"/>
  <c r="E845" i="3"/>
  <c r="D845" i="3"/>
  <c r="D854" i="3"/>
  <c r="E887" i="3"/>
  <c r="D887" i="3"/>
  <c r="E85" i="3"/>
  <c r="D85" i="3"/>
  <c r="E109" i="3"/>
  <c r="D109" i="3"/>
  <c r="E157" i="3"/>
  <c r="D157" i="3"/>
  <c r="E237" i="3"/>
  <c r="E489" i="3"/>
  <c r="D850" i="3"/>
  <c r="E1259" i="3"/>
  <c r="D1259" i="3"/>
  <c r="E441" i="3"/>
  <c r="D441" i="3"/>
  <c r="D623" i="3"/>
  <c r="D742" i="3"/>
  <c r="D802" i="3"/>
  <c r="E948" i="3"/>
  <c r="D948" i="3"/>
  <c r="D35" i="3"/>
  <c r="D38" i="3"/>
  <c r="D59" i="3"/>
  <c r="D62" i="3"/>
  <c r="D83" i="3"/>
  <c r="D86" i="3"/>
  <c r="D107" i="3"/>
  <c r="D110" i="3"/>
  <c r="D131" i="3"/>
  <c r="D134" i="3"/>
  <c r="D155" i="3"/>
  <c r="D158" i="3"/>
  <c r="D179" i="3"/>
  <c r="D182" i="3"/>
  <c r="D203" i="3"/>
  <c r="D206" i="3"/>
  <c r="D227" i="3"/>
  <c r="D230" i="3"/>
  <c r="D251" i="3"/>
  <c r="D254" i="3"/>
  <c r="E285" i="3"/>
  <c r="D285" i="3"/>
  <c r="E292" i="3"/>
  <c r="D292" i="3"/>
  <c r="D332" i="3"/>
  <c r="E345" i="3"/>
  <c r="D345" i="3"/>
  <c r="D392" i="3"/>
  <c r="D456" i="3"/>
  <c r="D466" i="3"/>
  <c r="D528" i="3"/>
  <c r="D611" i="3"/>
  <c r="D635" i="3"/>
  <c r="D643" i="3"/>
  <c r="D647" i="3"/>
  <c r="E671" i="3"/>
  <c r="D671" i="3"/>
  <c r="E767" i="3"/>
  <c r="D767" i="3"/>
  <c r="E851" i="3"/>
  <c r="D851" i="3"/>
  <c r="D962" i="3"/>
  <c r="E1293" i="3"/>
  <c r="D1293" i="3"/>
  <c r="E1407" i="3"/>
  <c r="D1407" i="3"/>
  <c r="D1492" i="3"/>
  <c r="E1549" i="3"/>
  <c r="D1549" i="3"/>
  <c r="E1565" i="3"/>
  <c r="D1565" i="3"/>
  <c r="E304" i="3"/>
  <c r="D304" i="3"/>
  <c r="D308" i="3"/>
  <c r="E321" i="3"/>
  <c r="D321" i="3"/>
  <c r="E502" i="3"/>
  <c r="D502" i="3"/>
  <c r="D535" i="3"/>
  <c r="E929" i="3"/>
  <c r="D929" i="3"/>
  <c r="D631" i="3"/>
  <c r="E940" i="3"/>
  <c r="D940" i="3"/>
  <c r="E1265" i="3"/>
  <c r="D1265" i="3"/>
  <c r="D7" i="3"/>
  <c r="D12" i="3"/>
  <c r="E352" i="3"/>
  <c r="D352" i="3"/>
  <c r="E405" i="3"/>
  <c r="D405" i="3"/>
  <c r="E412" i="3"/>
  <c r="D412" i="3"/>
  <c r="D495" i="3"/>
  <c r="E499" i="3"/>
  <c r="D499" i="3"/>
  <c r="D504" i="3"/>
  <c r="D532" i="3"/>
  <c r="D559" i="3"/>
  <c r="D624" i="3"/>
  <c r="D664" i="3"/>
  <c r="D676" i="3"/>
  <c r="D730" i="3"/>
  <c r="E755" i="3"/>
  <c r="D755" i="3"/>
  <c r="D847" i="3"/>
  <c r="D917" i="3"/>
  <c r="D1056" i="3"/>
  <c r="E1056" i="3"/>
  <c r="E1493" i="3"/>
  <c r="D1493" i="3"/>
  <c r="E61" i="3"/>
  <c r="D61" i="3"/>
  <c r="E133" i="3"/>
  <c r="D133" i="3"/>
  <c r="E181" i="3"/>
  <c r="D181" i="3"/>
  <c r="E486" i="3"/>
  <c r="D486" i="3"/>
  <c r="D527" i="3"/>
  <c r="E646" i="3"/>
  <c r="D749" i="3"/>
  <c r="E838" i="3"/>
  <c r="E381" i="3"/>
  <c r="D381" i="3"/>
  <c r="E598" i="3"/>
  <c r="D598" i="3"/>
  <c r="E916" i="3"/>
  <c r="D916" i="3"/>
  <c r="D30" i="3"/>
  <c r="D54" i="3"/>
  <c r="D78" i="3"/>
  <c r="D102" i="3"/>
  <c r="D126" i="3"/>
  <c r="D150" i="3"/>
  <c r="D174" i="3"/>
  <c r="D198" i="3"/>
  <c r="D222" i="3"/>
  <c r="D246" i="3"/>
  <c r="D270" i="3"/>
  <c r="E309" i="3"/>
  <c r="D309" i="3"/>
  <c r="E316" i="3"/>
  <c r="D316" i="3"/>
  <c r="E446" i="3"/>
  <c r="D446" i="3"/>
  <c r="E450" i="3"/>
  <c r="D450" i="3"/>
  <c r="E583" i="3"/>
  <c r="D583" i="3"/>
  <c r="D655" i="3"/>
  <c r="E693" i="3"/>
  <c r="D693" i="3"/>
  <c r="D893" i="3"/>
  <c r="E1036" i="3"/>
  <c r="D1036" i="3"/>
  <c r="E1192" i="3"/>
  <c r="D1192" i="3"/>
  <c r="E1281" i="3"/>
  <c r="D1281" i="3"/>
  <c r="D1455" i="3"/>
  <c r="E297" i="3"/>
  <c r="D297" i="3"/>
  <c r="E695" i="3"/>
  <c r="D695" i="3"/>
  <c r="E875" i="3"/>
  <c r="D875" i="3"/>
  <c r="D976" i="3"/>
  <c r="E976" i="3"/>
  <c r="D258" i="3"/>
  <c r="E357" i="3"/>
  <c r="D357" i="3"/>
  <c r="E364" i="3"/>
  <c r="D364" i="3"/>
  <c r="D573" i="3"/>
  <c r="D597" i="3"/>
  <c r="E674" i="3"/>
  <c r="D674" i="3"/>
  <c r="E1528" i="3"/>
  <c r="D1528" i="3"/>
  <c r="D2574" i="3"/>
  <c r="E2574" i="3"/>
  <c r="E37" i="3"/>
  <c r="D37" i="3"/>
  <c r="E205" i="3"/>
  <c r="D205" i="3"/>
  <c r="E229" i="3"/>
  <c r="D229" i="3"/>
  <c r="E253" i="3"/>
  <c r="D253" i="3"/>
  <c r="D448" i="3"/>
  <c r="E924" i="3"/>
  <c r="D924" i="3"/>
  <c r="D5" i="3"/>
  <c r="E328" i="3"/>
  <c r="D328" i="3"/>
  <c r="E388" i="3"/>
  <c r="D388" i="3"/>
  <c r="E25" i="3"/>
  <c r="D25" i="3"/>
  <c r="E49" i="3"/>
  <c r="D49" i="3"/>
  <c r="E73" i="3"/>
  <c r="D73" i="3"/>
  <c r="E97" i="3"/>
  <c r="D97" i="3"/>
  <c r="E121" i="3"/>
  <c r="D121" i="3"/>
  <c r="E145" i="3"/>
  <c r="D145" i="3"/>
  <c r="E169" i="3"/>
  <c r="D169" i="3"/>
  <c r="E193" i="3"/>
  <c r="D193" i="3"/>
  <c r="E217" i="3"/>
  <c r="D217" i="3"/>
  <c r="E241" i="3"/>
  <c r="D241" i="3"/>
  <c r="E265" i="3"/>
  <c r="D265" i="3"/>
  <c r="E369" i="3"/>
  <c r="D369" i="3"/>
  <c r="E376" i="3"/>
  <c r="D376" i="3"/>
  <c r="E429" i="3"/>
  <c r="D429" i="3"/>
  <c r="E436" i="3"/>
  <c r="D436" i="3"/>
  <c r="E474" i="3"/>
  <c r="D474" i="3"/>
  <c r="E665" i="3"/>
  <c r="D665" i="3"/>
  <c r="E698" i="3"/>
  <c r="D698" i="3"/>
  <c r="E790" i="3"/>
  <c r="D790" i="3"/>
  <c r="D1010" i="3"/>
  <c r="E1010" i="3"/>
  <c r="E1208" i="3"/>
  <c r="D1208" i="3"/>
  <c r="E1249" i="3"/>
  <c r="D1249" i="3"/>
  <c r="E1029" i="3"/>
  <c r="D1029" i="3"/>
  <c r="E1188" i="3"/>
  <c r="D1188" i="3"/>
  <c r="E1201" i="3"/>
  <c r="D1201" i="3"/>
  <c r="E1236" i="3"/>
  <c r="D1236" i="3"/>
  <c r="E1240" i="3"/>
  <c r="D1240" i="3"/>
  <c r="E557" i="3"/>
  <c r="D557" i="3"/>
  <c r="E653" i="3"/>
  <c r="D653" i="3"/>
  <c r="D737" i="3"/>
  <c r="E743" i="3"/>
  <c r="D743" i="3"/>
  <c r="D809" i="3"/>
  <c r="E815" i="3"/>
  <c r="D815" i="3"/>
  <c r="D828" i="3"/>
  <c r="D897" i="3"/>
  <c r="D974" i="3"/>
  <c r="D981" i="3"/>
  <c r="E1015" i="3"/>
  <c r="D1015" i="3"/>
  <c r="E1048" i="3"/>
  <c r="D1048" i="3"/>
  <c r="D1518" i="3"/>
  <c r="E1534" i="3"/>
  <c r="D1534" i="3"/>
  <c r="D1820" i="3"/>
  <c r="D2054" i="3"/>
  <c r="E2054" i="3"/>
  <c r="D20" i="3"/>
  <c r="D32" i="3"/>
  <c r="D44" i="3"/>
  <c r="D56" i="3"/>
  <c r="D68" i="3"/>
  <c r="D80" i="3"/>
  <c r="D92" i="3"/>
  <c r="D104" i="3"/>
  <c r="D116" i="3"/>
  <c r="D128" i="3"/>
  <c r="D140" i="3"/>
  <c r="D152" i="3"/>
  <c r="D164" i="3"/>
  <c r="D176" i="3"/>
  <c r="D188" i="3"/>
  <c r="D200" i="3"/>
  <c r="D212" i="3"/>
  <c r="D224" i="3"/>
  <c r="D236" i="3"/>
  <c r="D248" i="3"/>
  <c r="D260" i="3"/>
  <c r="D272" i="3"/>
  <c r="D278" i="3"/>
  <c r="D290" i="3"/>
  <c r="D302" i="3"/>
  <c r="D314" i="3"/>
  <c r="D326" i="3"/>
  <c r="D338" i="3"/>
  <c r="D350" i="3"/>
  <c r="D362" i="3"/>
  <c r="D374" i="3"/>
  <c r="D386" i="3"/>
  <c r="D398" i="3"/>
  <c r="D410" i="3"/>
  <c r="D422" i="3"/>
  <c r="D434" i="3"/>
  <c r="D552" i="3"/>
  <c r="D563" i="3"/>
  <c r="D575" i="3"/>
  <c r="D578" i="3"/>
  <c r="D595" i="3"/>
  <c r="D648" i="3"/>
  <c r="E681" i="3"/>
  <c r="D681" i="3"/>
  <c r="D706" i="3"/>
  <c r="D778" i="3"/>
  <c r="D852" i="3"/>
  <c r="D864" i="3"/>
  <c r="E873" i="3"/>
  <c r="D873" i="3"/>
  <c r="E909" i="3"/>
  <c r="D921" i="3"/>
  <c r="E933" i="3"/>
  <c r="D933" i="3"/>
  <c r="D952" i="3"/>
  <c r="E952" i="3"/>
  <c r="D978" i="3"/>
  <c r="E1184" i="3"/>
  <c r="D1184" i="3"/>
  <c r="E1250" i="3"/>
  <c r="E1307" i="3"/>
  <c r="D1307" i="3"/>
  <c r="E1388" i="3"/>
  <c r="D1388" i="3"/>
  <c r="D1458" i="3"/>
  <c r="E1547" i="3"/>
  <c r="D1547" i="3"/>
  <c r="D2101" i="3"/>
  <c r="D27" i="3"/>
  <c r="D39" i="3"/>
  <c r="D51" i="3"/>
  <c r="D63" i="3"/>
  <c r="D75" i="3"/>
  <c r="D87" i="3"/>
  <c r="D99" i="3"/>
  <c r="D111" i="3"/>
  <c r="D123" i="3"/>
  <c r="D135" i="3"/>
  <c r="D147" i="3"/>
  <c r="D159" i="3"/>
  <c r="D171" i="3"/>
  <c r="D183" i="3"/>
  <c r="D195" i="3"/>
  <c r="D207" i="3"/>
  <c r="D219" i="3"/>
  <c r="D231" i="3"/>
  <c r="D243" i="3"/>
  <c r="D255" i="3"/>
  <c r="D267" i="3"/>
  <c r="D276" i="3"/>
  <c r="D283" i="3"/>
  <c r="D288" i="3"/>
  <c r="D295" i="3"/>
  <c r="D300" i="3"/>
  <c r="D307" i="3"/>
  <c r="D312" i="3"/>
  <c r="D319" i="3"/>
  <c r="D324" i="3"/>
  <c r="D331" i="3"/>
  <c r="D336" i="3"/>
  <c r="D343" i="3"/>
  <c r="D348" i="3"/>
  <c r="D355" i="3"/>
  <c r="D360" i="3"/>
  <c r="D367" i="3"/>
  <c r="D372" i="3"/>
  <c r="D379" i="3"/>
  <c r="D384" i="3"/>
  <c r="D391" i="3"/>
  <c r="D396" i="3"/>
  <c r="D403" i="3"/>
  <c r="D408" i="3"/>
  <c r="D415" i="3"/>
  <c r="D420" i="3"/>
  <c r="D427" i="3"/>
  <c r="D432" i="3"/>
  <c r="D439" i="3"/>
  <c r="D444" i="3"/>
  <c r="E462" i="3"/>
  <c r="D462" i="3"/>
  <c r="D472" i="3"/>
  <c r="D482" i="3"/>
  <c r="D496" i="3"/>
  <c r="D537" i="3"/>
  <c r="E569" i="3"/>
  <c r="D633" i="3"/>
  <c r="D660" i="3"/>
  <c r="D700" i="3"/>
  <c r="D725" i="3"/>
  <c r="E731" i="3"/>
  <c r="D731" i="3"/>
  <c r="D797" i="3"/>
  <c r="E803" i="3"/>
  <c r="D803" i="3"/>
  <c r="D904" i="3"/>
  <c r="E1041" i="3"/>
  <c r="D1041" i="3"/>
  <c r="D1402" i="3"/>
  <c r="D6" i="3"/>
  <c r="D10" i="3"/>
  <c r="D14" i="3"/>
  <c r="D22" i="3"/>
  <c r="D34" i="3"/>
  <c r="D46" i="3"/>
  <c r="D58" i="3"/>
  <c r="D70" i="3"/>
  <c r="D82" i="3"/>
  <c r="D94" i="3"/>
  <c r="D106" i="3"/>
  <c r="D118" i="3"/>
  <c r="D130" i="3"/>
  <c r="D142" i="3"/>
  <c r="D154" i="3"/>
  <c r="D166" i="3"/>
  <c r="D178" i="3"/>
  <c r="D190" i="3"/>
  <c r="D202" i="3"/>
  <c r="D214" i="3"/>
  <c r="D226" i="3"/>
  <c r="D238" i="3"/>
  <c r="D250" i="3"/>
  <c r="D262" i="3"/>
  <c r="D274" i="3"/>
  <c r="D480" i="3"/>
  <c r="D508" i="3"/>
  <c r="D511" i="3"/>
  <c r="D526" i="3"/>
  <c r="D549" i="3"/>
  <c r="E581" i="3"/>
  <c r="D581" i="3"/>
  <c r="D604" i="3"/>
  <c r="D607" i="3"/>
  <c r="D622" i="3"/>
  <c r="D645" i="3"/>
  <c r="E669" i="3"/>
  <c r="D669" i="3"/>
  <c r="D766" i="3"/>
  <c r="D861" i="3"/>
  <c r="D910" i="3"/>
  <c r="E922" i="3"/>
  <c r="D922" i="3"/>
  <c r="D964" i="3"/>
  <c r="E964" i="3"/>
  <c r="D996" i="3"/>
  <c r="E996" i="3"/>
  <c r="D1003" i="3"/>
  <c r="D1051" i="3"/>
  <c r="D1087" i="3"/>
  <c r="D1161" i="3"/>
  <c r="D1203" i="3"/>
  <c r="E1216" i="3"/>
  <c r="D1216" i="3"/>
  <c r="D1246" i="3"/>
  <c r="E1274" i="3"/>
  <c r="D1274" i="3"/>
  <c r="E1393" i="3"/>
  <c r="D1393" i="3"/>
  <c r="E1508" i="3"/>
  <c r="E1794" i="3"/>
  <c r="D1794" i="3"/>
  <c r="E2210" i="3"/>
  <c r="D2210" i="3"/>
  <c r="E286" i="3"/>
  <c r="E298" i="3"/>
  <c r="E310" i="3"/>
  <c r="E334" i="3"/>
  <c r="E358" i="3"/>
  <c r="E370" i="3"/>
  <c r="E382" i="3"/>
  <c r="E406" i="3"/>
  <c r="E418" i="3"/>
  <c r="E430" i="3"/>
  <c r="E442" i="3"/>
  <c r="D491" i="3"/>
  <c r="D503" i="3"/>
  <c r="D523" i="3"/>
  <c r="D587" i="3"/>
  <c r="D599" i="3"/>
  <c r="D619" i="3"/>
  <c r="D688" i="3"/>
  <c r="E719" i="3"/>
  <c r="D719" i="3"/>
  <c r="E791" i="3"/>
  <c r="D791" i="3"/>
  <c r="E837" i="3"/>
  <c r="D886" i="3"/>
  <c r="D928" i="3"/>
  <c r="E946" i="3"/>
  <c r="D968" i="3"/>
  <c r="E1024" i="3"/>
  <c r="D1024" i="3"/>
  <c r="E1190" i="3"/>
  <c r="D1257" i="3"/>
  <c r="E1257" i="3"/>
  <c r="E1342" i="3"/>
  <c r="D1342" i="3"/>
  <c r="E1448" i="3"/>
  <c r="D1448" i="3"/>
  <c r="E1659" i="3"/>
  <c r="D1659" i="3"/>
  <c r="E1733" i="3"/>
  <c r="D1733" i="3"/>
  <c r="E510" i="3"/>
  <c r="D510" i="3"/>
  <c r="E534" i="3"/>
  <c r="D534" i="3"/>
  <c r="E558" i="3"/>
  <c r="D558" i="3"/>
  <c r="E582" i="3"/>
  <c r="D582" i="3"/>
  <c r="E606" i="3"/>
  <c r="D606" i="3"/>
  <c r="E630" i="3"/>
  <c r="D630" i="3"/>
  <c r="E923" i="3"/>
  <c r="D923" i="3"/>
  <c r="E1075" i="3"/>
  <c r="D1075" i="3"/>
  <c r="E1212" i="3"/>
  <c r="D1212" i="3"/>
  <c r="E1580" i="3"/>
  <c r="D1580" i="3"/>
  <c r="E1589" i="3"/>
  <c r="D1589" i="3"/>
  <c r="E2036" i="3"/>
  <c r="D2036" i="3"/>
  <c r="E1906" i="3"/>
  <c r="D1906" i="3"/>
  <c r="E1967" i="3"/>
  <c r="D1967" i="3"/>
  <c r="E522" i="3"/>
  <c r="D522" i="3"/>
  <c r="E546" i="3"/>
  <c r="D546" i="3"/>
  <c r="E570" i="3"/>
  <c r="D570" i="3"/>
  <c r="E594" i="3"/>
  <c r="D594" i="3"/>
  <c r="E618" i="3"/>
  <c r="D618" i="3"/>
  <c r="E642" i="3"/>
  <c r="D642" i="3"/>
  <c r="E827" i="3"/>
  <c r="D827" i="3"/>
  <c r="E947" i="3"/>
  <c r="D947" i="3"/>
  <c r="E1566" i="3"/>
  <c r="D1566" i="3"/>
  <c r="E1786" i="3"/>
  <c r="D1786" i="3"/>
  <c r="E2016" i="3"/>
  <c r="D2016" i="3"/>
  <c r="E2040" i="3"/>
  <c r="D2040" i="3"/>
  <c r="E2228" i="3"/>
  <c r="D2228" i="3"/>
  <c r="D275" i="3"/>
  <c r="D287" i="3"/>
  <c r="D299" i="3"/>
  <c r="D311" i="3"/>
  <c r="D323" i="3"/>
  <c r="D335" i="3"/>
  <c r="D347" i="3"/>
  <c r="D359" i="3"/>
  <c r="D371" i="3"/>
  <c r="D383" i="3"/>
  <c r="D395" i="3"/>
  <c r="D407" i="3"/>
  <c r="D419" i="3"/>
  <c r="D431" i="3"/>
  <c r="D443" i="3"/>
  <c r="D658" i="3"/>
  <c r="D667" i="3"/>
  <c r="D672" i="3"/>
  <c r="D679" i="3"/>
  <c r="D684" i="3"/>
  <c r="D691" i="3"/>
  <c r="D696" i="3"/>
  <c r="D712" i="3"/>
  <c r="D724" i="3"/>
  <c r="D736" i="3"/>
  <c r="D748" i="3"/>
  <c r="D760" i="3"/>
  <c r="D772" i="3"/>
  <c r="D784" i="3"/>
  <c r="D796" i="3"/>
  <c r="D808" i="3"/>
  <c r="D820" i="3"/>
  <c r="D862" i="3"/>
  <c r="D869" i="3"/>
  <c r="D871" i="3"/>
  <c r="D876" i="3"/>
  <c r="D878" i="3"/>
  <c r="E899" i="3"/>
  <c r="D899" i="3"/>
  <c r="D931" i="3"/>
  <c r="D936" i="3"/>
  <c r="D938" i="3"/>
  <c r="D961" i="3"/>
  <c r="D973" i="3"/>
  <c r="E988" i="3"/>
  <c r="D988" i="3"/>
  <c r="E1000" i="3"/>
  <c r="D1000" i="3"/>
  <c r="E1058" i="3"/>
  <c r="D1077" i="3"/>
  <c r="D1111" i="3"/>
  <c r="D1171" i="3"/>
  <c r="E1286" i="3"/>
  <c r="D1286" i="3"/>
  <c r="E1340" i="3"/>
  <c r="D1340" i="3"/>
  <c r="E1432" i="3"/>
  <c r="D1432" i="3"/>
  <c r="E1635" i="3"/>
  <c r="D1635" i="3"/>
  <c r="E1662" i="3"/>
  <c r="E1925" i="3"/>
  <c r="D1925" i="3"/>
  <c r="D2202" i="3"/>
  <c r="E2202" i="3"/>
  <c r="D892" i="3"/>
  <c r="E1034" i="3"/>
  <c r="E1046" i="3"/>
  <c r="D1137" i="3"/>
  <c r="E1244" i="3"/>
  <c r="D1244" i="3"/>
  <c r="D1248" i="3"/>
  <c r="D1414" i="3"/>
  <c r="E1494" i="3"/>
  <c r="D1494" i="3"/>
  <c r="E1505" i="3"/>
  <c r="D1505" i="3"/>
  <c r="E1609" i="3"/>
  <c r="D1609" i="3"/>
  <c r="D1640" i="3"/>
  <c r="E1210" i="3"/>
  <c r="D1210" i="3"/>
  <c r="E1373" i="3"/>
  <c r="D1373" i="3"/>
  <c r="E1578" i="3"/>
  <c r="D1578" i="3"/>
  <c r="E2436" i="3"/>
  <c r="D2436" i="3"/>
  <c r="D654" i="3"/>
  <c r="D678" i="3"/>
  <c r="D690" i="3"/>
  <c r="D714" i="3"/>
  <c r="D726" i="3"/>
  <c r="D738" i="3"/>
  <c r="D750" i="3"/>
  <c r="D762" i="3"/>
  <c r="D774" i="3"/>
  <c r="D786" i="3"/>
  <c r="D798" i="3"/>
  <c r="D810" i="3"/>
  <c r="E1012" i="3"/>
  <c r="D1012" i="3"/>
  <c r="E1060" i="3"/>
  <c r="D1060" i="3"/>
  <c r="E1283" i="3"/>
  <c r="D1283" i="3"/>
  <c r="E1434" i="3"/>
  <c r="D1434" i="3"/>
  <c r="E1670" i="3"/>
  <c r="D1670" i="3"/>
  <c r="E2103" i="3"/>
  <c r="D2103" i="3"/>
  <c r="D505" i="3"/>
  <c r="D517" i="3"/>
  <c r="D529" i="3"/>
  <c r="D541" i="3"/>
  <c r="D553" i="3"/>
  <c r="D565" i="3"/>
  <c r="D577" i="3"/>
  <c r="D589" i="3"/>
  <c r="D601" i="3"/>
  <c r="D613" i="3"/>
  <c r="D625" i="3"/>
  <c r="D637" i="3"/>
  <c r="D649" i="3"/>
  <c r="D661" i="3"/>
  <c r="D673" i="3"/>
  <c r="D685" i="3"/>
  <c r="D697" i="3"/>
  <c r="D709" i="3"/>
  <c r="D721" i="3"/>
  <c r="D733" i="3"/>
  <c r="D745" i="3"/>
  <c r="D757" i="3"/>
  <c r="D769" i="3"/>
  <c r="D781" i="3"/>
  <c r="D793" i="3"/>
  <c r="D805" i="3"/>
  <c r="D817" i="3"/>
  <c r="E1186" i="3"/>
  <c r="D1186" i="3"/>
  <c r="E1232" i="3"/>
  <c r="D1232" i="3"/>
  <c r="E1271" i="3"/>
  <c r="D1271" i="3"/>
  <c r="D1506" i="3"/>
  <c r="E1506" i="3"/>
  <c r="E1573" i="3"/>
  <c r="D1573" i="3"/>
  <c r="D1752" i="3"/>
  <c r="E1752" i="3"/>
  <c r="E1799" i="3"/>
  <c r="D1799" i="3"/>
  <c r="E1834" i="3"/>
  <c r="D1834" i="3"/>
  <c r="E1899" i="3"/>
  <c r="D1899" i="3"/>
  <c r="E951" i="3"/>
  <c r="D951" i="3"/>
  <c r="E963" i="3"/>
  <c r="D963" i="3"/>
  <c r="E975" i="3"/>
  <c r="D975" i="3"/>
  <c r="D1017" i="3"/>
  <c r="D1149" i="3"/>
  <c r="E1202" i="3"/>
  <c r="E1214" i="3"/>
  <c r="D1355" i="3"/>
  <c r="E1364" i="3"/>
  <c r="D1364" i="3"/>
  <c r="E1445" i="3"/>
  <c r="D1445" i="3"/>
  <c r="D1460" i="3"/>
  <c r="E1487" i="3"/>
  <c r="D1487" i="3"/>
  <c r="D1546" i="3"/>
  <c r="E1686" i="3"/>
  <c r="D1686" i="3"/>
  <c r="E1736" i="3"/>
  <c r="D1736" i="3"/>
  <c r="E1760" i="3"/>
  <c r="D1760" i="3"/>
  <c r="D1976" i="3"/>
  <c r="E1554" i="3"/>
  <c r="D1554" i="3"/>
  <c r="E1830" i="3"/>
  <c r="D1830" i="3"/>
  <c r="E1920" i="3"/>
  <c r="D1920" i="3"/>
  <c r="E2450" i="3"/>
  <c r="D2450" i="3"/>
  <c r="D1620" i="3"/>
  <c r="E1620" i="3"/>
  <c r="D1812" i="3"/>
  <c r="E1812" i="3"/>
  <c r="E1937" i="3"/>
  <c r="D1937" i="3"/>
  <c r="E2086" i="3"/>
  <c r="D2086" i="3"/>
  <c r="E1300" i="3"/>
  <c r="D1300" i="3"/>
  <c r="E1357" i="3"/>
  <c r="D1357" i="3"/>
  <c r="E1361" i="3"/>
  <c r="D1361" i="3"/>
  <c r="E1457" i="3"/>
  <c r="D1457" i="3"/>
  <c r="E1655" i="3"/>
  <c r="D1655" i="3"/>
  <c r="E1673" i="3"/>
  <c r="D1673" i="3"/>
  <c r="E1742" i="3"/>
  <c r="D1742" i="3"/>
  <c r="E1838" i="3"/>
  <c r="D1838" i="3"/>
  <c r="E1932" i="3"/>
  <c r="D1932" i="3"/>
  <c r="E2198" i="3"/>
  <c r="D2198" i="3"/>
  <c r="E1072" i="3"/>
  <c r="D1072" i="3"/>
  <c r="E1084" i="3"/>
  <c r="D1084" i="3"/>
  <c r="E1096" i="3"/>
  <c r="D1096" i="3"/>
  <c r="E1108" i="3"/>
  <c r="D1108" i="3"/>
  <c r="E1120" i="3"/>
  <c r="D1120" i="3"/>
  <c r="E1132" i="3"/>
  <c r="D1132" i="3"/>
  <c r="E1144" i="3"/>
  <c r="D1144" i="3"/>
  <c r="E1156" i="3"/>
  <c r="D1156" i="3"/>
  <c r="E1168" i="3"/>
  <c r="D1168" i="3"/>
  <c r="E1180" i="3"/>
  <c r="D1180" i="3"/>
  <c r="E1204" i="3"/>
  <c r="D1204" i="3"/>
  <c r="E1228" i="3"/>
  <c r="D1228" i="3"/>
  <c r="E1576" i="3"/>
  <c r="D1576" i="3"/>
  <c r="E1646" i="3"/>
  <c r="D1646" i="3"/>
  <c r="E1806" i="3"/>
  <c r="D1806" i="3"/>
  <c r="E1253" i="3"/>
  <c r="D1253" i="3"/>
  <c r="D1264" i="3"/>
  <c r="E1295" i="3"/>
  <c r="D1295" i="3"/>
  <c r="D1405" i="3"/>
  <c r="E1469" i="3"/>
  <c r="D1469" i="3"/>
  <c r="E1541" i="3"/>
  <c r="D1541" i="3"/>
  <c r="E1577" i="3"/>
  <c r="D1577" i="3"/>
  <c r="D1606" i="3"/>
  <c r="D1683" i="3"/>
  <c r="D1757" i="3"/>
  <c r="E1870" i="3"/>
  <c r="D1870" i="3"/>
  <c r="E1918" i="3"/>
  <c r="D1918" i="3"/>
  <c r="E2426" i="3"/>
  <c r="D2426" i="3"/>
  <c r="E1331" i="3"/>
  <c r="D1331" i="3"/>
  <c r="E1397" i="3"/>
  <c r="D1397" i="3"/>
  <c r="E1594" i="3"/>
  <c r="D1594" i="3"/>
  <c r="E1604" i="3"/>
  <c r="D1604" i="3"/>
  <c r="E1892" i="3"/>
  <c r="D1892" i="3"/>
  <c r="D2114" i="3"/>
  <c r="E2114" i="3"/>
  <c r="E2180" i="3"/>
  <c r="D2180" i="3"/>
  <c r="E2359" i="3"/>
  <c r="D2359" i="3"/>
  <c r="E1362" i="3"/>
  <c r="D1362" i="3"/>
  <c r="E1409" i="3"/>
  <c r="D1409" i="3"/>
  <c r="E1601" i="3"/>
  <c r="D1601" i="3"/>
  <c r="E1621" i="3"/>
  <c r="D1621" i="3"/>
  <c r="E1637" i="3"/>
  <c r="D1637" i="3"/>
  <c r="E1774" i="3"/>
  <c r="D1774" i="3"/>
  <c r="E1814" i="3"/>
  <c r="D1814" i="3"/>
  <c r="D1849" i="3"/>
  <c r="E1991" i="3"/>
  <c r="E2078" i="3"/>
  <c r="D2194" i="3"/>
  <c r="E2304" i="3"/>
  <c r="D2304" i="3"/>
  <c r="D1277" i="3"/>
  <c r="D1289" i="3"/>
  <c r="D1303" i="3"/>
  <c r="D1308" i="3"/>
  <c r="D1310" i="3"/>
  <c r="D1317" i="3"/>
  <c r="D1324" i="3"/>
  <c r="D1336" i="3"/>
  <c r="D1400" i="3"/>
  <c r="D1403" i="3"/>
  <c r="D1439" i="3"/>
  <c r="D1441" i="3"/>
  <c r="D1444" i="3"/>
  <c r="D1462" i="3"/>
  <c r="D1516" i="3"/>
  <c r="D1523" i="3"/>
  <c r="D1525" i="3"/>
  <c r="D1542" i="3"/>
  <c r="D1551" i="3"/>
  <c r="D1588" i="3"/>
  <c r="D1633" i="3"/>
  <c r="D1668" i="3"/>
  <c r="E1668" i="3"/>
  <c r="E1698" i="3"/>
  <c r="D1698" i="3"/>
  <c r="D1702" i="3"/>
  <c r="E1746" i="3"/>
  <c r="D1746" i="3"/>
  <c r="D1796" i="3"/>
  <c r="D1800" i="3"/>
  <c r="E1800" i="3"/>
  <c r="E1871" i="3"/>
  <c r="D1871" i="3"/>
  <c r="E1944" i="3"/>
  <c r="D1944" i="3"/>
  <c r="D2005" i="3"/>
  <c r="E2223" i="3"/>
  <c r="D2249" i="3"/>
  <c r="E2249" i="3"/>
  <c r="D1359" i="3"/>
  <c r="E1421" i="3"/>
  <c r="D1421" i="3"/>
  <c r="D1450" i="3"/>
  <c r="D1453" i="3"/>
  <c r="D1503" i="3"/>
  <c r="D1571" i="3"/>
  <c r="D1714" i="3"/>
  <c r="D1755" i="3"/>
  <c r="E1784" i="3"/>
  <c r="D1784" i="3"/>
  <c r="D1863" i="3"/>
  <c r="E1872" i="3"/>
  <c r="D1872" i="3"/>
  <c r="D1880" i="3"/>
  <c r="E1885" i="3"/>
  <c r="E2028" i="3"/>
  <c r="D2028" i="3"/>
  <c r="E1504" i="3"/>
  <c r="D1504" i="3"/>
  <c r="E1517" i="3"/>
  <c r="D1517" i="3"/>
  <c r="E1556" i="3"/>
  <c r="D1556" i="3"/>
  <c r="E1602" i="3"/>
  <c r="D1602" i="3"/>
  <c r="E1810" i="3"/>
  <c r="D1810" i="3"/>
  <c r="E2024" i="3"/>
  <c r="D2024" i="3"/>
  <c r="E2029" i="3"/>
  <c r="D2029" i="3"/>
  <c r="D2138" i="3"/>
  <c r="E2138" i="3"/>
  <c r="E2366" i="3"/>
  <c r="D2366" i="3"/>
  <c r="E1671" i="3"/>
  <c r="D1671" i="3"/>
  <c r="E1718" i="3"/>
  <c r="D1718" i="3"/>
  <c r="E1762" i="3"/>
  <c r="D1762" i="3"/>
  <c r="E1818" i="3"/>
  <c r="D1818" i="3"/>
  <c r="E1868" i="3"/>
  <c r="D1868" i="3"/>
  <c r="E2068" i="3"/>
  <c r="D2068" i="3"/>
  <c r="E2108" i="3"/>
  <c r="D2108" i="3"/>
  <c r="E2265" i="3"/>
  <c r="D2265" i="3"/>
  <c r="D2299" i="3"/>
  <c r="E2299" i="3"/>
  <c r="E1529" i="3"/>
  <c r="D1529" i="3"/>
  <c r="E1681" i="3"/>
  <c r="D1681" i="3"/>
  <c r="D1731" i="3"/>
  <c r="D1781" i="3"/>
  <c r="D1861" i="3"/>
  <c r="D1882" i="3"/>
  <c r="D1943" i="3"/>
  <c r="D1978" i="3"/>
  <c r="D2059" i="3"/>
  <c r="E2116" i="3"/>
  <c r="D2116" i="3"/>
  <c r="E2134" i="3"/>
  <c r="D2134" i="3"/>
  <c r="E2173" i="3"/>
  <c r="D2173" i="3"/>
  <c r="D2244" i="3"/>
  <c r="D2250" i="3"/>
  <c r="E2250" i="3"/>
  <c r="D2344" i="3"/>
  <c r="E2344" i="3"/>
  <c r="D1254" i="3"/>
  <c r="D1266" i="3"/>
  <c r="D1278" i="3"/>
  <c r="D1290" i="3"/>
  <c r="D1302" i="3"/>
  <c r="D1314" i="3"/>
  <c r="D1326" i="3"/>
  <c r="E1351" i="3"/>
  <c r="D1351" i="3"/>
  <c r="D1371" i="3"/>
  <c r="D1378" i="3"/>
  <c r="E1385" i="3"/>
  <c r="D1385" i="3"/>
  <c r="D1408" i="3"/>
  <c r="D1415" i="3"/>
  <c r="D1419" i="3"/>
  <c r="D1426" i="3"/>
  <c r="E1433" i="3"/>
  <c r="D1433" i="3"/>
  <c r="D1456" i="3"/>
  <c r="D1463" i="3"/>
  <c r="D1467" i="3"/>
  <c r="D1474" i="3"/>
  <c r="E1481" i="3"/>
  <c r="D1481" i="3"/>
  <c r="D1592" i="3"/>
  <c r="E1597" i="3"/>
  <c r="D1597" i="3"/>
  <c r="E1622" i="3"/>
  <c r="D1622" i="3"/>
  <c r="E1647" i="3"/>
  <c r="D1647" i="3"/>
  <c r="D1734" i="3"/>
  <c r="E1740" i="3"/>
  <c r="D1753" i="3"/>
  <c r="E1766" i="3"/>
  <c r="D1766" i="3"/>
  <c r="D1822" i="3"/>
  <c r="D1836" i="3"/>
  <c r="E1836" i="3"/>
  <c r="E1847" i="3"/>
  <c r="D1847" i="3"/>
  <c r="D1865" i="3"/>
  <c r="D1889" i="3"/>
  <c r="E1904" i="3"/>
  <c r="D1904" i="3"/>
  <c r="D1986" i="3"/>
  <c r="E1993" i="3"/>
  <c r="D1993" i="3"/>
  <c r="D2003" i="3"/>
  <c r="D2022" i="3"/>
  <c r="D2072" i="3"/>
  <c r="E2088" i="3"/>
  <c r="D2088" i="3"/>
  <c r="D2100" i="3"/>
  <c r="D2121" i="3"/>
  <c r="E2121" i="3"/>
  <c r="E2178" i="3"/>
  <c r="E2211" i="3"/>
  <c r="E2256" i="3"/>
  <c r="D2256" i="3"/>
  <c r="D2311" i="3"/>
  <c r="E2311" i="3"/>
  <c r="E2332" i="3"/>
  <c r="E2427" i="3"/>
  <c r="D2427" i="3"/>
  <c r="D1261" i="3"/>
  <c r="D1273" i="3"/>
  <c r="D1285" i="3"/>
  <c r="E1613" i="3"/>
  <c r="D1613" i="3"/>
  <c r="E1808" i="3"/>
  <c r="D1808" i="3"/>
  <c r="E1883" i="3"/>
  <c r="D1883" i="3"/>
  <c r="E1908" i="3"/>
  <c r="D1908" i="3"/>
  <c r="E1923" i="3"/>
  <c r="D1923" i="3"/>
  <c r="E2004" i="3"/>
  <c r="D2004" i="3"/>
  <c r="E2060" i="3"/>
  <c r="D2060" i="3"/>
  <c r="E2096" i="3"/>
  <c r="D2096" i="3"/>
  <c r="E2352" i="3"/>
  <c r="D2352" i="3"/>
  <c r="E2358" i="3"/>
  <c r="D2358" i="3"/>
  <c r="D2506" i="3"/>
  <c r="D1540" i="3"/>
  <c r="E1553" i="3"/>
  <c r="D1553" i="3"/>
  <c r="D1595" i="3"/>
  <c r="E1694" i="3"/>
  <c r="D1694" i="3"/>
  <c r="E1772" i="3"/>
  <c r="D1772" i="3"/>
  <c r="E1782" i="3"/>
  <c r="D1782" i="3"/>
  <c r="E1897" i="3"/>
  <c r="D1897" i="3"/>
  <c r="E1909" i="3"/>
  <c r="D1909" i="3"/>
  <c r="D1997" i="3"/>
  <c r="D2019" i="3"/>
  <c r="D2227" i="3"/>
  <c r="E2227" i="3"/>
  <c r="E2234" i="3"/>
  <c r="D2234" i="3"/>
  <c r="E2240" i="3"/>
  <c r="D2278" i="3"/>
  <c r="E2403" i="3"/>
  <c r="D2403" i="3"/>
  <c r="E2422" i="3"/>
  <c r="D2422" i="3"/>
  <c r="E2092" i="3"/>
  <c r="D2092" i="3"/>
  <c r="D2139" i="3"/>
  <c r="E2139" i="3"/>
  <c r="E2184" i="3"/>
  <c r="D2184" i="3"/>
  <c r="D2247" i="3"/>
  <c r="E2247" i="3"/>
  <c r="E2277" i="3"/>
  <c r="D2277" i="3"/>
  <c r="E2313" i="3"/>
  <c r="D2313" i="3"/>
  <c r="E2415" i="3"/>
  <c r="D2415" i="3"/>
  <c r="D2486" i="3"/>
  <c r="E2486" i="3"/>
  <c r="E2441" i="3"/>
  <c r="D2441" i="3"/>
  <c r="D2462" i="3"/>
  <c r="E2462" i="3"/>
  <c r="E2665" i="3"/>
  <c r="D2665" i="3"/>
  <c r="E1649" i="3"/>
  <c r="D1649" i="3"/>
  <c r="E1738" i="3"/>
  <c r="D1738" i="3"/>
  <c r="E1832" i="3"/>
  <c r="D1832" i="3"/>
  <c r="E1902" i="3"/>
  <c r="D1902" i="3"/>
  <c r="E2055" i="3"/>
  <c r="D2055" i="3"/>
  <c r="E2112" i="3"/>
  <c r="D2112" i="3"/>
  <c r="E2141" i="3"/>
  <c r="D2141" i="3"/>
  <c r="E2165" i="3"/>
  <c r="D2165" i="3"/>
  <c r="D2191" i="3"/>
  <c r="E2191" i="3"/>
  <c r="E2220" i="3"/>
  <c r="D2220" i="3"/>
  <c r="D2263" i="3"/>
  <c r="E2263" i="3"/>
  <c r="E2527" i="3"/>
  <c r="D2527" i="3"/>
  <c r="D1661" i="3"/>
  <c r="E1758" i="3"/>
  <c r="D1758" i="3"/>
  <c r="E1790" i="3"/>
  <c r="D1790" i="3"/>
  <c r="D1829" i="3"/>
  <c r="E1884" i="3"/>
  <c r="D1884" i="3"/>
  <c r="E1896" i="3"/>
  <c r="D1896" i="3"/>
  <c r="D2021" i="3"/>
  <c r="E2062" i="3"/>
  <c r="D2062" i="3"/>
  <c r="E2162" i="3"/>
  <c r="D2162" i="3"/>
  <c r="E2187" i="3"/>
  <c r="E2201" i="3"/>
  <c r="E2236" i="3"/>
  <c r="E2241" i="3"/>
  <c r="D2241" i="3"/>
  <c r="E2259" i="3"/>
  <c r="E2295" i="3"/>
  <c r="E1634" i="3"/>
  <c r="D1634" i="3"/>
  <c r="E1658" i="3"/>
  <c r="D1658" i="3"/>
  <c r="E1682" i="3"/>
  <c r="D1682" i="3"/>
  <c r="E1956" i="3"/>
  <c r="D1956" i="3"/>
  <c r="E2110" i="3"/>
  <c r="D2110" i="3"/>
  <c r="E2129" i="3"/>
  <c r="D2129" i="3"/>
  <c r="E2192" i="3"/>
  <c r="D2192" i="3"/>
  <c r="E2229" i="3"/>
  <c r="D2229" i="3"/>
  <c r="E2337" i="3"/>
  <c r="D2337" i="3"/>
  <c r="E2457" i="3"/>
  <c r="D2457" i="3"/>
  <c r="D2467" i="3"/>
  <c r="E2467" i="3"/>
  <c r="D2474" i="3"/>
  <c r="E2474" i="3"/>
  <c r="E2607" i="3"/>
  <c r="D2607" i="3"/>
  <c r="E2629" i="3"/>
  <c r="D2629" i="3"/>
  <c r="E1706" i="3"/>
  <c r="D1706" i="3"/>
  <c r="E1730" i="3"/>
  <c r="D1730" i="3"/>
  <c r="D1841" i="3"/>
  <c r="E1848" i="3"/>
  <c r="D1848" i="3"/>
  <c r="D1949" i="3"/>
  <c r="E1968" i="3"/>
  <c r="D1968" i="3"/>
  <c r="E2084" i="3"/>
  <c r="D2084" i="3"/>
  <c r="D2107" i="3"/>
  <c r="E2126" i="3"/>
  <c r="E2136" i="3"/>
  <c r="E2205" i="3"/>
  <c r="D2205" i="3"/>
  <c r="E2237" i="3"/>
  <c r="D2280" i="3"/>
  <c r="E2288" i="3"/>
  <c r="D2288" i="3"/>
  <c r="D2414" i="3"/>
  <c r="E1754" i="3"/>
  <c r="D1754" i="3"/>
  <c r="E1778" i="3"/>
  <c r="D1778" i="3"/>
  <c r="E1802" i="3"/>
  <c r="D1802" i="3"/>
  <c r="E1826" i="3"/>
  <c r="D1826" i="3"/>
  <c r="E1980" i="3"/>
  <c r="D1980" i="3"/>
  <c r="E2044" i="3"/>
  <c r="D2044" i="3"/>
  <c r="E2064" i="3"/>
  <c r="D2064" i="3"/>
  <c r="E2338" i="3"/>
  <c r="D2338" i="3"/>
  <c r="D2458" i="3"/>
  <c r="E2458" i="3"/>
  <c r="E1632" i="3"/>
  <c r="E1656" i="3"/>
  <c r="E1680" i="3"/>
  <c r="D1853" i="3"/>
  <c r="E1860" i="3"/>
  <c r="D1860" i="3"/>
  <c r="D1973" i="3"/>
  <c r="E1992" i="3"/>
  <c r="D1992" i="3"/>
  <c r="E2038" i="3"/>
  <c r="D2038" i="3"/>
  <c r="E2123" i="3"/>
  <c r="E2160" i="3"/>
  <c r="D2230" i="3"/>
  <c r="E2262" i="3"/>
  <c r="E2296" i="3"/>
  <c r="D2321" i="3"/>
  <c r="E2321" i="3"/>
  <c r="E2369" i="3"/>
  <c r="D2369" i="3"/>
  <c r="D2448" i="3"/>
  <c r="D2641" i="3"/>
  <c r="E2032" i="3"/>
  <c r="D2032" i="3"/>
  <c r="D2212" i="3"/>
  <c r="E2212" i="3"/>
  <c r="D2238" i="3"/>
  <c r="E2238" i="3"/>
  <c r="E2349" i="3"/>
  <c r="D2349" i="3"/>
  <c r="E2370" i="3"/>
  <c r="D2370" i="3"/>
  <c r="E2619" i="3"/>
  <c r="D2619" i="3"/>
  <c r="D2199" i="3"/>
  <c r="E2199" i="3"/>
  <c r="E2301" i="3"/>
  <c r="D2301" i="3"/>
  <c r="E2416" i="3"/>
  <c r="D2416" i="3"/>
  <c r="E2439" i="3"/>
  <c r="D2439" i="3"/>
  <c r="E2451" i="3"/>
  <c r="D2451" i="3"/>
  <c r="E2473" i="3"/>
  <c r="D2473" i="3"/>
  <c r="E2489" i="3"/>
  <c r="D2489" i="3"/>
  <c r="E2674" i="3"/>
  <c r="D2674" i="3"/>
  <c r="D1850" i="3"/>
  <c r="D1862" i="3"/>
  <c r="D1874" i="3"/>
  <c r="D1886" i="3"/>
  <c r="D1898" i="3"/>
  <c r="D1910" i="3"/>
  <c r="D1922" i="3"/>
  <c r="D1934" i="3"/>
  <c r="D1946" i="3"/>
  <c r="D1958" i="3"/>
  <c r="D1970" i="3"/>
  <c r="D1982" i="3"/>
  <c r="D1994" i="3"/>
  <c r="D2006" i="3"/>
  <c r="D2018" i="3"/>
  <c r="D2045" i="3"/>
  <c r="D2047" i="3"/>
  <c r="E2056" i="3"/>
  <c r="D2056" i="3"/>
  <c r="D2069" i="3"/>
  <c r="D2071" i="3"/>
  <c r="E2080" i="3"/>
  <c r="D2080" i="3"/>
  <c r="D2093" i="3"/>
  <c r="D2095" i="3"/>
  <c r="E2104" i="3"/>
  <c r="D2104" i="3"/>
  <c r="D2117" i="3"/>
  <c r="D2119" i="3"/>
  <c r="D2130" i="3"/>
  <c r="E2137" i="3"/>
  <c r="D2153" i="3"/>
  <c r="E2193" i="3"/>
  <c r="D2193" i="3"/>
  <c r="D2248" i="3"/>
  <c r="E2248" i="3"/>
  <c r="E2298" i="3"/>
  <c r="D2312" i="3"/>
  <c r="E2345" i="3"/>
  <c r="D2383" i="3"/>
  <c r="E2405" i="3"/>
  <c r="D2405" i="3"/>
  <c r="D2420" i="3"/>
  <c r="D2432" i="3"/>
  <c r="E2127" i="3"/>
  <c r="E2159" i="3"/>
  <c r="D2159" i="3"/>
  <c r="E2190" i="3"/>
  <c r="E2203" i="3"/>
  <c r="D2235" i="3"/>
  <c r="E2235" i="3"/>
  <c r="E2322" i="3"/>
  <c r="D2335" i="3"/>
  <c r="E2335" i="3"/>
  <c r="E2380" i="3"/>
  <c r="E2429" i="3"/>
  <c r="D2429" i="3"/>
  <c r="D2464" i="3"/>
  <c r="E2150" i="3"/>
  <c r="D2150" i="3"/>
  <c r="E2174" i="3"/>
  <c r="D2174" i="3"/>
  <c r="E2181" i="3"/>
  <c r="D2181" i="3"/>
  <c r="E2217" i="3"/>
  <c r="D2217" i="3"/>
  <c r="E2253" i="3"/>
  <c r="D2253" i="3"/>
  <c r="E2289" i="3"/>
  <c r="D2289" i="3"/>
  <c r="E2325" i="3"/>
  <c r="D2325" i="3"/>
  <c r="E2404" i="3"/>
  <c r="D2404" i="3"/>
  <c r="E2519" i="3"/>
  <c r="D2519" i="3"/>
  <c r="E2669" i="3"/>
  <c r="D2669" i="3"/>
  <c r="E2392" i="3"/>
  <c r="D2392" i="3"/>
  <c r="E2401" i="3"/>
  <c r="D2401" i="3"/>
  <c r="E2452" i="3"/>
  <c r="D2452" i="3"/>
  <c r="E2500" i="3"/>
  <c r="D2500" i="3"/>
  <c r="D2571" i="3"/>
  <c r="D2600" i="3"/>
  <c r="E2600" i="3"/>
  <c r="D2264" i="3"/>
  <c r="E2271" i="3"/>
  <c r="E2274" i="3"/>
  <c r="E2284" i="3"/>
  <c r="D2292" i="3"/>
  <c r="D2300" i="3"/>
  <c r="E2307" i="3"/>
  <c r="E2310" i="3"/>
  <c r="E2320" i="3"/>
  <c r="D2328" i="3"/>
  <c r="D2336" i="3"/>
  <c r="E2343" i="3"/>
  <c r="E2346" i="3"/>
  <c r="D2354" i="3"/>
  <c r="D2410" i="3"/>
  <c r="E2437" i="3"/>
  <c r="D2437" i="3"/>
  <c r="D2446" i="3"/>
  <c r="E2449" i="3"/>
  <c r="D2449" i="3"/>
  <c r="D2488" i="3"/>
  <c r="E2512" i="3"/>
  <c r="D2512" i="3"/>
  <c r="D2664" i="3"/>
  <c r="E2148" i="3"/>
  <c r="E2172" i="3"/>
  <c r="E2189" i="3"/>
  <c r="E2225" i="3"/>
  <c r="E2261" i="3"/>
  <c r="E2297" i="3"/>
  <c r="E2333" i="3"/>
  <c r="E2417" i="3"/>
  <c r="D2417" i="3"/>
  <c r="D2471" i="3"/>
  <c r="E2471" i="3"/>
  <c r="E2497" i="3"/>
  <c r="D2497" i="3"/>
  <c r="E2653" i="3"/>
  <c r="D2653" i="3"/>
  <c r="E2393" i="3"/>
  <c r="D2393" i="3"/>
  <c r="E2425" i="3"/>
  <c r="D2425" i="3"/>
  <c r="E2440" i="3"/>
  <c r="D2440" i="3"/>
  <c r="E2382" i="3"/>
  <c r="D2382" i="3"/>
  <c r="E2413" i="3"/>
  <c r="D2413" i="3"/>
  <c r="E2428" i="3"/>
  <c r="D2428" i="3"/>
  <c r="E2453" i="3"/>
  <c r="D2453" i="3"/>
  <c r="E2461" i="3"/>
  <c r="D2461" i="3"/>
  <c r="E2657" i="3"/>
  <c r="D2657" i="3"/>
  <c r="E2391" i="3"/>
  <c r="D2391" i="3"/>
  <c r="E2515" i="3"/>
  <c r="E2470" i="3"/>
  <c r="D2470" i="3"/>
  <c r="E2539" i="3"/>
  <c r="D2539" i="3"/>
  <c r="E2671" i="3"/>
  <c r="D2671" i="3"/>
  <c r="D2622" i="3"/>
  <c r="D2638" i="3"/>
  <c r="E2659" i="3"/>
  <c r="D2659" i="3"/>
  <c r="E2559" i="3"/>
  <c r="D2559" i="3"/>
  <c r="E2588" i="3"/>
  <c r="D2588" i="3"/>
  <c r="D2626" i="3"/>
  <c r="D2650" i="3"/>
  <c r="D2662" i="3"/>
  <c r="D2397" i="3"/>
  <c r="D2409" i="3"/>
  <c r="D2421" i="3"/>
  <c r="D2433" i="3"/>
  <c r="D2445" i="3"/>
  <c r="E2476" i="3"/>
  <c r="D2476" i="3"/>
  <c r="E2495" i="3"/>
  <c r="E2498" i="3"/>
  <c r="D2498" i="3"/>
  <c r="E2647" i="3"/>
  <c r="D2647" i="3"/>
  <c r="E2485" i="3"/>
  <c r="D2485" i="3"/>
  <c r="E2509" i="3"/>
  <c r="D2509" i="3"/>
  <c r="D2494" i="3"/>
  <c r="D2526" i="3"/>
  <c r="D2576" i="3"/>
  <c r="D2595" i="3"/>
  <c r="D2655" i="3"/>
  <c r="D2658" i="3"/>
  <c r="D2676" i="3"/>
  <c r="E2483" i="3"/>
  <c r="E2507" i="3"/>
  <c r="D2667" i="3"/>
  <c r="E2683" i="3"/>
  <c r="D2683" i="3"/>
  <c r="E2551" i="3"/>
  <c r="D2551" i="3"/>
  <c r="D2681" i="3"/>
  <c r="E2563" i="3"/>
  <c r="D2563" i="3"/>
  <c r="E2575" i="3"/>
  <c r="D2575" i="3"/>
  <c r="E2587" i="3"/>
  <c r="D2587" i="3"/>
  <c r="E2599" i="3"/>
  <c r="D2599" i="3"/>
  <c r="E2611" i="3"/>
  <c r="D2611" i="3"/>
  <c r="D2670" i="3"/>
  <c r="D2679" i="3"/>
  <c r="D2684" i="3"/>
  <c r="D2525" i="3"/>
  <c r="D2530" i="3"/>
  <c r="D2537" i="3"/>
  <c r="D2544" i="3"/>
  <c r="E2623" i="3"/>
  <c r="D2623" i="3"/>
  <c r="D2677" i="3"/>
  <c r="D2686" i="3"/>
  <c r="D2693" i="3"/>
  <c r="D2556" i="3"/>
  <c r="D2568" i="3"/>
  <c r="D2580" i="3"/>
  <c r="D2592" i="3"/>
  <c r="D2604" i="3"/>
  <c r="E2635" i="3"/>
  <c r="D2635" i="3"/>
  <c r="D2534" i="3"/>
  <c r="D2546" i="3"/>
  <c r="D2558" i="3"/>
  <c r="D2570" i="3"/>
  <c r="D2582" i="3"/>
  <c r="D2594" i="3"/>
  <c r="D2606" i="3"/>
  <c r="D2618" i="3"/>
  <c r="D2630" i="3"/>
  <c r="D2642" i="3"/>
  <c r="D2654" i="3"/>
  <c r="D2666" i="3"/>
  <c r="D2678" i="3"/>
  <c r="D2690" i="3"/>
  <c r="D2529" i="3"/>
  <c r="D2565" i="3"/>
  <c r="D2577" i="3"/>
  <c r="D2589" i="3"/>
  <c r="D2601" i="3"/>
  <c r="K51" i="2"/>
  <c r="K52" i="2" s="1"/>
  <c r="K53" i="2" s="1"/>
  <c r="K54" i="2" s="1"/>
  <c r="K55" i="2" s="1"/>
  <c r="K56" i="2" s="1"/>
  <c r="K57" i="2" s="1"/>
  <c r="K58" i="2" s="1"/>
  <c r="K59" i="2" s="1"/>
  <c r="K60" i="2" s="1"/>
  <c r="K67" i="2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61" i="2"/>
  <c r="K62" i="2" s="1"/>
  <c r="K63" i="2" s="1"/>
  <c r="K64" i="2" s="1"/>
  <c r="K65" i="2" s="1"/>
  <c r="K66" i="2" s="1"/>
  <c r="J23" i="2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W2613" i="7" l="1"/>
  <c r="V2613" i="7"/>
  <c r="W2541" i="7"/>
  <c r="V2541" i="7"/>
  <c r="W2651" i="7"/>
  <c r="W2384" i="7"/>
  <c r="V2384" i="7"/>
  <c r="V2641" i="7"/>
  <c r="W2641" i="7"/>
  <c r="W1834" i="7"/>
  <c r="V1834" i="7"/>
  <c r="W2058" i="7"/>
  <c r="V2058" i="7"/>
  <c r="W2112" i="7"/>
  <c r="V2112" i="7"/>
  <c r="W1589" i="7"/>
  <c r="V1589" i="7"/>
  <c r="W1225" i="7"/>
  <c r="V1225" i="7"/>
  <c r="W1787" i="7"/>
  <c r="V1787" i="7"/>
  <c r="V1265" i="7"/>
  <c r="W1265" i="7"/>
  <c r="V900" i="7"/>
  <c r="W900" i="7"/>
  <c r="W1483" i="7"/>
  <c r="V1483" i="7"/>
  <c r="W1378" i="7"/>
  <c r="V1378" i="7"/>
  <c r="W1023" i="7"/>
  <c r="V1023" i="7"/>
  <c r="V415" i="7"/>
  <c r="W415" i="7"/>
  <c r="W1252" i="7"/>
  <c r="V1252" i="7"/>
  <c r="V835" i="7"/>
  <c r="W835" i="7"/>
  <c r="W999" i="7"/>
  <c r="V999" i="7"/>
  <c r="W855" i="7"/>
  <c r="V855" i="7"/>
  <c r="W410" i="7"/>
  <c r="V410" i="7"/>
  <c r="V1791" i="7"/>
  <c r="W1791" i="7"/>
  <c r="W409" i="7"/>
  <c r="V409" i="7"/>
  <c r="W1872" i="7"/>
  <c r="V1872" i="7"/>
  <c r="V244" i="7"/>
  <c r="W244" i="7"/>
  <c r="W938" i="7"/>
  <c r="V938" i="7"/>
  <c r="W503" i="7"/>
  <c r="V503" i="7"/>
  <c r="W735" i="7"/>
  <c r="V735" i="7"/>
  <c r="W1041" i="7"/>
  <c r="V1041" i="7"/>
  <c r="W2445" i="7"/>
  <c r="V2445" i="7"/>
  <c r="W2665" i="7"/>
  <c r="V2665" i="7"/>
  <c r="W2496" i="7"/>
  <c r="V2496" i="7"/>
  <c r="W1822" i="7"/>
  <c r="V1822" i="7"/>
  <c r="W1952" i="7"/>
  <c r="V1952" i="7"/>
  <c r="V1583" i="7"/>
  <c r="W1583" i="7"/>
  <c r="V1796" i="7"/>
  <c r="W1796" i="7"/>
  <c r="V1655" i="7"/>
  <c r="W1655" i="7"/>
  <c r="W1501" i="7"/>
  <c r="V1501" i="7"/>
  <c r="W1528" i="7"/>
  <c r="V1528" i="7"/>
  <c r="W1258" i="7"/>
  <c r="V1258" i="7"/>
  <c r="V862" i="7"/>
  <c r="W862" i="7"/>
  <c r="W589" i="7"/>
  <c r="V589" i="7"/>
  <c r="W1011" i="7"/>
  <c r="V1011" i="7"/>
  <c r="W893" i="7"/>
  <c r="V893" i="7"/>
  <c r="W663" i="7"/>
  <c r="V663" i="7"/>
  <c r="V2318" i="7"/>
  <c r="W2563" i="7"/>
  <c r="W2550" i="7"/>
  <c r="V2550" i="7"/>
  <c r="W2276" i="7"/>
  <c r="V2276" i="7"/>
  <c r="W1750" i="7"/>
  <c r="V1750" i="7"/>
  <c r="V1761" i="7"/>
  <c r="W1761" i="7"/>
  <c r="W1715" i="7"/>
  <c r="V1715" i="7"/>
  <c r="V1891" i="7"/>
  <c r="W1891" i="7"/>
  <c r="V1686" i="7"/>
  <c r="W1686" i="7"/>
  <c r="W2154" i="7"/>
  <c r="V2154" i="7"/>
  <c r="V1767" i="7"/>
  <c r="W1767" i="7"/>
  <c r="V1897" i="7"/>
  <c r="W1897" i="7"/>
  <c r="W1694" i="7"/>
  <c r="V1694" i="7"/>
  <c r="W866" i="7"/>
  <c r="V866" i="7"/>
  <c r="W1391" i="7"/>
  <c r="V1391" i="7"/>
  <c r="W804" i="7"/>
  <c r="V804" i="7"/>
  <c r="W2087" i="7"/>
  <c r="V2087" i="7"/>
  <c r="W1923" i="7"/>
  <c r="V1923" i="7"/>
  <c r="V1030" i="7"/>
  <c r="W1030" i="7"/>
  <c r="W1419" i="7"/>
  <c r="V1419" i="7"/>
  <c r="W1052" i="7"/>
  <c r="V1052" i="7"/>
  <c r="W502" i="7"/>
  <c r="V502" i="7"/>
  <c r="V1337" i="7"/>
  <c r="W431" i="7"/>
  <c r="V431" i="7"/>
  <c r="W2659" i="7"/>
  <c r="V2659" i="7"/>
  <c r="W2270" i="7"/>
  <c r="V2270" i="7"/>
  <c r="W2511" i="7"/>
  <c r="V2511" i="7"/>
  <c r="V1863" i="7"/>
  <c r="W1863" i="7"/>
  <c r="V988" i="7"/>
  <c r="W988" i="7"/>
  <c r="V697" i="7"/>
  <c r="W697" i="7"/>
  <c r="W609" i="7"/>
  <c r="V609" i="7"/>
  <c r="W515" i="7"/>
  <c r="V515" i="7"/>
  <c r="V104" i="7"/>
  <c r="W104" i="7"/>
  <c r="W657" i="7"/>
  <c r="V657" i="7"/>
  <c r="W1034" i="7"/>
  <c r="V1034" i="7"/>
  <c r="W2520" i="7"/>
  <c r="V2520" i="7"/>
  <c r="W2380" i="7"/>
  <c r="V2380" i="7"/>
  <c r="W1884" i="7"/>
  <c r="V1884" i="7"/>
  <c r="V2033" i="7"/>
  <c r="W2033" i="7"/>
  <c r="W1237" i="7"/>
  <c r="V1237" i="7"/>
  <c r="W1228" i="7"/>
  <c r="V1228" i="7"/>
  <c r="W669" i="7"/>
  <c r="V669" i="7"/>
  <c r="W1841" i="7"/>
  <c r="V1841" i="7"/>
  <c r="V261" i="7"/>
  <c r="W261" i="7"/>
  <c r="W5" i="7"/>
  <c r="V5" i="7"/>
  <c r="W652" i="7"/>
  <c r="V652" i="7"/>
  <c r="W337" i="7"/>
  <c r="V337" i="7"/>
  <c r="W166" i="7"/>
  <c r="V166" i="7"/>
  <c r="V148" i="7"/>
  <c r="W148" i="7"/>
  <c r="V1068" i="7"/>
  <c r="W1068" i="7"/>
  <c r="W2631" i="7"/>
  <c r="V2631" i="7"/>
  <c r="W2595" i="7"/>
  <c r="V2595" i="7"/>
  <c r="W2559" i="7"/>
  <c r="V2559" i="7"/>
  <c r="W2693" i="7"/>
  <c r="V2693" i="7"/>
  <c r="V2632" i="7"/>
  <c r="W2632" i="7"/>
  <c r="W2681" i="7"/>
  <c r="V2681" i="7"/>
  <c r="V2354" i="7"/>
  <c r="V2246" i="7"/>
  <c r="W2368" i="7"/>
  <c r="V2368" i="7"/>
  <c r="W2688" i="7"/>
  <c r="W2488" i="7"/>
  <c r="V2488" i="7"/>
  <c r="V2419" i="7"/>
  <c r="W2419" i="7"/>
  <c r="W1998" i="7"/>
  <c r="V1998" i="7"/>
  <c r="W2245" i="7"/>
  <c r="V2245" i="7"/>
  <c r="W2159" i="7"/>
  <c r="V2159" i="7"/>
  <c r="W2063" i="7"/>
  <c r="V2063" i="7"/>
  <c r="W2409" i="7"/>
  <c r="V2409" i="7"/>
  <c r="W2150" i="7"/>
  <c r="V2150" i="7"/>
  <c r="W2078" i="7"/>
  <c r="V2078" i="7"/>
  <c r="W1928" i="7"/>
  <c r="V1928" i="7"/>
  <c r="W1980" i="7"/>
  <c r="V1980" i="7"/>
  <c r="W2433" i="7"/>
  <c r="V2433" i="7"/>
  <c r="W2168" i="7"/>
  <c r="V2168" i="7"/>
  <c r="W2096" i="7"/>
  <c r="V2096" i="7"/>
  <c r="V1987" i="7"/>
  <c r="W1987" i="7"/>
  <c r="W2016" i="7"/>
  <c r="V2016" i="7"/>
  <c r="W1916" i="7"/>
  <c r="V1916" i="7"/>
  <c r="W2144" i="7"/>
  <c r="V2144" i="7"/>
  <c r="V1757" i="7"/>
  <c r="W2132" i="7"/>
  <c r="V2132" i="7"/>
  <c r="W1836" i="7"/>
  <c r="V1836" i="7"/>
  <c r="W1673" i="7"/>
  <c r="V1673" i="7"/>
  <c r="W1854" i="7"/>
  <c r="V1854" i="7"/>
  <c r="W1755" i="7"/>
  <c r="W1309" i="7"/>
  <c r="V1309" i="7"/>
  <c r="W1529" i="7"/>
  <c r="V1529" i="7"/>
  <c r="V1226" i="7"/>
  <c r="V1829" i="7"/>
  <c r="V1734" i="7"/>
  <c r="W1734" i="7"/>
  <c r="W1413" i="7"/>
  <c r="V1413" i="7"/>
  <c r="W1305" i="7"/>
  <c r="V1305" i="7"/>
  <c r="V1166" i="7"/>
  <c r="W1166" i="7"/>
  <c r="W816" i="7"/>
  <c r="V816" i="7"/>
  <c r="W780" i="7"/>
  <c r="V780" i="7"/>
  <c r="W744" i="7"/>
  <c r="V744" i="7"/>
  <c r="W708" i="7"/>
  <c r="V708" i="7"/>
  <c r="W672" i="7"/>
  <c r="V672" i="7"/>
  <c r="W639" i="7"/>
  <c r="V639" i="7"/>
  <c r="W603" i="7"/>
  <c r="V603" i="7"/>
  <c r="W567" i="7"/>
  <c r="V567" i="7"/>
  <c r="W531" i="7"/>
  <c r="V531" i="7"/>
  <c r="W495" i="7"/>
  <c r="V495" i="7"/>
  <c r="W405" i="7"/>
  <c r="V405" i="7"/>
  <c r="V1645" i="7"/>
  <c r="W1117" i="7"/>
  <c r="V1117" i="7"/>
  <c r="W991" i="7"/>
  <c r="V991" i="7"/>
  <c r="V1033" i="7"/>
  <c r="W1033" i="7"/>
  <c r="W806" i="7"/>
  <c r="V806" i="7"/>
  <c r="V1638" i="7"/>
  <c r="W1638" i="7"/>
  <c r="W1599" i="7"/>
  <c r="V1599" i="7"/>
  <c r="W1165" i="7"/>
  <c r="V1165" i="7"/>
  <c r="W399" i="7"/>
  <c r="V399" i="7"/>
  <c r="W57" i="7"/>
  <c r="V57" i="7"/>
  <c r="W1050" i="7"/>
  <c r="V1050" i="7"/>
  <c r="V1118" i="7"/>
  <c r="W1541" i="7"/>
  <c r="V1541" i="7"/>
  <c r="V1484" i="7"/>
  <c r="W1484" i="7"/>
  <c r="W571" i="7"/>
  <c r="V571" i="7"/>
  <c r="W523" i="7"/>
  <c r="V523" i="7"/>
  <c r="W475" i="7"/>
  <c r="V475" i="7"/>
  <c r="W433" i="7"/>
  <c r="V433" i="7"/>
  <c r="W541" i="7"/>
  <c r="V541" i="7"/>
  <c r="W215" i="7"/>
  <c r="V215" i="7"/>
  <c r="W1327" i="7"/>
  <c r="V1327" i="7"/>
  <c r="W538" i="7"/>
  <c r="V538" i="7"/>
  <c r="W299" i="7"/>
  <c r="V299" i="7"/>
  <c r="V972" i="7"/>
  <c r="W972" i="7"/>
  <c r="W821" i="7"/>
  <c r="V821" i="7"/>
  <c r="W713" i="7"/>
  <c r="V713" i="7"/>
  <c r="W635" i="7"/>
  <c r="V635" i="7"/>
  <c r="W491" i="7"/>
  <c r="V491" i="7"/>
  <c r="W312" i="7"/>
  <c r="V312" i="7"/>
  <c r="W252" i="7"/>
  <c r="V252" i="7"/>
  <c r="W132" i="7"/>
  <c r="V132" i="7"/>
  <c r="V1555" i="7"/>
  <c r="W978" i="7"/>
  <c r="V978" i="7"/>
  <c r="W1472" i="7"/>
  <c r="W361" i="7"/>
  <c r="W83" i="7"/>
  <c r="V83" i="7"/>
  <c r="W688" i="7"/>
  <c r="V688" i="7"/>
  <c r="V416" i="7"/>
  <c r="W416" i="7"/>
  <c r="W1507" i="7"/>
  <c r="V1507" i="7"/>
  <c r="W851" i="7"/>
  <c r="V851" i="7"/>
  <c r="V1063" i="7"/>
  <c r="W25" i="7"/>
  <c r="V1402" i="7"/>
  <c r="W665" i="7"/>
  <c r="W341" i="7"/>
  <c r="W1208" i="7"/>
  <c r="V2530" i="7"/>
  <c r="W2530" i="7"/>
  <c r="W2663" i="7"/>
  <c r="V2663" i="7"/>
  <c r="W2598" i="7"/>
  <c r="V2598" i="7"/>
  <c r="W2478" i="7"/>
  <c r="V2478" i="7"/>
  <c r="W2586" i="7"/>
  <c r="V2586" i="7"/>
  <c r="W2227" i="7"/>
  <c r="V2227" i="7"/>
  <c r="V2053" i="7"/>
  <c r="W2053" i="7"/>
  <c r="W2153" i="7"/>
  <c r="V2153" i="7"/>
  <c r="W2141" i="7"/>
  <c r="V2141" i="7"/>
  <c r="W1936" i="7"/>
  <c r="V1936" i="7"/>
  <c r="W1579" i="7"/>
  <c r="V1579" i="7"/>
  <c r="V1716" i="7"/>
  <c r="W1716" i="7"/>
  <c r="W1353" i="7"/>
  <c r="V1353" i="7"/>
  <c r="W942" i="7"/>
  <c r="V942" i="7"/>
  <c r="W1572" i="7"/>
  <c r="V1572" i="7"/>
  <c r="V1009" i="7"/>
  <c r="W1009" i="7"/>
  <c r="V887" i="7"/>
  <c r="W887" i="7"/>
  <c r="W2175" i="7"/>
  <c r="V2175" i="7"/>
  <c r="V1674" i="7"/>
  <c r="W1674" i="7"/>
  <c r="W1301" i="7"/>
  <c r="V1301" i="7"/>
  <c r="W701" i="7"/>
  <c r="V701" i="7"/>
  <c r="W376" i="7"/>
  <c r="V376" i="7"/>
  <c r="W254" i="7"/>
  <c r="V254" i="7"/>
  <c r="W110" i="7"/>
  <c r="V110" i="7"/>
  <c r="V79" i="7"/>
  <c r="W79" i="7"/>
  <c r="W989" i="7"/>
  <c r="V989" i="7"/>
  <c r="V326" i="7"/>
  <c r="W326" i="7"/>
  <c r="W1504" i="7"/>
  <c r="V1504" i="7"/>
  <c r="V316" i="7"/>
  <c r="W316" i="7"/>
  <c r="W177" i="7"/>
  <c r="V177" i="7"/>
  <c r="W129" i="7"/>
  <c r="V129" i="7"/>
  <c r="W1095" i="7"/>
  <c r="V1095" i="7"/>
  <c r="W718" i="7"/>
  <c r="V718" i="7"/>
  <c r="V1544" i="7"/>
  <c r="W1544" i="7"/>
  <c r="W360" i="7"/>
  <c r="V360" i="7"/>
  <c r="V320" i="7"/>
  <c r="W320" i="7"/>
  <c r="W1728" i="7"/>
  <c r="V1728" i="7"/>
  <c r="W605" i="7"/>
  <c r="V605" i="7"/>
  <c r="W257" i="7"/>
  <c r="V257" i="7"/>
  <c r="W2517" i="7"/>
  <c r="V2517" i="7"/>
  <c r="W2604" i="7"/>
  <c r="V2604" i="7"/>
  <c r="W2499" i="7"/>
  <c r="V2499" i="7"/>
  <c r="W2348" i="7"/>
  <c r="V2348" i="7"/>
  <c r="W2169" i="7"/>
  <c r="V2169" i="7"/>
  <c r="W1204" i="7"/>
  <c r="V1204" i="7"/>
  <c r="W1449" i="7"/>
  <c r="V1449" i="7"/>
  <c r="W715" i="7"/>
  <c r="V715" i="7"/>
  <c r="W926" i="7"/>
  <c r="V926" i="7"/>
  <c r="V76" i="7"/>
  <c r="W76" i="7"/>
  <c r="W273" i="7"/>
  <c r="V273" i="7"/>
  <c r="W251" i="7"/>
  <c r="V251" i="7"/>
  <c r="W539" i="7"/>
  <c r="V539" i="7"/>
  <c r="W168" i="7"/>
  <c r="V168" i="7"/>
  <c r="W1775" i="7"/>
  <c r="V1775" i="7"/>
  <c r="W771" i="7"/>
  <c r="V771" i="7"/>
  <c r="W1330" i="7"/>
  <c r="V1330" i="7"/>
  <c r="W974" i="7"/>
  <c r="V974" i="7"/>
  <c r="W742" i="7"/>
  <c r="V742" i="7"/>
  <c r="W207" i="7"/>
  <c r="V207" i="7"/>
  <c r="W714" i="7"/>
  <c r="V714" i="7"/>
  <c r="W951" i="7"/>
  <c r="V951" i="7"/>
  <c r="W884" i="7"/>
  <c r="V884" i="7"/>
  <c r="W2509" i="7"/>
  <c r="V2509" i="7"/>
  <c r="V2412" i="7"/>
  <c r="W2412" i="7"/>
  <c r="V2376" i="7"/>
  <c r="W2376" i="7"/>
  <c r="V2280" i="7"/>
  <c r="W2280" i="7"/>
  <c r="V1909" i="7"/>
  <c r="W1909" i="7"/>
  <c r="W2473" i="7"/>
  <c r="V2473" i="7"/>
  <c r="W2247" i="7"/>
  <c r="V2247" i="7"/>
  <c r="W1737" i="7"/>
  <c r="V1737" i="7"/>
  <c r="V2418" i="7"/>
  <c r="W2418" i="7"/>
  <c r="W1944" i="7"/>
  <c r="V1944" i="7"/>
  <c r="V1626" i="7"/>
  <c r="W1626" i="7"/>
  <c r="V1856" i="7"/>
  <c r="W1856" i="7"/>
  <c r="W2278" i="7"/>
  <c r="V2278" i="7"/>
  <c r="W1129" i="7"/>
  <c r="V1129" i="7"/>
  <c r="W840" i="7"/>
  <c r="V840" i="7"/>
  <c r="V1692" i="7"/>
  <c r="W1692" i="7"/>
  <c r="W562" i="7"/>
  <c r="V562" i="7"/>
  <c r="W516" i="7"/>
  <c r="V516" i="7"/>
  <c r="W288" i="7"/>
  <c r="V288" i="7"/>
  <c r="W108" i="7"/>
  <c r="V108" i="7"/>
  <c r="W761" i="7"/>
  <c r="V761" i="7"/>
  <c r="W400" i="7"/>
  <c r="V400" i="7"/>
  <c r="W241" i="7"/>
  <c r="V241" i="7"/>
  <c r="W1465" i="7"/>
  <c r="V1465" i="7"/>
  <c r="W1169" i="7"/>
  <c r="V1169" i="7"/>
  <c r="W890" i="7"/>
  <c r="V890" i="7"/>
  <c r="W762" i="7"/>
  <c r="V762" i="7"/>
  <c r="W722" i="7"/>
  <c r="V722" i="7"/>
  <c r="V56" i="7"/>
  <c r="V2444" i="7"/>
  <c r="V2298" i="7"/>
  <c r="W2298" i="7"/>
  <c r="W1610" i="7"/>
  <c r="V1610" i="7"/>
  <c r="W753" i="7"/>
  <c r="V753" i="7"/>
  <c r="W1172" i="7"/>
  <c r="V501" i="7"/>
  <c r="W501" i="7"/>
  <c r="W1108" i="7"/>
  <c r="V1108" i="7"/>
  <c r="W2692" i="7"/>
  <c r="V2692" i="7"/>
  <c r="V224" i="7"/>
  <c r="W224" i="7"/>
  <c r="W393" i="7"/>
  <c r="V393" i="7"/>
  <c r="W2424" i="7"/>
  <c r="V2424" i="7"/>
  <c r="V2356" i="7"/>
  <c r="W2356" i="7"/>
  <c r="W2220" i="7"/>
  <c r="V2220" i="7"/>
  <c r="W2046" i="7"/>
  <c r="V2046" i="7"/>
  <c r="W2025" i="7"/>
  <c r="V2025" i="7"/>
  <c r="V1620" i="7"/>
  <c r="W1620" i="7"/>
  <c r="W2057" i="7"/>
  <c r="V2057" i="7"/>
  <c r="W1598" i="7"/>
  <c r="V1598" i="7"/>
  <c r="W1432" i="7"/>
  <c r="V1432" i="7"/>
  <c r="W915" i="7"/>
  <c r="V915" i="7"/>
  <c r="W1351" i="7"/>
  <c r="V1351" i="7"/>
  <c r="V457" i="7"/>
  <c r="W1539" i="7"/>
  <c r="V1539" i="7"/>
  <c r="W962" i="7"/>
  <c r="V962" i="7"/>
  <c r="W619" i="7"/>
  <c r="V619" i="7"/>
  <c r="W379" i="7"/>
  <c r="V379" i="7"/>
  <c r="V13" i="7"/>
  <c r="W13" i="7"/>
  <c r="V196" i="7"/>
  <c r="W196" i="7"/>
  <c r="W1111" i="7"/>
  <c r="V1111" i="7"/>
  <c r="W2661" i="7"/>
  <c r="V2661" i="7"/>
  <c r="V2667" i="7"/>
  <c r="W2667" i="7"/>
  <c r="V2542" i="7"/>
  <c r="W2542" i="7"/>
  <c r="W2652" i="7"/>
  <c r="V2652" i="7"/>
  <c r="W2544" i="7"/>
  <c r="V2544" i="7"/>
  <c r="W2669" i="7"/>
  <c r="V2669" i="7"/>
  <c r="V2543" i="7"/>
  <c r="V2548" i="7"/>
  <c r="W2548" i="7"/>
  <c r="W2414" i="7"/>
  <c r="V2414" i="7"/>
  <c r="W2635" i="7"/>
  <c r="W2451" i="7"/>
  <c r="V2451" i="7"/>
  <c r="W2491" i="7"/>
  <c r="V2491" i="7"/>
  <c r="V2269" i="7"/>
  <c r="W2269" i="7"/>
  <c r="V2400" i="7"/>
  <c r="W2400" i="7"/>
  <c r="V2364" i="7"/>
  <c r="W2364" i="7"/>
  <c r="V2240" i="7"/>
  <c r="W2185" i="7"/>
  <c r="V2017" i="7"/>
  <c r="W2124" i="7"/>
  <c r="V2124" i="7"/>
  <c r="W2052" i="7"/>
  <c r="V2052" i="7"/>
  <c r="W1950" i="7"/>
  <c r="V1950" i="7"/>
  <c r="W2670" i="7"/>
  <c r="V2670" i="7"/>
  <c r="W2226" i="7"/>
  <c r="V2226" i="7"/>
  <c r="W1878" i="7"/>
  <c r="V1878" i="7"/>
  <c r="W2401" i="7"/>
  <c r="V2401" i="7"/>
  <c r="V2006" i="7"/>
  <c r="V2105" i="7"/>
  <c r="W2105" i="7"/>
  <c r="V2420" i="7"/>
  <c r="W2420" i="7"/>
  <c r="W1877" i="7"/>
  <c r="V1877" i="7"/>
  <c r="W1651" i="7"/>
  <c r="V1651" i="7"/>
  <c r="W2106" i="7"/>
  <c r="V2106" i="7"/>
  <c r="W1983" i="7"/>
  <c r="V1983" i="7"/>
  <c r="W1671" i="7"/>
  <c r="V1671" i="7"/>
  <c r="V1778" i="7"/>
  <c r="W1778" i="7"/>
  <c r="W1646" i="7"/>
  <c r="V1646" i="7"/>
  <c r="W1503" i="7"/>
  <c r="V1503" i="7"/>
  <c r="W1032" i="7"/>
  <c r="V1032" i="7"/>
  <c r="W936" i="7"/>
  <c r="V936" i="7"/>
  <c r="W1381" i="7"/>
  <c r="V1381" i="7"/>
  <c r="W1817" i="7"/>
  <c r="V1817" i="7"/>
  <c r="W869" i="7"/>
  <c r="V869" i="7"/>
  <c r="W1257" i="7"/>
  <c r="V1257" i="7"/>
  <c r="W1042" i="7"/>
  <c r="V1042" i="7"/>
  <c r="W898" i="7"/>
  <c r="V898" i="7"/>
  <c r="V805" i="7"/>
  <c r="W805" i="7"/>
  <c r="W748" i="7"/>
  <c r="V748" i="7"/>
  <c r="V661" i="7"/>
  <c r="W661" i="7"/>
  <c r="W449" i="7"/>
  <c r="V449" i="7"/>
  <c r="W2049" i="7"/>
  <c r="W1587" i="7"/>
  <c r="V1587" i="7"/>
  <c r="V1615" i="7"/>
  <c r="V971" i="7"/>
  <c r="W971" i="7"/>
  <c r="W847" i="7"/>
  <c r="V847" i="7"/>
  <c r="W740" i="7"/>
  <c r="V740" i="7"/>
  <c r="W576" i="7"/>
  <c r="V576" i="7"/>
  <c r="W1580" i="7"/>
  <c r="V1580" i="7"/>
  <c r="W1999" i="7"/>
  <c r="V1220" i="7"/>
  <c r="W1220" i="7"/>
  <c r="W15" i="7"/>
  <c r="V15" i="7"/>
  <c r="W873" i="7"/>
  <c r="V873" i="7"/>
  <c r="W732" i="7"/>
  <c r="V732" i="7"/>
  <c r="W604" i="7"/>
  <c r="V604" i="7"/>
  <c r="W556" i="7"/>
  <c r="V556" i="7"/>
  <c r="W508" i="7"/>
  <c r="V508" i="7"/>
  <c r="W372" i="7"/>
  <c r="V372" i="7"/>
  <c r="W328" i="7"/>
  <c r="V328" i="7"/>
  <c r="W382" i="7"/>
  <c r="V382" i="7"/>
  <c r="W209" i="7"/>
  <c r="V209" i="7"/>
  <c r="W97" i="7"/>
  <c r="V97" i="7"/>
  <c r="W794" i="7"/>
  <c r="V794" i="7"/>
  <c r="W1045" i="7"/>
  <c r="V1045" i="7"/>
  <c r="W901" i="7"/>
  <c r="V901" i="7"/>
  <c r="W216" i="7"/>
  <c r="V216" i="7"/>
  <c r="W190" i="7"/>
  <c r="V190" i="7"/>
  <c r="W96" i="7"/>
  <c r="V96" i="7"/>
  <c r="W70" i="7"/>
  <c r="V70" i="7"/>
  <c r="W36" i="7"/>
  <c r="V36" i="7"/>
  <c r="W2367" i="7"/>
  <c r="V2367" i="7"/>
  <c r="W1498" i="7"/>
  <c r="W653" i="7"/>
  <c r="V653" i="7"/>
  <c r="V2398" i="7"/>
  <c r="W480" i="7"/>
  <c r="V480" i="7"/>
  <c r="V1824" i="7"/>
  <c r="W1112" i="7"/>
  <c r="W634" i="7"/>
  <c r="V634" i="7"/>
  <c r="W726" i="7"/>
  <c r="V726" i="7"/>
  <c r="W544" i="7"/>
  <c r="V544" i="7"/>
  <c r="V1310" i="7"/>
  <c r="V812" i="7"/>
  <c r="W812" i="7"/>
  <c r="V637" i="7"/>
  <c r="V472" i="7"/>
  <c r="V280" i="7"/>
  <c r="V1015" i="7"/>
  <c r="W2649" i="7"/>
  <c r="V2649" i="7"/>
  <c r="W2577" i="7"/>
  <c r="V2577" i="7"/>
  <c r="V2233" i="7"/>
  <c r="W2233" i="7"/>
  <c r="W2253" i="7"/>
  <c r="V2253" i="7"/>
  <c r="W1762" i="7"/>
  <c r="V1762" i="7"/>
  <c r="W1908" i="7"/>
  <c r="V1908" i="7"/>
  <c r="W2027" i="7"/>
  <c r="V2027" i="7"/>
  <c r="W2442" i="7"/>
  <c r="V2442" i="7"/>
  <c r="V1975" i="7"/>
  <c r="W1975" i="7"/>
  <c r="W1643" i="7"/>
  <c r="V1643" i="7"/>
  <c r="W1553" i="7"/>
  <c r="V1553" i="7"/>
  <c r="W1718" i="7"/>
  <c r="V1718" i="7"/>
  <c r="W834" i="7"/>
  <c r="V834" i="7"/>
  <c r="W1399" i="7"/>
  <c r="V1399" i="7"/>
  <c r="V1092" i="7"/>
  <c r="W1092" i="7"/>
  <c r="V1352" i="7"/>
  <c r="W1352" i="7"/>
  <c r="W343" i="7"/>
  <c r="V343" i="7"/>
  <c r="V1957" i="7"/>
  <c r="W1957" i="7"/>
  <c r="W1667" i="7"/>
  <c r="V1667" i="7"/>
  <c r="W1711" i="7"/>
  <c r="V1711" i="7"/>
  <c r="V817" i="7"/>
  <c r="W817" i="7"/>
  <c r="W670" i="7"/>
  <c r="V670" i="7"/>
  <c r="W314" i="7"/>
  <c r="V314" i="7"/>
  <c r="V136" i="7"/>
  <c r="W136" i="7"/>
  <c r="W2493" i="7"/>
  <c r="V2493" i="7"/>
  <c r="V1680" i="7"/>
  <c r="W1680" i="7"/>
  <c r="W407" i="7"/>
  <c r="V407" i="7"/>
  <c r="W642" i="7"/>
  <c r="V642" i="7"/>
  <c r="V93" i="7"/>
  <c r="W93" i="7"/>
  <c r="V1130" i="7"/>
  <c r="W1130" i="7"/>
  <c r="W1043" i="7"/>
  <c r="V1043" i="7"/>
  <c r="W313" i="7"/>
  <c r="V313" i="7"/>
  <c r="W19" i="7"/>
  <c r="V19" i="7"/>
  <c r="W765" i="7"/>
  <c r="V765" i="7"/>
  <c r="W725" i="7"/>
  <c r="V725" i="7"/>
  <c r="V189" i="7"/>
  <c r="W189" i="7"/>
  <c r="W1047" i="7"/>
  <c r="V1047" i="7"/>
  <c r="W111" i="7"/>
  <c r="V111" i="7"/>
  <c r="W822" i="7"/>
  <c r="V822" i="7"/>
  <c r="W592" i="7"/>
  <c r="V592" i="7"/>
  <c r="W479" i="7"/>
  <c r="V2650" i="7"/>
  <c r="W2650" i="7"/>
  <c r="W2429" i="7"/>
  <c r="V2429" i="7"/>
  <c r="W2378" i="7"/>
  <c r="V2378" i="7"/>
  <c r="W2682" i="7"/>
  <c r="V2682" i="7"/>
  <c r="W2437" i="7"/>
  <c r="V2437" i="7"/>
  <c r="W2609" i="7"/>
  <c r="V2609" i="7"/>
  <c r="V2623" i="7"/>
  <c r="W2623" i="7"/>
  <c r="V2208" i="7"/>
  <c r="W2208" i="7"/>
  <c r="W2365" i="7"/>
  <c r="V2365" i="7"/>
  <c r="V2173" i="7"/>
  <c r="W2173" i="7"/>
  <c r="V2029" i="7"/>
  <c r="W2029" i="7"/>
  <c r="W1997" i="7"/>
  <c r="V1997" i="7"/>
  <c r="W2081" i="7"/>
  <c r="V2081" i="7"/>
  <c r="W1828" i="7"/>
  <c r="V1828" i="7"/>
  <c r="W1756" i="7"/>
  <c r="V1756" i="7"/>
  <c r="V2228" i="7"/>
  <c r="W2228" i="7"/>
  <c r="W2069" i="7"/>
  <c r="V2069" i="7"/>
  <c r="W2180" i="7"/>
  <c r="V2180" i="7"/>
  <c r="W1953" i="7"/>
  <c r="V1953" i="7"/>
  <c r="W2323" i="7"/>
  <c r="V2323" i="7"/>
  <c r="W2000" i="7"/>
  <c r="V2000" i="7"/>
  <c r="W2415" i="7"/>
  <c r="V2415" i="7"/>
  <c r="W1970" i="7"/>
  <c r="V1970" i="7"/>
  <c r="W1038" i="7"/>
  <c r="V1038" i="7"/>
  <c r="W846" i="7"/>
  <c r="V846" i="7"/>
  <c r="W1764" i="7"/>
  <c r="V1764" i="7"/>
  <c r="W2077" i="7"/>
  <c r="W1181" i="7"/>
  <c r="V1181" i="7"/>
  <c r="V1079" i="7"/>
  <c r="W1079" i="7"/>
  <c r="W1379" i="7"/>
  <c r="V1379" i="7"/>
  <c r="W223" i="7"/>
  <c r="V223" i="7"/>
  <c r="W696" i="7"/>
  <c r="V696" i="7"/>
  <c r="W849" i="7"/>
  <c r="V849" i="7"/>
  <c r="W225" i="7"/>
  <c r="V225" i="7"/>
  <c r="W454" i="7"/>
  <c r="V454" i="7"/>
  <c r="W517" i="7"/>
  <c r="V517" i="7"/>
  <c r="W417" i="7"/>
  <c r="V417" i="7"/>
  <c r="W22" i="7"/>
  <c r="V22" i="7"/>
  <c r="W711" i="7"/>
  <c r="V711" i="7"/>
  <c r="W1125" i="7"/>
  <c r="V1125" i="7"/>
  <c r="W830" i="7"/>
  <c r="V830" i="7"/>
  <c r="W773" i="7"/>
  <c r="V773" i="7"/>
  <c r="V388" i="7"/>
  <c r="W388" i="7"/>
  <c r="W317" i="7"/>
  <c r="V317" i="7"/>
  <c r="W159" i="7"/>
  <c r="V159" i="7"/>
  <c r="W737" i="7"/>
  <c r="V737" i="7"/>
  <c r="W1270" i="7"/>
  <c r="V1270" i="7"/>
  <c r="W826" i="7"/>
  <c r="V826" i="7"/>
  <c r="W2372" i="7"/>
  <c r="V2372" i="7"/>
  <c r="W1893" i="7"/>
  <c r="V1893" i="7"/>
  <c r="W636" i="7"/>
  <c r="V636" i="7"/>
  <c r="W1859" i="7"/>
  <c r="V1859" i="7"/>
  <c r="V2322" i="7"/>
  <c r="W2322" i="7"/>
  <c r="V1963" i="7"/>
  <c r="W1963" i="7"/>
  <c r="V1691" i="7"/>
  <c r="W1691" i="7"/>
  <c r="W1189" i="7"/>
  <c r="V1189" i="7"/>
  <c r="W1377" i="7"/>
  <c r="V1377" i="7"/>
  <c r="W727" i="7"/>
  <c r="W2555" i="7"/>
  <c r="V2555" i="7"/>
  <c r="W2621" i="7"/>
  <c r="V2621" i="7"/>
  <c r="W2342" i="7"/>
  <c r="V2342" i="7"/>
  <c r="W2503" i="7"/>
  <c r="V2503" i="7"/>
  <c r="V1991" i="7"/>
  <c r="W1991" i="7"/>
  <c r="V2527" i="7"/>
  <c r="W2527" i="7"/>
  <c r="W2319" i="7"/>
  <c r="V2319" i="7"/>
  <c r="W1492" i="7"/>
  <c r="V1492" i="7"/>
  <c r="W1263" i="7"/>
  <c r="V1263" i="7"/>
  <c r="W844" i="7"/>
  <c r="V844" i="7"/>
  <c r="V1019" i="7"/>
  <c r="W1019" i="7"/>
  <c r="W645" i="7"/>
  <c r="V645" i="7"/>
  <c r="W429" i="7"/>
  <c r="V429" i="7"/>
  <c r="W265" i="7"/>
  <c r="V265" i="7"/>
  <c r="W46" i="7"/>
  <c r="V46" i="7"/>
  <c r="W2149" i="7"/>
  <c r="V2005" i="7"/>
  <c r="W2005" i="7"/>
  <c r="W1744" i="7"/>
  <c r="V1744" i="7"/>
  <c r="W1407" i="7"/>
  <c r="V1407" i="7"/>
  <c r="W1741" i="7"/>
  <c r="V1741" i="7"/>
  <c r="V1154" i="7"/>
  <c r="W1154" i="7"/>
  <c r="V1939" i="7"/>
  <c r="W1939" i="7"/>
  <c r="W245" i="7"/>
  <c r="V245" i="7"/>
  <c r="W335" i="7"/>
  <c r="V335" i="7"/>
  <c r="W1341" i="7"/>
  <c r="V1341" i="7"/>
  <c r="W1657" i="7"/>
  <c r="V1657" i="7"/>
  <c r="V1886" i="7"/>
  <c r="W2679" i="7"/>
  <c r="V2679" i="7"/>
  <c r="W2625" i="7"/>
  <c r="V2625" i="7"/>
  <c r="W2589" i="7"/>
  <c r="V2589" i="7"/>
  <c r="W2553" i="7"/>
  <c r="V2553" i="7"/>
  <c r="V2590" i="7"/>
  <c r="W2590" i="7"/>
  <c r="W2526" i="7"/>
  <c r="V2526" i="7"/>
  <c r="V2474" i="7"/>
  <c r="W2474" i="7"/>
  <c r="V2450" i="7"/>
  <c r="W2450" i="7"/>
  <c r="W2326" i="7"/>
  <c r="V2326" i="7"/>
  <c r="W2254" i="7"/>
  <c r="V2254" i="7"/>
  <c r="W2341" i="7"/>
  <c r="V2341" i="7"/>
  <c r="W2567" i="7"/>
  <c r="V2567" i="7"/>
  <c r="W2397" i="7"/>
  <c r="V2397" i="7"/>
  <c r="V2314" i="7"/>
  <c r="W2314" i="7"/>
  <c r="W2504" i="7"/>
  <c r="W2219" i="7"/>
  <c r="V2219" i="7"/>
  <c r="W2302" i="7"/>
  <c r="V2302" i="7"/>
  <c r="W2585" i="7"/>
  <c r="V2585" i="7"/>
  <c r="W2525" i="7"/>
  <c r="V2525" i="7"/>
  <c r="V1926" i="7"/>
  <c r="W1926" i="7"/>
  <c r="W2290" i="7"/>
  <c r="V2290" i="7"/>
  <c r="W2225" i="7"/>
  <c r="V2225" i="7"/>
  <c r="W2171" i="7"/>
  <c r="V2171" i="7"/>
  <c r="W1924" i="7"/>
  <c r="V1924" i="7"/>
  <c r="W2184" i="7"/>
  <c r="V2184" i="7"/>
  <c r="W2500" i="7"/>
  <c r="V2500" i="7"/>
  <c r="V1790" i="7"/>
  <c r="W1790" i="7"/>
  <c r="V1921" i="7"/>
  <c r="W1921" i="7"/>
  <c r="W1847" i="7"/>
  <c r="V1847" i="7"/>
  <c r="W1806" i="7"/>
  <c r="V1806" i="7"/>
  <c r="W2308" i="7"/>
  <c r="V2308" i="7"/>
  <c r="W1250" i="7"/>
  <c r="V1250" i="7"/>
  <c r="W2013" i="7"/>
  <c r="V2013" i="7"/>
  <c r="W1800" i="7"/>
  <c r="V1800" i="7"/>
  <c r="W1735" i="7"/>
  <c r="V1735" i="7"/>
  <c r="W1453" i="7"/>
  <c r="V1453" i="7"/>
  <c r="W1227" i="7"/>
  <c r="V1227" i="7"/>
  <c r="V2244" i="7"/>
  <c r="W2244" i="7"/>
  <c r="V1436" i="7"/>
  <c r="W1436" i="7"/>
  <c r="W1367" i="7"/>
  <c r="V1367" i="7"/>
  <c r="W1153" i="7"/>
  <c r="V1153" i="7"/>
  <c r="W925" i="7"/>
  <c r="V925" i="7"/>
  <c r="W1803" i="7"/>
  <c r="V1036" i="7"/>
  <c r="W1036" i="7"/>
  <c r="V892" i="7"/>
  <c r="W892" i="7"/>
  <c r="W828" i="7"/>
  <c r="V828" i="7"/>
  <c r="W777" i="7"/>
  <c r="V777" i="7"/>
  <c r="W684" i="7"/>
  <c r="V684" i="7"/>
  <c r="W2059" i="7"/>
  <c r="W1823" i="7"/>
  <c r="V1823" i="7"/>
  <c r="W243" i="7"/>
  <c r="V243" i="7"/>
  <c r="W147" i="7"/>
  <c r="V147" i="7"/>
  <c r="W51" i="7"/>
  <c r="V51" i="7"/>
  <c r="W1899" i="7"/>
  <c r="V1899" i="7"/>
  <c r="W1342" i="7"/>
  <c r="V1342" i="7"/>
  <c r="V1280" i="7"/>
  <c r="W1175" i="7"/>
  <c r="V1175" i="7"/>
  <c r="W439" i="7"/>
  <c r="V439" i="7"/>
  <c r="V367" i="7"/>
  <c r="W367" i="7"/>
  <c r="W2066" i="7"/>
  <c r="V2066" i="7"/>
  <c r="W1517" i="7"/>
  <c r="V1517" i="7"/>
  <c r="V1421" i="7"/>
  <c r="W1421" i="7"/>
  <c r="W1173" i="7"/>
  <c r="V1173" i="7"/>
  <c r="W1088" i="7"/>
  <c r="V1088" i="7"/>
  <c r="W1016" i="7"/>
  <c r="V1016" i="7"/>
  <c r="V955" i="7"/>
  <c r="W955" i="7"/>
  <c r="W800" i="7"/>
  <c r="V800" i="7"/>
  <c r="W2521" i="7"/>
  <c r="V2521" i="7"/>
  <c r="V1874" i="7"/>
  <c r="W1874" i="7"/>
  <c r="W1447" i="7"/>
  <c r="V1447" i="7"/>
  <c r="W633" i="7"/>
  <c r="V633" i="7"/>
  <c r="W597" i="7"/>
  <c r="V597" i="7"/>
  <c r="W561" i="7"/>
  <c r="V561" i="7"/>
  <c r="W525" i="7"/>
  <c r="V525" i="7"/>
  <c r="W489" i="7"/>
  <c r="V489" i="7"/>
  <c r="W381" i="7"/>
  <c r="V381" i="7"/>
  <c r="W682" i="7"/>
  <c r="V682" i="7"/>
  <c r="W432" i="7"/>
  <c r="V432" i="7"/>
  <c r="W336" i="7"/>
  <c r="V336" i="7"/>
  <c r="W232" i="7"/>
  <c r="V232" i="7"/>
  <c r="W1451" i="7"/>
  <c r="V1286" i="7"/>
  <c r="W1286" i="7"/>
  <c r="W2508" i="7"/>
  <c r="V2508" i="7"/>
  <c r="W594" i="7"/>
  <c r="V594" i="7"/>
  <c r="W365" i="7"/>
  <c r="V365" i="7"/>
  <c r="W760" i="7"/>
  <c r="V760" i="7"/>
  <c r="W468" i="7"/>
  <c r="V468" i="7"/>
  <c r="W424" i="7"/>
  <c r="V424" i="7"/>
  <c r="W221" i="7"/>
  <c r="V221" i="7"/>
  <c r="W125" i="7"/>
  <c r="V125" i="7"/>
  <c r="V31" i="7"/>
  <c r="W31" i="7"/>
  <c r="W95" i="7"/>
  <c r="V95" i="7"/>
  <c r="W234" i="7"/>
  <c r="V234" i="7"/>
  <c r="W1251" i="7"/>
  <c r="V1251" i="7"/>
  <c r="W859" i="7"/>
  <c r="W747" i="7"/>
  <c r="V747" i="7"/>
  <c r="W362" i="7"/>
  <c r="V362" i="7"/>
  <c r="W143" i="7"/>
  <c r="V143" i="7"/>
  <c r="W162" i="7"/>
  <c r="V162" i="7"/>
  <c r="W895" i="7"/>
  <c r="V895" i="7"/>
  <c r="W878" i="7"/>
  <c r="V878" i="7"/>
  <c r="W631" i="7"/>
  <c r="V631" i="7"/>
  <c r="W739" i="7"/>
  <c r="V739" i="7"/>
  <c r="W1026" i="7"/>
  <c r="V1026" i="7"/>
  <c r="V963" i="7"/>
  <c r="W1178" i="7"/>
  <c r="W2676" i="7"/>
  <c r="V2676" i="7"/>
  <c r="W2183" i="7"/>
  <c r="V2183" i="7"/>
  <c r="W1633" i="7"/>
  <c r="V1633" i="7"/>
  <c r="W801" i="7"/>
  <c r="V801" i="7"/>
  <c r="W1185" i="7"/>
  <c r="V1185" i="7"/>
  <c r="W191" i="7"/>
  <c r="V191" i="7"/>
  <c r="V172" i="7"/>
  <c r="W172" i="7"/>
  <c r="W750" i="7"/>
  <c r="V750" i="7"/>
  <c r="W493" i="7"/>
  <c r="V493" i="7"/>
  <c r="W2497" i="7"/>
  <c r="V2497" i="7"/>
  <c r="W2284" i="7"/>
  <c r="V2284" i="7"/>
  <c r="V2268" i="7"/>
  <c r="W2268" i="7"/>
  <c r="W2413" i="7"/>
  <c r="V2413" i="7"/>
  <c r="W1810" i="7"/>
  <c r="V1810" i="7"/>
  <c r="W1605" i="7"/>
  <c r="V1605" i="7"/>
  <c r="W1321" i="7"/>
  <c r="V1321" i="7"/>
  <c r="W192" i="7"/>
  <c r="V192" i="7"/>
  <c r="W1289" i="7"/>
  <c r="V1289" i="7"/>
  <c r="W1751" i="7"/>
  <c r="V1751" i="7"/>
  <c r="V47" i="7"/>
  <c r="V2472" i="7"/>
  <c r="W2472" i="7"/>
  <c r="W2289" i="7"/>
  <c r="V2289" i="7"/>
  <c r="W2118" i="7"/>
  <c r="V2118" i="7"/>
  <c r="V1808" i="7"/>
  <c r="W1808" i="7"/>
  <c r="W1776" i="7"/>
  <c r="V1776" i="7"/>
  <c r="W813" i="7"/>
  <c r="V813" i="7"/>
  <c r="W906" i="7"/>
  <c r="V906" i="7"/>
  <c r="W53" i="7"/>
  <c r="V53" i="7"/>
  <c r="V248" i="7"/>
  <c r="W248" i="7"/>
  <c r="V1139" i="7"/>
  <c r="W1139" i="7"/>
  <c r="W1119" i="7"/>
  <c r="V1119" i="7"/>
  <c r="V348" i="7"/>
  <c r="W522" i="7"/>
  <c r="V522" i="7"/>
  <c r="W2674" i="7"/>
  <c r="V2674" i="7"/>
  <c r="W2664" i="7"/>
  <c r="V2664" i="7"/>
  <c r="V2578" i="7"/>
  <c r="W2578" i="7"/>
  <c r="W2634" i="7"/>
  <c r="V2634" i="7"/>
  <c r="W2677" i="7"/>
  <c r="V2677" i="7"/>
  <c r="W2668" i="7"/>
  <c r="V2668" i="7"/>
  <c r="W2622" i="7"/>
  <c r="V2622" i="7"/>
  <c r="V2545" i="7"/>
  <c r="W2469" i="7"/>
  <c r="V2469" i="7"/>
  <c r="W2627" i="7"/>
  <c r="V2627" i="7"/>
  <c r="W2281" i="7"/>
  <c r="V2281" i="7"/>
  <c r="W2617" i="7"/>
  <c r="W2640" i="7"/>
  <c r="V2640" i="7"/>
  <c r="W2533" i="7"/>
  <c r="W2359" i="7"/>
  <c r="V2359" i="7"/>
  <c r="W2320" i="7"/>
  <c r="V2320" i="7"/>
  <c r="W2260" i="7"/>
  <c r="V2260" i="7"/>
  <c r="V2383" i="7"/>
  <c r="W2383" i="7"/>
  <c r="V2569" i="7"/>
  <c r="W2569" i="7"/>
  <c r="W2466" i="7"/>
  <c r="V2466" i="7"/>
  <c r="W2277" i="7"/>
  <c r="V2277" i="7"/>
  <c r="W2001" i="7"/>
  <c r="V2001" i="7"/>
  <c r="V2257" i="7"/>
  <c r="W2257" i="7"/>
  <c r="W1935" i="7"/>
  <c r="V1935" i="7"/>
  <c r="W1885" i="7"/>
  <c r="V1885" i="7"/>
  <c r="W2603" i="7"/>
  <c r="V2603" i="7"/>
  <c r="V2352" i="7"/>
  <c r="W2352" i="7"/>
  <c r="V1918" i="7"/>
  <c r="W1918" i="7"/>
  <c r="V1933" i="7"/>
  <c r="W1933" i="7"/>
  <c r="V2177" i="7"/>
  <c r="W2177" i="7"/>
  <c r="W2037" i="7"/>
  <c r="V2037" i="7"/>
  <c r="V1746" i="7"/>
  <c r="W1746" i="7"/>
  <c r="V2406" i="7"/>
  <c r="W2406" i="7"/>
  <c r="W2045" i="7"/>
  <c r="V2045" i="7"/>
  <c r="V1827" i="7"/>
  <c r="W1827" i="7"/>
  <c r="V1649" i="7"/>
  <c r="W1649" i="7"/>
  <c r="W2287" i="7"/>
  <c r="V2287" i="7"/>
  <c r="W1551" i="7"/>
  <c r="V1551" i="7"/>
  <c r="W1676" i="7"/>
  <c r="V1676" i="7"/>
  <c r="W1603" i="7"/>
  <c r="V1603" i="7"/>
  <c r="W1267" i="7"/>
  <c r="V1267" i="7"/>
  <c r="V1202" i="7"/>
  <c r="W1202" i="7"/>
  <c r="V1044" i="7"/>
  <c r="W1044" i="7"/>
  <c r="V852" i="7"/>
  <c r="W852" i="7"/>
  <c r="W2114" i="7"/>
  <c r="V2114" i="7"/>
  <c r="W1592" i="7"/>
  <c r="V1592" i="7"/>
  <c r="W1425" i="7"/>
  <c r="V1425" i="7"/>
  <c r="W1363" i="7"/>
  <c r="V1363" i="7"/>
  <c r="W1285" i="7"/>
  <c r="V1285" i="7"/>
  <c r="V1797" i="7"/>
  <c r="W1797" i="7"/>
  <c r="W1133" i="7"/>
  <c r="V1133" i="7"/>
  <c r="W425" i="7"/>
  <c r="V425" i="7"/>
  <c r="W1216" i="7"/>
  <c r="V1216" i="7"/>
  <c r="W1105" i="7"/>
  <c r="V1105" i="7"/>
  <c r="W975" i="7"/>
  <c r="V975" i="7"/>
  <c r="V1388" i="7"/>
  <c r="W1388" i="7"/>
  <c r="V1322" i="7"/>
  <c r="W1322" i="7"/>
  <c r="W1232" i="7"/>
  <c r="W629" i="7"/>
  <c r="W593" i="7"/>
  <c r="V593" i="7"/>
  <c r="W521" i="7"/>
  <c r="V521" i="7"/>
  <c r="V418" i="7"/>
  <c r="W1681" i="7"/>
  <c r="V1681" i="7"/>
  <c r="V1563" i="7"/>
  <c r="W1269" i="7"/>
  <c r="V1269" i="7"/>
  <c r="W977" i="7"/>
  <c r="W909" i="7"/>
  <c r="V909" i="7"/>
  <c r="W848" i="7"/>
  <c r="V848" i="7"/>
  <c r="W710" i="7"/>
  <c r="V709" i="7"/>
  <c r="W709" i="7"/>
  <c r="V206" i="7"/>
  <c r="W206" i="7"/>
  <c r="W175" i="7"/>
  <c r="V175" i="7"/>
  <c r="W62" i="7"/>
  <c r="V62" i="7"/>
  <c r="V1418" i="7"/>
  <c r="W1418" i="7"/>
  <c r="V1205" i="7"/>
  <c r="W1205" i="7"/>
  <c r="W2082" i="7"/>
  <c r="V2082" i="7"/>
  <c r="V1508" i="7"/>
  <c r="W1508" i="7"/>
  <c r="V460" i="7"/>
  <c r="W460" i="7"/>
  <c r="W1566" i="7"/>
  <c r="V1566" i="7"/>
  <c r="W496" i="7"/>
  <c r="V496" i="7"/>
  <c r="V1709" i="7"/>
  <c r="W1709" i="7"/>
  <c r="W2506" i="7"/>
  <c r="V2506" i="7"/>
  <c r="W262" i="7"/>
  <c r="W1550" i="7"/>
  <c r="V1550" i="7"/>
  <c r="W819" i="7"/>
  <c r="V819" i="7"/>
  <c r="V141" i="7"/>
  <c r="W141" i="7"/>
  <c r="W1039" i="7"/>
  <c r="V1039" i="7"/>
  <c r="V710" i="7"/>
  <c r="W193" i="7"/>
  <c r="V193" i="7"/>
  <c r="W73" i="7"/>
  <c r="V73" i="7"/>
  <c r="W1087" i="7"/>
  <c r="V1087" i="7"/>
  <c r="W943" i="7"/>
  <c r="V943" i="7"/>
  <c r="W533" i="7"/>
  <c r="V533" i="7"/>
  <c r="W119" i="7"/>
  <c r="V119" i="7"/>
  <c r="W2089" i="7"/>
  <c r="W1325" i="7"/>
  <c r="V1325" i="7"/>
  <c r="W947" i="7"/>
  <c r="V947" i="7"/>
  <c r="W600" i="7"/>
  <c r="V600" i="7"/>
  <c r="W389" i="7"/>
  <c r="V389" i="7"/>
  <c r="V1743" i="7"/>
  <c r="W788" i="7"/>
  <c r="V788" i="7"/>
  <c r="V237" i="7"/>
  <c r="W237" i="7"/>
  <c r="W203" i="7"/>
  <c r="V203" i="7"/>
  <c r="V142" i="7"/>
  <c r="W630" i="7"/>
  <c r="V630" i="7"/>
  <c r="W582" i="7"/>
  <c r="V582" i="7"/>
  <c r="W534" i="7"/>
  <c r="V534" i="7"/>
  <c r="W486" i="7"/>
  <c r="V486" i="7"/>
  <c r="W413" i="7"/>
  <c r="V413" i="7"/>
  <c r="V368" i="7"/>
  <c r="W368" i="7"/>
  <c r="W323" i="7"/>
  <c r="V323" i="7"/>
  <c r="W231" i="7"/>
  <c r="V231" i="7"/>
  <c r="W3" i="7"/>
  <c r="V3" i="7"/>
  <c r="W1537" i="7"/>
  <c r="V1537" i="7"/>
  <c r="W1311" i="7"/>
  <c r="V1311" i="7"/>
  <c r="W570" i="7"/>
  <c r="V570" i="7"/>
  <c r="W467" i="7"/>
  <c r="V467" i="7"/>
  <c r="W1168" i="7"/>
  <c r="V1168" i="7"/>
  <c r="W274" i="7"/>
  <c r="V479" i="7"/>
  <c r="V629" i="7"/>
  <c r="W979" i="7"/>
  <c r="W178" i="7"/>
  <c r="V2575" i="7"/>
  <c r="W2575" i="7"/>
  <c r="W2431" i="7"/>
  <c r="V2431" i="7"/>
  <c r="W2312" i="7"/>
  <c r="V2312" i="7"/>
  <c r="W2436" i="7"/>
  <c r="V2436" i="7"/>
  <c r="W2518" i="7"/>
  <c r="V2518" i="7"/>
  <c r="V1826" i="7"/>
  <c r="W1826" i="7"/>
  <c r="W1245" i="7"/>
  <c r="V1245" i="7"/>
  <c r="W1652" i="7"/>
  <c r="V1652" i="7"/>
  <c r="W1070" i="7"/>
  <c r="V1070" i="7"/>
  <c r="W66" i="7"/>
  <c r="V66" i="7"/>
  <c r="V309" i="7"/>
  <c r="W309" i="7"/>
  <c r="W2366" i="7"/>
  <c r="V2366" i="7"/>
  <c r="V2274" i="7"/>
  <c r="W2274" i="7"/>
  <c r="W2434" i="7"/>
  <c r="V2434" i="7"/>
  <c r="W1816" i="7"/>
  <c r="V1816" i="7"/>
  <c r="V1406" i="7"/>
  <c r="W1406" i="7"/>
  <c r="V934" i="7"/>
  <c r="W934" i="7"/>
  <c r="W1456" i="7"/>
  <c r="V1456" i="7"/>
  <c r="W646" i="7"/>
  <c r="V646" i="7"/>
  <c r="W1233" i="7"/>
  <c r="V1233" i="7"/>
  <c r="W703" i="7"/>
  <c r="V703" i="7"/>
  <c r="W1405" i="7"/>
  <c r="V1405" i="7"/>
  <c r="W1597" i="7"/>
  <c r="V1597" i="7"/>
  <c r="W228" i="7"/>
  <c r="V228" i="7"/>
  <c r="V1160" i="7"/>
  <c r="W1160" i="7"/>
  <c r="V573" i="7"/>
  <c r="W573" i="7"/>
  <c r="W986" i="7"/>
  <c r="V986" i="7"/>
  <c r="V1012" i="7"/>
  <c r="W1012" i="7"/>
  <c r="W1793" i="7"/>
  <c r="V1793" i="7"/>
  <c r="W408" i="7"/>
  <c r="V408" i="7"/>
  <c r="W72" i="7"/>
  <c r="V72" i="7"/>
  <c r="W2573" i="7"/>
  <c r="V2573" i="7"/>
  <c r="V2304" i="7"/>
  <c r="W2304" i="7"/>
  <c r="V2292" i="7"/>
  <c r="W2292" i="7"/>
  <c r="W2204" i="7"/>
  <c r="V2204" i="7"/>
  <c r="V1730" i="7"/>
  <c r="W1730" i="7"/>
  <c r="W1994" i="7"/>
  <c r="V1994" i="7"/>
  <c r="W2373" i="7"/>
  <c r="V2373" i="7"/>
  <c r="V1644" i="7"/>
  <c r="W1644" i="7"/>
  <c r="W1348" i="7"/>
  <c r="V1348" i="7"/>
  <c r="W720" i="7"/>
  <c r="V720" i="7"/>
  <c r="W329" i="7"/>
  <c r="V329" i="7"/>
  <c r="W233" i="7"/>
  <c r="V233" i="7"/>
  <c r="W11" i="7"/>
  <c r="V11" i="7"/>
  <c r="W564" i="7"/>
  <c r="V564" i="7"/>
  <c r="W1335" i="7"/>
  <c r="V1335" i="7"/>
  <c r="W149" i="7"/>
  <c r="V149" i="7"/>
  <c r="W113" i="7"/>
  <c r="V113" i="7"/>
  <c r="W704" i="7"/>
  <c r="V704" i="7"/>
  <c r="W686" i="7"/>
  <c r="V686" i="7"/>
  <c r="W2655" i="7"/>
  <c r="V2655" i="7"/>
  <c r="V2619" i="7"/>
  <c r="W2619" i="7"/>
  <c r="V2583" i="7"/>
  <c r="W2583" i="7"/>
  <c r="W2547" i="7"/>
  <c r="V2547" i="7"/>
  <c r="W2662" i="7"/>
  <c r="V2662" i="7"/>
  <c r="V2680" i="7"/>
  <c r="W2680" i="7"/>
  <c r="W2658" i="7"/>
  <c r="V2658" i="7"/>
  <c r="V2282" i="7"/>
  <c r="W2464" i="7"/>
  <c r="V2464" i="7"/>
  <c r="W2457" i="7"/>
  <c r="V2457" i="7"/>
  <c r="W2639" i="7"/>
  <c r="V2639" i="7"/>
  <c r="W2537" i="7"/>
  <c r="V2537" i="7"/>
  <c r="V2551" i="7"/>
  <c r="W2551" i="7"/>
  <c r="W2481" i="7"/>
  <c r="V2481" i="7"/>
  <c r="W2454" i="7"/>
  <c r="V2454" i="7"/>
  <c r="V2179" i="7"/>
  <c r="W2179" i="7"/>
  <c r="V2155" i="7"/>
  <c r="W2155" i="7"/>
  <c r="V2107" i="7"/>
  <c r="W2107" i="7"/>
  <c r="V2083" i="7"/>
  <c r="W2083" i="7"/>
  <c r="V2035" i="7"/>
  <c r="W2035" i="7"/>
  <c r="W2004" i="7"/>
  <c r="V2004" i="7"/>
  <c r="W2241" i="7"/>
  <c r="V2241" i="7"/>
  <c r="W2389" i="7"/>
  <c r="V2389" i="7"/>
  <c r="W2307" i="7"/>
  <c r="V2307" i="7"/>
  <c r="W2230" i="7"/>
  <c r="V2230" i="7"/>
  <c r="V2256" i="7"/>
  <c r="W2256" i="7"/>
  <c r="W2151" i="7"/>
  <c r="V2151" i="7"/>
  <c r="W2079" i="7"/>
  <c r="V2079" i="7"/>
  <c r="V1993" i="7"/>
  <c r="W1993" i="7"/>
  <c r="W2216" i="7"/>
  <c r="V2216" i="7"/>
  <c r="W2130" i="7"/>
  <c r="V2130" i="7"/>
  <c r="W2099" i="7"/>
  <c r="V2099" i="7"/>
  <c r="V1960" i="7"/>
  <c r="W1960" i="7"/>
  <c r="V1903" i="7"/>
  <c r="W1903" i="7"/>
  <c r="W1995" i="7"/>
  <c r="V1995" i="7"/>
  <c r="W1595" i="7"/>
  <c r="V1595" i="7"/>
  <c r="W1559" i="7"/>
  <c r="V1559" i="7"/>
  <c r="W1954" i="7"/>
  <c r="V1954" i="7"/>
  <c r="V1704" i="7"/>
  <c r="W1704" i="7"/>
  <c r="W1547" i="7"/>
  <c r="V1547" i="7"/>
  <c r="W1934" i="7"/>
  <c r="V1934" i="7"/>
  <c r="W2101" i="7"/>
  <c r="W2125" i="7"/>
  <c r="W1977" i="7"/>
  <c r="V1977" i="7"/>
  <c r="V1394" i="7"/>
  <c r="W1394" i="7"/>
  <c r="V1104" i="7"/>
  <c r="W1104" i="7"/>
  <c r="V1008" i="7"/>
  <c r="W1008" i="7"/>
  <c r="V912" i="7"/>
  <c r="W912" i="7"/>
  <c r="W967" i="7"/>
  <c r="W1669" i="7"/>
  <c r="V1669" i="7"/>
  <c r="W1170" i="7"/>
  <c r="V1170" i="7"/>
  <c r="V1077" i="7"/>
  <c r="W1077" i="7"/>
  <c r="V981" i="7"/>
  <c r="W981" i="7"/>
  <c r="W1769" i="7"/>
  <c r="V1769" i="7"/>
  <c r="W1631" i="7"/>
  <c r="V1631" i="7"/>
  <c r="W1523" i="7"/>
  <c r="V1523" i="7"/>
  <c r="V1358" i="7"/>
  <c r="W1358" i="7"/>
  <c r="W1110" i="7"/>
  <c r="V1110" i="7"/>
  <c r="W1519" i="7"/>
  <c r="V1519" i="7"/>
  <c r="W1538" i="7"/>
  <c r="V1532" i="7"/>
  <c r="W1532" i="7"/>
  <c r="V1031" i="7"/>
  <c r="W1031" i="7"/>
  <c r="W961" i="7"/>
  <c r="V961" i="7"/>
  <c r="W1578" i="7"/>
  <c r="V1578" i="7"/>
  <c r="W1424" i="7"/>
  <c r="V1316" i="7"/>
  <c r="W1316" i="7"/>
  <c r="W1141" i="7"/>
  <c r="V1141" i="7"/>
  <c r="W1062" i="7"/>
  <c r="V1062" i="7"/>
  <c r="W918" i="7"/>
  <c r="V918" i="7"/>
  <c r="W1707" i="7"/>
  <c r="V1707" i="7"/>
  <c r="W1677" i="7"/>
  <c r="V1677" i="7"/>
  <c r="V1619" i="7"/>
  <c r="W1619" i="7"/>
  <c r="W1234" i="7"/>
  <c r="V1234" i="7"/>
  <c r="W1880" i="7"/>
  <c r="W954" i="7"/>
  <c r="V954" i="7"/>
  <c r="W112" i="7"/>
  <c r="V112" i="7"/>
  <c r="V2031" i="7"/>
  <c r="W1113" i="7"/>
  <c r="V1113" i="7"/>
  <c r="W949" i="7"/>
  <c r="V949" i="7"/>
  <c r="W1486" i="7"/>
  <c r="V1486" i="7"/>
  <c r="W660" i="7"/>
  <c r="V660" i="7"/>
  <c r="V1061" i="7"/>
  <c r="W941" i="7"/>
  <c r="V941" i="7"/>
  <c r="V689" i="7"/>
  <c r="W643" i="7"/>
  <c r="V643" i="7"/>
  <c r="W406" i="7"/>
  <c r="V406" i="7"/>
  <c r="W354" i="7"/>
  <c r="V354" i="7"/>
  <c r="W185" i="7"/>
  <c r="V185" i="7"/>
  <c r="W65" i="7"/>
  <c r="V65" i="7"/>
  <c r="W321" i="7"/>
  <c r="V321" i="7"/>
  <c r="W6" i="7"/>
  <c r="V6" i="7"/>
  <c r="W1300" i="7"/>
  <c r="V1300" i="7"/>
  <c r="W1238" i="7"/>
  <c r="V673" i="7"/>
  <c r="W673" i="7"/>
  <c r="V1054" i="7"/>
  <c r="W1054" i="7"/>
  <c r="W607" i="7"/>
  <c r="V607" i="7"/>
  <c r="V717" i="7"/>
  <c r="V4" i="7"/>
  <c r="V200" i="7"/>
  <c r="V1424" i="7"/>
  <c r="V613" i="7"/>
  <c r="V836" i="7"/>
  <c r="W2448" i="7"/>
  <c r="V2448" i="7"/>
  <c r="W2306" i="7"/>
  <c r="V2306" i="7"/>
  <c r="V1736" i="7"/>
  <c r="W1736" i="7"/>
  <c r="W1291" i="7"/>
  <c r="V1291" i="7"/>
  <c r="W1489" i="7"/>
  <c r="V1489" i="7"/>
  <c r="W784" i="7"/>
  <c r="V784" i="7"/>
  <c r="W537" i="7"/>
  <c r="V537" i="7"/>
  <c r="W1365" i="7"/>
  <c r="V1365" i="7"/>
  <c r="W770" i="7"/>
  <c r="V770" i="7"/>
  <c r="V8" i="7"/>
  <c r="W8" i="7"/>
  <c r="V1927" i="7"/>
  <c r="W1927" i="7"/>
  <c r="W919" i="7"/>
  <c r="W2190" i="7"/>
  <c r="V2190" i="7"/>
  <c r="V1748" i="7"/>
  <c r="W1748" i="7"/>
  <c r="W2042" i="7"/>
  <c r="V2042" i="7"/>
  <c r="W1562" i="7"/>
  <c r="V1562" i="7"/>
  <c r="W1345" i="7"/>
  <c r="V1345" i="7"/>
  <c r="W473" i="7"/>
  <c r="V473" i="7"/>
  <c r="W1143" i="7"/>
  <c r="V1143" i="7"/>
  <c r="W1261" i="7"/>
  <c r="V1261" i="7"/>
  <c r="W443" i="7"/>
  <c r="V443" i="7"/>
  <c r="W930" i="7"/>
  <c r="V930" i="7"/>
  <c r="W395" i="7"/>
  <c r="V395" i="7"/>
  <c r="W1149" i="7"/>
  <c r="V1149" i="7"/>
  <c r="V2608" i="7"/>
  <c r="W2608" i="7"/>
  <c r="V2536" i="7"/>
  <c r="W2536" i="7"/>
  <c r="V2691" i="7"/>
  <c r="W2691" i="7"/>
  <c r="V2614" i="7"/>
  <c r="W2614" i="7"/>
  <c r="W2616" i="7"/>
  <c r="V2616" i="7"/>
  <c r="V2516" i="7"/>
  <c r="W2516" i="7"/>
  <c r="V2492" i="7"/>
  <c r="W2492" i="7"/>
  <c r="W2468" i="7"/>
  <c r="W2455" i="7"/>
  <c r="V2455" i="7"/>
  <c r="W2460" i="7"/>
  <c r="V2460" i="7"/>
  <c r="W2515" i="7"/>
  <c r="V2515" i="7"/>
  <c r="W2475" i="7"/>
  <c r="V2475" i="7"/>
  <c r="W2353" i="7"/>
  <c r="V2353" i="7"/>
  <c r="W2423" i="7"/>
  <c r="V2423" i="7"/>
  <c r="W2311" i="7"/>
  <c r="V2311" i="7"/>
  <c r="W2239" i="7"/>
  <c r="V2239" i="7"/>
  <c r="W2461" i="7"/>
  <c r="V2461" i="7"/>
  <c r="V2316" i="7"/>
  <c r="W2316" i="7"/>
  <c r="V2620" i="7"/>
  <c r="W2620" i="7"/>
  <c r="W2427" i="7"/>
  <c r="V2427" i="7"/>
  <c r="W1840" i="7"/>
  <c r="V1840" i="7"/>
  <c r="W1768" i="7"/>
  <c r="V1768" i="7"/>
  <c r="W1922" i="7"/>
  <c r="V1922" i="7"/>
  <c r="V2605" i="7"/>
  <c r="W2605" i="7"/>
  <c r="W1946" i="7"/>
  <c r="V1946" i="7"/>
  <c r="V1862" i="7"/>
  <c r="W1862" i="7"/>
  <c r="V1781" i="7"/>
  <c r="W2458" i="7"/>
  <c r="V2458" i="7"/>
  <c r="W2034" i="7"/>
  <c r="V2034" i="7"/>
  <c r="W1721" i="7"/>
  <c r="V1721" i="7"/>
  <c r="W1621" i="7"/>
  <c r="V1621" i="7"/>
  <c r="W1466" i="7"/>
  <c r="V1466" i="7"/>
  <c r="V2328" i="7"/>
  <c r="W2328" i="7"/>
  <c r="W1323" i="7"/>
  <c r="V1323" i="7"/>
  <c r="W1197" i="7"/>
  <c r="V1197" i="7"/>
  <c r="W1150" i="7"/>
  <c r="V1150" i="7"/>
  <c r="W1072" i="7"/>
  <c r="V1072" i="7"/>
  <c r="W976" i="7"/>
  <c r="V976" i="7"/>
  <c r="W880" i="7"/>
  <c r="V880" i="7"/>
  <c r="W751" i="7"/>
  <c r="V751" i="7"/>
  <c r="V1490" i="7"/>
  <c r="W1490" i="7"/>
  <c r="V1397" i="7"/>
  <c r="W1397" i="7"/>
  <c r="W1131" i="7"/>
  <c r="V1131" i="7"/>
  <c r="W1027" i="7"/>
  <c r="V973" i="7"/>
  <c r="W837" i="7"/>
  <c r="V837" i="7"/>
  <c r="W1191" i="7"/>
  <c r="V1191" i="7"/>
  <c r="W1700" i="7"/>
  <c r="V1700" i="7"/>
  <c r="W1198" i="7"/>
  <c r="V1198" i="7"/>
  <c r="W1158" i="7"/>
  <c r="V1158" i="7"/>
  <c r="W459" i="7"/>
  <c r="V459" i="7"/>
  <c r="V387" i="7"/>
  <c r="W387" i="7"/>
  <c r="W315" i="7"/>
  <c r="V315" i="7"/>
  <c r="W219" i="7"/>
  <c r="V219" i="7"/>
  <c r="W123" i="7"/>
  <c r="V123" i="7"/>
  <c r="W1450" i="7"/>
  <c r="V1450" i="7"/>
  <c r="V250" i="7"/>
  <c r="W250" i="7"/>
  <c r="V154" i="7"/>
  <c r="W154" i="7"/>
  <c r="V58" i="7"/>
  <c r="W1540" i="7"/>
  <c r="V1540" i="7"/>
  <c r="V1073" i="7"/>
  <c r="W1005" i="7"/>
  <c r="V1005" i="7"/>
  <c r="W944" i="7"/>
  <c r="V944" i="7"/>
  <c r="W872" i="7"/>
  <c r="V872" i="7"/>
  <c r="W782" i="7"/>
  <c r="W692" i="7"/>
  <c r="V692" i="7"/>
  <c r="W2072" i="7"/>
  <c r="V2072" i="7"/>
  <c r="W790" i="7"/>
  <c r="V790" i="7"/>
  <c r="W230" i="7"/>
  <c r="V230" i="7"/>
  <c r="W199" i="7"/>
  <c r="V199" i="7"/>
  <c r="V86" i="7"/>
  <c r="W86" i="7"/>
  <c r="W55" i="7"/>
  <c r="V55" i="7"/>
  <c r="W1857" i="7"/>
  <c r="V1430" i="7"/>
  <c r="W1430" i="7"/>
  <c r="W1162" i="7"/>
  <c r="V1162" i="7"/>
  <c r="W327" i="7"/>
  <c r="V327" i="7"/>
  <c r="W1132" i="7"/>
  <c r="V1132" i="7"/>
  <c r="W179" i="7"/>
  <c r="V179" i="7"/>
  <c r="V124" i="7"/>
  <c r="W124" i="7"/>
  <c r="W2055" i="7"/>
  <c r="V2055" i="7"/>
  <c r="W1556" i="7"/>
  <c r="V1556" i="7"/>
  <c r="V1370" i="7"/>
  <c r="W1370" i="7"/>
  <c r="W1264" i="7"/>
  <c r="V1264" i="7"/>
  <c r="W1010" i="7"/>
  <c r="V1010" i="7"/>
  <c r="W775" i="7"/>
  <c r="V775" i="7"/>
  <c r="W2362" i="7"/>
  <c r="V2362" i="7"/>
  <c r="W1089" i="7"/>
  <c r="V1089" i="7"/>
  <c r="W845" i="7"/>
  <c r="V845" i="7"/>
  <c r="W114" i="7"/>
  <c r="V114" i="7"/>
  <c r="W903" i="7"/>
  <c r="V903" i="7"/>
  <c r="W451" i="7"/>
  <c r="V451" i="7"/>
  <c r="W279" i="7"/>
  <c r="V279" i="7"/>
  <c r="W63" i="7"/>
  <c r="V63" i="7"/>
  <c r="W14" i="7"/>
  <c r="V14" i="7"/>
  <c r="W487" i="7"/>
  <c r="V487" i="7"/>
  <c r="W2214" i="7"/>
  <c r="V2214" i="7"/>
  <c r="W418" i="7"/>
  <c r="W2203" i="7"/>
  <c r="V2203" i="7"/>
  <c r="W2470" i="7"/>
  <c r="V2470" i="7"/>
  <c r="W2207" i="7"/>
  <c r="V2207" i="7"/>
  <c r="W2293" i="7"/>
  <c r="V2293" i="7"/>
  <c r="W2135" i="7"/>
  <c r="V2135" i="7"/>
  <c r="W2039" i="7"/>
  <c r="V2039" i="7"/>
  <c r="V2587" i="7"/>
  <c r="W2587" i="7"/>
  <c r="W2166" i="7"/>
  <c r="V2166" i="7"/>
  <c r="W2094" i="7"/>
  <c r="V2094" i="7"/>
  <c r="W2022" i="7"/>
  <c r="V2022" i="7"/>
  <c r="W2349" i="7"/>
  <c r="V2349" i="7"/>
  <c r="W1876" i="7"/>
  <c r="V1876" i="7"/>
  <c r="W1804" i="7"/>
  <c r="V1804" i="7"/>
  <c r="W2133" i="7"/>
  <c r="V2133" i="7"/>
  <c r="W2061" i="7"/>
  <c r="V2061" i="7"/>
  <c r="W2242" i="7"/>
  <c r="V2242" i="7"/>
  <c r="W1898" i="7"/>
  <c r="V1898" i="7"/>
  <c r="W1978" i="7"/>
  <c r="V1978" i="7"/>
  <c r="W2120" i="7"/>
  <c r="V2120" i="7"/>
  <c r="W2048" i="7"/>
  <c r="V2048" i="7"/>
  <c r="V1698" i="7"/>
  <c r="W1698" i="7"/>
  <c r="W2449" i="7"/>
  <c r="V2449" i="7"/>
  <c r="W1996" i="7"/>
  <c r="V1996" i="7"/>
  <c r="V1814" i="7"/>
  <c r="W1814" i="7"/>
  <c r="W1976" i="7"/>
  <c r="V1976" i="7"/>
  <c r="W1742" i="7"/>
  <c r="V1742" i="7"/>
  <c r="W1604" i="7"/>
  <c r="V1604" i="7"/>
  <c r="W1575" i="7"/>
  <c r="V1575" i="7"/>
  <c r="W1989" i="7"/>
  <c r="V1989" i="7"/>
  <c r="W1986" i="7"/>
  <c r="V1986" i="7"/>
  <c r="W1914" i="7"/>
  <c r="V1914" i="7"/>
  <c r="W1881" i="7"/>
  <c r="V1881" i="7"/>
  <c r="W1590" i="7"/>
  <c r="V1590" i="7"/>
  <c r="W1554" i="7"/>
  <c r="V1554" i="7"/>
  <c r="W2123" i="7"/>
  <c r="V2123" i="7"/>
  <c r="W1297" i="7"/>
  <c r="V1297" i="7"/>
  <c r="W1080" i="7"/>
  <c r="V1080" i="7"/>
  <c r="W984" i="7"/>
  <c r="V984" i="7"/>
  <c r="W888" i="7"/>
  <c r="V888" i="7"/>
  <c r="W2283" i="7"/>
  <c r="V2283" i="7"/>
  <c r="W1525" i="7"/>
  <c r="V1525" i="7"/>
  <c r="W1299" i="7"/>
  <c r="V1299" i="7"/>
  <c r="V1656" i="7"/>
  <c r="W1656" i="7"/>
  <c r="W1628" i="7"/>
  <c r="V1628" i="7"/>
  <c r="W1306" i="7"/>
  <c r="V1306" i="7"/>
  <c r="W1625" i="7"/>
  <c r="V1625" i="7"/>
  <c r="W1569" i="7"/>
  <c r="V1569" i="7"/>
  <c r="W1393" i="7"/>
  <c r="V1393" i="7"/>
  <c r="W1239" i="7"/>
  <c r="V1239" i="7"/>
  <c r="V1127" i="7"/>
  <c r="W1127" i="7"/>
  <c r="W1548" i="7"/>
  <c r="V1548" i="7"/>
  <c r="W1417" i="7"/>
  <c r="V1417" i="7"/>
  <c r="V1124" i="7"/>
  <c r="W1124" i="7"/>
  <c r="V769" i="7"/>
  <c r="W769" i="7"/>
  <c r="W712" i="7"/>
  <c r="V712" i="7"/>
  <c r="W1411" i="7"/>
  <c r="V1411" i="7"/>
  <c r="W1145" i="7"/>
  <c r="V1145" i="7"/>
  <c r="W291" i="7"/>
  <c r="V291" i="7"/>
  <c r="W195" i="7"/>
  <c r="V195" i="7"/>
  <c r="W99" i="7"/>
  <c r="V99" i="7"/>
  <c r="V1868" i="7"/>
  <c r="W1868" i="7"/>
  <c r="W1307" i="7"/>
  <c r="V1307" i="7"/>
  <c r="W1219" i="7"/>
  <c r="V1219" i="7"/>
  <c r="W466" i="7"/>
  <c r="W1611" i="7"/>
  <c r="V1611" i="7"/>
  <c r="W1183" i="7"/>
  <c r="V1183" i="7"/>
  <c r="W1101" i="7"/>
  <c r="V1101" i="7"/>
  <c r="W1040" i="7"/>
  <c r="V1040" i="7"/>
  <c r="W968" i="7"/>
  <c r="V968" i="7"/>
  <c r="W764" i="7"/>
  <c r="V764" i="7"/>
  <c r="W2197" i="7"/>
  <c r="V2197" i="7"/>
  <c r="W1584" i="7"/>
  <c r="V1584" i="7"/>
  <c r="W1461" i="7"/>
  <c r="V1461" i="7"/>
  <c r="W778" i="7"/>
  <c r="V778" i="7"/>
  <c r="W690" i="7"/>
  <c r="V690" i="7"/>
  <c r="V985" i="7"/>
  <c r="W985" i="7"/>
  <c r="V841" i="7"/>
  <c r="W841" i="7"/>
  <c r="W1639" i="7"/>
  <c r="V1639" i="7"/>
  <c r="W581" i="7"/>
  <c r="V581" i="7"/>
  <c r="W677" i="7"/>
  <c r="V677" i="7"/>
  <c r="W552" i="7"/>
  <c r="V552" i="7"/>
  <c r="W583" i="7"/>
  <c r="V583" i="7"/>
  <c r="W956" i="7"/>
  <c r="V956" i="7"/>
  <c r="W698" i="7"/>
  <c r="V698" i="7"/>
  <c r="V1400" i="7"/>
  <c r="W1400" i="7"/>
  <c r="W1037" i="7"/>
  <c r="V1037" i="7"/>
  <c r="W1294" i="7"/>
  <c r="V1294" i="7"/>
  <c r="V937" i="7"/>
  <c r="W937" i="7"/>
  <c r="W612" i="7"/>
  <c r="V612" i="7"/>
  <c r="W347" i="7"/>
  <c r="V347" i="7"/>
  <c r="W201" i="7"/>
  <c r="V201" i="7"/>
  <c r="W153" i="7"/>
  <c r="V153" i="7"/>
  <c r="W105" i="7"/>
  <c r="V105" i="7"/>
  <c r="W616" i="7"/>
  <c r="V616" i="7"/>
  <c r="W969" i="7"/>
  <c r="V969" i="7"/>
  <c r="W768" i="7"/>
  <c r="V768" i="7"/>
  <c r="W423" i="7"/>
  <c r="V423" i="7"/>
  <c r="W1017" i="7"/>
  <c r="V1017" i="7"/>
  <c r="W752" i="7"/>
  <c r="V752" i="7"/>
  <c r="W293" i="7"/>
  <c r="V293" i="7"/>
  <c r="W197" i="7"/>
  <c r="V197" i="7"/>
  <c r="W101" i="7"/>
  <c r="V101" i="7"/>
  <c r="W210" i="7"/>
  <c r="V210" i="7"/>
  <c r="V52" i="7"/>
  <c r="W52" i="7"/>
  <c r="W1201" i="7"/>
  <c r="V1201" i="7"/>
  <c r="W1076" i="7"/>
  <c r="V1076" i="7"/>
  <c r="W611" i="7"/>
  <c r="V611" i="7"/>
  <c r="W386" i="7"/>
  <c r="V386" i="7"/>
  <c r="W156" i="7"/>
  <c r="V156" i="7"/>
  <c r="W565" i="7"/>
  <c r="V565" i="7"/>
  <c r="W169" i="7"/>
  <c r="V169" i="7"/>
  <c r="V1274" i="7"/>
  <c r="W1274" i="7"/>
  <c r="W287" i="7"/>
  <c r="V287" i="7"/>
  <c r="V1502" i="7"/>
  <c r="W1502" i="7"/>
  <c r="W1091" i="7"/>
  <c r="V1091" i="7"/>
  <c r="W378" i="7"/>
  <c r="V378" i="7"/>
  <c r="W306" i="7"/>
  <c r="V306" i="7"/>
  <c r="W914" i="7"/>
  <c r="V914" i="7"/>
  <c r="W882" i="7"/>
  <c r="V882" i="7"/>
  <c r="W654" i="7"/>
  <c r="V654" i="7"/>
  <c r="W606" i="7"/>
  <c r="V606" i="7"/>
  <c r="W558" i="7"/>
  <c r="V558" i="7"/>
  <c r="W510" i="7"/>
  <c r="V510" i="7"/>
  <c r="W471" i="7"/>
  <c r="V471" i="7"/>
  <c r="W648" i="7"/>
  <c r="V648" i="7"/>
  <c r="W706" i="7"/>
  <c r="V706" i="7"/>
  <c r="W427" i="7"/>
  <c r="V427" i="7"/>
  <c r="W1459" i="7"/>
  <c r="V1459" i="7"/>
  <c r="W1273" i="7"/>
  <c r="V1273" i="7"/>
  <c r="V340" i="7"/>
  <c r="W340" i="7"/>
  <c r="W1593" i="7"/>
  <c r="V1593" i="7"/>
  <c r="W997" i="7"/>
  <c r="V997" i="7"/>
  <c r="V1911" i="7"/>
  <c r="V871" i="7"/>
  <c r="W2361" i="7"/>
  <c r="V2361" i="7"/>
  <c r="V2395" i="7"/>
  <c r="W2395" i="7"/>
  <c r="W2172" i="7"/>
  <c r="V2172" i="7"/>
  <c r="W2100" i="7"/>
  <c r="V2100" i="7"/>
  <c r="W2028" i="7"/>
  <c r="V2028" i="7"/>
  <c r="W2523" i="7"/>
  <c r="V2523" i="7"/>
  <c r="V2358" i="7"/>
  <c r="W2358" i="7"/>
  <c r="W2238" i="7"/>
  <c r="V2238" i="7"/>
  <c r="V2638" i="7"/>
  <c r="W2638" i="7"/>
  <c r="W2385" i="7"/>
  <c r="V2385" i="7"/>
  <c r="W2126" i="7"/>
  <c r="V2126" i="7"/>
  <c r="W2054" i="7"/>
  <c r="V2054" i="7"/>
  <c r="V1969" i="7"/>
  <c r="W1969" i="7"/>
  <c r="W2024" i="7"/>
  <c r="V2024" i="7"/>
  <c r="W1870" i="7"/>
  <c r="V1870" i="7"/>
  <c r="W1798" i="7"/>
  <c r="V1798" i="7"/>
  <c r="V1951" i="7"/>
  <c r="W1951" i="7"/>
  <c r="W2108" i="7"/>
  <c r="V2108" i="7"/>
  <c r="W1972" i="7"/>
  <c r="V1972" i="7"/>
  <c r="W1577" i="7"/>
  <c r="V1577" i="7"/>
  <c r="V2093" i="7"/>
  <c r="W2093" i="7"/>
  <c r="V1668" i="7"/>
  <c r="W1668" i="7"/>
  <c r="W1613" i="7"/>
  <c r="V1613" i="7"/>
  <c r="W1568" i="7"/>
  <c r="V1568" i="7"/>
  <c r="V2382" i="7"/>
  <c r="W2382" i="7"/>
  <c r="W1635" i="7"/>
  <c r="V1635" i="7"/>
  <c r="V1785" i="7"/>
  <c r="W1785" i="7"/>
  <c r="W1369" i="7"/>
  <c r="V1369" i="7"/>
  <c r="W1371" i="7"/>
  <c r="V1371" i="7"/>
  <c r="W1948" i="7"/>
  <c r="V1948" i="7"/>
  <c r="W1586" i="7"/>
  <c r="V1586" i="7"/>
  <c r="W1390" i="7"/>
  <c r="V1390" i="7"/>
  <c r="W1213" i="7"/>
  <c r="V1213" i="7"/>
  <c r="W1107" i="7"/>
  <c r="V1107" i="7"/>
  <c r="W1485" i="7"/>
  <c r="V1485" i="7"/>
  <c r="W1024" i="7"/>
  <c r="V1024" i="7"/>
  <c r="W928" i="7"/>
  <c r="V928" i="7"/>
  <c r="V823" i="7"/>
  <c r="W823" i="7"/>
  <c r="V679" i="7"/>
  <c r="W679" i="7"/>
  <c r="V2165" i="7"/>
  <c r="W2165" i="7"/>
  <c r="W1313" i="7"/>
  <c r="V1313" i="7"/>
  <c r="V948" i="7"/>
  <c r="W948" i="7"/>
  <c r="V1773" i="7"/>
  <c r="W1773" i="7"/>
  <c r="W1733" i="7"/>
  <c r="V1733" i="7"/>
  <c r="W1347" i="7"/>
  <c r="V1347" i="7"/>
  <c r="W1174" i="7"/>
  <c r="V1174" i="7"/>
  <c r="V1448" i="7"/>
  <c r="W1448" i="7"/>
  <c r="V1376" i="7"/>
  <c r="W1376" i="7"/>
  <c r="W1222" i="7"/>
  <c r="V1222" i="7"/>
  <c r="W1171" i="7"/>
  <c r="V1171" i="7"/>
  <c r="W1090" i="7"/>
  <c r="V1090" i="7"/>
  <c r="W946" i="7"/>
  <c r="V946" i="7"/>
  <c r="V792" i="7"/>
  <c r="W792" i="7"/>
  <c r="W741" i="7"/>
  <c r="V741" i="7"/>
  <c r="W401" i="7"/>
  <c r="V401" i="7"/>
  <c r="W1473" i="7"/>
  <c r="V1473" i="7"/>
  <c r="W1071" i="7"/>
  <c r="V1071" i="7"/>
  <c r="W879" i="7"/>
  <c r="V879" i="7"/>
  <c r="V435" i="7"/>
  <c r="W435" i="7"/>
  <c r="V363" i="7"/>
  <c r="W363" i="7"/>
  <c r="W1727" i="7"/>
  <c r="V1727" i="7"/>
  <c r="W1435" i="7"/>
  <c r="V1435" i="7"/>
  <c r="W1014" i="7"/>
  <c r="V1014" i="7"/>
  <c r="W870" i="7"/>
  <c r="V870" i="7"/>
  <c r="W1534" i="7"/>
  <c r="V1534" i="7"/>
  <c r="W1497" i="7"/>
  <c r="V1497" i="7"/>
  <c r="W1318" i="7"/>
  <c r="V1318" i="7"/>
  <c r="W861" i="7"/>
  <c r="V861" i="7"/>
  <c r="W1375" i="7"/>
  <c r="V1375" i="7"/>
  <c r="W923" i="7"/>
  <c r="V923" i="7"/>
  <c r="W627" i="7"/>
  <c r="V627" i="7"/>
  <c r="V591" i="7"/>
  <c r="W591" i="7"/>
  <c r="W555" i="7"/>
  <c r="V555" i="7"/>
  <c r="V519" i="7"/>
  <c r="W519" i="7"/>
  <c r="W483" i="7"/>
  <c r="V483" i="7"/>
  <c r="W357" i="7"/>
  <c r="V357" i="7"/>
  <c r="W1357" i="7"/>
  <c r="V1357" i="7"/>
  <c r="W1249" i="7"/>
  <c r="V1249" i="7"/>
  <c r="W1109" i="7"/>
  <c r="V1109" i="7"/>
  <c r="W842" i="7"/>
  <c r="V842" i="7"/>
  <c r="W809" i="7"/>
  <c r="V809" i="7"/>
  <c r="W758" i="7"/>
  <c r="V758" i="7"/>
  <c r="W278" i="7"/>
  <c r="V278" i="7"/>
  <c r="V247" i="7"/>
  <c r="W247" i="7"/>
  <c r="V134" i="7"/>
  <c r="W134" i="7"/>
  <c r="V103" i="7"/>
  <c r="W103" i="7"/>
  <c r="W734" i="7"/>
  <c r="V734" i="7"/>
  <c r="W598" i="7"/>
  <c r="V598" i="7"/>
  <c r="W478" i="7"/>
  <c r="V478" i="7"/>
  <c r="W217" i="7"/>
  <c r="V217" i="7"/>
  <c r="W1207" i="7"/>
  <c r="V1207" i="7"/>
  <c r="W557" i="7"/>
  <c r="V557" i="7"/>
  <c r="W351" i="7"/>
  <c r="V351" i="7"/>
  <c r="W568" i="7"/>
  <c r="V568" i="7"/>
  <c r="V916" i="7"/>
  <c r="W916" i="7"/>
  <c r="W796" i="7"/>
  <c r="V796" i="7"/>
  <c r="W1138" i="7"/>
  <c r="V1138" i="7"/>
  <c r="W514" i="7"/>
  <c r="V514" i="7"/>
  <c r="V268" i="7"/>
  <c r="W268" i="7"/>
  <c r="V220" i="7"/>
  <c r="W220" i="7"/>
  <c r="W107" i="7"/>
  <c r="V107" i="7"/>
  <c r="W17" i="7"/>
  <c r="V17" i="7"/>
  <c r="W1543" i="7"/>
  <c r="V1543" i="7"/>
  <c r="W1471" i="7"/>
  <c r="V1471" i="7"/>
  <c r="V1081" i="7"/>
  <c r="W1081" i="7"/>
  <c r="W662" i="7"/>
  <c r="V662" i="7"/>
  <c r="W492" i="7"/>
  <c r="V492" i="7"/>
  <c r="V392" i="7"/>
  <c r="W392" i="7"/>
  <c r="W297" i="7"/>
  <c r="V297" i="7"/>
  <c r="W249" i="7"/>
  <c r="V249" i="7"/>
  <c r="W1022" i="7"/>
  <c r="V1022" i="7"/>
  <c r="W1510" i="7"/>
  <c r="V1510" i="7"/>
  <c r="V69" i="7"/>
  <c r="W69" i="7"/>
  <c r="W1469" i="7"/>
  <c r="V1469" i="7"/>
  <c r="W1385" i="7"/>
  <c r="V1385" i="7"/>
  <c r="W675" i="7"/>
  <c r="V675" i="7"/>
  <c r="W628" i="7"/>
  <c r="V628" i="7"/>
  <c r="W595" i="7"/>
  <c r="V595" i="7"/>
  <c r="W547" i="7"/>
  <c r="V547" i="7"/>
  <c r="W499" i="7"/>
  <c r="V499" i="7"/>
  <c r="W161" i="7"/>
  <c r="V161" i="7"/>
  <c r="W49" i="7"/>
  <c r="V49" i="7"/>
  <c r="W27" i="7"/>
  <c r="V27" i="7"/>
  <c r="W276" i="7"/>
  <c r="V276" i="7"/>
  <c r="W240" i="7"/>
  <c r="V240" i="7"/>
  <c r="V152" i="7"/>
  <c r="W152" i="7"/>
  <c r="W120" i="7"/>
  <c r="V120" i="7"/>
  <c r="W2347" i="7"/>
  <c r="V2347" i="7"/>
  <c r="W908" i="7"/>
  <c r="V908" i="7"/>
  <c r="W667" i="7"/>
  <c r="V667" i="7"/>
  <c r="W550" i="7"/>
  <c r="V550" i="7"/>
  <c r="W355" i="7"/>
  <c r="V355" i="7"/>
  <c r="W121" i="7"/>
  <c r="V121" i="7"/>
  <c r="W1865" i="7"/>
  <c r="V1865" i="7"/>
  <c r="W1389" i="7"/>
  <c r="V1389" i="7"/>
  <c r="W724" i="7"/>
  <c r="V724" i="7"/>
  <c r="W263" i="7"/>
  <c r="V263" i="7"/>
  <c r="V440" i="7"/>
  <c r="W440" i="7"/>
  <c r="V364" i="7"/>
  <c r="W364" i="7"/>
  <c r="W358" i="7"/>
  <c r="V358" i="7"/>
  <c r="W498" i="7"/>
  <c r="V498" i="7"/>
  <c r="V165" i="7"/>
  <c r="W165" i="7"/>
  <c r="W275" i="7"/>
  <c r="V275" i="7"/>
  <c r="W1732" i="7"/>
  <c r="V1732" i="7"/>
  <c r="W1420" i="7"/>
  <c r="V1420" i="7"/>
  <c r="W1253" i="7"/>
  <c r="V1253" i="7"/>
  <c r="W255" i="7"/>
  <c r="V255" i="7"/>
  <c r="W39" i="7"/>
  <c r="V39" i="7"/>
  <c r="V1115" i="7"/>
  <c r="W1115" i="7"/>
  <c r="W1209" i="7"/>
  <c r="V1209" i="7"/>
  <c r="W551" i="7"/>
  <c r="V551" i="7"/>
  <c r="W448" i="7"/>
  <c r="V967" i="7"/>
  <c r="V450" i="7"/>
  <c r="W2643" i="7"/>
  <c r="V2643" i="7"/>
  <c r="W2607" i="7"/>
  <c r="V2607" i="7"/>
  <c r="W2571" i="7"/>
  <c r="V2571" i="7"/>
  <c r="W2535" i="7"/>
  <c r="V2535" i="7"/>
  <c r="V2626" i="7"/>
  <c r="W2626" i="7"/>
  <c r="V2554" i="7"/>
  <c r="W2554" i="7"/>
  <c r="V2560" i="7"/>
  <c r="W2560" i="7"/>
  <c r="W2425" i="7"/>
  <c r="V2425" i="7"/>
  <c r="W2599" i="7"/>
  <c r="W2485" i="7"/>
  <c r="V2485" i="7"/>
  <c r="W2408" i="7"/>
  <c r="V2408" i="7"/>
  <c r="W2673" i="7"/>
  <c r="V2673" i="7"/>
  <c r="W2487" i="7"/>
  <c r="V2487" i="7"/>
  <c r="W2686" i="7"/>
  <c r="V2686" i="7"/>
  <c r="W2645" i="7"/>
  <c r="V2645" i="7"/>
  <c r="W2549" i="7"/>
  <c r="V2549" i="7"/>
  <c r="V2426" i="7"/>
  <c r="W2426" i="7"/>
  <c r="V2346" i="7"/>
  <c r="W2346" i="7"/>
  <c r="W2484" i="7"/>
  <c r="V2484" i="7"/>
  <c r="V2432" i="7"/>
  <c r="W2432" i="7"/>
  <c r="V2584" i="7"/>
  <c r="W2584" i="7"/>
  <c r="W2391" i="7"/>
  <c r="V2391" i="7"/>
  <c r="V2602" i="7"/>
  <c r="W2602" i="7"/>
  <c r="W2443" i="7"/>
  <c r="V2443" i="7"/>
  <c r="V2593" i="7"/>
  <c r="W2593" i="7"/>
  <c r="W2374" i="7"/>
  <c r="V2374" i="7"/>
  <c r="V2251" i="7"/>
  <c r="W2251" i="7"/>
  <c r="W1920" i="7"/>
  <c r="V1920" i="7"/>
  <c r="W2263" i="7"/>
  <c r="V2263" i="7"/>
  <c r="W2221" i="7"/>
  <c r="V2221" i="7"/>
  <c r="W2201" i="7"/>
  <c r="V2201" i="7"/>
  <c r="W1912" i="7"/>
  <c r="V1912" i="7"/>
  <c r="W1956" i="7"/>
  <c r="V1956" i="7"/>
  <c r="W1864" i="7"/>
  <c r="V1864" i="7"/>
  <c r="W1792" i="7"/>
  <c r="V1792" i="7"/>
  <c r="W2531" i="7"/>
  <c r="V2531" i="7"/>
  <c r="V2344" i="7"/>
  <c r="W2344" i="7"/>
  <c r="W2222" i="7"/>
  <c r="V2222" i="7"/>
  <c r="W1905" i="7"/>
  <c r="V1905" i="7"/>
  <c r="W1740" i="7"/>
  <c r="V1740" i="7"/>
  <c r="W2213" i="7"/>
  <c r="V2213" i="7"/>
  <c r="V2009" i="7"/>
  <c r="W2009" i="7"/>
  <c r="W2040" i="7"/>
  <c r="V2040" i="7"/>
  <c r="W1879" i="7"/>
  <c r="V1879" i="7"/>
  <c r="W2192" i="7"/>
  <c r="V2192" i="7"/>
  <c r="W1607" i="7"/>
  <c r="V1607" i="7"/>
  <c r="W1968" i="7"/>
  <c r="V1968" i="7"/>
  <c r="W1904" i="7"/>
  <c r="V1904" i="7"/>
  <c r="V1766" i="7"/>
  <c r="W1766" i="7"/>
  <c r="W2439" i="7"/>
  <c r="V2439" i="7"/>
  <c r="W2189" i="7"/>
  <c r="V2189" i="7"/>
  <c r="W2084" i="7"/>
  <c r="V2084" i="7"/>
  <c r="W1875" i="7"/>
  <c r="W1663" i="7"/>
  <c r="V1663" i="7"/>
  <c r="W1596" i="7"/>
  <c r="V1596" i="7"/>
  <c r="V1832" i="7"/>
  <c r="W1832" i="7"/>
  <c r="W1703" i="7"/>
  <c r="V1703" i="7"/>
  <c r="W2337" i="7"/>
  <c r="V2337" i="7"/>
  <c r="V1820" i="7"/>
  <c r="W1820" i="7"/>
  <c r="W1637" i="7"/>
  <c r="V1637" i="7"/>
  <c r="W2109" i="7"/>
  <c r="V2109" i="7"/>
  <c r="V1710" i="7"/>
  <c r="W1710" i="7"/>
  <c r="W1441" i="7"/>
  <c r="V1441" i="7"/>
  <c r="W1215" i="7"/>
  <c r="V1215" i="7"/>
  <c r="W1443" i="7"/>
  <c r="V1443" i="7"/>
  <c r="W1509" i="7"/>
  <c r="V1509" i="7"/>
  <c r="W1640" i="7"/>
  <c r="V1640" i="7"/>
  <c r="W2097" i="7"/>
  <c r="V2097" i="7"/>
  <c r="W1161" i="7"/>
  <c r="V1161" i="7"/>
  <c r="W1123" i="7"/>
  <c r="V1123" i="7"/>
  <c r="W1479" i="7"/>
  <c r="V1479" i="7"/>
  <c r="V2021" i="7"/>
  <c r="W2021" i="7"/>
  <c r="W1763" i="7"/>
  <c r="V1763" i="7"/>
  <c r="W1281" i="7"/>
  <c r="V1281" i="7"/>
  <c r="W1084" i="7"/>
  <c r="V1084" i="7"/>
  <c r="W940" i="7"/>
  <c r="V940" i="7"/>
  <c r="W2012" i="7"/>
  <c r="V2012" i="7"/>
  <c r="V1805" i="7"/>
  <c r="W1177" i="7"/>
  <c r="V1177" i="7"/>
  <c r="W1135" i="7"/>
  <c r="V1135" i="7"/>
  <c r="V1057" i="7"/>
  <c r="W1057" i="7"/>
  <c r="W865" i="7"/>
  <c r="V865" i="7"/>
  <c r="W1303" i="7"/>
  <c r="V1303" i="7"/>
  <c r="W1122" i="7"/>
  <c r="V1122" i="7"/>
  <c r="W1697" i="7"/>
  <c r="V1697" i="7"/>
  <c r="W1064" i="7"/>
  <c r="V1064" i="7"/>
  <c r="W1959" i="7"/>
  <c r="V1959" i="7"/>
  <c r="V1705" i="7"/>
  <c r="W1437" i="7"/>
  <c r="V1437" i="7"/>
  <c r="W808" i="7"/>
  <c r="V808" i="7"/>
  <c r="W772" i="7"/>
  <c r="V772" i="7"/>
  <c r="W736" i="7"/>
  <c r="V736" i="7"/>
  <c r="W700" i="7"/>
  <c r="V700" i="7"/>
  <c r="W664" i="7"/>
  <c r="V664" i="7"/>
  <c r="W1726" i="7"/>
  <c r="V1726" i="7"/>
  <c r="W798" i="7"/>
  <c r="V798" i="7"/>
  <c r="W746" i="7"/>
  <c r="W470" i="7"/>
  <c r="V470" i="7"/>
  <c r="W374" i="7"/>
  <c r="V374" i="7"/>
  <c r="W1779" i="7"/>
  <c r="W89" i="7"/>
  <c r="V89" i="7"/>
  <c r="W2085" i="7"/>
  <c r="V2085" i="7"/>
  <c r="W1788" i="7"/>
  <c r="V1788" i="7"/>
  <c r="W1339" i="7"/>
  <c r="V1339" i="7"/>
  <c r="W1065" i="7"/>
  <c r="V1065" i="7"/>
  <c r="W716" i="7"/>
  <c r="V716" i="7"/>
  <c r="W485" i="7"/>
  <c r="V485" i="7"/>
  <c r="W1155" i="7"/>
  <c r="V1155" i="7"/>
  <c r="W420" i="7"/>
  <c r="V420" i="7"/>
  <c r="W1591" i="7"/>
  <c r="V1591" i="7"/>
  <c r="W1288" i="7"/>
  <c r="V1288" i="7"/>
  <c r="V45" i="7"/>
  <c r="W45" i="7"/>
  <c r="W1725" i="7"/>
  <c r="V1725" i="7"/>
  <c r="V964" i="7"/>
  <c r="W964" i="7"/>
  <c r="V831" i="7"/>
  <c r="W831" i="7"/>
  <c r="W437" i="7"/>
  <c r="V437" i="7"/>
  <c r="W90" i="7"/>
  <c r="V90" i="7"/>
  <c r="W1835" i="7"/>
  <c r="V1835" i="7"/>
  <c r="W618" i="7"/>
  <c r="V618" i="7"/>
  <c r="W371" i="7"/>
  <c r="V371" i="7"/>
  <c r="W1028" i="7"/>
  <c r="V1028" i="7"/>
  <c r="W1521" i="7"/>
  <c r="V1521" i="7"/>
  <c r="V1186" i="7"/>
  <c r="W1085" i="7"/>
  <c r="V1085" i="7"/>
  <c r="W897" i="7"/>
  <c r="V897" i="7"/>
  <c r="W783" i="7"/>
  <c r="V783" i="7"/>
  <c r="W580" i="7"/>
  <c r="V580" i="7"/>
  <c r="W532" i="7"/>
  <c r="V532" i="7"/>
  <c r="W484" i="7"/>
  <c r="V484" i="7"/>
  <c r="W305" i="7"/>
  <c r="V305" i="7"/>
  <c r="W282" i="7"/>
  <c r="V282" i="7"/>
  <c r="V292" i="7"/>
  <c r="W292" i="7"/>
  <c r="W1255" i="7"/>
  <c r="V1255" i="7"/>
  <c r="W899" i="7"/>
  <c r="V899" i="7"/>
  <c r="W587" i="7"/>
  <c r="V587" i="7"/>
  <c r="W180" i="7"/>
  <c r="V180" i="7"/>
  <c r="W60" i="7"/>
  <c r="V60" i="7"/>
  <c r="W1433" i="7"/>
  <c r="V1433" i="7"/>
  <c r="V868" i="7"/>
  <c r="W868" i="7"/>
  <c r="W444" i="7"/>
  <c r="V444" i="7"/>
  <c r="W945" i="7"/>
  <c r="V945" i="7"/>
  <c r="W239" i="7"/>
  <c r="V239" i="7"/>
  <c r="W1276" i="7"/>
  <c r="V1276" i="7"/>
  <c r="V889" i="7"/>
  <c r="W889" i="7"/>
  <c r="W527" i="7"/>
  <c r="V527" i="7"/>
  <c r="W749" i="7"/>
  <c r="V749" i="7"/>
  <c r="W2136" i="7"/>
  <c r="V2136" i="7"/>
  <c r="W1414" i="7"/>
  <c r="V1414" i="7"/>
  <c r="W799" i="7"/>
  <c r="V799" i="7"/>
  <c r="V464" i="7"/>
  <c r="W464" i="7"/>
  <c r="W419" i="7"/>
  <c r="V419" i="7"/>
  <c r="W87" i="7"/>
  <c r="V87" i="7"/>
  <c r="W1093" i="7"/>
  <c r="V1093" i="7"/>
  <c r="W640" i="7"/>
  <c r="V640" i="7"/>
  <c r="V1187" i="7"/>
  <c r="W1187" i="7"/>
  <c r="W398" i="7"/>
  <c r="V398" i="7"/>
  <c r="W1455" i="7"/>
  <c r="V1455" i="7"/>
  <c r="W465" i="7"/>
  <c r="V465" i="7"/>
  <c r="V617" i="7"/>
  <c r="W1337" i="7"/>
  <c r="V40" i="7"/>
  <c r="V304" i="7"/>
  <c r="W34" i="7"/>
  <c r="W2687" i="7"/>
  <c r="V2687" i="7"/>
  <c r="W2532" i="7"/>
  <c r="V2532" i="7"/>
  <c r="W2580" i="7"/>
  <c r="V2580" i="7"/>
  <c r="V2615" i="7"/>
  <c r="W2402" i="7"/>
  <c r="V2402" i="7"/>
  <c r="W2422" i="7"/>
  <c r="V2422" i="7"/>
  <c r="W2467" i="7"/>
  <c r="V2467" i="7"/>
  <c r="V2656" i="7"/>
  <c r="W2656" i="7"/>
  <c r="W2505" i="7"/>
  <c r="V2505" i="7"/>
  <c r="V2234" i="7"/>
  <c r="W2234" i="7"/>
  <c r="W2355" i="7"/>
  <c r="V2355" i="7"/>
  <c r="V2310" i="7"/>
  <c r="W2310" i="7"/>
  <c r="V2611" i="7"/>
  <c r="W2611" i="7"/>
  <c r="V2286" i="7"/>
  <c r="W2286" i="7"/>
  <c r="V2272" i="7"/>
  <c r="W2272" i="7"/>
  <c r="W2512" i="7"/>
  <c r="V2512" i="7"/>
  <c r="W2111" i="7"/>
  <c r="V2111" i="7"/>
  <c r="W2015" i="7"/>
  <c r="V2015" i="7"/>
  <c r="V2002" i="7"/>
  <c r="W2002" i="7"/>
  <c r="W1858" i="7"/>
  <c r="V1858" i="7"/>
  <c r="W1786" i="7"/>
  <c r="V1786" i="7"/>
  <c r="V2647" i="7"/>
  <c r="W2647" i="7"/>
  <c r="W2036" i="7"/>
  <c r="V2036" i="7"/>
  <c r="W1938" i="7"/>
  <c r="V1938" i="7"/>
  <c r="W1887" i="7"/>
  <c r="V1887" i="7"/>
  <c r="W2232" i="7"/>
  <c r="V2232" i="7"/>
  <c r="W1894" i="7"/>
  <c r="V1894" i="7"/>
  <c r="W2138" i="7"/>
  <c r="V2138" i="7"/>
  <c r="W1932" i="7"/>
  <c r="V1932" i="7"/>
  <c r="W1571" i="7"/>
  <c r="V1571" i="7"/>
  <c r="W1685" i="7"/>
  <c r="V1685" i="7"/>
  <c r="V1869" i="7"/>
  <c r="W1869" i="7"/>
  <c r="W1812" i="7"/>
  <c r="V1812" i="7"/>
  <c r="V1754" i="7"/>
  <c r="W1754" i="7"/>
  <c r="W1560" i="7"/>
  <c r="V1560" i="7"/>
  <c r="W2313" i="7"/>
  <c r="V2313" i="7"/>
  <c r="V1772" i="7"/>
  <c r="W1772" i="7"/>
  <c r="V2301" i="7"/>
  <c r="W2060" i="7"/>
  <c r="V2060" i="7"/>
  <c r="W1940" i="7"/>
  <c r="V1940" i="7"/>
  <c r="W1900" i="7"/>
  <c r="V1900" i="7"/>
  <c r="W1860" i="7"/>
  <c r="V1860" i="7"/>
  <c r="V1802" i="7"/>
  <c r="W1802" i="7"/>
  <c r="W2147" i="7"/>
  <c r="V2147" i="7"/>
  <c r="W1513" i="7"/>
  <c r="V1513" i="7"/>
  <c r="W1287" i="7"/>
  <c r="V1287" i="7"/>
  <c r="V1056" i="7"/>
  <c r="W1056" i="7"/>
  <c r="V960" i="7"/>
  <c r="W960" i="7"/>
  <c r="V864" i="7"/>
  <c r="W864" i="7"/>
  <c r="W2186" i="7"/>
  <c r="V2186" i="7"/>
  <c r="V1687" i="7"/>
  <c r="W1515" i="7"/>
  <c r="V1515" i="7"/>
  <c r="W1731" i="7"/>
  <c r="V1731" i="7"/>
  <c r="W1282" i="7"/>
  <c r="V1282" i="7"/>
  <c r="W1329" i="7"/>
  <c r="V1329" i="7"/>
  <c r="W1086" i="7"/>
  <c r="V1086" i="7"/>
  <c r="W990" i="7"/>
  <c r="V990" i="7"/>
  <c r="W894" i="7"/>
  <c r="V894" i="7"/>
  <c r="V1784" i="7"/>
  <c r="W1784" i="7"/>
  <c r="V1688" i="7"/>
  <c r="V1614" i="7"/>
  <c r="W1614" i="7"/>
  <c r="W1293" i="7"/>
  <c r="V1293" i="7"/>
  <c r="W1069" i="7"/>
  <c r="V1069" i="7"/>
  <c r="W2156" i="7"/>
  <c r="V2156" i="7"/>
  <c r="W1616" i="7"/>
  <c r="V1616" i="7"/>
  <c r="W1522" i="7"/>
  <c r="V1522" i="7"/>
  <c r="W820" i="7"/>
  <c r="V820" i="7"/>
  <c r="V733" i="7"/>
  <c r="W733" i="7"/>
  <c r="W676" i="7"/>
  <c r="V676" i="7"/>
  <c r="W377" i="7"/>
  <c r="V377" i="7"/>
  <c r="V1724" i="7"/>
  <c r="W1495" i="7"/>
  <c r="V1495" i="7"/>
  <c r="V1244" i="7"/>
  <c r="W1244" i="7"/>
  <c r="W267" i="7"/>
  <c r="V267" i="7"/>
  <c r="W171" i="7"/>
  <c r="V171" i="7"/>
  <c r="W75" i="7"/>
  <c r="V75" i="7"/>
  <c r="W1557" i="7"/>
  <c r="V1557" i="7"/>
  <c r="W1401" i="7"/>
  <c r="V1401" i="7"/>
  <c r="V1346" i="7"/>
  <c r="W1346" i="7"/>
  <c r="V1196" i="7"/>
  <c r="W1196" i="7"/>
  <c r="V463" i="7"/>
  <c r="W463" i="7"/>
  <c r="W391" i="7"/>
  <c r="V391" i="7"/>
  <c r="V319" i="7"/>
  <c r="W319" i="7"/>
  <c r="W1661" i="7"/>
  <c r="V1661" i="7"/>
  <c r="W1246" i="7"/>
  <c r="V1246" i="7"/>
  <c r="W957" i="7"/>
  <c r="V957" i="7"/>
  <c r="W896" i="7"/>
  <c r="V896" i="7"/>
  <c r="W656" i="7"/>
  <c r="V656" i="7"/>
  <c r="W621" i="7"/>
  <c r="V621" i="7"/>
  <c r="W585" i="7"/>
  <c r="V585" i="7"/>
  <c r="W549" i="7"/>
  <c r="V549" i="7"/>
  <c r="W513" i="7"/>
  <c r="V513" i="7"/>
  <c r="W477" i="7"/>
  <c r="V477" i="7"/>
  <c r="W333" i="7"/>
  <c r="V333" i="7"/>
  <c r="W1279" i="7"/>
  <c r="V1279" i="7"/>
  <c r="V302" i="7"/>
  <c r="W302" i="7"/>
  <c r="V271" i="7"/>
  <c r="W271" i="7"/>
  <c r="W158" i="7"/>
  <c r="V158" i="7"/>
  <c r="V127" i="7"/>
  <c r="W127" i="7"/>
  <c r="W838" i="7"/>
  <c r="V838" i="7"/>
  <c r="W458" i="7"/>
  <c r="V458" i="7"/>
  <c r="W1531" i="7"/>
  <c r="V1531" i="7"/>
  <c r="V910" i="7"/>
  <c r="W910" i="7"/>
  <c r="W785" i="7"/>
  <c r="V785" i="7"/>
  <c r="W385" i="7"/>
  <c r="V385" i="7"/>
  <c r="W1100" i="7"/>
  <c r="V1100" i="7"/>
  <c r="W610" i="7"/>
  <c r="V610" i="7"/>
  <c r="W59" i="7"/>
  <c r="V59" i="7"/>
  <c r="W2017" i="7"/>
  <c r="W1366" i="7"/>
  <c r="V1366" i="7"/>
  <c r="W1229" i="7"/>
  <c r="V1229" i="7"/>
  <c r="W1195" i="7"/>
  <c r="V1195" i="7"/>
  <c r="W540" i="7"/>
  <c r="V540" i="7"/>
  <c r="W426" i="7"/>
  <c r="V426" i="7"/>
  <c r="V745" i="7"/>
  <c r="W745" i="7"/>
  <c r="W907" i="7"/>
  <c r="W680" i="7"/>
  <c r="V680" i="7"/>
  <c r="V1850" i="7"/>
  <c r="W1850" i="7"/>
  <c r="V1412" i="7"/>
  <c r="W1412" i="7"/>
  <c r="W345" i="7"/>
  <c r="V345" i="7"/>
  <c r="W269" i="7"/>
  <c r="V269" i="7"/>
  <c r="W173" i="7"/>
  <c r="V173" i="7"/>
  <c r="W77" i="7"/>
  <c r="V77" i="7"/>
  <c r="W26" i="7"/>
  <c r="V26" i="7"/>
  <c r="W145" i="7"/>
  <c r="V145" i="7"/>
  <c r="W1585" i="7"/>
  <c r="V1585" i="7"/>
  <c r="V1298" i="7"/>
  <c r="W1298" i="7"/>
  <c r="V1106" i="7"/>
  <c r="W1106" i="7"/>
  <c r="V1006" i="7"/>
  <c r="W1006" i="7"/>
  <c r="W932" i="7"/>
  <c r="V932" i="7"/>
  <c r="W446" i="7"/>
  <c r="V446" i="7"/>
  <c r="V176" i="7"/>
  <c r="W176" i="7"/>
  <c r="W1372" i="7"/>
  <c r="V1372" i="7"/>
  <c r="W824" i="7"/>
  <c r="V824" i="7"/>
  <c r="W384" i="7"/>
  <c r="V384" i="7"/>
  <c r="W980" i="7"/>
  <c r="V980" i="7"/>
  <c r="W1653" i="7"/>
  <c r="V1653" i="7"/>
  <c r="W456" i="7"/>
  <c r="V456" i="7"/>
  <c r="W995" i="7"/>
  <c r="V995" i="7"/>
  <c r="W369" i="7"/>
  <c r="V369" i="7"/>
  <c r="W155" i="7"/>
  <c r="V155" i="7"/>
  <c r="W131" i="7"/>
  <c r="V131" i="7"/>
  <c r="W1516" i="7"/>
  <c r="V1516" i="7"/>
  <c r="W303" i="7"/>
  <c r="V303" i="7"/>
  <c r="W135" i="7"/>
  <c r="V135" i="7"/>
  <c r="V32" i="7"/>
  <c r="W32" i="7"/>
  <c r="W933" i="7"/>
  <c r="W546" i="7"/>
  <c r="V546" i="7"/>
  <c r="W461" i="7"/>
  <c r="V461" i="7"/>
  <c r="W1546" i="7"/>
  <c r="V1546" i="7"/>
  <c r="W208" i="7"/>
  <c r="V394" i="7"/>
  <c r="W931" i="7"/>
  <c r="V1498" i="7"/>
  <c r="V186" i="7"/>
  <c r="V474" i="7"/>
  <c r="V2637" i="7"/>
  <c r="W2637" i="7"/>
  <c r="W2601" i="7"/>
  <c r="V2601" i="7"/>
  <c r="W2565" i="7"/>
  <c r="V2565" i="7"/>
  <c r="V2529" i="7"/>
  <c r="W2529" i="7"/>
  <c r="V2596" i="7"/>
  <c r="W2596" i="7"/>
  <c r="W2689" i="7"/>
  <c r="V2689" i="7"/>
  <c r="W2591" i="7"/>
  <c r="V2591" i="7"/>
  <c r="W2396" i="7"/>
  <c r="V2396" i="7"/>
  <c r="V2539" i="7"/>
  <c r="W2539" i="7"/>
  <c r="W2568" i="7"/>
  <c r="V2568" i="7"/>
  <c r="W2463" i="7"/>
  <c r="V2463" i="7"/>
  <c r="W2404" i="7"/>
  <c r="V2404" i="7"/>
  <c r="V2262" i="7"/>
  <c r="W2262" i="7"/>
  <c r="W2456" i="7"/>
  <c r="W2259" i="7"/>
  <c r="V2259" i="7"/>
  <c r="W2215" i="7"/>
  <c r="V2215" i="7"/>
  <c r="V2196" i="7"/>
  <c r="W2196" i="7"/>
  <c r="W2350" i="7"/>
  <c r="V2350" i="7"/>
  <c r="W2335" i="7"/>
  <c r="V2335" i="7"/>
  <c r="W2195" i="7"/>
  <c r="V2195" i="7"/>
  <c r="W2476" i="7"/>
  <c r="V2476" i="7"/>
  <c r="W2010" i="7"/>
  <c r="V2010" i="7"/>
  <c r="V1974" i="7"/>
  <c r="W1974" i="7"/>
  <c r="W2198" i="7"/>
  <c r="V2198" i="7"/>
  <c r="V2566" i="7"/>
  <c r="W2566" i="7"/>
  <c r="W2142" i="7"/>
  <c r="V2142" i="7"/>
  <c r="W2070" i="7"/>
  <c r="V2070" i="7"/>
  <c r="W1852" i="7"/>
  <c r="V1852" i="7"/>
  <c r="W1780" i="7"/>
  <c r="V1780" i="7"/>
  <c r="W2162" i="7"/>
  <c r="V2162" i="7"/>
  <c r="W2090" i="7"/>
  <c r="V2090" i="7"/>
  <c r="W2018" i="7"/>
  <c r="V2018" i="7"/>
  <c r="W1896" i="7"/>
  <c r="V1896" i="7"/>
  <c r="W2210" i="7"/>
  <c r="V2210" i="7"/>
  <c r="W1964" i="7"/>
  <c r="V1964" i="7"/>
  <c r="W2514" i="7"/>
  <c r="V2514" i="7"/>
  <c r="W2403" i="7"/>
  <c r="V2403" i="7"/>
  <c r="W2160" i="7"/>
  <c r="V2160" i="7"/>
  <c r="W1992" i="7"/>
  <c r="V1992" i="7"/>
  <c r="V1662" i="7"/>
  <c r="W1662" i="7"/>
  <c r="W1679" i="7"/>
  <c r="V1679" i="7"/>
  <c r="W2178" i="7"/>
  <c r="V2178" i="7"/>
  <c r="W1962" i="7"/>
  <c r="V1962" i="7"/>
  <c r="V2371" i="7"/>
  <c r="W2371" i="7"/>
  <c r="W2117" i="7"/>
  <c r="V2117" i="7"/>
  <c r="V1965" i="7"/>
  <c r="V1722" i="7"/>
  <c r="W1722" i="7"/>
  <c r="W2129" i="7"/>
  <c r="V2129" i="7"/>
  <c r="W1871" i="7"/>
  <c r="V1871" i="7"/>
  <c r="W2325" i="7"/>
  <c r="V2325" i="7"/>
  <c r="W1902" i="7"/>
  <c r="V1902" i="7"/>
  <c r="W1693" i="7"/>
  <c r="V1693" i="7"/>
  <c r="V1853" i="7"/>
  <c r="W1574" i="7"/>
  <c r="V1574" i="7"/>
  <c r="W1359" i="7"/>
  <c r="V1359" i="7"/>
  <c r="V1608" i="7"/>
  <c r="W1608" i="7"/>
  <c r="W2088" i="7"/>
  <c r="V2088" i="7"/>
  <c r="V1650" i="7"/>
  <c r="W1650" i="7"/>
  <c r="W1384" i="7"/>
  <c r="V1384" i="7"/>
  <c r="W1315" i="7"/>
  <c r="V1315" i="7"/>
  <c r="W1275" i="7"/>
  <c r="V1275" i="7"/>
  <c r="V1845" i="7"/>
  <c r="W1845" i="7"/>
  <c r="W1712" i="7"/>
  <c r="V1712" i="7"/>
  <c r="W1423" i="7"/>
  <c r="V1423" i="7"/>
  <c r="V787" i="7"/>
  <c r="W787" i="7"/>
  <c r="W2386" i="7"/>
  <c r="V2386" i="7"/>
  <c r="W1567" i="7"/>
  <c r="V1567" i="7"/>
  <c r="W1445" i="7"/>
  <c r="V1445" i="7"/>
  <c r="W1231" i="7"/>
  <c r="V1231" i="7"/>
  <c r="V996" i="7"/>
  <c r="W996" i="7"/>
  <c r="W2075" i="7"/>
  <c r="V2075" i="7"/>
  <c r="W1387" i="7"/>
  <c r="V1387" i="7"/>
  <c r="W1317" i="7"/>
  <c r="V1317" i="7"/>
  <c r="W1167" i="7"/>
  <c r="V1167" i="7"/>
  <c r="W756" i="7"/>
  <c r="V756" i="7"/>
  <c r="W705" i="7"/>
  <c r="V705" i="7"/>
  <c r="W1545" i="7"/>
  <c r="V1545" i="7"/>
  <c r="V1454" i="7"/>
  <c r="W1454" i="7"/>
  <c r="W1395" i="7"/>
  <c r="V1395" i="7"/>
  <c r="W927" i="7"/>
  <c r="V927" i="7"/>
  <c r="V1844" i="7"/>
  <c r="W1844" i="7"/>
  <c r="W370" i="7"/>
  <c r="V1760" i="7"/>
  <c r="W1760" i="7"/>
  <c r="W1602" i="7"/>
  <c r="V1602" i="7"/>
  <c r="W1491" i="7"/>
  <c r="V1491" i="7"/>
  <c r="W1179" i="7"/>
  <c r="V1179" i="7"/>
  <c r="W2103" i="7"/>
  <c r="V2103" i="7"/>
  <c r="W1354" i="7"/>
  <c r="V1354" i="7"/>
  <c r="W1067" i="7"/>
  <c r="V1067" i="7"/>
  <c r="V875" i="7"/>
  <c r="W875" i="7"/>
  <c r="V1875" i="7"/>
  <c r="W1324" i="7"/>
  <c r="V1324" i="7"/>
  <c r="W1098" i="7"/>
  <c r="V1098" i="7"/>
  <c r="W2209" i="7"/>
  <c r="V2209" i="7"/>
  <c r="V422" i="7"/>
  <c r="W422" i="7"/>
  <c r="V1020" i="7"/>
  <c r="W1020" i="7"/>
  <c r="W624" i="7"/>
  <c r="V624" i="7"/>
  <c r="W504" i="7"/>
  <c r="V504" i="7"/>
  <c r="W447" i="7"/>
  <c r="V447" i="7"/>
  <c r="W258" i="7"/>
  <c r="V258" i="7"/>
  <c r="V1060" i="7"/>
  <c r="W1060" i="7"/>
  <c r="W1699" i="7"/>
  <c r="V1699" i="7"/>
  <c r="V1364" i="7"/>
  <c r="W1364" i="7"/>
  <c r="W993" i="7"/>
  <c r="V993" i="7"/>
  <c r="W9" i="7"/>
  <c r="V9" i="7"/>
  <c r="W1717" i="7"/>
  <c r="V1717" i="7"/>
  <c r="W811" i="7"/>
  <c r="V811" i="7"/>
  <c r="W729" i="7"/>
  <c r="V729" i="7"/>
  <c r="W330" i="7"/>
  <c r="V330" i="7"/>
  <c r="W331" i="7"/>
  <c r="V331" i="7"/>
  <c r="W1221" i="7"/>
  <c r="V1221" i="7"/>
  <c r="V285" i="7"/>
  <c r="W285" i="7"/>
  <c r="W1929" i="7"/>
  <c r="V1929" i="7"/>
  <c r="W35" i="7"/>
  <c r="V35" i="7"/>
  <c r="V1981" i="7"/>
  <c r="W1981" i="7"/>
  <c r="V1328" i="7"/>
  <c r="W1328" i="7"/>
  <c r="W441" i="7"/>
  <c r="V441" i="7"/>
  <c r="W16" i="7"/>
  <c r="V16" i="7"/>
  <c r="W289" i="7"/>
  <c r="V289" i="7"/>
  <c r="W137" i="7"/>
  <c r="V137" i="7"/>
  <c r="W586" i="7"/>
  <c r="V586" i="7"/>
  <c r="W430" i="7"/>
  <c r="V430" i="7"/>
  <c r="W227" i="7"/>
  <c r="V227" i="7"/>
  <c r="W7" i="7"/>
  <c r="V7" i="7"/>
  <c r="W1383" i="7"/>
  <c r="V1383" i="7"/>
  <c r="W1074" i="7"/>
  <c r="V1074" i="7"/>
  <c r="V776" i="7"/>
  <c r="W776" i="7"/>
  <c r="V668" i="7"/>
  <c r="W668" i="7"/>
  <c r="W563" i="7"/>
  <c r="V563" i="7"/>
  <c r="W300" i="7"/>
  <c r="V300" i="7"/>
  <c r="W264" i="7"/>
  <c r="V264" i="7"/>
  <c r="W144" i="7"/>
  <c r="V144" i="7"/>
  <c r="W1240" i="7"/>
  <c r="V1240" i="7"/>
  <c r="W41" i="7"/>
  <c r="V41" i="7"/>
  <c r="W1444" i="7"/>
  <c r="V1444" i="7"/>
  <c r="W814" i="7"/>
  <c r="V814" i="7"/>
  <c r="W1058" i="7"/>
  <c r="V1058" i="7"/>
  <c r="W30" i="7"/>
  <c r="V30" i="7"/>
  <c r="V117" i="7"/>
  <c r="W117" i="7"/>
  <c r="W691" i="7"/>
  <c r="V691" i="7"/>
  <c r="W375" i="7"/>
  <c r="V375" i="7"/>
  <c r="W183" i="7"/>
  <c r="V183" i="7"/>
  <c r="W29" i="7"/>
  <c r="V29" i="7"/>
  <c r="W1082" i="7"/>
  <c r="V1082" i="7"/>
  <c r="W763" i="7"/>
  <c r="V763" i="7"/>
  <c r="W383" i="7"/>
  <c r="V383" i="7"/>
  <c r="V436" i="7"/>
  <c r="W436" i="7"/>
  <c r="W1126" i="7"/>
  <c r="V1126" i="7"/>
  <c r="W983" i="7"/>
  <c r="V1880" i="7"/>
  <c r="V545" i="7"/>
  <c r="W130" i="7"/>
  <c r="W1304" i="7"/>
  <c r="V442" i="7"/>
  <c r="W1442" i="7"/>
  <c r="W1021" i="7"/>
  <c r="W202" i="7"/>
  <c r="W1382" i="7"/>
  <c r="V322" i="7"/>
  <c r="W2685" i="7"/>
  <c r="V2685" i="7"/>
  <c r="V2644" i="7"/>
  <c r="W2644" i="7"/>
  <c r="V2572" i="7"/>
  <c r="W2572" i="7"/>
  <c r="W2675" i="7"/>
  <c r="V2675" i="7"/>
  <c r="W2683" i="7"/>
  <c r="V2683" i="7"/>
  <c r="W2562" i="7"/>
  <c r="V2562" i="7"/>
  <c r="W2657" i="7"/>
  <c r="V2657" i="7"/>
  <c r="W2390" i="7"/>
  <c r="V2390" i="7"/>
  <c r="V2557" i="7"/>
  <c r="W2557" i="7"/>
  <c r="W2490" i="7"/>
  <c r="V2490" i="7"/>
  <c r="W2502" i="7"/>
  <c r="V2502" i="7"/>
  <c r="W2479" i="7"/>
  <c r="V2479" i="7"/>
  <c r="W2392" i="7"/>
  <c r="V2392" i="7"/>
  <c r="W2430" i="7"/>
  <c r="V2430" i="7"/>
  <c r="V2334" i="7"/>
  <c r="W2334" i="7"/>
  <c r="V2388" i="7"/>
  <c r="W2388" i="7"/>
  <c r="W2299" i="7"/>
  <c r="V2299" i="7"/>
  <c r="W2446" i="7"/>
  <c r="V2446" i="7"/>
  <c r="V2340" i="7"/>
  <c r="W2340" i="7"/>
  <c r="W2113" i="7"/>
  <c r="V2370" i="7"/>
  <c r="W2370" i="7"/>
  <c r="W2305" i="7"/>
  <c r="V2305" i="7"/>
  <c r="V2329" i="7"/>
  <c r="W2329" i="7"/>
  <c r="W2275" i="7"/>
  <c r="V2275" i="7"/>
  <c r="V2394" i="7"/>
  <c r="W2394" i="7"/>
  <c r="W2331" i="7"/>
  <c r="V2331" i="7"/>
  <c r="W2377" i="7"/>
  <c r="V2377" i="7"/>
  <c r="W2148" i="7"/>
  <c r="V2148" i="7"/>
  <c r="W2076" i="7"/>
  <c r="V2076" i="7"/>
  <c r="W2317" i="7"/>
  <c r="V2317" i="7"/>
  <c r="W2003" i="7"/>
  <c r="V2003" i="7"/>
  <c r="V2629" i="7"/>
  <c r="W2629" i="7"/>
  <c r="W2482" i="7"/>
  <c r="V2482" i="7"/>
  <c r="W2174" i="7"/>
  <c r="V2174" i="7"/>
  <c r="W2102" i="7"/>
  <c r="V2102" i="7"/>
  <c r="W2030" i="7"/>
  <c r="V2030" i="7"/>
  <c r="V1945" i="7"/>
  <c r="W1945" i="7"/>
  <c r="W1890" i="7"/>
  <c r="V1890" i="7"/>
  <c r="W2343" i="7"/>
  <c r="V2343" i="7"/>
  <c r="V2250" i="7"/>
  <c r="W2250" i="7"/>
  <c r="V1915" i="7"/>
  <c r="W1915" i="7"/>
  <c r="W1846" i="7"/>
  <c r="V1846" i="7"/>
  <c r="W1774" i="7"/>
  <c r="V1774" i="7"/>
  <c r="W2440" i="7"/>
  <c r="V2440" i="7"/>
  <c r="W2202" i="7"/>
  <c r="V2202" i="7"/>
  <c r="W1892" i="7"/>
  <c r="V1892" i="7"/>
  <c r="V1601" i="7"/>
  <c r="W1601" i="7"/>
  <c r="V1565" i="7"/>
  <c r="W1565" i="7"/>
  <c r="W2181" i="7"/>
  <c r="V2181" i="7"/>
  <c r="W2051" i="7"/>
  <c r="V2051" i="7"/>
  <c r="V1838" i="7"/>
  <c r="W1838" i="7"/>
  <c r="V1632" i="7"/>
  <c r="W1632" i="7"/>
  <c r="W1851" i="7"/>
  <c r="W1609" i="7"/>
  <c r="V1609" i="7"/>
  <c r="W2157" i="7"/>
  <c r="V2157" i="7"/>
  <c r="W1627" i="7"/>
  <c r="V1627" i="7"/>
  <c r="W2064" i="7"/>
  <c r="V2064" i="7"/>
  <c r="W1431" i="7"/>
  <c r="V1431" i="7"/>
  <c r="W1682" i="7"/>
  <c r="V1682" i="7"/>
  <c r="W1334" i="7"/>
  <c r="W1360" i="7"/>
  <c r="V1360" i="7"/>
  <c r="W1137" i="7"/>
  <c r="V1137" i="7"/>
  <c r="W1533" i="7"/>
  <c r="V1533" i="7"/>
  <c r="W1477" i="7"/>
  <c r="V1477" i="7"/>
  <c r="V1078" i="7"/>
  <c r="W1078" i="7"/>
  <c r="V982" i="7"/>
  <c r="W982" i="7"/>
  <c r="V886" i="7"/>
  <c r="W886" i="7"/>
  <c r="W1121" i="7"/>
  <c r="V1121" i="7"/>
  <c r="V1749" i="7"/>
  <c r="W1749" i="7"/>
  <c r="W1527" i="7"/>
  <c r="V1527" i="7"/>
  <c r="W1462" i="7"/>
  <c r="V1462" i="7"/>
  <c r="V1821" i="7"/>
  <c r="W1821" i="7"/>
  <c r="W1439" i="7"/>
  <c r="V1439" i="7"/>
  <c r="V1214" i="7"/>
  <c r="W1214" i="7"/>
  <c r="W994" i="7"/>
  <c r="V994" i="7"/>
  <c r="W850" i="7"/>
  <c r="V850" i="7"/>
  <c r="W353" i="7"/>
  <c r="V353" i="7"/>
  <c r="W1799" i="7"/>
  <c r="V1799" i="7"/>
  <c r="W913" i="7"/>
  <c r="V913" i="7"/>
  <c r="W411" i="7"/>
  <c r="V411" i="7"/>
  <c r="V339" i="7"/>
  <c r="W339" i="7"/>
  <c r="W1675" i="7"/>
  <c r="V1675" i="7"/>
  <c r="V1511" i="7"/>
  <c r="W1511" i="7"/>
  <c r="W1429" i="7"/>
  <c r="V1429" i="7"/>
  <c r="V1295" i="7"/>
  <c r="W1295" i="7"/>
  <c r="W1114" i="7"/>
  <c r="V1114" i="7"/>
  <c r="W966" i="7"/>
  <c r="V966" i="7"/>
  <c r="W1689" i="7"/>
  <c r="V1689" i="7"/>
  <c r="W1053" i="7"/>
  <c r="V1053" i="7"/>
  <c r="W992" i="7"/>
  <c r="V992" i="7"/>
  <c r="W920" i="7"/>
  <c r="V920" i="7"/>
  <c r="W728" i="7"/>
  <c r="V728" i="7"/>
  <c r="W1147" i="7"/>
  <c r="V1147" i="7"/>
  <c r="W829" i="7"/>
  <c r="V829" i="7"/>
  <c r="V793" i="7"/>
  <c r="W793" i="7"/>
  <c r="V757" i="7"/>
  <c r="W757" i="7"/>
  <c r="V721" i="7"/>
  <c r="W721" i="7"/>
  <c r="V685" i="7"/>
  <c r="W685" i="7"/>
  <c r="W651" i="7"/>
  <c r="V651" i="7"/>
  <c r="V615" i="7"/>
  <c r="W615" i="7"/>
  <c r="W579" i="7"/>
  <c r="V579" i="7"/>
  <c r="V543" i="7"/>
  <c r="W543" i="7"/>
  <c r="W507" i="7"/>
  <c r="V507" i="7"/>
  <c r="W453" i="7"/>
  <c r="V453" i="7"/>
  <c r="W1988" i="7"/>
  <c r="V1988" i="7"/>
  <c r="W1848" i="7"/>
  <c r="V1848" i="7"/>
  <c r="W1713" i="7"/>
  <c r="V1713" i="7"/>
  <c r="W1159" i="7"/>
  <c r="V1159" i="7"/>
  <c r="V295" i="7"/>
  <c r="W295" i="7"/>
  <c r="V182" i="7"/>
  <c r="W182" i="7"/>
  <c r="V151" i="7"/>
  <c r="W151" i="7"/>
  <c r="W38" i="7"/>
  <c r="V38" i="7"/>
  <c r="V1268" i="7"/>
  <c r="W1268" i="7"/>
  <c r="W832" i="7"/>
  <c r="V832" i="7"/>
  <c r="W693" i="7"/>
  <c r="V693" i="7"/>
  <c r="W574" i="7"/>
  <c r="V574" i="7"/>
  <c r="W1203" i="7"/>
  <c r="V1203" i="7"/>
  <c r="V876" i="7"/>
  <c r="W876" i="7"/>
  <c r="W42" i="7"/>
  <c r="V42" i="7"/>
  <c r="V1136" i="7"/>
  <c r="W1136" i="7"/>
  <c r="W520" i="7"/>
  <c r="V520" i="7"/>
  <c r="W1243" i="7"/>
  <c r="V1243" i="7"/>
  <c r="W853" i="7"/>
  <c r="V853" i="7"/>
  <c r="W490" i="7"/>
  <c r="V490" i="7"/>
  <c r="W334" i="7"/>
  <c r="V334" i="7"/>
  <c r="V100" i="7"/>
  <c r="W100" i="7"/>
  <c r="W1467" i="7"/>
  <c r="V1467" i="7"/>
  <c r="W588" i="7"/>
  <c r="V588" i="7"/>
  <c r="V412" i="7"/>
  <c r="W412" i="7"/>
  <c r="W81" i="7"/>
  <c r="V81" i="7"/>
  <c r="W33" i="7"/>
  <c r="V33" i="7"/>
  <c r="W1146" i="7"/>
  <c r="V1146" i="7"/>
  <c r="W535" i="7"/>
  <c r="V535" i="7"/>
  <c r="W324" i="7"/>
  <c r="V324" i="7"/>
  <c r="W1474" i="7"/>
  <c r="V1474" i="7"/>
  <c r="V1514" i="7"/>
  <c r="W1514" i="7"/>
  <c r="V883" i="7"/>
  <c r="W281" i="7"/>
  <c r="V281" i="7"/>
  <c r="W509" i="7"/>
  <c r="V509" i="7"/>
  <c r="W1156" i="7"/>
  <c r="V1156" i="7"/>
  <c r="V350" i="7"/>
  <c r="W350" i="7"/>
  <c r="W204" i="7"/>
  <c r="V204" i="7"/>
  <c r="W84" i="7"/>
  <c r="V84" i="7"/>
  <c r="W48" i="7"/>
  <c r="V48" i="7"/>
  <c r="W21" i="7"/>
  <c r="V21" i="7"/>
  <c r="W622" i="7"/>
  <c r="V622" i="7"/>
  <c r="W526" i="7"/>
  <c r="V526" i="7"/>
  <c r="W1333" i="7"/>
  <c r="V1333" i="7"/>
  <c r="W921" i="7"/>
  <c r="V921" i="7"/>
  <c r="W167" i="7"/>
  <c r="V167" i="7"/>
  <c r="W528" i="7"/>
  <c r="V528" i="7"/>
  <c r="V344" i="7"/>
  <c r="W344" i="7"/>
  <c r="V2407" i="7"/>
  <c r="W2407" i="7"/>
  <c r="W1573" i="7"/>
  <c r="V1573" i="7"/>
  <c r="V924" i="7"/>
  <c r="W924" i="7"/>
  <c r="W1134" i="7"/>
  <c r="V1134" i="7"/>
  <c r="W1002" i="7"/>
  <c r="V1002" i="7"/>
  <c r="W858" i="7"/>
  <c r="V858" i="7"/>
  <c r="V781" i="7"/>
  <c r="W781" i="7"/>
  <c r="W754" i="7"/>
  <c r="V754" i="7"/>
  <c r="W559" i="7"/>
  <c r="V559" i="7"/>
  <c r="W24" i="7"/>
  <c r="V24" i="7"/>
  <c r="V213" i="7"/>
  <c r="W213" i="7"/>
  <c r="W1408" i="7"/>
  <c r="V1408" i="7"/>
  <c r="W106" i="7"/>
  <c r="F7" i="5"/>
  <c r="H7" i="5"/>
  <c r="G7" i="5"/>
  <c r="E8" i="5"/>
  <c r="E27" i="4"/>
  <c r="C28" i="4"/>
  <c r="G17" i="3"/>
  <c r="H16" i="3"/>
  <c r="F17" i="3"/>
  <c r="F8" i="5" l="1"/>
  <c r="E9" i="5"/>
  <c r="H8" i="5"/>
  <c r="G8" i="5"/>
  <c r="E28" i="4"/>
  <c r="C29" i="4"/>
  <c r="F18" i="3"/>
  <c r="H17" i="3"/>
  <c r="G18" i="3"/>
  <c r="I17" i="3"/>
  <c r="E10" i="5" l="1"/>
  <c r="H9" i="5"/>
  <c r="G9" i="5"/>
  <c r="F9" i="5"/>
  <c r="E29" i="4"/>
  <c r="C30" i="4"/>
  <c r="G19" i="3"/>
  <c r="H18" i="3"/>
  <c r="I18" i="3" s="1"/>
  <c r="F19" i="3"/>
  <c r="F10" i="5" l="1"/>
  <c r="G10" i="5"/>
  <c r="E11" i="5"/>
  <c r="H10" i="5"/>
  <c r="E30" i="4"/>
  <c r="C31" i="4"/>
  <c r="F20" i="3"/>
  <c r="H19" i="3"/>
  <c r="G20" i="3"/>
  <c r="I19" i="3"/>
  <c r="F11" i="5" l="1"/>
  <c r="E12" i="5"/>
  <c r="H11" i="5"/>
  <c r="G11" i="5"/>
  <c r="E31" i="4"/>
  <c r="C32" i="4"/>
  <c r="G21" i="3"/>
  <c r="F21" i="3"/>
  <c r="H20" i="3"/>
  <c r="I20" i="3" s="1"/>
  <c r="E13" i="5" l="1"/>
  <c r="H12" i="5"/>
  <c r="G12" i="5"/>
  <c r="F12" i="5"/>
  <c r="E32" i="4"/>
  <c r="C33" i="4"/>
  <c r="H21" i="3"/>
  <c r="F22" i="3"/>
  <c r="I21" i="3"/>
  <c r="G22" i="3"/>
  <c r="F13" i="5" l="1"/>
  <c r="H13" i="5"/>
  <c r="G13" i="5"/>
  <c r="E14" i="5"/>
  <c r="E33" i="4"/>
  <c r="C34" i="4"/>
  <c r="G23" i="3"/>
  <c r="F23" i="3"/>
  <c r="H22" i="3"/>
  <c r="I22" i="3" s="1"/>
  <c r="F14" i="5" l="1"/>
  <c r="E15" i="5"/>
  <c r="H14" i="5"/>
  <c r="G14" i="5"/>
  <c r="E34" i="4"/>
  <c r="C35" i="4"/>
  <c r="H23" i="3"/>
  <c r="F24" i="3"/>
  <c r="I23" i="3"/>
  <c r="G24" i="3"/>
  <c r="E16" i="5" l="1"/>
  <c r="H15" i="5"/>
  <c r="G15" i="5"/>
  <c r="F15" i="5"/>
  <c r="E35" i="4"/>
  <c r="C36" i="4"/>
  <c r="G25" i="3"/>
  <c r="F25" i="3"/>
  <c r="H24" i="3"/>
  <c r="I24" i="3" s="1"/>
  <c r="F16" i="5" l="1"/>
  <c r="H16" i="5"/>
  <c r="G16" i="5"/>
  <c r="E17" i="5"/>
  <c r="E36" i="4"/>
  <c r="C37" i="4"/>
  <c r="F35" i="4"/>
  <c r="G35" i="4" s="1"/>
  <c r="H35" i="4" s="1"/>
  <c r="H25" i="3"/>
  <c r="F26" i="3"/>
  <c r="G26" i="3"/>
  <c r="I25" i="3"/>
  <c r="F17" i="5" l="1"/>
  <c r="E18" i="5"/>
  <c r="H17" i="5"/>
  <c r="G17" i="5"/>
  <c r="E37" i="4"/>
  <c r="C38" i="4"/>
  <c r="G27" i="3"/>
  <c r="F27" i="3"/>
  <c r="H26" i="3"/>
  <c r="I26" i="3" s="1"/>
  <c r="E19" i="5" l="1"/>
  <c r="H18" i="5"/>
  <c r="G18" i="5"/>
  <c r="F18" i="5"/>
  <c r="E38" i="4"/>
  <c r="C39" i="4"/>
  <c r="H27" i="3"/>
  <c r="F28" i="3"/>
  <c r="G28" i="3"/>
  <c r="I27" i="3"/>
  <c r="F19" i="5" l="1"/>
  <c r="H19" i="5"/>
  <c r="G19" i="5"/>
  <c r="E20" i="5"/>
  <c r="E39" i="4"/>
  <c r="C40" i="4"/>
  <c r="G29" i="3"/>
  <c r="H28" i="3"/>
  <c r="I28" i="3" s="1"/>
  <c r="F29" i="3"/>
  <c r="F20" i="5" l="1"/>
  <c r="H20" i="5"/>
  <c r="E21" i="5"/>
  <c r="G20" i="5"/>
  <c r="E40" i="4"/>
  <c r="C41" i="4"/>
  <c r="G30" i="3"/>
  <c r="F30" i="3"/>
  <c r="H29" i="3"/>
  <c r="I29" i="3" s="1"/>
  <c r="E22" i="5" l="1"/>
  <c r="H21" i="5"/>
  <c r="G21" i="5"/>
  <c r="F21" i="5"/>
  <c r="E41" i="4"/>
  <c r="C42" i="4"/>
  <c r="H30" i="3"/>
  <c r="F31" i="3"/>
  <c r="I30" i="3"/>
  <c r="G31" i="3"/>
  <c r="F22" i="5" l="1"/>
  <c r="E23" i="5"/>
  <c r="H22" i="5"/>
  <c r="G22" i="5"/>
  <c r="E42" i="4"/>
  <c r="C43" i="4"/>
  <c r="G32" i="3"/>
  <c r="F32" i="3"/>
  <c r="H31" i="3"/>
  <c r="I31" i="3" s="1"/>
  <c r="F23" i="5" l="1"/>
  <c r="E24" i="5"/>
  <c r="H23" i="5"/>
  <c r="G23" i="5"/>
  <c r="E43" i="4"/>
  <c r="C44" i="4"/>
  <c r="H32" i="3"/>
  <c r="F33" i="3"/>
  <c r="I32" i="3"/>
  <c r="G33" i="3"/>
  <c r="E25" i="5" l="1"/>
  <c r="H24" i="5"/>
  <c r="G24" i="5"/>
  <c r="F24" i="5"/>
  <c r="E44" i="4"/>
  <c r="C45" i="4"/>
  <c r="I33" i="3"/>
  <c r="G34" i="3"/>
  <c r="H33" i="3"/>
  <c r="F34" i="3"/>
  <c r="F25" i="5" l="1"/>
  <c r="H25" i="5"/>
  <c r="G25" i="5"/>
  <c r="E26" i="5"/>
  <c r="E45" i="4"/>
  <c r="C46" i="4"/>
  <c r="F35" i="3"/>
  <c r="H34" i="3"/>
  <c r="G35" i="3"/>
  <c r="I34" i="3"/>
  <c r="F26" i="5" l="1"/>
  <c r="E27" i="5"/>
  <c r="H26" i="5"/>
  <c r="G26" i="5"/>
  <c r="E46" i="4"/>
  <c r="C47" i="4"/>
  <c r="G36" i="3"/>
  <c r="H35" i="3"/>
  <c r="I35" i="3" s="1"/>
  <c r="F36" i="3"/>
  <c r="E28" i="5" l="1"/>
  <c r="H27" i="5"/>
  <c r="G27" i="5"/>
  <c r="F27" i="5"/>
  <c r="E47" i="4"/>
  <c r="C48" i="4"/>
  <c r="F37" i="3"/>
  <c r="H36" i="3"/>
  <c r="G37" i="3"/>
  <c r="I36" i="3"/>
  <c r="F28" i="5" l="1"/>
  <c r="H28" i="5"/>
  <c r="G28" i="5"/>
  <c r="E29" i="5"/>
  <c r="E48" i="4"/>
  <c r="C49" i="4"/>
  <c r="G38" i="3"/>
  <c r="H37" i="3"/>
  <c r="I37" i="3" s="1"/>
  <c r="F38" i="3"/>
  <c r="F29" i="5" l="1"/>
  <c r="E30" i="5"/>
  <c r="H29" i="5"/>
  <c r="G29" i="5"/>
  <c r="E49" i="4"/>
  <c r="C50" i="4"/>
  <c r="F39" i="3"/>
  <c r="H38" i="3"/>
  <c r="I38" i="3"/>
  <c r="G39" i="3"/>
  <c r="E31" i="5" l="1"/>
  <c r="H30" i="5"/>
  <c r="G30" i="5"/>
  <c r="F30" i="5"/>
  <c r="E50" i="4"/>
  <c r="C51" i="4"/>
  <c r="G40" i="3"/>
  <c r="F40" i="3"/>
  <c r="H39" i="3"/>
  <c r="I39" i="3" s="1"/>
  <c r="F31" i="5" l="1"/>
  <c r="H31" i="5"/>
  <c r="G31" i="5"/>
  <c r="E32" i="5"/>
  <c r="E51" i="4"/>
  <c r="C52" i="4"/>
  <c r="H40" i="3"/>
  <c r="F41" i="3"/>
  <c r="I40" i="3"/>
  <c r="G41" i="3"/>
  <c r="F32" i="5" l="1"/>
  <c r="E33" i="5"/>
  <c r="H32" i="5"/>
  <c r="G32" i="5"/>
  <c r="E52" i="4"/>
  <c r="C53" i="4"/>
  <c r="G42" i="3"/>
  <c r="F42" i="3"/>
  <c r="H41" i="3"/>
  <c r="I41" i="3" s="1"/>
  <c r="E34" i="5" l="1"/>
  <c r="H33" i="5"/>
  <c r="G33" i="5"/>
  <c r="F33" i="5"/>
  <c r="E53" i="4"/>
  <c r="C54" i="4"/>
  <c r="H42" i="3"/>
  <c r="F43" i="3"/>
  <c r="I42" i="3"/>
  <c r="G43" i="3"/>
  <c r="F34" i="5" l="1"/>
  <c r="E35" i="5"/>
  <c r="G34" i="5"/>
  <c r="H34" i="5"/>
  <c r="E54" i="4"/>
  <c r="C55" i="4"/>
  <c r="G44" i="3"/>
  <c r="F44" i="3"/>
  <c r="H43" i="3"/>
  <c r="I43" i="3" s="1"/>
  <c r="F35" i="5" l="1"/>
  <c r="E36" i="5"/>
  <c r="H35" i="5"/>
  <c r="G35" i="5"/>
  <c r="E55" i="4"/>
  <c r="C56" i="4"/>
  <c r="F45" i="3"/>
  <c r="H44" i="3"/>
  <c r="G45" i="3"/>
  <c r="I44" i="3"/>
  <c r="E37" i="5" l="1"/>
  <c r="H36" i="5"/>
  <c r="G36" i="5"/>
  <c r="F36" i="5"/>
  <c r="E56" i="4"/>
  <c r="C57" i="4"/>
  <c r="G46" i="3"/>
  <c r="H45" i="3"/>
  <c r="I45" i="3" s="1"/>
  <c r="F46" i="3"/>
  <c r="F37" i="5" l="1"/>
  <c r="H37" i="5"/>
  <c r="G37" i="5"/>
  <c r="E38" i="5"/>
  <c r="E57" i="4"/>
  <c r="C58" i="4"/>
  <c r="F47" i="3"/>
  <c r="H46" i="3"/>
  <c r="G47" i="3"/>
  <c r="I46" i="3"/>
  <c r="F38" i="5" l="1"/>
  <c r="H38" i="5"/>
  <c r="E39" i="5"/>
  <c r="G38" i="5"/>
  <c r="E58" i="4"/>
  <c r="C59" i="4"/>
  <c r="G48" i="3"/>
  <c r="H47" i="3"/>
  <c r="I47" i="3" s="1"/>
  <c r="F48" i="3"/>
  <c r="E40" i="5" l="1"/>
  <c r="H39" i="5"/>
  <c r="G39" i="5"/>
  <c r="F39" i="5"/>
  <c r="E59" i="4"/>
  <c r="C60" i="4"/>
  <c r="F49" i="3"/>
  <c r="H48" i="3"/>
  <c r="G49" i="3"/>
  <c r="I48" i="3"/>
  <c r="F40" i="5" l="1"/>
  <c r="H40" i="5"/>
  <c r="G40" i="5"/>
  <c r="E41" i="5"/>
  <c r="E60" i="4"/>
  <c r="C61" i="4"/>
  <c r="G50" i="3"/>
  <c r="H49" i="3"/>
  <c r="I49" i="3" s="1"/>
  <c r="F50" i="3"/>
  <c r="F41" i="5" l="1"/>
  <c r="E42" i="5"/>
  <c r="H41" i="5"/>
  <c r="G41" i="5"/>
  <c r="E61" i="4"/>
  <c r="C62" i="4"/>
  <c r="G51" i="3"/>
  <c r="F51" i="3"/>
  <c r="H50" i="3"/>
  <c r="I50" i="3" s="1"/>
  <c r="E43" i="5" l="1"/>
  <c r="H42" i="5"/>
  <c r="G42" i="5"/>
  <c r="F42" i="5"/>
  <c r="E62" i="4"/>
  <c r="C63" i="4"/>
  <c r="G52" i="3"/>
  <c r="H51" i="3"/>
  <c r="I51" i="3" s="1"/>
  <c r="F52" i="3"/>
  <c r="F43" i="5" l="1"/>
  <c r="H43" i="5"/>
  <c r="G43" i="5"/>
  <c r="E44" i="5"/>
  <c r="E63" i="4"/>
  <c r="C64" i="4"/>
  <c r="H52" i="3"/>
  <c r="F53" i="3"/>
  <c r="I52" i="3"/>
  <c r="G53" i="3"/>
  <c r="F44" i="5" l="1"/>
  <c r="E45" i="5"/>
  <c r="H44" i="5"/>
  <c r="G44" i="5"/>
  <c r="E64" i="4"/>
  <c r="C65" i="4"/>
  <c r="G54" i="3"/>
  <c r="F54" i="3"/>
  <c r="H53" i="3"/>
  <c r="I53" i="3" s="1"/>
  <c r="E46" i="5" l="1"/>
  <c r="H45" i="5"/>
  <c r="G45" i="5"/>
  <c r="F45" i="5"/>
  <c r="E65" i="4"/>
  <c r="C66" i="4"/>
  <c r="H54" i="3"/>
  <c r="F55" i="3"/>
  <c r="I54" i="3"/>
  <c r="G55" i="3"/>
  <c r="F46" i="5" l="1"/>
  <c r="H46" i="5"/>
  <c r="G46" i="5"/>
  <c r="E47" i="5"/>
  <c r="E66" i="4"/>
  <c r="C67" i="4"/>
  <c r="G56" i="3"/>
  <c r="F56" i="3"/>
  <c r="H55" i="3"/>
  <c r="I55" i="3" s="1"/>
  <c r="F47" i="5" l="1"/>
  <c r="E48" i="5"/>
  <c r="H47" i="5"/>
  <c r="G47" i="5"/>
  <c r="E67" i="4"/>
  <c r="C68" i="4"/>
  <c r="H56" i="3"/>
  <c r="F57" i="3"/>
  <c r="I56" i="3"/>
  <c r="G57" i="3"/>
  <c r="E49" i="5" l="1"/>
  <c r="H48" i="5"/>
  <c r="G48" i="5"/>
  <c r="F48" i="5"/>
  <c r="E68" i="4"/>
  <c r="C69" i="4"/>
  <c r="G58" i="3"/>
  <c r="H57" i="3"/>
  <c r="I57" i="3" s="1"/>
  <c r="F58" i="3"/>
  <c r="F49" i="5" l="1"/>
  <c r="H49" i="5"/>
  <c r="G49" i="5"/>
  <c r="E50" i="5"/>
  <c r="E69" i="4"/>
  <c r="C70" i="4"/>
  <c r="F59" i="3"/>
  <c r="H58" i="3"/>
  <c r="G59" i="3"/>
  <c r="I58" i="3"/>
  <c r="F50" i="5" l="1"/>
  <c r="H50" i="5"/>
  <c r="E51" i="5"/>
  <c r="G50" i="5"/>
  <c r="E70" i="4"/>
  <c r="C71" i="4"/>
  <c r="G60" i="3"/>
  <c r="H59" i="3"/>
  <c r="I59" i="3" s="1"/>
  <c r="F60" i="3"/>
  <c r="E52" i="5" l="1"/>
  <c r="H51" i="5"/>
  <c r="G51" i="5"/>
  <c r="F51" i="5"/>
  <c r="E71" i="4"/>
  <c r="C72" i="4"/>
  <c r="F61" i="3"/>
  <c r="H60" i="3"/>
  <c r="G61" i="3"/>
  <c r="I60" i="3"/>
  <c r="F52" i="5" l="1"/>
  <c r="H52" i="5"/>
  <c r="G52" i="5"/>
  <c r="E53" i="5"/>
  <c r="E72" i="4"/>
  <c r="C73" i="4"/>
  <c r="G62" i="3"/>
  <c r="H61" i="3"/>
  <c r="I61" i="3" s="1"/>
  <c r="F62" i="3"/>
  <c r="F53" i="5" l="1"/>
  <c r="E54" i="5"/>
  <c r="H53" i="5"/>
  <c r="G53" i="5"/>
  <c r="E73" i="4"/>
  <c r="C74" i="4"/>
  <c r="F63" i="3"/>
  <c r="H62" i="3"/>
  <c r="I62" i="3"/>
  <c r="G63" i="3"/>
  <c r="E55" i="5" l="1"/>
  <c r="H54" i="5"/>
  <c r="G54" i="5"/>
  <c r="F54" i="5"/>
  <c r="E74" i="4"/>
  <c r="C75" i="4"/>
  <c r="G64" i="3"/>
  <c r="F64" i="3"/>
  <c r="H63" i="3"/>
  <c r="I63" i="3" s="1"/>
  <c r="F55" i="5" l="1"/>
  <c r="H55" i="5"/>
  <c r="G55" i="5"/>
  <c r="E56" i="5"/>
  <c r="E75" i="4"/>
  <c r="C76" i="4"/>
  <c r="H64" i="3"/>
  <c r="I64" i="3" s="1"/>
  <c r="F65" i="3"/>
  <c r="G65" i="3"/>
  <c r="F56" i="5" l="1"/>
  <c r="E57" i="5"/>
  <c r="H56" i="5"/>
  <c r="G56" i="5"/>
  <c r="E76" i="4"/>
  <c r="C77" i="4"/>
  <c r="G66" i="3"/>
  <c r="F66" i="3"/>
  <c r="H65" i="3"/>
  <c r="I65" i="3" s="1"/>
  <c r="E58" i="5" l="1"/>
  <c r="H57" i="5"/>
  <c r="G57" i="5"/>
  <c r="F57" i="5"/>
  <c r="E77" i="4"/>
  <c r="C78" i="4"/>
  <c r="H66" i="3"/>
  <c r="F67" i="3"/>
  <c r="I66" i="3"/>
  <c r="G67" i="3"/>
  <c r="F58" i="5" l="1"/>
  <c r="E59" i="5"/>
  <c r="G58" i="5"/>
  <c r="H58" i="5"/>
  <c r="E78" i="4"/>
  <c r="C79" i="4"/>
  <c r="G68" i="3"/>
  <c r="F68" i="3"/>
  <c r="H67" i="3"/>
  <c r="I67" i="3" s="1"/>
  <c r="F59" i="5" l="1"/>
  <c r="E60" i="5"/>
  <c r="H59" i="5"/>
  <c r="G59" i="5"/>
  <c r="E79" i="4"/>
  <c r="C80" i="4"/>
  <c r="F69" i="3"/>
  <c r="H68" i="3"/>
  <c r="G69" i="3"/>
  <c r="I68" i="3"/>
  <c r="E61" i="5" l="1"/>
  <c r="H60" i="5"/>
  <c r="G60" i="5"/>
  <c r="F60" i="5"/>
  <c r="E80" i="4"/>
  <c r="C81" i="4"/>
  <c r="G70" i="3"/>
  <c r="H69" i="3"/>
  <c r="I69" i="3" s="1"/>
  <c r="F70" i="3"/>
  <c r="F61" i="5" l="1"/>
  <c r="H61" i="5"/>
  <c r="G61" i="5"/>
  <c r="E62" i="5"/>
  <c r="E81" i="4"/>
  <c r="C82" i="4"/>
  <c r="F71" i="3"/>
  <c r="H70" i="3"/>
  <c r="G71" i="3"/>
  <c r="I70" i="3"/>
  <c r="F62" i="5" l="1"/>
  <c r="H62" i="5"/>
  <c r="E63" i="5"/>
  <c r="G62" i="5"/>
  <c r="E82" i="4"/>
  <c r="C83" i="4"/>
  <c r="G72" i="3"/>
  <c r="H71" i="3"/>
  <c r="I71" i="3" s="1"/>
  <c r="F72" i="3"/>
  <c r="E64" i="5" l="1"/>
  <c r="H63" i="5"/>
  <c r="G63" i="5"/>
  <c r="F63" i="5"/>
  <c r="E83" i="4"/>
  <c r="C84" i="4"/>
  <c r="F73" i="3"/>
  <c r="H72" i="3"/>
  <c r="G73" i="3"/>
  <c r="I72" i="3"/>
  <c r="F64" i="5" l="1"/>
  <c r="G64" i="5"/>
  <c r="E65" i="5"/>
  <c r="H64" i="5"/>
  <c r="E84" i="4"/>
  <c r="C85" i="4"/>
  <c r="G74" i="3"/>
  <c r="H73" i="3"/>
  <c r="I73" i="3" s="1"/>
  <c r="F74" i="3"/>
  <c r="F65" i="5" l="1"/>
  <c r="E66" i="5"/>
  <c r="H65" i="5"/>
  <c r="G65" i="5"/>
  <c r="E85" i="4"/>
  <c r="C86" i="4"/>
  <c r="F75" i="3"/>
  <c r="H74" i="3"/>
  <c r="I74" i="3"/>
  <c r="G75" i="3"/>
  <c r="E67" i="5" l="1"/>
  <c r="H66" i="5"/>
  <c r="G66" i="5"/>
  <c r="F66" i="5"/>
  <c r="E86" i="4"/>
  <c r="C87" i="4"/>
  <c r="G76" i="3"/>
  <c r="I75" i="3"/>
  <c r="H75" i="3"/>
  <c r="F76" i="3"/>
  <c r="F67" i="5" l="1"/>
  <c r="H67" i="5"/>
  <c r="G67" i="5"/>
  <c r="E68" i="5"/>
  <c r="E87" i="4"/>
  <c r="C88" i="4"/>
  <c r="H76" i="3"/>
  <c r="F77" i="3"/>
  <c r="I76" i="3"/>
  <c r="G77" i="3"/>
  <c r="F68" i="5" l="1"/>
  <c r="E69" i="5"/>
  <c r="H68" i="5"/>
  <c r="G68" i="5"/>
  <c r="E88" i="4"/>
  <c r="C89" i="4"/>
  <c r="G78" i="3"/>
  <c r="F78" i="3"/>
  <c r="H77" i="3"/>
  <c r="I77" i="3" s="1"/>
  <c r="E70" i="5" l="1"/>
  <c r="H69" i="5"/>
  <c r="G69" i="5"/>
  <c r="F69" i="5"/>
  <c r="E89" i="4"/>
  <c r="C90" i="4"/>
  <c r="H78" i="3"/>
  <c r="F79" i="3"/>
  <c r="I78" i="3"/>
  <c r="G79" i="3"/>
  <c r="F70" i="5" l="1"/>
  <c r="H70" i="5"/>
  <c r="G70" i="5"/>
  <c r="E71" i="5"/>
  <c r="E90" i="4"/>
  <c r="C91" i="4"/>
  <c r="G80" i="3"/>
  <c r="F80" i="3"/>
  <c r="H79" i="3"/>
  <c r="I79" i="3" s="1"/>
  <c r="F71" i="5" l="1"/>
  <c r="E72" i="5"/>
  <c r="H71" i="5"/>
  <c r="G71" i="5"/>
  <c r="E91" i="4"/>
  <c r="C92" i="4"/>
  <c r="H80" i="3"/>
  <c r="F81" i="3"/>
  <c r="I80" i="3"/>
  <c r="G81" i="3"/>
  <c r="E73" i="5" l="1"/>
  <c r="H72" i="5"/>
  <c r="G72" i="5"/>
  <c r="F72" i="5"/>
  <c r="E92" i="4"/>
  <c r="C93" i="4"/>
  <c r="G82" i="3"/>
  <c r="H81" i="3"/>
  <c r="I81" i="3" s="1"/>
  <c r="F82" i="3"/>
  <c r="F73" i="5" l="1"/>
  <c r="H73" i="5"/>
  <c r="G73" i="5"/>
  <c r="E74" i="5"/>
  <c r="E93" i="4"/>
  <c r="C94" i="4"/>
  <c r="F83" i="3"/>
  <c r="H82" i="3"/>
  <c r="G83" i="3"/>
  <c r="I82" i="3"/>
  <c r="F74" i="5" l="1"/>
  <c r="E75" i="5"/>
  <c r="H74" i="5"/>
  <c r="G74" i="5"/>
  <c r="E94" i="4"/>
  <c r="C95" i="4"/>
  <c r="G84" i="3"/>
  <c r="H83" i="3"/>
  <c r="I83" i="3" s="1"/>
  <c r="F84" i="3"/>
  <c r="E76" i="5" l="1"/>
  <c r="H75" i="5"/>
  <c r="G75" i="5"/>
  <c r="F75" i="5"/>
  <c r="E95" i="4"/>
  <c r="C96" i="4"/>
  <c r="F85" i="3"/>
  <c r="H84" i="3"/>
  <c r="G85" i="3"/>
  <c r="I84" i="3"/>
  <c r="F76" i="5" l="1"/>
  <c r="H76" i="5"/>
  <c r="G76" i="5"/>
  <c r="E77" i="5"/>
  <c r="E96" i="4"/>
  <c r="C97" i="4"/>
  <c r="G86" i="3"/>
  <c r="H85" i="3"/>
  <c r="I85" i="3" s="1"/>
  <c r="F86" i="3"/>
  <c r="F77" i="5" l="1"/>
  <c r="E78" i="5"/>
  <c r="H77" i="5"/>
  <c r="G77" i="5"/>
  <c r="E97" i="4"/>
  <c r="C98" i="4"/>
  <c r="F87" i="3"/>
  <c r="H86" i="3"/>
  <c r="I86" i="3"/>
  <c r="G87" i="3"/>
  <c r="E79" i="5" l="1"/>
  <c r="H78" i="5"/>
  <c r="G78" i="5"/>
  <c r="F78" i="5"/>
  <c r="E98" i="4"/>
  <c r="C99" i="4"/>
  <c r="G88" i="3"/>
  <c r="F88" i="3"/>
  <c r="H87" i="3"/>
  <c r="I87" i="3" s="1"/>
  <c r="F79" i="5" l="1"/>
  <c r="H79" i="5"/>
  <c r="G79" i="5"/>
  <c r="E80" i="5"/>
  <c r="E99" i="4"/>
  <c r="C100" i="4"/>
  <c r="H88" i="3"/>
  <c r="F89" i="3"/>
  <c r="I88" i="3"/>
  <c r="G89" i="3"/>
  <c r="F80" i="5" l="1"/>
  <c r="H80" i="5"/>
  <c r="E81" i="5"/>
  <c r="G80" i="5"/>
  <c r="E100" i="4"/>
  <c r="C101" i="4"/>
  <c r="G90" i="3"/>
  <c r="F90" i="3"/>
  <c r="H89" i="3"/>
  <c r="I89" i="3" s="1"/>
  <c r="E82" i="5" l="1"/>
  <c r="H81" i="5"/>
  <c r="G81" i="5"/>
  <c r="F81" i="5"/>
  <c r="E101" i="4"/>
  <c r="C102" i="4"/>
  <c r="H90" i="3"/>
  <c r="F91" i="3"/>
  <c r="I90" i="3"/>
  <c r="G91" i="3"/>
  <c r="F82" i="5" l="1"/>
  <c r="G82" i="5"/>
  <c r="E83" i="5"/>
  <c r="H82" i="5"/>
  <c r="E102" i="4"/>
  <c r="C103" i="4"/>
  <c r="G92" i="3"/>
  <c r="F92" i="3"/>
  <c r="H91" i="3"/>
  <c r="I91" i="3" s="1"/>
  <c r="F83" i="5" l="1"/>
  <c r="E84" i="5"/>
  <c r="H83" i="5"/>
  <c r="G83" i="5"/>
  <c r="E103" i="4"/>
  <c r="C104" i="4"/>
  <c r="F93" i="3"/>
  <c r="H92" i="3"/>
  <c r="G93" i="3"/>
  <c r="I92" i="3"/>
  <c r="E85" i="5" l="1"/>
  <c r="H84" i="5"/>
  <c r="G84" i="5"/>
  <c r="F84" i="5"/>
  <c r="E104" i="4"/>
  <c r="C105" i="4"/>
  <c r="G94" i="3"/>
  <c r="H93" i="3"/>
  <c r="I93" i="3" s="1"/>
  <c r="F94" i="3"/>
  <c r="F85" i="5" l="1"/>
  <c r="H85" i="5"/>
  <c r="G85" i="5"/>
  <c r="E86" i="5"/>
  <c r="E105" i="4"/>
  <c r="C106" i="4"/>
  <c r="F95" i="3"/>
  <c r="H94" i="3"/>
  <c r="G95" i="3"/>
  <c r="I94" i="3"/>
  <c r="F86" i="5" l="1"/>
  <c r="E87" i="5"/>
  <c r="H86" i="5"/>
  <c r="G86" i="5"/>
  <c r="E106" i="4"/>
  <c r="C107" i="4"/>
  <c r="G96" i="3"/>
  <c r="H95" i="3"/>
  <c r="I95" i="3" s="1"/>
  <c r="F96" i="3"/>
  <c r="E88" i="5" l="1"/>
  <c r="H87" i="5"/>
  <c r="G87" i="5"/>
  <c r="F87" i="5"/>
  <c r="E107" i="4"/>
  <c r="C108" i="4"/>
  <c r="F97" i="3"/>
  <c r="H96" i="3"/>
  <c r="G97" i="3"/>
  <c r="I96" i="3"/>
  <c r="F88" i="5" l="1"/>
  <c r="E89" i="5"/>
  <c r="H88" i="5"/>
  <c r="G88" i="5"/>
  <c r="E108" i="4"/>
  <c r="C109" i="4"/>
  <c r="G98" i="3"/>
  <c r="H97" i="3"/>
  <c r="I97" i="3" s="1"/>
  <c r="F98" i="3"/>
  <c r="F89" i="5" l="1"/>
  <c r="E90" i="5"/>
  <c r="H89" i="5"/>
  <c r="G89" i="5"/>
  <c r="E109" i="4"/>
  <c r="C110" i="4"/>
  <c r="F99" i="3"/>
  <c r="H98" i="3"/>
  <c r="I98" i="3"/>
  <c r="G99" i="3"/>
  <c r="E91" i="5" l="1"/>
  <c r="H90" i="5"/>
  <c r="G90" i="5"/>
  <c r="F90" i="5"/>
  <c r="E110" i="4"/>
  <c r="C111" i="4"/>
  <c r="G100" i="3"/>
  <c r="H99" i="3"/>
  <c r="I99" i="3" s="1"/>
  <c r="F100" i="3"/>
  <c r="F91" i="5" l="1"/>
  <c r="H91" i="5"/>
  <c r="G91" i="5"/>
  <c r="E92" i="5"/>
  <c r="E111" i="4"/>
  <c r="C112" i="4"/>
  <c r="H100" i="3"/>
  <c r="F101" i="3"/>
  <c r="I100" i="3"/>
  <c r="G101" i="3"/>
  <c r="F92" i="5" l="1"/>
  <c r="E93" i="5"/>
  <c r="H92" i="5"/>
  <c r="G92" i="5"/>
  <c r="E112" i="4"/>
  <c r="C113" i="4"/>
  <c r="G102" i="3"/>
  <c r="F102" i="3"/>
  <c r="H101" i="3"/>
  <c r="I101" i="3" s="1"/>
  <c r="E94" i="5" l="1"/>
  <c r="H93" i="5"/>
  <c r="G93" i="5"/>
  <c r="F93" i="5"/>
  <c r="E113" i="4"/>
  <c r="C114" i="4"/>
  <c r="H102" i="3"/>
  <c r="F103" i="3"/>
  <c r="I102" i="3"/>
  <c r="G103" i="3"/>
  <c r="F94" i="5" l="1"/>
  <c r="H94" i="5"/>
  <c r="G94" i="5"/>
  <c r="E95" i="5"/>
  <c r="E114" i="4"/>
  <c r="C115" i="4"/>
  <c r="G104" i="3"/>
  <c r="F104" i="3"/>
  <c r="H103" i="3"/>
  <c r="I103" i="3" s="1"/>
  <c r="F95" i="5" l="1"/>
  <c r="E96" i="5"/>
  <c r="H95" i="5"/>
  <c r="G95" i="5"/>
  <c r="E115" i="4"/>
  <c r="C116" i="4"/>
  <c r="H104" i="3"/>
  <c r="F105" i="3"/>
  <c r="I104" i="3"/>
  <c r="G105" i="3"/>
  <c r="E97" i="5" l="1"/>
  <c r="H96" i="5"/>
  <c r="G96" i="5"/>
  <c r="F96" i="5"/>
  <c r="E116" i="4"/>
  <c r="C117" i="4"/>
  <c r="G106" i="3"/>
  <c r="H105" i="3"/>
  <c r="I105" i="3" s="1"/>
  <c r="F106" i="3"/>
  <c r="F97" i="5" l="1"/>
  <c r="H97" i="5"/>
  <c r="G97" i="5"/>
  <c r="E98" i="5"/>
  <c r="E117" i="4"/>
  <c r="C118" i="4"/>
  <c r="F107" i="3"/>
  <c r="H106" i="3"/>
  <c r="G107" i="3"/>
  <c r="I106" i="3"/>
  <c r="F98" i="5" l="1"/>
  <c r="E99" i="5"/>
  <c r="H98" i="5"/>
  <c r="G98" i="5"/>
  <c r="E118" i="4"/>
  <c r="C119" i="4"/>
  <c r="G108" i="3"/>
  <c r="H107" i="3"/>
  <c r="I107" i="3" s="1"/>
  <c r="F108" i="3"/>
  <c r="E100" i="5" l="1"/>
  <c r="H99" i="5"/>
  <c r="G99" i="5"/>
  <c r="F99" i="5"/>
  <c r="E119" i="4"/>
  <c r="C120" i="4"/>
  <c r="F109" i="3"/>
  <c r="H108" i="3"/>
  <c r="G109" i="3"/>
  <c r="I108" i="3"/>
  <c r="F100" i="5" l="1"/>
  <c r="H100" i="5"/>
  <c r="E101" i="5"/>
  <c r="G100" i="5"/>
  <c r="E120" i="4"/>
  <c r="C121" i="4"/>
  <c r="G110" i="3"/>
  <c r="H109" i="3"/>
  <c r="I109" i="3" s="1"/>
  <c r="F110" i="3"/>
  <c r="F101" i="5" l="1"/>
  <c r="E102" i="5"/>
  <c r="H101" i="5"/>
  <c r="G101" i="5"/>
  <c r="E121" i="4"/>
  <c r="C122" i="4"/>
  <c r="F111" i="3"/>
  <c r="H110" i="3"/>
  <c r="I110" i="3"/>
  <c r="G111" i="3"/>
  <c r="E103" i="5" l="1"/>
  <c r="H102" i="5"/>
  <c r="G102" i="5"/>
  <c r="F102" i="5"/>
  <c r="E122" i="4"/>
  <c r="C123" i="4"/>
  <c r="G112" i="3"/>
  <c r="F112" i="3"/>
  <c r="H111" i="3"/>
  <c r="I111" i="3" s="1"/>
  <c r="F103" i="5" l="1"/>
  <c r="H103" i="5"/>
  <c r="G103" i="5"/>
  <c r="E104" i="5"/>
  <c r="E123" i="4"/>
  <c r="C124" i="4"/>
  <c r="H112" i="3"/>
  <c r="F113" i="3"/>
  <c r="I112" i="3"/>
  <c r="G113" i="3"/>
  <c r="F104" i="5" l="1"/>
  <c r="H104" i="5"/>
  <c r="E105" i="5"/>
  <c r="G104" i="5"/>
  <c r="E124" i="4"/>
  <c r="C125" i="4"/>
  <c r="G114" i="3"/>
  <c r="F114" i="3"/>
  <c r="H113" i="3"/>
  <c r="I113" i="3" s="1"/>
  <c r="E106" i="5" l="1"/>
  <c r="H105" i="5"/>
  <c r="G105" i="5"/>
  <c r="F105" i="5"/>
  <c r="E125" i="4"/>
  <c r="C126" i="4"/>
  <c r="H114" i="3"/>
  <c r="F115" i="3"/>
  <c r="I114" i="3"/>
  <c r="G115" i="3"/>
  <c r="F106" i="5" l="1"/>
  <c r="G106" i="5"/>
  <c r="H106" i="5"/>
  <c r="E107" i="5"/>
  <c r="E126" i="4"/>
  <c r="C127" i="4"/>
  <c r="G116" i="3"/>
  <c r="F116" i="3"/>
  <c r="H115" i="3"/>
  <c r="I115" i="3" s="1"/>
  <c r="F107" i="5" l="1"/>
  <c r="E108" i="5"/>
  <c r="H107" i="5"/>
  <c r="G107" i="5"/>
  <c r="E127" i="4"/>
  <c r="C128" i="4"/>
  <c r="F117" i="3"/>
  <c r="H116" i="3"/>
  <c r="G117" i="3"/>
  <c r="I116" i="3"/>
  <c r="E109" i="5" l="1"/>
  <c r="H108" i="5"/>
  <c r="G108" i="5"/>
  <c r="F108" i="5"/>
  <c r="E128" i="4"/>
  <c r="C129" i="4"/>
  <c r="G118" i="3"/>
  <c r="H117" i="3"/>
  <c r="I117" i="3" s="1"/>
  <c r="F118" i="3"/>
  <c r="F109" i="5" l="1"/>
  <c r="H109" i="5"/>
  <c r="G109" i="5"/>
  <c r="E110" i="5"/>
  <c r="E129" i="4"/>
  <c r="C130" i="4"/>
  <c r="G119" i="3"/>
  <c r="F119" i="3"/>
  <c r="H118" i="3"/>
  <c r="I118" i="3" s="1"/>
  <c r="F110" i="5" l="1"/>
  <c r="E111" i="5"/>
  <c r="H110" i="5"/>
  <c r="G110" i="5"/>
  <c r="E130" i="4"/>
  <c r="C131" i="4"/>
  <c r="H119" i="3"/>
  <c r="F120" i="3"/>
  <c r="I119" i="3"/>
  <c r="G120" i="3"/>
  <c r="E112" i="5" l="1"/>
  <c r="H111" i="5"/>
  <c r="G111" i="5"/>
  <c r="F111" i="5"/>
  <c r="E131" i="4"/>
  <c r="C132" i="4"/>
  <c r="G121" i="3"/>
  <c r="F121" i="3"/>
  <c r="H120" i="3"/>
  <c r="I120" i="3" s="1"/>
  <c r="F112" i="5" l="1"/>
  <c r="E113" i="5"/>
  <c r="G112" i="5"/>
  <c r="H112" i="5"/>
  <c r="E132" i="4"/>
  <c r="C133" i="4"/>
  <c r="H121" i="3"/>
  <c r="F122" i="3"/>
  <c r="G122" i="3"/>
  <c r="I121" i="3"/>
  <c r="F113" i="5" l="1"/>
  <c r="E114" i="5"/>
  <c r="H113" i="5"/>
  <c r="G113" i="5"/>
  <c r="E133" i="4"/>
  <c r="C134" i="4"/>
  <c r="G123" i="3"/>
  <c r="F123" i="3"/>
  <c r="H122" i="3"/>
  <c r="I122" i="3" s="1"/>
  <c r="E115" i="5" l="1"/>
  <c r="H114" i="5"/>
  <c r="G114" i="5"/>
  <c r="F114" i="5"/>
  <c r="E134" i="4"/>
  <c r="C135" i="4"/>
  <c r="G124" i="3"/>
  <c r="H123" i="3"/>
  <c r="I123" i="3" s="1"/>
  <c r="F124" i="3"/>
  <c r="F115" i="5" l="1"/>
  <c r="H115" i="5"/>
  <c r="G115" i="5"/>
  <c r="E116" i="5"/>
  <c r="E135" i="4"/>
  <c r="C136" i="4"/>
  <c r="H124" i="3"/>
  <c r="F125" i="3"/>
  <c r="I124" i="3"/>
  <c r="G125" i="3"/>
  <c r="F116" i="5" l="1"/>
  <c r="E117" i="5"/>
  <c r="H116" i="5"/>
  <c r="G116" i="5"/>
  <c r="E136" i="4"/>
  <c r="C137" i="4"/>
  <c r="G126" i="3"/>
  <c r="F126" i="3"/>
  <c r="H125" i="3"/>
  <c r="I125" i="3" s="1"/>
  <c r="E118" i="5" l="1"/>
  <c r="H117" i="5"/>
  <c r="G117" i="5"/>
  <c r="F117" i="5"/>
  <c r="E137" i="4"/>
  <c r="C138" i="4"/>
  <c r="H126" i="3"/>
  <c r="F127" i="3"/>
  <c r="I126" i="3"/>
  <c r="G127" i="3"/>
  <c r="F118" i="5" l="1"/>
  <c r="H118" i="5"/>
  <c r="G118" i="5"/>
  <c r="E119" i="5"/>
  <c r="E138" i="4"/>
  <c r="C139" i="4"/>
  <c r="G128" i="3"/>
  <c r="F128" i="3"/>
  <c r="H127" i="3"/>
  <c r="I127" i="3" s="1"/>
  <c r="F119" i="5" l="1"/>
  <c r="E120" i="5"/>
  <c r="H119" i="5"/>
  <c r="G119" i="5"/>
  <c r="E139" i="4"/>
  <c r="C140" i="4"/>
  <c r="H128" i="3"/>
  <c r="F129" i="3"/>
  <c r="I128" i="3"/>
  <c r="G129" i="3"/>
  <c r="E121" i="5" l="1"/>
  <c r="H120" i="5"/>
  <c r="G120" i="5"/>
  <c r="F120" i="5"/>
  <c r="E140" i="4"/>
  <c r="C141" i="4"/>
  <c r="G130" i="3"/>
  <c r="H129" i="3"/>
  <c r="I129" i="3" s="1"/>
  <c r="F130" i="3"/>
  <c r="F121" i="5" l="1"/>
  <c r="H121" i="5"/>
  <c r="G121" i="5"/>
  <c r="E122" i="5"/>
  <c r="E141" i="4"/>
  <c r="C142" i="4"/>
  <c r="F131" i="3"/>
  <c r="H130" i="3"/>
  <c r="G131" i="3"/>
  <c r="I130" i="3"/>
  <c r="F122" i="5" l="1"/>
  <c r="H122" i="5"/>
  <c r="E123" i="5"/>
  <c r="G122" i="5"/>
  <c r="E142" i="4"/>
  <c r="C143" i="4"/>
  <c r="I131" i="3"/>
  <c r="G132" i="3"/>
  <c r="H131" i="3"/>
  <c r="F132" i="3"/>
  <c r="E124" i="5" l="1"/>
  <c r="H123" i="5"/>
  <c r="G123" i="5"/>
  <c r="F123" i="5"/>
  <c r="E143" i="4"/>
  <c r="C144" i="4"/>
  <c r="F133" i="3"/>
  <c r="H132" i="3"/>
  <c r="G133" i="3"/>
  <c r="I132" i="3"/>
  <c r="F124" i="5" l="1"/>
  <c r="H124" i="5"/>
  <c r="E125" i="5"/>
  <c r="G124" i="5"/>
  <c r="E144" i="4"/>
  <c r="C145" i="4"/>
  <c r="G134" i="3"/>
  <c r="H133" i="3"/>
  <c r="I133" i="3" s="1"/>
  <c r="F134" i="3"/>
  <c r="F125" i="5" l="1"/>
  <c r="E126" i="5"/>
  <c r="H125" i="5"/>
  <c r="G125" i="5"/>
  <c r="E145" i="4"/>
  <c r="C146" i="4"/>
  <c r="F135" i="3"/>
  <c r="H134" i="3"/>
  <c r="I134" i="3"/>
  <c r="G135" i="3"/>
  <c r="E127" i="5" l="1"/>
  <c r="H126" i="5"/>
  <c r="G126" i="5"/>
  <c r="F126" i="5"/>
  <c r="E146" i="4"/>
  <c r="C147" i="4"/>
  <c r="G136" i="3"/>
  <c r="F136" i="3"/>
  <c r="H135" i="3"/>
  <c r="I135" i="3" s="1"/>
  <c r="F127" i="5" l="1"/>
  <c r="H127" i="5"/>
  <c r="G127" i="5"/>
  <c r="E128" i="5"/>
  <c r="E147" i="4"/>
  <c r="C148" i="4"/>
  <c r="H136" i="3"/>
  <c r="F137" i="3"/>
  <c r="I136" i="3"/>
  <c r="G137" i="3"/>
  <c r="F128" i="5" l="1"/>
  <c r="H128" i="5"/>
  <c r="E129" i="5"/>
  <c r="G128" i="5"/>
  <c r="E148" i="4"/>
  <c r="C149" i="4"/>
  <c r="G138" i="3"/>
  <c r="F138" i="3"/>
  <c r="H137" i="3"/>
  <c r="I137" i="3" s="1"/>
  <c r="E130" i="5" l="1"/>
  <c r="H129" i="5"/>
  <c r="G129" i="5"/>
  <c r="F129" i="5"/>
  <c r="E149" i="4"/>
  <c r="C150" i="4"/>
  <c r="H138" i="3"/>
  <c r="F139" i="3"/>
  <c r="I138" i="3"/>
  <c r="G139" i="3"/>
  <c r="F130" i="5" l="1"/>
  <c r="G130" i="5"/>
  <c r="H130" i="5"/>
  <c r="E131" i="5"/>
  <c r="E150" i="4"/>
  <c r="C151" i="4"/>
  <c r="G140" i="3"/>
  <c r="F140" i="3"/>
  <c r="H139" i="3"/>
  <c r="I139" i="3" s="1"/>
  <c r="F131" i="5" l="1"/>
  <c r="E132" i="5"/>
  <c r="H131" i="5"/>
  <c r="G131" i="5"/>
  <c r="E151" i="4"/>
  <c r="C152" i="4"/>
  <c r="F141" i="3"/>
  <c r="H140" i="3"/>
  <c r="G141" i="3"/>
  <c r="I140" i="3"/>
  <c r="E133" i="5" l="1"/>
  <c r="H132" i="5"/>
  <c r="G132" i="5"/>
  <c r="F132" i="5"/>
  <c r="E152" i="4"/>
  <c r="C153" i="4"/>
  <c r="G142" i="3"/>
  <c r="H141" i="3"/>
  <c r="I141" i="3" s="1"/>
  <c r="F142" i="3"/>
  <c r="F133" i="5" l="1"/>
  <c r="H133" i="5"/>
  <c r="G133" i="5"/>
  <c r="E134" i="5"/>
  <c r="E153" i="4"/>
  <c r="C154" i="4"/>
  <c r="F143" i="3"/>
  <c r="H142" i="3"/>
  <c r="G143" i="3"/>
  <c r="I142" i="3"/>
  <c r="F134" i="5" l="1"/>
  <c r="E135" i="5"/>
  <c r="H134" i="5"/>
  <c r="G134" i="5"/>
  <c r="E154" i="4"/>
  <c r="C155" i="4"/>
  <c r="G144" i="3"/>
  <c r="H143" i="3"/>
  <c r="I143" i="3" s="1"/>
  <c r="F144" i="3"/>
  <c r="E136" i="5" l="1"/>
  <c r="H135" i="5"/>
  <c r="G135" i="5"/>
  <c r="F135" i="5"/>
  <c r="E155" i="4"/>
  <c r="C156" i="4"/>
  <c r="F145" i="3"/>
  <c r="H144" i="3"/>
  <c r="G145" i="3"/>
  <c r="I144" i="3"/>
  <c r="F136" i="5" l="1"/>
  <c r="E137" i="5"/>
  <c r="G136" i="5"/>
  <c r="H136" i="5"/>
  <c r="E156" i="4"/>
  <c r="C157" i="4"/>
  <c r="G146" i="3"/>
  <c r="H145" i="3"/>
  <c r="I145" i="3" s="1"/>
  <c r="F146" i="3"/>
  <c r="F137" i="5" l="1"/>
  <c r="E138" i="5"/>
  <c r="H137" i="5"/>
  <c r="G137" i="5"/>
  <c r="E157" i="4"/>
  <c r="C158" i="4"/>
  <c r="F147" i="3"/>
  <c r="H146" i="3"/>
  <c r="I146" i="3"/>
  <c r="G147" i="3"/>
  <c r="E139" i="5" l="1"/>
  <c r="H138" i="5"/>
  <c r="G138" i="5"/>
  <c r="F138" i="5"/>
  <c r="E158" i="4"/>
  <c r="C159" i="4"/>
  <c r="G148" i="3"/>
  <c r="H147" i="3"/>
  <c r="I147" i="3" s="1"/>
  <c r="F148" i="3"/>
  <c r="F139" i="5" l="1"/>
  <c r="H139" i="5"/>
  <c r="G139" i="5"/>
  <c r="E140" i="5"/>
  <c r="E159" i="4"/>
  <c r="C160" i="4"/>
  <c r="H148" i="3"/>
  <c r="F149" i="3"/>
  <c r="I148" i="3"/>
  <c r="G149" i="3"/>
  <c r="F140" i="5" l="1"/>
  <c r="H140" i="5"/>
  <c r="E141" i="5"/>
  <c r="G140" i="5"/>
  <c r="E160" i="4"/>
  <c r="C161" i="4"/>
  <c r="G150" i="3"/>
  <c r="F150" i="3"/>
  <c r="H149" i="3"/>
  <c r="I149" i="3" s="1"/>
  <c r="E142" i="5" l="1"/>
  <c r="H141" i="5"/>
  <c r="G141" i="5"/>
  <c r="F141" i="5"/>
  <c r="E161" i="4"/>
  <c r="C162" i="4"/>
  <c r="H150" i="3"/>
  <c r="F151" i="3"/>
  <c r="I150" i="3"/>
  <c r="G151" i="3"/>
  <c r="F142" i="5" l="1"/>
  <c r="H142" i="5"/>
  <c r="G142" i="5"/>
  <c r="E143" i="5"/>
  <c r="E162" i="4"/>
  <c r="C163" i="4"/>
  <c r="G152" i="3"/>
  <c r="F152" i="3"/>
  <c r="H151" i="3"/>
  <c r="I151" i="3" s="1"/>
  <c r="F143" i="5" l="1"/>
  <c r="E144" i="5"/>
  <c r="H143" i="5"/>
  <c r="G143" i="5"/>
  <c r="E163" i="4"/>
  <c r="C164" i="4"/>
  <c r="H152" i="3"/>
  <c r="F153" i="3"/>
  <c r="I152" i="3"/>
  <c r="G153" i="3"/>
  <c r="E145" i="5" l="1"/>
  <c r="H144" i="5"/>
  <c r="G144" i="5"/>
  <c r="F144" i="5"/>
  <c r="E164" i="4"/>
  <c r="C165" i="4"/>
  <c r="G154" i="3"/>
  <c r="H153" i="3"/>
  <c r="I153" i="3" s="1"/>
  <c r="F154" i="3"/>
  <c r="F145" i="5" l="1"/>
  <c r="H145" i="5"/>
  <c r="G145" i="5"/>
  <c r="E146" i="5"/>
  <c r="E165" i="4"/>
  <c r="C166" i="4"/>
  <c r="F155" i="3"/>
  <c r="H154" i="3"/>
  <c r="G155" i="3"/>
  <c r="I154" i="3"/>
  <c r="F146" i="5" l="1"/>
  <c r="E147" i="5"/>
  <c r="H146" i="5"/>
  <c r="G146" i="5"/>
  <c r="E166" i="4"/>
  <c r="C167" i="4"/>
  <c r="G156" i="3"/>
  <c r="H155" i="3"/>
  <c r="I155" i="3" s="1"/>
  <c r="F156" i="3"/>
  <c r="E148" i="5" l="1"/>
  <c r="H147" i="5"/>
  <c r="G147" i="5"/>
  <c r="F147" i="5"/>
  <c r="E167" i="4"/>
  <c r="C168" i="4"/>
  <c r="F157" i="3"/>
  <c r="H156" i="3"/>
  <c r="G157" i="3"/>
  <c r="I156" i="3"/>
  <c r="F148" i="5" l="1"/>
  <c r="H148" i="5"/>
  <c r="E149" i="5"/>
  <c r="G148" i="5"/>
  <c r="E168" i="4"/>
  <c r="C169" i="4"/>
  <c r="G158" i="3"/>
  <c r="H157" i="3"/>
  <c r="I157" i="3" s="1"/>
  <c r="F158" i="3"/>
  <c r="F149" i="5" l="1"/>
  <c r="E150" i="5"/>
  <c r="H149" i="5"/>
  <c r="G149" i="5"/>
  <c r="E169" i="4"/>
  <c r="C170" i="4"/>
  <c r="F159" i="3"/>
  <c r="H158" i="3"/>
  <c r="I158" i="3"/>
  <c r="G159" i="3"/>
  <c r="E151" i="5" l="1"/>
  <c r="H150" i="5"/>
  <c r="G150" i="5"/>
  <c r="F150" i="5"/>
  <c r="E170" i="4"/>
  <c r="C171" i="4"/>
  <c r="G160" i="3"/>
  <c r="I159" i="3"/>
  <c r="F160" i="3"/>
  <c r="H159" i="3"/>
  <c r="F151" i="5" l="1"/>
  <c r="H151" i="5"/>
  <c r="G151" i="5"/>
  <c r="E152" i="5"/>
  <c r="E171" i="4"/>
  <c r="C172" i="4"/>
  <c r="H160" i="3"/>
  <c r="F161" i="3"/>
  <c r="I160" i="3"/>
  <c r="G161" i="3"/>
  <c r="F152" i="5" l="1"/>
  <c r="H152" i="5"/>
  <c r="E153" i="5"/>
  <c r="G152" i="5"/>
  <c r="E172" i="4"/>
  <c r="C173" i="4"/>
  <c r="G162" i="3"/>
  <c r="F162" i="3"/>
  <c r="H161" i="3"/>
  <c r="I161" i="3" s="1"/>
  <c r="E154" i="5" l="1"/>
  <c r="H153" i="5"/>
  <c r="G153" i="5"/>
  <c r="F153" i="5"/>
  <c r="E173" i="4"/>
  <c r="C174" i="4"/>
  <c r="H162" i="3"/>
  <c r="F163" i="3"/>
  <c r="I162" i="3"/>
  <c r="G163" i="3"/>
  <c r="F154" i="5" l="1"/>
  <c r="E155" i="5"/>
  <c r="H154" i="5"/>
  <c r="G154" i="5"/>
  <c r="E174" i="4"/>
  <c r="C175" i="4"/>
  <c r="G164" i="3"/>
  <c r="F164" i="3"/>
  <c r="H163" i="3"/>
  <c r="I163" i="3" s="1"/>
  <c r="F155" i="5" l="1"/>
  <c r="E156" i="5"/>
  <c r="H155" i="5"/>
  <c r="G155" i="5"/>
  <c r="E175" i="4"/>
  <c r="C176" i="4"/>
  <c r="F165" i="3"/>
  <c r="H164" i="3"/>
  <c r="G165" i="3"/>
  <c r="I164" i="3"/>
  <c r="E157" i="5" l="1"/>
  <c r="H156" i="5"/>
  <c r="G156" i="5"/>
  <c r="F156" i="5"/>
  <c r="E176" i="4"/>
  <c r="C177" i="4"/>
  <c r="G166" i="3"/>
  <c r="H165" i="3"/>
  <c r="I165" i="3" s="1"/>
  <c r="F166" i="3"/>
  <c r="F157" i="5" l="1"/>
  <c r="H157" i="5"/>
  <c r="G157" i="5"/>
  <c r="E158" i="5"/>
  <c r="E177" i="4"/>
  <c r="C178" i="4"/>
  <c r="F167" i="3"/>
  <c r="H166" i="3"/>
  <c r="G167" i="3"/>
  <c r="I166" i="3"/>
  <c r="F158" i="5" l="1"/>
  <c r="E159" i="5"/>
  <c r="H158" i="5"/>
  <c r="G158" i="5"/>
  <c r="E178" i="4"/>
  <c r="C179" i="4"/>
  <c r="G168" i="3"/>
  <c r="H167" i="3"/>
  <c r="I167" i="3" s="1"/>
  <c r="F168" i="3"/>
  <c r="E160" i="5" l="1"/>
  <c r="H159" i="5"/>
  <c r="G159" i="5"/>
  <c r="F159" i="5"/>
  <c r="E179" i="4"/>
  <c r="C180" i="4"/>
  <c r="F169" i="3"/>
  <c r="H168" i="3"/>
  <c r="G169" i="3"/>
  <c r="I168" i="3"/>
  <c r="F160" i="5" l="1"/>
  <c r="G160" i="5"/>
  <c r="E161" i="5"/>
  <c r="H160" i="5"/>
  <c r="E180" i="4"/>
  <c r="C181" i="4"/>
  <c r="G170" i="3"/>
  <c r="H169" i="3"/>
  <c r="I169" i="3" s="1"/>
  <c r="F170" i="3"/>
  <c r="F161" i="5" l="1"/>
  <c r="E162" i="5"/>
  <c r="H161" i="5"/>
  <c r="G161" i="5"/>
  <c r="E181" i="4"/>
  <c r="C182" i="4"/>
  <c r="F171" i="3"/>
  <c r="H170" i="3"/>
  <c r="I170" i="3"/>
  <c r="G171" i="3"/>
  <c r="E163" i="5" l="1"/>
  <c r="H162" i="5"/>
  <c r="G162" i="5"/>
  <c r="F162" i="5"/>
  <c r="E182" i="4"/>
  <c r="C183" i="4"/>
  <c r="G172" i="3"/>
  <c r="H171" i="3"/>
  <c r="I171" i="3" s="1"/>
  <c r="F172" i="3"/>
  <c r="F163" i="5" l="1"/>
  <c r="H163" i="5"/>
  <c r="G163" i="5"/>
  <c r="E164" i="5"/>
  <c r="E183" i="4"/>
  <c r="C184" i="4"/>
  <c r="H172" i="3"/>
  <c r="F173" i="3"/>
  <c r="I172" i="3"/>
  <c r="G173" i="3"/>
  <c r="F164" i="5" l="1"/>
  <c r="H164" i="5"/>
  <c r="E165" i="5"/>
  <c r="G164" i="5"/>
  <c r="E184" i="4"/>
  <c r="C185" i="4"/>
  <c r="G174" i="3"/>
  <c r="F174" i="3"/>
  <c r="H173" i="3"/>
  <c r="I173" i="3" s="1"/>
  <c r="E166" i="5" l="1"/>
  <c r="H165" i="5"/>
  <c r="G165" i="5"/>
  <c r="F165" i="5"/>
  <c r="E185" i="4"/>
  <c r="C186" i="4"/>
  <c r="H174" i="3"/>
  <c r="F175" i="3"/>
  <c r="I174" i="3"/>
  <c r="G175" i="3"/>
  <c r="F166" i="5" l="1"/>
  <c r="H166" i="5"/>
  <c r="E167" i="5"/>
  <c r="G166" i="5"/>
  <c r="E186" i="4"/>
  <c r="C187" i="4"/>
  <c r="G176" i="3"/>
  <c r="F176" i="3"/>
  <c r="H175" i="3"/>
  <c r="I175" i="3" s="1"/>
  <c r="F167" i="5" l="1"/>
  <c r="E168" i="5"/>
  <c r="H167" i="5"/>
  <c r="G167" i="5"/>
  <c r="E187" i="4"/>
  <c r="C188" i="4"/>
  <c r="H176" i="3"/>
  <c r="F177" i="3"/>
  <c r="I176" i="3"/>
  <c r="G177" i="3"/>
  <c r="E169" i="5" l="1"/>
  <c r="H168" i="5"/>
  <c r="G168" i="5"/>
  <c r="F168" i="5"/>
  <c r="E188" i="4"/>
  <c r="C189" i="4"/>
  <c r="G178" i="3"/>
  <c r="H177" i="3"/>
  <c r="I177" i="3" s="1"/>
  <c r="F178" i="3"/>
  <c r="F169" i="5" l="1"/>
  <c r="H169" i="5"/>
  <c r="G169" i="5"/>
  <c r="E170" i="5"/>
  <c r="E189" i="4"/>
  <c r="C190" i="4"/>
  <c r="F179" i="3"/>
  <c r="H178" i="3"/>
  <c r="G179" i="3"/>
  <c r="I178" i="3"/>
  <c r="F170" i="5" l="1"/>
  <c r="H170" i="5"/>
  <c r="E171" i="5"/>
  <c r="G170" i="5"/>
  <c r="E190" i="4"/>
  <c r="C191" i="4"/>
  <c r="G180" i="3"/>
  <c r="H179" i="3"/>
  <c r="I179" i="3" s="1"/>
  <c r="F180" i="3"/>
  <c r="E172" i="5" l="1"/>
  <c r="H171" i="5"/>
  <c r="G171" i="5"/>
  <c r="F171" i="5"/>
  <c r="E191" i="4"/>
  <c r="C192" i="4"/>
  <c r="G181" i="3"/>
  <c r="F181" i="3"/>
  <c r="H180" i="3"/>
  <c r="I180" i="3" s="1"/>
  <c r="F172" i="5" l="1"/>
  <c r="H172" i="5"/>
  <c r="E173" i="5"/>
  <c r="G172" i="5"/>
  <c r="E192" i="4"/>
  <c r="C193" i="4"/>
  <c r="H181" i="3"/>
  <c r="F182" i="3"/>
  <c r="G182" i="3"/>
  <c r="I181" i="3"/>
  <c r="F173" i="5" l="1"/>
  <c r="E174" i="5"/>
  <c r="H173" i="5"/>
  <c r="G173" i="5"/>
  <c r="E193" i="4"/>
  <c r="C194" i="4"/>
  <c r="G183" i="3"/>
  <c r="F183" i="3"/>
  <c r="H182" i="3"/>
  <c r="I182" i="3" s="1"/>
  <c r="E175" i="5" l="1"/>
  <c r="H174" i="5"/>
  <c r="G174" i="5"/>
  <c r="F174" i="5"/>
  <c r="E194" i="4"/>
  <c r="C195" i="4"/>
  <c r="G184" i="3"/>
  <c r="F184" i="3"/>
  <c r="H183" i="3"/>
  <c r="I183" i="3" s="1"/>
  <c r="F175" i="5" l="1"/>
  <c r="H175" i="5"/>
  <c r="G175" i="5"/>
  <c r="E176" i="5"/>
  <c r="E195" i="4"/>
  <c r="C196" i="4"/>
  <c r="H184" i="3"/>
  <c r="F185" i="3"/>
  <c r="I184" i="3"/>
  <c r="G185" i="3"/>
  <c r="F176" i="5" l="1"/>
  <c r="E177" i="5"/>
  <c r="H176" i="5"/>
  <c r="G176" i="5"/>
  <c r="E196" i="4"/>
  <c r="C197" i="4"/>
  <c r="G186" i="3"/>
  <c r="F186" i="3"/>
  <c r="H185" i="3"/>
  <c r="I185" i="3" s="1"/>
  <c r="E178" i="5" l="1"/>
  <c r="H177" i="5"/>
  <c r="G177" i="5"/>
  <c r="F177" i="5"/>
  <c r="E197" i="4"/>
  <c r="C198" i="4"/>
  <c r="H186" i="3"/>
  <c r="F187" i="3"/>
  <c r="I186" i="3"/>
  <c r="G187" i="3"/>
  <c r="F178" i="5" l="1"/>
  <c r="E179" i="5"/>
  <c r="H178" i="5"/>
  <c r="G178" i="5"/>
  <c r="E198" i="4"/>
  <c r="C199" i="4"/>
  <c r="G188" i="3"/>
  <c r="F188" i="3"/>
  <c r="H187" i="3"/>
  <c r="I187" i="3" s="1"/>
  <c r="F179" i="5" l="1"/>
  <c r="E180" i="5"/>
  <c r="H179" i="5"/>
  <c r="G179" i="5"/>
  <c r="E199" i="4"/>
  <c r="C200" i="4"/>
  <c r="F189" i="3"/>
  <c r="H188" i="3"/>
  <c r="G189" i="3"/>
  <c r="I188" i="3"/>
  <c r="E181" i="5" l="1"/>
  <c r="H180" i="5"/>
  <c r="G180" i="5"/>
  <c r="F180" i="5"/>
  <c r="E200" i="4"/>
  <c r="C201" i="4"/>
  <c r="G190" i="3"/>
  <c r="H189" i="3"/>
  <c r="I189" i="3" s="1"/>
  <c r="F190" i="3"/>
  <c r="F181" i="5" l="1"/>
  <c r="H181" i="5"/>
  <c r="G181" i="5"/>
  <c r="E182" i="5"/>
  <c r="E201" i="4"/>
  <c r="C202" i="4"/>
  <c r="F191" i="3"/>
  <c r="H190" i="3"/>
  <c r="I190" i="3" s="1"/>
  <c r="G191" i="3"/>
  <c r="F182" i="5" l="1"/>
  <c r="E183" i="5"/>
  <c r="H182" i="5"/>
  <c r="G182" i="5"/>
  <c r="E202" i="4"/>
  <c r="C203" i="4"/>
  <c r="G192" i="3"/>
  <c r="H191" i="3"/>
  <c r="I191" i="3" s="1"/>
  <c r="F192" i="3"/>
  <c r="E184" i="5" l="1"/>
  <c r="H183" i="5"/>
  <c r="G183" i="5"/>
  <c r="F183" i="5"/>
  <c r="E203" i="4"/>
  <c r="C204" i="4"/>
  <c r="F193" i="3"/>
  <c r="H192" i="3"/>
  <c r="G193" i="3"/>
  <c r="I192" i="3"/>
  <c r="F184" i="5" l="1"/>
  <c r="G184" i="5"/>
  <c r="E185" i="5"/>
  <c r="H184" i="5"/>
  <c r="E204" i="4"/>
  <c r="C205" i="4"/>
  <c r="G194" i="3"/>
  <c r="H193" i="3"/>
  <c r="I193" i="3" s="1"/>
  <c r="F194" i="3"/>
  <c r="F185" i="5" l="1"/>
  <c r="E186" i="5"/>
  <c r="H185" i="5"/>
  <c r="G185" i="5"/>
  <c r="E205" i="4"/>
  <c r="C206" i="4"/>
  <c r="F195" i="3"/>
  <c r="H194" i="3"/>
  <c r="I194" i="3"/>
  <c r="G195" i="3"/>
  <c r="E187" i="5" l="1"/>
  <c r="H186" i="5"/>
  <c r="G186" i="5"/>
  <c r="F186" i="5"/>
  <c r="E206" i="4"/>
  <c r="C207" i="4"/>
  <c r="G196" i="3"/>
  <c r="H195" i="3"/>
  <c r="I195" i="3" s="1"/>
  <c r="F196" i="3"/>
  <c r="F187" i="5" l="1"/>
  <c r="H187" i="5"/>
  <c r="G187" i="5"/>
  <c r="E188" i="5"/>
  <c r="E207" i="4"/>
  <c r="C208" i="4"/>
  <c r="H196" i="3"/>
  <c r="F197" i="3"/>
  <c r="I196" i="3"/>
  <c r="G197" i="3"/>
  <c r="F188" i="5" l="1"/>
  <c r="H188" i="5"/>
  <c r="E189" i="5"/>
  <c r="G188" i="5"/>
  <c r="E208" i="4"/>
  <c r="C209" i="4"/>
  <c r="G198" i="3"/>
  <c r="F198" i="3"/>
  <c r="H197" i="3"/>
  <c r="I197" i="3" s="1"/>
  <c r="E190" i="5" l="1"/>
  <c r="H189" i="5"/>
  <c r="G189" i="5"/>
  <c r="F189" i="5"/>
  <c r="E209" i="4"/>
  <c r="C210" i="4"/>
  <c r="H198" i="3"/>
  <c r="F199" i="3"/>
  <c r="I198" i="3"/>
  <c r="G199" i="3"/>
  <c r="F190" i="5" l="1"/>
  <c r="H190" i="5"/>
  <c r="E191" i="5"/>
  <c r="G190" i="5"/>
  <c r="E210" i="4"/>
  <c r="C211" i="4"/>
  <c r="G200" i="3"/>
  <c r="F200" i="3"/>
  <c r="H199" i="3"/>
  <c r="I199" i="3" s="1"/>
  <c r="F191" i="5" l="1"/>
  <c r="E192" i="5"/>
  <c r="H191" i="5"/>
  <c r="G191" i="5"/>
  <c r="E211" i="4"/>
  <c r="C212" i="4"/>
  <c r="H200" i="3"/>
  <c r="F201" i="3"/>
  <c r="I200" i="3"/>
  <c r="G201" i="3"/>
  <c r="E193" i="5" l="1"/>
  <c r="H192" i="5"/>
  <c r="G192" i="5"/>
  <c r="F192" i="5"/>
  <c r="E212" i="4"/>
  <c r="C213" i="4"/>
  <c r="G202" i="3"/>
  <c r="H201" i="3"/>
  <c r="I201" i="3" s="1"/>
  <c r="F202" i="3"/>
  <c r="F193" i="5" l="1"/>
  <c r="H193" i="5"/>
  <c r="G193" i="5"/>
  <c r="E194" i="5"/>
  <c r="E213" i="4"/>
  <c r="C214" i="4"/>
  <c r="F203" i="3"/>
  <c r="H202" i="3"/>
  <c r="I202" i="3" s="1"/>
  <c r="G203" i="3"/>
  <c r="F194" i="5" l="1"/>
  <c r="H194" i="5"/>
  <c r="E195" i="5"/>
  <c r="G194" i="5"/>
  <c r="E214" i="4"/>
  <c r="C215" i="4"/>
  <c r="G204" i="3"/>
  <c r="H203" i="3"/>
  <c r="I203" i="3" s="1"/>
  <c r="F204" i="3"/>
  <c r="E196" i="5" l="1"/>
  <c r="H195" i="5"/>
  <c r="G195" i="5"/>
  <c r="F195" i="5"/>
  <c r="E215" i="4"/>
  <c r="C216" i="4"/>
  <c r="F205" i="3"/>
  <c r="H204" i="3"/>
  <c r="G205" i="3"/>
  <c r="I204" i="3"/>
  <c r="F196" i="5" l="1"/>
  <c r="H196" i="5"/>
  <c r="G196" i="5"/>
  <c r="E197" i="5"/>
  <c r="E216" i="4"/>
  <c r="C217" i="4"/>
  <c r="G206" i="3"/>
  <c r="H205" i="3"/>
  <c r="I205" i="3" s="1"/>
  <c r="F206" i="3"/>
  <c r="F197" i="5" l="1"/>
  <c r="E198" i="5"/>
  <c r="H197" i="5"/>
  <c r="G197" i="5"/>
  <c r="E217" i="4"/>
  <c r="C218" i="4"/>
  <c r="F207" i="3"/>
  <c r="H206" i="3"/>
  <c r="I206" i="3"/>
  <c r="G207" i="3"/>
  <c r="E199" i="5" l="1"/>
  <c r="H198" i="5"/>
  <c r="G198" i="5"/>
  <c r="F198" i="5"/>
  <c r="E218" i="4"/>
  <c r="C219" i="4"/>
  <c r="G208" i="3"/>
  <c r="F208" i="3"/>
  <c r="H207" i="3"/>
  <c r="I207" i="3" s="1"/>
  <c r="F199" i="5" l="1"/>
  <c r="H199" i="5"/>
  <c r="G199" i="5"/>
  <c r="E200" i="5"/>
  <c r="E219" i="4"/>
  <c r="C220" i="4"/>
  <c r="H208" i="3"/>
  <c r="F209" i="3"/>
  <c r="I208" i="3"/>
  <c r="G209" i="3"/>
  <c r="F200" i="5" l="1"/>
  <c r="E201" i="5"/>
  <c r="H200" i="5"/>
  <c r="G200" i="5"/>
  <c r="E220" i="4"/>
  <c r="C221" i="4"/>
  <c r="G210" i="3"/>
  <c r="F210" i="3"/>
  <c r="H209" i="3"/>
  <c r="I209" i="3" s="1"/>
  <c r="E202" i="5" l="1"/>
  <c r="H201" i="5"/>
  <c r="G201" i="5"/>
  <c r="F201" i="5"/>
  <c r="E221" i="4"/>
  <c r="C222" i="4"/>
  <c r="H210" i="3"/>
  <c r="F211" i="3"/>
  <c r="I210" i="3"/>
  <c r="G211" i="3"/>
  <c r="F202" i="5" l="1"/>
  <c r="E203" i="5"/>
  <c r="H202" i="5"/>
  <c r="G202" i="5"/>
  <c r="E222" i="4"/>
  <c r="C223" i="4"/>
  <c r="G212" i="3"/>
  <c r="F212" i="3"/>
  <c r="H211" i="3"/>
  <c r="I211" i="3" s="1"/>
  <c r="F203" i="5" l="1"/>
  <c r="E204" i="5"/>
  <c r="H203" i="5"/>
  <c r="G203" i="5"/>
  <c r="E223" i="4"/>
  <c r="C224" i="4"/>
  <c r="F213" i="3"/>
  <c r="H212" i="3"/>
  <c r="G213" i="3"/>
  <c r="I212" i="3"/>
  <c r="E205" i="5" l="1"/>
  <c r="H204" i="5"/>
  <c r="G204" i="5"/>
  <c r="F204" i="5"/>
  <c r="E224" i="4"/>
  <c r="C225" i="4"/>
  <c r="G214" i="3"/>
  <c r="H213" i="3"/>
  <c r="I213" i="3" s="1"/>
  <c r="F214" i="3"/>
  <c r="F205" i="5" l="1"/>
  <c r="H205" i="5"/>
  <c r="G205" i="5"/>
  <c r="E206" i="5"/>
  <c r="E225" i="4"/>
  <c r="C226" i="4"/>
  <c r="F215" i="3"/>
  <c r="H214" i="3"/>
  <c r="G215" i="3"/>
  <c r="I214" i="3"/>
  <c r="F206" i="5" l="1"/>
  <c r="E207" i="5"/>
  <c r="H206" i="5"/>
  <c r="G206" i="5"/>
  <c r="E226" i="4"/>
  <c r="C227" i="4"/>
  <c r="G216" i="3"/>
  <c r="H215" i="3"/>
  <c r="I215" i="3" s="1"/>
  <c r="F216" i="3"/>
  <c r="E208" i="5" l="1"/>
  <c r="H207" i="5"/>
  <c r="G207" i="5"/>
  <c r="F207" i="5"/>
  <c r="E227" i="4"/>
  <c r="C228" i="4"/>
  <c r="F217" i="3"/>
  <c r="H216" i="3"/>
  <c r="I216" i="3" s="1"/>
  <c r="G217" i="3"/>
  <c r="F208" i="5" l="1"/>
  <c r="G208" i="5"/>
  <c r="H208" i="5"/>
  <c r="E209" i="5"/>
  <c r="E228" i="4"/>
  <c r="C229" i="4"/>
  <c r="G218" i="3"/>
  <c r="H217" i="3"/>
  <c r="I217" i="3" s="1"/>
  <c r="F218" i="3"/>
  <c r="F209" i="5" l="1"/>
  <c r="E210" i="5"/>
  <c r="H209" i="5"/>
  <c r="G209" i="5"/>
  <c r="E229" i="4"/>
  <c r="C230" i="4"/>
  <c r="F219" i="3"/>
  <c r="H218" i="3"/>
  <c r="I218" i="3"/>
  <c r="G219" i="3"/>
  <c r="E211" i="5" l="1"/>
  <c r="H210" i="5"/>
  <c r="G210" i="5"/>
  <c r="F210" i="5"/>
  <c r="E230" i="4"/>
  <c r="C231" i="4"/>
  <c r="G220" i="3"/>
  <c r="H219" i="3"/>
  <c r="I219" i="3" s="1"/>
  <c r="F220" i="3"/>
  <c r="F211" i="5" l="1"/>
  <c r="H211" i="5"/>
  <c r="G211" i="5"/>
  <c r="E212" i="5"/>
  <c r="E231" i="4"/>
  <c r="C232" i="4"/>
  <c r="H220" i="3"/>
  <c r="F221" i="3"/>
  <c r="I220" i="3"/>
  <c r="G221" i="3"/>
  <c r="F212" i="5" l="1"/>
  <c r="H212" i="5"/>
  <c r="E213" i="5"/>
  <c r="G212" i="5"/>
  <c r="E232" i="4"/>
  <c r="C233" i="4"/>
  <c r="G222" i="3"/>
  <c r="F222" i="3"/>
  <c r="H221" i="3"/>
  <c r="I221" i="3" s="1"/>
  <c r="E214" i="5" l="1"/>
  <c r="H213" i="5"/>
  <c r="G213" i="5"/>
  <c r="F213" i="5"/>
  <c r="E233" i="4"/>
  <c r="C234" i="4"/>
  <c r="H222" i="3"/>
  <c r="F223" i="3"/>
  <c r="I222" i="3"/>
  <c r="G223" i="3"/>
  <c r="F214" i="5" l="1"/>
  <c r="H214" i="5"/>
  <c r="E215" i="5"/>
  <c r="G214" i="5"/>
  <c r="E234" i="4"/>
  <c r="C235" i="4"/>
  <c r="G224" i="3"/>
  <c r="F224" i="3"/>
  <c r="H223" i="3"/>
  <c r="I223" i="3" s="1"/>
  <c r="F215" i="5" l="1"/>
  <c r="E216" i="5"/>
  <c r="H215" i="5"/>
  <c r="G215" i="5"/>
  <c r="E235" i="4"/>
  <c r="C236" i="4"/>
  <c r="H224" i="3"/>
  <c r="F225" i="3"/>
  <c r="I224" i="3"/>
  <c r="G225" i="3"/>
  <c r="E217" i="5" l="1"/>
  <c r="H216" i="5"/>
  <c r="G216" i="5"/>
  <c r="F216" i="5"/>
  <c r="E236" i="4"/>
  <c r="C237" i="4"/>
  <c r="G226" i="3"/>
  <c r="H225" i="3"/>
  <c r="I225" i="3" s="1"/>
  <c r="F226" i="3"/>
  <c r="F217" i="5" l="1"/>
  <c r="H217" i="5"/>
  <c r="G217" i="5"/>
  <c r="E218" i="5"/>
  <c r="E237" i="4"/>
  <c r="C238" i="4"/>
  <c r="F227" i="3"/>
  <c r="H226" i="3"/>
  <c r="G227" i="3"/>
  <c r="I226" i="3"/>
  <c r="F218" i="5" l="1"/>
  <c r="H218" i="5"/>
  <c r="E219" i="5"/>
  <c r="G218" i="5"/>
  <c r="E238" i="4"/>
  <c r="C239" i="4"/>
  <c r="G228" i="3"/>
  <c r="H227" i="3"/>
  <c r="I227" i="3" s="1"/>
  <c r="F228" i="3"/>
  <c r="E220" i="5" l="1"/>
  <c r="H219" i="5"/>
  <c r="G219" i="5"/>
  <c r="F219" i="5"/>
  <c r="E239" i="4"/>
  <c r="C240" i="4"/>
  <c r="G229" i="3"/>
  <c r="F229" i="3"/>
  <c r="H228" i="3"/>
  <c r="I228" i="3" s="1"/>
  <c r="F220" i="5" l="1"/>
  <c r="H220" i="5"/>
  <c r="E221" i="5"/>
  <c r="G220" i="5"/>
  <c r="E240" i="4"/>
  <c r="C241" i="4"/>
  <c r="H229" i="3"/>
  <c r="F230" i="3"/>
  <c r="G230" i="3"/>
  <c r="I229" i="3"/>
  <c r="F221" i="5" l="1"/>
  <c r="E222" i="5"/>
  <c r="H221" i="5"/>
  <c r="G221" i="5"/>
  <c r="E241" i="4"/>
  <c r="C242" i="4"/>
  <c r="F231" i="3"/>
  <c r="H230" i="3"/>
  <c r="I230" i="3"/>
  <c r="G231" i="3"/>
  <c r="E223" i="5" l="1"/>
  <c r="H222" i="5"/>
  <c r="G222" i="5"/>
  <c r="F222" i="5"/>
  <c r="E242" i="4"/>
  <c r="C243" i="4"/>
  <c r="G232" i="3"/>
  <c r="F232" i="3"/>
  <c r="H231" i="3"/>
  <c r="I231" i="3" s="1"/>
  <c r="F223" i="5" l="1"/>
  <c r="H223" i="5"/>
  <c r="G223" i="5"/>
  <c r="E224" i="5"/>
  <c r="E243" i="4"/>
  <c r="C244" i="4"/>
  <c r="H232" i="3"/>
  <c r="F233" i="3"/>
  <c r="I232" i="3"/>
  <c r="G233" i="3"/>
  <c r="F224" i="5" l="1"/>
  <c r="E225" i="5"/>
  <c r="H224" i="5"/>
  <c r="G224" i="5"/>
  <c r="E244" i="4"/>
  <c r="C245" i="4"/>
  <c r="G234" i="3"/>
  <c r="F234" i="3"/>
  <c r="H233" i="3"/>
  <c r="I233" i="3" s="1"/>
  <c r="E226" i="5" l="1"/>
  <c r="H225" i="5"/>
  <c r="G225" i="5"/>
  <c r="F225" i="5"/>
  <c r="E245" i="4"/>
  <c r="C246" i="4"/>
  <c r="H234" i="3"/>
  <c r="F235" i="3"/>
  <c r="I234" i="3"/>
  <c r="G235" i="3"/>
  <c r="F226" i="5" l="1"/>
  <c r="E227" i="5"/>
  <c r="G226" i="5"/>
  <c r="H226" i="5"/>
  <c r="E246" i="4"/>
  <c r="C247" i="4"/>
  <c r="G236" i="3"/>
  <c r="F236" i="3"/>
  <c r="H235" i="3"/>
  <c r="I235" i="3" s="1"/>
  <c r="F227" i="5" l="1"/>
  <c r="E228" i="5"/>
  <c r="H227" i="5"/>
  <c r="G227" i="5"/>
  <c r="E247" i="4"/>
  <c r="C248" i="4"/>
  <c r="F237" i="3"/>
  <c r="H236" i="3"/>
  <c r="G237" i="3"/>
  <c r="I236" i="3"/>
  <c r="E229" i="5" l="1"/>
  <c r="H228" i="5"/>
  <c r="G228" i="5"/>
  <c r="F228" i="5"/>
  <c r="E248" i="4"/>
  <c r="C249" i="4"/>
  <c r="G238" i="3"/>
  <c r="H237" i="3"/>
  <c r="I237" i="3" s="1"/>
  <c r="F238" i="3"/>
  <c r="F229" i="5" l="1"/>
  <c r="H229" i="5"/>
  <c r="G229" i="5"/>
  <c r="E230" i="5"/>
  <c r="E249" i="4"/>
  <c r="C250" i="4"/>
  <c r="F239" i="3"/>
  <c r="H238" i="3"/>
  <c r="G239" i="3"/>
  <c r="I238" i="3"/>
  <c r="F230" i="5" l="1"/>
  <c r="H230" i="5"/>
  <c r="E231" i="5"/>
  <c r="G230" i="5"/>
  <c r="E250" i="4"/>
  <c r="C251" i="4"/>
  <c r="G240" i="3"/>
  <c r="H239" i="3"/>
  <c r="I239" i="3" s="1"/>
  <c r="F240" i="3"/>
  <c r="E232" i="5" l="1"/>
  <c r="H231" i="5"/>
  <c r="G231" i="5"/>
  <c r="F231" i="5"/>
  <c r="E251" i="4"/>
  <c r="C252" i="4"/>
  <c r="F241" i="3"/>
  <c r="H240" i="3"/>
  <c r="G241" i="3"/>
  <c r="I240" i="3"/>
  <c r="F232" i="5" l="1"/>
  <c r="G232" i="5"/>
  <c r="H232" i="5"/>
  <c r="E233" i="5"/>
  <c r="E252" i="4"/>
  <c r="C253" i="4"/>
  <c r="G242" i="3"/>
  <c r="H241" i="3"/>
  <c r="I241" i="3" s="1"/>
  <c r="F242" i="3"/>
  <c r="F233" i="5" l="1"/>
  <c r="E234" i="5"/>
  <c r="H233" i="5"/>
  <c r="G233" i="5"/>
  <c r="E253" i="4"/>
  <c r="C254" i="4"/>
  <c r="F243" i="3"/>
  <c r="H242" i="3"/>
  <c r="I242" i="3"/>
  <c r="G243" i="3"/>
  <c r="E235" i="5" l="1"/>
  <c r="H234" i="5"/>
  <c r="G234" i="5"/>
  <c r="F234" i="5"/>
  <c r="E254" i="4"/>
  <c r="C255" i="4"/>
  <c r="G244" i="3"/>
  <c r="H243" i="3"/>
  <c r="I243" i="3" s="1"/>
  <c r="F244" i="3"/>
  <c r="F235" i="5" l="1"/>
  <c r="H235" i="5"/>
  <c r="G235" i="5"/>
  <c r="E236" i="5"/>
  <c r="E255" i="4"/>
  <c r="C256" i="4"/>
  <c r="H244" i="3"/>
  <c r="F245" i="3"/>
  <c r="I244" i="3"/>
  <c r="G245" i="3"/>
  <c r="F236" i="5" l="1"/>
  <c r="E237" i="5"/>
  <c r="H236" i="5"/>
  <c r="G236" i="5"/>
  <c r="E256" i="4"/>
  <c r="C257" i="4"/>
  <c r="G246" i="3"/>
  <c r="F246" i="3"/>
  <c r="H245" i="3"/>
  <c r="I245" i="3" s="1"/>
  <c r="E238" i="5" l="1"/>
  <c r="H237" i="5"/>
  <c r="G237" i="5"/>
  <c r="F237" i="5"/>
  <c r="E257" i="4"/>
  <c r="C258" i="4"/>
  <c r="H246" i="3"/>
  <c r="F247" i="3"/>
  <c r="I246" i="3"/>
  <c r="G247" i="3"/>
  <c r="F238" i="5" l="1"/>
  <c r="H238" i="5"/>
  <c r="E239" i="5"/>
  <c r="G238" i="5"/>
  <c r="E258" i="4"/>
  <c r="C259" i="4"/>
  <c r="F248" i="3"/>
  <c r="H247" i="3"/>
  <c r="G248" i="3"/>
  <c r="I247" i="3"/>
  <c r="F239" i="5" l="1"/>
  <c r="E240" i="5"/>
  <c r="H239" i="5"/>
  <c r="G239" i="5"/>
  <c r="E259" i="4"/>
  <c r="C260" i="4"/>
  <c r="G249" i="3"/>
  <c r="H248" i="3"/>
  <c r="I248" i="3" s="1"/>
  <c r="F249" i="3"/>
  <c r="E241" i="5" l="1"/>
  <c r="H240" i="5"/>
  <c r="G240" i="5"/>
  <c r="F240" i="5"/>
  <c r="E260" i="4"/>
  <c r="C261" i="4"/>
  <c r="H249" i="3"/>
  <c r="F250" i="3"/>
  <c r="I249" i="3"/>
  <c r="G250" i="3"/>
  <c r="F241" i="5" l="1"/>
  <c r="H241" i="5"/>
  <c r="G241" i="5"/>
  <c r="E242" i="5"/>
  <c r="E261" i="4"/>
  <c r="C262" i="4"/>
  <c r="G251" i="3"/>
  <c r="F251" i="3"/>
  <c r="H250" i="3"/>
  <c r="I250" i="3" s="1"/>
  <c r="F242" i="5" l="1"/>
  <c r="H242" i="5"/>
  <c r="E243" i="5"/>
  <c r="G242" i="5"/>
  <c r="E262" i="4"/>
  <c r="C263" i="4"/>
  <c r="H251" i="3"/>
  <c r="F252" i="3"/>
  <c r="I251" i="3"/>
  <c r="G252" i="3"/>
  <c r="E244" i="5" l="1"/>
  <c r="H243" i="5"/>
  <c r="G243" i="5"/>
  <c r="F243" i="5"/>
  <c r="E263" i="4"/>
  <c r="C264" i="4"/>
  <c r="G253" i="3"/>
  <c r="F253" i="3"/>
  <c r="H252" i="3"/>
  <c r="I252" i="3" s="1"/>
  <c r="F244" i="5" l="1"/>
  <c r="G244" i="5"/>
  <c r="E245" i="5"/>
  <c r="H244" i="5"/>
  <c r="E264" i="4"/>
  <c r="C265" i="4"/>
  <c r="H253" i="3"/>
  <c r="F254" i="3"/>
  <c r="G254" i="3"/>
  <c r="I253" i="3"/>
  <c r="F245" i="5" l="1"/>
  <c r="E246" i="5"/>
  <c r="H245" i="5"/>
  <c r="G245" i="5"/>
  <c r="E265" i="4"/>
  <c r="C266" i="4"/>
  <c r="G255" i="3"/>
  <c r="F255" i="3"/>
  <c r="H254" i="3"/>
  <c r="I254" i="3" s="1"/>
  <c r="E247" i="5" l="1"/>
  <c r="H246" i="5"/>
  <c r="G246" i="5"/>
  <c r="F246" i="5"/>
  <c r="C267" i="4"/>
  <c r="E266" i="4"/>
  <c r="F256" i="3"/>
  <c r="H255" i="3"/>
  <c r="G256" i="3"/>
  <c r="I255" i="3"/>
  <c r="F247" i="5" l="1"/>
  <c r="H247" i="5"/>
  <c r="G247" i="5"/>
  <c r="E248" i="5"/>
  <c r="E267" i="4"/>
  <c r="C268" i="4"/>
  <c r="G257" i="3"/>
  <c r="H256" i="3"/>
  <c r="I256" i="3" s="1"/>
  <c r="F257" i="3"/>
  <c r="F248" i="5" l="1"/>
  <c r="E249" i="5"/>
  <c r="H248" i="5"/>
  <c r="G248" i="5"/>
  <c r="E268" i="4"/>
  <c r="C269" i="4"/>
  <c r="G258" i="3"/>
  <c r="F258" i="3"/>
  <c r="H257" i="3"/>
  <c r="I257" i="3" s="1"/>
  <c r="E250" i="5" l="1"/>
  <c r="H249" i="5"/>
  <c r="G249" i="5"/>
  <c r="F249" i="5"/>
  <c r="E269" i="4"/>
  <c r="C270" i="4"/>
  <c r="H258" i="3"/>
  <c r="F259" i="3"/>
  <c r="I258" i="3"/>
  <c r="G259" i="3"/>
  <c r="F250" i="5" l="1"/>
  <c r="H250" i="5"/>
  <c r="E251" i="5"/>
  <c r="G250" i="5"/>
  <c r="E270" i="4"/>
  <c r="C271" i="4"/>
  <c r="F260" i="3"/>
  <c r="H259" i="3"/>
  <c r="G260" i="3"/>
  <c r="I259" i="3"/>
  <c r="F251" i="5" l="1"/>
  <c r="E252" i="5"/>
  <c r="H251" i="5"/>
  <c r="G251" i="5"/>
  <c r="E271" i="4"/>
  <c r="C272" i="4"/>
  <c r="G261" i="3"/>
  <c r="F261" i="3"/>
  <c r="H260" i="3"/>
  <c r="I260" i="3" s="1"/>
  <c r="E253" i="5" l="1"/>
  <c r="H252" i="5"/>
  <c r="G252" i="5"/>
  <c r="F252" i="5"/>
  <c r="E272" i="4"/>
  <c r="C273" i="4"/>
  <c r="H261" i="3"/>
  <c r="F262" i="3"/>
  <c r="I261" i="3"/>
  <c r="G262" i="3"/>
  <c r="F253" i="5" l="1"/>
  <c r="H253" i="5"/>
  <c r="G253" i="5"/>
  <c r="E254" i="5"/>
  <c r="E273" i="4"/>
  <c r="C274" i="4"/>
  <c r="G263" i="3"/>
  <c r="F263" i="3"/>
  <c r="H262" i="3"/>
  <c r="I262" i="3" s="1"/>
  <c r="F254" i="5" l="1"/>
  <c r="H254" i="5"/>
  <c r="E255" i="5"/>
  <c r="G254" i="5"/>
  <c r="E274" i="4"/>
  <c r="C275" i="4"/>
  <c r="H263" i="3"/>
  <c r="F264" i="3"/>
  <c r="I263" i="3"/>
  <c r="G264" i="3"/>
  <c r="E256" i="5" l="1"/>
  <c r="H255" i="5"/>
  <c r="G255" i="5"/>
  <c r="F255" i="5"/>
  <c r="E275" i="4"/>
  <c r="C276" i="4"/>
  <c r="G265" i="3"/>
  <c r="F265" i="3"/>
  <c r="H264" i="3"/>
  <c r="I264" i="3" s="1"/>
  <c r="F256" i="5" l="1"/>
  <c r="G256" i="5"/>
  <c r="H256" i="5"/>
  <c r="E257" i="5"/>
  <c r="E276" i="4"/>
  <c r="C277" i="4"/>
  <c r="H265" i="3"/>
  <c r="F266" i="3"/>
  <c r="G266" i="3"/>
  <c r="I265" i="3"/>
  <c r="F257" i="5" l="1"/>
  <c r="E258" i="5"/>
  <c r="H257" i="5"/>
  <c r="G257" i="5"/>
  <c r="E277" i="4"/>
  <c r="C278" i="4"/>
  <c r="G267" i="3"/>
  <c r="F267" i="3"/>
  <c r="H266" i="3"/>
  <c r="I266" i="3" s="1"/>
  <c r="E259" i="5" l="1"/>
  <c r="H258" i="5"/>
  <c r="G258" i="5"/>
  <c r="F258" i="5"/>
  <c r="E278" i="4"/>
  <c r="C279" i="4"/>
  <c r="H267" i="3"/>
  <c r="F268" i="3"/>
  <c r="G268" i="3"/>
  <c r="I267" i="3"/>
  <c r="F259" i="5" l="1"/>
  <c r="H259" i="5"/>
  <c r="G259" i="5"/>
  <c r="E260" i="5"/>
  <c r="E279" i="4"/>
  <c r="C280" i="4"/>
  <c r="G269" i="3"/>
  <c r="H268" i="3"/>
  <c r="I268" i="3" s="1"/>
  <c r="F269" i="3"/>
  <c r="F260" i="5" l="1"/>
  <c r="H260" i="5"/>
  <c r="E261" i="5"/>
  <c r="G260" i="5"/>
  <c r="E280" i="4"/>
  <c r="C281" i="4"/>
  <c r="F270" i="3"/>
  <c r="H269" i="3"/>
  <c r="G270" i="3"/>
  <c r="I269" i="3"/>
  <c r="E262" i="5" l="1"/>
  <c r="H261" i="5"/>
  <c r="G261" i="5"/>
  <c r="F261" i="5"/>
  <c r="E281" i="4"/>
  <c r="C282" i="4"/>
  <c r="G271" i="3"/>
  <c r="H270" i="3"/>
  <c r="I270" i="3" s="1"/>
  <c r="F271" i="3"/>
  <c r="F262" i="5" l="1"/>
  <c r="H262" i="5"/>
  <c r="E263" i="5"/>
  <c r="G262" i="5"/>
  <c r="E282" i="4"/>
  <c r="C283" i="4"/>
  <c r="F272" i="3"/>
  <c r="H271" i="3"/>
  <c r="G272" i="3"/>
  <c r="I271" i="3"/>
  <c r="F263" i="5" l="1"/>
  <c r="E264" i="5"/>
  <c r="H263" i="5"/>
  <c r="G263" i="5"/>
  <c r="E283" i="4"/>
  <c r="C284" i="4"/>
  <c r="G273" i="3"/>
  <c r="H272" i="3"/>
  <c r="I272" i="3" s="1"/>
  <c r="F273" i="3"/>
  <c r="E265" i="5" l="1"/>
  <c r="H264" i="5"/>
  <c r="G264" i="5"/>
  <c r="F264" i="5"/>
  <c r="E284" i="4"/>
  <c r="C285" i="4"/>
  <c r="G274" i="3"/>
  <c r="H273" i="3"/>
  <c r="I273" i="3" s="1"/>
  <c r="F274" i="3"/>
  <c r="F265" i="5" l="1"/>
  <c r="H265" i="5"/>
  <c r="G265" i="5"/>
  <c r="E266" i="5"/>
  <c r="E285" i="4"/>
  <c r="C286" i="4"/>
  <c r="F275" i="3"/>
  <c r="H274" i="3"/>
  <c r="I274" i="3" s="1"/>
  <c r="G275" i="3"/>
  <c r="F266" i="5" l="1"/>
  <c r="E267" i="5"/>
  <c r="H266" i="5"/>
  <c r="G266" i="5"/>
  <c r="E286" i="4"/>
  <c r="C287" i="4"/>
  <c r="G276" i="3"/>
  <c r="F276" i="3"/>
  <c r="H275" i="3"/>
  <c r="I275" i="3" s="1"/>
  <c r="E268" i="5" l="1"/>
  <c r="H267" i="5"/>
  <c r="G267" i="5"/>
  <c r="F267" i="5"/>
  <c r="E287" i="4"/>
  <c r="C288" i="4"/>
  <c r="H276" i="3"/>
  <c r="F277" i="3"/>
  <c r="I276" i="3"/>
  <c r="G277" i="3"/>
  <c r="F268" i="5" l="1"/>
  <c r="E269" i="5"/>
  <c r="G268" i="5"/>
  <c r="H268" i="5"/>
  <c r="E288" i="4"/>
  <c r="C289" i="4"/>
  <c r="G278" i="3"/>
  <c r="F278" i="3"/>
  <c r="H277" i="3"/>
  <c r="I277" i="3" s="1"/>
  <c r="F269" i="5" l="1"/>
  <c r="E270" i="5"/>
  <c r="H269" i="5"/>
  <c r="G269" i="5"/>
  <c r="E289" i="4"/>
  <c r="C290" i="4"/>
  <c r="H278" i="3"/>
  <c r="I278" i="3" s="1"/>
  <c r="F279" i="3"/>
  <c r="G279" i="3"/>
  <c r="E271" i="5" l="1"/>
  <c r="H270" i="5"/>
  <c r="G270" i="5"/>
  <c r="F270" i="5"/>
  <c r="E290" i="4"/>
  <c r="C291" i="4"/>
  <c r="G280" i="3"/>
  <c r="F280" i="3"/>
  <c r="H279" i="3"/>
  <c r="I279" i="3" s="1"/>
  <c r="F271" i="5" l="1"/>
  <c r="H271" i="5"/>
  <c r="G271" i="5"/>
  <c r="E272" i="5"/>
  <c r="E291" i="4"/>
  <c r="C292" i="4"/>
  <c r="G281" i="3"/>
  <c r="H280" i="3"/>
  <c r="I280" i="3" s="1"/>
  <c r="F281" i="3"/>
  <c r="F272" i="5" l="1"/>
  <c r="E273" i="5"/>
  <c r="H272" i="5"/>
  <c r="G272" i="5"/>
  <c r="E292" i="4"/>
  <c r="C293" i="4"/>
  <c r="F282" i="3"/>
  <c r="H281" i="3"/>
  <c r="I281" i="3"/>
  <c r="G282" i="3"/>
  <c r="E274" i="5" l="1"/>
  <c r="H273" i="5"/>
  <c r="G273" i="5"/>
  <c r="F273" i="5"/>
  <c r="E293" i="4"/>
  <c r="C294" i="4"/>
  <c r="G283" i="3"/>
  <c r="H282" i="3"/>
  <c r="I282" i="3" s="1"/>
  <c r="F283" i="3"/>
  <c r="F274" i="5" l="1"/>
  <c r="H274" i="5"/>
  <c r="E275" i="5"/>
  <c r="G274" i="5"/>
  <c r="E294" i="4"/>
  <c r="C295" i="4"/>
  <c r="H283" i="3"/>
  <c r="F284" i="3"/>
  <c r="I283" i="3"/>
  <c r="G284" i="3"/>
  <c r="F275" i="5" l="1"/>
  <c r="E276" i="5"/>
  <c r="H275" i="5"/>
  <c r="G275" i="5"/>
  <c r="E295" i="4"/>
  <c r="C296" i="4"/>
  <c r="G285" i="3"/>
  <c r="F285" i="3"/>
  <c r="H284" i="3"/>
  <c r="I284" i="3" s="1"/>
  <c r="E277" i="5" l="1"/>
  <c r="H276" i="5"/>
  <c r="G276" i="5"/>
  <c r="F276" i="5"/>
  <c r="E296" i="4"/>
  <c r="C297" i="4"/>
  <c r="H285" i="3"/>
  <c r="F286" i="3"/>
  <c r="I285" i="3"/>
  <c r="G286" i="3"/>
  <c r="F277" i="5" l="1"/>
  <c r="H277" i="5"/>
  <c r="G277" i="5"/>
  <c r="E278" i="5"/>
  <c r="E297" i="4"/>
  <c r="C298" i="4"/>
  <c r="G287" i="3"/>
  <c r="F287" i="3"/>
  <c r="H286" i="3"/>
  <c r="I286" i="3" s="1"/>
  <c r="F278" i="5" l="1"/>
  <c r="H278" i="5"/>
  <c r="G278" i="5"/>
  <c r="E279" i="5"/>
  <c r="E298" i="4"/>
  <c r="C299" i="4"/>
  <c r="F288" i="3"/>
  <c r="H287" i="3"/>
  <c r="I287" i="3"/>
  <c r="G288" i="3"/>
  <c r="E280" i="5" l="1"/>
  <c r="H279" i="5"/>
  <c r="G279" i="5"/>
  <c r="F279" i="5"/>
  <c r="E299" i="4"/>
  <c r="C300" i="4"/>
  <c r="G289" i="3"/>
  <c r="H288" i="3"/>
  <c r="I288" i="3" s="1"/>
  <c r="F289" i="3"/>
  <c r="F280" i="5" l="1"/>
  <c r="H280" i="5"/>
  <c r="G280" i="5"/>
  <c r="E281" i="5"/>
  <c r="E300" i="4"/>
  <c r="C301" i="4"/>
  <c r="F290" i="3"/>
  <c r="H289" i="3"/>
  <c r="G290" i="3"/>
  <c r="I289" i="3"/>
  <c r="F281" i="5" l="1"/>
  <c r="E282" i="5"/>
  <c r="H281" i="5"/>
  <c r="G281" i="5"/>
  <c r="E301" i="4"/>
  <c r="C302" i="4"/>
  <c r="G291" i="3"/>
  <c r="H290" i="3"/>
  <c r="I290" i="3" s="1"/>
  <c r="F291" i="3"/>
  <c r="E283" i="5" l="1"/>
  <c r="H282" i="5"/>
  <c r="G282" i="5"/>
  <c r="F282" i="5"/>
  <c r="E302" i="4"/>
  <c r="C303" i="4"/>
  <c r="F292" i="3"/>
  <c r="H291" i="3"/>
  <c r="G292" i="3"/>
  <c r="I291" i="3"/>
  <c r="F283" i="5" l="1"/>
  <c r="H283" i="5"/>
  <c r="G283" i="5"/>
  <c r="E284" i="5"/>
  <c r="E303" i="4"/>
  <c r="C304" i="4"/>
  <c r="G293" i="3"/>
  <c r="H292" i="3"/>
  <c r="I292" i="3" s="1"/>
  <c r="F293" i="3"/>
  <c r="F284" i="5" l="1"/>
  <c r="E285" i="5"/>
  <c r="G284" i="5"/>
  <c r="H284" i="5"/>
  <c r="E304" i="4"/>
  <c r="C305" i="4"/>
  <c r="F294" i="3"/>
  <c r="H293" i="3"/>
  <c r="I293" i="3"/>
  <c r="G294" i="3"/>
  <c r="E286" i="5" l="1"/>
  <c r="H285" i="5"/>
  <c r="G285" i="5"/>
  <c r="F285" i="5"/>
  <c r="E305" i="4"/>
  <c r="C306" i="4"/>
  <c r="G295" i="3"/>
  <c r="H294" i="3"/>
  <c r="I294" i="3" s="1"/>
  <c r="F295" i="3"/>
  <c r="F286" i="5" l="1"/>
  <c r="H286" i="5"/>
  <c r="E287" i="5"/>
  <c r="G286" i="5"/>
  <c r="E306" i="4"/>
  <c r="C307" i="4"/>
  <c r="H295" i="3"/>
  <c r="F296" i="3"/>
  <c r="I295" i="3"/>
  <c r="G296" i="3"/>
  <c r="F287" i="5" l="1"/>
  <c r="E288" i="5"/>
  <c r="H287" i="5"/>
  <c r="G287" i="5"/>
  <c r="E307" i="4"/>
  <c r="C308" i="4"/>
  <c r="G297" i="3"/>
  <c r="F297" i="3"/>
  <c r="H296" i="3"/>
  <c r="I296" i="3" s="1"/>
  <c r="E289" i="5" l="1"/>
  <c r="H288" i="5"/>
  <c r="G288" i="5"/>
  <c r="F288" i="5"/>
  <c r="E308" i="4"/>
  <c r="C309" i="4"/>
  <c r="H297" i="3"/>
  <c r="F298" i="3"/>
  <c r="I297" i="3"/>
  <c r="G298" i="3"/>
  <c r="F289" i="5" l="1"/>
  <c r="H289" i="5"/>
  <c r="G289" i="5"/>
  <c r="E290" i="5"/>
  <c r="E309" i="4"/>
  <c r="C310" i="4"/>
  <c r="G299" i="3"/>
  <c r="F299" i="3"/>
  <c r="H298" i="3"/>
  <c r="I298" i="3" s="1"/>
  <c r="F290" i="5" l="1"/>
  <c r="G290" i="5"/>
  <c r="H290" i="5"/>
  <c r="E291" i="5"/>
  <c r="E310" i="4"/>
  <c r="C311" i="4"/>
  <c r="F300" i="3"/>
  <c r="H299" i="3"/>
  <c r="I299" i="3"/>
  <c r="G300" i="3"/>
  <c r="E292" i="5" l="1"/>
  <c r="H291" i="5"/>
  <c r="G291" i="5"/>
  <c r="F291" i="5"/>
  <c r="E311" i="4"/>
  <c r="C312" i="4"/>
  <c r="G301" i="3"/>
  <c r="H300" i="3"/>
  <c r="I300" i="3" s="1"/>
  <c r="F301" i="3"/>
  <c r="F292" i="5" l="1"/>
  <c r="E293" i="5"/>
  <c r="H292" i="5"/>
  <c r="G292" i="5"/>
  <c r="E312" i="4"/>
  <c r="C313" i="4"/>
  <c r="F302" i="3"/>
  <c r="H301" i="3"/>
  <c r="G302" i="3"/>
  <c r="I301" i="3"/>
  <c r="F293" i="5" l="1"/>
  <c r="E294" i="5"/>
  <c r="H293" i="5"/>
  <c r="G293" i="5"/>
  <c r="E313" i="4"/>
  <c r="C314" i="4"/>
  <c r="G303" i="3"/>
  <c r="H302" i="3"/>
  <c r="I302" i="3" s="1"/>
  <c r="F303" i="3"/>
  <c r="E295" i="5" l="1"/>
  <c r="H294" i="5"/>
  <c r="G294" i="5"/>
  <c r="F294" i="5"/>
  <c r="E314" i="4"/>
  <c r="C315" i="4"/>
  <c r="G304" i="3"/>
  <c r="F304" i="3"/>
  <c r="H303" i="3"/>
  <c r="I303" i="3" s="1"/>
  <c r="F295" i="5" l="1"/>
  <c r="H295" i="5"/>
  <c r="G295" i="5"/>
  <c r="E296" i="5"/>
  <c r="E315" i="4"/>
  <c r="C316" i="4"/>
  <c r="H304" i="3"/>
  <c r="F305" i="3"/>
  <c r="I304" i="3"/>
  <c r="G305" i="3"/>
  <c r="F296" i="5" l="1"/>
  <c r="H296" i="5"/>
  <c r="E297" i="5"/>
  <c r="G296" i="5"/>
  <c r="E316" i="4"/>
  <c r="C317" i="4"/>
  <c r="I305" i="3"/>
  <c r="G306" i="3"/>
  <c r="H305" i="3"/>
  <c r="F306" i="3"/>
  <c r="E298" i="5" l="1"/>
  <c r="H297" i="5"/>
  <c r="G297" i="5"/>
  <c r="F297" i="5"/>
  <c r="E317" i="4"/>
  <c r="C318" i="4"/>
  <c r="H306" i="3"/>
  <c r="F307" i="3"/>
  <c r="G307" i="3"/>
  <c r="I306" i="3"/>
  <c r="F298" i="5" l="1"/>
  <c r="E299" i="5"/>
  <c r="H298" i="5"/>
  <c r="G298" i="5"/>
  <c r="E318" i="4"/>
  <c r="C319" i="4"/>
  <c r="G308" i="3"/>
  <c r="H307" i="3"/>
  <c r="I307" i="3" s="1"/>
  <c r="F308" i="3"/>
  <c r="F299" i="5" l="1"/>
  <c r="E300" i="5"/>
  <c r="H299" i="5"/>
  <c r="G299" i="5"/>
  <c r="E319" i="4"/>
  <c r="C320" i="4"/>
  <c r="F309" i="3"/>
  <c r="H308" i="3"/>
  <c r="G309" i="3"/>
  <c r="I308" i="3"/>
  <c r="E301" i="5" l="1"/>
  <c r="H300" i="5"/>
  <c r="G300" i="5"/>
  <c r="F300" i="5"/>
  <c r="E320" i="4"/>
  <c r="C321" i="4"/>
  <c r="G310" i="3"/>
  <c r="H309" i="3"/>
  <c r="I309" i="3" s="1"/>
  <c r="F310" i="3"/>
  <c r="F301" i="5" l="1"/>
  <c r="H301" i="5"/>
  <c r="G301" i="5"/>
  <c r="E302" i="5"/>
  <c r="E321" i="4"/>
  <c r="C322" i="4"/>
  <c r="F311" i="3"/>
  <c r="H310" i="3"/>
  <c r="G311" i="3"/>
  <c r="I310" i="3"/>
  <c r="F302" i="5" l="1"/>
  <c r="G302" i="5"/>
  <c r="E303" i="5"/>
  <c r="H302" i="5"/>
  <c r="E322" i="4"/>
  <c r="C323" i="4"/>
  <c r="F312" i="3"/>
  <c r="H311" i="3"/>
  <c r="I311" i="3"/>
  <c r="G312" i="3"/>
  <c r="E304" i="5" l="1"/>
  <c r="H303" i="5"/>
  <c r="G303" i="5"/>
  <c r="F303" i="5"/>
  <c r="E323" i="4"/>
  <c r="C324" i="4"/>
  <c r="H312" i="3"/>
  <c r="F313" i="3"/>
  <c r="I312" i="3"/>
  <c r="G313" i="3"/>
  <c r="F304" i="5" l="1"/>
  <c r="H304" i="5"/>
  <c r="G304" i="5"/>
  <c r="E305" i="5"/>
  <c r="E324" i="4"/>
  <c r="C325" i="4"/>
  <c r="F314" i="3"/>
  <c r="H313" i="3"/>
  <c r="G314" i="3"/>
  <c r="I313" i="3"/>
  <c r="F305" i="5" l="1"/>
  <c r="E306" i="5"/>
  <c r="H305" i="5"/>
  <c r="G305" i="5"/>
  <c r="E325" i="4"/>
  <c r="C326" i="4"/>
  <c r="G315" i="3"/>
  <c r="H314" i="3"/>
  <c r="I314" i="3" s="1"/>
  <c r="F315" i="3"/>
  <c r="E307" i="5" l="1"/>
  <c r="H306" i="5"/>
  <c r="G306" i="5"/>
  <c r="F306" i="5"/>
  <c r="E326" i="4"/>
  <c r="C327" i="4"/>
  <c r="F316" i="3"/>
  <c r="H315" i="3"/>
  <c r="G316" i="3"/>
  <c r="I315" i="3"/>
  <c r="F307" i="5" l="1"/>
  <c r="H307" i="5"/>
  <c r="G307" i="5"/>
  <c r="E308" i="5"/>
  <c r="E327" i="4"/>
  <c r="C328" i="4"/>
  <c r="G317" i="3"/>
  <c r="H316" i="3"/>
  <c r="I316" i="3" s="1"/>
  <c r="F317" i="3"/>
  <c r="F308" i="5" l="1"/>
  <c r="H308" i="5"/>
  <c r="E309" i="5"/>
  <c r="G308" i="5"/>
  <c r="E328" i="4"/>
  <c r="C329" i="4"/>
  <c r="H317" i="3"/>
  <c r="F318" i="3"/>
  <c r="I317" i="3"/>
  <c r="G318" i="3"/>
  <c r="E310" i="5" l="1"/>
  <c r="H309" i="5"/>
  <c r="G309" i="5"/>
  <c r="F309" i="5"/>
  <c r="E329" i="4"/>
  <c r="C330" i="4"/>
  <c r="G319" i="3"/>
  <c r="H318" i="3"/>
  <c r="I318" i="3" s="1"/>
  <c r="F319" i="3"/>
  <c r="F310" i="5" l="1"/>
  <c r="H310" i="5"/>
  <c r="G310" i="5"/>
  <c r="E311" i="5"/>
  <c r="E330" i="4"/>
  <c r="C331" i="4"/>
  <c r="H319" i="3"/>
  <c r="F320" i="3"/>
  <c r="I319" i="3"/>
  <c r="G320" i="3"/>
  <c r="F311" i="5" l="1"/>
  <c r="E312" i="5"/>
  <c r="H311" i="5"/>
  <c r="G311" i="5"/>
  <c r="E331" i="4"/>
  <c r="C332" i="4"/>
  <c r="G321" i="3"/>
  <c r="I320" i="3"/>
  <c r="F321" i="3"/>
  <c r="H320" i="3"/>
  <c r="E313" i="5" l="1"/>
  <c r="H312" i="5"/>
  <c r="G312" i="5"/>
  <c r="F312" i="5"/>
  <c r="E332" i="4"/>
  <c r="C333" i="4"/>
  <c r="H321" i="3"/>
  <c r="F322" i="3"/>
  <c r="I321" i="3"/>
  <c r="G322" i="3"/>
  <c r="F313" i="5" l="1"/>
  <c r="H313" i="5"/>
  <c r="G313" i="5"/>
  <c r="E314" i="5"/>
  <c r="E333" i="4"/>
  <c r="C334" i="4"/>
  <c r="G323" i="3"/>
  <c r="H322" i="3"/>
  <c r="I322" i="3" s="1"/>
  <c r="F323" i="3"/>
  <c r="F314" i="5" l="1"/>
  <c r="H314" i="5"/>
  <c r="G314" i="5"/>
  <c r="E315" i="5"/>
  <c r="E334" i="4"/>
  <c r="C335" i="4"/>
  <c r="F324" i="3"/>
  <c r="H323" i="3"/>
  <c r="I323" i="3"/>
  <c r="G324" i="3"/>
  <c r="E316" i="5" l="1"/>
  <c r="H315" i="5"/>
  <c r="G315" i="5"/>
  <c r="F315" i="5"/>
  <c r="E335" i="4"/>
  <c r="C336" i="4"/>
  <c r="G325" i="3"/>
  <c r="H324" i="3"/>
  <c r="I324" i="3" s="1"/>
  <c r="F325" i="3"/>
  <c r="F316" i="5" l="1"/>
  <c r="E317" i="5"/>
  <c r="H316" i="5"/>
  <c r="G316" i="5"/>
  <c r="E336" i="4"/>
  <c r="C337" i="4"/>
  <c r="F326" i="3"/>
  <c r="H325" i="3"/>
  <c r="G326" i="3"/>
  <c r="I325" i="3"/>
  <c r="F317" i="5" l="1"/>
  <c r="E318" i="5"/>
  <c r="H317" i="5"/>
  <c r="G317" i="5"/>
  <c r="E337" i="4"/>
  <c r="C338" i="4"/>
  <c r="G327" i="3"/>
  <c r="H326" i="3"/>
  <c r="I326" i="3" s="1"/>
  <c r="F327" i="3"/>
  <c r="E319" i="5" l="1"/>
  <c r="H318" i="5"/>
  <c r="G318" i="5"/>
  <c r="F318" i="5"/>
  <c r="E338" i="4"/>
  <c r="C339" i="4"/>
  <c r="F328" i="3"/>
  <c r="H327" i="3"/>
  <c r="I327" i="3"/>
  <c r="G328" i="3"/>
  <c r="F319" i="5" l="1"/>
  <c r="H319" i="5"/>
  <c r="G319" i="5"/>
  <c r="E320" i="5"/>
  <c r="E339" i="4"/>
  <c r="C340" i="4"/>
  <c r="G329" i="3"/>
  <c r="H328" i="3"/>
  <c r="I328" i="3" s="1"/>
  <c r="F329" i="3"/>
  <c r="F320" i="5" l="1"/>
  <c r="E321" i="5"/>
  <c r="H320" i="5"/>
  <c r="G320" i="5"/>
  <c r="E340" i="4"/>
  <c r="C341" i="4"/>
  <c r="F330" i="3"/>
  <c r="H329" i="3"/>
  <c r="I329" i="3"/>
  <c r="G330" i="3"/>
  <c r="E322" i="5" l="1"/>
  <c r="H321" i="5"/>
  <c r="G321" i="5"/>
  <c r="F321" i="5"/>
  <c r="E341" i="4"/>
  <c r="C342" i="4"/>
  <c r="G331" i="3"/>
  <c r="H330" i="3"/>
  <c r="I330" i="3" s="1"/>
  <c r="F331" i="3"/>
  <c r="F322" i="5" l="1"/>
  <c r="G322" i="5"/>
  <c r="E323" i="5"/>
  <c r="H322" i="5"/>
  <c r="E342" i="4"/>
  <c r="C343" i="4"/>
  <c r="H331" i="3"/>
  <c r="F332" i="3"/>
  <c r="I331" i="3"/>
  <c r="G332" i="3"/>
  <c r="F323" i="5" l="1"/>
  <c r="E324" i="5"/>
  <c r="H323" i="5"/>
  <c r="G323" i="5"/>
  <c r="E343" i="4"/>
  <c r="C344" i="4"/>
  <c r="G333" i="3"/>
  <c r="F333" i="3"/>
  <c r="H332" i="3"/>
  <c r="I332" i="3" s="1"/>
  <c r="E325" i="5" l="1"/>
  <c r="H324" i="5"/>
  <c r="G324" i="5"/>
  <c r="F324" i="5"/>
  <c r="E344" i="4"/>
  <c r="C345" i="4"/>
  <c r="H333" i="3"/>
  <c r="F334" i="3"/>
  <c r="I333" i="3"/>
  <c r="G334" i="3"/>
  <c r="F325" i="5" l="1"/>
  <c r="H325" i="5"/>
  <c r="G325" i="5"/>
  <c r="E326" i="5"/>
  <c r="E345" i="4"/>
  <c r="C346" i="4"/>
  <c r="G335" i="3"/>
  <c r="H334" i="3"/>
  <c r="I334" i="3" s="1"/>
  <c r="F335" i="3"/>
  <c r="F326" i="5" l="1"/>
  <c r="G326" i="5"/>
  <c r="E327" i="5"/>
  <c r="H326" i="5"/>
  <c r="E346" i="4"/>
  <c r="C347" i="4"/>
  <c r="F336" i="3"/>
  <c r="H335" i="3"/>
  <c r="I335" i="3"/>
  <c r="G336" i="3"/>
  <c r="E328" i="5" l="1"/>
  <c r="H327" i="5"/>
  <c r="G327" i="5"/>
  <c r="F327" i="5"/>
  <c r="E347" i="4"/>
  <c r="C348" i="4"/>
  <c r="G337" i="3"/>
  <c r="H336" i="3"/>
  <c r="I336" i="3" s="1"/>
  <c r="F337" i="3"/>
  <c r="F328" i="5" l="1"/>
  <c r="H328" i="5"/>
  <c r="E329" i="5"/>
  <c r="G328" i="5"/>
  <c r="E348" i="4"/>
  <c r="C349" i="4"/>
  <c r="F338" i="3"/>
  <c r="H337" i="3"/>
  <c r="G338" i="3"/>
  <c r="I337" i="3"/>
  <c r="F329" i="5" l="1"/>
  <c r="E330" i="5"/>
  <c r="H329" i="5"/>
  <c r="G329" i="5"/>
  <c r="E349" i="4"/>
  <c r="C350" i="4"/>
  <c r="G339" i="3"/>
  <c r="H338" i="3"/>
  <c r="I338" i="3" s="1"/>
  <c r="F339" i="3"/>
  <c r="E331" i="5" l="1"/>
  <c r="H330" i="5"/>
  <c r="G330" i="5"/>
  <c r="F330" i="5"/>
  <c r="E350" i="4"/>
  <c r="C351" i="4"/>
  <c r="F340" i="3"/>
  <c r="H339" i="3"/>
  <c r="G340" i="3"/>
  <c r="I339" i="3"/>
  <c r="F331" i="5" l="1"/>
  <c r="H331" i="5"/>
  <c r="G331" i="5"/>
  <c r="E332" i="5"/>
  <c r="E351" i="4"/>
  <c r="C352" i="4"/>
  <c r="G341" i="3"/>
  <c r="H340" i="3"/>
  <c r="I340" i="3" s="1"/>
  <c r="F341" i="3"/>
  <c r="F332" i="5" l="1"/>
  <c r="H332" i="5"/>
  <c r="E333" i="5"/>
  <c r="G332" i="5"/>
  <c r="E352" i="4"/>
  <c r="C353" i="4"/>
  <c r="F342" i="3"/>
  <c r="H341" i="3"/>
  <c r="I341" i="3"/>
  <c r="G342" i="3"/>
  <c r="E334" i="5" l="1"/>
  <c r="H333" i="5"/>
  <c r="G333" i="5"/>
  <c r="F333" i="5"/>
  <c r="E353" i="4"/>
  <c r="C354" i="4"/>
  <c r="G343" i="3"/>
  <c r="H342" i="3"/>
  <c r="I342" i="3" s="1"/>
  <c r="F343" i="3"/>
  <c r="F334" i="5" l="1"/>
  <c r="H334" i="5"/>
  <c r="E335" i="5"/>
  <c r="G334" i="5"/>
  <c r="E354" i="4"/>
  <c r="C355" i="4"/>
  <c r="H343" i="3"/>
  <c r="F344" i="3"/>
  <c r="I343" i="3"/>
  <c r="G344" i="3"/>
  <c r="F335" i="5" l="1"/>
  <c r="E336" i="5"/>
  <c r="H335" i="5"/>
  <c r="G335" i="5"/>
  <c r="E355" i="4"/>
  <c r="C356" i="4"/>
  <c r="G345" i="3"/>
  <c r="F345" i="3"/>
  <c r="H344" i="3"/>
  <c r="I344" i="3" s="1"/>
  <c r="E337" i="5" l="1"/>
  <c r="H336" i="5"/>
  <c r="G336" i="5"/>
  <c r="F336" i="5"/>
  <c r="E356" i="4"/>
  <c r="C357" i="4"/>
  <c r="H345" i="3"/>
  <c r="F346" i="3"/>
  <c r="I345" i="3"/>
  <c r="G346" i="3"/>
  <c r="F337" i="5" l="1"/>
  <c r="H337" i="5"/>
  <c r="G337" i="5"/>
  <c r="E338" i="5"/>
  <c r="E357" i="4"/>
  <c r="C358" i="4"/>
  <c r="G347" i="3"/>
  <c r="F347" i="3"/>
  <c r="H346" i="3"/>
  <c r="I346" i="3" s="1"/>
  <c r="F338" i="5" l="1"/>
  <c r="H338" i="5"/>
  <c r="E339" i="5"/>
  <c r="G338" i="5"/>
  <c r="E358" i="4"/>
  <c r="C359" i="4"/>
  <c r="F348" i="3"/>
  <c r="H347" i="3"/>
  <c r="I347" i="3"/>
  <c r="G348" i="3"/>
  <c r="E340" i="5" l="1"/>
  <c r="H339" i="5"/>
  <c r="G339" i="5"/>
  <c r="F339" i="5"/>
  <c r="E359" i="4"/>
  <c r="C360" i="4"/>
  <c r="G349" i="3"/>
  <c r="H348" i="3"/>
  <c r="I348" i="3" s="1"/>
  <c r="F349" i="3"/>
  <c r="F340" i="5" l="1"/>
  <c r="G340" i="5"/>
  <c r="E341" i="5"/>
  <c r="H340" i="5"/>
  <c r="E360" i="4"/>
  <c r="C361" i="4"/>
  <c r="F350" i="3"/>
  <c r="H349" i="3"/>
  <c r="G350" i="3"/>
  <c r="I349" i="3"/>
  <c r="F341" i="5" l="1"/>
  <c r="E342" i="5"/>
  <c r="H341" i="5"/>
  <c r="G341" i="5"/>
  <c r="E361" i="4"/>
  <c r="C362" i="4"/>
  <c r="I350" i="3"/>
  <c r="G351" i="3"/>
  <c r="H350" i="3"/>
  <c r="F351" i="3"/>
  <c r="E343" i="5" l="1"/>
  <c r="H342" i="5"/>
  <c r="G342" i="5"/>
  <c r="F342" i="5"/>
  <c r="E362" i="4"/>
  <c r="C363" i="4"/>
  <c r="F352" i="3"/>
  <c r="H351" i="3"/>
  <c r="G352" i="3"/>
  <c r="I351" i="3"/>
  <c r="F343" i="5" l="1"/>
  <c r="H343" i="5"/>
  <c r="G343" i="5"/>
  <c r="E344" i="5"/>
  <c r="E363" i="4"/>
  <c r="C364" i="4"/>
  <c r="G353" i="3"/>
  <c r="H352" i="3"/>
  <c r="I352" i="3" s="1"/>
  <c r="F353" i="3"/>
  <c r="F344" i="5" l="1"/>
  <c r="H344" i="5"/>
  <c r="E345" i="5"/>
  <c r="G344" i="5"/>
  <c r="E364" i="4"/>
  <c r="C365" i="4"/>
  <c r="G354" i="3"/>
  <c r="H353" i="3"/>
  <c r="I353" i="3" s="1"/>
  <c r="F354" i="3"/>
  <c r="E346" i="5" l="1"/>
  <c r="H345" i="5"/>
  <c r="G345" i="5"/>
  <c r="F345" i="5"/>
  <c r="E365" i="4"/>
  <c r="C366" i="4"/>
  <c r="H354" i="3"/>
  <c r="F355" i="3"/>
  <c r="G355" i="3"/>
  <c r="I354" i="3"/>
  <c r="F346" i="5" l="1"/>
  <c r="E347" i="5"/>
  <c r="H346" i="5"/>
  <c r="G346" i="5"/>
  <c r="E366" i="4"/>
  <c r="C367" i="4"/>
  <c r="G356" i="3"/>
  <c r="H355" i="3"/>
  <c r="I355" i="3" s="1"/>
  <c r="F356" i="3"/>
  <c r="F347" i="5" l="1"/>
  <c r="E348" i="5"/>
  <c r="H347" i="5"/>
  <c r="G347" i="5"/>
  <c r="E367" i="4"/>
  <c r="C368" i="4"/>
  <c r="G36" i="4"/>
  <c r="H36" i="4" s="1"/>
  <c r="F357" i="3"/>
  <c r="H356" i="3"/>
  <c r="G357" i="3"/>
  <c r="I356" i="3"/>
  <c r="E349" i="5" l="1"/>
  <c r="H348" i="5"/>
  <c r="G348" i="5"/>
  <c r="F348" i="5"/>
  <c r="E368" i="4"/>
  <c r="C369" i="4"/>
  <c r="G37" i="4"/>
  <c r="H37" i="4" s="1"/>
  <c r="G358" i="3"/>
  <c r="H357" i="3"/>
  <c r="I357" i="3" s="1"/>
  <c r="F358" i="3"/>
  <c r="F349" i="5" l="1"/>
  <c r="H349" i="5"/>
  <c r="G349" i="5"/>
  <c r="E350" i="5"/>
  <c r="E369" i="4"/>
  <c r="C370" i="4"/>
  <c r="G38" i="4"/>
  <c r="H38" i="4" s="1"/>
  <c r="F359" i="3"/>
  <c r="H358" i="3"/>
  <c r="I358" i="3"/>
  <c r="G359" i="3"/>
  <c r="F350" i="5" l="1"/>
  <c r="G350" i="5"/>
  <c r="E351" i="5"/>
  <c r="H350" i="5"/>
  <c r="E370" i="4"/>
  <c r="C371" i="4"/>
  <c r="G39" i="4"/>
  <c r="H39" i="4" s="1"/>
  <c r="G360" i="3"/>
  <c r="F360" i="3"/>
  <c r="H359" i="3"/>
  <c r="I359" i="3" s="1"/>
  <c r="E352" i="5" l="1"/>
  <c r="H351" i="5"/>
  <c r="G351" i="5"/>
  <c r="F351" i="5"/>
  <c r="E371" i="4"/>
  <c r="C372" i="4"/>
  <c r="G40" i="4"/>
  <c r="H40" i="4" s="1"/>
  <c r="H360" i="3"/>
  <c r="F361" i="3"/>
  <c r="I360" i="3"/>
  <c r="G361" i="3"/>
  <c r="F352" i="5" l="1"/>
  <c r="H352" i="5"/>
  <c r="G352" i="5"/>
  <c r="E353" i="5"/>
  <c r="E372" i="4"/>
  <c r="C373" i="4"/>
  <c r="G41" i="4"/>
  <c r="H41" i="4" s="1"/>
  <c r="G362" i="3"/>
  <c r="F362" i="3"/>
  <c r="H361" i="3"/>
  <c r="I361" i="3" s="1"/>
  <c r="F353" i="5" l="1"/>
  <c r="E354" i="5"/>
  <c r="H353" i="5"/>
  <c r="G353" i="5"/>
  <c r="E373" i="4"/>
  <c r="C374" i="4"/>
  <c r="G42" i="4"/>
  <c r="H42" i="4" s="1"/>
  <c r="H362" i="3"/>
  <c r="F363" i="3"/>
  <c r="I362" i="3"/>
  <c r="G363" i="3"/>
  <c r="E355" i="5" l="1"/>
  <c r="H354" i="5"/>
  <c r="G354" i="5"/>
  <c r="F354" i="5"/>
  <c r="G43" i="4"/>
  <c r="H43" i="4" s="1"/>
  <c r="E374" i="4"/>
  <c r="C375" i="4"/>
  <c r="G364" i="3"/>
  <c r="F364" i="3"/>
  <c r="H363" i="3"/>
  <c r="I363" i="3" s="1"/>
  <c r="F355" i="5" l="1"/>
  <c r="H355" i="5"/>
  <c r="G355" i="5"/>
  <c r="E356" i="5"/>
  <c r="E375" i="4"/>
  <c r="C376" i="4"/>
  <c r="G44" i="4"/>
  <c r="H44" i="4" s="1"/>
  <c r="H364" i="3"/>
  <c r="F365" i="3"/>
  <c r="I364" i="3"/>
  <c r="G365" i="3"/>
  <c r="F356" i="5" l="1"/>
  <c r="H356" i="5"/>
  <c r="E357" i="5"/>
  <c r="G356" i="5"/>
  <c r="C377" i="4"/>
  <c r="E376" i="4"/>
  <c r="G45" i="4"/>
  <c r="H45" i="4" s="1"/>
  <c r="G366" i="3"/>
  <c r="H365" i="3"/>
  <c r="I365" i="3" s="1"/>
  <c r="F366" i="3"/>
  <c r="E358" i="5" l="1"/>
  <c r="H357" i="5"/>
  <c r="G357" i="5"/>
  <c r="F357" i="5"/>
  <c r="G46" i="4"/>
  <c r="H46" i="4" s="1"/>
  <c r="E377" i="4"/>
  <c r="C378" i="4"/>
  <c r="H366" i="3"/>
  <c r="F367" i="3"/>
  <c r="G367" i="3"/>
  <c r="I366" i="3"/>
  <c r="F358" i="5" l="1"/>
  <c r="E359" i="5"/>
  <c r="H358" i="5"/>
  <c r="G358" i="5"/>
  <c r="G47" i="4"/>
  <c r="H47" i="4" s="1"/>
  <c r="E378" i="4"/>
  <c r="C379" i="4"/>
  <c r="G368" i="3"/>
  <c r="H367" i="3"/>
  <c r="I367" i="3" s="1"/>
  <c r="F368" i="3"/>
  <c r="F359" i="5" l="1"/>
  <c r="E360" i="5"/>
  <c r="H359" i="5"/>
  <c r="G359" i="5"/>
  <c r="E379" i="4"/>
  <c r="C380" i="4"/>
  <c r="G48" i="4"/>
  <c r="H48" i="4" s="1"/>
  <c r="F369" i="3"/>
  <c r="H368" i="3"/>
  <c r="G369" i="3"/>
  <c r="I368" i="3"/>
  <c r="E361" i="5" l="1"/>
  <c r="H360" i="5"/>
  <c r="G360" i="5"/>
  <c r="F360" i="5"/>
  <c r="E380" i="4"/>
  <c r="C381" i="4"/>
  <c r="G49" i="4"/>
  <c r="H49" i="4" s="1"/>
  <c r="G370" i="3"/>
  <c r="H369" i="3"/>
  <c r="I369" i="3" s="1"/>
  <c r="F370" i="3"/>
  <c r="F361" i="5" l="1"/>
  <c r="H361" i="5"/>
  <c r="G361" i="5"/>
  <c r="E362" i="5"/>
  <c r="E381" i="4"/>
  <c r="C382" i="4"/>
  <c r="G50" i="4"/>
  <c r="H50" i="4" s="1"/>
  <c r="F371" i="3"/>
  <c r="H370" i="3"/>
  <c r="I370" i="3"/>
  <c r="G371" i="3"/>
  <c r="F362" i="5" l="1"/>
  <c r="H362" i="5"/>
  <c r="G362" i="5"/>
  <c r="E363" i="5"/>
  <c r="E382" i="4"/>
  <c r="C383" i="4"/>
  <c r="G51" i="4"/>
  <c r="H51" i="4" s="1"/>
  <c r="G372" i="3"/>
  <c r="F372" i="3"/>
  <c r="H371" i="3"/>
  <c r="I371" i="3" s="1"/>
  <c r="E364" i="5" l="1"/>
  <c r="H363" i="5"/>
  <c r="G363" i="5"/>
  <c r="F363" i="5"/>
  <c r="E383" i="4"/>
  <c r="C384" i="4"/>
  <c r="G52" i="4"/>
  <c r="H52" i="4" s="1"/>
  <c r="H372" i="3"/>
  <c r="F373" i="3"/>
  <c r="I372" i="3"/>
  <c r="G373" i="3"/>
  <c r="F364" i="5" l="1"/>
  <c r="H364" i="5"/>
  <c r="E365" i="5"/>
  <c r="G364" i="5"/>
  <c r="E384" i="4"/>
  <c r="C385" i="4"/>
  <c r="G53" i="4"/>
  <c r="H53" i="4" s="1"/>
  <c r="G374" i="3"/>
  <c r="F374" i="3"/>
  <c r="H373" i="3"/>
  <c r="I373" i="3" s="1"/>
  <c r="F365" i="5" l="1"/>
  <c r="E366" i="5"/>
  <c r="H365" i="5"/>
  <c r="G365" i="5"/>
  <c r="E385" i="4"/>
  <c r="C386" i="4"/>
  <c r="G54" i="4"/>
  <c r="H54" i="4" s="1"/>
  <c r="H374" i="3"/>
  <c r="F375" i="3"/>
  <c r="I374" i="3"/>
  <c r="G375" i="3"/>
  <c r="E367" i="5" l="1"/>
  <c r="H366" i="5"/>
  <c r="G366" i="5"/>
  <c r="F366" i="5"/>
  <c r="E386" i="4"/>
  <c r="C387" i="4"/>
  <c r="G55" i="4"/>
  <c r="H55" i="4" s="1"/>
  <c r="G376" i="3"/>
  <c r="F376" i="3"/>
  <c r="H375" i="3"/>
  <c r="I375" i="3" s="1"/>
  <c r="F367" i="5" l="1"/>
  <c r="H367" i="5"/>
  <c r="G367" i="5"/>
  <c r="E368" i="5"/>
  <c r="E387" i="4"/>
  <c r="C388" i="4"/>
  <c r="G56" i="4"/>
  <c r="H56" i="4" s="1"/>
  <c r="H376" i="3"/>
  <c r="F377" i="3"/>
  <c r="I376" i="3"/>
  <c r="G377" i="3"/>
  <c r="F368" i="5" l="1"/>
  <c r="G368" i="5"/>
  <c r="H368" i="5"/>
  <c r="E369" i="5"/>
  <c r="E388" i="4"/>
  <c r="C389" i="4"/>
  <c r="G57" i="4"/>
  <c r="H57" i="4" s="1"/>
  <c r="G378" i="3"/>
  <c r="F378" i="3"/>
  <c r="H377" i="3"/>
  <c r="I377" i="3" s="1"/>
  <c r="E370" i="5" l="1"/>
  <c r="H369" i="5"/>
  <c r="G369" i="5"/>
  <c r="F369" i="5"/>
  <c r="E389" i="4"/>
  <c r="C390" i="4"/>
  <c r="G58" i="4"/>
  <c r="H58" i="4" s="1"/>
  <c r="H378" i="3"/>
  <c r="F379" i="3"/>
  <c r="G379" i="3"/>
  <c r="I378" i="3"/>
  <c r="F370" i="5" l="1"/>
  <c r="H370" i="5"/>
  <c r="G370" i="5"/>
  <c r="E371" i="5"/>
  <c r="E390" i="4"/>
  <c r="C391" i="4"/>
  <c r="G59" i="4"/>
  <c r="H59" i="4" s="1"/>
  <c r="G380" i="3"/>
  <c r="H379" i="3"/>
  <c r="I379" i="3" s="1"/>
  <c r="F380" i="3"/>
  <c r="F371" i="5" l="1"/>
  <c r="E372" i="5"/>
  <c r="H371" i="5"/>
  <c r="G371" i="5"/>
  <c r="E391" i="4"/>
  <c r="C392" i="4"/>
  <c r="G60" i="4"/>
  <c r="H60" i="4" s="1"/>
  <c r="G381" i="3"/>
  <c r="F381" i="3"/>
  <c r="H380" i="3"/>
  <c r="I380" i="3" s="1"/>
  <c r="E373" i="5" l="1"/>
  <c r="H372" i="5"/>
  <c r="G372" i="5"/>
  <c r="F372" i="5"/>
  <c r="E392" i="4"/>
  <c r="C393" i="4"/>
  <c r="G61" i="4"/>
  <c r="H61" i="4" s="1"/>
  <c r="H381" i="3"/>
  <c r="F382" i="3"/>
  <c r="I381" i="3"/>
  <c r="G382" i="3"/>
  <c r="F373" i="5" l="1"/>
  <c r="H373" i="5"/>
  <c r="G373" i="5"/>
  <c r="E374" i="5"/>
  <c r="E393" i="4"/>
  <c r="C394" i="4"/>
  <c r="G62" i="4"/>
  <c r="H62" i="4" s="1"/>
  <c r="G383" i="3"/>
  <c r="H382" i="3"/>
  <c r="I382" i="3" s="1"/>
  <c r="F383" i="3"/>
  <c r="F374" i="5" l="1"/>
  <c r="E375" i="5"/>
  <c r="G374" i="5"/>
  <c r="H374" i="5"/>
  <c r="E394" i="4"/>
  <c r="C395" i="4"/>
  <c r="G63" i="4"/>
  <c r="H63" i="4" s="1"/>
  <c r="G384" i="3"/>
  <c r="F384" i="3"/>
  <c r="H383" i="3"/>
  <c r="I383" i="3" s="1"/>
  <c r="E376" i="5" l="1"/>
  <c r="H375" i="5"/>
  <c r="G375" i="5"/>
  <c r="F375" i="5"/>
  <c r="E395" i="4"/>
  <c r="C396" i="4"/>
  <c r="G64" i="4"/>
  <c r="H64" i="4" s="1"/>
  <c r="G385" i="3"/>
  <c r="H384" i="3"/>
  <c r="I384" i="3" s="1"/>
  <c r="F385" i="3"/>
  <c r="F376" i="5" l="1"/>
  <c r="E377" i="5"/>
  <c r="H376" i="5"/>
  <c r="G376" i="5"/>
  <c r="E396" i="4"/>
  <c r="C397" i="4"/>
  <c r="G65" i="4"/>
  <c r="H65" i="4" s="1"/>
  <c r="F386" i="3"/>
  <c r="H385" i="3"/>
  <c r="G386" i="3"/>
  <c r="I385" i="3"/>
  <c r="F377" i="5" l="1"/>
  <c r="E378" i="5"/>
  <c r="H377" i="5"/>
  <c r="G377" i="5"/>
  <c r="E397" i="4"/>
  <c r="C398" i="4"/>
  <c r="G66" i="4"/>
  <c r="H66" i="4" s="1"/>
  <c r="G387" i="3"/>
  <c r="H386" i="3"/>
  <c r="I386" i="3" s="1"/>
  <c r="F387" i="3"/>
  <c r="E379" i="5" l="1"/>
  <c r="H378" i="5"/>
  <c r="G378" i="5"/>
  <c r="F378" i="5"/>
  <c r="E398" i="4"/>
  <c r="C399" i="4"/>
  <c r="G67" i="4"/>
  <c r="H67" i="4" s="1"/>
  <c r="G388" i="3"/>
  <c r="F388" i="3"/>
  <c r="H387" i="3"/>
  <c r="I387" i="3" s="1"/>
  <c r="F379" i="5" l="1"/>
  <c r="H379" i="5"/>
  <c r="G379" i="5"/>
  <c r="E380" i="5"/>
  <c r="E399" i="4"/>
  <c r="C400" i="4"/>
  <c r="G68" i="4"/>
  <c r="H68" i="4" s="1"/>
  <c r="H388" i="3"/>
  <c r="F389" i="3"/>
  <c r="I388" i="3"/>
  <c r="G389" i="3"/>
  <c r="F380" i="5" l="1"/>
  <c r="G380" i="5"/>
  <c r="E381" i="5"/>
  <c r="H380" i="5"/>
  <c r="E400" i="4"/>
  <c r="C401" i="4"/>
  <c r="G69" i="4"/>
  <c r="H69" i="4" s="1"/>
  <c r="G390" i="3"/>
  <c r="F390" i="3"/>
  <c r="H389" i="3"/>
  <c r="I389" i="3" s="1"/>
  <c r="E382" i="5" l="1"/>
  <c r="H381" i="5"/>
  <c r="G381" i="5"/>
  <c r="F381" i="5"/>
  <c r="E401" i="4"/>
  <c r="C402" i="4"/>
  <c r="G70" i="4"/>
  <c r="H70" i="4" s="1"/>
  <c r="H390" i="3"/>
  <c r="F391" i="3"/>
  <c r="G391" i="3"/>
  <c r="I390" i="3"/>
  <c r="F382" i="5" l="1"/>
  <c r="G382" i="5"/>
  <c r="H382" i="5"/>
  <c r="E383" i="5"/>
  <c r="E402" i="4"/>
  <c r="C403" i="4"/>
  <c r="G71" i="4"/>
  <c r="H71" i="4" s="1"/>
  <c r="G392" i="3"/>
  <c r="H391" i="3"/>
  <c r="I391" i="3" s="1"/>
  <c r="F392" i="3"/>
  <c r="F383" i="5" l="1"/>
  <c r="E384" i="5"/>
  <c r="H383" i="5"/>
  <c r="G383" i="5"/>
  <c r="E403" i="4"/>
  <c r="C404" i="4"/>
  <c r="G72" i="4"/>
  <c r="H72" i="4" s="1"/>
  <c r="G393" i="3"/>
  <c r="F393" i="3"/>
  <c r="H392" i="3"/>
  <c r="I392" i="3" s="1"/>
  <c r="E385" i="5" l="1"/>
  <c r="H384" i="5"/>
  <c r="G384" i="5"/>
  <c r="F384" i="5"/>
  <c r="E404" i="4"/>
  <c r="C405" i="4"/>
  <c r="G73" i="4"/>
  <c r="H73" i="4" s="1"/>
  <c r="H393" i="3"/>
  <c r="F394" i="3"/>
  <c r="I393" i="3"/>
  <c r="G394" i="3"/>
  <c r="F385" i="5" l="1"/>
  <c r="H385" i="5"/>
  <c r="G385" i="5"/>
  <c r="E386" i="5"/>
  <c r="E405" i="4"/>
  <c r="C406" i="4"/>
  <c r="G74" i="4"/>
  <c r="H74" i="4" s="1"/>
  <c r="H394" i="3"/>
  <c r="F395" i="3"/>
  <c r="G395" i="3"/>
  <c r="I394" i="3"/>
  <c r="F386" i="5" l="1"/>
  <c r="H386" i="5"/>
  <c r="E387" i="5"/>
  <c r="G386" i="5"/>
  <c r="E406" i="4"/>
  <c r="C407" i="4"/>
  <c r="G75" i="4"/>
  <c r="H75" i="4" s="1"/>
  <c r="G396" i="3"/>
  <c r="F396" i="3"/>
  <c r="H395" i="3"/>
  <c r="I395" i="3" s="1"/>
  <c r="E388" i="5" l="1"/>
  <c r="H387" i="5"/>
  <c r="G387" i="5"/>
  <c r="F387" i="5"/>
  <c r="E407" i="4"/>
  <c r="C408" i="4"/>
  <c r="G76" i="4"/>
  <c r="H76" i="4" s="1"/>
  <c r="H396" i="3"/>
  <c r="F397" i="3"/>
  <c r="I396" i="3"/>
  <c r="G397" i="3"/>
  <c r="F388" i="5" l="1"/>
  <c r="H388" i="5"/>
  <c r="E389" i="5"/>
  <c r="G388" i="5"/>
  <c r="E408" i="4"/>
  <c r="C409" i="4"/>
  <c r="G77" i="4"/>
  <c r="H77" i="4" s="1"/>
  <c r="G398" i="3"/>
  <c r="F398" i="3"/>
  <c r="H397" i="3"/>
  <c r="I397" i="3" s="1"/>
  <c r="F389" i="5" l="1"/>
  <c r="E390" i="5"/>
  <c r="H389" i="5"/>
  <c r="G389" i="5"/>
  <c r="E409" i="4"/>
  <c r="C410" i="4"/>
  <c r="G78" i="4"/>
  <c r="H78" i="4" s="1"/>
  <c r="H398" i="3"/>
  <c r="F399" i="3"/>
  <c r="I398" i="3"/>
  <c r="G399" i="3"/>
  <c r="E391" i="5" l="1"/>
  <c r="H390" i="5"/>
  <c r="G390" i="5"/>
  <c r="F390" i="5"/>
  <c r="E410" i="4"/>
  <c r="C411" i="4"/>
  <c r="G79" i="4"/>
  <c r="H79" i="4" s="1"/>
  <c r="G400" i="3"/>
  <c r="F400" i="3"/>
  <c r="H399" i="3"/>
  <c r="I399" i="3" s="1"/>
  <c r="F391" i="5" l="1"/>
  <c r="H391" i="5"/>
  <c r="G391" i="5"/>
  <c r="E392" i="5"/>
  <c r="E411" i="4"/>
  <c r="C412" i="4"/>
  <c r="G80" i="4"/>
  <c r="H80" i="4" s="1"/>
  <c r="H400" i="3"/>
  <c r="F401" i="3"/>
  <c r="I400" i="3"/>
  <c r="G401" i="3"/>
  <c r="F392" i="5" l="1"/>
  <c r="G392" i="5"/>
  <c r="H392" i="5"/>
  <c r="E393" i="5"/>
  <c r="E412" i="4"/>
  <c r="C413" i="4"/>
  <c r="G81" i="4"/>
  <c r="H81" i="4" s="1"/>
  <c r="G402" i="3"/>
  <c r="H401" i="3"/>
  <c r="I401" i="3" s="1"/>
  <c r="F402" i="3"/>
  <c r="E394" i="5" l="1"/>
  <c r="H393" i="5"/>
  <c r="G393" i="5"/>
  <c r="F393" i="5"/>
  <c r="E413" i="4"/>
  <c r="C414" i="4"/>
  <c r="G82" i="4"/>
  <c r="H82" i="4" s="1"/>
  <c r="G403" i="3"/>
  <c r="H402" i="3"/>
  <c r="I402" i="3" s="1"/>
  <c r="F403" i="3"/>
  <c r="F394" i="5" l="1"/>
  <c r="E395" i="5"/>
  <c r="H394" i="5"/>
  <c r="G394" i="5"/>
  <c r="E414" i="4"/>
  <c r="C415" i="4"/>
  <c r="G83" i="4"/>
  <c r="H83" i="4" s="1"/>
  <c r="H403" i="3"/>
  <c r="F404" i="3"/>
  <c r="I403" i="3"/>
  <c r="G404" i="3"/>
  <c r="F395" i="5" l="1"/>
  <c r="E396" i="5"/>
  <c r="H395" i="5"/>
  <c r="G395" i="5"/>
  <c r="E415" i="4"/>
  <c r="C416" i="4"/>
  <c r="G84" i="4"/>
  <c r="H84" i="4" s="1"/>
  <c r="G405" i="3"/>
  <c r="F405" i="3"/>
  <c r="H404" i="3"/>
  <c r="I404" i="3" s="1"/>
  <c r="E397" i="5" l="1"/>
  <c r="H396" i="5"/>
  <c r="G396" i="5"/>
  <c r="F396" i="5"/>
  <c r="E416" i="4"/>
  <c r="C417" i="4"/>
  <c r="G85" i="4"/>
  <c r="H85" i="4" s="1"/>
  <c r="H405" i="3"/>
  <c r="F406" i="3"/>
  <c r="I405" i="3"/>
  <c r="G406" i="3"/>
  <c r="F397" i="5" l="1"/>
  <c r="H397" i="5"/>
  <c r="G397" i="5"/>
  <c r="E398" i="5"/>
  <c r="E417" i="4"/>
  <c r="C418" i="4"/>
  <c r="G86" i="4"/>
  <c r="H86" i="4" s="1"/>
  <c r="G407" i="3"/>
  <c r="F407" i="3"/>
  <c r="H406" i="3"/>
  <c r="I406" i="3" s="1"/>
  <c r="F398" i="5" l="1"/>
  <c r="H398" i="5"/>
  <c r="E399" i="5"/>
  <c r="G398" i="5"/>
  <c r="E418" i="4"/>
  <c r="C419" i="4"/>
  <c r="G87" i="4"/>
  <c r="H87" i="4" s="1"/>
  <c r="F408" i="3"/>
  <c r="H407" i="3"/>
  <c r="I407" i="3"/>
  <c r="G408" i="3"/>
  <c r="E400" i="5" l="1"/>
  <c r="H399" i="5"/>
  <c r="G399" i="5"/>
  <c r="F399" i="5"/>
  <c r="E419" i="4"/>
  <c r="C420" i="4"/>
  <c r="G88" i="4"/>
  <c r="H88" i="4" s="1"/>
  <c r="G409" i="3"/>
  <c r="H408" i="3"/>
  <c r="I408" i="3" s="1"/>
  <c r="F409" i="3"/>
  <c r="F400" i="5" l="1"/>
  <c r="H400" i="5"/>
  <c r="G400" i="5"/>
  <c r="E401" i="5"/>
  <c r="E420" i="4"/>
  <c r="C421" i="4"/>
  <c r="G89" i="4"/>
  <c r="H89" i="4" s="1"/>
  <c r="F410" i="3"/>
  <c r="H409" i="3"/>
  <c r="G410" i="3"/>
  <c r="I409" i="3"/>
  <c r="F401" i="5" l="1"/>
  <c r="E402" i="5"/>
  <c r="H401" i="5"/>
  <c r="G401" i="5"/>
  <c r="E421" i="4"/>
  <c r="C422" i="4"/>
  <c r="G90" i="4"/>
  <c r="H90" i="4" s="1"/>
  <c r="G411" i="3"/>
  <c r="H410" i="3"/>
  <c r="I410" i="3" s="1"/>
  <c r="F411" i="3"/>
  <c r="E403" i="5" l="1"/>
  <c r="H402" i="5"/>
  <c r="G402" i="5"/>
  <c r="F402" i="5"/>
  <c r="E422" i="4"/>
  <c r="C423" i="4"/>
  <c r="G91" i="4"/>
  <c r="H91" i="4" s="1"/>
  <c r="F412" i="3"/>
  <c r="H411" i="3"/>
  <c r="G412" i="3"/>
  <c r="I411" i="3"/>
  <c r="F403" i="5" l="1"/>
  <c r="H403" i="5"/>
  <c r="G403" i="5"/>
  <c r="E404" i="5"/>
  <c r="E423" i="4"/>
  <c r="C424" i="4"/>
  <c r="G92" i="4"/>
  <c r="H92" i="4" s="1"/>
  <c r="G413" i="3"/>
  <c r="H412" i="3"/>
  <c r="I412" i="3" s="1"/>
  <c r="F413" i="3"/>
  <c r="F404" i="5" l="1"/>
  <c r="G404" i="5"/>
  <c r="E405" i="5"/>
  <c r="H404" i="5"/>
  <c r="E424" i="4"/>
  <c r="C425" i="4"/>
  <c r="G93" i="4"/>
  <c r="H93" i="4" s="1"/>
  <c r="H413" i="3"/>
  <c r="F414" i="3"/>
  <c r="I413" i="3"/>
  <c r="G414" i="3"/>
  <c r="E406" i="5" l="1"/>
  <c r="H405" i="5"/>
  <c r="G405" i="5"/>
  <c r="F405" i="5"/>
  <c r="E425" i="4"/>
  <c r="C426" i="4"/>
  <c r="G94" i="4"/>
  <c r="H94" i="4" s="1"/>
  <c r="G415" i="3"/>
  <c r="H414" i="3"/>
  <c r="I414" i="3" s="1"/>
  <c r="F415" i="3"/>
  <c r="F406" i="5" l="1"/>
  <c r="H406" i="5"/>
  <c r="E407" i="5"/>
  <c r="G406" i="5"/>
  <c r="E426" i="4"/>
  <c r="C427" i="4"/>
  <c r="G95" i="4"/>
  <c r="H95" i="4" s="1"/>
  <c r="H415" i="3"/>
  <c r="F416" i="3"/>
  <c r="I415" i="3"/>
  <c r="G416" i="3"/>
  <c r="F407" i="5" l="1"/>
  <c r="E408" i="5"/>
  <c r="H407" i="5"/>
  <c r="G407" i="5"/>
  <c r="E427" i="4"/>
  <c r="C428" i="4"/>
  <c r="G96" i="4"/>
  <c r="H96" i="4" s="1"/>
  <c r="G417" i="3"/>
  <c r="F417" i="3"/>
  <c r="H416" i="3"/>
  <c r="I416" i="3" s="1"/>
  <c r="E409" i="5" l="1"/>
  <c r="H408" i="5"/>
  <c r="G408" i="5"/>
  <c r="F408" i="5"/>
  <c r="E428" i="4"/>
  <c r="C429" i="4"/>
  <c r="G97" i="4"/>
  <c r="H97" i="4" s="1"/>
  <c r="H417" i="3"/>
  <c r="F418" i="3"/>
  <c r="I417" i="3"/>
  <c r="G418" i="3"/>
  <c r="F409" i="5" l="1"/>
  <c r="H409" i="5"/>
  <c r="G409" i="5"/>
  <c r="E410" i="5"/>
  <c r="E429" i="4"/>
  <c r="C430" i="4"/>
  <c r="G98" i="4"/>
  <c r="H98" i="4" s="1"/>
  <c r="G419" i="3"/>
  <c r="F419" i="3"/>
  <c r="H418" i="3"/>
  <c r="I418" i="3" s="1"/>
  <c r="F410" i="5" l="1"/>
  <c r="H410" i="5"/>
  <c r="E411" i="5"/>
  <c r="G410" i="5"/>
  <c r="E430" i="4"/>
  <c r="C431" i="4"/>
  <c r="G99" i="4"/>
  <c r="H99" i="4" s="1"/>
  <c r="F420" i="3"/>
  <c r="H419" i="3"/>
  <c r="I419" i="3"/>
  <c r="G420" i="3"/>
  <c r="E412" i="5" l="1"/>
  <c r="H411" i="5"/>
  <c r="G411" i="5"/>
  <c r="F411" i="5"/>
  <c r="E431" i="4"/>
  <c r="C432" i="4"/>
  <c r="G100" i="4"/>
  <c r="H100" i="4" s="1"/>
  <c r="G421" i="3"/>
  <c r="H420" i="3"/>
  <c r="I420" i="3" s="1"/>
  <c r="F421" i="3"/>
  <c r="F412" i="5" l="1"/>
  <c r="G412" i="5"/>
  <c r="E413" i="5"/>
  <c r="H412" i="5"/>
  <c r="E432" i="4"/>
  <c r="C433" i="4"/>
  <c r="G101" i="4"/>
  <c r="H101" i="4" s="1"/>
  <c r="F422" i="3"/>
  <c r="H421" i="3"/>
  <c r="G422" i="3"/>
  <c r="I421" i="3"/>
  <c r="F413" i="5" l="1"/>
  <c r="E414" i="5"/>
  <c r="H413" i="5"/>
  <c r="G413" i="5"/>
  <c r="E433" i="4"/>
  <c r="C434" i="4"/>
  <c r="G102" i="4"/>
  <c r="H102" i="4" s="1"/>
  <c r="G423" i="3"/>
  <c r="H422" i="3"/>
  <c r="I422" i="3" s="1"/>
  <c r="F423" i="3"/>
  <c r="E415" i="5" l="1"/>
  <c r="H414" i="5"/>
  <c r="G414" i="5"/>
  <c r="F414" i="5"/>
  <c r="E434" i="4"/>
  <c r="C435" i="4"/>
  <c r="G103" i="4"/>
  <c r="H103" i="4" s="1"/>
  <c r="G424" i="3"/>
  <c r="F424" i="3"/>
  <c r="H423" i="3"/>
  <c r="I423" i="3" s="1"/>
  <c r="F415" i="5" l="1"/>
  <c r="H415" i="5"/>
  <c r="G415" i="5"/>
  <c r="E416" i="5"/>
  <c r="E435" i="4"/>
  <c r="C436" i="4"/>
  <c r="G104" i="4"/>
  <c r="H104" i="4" s="1"/>
  <c r="H424" i="3"/>
  <c r="F425" i="3"/>
  <c r="I424" i="3"/>
  <c r="G425" i="3"/>
  <c r="F416" i="5" l="1"/>
  <c r="H416" i="5"/>
  <c r="G416" i="5"/>
  <c r="E417" i="5"/>
  <c r="E436" i="4"/>
  <c r="C437" i="4"/>
  <c r="G105" i="4"/>
  <c r="H105" i="4" s="1"/>
  <c r="G426" i="3"/>
  <c r="H425" i="3"/>
  <c r="I425" i="3" s="1"/>
  <c r="F426" i="3"/>
  <c r="E418" i="5" l="1"/>
  <c r="H417" i="5"/>
  <c r="G417" i="5"/>
  <c r="F417" i="5"/>
  <c r="E437" i="4"/>
  <c r="C438" i="4"/>
  <c r="G106" i="4"/>
  <c r="H106" i="4" s="1"/>
  <c r="H426" i="3"/>
  <c r="F427" i="3"/>
  <c r="G427" i="3"/>
  <c r="I426" i="3"/>
  <c r="F418" i="5" l="1"/>
  <c r="E419" i="5"/>
  <c r="H418" i="5"/>
  <c r="G418" i="5"/>
  <c r="E438" i="4"/>
  <c r="C439" i="4"/>
  <c r="G107" i="4"/>
  <c r="H107" i="4" s="1"/>
  <c r="G428" i="3"/>
  <c r="H427" i="3"/>
  <c r="I427" i="3" s="1"/>
  <c r="F428" i="3"/>
  <c r="F419" i="5" l="1"/>
  <c r="E420" i="5"/>
  <c r="H419" i="5"/>
  <c r="G419" i="5"/>
  <c r="E439" i="4"/>
  <c r="C440" i="4"/>
  <c r="G108" i="4"/>
  <c r="H108" i="4" s="1"/>
  <c r="F429" i="3"/>
  <c r="H428" i="3"/>
  <c r="G429" i="3"/>
  <c r="I428" i="3"/>
  <c r="E421" i="5" l="1"/>
  <c r="H420" i="5"/>
  <c r="G420" i="5"/>
  <c r="F420" i="5"/>
  <c r="E440" i="4"/>
  <c r="C441" i="4"/>
  <c r="G109" i="4"/>
  <c r="H109" i="4" s="1"/>
  <c r="G430" i="3"/>
  <c r="H429" i="3"/>
  <c r="I429" i="3" s="1"/>
  <c r="F430" i="3"/>
  <c r="F421" i="5" l="1"/>
  <c r="H421" i="5"/>
  <c r="G421" i="5"/>
  <c r="E422" i="5"/>
  <c r="E441" i="4"/>
  <c r="C442" i="4"/>
  <c r="G110" i="4"/>
  <c r="H110" i="4" s="1"/>
  <c r="F431" i="3"/>
  <c r="H430" i="3"/>
  <c r="I430" i="3"/>
  <c r="G431" i="3"/>
  <c r="F422" i="5" l="1"/>
  <c r="E423" i="5"/>
  <c r="G422" i="5"/>
  <c r="H422" i="5"/>
  <c r="E442" i="4"/>
  <c r="C443" i="4"/>
  <c r="G111" i="4"/>
  <c r="H111" i="4" s="1"/>
  <c r="G432" i="3"/>
  <c r="F432" i="3"/>
  <c r="H431" i="3"/>
  <c r="I431" i="3" s="1"/>
  <c r="E424" i="5" l="1"/>
  <c r="H423" i="5"/>
  <c r="G423" i="5"/>
  <c r="F423" i="5"/>
  <c r="E443" i="4"/>
  <c r="C444" i="4"/>
  <c r="G112" i="4"/>
  <c r="H112" i="4" s="1"/>
  <c r="H432" i="3"/>
  <c r="F433" i="3"/>
  <c r="I432" i="3"/>
  <c r="G433" i="3"/>
  <c r="F424" i="5" l="1"/>
  <c r="H424" i="5"/>
  <c r="G424" i="5"/>
  <c r="E425" i="5"/>
  <c r="E444" i="4"/>
  <c r="C445" i="4"/>
  <c r="G113" i="4"/>
  <c r="H113" i="4" s="1"/>
  <c r="G434" i="3"/>
  <c r="F434" i="3"/>
  <c r="H433" i="3"/>
  <c r="I433" i="3" s="1"/>
  <c r="F425" i="5" l="1"/>
  <c r="E426" i="5"/>
  <c r="H425" i="5"/>
  <c r="G425" i="5"/>
  <c r="E445" i="4"/>
  <c r="C446" i="4"/>
  <c r="G114" i="4"/>
  <c r="H114" i="4" s="1"/>
  <c r="H434" i="3"/>
  <c r="F435" i="3"/>
  <c r="I434" i="3"/>
  <c r="G435" i="3"/>
  <c r="E427" i="5" l="1"/>
  <c r="H426" i="5"/>
  <c r="G426" i="5"/>
  <c r="F426" i="5"/>
  <c r="E446" i="4"/>
  <c r="C447" i="4"/>
  <c r="G115" i="4"/>
  <c r="H115" i="4" s="1"/>
  <c r="G436" i="3"/>
  <c r="F436" i="3"/>
  <c r="H435" i="3"/>
  <c r="I435" i="3" s="1"/>
  <c r="F427" i="5" l="1"/>
  <c r="H427" i="5"/>
  <c r="G427" i="5"/>
  <c r="E428" i="5"/>
  <c r="E447" i="4"/>
  <c r="C448" i="4"/>
  <c r="G116" i="4"/>
  <c r="H116" i="4" s="1"/>
  <c r="H436" i="3"/>
  <c r="F437" i="3"/>
  <c r="I436" i="3"/>
  <c r="G437" i="3"/>
  <c r="F428" i="5" l="1"/>
  <c r="G428" i="5"/>
  <c r="H428" i="5"/>
  <c r="E429" i="5"/>
  <c r="E448" i="4"/>
  <c r="C449" i="4"/>
  <c r="G117" i="4"/>
  <c r="H117" i="4" s="1"/>
  <c r="G438" i="3"/>
  <c r="F438" i="3"/>
  <c r="H437" i="3"/>
  <c r="I437" i="3" s="1"/>
  <c r="E430" i="5" l="1"/>
  <c r="H429" i="5"/>
  <c r="G429" i="5"/>
  <c r="F429" i="5"/>
  <c r="E449" i="4"/>
  <c r="C450" i="4"/>
  <c r="G118" i="4"/>
  <c r="H118" i="4" s="1"/>
  <c r="H438" i="3"/>
  <c r="F439" i="3"/>
  <c r="G439" i="3"/>
  <c r="I438" i="3"/>
  <c r="F430" i="5" l="1"/>
  <c r="H430" i="5"/>
  <c r="E431" i="5"/>
  <c r="G430" i="5"/>
  <c r="E450" i="4"/>
  <c r="C451" i="4"/>
  <c r="G119" i="4"/>
  <c r="H119" i="4" s="1"/>
  <c r="G440" i="3"/>
  <c r="H439" i="3"/>
  <c r="I439" i="3" s="1"/>
  <c r="F440" i="3"/>
  <c r="F431" i="5" l="1"/>
  <c r="E432" i="5"/>
  <c r="H431" i="5"/>
  <c r="G431" i="5"/>
  <c r="E451" i="4"/>
  <c r="C452" i="4"/>
  <c r="G120" i="4"/>
  <c r="H120" i="4" s="1"/>
  <c r="G441" i="3"/>
  <c r="F441" i="3"/>
  <c r="H440" i="3"/>
  <c r="I440" i="3" s="1"/>
  <c r="E433" i="5" l="1"/>
  <c r="H432" i="5"/>
  <c r="G432" i="5"/>
  <c r="F432" i="5"/>
  <c r="E452" i="4"/>
  <c r="C453" i="4"/>
  <c r="G121" i="4"/>
  <c r="H121" i="4" s="1"/>
  <c r="H441" i="3"/>
  <c r="F442" i="3"/>
  <c r="I441" i="3"/>
  <c r="G442" i="3"/>
  <c r="F433" i="5" l="1"/>
  <c r="H433" i="5"/>
  <c r="G433" i="5"/>
  <c r="E434" i="5"/>
  <c r="E453" i="4"/>
  <c r="C454" i="4"/>
  <c r="G122" i="4"/>
  <c r="H122" i="4" s="1"/>
  <c r="G443" i="3"/>
  <c r="H442" i="3"/>
  <c r="I442" i="3" s="1"/>
  <c r="F443" i="3"/>
  <c r="F434" i="5" l="1"/>
  <c r="H434" i="5"/>
  <c r="E435" i="5"/>
  <c r="G434" i="5"/>
  <c r="E454" i="4"/>
  <c r="C455" i="4"/>
  <c r="G123" i="4"/>
  <c r="H123" i="4" s="1"/>
  <c r="G444" i="3"/>
  <c r="F444" i="3"/>
  <c r="H443" i="3"/>
  <c r="I443" i="3" s="1"/>
  <c r="E436" i="5" l="1"/>
  <c r="H435" i="5"/>
  <c r="G435" i="5"/>
  <c r="F435" i="5"/>
  <c r="E455" i="4"/>
  <c r="C456" i="4"/>
  <c r="G124" i="4"/>
  <c r="H124" i="4" s="1"/>
  <c r="H444" i="3"/>
  <c r="F445" i="3"/>
  <c r="I444" i="3"/>
  <c r="G445" i="3"/>
  <c r="F436" i="5" l="1"/>
  <c r="E437" i="5"/>
  <c r="G436" i="5"/>
  <c r="H436" i="5"/>
  <c r="E456" i="4"/>
  <c r="C457" i="4"/>
  <c r="G125" i="4"/>
  <c r="H125" i="4" s="1"/>
  <c r="H445" i="3"/>
  <c r="F446" i="3"/>
  <c r="G446" i="3"/>
  <c r="I445" i="3"/>
  <c r="F437" i="5" l="1"/>
  <c r="E438" i="5"/>
  <c r="H437" i="5"/>
  <c r="G437" i="5"/>
  <c r="E457" i="4"/>
  <c r="C458" i="4"/>
  <c r="G126" i="4"/>
  <c r="H126" i="4" s="1"/>
  <c r="G447" i="3"/>
  <c r="H446" i="3"/>
  <c r="I446" i="3" s="1"/>
  <c r="F447" i="3"/>
  <c r="E439" i="5" l="1"/>
  <c r="H438" i="5"/>
  <c r="G438" i="5"/>
  <c r="F438" i="5"/>
  <c r="E458" i="4"/>
  <c r="C459" i="4"/>
  <c r="G127" i="4"/>
  <c r="H127" i="4" s="1"/>
  <c r="G448" i="3"/>
  <c r="F448" i="3"/>
  <c r="H447" i="3"/>
  <c r="I447" i="3" s="1"/>
  <c r="F439" i="5" l="1"/>
  <c r="H439" i="5"/>
  <c r="G439" i="5"/>
  <c r="E440" i="5"/>
  <c r="E459" i="4"/>
  <c r="C460" i="4"/>
  <c r="G128" i="4"/>
  <c r="H128" i="4" s="1"/>
  <c r="F449" i="3"/>
  <c r="H448" i="3"/>
  <c r="I448" i="3"/>
  <c r="G449" i="3"/>
  <c r="F440" i="5" l="1"/>
  <c r="G440" i="5"/>
  <c r="E441" i="5"/>
  <c r="H440" i="5"/>
  <c r="E460" i="4"/>
  <c r="C461" i="4"/>
  <c r="G129" i="4"/>
  <c r="H129" i="4" s="1"/>
  <c r="G450" i="3"/>
  <c r="H449" i="3"/>
  <c r="I449" i="3" s="1"/>
  <c r="F450" i="3"/>
  <c r="E442" i="5" l="1"/>
  <c r="H441" i="5"/>
  <c r="G441" i="5"/>
  <c r="F441" i="5"/>
  <c r="E461" i="4"/>
  <c r="C462" i="4"/>
  <c r="G130" i="4"/>
  <c r="H130" i="4" s="1"/>
  <c r="F451" i="3"/>
  <c r="H450" i="3"/>
  <c r="I450" i="3" s="1"/>
  <c r="G451" i="3"/>
  <c r="F442" i="5" l="1"/>
  <c r="H442" i="5"/>
  <c r="E443" i="5"/>
  <c r="G442" i="5"/>
  <c r="E462" i="4"/>
  <c r="C463" i="4"/>
  <c r="G131" i="4"/>
  <c r="H131" i="4" s="1"/>
  <c r="G452" i="3"/>
  <c r="H451" i="3"/>
  <c r="I451" i="3" s="1"/>
  <c r="F452" i="3"/>
  <c r="F443" i="5" l="1"/>
  <c r="E444" i="5"/>
  <c r="H443" i="5"/>
  <c r="G443" i="5"/>
  <c r="E463" i="4"/>
  <c r="C464" i="4"/>
  <c r="G132" i="4"/>
  <c r="H132" i="4" s="1"/>
  <c r="H452" i="3"/>
  <c r="F453" i="3"/>
  <c r="G453" i="3"/>
  <c r="I452" i="3"/>
  <c r="E445" i="5" l="1"/>
  <c r="H444" i="5"/>
  <c r="G444" i="5"/>
  <c r="F444" i="5"/>
  <c r="E464" i="4"/>
  <c r="C465" i="4"/>
  <c r="G133" i="4"/>
  <c r="H133" i="4" s="1"/>
  <c r="G454" i="3"/>
  <c r="H453" i="3"/>
  <c r="I453" i="3" s="1"/>
  <c r="F454" i="3"/>
  <c r="F445" i="5" l="1"/>
  <c r="H445" i="5"/>
  <c r="G445" i="5"/>
  <c r="E446" i="5"/>
  <c r="E465" i="4"/>
  <c r="C466" i="4"/>
  <c r="G134" i="4"/>
  <c r="H134" i="4" s="1"/>
  <c r="F455" i="3"/>
  <c r="H454" i="3"/>
  <c r="I454" i="3"/>
  <c r="G455" i="3"/>
  <c r="F446" i="5" l="1"/>
  <c r="H446" i="5"/>
  <c r="E447" i="5"/>
  <c r="G446" i="5"/>
  <c r="E466" i="4"/>
  <c r="C467" i="4"/>
  <c r="G135" i="4"/>
  <c r="H135" i="4" s="1"/>
  <c r="G456" i="3"/>
  <c r="F456" i="3"/>
  <c r="H455" i="3"/>
  <c r="I455" i="3" s="1"/>
  <c r="E448" i="5" l="1"/>
  <c r="H447" i="5"/>
  <c r="G447" i="5"/>
  <c r="F447" i="5"/>
  <c r="E467" i="4"/>
  <c r="C468" i="4"/>
  <c r="G136" i="4"/>
  <c r="H136" i="4" s="1"/>
  <c r="H456" i="3"/>
  <c r="F457" i="3"/>
  <c r="I456" i="3"/>
  <c r="G457" i="3"/>
  <c r="F448" i="5" l="1"/>
  <c r="H448" i="5"/>
  <c r="G448" i="5"/>
  <c r="E449" i="5"/>
  <c r="E468" i="4"/>
  <c r="C469" i="4"/>
  <c r="G137" i="4"/>
  <c r="H137" i="4" s="1"/>
  <c r="G458" i="3"/>
  <c r="H457" i="3"/>
  <c r="I457" i="3" s="1"/>
  <c r="F458" i="3"/>
  <c r="F449" i="5" l="1"/>
  <c r="E450" i="5"/>
  <c r="H449" i="5"/>
  <c r="G449" i="5"/>
  <c r="E469" i="4"/>
  <c r="C470" i="4"/>
  <c r="G138" i="4"/>
  <c r="H138" i="4" s="1"/>
  <c r="H458" i="3"/>
  <c r="F459" i="3"/>
  <c r="I458" i="3"/>
  <c r="G459" i="3"/>
  <c r="E451" i="5" l="1"/>
  <c r="H450" i="5"/>
  <c r="G450" i="5"/>
  <c r="F450" i="5"/>
  <c r="E470" i="4"/>
  <c r="C471" i="4"/>
  <c r="G139" i="4"/>
  <c r="H139" i="4" s="1"/>
  <c r="G460" i="3"/>
  <c r="F460" i="3"/>
  <c r="H459" i="3"/>
  <c r="I459" i="3" s="1"/>
  <c r="F451" i="5" l="1"/>
  <c r="H451" i="5"/>
  <c r="G451" i="5"/>
  <c r="E452" i="5"/>
  <c r="E471" i="4"/>
  <c r="C472" i="4"/>
  <c r="G140" i="4"/>
  <c r="H140" i="4" s="1"/>
  <c r="F461" i="3"/>
  <c r="H460" i="3"/>
  <c r="I460" i="3"/>
  <c r="G461" i="3"/>
  <c r="F452" i="5" l="1"/>
  <c r="H452" i="5"/>
  <c r="G452" i="5"/>
  <c r="E453" i="5"/>
  <c r="E472" i="4"/>
  <c r="C473" i="4"/>
  <c r="G141" i="4"/>
  <c r="H141" i="4" s="1"/>
  <c r="G462" i="3"/>
  <c r="H461" i="3"/>
  <c r="I461" i="3" s="1"/>
  <c r="F462" i="3"/>
  <c r="E454" i="5" l="1"/>
  <c r="H453" i="5"/>
  <c r="G453" i="5"/>
  <c r="F453" i="5"/>
  <c r="E473" i="4"/>
  <c r="C474" i="4"/>
  <c r="G142" i="4"/>
  <c r="H142" i="4" s="1"/>
  <c r="F463" i="3"/>
  <c r="H462" i="3"/>
  <c r="I462" i="3" s="1"/>
  <c r="G463" i="3"/>
  <c r="F454" i="5" l="1"/>
  <c r="H454" i="5"/>
  <c r="E455" i="5"/>
  <c r="G454" i="5"/>
  <c r="E474" i="4"/>
  <c r="C475" i="4"/>
  <c r="G143" i="4"/>
  <c r="H143" i="4" s="1"/>
  <c r="G464" i="3"/>
  <c r="H463" i="3"/>
  <c r="I463" i="3" s="1"/>
  <c r="F464" i="3"/>
  <c r="F455" i="5" l="1"/>
  <c r="E456" i="5"/>
  <c r="H455" i="5"/>
  <c r="G455" i="5"/>
  <c r="E475" i="4"/>
  <c r="C476" i="4"/>
  <c r="G144" i="4"/>
  <c r="H144" i="4" s="1"/>
  <c r="H464" i="3"/>
  <c r="F465" i="3"/>
  <c r="G465" i="3"/>
  <c r="I464" i="3"/>
  <c r="E457" i="5" l="1"/>
  <c r="H456" i="5"/>
  <c r="G456" i="5"/>
  <c r="F456" i="5"/>
  <c r="E476" i="4"/>
  <c r="C477" i="4"/>
  <c r="G145" i="4"/>
  <c r="H145" i="4" s="1"/>
  <c r="G466" i="3"/>
  <c r="H465" i="3"/>
  <c r="I465" i="3" s="1"/>
  <c r="F466" i="3"/>
  <c r="F457" i="5" l="1"/>
  <c r="H457" i="5"/>
  <c r="G457" i="5"/>
  <c r="E458" i="5"/>
  <c r="E477" i="4"/>
  <c r="C478" i="4"/>
  <c r="G146" i="4"/>
  <c r="H146" i="4" s="1"/>
  <c r="F467" i="3"/>
  <c r="H466" i="3"/>
  <c r="I466" i="3" s="1"/>
  <c r="G467" i="3"/>
  <c r="F458" i="5" l="1"/>
  <c r="H458" i="5"/>
  <c r="E459" i="5"/>
  <c r="G458" i="5"/>
  <c r="E478" i="4"/>
  <c r="C479" i="4"/>
  <c r="G147" i="4"/>
  <c r="H147" i="4" s="1"/>
  <c r="G468" i="3"/>
  <c r="H467" i="3"/>
  <c r="I467" i="3" s="1"/>
  <c r="F468" i="3"/>
  <c r="E460" i="5" l="1"/>
  <c r="H459" i="5"/>
  <c r="G459" i="5"/>
  <c r="F459" i="5"/>
  <c r="E479" i="4"/>
  <c r="C480" i="4"/>
  <c r="G148" i="4"/>
  <c r="H148" i="4" s="1"/>
  <c r="H468" i="3"/>
  <c r="F469" i="3"/>
  <c r="I468" i="3"/>
  <c r="G469" i="3"/>
  <c r="F460" i="5" l="1"/>
  <c r="G460" i="5"/>
  <c r="E461" i="5"/>
  <c r="H460" i="5"/>
  <c r="E480" i="4"/>
  <c r="C481" i="4"/>
  <c r="G149" i="4"/>
  <c r="H149" i="4" s="1"/>
  <c r="G470" i="3"/>
  <c r="H469" i="3"/>
  <c r="I469" i="3" s="1"/>
  <c r="F470" i="3"/>
  <c r="F461" i="5" l="1"/>
  <c r="E462" i="5"/>
  <c r="H461" i="5"/>
  <c r="G461" i="5"/>
  <c r="E481" i="4"/>
  <c r="C482" i="4"/>
  <c r="G150" i="4"/>
  <c r="H150" i="4" s="1"/>
  <c r="H470" i="3"/>
  <c r="F471" i="3"/>
  <c r="I470" i="3"/>
  <c r="G471" i="3"/>
  <c r="E463" i="5" l="1"/>
  <c r="H462" i="5"/>
  <c r="G462" i="5"/>
  <c r="F462" i="5"/>
  <c r="E482" i="4"/>
  <c r="C483" i="4"/>
  <c r="G151" i="4"/>
  <c r="H151" i="4" s="1"/>
  <c r="G472" i="3"/>
  <c r="F472" i="3"/>
  <c r="H471" i="3"/>
  <c r="I471" i="3" s="1"/>
  <c r="F463" i="5" l="1"/>
  <c r="H463" i="5"/>
  <c r="G463" i="5"/>
  <c r="E464" i="5"/>
  <c r="E483" i="4"/>
  <c r="C484" i="4"/>
  <c r="G152" i="4"/>
  <c r="H152" i="4" s="1"/>
  <c r="H472" i="3"/>
  <c r="F473" i="3"/>
  <c r="I472" i="3"/>
  <c r="G473" i="3"/>
  <c r="F464" i="5" l="1"/>
  <c r="E465" i="5"/>
  <c r="G464" i="5"/>
  <c r="H464" i="5"/>
  <c r="E484" i="4"/>
  <c r="C485" i="4"/>
  <c r="G153" i="4"/>
  <c r="H153" i="4" s="1"/>
  <c r="G474" i="3"/>
  <c r="H473" i="3"/>
  <c r="I473" i="3" s="1"/>
  <c r="F474" i="3"/>
  <c r="E466" i="5" l="1"/>
  <c r="H465" i="5"/>
  <c r="G465" i="5"/>
  <c r="F465" i="5"/>
  <c r="E485" i="4"/>
  <c r="C486" i="4"/>
  <c r="G154" i="4"/>
  <c r="H154" i="4" s="1"/>
  <c r="H474" i="3"/>
  <c r="F475" i="3"/>
  <c r="I474" i="3"/>
  <c r="G475" i="3"/>
  <c r="F466" i="5" l="1"/>
  <c r="E467" i="5"/>
  <c r="H466" i="5"/>
  <c r="G466" i="5"/>
  <c r="E486" i="4"/>
  <c r="C487" i="4"/>
  <c r="G155" i="4"/>
  <c r="H155" i="4" s="1"/>
  <c r="G476" i="3"/>
  <c r="H475" i="3"/>
  <c r="I475" i="3" s="1"/>
  <c r="F476" i="3"/>
  <c r="F467" i="5" l="1"/>
  <c r="E468" i="5"/>
  <c r="H467" i="5"/>
  <c r="G467" i="5"/>
  <c r="E487" i="4"/>
  <c r="C488" i="4"/>
  <c r="G156" i="4"/>
  <c r="H156" i="4" s="1"/>
  <c r="H476" i="3"/>
  <c r="F477" i="3"/>
  <c r="G477" i="3"/>
  <c r="I476" i="3"/>
  <c r="E469" i="5" l="1"/>
  <c r="H468" i="5"/>
  <c r="G468" i="5"/>
  <c r="F468" i="5"/>
  <c r="E488" i="4"/>
  <c r="C489" i="4"/>
  <c r="G157" i="4"/>
  <c r="H157" i="4" s="1"/>
  <c r="G478" i="3"/>
  <c r="H477" i="3"/>
  <c r="I477" i="3" s="1"/>
  <c r="F478" i="3"/>
  <c r="F469" i="5" l="1"/>
  <c r="H469" i="5"/>
  <c r="G469" i="5"/>
  <c r="E470" i="5"/>
  <c r="E489" i="4"/>
  <c r="C490" i="4"/>
  <c r="G158" i="4"/>
  <c r="H158" i="4" s="1"/>
  <c r="F479" i="3"/>
  <c r="H478" i="3"/>
  <c r="I478" i="3"/>
  <c r="G479" i="3"/>
  <c r="F470" i="5" l="1"/>
  <c r="H470" i="5"/>
  <c r="G470" i="5"/>
  <c r="E471" i="5"/>
  <c r="E490" i="4"/>
  <c r="C491" i="4"/>
  <c r="G159" i="4"/>
  <c r="H159" i="4" s="1"/>
  <c r="G480" i="3"/>
  <c r="H479" i="3"/>
  <c r="I479" i="3" s="1"/>
  <c r="F480" i="3"/>
  <c r="E472" i="5" l="1"/>
  <c r="H471" i="5"/>
  <c r="G471" i="5"/>
  <c r="F471" i="5"/>
  <c r="E491" i="4"/>
  <c r="C492" i="4"/>
  <c r="G160" i="4"/>
  <c r="H160" i="4" s="1"/>
  <c r="G481" i="3"/>
  <c r="H480" i="3"/>
  <c r="I480" i="3" s="1"/>
  <c r="F481" i="3"/>
  <c r="F472" i="5" l="1"/>
  <c r="H472" i="5"/>
  <c r="G472" i="5"/>
  <c r="E473" i="5"/>
  <c r="E492" i="4"/>
  <c r="C493" i="4"/>
  <c r="G161" i="4"/>
  <c r="H161" i="4" s="1"/>
  <c r="F482" i="3"/>
  <c r="H481" i="3"/>
  <c r="G482" i="3"/>
  <c r="I481" i="3"/>
  <c r="F473" i="5" l="1"/>
  <c r="E474" i="5"/>
  <c r="H473" i="5"/>
  <c r="G473" i="5"/>
  <c r="E493" i="4"/>
  <c r="C494" i="4"/>
  <c r="G162" i="4"/>
  <c r="H162" i="4" s="1"/>
  <c r="G483" i="3"/>
  <c r="H482" i="3"/>
  <c r="I482" i="3" s="1"/>
  <c r="F483" i="3"/>
  <c r="E475" i="5" l="1"/>
  <c r="H474" i="5"/>
  <c r="G474" i="5"/>
  <c r="F474" i="5"/>
  <c r="E494" i="4"/>
  <c r="C495" i="4"/>
  <c r="G163" i="4"/>
  <c r="H163" i="4" s="1"/>
  <c r="F484" i="3"/>
  <c r="H483" i="3"/>
  <c r="G484" i="3"/>
  <c r="I483" i="3"/>
  <c r="F475" i="5" l="1"/>
  <c r="H475" i="5"/>
  <c r="G475" i="5"/>
  <c r="E476" i="5"/>
  <c r="E495" i="4"/>
  <c r="C496" i="4"/>
  <c r="G164" i="4"/>
  <c r="H164" i="4" s="1"/>
  <c r="G485" i="3"/>
  <c r="H484" i="3"/>
  <c r="I484" i="3" s="1"/>
  <c r="F485" i="3"/>
  <c r="F476" i="5" l="1"/>
  <c r="H476" i="5"/>
  <c r="E477" i="5"/>
  <c r="G476" i="5"/>
  <c r="E496" i="4"/>
  <c r="C497" i="4"/>
  <c r="G165" i="4"/>
  <c r="H165" i="4" s="1"/>
  <c r="F486" i="3"/>
  <c r="H485" i="3"/>
  <c r="I485" i="3"/>
  <c r="G486" i="3"/>
  <c r="E478" i="5" l="1"/>
  <c r="H477" i="5"/>
  <c r="G477" i="5"/>
  <c r="F477" i="5"/>
  <c r="E497" i="4"/>
  <c r="C498" i="4"/>
  <c r="G166" i="4"/>
  <c r="H166" i="4" s="1"/>
  <c r="G487" i="3"/>
  <c r="H486" i="3"/>
  <c r="I486" i="3" s="1"/>
  <c r="F487" i="3"/>
  <c r="F478" i="5" l="1"/>
  <c r="H478" i="5"/>
  <c r="E479" i="5"/>
  <c r="G478" i="5"/>
  <c r="E498" i="4"/>
  <c r="C499" i="4"/>
  <c r="G167" i="4"/>
  <c r="H167" i="4" s="1"/>
  <c r="H487" i="3"/>
  <c r="F488" i="3"/>
  <c r="I487" i="3"/>
  <c r="G488" i="3"/>
  <c r="F479" i="5" l="1"/>
  <c r="E480" i="5"/>
  <c r="H479" i="5"/>
  <c r="G479" i="5"/>
  <c r="E499" i="4"/>
  <c r="C500" i="4"/>
  <c r="G168" i="4"/>
  <c r="H168" i="4" s="1"/>
  <c r="G489" i="3"/>
  <c r="H488" i="3"/>
  <c r="I488" i="3" s="1"/>
  <c r="F489" i="3"/>
  <c r="E481" i="5" l="1"/>
  <c r="H480" i="5"/>
  <c r="G480" i="5"/>
  <c r="F480" i="5"/>
  <c r="E500" i="4"/>
  <c r="C501" i="4"/>
  <c r="G169" i="4"/>
  <c r="H169" i="4" s="1"/>
  <c r="H489" i="3"/>
  <c r="F490" i="3"/>
  <c r="G490" i="3"/>
  <c r="I489" i="3"/>
  <c r="F481" i="5" l="1"/>
  <c r="H481" i="5"/>
  <c r="G481" i="5"/>
  <c r="E482" i="5"/>
  <c r="E501" i="4"/>
  <c r="C502" i="4"/>
  <c r="G170" i="4"/>
  <c r="H170" i="4" s="1"/>
  <c r="G491" i="3"/>
  <c r="F491" i="3"/>
  <c r="H490" i="3"/>
  <c r="I490" i="3" s="1"/>
  <c r="F482" i="5" l="1"/>
  <c r="G482" i="5"/>
  <c r="E483" i="5"/>
  <c r="H482" i="5"/>
  <c r="E502" i="4"/>
  <c r="C503" i="4"/>
  <c r="G171" i="4"/>
  <c r="H171" i="4" s="1"/>
  <c r="H491" i="3"/>
  <c r="F492" i="3"/>
  <c r="G492" i="3"/>
  <c r="I491" i="3"/>
  <c r="E484" i="5" l="1"/>
  <c r="H483" i="5"/>
  <c r="G483" i="5"/>
  <c r="F483" i="5"/>
  <c r="E503" i="4"/>
  <c r="C504" i="4"/>
  <c r="G172" i="4"/>
  <c r="H172" i="4" s="1"/>
  <c r="G493" i="3"/>
  <c r="H492" i="3"/>
  <c r="I492" i="3" s="1"/>
  <c r="F493" i="3"/>
  <c r="G484" i="5" l="1"/>
  <c r="F484" i="5"/>
  <c r="E485" i="5"/>
  <c r="H484" i="5"/>
  <c r="E504" i="4"/>
  <c r="C505" i="4"/>
  <c r="G173" i="4"/>
  <c r="H173" i="4" s="1"/>
  <c r="F494" i="3"/>
  <c r="H493" i="3"/>
  <c r="G494" i="3"/>
  <c r="I493" i="3"/>
  <c r="G485" i="5" l="1"/>
  <c r="E486" i="5"/>
  <c r="F485" i="5"/>
  <c r="H485" i="5"/>
  <c r="E505" i="4"/>
  <c r="C506" i="4"/>
  <c r="G174" i="4"/>
  <c r="H174" i="4" s="1"/>
  <c r="G495" i="3"/>
  <c r="H494" i="3"/>
  <c r="I494" i="3" s="1"/>
  <c r="F495" i="3"/>
  <c r="E487" i="5" l="1"/>
  <c r="H486" i="5"/>
  <c r="G486" i="5"/>
  <c r="F486" i="5"/>
  <c r="E506" i="4"/>
  <c r="C507" i="4"/>
  <c r="G175" i="4"/>
  <c r="H175" i="4" s="1"/>
  <c r="F496" i="3"/>
  <c r="H495" i="3"/>
  <c r="G496" i="3"/>
  <c r="I495" i="3"/>
  <c r="G487" i="5" l="1"/>
  <c r="H487" i="5"/>
  <c r="F487" i="5"/>
  <c r="E488" i="5"/>
  <c r="E507" i="4"/>
  <c r="C508" i="4"/>
  <c r="G176" i="4"/>
  <c r="H176" i="4" s="1"/>
  <c r="G497" i="3"/>
  <c r="H496" i="3"/>
  <c r="I496" i="3" s="1"/>
  <c r="F497" i="3"/>
  <c r="H488" i="5" l="1"/>
  <c r="F488" i="5"/>
  <c r="E489" i="5"/>
  <c r="G488" i="5"/>
  <c r="E508" i="4"/>
  <c r="C509" i="4"/>
  <c r="G177" i="4"/>
  <c r="H177" i="4" s="1"/>
  <c r="H497" i="3"/>
  <c r="F498" i="3"/>
  <c r="G498" i="3"/>
  <c r="I497" i="3"/>
  <c r="E490" i="5" l="1"/>
  <c r="H489" i="5"/>
  <c r="F489" i="5"/>
  <c r="G489" i="5"/>
  <c r="E509" i="4"/>
  <c r="C510" i="4"/>
  <c r="G178" i="4"/>
  <c r="H178" i="4" s="1"/>
  <c r="H498" i="3"/>
  <c r="F499" i="3"/>
  <c r="I498" i="3"/>
  <c r="G499" i="3"/>
  <c r="H490" i="5" l="1"/>
  <c r="G490" i="5"/>
  <c r="E491" i="5"/>
  <c r="F490" i="5"/>
  <c r="E510" i="4"/>
  <c r="C511" i="4"/>
  <c r="G179" i="4"/>
  <c r="H179" i="4" s="1"/>
  <c r="G500" i="3"/>
  <c r="F500" i="3"/>
  <c r="H499" i="3"/>
  <c r="I499" i="3" s="1"/>
  <c r="F491" i="5" l="1"/>
  <c r="H491" i="5"/>
  <c r="E492" i="5"/>
  <c r="G491" i="5"/>
  <c r="E511" i="4"/>
  <c r="C512" i="4"/>
  <c r="G180" i="4"/>
  <c r="H180" i="4" s="1"/>
  <c r="G501" i="3"/>
  <c r="H500" i="3"/>
  <c r="I500" i="3" s="1"/>
  <c r="F501" i="3"/>
  <c r="F492" i="5" l="1"/>
  <c r="E493" i="5"/>
  <c r="H492" i="5"/>
  <c r="G492" i="5"/>
  <c r="E512" i="4"/>
  <c r="C513" i="4"/>
  <c r="G181" i="4"/>
  <c r="H181" i="4" s="1"/>
  <c r="H501" i="3"/>
  <c r="F502" i="3"/>
  <c r="I501" i="3"/>
  <c r="G502" i="3"/>
  <c r="H493" i="5" l="1"/>
  <c r="G493" i="5"/>
  <c r="E494" i="5"/>
  <c r="F493" i="5"/>
  <c r="E513" i="4"/>
  <c r="C514" i="4"/>
  <c r="G182" i="4"/>
  <c r="H182" i="4" s="1"/>
  <c r="G503" i="3"/>
  <c r="F503" i="3"/>
  <c r="H502" i="3"/>
  <c r="I502" i="3" s="1"/>
  <c r="H494" i="5" l="1"/>
  <c r="G494" i="5"/>
  <c r="F494" i="5"/>
  <c r="E495" i="5"/>
  <c r="E514" i="4"/>
  <c r="C515" i="4"/>
  <c r="G183" i="4"/>
  <c r="H183" i="4" s="1"/>
  <c r="F504" i="3"/>
  <c r="H503" i="3"/>
  <c r="I503" i="3"/>
  <c r="G504" i="3"/>
  <c r="H495" i="5" l="1"/>
  <c r="F495" i="5"/>
  <c r="E496" i="5"/>
  <c r="G495" i="5"/>
  <c r="E515" i="4"/>
  <c r="C516" i="4"/>
  <c r="G184" i="4"/>
  <c r="H184" i="4" s="1"/>
  <c r="G505" i="3"/>
  <c r="H504" i="3"/>
  <c r="I504" i="3" s="1"/>
  <c r="F505" i="3"/>
  <c r="H496" i="5" l="1"/>
  <c r="G496" i="5"/>
  <c r="F496" i="5"/>
  <c r="E497" i="5"/>
  <c r="E516" i="4"/>
  <c r="C517" i="4"/>
  <c r="G185" i="4"/>
  <c r="H185" i="4" s="1"/>
  <c r="H505" i="3"/>
  <c r="F506" i="3"/>
  <c r="I505" i="3"/>
  <c r="G506" i="3"/>
  <c r="E498" i="5" l="1"/>
  <c r="H497" i="5"/>
  <c r="G497" i="5"/>
  <c r="F497" i="5"/>
  <c r="E517" i="4"/>
  <c r="C518" i="4"/>
  <c r="G186" i="4"/>
  <c r="H186" i="4" s="1"/>
  <c r="G507" i="3"/>
  <c r="H506" i="3"/>
  <c r="I506" i="3" s="1"/>
  <c r="F507" i="3"/>
  <c r="F498" i="5" l="1"/>
  <c r="G498" i="5"/>
  <c r="E499" i="5"/>
  <c r="H498" i="5"/>
  <c r="E518" i="4"/>
  <c r="C519" i="4"/>
  <c r="G187" i="4"/>
  <c r="H187" i="4" s="1"/>
  <c r="G508" i="3"/>
  <c r="F508" i="3"/>
  <c r="H507" i="3"/>
  <c r="I507" i="3" s="1"/>
  <c r="H499" i="5" l="1"/>
  <c r="G499" i="5"/>
  <c r="F499" i="5"/>
  <c r="E500" i="5"/>
  <c r="E519" i="4"/>
  <c r="C520" i="4"/>
  <c r="G188" i="4"/>
  <c r="H188" i="4" s="1"/>
  <c r="H508" i="3"/>
  <c r="F509" i="3"/>
  <c r="I508" i="3"/>
  <c r="G509" i="3"/>
  <c r="E501" i="5" l="1"/>
  <c r="H500" i="5"/>
  <c r="G500" i="5"/>
  <c r="F500" i="5"/>
  <c r="E520" i="4"/>
  <c r="C521" i="4"/>
  <c r="G189" i="4"/>
  <c r="H189" i="4" s="1"/>
  <c r="G510" i="3"/>
  <c r="F510" i="3"/>
  <c r="H509" i="3"/>
  <c r="I509" i="3" s="1"/>
  <c r="H501" i="5" l="1"/>
  <c r="G501" i="5"/>
  <c r="F501" i="5"/>
  <c r="E502" i="5"/>
  <c r="E521" i="4"/>
  <c r="C522" i="4"/>
  <c r="G190" i="4"/>
  <c r="H190" i="4" s="1"/>
  <c r="F511" i="3"/>
  <c r="H510" i="3"/>
  <c r="G511" i="3"/>
  <c r="I510" i="3"/>
  <c r="H502" i="5" l="1"/>
  <c r="G502" i="5"/>
  <c r="F502" i="5"/>
  <c r="E503" i="5"/>
  <c r="E522" i="4"/>
  <c r="C523" i="4"/>
  <c r="G191" i="4"/>
  <c r="H191" i="4" s="1"/>
  <c r="G512" i="3"/>
  <c r="F512" i="3"/>
  <c r="H511" i="3"/>
  <c r="I511" i="3" s="1"/>
  <c r="F503" i="5" l="1"/>
  <c r="E504" i="5"/>
  <c r="H503" i="5"/>
  <c r="G503" i="5"/>
  <c r="E523" i="4"/>
  <c r="C524" i="4"/>
  <c r="G192" i="4"/>
  <c r="H192" i="4" s="1"/>
  <c r="G513" i="3"/>
  <c r="F513" i="3"/>
  <c r="H512" i="3"/>
  <c r="I512" i="3" s="1"/>
  <c r="E505" i="5" l="1"/>
  <c r="H504" i="5"/>
  <c r="G504" i="5"/>
  <c r="F504" i="5"/>
  <c r="E524" i="4"/>
  <c r="C525" i="4"/>
  <c r="G193" i="4"/>
  <c r="H193" i="4" s="1"/>
  <c r="H513" i="3"/>
  <c r="F514" i="3"/>
  <c r="I513" i="3"/>
  <c r="G514" i="3"/>
  <c r="H505" i="5" l="1"/>
  <c r="G505" i="5"/>
  <c r="F505" i="5"/>
  <c r="E506" i="5"/>
  <c r="E525" i="4"/>
  <c r="C526" i="4"/>
  <c r="G194" i="4"/>
  <c r="H194" i="4" s="1"/>
  <c r="G515" i="3"/>
  <c r="F515" i="3"/>
  <c r="H514" i="3"/>
  <c r="I514" i="3" s="1"/>
  <c r="H506" i="5" l="1"/>
  <c r="F506" i="5"/>
  <c r="E507" i="5"/>
  <c r="G506" i="5"/>
  <c r="E526" i="4"/>
  <c r="C527" i="4"/>
  <c r="G195" i="4"/>
  <c r="H195" i="4" s="1"/>
  <c r="F516" i="3"/>
  <c r="H515" i="3"/>
  <c r="I515" i="3"/>
  <c r="G516" i="3"/>
  <c r="E508" i="5" l="1"/>
  <c r="H507" i="5"/>
  <c r="G507" i="5"/>
  <c r="F507" i="5"/>
  <c r="E527" i="4"/>
  <c r="C528" i="4"/>
  <c r="G196" i="4"/>
  <c r="H196" i="4" s="1"/>
  <c r="G517" i="3"/>
  <c r="H516" i="3"/>
  <c r="I516" i="3" s="1"/>
  <c r="F517" i="3"/>
  <c r="H508" i="5" l="1"/>
  <c r="G508" i="5"/>
  <c r="E509" i="5"/>
  <c r="F508" i="5"/>
  <c r="E528" i="4"/>
  <c r="C529" i="4"/>
  <c r="G197" i="4"/>
  <c r="H197" i="4" s="1"/>
  <c r="F518" i="3"/>
  <c r="H517" i="3"/>
  <c r="I517" i="3"/>
  <c r="G518" i="3"/>
  <c r="F509" i="5" l="1"/>
  <c r="H509" i="5"/>
  <c r="G509" i="5"/>
  <c r="E510" i="5"/>
  <c r="E529" i="4"/>
  <c r="C530" i="4"/>
  <c r="G198" i="4"/>
  <c r="H198" i="4" s="1"/>
  <c r="G519" i="3"/>
  <c r="H518" i="3"/>
  <c r="I518" i="3" s="1"/>
  <c r="F519" i="3"/>
  <c r="F510" i="5" l="1"/>
  <c r="G510" i="5"/>
  <c r="E511" i="5"/>
  <c r="H510" i="5"/>
  <c r="E530" i="4"/>
  <c r="C531" i="4"/>
  <c r="G199" i="4"/>
  <c r="H199" i="4" s="1"/>
  <c r="F520" i="3"/>
  <c r="H519" i="3"/>
  <c r="G520" i="3"/>
  <c r="I519" i="3"/>
  <c r="H511" i="5" l="1"/>
  <c r="G511" i="5"/>
  <c r="E512" i="5"/>
  <c r="F511" i="5"/>
  <c r="E531" i="4"/>
  <c r="C532" i="4"/>
  <c r="G200" i="4"/>
  <c r="H200" i="4" s="1"/>
  <c r="G521" i="3"/>
  <c r="H520" i="3"/>
  <c r="I520" i="3" s="1"/>
  <c r="F521" i="3"/>
  <c r="H512" i="5" l="1"/>
  <c r="G512" i="5"/>
  <c r="F512" i="5"/>
  <c r="E513" i="5"/>
  <c r="E532" i="4"/>
  <c r="C533" i="4"/>
  <c r="G201" i="4"/>
  <c r="H201" i="4" s="1"/>
  <c r="F522" i="3"/>
  <c r="H521" i="3"/>
  <c r="G522" i="3"/>
  <c r="I521" i="3"/>
  <c r="E514" i="5" l="1"/>
  <c r="H513" i="5"/>
  <c r="F513" i="5"/>
  <c r="G513" i="5"/>
  <c r="E533" i="4"/>
  <c r="C534" i="4"/>
  <c r="G202" i="4"/>
  <c r="H202" i="4" s="1"/>
  <c r="G523" i="3"/>
  <c r="H522" i="3"/>
  <c r="I522" i="3" s="1"/>
  <c r="F523" i="3"/>
  <c r="H514" i="5" l="1"/>
  <c r="G514" i="5"/>
  <c r="E515" i="5"/>
  <c r="F514" i="5"/>
  <c r="E534" i="4"/>
  <c r="C535" i="4"/>
  <c r="G203" i="4"/>
  <c r="H203" i="4" s="1"/>
  <c r="F524" i="3"/>
  <c r="H523" i="3"/>
  <c r="I523" i="3"/>
  <c r="G524" i="3"/>
  <c r="E516" i="5" l="1"/>
  <c r="H515" i="5"/>
  <c r="G515" i="5"/>
  <c r="F515" i="5"/>
  <c r="E535" i="4"/>
  <c r="C536" i="4"/>
  <c r="G204" i="4"/>
  <c r="H204" i="4" s="1"/>
  <c r="G525" i="3"/>
  <c r="I524" i="3"/>
  <c r="H524" i="3"/>
  <c r="F525" i="3"/>
  <c r="E517" i="5" l="1"/>
  <c r="G516" i="5"/>
  <c r="F516" i="5"/>
  <c r="H516" i="5"/>
  <c r="E536" i="4"/>
  <c r="C537" i="4"/>
  <c r="G205" i="4"/>
  <c r="H205" i="4" s="1"/>
  <c r="H525" i="3"/>
  <c r="F526" i="3"/>
  <c r="I525" i="3"/>
  <c r="G526" i="3"/>
  <c r="H517" i="5" l="1"/>
  <c r="G517" i="5"/>
  <c r="F517" i="5"/>
  <c r="E518" i="5"/>
  <c r="E537" i="4"/>
  <c r="C538" i="4"/>
  <c r="G206" i="4"/>
  <c r="H206" i="4" s="1"/>
  <c r="G527" i="3"/>
  <c r="F527" i="3"/>
  <c r="H526" i="3"/>
  <c r="I526" i="3" s="1"/>
  <c r="F518" i="5" l="1"/>
  <c r="H518" i="5"/>
  <c r="E519" i="5"/>
  <c r="G518" i="5"/>
  <c r="E538" i="4"/>
  <c r="C539" i="4"/>
  <c r="G207" i="4"/>
  <c r="H207" i="4" s="1"/>
  <c r="F528" i="3"/>
  <c r="H527" i="3"/>
  <c r="I527" i="3"/>
  <c r="G528" i="3"/>
  <c r="E520" i="5" l="1"/>
  <c r="H519" i="5"/>
  <c r="G519" i="5"/>
  <c r="F519" i="5"/>
  <c r="E539" i="4"/>
  <c r="C540" i="4"/>
  <c r="G208" i="4"/>
  <c r="H208" i="4" s="1"/>
  <c r="G529" i="3"/>
  <c r="H528" i="3"/>
  <c r="I528" i="3" s="1"/>
  <c r="F529" i="3"/>
  <c r="H520" i="5" l="1"/>
  <c r="G520" i="5"/>
  <c r="E521" i="5"/>
  <c r="F520" i="5"/>
  <c r="E540" i="4"/>
  <c r="C541" i="4"/>
  <c r="G209" i="4"/>
  <c r="H209" i="4" s="1"/>
  <c r="H529" i="3"/>
  <c r="F530" i="3"/>
  <c r="I529" i="3"/>
  <c r="G530" i="3"/>
  <c r="E522" i="5" l="1"/>
  <c r="G521" i="5"/>
  <c r="F521" i="5"/>
  <c r="H521" i="5"/>
  <c r="E541" i="4"/>
  <c r="C542" i="4"/>
  <c r="G210" i="4"/>
  <c r="H210" i="4" s="1"/>
  <c r="G531" i="3"/>
  <c r="H530" i="3"/>
  <c r="I530" i="3" s="1"/>
  <c r="F531" i="3"/>
  <c r="E523" i="5" l="1"/>
  <c r="H522" i="5"/>
  <c r="G522" i="5"/>
  <c r="F522" i="5"/>
  <c r="E542" i="4"/>
  <c r="C543" i="4"/>
  <c r="G211" i="4"/>
  <c r="H211" i="4" s="1"/>
  <c r="F532" i="3"/>
  <c r="H531" i="3"/>
  <c r="G532" i="3"/>
  <c r="I531" i="3"/>
  <c r="H523" i="5" l="1"/>
  <c r="G523" i="5"/>
  <c r="E524" i="5"/>
  <c r="F523" i="5"/>
  <c r="E543" i="4"/>
  <c r="C544" i="4"/>
  <c r="G212" i="4"/>
  <c r="H212" i="4" s="1"/>
  <c r="G533" i="3"/>
  <c r="H532" i="3"/>
  <c r="I532" i="3" s="1"/>
  <c r="F533" i="3"/>
  <c r="H524" i="5" l="1"/>
  <c r="G524" i="5"/>
  <c r="F524" i="5"/>
  <c r="E525" i="5"/>
  <c r="E544" i="4"/>
  <c r="C545" i="4"/>
  <c r="G213" i="4"/>
  <c r="H213" i="4" s="1"/>
  <c r="G534" i="3"/>
  <c r="F534" i="3"/>
  <c r="H533" i="3"/>
  <c r="I533" i="3" s="1"/>
  <c r="E526" i="5" l="1"/>
  <c r="H525" i="5"/>
  <c r="F525" i="5"/>
  <c r="G525" i="5"/>
  <c r="E545" i="4"/>
  <c r="C546" i="4"/>
  <c r="G214" i="4"/>
  <c r="H214" i="4" s="1"/>
  <c r="F535" i="3"/>
  <c r="H534" i="3"/>
  <c r="G535" i="3"/>
  <c r="I534" i="3"/>
  <c r="H526" i="5" l="1"/>
  <c r="G526" i="5"/>
  <c r="E527" i="5"/>
  <c r="F526" i="5"/>
  <c r="E546" i="4"/>
  <c r="C547" i="4"/>
  <c r="G215" i="4"/>
  <c r="H215" i="4" s="1"/>
  <c r="G536" i="3"/>
  <c r="F536" i="3"/>
  <c r="H535" i="3"/>
  <c r="I535" i="3" s="1"/>
  <c r="E528" i="5" l="1"/>
  <c r="H527" i="5"/>
  <c r="G527" i="5"/>
  <c r="F527" i="5"/>
  <c r="E547" i="4"/>
  <c r="C548" i="4"/>
  <c r="G216" i="4"/>
  <c r="H216" i="4" s="1"/>
  <c r="F537" i="3"/>
  <c r="H536" i="3"/>
  <c r="G537" i="3"/>
  <c r="I536" i="3"/>
  <c r="E529" i="5" l="1"/>
  <c r="G528" i="5"/>
  <c r="F528" i="5"/>
  <c r="H528" i="5"/>
  <c r="E548" i="4"/>
  <c r="C549" i="4"/>
  <c r="G217" i="4"/>
  <c r="H217" i="4" s="1"/>
  <c r="G538" i="3"/>
  <c r="H537" i="3"/>
  <c r="I537" i="3" s="1"/>
  <c r="F538" i="3"/>
  <c r="H529" i="5" l="1"/>
  <c r="G529" i="5"/>
  <c r="E530" i="5"/>
  <c r="F529" i="5"/>
  <c r="E549" i="4"/>
  <c r="C550" i="4"/>
  <c r="G218" i="4"/>
  <c r="H218" i="4" s="1"/>
  <c r="F539" i="3"/>
  <c r="H538" i="3"/>
  <c r="G539" i="3"/>
  <c r="I538" i="3"/>
  <c r="F530" i="5" l="1"/>
  <c r="E531" i="5"/>
  <c r="H530" i="5"/>
  <c r="G530" i="5"/>
  <c r="E550" i="4"/>
  <c r="C551" i="4"/>
  <c r="G219" i="4"/>
  <c r="H219" i="4" s="1"/>
  <c r="G540" i="3"/>
  <c r="F540" i="3"/>
  <c r="H539" i="3"/>
  <c r="I539" i="3" s="1"/>
  <c r="E532" i="5" l="1"/>
  <c r="H531" i="5"/>
  <c r="G531" i="5"/>
  <c r="F531" i="5"/>
  <c r="E551" i="4"/>
  <c r="C552" i="4"/>
  <c r="G220" i="4"/>
  <c r="H220" i="4" s="1"/>
  <c r="H540" i="3"/>
  <c r="F541" i="3"/>
  <c r="I540" i="3"/>
  <c r="G541" i="3"/>
  <c r="H532" i="5" l="1"/>
  <c r="G532" i="5"/>
  <c r="E533" i="5"/>
  <c r="F532" i="5"/>
  <c r="E552" i="4"/>
  <c r="C553" i="4"/>
  <c r="G221" i="4"/>
  <c r="H221" i="4" s="1"/>
  <c r="G542" i="3"/>
  <c r="F542" i="3"/>
  <c r="H541" i="3"/>
  <c r="I541" i="3" s="1"/>
  <c r="E534" i="5" l="1"/>
  <c r="G533" i="5"/>
  <c r="F533" i="5"/>
  <c r="H533" i="5"/>
  <c r="E553" i="4"/>
  <c r="C554" i="4"/>
  <c r="G222" i="4"/>
  <c r="H222" i="4" s="1"/>
  <c r="G543" i="3"/>
  <c r="H542" i="3"/>
  <c r="I542" i="3" s="1"/>
  <c r="F543" i="3"/>
  <c r="E535" i="5" l="1"/>
  <c r="G534" i="5"/>
  <c r="H534" i="5"/>
  <c r="F534" i="5"/>
  <c r="E554" i="4"/>
  <c r="C555" i="4"/>
  <c r="G223" i="4"/>
  <c r="H223" i="4" s="1"/>
  <c r="G544" i="3"/>
  <c r="F544" i="3"/>
  <c r="H543" i="3"/>
  <c r="I543" i="3" s="1"/>
  <c r="H535" i="5" l="1"/>
  <c r="G535" i="5"/>
  <c r="E536" i="5"/>
  <c r="F535" i="5"/>
  <c r="E555" i="4"/>
  <c r="C556" i="4"/>
  <c r="G224" i="4"/>
  <c r="H224" i="4" s="1"/>
  <c r="H544" i="3"/>
  <c r="F545" i="3"/>
  <c r="G545" i="3"/>
  <c r="I544" i="3"/>
  <c r="H536" i="5" l="1"/>
  <c r="G536" i="5"/>
  <c r="F536" i="5"/>
  <c r="E537" i="5"/>
  <c r="E556" i="4"/>
  <c r="C557" i="4"/>
  <c r="G225" i="4"/>
  <c r="H225" i="4" s="1"/>
  <c r="F546" i="3"/>
  <c r="H545" i="3"/>
  <c r="G546" i="3"/>
  <c r="I545" i="3"/>
  <c r="E538" i="5" l="1"/>
  <c r="H537" i="5"/>
  <c r="F537" i="5"/>
  <c r="G537" i="5"/>
  <c r="E557" i="4"/>
  <c r="C558" i="4"/>
  <c r="G226" i="4"/>
  <c r="H226" i="4" s="1"/>
  <c r="G547" i="3"/>
  <c r="H546" i="3"/>
  <c r="I546" i="3" s="1"/>
  <c r="F547" i="3"/>
  <c r="H538" i="5" l="1"/>
  <c r="G538" i="5"/>
  <c r="E539" i="5"/>
  <c r="F538" i="5"/>
  <c r="E558" i="4"/>
  <c r="C559" i="4"/>
  <c r="G227" i="4"/>
  <c r="H227" i="4" s="1"/>
  <c r="F548" i="3"/>
  <c r="H547" i="3"/>
  <c r="I547" i="3"/>
  <c r="G548" i="3"/>
  <c r="E540" i="5" l="1"/>
  <c r="H539" i="5"/>
  <c r="G539" i="5"/>
  <c r="F539" i="5"/>
  <c r="E559" i="4"/>
  <c r="C560" i="4"/>
  <c r="G228" i="4"/>
  <c r="H228" i="4" s="1"/>
  <c r="G549" i="3"/>
  <c r="I548" i="3"/>
  <c r="H548" i="3"/>
  <c r="F549" i="3"/>
  <c r="E541" i="5" l="1"/>
  <c r="G540" i="5"/>
  <c r="F540" i="5"/>
  <c r="H540" i="5"/>
  <c r="E560" i="4"/>
  <c r="C561" i="4"/>
  <c r="G229" i="4"/>
  <c r="H229" i="4" s="1"/>
  <c r="H549" i="3"/>
  <c r="F550" i="3"/>
  <c r="I549" i="3"/>
  <c r="G550" i="3"/>
  <c r="H541" i="5" l="1"/>
  <c r="G541" i="5"/>
  <c r="F541" i="5"/>
  <c r="E542" i="5"/>
  <c r="E561" i="4"/>
  <c r="C562" i="4"/>
  <c r="G230" i="4"/>
  <c r="H230" i="4" s="1"/>
  <c r="F551" i="3"/>
  <c r="H550" i="3"/>
  <c r="G551" i="3"/>
  <c r="I550" i="3"/>
  <c r="F542" i="5" l="1"/>
  <c r="G542" i="5"/>
  <c r="H542" i="5"/>
  <c r="E543" i="5"/>
  <c r="E562" i="4"/>
  <c r="C563" i="4"/>
  <c r="G231" i="4"/>
  <c r="H231" i="4" s="1"/>
  <c r="G552" i="3"/>
  <c r="F552" i="3"/>
  <c r="H551" i="3"/>
  <c r="I551" i="3" s="1"/>
  <c r="E544" i="5" l="1"/>
  <c r="H543" i="5"/>
  <c r="G543" i="5"/>
  <c r="F543" i="5"/>
  <c r="E563" i="4"/>
  <c r="C564" i="4"/>
  <c r="G232" i="4"/>
  <c r="H232" i="4" s="1"/>
  <c r="H552" i="3"/>
  <c r="F553" i="3"/>
  <c r="I552" i="3"/>
  <c r="G553" i="3"/>
  <c r="H544" i="5" l="1"/>
  <c r="G544" i="5"/>
  <c r="E545" i="5"/>
  <c r="F544" i="5"/>
  <c r="E564" i="4"/>
  <c r="C565" i="4"/>
  <c r="G233" i="4"/>
  <c r="H233" i="4" s="1"/>
  <c r="G554" i="3"/>
  <c r="F554" i="3"/>
  <c r="H553" i="3"/>
  <c r="I553" i="3" s="1"/>
  <c r="E546" i="5" l="1"/>
  <c r="F545" i="5"/>
  <c r="G545" i="5"/>
  <c r="H545" i="5"/>
  <c r="E565" i="4"/>
  <c r="C566" i="4"/>
  <c r="G234" i="4"/>
  <c r="H234" i="4" s="1"/>
  <c r="H554" i="3"/>
  <c r="F555" i="3"/>
  <c r="I554" i="3"/>
  <c r="G555" i="3"/>
  <c r="E547" i="5" l="1"/>
  <c r="H546" i="5"/>
  <c r="G546" i="5"/>
  <c r="F546" i="5"/>
  <c r="E566" i="4"/>
  <c r="C567" i="4"/>
  <c r="G235" i="4"/>
  <c r="H235" i="4" s="1"/>
  <c r="G556" i="3"/>
  <c r="F556" i="3"/>
  <c r="H555" i="3"/>
  <c r="I555" i="3" s="1"/>
  <c r="H547" i="5" l="1"/>
  <c r="G547" i="5"/>
  <c r="E548" i="5"/>
  <c r="F547" i="5"/>
  <c r="E567" i="4"/>
  <c r="C568" i="4"/>
  <c r="G236" i="4"/>
  <c r="H236" i="4" s="1"/>
  <c r="H556" i="3"/>
  <c r="F557" i="3"/>
  <c r="G557" i="3"/>
  <c r="I556" i="3"/>
  <c r="H548" i="5" l="1"/>
  <c r="G548" i="5"/>
  <c r="F548" i="5"/>
  <c r="E549" i="5"/>
  <c r="E568" i="4"/>
  <c r="C569" i="4"/>
  <c r="G237" i="4"/>
  <c r="H237" i="4" s="1"/>
  <c r="G558" i="3"/>
  <c r="F558" i="3"/>
  <c r="H557" i="3"/>
  <c r="I557" i="3" s="1"/>
  <c r="E550" i="5" l="1"/>
  <c r="H549" i="5"/>
  <c r="F549" i="5"/>
  <c r="G549" i="5"/>
  <c r="E569" i="4"/>
  <c r="C570" i="4"/>
  <c r="G238" i="4"/>
  <c r="H238" i="4" s="1"/>
  <c r="G559" i="3"/>
  <c r="F559" i="3"/>
  <c r="H558" i="3"/>
  <c r="I558" i="3" s="1"/>
  <c r="H550" i="5" l="1"/>
  <c r="G550" i="5"/>
  <c r="F550" i="5"/>
  <c r="E551" i="5"/>
  <c r="E570" i="4"/>
  <c r="C571" i="4"/>
  <c r="G239" i="4"/>
  <c r="H239" i="4" s="1"/>
  <c r="F560" i="3"/>
  <c r="H559" i="3"/>
  <c r="I559" i="3"/>
  <c r="G560" i="3"/>
  <c r="E552" i="5" l="1"/>
  <c r="H551" i="5"/>
  <c r="G551" i="5"/>
  <c r="F551" i="5"/>
  <c r="E571" i="4"/>
  <c r="C572" i="4"/>
  <c r="G240" i="4"/>
  <c r="H240" i="4" s="1"/>
  <c r="G561" i="3"/>
  <c r="F561" i="3"/>
  <c r="H560" i="3"/>
  <c r="I560" i="3" s="1"/>
  <c r="E553" i="5" l="1"/>
  <c r="G552" i="5"/>
  <c r="F552" i="5"/>
  <c r="H552" i="5"/>
  <c r="E572" i="4"/>
  <c r="C573" i="4"/>
  <c r="G241" i="4"/>
  <c r="H241" i="4" s="1"/>
  <c r="H561" i="3"/>
  <c r="F562" i="3"/>
  <c r="I561" i="3"/>
  <c r="G562" i="3"/>
  <c r="H553" i="5" l="1"/>
  <c r="G553" i="5"/>
  <c r="E554" i="5"/>
  <c r="F553" i="5"/>
  <c r="E573" i="4"/>
  <c r="C574" i="4"/>
  <c r="G242" i="4"/>
  <c r="H242" i="4" s="1"/>
  <c r="G563" i="3"/>
  <c r="F563" i="3"/>
  <c r="H562" i="3"/>
  <c r="I562" i="3" s="1"/>
  <c r="F554" i="5" l="1"/>
  <c r="E555" i="5"/>
  <c r="H554" i="5"/>
  <c r="G554" i="5"/>
  <c r="E574" i="4"/>
  <c r="C575" i="4"/>
  <c r="G243" i="4"/>
  <c r="H243" i="4" s="1"/>
  <c r="H563" i="3"/>
  <c r="F564" i="3"/>
  <c r="I563" i="3"/>
  <c r="G564" i="3"/>
  <c r="E556" i="5" l="1"/>
  <c r="H555" i="5"/>
  <c r="G555" i="5"/>
  <c r="F555" i="5"/>
  <c r="E575" i="4"/>
  <c r="C576" i="4"/>
  <c r="G244" i="4"/>
  <c r="H244" i="4" s="1"/>
  <c r="G565" i="3"/>
  <c r="H564" i="3"/>
  <c r="I564" i="3" s="1"/>
  <c r="F565" i="3"/>
  <c r="H556" i="5" l="1"/>
  <c r="G556" i="5"/>
  <c r="F556" i="5"/>
  <c r="E557" i="5"/>
  <c r="E576" i="4"/>
  <c r="C577" i="4"/>
  <c r="G245" i="4"/>
  <c r="H245" i="4" s="1"/>
  <c r="F566" i="3"/>
  <c r="H565" i="3"/>
  <c r="I565" i="3"/>
  <c r="G566" i="3"/>
  <c r="F557" i="5" l="1"/>
  <c r="H557" i="5"/>
  <c r="G557" i="5"/>
  <c r="E558" i="5"/>
  <c r="E577" i="4"/>
  <c r="C578" i="4"/>
  <c r="G246" i="4"/>
  <c r="H246" i="4" s="1"/>
  <c r="G567" i="3"/>
  <c r="H566" i="3"/>
  <c r="I566" i="3" s="1"/>
  <c r="F567" i="3"/>
  <c r="E559" i="5" l="1"/>
  <c r="F558" i="5"/>
  <c r="H558" i="5"/>
  <c r="G558" i="5"/>
  <c r="E578" i="4"/>
  <c r="C579" i="4"/>
  <c r="G247" i="4"/>
  <c r="H247" i="4" s="1"/>
  <c r="F568" i="3"/>
  <c r="H567" i="3"/>
  <c r="G568" i="3"/>
  <c r="I567" i="3"/>
  <c r="H559" i="5" l="1"/>
  <c r="G559" i="5"/>
  <c r="F559" i="5"/>
  <c r="E560" i="5"/>
  <c r="E579" i="4"/>
  <c r="C580" i="4"/>
  <c r="G248" i="4"/>
  <c r="H248" i="4" s="1"/>
  <c r="G569" i="3"/>
  <c r="H568" i="3"/>
  <c r="I568" i="3" s="1"/>
  <c r="F569" i="3"/>
  <c r="E561" i="5" l="1"/>
  <c r="H560" i="5"/>
  <c r="G560" i="5"/>
  <c r="F560" i="5"/>
  <c r="E580" i="4"/>
  <c r="C581" i="4"/>
  <c r="G249" i="4"/>
  <c r="H249" i="4" s="1"/>
  <c r="F570" i="3"/>
  <c r="H569" i="3"/>
  <c r="G570" i="3"/>
  <c r="I569" i="3"/>
  <c r="E562" i="5" l="1"/>
  <c r="F561" i="5"/>
  <c r="H561" i="5"/>
  <c r="G561" i="5"/>
  <c r="E581" i="4"/>
  <c r="C582" i="4"/>
  <c r="G250" i="4"/>
  <c r="H250" i="4" s="1"/>
  <c r="G571" i="3"/>
  <c r="H570" i="3"/>
  <c r="I570" i="3" s="1"/>
  <c r="F571" i="3"/>
  <c r="H562" i="5" l="1"/>
  <c r="G562" i="5"/>
  <c r="F562" i="5"/>
  <c r="E563" i="5"/>
  <c r="E582" i="4"/>
  <c r="C583" i="4"/>
  <c r="G251" i="4"/>
  <c r="H251" i="4" s="1"/>
  <c r="F572" i="3"/>
  <c r="H571" i="3"/>
  <c r="I571" i="3"/>
  <c r="G572" i="3"/>
  <c r="F563" i="5" l="1"/>
  <c r="E564" i="5"/>
  <c r="H563" i="5"/>
  <c r="G563" i="5"/>
  <c r="E583" i="4"/>
  <c r="C584" i="4"/>
  <c r="G252" i="4"/>
  <c r="H252" i="4" s="1"/>
  <c r="G573" i="3"/>
  <c r="H572" i="3"/>
  <c r="I572" i="3" s="1"/>
  <c r="F573" i="3"/>
  <c r="E565" i="5" l="1"/>
  <c r="H564" i="5"/>
  <c r="G564" i="5"/>
  <c r="F564" i="5"/>
  <c r="E584" i="4"/>
  <c r="C585" i="4"/>
  <c r="G253" i="4"/>
  <c r="H253" i="4" s="1"/>
  <c r="H573" i="3"/>
  <c r="F574" i="3"/>
  <c r="I573" i="3"/>
  <c r="G574" i="3"/>
  <c r="H565" i="5" l="1"/>
  <c r="G565" i="5"/>
  <c r="F565" i="5"/>
  <c r="E566" i="5"/>
  <c r="E585" i="4"/>
  <c r="C586" i="4"/>
  <c r="G254" i="4"/>
  <c r="H254" i="4" s="1"/>
  <c r="G575" i="3"/>
  <c r="F575" i="3"/>
  <c r="H574" i="3"/>
  <c r="I574" i="3" s="1"/>
  <c r="F566" i="5" l="1"/>
  <c r="H566" i="5"/>
  <c r="G566" i="5"/>
  <c r="E567" i="5"/>
  <c r="E586" i="4"/>
  <c r="C587" i="4"/>
  <c r="G255" i="4"/>
  <c r="H255" i="4" s="1"/>
  <c r="H575" i="3"/>
  <c r="F576" i="3"/>
  <c r="I575" i="3"/>
  <c r="G576" i="3"/>
  <c r="E568" i="5" l="1"/>
  <c r="F567" i="5"/>
  <c r="H567" i="5"/>
  <c r="G567" i="5"/>
  <c r="E587" i="4"/>
  <c r="C588" i="4"/>
  <c r="G256" i="4"/>
  <c r="H256" i="4" s="1"/>
  <c r="H576" i="3"/>
  <c r="F577" i="3"/>
  <c r="I576" i="3"/>
  <c r="G577" i="3"/>
  <c r="H568" i="5" l="1"/>
  <c r="G568" i="5"/>
  <c r="F568" i="5"/>
  <c r="E569" i="5"/>
  <c r="E588" i="4"/>
  <c r="C589" i="4"/>
  <c r="G257" i="4"/>
  <c r="H257" i="4" s="1"/>
  <c r="G578" i="3"/>
  <c r="F578" i="3"/>
  <c r="H577" i="3"/>
  <c r="I577" i="3" s="1"/>
  <c r="E570" i="5" l="1"/>
  <c r="H569" i="5"/>
  <c r="G569" i="5"/>
  <c r="F569" i="5"/>
  <c r="E589" i="4"/>
  <c r="C590" i="4"/>
  <c r="G258" i="4"/>
  <c r="H258" i="4" s="1"/>
  <c r="H578" i="3"/>
  <c r="F579" i="3"/>
  <c r="I578" i="3"/>
  <c r="G579" i="3"/>
  <c r="E571" i="5" l="1"/>
  <c r="F570" i="5"/>
  <c r="H570" i="5"/>
  <c r="G570" i="5"/>
  <c r="E590" i="4"/>
  <c r="C591" i="4"/>
  <c r="G259" i="4"/>
  <c r="H259" i="4" s="1"/>
  <c r="G580" i="3"/>
  <c r="F580" i="3"/>
  <c r="H579" i="3"/>
  <c r="I579" i="3" s="1"/>
  <c r="H571" i="5" l="1"/>
  <c r="G571" i="5"/>
  <c r="F571" i="5"/>
  <c r="E572" i="5"/>
  <c r="E591" i="4"/>
  <c r="C592" i="4"/>
  <c r="G260" i="4"/>
  <c r="H260" i="4" s="1"/>
  <c r="H580" i="3"/>
  <c r="F581" i="3"/>
  <c r="G581" i="3"/>
  <c r="I580" i="3"/>
  <c r="F572" i="5" l="1"/>
  <c r="E573" i="5"/>
  <c r="H572" i="5"/>
  <c r="G572" i="5"/>
  <c r="E592" i="4"/>
  <c r="C593" i="4"/>
  <c r="G261" i="4"/>
  <c r="H261" i="4" s="1"/>
  <c r="G582" i="3"/>
  <c r="F582" i="3"/>
  <c r="H581" i="3"/>
  <c r="I581" i="3" s="1"/>
  <c r="E574" i="5" l="1"/>
  <c r="H573" i="5"/>
  <c r="G573" i="5"/>
  <c r="F573" i="5"/>
  <c r="E593" i="4"/>
  <c r="C594" i="4"/>
  <c r="G262" i="4"/>
  <c r="H262" i="4" s="1"/>
  <c r="F583" i="3"/>
  <c r="H582" i="3"/>
  <c r="G583" i="3"/>
  <c r="I582" i="3"/>
  <c r="H574" i="5" l="1"/>
  <c r="G574" i="5"/>
  <c r="F574" i="5"/>
  <c r="E575" i="5"/>
  <c r="E594" i="4"/>
  <c r="C595" i="4"/>
  <c r="G263" i="4"/>
  <c r="H263" i="4" s="1"/>
  <c r="G584" i="3"/>
  <c r="F584" i="3"/>
  <c r="H583" i="3"/>
  <c r="I583" i="3" s="1"/>
  <c r="F575" i="5" l="1"/>
  <c r="H575" i="5"/>
  <c r="G575" i="5"/>
  <c r="E576" i="5"/>
  <c r="E595" i="4"/>
  <c r="C596" i="4"/>
  <c r="G264" i="4"/>
  <c r="H264" i="4" s="1"/>
  <c r="G585" i="3"/>
  <c r="F585" i="3"/>
  <c r="H584" i="3"/>
  <c r="I584" i="3" s="1"/>
  <c r="E577" i="5" l="1"/>
  <c r="F576" i="5"/>
  <c r="G576" i="5"/>
  <c r="H576" i="5"/>
  <c r="E596" i="4"/>
  <c r="C597" i="4"/>
  <c r="G265" i="4"/>
  <c r="H265" i="4" s="1"/>
  <c r="H585" i="3"/>
  <c r="F586" i="3"/>
  <c r="I585" i="3"/>
  <c r="G586" i="3"/>
  <c r="H577" i="5" l="1"/>
  <c r="G577" i="5"/>
  <c r="F577" i="5"/>
  <c r="E578" i="5"/>
  <c r="E597" i="4"/>
  <c r="C598" i="4"/>
  <c r="G266" i="4"/>
  <c r="H266" i="4" s="1"/>
  <c r="G587" i="3"/>
  <c r="F587" i="3"/>
  <c r="H586" i="3"/>
  <c r="I586" i="3" s="1"/>
  <c r="E579" i="5" l="1"/>
  <c r="H578" i="5"/>
  <c r="G578" i="5"/>
  <c r="F578" i="5"/>
  <c r="E598" i="4"/>
  <c r="C599" i="4"/>
  <c r="G267" i="4"/>
  <c r="H267" i="4" s="1"/>
  <c r="H587" i="3"/>
  <c r="F588" i="3"/>
  <c r="I587" i="3"/>
  <c r="G588" i="3"/>
  <c r="E580" i="5" l="1"/>
  <c r="F579" i="5"/>
  <c r="G579" i="5"/>
  <c r="H579" i="5"/>
  <c r="E599" i="4"/>
  <c r="C600" i="4"/>
  <c r="G268" i="4"/>
  <c r="H268" i="4" s="1"/>
  <c r="G589" i="3"/>
  <c r="H588" i="3"/>
  <c r="I588" i="3" s="1"/>
  <c r="F589" i="3"/>
  <c r="H580" i="5" l="1"/>
  <c r="G580" i="5"/>
  <c r="F580" i="5"/>
  <c r="E581" i="5"/>
  <c r="E600" i="4"/>
  <c r="C601" i="4"/>
  <c r="G269" i="4"/>
  <c r="H269" i="4" s="1"/>
  <c r="H589" i="3"/>
  <c r="F590" i="3"/>
  <c r="I589" i="3"/>
  <c r="G590" i="3"/>
  <c r="F581" i="5" l="1"/>
  <c r="E582" i="5"/>
  <c r="H581" i="5"/>
  <c r="G581" i="5"/>
  <c r="E601" i="4"/>
  <c r="C602" i="4"/>
  <c r="G270" i="4"/>
  <c r="H270" i="4" s="1"/>
  <c r="G591" i="3"/>
  <c r="H590" i="3"/>
  <c r="I590" i="3" s="1"/>
  <c r="F591" i="3"/>
  <c r="E583" i="5" l="1"/>
  <c r="H582" i="5"/>
  <c r="G582" i="5"/>
  <c r="F582" i="5"/>
  <c r="E602" i="4"/>
  <c r="C603" i="4"/>
  <c r="G271" i="4"/>
  <c r="H271" i="4" s="1"/>
  <c r="F592" i="3"/>
  <c r="H591" i="3"/>
  <c r="G592" i="3"/>
  <c r="I591" i="3"/>
  <c r="H583" i="5" l="1"/>
  <c r="G583" i="5"/>
  <c r="F583" i="5"/>
  <c r="E584" i="5"/>
  <c r="E603" i="4"/>
  <c r="C604" i="4"/>
  <c r="G272" i="4"/>
  <c r="H272" i="4" s="1"/>
  <c r="G593" i="3"/>
  <c r="H592" i="3"/>
  <c r="I592" i="3" s="1"/>
  <c r="F593" i="3"/>
  <c r="F584" i="5" l="1"/>
  <c r="H584" i="5"/>
  <c r="G584" i="5"/>
  <c r="E585" i="5"/>
  <c r="E604" i="4"/>
  <c r="C605" i="4"/>
  <c r="G273" i="4"/>
  <c r="H273" i="4" s="1"/>
  <c r="F594" i="3"/>
  <c r="H593" i="3"/>
  <c r="G594" i="3"/>
  <c r="I593" i="3"/>
  <c r="E586" i="5" l="1"/>
  <c r="F585" i="5"/>
  <c r="H585" i="5"/>
  <c r="G585" i="5"/>
  <c r="E605" i="4"/>
  <c r="C606" i="4"/>
  <c r="G274" i="4"/>
  <c r="H274" i="4" s="1"/>
  <c r="G595" i="3"/>
  <c r="H594" i="3"/>
  <c r="I594" i="3" s="1"/>
  <c r="F595" i="3"/>
  <c r="H586" i="5" l="1"/>
  <c r="G586" i="5"/>
  <c r="F586" i="5"/>
  <c r="E587" i="5"/>
  <c r="E606" i="4"/>
  <c r="C607" i="4"/>
  <c r="G275" i="4"/>
  <c r="H275" i="4" s="1"/>
  <c r="F596" i="3"/>
  <c r="H595" i="3"/>
  <c r="I595" i="3" s="1"/>
  <c r="G596" i="3"/>
  <c r="E588" i="5" l="1"/>
  <c r="H587" i="5"/>
  <c r="G587" i="5"/>
  <c r="F587" i="5"/>
  <c r="E607" i="4"/>
  <c r="C608" i="4"/>
  <c r="G276" i="4"/>
  <c r="H276" i="4" s="1"/>
  <c r="G597" i="3"/>
  <c r="H596" i="3"/>
  <c r="I596" i="3" s="1"/>
  <c r="F597" i="3"/>
  <c r="E589" i="5" l="1"/>
  <c r="F588" i="5"/>
  <c r="H588" i="5"/>
  <c r="G588" i="5"/>
  <c r="E608" i="4"/>
  <c r="C609" i="4"/>
  <c r="G277" i="4"/>
  <c r="H277" i="4" s="1"/>
  <c r="H597" i="3"/>
  <c r="F598" i="3"/>
  <c r="I597" i="3"/>
  <c r="G598" i="3"/>
  <c r="H589" i="5" l="1"/>
  <c r="G589" i="5"/>
  <c r="F589" i="5"/>
  <c r="E590" i="5"/>
  <c r="E609" i="4"/>
  <c r="C610" i="4"/>
  <c r="G278" i="4"/>
  <c r="H278" i="4" s="1"/>
  <c r="G599" i="3"/>
  <c r="F599" i="3"/>
  <c r="H598" i="3"/>
  <c r="I598" i="3" s="1"/>
  <c r="F590" i="5" l="1"/>
  <c r="E591" i="5"/>
  <c r="H590" i="5"/>
  <c r="G590" i="5"/>
  <c r="E610" i="4"/>
  <c r="C611" i="4"/>
  <c r="G279" i="4"/>
  <c r="H279" i="4" s="1"/>
  <c r="H599" i="3"/>
  <c r="F600" i="3"/>
  <c r="I599" i="3"/>
  <c r="G600" i="3"/>
  <c r="E592" i="5" l="1"/>
  <c r="H591" i="5"/>
  <c r="G591" i="5"/>
  <c r="F591" i="5"/>
  <c r="E611" i="4"/>
  <c r="C612" i="4"/>
  <c r="G280" i="4"/>
  <c r="H280" i="4" s="1"/>
  <c r="G601" i="3"/>
  <c r="H600" i="3"/>
  <c r="I600" i="3" s="1"/>
  <c r="F601" i="3"/>
  <c r="H592" i="5" l="1"/>
  <c r="G592" i="5"/>
  <c r="F592" i="5"/>
  <c r="E593" i="5"/>
  <c r="E612" i="4"/>
  <c r="C613" i="4"/>
  <c r="G281" i="4"/>
  <c r="H281" i="4" s="1"/>
  <c r="G602" i="3"/>
  <c r="H601" i="3"/>
  <c r="I601" i="3" s="1"/>
  <c r="F602" i="3"/>
  <c r="F593" i="5" l="1"/>
  <c r="H593" i="5"/>
  <c r="G593" i="5"/>
  <c r="E594" i="5"/>
  <c r="E613" i="4"/>
  <c r="C614" i="4"/>
  <c r="G282" i="4"/>
  <c r="H282" i="4" s="1"/>
  <c r="H602" i="3"/>
  <c r="F603" i="3"/>
  <c r="I602" i="3"/>
  <c r="G603" i="3"/>
  <c r="E595" i="5" l="1"/>
  <c r="F594" i="5"/>
  <c r="G594" i="5"/>
  <c r="H594" i="5"/>
  <c r="E614" i="4"/>
  <c r="C615" i="4"/>
  <c r="G283" i="4"/>
  <c r="H283" i="4" s="1"/>
  <c r="G604" i="3"/>
  <c r="F604" i="3"/>
  <c r="H603" i="3"/>
  <c r="I603" i="3" s="1"/>
  <c r="H595" i="5" l="1"/>
  <c r="G595" i="5"/>
  <c r="F595" i="5"/>
  <c r="E596" i="5"/>
  <c r="E615" i="4"/>
  <c r="C616" i="4"/>
  <c r="G284" i="4"/>
  <c r="H284" i="4" s="1"/>
  <c r="H604" i="3"/>
  <c r="F605" i="3"/>
  <c r="G605" i="3"/>
  <c r="I604" i="3"/>
  <c r="E597" i="5" l="1"/>
  <c r="H596" i="5"/>
  <c r="G596" i="5"/>
  <c r="F596" i="5"/>
  <c r="E616" i="4"/>
  <c r="C617" i="4"/>
  <c r="G285" i="4"/>
  <c r="H285" i="4" s="1"/>
  <c r="G606" i="3"/>
  <c r="F606" i="3"/>
  <c r="H605" i="3"/>
  <c r="I605" i="3" s="1"/>
  <c r="E598" i="5" l="1"/>
  <c r="F597" i="5"/>
  <c r="H597" i="5"/>
  <c r="G597" i="5"/>
  <c r="E617" i="4"/>
  <c r="C618" i="4"/>
  <c r="G286" i="4"/>
  <c r="H286" i="4" s="1"/>
  <c r="F607" i="3"/>
  <c r="H606" i="3"/>
  <c r="G607" i="3"/>
  <c r="I606" i="3"/>
  <c r="H598" i="5" l="1"/>
  <c r="G598" i="5"/>
  <c r="F598" i="5"/>
  <c r="E599" i="5"/>
  <c r="E618" i="4"/>
  <c r="C619" i="4"/>
  <c r="G287" i="4"/>
  <c r="H287" i="4" s="1"/>
  <c r="G608" i="3"/>
  <c r="F608" i="3"/>
  <c r="H607" i="3"/>
  <c r="I607" i="3" s="1"/>
  <c r="F599" i="5" l="1"/>
  <c r="E600" i="5"/>
  <c r="H599" i="5"/>
  <c r="G599" i="5"/>
  <c r="E619" i="4"/>
  <c r="C620" i="4"/>
  <c r="G288" i="4"/>
  <c r="H288" i="4" s="1"/>
  <c r="G609" i="3"/>
  <c r="F609" i="3"/>
  <c r="H608" i="3"/>
  <c r="I608" i="3" s="1"/>
  <c r="E601" i="5" l="1"/>
  <c r="H600" i="5"/>
  <c r="G600" i="5"/>
  <c r="F600" i="5"/>
  <c r="E620" i="4"/>
  <c r="C621" i="4"/>
  <c r="G289" i="4"/>
  <c r="H289" i="4" s="1"/>
  <c r="H609" i="3"/>
  <c r="F610" i="3"/>
  <c r="I609" i="3"/>
  <c r="G610" i="3"/>
  <c r="H601" i="5" l="1"/>
  <c r="G601" i="5"/>
  <c r="F601" i="5"/>
  <c r="E602" i="5"/>
  <c r="E621" i="4"/>
  <c r="C622" i="4"/>
  <c r="G290" i="4"/>
  <c r="H290" i="4" s="1"/>
  <c r="G611" i="3"/>
  <c r="F611" i="3"/>
  <c r="H610" i="3"/>
  <c r="I610" i="3" s="1"/>
  <c r="F602" i="5" l="1"/>
  <c r="H602" i="5"/>
  <c r="G602" i="5"/>
  <c r="E603" i="5"/>
  <c r="E622" i="4"/>
  <c r="C623" i="4"/>
  <c r="G291" i="4"/>
  <c r="H291" i="4" s="1"/>
  <c r="H611" i="3"/>
  <c r="F612" i="3"/>
  <c r="I611" i="3"/>
  <c r="G612" i="3"/>
  <c r="E604" i="5" l="1"/>
  <c r="F603" i="5"/>
  <c r="H603" i="5"/>
  <c r="G603" i="5"/>
  <c r="E623" i="4"/>
  <c r="C624" i="4"/>
  <c r="G292" i="4"/>
  <c r="H292" i="4" s="1"/>
  <c r="G613" i="3"/>
  <c r="H612" i="3"/>
  <c r="I612" i="3" s="1"/>
  <c r="F613" i="3"/>
  <c r="H604" i="5" l="1"/>
  <c r="G604" i="5"/>
  <c r="F604" i="5"/>
  <c r="E605" i="5"/>
  <c r="E624" i="4"/>
  <c r="C625" i="4"/>
  <c r="G293" i="4"/>
  <c r="H293" i="4" s="1"/>
  <c r="F614" i="3"/>
  <c r="H613" i="3"/>
  <c r="I613" i="3"/>
  <c r="G614" i="3"/>
  <c r="E606" i="5" l="1"/>
  <c r="H605" i="5"/>
  <c r="G605" i="5"/>
  <c r="F605" i="5"/>
  <c r="E625" i="4"/>
  <c r="C626" i="4"/>
  <c r="G294" i="4"/>
  <c r="H294" i="4" s="1"/>
  <c r="G615" i="3"/>
  <c r="H614" i="3"/>
  <c r="I614" i="3" s="1"/>
  <c r="F615" i="3"/>
  <c r="E607" i="5" l="1"/>
  <c r="F606" i="5"/>
  <c r="H606" i="5"/>
  <c r="G606" i="5"/>
  <c r="E626" i="4"/>
  <c r="C627" i="4"/>
  <c r="G295" i="4"/>
  <c r="H295" i="4" s="1"/>
  <c r="F616" i="3"/>
  <c r="H615" i="3"/>
  <c r="G616" i="3"/>
  <c r="I615" i="3"/>
  <c r="H607" i="5" l="1"/>
  <c r="G607" i="5"/>
  <c r="F607" i="5"/>
  <c r="E608" i="5"/>
  <c r="E627" i="4"/>
  <c r="C628" i="4"/>
  <c r="G296" i="4"/>
  <c r="H296" i="4" s="1"/>
  <c r="G617" i="3"/>
  <c r="I616" i="3"/>
  <c r="H616" i="3"/>
  <c r="F617" i="3"/>
  <c r="F608" i="5" l="1"/>
  <c r="E609" i="5"/>
  <c r="H608" i="5"/>
  <c r="G608" i="5"/>
  <c r="E628" i="4"/>
  <c r="C629" i="4"/>
  <c r="G297" i="4"/>
  <c r="H297" i="4" s="1"/>
  <c r="F618" i="3"/>
  <c r="H617" i="3"/>
  <c r="G618" i="3"/>
  <c r="I617" i="3"/>
  <c r="E610" i="5" l="1"/>
  <c r="H609" i="5"/>
  <c r="G609" i="5"/>
  <c r="F609" i="5"/>
  <c r="E629" i="4"/>
  <c r="C630" i="4"/>
  <c r="G298" i="4"/>
  <c r="H298" i="4" s="1"/>
  <c r="G619" i="3"/>
  <c r="H618" i="3"/>
  <c r="I618" i="3" s="1"/>
  <c r="F619" i="3"/>
  <c r="H610" i="5" l="1"/>
  <c r="G610" i="5"/>
  <c r="F610" i="5"/>
  <c r="E611" i="5"/>
  <c r="E630" i="4"/>
  <c r="C631" i="4"/>
  <c r="G299" i="4"/>
  <c r="H299" i="4" s="1"/>
  <c r="F620" i="3"/>
  <c r="H619" i="3"/>
  <c r="I619" i="3"/>
  <c r="G620" i="3"/>
  <c r="F611" i="5" l="1"/>
  <c r="H611" i="5"/>
  <c r="G611" i="5"/>
  <c r="E612" i="5"/>
  <c r="E631" i="4"/>
  <c r="C632" i="4"/>
  <c r="G300" i="4"/>
  <c r="H300" i="4" s="1"/>
  <c r="G621" i="3"/>
  <c r="I620" i="3"/>
  <c r="H620" i="3"/>
  <c r="F621" i="3"/>
  <c r="E613" i="5" l="1"/>
  <c r="F612" i="5"/>
  <c r="G612" i="5"/>
  <c r="H612" i="5"/>
  <c r="E632" i="4"/>
  <c r="C633" i="4"/>
  <c r="G301" i="4"/>
  <c r="H301" i="4" s="1"/>
  <c r="H621" i="3"/>
  <c r="F622" i="3"/>
  <c r="I621" i="3"/>
  <c r="G622" i="3"/>
  <c r="H613" i="5" l="1"/>
  <c r="G613" i="5"/>
  <c r="F613" i="5"/>
  <c r="E614" i="5"/>
  <c r="E633" i="4"/>
  <c r="C634" i="4"/>
  <c r="G302" i="4"/>
  <c r="H302" i="4" s="1"/>
  <c r="F623" i="3"/>
  <c r="H622" i="3"/>
  <c r="G623" i="3"/>
  <c r="I622" i="3"/>
  <c r="E615" i="5" l="1"/>
  <c r="H614" i="5"/>
  <c r="G614" i="5"/>
  <c r="F614" i="5"/>
  <c r="E634" i="4"/>
  <c r="C635" i="4"/>
  <c r="G303" i="4"/>
  <c r="H303" i="4" s="1"/>
  <c r="G624" i="3"/>
  <c r="F624" i="3"/>
  <c r="H623" i="3"/>
  <c r="I623" i="3" s="1"/>
  <c r="E616" i="5" l="1"/>
  <c r="F615" i="5"/>
  <c r="H615" i="5"/>
  <c r="G615" i="5"/>
  <c r="E635" i="4"/>
  <c r="C636" i="4"/>
  <c r="G304" i="4"/>
  <c r="H304" i="4" s="1"/>
  <c r="H624" i="3"/>
  <c r="F625" i="3"/>
  <c r="I624" i="3"/>
  <c r="G625" i="3"/>
  <c r="H616" i="5" l="1"/>
  <c r="G616" i="5"/>
  <c r="F616" i="5"/>
  <c r="E617" i="5"/>
  <c r="E636" i="4"/>
  <c r="C637" i="4"/>
  <c r="G305" i="4"/>
  <c r="H305" i="4" s="1"/>
  <c r="G626" i="3"/>
  <c r="F626" i="3"/>
  <c r="H625" i="3"/>
  <c r="I625" i="3" s="1"/>
  <c r="F617" i="5" l="1"/>
  <c r="E618" i="5"/>
  <c r="H617" i="5"/>
  <c r="G617" i="5"/>
  <c r="E637" i="4"/>
  <c r="C638" i="4"/>
  <c r="G306" i="4"/>
  <c r="H306" i="4" s="1"/>
  <c r="H626" i="3"/>
  <c r="F627" i="3"/>
  <c r="I626" i="3"/>
  <c r="G627" i="3"/>
  <c r="E619" i="5" l="1"/>
  <c r="H618" i="5"/>
  <c r="G618" i="5"/>
  <c r="F618" i="5"/>
  <c r="E638" i="4"/>
  <c r="C639" i="4"/>
  <c r="G307" i="4"/>
  <c r="H307" i="4" s="1"/>
  <c r="G628" i="3"/>
  <c r="F628" i="3"/>
  <c r="H627" i="3"/>
  <c r="I627" i="3" s="1"/>
  <c r="H619" i="5" l="1"/>
  <c r="G619" i="5"/>
  <c r="F619" i="5"/>
  <c r="E620" i="5"/>
  <c r="E639" i="4"/>
  <c r="C640" i="4"/>
  <c r="G308" i="4"/>
  <c r="H308" i="4" s="1"/>
  <c r="H628" i="3"/>
  <c r="F629" i="3"/>
  <c r="G629" i="3"/>
  <c r="I628" i="3"/>
  <c r="F620" i="5" l="1"/>
  <c r="H620" i="5"/>
  <c r="G620" i="5"/>
  <c r="E621" i="5"/>
  <c r="E640" i="4"/>
  <c r="C641" i="4"/>
  <c r="G309" i="4"/>
  <c r="H309" i="4" s="1"/>
  <c r="G630" i="3"/>
  <c r="F630" i="3"/>
  <c r="H629" i="3"/>
  <c r="I629" i="3" s="1"/>
  <c r="E622" i="5" l="1"/>
  <c r="F621" i="5"/>
  <c r="H621" i="5"/>
  <c r="G621" i="5"/>
  <c r="E641" i="4"/>
  <c r="C642" i="4"/>
  <c r="G310" i="4"/>
  <c r="H310" i="4" s="1"/>
  <c r="F631" i="3"/>
  <c r="H630" i="3"/>
  <c r="G631" i="3"/>
  <c r="I630" i="3"/>
  <c r="H622" i="5" l="1"/>
  <c r="G622" i="5"/>
  <c r="F622" i="5"/>
  <c r="E623" i="5"/>
  <c r="E642" i="4"/>
  <c r="C643" i="4"/>
  <c r="G311" i="4"/>
  <c r="H311" i="4" s="1"/>
  <c r="G632" i="3"/>
  <c r="F632" i="3"/>
  <c r="H631" i="3"/>
  <c r="I631" i="3" s="1"/>
  <c r="E624" i="5" l="1"/>
  <c r="H623" i="5"/>
  <c r="G623" i="5"/>
  <c r="F623" i="5"/>
  <c r="E643" i="4"/>
  <c r="C644" i="4"/>
  <c r="G312" i="4"/>
  <c r="H312" i="4" s="1"/>
  <c r="F633" i="3"/>
  <c r="H632" i="3"/>
  <c r="G633" i="3"/>
  <c r="I632" i="3"/>
  <c r="E625" i="5" l="1"/>
  <c r="F624" i="5"/>
  <c r="H624" i="5"/>
  <c r="G624" i="5"/>
  <c r="E644" i="4"/>
  <c r="C645" i="4"/>
  <c r="G313" i="4"/>
  <c r="H313" i="4" s="1"/>
  <c r="G634" i="3"/>
  <c r="H633" i="3"/>
  <c r="I633" i="3" s="1"/>
  <c r="F634" i="3"/>
  <c r="H625" i="5" l="1"/>
  <c r="G625" i="5"/>
  <c r="F625" i="5"/>
  <c r="E626" i="5"/>
  <c r="E645" i="4"/>
  <c r="C646" i="4"/>
  <c r="G314" i="4"/>
  <c r="H314" i="4" s="1"/>
  <c r="G635" i="3"/>
  <c r="F635" i="3"/>
  <c r="H634" i="3"/>
  <c r="I634" i="3" s="1"/>
  <c r="F626" i="5" l="1"/>
  <c r="E627" i="5"/>
  <c r="H626" i="5"/>
  <c r="G626" i="5"/>
  <c r="E646" i="4"/>
  <c r="C647" i="4"/>
  <c r="G315" i="4"/>
  <c r="H315" i="4" s="1"/>
  <c r="F636" i="3"/>
  <c r="H635" i="3"/>
  <c r="I635" i="3"/>
  <c r="G636" i="3"/>
  <c r="E628" i="5" l="1"/>
  <c r="H627" i="5"/>
  <c r="G627" i="5"/>
  <c r="F627" i="5"/>
  <c r="E647" i="4"/>
  <c r="C648" i="4"/>
  <c r="G316" i="4"/>
  <c r="H316" i="4" s="1"/>
  <c r="G637" i="3"/>
  <c r="H636" i="3"/>
  <c r="I636" i="3" s="1"/>
  <c r="F637" i="3"/>
  <c r="H628" i="5" l="1"/>
  <c r="G628" i="5"/>
  <c r="F628" i="5"/>
  <c r="E629" i="5"/>
  <c r="E648" i="4"/>
  <c r="C649" i="4"/>
  <c r="G317" i="4"/>
  <c r="H317" i="4" s="1"/>
  <c r="F638" i="3"/>
  <c r="H637" i="3"/>
  <c r="I637" i="3"/>
  <c r="G638" i="3"/>
  <c r="F629" i="5" l="1"/>
  <c r="H629" i="5"/>
  <c r="G629" i="5"/>
  <c r="E630" i="5"/>
  <c r="E649" i="4"/>
  <c r="C650" i="4"/>
  <c r="G318" i="4"/>
  <c r="H318" i="4" s="1"/>
  <c r="G639" i="3"/>
  <c r="H638" i="3"/>
  <c r="I638" i="3" s="1"/>
  <c r="F639" i="3"/>
  <c r="E631" i="5" l="1"/>
  <c r="F630" i="5"/>
  <c r="G630" i="5"/>
  <c r="H630" i="5"/>
  <c r="E650" i="4"/>
  <c r="C651" i="4"/>
  <c r="G319" i="4"/>
  <c r="H319" i="4" s="1"/>
  <c r="F640" i="3"/>
  <c r="H639" i="3"/>
  <c r="G640" i="3"/>
  <c r="I639" i="3"/>
  <c r="H631" i="5" l="1"/>
  <c r="G631" i="5"/>
  <c r="F631" i="5"/>
  <c r="E632" i="5"/>
  <c r="E651" i="4"/>
  <c r="C652" i="4"/>
  <c r="G320" i="4"/>
  <c r="H320" i="4" s="1"/>
  <c r="G641" i="3"/>
  <c r="I640" i="3"/>
  <c r="H640" i="3"/>
  <c r="F641" i="3"/>
  <c r="E633" i="5" l="1"/>
  <c r="H632" i="5"/>
  <c r="G632" i="5"/>
  <c r="F632" i="5"/>
  <c r="E652" i="4"/>
  <c r="C653" i="4"/>
  <c r="G321" i="4"/>
  <c r="H321" i="4" s="1"/>
  <c r="F642" i="3"/>
  <c r="H641" i="3"/>
  <c r="G642" i="3"/>
  <c r="I641" i="3"/>
  <c r="E634" i="5" l="1"/>
  <c r="F633" i="5"/>
  <c r="H633" i="5"/>
  <c r="G633" i="5"/>
  <c r="E653" i="4"/>
  <c r="C654" i="4"/>
  <c r="G322" i="4"/>
  <c r="H322" i="4" s="1"/>
  <c r="G643" i="3"/>
  <c r="H642" i="3"/>
  <c r="I642" i="3" s="1"/>
  <c r="F643" i="3"/>
  <c r="H634" i="5" l="1"/>
  <c r="G634" i="5"/>
  <c r="F634" i="5"/>
  <c r="E635" i="5"/>
  <c r="E654" i="4"/>
  <c r="C655" i="4"/>
  <c r="G323" i="4"/>
  <c r="H323" i="4" s="1"/>
  <c r="F644" i="3"/>
  <c r="H643" i="3"/>
  <c r="I643" i="3"/>
  <c r="G644" i="3"/>
  <c r="F635" i="5" l="1"/>
  <c r="E636" i="5"/>
  <c r="H635" i="5"/>
  <c r="G635" i="5"/>
  <c r="E655" i="4"/>
  <c r="C656" i="4"/>
  <c r="G324" i="4"/>
  <c r="H324" i="4" s="1"/>
  <c r="G645" i="3"/>
  <c r="H644" i="3"/>
  <c r="I644" i="3" s="1"/>
  <c r="F645" i="3"/>
  <c r="E637" i="5" l="1"/>
  <c r="H636" i="5"/>
  <c r="G636" i="5"/>
  <c r="F636" i="5"/>
  <c r="E656" i="4"/>
  <c r="C657" i="4"/>
  <c r="G325" i="4"/>
  <c r="H325" i="4" s="1"/>
  <c r="H645" i="3"/>
  <c r="F646" i="3"/>
  <c r="I645" i="3"/>
  <c r="G646" i="3"/>
  <c r="H637" i="5" l="1"/>
  <c r="G637" i="5"/>
  <c r="F637" i="5"/>
  <c r="E638" i="5"/>
  <c r="E657" i="4"/>
  <c r="C658" i="4"/>
  <c r="G326" i="4"/>
  <c r="H326" i="4" s="1"/>
  <c r="G647" i="3"/>
  <c r="I646" i="3"/>
  <c r="F647" i="3"/>
  <c r="H646" i="3"/>
  <c r="F638" i="5" l="1"/>
  <c r="H638" i="5"/>
  <c r="G638" i="5"/>
  <c r="E639" i="5"/>
  <c r="E658" i="4"/>
  <c r="C659" i="4"/>
  <c r="G327" i="4"/>
  <c r="H327" i="4" s="1"/>
  <c r="F648" i="3"/>
  <c r="H647" i="3"/>
  <c r="I647" i="3" s="1"/>
  <c r="G648" i="3"/>
  <c r="E640" i="5" l="1"/>
  <c r="F639" i="5"/>
  <c r="H639" i="5"/>
  <c r="G639" i="5"/>
  <c r="E659" i="4"/>
  <c r="C660" i="4"/>
  <c r="G328" i="4"/>
  <c r="H328" i="4" s="1"/>
  <c r="G649" i="3"/>
  <c r="H648" i="3"/>
  <c r="I648" i="3" s="1"/>
  <c r="F649" i="3"/>
  <c r="H640" i="5" l="1"/>
  <c r="G640" i="5"/>
  <c r="F640" i="5"/>
  <c r="E641" i="5"/>
  <c r="E660" i="4"/>
  <c r="C661" i="4"/>
  <c r="G329" i="4"/>
  <c r="H329" i="4" s="1"/>
  <c r="G650" i="3"/>
  <c r="F650" i="3"/>
  <c r="H649" i="3"/>
  <c r="I649" i="3" s="1"/>
  <c r="E642" i="5" l="1"/>
  <c r="H641" i="5"/>
  <c r="G641" i="5"/>
  <c r="F641" i="5"/>
  <c r="E661" i="4"/>
  <c r="C662" i="4"/>
  <c r="G330" i="4"/>
  <c r="H330" i="4" s="1"/>
  <c r="H650" i="3"/>
  <c r="F651" i="3"/>
  <c r="I650" i="3"/>
  <c r="G651" i="3"/>
  <c r="E643" i="5" l="1"/>
  <c r="F642" i="5"/>
  <c r="H642" i="5"/>
  <c r="G642" i="5"/>
  <c r="E662" i="4"/>
  <c r="C663" i="4"/>
  <c r="G331" i="4"/>
  <c r="H331" i="4" s="1"/>
  <c r="G652" i="3"/>
  <c r="F652" i="3"/>
  <c r="H651" i="3"/>
  <c r="I651" i="3" s="1"/>
  <c r="H643" i="5" l="1"/>
  <c r="G643" i="5"/>
  <c r="F643" i="5"/>
  <c r="E644" i="5"/>
  <c r="E663" i="4"/>
  <c r="C664" i="4"/>
  <c r="G332" i="4"/>
  <c r="H332" i="4" s="1"/>
  <c r="H652" i="3"/>
  <c r="F653" i="3"/>
  <c r="G653" i="3"/>
  <c r="I652" i="3"/>
  <c r="F644" i="5" l="1"/>
  <c r="E645" i="5"/>
  <c r="H644" i="5"/>
  <c r="G644" i="5"/>
  <c r="E664" i="4"/>
  <c r="C665" i="4"/>
  <c r="G333" i="4"/>
  <c r="H333" i="4" s="1"/>
  <c r="G654" i="3"/>
  <c r="F654" i="3"/>
  <c r="H653" i="3"/>
  <c r="I653" i="3" s="1"/>
  <c r="E646" i="5" l="1"/>
  <c r="H645" i="5"/>
  <c r="G645" i="5"/>
  <c r="F645" i="5"/>
  <c r="E665" i="4"/>
  <c r="C666" i="4"/>
  <c r="G334" i="4"/>
  <c r="H334" i="4" s="1"/>
  <c r="F655" i="3"/>
  <c r="H654" i="3"/>
  <c r="G655" i="3"/>
  <c r="I654" i="3"/>
  <c r="H646" i="5" l="1"/>
  <c r="G646" i="5"/>
  <c r="F646" i="5"/>
  <c r="E647" i="5"/>
  <c r="E666" i="4"/>
  <c r="C667" i="4"/>
  <c r="G335" i="4"/>
  <c r="H335" i="4" s="1"/>
  <c r="G656" i="3"/>
  <c r="H655" i="3"/>
  <c r="I655" i="3" s="1"/>
  <c r="F656" i="3"/>
  <c r="F647" i="5" l="1"/>
  <c r="H647" i="5"/>
  <c r="G647" i="5"/>
  <c r="E648" i="5"/>
  <c r="E667" i="4"/>
  <c r="C668" i="4"/>
  <c r="G336" i="4"/>
  <c r="H336" i="4" s="1"/>
  <c r="F657" i="3"/>
  <c r="H656" i="3"/>
  <c r="G657" i="3"/>
  <c r="I656" i="3"/>
  <c r="E649" i="5" l="1"/>
  <c r="F648" i="5"/>
  <c r="G648" i="5"/>
  <c r="H648" i="5"/>
  <c r="E668" i="4"/>
  <c r="C669" i="4"/>
  <c r="G337" i="4"/>
  <c r="H337" i="4" s="1"/>
  <c r="G658" i="3"/>
  <c r="H657" i="3"/>
  <c r="I657" i="3" s="1"/>
  <c r="F658" i="3"/>
  <c r="H649" i="5" l="1"/>
  <c r="G649" i="5"/>
  <c r="F649" i="5"/>
  <c r="E650" i="5"/>
  <c r="E669" i="4"/>
  <c r="C670" i="4"/>
  <c r="G338" i="4"/>
  <c r="H338" i="4" s="1"/>
  <c r="F659" i="3"/>
  <c r="H658" i="3"/>
  <c r="G659" i="3"/>
  <c r="I658" i="3"/>
  <c r="E651" i="5" l="1"/>
  <c r="H650" i="5"/>
  <c r="G650" i="5"/>
  <c r="F650" i="5"/>
  <c r="E670" i="4"/>
  <c r="C671" i="4"/>
  <c r="G339" i="4"/>
  <c r="H339" i="4" s="1"/>
  <c r="G660" i="3"/>
  <c r="F660" i="3"/>
  <c r="H659" i="3"/>
  <c r="I659" i="3" s="1"/>
  <c r="E652" i="5" l="1"/>
  <c r="F651" i="5"/>
  <c r="H651" i="5"/>
  <c r="G651" i="5"/>
  <c r="E671" i="4"/>
  <c r="C672" i="4"/>
  <c r="G340" i="4"/>
  <c r="H340" i="4" s="1"/>
  <c r="H660" i="3"/>
  <c r="F661" i="3"/>
  <c r="I660" i="3"/>
  <c r="G661" i="3"/>
  <c r="H652" i="5" l="1"/>
  <c r="G652" i="5"/>
  <c r="F652" i="5"/>
  <c r="E653" i="5"/>
  <c r="E672" i="4"/>
  <c r="C673" i="4"/>
  <c r="G341" i="4"/>
  <c r="H341" i="4" s="1"/>
  <c r="G662" i="3"/>
  <c r="F662" i="3"/>
  <c r="H661" i="3"/>
  <c r="I661" i="3" s="1"/>
  <c r="F653" i="5" l="1"/>
  <c r="E654" i="5"/>
  <c r="H653" i="5"/>
  <c r="G653" i="5"/>
  <c r="E673" i="4"/>
  <c r="C674" i="4"/>
  <c r="G342" i="4"/>
  <c r="H342" i="4" s="1"/>
  <c r="H662" i="3"/>
  <c r="F663" i="3"/>
  <c r="I662" i="3"/>
  <c r="G663" i="3"/>
  <c r="E655" i="5" l="1"/>
  <c r="H654" i="5"/>
  <c r="G654" i="5"/>
  <c r="F654" i="5"/>
  <c r="E674" i="4"/>
  <c r="C675" i="4"/>
  <c r="G343" i="4"/>
  <c r="H343" i="4" s="1"/>
  <c r="G664" i="3"/>
  <c r="F664" i="3"/>
  <c r="H663" i="3"/>
  <c r="I663" i="3" s="1"/>
  <c r="H655" i="5" l="1"/>
  <c r="G655" i="5"/>
  <c r="F655" i="5"/>
  <c r="E656" i="5"/>
  <c r="E675" i="4"/>
  <c r="C676" i="4"/>
  <c r="G344" i="4"/>
  <c r="H344" i="4" s="1"/>
  <c r="H664" i="3"/>
  <c r="F665" i="3"/>
  <c r="I664" i="3"/>
  <c r="G665" i="3"/>
  <c r="F656" i="5" l="1"/>
  <c r="H656" i="5"/>
  <c r="G656" i="5"/>
  <c r="E657" i="5"/>
  <c r="E676" i="4"/>
  <c r="C677" i="4"/>
  <c r="G345" i="4"/>
  <c r="H345" i="4" s="1"/>
  <c r="G666" i="3"/>
  <c r="F666" i="3"/>
  <c r="H665" i="3"/>
  <c r="I665" i="3" s="1"/>
  <c r="E658" i="5" l="1"/>
  <c r="F657" i="5"/>
  <c r="H657" i="5"/>
  <c r="G657" i="5"/>
  <c r="E677" i="4"/>
  <c r="C678" i="4"/>
  <c r="G346" i="4"/>
  <c r="H346" i="4" s="1"/>
  <c r="H666" i="3"/>
  <c r="F667" i="3"/>
  <c r="I666" i="3"/>
  <c r="G667" i="3"/>
  <c r="H658" i="5" l="1"/>
  <c r="G658" i="5"/>
  <c r="F658" i="5"/>
  <c r="E659" i="5"/>
  <c r="E678" i="4"/>
  <c r="C679" i="4"/>
  <c r="G347" i="4"/>
  <c r="H347" i="4" s="1"/>
  <c r="G668" i="3"/>
  <c r="H667" i="3"/>
  <c r="I667" i="3" s="1"/>
  <c r="F668" i="3"/>
  <c r="E660" i="5" l="1"/>
  <c r="H659" i="5"/>
  <c r="G659" i="5"/>
  <c r="F659" i="5"/>
  <c r="E679" i="4"/>
  <c r="C680" i="4"/>
  <c r="G348" i="4"/>
  <c r="H348" i="4" s="1"/>
  <c r="G669" i="3"/>
  <c r="F669" i="3"/>
  <c r="H668" i="3"/>
  <c r="I668" i="3" s="1"/>
  <c r="E661" i="5" l="1"/>
  <c r="F660" i="5"/>
  <c r="H660" i="5"/>
  <c r="G660" i="5"/>
  <c r="E680" i="4"/>
  <c r="C681" i="4"/>
  <c r="G349" i="4"/>
  <c r="H349" i="4" s="1"/>
  <c r="H669" i="3"/>
  <c r="F670" i="3"/>
  <c r="I669" i="3"/>
  <c r="G670" i="3"/>
  <c r="H661" i="5" l="1"/>
  <c r="G661" i="5"/>
  <c r="F661" i="5"/>
  <c r="E662" i="5"/>
  <c r="E681" i="4"/>
  <c r="C682" i="4"/>
  <c r="G350" i="4"/>
  <c r="H350" i="4" s="1"/>
  <c r="G671" i="3"/>
  <c r="F671" i="3"/>
  <c r="H670" i="3"/>
  <c r="I670" i="3" s="1"/>
  <c r="F662" i="5" l="1"/>
  <c r="E663" i="5"/>
  <c r="H662" i="5"/>
  <c r="G662" i="5"/>
  <c r="E682" i="4"/>
  <c r="C683" i="4"/>
  <c r="G351" i="4"/>
  <c r="H351" i="4" s="1"/>
  <c r="F672" i="3"/>
  <c r="H671" i="3"/>
  <c r="G672" i="3"/>
  <c r="I671" i="3"/>
  <c r="E664" i="5" l="1"/>
  <c r="H663" i="5"/>
  <c r="G663" i="5"/>
  <c r="F663" i="5"/>
  <c r="E683" i="4"/>
  <c r="C684" i="4"/>
  <c r="G352" i="4"/>
  <c r="H352" i="4" s="1"/>
  <c r="G673" i="3"/>
  <c r="H672" i="3"/>
  <c r="I672" i="3" s="1"/>
  <c r="F673" i="3"/>
  <c r="H664" i="5" l="1"/>
  <c r="G664" i="5"/>
  <c r="F664" i="5"/>
  <c r="E665" i="5"/>
  <c r="E684" i="4"/>
  <c r="C685" i="4"/>
  <c r="G353" i="4"/>
  <c r="H353" i="4" s="1"/>
  <c r="F674" i="3"/>
  <c r="H673" i="3"/>
  <c r="G674" i="3"/>
  <c r="I673" i="3"/>
  <c r="F665" i="5" l="1"/>
  <c r="H665" i="5"/>
  <c r="G665" i="5"/>
  <c r="E666" i="5"/>
  <c r="C686" i="4"/>
  <c r="E685" i="4"/>
  <c r="G354" i="4"/>
  <c r="H354" i="4" s="1"/>
  <c r="G675" i="3"/>
  <c r="H674" i="3"/>
  <c r="I674" i="3" s="1"/>
  <c r="F675" i="3"/>
  <c r="E667" i="5" l="1"/>
  <c r="F666" i="5"/>
  <c r="H666" i="5"/>
  <c r="G666" i="5"/>
  <c r="G355" i="4"/>
  <c r="H355" i="4" s="1"/>
  <c r="E686" i="4"/>
  <c r="C687" i="4"/>
  <c r="G676" i="3"/>
  <c r="F676" i="3"/>
  <c r="H675" i="3"/>
  <c r="I675" i="3" s="1"/>
  <c r="H667" i="5" l="1"/>
  <c r="G667" i="5"/>
  <c r="F667" i="5"/>
  <c r="E668" i="5"/>
  <c r="E687" i="4"/>
  <c r="C688" i="4"/>
  <c r="G356" i="4"/>
  <c r="H356" i="4" s="1"/>
  <c r="H676" i="3"/>
  <c r="F677" i="3"/>
  <c r="I676" i="3"/>
  <c r="G677" i="3"/>
  <c r="E669" i="5" l="1"/>
  <c r="H668" i="5"/>
  <c r="G668" i="5"/>
  <c r="F668" i="5"/>
  <c r="E688" i="4"/>
  <c r="C689" i="4"/>
  <c r="G357" i="4"/>
  <c r="H357" i="4" s="1"/>
  <c r="F678" i="3"/>
  <c r="H677" i="3"/>
  <c r="G678" i="3"/>
  <c r="I677" i="3"/>
  <c r="E670" i="5" l="1"/>
  <c r="F669" i="5"/>
  <c r="H669" i="5"/>
  <c r="G669" i="5"/>
  <c r="E689" i="4"/>
  <c r="C690" i="4"/>
  <c r="G358" i="4"/>
  <c r="H358" i="4" s="1"/>
  <c r="G679" i="3"/>
  <c r="H678" i="3"/>
  <c r="I678" i="3" s="1"/>
  <c r="F679" i="3"/>
  <c r="H670" i="5" l="1"/>
  <c r="G670" i="5"/>
  <c r="F670" i="5"/>
  <c r="E671" i="5"/>
  <c r="E690" i="4"/>
  <c r="C691" i="4"/>
  <c r="G359" i="4"/>
  <c r="H359" i="4" s="1"/>
  <c r="H679" i="3"/>
  <c r="F680" i="3"/>
  <c r="I679" i="3"/>
  <c r="G680" i="3"/>
  <c r="F671" i="5" l="1"/>
  <c r="E672" i="5"/>
  <c r="H671" i="5"/>
  <c r="G671" i="5"/>
  <c r="E691" i="4"/>
  <c r="C692" i="4"/>
  <c r="G360" i="4"/>
  <c r="H360" i="4" s="1"/>
  <c r="G681" i="3"/>
  <c r="F681" i="3"/>
  <c r="H680" i="3"/>
  <c r="I680" i="3" s="1"/>
  <c r="E673" i="5" l="1"/>
  <c r="H672" i="5"/>
  <c r="G672" i="5"/>
  <c r="F672" i="5"/>
  <c r="E692" i="4"/>
  <c r="C693" i="4"/>
  <c r="G361" i="4"/>
  <c r="H361" i="4" s="1"/>
  <c r="H681" i="3"/>
  <c r="F682" i="3"/>
  <c r="I681" i="3"/>
  <c r="G682" i="3"/>
  <c r="H673" i="5" l="1"/>
  <c r="G673" i="5"/>
  <c r="F673" i="5"/>
  <c r="E674" i="5"/>
  <c r="E693" i="4"/>
  <c r="C694" i="4"/>
  <c r="G362" i="4"/>
  <c r="H362" i="4" s="1"/>
  <c r="G683" i="3"/>
  <c r="F683" i="3"/>
  <c r="H682" i="3"/>
  <c r="I682" i="3" s="1"/>
  <c r="F674" i="5" l="1"/>
  <c r="H674" i="5"/>
  <c r="G674" i="5"/>
  <c r="E675" i="5"/>
  <c r="E694" i="4"/>
  <c r="C695" i="4"/>
  <c r="G363" i="4"/>
  <c r="H363" i="4" s="1"/>
  <c r="F684" i="3"/>
  <c r="H683" i="3"/>
  <c r="G684" i="3"/>
  <c r="I683" i="3"/>
  <c r="E676" i="5" l="1"/>
  <c r="F675" i="5"/>
  <c r="H675" i="5"/>
  <c r="G675" i="5"/>
  <c r="E695" i="4"/>
  <c r="C696" i="4"/>
  <c r="G364" i="4"/>
  <c r="H364" i="4" s="1"/>
  <c r="G685" i="3"/>
  <c r="F685" i="3"/>
  <c r="H684" i="3"/>
  <c r="I684" i="3" s="1"/>
  <c r="H676" i="5" l="1"/>
  <c r="G676" i="5"/>
  <c r="F676" i="5"/>
  <c r="E677" i="5"/>
  <c r="E696" i="4"/>
  <c r="C697" i="4"/>
  <c r="G365" i="4"/>
  <c r="H365" i="4" s="1"/>
  <c r="F686" i="3"/>
  <c r="H685" i="3"/>
  <c r="G686" i="3"/>
  <c r="I685" i="3"/>
  <c r="E678" i="5" l="1"/>
  <c r="H677" i="5"/>
  <c r="G677" i="5"/>
  <c r="F677" i="5"/>
  <c r="E697" i="4"/>
  <c r="C698" i="4"/>
  <c r="G366" i="4"/>
  <c r="H366" i="4" s="1"/>
  <c r="G687" i="3"/>
  <c r="H686" i="3"/>
  <c r="I686" i="3" s="1"/>
  <c r="F687" i="3"/>
  <c r="E679" i="5" l="1"/>
  <c r="F678" i="5"/>
  <c r="H678" i="5"/>
  <c r="G678" i="5"/>
  <c r="E698" i="4"/>
  <c r="C699" i="4"/>
  <c r="G367" i="4"/>
  <c r="H367" i="4" s="1"/>
  <c r="F688" i="3"/>
  <c r="H687" i="3"/>
  <c r="G688" i="3"/>
  <c r="I687" i="3"/>
  <c r="H679" i="5" l="1"/>
  <c r="G679" i="5"/>
  <c r="F679" i="5"/>
  <c r="E680" i="5"/>
  <c r="E699" i="4"/>
  <c r="C700" i="4"/>
  <c r="G368" i="4"/>
  <c r="H368" i="4" s="1"/>
  <c r="G689" i="3"/>
  <c r="H688" i="3"/>
  <c r="I688" i="3" s="1"/>
  <c r="F689" i="3"/>
  <c r="F680" i="5" l="1"/>
  <c r="E681" i="5"/>
  <c r="H680" i="5"/>
  <c r="G680" i="5"/>
  <c r="E700" i="4"/>
  <c r="C701" i="4"/>
  <c r="G369" i="4"/>
  <c r="H369" i="4" s="1"/>
  <c r="G690" i="3"/>
  <c r="F690" i="3"/>
  <c r="H689" i="3"/>
  <c r="I689" i="3" s="1"/>
  <c r="E682" i="5" l="1"/>
  <c r="H681" i="5"/>
  <c r="G681" i="5"/>
  <c r="F681" i="5"/>
  <c r="E701" i="4"/>
  <c r="C702" i="4"/>
  <c r="G370" i="4"/>
  <c r="H370" i="4" s="1"/>
  <c r="F691" i="3"/>
  <c r="H690" i="3"/>
  <c r="G691" i="3"/>
  <c r="I690" i="3"/>
  <c r="H682" i="5" l="1"/>
  <c r="G682" i="5"/>
  <c r="F682" i="5"/>
  <c r="E683" i="5"/>
  <c r="E702" i="4"/>
  <c r="C703" i="4"/>
  <c r="G371" i="4"/>
  <c r="H371" i="4" s="1"/>
  <c r="G692" i="3"/>
  <c r="H691" i="3"/>
  <c r="I691" i="3" s="1"/>
  <c r="F692" i="3"/>
  <c r="F683" i="5" l="1"/>
  <c r="H683" i="5"/>
  <c r="G683" i="5"/>
  <c r="E684" i="5"/>
  <c r="E703" i="4"/>
  <c r="C704" i="4"/>
  <c r="G372" i="4"/>
  <c r="H372" i="4" s="1"/>
  <c r="F693" i="3"/>
  <c r="H692" i="3"/>
  <c r="G693" i="3"/>
  <c r="I692" i="3"/>
  <c r="E685" i="5" l="1"/>
  <c r="F684" i="5"/>
  <c r="G684" i="5"/>
  <c r="H684" i="5"/>
  <c r="E704" i="4"/>
  <c r="C705" i="4"/>
  <c r="G373" i="4"/>
  <c r="H373" i="4" s="1"/>
  <c r="G694" i="3"/>
  <c r="H693" i="3"/>
  <c r="I693" i="3" s="1"/>
  <c r="F694" i="3"/>
  <c r="H685" i="5" l="1"/>
  <c r="G685" i="5"/>
  <c r="F685" i="5"/>
  <c r="E686" i="5"/>
  <c r="E705" i="4"/>
  <c r="C706" i="4"/>
  <c r="G374" i="4"/>
  <c r="H374" i="4" s="1"/>
  <c r="F695" i="3"/>
  <c r="H694" i="3"/>
  <c r="G695" i="3"/>
  <c r="I694" i="3"/>
  <c r="E687" i="5" l="1"/>
  <c r="H686" i="5"/>
  <c r="G686" i="5"/>
  <c r="F686" i="5"/>
  <c r="E706" i="4"/>
  <c r="C707" i="4"/>
  <c r="G375" i="4"/>
  <c r="H375" i="4" s="1"/>
  <c r="G696" i="3"/>
  <c r="H695" i="3"/>
  <c r="I695" i="3" s="1"/>
  <c r="F696" i="3"/>
  <c r="G687" i="5" l="1"/>
  <c r="F687" i="5"/>
  <c r="E688" i="5"/>
  <c r="H687" i="5"/>
  <c r="E707" i="4"/>
  <c r="C708" i="4"/>
  <c r="G376" i="4"/>
  <c r="H376" i="4" s="1"/>
  <c r="G697" i="3"/>
  <c r="F697" i="3"/>
  <c r="H696" i="3"/>
  <c r="I696" i="3" s="1"/>
  <c r="E689" i="5" l="1"/>
  <c r="H688" i="5"/>
  <c r="G688" i="5"/>
  <c r="F688" i="5"/>
  <c r="E708" i="4"/>
  <c r="C709" i="4"/>
  <c r="G377" i="4"/>
  <c r="H377" i="4" s="1"/>
  <c r="G698" i="3"/>
  <c r="F698" i="3"/>
  <c r="H697" i="3"/>
  <c r="I697" i="3" s="1"/>
  <c r="E690" i="5" l="1"/>
  <c r="H689" i="5"/>
  <c r="G689" i="5"/>
  <c r="F689" i="5"/>
  <c r="E709" i="4"/>
  <c r="C710" i="4"/>
  <c r="G378" i="4"/>
  <c r="H378" i="4" s="1"/>
  <c r="G699" i="3"/>
  <c r="H698" i="3"/>
  <c r="I698" i="3" s="1"/>
  <c r="F699" i="3"/>
  <c r="F690" i="5" l="1"/>
  <c r="H690" i="5"/>
  <c r="G690" i="5"/>
  <c r="E691" i="5"/>
  <c r="E710" i="4"/>
  <c r="C711" i="4"/>
  <c r="G379" i="4"/>
  <c r="H379" i="4" s="1"/>
  <c r="F700" i="3"/>
  <c r="H699" i="3"/>
  <c r="G700" i="3"/>
  <c r="I699" i="3"/>
  <c r="E692" i="5" l="1"/>
  <c r="H691" i="5"/>
  <c r="G691" i="5"/>
  <c r="F691" i="5"/>
  <c r="E711" i="4"/>
  <c r="C712" i="4"/>
  <c r="G380" i="4"/>
  <c r="H380" i="4" s="1"/>
  <c r="G701" i="3"/>
  <c r="H700" i="3"/>
  <c r="I700" i="3" s="1"/>
  <c r="F701" i="3"/>
  <c r="E693" i="5" l="1"/>
  <c r="H692" i="5"/>
  <c r="G692" i="5"/>
  <c r="F692" i="5"/>
  <c r="E712" i="4"/>
  <c r="C713" i="4"/>
  <c r="G381" i="4"/>
  <c r="H381" i="4" s="1"/>
  <c r="F702" i="3"/>
  <c r="H701" i="3"/>
  <c r="I701" i="3" s="1"/>
  <c r="G702" i="3"/>
  <c r="E694" i="5" l="1"/>
  <c r="H693" i="5"/>
  <c r="G693" i="5"/>
  <c r="F693" i="5"/>
  <c r="E713" i="4"/>
  <c r="C714" i="4"/>
  <c r="G382" i="4"/>
  <c r="H382" i="4" s="1"/>
  <c r="G703" i="3"/>
  <c r="F703" i="3"/>
  <c r="H702" i="3"/>
  <c r="I702" i="3" s="1"/>
  <c r="E695" i="5" l="1"/>
  <c r="H694" i="5"/>
  <c r="G694" i="5"/>
  <c r="F694" i="5"/>
  <c r="E714" i="4"/>
  <c r="C715" i="4"/>
  <c r="G383" i="4"/>
  <c r="H383" i="4" s="1"/>
  <c r="H703" i="3"/>
  <c r="F704" i="3"/>
  <c r="I703" i="3"/>
  <c r="G704" i="3"/>
  <c r="E696" i="5" l="1"/>
  <c r="G695" i="5"/>
  <c r="F695" i="5"/>
  <c r="H695" i="5"/>
  <c r="E715" i="4"/>
  <c r="C716" i="4"/>
  <c r="G384" i="4"/>
  <c r="H384" i="4" s="1"/>
  <c r="G705" i="3"/>
  <c r="F705" i="3"/>
  <c r="H704" i="3"/>
  <c r="I704" i="3" s="1"/>
  <c r="F696" i="5" l="1"/>
  <c r="H696" i="5"/>
  <c r="G696" i="5"/>
  <c r="E697" i="5"/>
  <c r="E716" i="4"/>
  <c r="C717" i="4"/>
  <c r="G385" i="4"/>
  <c r="H385" i="4" s="1"/>
  <c r="H705" i="3"/>
  <c r="F706" i="3"/>
  <c r="I705" i="3"/>
  <c r="G706" i="3"/>
  <c r="E698" i="5" l="1"/>
  <c r="H697" i="5"/>
  <c r="G697" i="5"/>
  <c r="F697" i="5"/>
  <c r="E717" i="4"/>
  <c r="C718" i="4"/>
  <c r="G386" i="4"/>
  <c r="H386" i="4" s="1"/>
  <c r="G707" i="3"/>
  <c r="F707" i="3"/>
  <c r="H706" i="3"/>
  <c r="I706" i="3" s="1"/>
  <c r="E699" i="5" l="1"/>
  <c r="F698" i="5"/>
  <c r="H698" i="5"/>
  <c r="G698" i="5"/>
  <c r="E718" i="4"/>
  <c r="C719" i="4"/>
  <c r="G387" i="4"/>
  <c r="H387" i="4" s="1"/>
  <c r="H707" i="3"/>
  <c r="F708" i="3"/>
  <c r="I707" i="3"/>
  <c r="G708" i="3"/>
  <c r="E700" i="5" l="1"/>
  <c r="H699" i="5"/>
  <c r="G699" i="5"/>
  <c r="F699" i="5"/>
  <c r="E719" i="4"/>
  <c r="C720" i="4"/>
  <c r="G388" i="4"/>
  <c r="H388" i="4" s="1"/>
  <c r="F709" i="3"/>
  <c r="H708" i="3"/>
  <c r="I708" i="3"/>
  <c r="G709" i="3"/>
  <c r="E701" i="5" l="1"/>
  <c r="H700" i="5"/>
  <c r="G700" i="5"/>
  <c r="F700" i="5"/>
  <c r="E720" i="4"/>
  <c r="C721" i="4"/>
  <c r="G389" i="4"/>
  <c r="H389" i="4" s="1"/>
  <c r="G710" i="3"/>
  <c r="H709" i="3"/>
  <c r="I709" i="3" s="1"/>
  <c r="F710" i="3"/>
  <c r="E702" i="5" l="1"/>
  <c r="H701" i="5"/>
  <c r="G701" i="5"/>
  <c r="F701" i="5"/>
  <c r="E721" i="4"/>
  <c r="C722" i="4"/>
  <c r="G390" i="4"/>
  <c r="H390" i="4" s="1"/>
  <c r="H710" i="3"/>
  <c r="F711" i="3"/>
  <c r="I710" i="3"/>
  <c r="G711" i="3"/>
  <c r="H702" i="5" l="1"/>
  <c r="G702" i="5"/>
  <c r="F702" i="5"/>
  <c r="E703" i="5"/>
  <c r="E722" i="4"/>
  <c r="C723" i="4"/>
  <c r="G391" i="4"/>
  <c r="H391" i="4" s="1"/>
  <c r="G712" i="3"/>
  <c r="F712" i="3"/>
  <c r="H711" i="3"/>
  <c r="I711" i="3" s="1"/>
  <c r="E704" i="5" l="1"/>
  <c r="H703" i="5"/>
  <c r="G703" i="5"/>
  <c r="F703" i="5"/>
  <c r="E723" i="4"/>
  <c r="C724" i="4"/>
  <c r="G392" i="4"/>
  <c r="H392" i="4" s="1"/>
  <c r="H712" i="3"/>
  <c r="F713" i="3"/>
  <c r="I712" i="3"/>
  <c r="G713" i="3"/>
  <c r="E705" i="5" l="1"/>
  <c r="H704" i="5"/>
  <c r="G704" i="5"/>
  <c r="F704" i="5"/>
  <c r="E724" i="4"/>
  <c r="C725" i="4"/>
  <c r="G393" i="4"/>
  <c r="H393" i="4" s="1"/>
  <c r="G714" i="3"/>
  <c r="F714" i="3"/>
  <c r="H713" i="3"/>
  <c r="I713" i="3" s="1"/>
  <c r="G705" i="5" l="1"/>
  <c r="F705" i="5"/>
  <c r="E706" i="5"/>
  <c r="H705" i="5"/>
  <c r="E725" i="4"/>
  <c r="C726" i="4"/>
  <c r="G394" i="4"/>
  <c r="H394" i="4" s="1"/>
  <c r="H714" i="3"/>
  <c r="F715" i="3"/>
  <c r="I714" i="3"/>
  <c r="G715" i="3"/>
  <c r="E707" i="5" l="1"/>
  <c r="H706" i="5"/>
  <c r="G706" i="5"/>
  <c r="F706" i="5"/>
  <c r="E726" i="4"/>
  <c r="C727" i="4"/>
  <c r="G395" i="4"/>
  <c r="H395" i="4" s="1"/>
  <c r="G716" i="3"/>
  <c r="H715" i="3"/>
  <c r="I715" i="3" s="1"/>
  <c r="F716" i="3"/>
  <c r="E708" i="5" l="1"/>
  <c r="H707" i="5"/>
  <c r="G707" i="5"/>
  <c r="F707" i="5"/>
  <c r="E727" i="4"/>
  <c r="C728" i="4"/>
  <c r="G396" i="4"/>
  <c r="H396" i="4" s="1"/>
  <c r="F717" i="3"/>
  <c r="H716" i="3"/>
  <c r="G717" i="3"/>
  <c r="I716" i="3"/>
  <c r="E709" i="5" l="1"/>
  <c r="H708" i="5"/>
  <c r="G708" i="5"/>
  <c r="F708" i="5"/>
  <c r="E728" i="4"/>
  <c r="C729" i="4"/>
  <c r="G397" i="4"/>
  <c r="H397" i="4" s="1"/>
  <c r="G718" i="3"/>
  <c r="H717" i="3"/>
  <c r="I717" i="3" s="1"/>
  <c r="F718" i="3"/>
  <c r="E710" i="5" l="1"/>
  <c r="H709" i="5"/>
  <c r="G709" i="5"/>
  <c r="F709" i="5"/>
  <c r="E729" i="4"/>
  <c r="C730" i="4"/>
  <c r="G398" i="4"/>
  <c r="H398" i="4" s="1"/>
  <c r="F719" i="3"/>
  <c r="H718" i="3"/>
  <c r="G719" i="3"/>
  <c r="I718" i="3"/>
  <c r="E711" i="5" l="1"/>
  <c r="H710" i="5"/>
  <c r="G710" i="5"/>
  <c r="F710" i="5"/>
  <c r="E730" i="4"/>
  <c r="C731" i="4"/>
  <c r="G399" i="4"/>
  <c r="H399" i="4" s="1"/>
  <c r="G720" i="3"/>
  <c r="H719" i="3"/>
  <c r="I719" i="3" s="1"/>
  <c r="F720" i="3"/>
  <c r="G711" i="5" l="1"/>
  <c r="F711" i="5"/>
  <c r="E712" i="5"/>
  <c r="H711" i="5"/>
  <c r="E731" i="4"/>
  <c r="C732" i="4"/>
  <c r="G400" i="4"/>
  <c r="H400" i="4" s="1"/>
  <c r="F721" i="3"/>
  <c r="H720" i="3"/>
  <c r="I720" i="3"/>
  <c r="G721" i="3"/>
  <c r="E713" i="5" l="1"/>
  <c r="H712" i="5"/>
  <c r="G712" i="5"/>
  <c r="F712" i="5"/>
  <c r="E732" i="4"/>
  <c r="C733" i="4"/>
  <c r="G401" i="4"/>
  <c r="H401" i="4" s="1"/>
  <c r="G722" i="3"/>
  <c r="F722" i="3"/>
  <c r="H721" i="3"/>
  <c r="I721" i="3" s="1"/>
  <c r="E714" i="5" l="1"/>
  <c r="G713" i="5"/>
  <c r="H713" i="5"/>
  <c r="F713" i="5"/>
  <c r="E733" i="4"/>
  <c r="C734" i="4"/>
  <c r="G402" i="4"/>
  <c r="H402" i="4" s="1"/>
  <c r="H722" i="3"/>
  <c r="F723" i="3"/>
  <c r="I722" i="3"/>
  <c r="G723" i="3"/>
  <c r="E715" i="5" l="1"/>
  <c r="H714" i="5"/>
  <c r="G714" i="5"/>
  <c r="F714" i="5"/>
  <c r="E734" i="4"/>
  <c r="C735" i="4"/>
  <c r="G403" i="4"/>
  <c r="H403" i="4" s="1"/>
  <c r="G724" i="3"/>
  <c r="F724" i="3"/>
  <c r="H723" i="3"/>
  <c r="I723" i="3" s="1"/>
  <c r="E716" i="5" l="1"/>
  <c r="H715" i="5"/>
  <c r="G715" i="5"/>
  <c r="F715" i="5"/>
  <c r="E735" i="4"/>
  <c r="C736" i="4"/>
  <c r="G404" i="4"/>
  <c r="H404" i="4" s="1"/>
  <c r="H724" i="3"/>
  <c r="F725" i="3"/>
  <c r="I724" i="3"/>
  <c r="G725" i="3"/>
  <c r="E717" i="5" l="1"/>
  <c r="F716" i="5"/>
  <c r="H716" i="5"/>
  <c r="G716" i="5"/>
  <c r="E736" i="4"/>
  <c r="C737" i="4"/>
  <c r="G405" i="4"/>
  <c r="H405" i="4" s="1"/>
  <c r="G726" i="3"/>
  <c r="F726" i="3"/>
  <c r="H725" i="3"/>
  <c r="I725" i="3" s="1"/>
  <c r="E718" i="5" l="1"/>
  <c r="H717" i="5"/>
  <c r="G717" i="5"/>
  <c r="F717" i="5"/>
  <c r="E737" i="4"/>
  <c r="C738" i="4"/>
  <c r="G406" i="4"/>
  <c r="H406" i="4" s="1"/>
  <c r="H726" i="3"/>
  <c r="F727" i="3"/>
  <c r="I726" i="3"/>
  <c r="G727" i="3"/>
  <c r="E719" i="5" l="1"/>
  <c r="H718" i="5"/>
  <c r="G718" i="5"/>
  <c r="F718" i="5"/>
  <c r="E738" i="4"/>
  <c r="C739" i="4"/>
  <c r="G407" i="4"/>
  <c r="H407" i="4" s="1"/>
  <c r="G728" i="3"/>
  <c r="H727" i="3"/>
  <c r="I727" i="3" s="1"/>
  <c r="F728" i="3"/>
  <c r="E720" i="5" l="1"/>
  <c r="H719" i="5"/>
  <c r="F719" i="5"/>
  <c r="G719" i="5"/>
  <c r="E739" i="4"/>
  <c r="C740" i="4"/>
  <c r="G408" i="4"/>
  <c r="H408" i="4" s="1"/>
  <c r="F729" i="3"/>
  <c r="H728" i="3"/>
  <c r="G729" i="3"/>
  <c r="I728" i="3"/>
  <c r="H720" i="5" l="1"/>
  <c r="G720" i="5"/>
  <c r="F720" i="5"/>
  <c r="E721" i="5"/>
  <c r="E740" i="4"/>
  <c r="C741" i="4"/>
  <c r="G409" i="4"/>
  <c r="H409" i="4" s="1"/>
  <c r="G730" i="3"/>
  <c r="H729" i="3"/>
  <c r="I729" i="3" s="1"/>
  <c r="F730" i="3"/>
  <c r="E722" i="5" l="1"/>
  <c r="H721" i="5"/>
  <c r="G721" i="5"/>
  <c r="F721" i="5"/>
  <c r="E741" i="4"/>
  <c r="C742" i="4"/>
  <c r="G410" i="4"/>
  <c r="H410" i="4" s="1"/>
  <c r="G731" i="3"/>
  <c r="F731" i="3"/>
  <c r="H730" i="3"/>
  <c r="I730" i="3" s="1"/>
  <c r="E723" i="5" l="1"/>
  <c r="F722" i="5"/>
  <c r="H722" i="5"/>
  <c r="G722" i="5"/>
  <c r="E742" i="4"/>
  <c r="C743" i="4"/>
  <c r="G411" i="4"/>
  <c r="H411" i="4" s="1"/>
  <c r="H731" i="3"/>
  <c r="F732" i="3"/>
  <c r="I731" i="3"/>
  <c r="G732" i="3"/>
  <c r="E724" i="5" l="1"/>
  <c r="H723" i="5"/>
  <c r="G723" i="5"/>
  <c r="F723" i="5"/>
  <c r="E743" i="4"/>
  <c r="C744" i="4"/>
  <c r="G412" i="4"/>
  <c r="H412" i="4" s="1"/>
  <c r="G733" i="3"/>
  <c r="H732" i="3"/>
  <c r="I732" i="3" s="1"/>
  <c r="F733" i="3"/>
  <c r="E725" i="5" l="1"/>
  <c r="H724" i="5"/>
  <c r="G724" i="5"/>
  <c r="F724" i="5"/>
  <c r="E744" i="4"/>
  <c r="C745" i="4"/>
  <c r="G413" i="4"/>
  <c r="H413" i="4" s="1"/>
  <c r="F734" i="3"/>
  <c r="H733" i="3"/>
  <c r="G734" i="3"/>
  <c r="I733" i="3"/>
  <c r="E726" i="5" l="1"/>
  <c r="H725" i="5"/>
  <c r="G725" i="5"/>
  <c r="F725" i="5"/>
  <c r="E745" i="4"/>
  <c r="C746" i="4"/>
  <c r="G414" i="4"/>
  <c r="H414" i="4" s="1"/>
  <c r="G735" i="3"/>
  <c r="H734" i="3"/>
  <c r="I734" i="3" s="1"/>
  <c r="F735" i="3"/>
  <c r="F726" i="5" l="1"/>
  <c r="H726" i="5"/>
  <c r="G726" i="5"/>
  <c r="E727" i="5"/>
  <c r="E746" i="4"/>
  <c r="C747" i="4"/>
  <c r="G415" i="4"/>
  <c r="H415" i="4" s="1"/>
  <c r="G736" i="3"/>
  <c r="F736" i="3"/>
  <c r="H735" i="3"/>
  <c r="I735" i="3" s="1"/>
  <c r="E728" i="5" l="1"/>
  <c r="H727" i="5"/>
  <c r="G727" i="5"/>
  <c r="F727" i="5"/>
  <c r="E747" i="4"/>
  <c r="C748" i="4"/>
  <c r="G416" i="4"/>
  <c r="H416" i="4" s="1"/>
  <c r="H736" i="3"/>
  <c r="F737" i="3"/>
  <c r="I736" i="3"/>
  <c r="G737" i="3"/>
  <c r="E729" i="5" l="1"/>
  <c r="H728" i="5"/>
  <c r="F728" i="5"/>
  <c r="G728" i="5"/>
  <c r="E748" i="4"/>
  <c r="C749" i="4"/>
  <c r="G417" i="4"/>
  <c r="H417" i="4" s="1"/>
  <c r="G738" i="3"/>
  <c r="F738" i="3"/>
  <c r="H737" i="3"/>
  <c r="I737" i="3" s="1"/>
  <c r="E730" i="5" l="1"/>
  <c r="H729" i="5"/>
  <c r="G729" i="5"/>
  <c r="F729" i="5"/>
  <c r="E749" i="4"/>
  <c r="C750" i="4"/>
  <c r="G418" i="4"/>
  <c r="H418" i="4" s="1"/>
  <c r="H738" i="3"/>
  <c r="F739" i="3"/>
  <c r="I738" i="3"/>
  <c r="G739" i="3"/>
  <c r="E731" i="5" l="1"/>
  <c r="H730" i="5"/>
  <c r="G730" i="5"/>
  <c r="F730" i="5"/>
  <c r="E750" i="4"/>
  <c r="C751" i="4"/>
  <c r="G419" i="4"/>
  <c r="H419" i="4" s="1"/>
  <c r="H739" i="3"/>
  <c r="F740" i="3"/>
  <c r="I739" i="3"/>
  <c r="G740" i="3"/>
  <c r="E732" i="5" l="1"/>
  <c r="G731" i="5"/>
  <c r="F731" i="5"/>
  <c r="H731" i="5"/>
  <c r="E751" i="4"/>
  <c r="C752" i="4"/>
  <c r="G420" i="4"/>
  <c r="H420" i="4" s="1"/>
  <c r="G741" i="3"/>
  <c r="F741" i="3"/>
  <c r="H740" i="3"/>
  <c r="I740" i="3" s="1"/>
  <c r="E733" i="5" l="1"/>
  <c r="H732" i="5"/>
  <c r="G732" i="5"/>
  <c r="F732" i="5"/>
  <c r="E752" i="4"/>
  <c r="C753" i="4"/>
  <c r="G421" i="4"/>
  <c r="H421" i="4" s="1"/>
  <c r="H741" i="3"/>
  <c r="F742" i="3"/>
  <c r="I741" i="3"/>
  <c r="G742" i="3"/>
  <c r="E734" i="5" l="1"/>
  <c r="H733" i="5"/>
  <c r="G733" i="5"/>
  <c r="F733" i="5"/>
  <c r="E753" i="4"/>
  <c r="C754" i="4"/>
  <c r="G422" i="4"/>
  <c r="H422" i="4" s="1"/>
  <c r="G743" i="3"/>
  <c r="F743" i="3"/>
  <c r="H742" i="3"/>
  <c r="I742" i="3" s="1"/>
  <c r="E735" i="5" l="1"/>
  <c r="F734" i="5"/>
  <c r="H734" i="5"/>
  <c r="G734" i="5"/>
  <c r="E754" i="4"/>
  <c r="C755" i="4"/>
  <c r="G423" i="4"/>
  <c r="H423" i="4" s="1"/>
  <c r="H743" i="3"/>
  <c r="F744" i="3"/>
  <c r="I743" i="3"/>
  <c r="G744" i="3"/>
  <c r="E736" i="5" l="1"/>
  <c r="H735" i="5"/>
  <c r="G735" i="5"/>
  <c r="F735" i="5"/>
  <c r="E755" i="4"/>
  <c r="C756" i="4"/>
  <c r="G424" i="4"/>
  <c r="H424" i="4" s="1"/>
  <c r="F745" i="3"/>
  <c r="H744" i="3"/>
  <c r="I744" i="3"/>
  <c r="G745" i="3"/>
  <c r="E737" i="5" l="1"/>
  <c r="H736" i="5"/>
  <c r="G736" i="5"/>
  <c r="F736" i="5"/>
  <c r="E756" i="4"/>
  <c r="C757" i="4"/>
  <c r="G425" i="4"/>
  <c r="H425" i="4" s="1"/>
  <c r="G746" i="3"/>
  <c r="I745" i="3"/>
  <c r="F746" i="3"/>
  <c r="H745" i="3"/>
  <c r="E738" i="5" l="1"/>
  <c r="G737" i="5"/>
  <c r="F737" i="5"/>
  <c r="H737" i="5"/>
  <c r="E757" i="4"/>
  <c r="C758" i="4"/>
  <c r="G426" i="4"/>
  <c r="H426" i="4" s="1"/>
  <c r="H746" i="3"/>
  <c r="F747" i="3"/>
  <c r="I746" i="3"/>
  <c r="G747" i="3"/>
  <c r="E739" i="5" l="1"/>
  <c r="H738" i="5"/>
  <c r="G738" i="5"/>
  <c r="F738" i="5"/>
  <c r="E758" i="4"/>
  <c r="C759" i="4"/>
  <c r="G427" i="4"/>
  <c r="H427" i="4" s="1"/>
  <c r="G748" i="3"/>
  <c r="F748" i="3"/>
  <c r="H747" i="3"/>
  <c r="I747" i="3" s="1"/>
  <c r="E740" i="5" l="1"/>
  <c r="H739" i="5"/>
  <c r="G739" i="5"/>
  <c r="F739" i="5"/>
  <c r="E759" i="4"/>
  <c r="C760" i="4"/>
  <c r="G428" i="4"/>
  <c r="H428" i="4" s="1"/>
  <c r="H748" i="3"/>
  <c r="F749" i="3"/>
  <c r="I748" i="3"/>
  <c r="G749" i="3"/>
  <c r="E741" i="5" l="1"/>
  <c r="H740" i="5"/>
  <c r="G740" i="5"/>
  <c r="F740" i="5"/>
  <c r="E760" i="4"/>
  <c r="C761" i="4"/>
  <c r="G429" i="4"/>
  <c r="H429" i="4" s="1"/>
  <c r="G750" i="3"/>
  <c r="F750" i="3"/>
  <c r="H749" i="3"/>
  <c r="I749" i="3" s="1"/>
  <c r="G741" i="5" l="1"/>
  <c r="F741" i="5"/>
  <c r="E742" i="5"/>
  <c r="H741" i="5"/>
  <c r="E761" i="4"/>
  <c r="C762" i="4"/>
  <c r="G430" i="4"/>
  <c r="H430" i="4" s="1"/>
  <c r="H750" i="3"/>
  <c r="F751" i="3"/>
  <c r="I750" i="3"/>
  <c r="G751" i="3"/>
  <c r="E743" i="5" l="1"/>
  <c r="H742" i="5"/>
  <c r="G742" i="5"/>
  <c r="F742" i="5"/>
  <c r="E762" i="4"/>
  <c r="C763" i="4"/>
  <c r="G431" i="4"/>
  <c r="H431" i="4" s="1"/>
  <c r="G752" i="3"/>
  <c r="H751" i="3"/>
  <c r="I751" i="3" s="1"/>
  <c r="F752" i="3"/>
  <c r="E744" i="5" l="1"/>
  <c r="G743" i="5"/>
  <c r="F743" i="5"/>
  <c r="H743" i="5"/>
  <c r="E763" i="4"/>
  <c r="C764" i="4"/>
  <c r="G432" i="4"/>
  <c r="H432" i="4" s="1"/>
  <c r="G753" i="3"/>
  <c r="F753" i="3"/>
  <c r="H752" i="3"/>
  <c r="I752" i="3" s="1"/>
  <c r="E745" i="5" l="1"/>
  <c r="F744" i="5"/>
  <c r="H744" i="5"/>
  <c r="G744" i="5"/>
  <c r="E764" i="4"/>
  <c r="C765" i="4"/>
  <c r="G433" i="4"/>
  <c r="H433" i="4" s="1"/>
  <c r="H753" i="3"/>
  <c r="F754" i="3"/>
  <c r="I753" i="3"/>
  <c r="G754" i="3"/>
  <c r="E746" i="5" l="1"/>
  <c r="H745" i="5"/>
  <c r="G745" i="5"/>
  <c r="F745" i="5"/>
  <c r="E765" i="4"/>
  <c r="C766" i="4"/>
  <c r="G434" i="4"/>
  <c r="H434" i="4" s="1"/>
  <c r="G755" i="3"/>
  <c r="F755" i="3"/>
  <c r="H754" i="3"/>
  <c r="I754" i="3" s="1"/>
  <c r="E747" i="5" l="1"/>
  <c r="H746" i="5"/>
  <c r="G746" i="5"/>
  <c r="F746" i="5"/>
  <c r="E766" i="4"/>
  <c r="C767" i="4"/>
  <c r="G435" i="4"/>
  <c r="H435" i="4" s="1"/>
  <c r="H755" i="3"/>
  <c r="F756" i="3"/>
  <c r="I755" i="3"/>
  <c r="G756" i="3"/>
  <c r="E748" i="5" l="1"/>
  <c r="H747" i="5"/>
  <c r="G747" i="5"/>
  <c r="F747" i="5"/>
  <c r="E767" i="4"/>
  <c r="C768" i="4"/>
  <c r="G436" i="4"/>
  <c r="H436" i="4" s="1"/>
  <c r="G757" i="3"/>
  <c r="H756" i="3"/>
  <c r="I756" i="3" s="1"/>
  <c r="F757" i="3"/>
  <c r="E749" i="5" l="1"/>
  <c r="H748" i="5"/>
  <c r="G748" i="5"/>
  <c r="F748" i="5"/>
  <c r="E768" i="4"/>
  <c r="C769" i="4"/>
  <c r="G437" i="4"/>
  <c r="H437" i="4" s="1"/>
  <c r="H757" i="3"/>
  <c r="F758" i="3"/>
  <c r="G758" i="3"/>
  <c r="I757" i="3"/>
  <c r="E750" i="5" l="1"/>
  <c r="G749" i="5"/>
  <c r="F749" i="5"/>
  <c r="H749" i="5"/>
  <c r="E769" i="4"/>
  <c r="C770" i="4"/>
  <c r="G438" i="4"/>
  <c r="H438" i="4" s="1"/>
  <c r="G759" i="3"/>
  <c r="H758" i="3"/>
  <c r="I758" i="3" s="1"/>
  <c r="F759" i="3"/>
  <c r="E751" i="5" l="1"/>
  <c r="H750" i="5"/>
  <c r="G750" i="5"/>
  <c r="F750" i="5"/>
  <c r="E770" i="4"/>
  <c r="C771" i="4"/>
  <c r="G439" i="4"/>
  <c r="H439" i="4" s="1"/>
  <c r="F760" i="3"/>
  <c r="H759" i="3"/>
  <c r="G760" i="3"/>
  <c r="I759" i="3"/>
  <c r="E752" i="5" l="1"/>
  <c r="H751" i="5"/>
  <c r="G751" i="5"/>
  <c r="F751" i="5"/>
  <c r="E771" i="4"/>
  <c r="C772" i="4"/>
  <c r="G440" i="4"/>
  <c r="H440" i="4" s="1"/>
  <c r="G761" i="3"/>
  <c r="H760" i="3"/>
  <c r="I760" i="3" s="1"/>
  <c r="F761" i="3"/>
  <c r="E753" i="5" l="1"/>
  <c r="F752" i="5"/>
  <c r="H752" i="5"/>
  <c r="G752" i="5"/>
  <c r="E772" i="4"/>
  <c r="C773" i="4"/>
  <c r="G441" i="4"/>
  <c r="H441" i="4" s="1"/>
  <c r="G762" i="3"/>
  <c r="F762" i="3"/>
  <c r="H761" i="3"/>
  <c r="I761" i="3" s="1"/>
  <c r="E754" i="5" l="1"/>
  <c r="H753" i="5"/>
  <c r="G753" i="5"/>
  <c r="F753" i="5"/>
  <c r="E773" i="4"/>
  <c r="C774" i="4"/>
  <c r="G442" i="4"/>
  <c r="H442" i="4" s="1"/>
  <c r="H762" i="3"/>
  <c r="F763" i="3"/>
  <c r="I762" i="3"/>
  <c r="G763" i="3"/>
  <c r="E755" i="5" l="1"/>
  <c r="H754" i="5"/>
  <c r="G754" i="5"/>
  <c r="F754" i="5"/>
  <c r="E774" i="4"/>
  <c r="C775" i="4"/>
  <c r="G443" i="4"/>
  <c r="H443" i="4" s="1"/>
  <c r="G764" i="3"/>
  <c r="H763" i="3"/>
  <c r="I763" i="3" s="1"/>
  <c r="F764" i="3"/>
  <c r="E756" i="5" l="1"/>
  <c r="H755" i="5"/>
  <c r="G755" i="5"/>
  <c r="F755" i="5"/>
  <c r="E775" i="4"/>
  <c r="C776" i="4"/>
  <c r="G444" i="4"/>
  <c r="H444" i="4" s="1"/>
  <c r="G765" i="3"/>
  <c r="F765" i="3"/>
  <c r="H764" i="3"/>
  <c r="I764" i="3" s="1"/>
  <c r="H756" i="5" l="1"/>
  <c r="G756" i="5"/>
  <c r="F756" i="5"/>
  <c r="E757" i="5"/>
  <c r="E776" i="4"/>
  <c r="C777" i="4"/>
  <c r="G445" i="4"/>
  <c r="H445" i="4" s="1"/>
  <c r="H765" i="3"/>
  <c r="F766" i="3"/>
  <c r="I765" i="3"/>
  <c r="G766" i="3"/>
  <c r="E758" i="5" l="1"/>
  <c r="H757" i="5"/>
  <c r="G757" i="5"/>
  <c r="F757" i="5"/>
  <c r="E777" i="4"/>
  <c r="C778" i="4"/>
  <c r="G446" i="4"/>
  <c r="H446" i="4" s="1"/>
  <c r="F767" i="3"/>
  <c r="H766" i="3"/>
  <c r="G767" i="3"/>
  <c r="I766" i="3"/>
  <c r="E759" i="5" l="1"/>
  <c r="F758" i="5"/>
  <c r="H758" i="5"/>
  <c r="G758" i="5"/>
  <c r="E778" i="4"/>
  <c r="C779" i="4"/>
  <c r="G447" i="4"/>
  <c r="H447" i="4" s="1"/>
  <c r="G768" i="3"/>
  <c r="H767" i="3"/>
  <c r="I767" i="3" s="1"/>
  <c r="F768" i="3"/>
  <c r="G759" i="5" l="1"/>
  <c r="H759" i="5"/>
  <c r="E760" i="5"/>
  <c r="F759" i="5"/>
  <c r="E779" i="4"/>
  <c r="C780" i="4"/>
  <c r="G448" i="4"/>
  <c r="H448" i="4" s="1"/>
  <c r="F769" i="3"/>
  <c r="H768" i="3"/>
  <c r="I768" i="3"/>
  <c r="G769" i="3"/>
  <c r="E761" i="5" l="1"/>
  <c r="H760" i="5"/>
  <c r="G760" i="5"/>
  <c r="F760" i="5"/>
  <c r="E780" i="4"/>
  <c r="C781" i="4"/>
  <c r="G449" i="4"/>
  <c r="H449" i="4" s="1"/>
  <c r="G770" i="3"/>
  <c r="F770" i="3"/>
  <c r="H769" i="3"/>
  <c r="I769" i="3" s="1"/>
  <c r="E762" i="5" l="1"/>
  <c r="H761" i="5"/>
  <c r="G761" i="5"/>
  <c r="F761" i="5"/>
  <c r="E781" i="4"/>
  <c r="C782" i="4"/>
  <c r="G450" i="4"/>
  <c r="H450" i="4" s="1"/>
  <c r="H770" i="3"/>
  <c r="F771" i="3"/>
  <c r="I770" i="3"/>
  <c r="G771" i="3"/>
  <c r="F762" i="5" l="1"/>
  <c r="E763" i="5"/>
  <c r="H762" i="5"/>
  <c r="G762" i="5"/>
  <c r="E782" i="4"/>
  <c r="C783" i="4"/>
  <c r="G451" i="4"/>
  <c r="H451" i="4" s="1"/>
  <c r="F772" i="3"/>
  <c r="H771" i="3"/>
  <c r="G772" i="3"/>
  <c r="I771" i="3"/>
  <c r="E764" i="5" l="1"/>
  <c r="H763" i="5"/>
  <c r="G763" i="5"/>
  <c r="F763" i="5"/>
  <c r="E783" i="4"/>
  <c r="C784" i="4"/>
  <c r="G452" i="4"/>
  <c r="H452" i="4" s="1"/>
  <c r="G773" i="3"/>
  <c r="H772" i="3"/>
  <c r="I772" i="3" s="1"/>
  <c r="F773" i="3"/>
  <c r="E765" i="5" l="1"/>
  <c r="H764" i="5"/>
  <c r="G764" i="5"/>
  <c r="F764" i="5"/>
  <c r="E784" i="4"/>
  <c r="C785" i="4"/>
  <c r="G453" i="4"/>
  <c r="H453" i="4" s="1"/>
  <c r="F774" i="3"/>
  <c r="H773" i="3"/>
  <c r="G774" i="3"/>
  <c r="I773" i="3"/>
  <c r="E766" i="5" l="1"/>
  <c r="H765" i="5"/>
  <c r="G765" i="5"/>
  <c r="F765" i="5"/>
  <c r="E785" i="4"/>
  <c r="C786" i="4"/>
  <c r="G454" i="4"/>
  <c r="H454" i="4" s="1"/>
  <c r="G775" i="3"/>
  <c r="H774" i="3"/>
  <c r="I774" i="3" s="1"/>
  <c r="F775" i="3"/>
  <c r="E767" i="5" l="1"/>
  <c r="H766" i="5"/>
  <c r="G766" i="5"/>
  <c r="F766" i="5"/>
  <c r="E786" i="4"/>
  <c r="C787" i="4"/>
  <c r="G455" i="4"/>
  <c r="H455" i="4" s="1"/>
  <c r="H775" i="3"/>
  <c r="F776" i="3"/>
  <c r="I775" i="3"/>
  <c r="G776" i="3"/>
  <c r="E768" i="5" l="1"/>
  <c r="G767" i="5"/>
  <c r="F767" i="5"/>
  <c r="H767" i="5"/>
  <c r="E787" i="4"/>
  <c r="C788" i="4"/>
  <c r="G456" i="4"/>
  <c r="H456" i="4" s="1"/>
  <c r="G777" i="3"/>
  <c r="F777" i="3"/>
  <c r="H776" i="3"/>
  <c r="I776" i="3" s="1"/>
  <c r="F768" i="5" l="1"/>
  <c r="E769" i="5"/>
  <c r="H768" i="5"/>
  <c r="G768" i="5"/>
  <c r="E788" i="4"/>
  <c r="C789" i="4"/>
  <c r="G457" i="4"/>
  <c r="H457" i="4" s="1"/>
  <c r="H777" i="3"/>
  <c r="F778" i="3"/>
  <c r="I777" i="3"/>
  <c r="G778" i="3"/>
  <c r="E770" i="5" l="1"/>
  <c r="H769" i="5"/>
  <c r="G769" i="5"/>
  <c r="F769" i="5"/>
  <c r="E789" i="4"/>
  <c r="C790" i="4"/>
  <c r="G458" i="4"/>
  <c r="H458" i="4" s="1"/>
  <c r="G779" i="3"/>
  <c r="F779" i="3"/>
  <c r="H778" i="3"/>
  <c r="I778" i="3" s="1"/>
  <c r="E771" i="5" l="1"/>
  <c r="H770" i="5"/>
  <c r="G770" i="5"/>
  <c r="F770" i="5"/>
  <c r="E790" i="4"/>
  <c r="C791" i="4"/>
  <c r="G459" i="4"/>
  <c r="H459" i="4" s="1"/>
  <c r="H779" i="3"/>
  <c r="F780" i="3"/>
  <c r="I779" i="3"/>
  <c r="G780" i="3"/>
  <c r="E772" i="5" l="1"/>
  <c r="H771" i="5"/>
  <c r="G771" i="5"/>
  <c r="F771" i="5"/>
  <c r="E791" i="4"/>
  <c r="C792" i="4"/>
  <c r="G460" i="4"/>
  <c r="H460" i="4" s="1"/>
  <c r="G781" i="3"/>
  <c r="F781" i="3"/>
  <c r="H780" i="3"/>
  <c r="I780" i="3" s="1"/>
  <c r="E773" i="5" l="1"/>
  <c r="H772" i="5"/>
  <c r="G772" i="5"/>
  <c r="F772" i="5"/>
  <c r="E792" i="4"/>
  <c r="C793" i="4"/>
  <c r="G461" i="4"/>
  <c r="H461" i="4" s="1"/>
  <c r="H781" i="3"/>
  <c r="F782" i="3"/>
  <c r="G782" i="3"/>
  <c r="I781" i="3"/>
  <c r="E774" i="5" l="1"/>
  <c r="G773" i="5"/>
  <c r="F773" i="5"/>
  <c r="H773" i="5"/>
  <c r="E793" i="4"/>
  <c r="C794" i="4"/>
  <c r="G462" i="4"/>
  <c r="H462" i="4" s="1"/>
  <c r="G783" i="3"/>
  <c r="H782" i="3"/>
  <c r="I782" i="3" s="1"/>
  <c r="F783" i="3"/>
  <c r="H774" i="5" l="1"/>
  <c r="F774" i="5"/>
  <c r="E775" i="5"/>
  <c r="G774" i="5"/>
  <c r="E794" i="4"/>
  <c r="C795" i="4"/>
  <c r="G463" i="4"/>
  <c r="H463" i="4" s="1"/>
  <c r="F784" i="3"/>
  <c r="H783" i="3"/>
  <c r="G784" i="3"/>
  <c r="I783" i="3"/>
  <c r="E776" i="5" l="1"/>
  <c r="H775" i="5"/>
  <c r="G775" i="5"/>
  <c r="F775" i="5"/>
  <c r="E795" i="4"/>
  <c r="C796" i="4"/>
  <c r="G464" i="4"/>
  <c r="H464" i="4" s="1"/>
  <c r="G785" i="3"/>
  <c r="H784" i="3"/>
  <c r="I784" i="3" s="1"/>
  <c r="F785" i="3"/>
  <c r="E777" i="5" l="1"/>
  <c r="H776" i="5"/>
  <c r="G776" i="5"/>
  <c r="F776" i="5"/>
  <c r="E796" i="4"/>
  <c r="C797" i="4"/>
  <c r="G465" i="4"/>
  <c r="H465" i="4" s="1"/>
  <c r="G786" i="3"/>
  <c r="F786" i="3"/>
  <c r="H785" i="3"/>
  <c r="I785" i="3" s="1"/>
  <c r="G777" i="5" l="1"/>
  <c r="F777" i="5"/>
  <c r="E778" i="5"/>
  <c r="H777" i="5"/>
  <c r="E797" i="4"/>
  <c r="C798" i="4"/>
  <c r="G466" i="4"/>
  <c r="H466" i="4" s="1"/>
  <c r="G787" i="3"/>
  <c r="H786" i="3"/>
  <c r="I786" i="3" s="1"/>
  <c r="F787" i="3"/>
  <c r="E779" i="5" l="1"/>
  <c r="H778" i="5"/>
  <c r="G778" i="5"/>
  <c r="F778" i="5"/>
  <c r="E798" i="4"/>
  <c r="C799" i="4"/>
  <c r="G467" i="4"/>
  <c r="H467" i="4" s="1"/>
  <c r="G788" i="3"/>
  <c r="H787" i="3"/>
  <c r="I787" i="3" s="1"/>
  <c r="F788" i="3"/>
  <c r="E780" i="5" l="1"/>
  <c r="H779" i="5"/>
  <c r="G779" i="5"/>
  <c r="F779" i="5"/>
  <c r="E799" i="4"/>
  <c r="C800" i="4"/>
  <c r="G468" i="4"/>
  <c r="H468" i="4" s="1"/>
  <c r="G789" i="3"/>
  <c r="F789" i="3"/>
  <c r="H788" i="3"/>
  <c r="I788" i="3" s="1"/>
  <c r="E781" i="5" l="1"/>
  <c r="F780" i="5"/>
  <c r="H780" i="5"/>
  <c r="G780" i="5"/>
  <c r="E800" i="4"/>
  <c r="C801" i="4"/>
  <c r="G469" i="4"/>
  <c r="H469" i="4" s="1"/>
  <c r="H789" i="3"/>
  <c r="F790" i="3"/>
  <c r="I789" i="3"/>
  <c r="G790" i="3"/>
  <c r="E782" i="5" l="1"/>
  <c r="H781" i="5"/>
  <c r="G781" i="5"/>
  <c r="F781" i="5"/>
  <c r="E801" i="4"/>
  <c r="C802" i="4"/>
  <c r="G470" i="4"/>
  <c r="H470" i="4" s="1"/>
  <c r="G791" i="3"/>
  <c r="F791" i="3"/>
  <c r="H790" i="3"/>
  <c r="I790" i="3" s="1"/>
  <c r="E783" i="5" l="1"/>
  <c r="H782" i="5"/>
  <c r="G782" i="5"/>
  <c r="F782" i="5"/>
  <c r="E802" i="4"/>
  <c r="C803" i="4"/>
  <c r="G471" i="4"/>
  <c r="H471" i="4" s="1"/>
  <c r="H791" i="3"/>
  <c r="F792" i="3"/>
  <c r="I791" i="3"/>
  <c r="G792" i="3"/>
  <c r="G783" i="5" l="1"/>
  <c r="E784" i="5"/>
  <c r="H783" i="5"/>
  <c r="F783" i="5"/>
  <c r="E803" i="4"/>
  <c r="C804" i="4"/>
  <c r="G472" i="4"/>
  <c r="H472" i="4" s="1"/>
  <c r="G793" i="3"/>
  <c r="F793" i="3"/>
  <c r="H792" i="3"/>
  <c r="I792" i="3" s="1"/>
  <c r="E785" i="5" l="1"/>
  <c r="H784" i="5"/>
  <c r="G784" i="5"/>
  <c r="F784" i="5"/>
  <c r="E804" i="4"/>
  <c r="C805" i="4"/>
  <c r="G473" i="4"/>
  <c r="H473" i="4" s="1"/>
  <c r="F794" i="3"/>
  <c r="H793" i="3"/>
  <c r="G794" i="3"/>
  <c r="I793" i="3"/>
  <c r="E786" i="5" l="1"/>
  <c r="H785" i="5"/>
  <c r="G785" i="5"/>
  <c r="F785" i="5"/>
  <c r="E805" i="4"/>
  <c r="C806" i="4"/>
  <c r="G474" i="4"/>
  <c r="H474" i="4" s="1"/>
  <c r="G795" i="3"/>
  <c r="H794" i="3"/>
  <c r="I794" i="3" s="1"/>
  <c r="F795" i="3"/>
  <c r="E787" i="5" l="1"/>
  <c r="H786" i="5"/>
  <c r="G786" i="5"/>
  <c r="F786" i="5"/>
  <c r="E806" i="4"/>
  <c r="C807" i="4"/>
  <c r="G475" i="4"/>
  <c r="H475" i="4" s="1"/>
  <c r="F796" i="3"/>
  <c r="H795" i="3"/>
  <c r="G796" i="3"/>
  <c r="I795" i="3"/>
  <c r="E788" i="5" l="1"/>
  <c r="H787" i="5"/>
  <c r="G787" i="5"/>
  <c r="F787" i="5"/>
  <c r="E807" i="4"/>
  <c r="C808" i="4"/>
  <c r="G476" i="4"/>
  <c r="H476" i="4" s="1"/>
  <c r="I796" i="3"/>
  <c r="G797" i="3"/>
  <c r="H796" i="3"/>
  <c r="F797" i="3"/>
  <c r="E789" i="5" l="1"/>
  <c r="F788" i="5"/>
  <c r="H788" i="5"/>
  <c r="G788" i="5"/>
  <c r="E808" i="4"/>
  <c r="C809" i="4"/>
  <c r="G477" i="4"/>
  <c r="H477" i="4" s="1"/>
  <c r="F798" i="3"/>
  <c r="H797" i="3"/>
  <c r="I797" i="3"/>
  <c r="G798" i="3"/>
  <c r="E790" i="5" l="1"/>
  <c r="G789" i="5"/>
  <c r="F789" i="5"/>
  <c r="H789" i="5"/>
  <c r="E809" i="4"/>
  <c r="C810" i="4"/>
  <c r="G478" i="4"/>
  <c r="H478" i="4" s="1"/>
  <c r="G799" i="3"/>
  <c r="H798" i="3"/>
  <c r="I798" i="3" s="1"/>
  <c r="F799" i="3"/>
  <c r="E791" i="5" l="1"/>
  <c r="H790" i="5"/>
  <c r="G790" i="5"/>
  <c r="F790" i="5"/>
  <c r="E810" i="4"/>
  <c r="C811" i="4"/>
  <c r="G479" i="4"/>
  <c r="H479" i="4" s="1"/>
  <c r="H799" i="3"/>
  <c r="F800" i="3"/>
  <c r="I799" i="3"/>
  <c r="G800" i="3"/>
  <c r="E792" i="5" l="1"/>
  <c r="H791" i="5"/>
  <c r="G791" i="5"/>
  <c r="F791" i="5"/>
  <c r="E811" i="4"/>
  <c r="C812" i="4"/>
  <c r="G480" i="4"/>
  <c r="H480" i="4" s="1"/>
  <c r="G801" i="3"/>
  <c r="F801" i="3"/>
  <c r="H800" i="3"/>
  <c r="I800" i="3" s="1"/>
  <c r="H792" i="5" l="1"/>
  <c r="G792" i="5"/>
  <c r="F792" i="5"/>
  <c r="E793" i="5"/>
  <c r="E812" i="4"/>
  <c r="C813" i="4"/>
  <c r="G481" i="4"/>
  <c r="H481" i="4" s="1"/>
  <c r="H801" i="3"/>
  <c r="F802" i="3"/>
  <c r="I801" i="3"/>
  <c r="G802" i="3"/>
  <c r="E794" i="5" l="1"/>
  <c r="H793" i="5"/>
  <c r="G793" i="5"/>
  <c r="F793" i="5"/>
  <c r="E813" i="4"/>
  <c r="C814" i="4"/>
  <c r="G482" i="4"/>
  <c r="H482" i="4" s="1"/>
  <c r="G803" i="3"/>
  <c r="F803" i="3"/>
  <c r="H802" i="3"/>
  <c r="I802" i="3" s="1"/>
  <c r="E795" i="5" l="1"/>
  <c r="H794" i="5"/>
  <c r="G794" i="5"/>
  <c r="F794" i="5"/>
  <c r="E814" i="4"/>
  <c r="C815" i="4"/>
  <c r="G483" i="4"/>
  <c r="H483" i="4" s="1"/>
  <c r="H803" i="3"/>
  <c r="F804" i="3"/>
  <c r="I803" i="3"/>
  <c r="G804" i="3"/>
  <c r="G795" i="5" l="1"/>
  <c r="F795" i="5"/>
  <c r="E796" i="5"/>
  <c r="H795" i="5"/>
  <c r="E815" i="4"/>
  <c r="C816" i="4"/>
  <c r="G484" i="4"/>
  <c r="H484" i="4" s="1"/>
  <c r="F805" i="3"/>
  <c r="H804" i="3"/>
  <c r="I804" i="3" s="1"/>
  <c r="G805" i="3"/>
  <c r="E797" i="5" l="1"/>
  <c r="H796" i="5"/>
  <c r="G796" i="5"/>
  <c r="F796" i="5"/>
  <c r="E816" i="4"/>
  <c r="C817" i="4"/>
  <c r="G485" i="4"/>
  <c r="H485" i="4" s="1"/>
  <c r="G806" i="3"/>
  <c r="F806" i="3"/>
  <c r="H805" i="3"/>
  <c r="I805" i="3" s="1"/>
  <c r="E798" i="5" l="1"/>
  <c r="H797" i="5"/>
  <c r="G797" i="5"/>
  <c r="F797" i="5"/>
  <c r="E817" i="4"/>
  <c r="C818" i="4"/>
  <c r="G486" i="4"/>
  <c r="H486" i="4" s="1"/>
  <c r="H806" i="3"/>
  <c r="F807" i="3"/>
  <c r="I806" i="3"/>
  <c r="G807" i="3"/>
  <c r="F798" i="5" l="1"/>
  <c r="H798" i="5"/>
  <c r="G798" i="5"/>
  <c r="E799" i="5"/>
  <c r="E818" i="4"/>
  <c r="C819" i="4"/>
  <c r="G487" i="4"/>
  <c r="H487" i="4" s="1"/>
  <c r="G808" i="3"/>
  <c r="F808" i="3"/>
  <c r="H807" i="3"/>
  <c r="I807" i="3" s="1"/>
  <c r="E800" i="5" l="1"/>
  <c r="H799" i="5"/>
  <c r="G799" i="5"/>
  <c r="F799" i="5"/>
  <c r="E819" i="4"/>
  <c r="C820" i="4"/>
  <c r="G488" i="4"/>
  <c r="H488" i="4" s="1"/>
  <c r="H808" i="3"/>
  <c r="F809" i="3"/>
  <c r="I808" i="3"/>
  <c r="G809" i="3"/>
  <c r="E801" i="5" l="1"/>
  <c r="H800" i="5"/>
  <c r="G800" i="5"/>
  <c r="F800" i="5"/>
  <c r="E820" i="4"/>
  <c r="C821" i="4"/>
  <c r="G489" i="4"/>
  <c r="H489" i="4" s="1"/>
  <c r="G810" i="3"/>
  <c r="F810" i="3"/>
  <c r="H809" i="3"/>
  <c r="I809" i="3" s="1"/>
  <c r="E802" i="5" l="1"/>
  <c r="H801" i="5"/>
  <c r="G801" i="5"/>
  <c r="F801" i="5"/>
  <c r="E821" i="4"/>
  <c r="C822" i="4"/>
  <c r="G490" i="4"/>
  <c r="H490" i="4" s="1"/>
  <c r="G811" i="3"/>
  <c r="H810" i="3"/>
  <c r="I810" i="3" s="1"/>
  <c r="F811" i="3"/>
  <c r="E803" i="5" l="1"/>
  <c r="H802" i="5"/>
  <c r="G802" i="5"/>
  <c r="F802" i="5"/>
  <c r="E822" i="4"/>
  <c r="C823" i="4"/>
  <c r="G491" i="4"/>
  <c r="H491" i="4" s="1"/>
  <c r="G812" i="3"/>
  <c r="H811" i="3"/>
  <c r="I811" i="3" s="1"/>
  <c r="F812" i="3"/>
  <c r="E804" i="5" l="1"/>
  <c r="G803" i="5"/>
  <c r="F803" i="5"/>
  <c r="H803" i="5"/>
  <c r="E823" i="4"/>
  <c r="C824" i="4"/>
  <c r="G492" i="4"/>
  <c r="H492" i="4" s="1"/>
  <c r="G813" i="3"/>
  <c r="F813" i="3"/>
  <c r="H812" i="3"/>
  <c r="I812" i="3" s="1"/>
  <c r="F804" i="5" l="1"/>
  <c r="H804" i="5"/>
  <c r="G804" i="5"/>
  <c r="E805" i="5"/>
  <c r="E824" i="4"/>
  <c r="C825" i="4"/>
  <c r="G493" i="4"/>
  <c r="H493" i="4" s="1"/>
  <c r="H813" i="3"/>
  <c r="F814" i="3"/>
  <c r="I813" i="3"/>
  <c r="G814" i="3"/>
  <c r="E806" i="5" l="1"/>
  <c r="H805" i="5"/>
  <c r="G805" i="5"/>
  <c r="F805" i="5"/>
  <c r="E825" i="4"/>
  <c r="C826" i="4"/>
  <c r="G494" i="4"/>
  <c r="H494" i="4" s="1"/>
  <c r="G815" i="3"/>
  <c r="F815" i="3"/>
  <c r="H814" i="3"/>
  <c r="I814" i="3" s="1"/>
  <c r="E807" i="5" l="1"/>
  <c r="F806" i="5"/>
  <c r="G806" i="5"/>
  <c r="H806" i="5"/>
  <c r="E826" i="4"/>
  <c r="C827" i="4"/>
  <c r="G495" i="4"/>
  <c r="H495" i="4" s="1"/>
  <c r="H815" i="3"/>
  <c r="F816" i="3"/>
  <c r="I815" i="3"/>
  <c r="G816" i="3"/>
  <c r="E808" i="5" l="1"/>
  <c r="H807" i="5"/>
  <c r="G807" i="5"/>
  <c r="F807" i="5"/>
  <c r="E827" i="4"/>
  <c r="C828" i="4"/>
  <c r="G496" i="4"/>
  <c r="H496" i="4" s="1"/>
  <c r="G817" i="3"/>
  <c r="H816" i="3"/>
  <c r="I816" i="3" s="1"/>
  <c r="F817" i="3"/>
  <c r="E809" i="5" l="1"/>
  <c r="H808" i="5"/>
  <c r="G808" i="5"/>
  <c r="F808" i="5"/>
  <c r="E828" i="4"/>
  <c r="C829" i="4"/>
  <c r="G497" i="4"/>
  <c r="H497" i="4" s="1"/>
  <c r="F818" i="3"/>
  <c r="H817" i="3"/>
  <c r="I817" i="3" s="1"/>
  <c r="G818" i="3"/>
  <c r="E810" i="5" l="1"/>
  <c r="H809" i="5"/>
  <c r="G809" i="5"/>
  <c r="F809" i="5"/>
  <c r="E829" i="4"/>
  <c r="C830" i="4"/>
  <c r="G498" i="4"/>
  <c r="H498" i="4" s="1"/>
  <c r="G819" i="3"/>
  <c r="H818" i="3"/>
  <c r="I818" i="3" s="1"/>
  <c r="F819" i="3"/>
  <c r="H810" i="5" l="1"/>
  <c r="G810" i="5"/>
  <c r="F810" i="5"/>
  <c r="E811" i="5"/>
  <c r="E830" i="4"/>
  <c r="C831" i="4"/>
  <c r="G499" i="4"/>
  <c r="H499" i="4" s="1"/>
  <c r="F820" i="3"/>
  <c r="H819" i="3"/>
  <c r="G820" i="3"/>
  <c r="I819" i="3"/>
  <c r="E812" i="5" l="1"/>
  <c r="H811" i="5"/>
  <c r="G811" i="5"/>
  <c r="F811" i="5"/>
  <c r="E831" i="4"/>
  <c r="C832" i="4"/>
  <c r="G500" i="4"/>
  <c r="H500" i="4" s="1"/>
  <c r="G821" i="3"/>
  <c r="H820" i="3"/>
  <c r="I820" i="3" s="1"/>
  <c r="F821" i="3"/>
  <c r="E813" i="5" l="1"/>
  <c r="H812" i="5"/>
  <c r="G812" i="5"/>
  <c r="F812" i="5"/>
  <c r="E832" i="4"/>
  <c r="C833" i="4"/>
  <c r="G501" i="4"/>
  <c r="H501" i="4" s="1"/>
  <c r="G822" i="3"/>
  <c r="F822" i="3"/>
  <c r="H821" i="3"/>
  <c r="I821" i="3" s="1"/>
  <c r="G813" i="5" l="1"/>
  <c r="F813" i="5"/>
  <c r="E814" i="5"/>
  <c r="H813" i="5"/>
  <c r="E833" i="4"/>
  <c r="C834" i="4"/>
  <c r="G502" i="4"/>
  <c r="H502" i="4" s="1"/>
  <c r="H822" i="3"/>
  <c r="F823" i="3"/>
  <c r="I822" i="3"/>
  <c r="G823" i="3"/>
  <c r="E815" i="5" l="1"/>
  <c r="H814" i="5"/>
  <c r="G814" i="5"/>
  <c r="F814" i="5"/>
  <c r="E834" i="4"/>
  <c r="C835" i="4"/>
  <c r="G503" i="4"/>
  <c r="H503" i="4" s="1"/>
  <c r="G824" i="3"/>
  <c r="H823" i="3"/>
  <c r="I823" i="3" s="1"/>
  <c r="F824" i="3"/>
  <c r="E816" i="5" l="1"/>
  <c r="H815" i="5"/>
  <c r="G815" i="5"/>
  <c r="F815" i="5"/>
  <c r="E835" i="4"/>
  <c r="C836" i="4"/>
  <c r="G504" i="4"/>
  <c r="H504" i="4" s="1"/>
  <c r="G825" i="3"/>
  <c r="F825" i="3"/>
  <c r="H824" i="3"/>
  <c r="I824" i="3" s="1"/>
  <c r="E817" i="5" l="1"/>
  <c r="H816" i="5"/>
  <c r="G816" i="5"/>
  <c r="F816" i="5"/>
  <c r="E836" i="4"/>
  <c r="C837" i="4"/>
  <c r="G505" i="4"/>
  <c r="H505" i="4" s="1"/>
  <c r="H825" i="3"/>
  <c r="F826" i="3"/>
  <c r="I825" i="3"/>
  <c r="G826" i="3"/>
  <c r="E818" i="5" l="1"/>
  <c r="H817" i="5"/>
  <c r="G817" i="5"/>
  <c r="F817" i="5"/>
  <c r="E837" i="4"/>
  <c r="C838" i="4"/>
  <c r="G506" i="4"/>
  <c r="H506" i="4" s="1"/>
  <c r="G827" i="3"/>
  <c r="F827" i="3"/>
  <c r="H826" i="3"/>
  <c r="I826" i="3" s="1"/>
  <c r="E819" i="5" l="1"/>
  <c r="H818" i="5"/>
  <c r="G818" i="5"/>
  <c r="F818" i="5"/>
  <c r="E838" i="4"/>
  <c r="C839" i="4"/>
  <c r="G507" i="4"/>
  <c r="H507" i="4" s="1"/>
  <c r="H827" i="3"/>
  <c r="F828" i="3"/>
  <c r="I827" i="3"/>
  <c r="G828" i="3"/>
  <c r="G819" i="5" l="1"/>
  <c r="F819" i="5"/>
  <c r="E820" i="5"/>
  <c r="H819" i="5"/>
  <c r="E839" i="4"/>
  <c r="C840" i="4"/>
  <c r="G508" i="4"/>
  <c r="H508" i="4" s="1"/>
  <c r="G829" i="3"/>
  <c r="H828" i="3"/>
  <c r="I828" i="3" s="1"/>
  <c r="F829" i="3"/>
  <c r="E821" i="5" l="1"/>
  <c r="H820" i="5"/>
  <c r="G820" i="5"/>
  <c r="F820" i="5"/>
  <c r="E840" i="4"/>
  <c r="C841" i="4"/>
  <c r="G509" i="4"/>
  <c r="H509" i="4" s="1"/>
  <c r="H829" i="3"/>
  <c r="F830" i="3"/>
  <c r="G830" i="3"/>
  <c r="I829" i="3"/>
  <c r="E822" i="5" l="1"/>
  <c r="G821" i="5"/>
  <c r="H821" i="5"/>
  <c r="F821" i="5"/>
  <c r="E841" i="4"/>
  <c r="C842" i="4"/>
  <c r="G510" i="4"/>
  <c r="H510" i="4" s="1"/>
  <c r="G831" i="3"/>
  <c r="H830" i="3"/>
  <c r="I830" i="3" s="1"/>
  <c r="F831" i="3"/>
  <c r="E823" i="5" l="1"/>
  <c r="H822" i="5"/>
  <c r="G822" i="5"/>
  <c r="F822" i="5"/>
  <c r="E842" i="4"/>
  <c r="C843" i="4"/>
  <c r="G511" i="4"/>
  <c r="H511" i="4" s="1"/>
  <c r="F832" i="3"/>
  <c r="H831" i="3"/>
  <c r="G832" i="3"/>
  <c r="I831" i="3"/>
  <c r="E824" i="5" l="1"/>
  <c r="H823" i="5"/>
  <c r="G823" i="5"/>
  <c r="F823" i="5"/>
  <c r="E843" i="4"/>
  <c r="C844" i="4"/>
  <c r="G512" i="4"/>
  <c r="H512" i="4" s="1"/>
  <c r="G833" i="3"/>
  <c r="H832" i="3"/>
  <c r="I832" i="3" s="1"/>
  <c r="F833" i="3"/>
  <c r="E825" i="5" l="1"/>
  <c r="F824" i="5"/>
  <c r="H824" i="5"/>
  <c r="G824" i="5"/>
  <c r="E844" i="4"/>
  <c r="C845" i="4"/>
  <c r="G513" i="4"/>
  <c r="H513" i="4" s="1"/>
  <c r="F834" i="3"/>
  <c r="H833" i="3"/>
  <c r="G834" i="3"/>
  <c r="I833" i="3"/>
  <c r="E826" i="5" l="1"/>
  <c r="H825" i="5"/>
  <c r="G825" i="5"/>
  <c r="F825" i="5"/>
  <c r="E845" i="4"/>
  <c r="C846" i="4"/>
  <c r="G514" i="4"/>
  <c r="H514" i="4" s="1"/>
  <c r="G835" i="3"/>
  <c r="H834" i="3"/>
  <c r="I834" i="3" s="1"/>
  <c r="F835" i="3"/>
  <c r="E827" i="5" l="1"/>
  <c r="H826" i="5"/>
  <c r="G826" i="5"/>
  <c r="F826" i="5"/>
  <c r="E846" i="4"/>
  <c r="C847" i="4"/>
  <c r="G515" i="4"/>
  <c r="H515" i="4" s="1"/>
  <c r="H835" i="3"/>
  <c r="F836" i="3"/>
  <c r="I835" i="3"/>
  <c r="G836" i="3"/>
  <c r="E828" i="5" l="1"/>
  <c r="H827" i="5"/>
  <c r="G827" i="5"/>
  <c r="F827" i="5"/>
  <c r="E847" i="4"/>
  <c r="C848" i="4"/>
  <c r="G516" i="4"/>
  <c r="H516" i="4" s="1"/>
  <c r="G837" i="3"/>
  <c r="F837" i="3"/>
  <c r="H836" i="3"/>
  <c r="I836" i="3" s="1"/>
  <c r="H828" i="5" l="1"/>
  <c r="G828" i="5"/>
  <c r="F828" i="5"/>
  <c r="E829" i="5"/>
  <c r="E848" i="4"/>
  <c r="C849" i="4"/>
  <c r="G517" i="4"/>
  <c r="H517" i="4" s="1"/>
  <c r="H837" i="3"/>
  <c r="F838" i="3"/>
  <c r="I837" i="3"/>
  <c r="G838" i="3"/>
  <c r="E830" i="5" l="1"/>
  <c r="H829" i="5"/>
  <c r="G829" i="5"/>
  <c r="F829" i="5"/>
  <c r="E849" i="4"/>
  <c r="C850" i="4"/>
  <c r="G518" i="4"/>
  <c r="H518" i="4" s="1"/>
  <c r="G839" i="3"/>
  <c r="F839" i="3"/>
  <c r="H838" i="3"/>
  <c r="I838" i="3" s="1"/>
  <c r="E831" i="5" l="1"/>
  <c r="F830" i="5"/>
  <c r="H830" i="5"/>
  <c r="G830" i="5"/>
  <c r="E850" i="4"/>
  <c r="C851" i="4"/>
  <c r="G519" i="4"/>
  <c r="H519" i="4" s="1"/>
  <c r="F840" i="3"/>
  <c r="H839" i="3"/>
  <c r="G840" i="3"/>
  <c r="I839" i="3"/>
  <c r="E832" i="5" l="1"/>
  <c r="H831" i="5"/>
  <c r="G831" i="5"/>
  <c r="F831" i="5"/>
  <c r="E851" i="4"/>
  <c r="C852" i="4"/>
  <c r="G520" i="4"/>
  <c r="H520" i="4" s="1"/>
  <c r="G841" i="3"/>
  <c r="F841" i="3"/>
  <c r="H840" i="3"/>
  <c r="I840" i="3" s="1"/>
  <c r="E833" i="5" l="1"/>
  <c r="H832" i="5"/>
  <c r="G832" i="5"/>
  <c r="F832" i="5"/>
  <c r="E852" i="4"/>
  <c r="C853" i="4"/>
  <c r="G521" i="4"/>
  <c r="H521" i="4" s="1"/>
  <c r="G842" i="3"/>
  <c r="F842" i="3"/>
  <c r="H841" i="3"/>
  <c r="I841" i="3" s="1"/>
  <c r="E834" i="5" l="1"/>
  <c r="H833" i="5"/>
  <c r="G833" i="5"/>
  <c r="F833" i="5"/>
  <c r="E853" i="4"/>
  <c r="C854" i="4"/>
  <c r="G522" i="4"/>
  <c r="H522" i="4" s="1"/>
  <c r="H842" i="3"/>
  <c r="F843" i="3"/>
  <c r="I842" i="3"/>
  <c r="G843" i="3"/>
  <c r="F834" i="5" l="1"/>
  <c r="H834" i="5"/>
  <c r="G834" i="5"/>
  <c r="E835" i="5"/>
  <c r="E854" i="4"/>
  <c r="C855" i="4"/>
  <c r="G523" i="4"/>
  <c r="H523" i="4" s="1"/>
  <c r="G844" i="3"/>
  <c r="F844" i="3"/>
  <c r="H843" i="3"/>
  <c r="I843" i="3" s="1"/>
  <c r="E836" i="5" l="1"/>
  <c r="H835" i="5"/>
  <c r="G835" i="5"/>
  <c r="F835" i="5"/>
  <c r="E855" i="4"/>
  <c r="C856" i="4"/>
  <c r="G524" i="4"/>
  <c r="H524" i="4" s="1"/>
  <c r="H844" i="3"/>
  <c r="F845" i="3"/>
  <c r="G845" i="3"/>
  <c r="I844" i="3"/>
  <c r="E837" i="5" l="1"/>
  <c r="H836" i="5"/>
  <c r="F836" i="5"/>
  <c r="G836" i="5"/>
  <c r="E856" i="4"/>
  <c r="C857" i="4"/>
  <c r="G525" i="4"/>
  <c r="H525" i="4" s="1"/>
  <c r="G846" i="3"/>
  <c r="F846" i="3"/>
  <c r="H845" i="3"/>
  <c r="I845" i="3" s="1"/>
  <c r="E838" i="5" l="1"/>
  <c r="H837" i="5"/>
  <c r="G837" i="5"/>
  <c r="F837" i="5"/>
  <c r="E857" i="4"/>
  <c r="C858" i="4"/>
  <c r="G526" i="4"/>
  <c r="H526" i="4" s="1"/>
  <c r="G847" i="3"/>
  <c r="H846" i="3"/>
  <c r="I846" i="3" s="1"/>
  <c r="F847" i="3"/>
  <c r="E839" i="5" l="1"/>
  <c r="H838" i="5"/>
  <c r="G838" i="5"/>
  <c r="F838" i="5"/>
  <c r="E858" i="4"/>
  <c r="C859" i="4"/>
  <c r="G527" i="4"/>
  <c r="H527" i="4" s="1"/>
  <c r="H847" i="3"/>
  <c r="F848" i="3"/>
  <c r="I847" i="3"/>
  <c r="G848" i="3"/>
  <c r="E840" i="5" l="1"/>
  <c r="G839" i="5"/>
  <c r="F839" i="5"/>
  <c r="H839" i="5"/>
  <c r="E859" i="4"/>
  <c r="C860" i="4"/>
  <c r="G528" i="4"/>
  <c r="H528" i="4" s="1"/>
  <c r="G849" i="3"/>
  <c r="F849" i="3"/>
  <c r="H848" i="3"/>
  <c r="I848" i="3" s="1"/>
  <c r="E841" i="5" l="1"/>
  <c r="H840" i="5"/>
  <c r="G840" i="5"/>
  <c r="F840" i="5"/>
  <c r="E860" i="4"/>
  <c r="C861" i="4"/>
  <c r="G529" i="4"/>
  <c r="H529" i="4" s="1"/>
  <c r="H849" i="3"/>
  <c r="F850" i="3"/>
  <c r="I849" i="3"/>
  <c r="G850" i="3"/>
  <c r="E842" i="5" l="1"/>
  <c r="H841" i="5"/>
  <c r="G841" i="5"/>
  <c r="F841" i="5"/>
  <c r="E861" i="4"/>
  <c r="C862" i="4"/>
  <c r="G530" i="4"/>
  <c r="H530" i="4" s="1"/>
  <c r="G851" i="3"/>
  <c r="F851" i="3"/>
  <c r="H850" i="3"/>
  <c r="I850" i="3" s="1"/>
  <c r="E843" i="5" l="1"/>
  <c r="H842" i="5"/>
  <c r="G842" i="5"/>
  <c r="F842" i="5"/>
  <c r="E862" i="4"/>
  <c r="C863" i="4"/>
  <c r="G531" i="4"/>
  <c r="H531" i="4" s="1"/>
  <c r="H851" i="3"/>
  <c r="F852" i="3"/>
  <c r="G852" i="3"/>
  <c r="I851" i="3"/>
  <c r="E844" i="5" l="1"/>
  <c r="H843" i="5"/>
  <c r="G843" i="5"/>
  <c r="F843" i="5"/>
  <c r="E863" i="4"/>
  <c r="C864" i="4"/>
  <c r="G532" i="4"/>
  <c r="H532" i="4" s="1"/>
  <c r="G853" i="3"/>
  <c r="H852" i="3"/>
  <c r="I852" i="3" s="1"/>
  <c r="F853" i="3"/>
  <c r="E845" i="5" l="1"/>
  <c r="H844" i="5"/>
  <c r="G844" i="5"/>
  <c r="F844" i="5"/>
  <c r="E864" i="4"/>
  <c r="C865" i="4"/>
  <c r="G533" i="4"/>
  <c r="H533" i="4" s="1"/>
  <c r="H853" i="3"/>
  <c r="F854" i="3"/>
  <c r="G854" i="3"/>
  <c r="I853" i="3"/>
  <c r="E846" i="5" l="1"/>
  <c r="G845" i="5"/>
  <c r="H845" i="5"/>
  <c r="F845" i="5"/>
  <c r="E865" i="4"/>
  <c r="C866" i="4"/>
  <c r="G534" i="4"/>
  <c r="H534" i="4" s="1"/>
  <c r="G855" i="3"/>
  <c r="H854" i="3"/>
  <c r="I854" i="3" s="1"/>
  <c r="F855" i="3"/>
  <c r="F846" i="5" l="1"/>
  <c r="E847" i="5"/>
  <c r="H846" i="5"/>
  <c r="G846" i="5"/>
  <c r="E866" i="4"/>
  <c r="C867" i="4"/>
  <c r="G535" i="4"/>
  <c r="H535" i="4" s="1"/>
  <c r="F856" i="3"/>
  <c r="H855" i="3"/>
  <c r="G856" i="3"/>
  <c r="I855" i="3"/>
  <c r="E848" i="5" l="1"/>
  <c r="H847" i="5"/>
  <c r="G847" i="5"/>
  <c r="F847" i="5"/>
  <c r="E867" i="4"/>
  <c r="C868" i="4"/>
  <c r="G536" i="4"/>
  <c r="H536" i="4" s="1"/>
  <c r="G857" i="3"/>
  <c r="H856" i="3"/>
  <c r="I856" i="3" s="1"/>
  <c r="F857" i="3"/>
  <c r="E849" i="5" l="1"/>
  <c r="H848" i="5"/>
  <c r="G848" i="5"/>
  <c r="F848" i="5"/>
  <c r="E868" i="4"/>
  <c r="C869" i="4"/>
  <c r="G537" i="4"/>
  <c r="H537" i="4" s="1"/>
  <c r="F858" i="3"/>
  <c r="H857" i="3"/>
  <c r="G858" i="3"/>
  <c r="I857" i="3"/>
  <c r="G849" i="5" l="1"/>
  <c r="F849" i="5"/>
  <c r="E850" i="5"/>
  <c r="H849" i="5"/>
  <c r="G538" i="4"/>
  <c r="H538" i="4" s="1"/>
  <c r="E869" i="4"/>
  <c r="C870" i="4"/>
  <c r="G859" i="3"/>
  <c r="F859" i="3"/>
  <c r="H858" i="3"/>
  <c r="I858" i="3" s="1"/>
  <c r="E851" i="5" l="1"/>
  <c r="H850" i="5"/>
  <c r="G850" i="5"/>
  <c r="F850" i="5"/>
  <c r="E870" i="4"/>
  <c r="C871" i="4"/>
  <c r="G539" i="4"/>
  <c r="H539" i="4" s="1"/>
  <c r="H859" i="3"/>
  <c r="F860" i="3"/>
  <c r="I859" i="3"/>
  <c r="G860" i="3"/>
  <c r="E852" i="5" l="1"/>
  <c r="H851" i="5"/>
  <c r="G851" i="5"/>
  <c r="F851" i="5"/>
  <c r="E871" i="4"/>
  <c r="C872" i="4"/>
  <c r="G540" i="4"/>
  <c r="H540" i="4" s="1"/>
  <c r="G861" i="3"/>
  <c r="F861" i="3"/>
  <c r="H860" i="3"/>
  <c r="I860" i="3" s="1"/>
  <c r="E853" i="5" l="1"/>
  <c r="H852" i="5"/>
  <c r="G852" i="5"/>
  <c r="F852" i="5"/>
  <c r="E872" i="4"/>
  <c r="C873" i="4"/>
  <c r="G541" i="4"/>
  <c r="H541" i="4" s="1"/>
  <c r="H861" i="3"/>
  <c r="F862" i="3"/>
  <c r="I861" i="3"/>
  <c r="G862" i="3"/>
  <c r="E854" i="5" l="1"/>
  <c r="H853" i="5"/>
  <c r="G853" i="5"/>
  <c r="F853" i="5"/>
  <c r="E873" i="4"/>
  <c r="C874" i="4"/>
  <c r="G542" i="4"/>
  <c r="H542" i="4" s="1"/>
  <c r="G863" i="3"/>
  <c r="F863" i="3"/>
  <c r="H862" i="3"/>
  <c r="I862" i="3" s="1"/>
  <c r="E855" i="5" l="1"/>
  <c r="H854" i="5"/>
  <c r="G854" i="5"/>
  <c r="F854" i="5"/>
  <c r="E874" i="4"/>
  <c r="C875" i="4"/>
  <c r="G543" i="4"/>
  <c r="H543" i="4" s="1"/>
  <c r="F864" i="3"/>
  <c r="H863" i="3"/>
  <c r="G864" i="3"/>
  <c r="I863" i="3"/>
  <c r="G855" i="5" l="1"/>
  <c r="E856" i="5"/>
  <c r="H855" i="5"/>
  <c r="F855" i="5"/>
  <c r="E875" i="4"/>
  <c r="C876" i="4"/>
  <c r="G544" i="4"/>
  <c r="H544" i="4" s="1"/>
  <c r="G865" i="3"/>
  <c r="F865" i="3"/>
  <c r="H864" i="3"/>
  <c r="I864" i="3" s="1"/>
  <c r="E857" i="5" l="1"/>
  <c r="H856" i="5"/>
  <c r="G856" i="5"/>
  <c r="F856" i="5"/>
  <c r="E876" i="4"/>
  <c r="C877" i="4"/>
  <c r="G545" i="4"/>
  <c r="H545" i="4" s="1"/>
  <c r="F866" i="3"/>
  <c r="H865" i="3"/>
  <c r="G866" i="3"/>
  <c r="I865" i="3"/>
  <c r="E858" i="5" l="1"/>
  <c r="H857" i="5"/>
  <c r="G857" i="5"/>
  <c r="F857" i="5"/>
  <c r="E877" i="4"/>
  <c r="C878" i="4"/>
  <c r="G546" i="4"/>
  <c r="H546" i="4" s="1"/>
  <c r="G867" i="3"/>
  <c r="H866" i="3"/>
  <c r="I866" i="3" s="1"/>
  <c r="F867" i="3"/>
  <c r="E859" i="5" l="1"/>
  <c r="H858" i="5"/>
  <c r="G858" i="5"/>
  <c r="F858" i="5"/>
  <c r="E878" i="4"/>
  <c r="C879" i="4"/>
  <c r="G547" i="4"/>
  <c r="H547" i="4" s="1"/>
  <c r="F868" i="3"/>
  <c r="H867" i="3"/>
  <c r="G868" i="3"/>
  <c r="I867" i="3"/>
  <c r="E860" i="5" l="1"/>
  <c r="H859" i="5"/>
  <c r="G859" i="5"/>
  <c r="F859" i="5"/>
  <c r="E879" i="4"/>
  <c r="C880" i="4"/>
  <c r="G548" i="4"/>
  <c r="H548" i="4" s="1"/>
  <c r="G869" i="3"/>
  <c r="I868" i="3"/>
  <c r="H868" i="3"/>
  <c r="F869" i="3"/>
  <c r="E861" i="5" l="1"/>
  <c r="F860" i="5"/>
  <c r="H860" i="5"/>
  <c r="G860" i="5"/>
  <c r="E880" i="4"/>
  <c r="C881" i="4"/>
  <c r="G549" i="4"/>
  <c r="H549" i="4" s="1"/>
  <c r="F870" i="3"/>
  <c r="H869" i="3"/>
  <c r="I869" i="3"/>
  <c r="G870" i="3"/>
  <c r="F861" i="5" l="1"/>
  <c r="H861" i="5"/>
  <c r="E862" i="5"/>
  <c r="G861" i="5"/>
  <c r="E881" i="4"/>
  <c r="C882" i="4"/>
  <c r="G550" i="4"/>
  <c r="H550" i="4" s="1"/>
  <c r="G871" i="3"/>
  <c r="H870" i="3"/>
  <c r="I870" i="3" s="1"/>
  <c r="F871" i="3"/>
  <c r="E863" i="5" l="1"/>
  <c r="H862" i="5"/>
  <c r="G862" i="5"/>
  <c r="F862" i="5"/>
  <c r="E882" i="4"/>
  <c r="C883" i="4"/>
  <c r="G551" i="4"/>
  <c r="H551" i="4" s="1"/>
  <c r="G872" i="3"/>
  <c r="H871" i="3"/>
  <c r="I871" i="3" s="1"/>
  <c r="F872" i="3"/>
  <c r="E864" i="5" l="1"/>
  <c r="H863" i="5"/>
  <c r="G863" i="5"/>
  <c r="F863" i="5"/>
  <c r="E883" i="4"/>
  <c r="C884" i="4"/>
  <c r="G552" i="4"/>
  <c r="H552" i="4" s="1"/>
  <c r="F873" i="3"/>
  <c r="H872" i="3"/>
  <c r="G873" i="3"/>
  <c r="I872" i="3"/>
  <c r="H864" i="5" l="1"/>
  <c r="G864" i="5"/>
  <c r="F864" i="5"/>
  <c r="E865" i="5"/>
  <c r="E884" i="4"/>
  <c r="C885" i="4"/>
  <c r="G553" i="4"/>
  <c r="H553" i="4" s="1"/>
  <c r="G874" i="3"/>
  <c r="H873" i="3"/>
  <c r="I873" i="3" s="1"/>
  <c r="F874" i="3"/>
  <c r="E866" i="5" l="1"/>
  <c r="H865" i="5"/>
  <c r="G865" i="5"/>
  <c r="F865" i="5"/>
  <c r="E885" i="4"/>
  <c r="C886" i="4"/>
  <c r="G554" i="4"/>
  <c r="H554" i="4" s="1"/>
  <c r="F875" i="3"/>
  <c r="H874" i="3"/>
  <c r="G875" i="3"/>
  <c r="I874" i="3"/>
  <c r="E867" i="5" l="1"/>
  <c r="H866" i="5"/>
  <c r="G866" i="5"/>
  <c r="F866" i="5"/>
  <c r="E886" i="4"/>
  <c r="C887" i="4"/>
  <c r="G555" i="4"/>
  <c r="H555" i="4" s="1"/>
  <c r="G876" i="3"/>
  <c r="F876" i="3"/>
  <c r="H875" i="3"/>
  <c r="I875" i="3" s="1"/>
  <c r="E868" i="5" l="1"/>
  <c r="H867" i="5"/>
  <c r="G867" i="5"/>
  <c r="F867" i="5"/>
  <c r="E887" i="4"/>
  <c r="C888" i="4"/>
  <c r="G556" i="4"/>
  <c r="H556" i="4" s="1"/>
  <c r="H876" i="3"/>
  <c r="F877" i="3"/>
  <c r="I876" i="3"/>
  <c r="G877" i="3"/>
  <c r="E869" i="5" l="1"/>
  <c r="H868" i="5"/>
  <c r="G868" i="5"/>
  <c r="F868" i="5"/>
  <c r="E888" i="4"/>
  <c r="C889" i="4"/>
  <c r="G557" i="4"/>
  <c r="H557" i="4" s="1"/>
  <c r="G878" i="3"/>
  <c r="H877" i="3"/>
  <c r="I877" i="3" s="1"/>
  <c r="F878" i="3"/>
  <c r="E870" i="5" l="1"/>
  <c r="H869" i="5"/>
  <c r="G869" i="5"/>
  <c r="F869" i="5"/>
  <c r="E889" i="4"/>
  <c r="C890" i="4"/>
  <c r="G558" i="4"/>
  <c r="H558" i="4" s="1"/>
  <c r="H878" i="3"/>
  <c r="F879" i="3"/>
  <c r="I878" i="3"/>
  <c r="G879" i="3"/>
  <c r="F870" i="5" l="1"/>
  <c r="G870" i="5"/>
  <c r="E871" i="5"/>
  <c r="H870" i="5"/>
  <c r="E890" i="4"/>
  <c r="C891" i="4"/>
  <c r="G559" i="4"/>
  <c r="H559" i="4" s="1"/>
  <c r="G880" i="3"/>
  <c r="I879" i="3"/>
  <c r="F880" i="3"/>
  <c r="H879" i="3"/>
  <c r="E872" i="5" l="1"/>
  <c r="H871" i="5"/>
  <c r="G871" i="5"/>
  <c r="F871" i="5"/>
  <c r="E891" i="4"/>
  <c r="C892" i="4"/>
  <c r="G560" i="4"/>
  <c r="H560" i="4" s="1"/>
  <c r="H880" i="3"/>
  <c r="F881" i="3"/>
  <c r="I880" i="3"/>
  <c r="G881" i="3"/>
  <c r="E873" i="5" l="1"/>
  <c r="G872" i="5"/>
  <c r="H872" i="5"/>
  <c r="F872" i="5"/>
  <c r="E892" i="4"/>
  <c r="C893" i="4"/>
  <c r="G561" i="4"/>
  <c r="H561" i="4" s="1"/>
  <c r="G882" i="3"/>
  <c r="F882" i="3"/>
  <c r="H881" i="3"/>
  <c r="I881" i="3" s="1"/>
  <c r="E874" i="5" l="1"/>
  <c r="H873" i="5"/>
  <c r="G873" i="5"/>
  <c r="F873" i="5"/>
  <c r="E893" i="4"/>
  <c r="C894" i="4"/>
  <c r="G562" i="4"/>
  <c r="H562" i="4" s="1"/>
  <c r="H882" i="3"/>
  <c r="F883" i="3"/>
  <c r="I882" i="3"/>
  <c r="G883" i="3"/>
  <c r="E875" i="5" l="1"/>
  <c r="H874" i="5"/>
  <c r="G874" i="5"/>
  <c r="F874" i="5"/>
  <c r="E894" i="4"/>
  <c r="C895" i="4"/>
  <c r="G563" i="4"/>
  <c r="H563" i="4" s="1"/>
  <c r="H883" i="3"/>
  <c r="F884" i="3"/>
  <c r="I883" i="3"/>
  <c r="G884" i="3"/>
  <c r="E876" i="5" l="1"/>
  <c r="G875" i="5"/>
  <c r="F875" i="5"/>
  <c r="H875" i="5"/>
  <c r="E895" i="4"/>
  <c r="C896" i="4"/>
  <c r="G564" i="4"/>
  <c r="H564" i="4" s="1"/>
  <c r="G885" i="3"/>
  <c r="F885" i="3"/>
  <c r="H884" i="3"/>
  <c r="I884" i="3" s="1"/>
  <c r="E877" i="5" l="1"/>
  <c r="H876" i="5"/>
  <c r="G876" i="5"/>
  <c r="F876" i="5"/>
  <c r="E896" i="4"/>
  <c r="C897" i="4"/>
  <c r="G565" i="4"/>
  <c r="H565" i="4" s="1"/>
  <c r="H885" i="3"/>
  <c r="F886" i="3"/>
  <c r="I885" i="3"/>
  <c r="G886" i="3"/>
  <c r="E878" i="5" l="1"/>
  <c r="H877" i="5"/>
  <c r="G877" i="5"/>
  <c r="F877" i="5"/>
  <c r="E897" i="4"/>
  <c r="C898" i="4"/>
  <c r="G566" i="4"/>
  <c r="H566" i="4" s="1"/>
  <c r="G887" i="3"/>
  <c r="F887" i="3"/>
  <c r="H886" i="3"/>
  <c r="I886" i="3" s="1"/>
  <c r="E879" i="5" l="1"/>
  <c r="H878" i="5"/>
  <c r="F878" i="5"/>
  <c r="G878" i="5"/>
  <c r="E898" i="4"/>
  <c r="C899" i="4"/>
  <c r="G567" i="4"/>
  <c r="H567" i="4" s="1"/>
  <c r="H887" i="3"/>
  <c r="F888" i="3"/>
  <c r="I887" i="3"/>
  <c r="G888" i="3"/>
  <c r="E880" i="5" l="1"/>
  <c r="H879" i="5"/>
  <c r="G879" i="5"/>
  <c r="F879" i="5"/>
  <c r="E899" i="4"/>
  <c r="C900" i="4"/>
  <c r="G568" i="4"/>
  <c r="H568" i="4" s="1"/>
  <c r="G889" i="3"/>
  <c r="H888" i="3"/>
  <c r="I888" i="3" s="1"/>
  <c r="F889" i="3"/>
  <c r="E881" i="5" l="1"/>
  <c r="H880" i="5"/>
  <c r="G880" i="5"/>
  <c r="F880" i="5"/>
  <c r="E900" i="4"/>
  <c r="C901" i="4"/>
  <c r="G569" i="4"/>
  <c r="H569" i="4" s="1"/>
  <c r="H889" i="3"/>
  <c r="F890" i="3"/>
  <c r="G890" i="3"/>
  <c r="I889" i="3"/>
  <c r="E882" i="5" l="1"/>
  <c r="H881" i="5"/>
  <c r="G881" i="5"/>
  <c r="F881" i="5"/>
  <c r="E901" i="4"/>
  <c r="C902" i="4"/>
  <c r="G570" i="4"/>
  <c r="H570" i="4" s="1"/>
  <c r="G891" i="3"/>
  <c r="H890" i="3"/>
  <c r="I890" i="3" s="1"/>
  <c r="F891" i="3"/>
  <c r="E883" i="5" l="1"/>
  <c r="H882" i="5"/>
  <c r="G882" i="5"/>
  <c r="F882" i="5"/>
  <c r="E902" i="4"/>
  <c r="C903" i="4"/>
  <c r="G571" i="4"/>
  <c r="H571" i="4" s="1"/>
  <c r="F892" i="3"/>
  <c r="H891" i="3"/>
  <c r="G892" i="3"/>
  <c r="I891" i="3"/>
  <c r="E884" i="5" l="1"/>
  <c r="H883" i="5"/>
  <c r="G883" i="5"/>
  <c r="F883" i="5"/>
  <c r="E903" i="4"/>
  <c r="C904" i="4"/>
  <c r="G572" i="4"/>
  <c r="H572" i="4" s="1"/>
  <c r="G893" i="3"/>
  <c r="H892" i="3"/>
  <c r="I892" i="3" s="1"/>
  <c r="F893" i="3"/>
  <c r="E885" i="5" l="1"/>
  <c r="H884" i="5"/>
  <c r="G884" i="5"/>
  <c r="F884" i="5"/>
  <c r="E904" i="4"/>
  <c r="C905" i="4"/>
  <c r="G573" i="4"/>
  <c r="H573" i="4" s="1"/>
  <c r="F894" i="3"/>
  <c r="H893" i="3"/>
  <c r="G894" i="3"/>
  <c r="I893" i="3"/>
  <c r="G885" i="5" l="1"/>
  <c r="F885" i="5"/>
  <c r="E886" i="5"/>
  <c r="H885" i="5"/>
  <c r="E905" i="4"/>
  <c r="C906" i="4"/>
  <c r="G574" i="4"/>
  <c r="H574" i="4" s="1"/>
  <c r="G895" i="3"/>
  <c r="H894" i="3"/>
  <c r="I894" i="3" s="1"/>
  <c r="F895" i="3"/>
  <c r="E887" i="5" l="1"/>
  <c r="H886" i="5"/>
  <c r="G886" i="5"/>
  <c r="F886" i="5"/>
  <c r="E906" i="4"/>
  <c r="C907" i="4"/>
  <c r="G575" i="4"/>
  <c r="H575" i="4" s="1"/>
  <c r="G896" i="3"/>
  <c r="H895" i="3"/>
  <c r="I895" i="3" s="1"/>
  <c r="F896" i="3"/>
  <c r="E888" i="5" l="1"/>
  <c r="G887" i="5"/>
  <c r="F887" i="5"/>
  <c r="H887" i="5"/>
  <c r="E907" i="4"/>
  <c r="C908" i="4"/>
  <c r="G576" i="4"/>
  <c r="H576" i="4" s="1"/>
  <c r="F897" i="3"/>
  <c r="H896" i="3"/>
  <c r="G897" i="3"/>
  <c r="I896" i="3"/>
  <c r="E889" i="5" l="1"/>
  <c r="H888" i="5"/>
  <c r="F888" i="5"/>
  <c r="G888" i="5"/>
  <c r="E908" i="4"/>
  <c r="C909" i="4"/>
  <c r="G577" i="4"/>
  <c r="H577" i="4" s="1"/>
  <c r="G898" i="3"/>
  <c r="H897" i="3"/>
  <c r="I897" i="3" s="1"/>
  <c r="F898" i="3"/>
  <c r="E890" i="5" l="1"/>
  <c r="H889" i="5"/>
  <c r="G889" i="5"/>
  <c r="F889" i="5"/>
  <c r="E909" i="4"/>
  <c r="C910" i="4"/>
  <c r="G578" i="4"/>
  <c r="H578" i="4" s="1"/>
  <c r="F899" i="3"/>
  <c r="H898" i="3"/>
  <c r="G899" i="3"/>
  <c r="I898" i="3"/>
  <c r="E891" i="5" l="1"/>
  <c r="H890" i="5"/>
  <c r="G890" i="5"/>
  <c r="F890" i="5"/>
  <c r="E910" i="4"/>
  <c r="C911" i="4"/>
  <c r="G579" i="4"/>
  <c r="H579" i="4" s="1"/>
  <c r="G900" i="3"/>
  <c r="H899" i="3"/>
  <c r="I899" i="3" s="1"/>
  <c r="F900" i="3"/>
  <c r="F891" i="5" l="1"/>
  <c r="E892" i="5"/>
  <c r="G891" i="5"/>
  <c r="H891" i="5"/>
  <c r="E911" i="4"/>
  <c r="C912" i="4"/>
  <c r="G580" i="4"/>
  <c r="H580" i="4" s="1"/>
  <c r="F901" i="3"/>
  <c r="H900" i="3"/>
  <c r="I900" i="3"/>
  <c r="G901" i="3"/>
  <c r="E893" i="5" l="1"/>
  <c r="H892" i="5"/>
  <c r="G892" i="5"/>
  <c r="F892" i="5"/>
  <c r="E912" i="4"/>
  <c r="C913" i="4"/>
  <c r="G581" i="4"/>
  <c r="H581" i="4" s="1"/>
  <c r="G902" i="3"/>
  <c r="H901" i="3"/>
  <c r="I901" i="3" s="1"/>
  <c r="F902" i="3"/>
  <c r="E894" i="5" l="1"/>
  <c r="H893" i="5"/>
  <c r="G893" i="5"/>
  <c r="F893" i="5"/>
  <c r="E913" i="4"/>
  <c r="C914" i="4"/>
  <c r="G582" i="4"/>
  <c r="H582" i="4" s="1"/>
  <c r="H902" i="3"/>
  <c r="F903" i="3"/>
  <c r="I902" i="3"/>
  <c r="G903" i="3"/>
  <c r="E895" i="5" l="1"/>
  <c r="H894" i="5"/>
  <c r="G894" i="5"/>
  <c r="F894" i="5"/>
  <c r="E914" i="4"/>
  <c r="C915" i="4"/>
  <c r="G583" i="4"/>
  <c r="H583" i="4" s="1"/>
  <c r="G904" i="3"/>
  <c r="F904" i="3"/>
  <c r="H903" i="3"/>
  <c r="I903" i="3" s="1"/>
  <c r="E896" i="5" l="1"/>
  <c r="H895" i="5"/>
  <c r="G895" i="5"/>
  <c r="F895" i="5"/>
  <c r="E915" i="4"/>
  <c r="C916" i="4"/>
  <c r="G584" i="4"/>
  <c r="H584" i="4" s="1"/>
  <c r="H904" i="3"/>
  <c r="F905" i="3"/>
  <c r="I904" i="3"/>
  <c r="G905" i="3"/>
  <c r="E897" i="5" l="1"/>
  <c r="F896" i="5"/>
  <c r="H896" i="5"/>
  <c r="G896" i="5"/>
  <c r="E916" i="4"/>
  <c r="C917" i="4"/>
  <c r="G585" i="4"/>
  <c r="H585" i="4" s="1"/>
  <c r="G906" i="3"/>
  <c r="F906" i="3"/>
  <c r="H905" i="3"/>
  <c r="I905" i="3" s="1"/>
  <c r="E898" i="5" l="1"/>
  <c r="G897" i="5"/>
  <c r="H897" i="5"/>
  <c r="F897" i="5"/>
  <c r="E917" i="4"/>
  <c r="C918" i="4"/>
  <c r="G586" i="4"/>
  <c r="H586" i="4" s="1"/>
  <c r="G907" i="3"/>
  <c r="H906" i="3"/>
  <c r="I906" i="3" s="1"/>
  <c r="F907" i="3"/>
  <c r="E899" i="5" l="1"/>
  <c r="H898" i="5"/>
  <c r="G898" i="5"/>
  <c r="F898" i="5"/>
  <c r="E918" i="4"/>
  <c r="C919" i="4"/>
  <c r="G587" i="4"/>
  <c r="H587" i="4" s="1"/>
  <c r="H907" i="3"/>
  <c r="F908" i="3"/>
  <c r="I907" i="3"/>
  <c r="G908" i="3"/>
  <c r="E900" i="5" l="1"/>
  <c r="H899" i="5"/>
  <c r="G899" i="5"/>
  <c r="F899" i="5"/>
  <c r="E919" i="4"/>
  <c r="C920" i="4"/>
  <c r="G588" i="4"/>
  <c r="H588" i="4" s="1"/>
  <c r="G909" i="3"/>
  <c r="F909" i="3"/>
  <c r="H908" i="3"/>
  <c r="I908" i="3" s="1"/>
  <c r="H900" i="5" l="1"/>
  <c r="G900" i="5"/>
  <c r="F900" i="5"/>
  <c r="E901" i="5"/>
  <c r="E920" i="4"/>
  <c r="C921" i="4"/>
  <c r="G589" i="4"/>
  <c r="H589" i="4" s="1"/>
  <c r="H909" i="3"/>
  <c r="F910" i="3"/>
  <c r="I909" i="3"/>
  <c r="G910" i="3"/>
  <c r="E902" i="5" l="1"/>
  <c r="H901" i="5"/>
  <c r="G901" i="5"/>
  <c r="F901" i="5"/>
  <c r="E921" i="4"/>
  <c r="C922" i="4"/>
  <c r="G590" i="4"/>
  <c r="H590" i="4" s="1"/>
  <c r="G911" i="3"/>
  <c r="F911" i="3"/>
  <c r="H910" i="3"/>
  <c r="I910" i="3" s="1"/>
  <c r="E903" i="5" l="1"/>
  <c r="H902" i="5"/>
  <c r="G902" i="5"/>
  <c r="F902" i="5"/>
  <c r="E922" i="4"/>
  <c r="C923" i="4"/>
  <c r="G591" i="4"/>
  <c r="H591" i="4" s="1"/>
  <c r="F912" i="3"/>
  <c r="H911" i="3"/>
  <c r="G912" i="3"/>
  <c r="I911" i="3"/>
  <c r="E904" i="5" l="1"/>
  <c r="H903" i="5"/>
  <c r="G903" i="5"/>
  <c r="F903" i="5"/>
  <c r="E923" i="4"/>
  <c r="C924" i="4"/>
  <c r="G592" i="4"/>
  <c r="H592" i="4" s="1"/>
  <c r="G913" i="3"/>
  <c r="F913" i="3"/>
  <c r="H912" i="3"/>
  <c r="I912" i="3" s="1"/>
  <c r="E905" i="5" l="1"/>
  <c r="H904" i="5"/>
  <c r="G904" i="5"/>
  <c r="F904" i="5"/>
  <c r="E924" i="4"/>
  <c r="C925" i="4"/>
  <c r="G593" i="4"/>
  <c r="H593" i="4" s="1"/>
  <c r="F914" i="3"/>
  <c r="H913" i="3"/>
  <c r="G914" i="3"/>
  <c r="I913" i="3"/>
  <c r="E906" i="5" l="1"/>
  <c r="H905" i="5"/>
  <c r="G905" i="5"/>
  <c r="F905" i="5"/>
  <c r="E925" i="4"/>
  <c r="C926" i="4"/>
  <c r="G594" i="4"/>
  <c r="H594" i="4" s="1"/>
  <c r="G915" i="3"/>
  <c r="H914" i="3"/>
  <c r="I914" i="3" s="1"/>
  <c r="F915" i="3"/>
  <c r="F906" i="5" l="1"/>
  <c r="H906" i="5"/>
  <c r="G906" i="5"/>
  <c r="E907" i="5"/>
  <c r="E926" i="4"/>
  <c r="C927" i="4"/>
  <c r="G595" i="4"/>
  <c r="H595" i="4" s="1"/>
  <c r="F916" i="3"/>
  <c r="H915" i="3"/>
  <c r="G916" i="3"/>
  <c r="I915" i="3"/>
  <c r="E908" i="5" l="1"/>
  <c r="H907" i="5"/>
  <c r="G907" i="5"/>
  <c r="F907" i="5"/>
  <c r="E927" i="4"/>
  <c r="C928" i="4"/>
  <c r="G596" i="4"/>
  <c r="H596" i="4" s="1"/>
  <c r="G917" i="3"/>
  <c r="H916" i="3"/>
  <c r="I916" i="3" s="1"/>
  <c r="F917" i="3"/>
  <c r="E909" i="5" l="1"/>
  <c r="F908" i="5"/>
  <c r="G908" i="5"/>
  <c r="H908" i="5"/>
  <c r="E928" i="4"/>
  <c r="C929" i="4"/>
  <c r="G597" i="4"/>
  <c r="H597" i="4" s="1"/>
  <c r="F918" i="3"/>
  <c r="H917" i="3"/>
  <c r="I917" i="3"/>
  <c r="G918" i="3"/>
  <c r="E910" i="5" l="1"/>
  <c r="H909" i="5"/>
  <c r="G909" i="5"/>
  <c r="F909" i="5"/>
  <c r="E929" i="4"/>
  <c r="C930" i="4"/>
  <c r="G598" i="4"/>
  <c r="H598" i="4" s="1"/>
  <c r="G919" i="3"/>
  <c r="F919" i="3"/>
  <c r="H918" i="3"/>
  <c r="I918" i="3" s="1"/>
  <c r="E911" i="5" l="1"/>
  <c r="H910" i="5"/>
  <c r="G910" i="5"/>
  <c r="F910" i="5"/>
  <c r="E930" i="4"/>
  <c r="C931" i="4"/>
  <c r="G599" i="4"/>
  <c r="H599" i="4" s="1"/>
  <c r="H919" i="3"/>
  <c r="F920" i="3"/>
  <c r="I919" i="3"/>
  <c r="G920" i="3"/>
  <c r="E912" i="5" l="1"/>
  <c r="G911" i="5"/>
  <c r="F911" i="5"/>
  <c r="H911" i="5"/>
  <c r="E931" i="4"/>
  <c r="C932" i="4"/>
  <c r="G600" i="4"/>
  <c r="H600" i="4" s="1"/>
  <c r="G921" i="3"/>
  <c r="F921" i="3"/>
  <c r="H920" i="3"/>
  <c r="I920" i="3" s="1"/>
  <c r="E913" i="5" l="1"/>
  <c r="H912" i="5"/>
  <c r="G912" i="5"/>
  <c r="F912" i="5"/>
  <c r="E932" i="4"/>
  <c r="C933" i="4"/>
  <c r="G601" i="4"/>
  <c r="H601" i="4" s="1"/>
  <c r="H921" i="3"/>
  <c r="F922" i="3"/>
  <c r="I921" i="3"/>
  <c r="G922" i="3"/>
  <c r="E914" i="5" l="1"/>
  <c r="H913" i="5"/>
  <c r="G913" i="5"/>
  <c r="F913" i="5"/>
  <c r="E933" i="4"/>
  <c r="C934" i="4"/>
  <c r="G602" i="4"/>
  <c r="H602" i="4" s="1"/>
  <c r="G923" i="3"/>
  <c r="F923" i="3"/>
  <c r="H922" i="3"/>
  <c r="I922" i="3" s="1"/>
  <c r="E915" i="5" l="1"/>
  <c r="H914" i="5"/>
  <c r="G914" i="5"/>
  <c r="F914" i="5"/>
  <c r="E934" i="4"/>
  <c r="C935" i="4"/>
  <c r="G603" i="4"/>
  <c r="H603" i="4" s="1"/>
  <c r="F924" i="3"/>
  <c r="H923" i="3"/>
  <c r="G924" i="3"/>
  <c r="I923" i="3"/>
  <c r="E916" i="5" l="1"/>
  <c r="H915" i="5"/>
  <c r="G915" i="5"/>
  <c r="F915" i="5"/>
  <c r="E935" i="4"/>
  <c r="C936" i="4"/>
  <c r="G604" i="4"/>
  <c r="H604" i="4" s="1"/>
  <c r="G925" i="3"/>
  <c r="H924" i="3"/>
  <c r="I924" i="3" s="1"/>
  <c r="F925" i="3"/>
  <c r="E917" i="5" l="1"/>
  <c r="H916" i="5"/>
  <c r="G916" i="5"/>
  <c r="F916" i="5"/>
  <c r="E936" i="4"/>
  <c r="C937" i="4"/>
  <c r="G605" i="4"/>
  <c r="H605" i="4" s="1"/>
  <c r="F926" i="3"/>
  <c r="H925" i="3"/>
  <c r="G926" i="3"/>
  <c r="I925" i="3"/>
  <c r="E918" i="5" l="1"/>
  <c r="G917" i="5"/>
  <c r="F917" i="5"/>
  <c r="H917" i="5"/>
  <c r="E937" i="4"/>
  <c r="C938" i="4"/>
  <c r="G606" i="4"/>
  <c r="H606" i="4" s="1"/>
  <c r="G927" i="3"/>
  <c r="H926" i="3"/>
  <c r="I926" i="3" s="1"/>
  <c r="F927" i="3"/>
  <c r="E919" i="5" l="1"/>
  <c r="H918" i="5"/>
  <c r="G918" i="5"/>
  <c r="F918" i="5"/>
  <c r="E938" i="4"/>
  <c r="C939" i="4"/>
  <c r="G607" i="4"/>
  <c r="H607" i="4" s="1"/>
  <c r="G928" i="3"/>
  <c r="F928" i="3"/>
  <c r="H927" i="3"/>
  <c r="I927" i="3" s="1"/>
  <c r="E920" i="5" l="1"/>
  <c r="H919" i="5"/>
  <c r="G919" i="5"/>
  <c r="F919" i="5"/>
  <c r="E939" i="4"/>
  <c r="C940" i="4"/>
  <c r="G608" i="4"/>
  <c r="H608" i="4" s="1"/>
  <c r="H928" i="3"/>
  <c r="F929" i="3"/>
  <c r="G929" i="3"/>
  <c r="I928" i="3"/>
  <c r="E921" i="5" l="1"/>
  <c r="H920" i="5"/>
  <c r="G920" i="5"/>
  <c r="F920" i="5"/>
  <c r="E940" i="4"/>
  <c r="C941" i="4"/>
  <c r="G609" i="4"/>
  <c r="H609" i="4" s="1"/>
  <c r="G930" i="3"/>
  <c r="F930" i="3"/>
  <c r="H929" i="3"/>
  <c r="I929" i="3" s="1"/>
  <c r="G921" i="5" l="1"/>
  <c r="F921" i="5"/>
  <c r="E922" i="5"/>
  <c r="H921" i="5"/>
  <c r="E941" i="4"/>
  <c r="C942" i="4"/>
  <c r="G610" i="4"/>
  <c r="H610" i="4" s="1"/>
  <c r="H930" i="3"/>
  <c r="F931" i="3"/>
  <c r="I930" i="3"/>
  <c r="G931" i="3"/>
  <c r="E923" i="5" l="1"/>
  <c r="H922" i="5"/>
  <c r="G922" i="5"/>
  <c r="F922" i="5"/>
  <c r="E942" i="4"/>
  <c r="C943" i="4"/>
  <c r="G611" i="4"/>
  <c r="H611" i="4" s="1"/>
  <c r="G932" i="3"/>
  <c r="H931" i="3"/>
  <c r="I931" i="3" s="1"/>
  <c r="F932" i="3"/>
  <c r="E924" i="5" l="1"/>
  <c r="F923" i="5"/>
  <c r="H923" i="5"/>
  <c r="G923" i="5"/>
  <c r="E943" i="4"/>
  <c r="C944" i="4"/>
  <c r="G612" i="4"/>
  <c r="H612" i="4" s="1"/>
  <c r="F933" i="3"/>
  <c r="H932" i="3"/>
  <c r="G933" i="3"/>
  <c r="I932" i="3"/>
  <c r="E925" i="5" l="1"/>
  <c r="H924" i="5"/>
  <c r="G924" i="5"/>
  <c r="F924" i="5"/>
  <c r="E944" i="4"/>
  <c r="C945" i="4"/>
  <c r="G613" i="4"/>
  <c r="H613" i="4" s="1"/>
  <c r="G934" i="3"/>
  <c r="H933" i="3"/>
  <c r="I933" i="3" s="1"/>
  <c r="F934" i="3"/>
  <c r="E926" i="5" l="1"/>
  <c r="H925" i="5"/>
  <c r="G925" i="5"/>
  <c r="F925" i="5"/>
  <c r="E945" i="4"/>
  <c r="C946" i="4"/>
  <c r="G614" i="4"/>
  <c r="H614" i="4" s="1"/>
  <c r="G935" i="3"/>
  <c r="F935" i="3"/>
  <c r="H934" i="3"/>
  <c r="I934" i="3" s="1"/>
  <c r="E927" i="5" l="1"/>
  <c r="H926" i="5"/>
  <c r="G926" i="5"/>
  <c r="F926" i="5"/>
  <c r="E946" i="4"/>
  <c r="C947" i="4"/>
  <c r="G615" i="4"/>
  <c r="H615" i="4" s="1"/>
  <c r="F936" i="3"/>
  <c r="H935" i="3"/>
  <c r="G936" i="3"/>
  <c r="I935" i="3"/>
  <c r="E928" i="5" l="1"/>
  <c r="G927" i="5"/>
  <c r="H927" i="5"/>
  <c r="F927" i="5"/>
  <c r="E947" i="4"/>
  <c r="C948" i="4"/>
  <c r="G616" i="4"/>
  <c r="H616" i="4" s="1"/>
  <c r="G937" i="3"/>
  <c r="H936" i="3"/>
  <c r="I936" i="3" s="1"/>
  <c r="F937" i="3"/>
  <c r="E929" i="5" l="1"/>
  <c r="H928" i="5"/>
  <c r="G928" i="5"/>
  <c r="F928" i="5"/>
  <c r="E948" i="4"/>
  <c r="C949" i="4"/>
  <c r="G617" i="4"/>
  <c r="H617" i="4" s="1"/>
  <c r="H937" i="3"/>
  <c r="F938" i="3"/>
  <c r="G938" i="3"/>
  <c r="I937" i="3"/>
  <c r="E930" i="5" l="1"/>
  <c r="H929" i="5"/>
  <c r="G929" i="5"/>
  <c r="F929" i="5"/>
  <c r="E949" i="4"/>
  <c r="C950" i="4"/>
  <c r="G618" i="4"/>
  <c r="H618" i="4" s="1"/>
  <c r="G939" i="3"/>
  <c r="H938" i="3"/>
  <c r="I938" i="3" s="1"/>
  <c r="F939" i="3"/>
  <c r="E931" i="5" l="1"/>
  <c r="H930" i="5"/>
  <c r="G930" i="5"/>
  <c r="F930" i="5"/>
  <c r="E950" i="4"/>
  <c r="C951" i="4"/>
  <c r="G619" i="4"/>
  <c r="H619" i="4" s="1"/>
  <c r="F940" i="3"/>
  <c r="H939" i="3"/>
  <c r="G940" i="3"/>
  <c r="I939" i="3"/>
  <c r="E932" i="5" l="1"/>
  <c r="H931" i="5"/>
  <c r="G931" i="5"/>
  <c r="F931" i="5"/>
  <c r="E951" i="4"/>
  <c r="C952" i="4"/>
  <c r="G620" i="4"/>
  <c r="H620" i="4" s="1"/>
  <c r="G941" i="3"/>
  <c r="H940" i="3"/>
  <c r="I940" i="3" s="1"/>
  <c r="F941" i="3"/>
  <c r="E933" i="5" l="1"/>
  <c r="F932" i="5"/>
  <c r="G932" i="5"/>
  <c r="H932" i="5"/>
  <c r="E952" i="4"/>
  <c r="C953" i="4"/>
  <c r="G621" i="4"/>
  <c r="H621" i="4" s="1"/>
  <c r="F942" i="3"/>
  <c r="H941" i="3"/>
  <c r="G942" i="3"/>
  <c r="I941" i="3"/>
  <c r="H933" i="5" l="1"/>
  <c r="G933" i="5"/>
  <c r="F933" i="5"/>
  <c r="E934" i="5"/>
  <c r="E953" i="4"/>
  <c r="C954" i="4"/>
  <c r="G622" i="4"/>
  <c r="H622" i="4" s="1"/>
  <c r="G943" i="3"/>
  <c r="H942" i="3"/>
  <c r="I942" i="3" s="1"/>
  <c r="F943" i="3"/>
  <c r="E935" i="5" l="1"/>
  <c r="H934" i="5"/>
  <c r="G934" i="5"/>
  <c r="F934" i="5"/>
  <c r="E954" i="4"/>
  <c r="C955" i="4"/>
  <c r="G623" i="4"/>
  <c r="H623" i="4" s="1"/>
  <c r="H943" i="3"/>
  <c r="F944" i="3"/>
  <c r="I943" i="3"/>
  <c r="G944" i="3"/>
  <c r="E936" i="5" l="1"/>
  <c r="H935" i="5"/>
  <c r="G935" i="5"/>
  <c r="F935" i="5"/>
  <c r="E955" i="4"/>
  <c r="C956" i="4"/>
  <c r="G624" i="4"/>
  <c r="H624" i="4" s="1"/>
  <c r="G945" i="3"/>
  <c r="F945" i="3"/>
  <c r="H944" i="3"/>
  <c r="I944" i="3" s="1"/>
  <c r="H936" i="5" l="1"/>
  <c r="G936" i="5"/>
  <c r="F936" i="5"/>
  <c r="E937" i="5"/>
  <c r="E956" i="4"/>
  <c r="C957" i="4"/>
  <c r="G625" i="4"/>
  <c r="H625" i="4" s="1"/>
  <c r="H945" i="3"/>
  <c r="F946" i="3"/>
  <c r="I945" i="3"/>
  <c r="G946" i="3"/>
  <c r="E938" i="5" l="1"/>
  <c r="H937" i="5"/>
  <c r="G937" i="5"/>
  <c r="F937" i="5"/>
  <c r="E957" i="4"/>
  <c r="C958" i="4"/>
  <c r="G626" i="4"/>
  <c r="H626" i="4" s="1"/>
  <c r="G947" i="3"/>
  <c r="F947" i="3"/>
  <c r="H946" i="3"/>
  <c r="I946" i="3" s="1"/>
  <c r="E939" i="5" l="1"/>
  <c r="H938" i="5"/>
  <c r="G938" i="5"/>
  <c r="F938" i="5"/>
  <c r="E958" i="4"/>
  <c r="C959" i="4"/>
  <c r="G627" i="4"/>
  <c r="H627" i="4" s="1"/>
  <c r="H947" i="3"/>
  <c r="F948" i="3"/>
  <c r="I947" i="3"/>
  <c r="G948" i="3"/>
  <c r="E940" i="5" l="1"/>
  <c r="G939" i="5"/>
  <c r="F939" i="5"/>
  <c r="H939" i="5"/>
  <c r="E959" i="4"/>
  <c r="C960" i="4"/>
  <c r="G628" i="4"/>
  <c r="H628" i="4" s="1"/>
  <c r="G949" i="3"/>
  <c r="H948" i="3"/>
  <c r="I948" i="3" s="1"/>
  <c r="F949" i="3"/>
  <c r="E941" i="5" l="1"/>
  <c r="H940" i="5"/>
  <c r="G940" i="5"/>
  <c r="F940" i="5"/>
  <c r="E960" i="4"/>
  <c r="C961" i="4"/>
  <c r="G629" i="4"/>
  <c r="H629" i="4" s="1"/>
  <c r="H949" i="3"/>
  <c r="F950" i="3"/>
  <c r="G950" i="3"/>
  <c r="I949" i="3"/>
  <c r="E942" i="5" l="1"/>
  <c r="H941" i="5"/>
  <c r="G941" i="5"/>
  <c r="F941" i="5"/>
  <c r="E961" i="4"/>
  <c r="C962" i="4"/>
  <c r="G630" i="4"/>
  <c r="H630" i="4" s="1"/>
  <c r="G951" i="3"/>
  <c r="H950" i="3"/>
  <c r="I950" i="3" s="1"/>
  <c r="F951" i="3"/>
  <c r="F942" i="5" l="1"/>
  <c r="E943" i="5"/>
  <c r="G942" i="5"/>
  <c r="H942" i="5"/>
  <c r="E962" i="4"/>
  <c r="C963" i="4"/>
  <c r="G631" i="4"/>
  <c r="H631" i="4" s="1"/>
  <c r="F952" i="3"/>
  <c r="H951" i="3"/>
  <c r="G952" i="3"/>
  <c r="I951" i="3"/>
  <c r="E944" i="5" l="1"/>
  <c r="H943" i="5"/>
  <c r="G943" i="5"/>
  <c r="F943" i="5"/>
  <c r="E963" i="4"/>
  <c r="C964" i="4"/>
  <c r="G632" i="4"/>
  <c r="H632" i="4" s="1"/>
  <c r="G953" i="3"/>
  <c r="F953" i="3"/>
  <c r="H952" i="3"/>
  <c r="I952" i="3" s="1"/>
  <c r="E945" i="5" l="1"/>
  <c r="F944" i="5"/>
  <c r="G944" i="5"/>
  <c r="H944" i="5"/>
  <c r="E964" i="4"/>
  <c r="C965" i="4"/>
  <c r="G633" i="4"/>
  <c r="H633" i="4" s="1"/>
  <c r="G954" i="3"/>
  <c r="H953" i="3"/>
  <c r="I953" i="3" s="1"/>
  <c r="F954" i="3"/>
  <c r="E946" i="5" l="1"/>
  <c r="H945" i="5"/>
  <c r="G945" i="5"/>
  <c r="F945" i="5"/>
  <c r="E965" i="4"/>
  <c r="C966" i="4"/>
  <c r="G634" i="4"/>
  <c r="H634" i="4" s="1"/>
  <c r="H954" i="3"/>
  <c r="F955" i="3"/>
  <c r="G955" i="3"/>
  <c r="I954" i="3"/>
  <c r="E947" i="5" l="1"/>
  <c r="H946" i="5"/>
  <c r="G946" i="5"/>
  <c r="F946" i="5"/>
  <c r="E966" i="4"/>
  <c r="C967" i="4"/>
  <c r="G635" i="4"/>
  <c r="H635" i="4" s="1"/>
  <c r="F956" i="3"/>
  <c r="H955" i="3"/>
  <c r="I955" i="3"/>
  <c r="G956" i="3"/>
  <c r="E948" i="5" l="1"/>
  <c r="G947" i="5"/>
  <c r="F947" i="5"/>
  <c r="H947" i="5"/>
  <c r="E967" i="4"/>
  <c r="C968" i="4"/>
  <c r="G636" i="4"/>
  <c r="H636" i="4" s="1"/>
  <c r="G957" i="3"/>
  <c r="H956" i="3"/>
  <c r="I956" i="3" s="1"/>
  <c r="F957" i="3"/>
  <c r="H948" i="5" l="1"/>
  <c r="G948" i="5"/>
  <c r="F948" i="5"/>
  <c r="E949" i="5"/>
  <c r="E968" i="4"/>
  <c r="C969" i="4"/>
  <c r="G637" i="4"/>
  <c r="H637" i="4" s="1"/>
  <c r="F958" i="3"/>
  <c r="H957" i="3"/>
  <c r="I957" i="3"/>
  <c r="G958" i="3"/>
  <c r="E950" i="5" l="1"/>
  <c r="H949" i="5"/>
  <c r="G949" i="5"/>
  <c r="F949" i="5"/>
  <c r="E969" i="4"/>
  <c r="C970" i="4"/>
  <c r="G638" i="4"/>
  <c r="H638" i="4" s="1"/>
  <c r="G959" i="3"/>
  <c r="I958" i="3"/>
  <c r="H958" i="3"/>
  <c r="F959" i="3"/>
  <c r="E951" i="5" l="1"/>
  <c r="H950" i="5"/>
  <c r="G950" i="5"/>
  <c r="F950" i="5"/>
  <c r="E970" i="4"/>
  <c r="C971" i="4"/>
  <c r="G639" i="4"/>
  <c r="H639" i="4" s="1"/>
  <c r="H959" i="3"/>
  <c r="F960" i="3"/>
  <c r="I959" i="3"/>
  <c r="G960" i="3"/>
  <c r="E952" i="5" l="1"/>
  <c r="H951" i="5"/>
  <c r="G951" i="5"/>
  <c r="F951" i="5"/>
  <c r="E971" i="4"/>
  <c r="C972" i="4"/>
  <c r="G640" i="4"/>
  <c r="H640" i="4" s="1"/>
  <c r="G961" i="3"/>
  <c r="F961" i="3"/>
  <c r="H960" i="3"/>
  <c r="I960" i="3" s="1"/>
  <c r="E953" i="5" l="1"/>
  <c r="H952" i="5"/>
  <c r="G952" i="5"/>
  <c r="F952" i="5"/>
  <c r="E972" i="4"/>
  <c r="C973" i="4"/>
  <c r="G641" i="4"/>
  <c r="H641" i="4" s="1"/>
  <c r="F962" i="3"/>
  <c r="H961" i="3"/>
  <c r="I961" i="3" s="1"/>
  <c r="G962" i="3"/>
  <c r="E954" i="5" l="1"/>
  <c r="F953" i="5"/>
  <c r="H953" i="5"/>
  <c r="G953" i="5"/>
  <c r="E973" i="4"/>
  <c r="C974" i="4"/>
  <c r="G642" i="4"/>
  <c r="H642" i="4" s="1"/>
  <c r="G963" i="3"/>
  <c r="H962" i="3"/>
  <c r="I962" i="3" s="1"/>
  <c r="F963" i="3"/>
  <c r="E955" i="5" l="1"/>
  <c r="H954" i="5"/>
  <c r="G954" i="5"/>
  <c r="F954" i="5"/>
  <c r="E974" i="4"/>
  <c r="C975" i="4"/>
  <c r="G643" i="4"/>
  <c r="H643" i="4" s="1"/>
  <c r="F964" i="3"/>
  <c r="H963" i="3"/>
  <c r="G964" i="3"/>
  <c r="I963" i="3"/>
  <c r="E956" i="5" l="1"/>
  <c r="H955" i="5"/>
  <c r="G955" i="5"/>
  <c r="F955" i="5"/>
  <c r="E975" i="4"/>
  <c r="C976" i="4"/>
  <c r="G644" i="4"/>
  <c r="H644" i="4" s="1"/>
  <c r="G965" i="3"/>
  <c r="F965" i="3"/>
  <c r="H964" i="3"/>
  <c r="I964" i="3" s="1"/>
  <c r="E957" i="5" l="1"/>
  <c r="H956" i="5"/>
  <c r="G956" i="5"/>
  <c r="F956" i="5"/>
  <c r="E976" i="4"/>
  <c r="C977" i="4"/>
  <c r="G645" i="4"/>
  <c r="H645" i="4" s="1"/>
  <c r="H965" i="3"/>
  <c r="F966" i="3"/>
  <c r="G966" i="3"/>
  <c r="I965" i="3"/>
  <c r="G957" i="5" l="1"/>
  <c r="F957" i="5"/>
  <c r="E958" i="5"/>
  <c r="H957" i="5"/>
  <c r="E977" i="4"/>
  <c r="C978" i="4"/>
  <c r="G646" i="4"/>
  <c r="H646" i="4" s="1"/>
  <c r="G967" i="3"/>
  <c r="I966" i="3"/>
  <c r="H966" i="3"/>
  <c r="F967" i="3"/>
  <c r="E959" i="5" l="1"/>
  <c r="H958" i="5"/>
  <c r="G958" i="5"/>
  <c r="F958" i="5"/>
  <c r="E978" i="4"/>
  <c r="C979" i="4"/>
  <c r="G647" i="4"/>
  <c r="H647" i="4" s="1"/>
  <c r="F968" i="3"/>
  <c r="H967" i="3"/>
  <c r="I967" i="3"/>
  <c r="G968" i="3"/>
  <c r="E960" i="5" l="1"/>
  <c r="G959" i="5"/>
  <c r="F959" i="5"/>
  <c r="H959" i="5"/>
  <c r="E979" i="4"/>
  <c r="C980" i="4"/>
  <c r="G648" i="4"/>
  <c r="H648" i="4" s="1"/>
  <c r="G969" i="3"/>
  <c r="H968" i="3"/>
  <c r="I968" i="3" s="1"/>
  <c r="F969" i="3"/>
  <c r="E961" i="5" l="1"/>
  <c r="H960" i="5"/>
  <c r="F960" i="5"/>
  <c r="G960" i="5"/>
  <c r="E980" i="4"/>
  <c r="C981" i="4"/>
  <c r="G649" i="4"/>
  <c r="H649" i="4" s="1"/>
  <c r="F970" i="3"/>
  <c r="H969" i="3"/>
  <c r="I969" i="3"/>
  <c r="G970" i="3"/>
  <c r="E962" i="5" l="1"/>
  <c r="H961" i="5"/>
  <c r="G961" i="5"/>
  <c r="F961" i="5"/>
  <c r="E981" i="4"/>
  <c r="C982" i="4"/>
  <c r="G650" i="4"/>
  <c r="H650" i="4" s="1"/>
  <c r="G971" i="3"/>
  <c r="H970" i="3"/>
  <c r="I970" i="3" s="1"/>
  <c r="F971" i="3"/>
  <c r="E963" i="5" l="1"/>
  <c r="H962" i="5"/>
  <c r="G962" i="5"/>
  <c r="F962" i="5"/>
  <c r="E982" i="4"/>
  <c r="C983" i="4"/>
  <c r="G651" i="4"/>
  <c r="H651" i="4" s="1"/>
  <c r="H971" i="3"/>
  <c r="F972" i="3"/>
  <c r="I971" i="3"/>
  <c r="G972" i="3"/>
  <c r="E964" i="5" l="1"/>
  <c r="H963" i="5"/>
  <c r="F963" i="5"/>
  <c r="G963" i="5"/>
  <c r="E983" i="4"/>
  <c r="C984" i="4"/>
  <c r="G652" i="4"/>
  <c r="H652" i="4" s="1"/>
  <c r="F973" i="3"/>
  <c r="H972" i="3"/>
  <c r="G973" i="3"/>
  <c r="I972" i="3"/>
  <c r="E965" i="5" l="1"/>
  <c r="H964" i="5"/>
  <c r="G964" i="5"/>
  <c r="F964" i="5"/>
  <c r="E984" i="4"/>
  <c r="C985" i="4"/>
  <c r="G653" i="4"/>
  <c r="H653" i="4" s="1"/>
  <c r="G974" i="3"/>
  <c r="F974" i="3"/>
  <c r="H973" i="3"/>
  <c r="I973" i="3" s="1"/>
  <c r="E966" i="5" l="1"/>
  <c r="H965" i="5"/>
  <c r="G965" i="5"/>
  <c r="F965" i="5"/>
  <c r="E985" i="4"/>
  <c r="C986" i="4"/>
  <c r="G654" i="4"/>
  <c r="H654" i="4" s="1"/>
  <c r="G975" i="3"/>
  <c r="H974" i="3"/>
  <c r="I974" i="3" s="1"/>
  <c r="F975" i="3"/>
  <c r="E967" i="5" l="1"/>
  <c r="H966" i="5"/>
  <c r="G966" i="5"/>
  <c r="F966" i="5"/>
  <c r="E986" i="4"/>
  <c r="C987" i="4"/>
  <c r="G655" i="4"/>
  <c r="H655" i="4" s="1"/>
  <c r="F976" i="3"/>
  <c r="H975" i="3"/>
  <c r="G976" i="3"/>
  <c r="I975" i="3"/>
  <c r="E968" i="5" l="1"/>
  <c r="H967" i="5"/>
  <c r="G967" i="5"/>
  <c r="F967" i="5"/>
  <c r="E987" i="4"/>
  <c r="C988" i="4"/>
  <c r="G656" i="4"/>
  <c r="H656" i="4" s="1"/>
  <c r="G977" i="3"/>
  <c r="F977" i="3"/>
  <c r="H976" i="3"/>
  <c r="I976" i="3" s="1"/>
  <c r="E969" i="5" l="1"/>
  <c r="F968" i="5"/>
  <c r="H968" i="5"/>
  <c r="G968" i="5"/>
  <c r="E988" i="4"/>
  <c r="C989" i="4"/>
  <c r="G657" i="4"/>
  <c r="H657" i="4" s="1"/>
  <c r="F978" i="3"/>
  <c r="H977" i="3"/>
  <c r="G978" i="3"/>
  <c r="I977" i="3"/>
  <c r="G969" i="5" l="1"/>
  <c r="E970" i="5"/>
  <c r="F969" i="5"/>
  <c r="H969" i="5"/>
  <c r="E989" i="4"/>
  <c r="C990" i="4"/>
  <c r="G658" i="4"/>
  <c r="H658" i="4" s="1"/>
  <c r="G979" i="3"/>
  <c r="H978" i="3"/>
  <c r="I978" i="3" s="1"/>
  <c r="F979" i="3"/>
  <c r="E971" i="5" l="1"/>
  <c r="H970" i="5"/>
  <c r="G970" i="5"/>
  <c r="F970" i="5"/>
  <c r="E990" i="4"/>
  <c r="C991" i="4"/>
  <c r="G659" i="4"/>
  <c r="H659" i="4" s="1"/>
  <c r="F980" i="3"/>
  <c r="H979" i="3"/>
  <c r="G980" i="3"/>
  <c r="I979" i="3"/>
  <c r="E972" i="5" l="1"/>
  <c r="H971" i="5"/>
  <c r="G971" i="5"/>
  <c r="F971" i="5"/>
  <c r="E991" i="4"/>
  <c r="C992" i="4"/>
  <c r="G660" i="4"/>
  <c r="H660" i="4" s="1"/>
  <c r="G981" i="3"/>
  <c r="H980" i="3"/>
  <c r="I980" i="3" s="1"/>
  <c r="F981" i="3"/>
  <c r="H972" i="5" l="1"/>
  <c r="G972" i="5"/>
  <c r="F972" i="5"/>
  <c r="E973" i="5"/>
  <c r="E992" i="4"/>
  <c r="C993" i="4"/>
  <c r="G661" i="4"/>
  <c r="H661" i="4" s="1"/>
  <c r="F982" i="3"/>
  <c r="H981" i="3"/>
  <c r="I981" i="3"/>
  <c r="G982" i="3"/>
  <c r="E974" i="5" l="1"/>
  <c r="H973" i="5"/>
  <c r="G973" i="5"/>
  <c r="F973" i="5"/>
  <c r="E993" i="4"/>
  <c r="C994" i="4"/>
  <c r="G662" i="4"/>
  <c r="H662" i="4" s="1"/>
  <c r="G983" i="3"/>
  <c r="H982" i="3"/>
  <c r="I982" i="3" s="1"/>
  <c r="F983" i="3"/>
  <c r="E975" i="5" l="1"/>
  <c r="H974" i="5"/>
  <c r="G974" i="5"/>
  <c r="F974" i="5"/>
  <c r="E994" i="4"/>
  <c r="C995" i="4"/>
  <c r="G663" i="4"/>
  <c r="H663" i="4" s="1"/>
  <c r="H983" i="3"/>
  <c r="F984" i="3"/>
  <c r="I983" i="3"/>
  <c r="G984" i="3"/>
  <c r="E976" i="5" l="1"/>
  <c r="F975" i="5"/>
  <c r="H975" i="5"/>
  <c r="G975" i="5"/>
  <c r="E995" i="4"/>
  <c r="C996" i="4"/>
  <c r="G664" i="4"/>
  <c r="H664" i="4" s="1"/>
  <c r="H984" i="3"/>
  <c r="F985" i="3"/>
  <c r="I984" i="3"/>
  <c r="G985" i="3"/>
  <c r="E977" i="5" l="1"/>
  <c r="H976" i="5"/>
  <c r="G976" i="5"/>
  <c r="F976" i="5"/>
  <c r="E996" i="4"/>
  <c r="C997" i="4"/>
  <c r="G665" i="4"/>
  <c r="H665" i="4" s="1"/>
  <c r="F986" i="3"/>
  <c r="H985" i="3"/>
  <c r="G986" i="3"/>
  <c r="I985" i="3"/>
  <c r="E978" i="5" l="1"/>
  <c r="H977" i="5"/>
  <c r="G977" i="5"/>
  <c r="F977" i="5"/>
  <c r="E997" i="4"/>
  <c r="C998" i="4"/>
  <c r="G666" i="4"/>
  <c r="H666" i="4" s="1"/>
  <c r="G987" i="3"/>
  <c r="H986" i="3"/>
  <c r="I986" i="3" s="1"/>
  <c r="F987" i="3"/>
  <c r="F978" i="5" l="1"/>
  <c r="H978" i="5"/>
  <c r="E979" i="5"/>
  <c r="G978" i="5"/>
  <c r="E998" i="4"/>
  <c r="C999" i="4"/>
  <c r="G667" i="4"/>
  <c r="H667" i="4" s="1"/>
  <c r="G988" i="3"/>
  <c r="F988" i="3"/>
  <c r="H987" i="3"/>
  <c r="I987" i="3" s="1"/>
  <c r="E980" i="5" l="1"/>
  <c r="H979" i="5"/>
  <c r="G979" i="5"/>
  <c r="F979" i="5"/>
  <c r="E999" i="4"/>
  <c r="C1000" i="4"/>
  <c r="G668" i="4"/>
  <c r="H668" i="4" s="1"/>
  <c r="F989" i="3"/>
  <c r="H988" i="3"/>
  <c r="G989" i="3"/>
  <c r="I988" i="3"/>
  <c r="E981" i="5" l="1"/>
  <c r="H980" i="5"/>
  <c r="F980" i="5"/>
  <c r="G980" i="5"/>
  <c r="E1000" i="4"/>
  <c r="C1001" i="4"/>
  <c r="G669" i="4"/>
  <c r="H669" i="4" s="1"/>
  <c r="G990" i="3"/>
  <c r="H989" i="3"/>
  <c r="I989" i="3" s="1"/>
  <c r="F990" i="3"/>
  <c r="E982" i="5" l="1"/>
  <c r="H981" i="5"/>
  <c r="G981" i="5"/>
  <c r="F981" i="5"/>
  <c r="E1001" i="4"/>
  <c r="C1002" i="4"/>
  <c r="G670" i="4"/>
  <c r="H670" i="4" s="1"/>
  <c r="G991" i="3"/>
  <c r="F991" i="3"/>
  <c r="H990" i="3"/>
  <c r="I990" i="3" s="1"/>
  <c r="E983" i="5" l="1"/>
  <c r="H982" i="5"/>
  <c r="G982" i="5"/>
  <c r="F982" i="5"/>
  <c r="E1002" i="4"/>
  <c r="C1003" i="4"/>
  <c r="G671" i="4"/>
  <c r="H671" i="4" s="1"/>
  <c r="H991" i="3"/>
  <c r="F992" i="3"/>
  <c r="I991" i="3"/>
  <c r="G992" i="3"/>
  <c r="E984" i="5" l="1"/>
  <c r="G983" i="5"/>
  <c r="F983" i="5"/>
  <c r="H983" i="5"/>
  <c r="E1003" i="4"/>
  <c r="C1004" i="4"/>
  <c r="G672" i="4"/>
  <c r="H672" i="4" s="1"/>
  <c r="G993" i="3"/>
  <c r="F993" i="3"/>
  <c r="H992" i="3"/>
  <c r="I992" i="3" s="1"/>
  <c r="G984" i="5" l="1"/>
  <c r="F984" i="5"/>
  <c r="E985" i="5"/>
  <c r="H984" i="5"/>
  <c r="E1004" i="4"/>
  <c r="C1005" i="4"/>
  <c r="G673" i="4"/>
  <c r="H673" i="4" s="1"/>
  <c r="F994" i="3"/>
  <c r="H993" i="3"/>
  <c r="I993" i="3"/>
  <c r="G994" i="3"/>
  <c r="E986" i="5" l="1"/>
  <c r="H985" i="5"/>
  <c r="G985" i="5"/>
  <c r="F985" i="5"/>
  <c r="E1005" i="4"/>
  <c r="C1006" i="4"/>
  <c r="G674" i="4"/>
  <c r="H674" i="4" s="1"/>
  <c r="G995" i="3"/>
  <c r="H994" i="3"/>
  <c r="I994" i="3" s="1"/>
  <c r="F995" i="3"/>
  <c r="E987" i="5" l="1"/>
  <c r="H986" i="5"/>
  <c r="G986" i="5"/>
  <c r="F986" i="5"/>
  <c r="E1006" i="4"/>
  <c r="C1007" i="4"/>
  <c r="G675" i="4"/>
  <c r="H675" i="4" s="1"/>
  <c r="G996" i="3"/>
  <c r="H995" i="3"/>
  <c r="I995" i="3" s="1"/>
  <c r="F996" i="3"/>
  <c r="E988" i="5" l="1"/>
  <c r="H987" i="5"/>
  <c r="G987" i="5"/>
  <c r="F987" i="5"/>
  <c r="E1007" i="4"/>
  <c r="C1008" i="4"/>
  <c r="G676" i="4"/>
  <c r="H676" i="4" s="1"/>
  <c r="H996" i="3"/>
  <c r="F997" i="3"/>
  <c r="I996" i="3"/>
  <c r="G997" i="3"/>
  <c r="E989" i="5" l="1"/>
  <c r="H988" i="5"/>
  <c r="G988" i="5"/>
  <c r="F988" i="5"/>
  <c r="E1008" i="4"/>
  <c r="C1009" i="4"/>
  <c r="G677" i="4"/>
  <c r="H677" i="4" s="1"/>
  <c r="G998" i="3"/>
  <c r="F998" i="3"/>
  <c r="H997" i="3"/>
  <c r="I997" i="3" s="1"/>
  <c r="E990" i="5" l="1"/>
  <c r="H989" i="5"/>
  <c r="G989" i="5"/>
  <c r="F989" i="5"/>
  <c r="E1009" i="4"/>
  <c r="C1010" i="4"/>
  <c r="G678" i="4"/>
  <c r="H678" i="4" s="1"/>
  <c r="F999" i="3"/>
  <c r="H998" i="3"/>
  <c r="G999" i="3"/>
  <c r="I998" i="3"/>
  <c r="E991" i="5" l="1"/>
  <c r="H990" i="5"/>
  <c r="G990" i="5"/>
  <c r="F990" i="5"/>
  <c r="E1010" i="4"/>
  <c r="C1011" i="4"/>
  <c r="G679" i="4"/>
  <c r="H679" i="4" s="1"/>
  <c r="G1000" i="3"/>
  <c r="F1000" i="3"/>
  <c r="H999" i="3"/>
  <c r="I999" i="3" s="1"/>
  <c r="E992" i="5" l="1"/>
  <c r="H991" i="5"/>
  <c r="G991" i="5"/>
  <c r="F991" i="5"/>
  <c r="E1011" i="4"/>
  <c r="C1012" i="4"/>
  <c r="G680" i="4"/>
  <c r="H680" i="4" s="1"/>
  <c r="G1001" i="3"/>
  <c r="H1000" i="3"/>
  <c r="I1000" i="3" s="1"/>
  <c r="F1001" i="3"/>
  <c r="E993" i="5" l="1"/>
  <c r="H992" i="5"/>
  <c r="G992" i="5"/>
  <c r="F992" i="5"/>
  <c r="E1012" i="4"/>
  <c r="C1013" i="4"/>
  <c r="G681" i="4"/>
  <c r="H681" i="4" s="1"/>
  <c r="H1001" i="3"/>
  <c r="F1002" i="3"/>
  <c r="I1001" i="3"/>
  <c r="G1002" i="3"/>
  <c r="G993" i="5" l="1"/>
  <c r="F993" i="5"/>
  <c r="H993" i="5"/>
  <c r="E994" i="5"/>
  <c r="E1013" i="4"/>
  <c r="C1014" i="4"/>
  <c r="G682" i="4"/>
  <c r="H682" i="4" s="1"/>
  <c r="G1003" i="3"/>
  <c r="H1002" i="3"/>
  <c r="I1002" i="3" s="1"/>
  <c r="F1003" i="3"/>
  <c r="E995" i="5" l="1"/>
  <c r="H994" i="5"/>
  <c r="G994" i="5"/>
  <c r="F994" i="5"/>
  <c r="E1014" i="4"/>
  <c r="C1015" i="4"/>
  <c r="G683" i="4"/>
  <c r="H683" i="4" s="1"/>
  <c r="H1003" i="3"/>
  <c r="F1004" i="3"/>
  <c r="I1003" i="3"/>
  <c r="G1004" i="3"/>
  <c r="E996" i="5" l="1"/>
  <c r="H995" i="5"/>
  <c r="F995" i="5"/>
  <c r="G995" i="5"/>
  <c r="E1015" i="4"/>
  <c r="C1016" i="4"/>
  <c r="G684" i="4"/>
  <c r="H684" i="4" s="1"/>
  <c r="G1005" i="3"/>
  <c r="F1005" i="3"/>
  <c r="H1004" i="3"/>
  <c r="I1004" i="3" s="1"/>
  <c r="E997" i="5" l="1"/>
  <c r="H996" i="5"/>
  <c r="G996" i="5"/>
  <c r="F996" i="5"/>
  <c r="E1016" i="4"/>
  <c r="C1017" i="4"/>
  <c r="G685" i="4"/>
  <c r="H685" i="4" s="1"/>
  <c r="F1006" i="3"/>
  <c r="H1005" i="3"/>
  <c r="I1005" i="3"/>
  <c r="G1006" i="3"/>
  <c r="E998" i="5" l="1"/>
  <c r="H997" i="5"/>
  <c r="G997" i="5"/>
  <c r="F997" i="5"/>
  <c r="E1017" i="4"/>
  <c r="C1018" i="4"/>
  <c r="G686" i="4"/>
  <c r="H686" i="4" s="1"/>
  <c r="G1007" i="3"/>
  <c r="H1006" i="3"/>
  <c r="I1006" i="3" s="1"/>
  <c r="F1007" i="3"/>
  <c r="E999" i="5" l="1"/>
  <c r="H998" i="5"/>
  <c r="G998" i="5"/>
  <c r="F998" i="5"/>
  <c r="E1018" i="4"/>
  <c r="C1019" i="4"/>
  <c r="G687" i="4"/>
  <c r="H687" i="4" s="1"/>
  <c r="H1007" i="3"/>
  <c r="F1008" i="3"/>
  <c r="I1007" i="3"/>
  <c r="G1008" i="3"/>
  <c r="E1000" i="5" l="1"/>
  <c r="H999" i="5"/>
  <c r="G999" i="5"/>
  <c r="F999" i="5"/>
  <c r="E1019" i="4"/>
  <c r="C1020" i="4"/>
  <c r="G688" i="4"/>
  <c r="H688" i="4" s="1"/>
  <c r="G1009" i="3"/>
  <c r="H1008" i="3"/>
  <c r="I1008" i="3" s="1"/>
  <c r="F1009" i="3"/>
  <c r="E1001" i="5" l="1"/>
  <c r="H1000" i="5"/>
  <c r="G1000" i="5"/>
  <c r="F1000" i="5"/>
  <c r="E1020" i="4"/>
  <c r="C1021" i="4"/>
  <c r="G689" i="4"/>
  <c r="H689" i="4" s="1"/>
  <c r="F1010" i="3"/>
  <c r="H1009" i="3"/>
  <c r="G1010" i="3"/>
  <c r="I1009" i="3"/>
  <c r="E1002" i="5" l="1"/>
  <c r="G1001" i="5"/>
  <c r="F1001" i="5"/>
  <c r="H1001" i="5"/>
  <c r="E1021" i="4"/>
  <c r="C1022" i="4"/>
  <c r="G690" i="4"/>
  <c r="H690" i="4" s="1"/>
  <c r="G1011" i="3"/>
  <c r="F1011" i="3"/>
  <c r="H1010" i="3"/>
  <c r="I1010" i="3" s="1"/>
  <c r="E1003" i="5" l="1"/>
  <c r="H1002" i="5"/>
  <c r="G1002" i="5"/>
  <c r="F1002" i="5"/>
  <c r="E1022" i="4"/>
  <c r="C1023" i="4"/>
  <c r="G691" i="4"/>
  <c r="H691" i="4" s="1"/>
  <c r="F1012" i="3"/>
  <c r="H1011" i="3"/>
  <c r="I1011" i="3"/>
  <c r="G1012" i="3"/>
  <c r="E1004" i="5" l="1"/>
  <c r="H1003" i="5"/>
  <c r="G1003" i="5"/>
  <c r="F1003" i="5"/>
  <c r="E1023" i="4"/>
  <c r="C1024" i="4"/>
  <c r="G692" i="4"/>
  <c r="H692" i="4" s="1"/>
  <c r="G1013" i="3"/>
  <c r="H1012" i="3"/>
  <c r="I1012" i="3" s="1"/>
  <c r="F1013" i="3"/>
  <c r="E1005" i="5" l="1"/>
  <c r="F1004" i="5"/>
  <c r="H1004" i="5"/>
  <c r="G1004" i="5"/>
  <c r="E1024" i="4"/>
  <c r="C1025" i="4"/>
  <c r="G693" i="4"/>
  <c r="H693" i="4" s="1"/>
  <c r="H1013" i="3"/>
  <c r="F1014" i="3"/>
  <c r="I1013" i="3"/>
  <c r="G1014" i="3"/>
  <c r="F1005" i="5" l="1"/>
  <c r="E1006" i="5"/>
  <c r="H1005" i="5"/>
  <c r="G1005" i="5"/>
  <c r="E1025" i="4"/>
  <c r="C1026" i="4"/>
  <c r="G694" i="4"/>
  <c r="H694" i="4" s="1"/>
  <c r="G1015" i="3"/>
  <c r="H1014" i="3"/>
  <c r="I1014" i="3" s="1"/>
  <c r="F1015" i="3"/>
  <c r="E1007" i="5" l="1"/>
  <c r="H1006" i="5"/>
  <c r="G1006" i="5"/>
  <c r="F1006" i="5"/>
  <c r="E1026" i="4"/>
  <c r="C1027" i="4"/>
  <c r="G695" i="4"/>
  <c r="H695" i="4" s="1"/>
  <c r="H1015" i="3"/>
  <c r="F1016" i="3"/>
  <c r="I1015" i="3"/>
  <c r="G1016" i="3"/>
  <c r="E1008" i="5" l="1"/>
  <c r="H1007" i="5"/>
  <c r="G1007" i="5"/>
  <c r="F1007" i="5"/>
  <c r="E1027" i="4"/>
  <c r="C1028" i="4"/>
  <c r="G696" i="4"/>
  <c r="H696" i="4" s="1"/>
  <c r="G1017" i="3"/>
  <c r="F1017" i="3"/>
  <c r="H1016" i="3"/>
  <c r="I1016" i="3" s="1"/>
  <c r="H1008" i="5" l="1"/>
  <c r="G1008" i="5"/>
  <c r="F1008" i="5"/>
  <c r="E1009" i="5"/>
  <c r="E1028" i="4"/>
  <c r="C1029" i="4"/>
  <c r="G697" i="4"/>
  <c r="H697" i="4" s="1"/>
  <c r="F1018" i="3"/>
  <c r="H1017" i="3"/>
  <c r="I1017" i="3"/>
  <c r="G1018" i="3"/>
  <c r="E1010" i="5" l="1"/>
  <c r="H1009" i="5"/>
  <c r="G1009" i="5"/>
  <c r="F1009" i="5"/>
  <c r="E1029" i="4"/>
  <c r="C1030" i="4"/>
  <c r="G698" i="4"/>
  <c r="H698" i="4" s="1"/>
  <c r="G1019" i="3"/>
  <c r="F1019" i="3"/>
  <c r="H1018" i="3"/>
  <c r="I1018" i="3" s="1"/>
  <c r="E1011" i="5" l="1"/>
  <c r="H1010" i="5"/>
  <c r="G1010" i="5"/>
  <c r="F1010" i="5"/>
  <c r="E1030" i="4"/>
  <c r="C1031" i="4"/>
  <c r="G699" i="4"/>
  <c r="H699" i="4" s="1"/>
  <c r="H1019" i="3"/>
  <c r="F1020" i="3"/>
  <c r="I1019" i="3"/>
  <c r="G1020" i="3"/>
  <c r="E1012" i="5" l="1"/>
  <c r="G1011" i="5"/>
  <c r="F1011" i="5"/>
  <c r="H1011" i="5"/>
  <c r="E1031" i="4"/>
  <c r="C1032" i="4"/>
  <c r="G700" i="4"/>
  <c r="H700" i="4" s="1"/>
  <c r="G1021" i="3"/>
  <c r="H1020" i="3"/>
  <c r="I1020" i="3" s="1"/>
  <c r="F1021" i="3"/>
  <c r="E1013" i="5" l="1"/>
  <c r="H1012" i="5"/>
  <c r="G1012" i="5"/>
  <c r="F1012" i="5"/>
  <c r="E1032" i="4"/>
  <c r="C1033" i="4"/>
  <c r="G701" i="4"/>
  <c r="H701" i="4" s="1"/>
  <c r="F1022" i="3"/>
  <c r="H1021" i="3"/>
  <c r="G1022" i="3"/>
  <c r="I1021" i="3"/>
  <c r="E1014" i="5" l="1"/>
  <c r="H1013" i="5"/>
  <c r="G1013" i="5"/>
  <c r="F1013" i="5"/>
  <c r="E1033" i="4"/>
  <c r="C1034" i="4"/>
  <c r="G702" i="4"/>
  <c r="H702" i="4" s="1"/>
  <c r="G1023" i="3"/>
  <c r="H1022" i="3"/>
  <c r="I1022" i="3" s="1"/>
  <c r="F1023" i="3"/>
  <c r="F1014" i="5" l="1"/>
  <c r="G1014" i="5"/>
  <c r="E1015" i="5"/>
  <c r="H1014" i="5"/>
  <c r="E1034" i="4"/>
  <c r="C1035" i="4"/>
  <c r="G703" i="4"/>
  <c r="H703" i="4" s="1"/>
  <c r="F1024" i="3"/>
  <c r="H1023" i="3"/>
  <c r="I1023" i="3"/>
  <c r="G1024" i="3"/>
  <c r="E1016" i="5" l="1"/>
  <c r="H1015" i="5"/>
  <c r="G1015" i="5"/>
  <c r="F1015" i="5"/>
  <c r="E1035" i="4"/>
  <c r="C1036" i="4"/>
  <c r="G704" i="4"/>
  <c r="H704" i="4" s="1"/>
  <c r="G1025" i="3"/>
  <c r="H1024" i="3"/>
  <c r="I1024" i="3" s="1"/>
  <c r="F1025" i="3"/>
  <c r="E1017" i="5" l="1"/>
  <c r="H1016" i="5"/>
  <c r="G1016" i="5"/>
  <c r="F1016" i="5"/>
  <c r="E1036" i="4"/>
  <c r="C1037" i="4"/>
  <c r="G705" i="4"/>
  <c r="H705" i="4" s="1"/>
  <c r="H1025" i="3"/>
  <c r="F1026" i="3"/>
  <c r="I1025" i="3"/>
  <c r="G1026" i="3"/>
  <c r="E1018" i="5" l="1"/>
  <c r="H1017" i="5"/>
  <c r="G1017" i="5"/>
  <c r="F1017" i="5"/>
  <c r="E1037" i="4"/>
  <c r="C1038" i="4"/>
  <c r="G706" i="4"/>
  <c r="H706" i="4" s="1"/>
  <c r="G1027" i="3"/>
  <c r="H1026" i="3"/>
  <c r="I1026" i="3" s="1"/>
  <c r="F1027" i="3"/>
  <c r="E1019" i="5" l="1"/>
  <c r="H1018" i="5"/>
  <c r="G1018" i="5"/>
  <c r="F1018" i="5"/>
  <c r="E1038" i="4"/>
  <c r="C1039" i="4"/>
  <c r="G707" i="4"/>
  <c r="H707" i="4" s="1"/>
  <c r="H1027" i="3"/>
  <c r="F1028" i="3"/>
  <c r="I1027" i="3"/>
  <c r="G1028" i="3"/>
  <c r="E1020" i="5" l="1"/>
  <c r="G1019" i="5"/>
  <c r="F1019" i="5"/>
  <c r="H1019" i="5"/>
  <c r="E1039" i="4"/>
  <c r="C1040" i="4"/>
  <c r="G708" i="4"/>
  <c r="H708" i="4" s="1"/>
  <c r="G1029" i="3"/>
  <c r="F1029" i="3"/>
  <c r="H1028" i="3"/>
  <c r="I1028" i="3" s="1"/>
  <c r="F1020" i="5" l="1"/>
  <c r="H1020" i="5"/>
  <c r="G1020" i="5"/>
  <c r="E1021" i="5"/>
  <c r="E1040" i="4"/>
  <c r="C1041" i="4"/>
  <c r="G709" i="4"/>
  <c r="H709" i="4" s="1"/>
  <c r="H1029" i="3"/>
  <c r="F1030" i="3"/>
  <c r="I1029" i="3"/>
  <c r="G1030" i="3"/>
  <c r="E1022" i="5" l="1"/>
  <c r="H1021" i="5"/>
  <c r="G1021" i="5"/>
  <c r="F1021" i="5"/>
  <c r="E1041" i="4"/>
  <c r="C1042" i="4"/>
  <c r="G710" i="4"/>
  <c r="H710" i="4" s="1"/>
  <c r="G1031" i="3"/>
  <c r="H1030" i="3"/>
  <c r="I1030" i="3" s="1"/>
  <c r="F1031" i="3"/>
  <c r="E1023" i="5" l="1"/>
  <c r="H1022" i="5"/>
  <c r="F1022" i="5"/>
  <c r="G1022" i="5"/>
  <c r="E1042" i="4"/>
  <c r="C1043" i="4"/>
  <c r="G711" i="4"/>
  <c r="H711" i="4" s="1"/>
  <c r="H1031" i="3"/>
  <c r="F1032" i="3"/>
  <c r="I1031" i="3"/>
  <c r="G1032" i="3"/>
  <c r="E1024" i="5" l="1"/>
  <c r="H1023" i="5"/>
  <c r="G1023" i="5"/>
  <c r="F1023" i="5"/>
  <c r="E1043" i="4"/>
  <c r="C1044" i="4"/>
  <c r="G712" i="4"/>
  <c r="H712" i="4" s="1"/>
  <c r="G1033" i="3"/>
  <c r="H1032" i="3"/>
  <c r="I1032" i="3" s="1"/>
  <c r="F1033" i="3"/>
  <c r="E1025" i="5" l="1"/>
  <c r="H1024" i="5"/>
  <c r="G1024" i="5"/>
  <c r="F1024" i="5"/>
  <c r="E1044" i="4"/>
  <c r="C1045" i="4"/>
  <c r="G713" i="4"/>
  <c r="H713" i="4" s="1"/>
  <c r="F1034" i="3"/>
  <c r="H1033" i="3"/>
  <c r="G1034" i="3"/>
  <c r="I1033" i="3"/>
  <c r="E1026" i="5" l="1"/>
  <c r="H1025" i="5"/>
  <c r="G1025" i="5"/>
  <c r="F1025" i="5"/>
  <c r="E1045" i="4"/>
  <c r="C1046" i="4"/>
  <c r="G714" i="4"/>
  <c r="H714" i="4" s="1"/>
  <c r="G1035" i="3"/>
  <c r="H1034" i="3"/>
  <c r="I1034" i="3" s="1"/>
  <c r="F1035" i="3"/>
  <c r="E1027" i="5" l="1"/>
  <c r="H1026" i="5"/>
  <c r="G1026" i="5"/>
  <c r="F1026" i="5"/>
  <c r="E1046" i="4"/>
  <c r="C1047" i="4"/>
  <c r="G715" i="4"/>
  <c r="H715" i="4" s="1"/>
  <c r="F1036" i="3"/>
  <c r="H1035" i="3"/>
  <c r="I1035" i="3"/>
  <c r="G1036" i="3"/>
  <c r="E1028" i="5" l="1"/>
  <c r="H1027" i="5"/>
  <c r="G1027" i="5"/>
  <c r="F1027" i="5"/>
  <c r="E1047" i="4"/>
  <c r="C1048" i="4"/>
  <c r="G716" i="4"/>
  <c r="H716" i="4" s="1"/>
  <c r="G1037" i="3"/>
  <c r="F1037" i="3"/>
  <c r="H1036" i="3"/>
  <c r="I1036" i="3" s="1"/>
  <c r="E1029" i="5" l="1"/>
  <c r="H1028" i="5"/>
  <c r="G1028" i="5"/>
  <c r="F1028" i="5"/>
  <c r="E1048" i="4"/>
  <c r="C1049" i="4"/>
  <c r="G717" i="4"/>
  <c r="H717" i="4" s="1"/>
  <c r="H1037" i="3"/>
  <c r="F1038" i="3"/>
  <c r="I1037" i="3"/>
  <c r="G1038" i="3"/>
  <c r="G1029" i="5" l="1"/>
  <c r="F1029" i="5"/>
  <c r="E1030" i="5"/>
  <c r="H1029" i="5"/>
  <c r="E1049" i="4"/>
  <c r="C1050" i="4"/>
  <c r="G718" i="4"/>
  <c r="H718" i="4" s="1"/>
  <c r="G1039" i="3"/>
  <c r="F1039" i="3"/>
  <c r="H1038" i="3"/>
  <c r="I1038" i="3" s="1"/>
  <c r="E1031" i="5" l="1"/>
  <c r="H1030" i="5"/>
  <c r="G1030" i="5"/>
  <c r="F1030" i="5"/>
  <c r="E1050" i="4"/>
  <c r="C1051" i="4"/>
  <c r="G719" i="4"/>
  <c r="H719" i="4" s="1"/>
  <c r="H1039" i="3"/>
  <c r="F1040" i="3"/>
  <c r="I1039" i="3"/>
  <c r="G1040" i="3"/>
  <c r="E1032" i="5" l="1"/>
  <c r="G1031" i="5"/>
  <c r="H1031" i="5"/>
  <c r="F1031" i="5"/>
  <c r="E1051" i="4"/>
  <c r="C1052" i="4"/>
  <c r="G720" i="4"/>
  <c r="H720" i="4" s="1"/>
  <c r="G1041" i="3"/>
  <c r="F1041" i="3"/>
  <c r="H1040" i="3"/>
  <c r="I1040" i="3" s="1"/>
  <c r="E1033" i="5" l="1"/>
  <c r="H1032" i="5"/>
  <c r="F1032" i="5"/>
  <c r="G1032" i="5"/>
  <c r="E1052" i="4"/>
  <c r="C1053" i="4"/>
  <c r="G721" i="4"/>
  <c r="H721" i="4" s="1"/>
  <c r="F1042" i="3"/>
  <c r="H1041" i="3"/>
  <c r="I1041" i="3"/>
  <c r="G1042" i="3"/>
  <c r="E1034" i="5" l="1"/>
  <c r="H1033" i="5"/>
  <c r="G1033" i="5"/>
  <c r="F1033" i="5"/>
  <c r="E1053" i="4"/>
  <c r="C1054" i="4"/>
  <c r="G722" i="4"/>
  <c r="H722" i="4" s="1"/>
  <c r="G1043" i="3"/>
  <c r="H1042" i="3"/>
  <c r="I1042" i="3" s="1"/>
  <c r="F1043" i="3"/>
  <c r="E1035" i="5" l="1"/>
  <c r="H1034" i="5"/>
  <c r="G1034" i="5"/>
  <c r="F1034" i="5"/>
  <c r="E1054" i="4"/>
  <c r="C1055" i="4"/>
  <c r="G723" i="4"/>
  <c r="H723" i="4" s="1"/>
  <c r="H1043" i="3"/>
  <c r="F1044" i="3"/>
  <c r="I1043" i="3"/>
  <c r="G1044" i="3"/>
  <c r="E1036" i="5" l="1"/>
  <c r="H1035" i="5"/>
  <c r="G1035" i="5"/>
  <c r="F1035" i="5"/>
  <c r="E1055" i="4"/>
  <c r="C1056" i="4"/>
  <c r="G724" i="4"/>
  <c r="H724" i="4" s="1"/>
  <c r="G1045" i="3"/>
  <c r="H1044" i="3"/>
  <c r="I1044" i="3" s="1"/>
  <c r="F1045" i="3"/>
  <c r="E1037" i="5" l="1"/>
  <c r="H1036" i="5"/>
  <c r="G1036" i="5"/>
  <c r="F1036" i="5"/>
  <c r="E1056" i="4"/>
  <c r="C1057" i="4"/>
  <c r="G725" i="4"/>
  <c r="H725" i="4" s="1"/>
  <c r="F1046" i="3"/>
  <c r="H1045" i="3"/>
  <c r="G1046" i="3"/>
  <c r="I1045" i="3"/>
  <c r="E1038" i="5" l="1"/>
  <c r="F1037" i="5"/>
  <c r="H1037" i="5"/>
  <c r="G1037" i="5"/>
  <c r="E1057" i="4"/>
  <c r="C1058" i="4"/>
  <c r="G726" i="4"/>
  <c r="H726" i="4" s="1"/>
  <c r="G1047" i="3"/>
  <c r="F1047" i="3"/>
  <c r="H1046" i="3"/>
  <c r="I1046" i="3" s="1"/>
  <c r="E1039" i="5" l="1"/>
  <c r="H1038" i="5"/>
  <c r="G1038" i="5"/>
  <c r="F1038" i="5"/>
  <c r="E1058" i="4"/>
  <c r="C1059" i="4"/>
  <c r="G727" i="4"/>
  <c r="H727" i="4" s="1"/>
  <c r="F1048" i="3"/>
  <c r="H1047" i="3"/>
  <c r="I1047" i="3"/>
  <c r="G1048" i="3"/>
  <c r="E1040" i="5" l="1"/>
  <c r="H1039" i="5"/>
  <c r="G1039" i="5"/>
  <c r="F1039" i="5"/>
  <c r="E1059" i="4"/>
  <c r="C1060" i="4"/>
  <c r="G728" i="4"/>
  <c r="H728" i="4" s="1"/>
  <c r="G1049" i="3"/>
  <c r="H1048" i="3"/>
  <c r="I1048" i="3" s="1"/>
  <c r="F1049" i="3"/>
  <c r="E1041" i="5" l="1"/>
  <c r="F1040" i="5"/>
  <c r="H1040" i="5"/>
  <c r="G1040" i="5"/>
  <c r="E1060" i="4"/>
  <c r="C1061" i="4"/>
  <c r="G729" i="4"/>
  <c r="H729" i="4" s="1"/>
  <c r="H1049" i="3"/>
  <c r="F1050" i="3"/>
  <c r="I1049" i="3"/>
  <c r="G1050" i="3"/>
  <c r="E1042" i="5" l="1"/>
  <c r="H1041" i="5"/>
  <c r="G1041" i="5"/>
  <c r="F1041" i="5"/>
  <c r="E1061" i="4"/>
  <c r="C1062" i="4"/>
  <c r="G730" i="4"/>
  <c r="H730" i="4" s="1"/>
  <c r="G1051" i="3"/>
  <c r="F1051" i="3"/>
  <c r="H1050" i="3"/>
  <c r="I1050" i="3" s="1"/>
  <c r="E1043" i="5" l="1"/>
  <c r="H1042" i="5"/>
  <c r="G1042" i="5"/>
  <c r="F1042" i="5"/>
  <c r="E1062" i="4"/>
  <c r="C1063" i="4"/>
  <c r="G731" i="4"/>
  <c r="H731" i="4" s="1"/>
  <c r="H1051" i="3"/>
  <c r="F1052" i="3"/>
  <c r="I1051" i="3"/>
  <c r="G1052" i="3"/>
  <c r="E1044" i="5" l="1"/>
  <c r="H1043" i="5"/>
  <c r="G1043" i="5"/>
  <c r="F1043" i="5"/>
  <c r="E1063" i="4"/>
  <c r="C1064" i="4"/>
  <c r="G732" i="4"/>
  <c r="H732" i="4" s="1"/>
  <c r="G1053" i="3"/>
  <c r="F1053" i="3"/>
  <c r="H1052" i="3"/>
  <c r="I1052" i="3" s="1"/>
  <c r="H1044" i="5" l="1"/>
  <c r="G1044" i="5"/>
  <c r="F1044" i="5"/>
  <c r="E1045" i="5"/>
  <c r="E1064" i="4"/>
  <c r="C1065" i="4"/>
  <c r="G733" i="4"/>
  <c r="H733" i="4" s="1"/>
  <c r="F1054" i="3"/>
  <c r="H1053" i="3"/>
  <c r="I1053" i="3"/>
  <c r="G1054" i="3"/>
  <c r="E1046" i="5" l="1"/>
  <c r="H1045" i="5"/>
  <c r="G1045" i="5"/>
  <c r="F1045" i="5"/>
  <c r="E1065" i="4"/>
  <c r="C1066" i="4"/>
  <c r="G734" i="4"/>
  <c r="H734" i="4" s="1"/>
  <c r="G1055" i="3"/>
  <c r="H1054" i="3"/>
  <c r="I1054" i="3" s="1"/>
  <c r="F1055" i="3"/>
  <c r="E1047" i="5" l="1"/>
  <c r="G1046" i="5"/>
  <c r="F1046" i="5"/>
  <c r="H1046" i="5"/>
  <c r="E1066" i="4"/>
  <c r="C1067" i="4"/>
  <c r="G735" i="4"/>
  <c r="H735" i="4" s="1"/>
  <c r="H1055" i="3"/>
  <c r="F1056" i="3"/>
  <c r="I1055" i="3"/>
  <c r="G1056" i="3"/>
  <c r="E1048" i="5" l="1"/>
  <c r="H1047" i="5"/>
  <c r="F1047" i="5"/>
  <c r="G1047" i="5"/>
  <c r="E1067" i="4"/>
  <c r="C1068" i="4"/>
  <c r="G736" i="4"/>
  <c r="H736" i="4" s="1"/>
  <c r="G1057" i="3"/>
  <c r="H1056" i="3"/>
  <c r="I1056" i="3" s="1"/>
  <c r="F1057" i="3"/>
  <c r="E1049" i="5" l="1"/>
  <c r="H1048" i="5"/>
  <c r="G1048" i="5"/>
  <c r="F1048" i="5"/>
  <c r="E1068" i="4"/>
  <c r="C1069" i="4"/>
  <c r="G737" i="4"/>
  <c r="H737" i="4" s="1"/>
  <c r="G1058" i="3"/>
  <c r="F1058" i="3"/>
  <c r="H1057" i="3"/>
  <c r="I1057" i="3" s="1"/>
  <c r="E1050" i="5" l="1"/>
  <c r="H1049" i="5"/>
  <c r="G1049" i="5"/>
  <c r="F1049" i="5"/>
  <c r="E1069" i="4"/>
  <c r="C1070" i="4"/>
  <c r="G738" i="4"/>
  <c r="H738" i="4" s="1"/>
  <c r="H1058" i="3"/>
  <c r="F1059" i="3"/>
  <c r="G1059" i="3"/>
  <c r="I1058" i="3"/>
  <c r="F1050" i="5" l="1"/>
  <c r="H1050" i="5"/>
  <c r="G1050" i="5"/>
  <c r="E1051" i="5"/>
  <c r="E1070" i="4"/>
  <c r="C1071" i="4"/>
  <c r="G739" i="4"/>
  <c r="H739" i="4" s="1"/>
  <c r="G1060" i="3"/>
  <c r="F1060" i="3"/>
  <c r="H1059" i="3"/>
  <c r="I1059" i="3" s="1"/>
  <c r="E1052" i="5" l="1"/>
  <c r="H1051" i="5"/>
  <c r="G1051" i="5"/>
  <c r="F1051" i="5"/>
  <c r="E1071" i="4"/>
  <c r="C1072" i="4"/>
  <c r="G740" i="4"/>
  <c r="H740" i="4" s="1"/>
  <c r="H1060" i="3"/>
  <c r="F1061" i="3"/>
  <c r="G1061" i="3"/>
  <c r="I1060" i="3"/>
  <c r="E1053" i="5" l="1"/>
  <c r="H1052" i="5"/>
  <c r="G1052" i="5"/>
  <c r="F1052" i="5"/>
  <c r="E1072" i="4"/>
  <c r="C1073" i="4"/>
  <c r="G741" i="4"/>
  <c r="H741" i="4" s="1"/>
  <c r="G1062" i="3"/>
  <c r="H1061" i="3"/>
  <c r="I1061" i="3" s="1"/>
  <c r="F1062" i="3"/>
  <c r="E1054" i="5" l="1"/>
  <c r="H1053" i="5"/>
  <c r="G1053" i="5"/>
  <c r="F1053" i="5"/>
  <c r="E1073" i="4"/>
  <c r="C1074" i="4"/>
  <c r="G742" i="4"/>
  <c r="H742" i="4" s="1"/>
  <c r="H1062" i="3"/>
  <c r="F1063" i="3"/>
  <c r="G1063" i="3"/>
  <c r="I1062" i="3"/>
  <c r="E1055" i="5" l="1"/>
  <c r="H1054" i="5"/>
  <c r="G1054" i="5"/>
  <c r="F1054" i="5"/>
  <c r="E1074" i="4"/>
  <c r="C1075" i="4"/>
  <c r="G743" i="4"/>
  <c r="H743" i="4" s="1"/>
  <c r="G1064" i="3"/>
  <c r="H1063" i="3"/>
  <c r="I1063" i="3" s="1"/>
  <c r="F1064" i="3"/>
  <c r="E1056" i="5" l="1"/>
  <c r="G1055" i="5"/>
  <c r="F1055" i="5"/>
  <c r="H1055" i="5"/>
  <c r="E1075" i="4"/>
  <c r="C1076" i="4"/>
  <c r="G744" i="4"/>
  <c r="H744" i="4" s="1"/>
  <c r="G1065" i="3"/>
  <c r="F1065" i="3"/>
  <c r="H1064" i="3"/>
  <c r="I1064" i="3" s="1"/>
  <c r="E1057" i="5" l="1"/>
  <c r="G1056" i="5"/>
  <c r="F1056" i="5"/>
  <c r="H1056" i="5"/>
  <c r="E1076" i="4"/>
  <c r="C1077" i="4"/>
  <c r="G745" i="4"/>
  <c r="H745" i="4" s="1"/>
  <c r="F1066" i="3"/>
  <c r="H1065" i="3"/>
  <c r="I1065" i="3"/>
  <c r="G1066" i="3"/>
  <c r="E1058" i="5" l="1"/>
  <c r="H1057" i="5"/>
  <c r="G1057" i="5"/>
  <c r="F1057" i="5"/>
  <c r="E1077" i="4"/>
  <c r="C1078" i="4"/>
  <c r="G746" i="4"/>
  <c r="H746" i="4" s="1"/>
  <c r="G1067" i="3"/>
  <c r="F1067" i="3"/>
  <c r="H1066" i="3"/>
  <c r="I1066" i="3" s="1"/>
  <c r="E1059" i="5" l="1"/>
  <c r="H1058" i="5"/>
  <c r="G1058" i="5"/>
  <c r="F1058" i="5"/>
  <c r="E1078" i="4"/>
  <c r="C1079" i="4"/>
  <c r="G747" i="4"/>
  <c r="H747" i="4" s="1"/>
  <c r="H1067" i="3"/>
  <c r="F1068" i="3"/>
  <c r="I1067" i="3"/>
  <c r="G1068" i="3"/>
  <c r="E1060" i="5" l="1"/>
  <c r="H1059" i="5"/>
  <c r="G1059" i="5"/>
  <c r="F1059" i="5"/>
  <c r="E1079" i="4"/>
  <c r="C1080" i="4"/>
  <c r="G748" i="4"/>
  <c r="H748" i="4" s="1"/>
  <c r="G1069" i="3"/>
  <c r="H1068" i="3"/>
  <c r="I1068" i="3" s="1"/>
  <c r="F1069" i="3"/>
  <c r="E1061" i="5" l="1"/>
  <c r="H1060" i="5"/>
  <c r="G1060" i="5"/>
  <c r="F1060" i="5"/>
  <c r="E1080" i="4"/>
  <c r="C1081" i="4"/>
  <c r="G749" i="4"/>
  <c r="H749" i="4" s="1"/>
  <c r="F1070" i="3"/>
  <c r="H1069" i="3"/>
  <c r="G1070" i="3"/>
  <c r="I1069" i="3"/>
  <c r="E1062" i="5" l="1"/>
  <c r="H1061" i="5"/>
  <c r="G1061" i="5"/>
  <c r="F1061" i="5"/>
  <c r="E1081" i="4"/>
  <c r="C1082" i="4"/>
  <c r="G750" i="4"/>
  <c r="H750" i="4" s="1"/>
  <c r="G1071" i="3"/>
  <c r="H1070" i="3"/>
  <c r="I1070" i="3" s="1"/>
  <c r="F1071" i="3"/>
  <c r="H1062" i="5" l="1"/>
  <c r="G1062" i="5"/>
  <c r="F1062" i="5"/>
  <c r="E1063" i="5"/>
  <c r="E1082" i="4"/>
  <c r="C1083" i="4"/>
  <c r="G751" i="4"/>
  <c r="H751" i="4" s="1"/>
  <c r="F1072" i="3"/>
  <c r="H1071" i="3"/>
  <c r="I1071" i="3"/>
  <c r="G1072" i="3"/>
  <c r="E1064" i="5" l="1"/>
  <c r="H1063" i="5"/>
  <c r="G1063" i="5"/>
  <c r="F1063" i="5"/>
  <c r="E1083" i="4"/>
  <c r="C1084" i="4"/>
  <c r="G752" i="4"/>
  <c r="H752" i="4" s="1"/>
  <c r="G1073" i="3"/>
  <c r="F1073" i="3"/>
  <c r="H1072" i="3"/>
  <c r="I1072" i="3" s="1"/>
  <c r="E1065" i="5" l="1"/>
  <c r="H1064" i="5"/>
  <c r="G1064" i="5"/>
  <c r="F1064" i="5"/>
  <c r="E1084" i="4"/>
  <c r="C1085" i="4"/>
  <c r="G753" i="4"/>
  <c r="H753" i="4" s="1"/>
  <c r="H1073" i="3"/>
  <c r="F1074" i="3"/>
  <c r="I1073" i="3"/>
  <c r="G1074" i="3"/>
  <c r="G1065" i="5" l="1"/>
  <c r="F1065" i="5"/>
  <c r="H1065" i="5"/>
  <c r="E1066" i="5"/>
  <c r="E1085" i="4"/>
  <c r="C1086" i="4"/>
  <c r="G754" i="4"/>
  <c r="H754" i="4" s="1"/>
  <c r="G1075" i="3"/>
  <c r="F1075" i="3"/>
  <c r="H1074" i="3"/>
  <c r="I1074" i="3" s="1"/>
  <c r="E1067" i="5" l="1"/>
  <c r="H1066" i="5"/>
  <c r="G1066" i="5"/>
  <c r="F1066" i="5"/>
  <c r="E1086" i="4"/>
  <c r="C1087" i="4"/>
  <c r="G755" i="4"/>
  <c r="H755" i="4" s="1"/>
  <c r="H1075" i="3"/>
  <c r="F1076" i="3"/>
  <c r="I1075" i="3"/>
  <c r="G1076" i="3"/>
  <c r="E1068" i="5" l="1"/>
  <c r="F1067" i="5"/>
  <c r="G1067" i="5"/>
  <c r="H1067" i="5"/>
  <c r="E1087" i="4"/>
  <c r="C1088" i="4"/>
  <c r="G756" i="4"/>
  <c r="H756" i="4" s="1"/>
  <c r="G1077" i="3"/>
  <c r="F1077" i="3"/>
  <c r="H1076" i="3"/>
  <c r="I1076" i="3" s="1"/>
  <c r="E1069" i="5" l="1"/>
  <c r="H1068" i="5"/>
  <c r="G1068" i="5"/>
  <c r="F1068" i="5"/>
  <c r="E1088" i="4"/>
  <c r="C1089" i="4"/>
  <c r="G757" i="4"/>
  <c r="H757" i="4" s="1"/>
  <c r="F1078" i="3"/>
  <c r="H1077" i="3"/>
  <c r="I1077" i="3"/>
  <c r="G1078" i="3"/>
  <c r="E1070" i="5" l="1"/>
  <c r="H1069" i="5"/>
  <c r="G1069" i="5"/>
  <c r="F1069" i="5"/>
  <c r="E1089" i="4"/>
  <c r="C1090" i="4"/>
  <c r="G758" i="4"/>
  <c r="H758" i="4" s="1"/>
  <c r="G1079" i="3"/>
  <c r="H1078" i="3"/>
  <c r="I1078" i="3" s="1"/>
  <c r="F1079" i="3"/>
  <c r="E1071" i="5" l="1"/>
  <c r="H1070" i="5"/>
  <c r="G1070" i="5"/>
  <c r="F1070" i="5"/>
  <c r="E1090" i="4"/>
  <c r="C1091" i="4"/>
  <c r="G759" i="4"/>
  <c r="H759" i="4" s="1"/>
  <c r="H1079" i="3"/>
  <c r="F1080" i="3"/>
  <c r="I1079" i="3"/>
  <c r="G1080" i="3"/>
  <c r="E1072" i="5" l="1"/>
  <c r="H1071" i="5"/>
  <c r="G1071" i="5"/>
  <c r="F1071" i="5"/>
  <c r="E1091" i="4"/>
  <c r="C1092" i="4"/>
  <c r="G760" i="4"/>
  <c r="H760" i="4" s="1"/>
  <c r="G1081" i="3"/>
  <c r="H1080" i="3"/>
  <c r="I1080" i="3" s="1"/>
  <c r="F1081" i="3"/>
  <c r="E1073" i="5" l="1"/>
  <c r="H1072" i="5"/>
  <c r="G1072" i="5"/>
  <c r="F1072" i="5"/>
  <c r="E1092" i="4"/>
  <c r="C1093" i="4"/>
  <c r="G761" i="4"/>
  <c r="H761" i="4" s="1"/>
  <c r="G1082" i="3"/>
  <c r="F1082" i="3"/>
  <c r="H1081" i="3"/>
  <c r="I1081" i="3" s="1"/>
  <c r="E1074" i="5" l="1"/>
  <c r="G1073" i="5"/>
  <c r="H1073" i="5"/>
  <c r="F1073" i="5"/>
  <c r="E1093" i="4"/>
  <c r="C1094" i="4"/>
  <c r="G762" i="4"/>
  <c r="H762" i="4" s="1"/>
  <c r="F1083" i="3"/>
  <c r="H1082" i="3"/>
  <c r="I1082" i="3" s="1"/>
  <c r="G1083" i="3"/>
  <c r="E1075" i="5" l="1"/>
  <c r="H1074" i="5"/>
  <c r="G1074" i="5"/>
  <c r="F1074" i="5"/>
  <c r="E1094" i="4"/>
  <c r="C1095" i="4"/>
  <c r="G763" i="4"/>
  <c r="H763" i="4" s="1"/>
  <c r="G1084" i="3"/>
  <c r="F1084" i="3"/>
  <c r="H1083" i="3"/>
  <c r="I1083" i="3" s="1"/>
  <c r="E1076" i="5" l="1"/>
  <c r="H1075" i="5"/>
  <c r="G1075" i="5"/>
  <c r="F1075" i="5"/>
  <c r="E1095" i="4"/>
  <c r="C1096" i="4"/>
  <c r="G764" i="4"/>
  <c r="H764" i="4" s="1"/>
  <c r="H1084" i="3"/>
  <c r="F1085" i="3"/>
  <c r="I1084" i="3"/>
  <c r="G1085" i="3"/>
  <c r="E1077" i="5" l="1"/>
  <c r="F1076" i="5"/>
  <c r="G1076" i="5"/>
  <c r="H1076" i="5"/>
  <c r="E1096" i="4"/>
  <c r="C1097" i="4"/>
  <c r="G765" i="4"/>
  <c r="H765" i="4" s="1"/>
  <c r="G1086" i="3"/>
  <c r="H1085" i="3"/>
  <c r="I1085" i="3" s="1"/>
  <c r="F1086" i="3"/>
  <c r="E1078" i="5" l="1"/>
  <c r="H1077" i="5"/>
  <c r="G1077" i="5"/>
  <c r="F1077" i="5"/>
  <c r="E1097" i="4"/>
  <c r="C1098" i="4"/>
  <c r="G766" i="4"/>
  <c r="H766" i="4" s="1"/>
  <c r="F1087" i="3"/>
  <c r="H1086" i="3"/>
  <c r="I1086" i="3" s="1"/>
  <c r="G1087" i="3"/>
  <c r="E1079" i="5" l="1"/>
  <c r="H1078" i="5"/>
  <c r="G1078" i="5"/>
  <c r="F1078" i="5"/>
  <c r="E1098" i="4"/>
  <c r="C1099" i="4"/>
  <c r="G767" i="4"/>
  <c r="H767" i="4" s="1"/>
  <c r="G1088" i="3"/>
  <c r="H1087" i="3"/>
  <c r="I1087" i="3" s="1"/>
  <c r="F1088" i="3"/>
  <c r="E1080" i="5" l="1"/>
  <c r="H1079" i="5"/>
  <c r="G1079" i="5"/>
  <c r="F1079" i="5"/>
  <c r="E1099" i="4"/>
  <c r="C1100" i="4"/>
  <c r="G768" i="4"/>
  <c r="H768" i="4" s="1"/>
  <c r="F1089" i="3"/>
  <c r="H1088" i="3"/>
  <c r="I1088" i="3"/>
  <c r="G1089" i="3"/>
  <c r="H1080" i="5" l="1"/>
  <c r="G1080" i="5"/>
  <c r="F1080" i="5"/>
  <c r="E1081" i="5"/>
  <c r="E1100" i="4"/>
  <c r="C1101" i="4"/>
  <c r="G769" i="4"/>
  <c r="H769" i="4" s="1"/>
  <c r="G1090" i="3"/>
  <c r="H1089" i="3"/>
  <c r="I1089" i="3" s="1"/>
  <c r="F1090" i="3"/>
  <c r="E1082" i="5" l="1"/>
  <c r="H1081" i="5"/>
  <c r="G1081" i="5"/>
  <c r="F1081" i="5"/>
  <c r="E1101" i="4"/>
  <c r="C1102" i="4"/>
  <c r="G770" i="4"/>
  <c r="H770" i="4" s="1"/>
  <c r="G1091" i="3"/>
  <c r="F1091" i="3"/>
  <c r="H1090" i="3"/>
  <c r="I1090" i="3" s="1"/>
  <c r="E1083" i="5" l="1"/>
  <c r="F1082" i="5"/>
  <c r="H1082" i="5"/>
  <c r="G1082" i="5"/>
  <c r="E1102" i="4"/>
  <c r="C1103" i="4"/>
  <c r="G771" i="4"/>
  <c r="H771" i="4" s="1"/>
  <c r="G1092" i="3"/>
  <c r="H1091" i="3"/>
  <c r="I1091" i="3" s="1"/>
  <c r="F1092" i="3"/>
  <c r="E1084" i="5" l="1"/>
  <c r="G1083" i="5"/>
  <c r="H1083" i="5"/>
  <c r="F1083" i="5"/>
  <c r="E1103" i="4"/>
  <c r="C1104" i="4"/>
  <c r="G772" i="4"/>
  <c r="H772" i="4" s="1"/>
  <c r="G1093" i="3"/>
  <c r="H1092" i="3"/>
  <c r="I1092" i="3" s="1"/>
  <c r="F1093" i="3"/>
  <c r="E1085" i="5" l="1"/>
  <c r="H1084" i="5"/>
  <c r="G1084" i="5"/>
  <c r="F1084" i="5"/>
  <c r="E1104" i="4"/>
  <c r="C1105" i="4"/>
  <c r="G773" i="4"/>
  <c r="H773" i="4" s="1"/>
  <c r="F1094" i="3"/>
  <c r="H1093" i="3"/>
  <c r="G1094" i="3"/>
  <c r="I1093" i="3"/>
  <c r="E1086" i="5" l="1"/>
  <c r="H1085" i="5"/>
  <c r="G1085" i="5"/>
  <c r="F1085" i="5"/>
  <c r="E1105" i="4"/>
  <c r="C1106" i="4"/>
  <c r="G774" i="4"/>
  <c r="H774" i="4" s="1"/>
  <c r="G1095" i="3"/>
  <c r="H1094" i="3"/>
  <c r="I1094" i="3" s="1"/>
  <c r="F1095" i="3"/>
  <c r="F1086" i="5" l="1"/>
  <c r="E1087" i="5"/>
  <c r="G1086" i="5"/>
  <c r="H1086" i="5"/>
  <c r="E1106" i="4"/>
  <c r="C1107" i="4"/>
  <c r="G775" i="4"/>
  <c r="H775" i="4" s="1"/>
  <c r="F1096" i="3"/>
  <c r="H1095" i="3"/>
  <c r="I1095" i="3"/>
  <c r="G1096" i="3"/>
  <c r="E1088" i="5" l="1"/>
  <c r="H1087" i="5"/>
  <c r="G1087" i="5"/>
  <c r="F1087" i="5"/>
  <c r="E1107" i="4"/>
  <c r="C1108" i="4"/>
  <c r="G776" i="4"/>
  <c r="H776" i="4" s="1"/>
  <c r="G1097" i="3"/>
  <c r="H1096" i="3"/>
  <c r="I1096" i="3" s="1"/>
  <c r="F1097" i="3"/>
  <c r="E1089" i="5" l="1"/>
  <c r="H1088" i="5"/>
  <c r="G1088" i="5"/>
  <c r="F1088" i="5"/>
  <c r="E1108" i="4"/>
  <c r="C1109" i="4"/>
  <c r="G777" i="4"/>
  <c r="H777" i="4" s="1"/>
  <c r="H1097" i="3"/>
  <c r="F1098" i="3"/>
  <c r="I1097" i="3"/>
  <c r="G1098" i="3"/>
  <c r="E1090" i="5" l="1"/>
  <c r="H1089" i="5"/>
  <c r="G1089" i="5"/>
  <c r="F1089" i="5"/>
  <c r="E1109" i="4"/>
  <c r="C1110" i="4"/>
  <c r="G778" i="4"/>
  <c r="H778" i="4" s="1"/>
  <c r="G1099" i="3"/>
  <c r="H1098" i="3"/>
  <c r="I1098" i="3" s="1"/>
  <c r="F1099" i="3"/>
  <c r="E1091" i="5" l="1"/>
  <c r="H1090" i="5"/>
  <c r="G1090" i="5"/>
  <c r="F1090" i="5"/>
  <c r="E1110" i="4"/>
  <c r="C1111" i="4"/>
  <c r="G779" i="4"/>
  <c r="H779" i="4" s="1"/>
  <c r="H1099" i="3"/>
  <c r="F1100" i="3"/>
  <c r="I1099" i="3"/>
  <c r="G1100" i="3"/>
  <c r="E1092" i="5" l="1"/>
  <c r="G1091" i="5"/>
  <c r="F1091" i="5"/>
  <c r="H1091" i="5"/>
  <c r="E1111" i="4"/>
  <c r="C1112" i="4"/>
  <c r="G780" i="4"/>
  <c r="H780" i="4" s="1"/>
  <c r="G1101" i="3"/>
  <c r="F1101" i="3"/>
  <c r="H1100" i="3"/>
  <c r="I1100" i="3" s="1"/>
  <c r="H1092" i="5" l="1"/>
  <c r="E1093" i="5"/>
  <c r="G1092" i="5"/>
  <c r="F1092" i="5"/>
  <c r="E1112" i="4"/>
  <c r="C1113" i="4"/>
  <c r="G781" i="4"/>
  <c r="H781" i="4" s="1"/>
  <c r="G1102" i="3"/>
  <c r="H1101" i="3"/>
  <c r="I1101" i="3" s="1"/>
  <c r="F1102" i="3"/>
  <c r="E1094" i="5" l="1"/>
  <c r="H1093" i="5"/>
  <c r="G1093" i="5"/>
  <c r="F1093" i="5"/>
  <c r="E1113" i="4"/>
  <c r="C1114" i="4"/>
  <c r="G782" i="4"/>
  <c r="H782" i="4" s="1"/>
  <c r="G1103" i="3"/>
  <c r="F1103" i="3"/>
  <c r="H1102" i="3"/>
  <c r="I1102" i="3" s="1"/>
  <c r="E1095" i="5" l="1"/>
  <c r="H1094" i="5"/>
  <c r="G1094" i="5"/>
  <c r="F1094" i="5"/>
  <c r="E1114" i="4"/>
  <c r="C1115" i="4"/>
  <c r="G783" i="4"/>
  <c r="H783" i="4" s="1"/>
  <c r="H1103" i="3"/>
  <c r="F1104" i="3"/>
  <c r="I1103" i="3"/>
  <c r="G1104" i="3"/>
  <c r="E1096" i="5" l="1"/>
  <c r="H1095" i="5"/>
  <c r="G1095" i="5"/>
  <c r="F1095" i="5"/>
  <c r="E1115" i="4"/>
  <c r="C1116" i="4"/>
  <c r="G784" i="4"/>
  <c r="H784" i="4" s="1"/>
  <c r="G1105" i="3"/>
  <c r="H1104" i="3"/>
  <c r="I1104" i="3" s="1"/>
  <c r="F1105" i="3"/>
  <c r="E1097" i="5" l="1"/>
  <c r="H1096" i="5"/>
  <c r="G1096" i="5"/>
  <c r="F1096" i="5"/>
  <c r="E1116" i="4"/>
  <c r="C1117" i="4"/>
  <c r="G785" i="4"/>
  <c r="H785" i="4" s="1"/>
  <c r="F1106" i="3"/>
  <c r="H1105" i="3"/>
  <c r="G1106" i="3"/>
  <c r="I1105" i="3"/>
  <c r="E1098" i="5" l="1"/>
  <c r="H1097" i="5"/>
  <c r="G1097" i="5"/>
  <c r="F1097" i="5"/>
  <c r="E1117" i="4"/>
  <c r="C1118" i="4"/>
  <c r="G786" i="4"/>
  <c r="H786" i="4" s="1"/>
  <c r="G1107" i="3"/>
  <c r="F1107" i="3"/>
  <c r="H1106" i="3"/>
  <c r="I1106" i="3" s="1"/>
  <c r="G1098" i="5" l="1"/>
  <c r="F1098" i="5"/>
  <c r="E1099" i="5"/>
  <c r="H1098" i="5"/>
  <c r="E1118" i="4"/>
  <c r="C1119" i="4"/>
  <c r="G787" i="4"/>
  <c r="H787" i="4" s="1"/>
  <c r="F1108" i="3"/>
  <c r="H1107" i="3"/>
  <c r="I1107" i="3"/>
  <c r="G1108" i="3"/>
  <c r="E1100" i="5" l="1"/>
  <c r="H1099" i="5"/>
  <c r="G1099" i="5"/>
  <c r="F1099" i="5"/>
  <c r="E1119" i="4"/>
  <c r="C1120" i="4"/>
  <c r="G788" i="4"/>
  <c r="H788" i="4" s="1"/>
  <c r="G1109" i="3"/>
  <c r="F1109" i="3"/>
  <c r="H1108" i="3"/>
  <c r="I1108" i="3" s="1"/>
  <c r="E1101" i="5" l="1"/>
  <c r="H1100" i="5"/>
  <c r="G1100" i="5"/>
  <c r="F1100" i="5"/>
  <c r="E1120" i="4"/>
  <c r="C1121" i="4"/>
  <c r="G789" i="4"/>
  <c r="H789" i="4" s="1"/>
  <c r="H1109" i="3"/>
  <c r="F1110" i="3"/>
  <c r="I1109" i="3"/>
  <c r="G1110" i="3"/>
  <c r="G1101" i="5" l="1"/>
  <c r="F1101" i="5"/>
  <c r="E1102" i="5"/>
  <c r="H1101" i="5"/>
  <c r="E1121" i="4"/>
  <c r="C1122" i="4"/>
  <c r="G790" i="4"/>
  <c r="H790" i="4" s="1"/>
  <c r="G1111" i="3"/>
  <c r="F1111" i="3"/>
  <c r="H1110" i="3"/>
  <c r="I1110" i="3" s="1"/>
  <c r="E1103" i="5" l="1"/>
  <c r="H1102" i="5"/>
  <c r="G1102" i="5"/>
  <c r="F1102" i="5"/>
  <c r="E1122" i="4"/>
  <c r="C1123" i="4"/>
  <c r="G791" i="4"/>
  <c r="H791" i="4" s="1"/>
  <c r="H1111" i="3"/>
  <c r="F1112" i="3"/>
  <c r="I1111" i="3"/>
  <c r="G1112" i="3"/>
  <c r="E1104" i="5" l="1"/>
  <c r="G1103" i="5"/>
  <c r="F1103" i="5"/>
  <c r="H1103" i="5"/>
  <c r="E1123" i="4"/>
  <c r="C1124" i="4"/>
  <c r="G792" i="4"/>
  <c r="H792" i="4" s="1"/>
  <c r="G1113" i="3"/>
  <c r="F1113" i="3"/>
  <c r="H1112" i="3"/>
  <c r="I1112" i="3" s="1"/>
  <c r="E1105" i="5" l="1"/>
  <c r="H1104" i="5"/>
  <c r="G1104" i="5"/>
  <c r="F1104" i="5"/>
  <c r="E1124" i="4"/>
  <c r="C1125" i="4"/>
  <c r="G793" i="4"/>
  <c r="H793" i="4" s="1"/>
  <c r="F1114" i="3"/>
  <c r="H1113" i="3"/>
  <c r="I1113" i="3" s="1"/>
  <c r="G1114" i="3"/>
  <c r="E1106" i="5" l="1"/>
  <c r="H1105" i="5"/>
  <c r="G1105" i="5"/>
  <c r="F1105" i="5"/>
  <c r="E1125" i="4"/>
  <c r="C1126" i="4"/>
  <c r="G794" i="4"/>
  <c r="H794" i="4" s="1"/>
  <c r="G1115" i="3"/>
  <c r="H1114" i="3"/>
  <c r="I1114" i="3" s="1"/>
  <c r="F1115" i="3"/>
  <c r="E1107" i="5" l="1"/>
  <c r="H1106" i="5"/>
  <c r="G1106" i="5"/>
  <c r="F1106" i="5"/>
  <c r="E1126" i="4"/>
  <c r="C1127" i="4"/>
  <c r="G795" i="4"/>
  <c r="H795" i="4" s="1"/>
  <c r="G1116" i="3"/>
  <c r="H1115" i="3"/>
  <c r="I1115" i="3" s="1"/>
  <c r="F1116" i="3"/>
  <c r="H1107" i="5" l="1"/>
  <c r="G1107" i="5"/>
  <c r="F1107" i="5"/>
  <c r="E1108" i="5"/>
  <c r="E1127" i="4"/>
  <c r="C1128" i="4"/>
  <c r="G796" i="4"/>
  <c r="H796" i="4" s="1"/>
  <c r="H1116" i="3"/>
  <c r="F1117" i="3"/>
  <c r="I1116" i="3"/>
  <c r="G1117" i="3"/>
  <c r="E1109" i="5" l="1"/>
  <c r="H1108" i="5"/>
  <c r="G1108" i="5"/>
  <c r="F1108" i="5"/>
  <c r="E1128" i="4"/>
  <c r="C1129" i="4"/>
  <c r="G797" i="4"/>
  <c r="H797" i="4" s="1"/>
  <c r="F1118" i="3"/>
  <c r="H1117" i="3"/>
  <c r="G1118" i="3"/>
  <c r="I1117" i="3"/>
  <c r="E1110" i="5" l="1"/>
  <c r="H1109" i="5"/>
  <c r="G1109" i="5"/>
  <c r="F1109" i="5"/>
  <c r="E1129" i="4"/>
  <c r="C1130" i="4"/>
  <c r="G798" i="4"/>
  <c r="H798" i="4" s="1"/>
  <c r="G1119" i="3"/>
  <c r="H1118" i="3"/>
  <c r="I1118" i="3" s="1"/>
  <c r="F1119" i="3"/>
  <c r="E1111" i="5" l="1"/>
  <c r="H1110" i="5"/>
  <c r="G1110" i="5"/>
  <c r="F1110" i="5"/>
  <c r="E1130" i="4"/>
  <c r="C1131" i="4"/>
  <c r="G799" i="4"/>
  <c r="H799" i="4" s="1"/>
  <c r="G1120" i="3"/>
  <c r="F1120" i="3"/>
  <c r="H1119" i="3"/>
  <c r="I1119" i="3" s="1"/>
  <c r="E1112" i="5" l="1"/>
  <c r="H1111" i="5"/>
  <c r="G1111" i="5"/>
  <c r="F1111" i="5"/>
  <c r="E1131" i="4"/>
  <c r="C1132" i="4"/>
  <c r="G800" i="4"/>
  <c r="H800" i="4" s="1"/>
  <c r="H1120" i="3"/>
  <c r="F1121" i="3"/>
  <c r="I1120" i="3"/>
  <c r="G1121" i="3"/>
  <c r="E1113" i="5" l="1"/>
  <c r="F1112" i="5"/>
  <c r="H1112" i="5"/>
  <c r="G1112" i="5"/>
  <c r="E1132" i="4"/>
  <c r="C1133" i="4"/>
  <c r="G801" i="4"/>
  <c r="H801" i="4" s="1"/>
  <c r="G1122" i="3"/>
  <c r="H1121" i="3"/>
  <c r="I1121" i="3" s="1"/>
  <c r="F1122" i="3"/>
  <c r="E1114" i="5" l="1"/>
  <c r="H1113" i="5"/>
  <c r="G1113" i="5"/>
  <c r="F1113" i="5"/>
  <c r="E1133" i="4"/>
  <c r="C1134" i="4"/>
  <c r="G802" i="4"/>
  <c r="H802" i="4" s="1"/>
  <c r="H1122" i="3"/>
  <c r="F1123" i="3"/>
  <c r="G1123" i="3"/>
  <c r="I1122" i="3"/>
  <c r="E1115" i="5" l="1"/>
  <c r="H1114" i="5"/>
  <c r="G1114" i="5"/>
  <c r="F1114" i="5"/>
  <c r="E1134" i="4"/>
  <c r="C1135" i="4"/>
  <c r="G803" i="4"/>
  <c r="H803" i="4" s="1"/>
  <c r="G1124" i="3"/>
  <c r="H1123" i="3"/>
  <c r="I1123" i="3" s="1"/>
  <c r="F1124" i="3"/>
  <c r="E1116" i="5" l="1"/>
  <c r="H1115" i="5"/>
  <c r="G1115" i="5"/>
  <c r="F1115" i="5"/>
  <c r="E1135" i="4"/>
  <c r="C1136" i="4"/>
  <c r="G804" i="4"/>
  <c r="H804" i="4" s="1"/>
  <c r="F1125" i="3"/>
  <c r="H1124" i="3"/>
  <c r="I1124" i="3" s="1"/>
  <c r="G1125" i="3"/>
  <c r="H1116" i="5" l="1"/>
  <c r="G1116" i="5"/>
  <c r="F1116" i="5"/>
  <c r="E1117" i="5"/>
  <c r="E1136" i="4"/>
  <c r="C1137" i="4"/>
  <c r="G805" i="4"/>
  <c r="H805" i="4" s="1"/>
  <c r="G1126" i="3"/>
  <c r="H1125" i="3"/>
  <c r="I1125" i="3" s="1"/>
  <c r="F1126" i="3"/>
  <c r="E1118" i="5" l="1"/>
  <c r="H1117" i="5"/>
  <c r="G1117" i="5"/>
  <c r="F1117" i="5"/>
  <c r="E1137" i="4"/>
  <c r="C1138" i="4"/>
  <c r="G806" i="4"/>
  <c r="H806" i="4" s="1"/>
  <c r="F1127" i="3"/>
  <c r="H1126" i="3"/>
  <c r="I1126" i="3"/>
  <c r="G1127" i="3"/>
  <c r="E1119" i="5" l="1"/>
  <c r="G1118" i="5"/>
  <c r="F1118" i="5"/>
  <c r="H1118" i="5"/>
  <c r="E1138" i="4"/>
  <c r="C1139" i="4"/>
  <c r="G807" i="4"/>
  <c r="H807" i="4" s="1"/>
  <c r="G1128" i="3"/>
  <c r="H1127" i="3"/>
  <c r="I1127" i="3" s="1"/>
  <c r="F1128" i="3"/>
  <c r="E1120" i="5" l="1"/>
  <c r="F1119" i="5"/>
  <c r="G1119" i="5"/>
  <c r="H1119" i="5"/>
  <c r="E1139" i="4"/>
  <c r="C1140" i="4"/>
  <c r="G808" i="4"/>
  <c r="H808" i="4" s="1"/>
  <c r="H1128" i="3"/>
  <c r="F1129" i="3"/>
  <c r="I1128" i="3"/>
  <c r="G1129" i="3"/>
  <c r="E1121" i="5" l="1"/>
  <c r="H1120" i="5"/>
  <c r="G1120" i="5"/>
  <c r="F1120" i="5"/>
  <c r="E1140" i="4"/>
  <c r="C1141" i="4"/>
  <c r="G809" i="4"/>
  <c r="H809" i="4" s="1"/>
  <c r="G1130" i="3"/>
  <c r="F1130" i="3"/>
  <c r="H1129" i="3"/>
  <c r="I1129" i="3" s="1"/>
  <c r="E1122" i="5" l="1"/>
  <c r="H1121" i="5"/>
  <c r="G1121" i="5"/>
  <c r="F1121" i="5"/>
  <c r="E1141" i="4"/>
  <c r="C1142" i="4"/>
  <c r="G810" i="4"/>
  <c r="H810" i="4" s="1"/>
  <c r="H1130" i="3"/>
  <c r="F1131" i="3"/>
  <c r="I1130" i="3"/>
  <c r="G1131" i="3"/>
  <c r="F1122" i="5" l="1"/>
  <c r="E1123" i="5"/>
  <c r="H1122" i="5"/>
  <c r="G1122" i="5"/>
  <c r="E1142" i="4"/>
  <c r="C1143" i="4"/>
  <c r="G811" i="4"/>
  <c r="H811" i="4" s="1"/>
  <c r="G1132" i="3"/>
  <c r="F1132" i="3"/>
  <c r="H1131" i="3"/>
  <c r="I1131" i="3" s="1"/>
  <c r="E1124" i="5" l="1"/>
  <c r="H1123" i="5"/>
  <c r="G1123" i="5"/>
  <c r="F1123" i="5"/>
  <c r="E1143" i="4"/>
  <c r="C1144" i="4"/>
  <c r="G812" i="4"/>
  <c r="H812" i="4" s="1"/>
  <c r="F1133" i="3"/>
  <c r="H1132" i="3"/>
  <c r="G1133" i="3"/>
  <c r="I1132" i="3"/>
  <c r="E1125" i="5" l="1"/>
  <c r="H1124" i="5"/>
  <c r="G1124" i="5"/>
  <c r="F1124" i="5"/>
  <c r="E1144" i="4"/>
  <c r="C1145" i="4"/>
  <c r="G813" i="4"/>
  <c r="H813" i="4" s="1"/>
  <c r="G1134" i="3"/>
  <c r="H1133" i="3"/>
  <c r="I1133" i="3" s="1"/>
  <c r="F1134" i="3"/>
  <c r="E1126" i="5" l="1"/>
  <c r="H1125" i="5"/>
  <c r="G1125" i="5"/>
  <c r="F1125" i="5"/>
  <c r="E1145" i="4"/>
  <c r="C1146" i="4"/>
  <c r="G814" i="4"/>
  <c r="H814" i="4" s="1"/>
  <c r="F1135" i="3"/>
  <c r="H1134" i="3"/>
  <c r="G1135" i="3"/>
  <c r="I1134" i="3"/>
  <c r="E1127" i="5" l="1"/>
  <c r="H1126" i="5"/>
  <c r="G1126" i="5"/>
  <c r="F1126" i="5"/>
  <c r="E1146" i="4"/>
  <c r="C1147" i="4"/>
  <c r="G815" i="4"/>
  <c r="H815" i="4" s="1"/>
  <c r="G1136" i="3"/>
  <c r="H1135" i="3"/>
  <c r="I1135" i="3" s="1"/>
  <c r="F1136" i="3"/>
  <c r="E1128" i="5" l="1"/>
  <c r="G1127" i="5"/>
  <c r="F1127" i="5"/>
  <c r="H1127" i="5"/>
  <c r="E1147" i="4"/>
  <c r="C1148" i="4"/>
  <c r="G816" i="4"/>
  <c r="H816" i="4" s="1"/>
  <c r="F1137" i="3"/>
  <c r="H1136" i="3"/>
  <c r="I1136" i="3"/>
  <c r="G1137" i="3"/>
  <c r="G1128" i="5" l="1"/>
  <c r="E1129" i="5"/>
  <c r="H1128" i="5"/>
  <c r="F1128" i="5"/>
  <c r="E1148" i="4"/>
  <c r="C1149" i="4"/>
  <c r="G817" i="4"/>
  <c r="H817" i="4" s="1"/>
  <c r="G1138" i="3"/>
  <c r="F1138" i="3"/>
  <c r="H1137" i="3"/>
  <c r="I1137" i="3" s="1"/>
  <c r="E1130" i="5" l="1"/>
  <c r="H1129" i="5"/>
  <c r="G1129" i="5"/>
  <c r="F1129" i="5"/>
  <c r="E1149" i="4"/>
  <c r="C1150" i="4"/>
  <c r="G818" i="4"/>
  <c r="H818" i="4" s="1"/>
  <c r="G1139" i="3"/>
  <c r="H1138" i="3"/>
  <c r="I1138" i="3" s="1"/>
  <c r="F1139" i="3"/>
  <c r="E1131" i="5" l="1"/>
  <c r="H1130" i="5"/>
  <c r="G1130" i="5"/>
  <c r="F1130" i="5"/>
  <c r="E1150" i="4"/>
  <c r="C1151" i="4"/>
  <c r="G819" i="4"/>
  <c r="H819" i="4" s="1"/>
  <c r="H1139" i="3"/>
  <c r="F1140" i="3"/>
  <c r="I1139" i="3"/>
  <c r="G1140" i="3"/>
  <c r="E1132" i="5" l="1"/>
  <c r="H1131" i="5"/>
  <c r="G1131" i="5"/>
  <c r="F1131" i="5"/>
  <c r="E1151" i="4"/>
  <c r="C1152" i="4"/>
  <c r="G820" i="4"/>
  <c r="H820" i="4" s="1"/>
  <c r="G1141" i="3"/>
  <c r="H1140" i="3"/>
  <c r="I1140" i="3" s="1"/>
  <c r="F1141" i="3"/>
  <c r="E1133" i="5" l="1"/>
  <c r="H1132" i="5"/>
  <c r="G1132" i="5"/>
  <c r="F1132" i="5"/>
  <c r="E1152" i="4"/>
  <c r="C1153" i="4"/>
  <c r="G821" i="4"/>
  <c r="H821" i="4" s="1"/>
  <c r="G1142" i="3"/>
  <c r="F1142" i="3"/>
  <c r="H1141" i="3"/>
  <c r="I1141" i="3" s="1"/>
  <c r="E1134" i="5" l="1"/>
  <c r="H1133" i="5"/>
  <c r="G1133" i="5"/>
  <c r="F1133" i="5"/>
  <c r="E1153" i="4"/>
  <c r="C1154" i="4"/>
  <c r="G822" i="4"/>
  <c r="H822" i="4" s="1"/>
  <c r="F1143" i="3"/>
  <c r="H1142" i="3"/>
  <c r="G1143" i="3"/>
  <c r="I1142" i="3"/>
  <c r="F1134" i="5" l="1"/>
  <c r="H1134" i="5"/>
  <c r="G1134" i="5"/>
  <c r="E1135" i="5"/>
  <c r="E1154" i="4"/>
  <c r="C1155" i="4"/>
  <c r="G823" i="4"/>
  <c r="H823" i="4" s="1"/>
  <c r="G1144" i="3"/>
  <c r="F1144" i="3"/>
  <c r="H1143" i="3"/>
  <c r="I1143" i="3" s="1"/>
  <c r="E1136" i="5" l="1"/>
  <c r="H1135" i="5"/>
  <c r="G1135" i="5"/>
  <c r="F1135" i="5"/>
  <c r="E1155" i="4"/>
  <c r="C1156" i="4"/>
  <c r="G824" i="4"/>
  <c r="H824" i="4" s="1"/>
  <c r="H1144" i="3"/>
  <c r="F1145" i="3"/>
  <c r="I1144" i="3"/>
  <c r="G1145" i="3"/>
  <c r="E1137" i="5" l="1"/>
  <c r="H1136" i="5"/>
  <c r="G1136" i="5"/>
  <c r="F1136" i="5"/>
  <c r="E1156" i="4"/>
  <c r="C1157" i="4"/>
  <c r="G825" i="4"/>
  <c r="H825" i="4" s="1"/>
  <c r="H1145" i="3"/>
  <c r="F1146" i="3"/>
  <c r="I1145" i="3"/>
  <c r="G1146" i="3"/>
  <c r="G1137" i="5" l="1"/>
  <c r="F1137" i="5"/>
  <c r="H1137" i="5"/>
  <c r="E1138" i="5"/>
  <c r="E1157" i="4"/>
  <c r="C1158" i="4"/>
  <c r="G826" i="4"/>
  <c r="H826" i="4" s="1"/>
  <c r="G1147" i="3"/>
  <c r="H1146" i="3"/>
  <c r="I1146" i="3" s="1"/>
  <c r="F1147" i="3"/>
  <c r="E1139" i="5" l="1"/>
  <c r="H1138" i="5"/>
  <c r="G1138" i="5"/>
  <c r="F1138" i="5"/>
  <c r="E1158" i="4"/>
  <c r="C1159" i="4"/>
  <c r="G827" i="4"/>
  <c r="H827" i="4" s="1"/>
  <c r="H1147" i="3"/>
  <c r="F1148" i="3"/>
  <c r="I1147" i="3"/>
  <c r="G1148" i="3"/>
  <c r="E1140" i="5" l="1"/>
  <c r="H1139" i="5"/>
  <c r="F1139" i="5"/>
  <c r="G1139" i="5"/>
  <c r="E1159" i="4"/>
  <c r="C1160" i="4"/>
  <c r="G828" i="4"/>
  <c r="H828" i="4" s="1"/>
  <c r="G1149" i="3"/>
  <c r="F1149" i="3"/>
  <c r="H1148" i="3"/>
  <c r="I1148" i="3" s="1"/>
  <c r="E1141" i="5" l="1"/>
  <c r="H1140" i="5"/>
  <c r="G1140" i="5"/>
  <c r="F1140" i="5"/>
  <c r="E1160" i="4"/>
  <c r="C1161" i="4"/>
  <c r="G829" i="4"/>
  <c r="H829" i="4" s="1"/>
  <c r="G1150" i="3"/>
  <c r="F1150" i="3"/>
  <c r="H1149" i="3"/>
  <c r="I1149" i="3" s="1"/>
  <c r="E1142" i="5" l="1"/>
  <c r="H1141" i="5"/>
  <c r="G1141" i="5"/>
  <c r="F1141" i="5"/>
  <c r="E1161" i="4"/>
  <c r="C1162" i="4"/>
  <c r="G830" i="4"/>
  <c r="H830" i="4" s="1"/>
  <c r="F1151" i="3"/>
  <c r="H1150" i="3"/>
  <c r="I1150" i="3"/>
  <c r="G1151" i="3"/>
  <c r="E1143" i="5" l="1"/>
  <c r="H1142" i="5"/>
  <c r="G1142" i="5"/>
  <c r="F1142" i="5"/>
  <c r="E1162" i="4"/>
  <c r="C1163" i="4"/>
  <c r="G831" i="4"/>
  <c r="H831" i="4" s="1"/>
  <c r="G1152" i="3"/>
  <c r="H1151" i="3"/>
  <c r="I1151" i="3" s="1"/>
  <c r="F1152" i="3"/>
  <c r="G1143" i="5" l="1"/>
  <c r="F1143" i="5"/>
  <c r="E1144" i="5"/>
  <c r="H1143" i="5"/>
  <c r="E1163" i="4"/>
  <c r="C1164" i="4"/>
  <c r="G832" i="4"/>
  <c r="H832" i="4" s="1"/>
  <c r="H1152" i="3"/>
  <c r="F1153" i="3"/>
  <c r="I1152" i="3"/>
  <c r="G1153" i="3"/>
  <c r="E1145" i="5" l="1"/>
  <c r="H1144" i="5"/>
  <c r="G1144" i="5"/>
  <c r="F1144" i="5"/>
  <c r="E1164" i="4"/>
  <c r="C1165" i="4"/>
  <c r="G833" i="4"/>
  <c r="H833" i="4" s="1"/>
  <c r="G1154" i="3"/>
  <c r="F1154" i="3"/>
  <c r="H1153" i="3"/>
  <c r="I1153" i="3" s="1"/>
  <c r="E1146" i="5" l="1"/>
  <c r="G1145" i="5"/>
  <c r="F1145" i="5"/>
  <c r="H1145" i="5"/>
  <c r="E1165" i="4"/>
  <c r="C1166" i="4"/>
  <c r="G834" i="4"/>
  <c r="H834" i="4" s="1"/>
  <c r="H1154" i="3"/>
  <c r="F1155" i="3"/>
  <c r="I1154" i="3"/>
  <c r="G1155" i="3"/>
  <c r="E1147" i="5" l="1"/>
  <c r="H1146" i="5"/>
  <c r="G1146" i="5"/>
  <c r="F1146" i="5"/>
  <c r="E1166" i="4"/>
  <c r="C1167" i="4"/>
  <c r="G835" i="4"/>
  <c r="H835" i="4" s="1"/>
  <c r="G1156" i="3"/>
  <c r="F1156" i="3"/>
  <c r="H1155" i="3"/>
  <c r="I1155" i="3" s="1"/>
  <c r="E1148" i="5" l="1"/>
  <c r="H1147" i="5"/>
  <c r="G1147" i="5"/>
  <c r="F1147" i="5"/>
  <c r="E1167" i="4"/>
  <c r="C1168" i="4"/>
  <c r="G836" i="4"/>
  <c r="H836" i="4" s="1"/>
  <c r="G1157" i="3"/>
  <c r="H1156" i="3"/>
  <c r="I1156" i="3" s="1"/>
  <c r="F1157" i="3"/>
  <c r="E1149" i="5" l="1"/>
  <c r="F1148" i="5"/>
  <c r="H1148" i="5"/>
  <c r="G1148" i="5"/>
  <c r="E1168" i="4"/>
  <c r="C1169" i="4"/>
  <c r="G837" i="4"/>
  <c r="H837" i="4" s="1"/>
  <c r="H1157" i="3"/>
  <c r="F1158" i="3"/>
  <c r="I1157" i="3"/>
  <c r="G1158" i="3"/>
  <c r="E1150" i="5" l="1"/>
  <c r="H1149" i="5"/>
  <c r="G1149" i="5"/>
  <c r="F1149" i="5"/>
  <c r="E1169" i="4"/>
  <c r="C1170" i="4"/>
  <c r="G838" i="4"/>
  <c r="H838" i="4" s="1"/>
  <c r="G1159" i="3"/>
  <c r="F1159" i="3"/>
  <c r="H1158" i="3"/>
  <c r="I1158" i="3" s="1"/>
  <c r="E1151" i="5" l="1"/>
  <c r="H1150" i="5"/>
  <c r="G1150" i="5"/>
  <c r="F1150" i="5"/>
  <c r="E1170" i="4"/>
  <c r="C1171" i="4"/>
  <c r="G839" i="4"/>
  <c r="H839" i="4" s="1"/>
  <c r="H1159" i="3"/>
  <c r="F1160" i="3"/>
  <c r="I1159" i="3"/>
  <c r="G1160" i="3"/>
  <c r="E1152" i="5" l="1"/>
  <c r="H1151" i="5"/>
  <c r="G1151" i="5"/>
  <c r="F1151" i="5"/>
  <c r="E1171" i="4"/>
  <c r="C1172" i="4"/>
  <c r="G840" i="4"/>
  <c r="H840" i="4" s="1"/>
  <c r="G1161" i="3"/>
  <c r="F1161" i="3"/>
  <c r="H1160" i="3"/>
  <c r="I1160" i="3" s="1"/>
  <c r="H1152" i="5" l="1"/>
  <c r="G1152" i="5"/>
  <c r="F1152" i="5"/>
  <c r="E1153" i="5"/>
  <c r="E1172" i="4"/>
  <c r="C1173" i="4"/>
  <c r="G841" i="4"/>
  <c r="H841" i="4" s="1"/>
  <c r="G1162" i="3"/>
  <c r="F1162" i="3"/>
  <c r="H1161" i="3"/>
  <c r="I1161" i="3" s="1"/>
  <c r="E1154" i="5" l="1"/>
  <c r="H1153" i="5"/>
  <c r="G1153" i="5"/>
  <c r="F1153" i="5"/>
  <c r="E1173" i="4"/>
  <c r="C1174" i="4"/>
  <c r="G842" i="4"/>
  <c r="H842" i="4" s="1"/>
  <c r="F1163" i="3"/>
  <c r="H1162" i="3"/>
  <c r="I1162" i="3"/>
  <c r="G1163" i="3"/>
  <c r="E1155" i="5" l="1"/>
  <c r="H1154" i="5"/>
  <c r="F1154" i="5"/>
  <c r="G1154" i="5"/>
  <c r="E1174" i="4"/>
  <c r="C1175" i="4"/>
  <c r="G843" i="4"/>
  <c r="H843" i="4" s="1"/>
  <c r="G1164" i="3"/>
  <c r="H1163" i="3"/>
  <c r="I1163" i="3" s="1"/>
  <c r="F1164" i="3"/>
  <c r="E1156" i="5" l="1"/>
  <c r="F1155" i="5"/>
  <c r="G1155" i="5"/>
  <c r="H1155" i="5"/>
  <c r="E1175" i="4"/>
  <c r="C1176" i="4"/>
  <c r="G844" i="4"/>
  <c r="H844" i="4" s="1"/>
  <c r="H1164" i="3"/>
  <c r="F1165" i="3"/>
  <c r="I1164" i="3"/>
  <c r="G1165" i="3"/>
  <c r="E1157" i="5" l="1"/>
  <c r="H1156" i="5"/>
  <c r="G1156" i="5"/>
  <c r="F1156" i="5"/>
  <c r="E1176" i="4"/>
  <c r="C1177" i="4"/>
  <c r="G845" i="4"/>
  <c r="H845" i="4" s="1"/>
  <c r="G1166" i="3"/>
  <c r="F1166" i="3"/>
  <c r="H1165" i="3"/>
  <c r="I1165" i="3" s="1"/>
  <c r="E1158" i="5" l="1"/>
  <c r="H1157" i="5"/>
  <c r="G1157" i="5"/>
  <c r="F1157" i="5"/>
  <c r="E1177" i="4"/>
  <c r="C1178" i="4"/>
  <c r="G846" i="4"/>
  <c r="H846" i="4" s="1"/>
  <c r="F1167" i="3"/>
  <c r="H1166" i="3"/>
  <c r="G1167" i="3"/>
  <c r="I1166" i="3"/>
  <c r="F1158" i="5" l="1"/>
  <c r="E1159" i="5"/>
  <c r="H1158" i="5"/>
  <c r="G1158" i="5"/>
  <c r="E1178" i="4"/>
  <c r="C1179" i="4"/>
  <c r="G847" i="4"/>
  <c r="H847" i="4" s="1"/>
  <c r="G1168" i="3"/>
  <c r="F1168" i="3"/>
  <c r="H1167" i="3"/>
  <c r="I1167" i="3" s="1"/>
  <c r="E1160" i="5" l="1"/>
  <c r="H1159" i="5"/>
  <c r="G1159" i="5"/>
  <c r="F1159" i="5"/>
  <c r="E1179" i="4"/>
  <c r="C1180" i="4"/>
  <c r="G848" i="4"/>
  <c r="H848" i="4" s="1"/>
  <c r="H1168" i="3"/>
  <c r="F1169" i="3"/>
  <c r="G1169" i="3"/>
  <c r="I1168" i="3"/>
  <c r="E1161" i="5" l="1"/>
  <c r="G1160" i="5"/>
  <c r="F1160" i="5"/>
  <c r="H1160" i="5"/>
  <c r="E1180" i="4"/>
  <c r="C1181" i="4"/>
  <c r="G849" i="4"/>
  <c r="H849" i="4" s="1"/>
  <c r="G1170" i="3"/>
  <c r="H1169" i="3"/>
  <c r="I1169" i="3" s="1"/>
  <c r="F1170" i="3"/>
  <c r="E1162" i="5" l="1"/>
  <c r="H1161" i="5"/>
  <c r="G1161" i="5"/>
  <c r="F1161" i="5"/>
  <c r="E1181" i="4"/>
  <c r="C1182" i="4"/>
  <c r="G850" i="4"/>
  <c r="H850" i="4" s="1"/>
  <c r="G1171" i="3"/>
  <c r="F1171" i="3"/>
  <c r="H1170" i="3"/>
  <c r="I1170" i="3" s="1"/>
  <c r="E1163" i="5" l="1"/>
  <c r="H1162" i="5"/>
  <c r="G1162" i="5"/>
  <c r="F1162" i="5"/>
  <c r="E1182" i="4"/>
  <c r="C1183" i="4"/>
  <c r="G851" i="4"/>
  <c r="H851" i="4" s="1"/>
  <c r="H1171" i="3"/>
  <c r="F1172" i="3"/>
  <c r="I1171" i="3"/>
  <c r="G1172" i="3"/>
  <c r="E1164" i="5" l="1"/>
  <c r="G1163" i="5"/>
  <c r="F1163" i="5"/>
  <c r="H1163" i="5"/>
  <c r="E1183" i="4"/>
  <c r="C1184" i="4"/>
  <c r="G852" i="4"/>
  <c r="H852" i="4" s="1"/>
  <c r="G1173" i="3"/>
  <c r="F1173" i="3"/>
  <c r="H1172" i="3"/>
  <c r="I1172" i="3" s="1"/>
  <c r="F1164" i="5" l="1"/>
  <c r="E1165" i="5"/>
  <c r="H1164" i="5"/>
  <c r="G1164" i="5"/>
  <c r="E1184" i="4"/>
  <c r="C1185" i="4"/>
  <c r="G853" i="4"/>
  <c r="H853" i="4" s="1"/>
  <c r="F1174" i="3"/>
  <c r="H1173" i="3"/>
  <c r="I1173" i="3"/>
  <c r="G1174" i="3"/>
  <c r="E1166" i="5" l="1"/>
  <c r="H1165" i="5"/>
  <c r="G1165" i="5"/>
  <c r="F1165" i="5"/>
  <c r="E1185" i="4"/>
  <c r="C1186" i="4"/>
  <c r="G854" i="4"/>
  <c r="H854" i="4" s="1"/>
  <c r="G1175" i="3"/>
  <c r="F1175" i="3"/>
  <c r="H1174" i="3"/>
  <c r="I1174" i="3" s="1"/>
  <c r="E1167" i="5" l="1"/>
  <c r="H1166" i="5"/>
  <c r="G1166" i="5"/>
  <c r="F1166" i="5"/>
  <c r="E1186" i="4"/>
  <c r="C1187" i="4"/>
  <c r="G855" i="4"/>
  <c r="H855" i="4" s="1"/>
  <c r="H1175" i="3"/>
  <c r="F1176" i="3"/>
  <c r="I1175" i="3"/>
  <c r="G1176" i="3"/>
  <c r="E1168" i="5" l="1"/>
  <c r="H1167" i="5"/>
  <c r="G1167" i="5"/>
  <c r="F1167" i="5"/>
  <c r="E1187" i="4"/>
  <c r="C1188" i="4"/>
  <c r="G856" i="4"/>
  <c r="H856" i="4" s="1"/>
  <c r="G1177" i="3"/>
  <c r="H1176" i="3"/>
  <c r="I1176" i="3" s="1"/>
  <c r="F1177" i="3"/>
  <c r="E1169" i="5" l="1"/>
  <c r="H1168" i="5"/>
  <c r="G1168" i="5"/>
  <c r="F1168" i="5"/>
  <c r="E1188" i="4"/>
  <c r="C1189" i="4"/>
  <c r="G857" i="4"/>
  <c r="H857" i="4" s="1"/>
  <c r="F1178" i="3"/>
  <c r="H1177" i="3"/>
  <c r="G1178" i="3"/>
  <c r="I1177" i="3"/>
  <c r="E1170" i="5" l="1"/>
  <c r="H1169" i="5"/>
  <c r="G1169" i="5"/>
  <c r="F1169" i="5"/>
  <c r="E1189" i="4"/>
  <c r="C1190" i="4"/>
  <c r="G858" i="4"/>
  <c r="H858" i="4" s="1"/>
  <c r="G1179" i="3"/>
  <c r="H1178" i="3"/>
  <c r="I1178" i="3" s="1"/>
  <c r="F1179" i="3"/>
  <c r="E1171" i="5" l="1"/>
  <c r="G1170" i="5"/>
  <c r="F1170" i="5"/>
  <c r="H1170" i="5"/>
  <c r="E1190" i="4"/>
  <c r="C1191" i="4"/>
  <c r="G859" i="4"/>
  <c r="H859" i="4" s="1"/>
  <c r="F1180" i="3"/>
  <c r="H1179" i="3"/>
  <c r="I1179" i="3"/>
  <c r="G1180" i="3"/>
  <c r="E1172" i="5" l="1"/>
  <c r="H1171" i="5"/>
  <c r="G1171" i="5"/>
  <c r="F1171" i="5"/>
  <c r="E1191" i="4"/>
  <c r="C1192" i="4"/>
  <c r="G860" i="4"/>
  <c r="H860" i="4" s="1"/>
  <c r="G1181" i="3"/>
  <c r="H1180" i="3"/>
  <c r="I1180" i="3" s="1"/>
  <c r="F1181" i="3"/>
  <c r="E1173" i="5" l="1"/>
  <c r="H1172" i="5"/>
  <c r="G1172" i="5"/>
  <c r="F1172" i="5"/>
  <c r="E1192" i="4"/>
  <c r="C1193" i="4"/>
  <c r="G861" i="4"/>
  <c r="H861" i="4" s="1"/>
  <c r="F1182" i="3"/>
  <c r="H1181" i="3"/>
  <c r="I1181" i="3"/>
  <c r="G1182" i="3"/>
  <c r="G1173" i="5" l="1"/>
  <c r="F1173" i="5"/>
  <c r="E1174" i="5"/>
  <c r="H1173" i="5"/>
  <c r="E1193" i="4"/>
  <c r="C1194" i="4"/>
  <c r="G862" i="4"/>
  <c r="H862" i="4" s="1"/>
  <c r="G1183" i="3"/>
  <c r="H1182" i="3"/>
  <c r="I1182" i="3" s="1"/>
  <c r="F1183" i="3"/>
  <c r="E1175" i="5" l="1"/>
  <c r="H1174" i="5"/>
  <c r="G1174" i="5"/>
  <c r="F1174" i="5"/>
  <c r="E1194" i="4"/>
  <c r="C1195" i="4"/>
  <c r="G863" i="4"/>
  <c r="H863" i="4" s="1"/>
  <c r="H1183" i="3"/>
  <c r="F1184" i="3"/>
  <c r="G1184" i="3"/>
  <c r="I1183" i="3"/>
  <c r="E1176" i="5" l="1"/>
  <c r="H1175" i="5"/>
  <c r="G1175" i="5"/>
  <c r="F1175" i="5"/>
  <c r="E1195" i="4"/>
  <c r="C1196" i="4"/>
  <c r="G864" i="4"/>
  <c r="H864" i="4" s="1"/>
  <c r="G1185" i="3"/>
  <c r="F1185" i="3"/>
  <c r="H1184" i="3"/>
  <c r="I1184" i="3" s="1"/>
  <c r="E1177" i="5" l="1"/>
  <c r="H1176" i="5"/>
  <c r="G1176" i="5"/>
  <c r="F1176" i="5"/>
  <c r="E1196" i="4"/>
  <c r="C1197" i="4"/>
  <c r="G865" i="4"/>
  <c r="H865" i="4" s="1"/>
  <c r="F1186" i="3"/>
  <c r="H1185" i="3"/>
  <c r="G1186" i="3"/>
  <c r="I1185" i="3"/>
  <c r="E1178" i="5" l="1"/>
  <c r="H1177" i="5"/>
  <c r="G1177" i="5"/>
  <c r="F1177" i="5"/>
  <c r="E1197" i="4"/>
  <c r="C1198" i="4"/>
  <c r="G866" i="4"/>
  <c r="H866" i="4" s="1"/>
  <c r="G1187" i="3"/>
  <c r="H1186" i="3"/>
  <c r="I1186" i="3" s="1"/>
  <c r="F1187" i="3"/>
  <c r="E1179" i="5" l="1"/>
  <c r="H1178" i="5"/>
  <c r="G1178" i="5"/>
  <c r="F1178" i="5"/>
  <c r="E1198" i="4"/>
  <c r="C1199" i="4"/>
  <c r="G867" i="4"/>
  <c r="H867" i="4" s="1"/>
  <c r="G1188" i="3"/>
  <c r="F1188" i="3"/>
  <c r="H1187" i="3"/>
  <c r="I1187" i="3" s="1"/>
  <c r="F1179" i="5" l="1"/>
  <c r="G1179" i="5"/>
  <c r="E1180" i="5"/>
  <c r="H1179" i="5"/>
  <c r="E1199" i="4"/>
  <c r="C1200" i="4"/>
  <c r="G868" i="4"/>
  <c r="H868" i="4" s="1"/>
  <c r="H1188" i="3"/>
  <c r="F1189" i="3"/>
  <c r="I1188" i="3"/>
  <c r="G1189" i="3"/>
  <c r="E1181" i="5" l="1"/>
  <c r="H1180" i="5"/>
  <c r="G1180" i="5"/>
  <c r="F1180" i="5"/>
  <c r="E1200" i="4"/>
  <c r="C1201" i="4"/>
  <c r="G869" i="4"/>
  <c r="H869" i="4" s="1"/>
  <c r="G1190" i="3"/>
  <c r="F1190" i="3"/>
  <c r="H1189" i="3"/>
  <c r="I1189" i="3" s="1"/>
  <c r="E1182" i="5" l="1"/>
  <c r="F1181" i="5"/>
  <c r="H1181" i="5"/>
  <c r="G1181" i="5"/>
  <c r="E1201" i="4"/>
  <c r="C1202" i="4"/>
  <c r="G870" i="4"/>
  <c r="H870" i="4" s="1"/>
  <c r="H1190" i="3"/>
  <c r="F1191" i="3"/>
  <c r="I1190" i="3"/>
  <c r="G1191" i="3"/>
  <c r="E1183" i="5" l="1"/>
  <c r="H1182" i="5"/>
  <c r="G1182" i="5"/>
  <c r="F1182" i="5"/>
  <c r="E1202" i="4"/>
  <c r="C1203" i="4"/>
  <c r="G871" i="4"/>
  <c r="H871" i="4" s="1"/>
  <c r="G1192" i="3"/>
  <c r="H1191" i="3"/>
  <c r="I1191" i="3" s="1"/>
  <c r="F1192" i="3"/>
  <c r="E1184" i="5" l="1"/>
  <c r="H1183" i="5"/>
  <c r="G1183" i="5"/>
  <c r="F1183" i="5"/>
  <c r="E1203" i="4"/>
  <c r="C1204" i="4"/>
  <c r="G872" i="4"/>
  <c r="H872" i="4" s="1"/>
  <c r="H1192" i="3"/>
  <c r="F1193" i="3"/>
  <c r="G1193" i="3"/>
  <c r="I1192" i="3"/>
  <c r="E1185" i="5" l="1"/>
  <c r="F1184" i="5"/>
  <c r="H1184" i="5"/>
  <c r="G1184" i="5"/>
  <c r="E1204" i="4"/>
  <c r="C1205" i="4"/>
  <c r="G873" i="4"/>
  <c r="H873" i="4" s="1"/>
  <c r="G1194" i="3"/>
  <c r="H1193" i="3"/>
  <c r="I1193" i="3" s="1"/>
  <c r="F1194" i="3"/>
  <c r="E1186" i="5" l="1"/>
  <c r="H1185" i="5"/>
  <c r="G1185" i="5"/>
  <c r="F1185" i="5"/>
  <c r="E1205" i="4"/>
  <c r="C1206" i="4"/>
  <c r="G874" i="4"/>
  <c r="H874" i="4" s="1"/>
  <c r="F1195" i="3"/>
  <c r="H1194" i="3"/>
  <c r="G1195" i="3"/>
  <c r="I1194" i="3"/>
  <c r="E1187" i="5" l="1"/>
  <c r="H1186" i="5"/>
  <c r="G1186" i="5"/>
  <c r="F1186" i="5"/>
  <c r="E1206" i="4"/>
  <c r="C1207" i="4"/>
  <c r="G875" i="4"/>
  <c r="H875" i="4" s="1"/>
  <c r="G1196" i="3"/>
  <c r="H1195" i="3"/>
  <c r="I1195" i="3" s="1"/>
  <c r="F1196" i="3"/>
  <c r="E1188" i="5" l="1"/>
  <c r="H1187" i="5"/>
  <c r="G1187" i="5"/>
  <c r="F1187" i="5"/>
  <c r="E1207" i="4"/>
  <c r="C1208" i="4"/>
  <c r="G876" i="4"/>
  <c r="H876" i="4" s="1"/>
  <c r="G1197" i="3"/>
  <c r="F1197" i="3"/>
  <c r="H1196" i="3"/>
  <c r="I1196" i="3" s="1"/>
  <c r="H1188" i="5" l="1"/>
  <c r="G1188" i="5"/>
  <c r="F1188" i="5"/>
  <c r="E1189" i="5"/>
  <c r="E1208" i="4"/>
  <c r="C1209" i="4"/>
  <c r="G877" i="4"/>
  <c r="H877" i="4" s="1"/>
  <c r="H1197" i="3"/>
  <c r="F1198" i="3"/>
  <c r="G1198" i="3"/>
  <c r="I1197" i="3"/>
  <c r="E1190" i="5" l="1"/>
  <c r="H1189" i="5"/>
  <c r="G1189" i="5"/>
  <c r="F1189" i="5"/>
  <c r="E1209" i="4"/>
  <c r="C1210" i="4"/>
  <c r="G878" i="4"/>
  <c r="H878" i="4" s="1"/>
  <c r="G1199" i="3"/>
  <c r="H1198" i="3"/>
  <c r="I1198" i="3" s="1"/>
  <c r="F1199" i="3"/>
  <c r="E1191" i="5" l="1"/>
  <c r="G1190" i="5"/>
  <c r="H1190" i="5"/>
  <c r="F1190" i="5"/>
  <c r="E1210" i="4"/>
  <c r="C1211" i="4"/>
  <c r="G879" i="4"/>
  <c r="H879" i="4" s="1"/>
  <c r="F1200" i="3"/>
  <c r="H1199" i="3"/>
  <c r="I1199" i="3"/>
  <c r="G1200" i="3"/>
  <c r="E1192" i="5" l="1"/>
  <c r="H1191" i="5"/>
  <c r="F1191" i="5"/>
  <c r="G1191" i="5"/>
  <c r="E1211" i="4"/>
  <c r="C1212" i="4"/>
  <c r="G880" i="4"/>
  <c r="H880" i="4" s="1"/>
  <c r="G1201" i="3"/>
  <c r="H1200" i="3"/>
  <c r="I1200" i="3" s="1"/>
  <c r="F1201" i="3"/>
  <c r="E1193" i="5" l="1"/>
  <c r="H1192" i="5"/>
  <c r="G1192" i="5"/>
  <c r="F1192" i="5"/>
  <c r="E1212" i="4"/>
  <c r="C1213" i="4"/>
  <c r="G881" i="4"/>
  <c r="H881" i="4" s="1"/>
  <c r="G1202" i="3"/>
  <c r="F1202" i="3"/>
  <c r="H1201" i="3"/>
  <c r="I1201" i="3" s="1"/>
  <c r="E1194" i="5" l="1"/>
  <c r="H1193" i="5"/>
  <c r="G1193" i="5"/>
  <c r="F1193" i="5"/>
  <c r="E1213" i="4"/>
  <c r="C1214" i="4"/>
  <c r="G882" i="4"/>
  <c r="H882" i="4" s="1"/>
  <c r="H1202" i="3"/>
  <c r="F1203" i="3"/>
  <c r="G1203" i="3"/>
  <c r="I1202" i="3"/>
  <c r="F1194" i="5" l="1"/>
  <c r="E1195" i="5"/>
  <c r="H1194" i="5"/>
  <c r="G1194" i="5"/>
  <c r="E1214" i="4"/>
  <c r="C1215" i="4"/>
  <c r="G883" i="4"/>
  <c r="H883" i="4" s="1"/>
  <c r="G1204" i="3"/>
  <c r="F1204" i="3"/>
  <c r="H1203" i="3"/>
  <c r="I1203" i="3" s="1"/>
  <c r="E1196" i="5" l="1"/>
  <c r="H1195" i="5"/>
  <c r="G1195" i="5"/>
  <c r="F1195" i="5"/>
  <c r="E1215" i="4"/>
  <c r="C1216" i="4"/>
  <c r="G884" i="4"/>
  <c r="H884" i="4" s="1"/>
  <c r="G1205" i="3"/>
  <c r="H1204" i="3"/>
  <c r="I1204" i="3" s="1"/>
  <c r="F1205" i="3"/>
  <c r="E1197" i="5" l="1"/>
  <c r="F1196" i="5"/>
  <c r="H1196" i="5"/>
  <c r="G1196" i="5"/>
  <c r="E1216" i="4"/>
  <c r="C1217" i="4"/>
  <c r="G885" i="4"/>
  <c r="H885" i="4" s="1"/>
  <c r="F1206" i="3"/>
  <c r="H1205" i="3"/>
  <c r="I1205" i="3"/>
  <c r="G1206" i="3"/>
  <c r="E1198" i="5" l="1"/>
  <c r="H1197" i="5"/>
  <c r="G1197" i="5"/>
  <c r="F1197" i="5"/>
  <c r="E1217" i="4"/>
  <c r="C1218" i="4"/>
  <c r="G886" i="4"/>
  <c r="H886" i="4" s="1"/>
  <c r="G1207" i="3"/>
  <c r="F1207" i="3"/>
  <c r="H1206" i="3"/>
  <c r="I1206" i="3" s="1"/>
  <c r="E1199" i="5" l="1"/>
  <c r="H1198" i="5"/>
  <c r="G1198" i="5"/>
  <c r="F1198" i="5"/>
  <c r="E1218" i="4"/>
  <c r="C1219" i="4"/>
  <c r="G887" i="4"/>
  <c r="H887" i="4" s="1"/>
  <c r="H1207" i="3"/>
  <c r="F1208" i="3"/>
  <c r="G1208" i="3"/>
  <c r="I1207" i="3"/>
  <c r="E1200" i="5" l="1"/>
  <c r="G1199" i="5"/>
  <c r="F1199" i="5"/>
  <c r="H1199" i="5"/>
  <c r="E1219" i="4"/>
  <c r="C1220" i="4"/>
  <c r="G888" i="4"/>
  <c r="H888" i="4" s="1"/>
  <c r="G1209" i="3"/>
  <c r="F1209" i="3"/>
  <c r="H1208" i="3"/>
  <c r="I1208" i="3" s="1"/>
  <c r="E1201" i="5" l="1"/>
  <c r="H1200" i="5"/>
  <c r="G1200" i="5"/>
  <c r="F1200" i="5"/>
  <c r="E1220" i="4"/>
  <c r="C1221" i="4"/>
  <c r="G889" i="4"/>
  <c r="H889" i="4" s="1"/>
  <c r="F1210" i="3"/>
  <c r="H1209" i="3"/>
  <c r="G1210" i="3"/>
  <c r="I1209" i="3"/>
  <c r="E1202" i="5" l="1"/>
  <c r="H1201" i="5"/>
  <c r="G1201" i="5"/>
  <c r="F1201" i="5"/>
  <c r="E1221" i="4"/>
  <c r="C1222" i="4"/>
  <c r="G890" i="4"/>
  <c r="H890" i="4" s="1"/>
  <c r="G1211" i="3"/>
  <c r="H1210" i="3"/>
  <c r="I1210" i="3" s="1"/>
  <c r="F1211" i="3"/>
  <c r="E1203" i="5" l="1"/>
  <c r="H1202" i="5"/>
  <c r="G1202" i="5"/>
  <c r="F1202" i="5"/>
  <c r="E1222" i="4"/>
  <c r="C1223" i="4"/>
  <c r="G891" i="4"/>
  <c r="H891" i="4" s="1"/>
  <c r="F1212" i="3"/>
  <c r="H1211" i="3"/>
  <c r="G1212" i="3"/>
  <c r="I1211" i="3"/>
  <c r="E1204" i="5" l="1"/>
  <c r="H1203" i="5"/>
  <c r="G1203" i="5"/>
  <c r="F1203" i="5"/>
  <c r="E1223" i="4"/>
  <c r="C1224" i="4"/>
  <c r="G892" i="4"/>
  <c r="H892" i="4" s="1"/>
  <c r="G1213" i="3"/>
  <c r="H1212" i="3"/>
  <c r="I1212" i="3" s="1"/>
  <c r="F1213" i="3"/>
  <c r="E1205" i="5" l="1"/>
  <c r="H1204" i="5"/>
  <c r="G1204" i="5"/>
  <c r="F1204" i="5"/>
  <c r="E1224" i="4"/>
  <c r="C1225" i="4"/>
  <c r="G893" i="4"/>
  <c r="H893" i="4" s="1"/>
  <c r="F1214" i="3"/>
  <c r="H1213" i="3"/>
  <c r="G1214" i="3"/>
  <c r="I1213" i="3"/>
  <c r="E1206" i="5" l="1"/>
  <c r="G1205" i="5"/>
  <c r="F1205" i="5"/>
  <c r="H1205" i="5"/>
  <c r="E1225" i="4"/>
  <c r="C1226" i="4"/>
  <c r="G894" i="4"/>
  <c r="H894" i="4" s="1"/>
  <c r="G1215" i="3"/>
  <c r="H1214" i="3"/>
  <c r="I1214" i="3" s="1"/>
  <c r="F1215" i="3"/>
  <c r="H1206" i="5" l="1"/>
  <c r="F1206" i="5"/>
  <c r="E1207" i="5"/>
  <c r="G1206" i="5"/>
  <c r="E1226" i="4"/>
  <c r="C1227" i="4"/>
  <c r="G895" i="4"/>
  <c r="H895" i="4" s="1"/>
  <c r="H1215" i="3"/>
  <c r="F1216" i="3"/>
  <c r="I1215" i="3"/>
  <c r="G1216" i="3"/>
  <c r="E1208" i="5" l="1"/>
  <c r="H1207" i="5"/>
  <c r="G1207" i="5"/>
  <c r="F1207" i="5"/>
  <c r="E1227" i="4"/>
  <c r="C1228" i="4"/>
  <c r="G896" i="4"/>
  <c r="H896" i="4" s="1"/>
  <c r="F1217" i="3"/>
  <c r="H1216" i="3"/>
  <c r="G1217" i="3"/>
  <c r="I1216" i="3"/>
  <c r="E1209" i="5" l="1"/>
  <c r="H1208" i="5"/>
  <c r="G1208" i="5"/>
  <c r="F1208" i="5"/>
  <c r="E1228" i="4"/>
  <c r="C1229" i="4"/>
  <c r="G897" i="4"/>
  <c r="H897" i="4" s="1"/>
  <c r="G1218" i="3"/>
  <c r="H1217" i="3"/>
  <c r="I1217" i="3" s="1"/>
  <c r="F1218" i="3"/>
  <c r="G1209" i="5" l="1"/>
  <c r="F1209" i="5"/>
  <c r="H1209" i="5"/>
  <c r="E1210" i="5"/>
  <c r="E1229" i="4"/>
  <c r="C1230" i="4"/>
  <c r="G898" i="4"/>
  <c r="H898" i="4" s="1"/>
  <c r="G1219" i="3"/>
  <c r="F1219" i="3"/>
  <c r="H1218" i="3"/>
  <c r="I1218" i="3" s="1"/>
  <c r="E1211" i="5" l="1"/>
  <c r="H1210" i="5"/>
  <c r="G1210" i="5"/>
  <c r="F1210" i="5"/>
  <c r="E1230" i="4"/>
  <c r="C1231" i="4"/>
  <c r="G899" i="4"/>
  <c r="H899" i="4" s="1"/>
  <c r="H1219" i="3"/>
  <c r="F1220" i="3"/>
  <c r="I1219" i="3"/>
  <c r="G1220" i="3"/>
  <c r="E1212" i="5" l="1"/>
  <c r="H1211" i="5"/>
  <c r="G1211" i="5"/>
  <c r="F1211" i="5"/>
  <c r="E1231" i="4"/>
  <c r="C1232" i="4"/>
  <c r="G900" i="4"/>
  <c r="H900" i="4" s="1"/>
  <c r="G1221" i="3"/>
  <c r="F1221" i="3"/>
  <c r="H1220" i="3"/>
  <c r="I1220" i="3" s="1"/>
  <c r="E1213" i="5" l="1"/>
  <c r="H1212" i="5"/>
  <c r="G1212" i="5"/>
  <c r="F1212" i="5"/>
  <c r="E1232" i="4"/>
  <c r="C1233" i="4"/>
  <c r="G901" i="4"/>
  <c r="H901" i="4" s="1"/>
  <c r="H1221" i="3"/>
  <c r="F1222" i="3"/>
  <c r="G1222" i="3"/>
  <c r="I1221" i="3"/>
  <c r="E1214" i="5" l="1"/>
  <c r="H1213" i="5"/>
  <c r="G1213" i="5"/>
  <c r="F1213" i="5"/>
  <c r="E1233" i="4"/>
  <c r="C1234" i="4"/>
  <c r="G902" i="4"/>
  <c r="H902" i="4" s="1"/>
  <c r="G1223" i="3"/>
  <c r="H1222" i="3"/>
  <c r="I1222" i="3" s="1"/>
  <c r="F1223" i="3"/>
  <c r="E1215" i="5" l="1"/>
  <c r="H1214" i="5"/>
  <c r="G1214" i="5"/>
  <c r="F1214" i="5"/>
  <c r="E1234" i="4"/>
  <c r="C1235" i="4"/>
  <c r="G903" i="4"/>
  <c r="H903" i="4" s="1"/>
  <c r="F1224" i="3"/>
  <c r="H1223" i="3"/>
  <c r="I1223" i="3"/>
  <c r="G1224" i="3"/>
  <c r="E1216" i="5" l="1"/>
  <c r="F1215" i="5"/>
  <c r="G1215" i="5"/>
  <c r="H1215" i="5"/>
  <c r="E1235" i="4"/>
  <c r="C1236" i="4"/>
  <c r="G904" i="4"/>
  <c r="H904" i="4" s="1"/>
  <c r="G1225" i="3"/>
  <c r="H1224" i="3"/>
  <c r="I1224" i="3" s="1"/>
  <c r="F1225" i="3"/>
  <c r="E1217" i="5" l="1"/>
  <c r="H1216" i="5"/>
  <c r="G1216" i="5"/>
  <c r="F1216" i="5"/>
  <c r="E1236" i="4"/>
  <c r="C1237" i="4"/>
  <c r="G905" i="4"/>
  <c r="H905" i="4" s="1"/>
  <c r="G1226" i="3"/>
  <c r="I1225" i="3"/>
  <c r="F1226" i="3"/>
  <c r="H1225" i="3"/>
  <c r="E1218" i="5" l="1"/>
  <c r="H1217" i="5"/>
  <c r="G1217" i="5"/>
  <c r="F1217" i="5"/>
  <c r="E1237" i="4"/>
  <c r="C1238" i="4"/>
  <c r="G906" i="4"/>
  <c r="H906" i="4" s="1"/>
  <c r="H1226" i="3"/>
  <c r="F1227" i="3"/>
  <c r="G1227" i="3"/>
  <c r="I1226" i="3"/>
  <c r="E1219" i="5" l="1"/>
  <c r="H1218" i="5"/>
  <c r="G1218" i="5"/>
  <c r="F1218" i="5"/>
  <c r="E1238" i="4"/>
  <c r="C1239" i="4"/>
  <c r="G907" i="4"/>
  <c r="H907" i="4" s="1"/>
  <c r="F1228" i="3"/>
  <c r="H1227" i="3"/>
  <c r="I1227" i="3"/>
  <c r="G1228" i="3"/>
  <c r="E1220" i="5" l="1"/>
  <c r="H1219" i="5"/>
  <c r="G1219" i="5"/>
  <c r="F1219" i="5"/>
  <c r="E1239" i="4"/>
  <c r="C1240" i="4"/>
  <c r="G908" i="4"/>
  <c r="H908" i="4" s="1"/>
  <c r="G1229" i="3"/>
  <c r="F1229" i="3"/>
  <c r="H1228" i="3"/>
  <c r="I1228" i="3" s="1"/>
  <c r="E1221" i="5" l="1"/>
  <c r="F1220" i="5"/>
  <c r="H1220" i="5"/>
  <c r="G1220" i="5"/>
  <c r="E1240" i="4"/>
  <c r="C1241" i="4"/>
  <c r="G909" i="4"/>
  <c r="H909" i="4" s="1"/>
  <c r="F1230" i="3"/>
  <c r="H1229" i="3"/>
  <c r="I1229" i="3" s="1"/>
  <c r="G1230" i="3"/>
  <c r="H1221" i="5" l="1"/>
  <c r="G1221" i="5"/>
  <c r="F1221" i="5"/>
  <c r="E1222" i="5"/>
  <c r="E1241" i="4"/>
  <c r="C1242" i="4"/>
  <c r="G910" i="4"/>
  <c r="H910" i="4" s="1"/>
  <c r="G1231" i="3"/>
  <c r="F1231" i="3"/>
  <c r="H1230" i="3"/>
  <c r="I1230" i="3" s="1"/>
  <c r="E1223" i="5" l="1"/>
  <c r="H1222" i="5"/>
  <c r="G1222" i="5"/>
  <c r="F1222" i="5"/>
  <c r="E1242" i="4"/>
  <c r="C1243" i="4"/>
  <c r="G911" i="4"/>
  <c r="H911" i="4" s="1"/>
  <c r="H1231" i="3"/>
  <c r="F1232" i="3"/>
  <c r="G1232" i="3"/>
  <c r="I1231" i="3"/>
  <c r="E1224" i="5" l="1"/>
  <c r="H1223" i="5"/>
  <c r="G1223" i="5"/>
  <c r="F1223" i="5"/>
  <c r="E1243" i="4"/>
  <c r="C1244" i="4"/>
  <c r="G912" i="4"/>
  <c r="H912" i="4" s="1"/>
  <c r="G1233" i="3"/>
  <c r="F1233" i="3"/>
  <c r="H1232" i="3"/>
  <c r="I1232" i="3" s="1"/>
  <c r="H1224" i="5" l="1"/>
  <c r="G1224" i="5"/>
  <c r="F1224" i="5"/>
  <c r="E1225" i="5"/>
  <c r="E1244" i="4"/>
  <c r="C1245" i="4"/>
  <c r="G913" i="4"/>
  <c r="H913" i="4" s="1"/>
  <c r="F1234" i="3"/>
  <c r="H1233" i="3"/>
  <c r="G1234" i="3"/>
  <c r="I1233" i="3"/>
  <c r="E1226" i="5" l="1"/>
  <c r="H1225" i="5"/>
  <c r="G1225" i="5"/>
  <c r="F1225" i="5"/>
  <c r="E1245" i="4"/>
  <c r="C1246" i="4"/>
  <c r="G914" i="4"/>
  <c r="H914" i="4" s="1"/>
  <c r="G1235" i="3"/>
  <c r="H1234" i="3"/>
  <c r="I1234" i="3" s="1"/>
  <c r="F1235" i="3"/>
  <c r="E1227" i="5" l="1"/>
  <c r="F1226" i="5"/>
  <c r="H1226" i="5"/>
  <c r="G1226" i="5"/>
  <c r="E1246" i="4"/>
  <c r="C1247" i="4"/>
  <c r="G915" i="4"/>
  <c r="H915" i="4" s="1"/>
  <c r="F1236" i="3"/>
  <c r="H1235" i="3"/>
  <c r="G1236" i="3"/>
  <c r="I1235" i="3"/>
  <c r="E1228" i="5" l="1"/>
  <c r="H1227" i="5"/>
  <c r="G1227" i="5"/>
  <c r="F1227" i="5"/>
  <c r="E1247" i="4"/>
  <c r="C1248" i="4"/>
  <c r="G916" i="4"/>
  <c r="H916" i="4" s="1"/>
  <c r="G1237" i="3"/>
  <c r="H1236" i="3"/>
  <c r="I1236" i="3" s="1"/>
  <c r="F1237" i="3"/>
  <c r="E1229" i="5" l="1"/>
  <c r="H1228" i="5"/>
  <c r="G1228" i="5"/>
  <c r="F1228" i="5"/>
  <c r="E1248" i="4"/>
  <c r="C1249" i="4"/>
  <c r="G917" i="4"/>
  <c r="H917" i="4" s="1"/>
  <c r="F1238" i="3"/>
  <c r="H1237" i="3"/>
  <c r="G1238" i="3"/>
  <c r="I1237" i="3"/>
  <c r="E1230" i="5" l="1"/>
  <c r="H1229" i="5"/>
  <c r="G1229" i="5"/>
  <c r="F1229" i="5"/>
  <c r="E1249" i="4"/>
  <c r="C1250" i="4"/>
  <c r="G918" i="4"/>
  <c r="H918" i="4" s="1"/>
  <c r="G1239" i="3"/>
  <c r="H1238" i="3"/>
  <c r="I1238" i="3" s="1"/>
  <c r="F1239" i="3"/>
  <c r="F1230" i="5" l="1"/>
  <c r="E1231" i="5"/>
  <c r="H1230" i="5"/>
  <c r="G1230" i="5"/>
  <c r="E1250" i="4"/>
  <c r="C1251" i="4"/>
  <c r="G919" i="4"/>
  <c r="H919" i="4" s="1"/>
  <c r="H1239" i="3"/>
  <c r="F1240" i="3"/>
  <c r="I1239" i="3"/>
  <c r="G1240" i="3"/>
  <c r="E1232" i="5" l="1"/>
  <c r="H1231" i="5"/>
  <c r="G1231" i="5"/>
  <c r="F1231" i="5"/>
  <c r="E1251" i="4"/>
  <c r="C1252" i="4"/>
  <c r="G920" i="4"/>
  <c r="H920" i="4" s="1"/>
  <c r="G1241" i="3"/>
  <c r="F1241" i="3"/>
  <c r="H1240" i="3"/>
  <c r="I1240" i="3" s="1"/>
  <c r="E1233" i="5" l="1"/>
  <c r="G1232" i="5"/>
  <c r="F1232" i="5"/>
  <c r="H1232" i="5"/>
  <c r="E1252" i="4"/>
  <c r="C1253" i="4"/>
  <c r="G921" i="4"/>
  <c r="H921" i="4" s="1"/>
  <c r="H1241" i="3"/>
  <c r="F1242" i="3"/>
  <c r="I1241" i="3"/>
  <c r="G1242" i="3"/>
  <c r="E1234" i="5" l="1"/>
  <c r="H1233" i="5"/>
  <c r="G1233" i="5"/>
  <c r="F1233" i="5"/>
  <c r="E1253" i="4"/>
  <c r="C1254" i="4"/>
  <c r="G922" i="4"/>
  <c r="H922" i="4" s="1"/>
  <c r="G1243" i="3"/>
  <c r="F1243" i="3"/>
  <c r="H1242" i="3"/>
  <c r="I1242" i="3" s="1"/>
  <c r="E1235" i="5" l="1"/>
  <c r="H1234" i="5"/>
  <c r="G1234" i="5"/>
  <c r="F1234" i="5"/>
  <c r="E1254" i="4"/>
  <c r="C1255" i="4"/>
  <c r="G923" i="4"/>
  <c r="H923" i="4" s="1"/>
  <c r="H1243" i="3"/>
  <c r="F1244" i="3"/>
  <c r="G1244" i="3"/>
  <c r="I1243" i="3"/>
  <c r="E1236" i="5" l="1"/>
  <c r="G1235" i="5"/>
  <c r="F1235" i="5"/>
  <c r="H1235" i="5"/>
  <c r="E1255" i="4"/>
  <c r="C1256" i="4"/>
  <c r="G924" i="4"/>
  <c r="H924" i="4" s="1"/>
  <c r="G1245" i="3"/>
  <c r="F1245" i="3"/>
  <c r="H1244" i="3"/>
  <c r="I1244" i="3" s="1"/>
  <c r="E1237" i="5" l="1"/>
  <c r="H1236" i="5"/>
  <c r="G1236" i="5"/>
  <c r="F1236" i="5"/>
  <c r="E1256" i="4"/>
  <c r="C1257" i="4"/>
  <c r="G925" i="4"/>
  <c r="H925" i="4" s="1"/>
  <c r="H1245" i="3"/>
  <c r="F1246" i="3"/>
  <c r="I1245" i="3"/>
  <c r="G1246" i="3"/>
  <c r="E1238" i="5" l="1"/>
  <c r="H1237" i="5"/>
  <c r="G1237" i="5"/>
  <c r="F1237" i="5"/>
  <c r="E1257" i="4"/>
  <c r="C1258" i="4"/>
  <c r="G926" i="4"/>
  <c r="H926" i="4" s="1"/>
  <c r="G1247" i="3"/>
  <c r="H1246" i="3"/>
  <c r="I1246" i="3" s="1"/>
  <c r="F1247" i="3"/>
  <c r="E1239" i="5" l="1"/>
  <c r="H1238" i="5"/>
  <c r="G1238" i="5"/>
  <c r="F1238" i="5"/>
  <c r="E1258" i="4"/>
  <c r="C1259" i="4"/>
  <c r="G927" i="4"/>
  <c r="H927" i="4" s="1"/>
  <c r="F1248" i="3"/>
  <c r="H1247" i="3"/>
  <c r="I1247" i="3"/>
  <c r="G1248" i="3"/>
  <c r="E1240" i="5" l="1"/>
  <c r="H1239" i="5"/>
  <c r="G1239" i="5"/>
  <c r="F1239" i="5"/>
  <c r="E1259" i="4"/>
  <c r="C1260" i="4"/>
  <c r="G928" i="4"/>
  <c r="H928" i="4" s="1"/>
  <c r="G1249" i="3"/>
  <c r="H1248" i="3"/>
  <c r="I1248" i="3" s="1"/>
  <c r="F1249" i="3"/>
  <c r="E1241" i="5" l="1"/>
  <c r="H1240" i="5"/>
  <c r="G1240" i="5"/>
  <c r="F1240" i="5"/>
  <c r="E1260" i="4"/>
  <c r="C1261" i="4"/>
  <c r="G929" i="4"/>
  <c r="H929" i="4" s="1"/>
  <c r="G1250" i="3"/>
  <c r="F1250" i="3"/>
  <c r="H1249" i="3"/>
  <c r="I1249" i="3" s="1"/>
  <c r="E1242" i="5" l="1"/>
  <c r="F1241" i="5"/>
  <c r="H1241" i="5"/>
  <c r="G1241" i="5"/>
  <c r="E1261" i="4"/>
  <c r="C1262" i="4"/>
  <c r="G930" i="4"/>
  <c r="H930" i="4" s="1"/>
  <c r="H1250" i="3"/>
  <c r="F1251" i="3"/>
  <c r="I1250" i="3"/>
  <c r="G1251" i="3"/>
  <c r="G1242" i="5" l="1"/>
  <c r="H1242" i="5"/>
  <c r="E1243" i="5"/>
  <c r="F1242" i="5"/>
  <c r="E1262" i="4"/>
  <c r="C1263" i="4"/>
  <c r="G931" i="4"/>
  <c r="H931" i="4" s="1"/>
  <c r="G1252" i="3"/>
  <c r="F1252" i="3"/>
  <c r="H1251" i="3"/>
  <c r="I1251" i="3" s="1"/>
  <c r="E1244" i="5" l="1"/>
  <c r="H1243" i="5"/>
  <c r="G1243" i="5"/>
  <c r="F1243" i="5"/>
  <c r="E1263" i="4"/>
  <c r="C1264" i="4"/>
  <c r="G932" i="4"/>
  <c r="H932" i="4" s="1"/>
  <c r="H1252" i="3"/>
  <c r="F1253" i="3"/>
  <c r="I1252" i="3"/>
  <c r="G1253" i="3"/>
  <c r="E1245" i="5" l="1"/>
  <c r="H1244" i="5"/>
  <c r="G1244" i="5"/>
  <c r="F1244" i="5"/>
  <c r="E1264" i="4"/>
  <c r="C1265" i="4"/>
  <c r="G933" i="4"/>
  <c r="H933" i="4" s="1"/>
  <c r="I1253" i="3"/>
  <c r="G1254" i="3"/>
  <c r="F1254" i="3"/>
  <c r="H1253" i="3"/>
  <c r="G1245" i="5" l="1"/>
  <c r="F1245" i="5"/>
  <c r="E1246" i="5"/>
  <c r="H1245" i="5"/>
  <c r="E1265" i="4"/>
  <c r="C1266" i="4"/>
  <c r="G934" i="4"/>
  <c r="H934" i="4" s="1"/>
  <c r="F1255" i="3"/>
  <c r="H1254" i="3"/>
  <c r="G1255" i="3"/>
  <c r="I1254" i="3"/>
  <c r="E1247" i="5" l="1"/>
  <c r="H1246" i="5"/>
  <c r="G1246" i="5"/>
  <c r="F1246" i="5"/>
  <c r="E1266" i="4"/>
  <c r="C1267" i="4"/>
  <c r="G935" i="4"/>
  <c r="H935" i="4" s="1"/>
  <c r="G1256" i="3"/>
  <c r="H1255" i="3"/>
  <c r="I1255" i="3" s="1"/>
  <c r="F1256" i="3"/>
  <c r="E1248" i="5" l="1"/>
  <c r="H1247" i="5"/>
  <c r="G1247" i="5"/>
  <c r="F1247" i="5"/>
  <c r="E1267" i="4"/>
  <c r="C1268" i="4"/>
  <c r="G936" i="4"/>
  <c r="H936" i="4" s="1"/>
  <c r="F1257" i="3"/>
  <c r="H1256" i="3"/>
  <c r="G1257" i="3"/>
  <c r="I1256" i="3"/>
  <c r="E1249" i="5" l="1"/>
  <c r="H1248" i="5"/>
  <c r="F1248" i="5"/>
  <c r="G1248" i="5"/>
  <c r="E1268" i="4"/>
  <c r="C1269" i="4"/>
  <c r="G937" i="4"/>
  <c r="H937" i="4" s="1"/>
  <c r="G1258" i="3"/>
  <c r="H1257" i="3"/>
  <c r="I1257" i="3" s="1"/>
  <c r="F1258" i="3"/>
  <c r="E1250" i="5" l="1"/>
  <c r="H1249" i="5"/>
  <c r="G1249" i="5"/>
  <c r="F1249" i="5"/>
  <c r="E1269" i="4"/>
  <c r="C1270" i="4"/>
  <c r="G938" i="4"/>
  <c r="H938" i="4" s="1"/>
  <c r="F1259" i="3"/>
  <c r="H1258" i="3"/>
  <c r="G1259" i="3"/>
  <c r="I1258" i="3"/>
  <c r="E1251" i="5" l="1"/>
  <c r="H1250" i="5"/>
  <c r="G1250" i="5"/>
  <c r="F1250" i="5"/>
  <c r="E1270" i="4"/>
  <c r="C1271" i="4"/>
  <c r="G939" i="4"/>
  <c r="H939" i="4" s="1"/>
  <c r="G1260" i="3"/>
  <c r="F1260" i="3"/>
  <c r="H1259" i="3"/>
  <c r="I1259" i="3" s="1"/>
  <c r="H1251" i="5" l="1"/>
  <c r="F1251" i="5"/>
  <c r="E1252" i="5"/>
  <c r="G1251" i="5"/>
  <c r="E1271" i="4"/>
  <c r="C1272" i="4"/>
  <c r="G940" i="4"/>
  <c r="H940" i="4" s="1"/>
  <c r="F1261" i="3"/>
  <c r="H1260" i="3"/>
  <c r="I1260" i="3"/>
  <c r="G1261" i="3"/>
  <c r="E1253" i="5" l="1"/>
  <c r="H1252" i="5"/>
  <c r="G1252" i="5"/>
  <c r="F1252" i="5"/>
  <c r="E1272" i="4"/>
  <c r="C1273" i="4"/>
  <c r="G941" i="4"/>
  <c r="H941" i="4" s="1"/>
  <c r="G1262" i="3"/>
  <c r="F1262" i="3"/>
  <c r="H1261" i="3"/>
  <c r="I1261" i="3" s="1"/>
  <c r="E1254" i="5" l="1"/>
  <c r="H1253" i="5"/>
  <c r="G1253" i="5"/>
  <c r="F1253" i="5"/>
  <c r="E1273" i="4"/>
  <c r="C1274" i="4"/>
  <c r="G942" i="4"/>
  <c r="H942" i="4" s="1"/>
  <c r="H1262" i="3"/>
  <c r="F1263" i="3"/>
  <c r="I1262" i="3"/>
  <c r="G1263" i="3"/>
  <c r="E1255" i="5" l="1"/>
  <c r="H1254" i="5"/>
  <c r="G1254" i="5"/>
  <c r="F1254" i="5"/>
  <c r="E1274" i="4"/>
  <c r="C1275" i="4"/>
  <c r="G943" i="4"/>
  <c r="H943" i="4" s="1"/>
  <c r="G1264" i="3"/>
  <c r="F1264" i="3"/>
  <c r="H1263" i="3"/>
  <c r="I1263" i="3" s="1"/>
  <c r="E1256" i="5" l="1"/>
  <c r="H1255" i="5"/>
  <c r="G1255" i="5"/>
  <c r="F1255" i="5"/>
  <c r="E1275" i="4"/>
  <c r="C1276" i="4"/>
  <c r="G944" i="4"/>
  <c r="H944" i="4" s="1"/>
  <c r="H1264" i="3"/>
  <c r="F1265" i="3"/>
  <c r="I1264" i="3"/>
  <c r="G1265" i="3"/>
  <c r="E1257" i="5" l="1"/>
  <c r="F1256" i="5"/>
  <c r="H1256" i="5"/>
  <c r="G1256" i="5"/>
  <c r="E1276" i="4"/>
  <c r="C1277" i="4"/>
  <c r="G945" i="4"/>
  <c r="H945" i="4" s="1"/>
  <c r="G1266" i="3"/>
  <c r="F1266" i="3"/>
  <c r="H1265" i="3"/>
  <c r="I1265" i="3" s="1"/>
  <c r="G1257" i="5" l="1"/>
  <c r="F1257" i="5"/>
  <c r="E1258" i="5"/>
  <c r="H1257" i="5"/>
  <c r="E1277" i="4"/>
  <c r="C1278" i="4"/>
  <c r="G946" i="4"/>
  <c r="H946" i="4" s="1"/>
  <c r="F1267" i="3"/>
  <c r="H1266" i="3"/>
  <c r="I1266" i="3" s="1"/>
  <c r="G1267" i="3"/>
  <c r="E1259" i="5" l="1"/>
  <c r="H1258" i="5"/>
  <c r="G1258" i="5"/>
  <c r="F1258" i="5"/>
  <c r="E1278" i="4"/>
  <c r="C1279" i="4"/>
  <c r="G947" i="4"/>
  <c r="H947" i="4" s="1"/>
  <c r="G1268" i="3"/>
  <c r="H1267" i="3"/>
  <c r="I1267" i="3" s="1"/>
  <c r="F1268" i="3"/>
  <c r="E1260" i="5" l="1"/>
  <c r="H1259" i="5"/>
  <c r="G1259" i="5"/>
  <c r="F1259" i="5"/>
  <c r="E1279" i="4"/>
  <c r="C1280" i="4"/>
  <c r="G948" i="4"/>
  <c r="H948" i="4" s="1"/>
  <c r="F1269" i="3"/>
  <c r="H1268" i="3"/>
  <c r="G1269" i="3"/>
  <c r="I1268" i="3"/>
  <c r="H1260" i="5" l="1"/>
  <c r="G1260" i="5"/>
  <c r="F1260" i="5"/>
  <c r="E1261" i="5"/>
  <c r="E1280" i="4"/>
  <c r="C1281" i="4"/>
  <c r="G949" i="4"/>
  <c r="H949" i="4" s="1"/>
  <c r="G1270" i="3"/>
  <c r="H1269" i="3"/>
  <c r="I1269" i="3" s="1"/>
  <c r="F1270" i="3"/>
  <c r="E1262" i="5" l="1"/>
  <c r="H1261" i="5"/>
  <c r="G1261" i="5"/>
  <c r="F1261" i="5"/>
  <c r="E1281" i="4"/>
  <c r="C1282" i="4"/>
  <c r="G950" i="4"/>
  <c r="H950" i="4" s="1"/>
  <c r="G1271" i="3"/>
  <c r="F1271" i="3"/>
  <c r="H1270" i="3"/>
  <c r="I1270" i="3" s="1"/>
  <c r="E1263" i="5" l="1"/>
  <c r="F1262" i="5"/>
  <c r="G1262" i="5"/>
  <c r="H1262" i="5"/>
  <c r="E1282" i="4"/>
  <c r="C1283" i="4"/>
  <c r="G951" i="4"/>
  <c r="H951" i="4" s="1"/>
  <c r="F1272" i="3"/>
  <c r="H1271" i="3"/>
  <c r="I1271" i="3"/>
  <c r="G1272" i="3"/>
  <c r="E1264" i="5" l="1"/>
  <c r="H1263" i="5"/>
  <c r="G1263" i="5"/>
  <c r="F1263" i="5"/>
  <c r="E1283" i="4"/>
  <c r="C1284" i="4"/>
  <c r="G952" i="4"/>
  <c r="H952" i="4" s="1"/>
  <c r="G1273" i="3"/>
  <c r="F1273" i="3"/>
  <c r="H1272" i="3"/>
  <c r="I1272" i="3" s="1"/>
  <c r="E1265" i="5" l="1"/>
  <c r="H1264" i="5"/>
  <c r="G1264" i="5"/>
  <c r="F1264" i="5"/>
  <c r="E1284" i="4"/>
  <c r="C1285" i="4"/>
  <c r="G953" i="4"/>
  <c r="H953" i="4" s="1"/>
  <c r="F1274" i="3"/>
  <c r="H1273" i="3"/>
  <c r="G1274" i="3"/>
  <c r="I1273" i="3"/>
  <c r="E1266" i="5" l="1"/>
  <c r="H1265" i="5"/>
  <c r="G1265" i="5"/>
  <c r="F1265" i="5"/>
  <c r="E1285" i="4"/>
  <c r="C1286" i="4"/>
  <c r="G954" i="4"/>
  <c r="H954" i="4" s="1"/>
  <c r="G1275" i="3"/>
  <c r="H1274" i="3"/>
  <c r="I1274" i="3" s="1"/>
  <c r="F1275" i="3"/>
  <c r="F1266" i="5" l="1"/>
  <c r="H1266" i="5"/>
  <c r="G1266" i="5"/>
  <c r="E1267" i="5"/>
  <c r="E1286" i="4"/>
  <c r="C1287" i="4"/>
  <c r="G955" i="4"/>
  <c r="H955" i="4" s="1"/>
  <c r="G1276" i="3"/>
  <c r="F1276" i="3"/>
  <c r="H1275" i="3"/>
  <c r="I1275" i="3" s="1"/>
  <c r="E1268" i="5" l="1"/>
  <c r="H1267" i="5"/>
  <c r="G1267" i="5"/>
  <c r="F1267" i="5"/>
  <c r="E1287" i="4"/>
  <c r="C1288" i="4"/>
  <c r="G956" i="4"/>
  <c r="H956" i="4" s="1"/>
  <c r="H1276" i="3"/>
  <c r="F1277" i="3"/>
  <c r="I1276" i="3"/>
  <c r="G1277" i="3"/>
  <c r="E1269" i="5" l="1"/>
  <c r="H1268" i="5"/>
  <c r="F1268" i="5"/>
  <c r="G1268" i="5"/>
  <c r="E1288" i="4"/>
  <c r="C1289" i="4"/>
  <c r="G957" i="4"/>
  <c r="H957" i="4" s="1"/>
  <c r="G1278" i="3"/>
  <c r="F1278" i="3"/>
  <c r="H1277" i="3"/>
  <c r="I1277" i="3" s="1"/>
  <c r="E1270" i="5" l="1"/>
  <c r="H1269" i="5"/>
  <c r="G1269" i="5"/>
  <c r="F1269" i="5"/>
  <c r="E1289" i="4"/>
  <c r="C1290" i="4"/>
  <c r="G958" i="4"/>
  <c r="H958" i="4" s="1"/>
  <c r="F1279" i="3"/>
  <c r="H1278" i="3"/>
  <c r="G1279" i="3"/>
  <c r="I1278" i="3"/>
  <c r="E1271" i="5" l="1"/>
  <c r="H1270" i="5"/>
  <c r="G1270" i="5"/>
  <c r="F1270" i="5"/>
  <c r="E1290" i="4"/>
  <c r="C1291" i="4"/>
  <c r="G959" i="4"/>
  <c r="H959" i="4" s="1"/>
  <c r="G1280" i="3"/>
  <c r="H1279" i="3"/>
  <c r="I1279" i="3" s="1"/>
  <c r="F1280" i="3"/>
  <c r="E1272" i="5" l="1"/>
  <c r="G1271" i="5"/>
  <c r="F1271" i="5"/>
  <c r="H1271" i="5"/>
  <c r="E1291" i="4"/>
  <c r="C1292" i="4"/>
  <c r="G960" i="4"/>
  <c r="H960" i="4" s="1"/>
  <c r="G1281" i="3"/>
  <c r="F1281" i="3"/>
  <c r="H1280" i="3"/>
  <c r="I1280" i="3" s="1"/>
  <c r="E1273" i="5" l="1"/>
  <c r="H1272" i="5"/>
  <c r="G1272" i="5"/>
  <c r="F1272" i="5"/>
  <c r="E1292" i="4"/>
  <c r="C1293" i="4"/>
  <c r="G961" i="4"/>
  <c r="H961" i="4" s="1"/>
  <c r="H1281" i="3"/>
  <c r="F1282" i="3"/>
  <c r="I1281" i="3"/>
  <c r="G1282" i="3"/>
  <c r="E1274" i="5" l="1"/>
  <c r="H1273" i="5"/>
  <c r="G1273" i="5"/>
  <c r="F1273" i="5"/>
  <c r="E1293" i="4"/>
  <c r="C1294" i="4"/>
  <c r="G962" i="4"/>
  <c r="H962" i="4" s="1"/>
  <c r="G1283" i="3"/>
  <c r="F1283" i="3"/>
  <c r="H1282" i="3"/>
  <c r="I1282" i="3" s="1"/>
  <c r="E1275" i="5" l="1"/>
  <c r="H1274" i="5"/>
  <c r="G1274" i="5"/>
  <c r="F1274" i="5"/>
  <c r="E1294" i="4"/>
  <c r="C1295" i="4"/>
  <c r="G963" i="4"/>
  <c r="H963" i="4" s="1"/>
  <c r="F1284" i="3"/>
  <c r="H1283" i="3"/>
  <c r="I1283" i="3"/>
  <c r="G1284" i="3"/>
  <c r="E1276" i="5" l="1"/>
  <c r="H1275" i="5"/>
  <c r="G1275" i="5"/>
  <c r="F1275" i="5"/>
  <c r="C1296" i="4"/>
  <c r="E1295" i="4"/>
  <c r="G964" i="4"/>
  <c r="H964" i="4" s="1"/>
  <c r="G1285" i="3"/>
  <c r="F1285" i="3"/>
  <c r="H1284" i="3"/>
  <c r="I1284" i="3" s="1"/>
  <c r="E1277" i="5" l="1"/>
  <c r="H1276" i="5"/>
  <c r="G1276" i="5"/>
  <c r="F1276" i="5"/>
  <c r="G965" i="4"/>
  <c r="H965" i="4" s="1"/>
  <c r="E1296" i="4"/>
  <c r="C1297" i="4"/>
  <c r="F1286" i="3"/>
  <c r="H1285" i="3"/>
  <c r="G1286" i="3"/>
  <c r="I1285" i="3"/>
  <c r="E1278" i="5" l="1"/>
  <c r="G1277" i="5"/>
  <c r="F1277" i="5"/>
  <c r="H1277" i="5"/>
  <c r="E1297" i="4"/>
  <c r="C1298" i="4"/>
  <c r="G966" i="4"/>
  <c r="H966" i="4" s="1"/>
  <c r="G1287" i="3"/>
  <c r="H1286" i="3"/>
  <c r="I1286" i="3" s="1"/>
  <c r="F1287" i="3"/>
  <c r="F1278" i="5" l="1"/>
  <c r="H1278" i="5"/>
  <c r="G1278" i="5"/>
  <c r="E1279" i="5"/>
  <c r="E1298" i="4"/>
  <c r="C1299" i="4"/>
  <c r="G967" i="4"/>
  <c r="H967" i="4" s="1"/>
  <c r="F1288" i="3"/>
  <c r="H1287" i="3"/>
  <c r="G1288" i="3"/>
  <c r="I1287" i="3"/>
  <c r="E1280" i="5" l="1"/>
  <c r="H1279" i="5"/>
  <c r="G1279" i="5"/>
  <c r="F1279" i="5"/>
  <c r="E1299" i="4"/>
  <c r="C1300" i="4"/>
  <c r="G968" i="4"/>
  <c r="H968" i="4" s="1"/>
  <c r="G1289" i="3"/>
  <c r="H1288" i="3"/>
  <c r="I1288" i="3" s="1"/>
  <c r="F1289" i="3"/>
  <c r="E1281" i="5" l="1"/>
  <c r="H1280" i="5"/>
  <c r="G1280" i="5"/>
  <c r="F1280" i="5"/>
  <c r="E1300" i="4"/>
  <c r="C1301" i="4"/>
  <c r="G969" i="4"/>
  <c r="H969" i="4" s="1"/>
  <c r="F1290" i="3"/>
  <c r="H1289" i="3"/>
  <c r="G1290" i="3"/>
  <c r="I1289" i="3"/>
  <c r="G1281" i="5" l="1"/>
  <c r="F1281" i="5"/>
  <c r="E1282" i="5"/>
  <c r="H1281" i="5"/>
  <c r="E1301" i="4"/>
  <c r="C1302" i="4"/>
  <c r="G970" i="4"/>
  <c r="H970" i="4" s="1"/>
  <c r="G1291" i="3"/>
  <c r="F1291" i="3"/>
  <c r="H1290" i="3"/>
  <c r="I1290" i="3" s="1"/>
  <c r="E1283" i="5" l="1"/>
  <c r="H1282" i="5"/>
  <c r="G1282" i="5"/>
  <c r="F1282" i="5"/>
  <c r="E1302" i="4"/>
  <c r="C1303" i="4"/>
  <c r="G971" i="4"/>
  <c r="H971" i="4" s="1"/>
  <c r="H1291" i="3"/>
  <c r="F1292" i="3"/>
  <c r="I1291" i="3"/>
  <c r="G1292" i="3"/>
  <c r="E1284" i="5" l="1"/>
  <c r="H1283" i="5"/>
  <c r="G1283" i="5"/>
  <c r="F1283" i="5"/>
  <c r="E1303" i="4"/>
  <c r="C1304" i="4"/>
  <c r="G972" i="4"/>
  <c r="H972" i="4" s="1"/>
  <c r="F1293" i="3"/>
  <c r="H1292" i="3"/>
  <c r="G1293" i="3"/>
  <c r="I1292" i="3"/>
  <c r="E1285" i="5" l="1"/>
  <c r="H1284" i="5"/>
  <c r="F1284" i="5"/>
  <c r="G1284" i="5"/>
  <c r="E1304" i="4"/>
  <c r="C1305" i="4"/>
  <c r="G973" i="4"/>
  <c r="H973" i="4" s="1"/>
  <c r="G1294" i="3"/>
  <c r="H1293" i="3"/>
  <c r="I1293" i="3" s="1"/>
  <c r="F1294" i="3"/>
  <c r="E1286" i="5" l="1"/>
  <c r="H1285" i="5"/>
  <c r="G1285" i="5"/>
  <c r="F1285" i="5"/>
  <c r="E1305" i="4"/>
  <c r="C1306" i="4"/>
  <c r="G974" i="4"/>
  <c r="H974" i="4" s="1"/>
  <c r="F1295" i="3"/>
  <c r="H1294" i="3"/>
  <c r="G1295" i="3"/>
  <c r="I1294" i="3"/>
  <c r="E1287" i="5" l="1"/>
  <c r="H1286" i="5"/>
  <c r="G1286" i="5"/>
  <c r="F1286" i="5"/>
  <c r="E1306" i="4"/>
  <c r="C1307" i="4"/>
  <c r="G975" i="4"/>
  <c r="H975" i="4" s="1"/>
  <c r="G1296" i="3"/>
  <c r="F1296" i="3"/>
  <c r="H1295" i="3"/>
  <c r="I1295" i="3" s="1"/>
  <c r="G1287" i="5" l="1"/>
  <c r="E1288" i="5"/>
  <c r="H1287" i="5"/>
  <c r="F1287" i="5"/>
  <c r="E1307" i="4"/>
  <c r="C1308" i="4"/>
  <c r="G976" i="4"/>
  <c r="H976" i="4" s="1"/>
  <c r="F1297" i="3"/>
  <c r="H1296" i="3"/>
  <c r="I1296" i="3"/>
  <c r="G1297" i="3"/>
  <c r="E1289" i="5" l="1"/>
  <c r="H1288" i="5"/>
  <c r="G1288" i="5"/>
  <c r="F1288" i="5"/>
  <c r="E1308" i="4"/>
  <c r="C1309" i="4"/>
  <c r="G977" i="4"/>
  <c r="H977" i="4" s="1"/>
  <c r="G1298" i="3"/>
  <c r="F1298" i="3"/>
  <c r="H1297" i="3"/>
  <c r="I1297" i="3" s="1"/>
  <c r="E1290" i="5" l="1"/>
  <c r="H1289" i="5"/>
  <c r="G1289" i="5"/>
  <c r="F1289" i="5"/>
  <c r="E1309" i="4"/>
  <c r="C1310" i="4"/>
  <c r="G978" i="4"/>
  <c r="H978" i="4" s="1"/>
  <c r="H1298" i="3"/>
  <c r="F1299" i="3"/>
  <c r="I1298" i="3"/>
  <c r="G1299" i="3"/>
  <c r="E1291" i="5" l="1"/>
  <c r="H1290" i="5"/>
  <c r="G1290" i="5"/>
  <c r="F1290" i="5"/>
  <c r="E1310" i="4"/>
  <c r="C1311" i="4"/>
  <c r="G979" i="4"/>
  <c r="H979" i="4" s="1"/>
  <c r="G1300" i="3"/>
  <c r="F1300" i="3"/>
  <c r="H1299" i="3"/>
  <c r="I1299" i="3" s="1"/>
  <c r="E1292" i="5" l="1"/>
  <c r="H1291" i="5"/>
  <c r="G1291" i="5"/>
  <c r="F1291" i="5"/>
  <c r="E1311" i="4"/>
  <c r="C1312" i="4"/>
  <c r="G980" i="4"/>
  <c r="H980" i="4" s="1"/>
  <c r="H1300" i="3"/>
  <c r="F1301" i="3"/>
  <c r="I1300" i="3"/>
  <c r="G1301" i="3"/>
  <c r="E1293" i="5" l="1"/>
  <c r="F1292" i="5"/>
  <c r="H1292" i="5"/>
  <c r="G1292" i="5"/>
  <c r="E1312" i="4"/>
  <c r="C1313" i="4"/>
  <c r="G981" i="4"/>
  <c r="H981" i="4" s="1"/>
  <c r="G1302" i="3"/>
  <c r="F1302" i="3"/>
  <c r="H1301" i="3"/>
  <c r="I1301" i="3" s="1"/>
  <c r="F1293" i="5" l="1"/>
  <c r="H1293" i="5"/>
  <c r="G1293" i="5"/>
  <c r="E1294" i="5"/>
  <c r="E1313" i="4"/>
  <c r="C1314" i="4"/>
  <c r="G982" i="4"/>
  <c r="H982" i="4" s="1"/>
  <c r="F1303" i="3"/>
  <c r="H1302" i="3"/>
  <c r="I1302" i="3"/>
  <c r="G1303" i="3"/>
  <c r="E1295" i="5" l="1"/>
  <c r="H1294" i="5"/>
  <c r="G1294" i="5"/>
  <c r="F1294" i="5"/>
  <c r="E1314" i="4"/>
  <c r="C1315" i="4"/>
  <c r="G983" i="4"/>
  <c r="H983" i="4" s="1"/>
  <c r="G1304" i="3"/>
  <c r="H1303" i="3"/>
  <c r="I1303" i="3" s="1"/>
  <c r="F1304" i="3"/>
  <c r="E1296" i="5" l="1"/>
  <c r="H1295" i="5"/>
  <c r="G1295" i="5"/>
  <c r="F1295" i="5"/>
  <c r="E1315" i="4"/>
  <c r="C1316" i="4"/>
  <c r="G984" i="4"/>
  <c r="H984" i="4" s="1"/>
  <c r="G1305" i="3"/>
  <c r="F1305" i="3"/>
  <c r="H1304" i="3"/>
  <c r="I1304" i="3" s="1"/>
  <c r="H1296" i="5" l="1"/>
  <c r="G1296" i="5"/>
  <c r="F1296" i="5"/>
  <c r="E1297" i="5"/>
  <c r="E1316" i="4"/>
  <c r="C1317" i="4"/>
  <c r="G985" i="4"/>
  <c r="H985" i="4" s="1"/>
  <c r="H1305" i="3"/>
  <c r="F1306" i="3"/>
  <c r="I1305" i="3"/>
  <c r="G1306" i="3"/>
  <c r="H1297" i="5" l="1"/>
  <c r="G1297" i="5"/>
  <c r="F1297" i="5"/>
  <c r="E1298" i="5"/>
  <c r="C1318" i="4"/>
  <c r="E1317" i="4"/>
  <c r="G986" i="4"/>
  <c r="H986" i="4" s="1"/>
  <c r="G1307" i="3"/>
  <c r="F1307" i="3"/>
  <c r="H1306" i="3"/>
  <c r="I1306" i="3" s="1"/>
  <c r="H1298" i="5" l="1"/>
  <c r="G1298" i="5"/>
  <c r="F1298" i="5"/>
  <c r="E1299" i="5"/>
  <c r="G987" i="4"/>
  <c r="H987" i="4" s="1"/>
  <c r="E1318" i="4"/>
  <c r="C1319" i="4"/>
  <c r="F1308" i="3"/>
  <c r="H1307" i="3"/>
  <c r="I1307" i="3"/>
  <c r="G1308" i="3"/>
  <c r="H1299" i="5" l="1"/>
  <c r="E1300" i="5"/>
  <c r="G1299" i="5"/>
  <c r="F1299" i="5"/>
  <c r="E1319" i="4"/>
  <c r="C1320" i="4"/>
  <c r="G988" i="4"/>
  <c r="H988" i="4" s="1"/>
  <c r="G1309" i="3"/>
  <c r="F1309" i="3"/>
  <c r="H1308" i="3"/>
  <c r="I1308" i="3" s="1"/>
  <c r="H1300" i="5" l="1"/>
  <c r="G1300" i="5"/>
  <c r="F1300" i="5"/>
  <c r="E1301" i="5"/>
  <c r="E1320" i="4"/>
  <c r="C1321" i="4"/>
  <c r="G989" i="4"/>
  <c r="H989" i="4" s="1"/>
  <c r="G1310" i="3"/>
  <c r="H1309" i="3"/>
  <c r="I1309" i="3" s="1"/>
  <c r="F1310" i="3"/>
  <c r="E1302" i="5" l="1"/>
  <c r="H1301" i="5"/>
  <c r="G1301" i="5"/>
  <c r="F1301" i="5"/>
  <c r="E1321" i="4"/>
  <c r="C1322" i="4"/>
  <c r="G990" i="4"/>
  <c r="H990" i="4" s="1"/>
  <c r="H1310" i="3"/>
  <c r="F1311" i="3"/>
  <c r="I1310" i="3"/>
  <c r="G1311" i="3"/>
  <c r="G1302" i="5" l="1"/>
  <c r="F1302" i="5"/>
  <c r="E1303" i="5"/>
  <c r="H1302" i="5"/>
  <c r="E1322" i="4"/>
  <c r="C1323" i="4"/>
  <c r="G991" i="4"/>
  <c r="H991" i="4" s="1"/>
  <c r="G1312" i="3"/>
  <c r="F1312" i="3"/>
  <c r="H1311" i="3"/>
  <c r="I1311" i="3" s="1"/>
  <c r="H1303" i="5" l="1"/>
  <c r="G1303" i="5"/>
  <c r="F1303" i="5"/>
  <c r="E1304" i="5"/>
  <c r="E1323" i="4"/>
  <c r="C1324" i="4"/>
  <c r="G992" i="4"/>
  <c r="H992" i="4" s="1"/>
  <c r="H1312" i="3"/>
  <c r="F1313" i="3"/>
  <c r="I1312" i="3"/>
  <c r="G1313" i="3"/>
  <c r="F1304" i="5" l="1"/>
  <c r="G1304" i="5"/>
  <c r="H1304" i="5"/>
  <c r="E1305" i="5"/>
  <c r="E1324" i="4"/>
  <c r="C1325" i="4"/>
  <c r="G993" i="4"/>
  <c r="H993" i="4" s="1"/>
  <c r="G1314" i="3"/>
  <c r="F1314" i="3"/>
  <c r="H1313" i="3"/>
  <c r="I1313" i="3" s="1"/>
  <c r="E1306" i="5" l="1"/>
  <c r="H1305" i="5"/>
  <c r="G1305" i="5"/>
  <c r="F1305" i="5"/>
  <c r="E1325" i="4"/>
  <c r="C1326" i="4"/>
  <c r="G994" i="4"/>
  <c r="H994" i="4" s="1"/>
  <c r="G1315" i="3"/>
  <c r="H1314" i="3"/>
  <c r="I1314" i="3" s="1"/>
  <c r="F1315" i="3"/>
  <c r="H1306" i="5" l="1"/>
  <c r="G1306" i="5"/>
  <c r="F1306" i="5"/>
  <c r="E1307" i="5"/>
  <c r="E1326" i="4"/>
  <c r="C1327" i="4"/>
  <c r="G995" i="4"/>
  <c r="H995" i="4" s="1"/>
  <c r="H1315" i="3"/>
  <c r="F1316" i="3"/>
  <c r="I1315" i="3"/>
  <c r="G1316" i="3"/>
  <c r="E1308" i="5" l="1"/>
  <c r="G1307" i="5"/>
  <c r="F1307" i="5"/>
  <c r="H1307" i="5"/>
  <c r="E1327" i="4"/>
  <c r="C1328" i="4"/>
  <c r="G996" i="4"/>
  <c r="H996" i="4" s="1"/>
  <c r="G1317" i="3"/>
  <c r="F1317" i="3"/>
  <c r="H1316" i="3"/>
  <c r="I1316" i="3" s="1"/>
  <c r="E1309" i="5" l="1"/>
  <c r="H1308" i="5"/>
  <c r="G1308" i="5"/>
  <c r="F1308" i="5"/>
  <c r="E1328" i="4"/>
  <c r="C1329" i="4"/>
  <c r="G997" i="4"/>
  <c r="H997" i="4" s="1"/>
  <c r="H1317" i="3"/>
  <c r="F1318" i="3"/>
  <c r="I1317" i="3"/>
  <c r="G1318" i="3"/>
  <c r="H1309" i="5" l="1"/>
  <c r="G1309" i="5"/>
  <c r="F1309" i="5"/>
  <c r="E1310" i="5"/>
  <c r="E1329" i="4"/>
  <c r="C1330" i="4"/>
  <c r="G998" i="4"/>
  <c r="H998" i="4" s="1"/>
  <c r="G1319" i="3"/>
  <c r="F1319" i="3"/>
  <c r="H1318" i="3"/>
  <c r="I1318" i="3" s="1"/>
  <c r="H1310" i="5" l="1"/>
  <c r="G1310" i="5"/>
  <c r="F1310" i="5"/>
  <c r="E1311" i="5"/>
  <c r="E1330" i="4"/>
  <c r="C1331" i="4"/>
  <c r="G999" i="4"/>
  <c r="H999" i="4" s="1"/>
  <c r="H1319" i="3"/>
  <c r="F1320" i="3"/>
  <c r="I1319" i="3"/>
  <c r="G1320" i="3"/>
  <c r="H1311" i="5" l="1"/>
  <c r="F1311" i="5"/>
  <c r="E1312" i="5"/>
  <c r="G1311" i="5"/>
  <c r="E1331" i="4"/>
  <c r="C1332" i="4"/>
  <c r="G1000" i="4"/>
  <c r="H1000" i="4" s="1"/>
  <c r="F1321" i="3"/>
  <c r="H1320" i="3"/>
  <c r="I1320" i="3" s="1"/>
  <c r="G1321" i="3"/>
  <c r="H1312" i="5" l="1"/>
  <c r="G1312" i="5"/>
  <c r="F1312" i="5"/>
  <c r="E1313" i="5"/>
  <c r="E1332" i="4"/>
  <c r="C1333" i="4"/>
  <c r="G1001" i="4"/>
  <c r="H1001" i="4" s="1"/>
  <c r="G1322" i="3"/>
  <c r="H1321" i="3"/>
  <c r="I1321" i="3" s="1"/>
  <c r="F1322" i="3"/>
  <c r="E1314" i="5" l="1"/>
  <c r="H1313" i="5"/>
  <c r="G1313" i="5"/>
  <c r="F1313" i="5"/>
  <c r="E1333" i="4"/>
  <c r="C1334" i="4"/>
  <c r="G1002" i="4"/>
  <c r="H1002" i="4" s="1"/>
  <c r="H1322" i="3"/>
  <c r="F1323" i="3"/>
  <c r="I1322" i="3"/>
  <c r="G1323" i="3"/>
  <c r="G1314" i="5" l="1"/>
  <c r="F1314" i="5"/>
  <c r="H1314" i="5"/>
  <c r="E1315" i="5"/>
  <c r="E1334" i="4"/>
  <c r="C1335" i="4"/>
  <c r="G1003" i="4"/>
  <c r="H1003" i="4" s="1"/>
  <c r="G1324" i="3"/>
  <c r="F1324" i="3"/>
  <c r="H1323" i="3"/>
  <c r="I1323" i="3" s="1"/>
  <c r="H1315" i="5" l="1"/>
  <c r="G1315" i="5"/>
  <c r="F1315" i="5"/>
  <c r="E1316" i="5"/>
  <c r="E1335" i="4"/>
  <c r="C1336" i="4"/>
  <c r="G1004" i="4"/>
  <c r="H1004" i="4" s="1"/>
  <c r="H1324" i="3"/>
  <c r="F1325" i="3"/>
  <c r="I1324" i="3"/>
  <c r="G1325" i="3"/>
  <c r="F1316" i="5" l="1"/>
  <c r="E1317" i="5"/>
  <c r="H1316" i="5"/>
  <c r="G1316" i="5"/>
  <c r="E1336" i="4"/>
  <c r="C1337" i="4"/>
  <c r="G1005" i="4"/>
  <c r="H1005" i="4" s="1"/>
  <c r="G1326" i="3"/>
  <c r="F1326" i="3"/>
  <c r="H1325" i="3"/>
  <c r="I1325" i="3" s="1"/>
  <c r="E1318" i="5" l="1"/>
  <c r="H1317" i="5"/>
  <c r="G1317" i="5"/>
  <c r="F1317" i="5"/>
  <c r="E1337" i="4"/>
  <c r="C1338" i="4"/>
  <c r="G1006" i="4"/>
  <c r="H1006" i="4" s="1"/>
  <c r="H1326" i="3"/>
  <c r="F1327" i="3"/>
  <c r="I1326" i="3"/>
  <c r="G1327" i="3"/>
  <c r="H1318" i="5" l="1"/>
  <c r="G1318" i="5"/>
  <c r="F1318" i="5"/>
  <c r="E1319" i="5"/>
  <c r="E1338" i="4"/>
  <c r="C1339" i="4"/>
  <c r="G1007" i="4"/>
  <c r="H1007" i="4" s="1"/>
  <c r="G1328" i="3"/>
  <c r="H1327" i="3"/>
  <c r="I1327" i="3" s="1"/>
  <c r="F1328" i="3"/>
  <c r="E1320" i="5" l="1"/>
  <c r="H1319" i="5"/>
  <c r="F1319" i="5"/>
  <c r="G1319" i="5"/>
  <c r="E1339" i="4"/>
  <c r="C1340" i="4"/>
  <c r="G1008" i="4"/>
  <c r="H1008" i="4" s="1"/>
  <c r="G1329" i="3"/>
  <c r="F1329" i="3"/>
  <c r="H1328" i="3"/>
  <c r="I1328" i="3" s="1"/>
  <c r="E1321" i="5" l="1"/>
  <c r="G1320" i="5"/>
  <c r="H1320" i="5"/>
  <c r="F1320" i="5"/>
  <c r="E1340" i="4"/>
  <c r="C1341" i="4"/>
  <c r="G1009" i="4"/>
  <c r="H1009" i="4" s="1"/>
  <c r="H1329" i="3"/>
  <c r="F1330" i="3"/>
  <c r="I1329" i="3"/>
  <c r="G1330" i="3"/>
  <c r="H1321" i="5" l="1"/>
  <c r="G1321" i="5"/>
  <c r="F1321" i="5"/>
  <c r="E1322" i="5"/>
  <c r="E1341" i="4"/>
  <c r="C1342" i="4"/>
  <c r="G1010" i="4"/>
  <c r="H1010" i="4" s="1"/>
  <c r="G1331" i="3"/>
  <c r="F1331" i="3"/>
  <c r="H1330" i="3"/>
  <c r="I1330" i="3" s="1"/>
  <c r="H1322" i="5" l="1"/>
  <c r="G1322" i="5"/>
  <c r="F1322" i="5"/>
  <c r="E1323" i="5"/>
  <c r="E1342" i="4"/>
  <c r="C1343" i="4"/>
  <c r="G1011" i="4"/>
  <c r="H1011" i="4" s="1"/>
  <c r="H1331" i="3"/>
  <c r="F1332" i="3"/>
  <c r="I1331" i="3"/>
  <c r="G1332" i="3"/>
  <c r="H1323" i="5" l="1"/>
  <c r="E1324" i="5"/>
  <c r="G1323" i="5"/>
  <c r="F1323" i="5"/>
  <c r="E1343" i="4"/>
  <c r="C1344" i="4"/>
  <c r="G1012" i="4"/>
  <c r="H1012" i="4" s="1"/>
  <c r="G1333" i="3"/>
  <c r="F1333" i="3"/>
  <c r="H1332" i="3"/>
  <c r="I1332" i="3" s="1"/>
  <c r="H1324" i="5" l="1"/>
  <c r="G1324" i="5"/>
  <c r="F1324" i="5"/>
  <c r="E1325" i="5"/>
  <c r="E1344" i="4"/>
  <c r="C1345" i="4"/>
  <c r="G1013" i="4"/>
  <c r="H1013" i="4" s="1"/>
  <c r="H1333" i="3"/>
  <c r="F1334" i="3"/>
  <c r="G1334" i="3"/>
  <c r="I1333" i="3"/>
  <c r="E1326" i="5" l="1"/>
  <c r="H1325" i="5"/>
  <c r="G1325" i="5"/>
  <c r="F1325" i="5"/>
  <c r="E1345" i="4"/>
  <c r="C1346" i="4"/>
  <c r="G1014" i="4"/>
  <c r="H1014" i="4" s="1"/>
  <c r="G1335" i="3"/>
  <c r="H1334" i="3"/>
  <c r="I1334" i="3" s="1"/>
  <c r="F1335" i="3"/>
  <c r="G1326" i="5" l="1"/>
  <c r="F1326" i="5"/>
  <c r="E1327" i="5"/>
  <c r="H1326" i="5"/>
  <c r="E1346" i="4"/>
  <c r="C1347" i="4"/>
  <c r="G1015" i="4"/>
  <c r="H1015" i="4" s="1"/>
  <c r="G1336" i="3"/>
  <c r="F1336" i="3"/>
  <c r="H1335" i="3"/>
  <c r="I1335" i="3" s="1"/>
  <c r="H1327" i="5" l="1"/>
  <c r="G1327" i="5"/>
  <c r="F1327" i="5"/>
  <c r="E1328" i="5"/>
  <c r="E1347" i="4"/>
  <c r="C1348" i="4"/>
  <c r="G1016" i="4"/>
  <c r="H1016" i="4" s="1"/>
  <c r="G1337" i="3"/>
  <c r="H1336" i="3"/>
  <c r="I1336" i="3" s="1"/>
  <c r="F1337" i="3"/>
  <c r="F1328" i="5" l="1"/>
  <c r="E1329" i="5"/>
  <c r="G1328" i="5"/>
  <c r="H1328" i="5"/>
  <c r="E1348" i="4"/>
  <c r="C1349" i="4"/>
  <c r="G1017" i="4"/>
  <c r="H1017" i="4" s="1"/>
  <c r="F1338" i="3"/>
  <c r="H1337" i="3"/>
  <c r="G1338" i="3"/>
  <c r="I1337" i="3"/>
  <c r="E1330" i="5" l="1"/>
  <c r="H1329" i="5"/>
  <c r="G1329" i="5"/>
  <c r="F1329" i="5"/>
  <c r="E1349" i="4"/>
  <c r="C1350" i="4"/>
  <c r="G1018" i="4"/>
  <c r="H1018" i="4" s="1"/>
  <c r="G1339" i="3"/>
  <c r="H1338" i="3"/>
  <c r="I1338" i="3" s="1"/>
  <c r="F1339" i="3"/>
  <c r="H1330" i="5" l="1"/>
  <c r="G1330" i="5"/>
  <c r="F1330" i="5"/>
  <c r="E1331" i="5"/>
  <c r="E1350" i="4"/>
  <c r="C1351" i="4"/>
  <c r="G1019" i="4"/>
  <c r="H1019" i="4" s="1"/>
  <c r="F1340" i="3"/>
  <c r="H1339" i="3"/>
  <c r="G1340" i="3"/>
  <c r="I1339" i="3"/>
  <c r="E1332" i="5" l="1"/>
  <c r="H1331" i="5"/>
  <c r="G1331" i="5"/>
  <c r="F1331" i="5"/>
  <c r="E1351" i="4"/>
  <c r="C1352" i="4"/>
  <c r="G1020" i="4"/>
  <c r="H1020" i="4" s="1"/>
  <c r="G1341" i="3"/>
  <c r="H1340" i="3"/>
  <c r="I1340" i="3" s="1"/>
  <c r="F1341" i="3"/>
  <c r="F1332" i="5" l="1"/>
  <c r="E1333" i="5"/>
  <c r="H1332" i="5"/>
  <c r="G1332" i="5"/>
  <c r="E1352" i="4"/>
  <c r="C1353" i="4"/>
  <c r="G1021" i="4"/>
  <c r="H1021" i="4" s="1"/>
  <c r="F1342" i="3"/>
  <c r="H1341" i="3"/>
  <c r="G1342" i="3"/>
  <c r="I1341" i="3"/>
  <c r="H1333" i="5" l="1"/>
  <c r="G1333" i="5"/>
  <c r="F1333" i="5"/>
  <c r="E1334" i="5"/>
  <c r="E1353" i="4"/>
  <c r="C1354" i="4"/>
  <c r="G1022" i="4"/>
  <c r="H1022" i="4" s="1"/>
  <c r="G1343" i="3"/>
  <c r="H1342" i="3"/>
  <c r="I1342" i="3" s="1"/>
  <c r="F1343" i="3"/>
  <c r="H1334" i="5" l="1"/>
  <c r="G1334" i="5"/>
  <c r="F1334" i="5"/>
  <c r="E1335" i="5"/>
  <c r="E1354" i="4"/>
  <c r="C1355" i="4"/>
  <c r="G1023" i="4"/>
  <c r="H1023" i="4" s="1"/>
  <c r="F1344" i="3"/>
  <c r="H1343" i="3"/>
  <c r="G1344" i="3"/>
  <c r="I1343" i="3"/>
  <c r="H1335" i="5" l="1"/>
  <c r="E1336" i="5"/>
  <c r="G1335" i="5"/>
  <c r="F1335" i="5"/>
  <c r="E1355" i="4"/>
  <c r="C1356" i="4"/>
  <c r="G1024" i="4"/>
  <c r="H1024" i="4" s="1"/>
  <c r="G1345" i="3"/>
  <c r="H1344" i="3"/>
  <c r="I1344" i="3" s="1"/>
  <c r="F1345" i="3"/>
  <c r="H1336" i="5" l="1"/>
  <c r="G1336" i="5"/>
  <c r="F1336" i="5"/>
  <c r="E1337" i="5"/>
  <c r="E1356" i="4"/>
  <c r="C1357" i="4"/>
  <c r="G1025" i="4"/>
  <c r="H1025" i="4" s="1"/>
  <c r="H1345" i="3"/>
  <c r="F1346" i="3"/>
  <c r="G1346" i="3"/>
  <c r="I1345" i="3"/>
  <c r="E1338" i="5" l="1"/>
  <c r="H1337" i="5"/>
  <c r="G1337" i="5"/>
  <c r="F1337" i="5"/>
  <c r="E1357" i="4"/>
  <c r="C1358" i="4"/>
  <c r="G1026" i="4"/>
  <c r="H1026" i="4" s="1"/>
  <c r="F1347" i="3"/>
  <c r="H1346" i="3"/>
  <c r="I1346" i="3"/>
  <c r="G1347" i="3"/>
  <c r="G1338" i="5" l="1"/>
  <c r="F1338" i="5"/>
  <c r="H1338" i="5"/>
  <c r="E1339" i="5"/>
  <c r="E1358" i="4"/>
  <c r="C1359" i="4"/>
  <c r="G1027" i="4"/>
  <c r="H1027" i="4" s="1"/>
  <c r="G1348" i="3"/>
  <c r="H1347" i="3"/>
  <c r="I1347" i="3" s="1"/>
  <c r="F1348" i="3"/>
  <c r="H1339" i="5" l="1"/>
  <c r="G1339" i="5"/>
  <c r="F1339" i="5"/>
  <c r="E1340" i="5"/>
  <c r="E1359" i="4"/>
  <c r="C1360" i="4"/>
  <c r="G1028" i="4"/>
  <c r="H1028" i="4" s="1"/>
  <c r="G1349" i="3"/>
  <c r="F1349" i="3"/>
  <c r="H1348" i="3"/>
  <c r="I1348" i="3" s="1"/>
  <c r="F1340" i="5" l="1"/>
  <c r="H1340" i="5"/>
  <c r="G1340" i="5"/>
  <c r="E1341" i="5"/>
  <c r="E1360" i="4"/>
  <c r="C1361" i="4"/>
  <c r="G1029" i="4"/>
  <c r="H1029" i="4" s="1"/>
  <c r="F1350" i="3"/>
  <c r="H1349" i="3"/>
  <c r="G1350" i="3"/>
  <c r="I1349" i="3"/>
  <c r="E1342" i="5" l="1"/>
  <c r="H1341" i="5"/>
  <c r="G1341" i="5"/>
  <c r="F1341" i="5"/>
  <c r="E1361" i="4"/>
  <c r="C1362" i="4"/>
  <c r="G1030" i="4"/>
  <c r="H1030" i="4" s="1"/>
  <c r="G1351" i="3"/>
  <c r="F1351" i="3"/>
  <c r="H1350" i="3"/>
  <c r="I1350" i="3" s="1"/>
  <c r="H1342" i="5" l="1"/>
  <c r="G1342" i="5"/>
  <c r="F1342" i="5"/>
  <c r="E1343" i="5"/>
  <c r="E1362" i="4"/>
  <c r="C1363" i="4"/>
  <c r="G1031" i="4"/>
  <c r="H1031" i="4" s="1"/>
  <c r="G1352" i="3"/>
  <c r="H1351" i="3"/>
  <c r="I1351" i="3" s="1"/>
  <c r="F1352" i="3"/>
  <c r="E1344" i="5" l="1"/>
  <c r="H1343" i="5"/>
  <c r="G1343" i="5"/>
  <c r="F1343" i="5"/>
  <c r="G1032" i="4"/>
  <c r="H1032" i="4" s="1"/>
  <c r="E1363" i="4"/>
  <c r="C1364" i="4"/>
  <c r="F1353" i="3"/>
  <c r="H1352" i="3"/>
  <c r="I1352" i="3" s="1"/>
  <c r="G1353" i="3"/>
  <c r="H1344" i="5" l="1"/>
  <c r="G1344" i="5"/>
  <c r="F1344" i="5"/>
  <c r="E1345" i="5"/>
  <c r="E1364" i="4"/>
  <c r="C1365" i="4"/>
  <c r="G1033" i="4"/>
  <c r="H1033" i="4" s="1"/>
  <c r="G1354" i="3"/>
  <c r="F1354" i="3"/>
  <c r="H1353" i="3"/>
  <c r="I1353" i="3" s="1"/>
  <c r="H1345" i="5" l="1"/>
  <c r="G1345" i="5"/>
  <c r="F1345" i="5"/>
  <c r="E1346" i="5"/>
  <c r="G1034" i="4"/>
  <c r="H1034" i="4" s="1"/>
  <c r="E1365" i="4"/>
  <c r="C1366" i="4"/>
  <c r="H1354" i="3"/>
  <c r="F1355" i="3"/>
  <c r="G1355" i="3"/>
  <c r="I1354" i="3"/>
  <c r="H1346" i="5" l="1"/>
  <c r="G1346" i="5"/>
  <c r="F1346" i="5"/>
  <c r="E1347" i="5"/>
  <c r="G1035" i="4"/>
  <c r="H1035" i="4" s="1"/>
  <c r="E1366" i="4"/>
  <c r="C1367" i="4"/>
  <c r="G1356" i="3"/>
  <c r="F1356" i="3"/>
  <c r="H1355" i="3"/>
  <c r="I1355" i="3" s="1"/>
  <c r="H1347" i="5" l="1"/>
  <c r="E1348" i="5"/>
  <c r="G1347" i="5"/>
  <c r="F1347" i="5"/>
  <c r="E1367" i="4"/>
  <c r="C1368" i="4"/>
  <c r="G1036" i="4"/>
  <c r="H1036" i="4" s="1"/>
  <c r="F1357" i="3"/>
  <c r="H1356" i="3"/>
  <c r="I1356" i="3" s="1"/>
  <c r="G1357" i="3"/>
  <c r="H1348" i="5" l="1"/>
  <c r="G1348" i="5"/>
  <c r="F1348" i="5"/>
  <c r="E1349" i="5"/>
  <c r="E1368" i="4"/>
  <c r="C1369" i="4"/>
  <c r="G1037" i="4"/>
  <c r="H1037" i="4" s="1"/>
  <c r="G1358" i="3"/>
  <c r="H1357" i="3"/>
  <c r="I1357" i="3" s="1"/>
  <c r="F1358" i="3"/>
  <c r="E1350" i="5" l="1"/>
  <c r="H1349" i="5"/>
  <c r="G1349" i="5"/>
  <c r="F1349" i="5"/>
  <c r="E1369" i="4"/>
  <c r="C1370" i="4"/>
  <c r="G1038" i="4"/>
  <c r="H1038" i="4" s="1"/>
  <c r="G1359" i="3"/>
  <c r="F1359" i="3"/>
  <c r="H1358" i="3"/>
  <c r="I1358" i="3" s="1"/>
  <c r="G1350" i="5" l="1"/>
  <c r="F1350" i="5"/>
  <c r="E1351" i="5"/>
  <c r="H1350" i="5"/>
  <c r="E1370" i="4"/>
  <c r="C1371" i="4"/>
  <c r="G1039" i="4"/>
  <c r="H1039" i="4" s="1"/>
  <c r="H1359" i="3"/>
  <c r="F1360" i="3"/>
  <c r="I1359" i="3"/>
  <c r="G1360" i="3"/>
  <c r="H1351" i="5" l="1"/>
  <c r="G1351" i="5"/>
  <c r="F1351" i="5"/>
  <c r="E1352" i="5"/>
  <c r="E1371" i="4"/>
  <c r="C1372" i="4"/>
  <c r="G1040" i="4"/>
  <c r="H1040" i="4" s="1"/>
  <c r="G1361" i="3"/>
  <c r="F1361" i="3"/>
  <c r="H1360" i="3"/>
  <c r="I1360" i="3" s="1"/>
  <c r="F1352" i="5" l="1"/>
  <c r="G1352" i="5"/>
  <c r="E1353" i="5"/>
  <c r="H1352" i="5"/>
  <c r="E1372" i="4"/>
  <c r="C1373" i="4"/>
  <c r="G1041" i="4"/>
  <c r="H1041" i="4" s="1"/>
  <c r="F1362" i="3"/>
  <c r="H1361" i="3"/>
  <c r="G1362" i="3"/>
  <c r="I1361" i="3"/>
  <c r="E1354" i="5" l="1"/>
  <c r="H1353" i="5"/>
  <c r="G1353" i="5"/>
  <c r="F1353" i="5"/>
  <c r="E1373" i="4"/>
  <c r="C1374" i="4"/>
  <c r="G1042" i="4"/>
  <c r="H1042" i="4" s="1"/>
  <c r="G1363" i="3"/>
  <c r="H1362" i="3"/>
  <c r="I1362" i="3" s="1"/>
  <c r="F1363" i="3"/>
  <c r="H1354" i="5" l="1"/>
  <c r="G1354" i="5"/>
  <c r="F1354" i="5"/>
  <c r="E1355" i="5"/>
  <c r="E1374" i="4"/>
  <c r="C1375" i="4"/>
  <c r="G1043" i="4"/>
  <c r="H1043" i="4" s="1"/>
  <c r="F1364" i="3"/>
  <c r="H1363" i="3"/>
  <c r="G1364" i="3"/>
  <c r="I1363" i="3"/>
  <c r="E1356" i="5" l="1"/>
  <c r="F1355" i="5"/>
  <c r="H1355" i="5"/>
  <c r="G1355" i="5"/>
  <c r="E1375" i="4"/>
  <c r="C1376" i="4"/>
  <c r="G1044" i="4"/>
  <c r="H1044" i="4" s="1"/>
  <c r="G1365" i="3"/>
  <c r="H1364" i="3"/>
  <c r="I1364" i="3" s="1"/>
  <c r="F1365" i="3"/>
  <c r="E1357" i="5" l="1"/>
  <c r="H1356" i="5"/>
  <c r="G1356" i="5"/>
  <c r="F1356" i="5"/>
  <c r="E1376" i="4"/>
  <c r="C1377" i="4"/>
  <c r="G1045" i="4"/>
  <c r="H1045" i="4" s="1"/>
  <c r="F1366" i="3"/>
  <c r="H1365" i="3"/>
  <c r="G1366" i="3"/>
  <c r="I1365" i="3"/>
  <c r="H1357" i="5" l="1"/>
  <c r="G1357" i="5"/>
  <c r="F1357" i="5"/>
  <c r="E1358" i="5"/>
  <c r="E1377" i="4"/>
  <c r="C1378" i="4"/>
  <c r="G1046" i="4"/>
  <c r="H1046" i="4" s="1"/>
  <c r="G1367" i="3"/>
  <c r="H1366" i="3"/>
  <c r="I1366" i="3" s="1"/>
  <c r="F1367" i="3"/>
  <c r="H1358" i="5" l="1"/>
  <c r="G1358" i="5"/>
  <c r="F1358" i="5"/>
  <c r="E1359" i="5"/>
  <c r="E1378" i="4"/>
  <c r="C1379" i="4"/>
  <c r="G1047" i="4"/>
  <c r="H1047" i="4" s="1"/>
  <c r="F1368" i="3"/>
  <c r="H1367" i="3"/>
  <c r="G1368" i="3"/>
  <c r="I1367" i="3"/>
  <c r="H1359" i="5" l="1"/>
  <c r="F1359" i="5"/>
  <c r="E1360" i="5"/>
  <c r="G1359" i="5"/>
  <c r="E1379" i="4"/>
  <c r="C1380" i="4"/>
  <c r="G1048" i="4"/>
  <c r="H1048" i="4" s="1"/>
  <c r="G1369" i="3"/>
  <c r="F1369" i="3"/>
  <c r="H1368" i="3"/>
  <c r="I1368" i="3" s="1"/>
  <c r="H1360" i="5" l="1"/>
  <c r="G1360" i="5"/>
  <c r="F1360" i="5"/>
  <c r="E1361" i="5"/>
  <c r="E1380" i="4"/>
  <c r="C1381" i="4"/>
  <c r="G1049" i="4"/>
  <c r="H1049" i="4" s="1"/>
  <c r="H1369" i="3"/>
  <c r="F1370" i="3"/>
  <c r="I1369" i="3"/>
  <c r="G1370" i="3"/>
  <c r="E1362" i="5" l="1"/>
  <c r="H1361" i="5"/>
  <c r="G1361" i="5"/>
  <c r="F1361" i="5"/>
  <c r="E1381" i="4"/>
  <c r="C1382" i="4"/>
  <c r="G1050" i="4"/>
  <c r="H1050" i="4" s="1"/>
  <c r="G1371" i="3"/>
  <c r="F1371" i="3"/>
  <c r="H1370" i="3"/>
  <c r="I1370" i="3" s="1"/>
  <c r="G1362" i="5" l="1"/>
  <c r="F1362" i="5"/>
  <c r="E1363" i="5"/>
  <c r="H1362" i="5"/>
  <c r="E1382" i="4"/>
  <c r="C1383" i="4"/>
  <c r="G1051" i="4"/>
  <c r="H1051" i="4" s="1"/>
  <c r="H1371" i="3"/>
  <c r="F1372" i="3"/>
  <c r="I1371" i="3"/>
  <c r="G1372" i="3"/>
  <c r="H1363" i="5" l="1"/>
  <c r="G1363" i="5"/>
  <c r="F1363" i="5"/>
  <c r="E1364" i="5"/>
  <c r="E1383" i="4"/>
  <c r="C1384" i="4"/>
  <c r="G1052" i="4"/>
  <c r="H1052" i="4" s="1"/>
  <c r="G1373" i="3"/>
  <c r="F1373" i="3"/>
  <c r="H1372" i="3"/>
  <c r="I1372" i="3" s="1"/>
  <c r="F1364" i="5" l="1"/>
  <c r="E1365" i="5"/>
  <c r="H1364" i="5"/>
  <c r="G1364" i="5"/>
  <c r="E1384" i="4"/>
  <c r="C1385" i="4"/>
  <c r="G1053" i="4"/>
  <c r="H1053" i="4" s="1"/>
  <c r="F1374" i="3"/>
  <c r="H1373" i="3"/>
  <c r="I1373" i="3"/>
  <c r="G1374" i="3"/>
  <c r="E1366" i="5" l="1"/>
  <c r="H1365" i="5"/>
  <c r="G1365" i="5"/>
  <c r="F1365" i="5"/>
  <c r="E1385" i="4"/>
  <c r="C1386" i="4"/>
  <c r="G1054" i="4"/>
  <c r="H1054" i="4" s="1"/>
  <c r="G1375" i="3"/>
  <c r="H1374" i="3"/>
  <c r="I1374" i="3" s="1"/>
  <c r="F1375" i="3"/>
  <c r="H1366" i="5" l="1"/>
  <c r="G1366" i="5"/>
  <c r="F1366" i="5"/>
  <c r="E1367" i="5"/>
  <c r="E1386" i="4"/>
  <c r="C1387" i="4"/>
  <c r="G1055" i="4"/>
  <c r="H1055" i="4" s="1"/>
  <c r="G1376" i="3"/>
  <c r="F1376" i="3"/>
  <c r="H1375" i="3"/>
  <c r="I1375" i="3" s="1"/>
  <c r="E1368" i="5" l="1"/>
  <c r="G1367" i="5"/>
  <c r="H1367" i="5"/>
  <c r="F1367" i="5"/>
  <c r="E1387" i="4"/>
  <c r="C1388" i="4"/>
  <c r="G1056" i="4"/>
  <c r="H1056" i="4" s="1"/>
  <c r="H1376" i="3"/>
  <c r="F1377" i="3"/>
  <c r="I1376" i="3"/>
  <c r="G1377" i="3"/>
  <c r="E1369" i="5" l="1"/>
  <c r="H1368" i="5"/>
  <c r="G1368" i="5"/>
  <c r="F1368" i="5"/>
  <c r="E1388" i="4"/>
  <c r="C1389" i="4"/>
  <c r="G1057" i="4"/>
  <c r="H1057" i="4" s="1"/>
  <c r="G1378" i="3"/>
  <c r="F1378" i="3"/>
  <c r="H1377" i="3"/>
  <c r="I1377" i="3" s="1"/>
  <c r="H1369" i="5" l="1"/>
  <c r="G1369" i="5"/>
  <c r="F1369" i="5"/>
  <c r="E1370" i="5"/>
  <c r="E1389" i="4"/>
  <c r="C1390" i="4"/>
  <c r="G1058" i="4"/>
  <c r="H1058" i="4" s="1"/>
  <c r="H1378" i="3"/>
  <c r="F1379" i="3"/>
  <c r="I1378" i="3"/>
  <c r="G1379" i="3"/>
  <c r="H1370" i="5" l="1"/>
  <c r="G1370" i="5"/>
  <c r="F1370" i="5"/>
  <c r="E1371" i="5"/>
  <c r="E1390" i="4"/>
  <c r="C1391" i="4"/>
  <c r="G1059" i="4"/>
  <c r="H1059" i="4" s="1"/>
  <c r="G1380" i="3"/>
  <c r="F1380" i="3"/>
  <c r="H1379" i="3"/>
  <c r="I1379" i="3" s="1"/>
  <c r="H1371" i="5" l="1"/>
  <c r="E1372" i="5"/>
  <c r="G1371" i="5"/>
  <c r="F1371" i="5"/>
  <c r="E1391" i="4"/>
  <c r="C1392" i="4"/>
  <c r="G1060" i="4"/>
  <c r="H1060" i="4" s="1"/>
  <c r="H1380" i="3"/>
  <c r="F1381" i="3"/>
  <c r="I1380" i="3"/>
  <c r="G1381" i="3"/>
  <c r="H1372" i="5" l="1"/>
  <c r="G1372" i="5"/>
  <c r="F1372" i="5"/>
  <c r="E1373" i="5"/>
  <c r="E1392" i="4"/>
  <c r="C1393" i="4"/>
  <c r="G1061" i="4"/>
  <c r="H1061" i="4" s="1"/>
  <c r="G1382" i="3"/>
  <c r="H1381" i="3"/>
  <c r="I1381" i="3" s="1"/>
  <c r="F1382" i="3"/>
  <c r="E1374" i="5" l="1"/>
  <c r="H1373" i="5"/>
  <c r="G1373" i="5"/>
  <c r="F1373" i="5"/>
  <c r="E1393" i="4"/>
  <c r="C1394" i="4"/>
  <c r="G1062" i="4"/>
  <c r="H1062" i="4" s="1"/>
  <c r="G1383" i="3"/>
  <c r="F1383" i="3"/>
  <c r="H1382" i="3"/>
  <c r="I1382" i="3" s="1"/>
  <c r="G1374" i="5" l="1"/>
  <c r="F1374" i="5"/>
  <c r="H1374" i="5"/>
  <c r="E1375" i="5"/>
  <c r="E1394" i="4"/>
  <c r="C1395" i="4"/>
  <c r="G1063" i="4"/>
  <c r="H1063" i="4" s="1"/>
  <c r="H1383" i="3"/>
  <c r="F1384" i="3"/>
  <c r="I1383" i="3"/>
  <c r="G1384" i="3"/>
  <c r="H1375" i="5" l="1"/>
  <c r="G1375" i="5"/>
  <c r="F1375" i="5"/>
  <c r="E1376" i="5"/>
  <c r="E1395" i="4"/>
  <c r="C1396" i="4"/>
  <c r="G1064" i="4"/>
  <c r="H1064" i="4" s="1"/>
  <c r="G1385" i="3"/>
  <c r="F1385" i="3"/>
  <c r="H1384" i="3"/>
  <c r="I1384" i="3" s="1"/>
  <c r="F1376" i="5" l="1"/>
  <c r="E1377" i="5"/>
  <c r="H1376" i="5"/>
  <c r="G1376" i="5"/>
  <c r="E1396" i="4"/>
  <c r="C1397" i="4"/>
  <c r="G1065" i="4"/>
  <c r="H1065" i="4" s="1"/>
  <c r="H1385" i="3"/>
  <c r="F1386" i="3"/>
  <c r="I1385" i="3"/>
  <c r="G1386" i="3"/>
  <c r="E1378" i="5" l="1"/>
  <c r="H1377" i="5"/>
  <c r="G1377" i="5"/>
  <c r="F1377" i="5"/>
  <c r="E1397" i="4"/>
  <c r="C1398" i="4"/>
  <c r="G1066" i="4"/>
  <c r="H1066" i="4" s="1"/>
  <c r="G1387" i="3"/>
  <c r="F1387" i="3"/>
  <c r="H1386" i="3"/>
  <c r="I1386" i="3" s="1"/>
  <c r="H1378" i="5" l="1"/>
  <c r="G1378" i="5"/>
  <c r="F1378" i="5"/>
  <c r="E1379" i="5"/>
  <c r="E1398" i="4"/>
  <c r="C1399" i="4"/>
  <c r="G1067" i="4"/>
  <c r="H1067" i="4" s="1"/>
  <c r="G1388" i="3"/>
  <c r="I1387" i="3"/>
  <c r="H1387" i="3"/>
  <c r="F1388" i="3"/>
  <c r="E1380" i="5" l="1"/>
  <c r="H1379" i="5"/>
  <c r="G1379" i="5"/>
  <c r="F1379" i="5"/>
  <c r="E1399" i="4"/>
  <c r="C1400" i="4"/>
  <c r="G1068" i="4"/>
  <c r="H1068" i="4" s="1"/>
  <c r="H1388" i="3"/>
  <c r="F1389" i="3"/>
  <c r="I1388" i="3"/>
  <c r="G1389" i="3"/>
  <c r="E1381" i="5" l="1"/>
  <c r="H1380" i="5"/>
  <c r="G1380" i="5"/>
  <c r="F1380" i="5"/>
  <c r="E1400" i="4"/>
  <c r="C1401" i="4"/>
  <c r="G1069" i="4"/>
  <c r="H1069" i="4" s="1"/>
  <c r="G1390" i="3"/>
  <c r="F1390" i="3"/>
  <c r="H1389" i="3"/>
  <c r="I1389" i="3" s="1"/>
  <c r="H1381" i="5" l="1"/>
  <c r="G1381" i="5"/>
  <c r="F1381" i="5"/>
  <c r="E1382" i="5"/>
  <c r="C1402" i="4"/>
  <c r="E1401" i="4"/>
  <c r="G1070" i="4"/>
  <c r="H1070" i="4" s="1"/>
  <c r="H1390" i="3"/>
  <c r="F1391" i="3"/>
  <c r="G1391" i="3"/>
  <c r="I1390" i="3"/>
  <c r="H1382" i="5" l="1"/>
  <c r="G1382" i="5"/>
  <c r="F1382" i="5"/>
  <c r="E1383" i="5"/>
  <c r="G1071" i="4"/>
  <c r="H1071" i="4" s="1"/>
  <c r="E1402" i="4"/>
  <c r="C1403" i="4"/>
  <c r="G1392" i="3"/>
  <c r="F1392" i="3"/>
  <c r="H1391" i="3"/>
  <c r="I1391" i="3" s="1"/>
  <c r="H1383" i="5" l="1"/>
  <c r="E1384" i="5"/>
  <c r="G1383" i="5"/>
  <c r="F1383" i="5"/>
  <c r="E1403" i="4"/>
  <c r="C1404" i="4"/>
  <c r="G1072" i="4"/>
  <c r="H1072" i="4" s="1"/>
  <c r="G1393" i="3"/>
  <c r="F1393" i="3"/>
  <c r="H1392" i="3"/>
  <c r="I1392" i="3" s="1"/>
  <c r="H1384" i="5" l="1"/>
  <c r="G1384" i="5"/>
  <c r="F1384" i="5"/>
  <c r="E1385" i="5"/>
  <c r="E1404" i="4"/>
  <c r="C1405" i="4"/>
  <c r="G1073" i="4"/>
  <c r="H1073" i="4" s="1"/>
  <c r="H1393" i="3"/>
  <c r="F1394" i="3"/>
  <c r="I1393" i="3"/>
  <c r="G1394" i="3"/>
  <c r="E1386" i="5" l="1"/>
  <c r="H1385" i="5"/>
  <c r="G1385" i="5"/>
  <c r="F1385" i="5"/>
  <c r="E1405" i="4"/>
  <c r="C1406" i="4"/>
  <c r="G1074" i="4"/>
  <c r="H1074" i="4" s="1"/>
  <c r="G1395" i="3"/>
  <c r="F1395" i="3"/>
  <c r="H1394" i="3"/>
  <c r="I1394" i="3" s="1"/>
  <c r="G1386" i="5" l="1"/>
  <c r="F1386" i="5"/>
  <c r="H1386" i="5"/>
  <c r="E1387" i="5"/>
  <c r="E1406" i="4"/>
  <c r="C1407" i="4"/>
  <c r="G1075" i="4"/>
  <c r="H1075" i="4" s="1"/>
  <c r="H1395" i="3"/>
  <c r="F1396" i="3"/>
  <c r="I1395" i="3"/>
  <c r="G1396" i="3"/>
  <c r="H1387" i="5" l="1"/>
  <c r="G1387" i="5"/>
  <c r="F1387" i="5"/>
  <c r="E1388" i="5"/>
  <c r="E1407" i="4"/>
  <c r="C1408" i="4"/>
  <c r="G1076" i="4"/>
  <c r="H1076" i="4" s="1"/>
  <c r="G1397" i="3"/>
  <c r="F1397" i="3"/>
  <c r="H1396" i="3"/>
  <c r="I1396" i="3" s="1"/>
  <c r="F1388" i="5" l="1"/>
  <c r="E1389" i="5"/>
  <c r="G1388" i="5"/>
  <c r="H1388" i="5"/>
  <c r="E1408" i="4"/>
  <c r="C1409" i="4"/>
  <c r="G1077" i="4"/>
  <c r="H1077" i="4" s="1"/>
  <c r="H1397" i="3"/>
  <c r="F1398" i="3"/>
  <c r="I1397" i="3"/>
  <c r="G1398" i="3"/>
  <c r="E1390" i="5" l="1"/>
  <c r="H1389" i="5"/>
  <c r="G1389" i="5"/>
  <c r="F1389" i="5"/>
  <c r="E1409" i="4"/>
  <c r="C1410" i="4"/>
  <c r="G1078" i="4"/>
  <c r="H1078" i="4" s="1"/>
  <c r="G1399" i="3"/>
  <c r="F1399" i="3"/>
  <c r="H1398" i="3"/>
  <c r="I1398" i="3" s="1"/>
  <c r="H1390" i="5" l="1"/>
  <c r="G1390" i="5"/>
  <c r="F1390" i="5"/>
  <c r="E1391" i="5"/>
  <c r="E1410" i="4"/>
  <c r="C1411" i="4"/>
  <c r="G1079" i="4"/>
  <c r="H1079" i="4" s="1"/>
  <c r="H1399" i="3"/>
  <c r="F1400" i="3"/>
  <c r="G1400" i="3"/>
  <c r="I1399" i="3"/>
  <c r="E1392" i="5" l="1"/>
  <c r="H1391" i="5"/>
  <c r="G1391" i="5"/>
  <c r="F1391" i="5"/>
  <c r="E1411" i="4"/>
  <c r="C1412" i="4"/>
  <c r="G1080" i="4"/>
  <c r="H1080" i="4" s="1"/>
  <c r="G1401" i="3"/>
  <c r="H1400" i="3"/>
  <c r="I1400" i="3" s="1"/>
  <c r="F1401" i="3"/>
  <c r="H1392" i="5" l="1"/>
  <c r="G1392" i="5"/>
  <c r="F1392" i="5"/>
  <c r="E1393" i="5"/>
  <c r="E1412" i="4"/>
  <c r="C1413" i="4"/>
  <c r="G1081" i="4"/>
  <c r="H1081" i="4" s="1"/>
  <c r="G1402" i="3"/>
  <c r="F1402" i="3"/>
  <c r="H1401" i="3"/>
  <c r="I1401" i="3" s="1"/>
  <c r="H1393" i="5" l="1"/>
  <c r="G1393" i="5"/>
  <c r="F1393" i="5"/>
  <c r="E1394" i="5"/>
  <c r="E1413" i="4"/>
  <c r="C1414" i="4"/>
  <c r="G1082" i="4"/>
  <c r="H1082" i="4" s="1"/>
  <c r="H1402" i="3"/>
  <c r="F1403" i="3"/>
  <c r="G1403" i="3"/>
  <c r="I1402" i="3"/>
  <c r="H1394" i="5" l="1"/>
  <c r="G1394" i="5"/>
  <c r="F1394" i="5"/>
  <c r="E1395" i="5"/>
  <c r="E1414" i="4"/>
  <c r="C1415" i="4"/>
  <c r="G1083" i="4"/>
  <c r="H1083" i="4" s="1"/>
  <c r="G1404" i="3"/>
  <c r="F1404" i="3"/>
  <c r="H1403" i="3"/>
  <c r="I1403" i="3" s="1"/>
  <c r="H1395" i="5" l="1"/>
  <c r="E1396" i="5"/>
  <c r="G1395" i="5"/>
  <c r="F1395" i="5"/>
  <c r="E1415" i="4"/>
  <c r="C1416" i="4"/>
  <c r="G1084" i="4"/>
  <c r="H1084" i="4" s="1"/>
  <c r="F1405" i="3"/>
  <c r="H1404" i="3"/>
  <c r="G1405" i="3"/>
  <c r="I1404" i="3"/>
  <c r="H1396" i="5" l="1"/>
  <c r="G1396" i="5"/>
  <c r="F1396" i="5"/>
  <c r="E1397" i="5"/>
  <c r="E1416" i="4"/>
  <c r="C1417" i="4"/>
  <c r="G1085" i="4"/>
  <c r="H1085" i="4" s="1"/>
  <c r="G1406" i="3"/>
  <c r="H1405" i="3"/>
  <c r="I1405" i="3" s="1"/>
  <c r="F1406" i="3"/>
  <c r="E1398" i="5" l="1"/>
  <c r="H1397" i="5"/>
  <c r="G1397" i="5"/>
  <c r="F1397" i="5"/>
  <c r="E1417" i="4"/>
  <c r="C1418" i="4"/>
  <c r="G1086" i="4"/>
  <c r="H1086" i="4" s="1"/>
  <c r="F1407" i="3"/>
  <c r="H1406" i="3"/>
  <c r="I1406" i="3" s="1"/>
  <c r="G1407" i="3"/>
  <c r="G1398" i="5" l="1"/>
  <c r="F1398" i="5"/>
  <c r="E1399" i="5"/>
  <c r="H1398" i="5"/>
  <c r="E1418" i="4"/>
  <c r="C1419" i="4"/>
  <c r="G1087" i="4"/>
  <c r="H1087" i="4" s="1"/>
  <c r="G1408" i="3"/>
  <c r="H1407" i="3"/>
  <c r="I1407" i="3" s="1"/>
  <c r="F1408" i="3"/>
  <c r="H1399" i="5" l="1"/>
  <c r="G1399" i="5"/>
  <c r="F1399" i="5"/>
  <c r="E1400" i="5"/>
  <c r="E1419" i="4"/>
  <c r="C1420" i="4"/>
  <c r="G1088" i="4"/>
  <c r="H1088" i="4" s="1"/>
  <c r="F1409" i="3"/>
  <c r="H1408" i="3"/>
  <c r="G1409" i="3"/>
  <c r="I1408" i="3"/>
  <c r="F1400" i="5" l="1"/>
  <c r="G1400" i="5"/>
  <c r="H1400" i="5"/>
  <c r="E1401" i="5"/>
  <c r="E1420" i="4"/>
  <c r="C1421" i="4"/>
  <c r="G1089" i="4"/>
  <c r="H1089" i="4" s="1"/>
  <c r="G1410" i="3"/>
  <c r="F1410" i="3"/>
  <c r="H1409" i="3"/>
  <c r="I1409" i="3" s="1"/>
  <c r="E1402" i="5" l="1"/>
  <c r="H1401" i="5"/>
  <c r="G1401" i="5"/>
  <c r="F1401" i="5"/>
  <c r="E1421" i="4"/>
  <c r="C1422" i="4"/>
  <c r="G1090" i="4"/>
  <c r="H1090" i="4" s="1"/>
  <c r="H1410" i="3"/>
  <c r="F1411" i="3"/>
  <c r="I1410" i="3"/>
  <c r="G1411" i="3"/>
  <c r="H1402" i="5" l="1"/>
  <c r="G1402" i="5"/>
  <c r="F1402" i="5"/>
  <c r="E1403" i="5"/>
  <c r="E1422" i="4"/>
  <c r="C1423" i="4"/>
  <c r="G1091" i="4"/>
  <c r="H1091" i="4" s="1"/>
  <c r="G1412" i="3"/>
  <c r="F1412" i="3"/>
  <c r="H1411" i="3"/>
  <c r="I1411" i="3" s="1"/>
  <c r="E1404" i="5" l="1"/>
  <c r="H1403" i="5"/>
  <c r="G1403" i="5"/>
  <c r="F1403" i="5"/>
  <c r="E1423" i="4"/>
  <c r="C1424" i="4"/>
  <c r="G1092" i="4"/>
  <c r="H1092" i="4" s="1"/>
  <c r="H1412" i="3"/>
  <c r="F1413" i="3"/>
  <c r="I1412" i="3"/>
  <c r="G1413" i="3"/>
  <c r="E1405" i="5" l="1"/>
  <c r="H1404" i="5"/>
  <c r="G1404" i="5"/>
  <c r="F1404" i="5"/>
  <c r="E1424" i="4"/>
  <c r="C1425" i="4"/>
  <c r="G1093" i="4"/>
  <c r="H1093" i="4" s="1"/>
  <c r="G1414" i="3"/>
  <c r="F1414" i="3"/>
  <c r="H1413" i="3"/>
  <c r="I1413" i="3" s="1"/>
  <c r="H1405" i="5" l="1"/>
  <c r="G1405" i="5"/>
  <c r="F1405" i="5"/>
  <c r="E1406" i="5"/>
  <c r="E1425" i="4"/>
  <c r="C1426" i="4"/>
  <c r="G1094" i="4"/>
  <c r="H1094" i="4" s="1"/>
  <c r="H1414" i="3"/>
  <c r="F1415" i="3"/>
  <c r="G1415" i="3"/>
  <c r="I1414" i="3"/>
  <c r="H1406" i="5" l="1"/>
  <c r="G1406" i="5"/>
  <c r="F1406" i="5"/>
  <c r="E1407" i="5"/>
  <c r="E1426" i="4"/>
  <c r="C1427" i="4"/>
  <c r="G1095" i="4"/>
  <c r="H1095" i="4" s="1"/>
  <c r="G1416" i="3"/>
  <c r="F1416" i="3"/>
  <c r="H1415" i="3"/>
  <c r="I1415" i="3" s="1"/>
  <c r="H1407" i="5" l="1"/>
  <c r="F1407" i="5"/>
  <c r="E1408" i="5"/>
  <c r="G1407" i="5"/>
  <c r="E1427" i="4"/>
  <c r="C1428" i="4"/>
  <c r="G1096" i="4"/>
  <c r="H1096" i="4" s="1"/>
  <c r="F1417" i="3"/>
  <c r="H1416" i="3"/>
  <c r="I1416" i="3"/>
  <c r="G1417" i="3"/>
  <c r="H1408" i="5" l="1"/>
  <c r="G1408" i="5"/>
  <c r="F1408" i="5"/>
  <c r="E1409" i="5"/>
  <c r="E1428" i="4"/>
  <c r="C1429" i="4"/>
  <c r="G1097" i="4"/>
  <c r="H1097" i="4" s="1"/>
  <c r="G1418" i="3"/>
  <c r="H1417" i="3"/>
  <c r="I1417" i="3" s="1"/>
  <c r="F1418" i="3"/>
  <c r="E1410" i="5" l="1"/>
  <c r="H1409" i="5"/>
  <c r="F1409" i="5"/>
  <c r="G1409" i="5"/>
  <c r="E1429" i="4"/>
  <c r="C1430" i="4"/>
  <c r="G1098" i="4"/>
  <c r="H1098" i="4" s="1"/>
  <c r="F1419" i="3"/>
  <c r="H1418" i="3"/>
  <c r="G1419" i="3"/>
  <c r="I1418" i="3"/>
  <c r="G1410" i="5" l="1"/>
  <c r="F1410" i="5"/>
  <c r="H1410" i="5"/>
  <c r="E1411" i="5"/>
  <c r="E1430" i="4"/>
  <c r="C1431" i="4"/>
  <c r="G1099" i="4"/>
  <c r="H1099" i="4" s="1"/>
  <c r="G1420" i="3"/>
  <c r="H1419" i="3"/>
  <c r="I1419" i="3" s="1"/>
  <c r="F1420" i="3"/>
  <c r="H1411" i="5" l="1"/>
  <c r="G1411" i="5"/>
  <c r="F1411" i="5"/>
  <c r="E1412" i="5"/>
  <c r="E1431" i="4"/>
  <c r="C1432" i="4"/>
  <c r="G1100" i="4"/>
  <c r="H1100" i="4" s="1"/>
  <c r="F1421" i="3"/>
  <c r="H1420" i="3"/>
  <c r="G1421" i="3"/>
  <c r="I1420" i="3"/>
  <c r="F1412" i="5" l="1"/>
  <c r="E1413" i="5"/>
  <c r="H1412" i="5"/>
  <c r="G1412" i="5"/>
  <c r="E1432" i="4"/>
  <c r="C1433" i="4"/>
  <c r="G1101" i="4"/>
  <c r="H1101" i="4" s="1"/>
  <c r="G1422" i="3"/>
  <c r="H1421" i="3"/>
  <c r="I1421" i="3" s="1"/>
  <c r="F1422" i="3"/>
  <c r="E1414" i="5" l="1"/>
  <c r="H1413" i="5"/>
  <c r="G1413" i="5"/>
  <c r="F1413" i="5"/>
  <c r="E1433" i="4"/>
  <c r="C1434" i="4"/>
  <c r="G1102" i="4"/>
  <c r="H1102" i="4" s="1"/>
  <c r="F1423" i="3"/>
  <c r="H1422" i="3"/>
  <c r="I1422" i="3"/>
  <c r="G1423" i="3"/>
  <c r="H1414" i="5" l="1"/>
  <c r="G1414" i="5"/>
  <c r="F1414" i="5"/>
  <c r="E1415" i="5"/>
  <c r="E1434" i="4"/>
  <c r="C1435" i="4"/>
  <c r="G1103" i="4"/>
  <c r="H1103" i="4" s="1"/>
  <c r="G1424" i="3"/>
  <c r="H1423" i="3"/>
  <c r="I1423" i="3" s="1"/>
  <c r="F1424" i="3"/>
  <c r="E1416" i="5" l="1"/>
  <c r="F1415" i="5"/>
  <c r="H1415" i="5"/>
  <c r="G1415" i="5"/>
  <c r="E1435" i="4"/>
  <c r="C1436" i="4"/>
  <c r="G1104" i="4"/>
  <c r="H1104" i="4" s="1"/>
  <c r="H1424" i="3"/>
  <c r="F1425" i="3"/>
  <c r="I1424" i="3"/>
  <c r="G1425" i="3"/>
  <c r="E1417" i="5" l="1"/>
  <c r="H1416" i="5"/>
  <c r="G1416" i="5"/>
  <c r="F1416" i="5"/>
  <c r="E1436" i="4"/>
  <c r="C1437" i="4"/>
  <c r="G1105" i="4"/>
  <c r="H1105" i="4" s="1"/>
  <c r="F1426" i="3"/>
  <c r="H1425" i="3"/>
  <c r="G1426" i="3"/>
  <c r="I1425" i="3"/>
  <c r="H1417" i="5" l="1"/>
  <c r="G1417" i="5"/>
  <c r="F1417" i="5"/>
  <c r="E1418" i="5"/>
  <c r="E1437" i="4"/>
  <c r="C1438" i="4"/>
  <c r="G1106" i="4"/>
  <c r="H1106" i="4" s="1"/>
  <c r="G1427" i="3"/>
  <c r="H1426" i="3"/>
  <c r="I1426" i="3" s="1"/>
  <c r="F1427" i="3"/>
  <c r="H1418" i="5" l="1"/>
  <c r="G1418" i="5"/>
  <c r="F1418" i="5"/>
  <c r="E1419" i="5"/>
  <c r="E1438" i="4"/>
  <c r="C1439" i="4"/>
  <c r="G1107" i="4"/>
  <c r="H1107" i="4" s="1"/>
  <c r="F1428" i="3"/>
  <c r="H1427" i="3"/>
  <c r="G1428" i="3"/>
  <c r="I1427" i="3"/>
  <c r="H1419" i="5" l="1"/>
  <c r="E1420" i="5"/>
  <c r="G1419" i="5"/>
  <c r="F1419" i="5"/>
  <c r="E1439" i="4"/>
  <c r="C1440" i="4"/>
  <c r="G1108" i="4"/>
  <c r="H1108" i="4" s="1"/>
  <c r="G1429" i="3"/>
  <c r="H1428" i="3"/>
  <c r="I1428" i="3" s="1"/>
  <c r="F1429" i="3"/>
  <c r="H1420" i="5" l="1"/>
  <c r="G1420" i="5"/>
  <c r="F1420" i="5"/>
  <c r="E1421" i="5"/>
  <c r="E1440" i="4"/>
  <c r="C1441" i="4"/>
  <c r="G1109" i="4"/>
  <c r="H1109" i="4" s="1"/>
  <c r="H1429" i="3"/>
  <c r="F1430" i="3"/>
  <c r="I1429" i="3"/>
  <c r="G1430" i="3"/>
  <c r="E1422" i="5" l="1"/>
  <c r="H1421" i="5"/>
  <c r="G1421" i="5"/>
  <c r="F1421" i="5"/>
  <c r="E1441" i="4"/>
  <c r="C1442" i="4"/>
  <c r="G1110" i="4"/>
  <c r="H1110" i="4" s="1"/>
  <c r="G1431" i="3"/>
  <c r="F1431" i="3"/>
  <c r="H1430" i="3"/>
  <c r="I1430" i="3" s="1"/>
  <c r="G1422" i="5" l="1"/>
  <c r="F1422" i="5"/>
  <c r="E1423" i="5"/>
  <c r="H1422" i="5"/>
  <c r="E1442" i="4"/>
  <c r="C1443" i="4"/>
  <c r="G1111" i="4"/>
  <c r="H1111" i="4" s="1"/>
  <c r="H1431" i="3"/>
  <c r="F1432" i="3"/>
  <c r="I1431" i="3"/>
  <c r="G1432" i="3"/>
  <c r="H1423" i="5" l="1"/>
  <c r="G1423" i="5"/>
  <c r="F1423" i="5"/>
  <c r="E1424" i="5"/>
  <c r="E1443" i="4"/>
  <c r="C1444" i="4"/>
  <c r="G1112" i="4"/>
  <c r="H1112" i="4" s="1"/>
  <c r="G1433" i="3"/>
  <c r="F1433" i="3"/>
  <c r="H1432" i="3"/>
  <c r="I1432" i="3" s="1"/>
  <c r="F1424" i="5" l="1"/>
  <c r="E1425" i="5"/>
  <c r="G1424" i="5"/>
  <c r="H1424" i="5"/>
  <c r="E1444" i="4"/>
  <c r="C1445" i="4"/>
  <c r="G1113" i="4"/>
  <c r="H1113" i="4" s="1"/>
  <c r="H1433" i="3"/>
  <c r="F1434" i="3"/>
  <c r="I1433" i="3"/>
  <c r="G1434" i="3"/>
  <c r="E1426" i="5" l="1"/>
  <c r="H1425" i="5"/>
  <c r="G1425" i="5"/>
  <c r="F1425" i="5"/>
  <c r="E1445" i="4"/>
  <c r="C1446" i="4"/>
  <c r="G1114" i="4"/>
  <c r="H1114" i="4" s="1"/>
  <c r="G1435" i="3"/>
  <c r="F1435" i="3"/>
  <c r="H1434" i="3"/>
  <c r="I1434" i="3" s="1"/>
  <c r="H1426" i="5" l="1"/>
  <c r="G1426" i="5"/>
  <c r="F1426" i="5"/>
  <c r="E1427" i="5"/>
  <c r="E1446" i="4"/>
  <c r="C1447" i="4"/>
  <c r="G1115" i="4"/>
  <c r="H1115" i="4" s="1"/>
  <c r="G1436" i="3"/>
  <c r="I1435" i="3"/>
  <c r="H1435" i="3"/>
  <c r="F1436" i="3"/>
  <c r="E1428" i="5" l="1"/>
  <c r="H1427" i="5"/>
  <c r="G1427" i="5"/>
  <c r="F1427" i="5"/>
  <c r="E1447" i="4"/>
  <c r="C1448" i="4"/>
  <c r="G1116" i="4"/>
  <c r="H1116" i="4" s="1"/>
  <c r="H1436" i="3"/>
  <c r="F1437" i="3"/>
  <c r="I1436" i="3"/>
  <c r="G1437" i="3"/>
  <c r="E1429" i="5" l="1"/>
  <c r="H1428" i="5"/>
  <c r="G1428" i="5"/>
  <c r="F1428" i="5"/>
  <c r="E1448" i="4"/>
  <c r="C1449" i="4"/>
  <c r="G1117" i="4"/>
  <c r="H1117" i="4" s="1"/>
  <c r="G1438" i="3"/>
  <c r="F1438" i="3"/>
  <c r="H1437" i="3"/>
  <c r="I1437" i="3" s="1"/>
  <c r="H1429" i="5" l="1"/>
  <c r="G1429" i="5"/>
  <c r="F1429" i="5"/>
  <c r="E1430" i="5"/>
  <c r="E1449" i="4"/>
  <c r="C1450" i="4"/>
  <c r="G1118" i="4"/>
  <c r="H1118" i="4" s="1"/>
  <c r="H1438" i="3"/>
  <c r="F1439" i="3"/>
  <c r="I1438" i="3"/>
  <c r="G1439" i="3"/>
  <c r="H1430" i="5" l="1"/>
  <c r="G1430" i="5"/>
  <c r="F1430" i="5"/>
  <c r="E1431" i="5"/>
  <c r="E1450" i="4"/>
  <c r="C1451" i="4"/>
  <c r="G1119" i="4"/>
  <c r="H1119" i="4" s="1"/>
  <c r="G1440" i="3"/>
  <c r="F1440" i="3"/>
  <c r="H1439" i="3"/>
  <c r="I1439" i="3" s="1"/>
  <c r="H1431" i="5" l="1"/>
  <c r="E1432" i="5"/>
  <c r="G1431" i="5"/>
  <c r="F1431" i="5"/>
  <c r="E1451" i="4"/>
  <c r="C1452" i="4"/>
  <c r="G1120" i="4"/>
  <c r="H1120" i="4" s="1"/>
  <c r="F1441" i="3"/>
  <c r="H1440" i="3"/>
  <c r="I1440" i="3"/>
  <c r="G1441" i="3"/>
  <c r="H1432" i="5" l="1"/>
  <c r="G1432" i="5"/>
  <c r="F1432" i="5"/>
  <c r="E1433" i="5"/>
  <c r="E1452" i="4"/>
  <c r="C1453" i="4"/>
  <c r="G1121" i="4"/>
  <c r="H1121" i="4" s="1"/>
  <c r="G1442" i="3"/>
  <c r="H1441" i="3"/>
  <c r="I1441" i="3" s="1"/>
  <c r="F1442" i="3"/>
  <c r="E1434" i="5" l="1"/>
  <c r="H1433" i="5"/>
  <c r="G1433" i="5"/>
  <c r="F1433" i="5"/>
  <c r="E1453" i="4"/>
  <c r="C1454" i="4"/>
  <c r="G1122" i="4"/>
  <c r="H1122" i="4" s="1"/>
  <c r="G1443" i="3"/>
  <c r="F1443" i="3"/>
  <c r="H1442" i="3"/>
  <c r="I1442" i="3" s="1"/>
  <c r="G1434" i="5" l="1"/>
  <c r="F1434" i="5"/>
  <c r="H1434" i="5"/>
  <c r="E1435" i="5"/>
  <c r="E1454" i="4"/>
  <c r="C1455" i="4"/>
  <c r="G1123" i="4"/>
  <c r="H1123" i="4" s="1"/>
  <c r="H1443" i="3"/>
  <c r="F1444" i="3"/>
  <c r="I1443" i="3"/>
  <c r="G1444" i="3"/>
  <c r="H1435" i="5" l="1"/>
  <c r="G1435" i="5"/>
  <c r="F1435" i="5"/>
  <c r="E1436" i="5"/>
  <c r="E1455" i="4"/>
  <c r="C1456" i="4"/>
  <c r="G1124" i="4"/>
  <c r="H1124" i="4" s="1"/>
  <c r="F1445" i="3"/>
  <c r="H1444" i="3"/>
  <c r="G1445" i="3"/>
  <c r="I1444" i="3"/>
  <c r="F1436" i="5" l="1"/>
  <c r="H1436" i="5"/>
  <c r="E1437" i="5"/>
  <c r="G1436" i="5"/>
  <c r="E1456" i="4"/>
  <c r="C1457" i="4"/>
  <c r="G1125" i="4"/>
  <c r="H1125" i="4" s="1"/>
  <c r="G1446" i="3"/>
  <c r="H1445" i="3"/>
  <c r="I1445" i="3" s="1"/>
  <c r="F1446" i="3"/>
  <c r="E1438" i="5" l="1"/>
  <c r="H1437" i="5"/>
  <c r="G1437" i="5"/>
  <c r="F1437" i="5"/>
  <c r="E1457" i="4"/>
  <c r="C1458" i="4"/>
  <c r="G1126" i="4"/>
  <c r="H1126" i="4" s="1"/>
  <c r="G1447" i="3"/>
  <c r="F1447" i="3"/>
  <c r="H1446" i="3"/>
  <c r="I1446" i="3" s="1"/>
  <c r="H1438" i="5" l="1"/>
  <c r="G1438" i="5"/>
  <c r="F1438" i="5"/>
  <c r="E1439" i="5"/>
  <c r="E1458" i="4"/>
  <c r="C1459" i="4"/>
  <c r="G1127" i="4"/>
  <c r="H1127" i="4" s="1"/>
  <c r="G1448" i="3"/>
  <c r="I1447" i="3"/>
  <c r="H1447" i="3"/>
  <c r="F1448" i="3"/>
  <c r="E1440" i="5" l="1"/>
  <c r="H1439" i="5"/>
  <c r="G1439" i="5"/>
  <c r="F1439" i="5"/>
  <c r="E1459" i="4"/>
  <c r="C1460" i="4"/>
  <c r="G1128" i="4"/>
  <c r="H1128" i="4" s="1"/>
  <c r="H1448" i="3"/>
  <c r="F1449" i="3"/>
  <c r="I1448" i="3"/>
  <c r="G1449" i="3"/>
  <c r="H1440" i="5" l="1"/>
  <c r="G1440" i="5"/>
  <c r="F1440" i="5"/>
  <c r="E1441" i="5"/>
  <c r="E1460" i="4"/>
  <c r="C1461" i="4"/>
  <c r="G1129" i="4"/>
  <c r="H1129" i="4" s="1"/>
  <c r="G1450" i="3"/>
  <c r="F1450" i="3"/>
  <c r="H1449" i="3"/>
  <c r="I1449" i="3" s="1"/>
  <c r="H1441" i="5" l="1"/>
  <c r="G1441" i="5"/>
  <c r="F1441" i="5"/>
  <c r="E1442" i="5"/>
  <c r="E1461" i="4"/>
  <c r="C1462" i="4"/>
  <c r="G1130" i="4"/>
  <c r="H1130" i="4" s="1"/>
  <c r="H1450" i="3"/>
  <c r="F1451" i="3"/>
  <c r="G1451" i="3"/>
  <c r="I1450" i="3"/>
  <c r="H1442" i="5" l="1"/>
  <c r="G1442" i="5"/>
  <c r="F1442" i="5"/>
  <c r="E1443" i="5"/>
  <c r="E1462" i="4"/>
  <c r="C1463" i="4"/>
  <c r="G1131" i="4"/>
  <c r="H1131" i="4" s="1"/>
  <c r="G1452" i="3"/>
  <c r="F1452" i="3"/>
  <c r="H1451" i="3"/>
  <c r="I1451" i="3" s="1"/>
  <c r="H1443" i="5" l="1"/>
  <c r="E1444" i="5"/>
  <c r="G1443" i="5"/>
  <c r="F1443" i="5"/>
  <c r="E1463" i="4"/>
  <c r="C1464" i="4"/>
  <c r="G1132" i="4"/>
  <c r="H1132" i="4" s="1"/>
  <c r="G1453" i="3"/>
  <c r="F1453" i="3"/>
  <c r="H1452" i="3"/>
  <c r="I1452" i="3" s="1"/>
  <c r="H1444" i="5" l="1"/>
  <c r="G1444" i="5"/>
  <c r="F1444" i="5"/>
  <c r="E1445" i="5"/>
  <c r="E1464" i="4"/>
  <c r="C1465" i="4"/>
  <c r="G1133" i="4"/>
  <c r="H1133" i="4" s="1"/>
  <c r="H1453" i="3"/>
  <c r="F1454" i="3"/>
  <c r="I1453" i="3"/>
  <c r="G1454" i="3"/>
  <c r="E1446" i="5" l="1"/>
  <c r="H1445" i="5"/>
  <c r="G1445" i="5"/>
  <c r="F1445" i="5"/>
  <c r="E1465" i="4"/>
  <c r="C1466" i="4"/>
  <c r="G1134" i="4"/>
  <c r="H1134" i="4" s="1"/>
  <c r="F1455" i="3"/>
  <c r="H1454" i="3"/>
  <c r="G1455" i="3"/>
  <c r="I1454" i="3"/>
  <c r="G1446" i="5" l="1"/>
  <c r="F1446" i="5"/>
  <c r="E1447" i="5"/>
  <c r="H1446" i="5"/>
  <c r="E1466" i="4"/>
  <c r="C1467" i="4"/>
  <c r="G1135" i="4"/>
  <c r="H1135" i="4" s="1"/>
  <c r="G1456" i="3"/>
  <c r="H1455" i="3"/>
  <c r="I1455" i="3" s="1"/>
  <c r="F1456" i="3"/>
  <c r="H1447" i="5" l="1"/>
  <c r="G1447" i="5"/>
  <c r="F1447" i="5"/>
  <c r="E1448" i="5"/>
  <c r="E1467" i="4"/>
  <c r="C1468" i="4"/>
  <c r="G1136" i="4"/>
  <c r="H1136" i="4" s="1"/>
  <c r="G1457" i="3"/>
  <c r="F1457" i="3"/>
  <c r="H1456" i="3"/>
  <c r="I1456" i="3" s="1"/>
  <c r="F1448" i="5" l="1"/>
  <c r="G1448" i="5"/>
  <c r="E1449" i="5"/>
  <c r="H1448" i="5"/>
  <c r="E1468" i="4"/>
  <c r="C1469" i="4"/>
  <c r="G1137" i="4"/>
  <c r="H1137" i="4" s="1"/>
  <c r="F1458" i="3"/>
  <c r="H1457" i="3"/>
  <c r="G1458" i="3"/>
  <c r="I1457" i="3"/>
  <c r="E1450" i="5" l="1"/>
  <c r="H1449" i="5"/>
  <c r="G1449" i="5"/>
  <c r="F1449" i="5"/>
  <c r="E1469" i="4"/>
  <c r="C1470" i="4"/>
  <c r="G1138" i="4"/>
  <c r="H1138" i="4" s="1"/>
  <c r="G1459" i="3"/>
  <c r="H1458" i="3"/>
  <c r="I1458" i="3" s="1"/>
  <c r="F1459" i="3"/>
  <c r="H1450" i="5" l="1"/>
  <c r="G1450" i="5"/>
  <c r="F1450" i="5"/>
  <c r="E1451" i="5"/>
  <c r="E1470" i="4"/>
  <c r="C1471" i="4"/>
  <c r="G1139" i="4"/>
  <c r="H1139" i="4" s="1"/>
  <c r="F1460" i="3"/>
  <c r="H1459" i="3"/>
  <c r="G1460" i="3"/>
  <c r="I1459" i="3"/>
  <c r="E1452" i="5" l="1"/>
  <c r="H1451" i="5"/>
  <c r="G1451" i="5"/>
  <c r="F1451" i="5"/>
  <c r="E1471" i="4"/>
  <c r="C1472" i="4"/>
  <c r="G1140" i="4"/>
  <c r="H1140" i="4" s="1"/>
  <c r="G1461" i="3"/>
  <c r="H1460" i="3"/>
  <c r="I1460" i="3" s="1"/>
  <c r="F1461" i="3"/>
  <c r="E1453" i="5" l="1"/>
  <c r="H1452" i="5"/>
  <c r="G1452" i="5"/>
  <c r="F1452" i="5"/>
  <c r="E1472" i="4"/>
  <c r="C1473" i="4"/>
  <c r="G1141" i="4"/>
  <c r="H1141" i="4" s="1"/>
  <c r="F1462" i="3"/>
  <c r="H1461" i="3"/>
  <c r="G1462" i="3"/>
  <c r="I1461" i="3"/>
  <c r="H1453" i="5" l="1"/>
  <c r="G1453" i="5"/>
  <c r="F1453" i="5"/>
  <c r="E1454" i="5"/>
  <c r="E1473" i="4"/>
  <c r="C1474" i="4"/>
  <c r="G1142" i="4"/>
  <c r="H1142" i="4" s="1"/>
  <c r="G1463" i="3"/>
  <c r="H1462" i="3"/>
  <c r="I1462" i="3" s="1"/>
  <c r="F1463" i="3"/>
  <c r="H1454" i="5" l="1"/>
  <c r="G1454" i="5"/>
  <c r="F1454" i="5"/>
  <c r="E1455" i="5"/>
  <c r="E1474" i="4"/>
  <c r="C1475" i="4"/>
  <c r="G1143" i="4"/>
  <c r="H1143" i="4" s="1"/>
  <c r="G1464" i="3"/>
  <c r="F1464" i="3"/>
  <c r="H1463" i="3"/>
  <c r="I1463" i="3" s="1"/>
  <c r="H1455" i="5" l="1"/>
  <c r="F1455" i="5"/>
  <c r="E1456" i="5"/>
  <c r="G1455" i="5"/>
  <c r="E1475" i="4"/>
  <c r="C1476" i="4"/>
  <c r="G1144" i="4"/>
  <c r="H1144" i="4" s="1"/>
  <c r="F1465" i="3"/>
  <c r="H1464" i="3"/>
  <c r="I1464" i="3"/>
  <c r="G1465" i="3"/>
  <c r="H1456" i="5" l="1"/>
  <c r="G1456" i="5"/>
  <c r="F1456" i="5"/>
  <c r="E1457" i="5"/>
  <c r="E1476" i="4"/>
  <c r="C1477" i="4"/>
  <c r="G1145" i="4"/>
  <c r="H1145" i="4" s="1"/>
  <c r="G1466" i="3"/>
  <c r="H1465" i="3"/>
  <c r="I1465" i="3" s="1"/>
  <c r="F1466" i="3"/>
  <c r="E1458" i="5" l="1"/>
  <c r="H1457" i="5"/>
  <c r="G1457" i="5"/>
  <c r="F1457" i="5"/>
  <c r="E1477" i="4"/>
  <c r="C1478" i="4"/>
  <c r="G1146" i="4"/>
  <c r="H1146" i="4" s="1"/>
  <c r="G1467" i="3"/>
  <c r="F1467" i="3"/>
  <c r="H1466" i="3"/>
  <c r="I1466" i="3" s="1"/>
  <c r="G1458" i="5" l="1"/>
  <c r="F1458" i="5"/>
  <c r="E1459" i="5"/>
  <c r="H1458" i="5"/>
  <c r="E1478" i="4"/>
  <c r="C1479" i="4"/>
  <c r="G1147" i="4"/>
  <c r="H1147" i="4" s="1"/>
  <c r="H1467" i="3"/>
  <c r="F1468" i="3"/>
  <c r="I1467" i="3"/>
  <c r="G1468" i="3"/>
  <c r="H1459" i="5" l="1"/>
  <c r="G1459" i="5"/>
  <c r="F1459" i="5"/>
  <c r="E1460" i="5"/>
  <c r="E1479" i="4"/>
  <c r="C1480" i="4"/>
  <c r="G1148" i="4"/>
  <c r="H1148" i="4" s="1"/>
  <c r="G1469" i="3"/>
  <c r="F1469" i="3"/>
  <c r="H1468" i="3"/>
  <c r="I1468" i="3" s="1"/>
  <c r="F1460" i="5" l="1"/>
  <c r="E1461" i="5"/>
  <c r="H1460" i="5"/>
  <c r="G1460" i="5"/>
  <c r="E1480" i="4"/>
  <c r="C1481" i="4"/>
  <c r="G1149" i="4"/>
  <c r="H1149" i="4" s="1"/>
  <c r="F1470" i="3"/>
  <c r="H1469" i="3"/>
  <c r="I1469" i="3"/>
  <c r="G1470" i="3"/>
  <c r="E1462" i="5" l="1"/>
  <c r="H1461" i="5"/>
  <c r="G1461" i="5"/>
  <c r="F1461" i="5"/>
  <c r="E1481" i="4"/>
  <c r="C1482" i="4"/>
  <c r="G1150" i="4"/>
  <c r="H1150" i="4" s="1"/>
  <c r="G1471" i="3"/>
  <c r="F1471" i="3"/>
  <c r="H1470" i="3"/>
  <c r="I1470" i="3" s="1"/>
  <c r="H1462" i="5" l="1"/>
  <c r="G1462" i="5"/>
  <c r="F1462" i="5"/>
  <c r="E1463" i="5"/>
  <c r="E1482" i="4"/>
  <c r="C1483" i="4"/>
  <c r="G1151" i="4"/>
  <c r="H1151" i="4" s="1"/>
  <c r="F1472" i="3"/>
  <c r="H1471" i="3"/>
  <c r="G1472" i="3"/>
  <c r="I1471" i="3"/>
  <c r="E1464" i="5" l="1"/>
  <c r="G1463" i="5"/>
  <c r="H1463" i="5"/>
  <c r="F1463" i="5"/>
  <c r="G1152" i="4"/>
  <c r="H1152" i="4" s="1"/>
  <c r="E1483" i="4"/>
  <c r="C1484" i="4"/>
  <c r="G1473" i="3"/>
  <c r="H1472" i="3"/>
  <c r="I1472" i="3" s="1"/>
  <c r="F1473" i="3"/>
  <c r="E1465" i="5" l="1"/>
  <c r="H1464" i="5"/>
  <c r="G1464" i="5"/>
  <c r="F1464" i="5"/>
  <c r="E1484" i="4"/>
  <c r="C1485" i="4"/>
  <c r="G1153" i="4"/>
  <c r="H1153" i="4" s="1"/>
  <c r="F1474" i="3"/>
  <c r="H1473" i="3"/>
  <c r="G1474" i="3"/>
  <c r="I1473" i="3"/>
  <c r="E1466" i="5" l="1"/>
  <c r="H1465" i="5"/>
  <c r="G1465" i="5"/>
  <c r="F1465" i="5"/>
  <c r="E1485" i="4"/>
  <c r="C1486" i="4"/>
  <c r="G1154" i="4"/>
  <c r="H1154" i="4" s="1"/>
  <c r="G1475" i="3"/>
  <c r="H1474" i="3"/>
  <c r="I1474" i="3" s="1"/>
  <c r="F1475" i="3"/>
  <c r="E1467" i="5" l="1"/>
  <c r="H1466" i="5"/>
  <c r="G1466" i="5"/>
  <c r="F1466" i="5"/>
  <c r="E1486" i="4"/>
  <c r="C1487" i="4"/>
  <c r="G1155" i="4"/>
  <c r="H1155" i="4" s="1"/>
  <c r="F1476" i="3"/>
  <c r="H1475" i="3"/>
  <c r="G1476" i="3"/>
  <c r="I1475" i="3"/>
  <c r="E1468" i="5" l="1"/>
  <c r="H1467" i="5"/>
  <c r="G1467" i="5"/>
  <c r="F1467" i="5"/>
  <c r="E1487" i="4"/>
  <c r="C1488" i="4"/>
  <c r="G1156" i="4"/>
  <c r="H1156" i="4" s="1"/>
  <c r="G1477" i="3"/>
  <c r="H1476" i="3"/>
  <c r="I1476" i="3" s="1"/>
  <c r="F1477" i="3"/>
  <c r="E1469" i="5" l="1"/>
  <c r="H1468" i="5"/>
  <c r="G1468" i="5"/>
  <c r="F1468" i="5"/>
  <c r="E1488" i="4"/>
  <c r="C1489" i="4"/>
  <c r="G1157" i="4"/>
  <c r="H1157" i="4" s="1"/>
  <c r="H1477" i="3"/>
  <c r="F1478" i="3"/>
  <c r="I1477" i="3"/>
  <c r="G1478" i="3"/>
  <c r="G1469" i="5" l="1"/>
  <c r="F1469" i="5"/>
  <c r="H1469" i="5"/>
  <c r="E1470" i="5"/>
  <c r="E1489" i="4"/>
  <c r="C1490" i="4"/>
  <c r="G1158" i="4"/>
  <c r="H1158" i="4" s="1"/>
  <c r="G1479" i="3"/>
  <c r="F1479" i="3"/>
  <c r="H1478" i="3"/>
  <c r="I1478" i="3" s="1"/>
  <c r="E1471" i="5" l="1"/>
  <c r="H1470" i="5"/>
  <c r="G1470" i="5"/>
  <c r="F1470" i="5"/>
  <c r="E1490" i="4"/>
  <c r="C1491" i="4"/>
  <c r="G1159" i="4"/>
  <c r="H1159" i="4" s="1"/>
  <c r="H1479" i="3"/>
  <c r="F1480" i="3"/>
  <c r="I1479" i="3"/>
  <c r="G1480" i="3"/>
  <c r="E1472" i="5" l="1"/>
  <c r="H1471" i="5"/>
  <c r="G1471" i="5"/>
  <c r="F1471" i="5"/>
  <c r="E1491" i="4"/>
  <c r="C1492" i="4"/>
  <c r="G1160" i="4"/>
  <c r="H1160" i="4" s="1"/>
  <c r="G1481" i="3"/>
  <c r="F1481" i="3"/>
  <c r="H1480" i="3"/>
  <c r="I1480" i="3" s="1"/>
  <c r="E1473" i="5" l="1"/>
  <c r="H1472" i="5"/>
  <c r="F1472" i="5"/>
  <c r="G1472" i="5"/>
  <c r="E1492" i="4"/>
  <c r="C1493" i="4"/>
  <c r="G1161" i="4"/>
  <c r="H1161" i="4" s="1"/>
  <c r="H1481" i="3"/>
  <c r="F1482" i="3"/>
  <c r="I1481" i="3"/>
  <c r="G1482" i="3"/>
  <c r="E1474" i="5" l="1"/>
  <c r="H1473" i="5"/>
  <c r="G1473" i="5"/>
  <c r="F1473" i="5"/>
  <c r="E1493" i="4"/>
  <c r="C1494" i="4"/>
  <c r="G1162" i="4"/>
  <c r="H1162" i="4" s="1"/>
  <c r="G1483" i="3"/>
  <c r="F1483" i="3"/>
  <c r="H1482" i="3"/>
  <c r="I1482" i="3" s="1"/>
  <c r="E1475" i="5" l="1"/>
  <c r="H1474" i="5"/>
  <c r="G1474" i="5"/>
  <c r="F1474" i="5"/>
  <c r="E1494" i="4"/>
  <c r="C1495" i="4"/>
  <c r="G1163" i="4"/>
  <c r="H1163" i="4" s="1"/>
  <c r="H1483" i="3"/>
  <c r="F1484" i="3"/>
  <c r="G1484" i="3"/>
  <c r="I1483" i="3"/>
  <c r="E1476" i="5" l="1"/>
  <c r="H1475" i="5"/>
  <c r="G1475" i="5"/>
  <c r="F1475" i="5"/>
  <c r="E1495" i="4"/>
  <c r="C1496" i="4"/>
  <c r="G1164" i="4"/>
  <c r="H1164" i="4" s="1"/>
  <c r="G1485" i="3"/>
  <c r="H1484" i="3"/>
  <c r="I1484" i="3" s="1"/>
  <c r="F1485" i="3"/>
  <c r="E1477" i="5" l="1"/>
  <c r="H1476" i="5"/>
  <c r="G1476" i="5"/>
  <c r="F1476" i="5"/>
  <c r="E1496" i="4"/>
  <c r="C1497" i="4"/>
  <c r="G1165" i="4"/>
  <c r="H1165" i="4" s="1"/>
  <c r="G1486" i="3"/>
  <c r="F1486" i="3"/>
  <c r="H1485" i="3"/>
  <c r="I1485" i="3" s="1"/>
  <c r="E1478" i="5" l="1"/>
  <c r="H1477" i="5"/>
  <c r="G1477" i="5"/>
  <c r="F1477" i="5"/>
  <c r="E1497" i="4"/>
  <c r="C1498" i="4"/>
  <c r="G1166" i="4"/>
  <c r="H1166" i="4" s="1"/>
  <c r="H1486" i="3"/>
  <c r="F1487" i="3"/>
  <c r="I1486" i="3"/>
  <c r="G1487" i="3"/>
  <c r="E1479" i="5" l="1"/>
  <c r="H1478" i="5"/>
  <c r="G1478" i="5"/>
  <c r="F1478" i="5"/>
  <c r="E1498" i="4"/>
  <c r="C1499" i="4"/>
  <c r="G1167" i="4"/>
  <c r="H1167" i="4" s="1"/>
  <c r="G1488" i="3"/>
  <c r="F1488" i="3"/>
  <c r="H1487" i="3"/>
  <c r="I1487" i="3" s="1"/>
  <c r="E1480" i="5" l="1"/>
  <c r="H1479" i="5"/>
  <c r="G1479" i="5"/>
  <c r="F1479" i="5"/>
  <c r="E1499" i="4"/>
  <c r="C1500" i="4"/>
  <c r="G1168" i="4"/>
  <c r="H1168" i="4" s="1"/>
  <c r="H1488" i="3"/>
  <c r="F1489" i="3"/>
  <c r="I1488" i="3"/>
  <c r="G1489" i="3"/>
  <c r="E1481" i="5" l="1"/>
  <c r="H1480" i="5"/>
  <c r="G1480" i="5"/>
  <c r="F1480" i="5"/>
  <c r="E1500" i="4"/>
  <c r="C1501" i="4"/>
  <c r="G1169" i="4"/>
  <c r="H1169" i="4" s="1"/>
  <c r="H1489" i="3"/>
  <c r="F1490" i="3"/>
  <c r="I1489" i="3"/>
  <c r="G1490" i="3"/>
  <c r="E1482" i="5" l="1"/>
  <c r="G1481" i="5"/>
  <c r="F1481" i="5"/>
  <c r="H1481" i="5"/>
  <c r="E1501" i="4"/>
  <c r="C1502" i="4"/>
  <c r="G1170" i="4"/>
  <c r="H1170" i="4" s="1"/>
  <c r="G1491" i="3"/>
  <c r="F1491" i="3"/>
  <c r="H1490" i="3"/>
  <c r="I1490" i="3" s="1"/>
  <c r="E1483" i="5" l="1"/>
  <c r="H1482" i="5"/>
  <c r="G1482" i="5"/>
  <c r="F1482" i="5"/>
  <c r="E1502" i="4"/>
  <c r="C1503" i="4"/>
  <c r="G1171" i="4"/>
  <c r="H1171" i="4" s="1"/>
  <c r="H1491" i="3"/>
  <c r="F1492" i="3"/>
  <c r="I1491" i="3"/>
  <c r="G1492" i="3"/>
  <c r="E1484" i="5" l="1"/>
  <c r="H1483" i="5"/>
  <c r="G1483" i="5"/>
  <c r="F1483" i="5"/>
  <c r="E1503" i="4"/>
  <c r="C1504" i="4"/>
  <c r="G1172" i="4"/>
  <c r="H1172" i="4" s="1"/>
  <c r="F1493" i="3"/>
  <c r="H1492" i="3"/>
  <c r="G1493" i="3"/>
  <c r="I1492" i="3"/>
  <c r="E1485" i="5" l="1"/>
  <c r="H1484" i="5"/>
  <c r="G1484" i="5"/>
  <c r="F1484" i="5"/>
  <c r="E1504" i="4"/>
  <c r="C1505" i="4"/>
  <c r="G1173" i="4"/>
  <c r="H1173" i="4" s="1"/>
  <c r="G1494" i="3"/>
  <c r="F1494" i="3"/>
  <c r="H1493" i="3"/>
  <c r="I1493" i="3" s="1"/>
  <c r="E1486" i="5" l="1"/>
  <c r="F1485" i="5"/>
  <c r="G1485" i="5"/>
  <c r="H1485" i="5"/>
  <c r="E1505" i="4"/>
  <c r="C1506" i="4"/>
  <c r="G1174" i="4"/>
  <c r="H1174" i="4" s="1"/>
  <c r="F1495" i="3"/>
  <c r="H1494" i="3"/>
  <c r="I1494" i="3" s="1"/>
  <c r="G1495" i="3"/>
  <c r="E1487" i="5" l="1"/>
  <c r="H1486" i="5"/>
  <c r="G1486" i="5"/>
  <c r="F1486" i="5"/>
  <c r="E1506" i="4"/>
  <c r="C1507" i="4"/>
  <c r="G1175" i="4"/>
  <c r="H1175" i="4" s="1"/>
  <c r="G1496" i="3"/>
  <c r="F1496" i="3"/>
  <c r="H1495" i="3"/>
  <c r="I1495" i="3" s="1"/>
  <c r="E1488" i="5" l="1"/>
  <c r="F1487" i="5"/>
  <c r="G1487" i="5"/>
  <c r="H1487" i="5"/>
  <c r="E1507" i="4"/>
  <c r="C1508" i="4"/>
  <c r="G1176" i="4"/>
  <c r="H1176" i="4" s="1"/>
  <c r="H1496" i="3"/>
  <c r="F1497" i="3"/>
  <c r="I1496" i="3"/>
  <c r="G1497" i="3"/>
  <c r="E1489" i="5" l="1"/>
  <c r="H1488" i="5"/>
  <c r="G1488" i="5"/>
  <c r="F1488" i="5"/>
  <c r="E1508" i="4"/>
  <c r="C1509" i="4"/>
  <c r="G1177" i="4"/>
  <c r="H1177" i="4" s="1"/>
  <c r="G1498" i="3"/>
  <c r="F1498" i="3"/>
  <c r="H1497" i="3"/>
  <c r="I1497" i="3" s="1"/>
  <c r="E1490" i="5" l="1"/>
  <c r="H1489" i="5"/>
  <c r="G1489" i="5"/>
  <c r="F1489" i="5"/>
  <c r="E1509" i="4"/>
  <c r="C1510" i="4"/>
  <c r="G1178" i="4"/>
  <c r="H1178" i="4" s="1"/>
  <c r="H1498" i="3"/>
  <c r="F1499" i="3"/>
  <c r="G1499" i="3"/>
  <c r="I1498" i="3"/>
  <c r="E1491" i="5" l="1"/>
  <c r="H1490" i="5"/>
  <c r="G1490" i="5"/>
  <c r="F1490" i="5"/>
  <c r="E1510" i="4"/>
  <c r="C1511" i="4"/>
  <c r="G1179" i="4"/>
  <c r="H1179" i="4" s="1"/>
  <c r="G1500" i="3"/>
  <c r="F1500" i="3"/>
  <c r="H1499" i="3"/>
  <c r="I1499" i="3" s="1"/>
  <c r="H1491" i="5" l="1"/>
  <c r="G1491" i="5"/>
  <c r="F1491" i="5"/>
  <c r="E1492" i="5"/>
  <c r="E1511" i="4"/>
  <c r="C1512" i="4"/>
  <c r="G1180" i="4"/>
  <c r="H1180" i="4" s="1"/>
  <c r="F1501" i="3"/>
  <c r="H1500" i="3"/>
  <c r="G1501" i="3"/>
  <c r="I1500" i="3"/>
  <c r="E1493" i="5" l="1"/>
  <c r="H1492" i="5"/>
  <c r="G1492" i="5"/>
  <c r="F1492" i="5"/>
  <c r="E1512" i="4"/>
  <c r="C1513" i="4"/>
  <c r="G1181" i="4"/>
  <c r="H1181" i="4" s="1"/>
  <c r="I1501" i="3"/>
  <c r="G1502" i="3"/>
  <c r="H1501" i="3"/>
  <c r="F1502" i="3"/>
  <c r="E1494" i="5" l="1"/>
  <c r="H1493" i="5"/>
  <c r="G1493" i="5"/>
  <c r="F1493" i="5"/>
  <c r="E1513" i="4"/>
  <c r="C1514" i="4"/>
  <c r="G1182" i="4"/>
  <c r="H1182" i="4" s="1"/>
  <c r="F1503" i="3"/>
  <c r="H1502" i="3"/>
  <c r="G1503" i="3"/>
  <c r="I1502" i="3"/>
  <c r="E1495" i="5" l="1"/>
  <c r="H1494" i="5"/>
  <c r="G1494" i="5"/>
  <c r="F1494" i="5"/>
  <c r="E1514" i="4"/>
  <c r="C1515" i="4"/>
  <c r="G1183" i="4"/>
  <c r="H1183" i="4" s="1"/>
  <c r="G1504" i="3"/>
  <c r="H1503" i="3"/>
  <c r="I1503" i="3" s="1"/>
  <c r="F1504" i="3"/>
  <c r="E1496" i="5" l="1"/>
  <c r="H1495" i="5"/>
  <c r="G1495" i="5"/>
  <c r="F1495" i="5"/>
  <c r="E1515" i="4"/>
  <c r="C1516" i="4"/>
  <c r="G1184" i="4"/>
  <c r="H1184" i="4" s="1"/>
  <c r="F1505" i="3"/>
  <c r="H1504" i="3"/>
  <c r="G1505" i="3"/>
  <c r="I1504" i="3"/>
  <c r="E1497" i="5" l="1"/>
  <c r="H1496" i="5"/>
  <c r="G1496" i="5"/>
  <c r="F1496" i="5"/>
  <c r="E1516" i="4"/>
  <c r="C1517" i="4"/>
  <c r="G1185" i="4"/>
  <c r="H1185" i="4" s="1"/>
  <c r="G1506" i="3"/>
  <c r="F1506" i="3"/>
  <c r="H1505" i="3"/>
  <c r="I1505" i="3" s="1"/>
  <c r="E1498" i="5" l="1"/>
  <c r="H1497" i="5"/>
  <c r="G1497" i="5"/>
  <c r="F1497" i="5"/>
  <c r="E1517" i="4"/>
  <c r="C1518" i="4"/>
  <c r="G1186" i="4"/>
  <c r="H1186" i="4" s="1"/>
  <c r="H1506" i="3"/>
  <c r="F1507" i="3"/>
  <c r="I1506" i="3"/>
  <c r="G1507" i="3"/>
  <c r="E1499" i="5" l="1"/>
  <c r="H1498" i="5"/>
  <c r="G1498" i="5"/>
  <c r="F1498" i="5"/>
  <c r="E1518" i="4"/>
  <c r="C1519" i="4"/>
  <c r="G1187" i="4"/>
  <c r="H1187" i="4" s="1"/>
  <c r="G1508" i="3"/>
  <c r="H1507" i="3"/>
  <c r="I1507" i="3" s="1"/>
  <c r="F1508" i="3"/>
  <c r="E1500" i="5" l="1"/>
  <c r="F1499" i="5"/>
  <c r="H1499" i="5"/>
  <c r="G1499" i="5"/>
  <c r="E1519" i="4"/>
  <c r="C1520" i="4"/>
  <c r="G1188" i="4"/>
  <c r="H1188" i="4" s="1"/>
  <c r="H1508" i="3"/>
  <c r="F1509" i="3"/>
  <c r="I1508" i="3"/>
  <c r="G1509" i="3"/>
  <c r="G1500" i="5" l="1"/>
  <c r="H1500" i="5"/>
  <c r="F1500" i="5"/>
  <c r="E1501" i="5"/>
  <c r="E1520" i="4"/>
  <c r="C1521" i="4"/>
  <c r="G1189" i="4"/>
  <c r="H1189" i="4" s="1"/>
  <c r="G1510" i="3"/>
  <c r="F1510" i="3"/>
  <c r="H1509" i="3"/>
  <c r="I1509" i="3" s="1"/>
  <c r="E1502" i="5" l="1"/>
  <c r="H1501" i="5"/>
  <c r="G1501" i="5"/>
  <c r="F1501" i="5"/>
  <c r="E1521" i="4"/>
  <c r="C1522" i="4"/>
  <c r="G1190" i="4"/>
  <c r="H1190" i="4" s="1"/>
  <c r="H1510" i="3"/>
  <c r="F1511" i="3"/>
  <c r="I1510" i="3"/>
  <c r="G1511" i="3"/>
  <c r="E1503" i="5" l="1"/>
  <c r="H1502" i="5"/>
  <c r="F1502" i="5"/>
  <c r="G1502" i="5"/>
  <c r="E1522" i="4"/>
  <c r="C1523" i="4"/>
  <c r="G1191" i="4"/>
  <c r="H1191" i="4" s="1"/>
  <c r="G1512" i="3"/>
  <c r="F1512" i="3"/>
  <c r="H1511" i="3"/>
  <c r="I1511" i="3" s="1"/>
  <c r="H1503" i="5" l="1"/>
  <c r="G1503" i="5"/>
  <c r="F1503" i="5"/>
  <c r="E1504" i="5"/>
  <c r="E1523" i="4"/>
  <c r="C1524" i="4"/>
  <c r="G1192" i="4"/>
  <c r="H1192" i="4" s="1"/>
  <c r="G1513" i="3"/>
  <c r="H1512" i="3"/>
  <c r="I1512" i="3" s="1"/>
  <c r="F1513" i="3"/>
  <c r="E1505" i="5" l="1"/>
  <c r="H1504" i="5"/>
  <c r="G1504" i="5"/>
  <c r="F1504" i="5"/>
  <c r="E1524" i="4"/>
  <c r="C1525" i="4"/>
  <c r="G1193" i="4"/>
  <c r="H1193" i="4" s="1"/>
  <c r="H1513" i="3"/>
  <c r="F1514" i="3"/>
  <c r="I1513" i="3"/>
  <c r="G1514" i="3"/>
  <c r="E1506" i="5" l="1"/>
  <c r="H1505" i="5"/>
  <c r="G1505" i="5"/>
  <c r="F1505" i="5"/>
  <c r="E1525" i="4"/>
  <c r="C1526" i="4"/>
  <c r="G1194" i="4"/>
  <c r="H1194" i="4" s="1"/>
  <c r="G1515" i="3"/>
  <c r="F1515" i="3"/>
  <c r="H1514" i="3"/>
  <c r="I1514" i="3" s="1"/>
  <c r="E1507" i="5" l="1"/>
  <c r="H1506" i="5"/>
  <c r="G1506" i="5"/>
  <c r="F1506" i="5"/>
  <c r="E1526" i="4"/>
  <c r="C1527" i="4"/>
  <c r="G1195" i="4"/>
  <c r="H1195" i="4" s="1"/>
  <c r="H1515" i="3"/>
  <c r="F1516" i="3"/>
  <c r="I1515" i="3"/>
  <c r="G1516" i="3"/>
  <c r="E1508" i="5" l="1"/>
  <c r="H1507" i="5"/>
  <c r="G1507" i="5"/>
  <c r="F1507" i="5"/>
  <c r="E1527" i="4"/>
  <c r="C1528" i="4"/>
  <c r="G1196" i="4"/>
  <c r="H1196" i="4" s="1"/>
  <c r="G1517" i="3"/>
  <c r="F1517" i="3"/>
  <c r="H1516" i="3"/>
  <c r="I1516" i="3" s="1"/>
  <c r="E1509" i="5" l="1"/>
  <c r="H1508" i="5"/>
  <c r="G1508" i="5"/>
  <c r="F1508" i="5"/>
  <c r="E1528" i="4"/>
  <c r="C1529" i="4"/>
  <c r="G1197" i="4"/>
  <c r="H1197" i="4" s="1"/>
  <c r="H1517" i="3"/>
  <c r="F1518" i="3"/>
  <c r="G1518" i="3"/>
  <c r="I1517" i="3"/>
  <c r="F1509" i="5" l="1"/>
  <c r="H1509" i="5"/>
  <c r="G1509" i="5"/>
  <c r="E1510" i="5"/>
  <c r="E1529" i="4"/>
  <c r="C1530" i="4"/>
  <c r="G1198" i="4"/>
  <c r="H1198" i="4" s="1"/>
  <c r="F1519" i="3"/>
  <c r="H1518" i="3"/>
  <c r="I1518" i="3"/>
  <c r="G1519" i="3"/>
  <c r="E1511" i="5" l="1"/>
  <c r="H1510" i="5"/>
  <c r="G1510" i="5"/>
  <c r="F1510" i="5"/>
  <c r="E1530" i="4"/>
  <c r="C1531" i="4"/>
  <c r="G1199" i="4"/>
  <c r="H1199" i="4" s="1"/>
  <c r="G1520" i="3"/>
  <c r="H1519" i="3"/>
  <c r="I1519" i="3" s="1"/>
  <c r="F1520" i="3"/>
  <c r="E1512" i="5" l="1"/>
  <c r="F1511" i="5"/>
  <c r="G1511" i="5"/>
  <c r="H1511" i="5"/>
  <c r="E1531" i="4"/>
  <c r="C1532" i="4"/>
  <c r="G1200" i="4"/>
  <c r="H1200" i="4" s="1"/>
  <c r="H1520" i="3"/>
  <c r="F1521" i="3"/>
  <c r="I1520" i="3"/>
  <c r="G1521" i="3"/>
  <c r="E1513" i="5" l="1"/>
  <c r="H1512" i="5"/>
  <c r="G1512" i="5"/>
  <c r="F1512" i="5"/>
  <c r="E1532" i="4"/>
  <c r="C1533" i="4"/>
  <c r="G1201" i="4"/>
  <c r="H1201" i="4" s="1"/>
  <c r="G1522" i="3"/>
  <c r="F1522" i="3"/>
  <c r="H1521" i="3"/>
  <c r="I1521" i="3" s="1"/>
  <c r="E1514" i="5" l="1"/>
  <c r="H1513" i="5"/>
  <c r="G1513" i="5"/>
  <c r="F1513" i="5"/>
  <c r="E1533" i="4"/>
  <c r="C1534" i="4"/>
  <c r="G1202" i="4"/>
  <c r="H1202" i="4" s="1"/>
  <c r="H1522" i="3"/>
  <c r="F1523" i="3"/>
  <c r="I1522" i="3"/>
  <c r="G1523" i="3"/>
  <c r="E1515" i="5" l="1"/>
  <c r="G1514" i="5"/>
  <c r="F1514" i="5"/>
  <c r="H1514" i="5"/>
  <c r="E1534" i="4"/>
  <c r="C1535" i="4"/>
  <c r="G1203" i="4"/>
  <c r="H1203" i="4" s="1"/>
  <c r="G1524" i="3"/>
  <c r="F1524" i="3"/>
  <c r="H1523" i="3"/>
  <c r="I1523" i="3" s="1"/>
  <c r="H1515" i="5" l="1"/>
  <c r="E1516" i="5"/>
  <c r="G1515" i="5"/>
  <c r="F1515" i="5"/>
  <c r="E1535" i="4"/>
  <c r="C1536" i="4"/>
  <c r="G1204" i="4"/>
  <c r="H1204" i="4" s="1"/>
  <c r="G1525" i="3"/>
  <c r="F1525" i="3"/>
  <c r="H1524" i="3"/>
  <c r="I1524" i="3" s="1"/>
  <c r="E1517" i="5" l="1"/>
  <c r="H1516" i="5"/>
  <c r="G1516" i="5"/>
  <c r="F1516" i="5"/>
  <c r="E1536" i="4"/>
  <c r="C1537" i="4"/>
  <c r="G1205" i="4"/>
  <c r="H1205" i="4" s="1"/>
  <c r="G1526" i="3"/>
  <c r="H1525" i="3"/>
  <c r="I1525" i="3" s="1"/>
  <c r="F1526" i="3"/>
  <c r="E1518" i="5" l="1"/>
  <c r="H1517" i="5"/>
  <c r="G1517" i="5"/>
  <c r="F1517" i="5"/>
  <c r="E1537" i="4"/>
  <c r="C1538" i="4"/>
  <c r="G1206" i="4"/>
  <c r="H1206" i="4" s="1"/>
  <c r="G1527" i="3"/>
  <c r="F1527" i="3"/>
  <c r="H1526" i="3"/>
  <c r="I1526" i="3" s="1"/>
  <c r="E1519" i="5" l="1"/>
  <c r="H1518" i="5"/>
  <c r="G1518" i="5"/>
  <c r="F1518" i="5"/>
  <c r="E1538" i="4"/>
  <c r="C1539" i="4"/>
  <c r="G1207" i="4"/>
  <c r="H1207" i="4" s="1"/>
  <c r="H1527" i="3"/>
  <c r="F1528" i="3"/>
  <c r="I1527" i="3"/>
  <c r="G1528" i="3"/>
  <c r="E1520" i="5" l="1"/>
  <c r="H1519" i="5"/>
  <c r="G1519" i="5"/>
  <c r="F1519" i="5"/>
  <c r="E1539" i="4"/>
  <c r="C1540" i="4"/>
  <c r="G1208" i="4"/>
  <c r="H1208" i="4" s="1"/>
  <c r="G1529" i="3"/>
  <c r="F1529" i="3"/>
  <c r="H1528" i="3"/>
  <c r="I1528" i="3" s="1"/>
  <c r="E1521" i="5" l="1"/>
  <c r="H1520" i="5"/>
  <c r="G1520" i="5"/>
  <c r="F1520" i="5"/>
  <c r="E1540" i="4"/>
  <c r="C1541" i="4"/>
  <c r="G1209" i="4"/>
  <c r="H1209" i="4" s="1"/>
  <c r="H1529" i="3"/>
  <c r="F1530" i="3"/>
  <c r="I1529" i="3"/>
  <c r="G1530" i="3"/>
  <c r="F1521" i="5" l="1"/>
  <c r="E1522" i="5"/>
  <c r="H1521" i="5"/>
  <c r="G1521" i="5"/>
  <c r="E1541" i="4"/>
  <c r="C1542" i="4"/>
  <c r="G1210" i="4"/>
  <c r="H1210" i="4" s="1"/>
  <c r="G1531" i="3"/>
  <c r="F1531" i="3"/>
  <c r="H1530" i="3"/>
  <c r="I1530" i="3" s="1"/>
  <c r="E1523" i="5" l="1"/>
  <c r="H1522" i="5"/>
  <c r="G1522" i="5"/>
  <c r="F1522" i="5"/>
  <c r="E1542" i="4"/>
  <c r="C1543" i="4"/>
  <c r="G1211" i="4"/>
  <c r="H1211" i="4" s="1"/>
  <c r="H1531" i="3"/>
  <c r="I1531" i="3" s="1"/>
  <c r="F1532" i="3"/>
  <c r="G1532" i="3"/>
  <c r="E1524" i="5" l="1"/>
  <c r="H1523" i="5"/>
  <c r="G1523" i="5"/>
  <c r="F1523" i="5"/>
  <c r="E1543" i="4"/>
  <c r="C1544" i="4"/>
  <c r="G1212" i="4"/>
  <c r="H1212" i="4" s="1"/>
  <c r="G1533" i="3"/>
  <c r="H1532" i="3"/>
  <c r="I1532" i="3" s="1"/>
  <c r="F1533" i="3"/>
  <c r="G1524" i="5" l="1"/>
  <c r="F1524" i="5"/>
  <c r="E1525" i="5"/>
  <c r="H1524" i="5"/>
  <c r="E1544" i="4"/>
  <c r="C1545" i="4"/>
  <c r="G1213" i="4"/>
  <c r="H1213" i="4" s="1"/>
  <c r="G1534" i="3"/>
  <c r="F1534" i="3"/>
  <c r="H1533" i="3"/>
  <c r="I1533" i="3" s="1"/>
  <c r="E1526" i="5" l="1"/>
  <c r="H1525" i="5"/>
  <c r="G1525" i="5"/>
  <c r="F1525" i="5"/>
  <c r="E1545" i="4"/>
  <c r="C1546" i="4"/>
  <c r="G1214" i="4"/>
  <c r="H1214" i="4" s="1"/>
  <c r="H1534" i="3"/>
  <c r="F1535" i="3"/>
  <c r="I1534" i="3"/>
  <c r="G1535" i="3"/>
  <c r="E1527" i="5" l="1"/>
  <c r="G1526" i="5"/>
  <c r="H1526" i="5"/>
  <c r="F1526" i="5"/>
  <c r="E1546" i="4"/>
  <c r="C1547" i="4"/>
  <c r="G1215" i="4"/>
  <c r="H1215" i="4" s="1"/>
  <c r="G1536" i="3"/>
  <c r="F1536" i="3"/>
  <c r="H1535" i="3"/>
  <c r="I1535" i="3" s="1"/>
  <c r="E1528" i="5" l="1"/>
  <c r="F1527" i="5"/>
  <c r="H1527" i="5"/>
  <c r="G1527" i="5"/>
  <c r="E1547" i="4"/>
  <c r="C1548" i="4"/>
  <c r="G1216" i="4"/>
  <c r="H1216" i="4" s="1"/>
  <c r="F1537" i="3"/>
  <c r="H1536" i="3"/>
  <c r="G1537" i="3"/>
  <c r="I1536" i="3"/>
  <c r="E1529" i="5" l="1"/>
  <c r="H1528" i="5"/>
  <c r="G1528" i="5"/>
  <c r="F1528" i="5"/>
  <c r="E1548" i="4"/>
  <c r="C1549" i="4"/>
  <c r="G1217" i="4"/>
  <c r="H1217" i="4" s="1"/>
  <c r="G1538" i="3"/>
  <c r="H1537" i="3"/>
  <c r="I1537" i="3" s="1"/>
  <c r="F1538" i="3"/>
  <c r="E1530" i="5" l="1"/>
  <c r="H1529" i="5"/>
  <c r="G1529" i="5"/>
  <c r="F1529" i="5"/>
  <c r="E1549" i="4"/>
  <c r="C1550" i="4"/>
  <c r="G1218" i="4"/>
  <c r="H1218" i="4" s="1"/>
  <c r="G1539" i="3"/>
  <c r="F1539" i="3"/>
  <c r="H1538" i="3"/>
  <c r="I1538" i="3" s="1"/>
  <c r="E1531" i="5" l="1"/>
  <c r="G1530" i="5"/>
  <c r="H1530" i="5"/>
  <c r="F1530" i="5"/>
  <c r="E1550" i="4"/>
  <c r="C1551" i="4"/>
  <c r="G1219" i="4"/>
  <c r="H1219" i="4" s="1"/>
  <c r="H1539" i="3"/>
  <c r="F1540" i="3"/>
  <c r="I1539" i="3"/>
  <c r="G1540" i="3"/>
  <c r="E1532" i="5" l="1"/>
  <c r="H1531" i="5"/>
  <c r="G1531" i="5"/>
  <c r="F1531" i="5"/>
  <c r="E1551" i="4"/>
  <c r="C1552" i="4"/>
  <c r="G1220" i="4"/>
  <c r="H1220" i="4" s="1"/>
  <c r="G1541" i="3"/>
  <c r="F1541" i="3"/>
  <c r="H1540" i="3"/>
  <c r="I1540" i="3" s="1"/>
  <c r="E1533" i="5" l="1"/>
  <c r="H1532" i="5"/>
  <c r="G1532" i="5"/>
  <c r="F1532" i="5"/>
  <c r="E1552" i="4"/>
  <c r="C1553" i="4"/>
  <c r="G1221" i="4"/>
  <c r="H1221" i="4" s="1"/>
  <c r="F1542" i="3"/>
  <c r="H1541" i="3"/>
  <c r="G1542" i="3"/>
  <c r="I1541" i="3"/>
  <c r="E1534" i="5" l="1"/>
  <c r="H1533" i="5"/>
  <c r="G1533" i="5"/>
  <c r="F1533" i="5"/>
  <c r="E1553" i="4"/>
  <c r="C1554" i="4"/>
  <c r="G1222" i="4"/>
  <c r="H1222" i="4" s="1"/>
  <c r="G1543" i="3"/>
  <c r="H1542" i="3"/>
  <c r="I1542" i="3" s="1"/>
  <c r="F1543" i="3"/>
  <c r="E1535" i="5" l="1"/>
  <c r="H1534" i="5"/>
  <c r="G1534" i="5"/>
  <c r="F1534" i="5"/>
  <c r="E1554" i="4"/>
  <c r="C1555" i="4"/>
  <c r="G1223" i="4"/>
  <c r="H1223" i="4" s="1"/>
  <c r="G1544" i="3"/>
  <c r="F1544" i="3"/>
  <c r="H1543" i="3"/>
  <c r="I1543" i="3" s="1"/>
  <c r="E1536" i="5" l="1"/>
  <c r="F1535" i="5"/>
  <c r="H1535" i="5"/>
  <c r="G1535" i="5"/>
  <c r="E1555" i="4"/>
  <c r="C1556" i="4"/>
  <c r="G1224" i="4"/>
  <c r="H1224" i="4" s="1"/>
  <c r="H1544" i="3"/>
  <c r="F1545" i="3"/>
  <c r="I1544" i="3"/>
  <c r="G1545" i="3"/>
  <c r="G1536" i="5" l="1"/>
  <c r="F1536" i="5"/>
  <c r="E1537" i="5"/>
  <c r="H1536" i="5"/>
  <c r="E1556" i="4"/>
  <c r="C1557" i="4"/>
  <c r="G1225" i="4"/>
  <c r="H1225" i="4" s="1"/>
  <c r="G1546" i="3"/>
  <c r="F1546" i="3"/>
  <c r="H1545" i="3"/>
  <c r="I1545" i="3" s="1"/>
  <c r="E1538" i="5" l="1"/>
  <c r="H1537" i="5"/>
  <c r="G1537" i="5"/>
  <c r="F1537" i="5"/>
  <c r="E1557" i="4"/>
  <c r="C1558" i="4"/>
  <c r="G1226" i="4"/>
  <c r="H1226" i="4" s="1"/>
  <c r="H1546" i="3"/>
  <c r="F1547" i="3"/>
  <c r="G1547" i="3"/>
  <c r="I1546" i="3"/>
  <c r="E1539" i="5" l="1"/>
  <c r="H1538" i="5"/>
  <c r="G1538" i="5"/>
  <c r="F1538" i="5"/>
  <c r="E1558" i="4"/>
  <c r="C1559" i="4"/>
  <c r="G1227" i="4"/>
  <c r="H1227" i="4" s="1"/>
  <c r="F1548" i="3"/>
  <c r="H1547" i="3"/>
  <c r="I1547" i="3"/>
  <c r="G1548" i="3"/>
  <c r="H1539" i="5" l="1"/>
  <c r="G1539" i="5"/>
  <c r="F1539" i="5"/>
  <c r="E1540" i="5"/>
  <c r="E1559" i="4"/>
  <c r="C1560" i="4"/>
  <c r="G1228" i="4"/>
  <c r="H1228" i="4" s="1"/>
  <c r="G1549" i="3"/>
  <c r="H1548" i="3"/>
  <c r="I1548" i="3" s="1"/>
  <c r="F1549" i="3"/>
  <c r="E1541" i="5" l="1"/>
  <c r="H1540" i="5"/>
  <c r="G1540" i="5"/>
  <c r="F1540" i="5"/>
  <c r="E1560" i="4"/>
  <c r="C1561" i="4"/>
  <c r="G1229" i="4"/>
  <c r="H1229" i="4" s="1"/>
  <c r="H1549" i="3"/>
  <c r="F1550" i="3"/>
  <c r="I1549" i="3"/>
  <c r="G1550" i="3"/>
  <c r="E1542" i="5" l="1"/>
  <c r="H1541" i="5"/>
  <c r="G1541" i="5"/>
  <c r="F1541" i="5"/>
  <c r="E1561" i="4"/>
  <c r="C1562" i="4"/>
  <c r="G1230" i="4"/>
  <c r="H1230" i="4" s="1"/>
  <c r="G1551" i="3"/>
  <c r="F1551" i="3"/>
  <c r="H1550" i="3"/>
  <c r="I1550" i="3" s="1"/>
  <c r="E1543" i="5" l="1"/>
  <c r="H1542" i="5"/>
  <c r="G1542" i="5"/>
  <c r="F1542" i="5"/>
  <c r="E1562" i="4"/>
  <c r="C1563" i="4"/>
  <c r="G1231" i="4"/>
  <c r="H1231" i="4" s="1"/>
  <c r="H1551" i="3"/>
  <c r="F1552" i="3"/>
  <c r="I1551" i="3"/>
  <c r="G1552" i="3"/>
  <c r="E1544" i="5" l="1"/>
  <c r="H1543" i="5"/>
  <c r="G1543" i="5"/>
  <c r="F1543" i="5"/>
  <c r="E1563" i="4"/>
  <c r="C1564" i="4"/>
  <c r="G1232" i="4"/>
  <c r="H1232" i="4" s="1"/>
  <c r="G1553" i="3"/>
  <c r="F1553" i="3"/>
  <c r="H1552" i="3"/>
  <c r="I1552" i="3" s="1"/>
  <c r="E1545" i="5" l="1"/>
  <c r="H1544" i="5"/>
  <c r="G1544" i="5"/>
  <c r="F1544" i="5"/>
  <c r="E1564" i="4"/>
  <c r="C1565" i="4"/>
  <c r="G1233" i="4"/>
  <c r="H1233" i="4" s="1"/>
  <c r="H1553" i="3"/>
  <c r="F1554" i="3"/>
  <c r="G1554" i="3"/>
  <c r="I1553" i="3"/>
  <c r="F1545" i="5" l="1"/>
  <c r="G1545" i="5"/>
  <c r="E1546" i="5"/>
  <c r="H1545" i="5"/>
  <c r="E1565" i="4"/>
  <c r="C1566" i="4"/>
  <c r="G1234" i="4"/>
  <c r="H1234" i="4" s="1"/>
  <c r="G1555" i="3"/>
  <c r="F1555" i="3"/>
  <c r="H1554" i="3"/>
  <c r="I1554" i="3" s="1"/>
  <c r="E1547" i="5" l="1"/>
  <c r="H1546" i="5"/>
  <c r="G1546" i="5"/>
  <c r="F1546" i="5"/>
  <c r="E1566" i="4"/>
  <c r="C1567" i="4"/>
  <c r="G1235" i="4"/>
  <c r="H1235" i="4" s="1"/>
  <c r="H1555" i="3"/>
  <c r="F1556" i="3"/>
  <c r="G1556" i="3"/>
  <c r="I1555" i="3"/>
  <c r="E1548" i="5" l="1"/>
  <c r="F1547" i="5"/>
  <c r="H1547" i="5"/>
  <c r="G1547" i="5"/>
  <c r="E1567" i="4"/>
  <c r="C1568" i="4"/>
  <c r="G1236" i="4"/>
  <c r="H1236" i="4" s="1"/>
  <c r="G1557" i="3"/>
  <c r="H1556" i="3"/>
  <c r="I1556" i="3" s="1"/>
  <c r="F1557" i="3"/>
  <c r="E1549" i="5" l="1"/>
  <c r="H1548" i="5"/>
  <c r="F1548" i="5"/>
  <c r="G1548" i="5"/>
  <c r="E1568" i="4"/>
  <c r="C1569" i="4"/>
  <c r="G1237" i="4"/>
  <c r="H1237" i="4" s="1"/>
  <c r="G1558" i="3"/>
  <c r="F1558" i="3"/>
  <c r="H1557" i="3"/>
  <c r="I1557" i="3" s="1"/>
  <c r="E1550" i="5" l="1"/>
  <c r="H1549" i="5"/>
  <c r="G1549" i="5"/>
  <c r="F1549" i="5"/>
  <c r="E1569" i="4"/>
  <c r="C1570" i="4"/>
  <c r="G1238" i="4"/>
  <c r="H1238" i="4" s="1"/>
  <c r="H1558" i="3"/>
  <c r="F1559" i="3"/>
  <c r="I1558" i="3"/>
  <c r="G1559" i="3"/>
  <c r="E1551" i="5" l="1"/>
  <c r="G1550" i="5"/>
  <c r="F1550" i="5"/>
  <c r="H1550" i="5"/>
  <c r="E1570" i="4"/>
  <c r="C1571" i="4"/>
  <c r="G1239" i="4"/>
  <c r="H1239" i="4" s="1"/>
  <c r="G1560" i="3"/>
  <c r="F1560" i="3"/>
  <c r="H1559" i="3"/>
  <c r="I1559" i="3" s="1"/>
  <c r="H1551" i="5" l="1"/>
  <c r="E1552" i="5"/>
  <c r="G1551" i="5"/>
  <c r="F1551" i="5"/>
  <c r="E1571" i="4"/>
  <c r="C1572" i="4"/>
  <c r="G1240" i="4"/>
  <c r="H1240" i="4" s="1"/>
  <c r="H1560" i="3"/>
  <c r="F1561" i="3"/>
  <c r="I1560" i="3"/>
  <c r="G1561" i="3"/>
  <c r="E1553" i="5" l="1"/>
  <c r="H1552" i="5"/>
  <c r="G1552" i="5"/>
  <c r="F1552" i="5"/>
  <c r="E1572" i="4"/>
  <c r="C1573" i="4"/>
  <c r="G1241" i="4"/>
  <c r="H1241" i="4" s="1"/>
  <c r="H1561" i="3"/>
  <c r="F1562" i="3"/>
  <c r="I1561" i="3"/>
  <c r="G1562" i="3"/>
  <c r="E1554" i="5" l="1"/>
  <c r="G1553" i="5"/>
  <c r="F1553" i="5"/>
  <c r="H1553" i="5"/>
  <c r="E1573" i="4"/>
  <c r="C1574" i="4"/>
  <c r="G1242" i="4"/>
  <c r="H1242" i="4" s="1"/>
  <c r="G1563" i="3"/>
  <c r="F1563" i="3"/>
  <c r="H1562" i="3"/>
  <c r="I1562" i="3" s="1"/>
  <c r="E1555" i="5" l="1"/>
  <c r="H1554" i="5"/>
  <c r="G1554" i="5"/>
  <c r="F1554" i="5"/>
  <c r="E1574" i="4"/>
  <c r="C1575" i="4"/>
  <c r="G1243" i="4"/>
  <c r="H1243" i="4" s="1"/>
  <c r="H1563" i="3"/>
  <c r="F1564" i="3"/>
  <c r="I1563" i="3"/>
  <c r="G1564" i="3"/>
  <c r="E1556" i="5" l="1"/>
  <c r="H1555" i="5"/>
  <c r="G1555" i="5"/>
  <c r="F1555" i="5"/>
  <c r="E1575" i="4"/>
  <c r="C1576" i="4"/>
  <c r="G1244" i="4"/>
  <c r="H1244" i="4" s="1"/>
  <c r="G1565" i="3"/>
  <c r="F1565" i="3"/>
  <c r="H1564" i="3"/>
  <c r="I1564" i="3" s="1"/>
  <c r="E1557" i="5" l="1"/>
  <c r="G1556" i="5"/>
  <c r="F1556" i="5"/>
  <c r="H1556" i="5"/>
  <c r="E1576" i="4"/>
  <c r="C1577" i="4"/>
  <c r="G1245" i="4"/>
  <c r="H1245" i="4" s="1"/>
  <c r="H1565" i="3"/>
  <c r="F1566" i="3"/>
  <c r="I1565" i="3"/>
  <c r="G1566" i="3"/>
  <c r="F1557" i="5" l="1"/>
  <c r="E1558" i="5"/>
  <c r="H1557" i="5"/>
  <c r="G1557" i="5"/>
  <c r="E1577" i="4"/>
  <c r="C1578" i="4"/>
  <c r="G1246" i="4"/>
  <c r="H1246" i="4" s="1"/>
  <c r="G1567" i="3"/>
  <c r="F1567" i="3"/>
  <c r="H1566" i="3"/>
  <c r="I1566" i="3" s="1"/>
  <c r="E1559" i="5" l="1"/>
  <c r="H1558" i="5"/>
  <c r="G1558" i="5"/>
  <c r="F1558" i="5"/>
  <c r="E1578" i="4"/>
  <c r="C1579" i="4"/>
  <c r="G1247" i="4"/>
  <c r="H1247" i="4" s="1"/>
  <c r="G1568" i="3"/>
  <c r="H1567" i="3"/>
  <c r="I1567" i="3" s="1"/>
  <c r="F1568" i="3"/>
  <c r="E1560" i="5" l="1"/>
  <c r="H1559" i="5"/>
  <c r="G1559" i="5"/>
  <c r="F1559" i="5"/>
  <c r="E1579" i="4"/>
  <c r="C1580" i="4"/>
  <c r="G1248" i="4"/>
  <c r="H1248" i="4" s="1"/>
  <c r="H1568" i="3"/>
  <c r="F1569" i="3"/>
  <c r="I1568" i="3"/>
  <c r="G1569" i="3"/>
  <c r="G1560" i="5" l="1"/>
  <c r="F1560" i="5"/>
  <c r="E1561" i="5"/>
  <c r="H1560" i="5"/>
  <c r="E1580" i="4"/>
  <c r="C1581" i="4"/>
  <c r="G1249" i="4"/>
  <c r="H1249" i="4" s="1"/>
  <c r="G1570" i="3"/>
  <c r="F1570" i="3"/>
  <c r="H1569" i="3"/>
  <c r="I1569" i="3" s="1"/>
  <c r="E1562" i="5" l="1"/>
  <c r="H1561" i="5"/>
  <c r="G1561" i="5"/>
  <c r="F1561" i="5"/>
  <c r="E1581" i="4"/>
  <c r="C1582" i="4"/>
  <c r="G1250" i="4"/>
  <c r="H1250" i="4" s="1"/>
  <c r="H1570" i="3"/>
  <c r="F1571" i="3"/>
  <c r="G1571" i="3"/>
  <c r="I1570" i="3"/>
  <c r="E1563" i="5" l="1"/>
  <c r="G1562" i="5"/>
  <c r="H1562" i="5"/>
  <c r="F1562" i="5"/>
  <c r="E1582" i="4"/>
  <c r="C1583" i="4"/>
  <c r="G1251" i="4"/>
  <c r="H1251" i="4" s="1"/>
  <c r="G1572" i="3"/>
  <c r="F1572" i="3"/>
  <c r="H1571" i="3"/>
  <c r="I1571" i="3" s="1"/>
  <c r="E1564" i="5" l="1"/>
  <c r="H1563" i="5"/>
  <c r="G1563" i="5"/>
  <c r="F1563" i="5"/>
  <c r="E1583" i="4"/>
  <c r="C1584" i="4"/>
  <c r="G1252" i="4"/>
  <c r="H1252" i="4" s="1"/>
  <c r="G1573" i="3"/>
  <c r="F1573" i="3"/>
  <c r="H1572" i="3"/>
  <c r="I1572" i="3" s="1"/>
  <c r="E1565" i="5" l="1"/>
  <c r="H1564" i="5"/>
  <c r="G1564" i="5"/>
  <c r="F1564" i="5"/>
  <c r="E1584" i="4"/>
  <c r="C1585" i="4"/>
  <c r="G1253" i="4"/>
  <c r="H1253" i="4" s="1"/>
  <c r="H1573" i="3"/>
  <c r="F1574" i="3"/>
  <c r="I1573" i="3"/>
  <c r="G1574" i="3"/>
  <c r="E1566" i="5" l="1"/>
  <c r="H1565" i="5"/>
  <c r="G1565" i="5"/>
  <c r="F1565" i="5"/>
  <c r="E1585" i="4"/>
  <c r="C1586" i="4"/>
  <c r="G1254" i="4"/>
  <c r="H1254" i="4" s="1"/>
  <c r="G1575" i="3"/>
  <c r="F1575" i="3"/>
  <c r="H1574" i="3"/>
  <c r="I1574" i="3" s="1"/>
  <c r="E1567" i="5" l="1"/>
  <c r="H1566" i="5"/>
  <c r="G1566" i="5"/>
  <c r="F1566" i="5"/>
  <c r="E1586" i="4"/>
  <c r="C1587" i="4"/>
  <c r="G1255" i="4"/>
  <c r="H1255" i="4" s="1"/>
  <c r="H1575" i="3"/>
  <c r="F1576" i="3"/>
  <c r="I1575" i="3"/>
  <c r="G1576" i="3"/>
  <c r="E1568" i="5" l="1"/>
  <c r="H1567" i="5"/>
  <c r="G1567" i="5"/>
  <c r="F1567" i="5"/>
  <c r="E1587" i="4"/>
  <c r="C1588" i="4"/>
  <c r="G1256" i="4"/>
  <c r="H1256" i="4" s="1"/>
  <c r="G1577" i="3"/>
  <c r="F1577" i="3"/>
  <c r="H1576" i="3"/>
  <c r="I1576" i="3" s="1"/>
  <c r="E1569" i="5" l="1"/>
  <c r="H1568" i="5"/>
  <c r="G1568" i="5"/>
  <c r="F1568" i="5"/>
  <c r="E1588" i="4"/>
  <c r="C1589" i="4"/>
  <c r="G1257" i="4"/>
  <c r="H1257" i="4" s="1"/>
  <c r="F1578" i="3"/>
  <c r="H1577" i="3"/>
  <c r="G1578" i="3"/>
  <c r="I1577" i="3"/>
  <c r="E1570" i="5" l="1"/>
  <c r="H1569" i="5"/>
  <c r="G1569" i="5"/>
  <c r="F1569" i="5"/>
  <c r="E1589" i="4"/>
  <c r="C1590" i="4"/>
  <c r="G1258" i="4"/>
  <c r="H1258" i="4" s="1"/>
  <c r="G1579" i="3"/>
  <c r="F1579" i="3"/>
  <c r="H1578" i="3"/>
  <c r="I1578" i="3" s="1"/>
  <c r="E1571" i="5" l="1"/>
  <c r="H1570" i="5"/>
  <c r="G1570" i="5"/>
  <c r="F1570" i="5"/>
  <c r="E1590" i="4"/>
  <c r="C1591" i="4"/>
  <c r="G1259" i="4"/>
  <c r="H1259" i="4" s="1"/>
  <c r="G1580" i="3"/>
  <c r="F1580" i="3"/>
  <c r="H1579" i="3"/>
  <c r="I1579" i="3" s="1"/>
  <c r="E1572" i="5" l="1"/>
  <c r="F1571" i="5"/>
  <c r="H1571" i="5"/>
  <c r="G1571" i="5"/>
  <c r="E1591" i="4"/>
  <c r="C1592" i="4"/>
  <c r="G1260" i="4"/>
  <c r="H1260" i="4" s="1"/>
  <c r="H1580" i="3"/>
  <c r="I1580" i="3" s="1"/>
  <c r="F1581" i="3"/>
  <c r="G1581" i="3"/>
  <c r="G1572" i="5" l="1"/>
  <c r="F1572" i="5"/>
  <c r="E1573" i="5"/>
  <c r="H1572" i="5"/>
  <c r="E1592" i="4"/>
  <c r="C1593" i="4"/>
  <c r="G1261" i="4"/>
  <c r="H1261" i="4" s="1"/>
  <c r="G1582" i="3"/>
  <c r="F1582" i="3"/>
  <c r="H1581" i="3"/>
  <c r="I1581" i="3" s="1"/>
  <c r="E1574" i="5" l="1"/>
  <c r="H1573" i="5"/>
  <c r="G1573" i="5"/>
  <c r="F1573" i="5"/>
  <c r="E1593" i="4"/>
  <c r="C1594" i="4"/>
  <c r="G1262" i="4"/>
  <c r="H1262" i="4" s="1"/>
  <c r="H1582" i="3"/>
  <c r="F1583" i="3"/>
  <c r="G1583" i="3"/>
  <c r="I1582" i="3"/>
  <c r="E1575" i="5" l="1"/>
  <c r="H1574" i="5"/>
  <c r="G1574" i="5"/>
  <c r="F1574" i="5"/>
  <c r="E1594" i="4"/>
  <c r="C1595" i="4"/>
  <c r="G1263" i="4"/>
  <c r="H1263" i="4" s="1"/>
  <c r="F1584" i="3"/>
  <c r="H1583" i="3"/>
  <c r="I1583" i="3"/>
  <c r="G1584" i="3"/>
  <c r="H1575" i="5" l="1"/>
  <c r="G1575" i="5"/>
  <c r="F1575" i="5"/>
  <c r="E1576" i="5"/>
  <c r="E1595" i="4"/>
  <c r="C1596" i="4"/>
  <c r="G1264" i="4"/>
  <c r="H1264" i="4" s="1"/>
  <c r="G1585" i="3"/>
  <c r="H1584" i="3"/>
  <c r="I1584" i="3" s="1"/>
  <c r="F1585" i="3"/>
  <c r="E1577" i="5" l="1"/>
  <c r="H1576" i="5"/>
  <c r="G1576" i="5"/>
  <c r="F1576" i="5"/>
  <c r="E1596" i="4"/>
  <c r="C1597" i="4"/>
  <c r="G1265" i="4"/>
  <c r="H1265" i="4" s="1"/>
  <c r="H1585" i="3"/>
  <c r="F1586" i="3"/>
  <c r="I1585" i="3"/>
  <c r="G1586" i="3"/>
  <c r="E1578" i="5" l="1"/>
  <c r="H1577" i="5"/>
  <c r="G1577" i="5"/>
  <c r="F1577" i="5"/>
  <c r="E1597" i="4"/>
  <c r="C1598" i="4"/>
  <c r="G1266" i="4"/>
  <c r="H1266" i="4" s="1"/>
  <c r="G1587" i="3"/>
  <c r="F1587" i="3"/>
  <c r="H1586" i="3"/>
  <c r="I1586" i="3" s="1"/>
  <c r="E1579" i="5" l="1"/>
  <c r="H1578" i="5"/>
  <c r="G1578" i="5"/>
  <c r="F1578" i="5"/>
  <c r="E1598" i="4"/>
  <c r="C1599" i="4"/>
  <c r="G1267" i="4"/>
  <c r="H1267" i="4" s="1"/>
  <c r="H1587" i="3"/>
  <c r="F1588" i="3"/>
  <c r="I1587" i="3"/>
  <c r="G1588" i="3"/>
  <c r="E1580" i="5" l="1"/>
  <c r="H1579" i="5"/>
  <c r="G1579" i="5"/>
  <c r="F1579" i="5"/>
  <c r="E1599" i="4"/>
  <c r="C1600" i="4"/>
  <c r="G1268" i="4"/>
  <c r="H1268" i="4" s="1"/>
  <c r="G1589" i="3"/>
  <c r="F1589" i="3"/>
  <c r="H1588" i="3"/>
  <c r="I1588" i="3" s="1"/>
  <c r="E1581" i="5" l="1"/>
  <c r="H1580" i="5"/>
  <c r="G1580" i="5"/>
  <c r="F1580" i="5"/>
  <c r="E1600" i="4"/>
  <c r="C1601" i="4"/>
  <c r="G1269" i="4"/>
  <c r="H1269" i="4" s="1"/>
  <c r="H1589" i="3"/>
  <c r="F1590" i="3"/>
  <c r="G1590" i="3"/>
  <c r="I1589" i="3"/>
  <c r="F1581" i="5" l="1"/>
  <c r="G1581" i="5"/>
  <c r="E1582" i="5"/>
  <c r="H1581" i="5"/>
  <c r="E1601" i="4"/>
  <c r="C1602" i="4"/>
  <c r="G1270" i="4"/>
  <c r="H1270" i="4" s="1"/>
  <c r="H1590" i="3"/>
  <c r="F1591" i="3"/>
  <c r="I1590" i="3"/>
  <c r="G1591" i="3"/>
  <c r="E1583" i="5" l="1"/>
  <c r="H1582" i="5"/>
  <c r="G1582" i="5"/>
  <c r="F1582" i="5"/>
  <c r="E1602" i="4"/>
  <c r="C1603" i="4"/>
  <c r="G1271" i="4"/>
  <c r="H1271" i="4" s="1"/>
  <c r="G1592" i="3"/>
  <c r="F1592" i="3"/>
  <c r="H1591" i="3"/>
  <c r="I1591" i="3" s="1"/>
  <c r="E1584" i="5" l="1"/>
  <c r="F1583" i="5"/>
  <c r="H1583" i="5"/>
  <c r="G1583" i="5"/>
  <c r="E1603" i="4"/>
  <c r="C1604" i="4"/>
  <c r="G1272" i="4"/>
  <c r="H1272" i="4" s="1"/>
  <c r="H1592" i="3"/>
  <c r="F1593" i="3"/>
  <c r="I1592" i="3"/>
  <c r="G1593" i="3"/>
  <c r="E1585" i="5" l="1"/>
  <c r="H1584" i="5"/>
  <c r="F1584" i="5"/>
  <c r="G1584" i="5"/>
  <c r="E1604" i="4"/>
  <c r="C1605" i="4"/>
  <c r="G1273" i="4"/>
  <c r="H1273" i="4" s="1"/>
  <c r="G1594" i="3"/>
  <c r="F1594" i="3"/>
  <c r="H1593" i="3"/>
  <c r="I1593" i="3" s="1"/>
  <c r="E1586" i="5" l="1"/>
  <c r="H1585" i="5"/>
  <c r="G1585" i="5"/>
  <c r="F1585" i="5"/>
  <c r="E1605" i="4"/>
  <c r="C1606" i="4"/>
  <c r="G1274" i="4"/>
  <c r="H1274" i="4" s="1"/>
  <c r="H1594" i="3"/>
  <c r="F1595" i="3"/>
  <c r="I1594" i="3"/>
  <c r="G1595" i="3"/>
  <c r="E1587" i="5" l="1"/>
  <c r="G1586" i="5"/>
  <c r="F1586" i="5"/>
  <c r="H1586" i="5"/>
  <c r="E1606" i="4"/>
  <c r="C1607" i="4"/>
  <c r="G1275" i="4"/>
  <c r="H1275" i="4" s="1"/>
  <c r="G1596" i="3"/>
  <c r="F1596" i="3"/>
  <c r="H1595" i="3"/>
  <c r="I1595" i="3" s="1"/>
  <c r="H1587" i="5" l="1"/>
  <c r="E1588" i="5"/>
  <c r="G1587" i="5"/>
  <c r="F1587" i="5"/>
  <c r="E1607" i="4"/>
  <c r="C1608" i="4"/>
  <c r="G1276" i="4"/>
  <c r="H1276" i="4" s="1"/>
  <c r="G1597" i="3"/>
  <c r="I1596" i="3"/>
  <c r="F1597" i="3"/>
  <c r="H1596" i="3"/>
  <c r="E1589" i="5" l="1"/>
  <c r="H1588" i="5"/>
  <c r="G1588" i="5"/>
  <c r="F1588" i="5"/>
  <c r="E1608" i="4"/>
  <c r="C1609" i="4"/>
  <c r="G1277" i="4"/>
  <c r="H1277" i="4" s="1"/>
  <c r="H1597" i="3"/>
  <c r="F1598" i="3"/>
  <c r="I1597" i="3"/>
  <c r="G1598" i="3"/>
  <c r="E1590" i="5" l="1"/>
  <c r="F1589" i="5"/>
  <c r="H1589" i="5"/>
  <c r="G1589" i="5"/>
  <c r="E1609" i="4"/>
  <c r="C1610" i="4"/>
  <c r="G1278" i="4"/>
  <c r="H1278" i="4" s="1"/>
  <c r="G1599" i="3"/>
  <c r="F1599" i="3"/>
  <c r="H1598" i="3"/>
  <c r="I1598" i="3" s="1"/>
  <c r="E1591" i="5" l="1"/>
  <c r="H1590" i="5"/>
  <c r="G1590" i="5"/>
  <c r="F1590" i="5"/>
  <c r="E1610" i="4"/>
  <c r="C1611" i="4"/>
  <c r="G1279" i="4"/>
  <c r="H1279" i="4" s="1"/>
  <c r="H1599" i="3"/>
  <c r="F1600" i="3"/>
  <c r="I1599" i="3"/>
  <c r="G1600" i="3"/>
  <c r="E1592" i="5" l="1"/>
  <c r="H1591" i="5"/>
  <c r="G1591" i="5"/>
  <c r="F1591" i="5"/>
  <c r="E1611" i="4"/>
  <c r="C1612" i="4"/>
  <c r="G1280" i="4"/>
  <c r="H1280" i="4" s="1"/>
  <c r="G1601" i="3"/>
  <c r="F1601" i="3"/>
  <c r="H1600" i="3"/>
  <c r="I1600" i="3" s="1"/>
  <c r="E1593" i="5" l="1"/>
  <c r="F1592" i="5"/>
  <c r="H1592" i="5"/>
  <c r="G1592" i="5"/>
  <c r="E1612" i="4"/>
  <c r="C1613" i="4"/>
  <c r="G1281" i="4"/>
  <c r="H1281" i="4" s="1"/>
  <c r="H1601" i="3"/>
  <c r="F1602" i="3"/>
  <c r="G1602" i="3"/>
  <c r="I1601" i="3"/>
  <c r="F1593" i="5" l="1"/>
  <c r="E1594" i="5"/>
  <c r="G1593" i="5"/>
  <c r="H1593" i="5"/>
  <c r="E1613" i="4"/>
  <c r="C1614" i="4"/>
  <c r="G1282" i="4"/>
  <c r="H1282" i="4" s="1"/>
  <c r="H1602" i="3"/>
  <c r="F1603" i="3"/>
  <c r="I1602" i="3"/>
  <c r="G1603" i="3"/>
  <c r="E1595" i="5" l="1"/>
  <c r="H1594" i="5"/>
  <c r="G1594" i="5"/>
  <c r="F1594" i="5"/>
  <c r="E1614" i="4"/>
  <c r="C1615" i="4"/>
  <c r="G1283" i="4"/>
  <c r="H1283" i="4" s="1"/>
  <c r="G1604" i="3"/>
  <c r="F1604" i="3"/>
  <c r="H1603" i="3"/>
  <c r="I1603" i="3" s="1"/>
  <c r="E1596" i="5" l="1"/>
  <c r="H1595" i="5"/>
  <c r="G1595" i="5"/>
  <c r="F1595" i="5"/>
  <c r="E1615" i="4"/>
  <c r="C1616" i="4"/>
  <c r="G1284" i="4"/>
  <c r="H1284" i="4" s="1"/>
  <c r="H1604" i="3"/>
  <c r="F1605" i="3"/>
  <c r="I1604" i="3"/>
  <c r="G1605" i="3"/>
  <c r="G1596" i="5" l="1"/>
  <c r="F1596" i="5"/>
  <c r="E1597" i="5"/>
  <c r="H1596" i="5"/>
  <c r="E1616" i="4"/>
  <c r="C1617" i="4"/>
  <c r="G1285" i="4"/>
  <c r="H1285" i="4" s="1"/>
  <c r="G1606" i="3"/>
  <c r="F1606" i="3"/>
  <c r="H1605" i="3"/>
  <c r="I1605" i="3" s="1"/>
  <c r="E1598" i="5" l="1"/>
  <c r="H1597" i="5"/>
  <c r="G1597" i="5"/>
  <c r="F1597" i="5"/>
  <c r="E1617" i="4"/>
  <c r="C1618" i="4"/>
  <c r="G1286" i="4"/>
  <c r="H1286" i="4" s="1"/>
  <c r="H1606" i="3"/>
  <c r="F1607" i="3"/>
  <c r="I1606" i="3"/>
  <c r="G1607" i="3"/>
  <c r="E1599" i="5" l="1"/>
  <c r="G1598" i="5"/>
  <c r="F1598" i="5"/>
  <c r="H1598" i="5"/>
  <c r="E1618" i="4"/>
  <c r="C1619" i="4"/>
  <c r="G1287" i="4"/>
  <c r="H1287" i="4" s="1"/>
  <c r="G1608" i="3"/>
  <c r="F1608" i="3"/>
  <c r="H1607" i="3"/>
  <c r="I1607" i="3" s="1"/>
  <c r="E1600" i="5" l="1"/>
  <c r="H1599" i="5"/>
  <c r="G1599" i="5"/>
  <c r="F1599" i="5"/>
  <c r="E1619" i="4"/>
  <c r="C1620" i="4"/>
  <c r="G1288" i="4"/>
  <c r="H1288" i="4" s="1"/>
  <c r="H1608" i="3"/>
  <c r="F1609" i="3"/>
  <c r="I1608" i="3"/>
  <c r="G1609" i="3"/>
  <c r="E1601" i="5" l="1"/>
  <c r="H1600" i="5"/>
  <c r="G1600" i="5"/>
  <c r="F1600" i="5"/>
  <c r="E1620" i="4"/>
  <c r="C1621" i="4"/>
  <c r="G1289" i="4"/>
  <c r="H1289" i="4" s="1"/>
  <c r="G1610" i="3"/>
  <c r="H1609" i="3"/>
  <c r="I1609" i="3" s="1"/>
  <c r="F1610" i="3"/>
  <c r="E1602" i="5" l="1"/>
  <c r="H1601" i="5"/>
  <c r="G1601" i="5"/>
  <c r="F1601" i="5"/>
  <c r="E1621" i="4"/>
  <c r="C1622" i="4"/>
  <c r="G1290" i="4"/>
  <c r="H1290" i="4" s="1"/>
  <c r="G1611" i="3"/>
  <c r="F1611" i="3"/>
  <c r="H1610" i="3"/>
  <c r="I1610" i="3" s="1"/>
  <c r="E1603" i="5" l="1"/>
  <c r="H1602" i="5"/>
  <c r="F1602" i="5"/>
  <c r="G1602" i="5"/>
  <c r="E1622" i="4"/>
  <c r="C1623" i="4"/>
  <c r="G1291" i="4"/>
  <c r="H1291" i="4" s="1"/>
  <c r="H1611" i="3"/>
  <c r="F1612" i="3"/>
  <c r="I1611" i="3"/>
  <c r="G1612" i="3"/>
  <c r="E1604" i="5" l="1"/>
  <c r="H1603" i="5"/>
  <c r="G1603" i="5"/>
  <c r="F1603" i="5"/>
  <c r="E1623" i="4"/>
  <c r="C1624" i="4"/>
  <c r="G1292" i="4"/>
  <c r="H1292" i="4" s="1"/>
  <c r="G1613" i="3"/>
  <c r="F1613" i="3"/>
  <c r="H1612" i="3"/>
  <c r="I1612" i="3" s="1"/>
  <c r="E1605" i="5" l="1"/>
  <c r="H1604" i="5"/>
  <c r="G1604" i="5"/>
  <c r="F1604" i="5"/>
  <c r="E1624" i="4"/>
  <c r="C1625" i="4"/>
  <c r="G1293" i="4"/>
  <c r="H1293" i="4" s="1"/>
  <c r="H1613" i="3"/>
  <c r="F1614" i="3"/>
  <c r="I1613" i="3"/>
  <c r="G1614" i="3"/>
  <c r="E1606" i="5" l="1"/>
  <c r="H1605" i="5"/>
  <c r="G1605" i="5"/>
  <c r="F1605" i="5"/>
  <c r="E1625" i="4"/>
  <c r="C1626" i="4"/>
  <c r="G1294" i="4"/>
  <c r="H1294" i="4" s="1"/>
  <c r="G1615" i="3"/>
  <c r="F1615" i="3"/>
  <c r="H1614" i="3"/>
  <c r="I1614" i="3" s="1"/>
  <c r="E1607" i="5" l="1"/>
  <c r="H1606" i="5"/>
  <c r="G1606" i="5"/>
  <c r="F1606" i="5"/>
  <c r="E1626" i="4"/>
  <c r="C1627" i="4"/>
  <c r="G1295" i="4"/>
  <c r="H1295" i="4" s="1"/>
  <c r="H1615" i="3"/>
  <c r="F1616" i="3"/>
  <c r="G1616" i="3"/>
  <c r="I1615" i="3"/>
  <c r="E1608" i="5" l="1"/>
  <c r="F1607" i="5"/>
  <c r="G1607" i="5"/>
  <c r="H1607" i="5"/>
  <c r="E1627" i="4"/>
  <c r="C1628" i="4"/>
  <c r="G1296" i="4"/>
  <c r="H1296" i="4" s="1"/>
  <c r="G1617" i="3"/>
  <c r="H1616" i="3"/>
  <c r="I1616" i="3" s="1"/>
  <c r="F1617" i="3"/>
  <c r="G1608" i="5" l="1"/>
  <c r="E1609" i="5"/>
  <c r="F1608" i="5"/>
  <c r="H1608" i="5"/>
  <c r="E1628" i="4"/>
  <c r="C1629" i="4"/>
  <c r="G1297" i="4"/>
  <c r="H1297" i="4" s="1"/>
  <c r="F1618" i="3"/>
  <c r="H1617" i="3"/>
  <c r="I1617" i="3"/>
  <c r="G1618" i="3"/>
  <c r="E1610" i="5" l="1"/>
  <c r="H1609" i="5"/>
  <c r="G1609" i="5"/>
  <c r="F1609" i="5"/>
  <c r="E1629" i="4"/>
  <c r="C1630" i="4"/>
  <c r="G1298" i="4"/>
  <c r="H1298" i="4" s="1"/>
  <c r="G1619" i="3"/>
  <c r="H1618" i="3"/>
  <c r="I1618" i="3" s="1"/>
  <c r="F1619" i="3"/>
  <c r="E1611" i="5" l="1"/>
  <c r="H1610" i="5"/>
  <c r="G1610" i="5"/>
  <c r="F1610" i="5"/>
  <c r="E1630" i="4"/>
  <c r="C1631" i="4"/>
  <c r="G1299" i="4"/>
  <c r="H1299" i="4" s="1"/>
  <c r="F1620" i="3"/>
  <c r="H1619" i="3"/>
  <c r="G1620" i="3"/>
  <c r="I1619" i="3"/>
  <c r="H1611" i="5" l="1"/>
  <c r="G1611" i="5"/>
  <c r="F1611" i="5"/>
  <c r="E1612" i="5"/>
  <c r="E1631" i="4"/>
  <c r="C1632" i="4"/>
  <c r="G1300" i="4"/>
  <c r="H1300" i="4" s="1"/>
  <c r="G1621" i="3"/>
  <c r="F1621" i="3"/>
  <c r="H1620" i="3"/>
  <c r="I1620" i="3" s="1"/>
  <c r="E1613" i="5" l="1"/>
  <c r="H1612" i="5"/>
  <c r="G1612" i="5"/>
  <c r="F1612" i="5"/>
  <c r="E1632" i="4"/>
  <c r="C1633" i="4"/>
  <c r="G1301" i="4"/>
  <c r="H1301" i="4" s="1"/>
  <c r="F1622" i="3"/>
  <c r="H1621" i="3"/>
  <c r="I1621" i="3"/>
  <c r="G1622" i="3"/>
  <c r="E1614" i="5" l="1"/>
  <c r="H1613" i="5"/>
  <c r="G1613" i="5"/>
  <c r="F1613" i="5"/>
  <c r="E1633" i="4"/>
  <c r="C1634" i="4"/>
  <c r="G1302" i="4"/>
  <c r="H1302" i="4" s="1"/>
  <c r="G1623" i="3"/>
  <c r="F1623" i="3"/>
  <c r="H1622" i="3"/>
  <c r="I1622" i="3" s="1"/>
  <c r="H1614" i="5" l="1"/>
  <c r="G1614" i="5"/>
  <c r="F1614" i="5"/>
  <c r="E1615" i="5"/>
  <c r="E1634" i="4"/>
  <c r="C1635" i="4"/>
  <c r="G1303" i="4"/>
  <c r="H1303" i="4" s="1"/>
  <c r="H1623" i="3"/>
  <c r="F1624" i="3"/>
  <c r="I1623" i="3"/>
  <c r="G1624" i="3"/>
  <c r="E1616" i="5" l="1"/>
  <c r="H1615" i="5"/>
  <c r="G1615" i="5"/>
  <c r="F1615" i="5"/>
  <c r="E1635" i="4"/>
  <c r="C1636" i="4"/>
  <c r="G1304" i="4"/>
  <c r="H1304" i="4" s="1"/>
  <c r="G1625" i="3"/>
  <c r="F1625" i="3"/>
  <c r="H1624" i="3"/>
  <c r="I1624" i="3" s="1"/>
  <c r="E1617" i="5" l="1"/>
  <c r="H1616" i="5"/>
  <c r="G1616" i="5"/>
  <c r="F1616" i="5"/>
  <c r="E1636" i="4"/>
  <c r="C1637" i="4"/>
  <c r="G1305" i="4"/>
  <c r="H1305" i="4" s="1"/>
  <c r="H1625" i="3"/>
  <c r="F1626" i="3"/>
  <c r="I1625" i="3"/>
  <c r="G1626" i="3"/>
  <c r="F1617" i="5" l="1"/>
  <c r="G1617" i="5"/>
  <c r="E1618" i="5"/>
  <c r="H1617" i="5"/>
  <c r="E1637" i="4"/>
  <c r="C1638" i="4"/>
  <c r="G1306" i="4"/>
  <c r="H1306" i="4" s="1"/>
  <c r="G1627" i="3"/>
  <c r="F1627" i="3"/>
  <c r="H1626" i="3"/>
  <c r="I1626" i="3" s="1"/>
  <c r="E1619" i="5" l="1"/>
  <c r="H1618" i="5"/>
  <c r="G1618" i="5"/>
  <c r="F1618" i="5"/>
  <c r="E1638" i="4"/>
  <c r="C1639" i="4"/>
  <c r="G1307" i="4"/>
  <c r="H1307" i="4" s="1"/>
  <c r="H1627" i="3"/>
  <c r="F1628" i="3"/>
  <c r="I1627" i="3"/>
  <c r="G1628" i="3"/>
  <c r="E1620" i="5" l="1"/>
  <c r="F1619" i="5"/>
  <c r="H1619" i="5"/>
  <c r="G1619" i="5"/>
  <c r="E1639" i="4"/>
  <c r="C1640" i="4"/>
  <c r="G1308" i="4"/>
  <c r="H1308" i="4" s="1"/>
  <c r="H1628" i="3"/>
  <c r="F1629" i="3"/>
  <c r="G1629" i="3"/>
  <c r="I1628" i="3"/>
  <c r="E1621" i="5" l="1"/>
  <c r="H1620" i="5"/>
  <c r="G1620" i="5"/>
  <c r="F1620" i="5"/>
  <c r="E1640" i="4"/>
  <c r="C1641" i="4"/>
  <c r="G1309" i="4"/>
  <c r="H1309" i="4" s="1"/>
  <c r="G1630" i="3"/>
  <c r="F1630" i="3"/>
  <c r="H1629" i="3"/>
  <c r="I1629" i="3" s="1"/>
  <c r="E1622" i="5" l="1"/>
  <c r="H1621" i="5"/>
  <c r="G1621" i="5"/>
  <c r="F1621" i="5"/>
  <c r="E1641" i="4"/>
  <c r="C1642" i="4"/>
  <c r="G1310" i="4"/>
  <c r="H1310" i="4" s="1"/>
  <c r="H1630" i="3"/>
  <c r="F1631" i="3"/>
  <c r="I1630" i="3"/>
  <c r="G1631" i="3"/>
  <c r="E1623" i="5" l="1"/>
  <c r="G1622" i="5"/>
  <c r="F1622" i="5"/>
  <c r="H1622" i="5"/>
  <c r="E1642" i="4"/>
  <c r="C1643" i="4"/>
  <c r="G1311" i="4"/>
  <c r="H1311" i="4" s="1"/>
  <c r="G1632" i="3"/>
  <c r="F1632" i="3"/>
  <c r="H1631" i="3"/>
  <c r="I1631" i="3" s="1"/>
  <c r="H1623" i="5" l="1"/>
  <c r="E1624" i="5"/>
  <c r="G1623" i="5"/>
  <c r="F1623" i="5"/>
  <c r="E1643" i="4"/>
  <c r="C1644" i="4"/>
  <c r="G1312" i="4"/>
  <c r="H1312" i="4" s="1"/>
  <c r="H1632" i="3"/>
  <c r="F1633" i="3"/>
  <c r="G1633" i="3"/>
  <c r="I1632" i="3"/>
  <c r="E1625" i="5" l="1"/>
  <c r="H1624" i="5"/>
  <c r="G1624" i="5"/>
  <c r="F1624" i="5"/>
  <c r="E1644" i="4"/>
  <c r="C1645" i="4"/>
  <c r="G1313" i="4"/>
  <c r="H1313" i="4" s="1"/>
  <c r="G1634" i="3"/>
  <c r="F1634" i="3"/>
  <c r="H1633" i="3"/>
  <c r="I1633" i="3" s="1"/>
  <c r="E1626" i="5" l="1"/>
  <c r="H1625" i="5"/>
  <c r="G1625" i="5"/>
  <c r="F1625" i="5"/>
  <c r="E1645" i="4"/>
  <c r="C1646" i="4"/>
  <c r="G1314" i="4"/>
  <c r="H1314" i="4" s="1"/>
  <c r="H1634" i="3"/>
  <c r="F1635" i="3"/>
  <c r="G1635" i="3"/>
  <c r="I1634" i="3"/>
  <c r="E1627" i="5" l="1"/>
  <c r="H1626" i="5"/>
  <c r="G1626" i="5"/>
  <c r="F1626" i="5"/>
  <c r="E1646" i="4"/>
  <c r="C1647" i="4"/>
  <c r="G1315" i="4"/>
  <c r="H1315" i="4" s="1"/>
  <c r="G1636" i="3"/>
  <c r="F1636" i="3"/>
  <c r="H1635" i="3"/>
  <c r="I1635" i="3" s="1"/>
  <c r="E1628" i="5" l="1"/>
  <c r="H1627" i="5"/>
  <c r="G1627" i="5"/>
  <c r="F1627" i="5"/>
  <c r="E1647" i="4"/>
  <c r="C1648" i="4"/>
  <c r="G1316" i="4"/>
  <c r="H1316" i="4" s="1"/>
  <c r="H1636" i="3"/>
  <c r="F1637" i="3"/>
  <c r="G1637" i="3"/>
  <c r="I1636" i="3"/>
  <c r="E1629" i="5" l="1"/>
  <c r="H1628" i="5"/>
  <c r="G1628" i="5"/>
  <c r="F1628" i="5"/>
  <c r="E1648" i="4"/>
  <c r="C1649" i="4"/>
  <c r="G1317" i="4"/>
  <c r="H1317" i="4" s="1"/>
  <c r="G1638" i="3"/>
  <c r="I1637" i="3"/>
  <c r="H1637" i="3"/>
  <c r="F1638" i="3"/>
  <c r="E1630" i="5" l="1"/>
  <c r="F1629" i="5"/>
  <c r="H1629" i="5"/>
  <c r="G1629" i="5"/>
  <c r="E1649" i="4"/>
  <c r="C1650" i="4"/>
  <c r="G1318" i="4"/>
  <c r="H1318" i="4" s="1"/>
  <c r="F1639" i="3"/>
  <c r="H1638" i="3"/>
  <c r="I1638" i="3"/>
  <c r="G1639" i="3"/>
  <c r="E1631" i="5" l="1"/>
  <c r="H1630" i="5"/>
  <c r="G1630" i="5"/>
  <c r="F1630" i="5"/>
  <c r="E1650" i="4"/>
  <c r="C1651" i="4"/>
  <c r="G1319" i="4"/>
  <c r="H1319" i="4" s="1"/>
  <c r="G1640" i="3"/>
  <c r="F1640" i="3"/>
  <c r="H1639" i="3"/>
  <c r="I1639" i="3" s="1"/>
  <c r="E1632" i="5" l="1"/>
  <c r="H1631" i="5"/>
  <c r="G1631" i="5"/>
  <c r="F1631" i="5"/>
  <c r="E1651" i="4"/>
  <c r="C1652" i="4"/>
  <c r="G1320" i="4"/>
  <c r="H1320" i="4" s="1"/>
  <c r="H1640" i="3"/>
  <c r="F1641" i="3"/>
  <c r="I1640" i="3"/>
  <c r="G1641" i="3"/>
  <c r="E1633" i="5" l="1"/>
  <c r="H1632" i="5"/>
  <c r="G1632" i="5"/>
  <c r="F1632" i="5"/>
  <c r="E1652" i="4"/>
  <c r="C1653" i="4"/>
  <c r="G1321" i="4"/>
  <c r="H1321" i="4" s="1"/>
  <c r="F1642" i="3"/>
  <c r="H1641" i="3"/>
  <c r="G1642" i="3"/>
  <c r="I1641" i="3"/>
  <c r="E1634" i="5" l="1"/>
  <c r="H1633" i="5"/>
  <c r="G1633" i="5"/>
  <c r="F1633" i="5"/>
  <c r="E1653" i="4"/>
  <c r="C1654" i="4"/>
  <c r="G1322" i="4"/>
  <c r="H1322" i="4" s="1"/>
  <c r="G1643" i="3"/>
  <c r="H1642" i="3"/>
  <c r="I1642" i="3" s="1"/>
  <c r="F1643" i="3"/>
  <c r="E1635" i="5" l="1"/>
  <c r="G1634" i="5"/>
  <c r="F1634" i="5"/>
  <c r="H1634" i="5"/>
  <c r="E1654" i="4"/>
  <c r="C1655" i="4"/>
  <c r="G1323" i="4"/>
  <c r="H1323" i="4" s="1"/>
  <c r="G1644" i="3"/>
  <c r="F1644" i="3"/>
  <c r="H1643" i="3"/>
  <c r="I1643" i="3" s="1"/>
  <c r="E1636" i="5" l="1"/>
  <c r="F1635" i="5"/>
  <c r="G1635" i="5"/>
  <c r="H1635" i="5"/>
  <c r="E1655" i="4"/>
  <c r="C1656" i="4"/>
  <c r="G1324" i="4"/>
  <c r="H1324" i="4" s="1"/>
  <c r="F1645" i="3"/>
  <c r="H1644" i="3"/>
  <c r="G1645" i="3"/>
  <c r="I1644" i="3"/>
  <c r="E1637" i="5" l="1"/>
  <c r="H1636" i="5"/>
  <c r="G1636" i="5"/>
  <c r="F1636" i="5"/>
  <c r="E1656" i="4"/>
  <c r="C1657" i="4"/>
  <c r="G1325" i="4"/>
  <c r="H1325" i="4" s="1"/>
  <c r="G1646" i="3"/>
  <c r="F1646" i="3"/>
  <c r="H1645" i="3"/>
  <c r="I1645" i="3" s="1"/>
  <c r="E1638" i="5" l="1"/>
  <c r="H1637" i="5"/>
  <c r="F1637" i="5"/>
  <c r="G1637" i="5"/>
  <c r="E1657" i="4"/>
  <c r="C1658" i="4"/>
  <c r="G1326" i="4"/>
  <c r="H1326" i="4" s="1"/>
  <c r="F1647" i="3"/>
  <c r="H1646" i="3"/>
  <c r="G1647" i="3"/>
  <c r="I1646" i="3"/>
  <c r="E1639" i="5" l="1"/>
  <c r="H1638" i="5"/>
  <c r="G1638" i="5"/>
  <c r="F1638" i="5"/>
  <c r="E1658" i="4"/>
  <c r="C1659" i="4"/>
  <c r="G1327" i="4"/>
  <c r="H1327" i="4" s="1"/>
  <c r="G1648" i="3"/>
  <c r="H1647" i="3"/>
  <c r="I1647" i="3" s="1"/>
  <c r="F1648" i="3"/>
  <c r="E1640" i="5" l="1"/>
  <c r="H1639" i="5"/>
  <c r="G1639" i="5"/>
  <c r="F1639" i="5"/>
  <c r="G1328" i="4"/>
  <c r="H1328" i="4" s="1"/>
  <c r="E1659" i="4"/>
  <c r="C1660" i="4"/>
  <c r="F1649" i="3"/>
  <c r="H1648" i="3"/>
  <c r="G1649" i="3"/>
  <c r="I1648" i="3"/>
  <c r="E1641" i="5" l="1"/>
  <c r="H1640" i="5"/>
  <c r="G1640" i="5"/>
  <c r="F1640" i="5"/>
  <c r="E1660" i="4"/>
  <c r="C1661" i="4"/>
  <c r="G1329" i="4"/>
  <c r="H1329" i="4" s="1"/>
  <c r="G1650" i="3"/>
  <c r="H1649" i="3"/>
  <c r="I1649" i="3" s="1"/>
  <c r="F1650" i="3"/>
  <c r="E1642" i="5" l="1"/>
  <c r="F1641" i="5"/>
  <c r="H1641" i="5"/>
  <c r="G1641" i="5"/>
  <c r="E1661" i="4"/>
  <c r="C1662" i="4"/>
  <c r="G1330" i="4"/>
  <c r="H1330" i="4" s="1"/>
  <c r="G1651" i="3"/>
  <c r="F1651" i="3"/>
  <c r="H1650" i="3"/>
  <c r="I1650" i="3" s="1"/>
  <c r="E1643" i="5" l="1"/>
  <c r="H1642" i="5"/>
  <c r="G1642" i="5"/>
  <c r="F1642" i="5"/>
  <c r="E1662" i="4"/>
  <c r="C1663" i="4"/>
  <c r="G1331" i="4"/>
  <c r="H1331" i="4" s="1"/>
  <c r="H1651" i="3"/>
  <c r="F1652" i="3"/>
  <c r="I1651" i="3"/>
  <c r="G1652" i="3"/>
  <c r="E1644" i="5" l="1"/>
  <c r="H1643" i="5"/>
  <c r="G1643" i="5"/>
  <c r="F1643" i="5"/>
  <c r="E1663" i="4"/>
  <c r="C1664" i="4"/>
  <c r="G1332" i="4"/>
  <c r="H1332" i="4" s="1"/>
  <c r="G1653" i="3"/>
  <c r="I1652" i="3"/>
  <c r="H1652" i="3"/>
  <c r="F1653" i="3"/>
  <c r="E1645" i="5" l="1"/>
  <c r="H1644" i="5"/>
  <c r="G1644" i="5"/>
  <c r="F1644" i="5"/>
  <c r="E1664" i="4"/>
  <c r="C1665" i="4"/>
  <c r="G1333" i="4"/>
  <c r="H1333" i="4" s="1"/>
  <c r="F1654" i="3"/>
  <c r="H1653" i="3"/>
  <c r="I1653" i="3"/>
  <c r="G1654" i="3"/>
  <c r="E1646" i="5" l="1"/>
  <c r="H1645" i="5"/>
  <c r="G1645" i="5"/>
  <c r="F1645" i="5"/>
  <c r="E1665" i="4"/>
  <c r="C1666" i="4"/>
  <c r="G1334" i="4"/>
  <c r="H1334" i="4" s="1"/>
  <c r="G1655" i="3"/>
  <c r="H1654" i="3"/>
  <c r="I1654" i="3" s="1"/>
  <c r="F1655" i="3"/>
  <c r="E1647" i="5" l="1"/>
  <c r="H1646" i="5"/>
  <c r="G1646" i="5"/>
  <c r="F1646" i="5"/>
  <c r="E1666" i="4"/>
  <c r="C1667" i="4"/>
  <c r="G1335" i="4"/>
  <c r="H1335" i="4" s="1"/>
  <c r="F1656" i="3"/>
  <c r="H1655" i="3"/>
  <c r="G1656" i="3"/>
  <c r="I1655" i="3"/>
  <c r="E1648" i="5" l="1"/>
  <c r="F1647" i="5"/>
  <c r="H1647" i="5"/>
  <c r="G1647" i="5"/>
  <c r="E1667" i="4"/>
  <c r="C1668" i="4"/>
  <c r="G1336" i="4"/>
  <c r="H1336" i="4" s="1"/>
  <c r="G1657" i="3"/>
  <c r="F1657" i="3"/>
  <c r="H1656" i="3"/>
  <c r="I1656" i="3" s="1"/>
  <c r="E1649" i="5" l="1"/>
  <c r="H1648" i="5"/>
  <c r="G1648" i="5"/>
  <c r="F1648" i="5"/>
  <c r="E1668" i="4"/>
  <c r="C1669" i="4"/>
  <c r="G1337" i="4"/>
  <c r="H1337" i="4" s="1"/>
  <c r="F1658" i="3"/>
  <c r="H1657" i="3"/>
  <c r="I1657" i="3"/>
  <c r="G1658" i="3"/>
  <c r="E1650" i="5" l="1"/>
  <c r="H1649" i="5"/>
  <c r="F1649" i="5"/>
  <c r="G1649" i="5"/>
  <c r="E1669" i="4"/>
  <c r="C1670" i="4"/>
  <c r="G1338" i="4"/>
  <c r="H1338" i="4" s="1"/>
  <c r="G1659" i="3"/>
  <c r="H1658" i="3"/>
  <c r="I1658" i="3" s="1"/>
  <c r="F1659" i="3"/>
  <c r="E1651" i="5" l="1"/>
  <c r="H1650" i="5"/>
  <c r="G1650" i="5"/>
  <c r="F1650" i="5"/>
  <c r="E1670" i="4"/>
  <c r="C1671" i="4"/>
  <c r="G1339" i="4"/>
  <c r="H1339" i="4" s="1"/>
  <c r="F1660" i="3"/>
  <c r="H1659" i="3"/>
  <c r="I1659" i="3"/>
  <c r="G1660" i="3"/>
  <c r="E1652" i="5" l="1"/>
  <c r="H1651" i="5"/>
  <c r="G1651" i="5"/>
  <c r="F1651" i="5"/>
  <c r="E1671" i="4"/>
  <c r="C1672" i="4"/>
  <c r="G1340" i="4"/>
  <c r="H1340" i="4" s="1"/>
  <c r="G1661" i="3"/>
  <c r="I1660" i="3"/>
  <c r="H1660" i="3"/>
  <c r="F1661" i="3"/>
  <c r="E1653" i="5" l="1"/>
  <c r="H1652" i="5"/>
  <c r="G1652" i="5"/>
  <c r="F1652" i="5"/>
  <c r="E1672" i="4"/>
  <c r="C1673" i="4"/>
  <c r="G1341" i="4"/>
  <c r="H1341" i="4" s="1"/>
  <c r="H1661" i="3"/>
  <c r="F1662" i="3"/>
  <c r="G1662" i="3"/>
  <c r="I1661" i="3"/>
  <c r="E1654" i="5" l="1"/>
  <c r="F1653" i="5"/>
  <c r="H1653" i="5"/>
  <c r="G1653" i="5"/>
  <c r="E1673" i="4"/>
  <c r="C1674" i="4"/>
  <c r="G1342" i="4"/>
  <c r="H1342" i="4" s="1"/>
  <c r="F1663" i="3"/>
  <c r="H1662" i="3"/>
  <c r="I1662" i="3"/>
  <c r="G1663" i="3"/>
  <c r="E1655" i="5" l="1"/>
  <c r="H1654" i="5"/>
  <c r="G1654" i="5"/>
  <c r="F1654" i="5"/>
  <c r="E1674" i="4"/>
  <c r="C1675" i="4"/>
  <c r="G1343" i="4"/>
  <c r="H1343" i="4" s="1"/>
  <c r="G1664" i="3"/>
  <c r="F1664" i="3"/>
  <c r="H1663" i="3"/>
  <c r="I1663" i="3" s="1"/>
  <c r="E1656" i="5" l="1"/>
  <c r="H1655" i="5"/>
  <c r="G1655" i="5"/>
  <c r="F1655" i="5"/>
  <c r="E1675" i="4"/>
  <c r="C1676" i="4"/>
  <c r="G1344" i="4"/>
  <c r="H1344" i="4" s="1"/>
  <c r="H1664" i="3"/>
  <c r="F1665" i="3"/>
  <c r="I1664" i="3"/>
  <c r="G1665" i="3"/>
  <c r="E1657" i="5" l="1"/>
  <c r="H1656" i="5"/>
  <c r="G1656" i="5"/>
  <c r="F1656" i="5"/>
  <c r="E1676" i="4"/>
  <c r="C1677" i="4"/>
  <c r="G1345" i="4"/>
  <c r="H1345" i="4" s="1"/>
  <c r="G1666" i="3"/>
  <c r="F1666" i="3"/>
  <c r="H1665" i="3"/>
  <c r="I1665" i="3" s="1"/>
  <c r="E1658" i="5" l="1"/>
  <c r="H1657" i="5"/>
  <c r="G1657" i="5"/>
  <c r="F1657" i="5"/>
  <c r="E1677" i="4"/>
  <c r="C1678" i="4"/>
  <c r="G1346" i="4"/>
  <c r="H1346" i="4" s="1"/>
  <c r="H1666" i="3"/>
  <c r="F1667" i="3"/>
  <c r="I1666" i="3"/>
  <c r="G1667" i="3"/>
  <c r="E1659" i="5" l="1"/>
  <c r="H1658" i="5"/>
  <c r="G1658" i="5"/>
  <c r="F1658" i="5"/>
  <c r="E1678" i="4"/>
  <c r="C1679" i="4"/>
  <c r="G1347" i="4"/>
  <c r="H1347" i="4" s="1"/>
  <c r="G1668" i="3"/>
  <c r="I1667" i="3"/>
  <c r="F1668" i="3"/>
  <c r="H1667" i="3"/>
  <c r="E1660" i="5" l="1"/>
  <c r="F1659" i="5"/>
  <c r="H1659" i="5"/>
  <c r="G1659" i="5"/>
  <c r="E1679" i="4"/>
  <c r="C1680" i="4"/>
  <c r="G1348" i="4"/>
  <c r="H1348" i="4" s="1"/>
  <c r="F1669" i="3"/>
  <c r="H1668" i="3"/>
  <c r="G1669" i="3"/>
  <c r="I1668" i="3"/>
  <c r="E1661" i="5" l="1"/>
  <c r="H1660" i="5"/>
  <c r="G1660" i="5"/>
  <c r="F1660" i="5"/>
  <c r="E1680" i="4"/>
  <c r="C1681" i="4"/>
  <c r="G1349" i="4"/>
  <c r="H1349" i="4" s="1"/>
  <c r="G1670" i="3"/>
  <c r="H1669" i="3"/>
  <c r="I1669" i="3" s="1"/>
  <c r="F1670" i="3"/>
  <c r="E1662" i="5" l="1"/>
  <c r="H1661" i="5"/>
  <c r="G1661" i="5"/>
  <c r="F1661" i="5"/>
  <c r="E1681" i="4"/>
  <c r="C1682" i="4"/>
  <c r="G1350" i="4"/>
  <c r="H1350" i="4" s="1"/>
  <c r="F1671" i="3"/>
  <c r="H1670" i="3"/>
  <c r="G1671" i="3"/>
  <c r="I1670" i="3"/>
  <c r="E1663" i="5" l="1"/>
  <c r="H1662" i="5"/>
  <c r="G1662" i="5"/>
  <c r="F1662" i="5"/>
  <c r="E1682" i="4"/>
  <c r="C1683" i="4"/>
  <c r="G1351" i="4"/>
  <c r="H1351" i="4" s="1"/>
  <c r="G1672" i="3"/>
  <c r="H1671" i="3"/>
  <c r="I1671" i="3" s="1"/>
  <c r="F1672" i="3"/>
  <c r="E1664" i="5" l="1"/>
  <c r="H1663" i="5"/>
  <c r="G1663" i="5"/>
  <c r="F1663" i="5"/>
  <c r="E1683" i="4"/>
  <c r="C1684" i="4"/>
  <c r="G1352" i="4"/>
  <c r="H1352" i="4" s="1"/>
  <c r="F1673" i="3"/>
  <c r="H1672" i="3"/>
  <c r="G1673" i="3"/>
  <c r="I1672" i="3"/>
  <c r="E1665" i="5" l="1"/>
  <c r="H1664" i="5"/>
  <c r="G1664" i="5"/>
  <c r="F1664" i="5"/>
  <c r="E1684" i="4"/>
  <c r="C1685" i="4"/>
  <c r="G1353" i="4"/>
  <c r="H1353" i="4" s="1"/>
  <c r="G1674" i="3"/>
  <c r="H1673" i="3"/>
  <c r="I1673" i="3" s="1"/>
  <c r="F1674" i="3"/>
  <c r="E1666" i="5" l="1"/>
  <c r="F1665" i="5"/>
  <c r="H1665" i="5"/>
  <c r="G1665" i="5"/>
  <c r="E1685" i="4"/>
  <c r="C1686" i="4"/>
  <c r="G1354" i="4"/>
  <c r="H1354" i="4" s="1"/>
  <c r="F1675" i="3"/>
  <c r="H1674" i="3"/>
  <c r="G1675" i="3"/>
  <c r="I1674" i="3"/>
  <c r="E1667" i="5" l="1"/>
  <c r="H1666" i="5"/>
  <c r="G1666" i="5"/>
  <c r="F1666" i="5"/>
  <c r="E1686" i="4"/>
  <c r="C1687" i="4"/>
  <c r="G1355" i="4"/>
  <c r="H1355" i="4" s="1"/>
  <c r="G1676" i="3"/>
  <c r="H1675" i="3"/>
  <c r="I1675" i="3" s="1"/>
  <c r="F1676" i="3"/>
  <c r="E1668" i="5" l="1"/>
  <c r="H1667" i="5"/>
  <c r="F1667" i="5"/>
  <c r="G1667" i="5"/>
  <c r="E1687" i="4"/>
  <c r="C1688" i="4"/>
  <c r="G1356" i="4"/>
  <c r="H1356" i="4" s="1"/>
  <c r="H1676" i="3"/>
  <c r="F1677" i="3"/>
  <c r="G1677" i="3"/>
  <c r="I1676" i="3"/>
  <c r="E1669" i="5" l="1"/>
  <c r="H1668" i="5"/>
  <c r="G1668" i="5"/>
  <c r="F1668" i="5"/>
  <c r="E1688" i="4"/>
  <c r="C1689" i="4"/>
  <c r="G1357" i="4"/>
  <c r="H1357" i="4" s="1"/>
  <c r="G1678" i="3"/>
  <c r="F1678" i="3"/>
  <c r="H1677" i="3"/>
  <c r="I1677" i="3" s="1"/>
  <c r="E1670" i="5" l="1"/>
  <c r="H1669" i="5"/>
  <c r="G1669" i="5"/>
  <c r="F1669" i="5"/>
  <c r="E1689" i="4"/>
  <c r="C1690" i="4"/>
  <c r="G1358" i="4"/>
  <c r="H1358" i="4" s="1"/>
  <c r="H1678" i="3"/>
  <c r="F1679" i="3"/>
  <c r="I1678" i="3"/>
  <c r="G1679" i="3"/>
  <c r="E1671" i="5" l="1"/>
  <c r="H1670" i="5"/>
  <c r="F1670" i="5"/>
  <c r="G1670" i="5"/>
  <c r="E1690" i="4"/>
  <c r="C1691" i="4"/>
  <c r="G1359" i="4"/>
  <c r="H1359" i="4" s="1"/>
  <c r="F1680" i="3"/>
  <c r="H1679" i="3"/>
  <c r="G1680" i="3"/>
  <c r="I1679" i="3"/>
  <c r="E1672" i="5" l="1"/>
  <c r="F1671" i="5"/>
  <c r="H1671" i="5"/>
  <c r="G1671" i="5"/>
  <c r="E1691" i="4"/>
  <c r="C1692" i="4"/>
  <c r="G1360" i="4"/>
  <c r="H1360" i="4" s="1"/>
  <c r="G1681" i="3"/>
  <c r="F1681" i="3"/>
  <c r="H1680" i="3"/>
  <c r="I1680" i="3" s="1"/>
  <c r="E1673" i="5" l="1"/>
  <c r="H1672" i="5"/>
  <c r="G1672" i="5"/>
  <c r="F1672" i="5"/>
  <c r="E1692" i="4"/>
  <c r="C1693" i="4"/>
  <c r="G1361" i="4"/>
  <c r="H1361" i="4" s="1"/>
  <c r="F1682" i="3"/>
  <c r="H1681" i="3"/>
  <c r="I1681" i="3"/>
  <c r="G1682" i="3"/>
  <c r="E1674" i="5" l="1"/>
  <c r="H1673" i="5"/>
  <c r="G1673" i="5"/>
  <c r="F1673" i="5"/>
  <c r="E1693" i="4"/>
  <c r="C1694" i="4"/>
  <c r="G1362" i="4"/>
  <c r="H1362" i="4" s="1"/>
  <c r="G1683" i="3"/>
  <c r="H1682" i="3"/>
  <c r="I1682" i="3" s="1"/>
  <c r="F1683" i="3"/>
  <c r="E1675" i="5" l="1"/>
  <c r="H1674" i="5"/>
  <c r="G1674" i="5"/>
  <c r="F1674" i="5"/>
  <c r="E1694" i="4"/>
  <c r="C1695" i="4"/>
  <c r="G1363" i="4"/>
  <c r="H1363" i="4" s="1"/>
  <c r="F1684" i="3"/>
  <c r="H1683" i="3"/>
  <c r="I1683" i="3" s="1"/>
  <c r="G1684" i="3"/>
  <c r="E1676" i="5" l="1"/>
  <c r="H1675" i="5"/>
  <c r="G1675" i="5"/>
  <c r="F1675" i="5"/>
  <c r="E1695" i="4"/>
  <c r="C1696" i="4"/>
  <c r="G1364" i="4"/>
  <c r="H1364" i="4" s="1"/>
  <c r="G1685" i="3"/>
  <c r="H1684" i="3"/>
  <c r="I1684" i="3" s="1"/>
  <c r="F1685" i="3"/>
  <c r="E1677" i="5" l="1"/>
  <c r="F1676" i="5"/>
  <c r="H1676" i="5"/>
  <c r="G1676" i="5"/>
  <c r="E1696" i="4"/>
  <c r="C1697" i="4"/>
  <c r="G1365" i="4"/>
  <c r="H1365" i="4" s="1"/>
  <c r="H1685" i="3"/>
  <c r="F1686" i="3"/>
  <c r="G1686" i="3"/>
  <c r="I1685" i="3"/>
  <c r="E1678" i="5" l="1"/>
  <c r="F1677" i="5"/>
  <c r="G1677" i="5"/>
  <c r="H1677" i="5"/>
  <c r="E1697" i="4"/>
  <c r="C1698" i="4"/>
  <c r="G1366" i="4"/>
  <c r="H1366" i="4" s="1"/>
  <c r="G1687" i="3"/>
  <c r="F1687" i="3"/>
  <c r="H1686" i="3"/>
  <c r="I1686" i="3" s="1"/>
  <c r="E1679" i="5" l="1"/>
  <c r="H1678" i="5"/>
  <c r="G1678" i="5"/>
  <c r="F1678" i="5"/>
  <c r="E1698" i="4"/>
  <c r="C1699" i="4"/>
  <c r="G1367" i="4"/>
  <c r="H1367" i="4" s="1"/>
  <c r="F1688" i="3"/>
  <c r="H1687" i="3"/>
  <c r="G1688" i="3"/>
  <c r="I1687" i="3"/>
  <c r="E1680" i="5" l="1"/>
  <c r="H1679" i="5"/>
  <c r="G1679" i="5"/>
  <c r="F1679" i="5"/>
  <c r="E1699" i="4"/>
  <c r="C1700" i="4"/>
  <c r="G1368" i="4"/>
  <c r="H1368" i="4" s="1"/>
  <c r="G1689" i="3"/>
  <c r="H1688" i="3"/>
  <c r="I1688" i="3" s="1"/>
  <c r="F1689" i="3"/>
  <c r="E1681" i="5" l="1"/>
  <c r="H1680" i="5"/>
  <c r="G1680" i="5"/>
  <c r="F1680" i="5"/>
  <c r="E1700" i="4"/>
  <c r="C1701" i="4"/>
  <c r="G1369" i="4"/>
  <c r="H1369" i="4" s="1"/>
  <c r="F1690" i="3"/>
  <c r="H1689" i="3"/>
  <c r="G1690" i="3"/>
  <c r="I1689" i="3"/>
  <c r="E1682" i="5" l="1"/>
  <c r="H1681" i="5"/>
  <c r="G1681" i="5"/>
  <c r="F1681" i="5"/>
  <c r="E1701" i="4"/>
  <c r="C1702" i="4"/>
  <c r="G1370" i="4"/>
  <c r="H1370" i="4" s="1"/>
  <c r="G1691" i="3"/>
  <c r="H1690" i="3"/>
  <c r="I1690" i="3" s="1"/>
  <c r="F1691" i="3"/>
  <c r="E1683" i="5" l="1"/>
  <c r="H1682" i="5"/>
  <c r="G1682" i="5"/>
  <c r="F1682" i="5"/>
  <c r="E1702" i="4"/>
  <c r="C1703" i="4"/>
  <c r="G1371" i="4"/>
  <c r="H1371" i="4" s="1"/>
  <c r="F1692" i="3"/>
  <c r="H1691" i="3"/>
  <c r="G1692" i="3"/>
  <c r="I1691" i="3"/>
  <c r="E1684" i="5" l="1"/>
  <c r="F1683" i="5"/>
  <c r="H1683" i="5"/>
  <c r="G1683" i="5"/>
  <c r="E1703" i="4"/>
  <c r="C1704" i="4"/>
  <c r="G1372" i="4"/>
  <c r="H1372" i="4" s="1"/>
  <c r="G1693" i="3"/>
  <c r="F1693" i="3"/>
  <c r="H1692" i="3"/>
  <c r="I1692" i="3" s="1"/>
  <c r="E1685" i="5" l="1"/>
  <c r="H1684" i="5"/>
  <c r="G1684" i="5"/>
  <c r="F1684" i="5"/>
  <c r="E1704" i="4"/>
  <c r="C1705" i="4"/>
  <c r="G1373" i="4"/>
  <c r="H1373" i="4" s="1"/>
  <c r="H1693" i="3"/>
  <c r="F1694" i="3"/>
  <c r="I1693" i="3"/>
  <c r="G1694" i="3"/>
  <c r="E1686" i="5" l="1"/>
  <c r="H1685" i="5"/>
  <c r="F1685" i="5"/>
  <c r="G1685" i="5"/>
  <c r="E1705" i="4"/>
  <c r="C1706" i="4"/>
  <c r="G1374" i="4"/>
  <c r="H1374" i="4" s="1"/>
  <c r="G1695" i="3"/>
  <c r="F1695" i="3"/>
  <c r="H1694" i="3"/>
  <c r="I1694" i="3" s="1"/>
  <c r="E1687" i="5" l="1"/>
  <c r="H1686" i="5"/>
  <c r="G1686" i="5"/>
  <c r="F1686" i="5"/>
  <c r="E1706" i="4"/>
  <c r="C1707" i="4"/>
  <c r="G1375" i="4"/>
  <c r="H1375" i="4" s="1"/>
  <c r="H1695" i="3"/>
  <c r="F1696" i="3"/>
  <c r="I1695" i="3"/>
  <c r="G1696" i="3"/>
  <c r="E1688" i="5" l="1"/>
  <c r="H1687" i="5"/>
  <c r="G1687" i="5"/>
  <c r="F1687" i="5"/>
  <c r="E1707" i="4"/>
  <c r="C1708" i="4"/>
  <c r="G1376" i="4"/>
  <c r="H1376" i="4" s="1"/>
  <c r="F1697" i="3"/>
  <c r="H1696" i="3"/>
  <c r="G1697" i="3"/>
  <c r="I1696" i="3"/>
  <c r="E1689" i="5" l="1"/>
  <c r="G1688" i="5"/>
  <c r="H1688" i="5"/>
  <c r="F1688" i="5"/>
  <c r="E1708" i="4"/>
  <c r="C1709" i="4"/>
  <c r="G1377" i="4"/>
  <c r="H1377" i="4" s="1"/>
  <c r="G1698" i="3"/>
  <c r="H1697" i="3"/>
  <c r="I1697" i="3" s="1"/>
  <c r="F1698" i="3"/>
  <c r="E1690" i="5" l="1"/>
  <c r="F1689" i="5"/>
  <c r="G1689" i="5"/>
  <c r="H1689" i="5"/>
  <c r="E1709" i="4"/>
  <c r="C1710" i="4"/>
  <c r="G1378" i="4"/>
  <c r="H1378" i="4" s="1"/>
  <c r="G1699" i="3"/>
  <c r="F1699" i="3"/>
  <c r="H1698" i="3"/>
  <c r="I1698" i="3" s="1"/>
  <c r="E1691" i="5" l="1"/>
  <c r="H1690" i="5"/>
  <c r="G1690" i="5"/>
  <c r="F1690" i="5"/>
  <c r="E1710" i="4"/>
  <c r="C1711" i="4"/>
  <c r="G1379" i="4"/>
  <c r="H1379" i="4" s="1"/>
  <c r="H1699" i="3"/>
  <c r="F1700" i="3"/>
  <c r="I1699" i="3"/>
  <c r="G1700" i="3"/>
  <c r="E1692" i="5" l="1"/>
  <c r="H1691" i="5"/>
  <c r="G1691" i="5"/>
  <c r="F1691" i="5"/>
  <c r="E1711" i="4"/>
  <c r="C1712" i="4"/>
  <c r="G1380" i="4"/>
  <c r="H1380" i="4" s="1"/>
  <c r="G1701" i="3"/>
  <c r="H1700" i="3"/>
  <c r="I1700" i="3" s="1"/>
  <c r="F1701" i="3"/>
  <c r="E1693" i="5" l="1"/>
  <c r="H1692" i="5"/>
  <c r="G1692" i="5"/>
  <c r="F1692" i="5"/>
  <c r="E1712" i="4"/>
  <c r="C1713" i="4"/>
  <c r="G1381" i="4"/>
  <c r="H1381" i="4" s="1"/>
  <c r="F1702" i="3"/>
  <c r="H1701" i="3"/>
  <c r="I1701" i="3"/>
  <c r="G1702" i="3"/>
  <c r="E1694" i="5" l="1"/>
  <c r="H1693" i="5"/>
  <c r="G1693" i="5"/>
  <c r="F1693" i="5"/>
  <c r="E1713" i="4"/>
  <c r="C1714" i="4"/>
  <c r="G1382" i="4"/>
  <c r="H1382" i="4" s="1"/>
  <c r="G1703" i="3"/>
  <c r="H1702" i="3"/>
  <c r="I1702" i="3" s="1"/>
  <c r="F1703" i="3"/>
  <c r="E1695" i="5" l="1"/>
  <c r="H1694" i="5"/>
  <c r="G1694" i="5"/>
  <c r="F1694" i="5"/>
  <c r="E1714" i="4"/>
  <c r="C1715" i="4"/>
  <c r="G1383" i="4"/>
  <c r="H1383" i="4" s="1"/>
  <c r="F1704" i="3"/>
  <c r="H1703" i="3"/>
  <c r="G1704" i="3"/>
  <c r="I1703" i="3"/>
  <c r="E1696" i="5" l="1"/>
  <c r="F1695" i="5"/>
  <c r="G1695" i="5"/>
  <c r="H1695" i="5"/>
  <c r="E1715" i="4"/>
  <c r="C1716" i="4"/>
  <c r="G1384" i="4"/>
  <c r="H1384" i="4" s="1"/>
  <c r="G1705" i="3"/>
  <c r="I1704" i="3"/>
  <c r="F1705" i="3"/>
  <c r="H1704" i="3"/>
  <c r="E1697" i="5" l="1"/>
  <c r="H1696" i="5"/>
  <c r="G1696" i="5"/>
  <c r="F1696" i="5"/>
  <c r="E1716" i="4"/>
  <c r="C1717" i="4"/>
  <c r="G1385" i="4"/>
  <c r="H1385" i="4" s="1"/>
  <c r="F1706" i="3"/>
  <c r="H1705" i="3"/>
  <c r="I1705" i="3"/>
  <c r="G1706" i="3"/>
  <c r="E1698" i="5" l="1"/>
  <c r="H1697" i="5"/>
  <c r="G1697" i="5"/>
  <c r="F1697" i="5"/>
  <c r="E1717" i="4"/>
  <c r="C1718" i="4"/>
  <c r="G1386" i="4"/>
  <c r="H1386" i="4" s="1"/>
  <c r="G1707" i="3"/>
  <c r="H1706" i="3"/>
  <c r="I1706" i="3" s="1"/>
  <c r="F1707" i="3"/>
  <c r="E1699" i="5" l="1"/>
  <c r="H1698" i="5"/>
  <c r="G1698" i="5"/>
  <c r="F1698" i="5"/>
  <c r="E1718" i="4"/>
  <c r="C1719" i="4"/>
  <c r="G1387" i="4"/>
  <c r="H1387" i="4" s="1"/>
  <c r="F1708" i="3"/>
  <c r="H1707" i="3"/>
  <c r="I1707" i="3" s="1"/>
  <c r="G1708" i="3"/>
  <c r="E1700" i="5" l="1"/>
  <c r="H1699" i="5"/>
  <c r="G1699" i="5"/>
  <c r="F1699" i="5"/>
  <c r="E1719" i="4"/>
  <c r="C1720" i="4"/>
  <c r="G1388" i="4"/>
  <c r="H1388" i="4" s="1"/>
  <c r="G1709" i="3"/>
  <c r="F1709" i="3"/>
  <c r="H1708" i="3"/>
  <c r="I1708" i="3" s="1"/>
  <c r="E1701" i="5" l="1"/>
  <c r="H1700" i="5"/>
  <c r="G1700" i="5"/>
  <c r="F1700" i="5"/>
  <c r="E1720" i="4"/>
  <c r="C1721" i="4"/>
  <c r="G1389" i="4"/>
  <c r="H1389" i="4" s="1"/>
  <c r="H1709" i="3"/>
  <c r="F1710" i="3"/>
  <c r="G1710" i="3"/>
  <c r="I1709" i="3"/>
  <c r="E1702" i="5" l="1"/>
  <c r="F1701" i="5"/>
  <c r="H1701" i="5"/>
  <c r="G1701" i="5"/>
  <c r="E1721" i="4"/>
  <c r="C1722" i="4"/>
  <c r="G1390" i="4"/>
  <c r="H1390" i="4" s="1"/>
  <c r="G1711" i="3"/>
  <c r="F1711" i="3"/>
  <c r="H1710" i="3"/>
  <c r="I1710" i="3" s="1"/>
  <c r="E1703" i="5" l="1"/>
  <c r="H1702" i="5"/>
  <c r="G1702" i="5"/>
  <c r="F1702" i="5"/>
  <c r="E1722" i="4"/>
  <c r="C1723" i="4"/>
  <c r="G1391" i="4"/>
  <c r="H1391" i="4" s="1"/>
  <c r="F1712" i="3"/>
  <c r="H1711" i="3"/>
  <c r="G1712" i="3"/>
  <c r="I1711" i="3"/>
  <c r="H1703" i="5" l="1"/>
  <c r="G1703" i="5"/>
  <c r="E1704" i="5"/>
  <c r="F1703" i="5"/>
  <c r="E1723" i="4"/>
  <c r="C1724" i="4"/>
  <c r="G1392" i="4"/>
  <c r="H1392" i="4" s="1"/>
  <c r="G1713" i="3"/>
  <c r="H1712" i="3"/>
  <c r="I1712" i="3" s="1"/>
  <c r="F1713" i="3"/>
  <c r="G1704" i="5" l="1"/>
  <c r="F1704" i="5"/>
  <c r="E1705" i="5"/>
  <c r="H1704" i="5"/>
  <c r="E1724" i="4"/>
  <c r="C1725" i="4"/>
  <c r="G1393" i="4"/>
  <c r="H1393" i="4" s="1"/>
  <c r="G1714" i="3"/>
  <c r="F1714" i="3"/>
  <c r="H1713" i="3"/>
  <c r="I1713" i="3" s="1"/>
  <c r="E1706" i="5" l="1"/>
  <c r="H1705" i="5"/>
  <c r="G1705" i="5"/>
  <c r="F1705" i="5"/>
  <c r="E1725" i="4"/>
  <c r="C1726" i="4"/>
  <c r="G1394" i="4"/>
  <c r="H1394" i="4" s="1"/>
  <c r="H1714" i="3"/>
  <c r="F1715" i="3"/>
  <c r="I1714" i="3"/>
  <c r="G1715" i="3"/>
  <c r="H1706" i="5" l="1"/>
  <c r="G1706" i="5"/>
  <c r="E1707" i="5"/>
  <c r="F1706" i="5"/>
  <c r="E1726" i="4"/>
  <c r="C1727" i="4"/>
  <c r="G1395" i="4"/>
  <c r="H1395" i="4" s="1"/>
  <c r="G1716" i="3"/>
  <c r="F1716" i="3"/>
  <c r="H1715" i="3"/>
  <c r="I1715" i="3" s="1"/>
  <c r="G1707" i="5" l="1"/>
  <c r="F1707" i="5"/>
  <c r="E1708" i="5"/>
  <c r="H1707" i="5"/>
  <c r="E1727" i="4"/>
  <c r="C1728" i="4"/>
  <c r="G1396" i="4"/>
  <c r="H1396" i="4" s="1"/>
  <c r="H1716" i="3"/>
  <c r="F1717" i="3"/>
  <c r="I1716" i="3"/>
  <c r="G1717" i="3"/>
  <c r="E1709" i="5" l="1"/>
  <c r="G1708" i="5"/>
  <c r="F1708" i="5"/>
  <c r="H1708" i="5"/>
  <c r="E1728" i="4"/>
  <c r="C1729" i="4"/>
  <c r="G1397" i="4"/>
  <c r="H1397" i="4" s="1"/>
  <c r="G1718" i="3"/>
  <c r="F1718" i="3"/>
  <c r="H1717" i="3"/>
  <c r="I1717" i="3" s="1"/>
  <c r="H1709" i="5" l="1"/>
  <c r="G1709" i="5"/>
  <c r="F1709" i="5"/>
  <c r="E1710" i="5"/>
  <c r="E1729" i="4"/>
  <c r="C1730" i="4"/>
  <c r="G1398" i="4"/>
  <c r="H1398" i="4" s="1"/>
  <c r="F1719" i="3"/>
  <c r="H1718" i="3"/>
  <c r="G1719" i="3"/>
  <c r="I1718" i="3"/>
  <c r="G1710" i="5" l="1"/>
  <c r="F1710" i="5"/>
  <c r="E1711" i="5"/>
  <c r="H1710" i="5"/>
  <c r="E1730" i="4"/>
  <c r="C1731" i="4"/>
  <c r="G1399" i="4"/>
  <c r="H1399" i="4" s="1"/>
  <c r="G1720" i="3"/>
  <c r="H1719" i="3"/>
  <c r="I1719" i="3" s="1"/>
  <c r="F1720" i="3"/>
  <c r="E1712" i="5" l="1"/>
  <c r="H1711" i="5"/>
  <c r="G1711" i="5"/>
  <c r="F1711" i="5"/>
  <c r="E1731" i="4"/>
  <c r="C1732" i="4"/>
  <c r="G1400" i="4"/>
  <c r="H1400" i="4" s="1"/>
  <c r="G1721" i="3"/>
  <c r="F1721" i="3"/>
  <c r="H1720" i="3"/>
  <c r="I1720" i="3" s="1"/>
  <c r="H1712" i="5" l="1"/>
  <c r="G1712" i="5"/>
  <c r="F1712" i="5"/>
  <c r="E1713" i="5"/>
  <c r="E1732" i="4"/>
  <c r="C1733" i="4"/>
  <c r="G1401" i="4"/>
  <c r="H1401" i="4" s="1"/>
  <c r="H1721" i="3"/>
  <c r="F1722" i="3"/>
  <c r="I1721" i="3"/>
  <c r="G1722" i="3"/>
  <c r="G1713" i="5" l="1"/>
  <c r="F1713" i="5"/>
  <c r="E1714" i="5"/>
  <c r="H1713" i="5"/>
  <c r="E1733" i="4"/>
  <c r="C1734" i="4"/>
  <c r="G1402" i="4"/>
  <c r="H1402" i="4" s="1"/>
  <c r="G1723" i="3"/>
  <c r="F1723" i="3"/>
  <c r="H1722" i="3"/>
  <c r="I1722" i="3" s="1"/>
  <c r="E1715" i="5" l="1"/>
  <c r="H1714" i="5"/>
  <c r="G1714" i="5"/>
  <c r="F1714" i="5"/>
  <c r="E1734" i="4"/>
  <c r="C1735" i="4"/>
  <c r="G1403" i="4"/>
  <c r="H1403" i="4" s="1"/>
  <c r="H1723" i="3"/>
  <c r="F1724" i="3"/>
  <c r="I1723" i="3"/>
  <c r="G1724" i="3"/>
  <c r="H1715" i="5" l="1"/>
  <c r="G1715" i="5"/>
  <c r="E1716" i="5"/>
  <c r="F1715" i="5"/>
  <c r="E1735" i="4"/>
  <c r="C1736" i="4"/>
  <c r="G1404" i="4"/>
  <c r="H1404" i="4" s="1"/>
  <c r="G1725" i="3"/>
  <c r="H1724" i="3"/>
  <c r="I1724" i="3" s="1"/>
  <c r="F1725" i="3"/>
  <c r="G1716" i="5" l="1"/>
  <c r="F1716" i="5"/>
  <c r="E1717" i="5"/>
  <c r="H1716" i="5"/>
  <c r="E1736" i="4"/>
  <c r="C1737" i="4"/>
  <c r="G1405" i="4"/>
  <c r="H1405" i="4" s="1"/>
  <c r="F1726" i="3"/>
  <c r="H1725" i="3"/>
  <c r="I1725" i="3"/>
  <c r="G1726" i="3"/>
  <c r="E1718" i="5" l="1"/>
  <c r="H1717" i="5"/>
  <c r="F1717" i="5"/>
  <c r="G1717" i="5"/>
  <c r="E1737" i="4"/>
  <c r="C1738" i="4"/>
  <c r="G1406" i="4"/>
  <c r="H1406" i="4" s="1"/>
  <c r="G1727" i="3"/>
  <c r="H1726" i="3"/>
  <c r="I1726" i="3" s="1"/>
  <c r="F1727" i="3"/>
  <c r="H1718" i="5" l="1"/>
  <c r="G1718" i="5"/>
  <c r="F1718" i="5"/>
  <c r="E1719" i="5"/>
  <c r="E1738" i="4"/>
  <c r="C1739" i="4"/>
  <c r="G1407" i="4"/>
  <c r="H1407" i="4" s="1"/>
  <c r="G1728" i="3"/>
  <c r="F1728" i="3"/>
  <c r="H1727" i="3"/>
  <c r="I1727" i="3" s="1"/>
  <c r="G1719" i="5" l="1"/>
  <c r="F1719" i="5"/>
  <c r="E1720" i="5"/>
  <c r="H1719" i="5"/>
  <c r="E1739" i="4"/>
  <c r="C1740" i="4"/>
  <c r="G1408" i="4"/>
  <c r="H1408" i="4" s="1"/>
  <c r="F1729" i="3"/>
  <c r="H1728" i="3"/>
  <c r="G1729" i="3"/>
  <c r="I1728" i="3"/>
  <c r="E1721" i="5" l="1"/>
  <c r="H1720" i="5"/>
  <c r="G1720" i="5"/>
  <c r="F1720" i="5"/>
  <c r="E1740" i="4"/>
  <c r="C1741" i="4"/>
  <c r="G1409" i="4"/>
  <c r="H1409" i="4" s="1"/>
  <c r="G1730" i="3"/>
  <c r="F1730" i="3"/>
  <c r="H1729" i="3"/>
  <c r="I1729" i="3" s="1"/>
  <c r="H1721" i="5" l="1"/>
  <c r="G1721" i="5"/>
  <c r="E1722" i="5"/>
  <c r="F1721" i="5"/>
  <c r="E1741" i="4"/>
  <c r="C1742" i="4"/>
  <c r="G1410" i="4"/>
  <c r="H1410" i="4" s="1"/>
  <c r="F1731" i="3"/>
  <c r="H1730" i="3"/>
  <c r="G1731" i="3"/>
  <c r="I1730" i="3"/>
  <c r="G1722" i="5" l="1"/>
  <c r="F1722" i="5"/>
  <c r="E1723" i="5"/>
  <c r="H1722" i="5"/>
  <c r="E1742" i="4"/>
  <c r="C1743" i="4"/>
  <c r="G1411" i="4"/>
  <c r="H1411" i="4" s="1"/>
  <c r="G1732" i="3"/>
  <c r="F1732" i="3"/>
  <c r="H1731" i="3"/>
  <c r="I1731" i="3" s="1"/>
  <c r="E1724" i="5" l="1"/>
  <c r="H1723" i="5"/>
  <c r="G1723" i="5"/>
  <c r="F1723" i="5"/>
  <c r="E1743" i="4"/>
  <c r="C1744" i="4"/>
  <c r="G1412" i="4"/>
  <c r="H1412" i="4" s="1"/>
  <c r="G1733" i="3"/>
  <c r="H1732" i="3"/>
  <c r="I1732" i="3" s="1"/>
  <c r="F1733" i="3"/>
  <c r="H1724" i="5" l="1"/>
  <c r="G1724" i="5"/>
  <c r="E1725" i="5"/>
  <c r="F1724" i="5"/>
  <c r="E1744" i="4"/>
  <c r="C1745" i="4"/>
  <c r="G1413" i="4"/>
  <c r="H1413" i="4" s="1"/>
  <c r="H1733" i="3"/>
  <c r="F1734" i="3"/>
  <c r="G1734" i="3"/>
  <c r="I1733" i="3"/>
  <c r="G1725" i="5" l="1"/>
  <c r="F1725" i="5"/>
  <c r="E1726" i="5"/>
  <c r="H1725" i="5"/>
  <c r="E1745" i="4"/>
  <c r="C1746" i="4"/>
  <c r="G1414" i="4"/>
  <c r="H1414" i="4" s="1"/>
  <c r="G1735" i="3"/>
  <c r="F1735" i="3"/>
  <c r="H1734" i="3"/>
  <c r="I1734" i="3" s="1"/>
  <c r="E1727" i="5" l="1"/>
  <c r="H1726" i="5"/>
  <c r="G1726" i="5"/>
  <c r="F1726" i="5"/>
  <c r="E1746" i="4"/>
  <c r="C1747" i="4"/>
  <c r="G1415" i="4"/>
  <c r="H1415" i="4" s="1"/>
  <c r="F1736" i="3"/>
  <c r="H1735" i="3"/>
  <c r="G1736" i="3"/>
  <c r="I1735" i="3"/>
  <c r="H1727" i="5" l="1"/>
  <c r="G1727" i="5"/>
  <c r="F1727" i="5"/>
  <c r="E1728" i="5"/>
  <c r="E1747" i="4"/>
  <c r="C1748" i="4"/>
  <c r="G1416" i="4"/>
  <c r="H1416" i="4" s="1"/>
  <c r="G1737" i="3"/>
  <c r="H1736" i="3"/>
  <c r="I1736" i="3" s="1"/>
  <c r="F1737" i="3"/>
  <c r="G1728" i="5" l="1"/>
  <c r="F1728" i="5"/>
  <c r="E1729" i="5"/>
  <c r="H1728" i="5"/>
  <c r="E1748" i="4"/>
  <c r="C1749" i="4"/>
  <c r="G1417" i="4"/>
  <c r="H1417" i="4" s="1"/>
  <c r="F1738" i="3"/>
  <c r="H1737" i="3"/>
  <c r="G1738" i="3"/>
  <c r="I1737" i="3"/>
  <c r="E1730" i="5" l="1"/>
  <c r="H1729" i="5"/>
  <c r="G1729" i="5"/>
  <c r="F1729" i="5"/>
  <c r="E1749" i="4"/>
  <c r="C1750" i="4"/>
  <c r="G1418" i="4"/>
  <c r="H1418" i="4" s="1"/>
  <c r="G1739" i="3"/>
  <c r="H1738" i="3"/>
  <c r="I1738" i="3" s="1"/>
  <c r="F1739" i="3"/>
  <c r="H1730" i="5" l="1"/>
  <c r="G1730" i="5"/>
  <c r="F1730" i="5"/>
  <c r="E1731" i="5"/>
  <c r="E1750" i="4"/>
  <c r="C1751" i="4"/>
  <c r="G1419" i="4"/>
  <c r="H1419" i="4" s="1"/>
  <c r="F1740" i="3"/>
  <c r="H1739" i="3"/>
  <c r="G1740" i="3"/>
  <c r="I1739" i="3"/>
  <c r="G1731" i="5" l="1"/>
  <c r="F1731" i="5"/>
  <c r="E1732" i="5"/>
  <c r="H1731" i="5"/>
  <c r="E1751" i="4"/>
  <c r="C1752" i="4"/>
  <c r="G1420" i="4"/>
  <c r="H1420" i="4" s="1"/>
  <c r="G1741" i="3"/>
  <c r="H1740" i="3"/>
  <c r="I1740" i="3" s="1"/>
  <c r="F1741" i="3"/>
  <c r="E1733" i="5" l="1"/>
  <c r="H1732" i="5"/>
  <c r="G1732" i="5"/>
  <c r="F1732" i="5"/>
  <c r="E1752" i="4"/>
  <c r="C1753" i="4"/>
  <c r="G1421" i="4"/>
  <c r="H1421" i="4" s="1"/>
  <c r="F1742" i="3"/>
  <c r="H1741" i="3"/>
  <c r="I1741" i="3"/>
  <c r="G1742" i="3"/>
  <c r="H1733" i="5" l="1"/>
  <c r="G1733" i="5"/>
  <c r="E1734" i="5"/>
  <c r="F1733" i="5"/>
  <c r="E1753" i="4"/>
  <c r="C1754" i="4"/>
  <c r="G1422" i="4"/>
  <c r="H1422" i="4" s="1"/>
  <c r="G1743" i="3"/>
  <c r="F1743" i="3"/>
  <c r="H1742" i="3"/>
  <c r="I1742" i="3" s="1"/>
  <c r="G1734" i="5" l="1"/>
  <c r="F1734" i="5"/>
  <c r="E1735" i="5"/>
  <c r="H1734" i="5"/>
  <c r="E1754" i="4"/>
  <c r="C1755" i="4"/>
  <c r="G1423" i="4"/>
  <c r="H1423" i="4" s="1"/>
  <c r="H1743" i="3"/>
  <c r="F1744" i="3"/>
  <c r="I1743" i="3"/>
  <c r="G1744" i="3"/>
  <c r="E1736" i="5" l="1"/>
  <c r="H1735" i="5"/>
  <c r="G1735" i="5"/>
  <c r="F1735" i="5"/>
  <c r="E1755" i="4"/>
  <c r="C1756" i="4"/>
  <c r="G1424" i="4"/>
  <c r="H1424" i="4" s="1"/>
  <c r="G1745" i="3"/>
  <c r="F1745" i="3"/>
  <c r="H1744" i="3"/>
  <c r="I1744" i="3" s="1"/>
  <c r="H1736" i="5" l="1"/>
  <c r="G1736" i="5"/>
  <c r="F1736" i="5"/>
  <c r="E1737" i="5"/>
  <c r="E1756" i="4"/>
  <c r="C1757" i="4"/>
  <c r="G1425" i="4"/>
  <c r="H1425" i="4" s="1"/>
  <c r="H1745" i="3"/>
  <c r="F1746" i="3"/>
  <c r="G1746" i="3"/>
  <c r="I1745" i="3"/>
  <c r="G1737" i="5" l="1"/>
  <c r="F1737" i="5"/>
  <c r="E1738" i="5"/>
  <c r="H1737" i="5"/>
  <c r="E1757" i="4"/>
  <c r="C1758" i="4"/>
  <c r="G1426" i="4"/>
  <c r="H1426" i="4" s="1"/>
  <c r="G1747" i="3"/>
  <c r="F1747" i="3"/>
  <c r="H1746" i="3"/>
  <c r="I1746" i="3" s="1"/>
  <c r="E1739" i="5" l="1"/>
  <c r="H1738" i="5"/>
  <c r="G1738" i="5"/>
  <c r="F1738" i="5"/>
  <c r="E1758" i="4"/>
  <c r="C1759" i="4"/>
  <c r="G1427" i="4"/>
  <c r="H1427" i="4" s="1"/>
  <c r="H1747" i="3"/>
  <c r="F1748" i="3"/>
  <c r="I1747" i="3"/>
  <c r="G1748" i="3"/>
  <c r="H1739" i="5" l="1"/>
  <c r="G1739" i="5"/>
  <c r="F1739" i="5"/>
  <c r="E1740" i="5"/>
  <c r="E1759" i="4"/>
  <c r="C1760" i="4"/>
  <c r="G1428" i="4"/>
  <c r="H1428" i="4" s="1"/>
  <c r="G1749" i="3"/>
  <c r="H1748" i="3"/>
  <c r="I1748" i="3" s="1"/>
  <c r="F1749" i="3"/>
  <c r="G1740" i="5" l="1"/>
  <c r="F1740" i="5"/>
  <c r="E1741" i="5"/>
  <c r="H1740" i="5"/>
  <c r="E1760" i="4"/>
  <c r="C1761" i="4"/>
  <c r="G1429" i="4"/>
  <c r="H1429" i="4" s="1"/>
  <c r="F1750" i="3"/>
  <c r="H1749" i="3"/>
  <c r="I1749" i="3"/>
  <c r="G1750" i="3"/>
  <c r="E1742" i="5" l="1"/>
  <c r="H1741" i="5"/>
  <c r="G1741" i="5"/>
  <c r="F1741" i="5"/>
  <c r="E1761" i="4"/>
  <c r="C1762" i="4"/>
  <c r="G1430" i="4"/>
  <c r="H1430" i="4" s="1"/>
  <c r="G1751" i="3"/>
  <c r="H1750" i="3"/>
  <c r="I1750" i="3" s="1"/>
  <c r="F1751" i="3"/>
  <c r="H1742" i="5" l="1"/>
  <c r="G1742" i="5"/>
  <c r="E1743" i="5"/>
  <c r="F1742" i="5"/>
  <c r="E1762" i="4"/>
  <c r="C1763" i="4"/>
  <c r="G1431" i="4"/>
  <c r="H1431" i="4" s="1"/>
  <c r="F1752" i="3"/>
  <c r="H1751" i="3"/>
  <c r="G1752" i="3"/>
  <c r="I1751" i="3"/>
  <c r="G1743" i="5" l="1"/>
  <c r="F1743" i="5"/>
  <c r="E1744" i="5"/>
  <c r="H1743" i="5"/>
  <c r="E1763" i="4"/>
  <c r="C1764" i="4"/>
  <c r="G1432" i="4"/>
  <c r="H1432" i="4" s="1"/>
  <c r="G1753" i="3"/>
  <c r="H1752" i="3"/>
  <c r="I1752" i="3" s="1"/>
  <c r="F1753" i="3"/>
  <c r="E1745" i="5" l="1"/>
  <c r="H1744" i="5"/>
  <c r="G1744" i="5"/>
  <c r="F1744" i="5"/>
  <c r="E1764" i="4"/>
  <c r="C1765" i="4"/>
  <c r="G1433" i="4"/>
  <c r="H1433" i="4" s="1"/>
  <c r="F1754" i="3"/>
  <c r="H1753" i="3"/>
  <c r="I1753" i="3"/>
  <c r="G1754" i="3"/>
  <c r="H1745" i="5" l="1"/>
  <c r="G1745" i="5"/>
  <c r="F1745" i="5"/>
  <c r="E1746" i="5"/>
  <c r="E1765" i="4"/>
  <c r="C1766" i="4"/>
  <c r="G1434" i="4"/>
  <c r="H1434" i="4" s="1"/>
  <c r="G1755" i="3"/>
  <c r="F1755" i="3"/>
  <c r="H1754" i="3"/>
  <c r="I1754" i="3" s="1"/>
  <c r="G1746" i="5" l="1"/>
  <c r="F1746" i="5"/>
  <c r="E1747" i="5"/>
  <c r="H1746" i="5"/>
  <c r="E1766" i="4"/>
  <c r="C1767" i="4"/>
  <c r="G1435" i="4"/>
  <c r="H1435" i="4" s="1"/>
  <c r="F1756" i="3"/>
  <c r="H1755" i="3"/>
  <c r="I1755" i="3"/>
  <c r="G1756" i="3"/>
  <c r="E1748" i="5" l="1"/>
  <c r="H1747" i="5"/>
  <c r="G1747" i="5"/>
  <c r="F1747" i="5"/>
  <c r="E1767" i="4"/>
  <c r="C1768" i="4"/>
  <c r="G1436" i="4"/>
  <c r="H1436" i="4" s="1"/>
  <c r="G1757" i="3"/>
  <c r="I1756" i="3"/>
  <c r="H1756" i="3"/>
  <c r="F1757" i="3"/>
  <c r="H1748" i="5" l="1"/>
  <c r="G1748" i="5"/>
  <c r="E1749" i="5"/>
  <c r="F1748" i="5"/>
  <c r="E1768" i="4"/>
  <c r="C1769" i="4"/>
  <c r="G1437" i="4"/>
  <c r="H1437" i="4" s="1"/>
  <c r="H1757" i="3"/>
  <c r="F1758" i="3"/>
  <c r="G1758" i="3"/>
  <c r="I1757" i="3"/>
  <c r="G1749" i="5" l="1"/>
  <c r="F1749" i="5"/>
  <c r="E1750" i="5"/>
  <c r="H1749" i="5"/>
  <c r="E1769" i="4"/>
  <c r="C1770" i="4"/>
  <c r="G1438" i="4"/>
  <c r="H1438" i="4" s="1"/>
  <c r="G1759" i="3"/>
  <c r="F1759" i="3"/>
  <c r="H1758" i="3"/>
  <c r="I1758" i="3" s="1"/>
  <c r="E1751" i="5" l="1"/>
  <c r="H1750" i="5"/>
  <c r="G1750" i="5"/>
  <c r="F1750" i="5"/>
  <c r="E1770" i="4"/>
  <c r="C1771" i="4"/>
  <c r="G1439" i="4"/>
  <c r="H1439" i="4" s="1"/>
  <c r="F1760" i="3"/>
  <c r="H1759" i="3"/>
  <c r="I1759" i="3" s="1"/>
  <c r="G1760" i="3"/>
  <c r="H1751" i="5" l="1"/>
  <c r="G1751" i="5"/>
  <c r="E1752" i="5"/>
  <c r="F1751" i="5"/>
  <c r="E1771" i="4"/>
  <c r="C1772" i="4"/>
  <c r="G1440" i="4"/>
  <c r="H1440" i="4" s="1"/>
  <c r="G1761" i="3"/>
  <c r="I1760" i="3"/>
  <c r="H1760" i="3"/>
  <c r="F1761" i="3"/>
  <c r="G1752" i="5" l="1"/>
  <c r="F1752" i="5"/>
  <c r="E1753" i="5"/>
  <c r="H1752" i="5"/>
  <c r="E1772" i="4"/>
  <c r="C1773" i="4"/>
  <c r="G1441" i="4"/>
  <c r="H1441" i="4" s="1"/>
  <c r="F1762" i="3"/>
  <c r="H1761" i="3"/>
  <c r="G1762" i="3"/>
  <c r="I1761" i="3"/>
  <c r="E1754" i="5" l="1"/>
  <c r="H1753" i="5"/>
  <c r="G1753" i="5"/>
  <c r="F1753" i="5"/>
  <c r="E1773" i="4"/>
  <c r="C1774" i="4"/>
  <c r="G1442" i="4"/>
  <c r="H1442" i="4" s="1"/>
  <c r="G1763" i="3"/>
  <c r="H1762" i="3"/>
  <c r="I1762" i="3" s="1"/>
  <c r="F1763" i="3"/>
  <c r="H1754" i="5" l="1"/>
  <c r="G1754" i="5"/>
  <c r="F1754" i="5"/>
  <c r="E1755" i="5"/>
  <c r="E1774" i="4"/>
  <c r="C1775" i="4"/>
  <c r="G1443" i="4"/>
  <c r="H1443" i="4" s="1"/>
  <c r="F1764" i="3"/>
  <c r="H1763" i="3"/>
  <c r="G1764" i="3"/>
  <c r="I1763" i="3"/>
  <c r="G1755" i="5" l="1"/>
  <c r="F1755" i="5"/>
  <c r="E1756" i="5"/>
  <c r="H1755" i="5"/>
  <c r="E1775" i="4"/>
  <c r="C1776" i="4"/>
  <c r="G1444" i="4"/>
  <c r="H1444" i="4" s="1"/>
  <c r="G1765" i="3"/>
  <c r="H1764" i="3"/>
  <c r="I1764" i="3" s="1"/>
  <c r="F1765" i="3"/>
  <c r="E1757" i="5" l="1"/>
  <c r="H1756" i="5"/>
  <c r="G1756" i="5"/>
  <c r="F1756" i="5"/>
  <c r="E1776" i="4"/>
  <c r="C1777" i="4"/>
  <c r="G1445" i="4"/>
  <c r="H1445" i="4" s="1"/>
  <c r="G1766" i="3"/>
  <c r="F1766" i="3"/>
  <c r="H1765" i="3"/>
  <c r="I1765" i="3" s="1"/>
  <c r="H1757" i="5" l="1"/>
  <c r="G1757" i="5"/>
  <c r="E1758" i="5"/>
  <c r="F1757" i="5"/>
  <c r="E1777" i="4"/>
  <c r="C1778" i="4"/>
  <c r="G1446" i="4"/>
  <c r="H1446" i="4" s="1"/>
  <c r="F1767" i="3"/>
  <c r="H1766" i="3"/>
  <c r="G1767" i="3"/>
  <c r="I1766" i="3"/>
  <c r="G1758" i="5" l="1"/>
  <c r="F1758" i="5"/>
  <c r="E1759" i="5"/>
  <c r="H1758" i="5"/>
  <c r="E1778" i="4"/>
  <c r="C1779" i="4"/>
  <c r="G1447" i="4"/>
  <c r="H1447" i="4" s="1"/>
  <c r="G1768" i="3"/>
  <c r="F1768" i="3"/>
  <c r="H1767" i="3"/>
  <c r="I1767" i="3" s="1"/>
  <c r="E1760" i="5" l="1"/>
  <c r="H1759" i="5"/>
  <c r="G1759" i="5"/>
  <c r="F1759" i="5"/>
  <c r="E1779" i="4"/>
  <c r="C1780" i="4"/>
  <c r="G1448" i="4"/>
  <c r="H1448" i="4" s="1"/>
  <c r="F1769" i="3"/>
  <c r="H1768" i="3"/>
  <c r="G1769" i="3"/>
  <c r="I1768" i="3"/>
  <c r="H1760" i="5" l="1"/>
  <c r="G1760" i="5"/>
  <c r="E1761" i="5"/>
  <c r="F1760" i="5"/>
  <c r="E1780" i="4"/>
  <c r="C1781" i="4"/>
  <c r="G1449" i="4"/>
  <c r="H1449" i="4" s="1"/>
  <c r="G1770" i="3"/>
  <c r="H1769" i="3"/>
  <c r="I1769" i="3" s="1"/>
  <c r="F1770" i="3"/>
  <c r="G1761" i="5" l="1"/>
  <c r="F1761" i="5"/>
  <c r="E1762" i="5"/>
  <c r="H1761" i="5"/>
  <c r="E1781" i="4"/>
  <c r="C1782" i="4"/>
  <c r="G1450" i="4"/>
  <c r="H1450" i="4" s="1"/>
  <c r="G1771" i="3"/>
  <c r="F1771" i="3"/>
  <c r="H1770" i="3"/>
  <c r="I1770" i="3" s="1"/>
  <c r="E1763" i="5" l="1"/>
  <c r="G1762" i="5"/>
  <c r="H1762" i="5"/>
  <c r="F1762" i="5"/>
  <c r="E1782" i="4"/>
  <c r="C1783" i="4"/>
  <c r="G1451" i="4"/>
  <c r="H1451" i="4" s="1"/>
  <c r="H1771" i="3"/>
  <c r="F1772" i="3"/>
  <c r="I1771" i="3"/>
  <c r="G1772" i="3"/>
  <c r="H1763" i="5" l="1"/>
  <c r="G1763" i="5"/>
  <c r="F1763" i="5"/>
  <c r="E1764" i="5"/>
  <c r="E1783" i="4"/>
  <c r="C1784" i="4"/>
  <c r="G1452" i="4"/>
  <c r="H1452" i="4" s="1"/>
  <c r="G1773" i="3"/>
  <c r="H1772" i="3"/>
  <c r="I1772" i="3" s="1"/>
  <c r="F1773" i="3"/>
  <c r="G1764" i="5" l="1"/>
  <c r="F1764" i="5"/>
  <c r="E1765" i="5"/>
  <c r="H1764" i="5"/>
  <c r="E1784" i="4"/>
  <c r="C1785" i="4"/>
  <c r="G1453" i="4"/>
  <c r="H1453" i="4" s="1"/>
  <c r="F1774" i="3"/>
  <c r="H1773" i="3"/>
  <c r="G1774" i="3"/>
  <c r="I1773" i="3"/>
  <c r="E1766" i="5" l="1"/>
  <c r="H1765" i="5"/>
  <c r="G1765" i="5"/>
  <c r="F1765" i="5"/>
  <c r="E1785" i="4"/>
  <c r="C1786" i="4"/>
  <c r="G1454" i="4"/>
  <c r="H1454" i="4" s="1"/>
  <c r="G1775" i="3"/>
  <c r="H1774" i="3"/>
  <c r="I1774" i="3" s="1"/>
  <c r="F1775" i="3"/>
  <c r="H1766" i="5" l="1"/>
  <c r="G1766" i="5"/>
  <c r="E1767" i="5"/>
  <c r="F1766" i="5"/>
  <c r="E1786" i="4"/>
  <c r="C1787" i="4"/>
  <c r="G1455" i="4"/>
  <c r="H1455" i="4" s="1"/>
  <c r="F1776" i="3"/>
  <c r="H1775" i="3"/>
  <c r="G1776" i="3"/>
  <c r="I1775" i="3"/>
  <c r="G1767" i="5" l="1"/>
  <c r="F1767" i="5"/>
  <c r="E1768" i="5"/>
  <c r="H1767" i="5"/>
  <c r="E1787" i="4"/>
  <c r="C1788" i="4"/>
  <c r="G1456" i="4"/>
  <c r="H1456" i="4" s="1"/>
  <c r="G1777" i="3"/>
  <c r="F1777" i="3"/>
  <c r="H1776" i="3"/>
  <c r="I1776" i="3" s="1"/>
  <c r="E1769" i="5" l="1"/>
  <c r="H1768" i="5"/>
  <c r="G1768" i="5"/>
  <c r="F1768" i="5"/>
  <c r="E1788" i="4"/>
  <c r="C1789" i="4"/>
  <c r="G1457" i="4"/>
  <c r="H1457" i="4" s="1"/>
  <c r="F1778" i="3"/>
  <c r="H1777" i="3"/>
  <c r="I1777" i="3"/>
  <c r="G1778" i="3"/>
  <c r="H1769" i="5" l="1"/>
  <c r="G1769" i="5"/>
  <c r="E1770" i="5"/>
  <c r="F1769" i="5"/>
  <c r="E1789" i="4"/>
  <c r="C1790" i="4"/>
  <c r="G1458" i="4"/>
  <c r="H1458" i="4" s="1"/>
  <c r="G1779" i="3"/>
  <c r="I1778" i="3"/>
  <c r="H1778" i="3"/>
  <c r="F1779" i="3"/>
  <c r="G1770" i="5" l="1"/>
  <c r="F1770" i="5"/>
  <c r="E1771" i="5"/>
  <c r="H1770" i="5"/>
  <c r="E1790" i="4"/>
  <c r="C1791" i="4"/>
  <c r="G1459" i="4"/>
  <c r="H1459" i="4" s="1"/>
  <c r="F1780" i="3"/>
  <c r="H1779" i="3"/>
  <c r="I1779" i="3"/>
  <c r="G1780" i="3"/>
  <c r="E1772" i="5" l="1"/>
  <c r="F1771" i="5"/>
  <c r="H1771" i="5"/>
  <c r="G1771" i="5"/>
  <c r="E1791" i="4"/>
  <c r="C1792" i="4"/>
  <c r="G1460" i="4"/>
  <c r="H1460" i="4" s="1"/>
  <c r="G1781" i="3"/>
  <c r="H1780" i="3"/>
  <c r="I1780" i="3" s="1"/>
  <c r="F1781" i="3"/>
  <c r="H1772" i="5" l="1"/>
  <c r="G1772" i="5"/>
  <c r="F1772" i="5"/>
  <c r="E1773" i="5"/>
  <c r="E1792" i="4"/>
  <c r="C1793" i="4"/>
  <c r="G1461" i="4"/>
  <c r="H1461" i="4" s="1"/>
  <c r="H1781" i="3"/>
  <c r="F1782" i="3"/>
  <c r="G1782" i="3"/>
  <c r="I1781" i="3"/>
  <c r="G1773" i="5" l="1"/>
  <c r="F1773" i="5"/>
  <c r="E1774" i="5"/>
  <c r="H1773" i="5"/>
  <c r="E1793" i="4"/>
  <c r="C1794" i="4"/>
  <c r="G1462" i="4"/>
  <c r="H1462" i="4" s="1"/>
  <c r="G1783" i="3"/>
  <c r="F1783" i="3"/>
  <c r="H1782" i="3"/>
  <c r="I1782" i="3" s="1"/>
  <c r="E1775" i="5" l="1"/>
  <c r="H1774" i="5"/>
  <c r="G1774" i="5"/>
  <c r="F1774" i="5"/>
  <c r="E1794" i="4"/>
  <c r="C1795" i="4"/>
  <c r="G1463" i="4"/>
  <c r="H1463" i="4" s="1"/>
  <c r="F1784" i="3"/>
  <c r="H1783" i="3"/>
  <c r="G1784" i="3"/>
  <c r="I1783" i="3"/>
  <c r="H1775" i="5" l="1"/>
  <c r="G1775" i="5"/>
  <c r="E1776" i="5"/>
  <c r="F1775" i="5"/>
  <c r="E1795" i="4"/>
  <c r="C1796" i="4"/>
  <c r="G1464" i="4"/>
  <c r="H1464" i="4" s="1"/>
  <c r="G1785" i="3"/>
  <c r="I1784" i="3"/>
  <c r="H1784" i="3"/>
  <c r="F1785" i="3"/>
  <c r="G1776" i="5" l="1"/>
  <c r="F1776" i="5"/>
  <c r="E1777" i="5"/>
  <c r="H1776" i="5"/>
  <c r="E1796" i="4"/>
  <c r="C1797" i="4"/>
  <c r="G1465" i="4"/>
  <c r="H1465" i="4" s="1"/>
  <c r="F1786" i="3"/>
  <c r="H1785" i="3"/>
  <c r="G1786" i="3"/>
  <c r="I1785" i="3"/>
  <c r="E1778" i="5" l="1"/>
  <c r="H1777" i="5"/>
  <c r="G1777" i="5"/>
  <c r="F1777" i="5"/>
  <c r="E1797" i="4"/>
  <c r="C1798" i="4"/>
  <c r="G1466" i="4"/>
  <c r="H1466" i="4" s="1"/>
  <c r="G1787" i="3"/>
  <c r="H1786" i="3"/>
  <c r="I1786" i="3" s="1"/>
  <c r="F1787" i="3"/>
  <c r="H1778" i="5" l="1"/>
  <c r="G1778" i="5"/>
  <c r="E1779" i="5"/>
  <c r="F1778" i="5"/>
  <c r="E1798" i="4"/>
  <c r="C1799" i="4"/>
  <c r="G1467" i="4"/>
  <c r="H1467" i="4" s="1"/>
  <c r="G1788" i="3"/>
  <c r="F1788" i="3"/>
  <c r="H1787" i="3"/>
  <c r="I1787" i="3" s="1"/>
  <c r="G1779" i="5" l="1"/>
  <c r="F1779" i="5"/>
  <c r="E1780" i="5"/>
  <c r="H1779" i="5"/>
  <c r="E1799" i="4"/>
  <c r="C1800" i="4"/>
  <c r="G1468" i="4"/>
  <c r="H1468" i="4" s="1"/>
  <c r="H1788" i="3"/>
  <c r="F1789" i="3"/>
  <c r="I1788" i="3"/>
  <c r="G1789" i="3"/>
  <c r="E1781" i="5" l="1"/>
  <c r="H1780" i="5"/>
  <c r="G1780" i="5"/>
  <c r="F1780" i="5"/>
  <c r="E1800" i="4"/>
  <c r="C1801" i="4"/>
  <c r="G1469" i="4"/>
  <c r="H1469" i="4" s="1"/>
  <c r="H1789" i="3"/>
  <c r="F1790" i="3"/>
  <c r="I1789" i="3"/>
  <c r="G1790" i="3"/>
  <c r="H1781" i="5" l="1"/>
  <c r="G1781" i="5"/>
  <c r="F1781" i="5"/>
  <c r="E1782" i="5"/>
  <c r="E1801" i="4"/>
  <c r="C1802" i="4"/>
  <c r="G1470" i="4"/>
  <c r="H1470" i="4" s="1"/>
  <c r="G1791" i="3"/>
  <c r="F1791" i="3"/>
  <c r="H1790" i="3"/>
  <c r="I1790" i="3" s="1"/>
  <c r="G1782" i="5" l="1"/>
  <c r="F1782" i="5"/>
  <c r="E1783" i="5"/>
  <c r="H1782" i="5"/>
  <c r="E1802" i="4"/>
  <c r="C1803" i="4"/>
  <c r="G1471" i="4"/>
  <c r="H1471" i="4" s="1"/>
  <c r="F1792" i="3"/>
  <c r="H1791" i="3"/>
  <c r="I1791" i="3" s="1"/>
  <c r="G1792" i="3"/>
  <c r="E1784" i="5" l="1"/>
  <c r="H1783" i="5"/>
  <c r="G1783" i="5"/>
  <c r="F1783" i="5"/>
  <c r="E1803" i="4"/>
  <c r="C1804" i="4"/>
  <c r="G1472" i="4"/>
  <c r="H1472" i="4" s="1"/>
  <c r="G1793" i="3"/>
  <c r="F1793" i="3"/>
  <c r="H1792" i="3"/>
  <c r="I1792" i="3" s="1"/>
  <c r="H1784" i="5" l="1"/>
  <c r="G1784" i="5"/>
  <c r="F1784" i="5"/>
  <c r="E1785" i="5"/>
  <c r="E1804" i="4"/>
  <c r="C1805" i="4"/>
  <c r="G1473" i="4"/>
  <c r="H1473" i="4" s="1"/>
  <c r="H1793" i="3"/>
  <c r="F1794" i="3"/>
  <c r="G1794" i="3"/>
  <c r="I1793" i="3"/>
  <c r="G1785" i="5" l="1"/>
  <c r="F1785" i="5"/>
  <c r="E1786" i="5"/>
  <c r="H1785" i="5"/>
  <c r="E1805" i="4"/>
  <c r="C1806" i="4"/>
  <c r="G1474" i="4"/>
  <c r="H1474" i="4" s="1"/>
  <c r="G1795" i="3"/>
  <c r="F1795" i="3"/>
  <c r="H1794" i="3"/>
  <c r="I1794" i="3" s="1"/>
  <c r="E1787" i="5" l="1"/>
  <c r="H1786" i="5"/>
  <c r="G1786" i="5"/>
  <c r="F1786" i="5"/>
  <c r="E1806" i="4"/>
  <c r="C1807" i="4"/>
  <c r="G1475" i="4"/>
  <c r="H1475" i="4" s="1"/>
  <c r="H1795" i="3"/>
  <c r="F1796" i="3"/>
  <c r="G1796" i="3"/>
  <c r="I1795" i="3"/>
  <c r="E1788" i="5" l="1"/>
  <c r="H1787" i="5"/>
  <c r="G1787" i="5"/>
  <c r="F1787" i="5"/>
  <c r="E1807" i="4"/>
  <c r="C1808" i="4"/>
  <c r="G1476" i="4"/>
  <c r="H1476" i="4" s="1"/>
  <c r="G1797" i="3"/>
  <c r="H1796" i="3"/>
  <c r="I1796" i="3" s="1"/>
  <c r="F1797" i="3"/>
  <c r="G1788" i="5" l="1"/>
  <c r="F1788" i="5"/>
  <c r="E1789" i="5"/>
  <c r="H1788" i="5"/>
  <c r="E1808" i="4"/>
  <c r="C1809" i="4"/>
  <c r="G1477" i="4"/>
  <c r="H1477" i="4" s="1"/>
  <c r="F1798" i="3"/>
  <c r="H1797" i="3"/>
  <c r="I1797" i="3"/>
  <c r="G1798" i="3"/>
  <c r="F1789" i="5" l="1"/>
  <c r="E1790" i="5"/>
  <c r="H1789" i="5"/>
  <c r="G1789" i="5"/>
  <c r="E1809" i="4"/>
  <c r="C1810" i="4"/>
  <c r="G1478" i="4"/>
  <c r="H1478" i="4" s="1"/>
  <c r="H1798" i="3"/>
  <c r="F1799" i="3"/>
  <c r="I1798" i="3"/>
  <c r="G1799" i="3"/>
  <c r="E1791" i="5" l="1"/>
  <c r="H1790" i="5"/>
  <c r="G1790" i="5"/>
  <c r="F1790" i="5"/>
  <c r="E1810" i="4"/>
  <c r="C1811" i="4"/>
  <c r="G1479" i="4"/>
  <c r="H1479" i="4" s="1"/>
  <c r="G1800" i="3"/>
  <c r="F1800" i="3"/>
  <c r="H1799" i="3"/>
  <c r="I1799" i="3" s="1"/>
  <c r="G1791" i="5" l="1"/>
  <c r="F1791" i="5"/>
  <c r="H1791" i="5"/>
  <c r="E1792" i="5"/>
  <c r="E1811" i="4"/>
  <c r="C1812" i="4"/>
  <c r="G1480" i="4"/>
  <c r="H1480" i="4" s="1"/>
  <c r="H1800" i="3"/>
  <c r="F1801" i="3"/>
  <c r="G1801" i="3"/>
  <c r="I1800" i="3"/>
  <c r="E1793" i="5" l="1"/>
  <c r="H1792" i="5"/>
  <c r="G1792" i="5"/>
  <c r="F1792" i="5"/>
  <c r="E1812" i="4"/>
  <c r="C1813" i="4"/>
  <c r="G1481" i="4"/>
  <c r="H1481" i="4" s="1"/>
  <c r="G1802" i="3"/>
  <c r="F1802" i="3"/>
  <c r="H1801" i="3"/>
  <c r="I1801" i="3" s="1"/>
  <c r="E1794" i="5" l="1"/>
  <c r="H1793" i="5"/>
  <c r="G1793" i="5"/>
  <c r="F1793" i="5"/>
  <c r="E1813" i="4"/>
  <c r="C1814" i="4"/>
  <c r="G1482" i="4"/>
  <c r="H1482" i="4" s="1"/>
  <c r="F1803" i="3"/>
  <c r="H1802" i="3"/>
  <c r="G1803" i="3"/>
  <c r="I1802" i="3"/>
  <c r="G1794" i="5" l="1"/>
  <c r="F1794" i="5"/>
  <c r="H1794" i="5"/>
  <c r="E1795" i="5"/>
  <c r="E1814" i="4"/>
  <c r="C1815" i="4"/>
  <c r="G1483" i="4"/>
  <c r="H1483" i="4" s="1"/>
  <c r="G1804" i="3"/>
  <c r="F1804" i="3"/>
  <c r="H1803" i="3"/>
  <c r="I1803" i="3" s="1"/>
  <c r="H1795" i="5" l="1"/>
  <c r="E1796" i="5"/>
  <c r="G1795" i="5"/>
  <c r="F1795" i="5"/>
  <c r="E1815" i="4"/>
  <c r="C1816" i="4"/>
  <c r="G1484" i="4"/>
  <c r="H1484" i="4" s="1"/>
  <c r="H1804" i="3"/>
  <c r="F1805" i="3"/>
  <c r="G1805" i="3"/>
  <c r="I1804" i="3"/>
  <c r="E1797" i="5" l="1"/>
  <c r="H1796" i="5"/>
  <c r="G1796" i="5"/>
  <c r="F1796" i="5"/>
  <c r="E1816" i="4"/>
  <c r="C1817" i="4"/>
  <c r="G1485" i="4"/>
  <c r="H1485" i="4" s="1"/>
  <c r="G1806" i="3"/>
  <c r="H1805" i="3"/>
  <c r="I1805" i="3" s="1"/>
  <c r="F1806" i="3"/>
  <c r="G1797" i="5" l="1"/>
  <c r="F1797" i="5"/>
  <c r="E1798" i="5"/>
  <c r="H1797" i="5"/>
  <c r="E1817" i="4"/>
  <c r="C1818" i="4"/>
  <c r="G1486" i="4"/>
  <c r="H1486" i="4" s="1"/>
  <c r="F1807" i="3"/>
  <c r="H1806" i="3"/>
  <c r="I1806" i="3"/>
  <c r="G1807" i="3"/>
  <c r="E1799" i="5" l="1"/>
  <c r="H1798" i="5"/>
  <c r="G1798" i="5"/>
  <c r="F1798" i="5"/>
  <c r="E1818" i="4"/>
  <c r="C1819" i="4"/>
  <c r="G1487" i="4"/>
  <c r="H1487" i="4" s="1"/>
  <c r="G1808" i="3"/>
  <c r="F1808" i="3"/>
  <c r="H1807" i="3"/>
  <c r="I1807" i="3" s="1"/>
  <c r="E1800" i="5" l="1"/>
  <c r="H1799" i="5"/>
  <c r="G1799" i="5"/>
  <c r="F1799" i="5"/>
  <c r="E1819" i="4"/>
  <c r="C1820" i="4"/>
  <c r="G1488" i="4"/>
  <c r="H1488" i="4" s="1"/>
  <c r="H1808" i="3"/>
  <c r="F1809" i="3"/>
  <c r="G1809" i="3"/>
  <c r="I1808" i="3"/>
  <c r="G1800" i="5" l="1"/>
  <c r="F1800" i="5"/>
  <c r="E1801" i="5"/>
  <c r="H1800" i="5"/>
  <c r="E1820" i="4"/>
  <c r="C1821" i="4"/>
  <c r="G1489" i="4"/>
  <c r="H1489" i="4" s="1"/>
  <c r="G1810" i="3"/>
  <c r="F1810" i="3"/>
  <c r="H1809" i="3"/>
  <c r="I1809" i="3" s="1"/>
  <c r="F1801" i="5" l="1"/>
  <c r="G1801" i="5"/>
  <c r="H1801" i="5"/>
  <c r="E1802" i="5"/>
  <c r="E1821" i="4"/>
  <c r="C1822" i="4"/>
  <c r="G1490" i="4"/>
  <c r="H1490" i="4" s="1"/>
  <c r="H1810" i="3"/>
  <c r="F1811" i="3"/>
  <c r="I1810" i="3"/>
  <c r="G1811" i="3"/>
  <c r="E1803" i="5" l="1"/>
  <c r="H1802" i="5"/>
  <c r="G1802" i="5"/>
  <c r="F1802" i="5"/>
  <c r="E1822" i="4"/>
  <c r="C1823" i="4"/>
  <c r="G1491" i="4"/>
  <c r="H1491" i="4" s="1"/>
  <c r="G1812" i="3"/>
  <c r="F1812" i="3"/>
  <c r="H1811" i="3"/>
  <c r="I1811" i="3" s="1"/>
  <c r="G1803" i="5" l="1"/>
  <c r="F1803" i="5"/>
  <c r="E1804" i="5"/>
  <c r="H1803" i="5"/>
  <c r="E1823" i="4"/>
  <c r="C1824" i="4"/>
  <c r="G1492" i="4"/>
  <c r="H1492" i="4" s="1"/>
  <c r="H1812" i="3"/>
  <c r="F1813" i="3"/>
  <c r="I1812" i="3"/>
  <c r="G1813" i="3"/>
  <c r="G1804" i="5" l="1"/>
  <c r="F1804" i="5"/>
  <c r="E1805" i="5"/>
  <c r="H1804" i="5"/>
  <c r="E1824" i="4"/>
  <c r="C1825" i="4"/>
  <c r="G1493" i="4"/>
  <c r="H1493" i="4" s="1"/>
  <c r="G1814" i="3"/>
  <c r="H1813" i="3"/>
  <c r="I1813" i="3" s="1"/>
  <c r="F1814" i="3"/>
  <c r="E1806" i="5" l="1"/>
  <c r="H1805" i="5"/>
  <c r="G1805" i="5"/>
  <c r="F1805" i="5"/>
  <c r="E1825" i="4"/>
  <c r="C1826" i="4"/>
  <c r="G1494" i="4"/>
  <c r="H1494" i="4" s="1"/>
  <c r="F1815" i="3"/>
  <c r="H1814" i="3"/>
  <c r="G1815" i="3"/>
  <c r="I1814" i="3"/>
  <c r="G1806" i="5" l="1"/>
  <c r="F1806" i="5"/>
  <c r="H1806" i="5"/>
  <c r="E1807" i="5"/>
  <c r="E1826" i="4"/>
  <c r="C1827" i="4"/>
  <c r="G1495" i="4"/>
  <c r="H1495" i="4" s="1"/>
  <c r="G1816" i="3"/>
  <c r="H1815" i="3"/>
  <c r="I1815" i="3" s="1"/>
  <c r="F1816" i="3"/>
  <c r="E1808" i="5" l="1"/>
  <c r="H1807" i="5"/>
  <c r="G1807" i="5"/>
  <c r="F1807" i="5"/>
  <c r="E1827" i="4"/>
  <c r="C1828" i="4"/>
  <c r="G1496" i="4"/>
  <c r="H1496" i="4" s="1"/>
  <c r="F1817" i="3"/>
  <c r="H1816" i="3"/>
  <c r="G1817" i="3"/>
  <c r="I1816" i="3"/>
  <c r="E1809" i="5" l="1"/>
  <c r="H1808" i="5"/>
  <c r="G1808" i="5"/>
  <c r="F1808" i="5"/>
  <c r="E1828" i="4"/>
  <c r="C1829" i="4"/>
  <c r="G1497" i="4"/>
  <c r="H1497" i="4" s="1"/>
  <c r="G1818" i="3"/>
  <c r="H1817" i="3"/>
  <c r="I1817" i="3" s="1"/>
  <c r="F1818" i="3"/>
  <c r="G1809" i="5" l="1"/>
  <c r="F1809" i="5"/>
  <c r="E1810" i="5"/>
  <c r="H1809" i="5"/>
  <c r="E1829" i="4"/>
  <c r="C1830" i="4"/>
  <c r="G1498" i="4"/>
  <c r="H1498" i="4" s="1"/>
  <c r="F1819" i="3"/>
  <c r="H1818" i="3"/>
  <c r="G1819" i="3"/>
  <c r="I1818" i="3"/>
  <c r="E1811" i="5" l="1"/>
  <c r="G1810" i="5"/>
  <c r="F1810" i="5"/>
  <c r="H1810" i="5"/>
  <c r="E1830" i="4"/>
  <c r="C1831" i="4"/>
  <c r="G1499" i="4"/>
  <c r="H1499" i="4" s="1"/>
  <c r="G1820" i="3"/>
  <c r="H1819" i="3"/>
  <c r="I1819" i="3" s="1"/>
  <c r="F1820" i="3"/>
  <c r="E1812" i="5" l="1"/>
  <c r="H1811" i="5"/>
  <c r="G1811" i="5"/>
  <c r="F1811" i="5"/>
  <c r="E1831" i="4"/>
  <c r="C1832" i="4"/>
  <c r="G1500" i="4"/>
  <c r="H1500" i="4" s="1"/>
  <c r="H1820" i="3"/>
  <c r="F1821" i="3"/>
  <c r="G1821" i="3"/>
  <c r="I1820" i="3"/>
  <c r="G1812" i="5" l="1"/>
  <c r="F1812" i="5"/>
  <c r="E1813" i="5"/>
  <c r="H1812" i="5"/>
  <c r="E1832" i="4"/>
  <c r="C1833" i="4"/>
  <c r="G1501" i="4"/>
  <c r="H1501" i="4" s="1"/>
  <c r="F1822" i="3"/>
  <c r="H1821" i="3"/>
  <c r="I1821" i="3"/>
  <c r="G1822" i="3"/>
  <c r="E1814" i="5" l="1"/>
  <c r="H1813" i="5"/>
  <c r="G1813" i="5"/>
  <c r="F1813" i="5"/>
  <c r="E1833" i="4"/>
  <c r="C1834" i="4"/>
  <c r="G1502" i="4"/>
  <c r="H1502" i="4" s="1"/>
  <c r="G1823" i="3"/>
  <c r="H1822" i="3"/>
  <c r="I1822" i="3" s="1"/>
  <c r="F1823" i="3"/>
  <c r="E1815" i="5" l="1"/>
  <c r="H1814" i="5"/>
  <c r="G1814" i="5"/>
  <c r="F1814" i="5"/>
  <c r="E1834" i="4"/>
  <c r="C1835" i="4"/>
  <c r="G1503" i="4"/>
  <c r="H1503" i="4" s="1"/>
  <c r="F1824" i="3"/>
  <c r="H1823" i="3"/>
  <c r="G1824" i="3"/>
  <c r="I1823" i="3"/>
  <c r="G1815" i="5" l="1"/>
  <c r="F1815" i="5"/>
  <c r="E1816" i="5"/>
  <c r="H1815" i="5"/>
  <c r="E1835" i="4"/>
  <c r="C1836" i="4"/>
  <c r="G1504" i="4"/>
  <c r="H1504" i="4" s="1"/>
  <c r="G1825" i="3"/>
  <c r="F1825" i="3"/>
  <c r="H1824" i="3"/>
  <c r="I1824" i="3" s="1"/>
  <c r="G1816" i="5" l="1"/>
  <c r="E1817" i="5"/>
  <c r="H1816" i="5"/>
  <c r="F1816" i="5"/>
  <c r="E1836" i="4"/>
  <c r="C1837" i="4"/>
  <c r="G1505" i="4"/>
  <c r="H1505" i="4" s="1"/>
  <c r="F1826" i="3"/>
  <c r="H1825" i="3"/>
  <c r="I1825" i="3"/>
  <c r="G1826" i="3"/>
  <c r="E1818" i="5" l="1"/>
  <c r="H1817" i="5"/>
  <c r="G1817" i="5"/>
  <c r="F1817" i="5"/>
  <c r="E1837" i="4"/>
  <c r="C1838" i="4"/>
  <c r="G1506" i="4"/>
  <c r="H1506" i="4" s="1"/>
  <c r="G1827" i="3"/>
  <c r="F1827" i="3"/>
  <c r="H1826" i="3"/>
  <c r="I1826" i="3" s="1"/>
  <c r="G1818" i="5" l="1"/>
  <c r="F1818" i="5"/>
  <c r="E1819" i="5"/>
  <c r="H1818" i="5"/>
  <c r="E1838" i="4"/>
  <c r="C1839" i="4"/>
  <c r="G1507" i="4"/>
  <c r="H1507" i="4" s="1"/>
  <c r="F1828" i="3"/>
  <c r="H1827" i="3"/>
  <c r="I1827" i="3"/>
  <c r="G1828" i="3"/>
  <c r="H1819" i="5" l="1"/>
  <c r="G1819" i="5"/>
  <c r="F1819" i="5"/>
  <c r="E1820" i="5"/>
  <c r="E1839" i="4"/>
  <c r="C1840" i="4"/>
  <c r="G1508" i="4"/>
  <c r="H1508" i="4" s="1"/>
  <c r="G1829" i="3"/>
  <c r="H1828" i="3"/>
  <c r="I1828" i="3" s="1"/>
  <c r="F1829" i="3"/>
  <c r="E1821" i="5" l="1"/>
  <c r="H1820" i="5"/>
  <c r="G1820" i="5"/>
  <c r="F1820" i="5"/>
  <c r="E1840" i="4"/>
  <c r="C1841" i="4"/>
  <c r="G1509" i="4"/>
  <c r="H1509" i="4" s="1"/>
  <c r="H1829" i="3"/>
  <c r="F1830" i="3"/>
  <c r="G1830" i="3"/>
  <c r="I1829" i="3"/>
  <c r="G1821" i="5" l="1"/>
  <c r="F1821" i="5"/>
  <c r="E1822" i="5"/>
  <c r="H1821" i="5"/>
  <c r="E1841" i="4"/>
  <c r="C1842" i="4"/>
  <c r="G1510" i="4"/>
  <c r="H1510" i="4" s="1"/>
  <c r="F1831" i="3"/>
  <c r="H1830" i="3"/>
  <c r="G1831" i="3"/>
  <c r="I1830" i="3"/>
  <c r="E1823" i="5" l="1"/>
  <c r="F1822" i="5"/>
  <c r="G1822" i="5"/>
  <c r="H1822" i="5"/>
  <c r="E1842" i="4"/>
  <c r="C1843" i="4"/>
  <c r="G1511" i="4"/>
  <c r="H1511" i="4" s="1"/>
  <c r="G1832" i="3"/>
  <c r="F1832" i="3"/>
  <c r="H1831" i="3"/>
  <c r="I1831" i="3" s="1"/>
  <c r="E1824" i="5" l="1"/>
  <c r="H1823" i="5"/>
  <c r="G1823" i="5"/>
  <c r="F1823" i="5"/>
  <c r="E1843" i="4"/>
  <c r="C1844" i="4"/>
  <c r="G1512" i="4"/>
  <c r="H1512" i="4" s="1"/>
  <c r="H1832" i="3"/>
  <c r="F1833" i="3"/>
  <c r="I1832" i="3"/>
  <c r="G1833" i="3"/>
  <c r="G1824" i="5" l="1"/>
  <c r="F1824" i="5"/>
  <c r="E1825" i="5"/>
  <c r="H1824" i="5"/>
  <c r="E1844" i="4"/>
  <c r="C1845" i="4"/>
  <c r="G1513" i="4"/>
  <c r="H1513" i="4" s="1"/>
  <c r="G1834" i="3"/>
  <c r="F1834" i="3"/>
  <c r="H1833" i="3"/>
  <c r="I1833" i="3" s="1"/>
  <c r="F1825" i="5" l="1"/>
  <c r="E1826" i="5"/>
  <c r="H1825" i="5"/>
  <c r="G1825" i="5"/>
  <c r="E1845" i="4"/>
  <c r="C1846" i="4"/>
  <c r="G1514" i="4"/>
  <c r="H1514" i="4" s="1"/>
  <c r="H1834" i="3"/>
  <c r="F1835" i="3"/>
  <c r="I1834" i="3"/>
  <c r="G1835" i="3"/>
  <c r="E1827" i="5" l="1"/>
  <c r="H1826" i="5"/>
  <c r="G1826" i="5"/>
  <c r="F1826" i="5"/>
  <c r="E1846" i="4"/>
  <c r="C1847" i="4"/>
  <c r="G1515" i="4"/>
  <c r="H1515" i="4" s="1"/>
  <c r="G1836" i="3"/>
  <c r="F1836" i="3"/>
  <c r="H1835" i="3"/>
  <c r="I1835" i="3" s="1"/>
  <c r="G1827" i="5" l="1"/>
  <c r="F1827" i="5"/>
  <c r="E1828" i="5"/>
  <c r="H1827" i="5"/>
  <c r="G1516" i="4"/>
  <c r="H1516" i="4" s="1"/>
  <c r="E1847" i="4"/>
  <c r="C1848" i="4"/>
  <c r="H1836" i="3"/>
  <c r="F1837" i="3"/>
  <c r="I1836" i="3"/>
  <c r="G1837" i="3"/>
  <c r="E1829" i="5" l="1"/>
  <c r="H1828" i="5"/>
  <c r="G1828" i="5"/>
  <c r="F1828" i="5"/>
  <c r="E1848" i="4"/>
  <c r="C1849" i="4"/>
  <c r="G1517" i="4"/>
  <c r="H1517" i="4" s="1"/>
  <c r="G1838" i="3"/>
  <c r="F1838" i="3"/>
  <c r="H1837" i="3"/>
  <c r="I1837" i="3" s="1"/>
  <c r="E1830" i="5" l="1"/>
  <c r="H1829" i="5"/>
  <c r="G1829" i="5"/>
  <c r="F1829" i="5"/>
  <c r="E1849" i="4"/>
  <c r="C1850" i="4"/>
  <c r="G1518" i="4"/>
  <c r="H1518" i="4" s="1"/>
  <c r="F1839" i="3"/>
  <c r="H1838" i="3"/>
  <c r="G1839" i="3"/>
  <c r="I1838" i="3"/>
  <c r="G1830" i="5" l="1"/>
  <c r="F1830" i="5"/>
  <c r="H1830" i="5"/>
  <c r="E1831" i="5"/>
  <c r="E1850" i="4"/>
  <c r="C1851" i="4"/>
  <c r="G1519" i="4"/>
  <c r="H1519" i="4" s="1"/>
  <c r="G1840" i="3"/>
  <c r="H1839" i="3"/>
  <c r="I1839" i="3" s="1"/>
  <c r="F1840" i="3"/>
  <c r="H1831" i="5" l="1"/>
  <c r="E1832" i="5"/>
  <c r="G1831" i="5"/>
  <c r="F1831" i="5"/>
  <c r="E1851" i="4"/>
  <c r="C1852" i="4"/>
  <c r="G1520" i="4"/>
  <c r="H1520" i="4" s="1"/>
  <c r="F1841" i="3"/>
  <c r="H1840" i="3"/>
  <c r="G1841" i="3"/>
  <c r="I1840" i="3"/>
  <c r="E1833" i="5" l="1"/>
  <c r="H1832" i="5"/>
  <c r="G1832" i="5"/>
  <c r="F1832" i="5"/>
  <c r="E1852" i="4"/>
  <c r="C1853" i="4"/>
  <c r="G1521" i="4"/>
  <c r="H1521" i="4" s="1"/>
  <c r="G1842" i="3"/>
  <c r="H1841" i="3"/>
  <c r="I1841" i="3" s="1"/>
  <c r="F1842" i="3"/>
  <c r="G1833" i="5" l="1"/>
  <c r="F1833" i="5"/>
  <c r="E1834" i="5"/>
  <c r="H1833" i="5"/>
  <c r="E1853" i="4"/>
  <c r="C1854" i="4"/>
  <c r="G1522" i="4"/>
  <c r="H1522" i="4" s="1"/>
  <c r="F1843" i="3"/>
  <c r="H1842" i="3"/>
  <c r="G1843" i="3"/>
  <c r="I1842" i="3"/>
  <c r="E1835" i="5" l="1"/>
  <c r="H1834" i="5"/>
  <c r="G1834" i="5"/>
  <c r="F1834" i="5"/>
  <c r="E1854" i="4"/>
  <c r="C1855" i="4"/>
  <c r="G1523" i="4"/>
  <c r="H1523" i="4" s="1"/>
  <c r="G1844" i="3"/>
  <c r="H1843" i="3"/>
  <c r="I1843" i="3" s="1"/>
  <c r="F1844" i="3"/>
  <c r="E1836" i="5" l="1"/>
  <c r="H1835" i="5"/>
  <c r="G1835" i="5"/>
  <c r="F1835" i="5"/>
  <c r="E1855" i="4"/>
  <c r="C1856" i="4"/>
  <c r="G1524" i="4"/>
  <c r="H1524" i="4" s="1"/>
  <c r="H1844" i="3"/>
  <c r="F1845" i="3"/>
  <c r="I1844" i="3"/>
  <c r="G1845" i="3"/>
  <c r="G1836" i="5" l="1"/>
  <c r="F1836" i="5"/>
  <c r="E1837" i="5"/>
  <c r="H1836" i="5"/>
  <c r="E1856" i="4"/>
  <c r="C1857" i="4"/>
  <c r="G1525" i="4"/>
  <c r="H1525" i="4" s="1"/>
  <c r="G1846" i="3"/>
  <c r="F1846" i="3"/>
  <c r="H1845" i="3"/>
  <c r="I1845" i="3" s="1"/>
  <c r="F1837" i="5" l="1"/>
  <c r="E1838" i="5"/>
  <c r="H1837" i="5"/>
  <c r="G1837" i="5"/>
  <c r="E1857" i="4"/>
  <c r="C1858" i="4"/>
  <c r="G1526" i="4"/>
  <c r="H1526" i="4" s="1"/>
  <c r="H1846" i="3"/>
  <c r="F1847" i="3"/>
  <c r="I1846" i="3"/>
  <c r="G1847" i="3"/>
  <c r="E1839" i="5" l="1"/>
  <c r="H1838" i="5"/>
  <c r="G1838" i="5"/>
  <c r="F1838" i="5"/>
  <c r="E1858" i="4"/>
  <c r="C1859" i="4"/>
  <c r="G1527" i="4"/>
  <c r="H1527" i="4" s="1"/>
  <c r="G1848" i="3"/>
  <c r="F1848" i="3"/>
  <c r="H1847" i="3"/>
  <c r="I1847" i="3" s="1"/>
  <c r="G1839" i="5" l="1"/>
  <c r="F1839" i="5"/>
  <c r="E1840" i="5"/>
  <c r="H1839" i="5"/>
  <c r="E1859" i="4"/>
  <c r="C1860" i="4"/>
  <c r="G1528" i="4"/>
  <c r="H1528" i="4" s="1"/>
  <c r="H1848" i="3"/>
  <c r="F1849" i="3"/>
  <c r="I1848" i="3"/>
  <c r="G1849" i="3"/>
  <c r="G1840" i="5" l="1"/>
  <c r="F1840" i="5"/>
  <c r="E1841" i="5"/>
  <c r="H1840" i="5"/>
  <c r="E1860" i="4"/>
  <c r="C1861" i="4"/>
  <c r="G1529" i="4"/>
  <c r="H1529" i="4" s="1"/>
  <c r="G1850" i="3"/>
  <c r="F1850" i="3"/>
  <c r="H1849" i="3"/>
  <c r="I1849" i="3" s="1"/>
  <c r="E1842" i="5" l="1"/>
  <c r="H1841" i="5"/>
  <c r="G1841" i="5"/>
  <c r="F1841" i="5"/>
  <c r="E1861" i="4"/>
  <c r="C1862" i="4"/>
  <c r="G1530" i="4"/>
  <c r="H1530" i="4" s="1"/>
  <c r="H1850" i="3"/>
  <c r="F1851" i="3"/>
  <c r="G1851" i="3"/>
  <c r="I1850" i="3"/>
  <c r="G1842" i="5" l="1"/>
  <c r="F1842" i="5"/>
  <c r="H1842" i="5"/>
  <c r="E1843" i="5"/>
  <c r="E1862" i="4"/>
  <c r="C1863" i="4"/>
  <c r="G1531" i="4"/>
  <c r="H1531" i="4" s="1"/>
  <c r="H1851" i="3"/>
  <c r="F1852" i="3"/>
  <c r="I1851" i="3"/>
  <c r="G1852" i="3"/>
  <c r="E1844" i="5" l="1"/>
  <c r="H1843" i="5"/>
  <c r="G1843" i="5"/>
  <c r="F1843" i="5"/>
  <c r="E1863" i="4"/>
  <c r="C1864" i="4"/>
  <c r="G1532" i="4"/>
  <c r="H1532" i="4" s="1"/>
  <c r="G1853" i="3"/>
  <c r="F1853" i="3"/>
  <c r="H1852" i="3"/>
  <c r="I1852" i="3" s="1"/>
  <c r="E1845" i="5" l="1"/>
  <c r="H1844" i="5"/>
  <c r="G1844" i="5"/>
  <c r="F1844" i="5"/>
  <c r="E1864" i="4"/>
  <c r="C1865" i="4"/>
  <c r="G1533" i="4"/>
  <c r="H1533" i="4" s="1"/>
  <c r="H1853" i="3"/>
  <c r="F1854" i="3"/>
  <c r="I1853" i="3"/>
  <c r="G1854" i="3"/>
  <c r="G1845" i="5" l="1"/>
  <c r="F1845" i="5"/>
  <c r="E1846" i="5"/>
  <c r="H1845" i="5"/>
  <c r="E1865" i="4"/>
  <c r="C1866" i="4"/>
  <c r="G1534" i="4"/>
  <c r="H1534" i="4" s="1"/>
  <c r="G1855" i="3"/>
  <c r="F1855" i="3"/>
  <c r="H1854" i="3"/>
  <c r="I1854" i="3" s="1"/>
  <c r="E1847" i="5" l="1"/>
  <c r="H1846" i="5"/>
  <c r="G1846" i="5"/>
  <c r="F1846" i="5"/>
  <c r="E1866" i="4"/>
  <c r="C1867" i="4"/>
  <c r="G1535" i="4"/>
  <c r="H1535" i="4" s="1"/>
  <c r="F1856" i="3"/>
  <c r="H1855" i="3"/>
  <c r="I1855" i="3"/>
  <c r="G1856" i="3"/>
  <c r="E1848" i="5" l="1"/>
  <c r="H1847" i="5"/>
  <c r="G1847" i="5"/>
  <c r="F1847" i="5"/>
  <c r="E1867" i="4"/>
  <c r="C1868" i="4"/>
  <c r="G1536" i="4"/>
  <c r="H1536" i="4" s="1"/>
  <c r="G1857" i="3"/>
  <c r="H1856" i="3"/>
  <c r="I1856" i="3" s="1"/>
  <c r="F1857" i="3"/>
  <c r="G1848" i="5" l="1"/>
  <c r="F1848" i="5"/>
  <c r="E1849" i="5"/>
  <c r="H1848" i="5"/>
  <c r="E1868" i="4"/>
  <c r="C1869" i="4"/>
  <c r="G1537" i="4"/>
  <c r="H1537" i="4" s="1"/>
  <c r="G1858" i="3"/>
  <c r="F1858" i="3"/>
  <c r="H1857" i="3"/>
  <c r="I1857" i="3" s="1"/>
  <c r="E1850" i="5" l="1"/>
  <c r="H1849" i="5"/>
  <c r="G1849" i="5"/>
  <c r="F1849" i="5"/>
  <c r="E1869" i="4"/>
  <c r="C1870" i="4"/>
  <c r="G1538" i="4"/>
  <c r="H1538" i="4" s="1"/>
  <c r="H1858" i="3"/>
  <c r="F1859" i="3"/>
  <c r="I1858" i="3"/>
  <c r="G1859" i="3"/>
  <c r="E1851" i="5" l="1"/>
  <c r="H1850" i="5"/>
  <c r="G1850" i="5"/>
  <c r="F1850" i="5"/>
  <c r="E1870" i="4"/>
  <c r="C1871" i="4"/>
  <c r="G1539" i="4"/>
  <c r="H1539" i="4" s="1"/>
  <c r="G1860" i="3"/>
  <c r="F1860" i="3"/>
  <c r="H1859" i="3"/>
  <c r="I1859" i="3" s="1"/>
  <c r="G1851" i="5" l="1"/>
  <c r="F1851" i="5"/>
  <c r="E1852" i="5"/>
  <c r="H1851" i="5"/>
  <c r="E1871" i="4"/>
  <c r="C1872" i="4"/>
  <c r="G1540" i="4"/>
  <c r="H1540" i="4" s="1"/>
  <c r="H1860" i="3"/>
  <c r="F1861" i="3"/>
  <c r="G1861" i="3"/>
  <c r="I1860" i="3"/>
  <c r="G1852" i="5" l="1"/>
  <c r="H1852" i="5"/>
  <c r="E1853" i="5"/>
  <c r="F1852" i="5"/>
  <c r="E1872" i="4"/>
  <c r="C1873" i="4"/>
  <c r="G1541" i="4"/>
  <c r="H1541" i="4" s="1"/>
  <c r="G1862" i="3"/>
  <c r="F1862" i="3"/>
  <c r="H1861" i="3"/>
  <c r="I1861" i="3" s="1"/>
  <c r="E1854" i="5" l="1"/>
  <c r="H1853" i="5"/>
  <c r="G1853" i="5"/>
  <c r="F1853" i="5"/>
  <c r="E1873" i="4"/>
  <c r="C1874" i="4"/>
  <c r="G1542" i="4"/>
  <c r="H1542" i="4" s="1"/>
  <c r="H1862" i="3"/>
  <c r="F1863" i="3"/>
  <c r="G1863" i="3"/>
  <c r="I1862" i="3"/>
  <c r="G1854" i="5" l="1"/>
  <c r="F1854" i="5"/>
  <c r="E1855" i="5"/>
  <c r="H1854" i="5"/>
  <c r="E1874" i="4"/>
  <c r="C1875" i="4"/>
  <c r="G1543" i="4"/>
  <c r="H1543" i="4" s="1"/>
  <c r="G1864" i="3"/>
  <c r="H1863" i="3"/>
  <c r="I1863" i="3" s="1"/>
  <c r="F1864" i="3"/>
  <c r="H1855" i="5" l="1"/>
  <c r="G1855" i="5"/>
  <c r="F1855" i="5"/>
  <c r="E1856" i="5"/>
  <c r="E1875" i="4"/>
  <c r="C1876" i="4"/>
  <c r="G1544" i="4"/>
  <c r="H1544" i="4" s="1"/>
  <c r="F1865" i="3"/>
  <c r="H1864" i="3"/>
  <c r="G1865" i="3"/>
  <c r="I1864" i="3"/>
  <c r="E1857" i="5" l="1"/>
  <c r="H1856" i="5"/>
  <c r="G1856" i="5"/>
  <c r="F1856" i="5"/>
  <c r="E1876" i="4"/>
  <c r="C1877" i="4"/>
  <c r="G1545" i="4"/>
  <c r="H1545" i="4" s="1"/>
  <c r="G1866" i="3"/>
  <c r="H1865" i="3"/>
  <c r="I1865" i="3" s="1"/>
  <c r="F1866" i="3"/>
  <c r="G1857" i="5" l="1"/>
  <c r="F1857" i="5"/>
  <c r="E1858" i="5"/>
  <c r="H1857" i="5"/>
  <c r="E1877" i="4"/>
  <c r="C1878" i="4"/>
  <c r="G1546" i="4"/>
  <c r="H1546" i="4" s="1"/>
  <c r="F1867" i="3"/>
  <c r="H1866" i="3"/>
  <c r="I1866" i="3"/>
  <c r="G1867" i="3"/>
  <c r="E1859" i="5" l="1"/>
  <c r="H1858" i="5"/>
  <c r="G1858" i="5"/>
  <c r="F1858" i="5"/>
  <c r="E1878" i="4"/>
  <c r="C1879" i="4"/>
  <c r="G1547" i="4"/>
  <c r="H1547" i="4" s="1"/>
  <c r="G1868" i="3"/>
  <c r="F1868" i="3"/>
  <c r="H1867" i="3"/>
  <c r="I1867" i="3" s="1"/>
  <c r="E1860" i="5" l="1"/>
  <c r="H1859" i="5"/>
  <c r="G1859" i="5"/>
  <c r="F1859" i="5"/>
  <c r="E1879" i="4"/>
  <c r="C1880" i="4"/>
  <c r="G1548" i="4"/>
  <c r="H1548" i="4" s="1"/>
  <c r="H1868" i="3"/>
  <c r="F1869" i="3"/>
  <c r="I1868" i="3"/>
  <c r="G1869" i="3"/>
  <c r="G1860" i="5" l="1"/>
  <c r="F1860" i="5"/>
  <c r="E1861" i="5"/>
  <c r="H1860" i="5"/>
  <c r="E1880" i="4"/>
  <c r="C1881" i="4"/>
  <c r="G1549" i="4"/>
  <c r="H1549" i="4" s="1"/>
  <c r="G1870" i="3"/>
  <c r="F1870" i="3"/>
  <c r="H1869" i="3"/>
  <c r="I1869" i="3" s="1"/>
  <c r="F1861" i="5" l="1"/>
  <c r="G1861" i="5"/>
  <c r="E1862" i="5"/>
  <c r="H1861" i="5"/>
  <c r="E1881" i="4"/>
  <c r="C1882" i="4"/>
  <c r="G1550" i="4"/>
  <c r="H1550" i="4" s="1"/>
  <c r="H1870" i="3"/>
  <c r="F1871" i="3"/>
  <c r="I1870" i="3"/>
  <c r="G1871" i="3"/>
  <c r="E1863" i="5" l="1"/>
  <c r="H1862" i="5"/>
  <c r="G1862" i="5"/>
  <c r="F1862" i="5"/>
  <c r="E1882" i="4"/>
  <c r="C1883" i="4"/>
  <c r="G1551" i="4"/>
  <c r="H1551" i="4" s="1"/>
  <c r="G1872" i="3"/>
  <c r="F1872" i="3"/>
  <c r="H1871" i="3"/>
  <c r="I1871" i="3" s="1"/>
  <c r="G1863" i="5" l="1"/>
  <c r="F1863" i="5"/>
  <c r="H1863" i="5"/>
  <c r="E1864" i="5"/>
  <c r="E1883" i="4"/>
  <c r="C1884" i="4"/>
  <c r="G1552" i="4"/>
  <c r="H1552" i="4" s="1"/>
  <c r="H1872" i="3"/>
  <c r="F1873" i="3"/>
  <c r="I1872" i="3"/>
  <c r="G1873" i="3"/>
  <c r="E1865" i="5" l="1"/>
  <c r="H1864" i="5"/>
  <c r="G1864" i="5"/>
  <c r="F1864" i="5"/>
  <c r="E1884" i="4"/>
  <c r="C1885" i="4"/>
  <c r="G1553" i="4"/>
  <c r="H1553" i="4" s="1"/>
  <c r="F1874" i="3"/>
  <c r="H1873" i="3"/>
  <c r="I1873" i="3"/>
  <c r="G1874" i="3"/>
  <c r="E1866" i="5" l="1"/>
  <c r="H1865" i="5"/>
  <c r="G1865" i="5"/>
  <c r="F1865" i="5"/>
  <c r="E1885" i="4"/>
  <c r="C1886" i="4"/>
  <c r="G1554" i="4"/>
  <c r="H1554" i="4" s="1"/>
  <c r="G1875" i="3"/>
  <c r="F1875" i="3"/>
  <c r="H1874" i="3"/>
  <c r="I1874" i="3" s="1"/>
  <c r="G1866" i="5" l="1"/>
  <c r="F1866" i="5"/>
  <c r="H1866" i="5"/>
  <c r="E1867" i="5"/>
  <c r="E1886" i="4"/>
  <c r="C1887" i="4"/>
  <c r="G1555" i="4"/>
  <c r="H1555" i="4" s="1"/>
  <c r="H1875" i="3"/>
  <c r="F1876" i="3"/>
  <c r="I1875" i="3"/>
  <c r="G1876" i="3"/>
  <c r="H1867" i="5" l="1"/>
  <c r="E1868" i="5"/>
  <c r="G1867" i="5"/>
  <c r="F1867" i="5"/>
  <c r="E1887" i="4"/>
  <c r="C1888" i="4"/>
  <c r="G1556" i="4"/>
  <c r="H1556" i="4" s="1"/>
  <c r="G1877" i="3"/>
  <c r="F1877" i="3"/>
  <c r="H1876" i="3"/>
  <c r="I1876" i="3" s="1"/>
  <c r="E1869" i="5" l="1"/>
  <c r="H1868" i="5"/>
  <c r="G1868" i="5"/>
  <c r="F1868" i="5"/>
  <c r="E1888" i="4"/>
  <c r="C1889" i="4"/>
  <c r="G1557" i="4"/>
  <c r="H1557" i="4" s="1"/>
  <c r="H1877" i="3"/>
  <c r="F1878" i="3"/>
  <c r="G1878" i="3"/>
  <c r="I1877" i="3"/>
  <c r="G1869" i="5" l="1"/>
  <c r="F1869" i="5"/>
  <c r="E1870" i="5"/>
  <c r="H1869" i="5"/>
  <c r="E1889" i="4"/>
  <c r="C1890" i="4"/>
  <c r="G1558" i="4"/>
  <c r="H1558" i="4" s="1"/>
  <c r="G1879" i="3"/>
  <c r="F1879" i="3"/>
  <c r="H1878" i="3"/>
  <c r="I1878" i="3" s="1"/>
  <c r="E1871" i="5" l="1"/>
  <c r="H1870" i="5"/>
  <c r="G1870" i="5"/>
  <c r="F1870" i="5"/>
  <c r="E1890" i="4"/>
  <c r="C1891" i="4"/>
  <c r="G1559" i="4"/>
  <c r="H1559" i="4" s="1"/>
  <c r="F1880" i="3"/>
  <c r="H1879" i="3"/>
  <c r="G1880" i="3"/>
  <c r="I1879" i="3"/>
  <c r="E1872" i="5" l="1"/>
  <c r="H1871" i="5"/>
  <c r="G1871" i="5"/>
  <c r="F1871" i="5"/>
  <c r="E1891" i="4"/>
  <c r="C1892" i="4"/>
  <c r="G1560" i="4"/>
  <c r="H1560" i="4" s="1"/>
  <c r="G1881" i="3"/>
  <c r="H1880" i="3"/>
  <c r="I1880" i="3" s="1"/>
  <c r="F1881" i="3"/>
  <c r="G1872" i="5" l="1"/>
  <c r="F1872" i="5"/>
  <c r="E1873" i="5"/>
  <c r="H1872" i="5"/>
  <c r="E1892" i="4"/>
  <c r="C1893" i="4"/>
  <c r="G1561" i="4"/>
  <c r="H1561" i="4" s="1"/>
  <c r="F1882" i="3"/>
  <c r="H1881" i="3"/>
  <c r="G1882" i="3"/>
  <c r="I1881" i="3"/>
  <c r="F1873" i="5" l="1"/>
  <c r="G1873" i="5"/>
  <c r="H1873" i="5"/>
  <c r="E1874" i="5"/>
  <c r="E1893" i="4"/>
  <c r="C1894" i="4"/>
  <c r="G1562" i="4"/>
  <c r="H1562" i="4" s="1"/>
  <c r="G1883" i="3"/>
  <c r="H1882" i="3"/>
  <c r="I1882" i="3" s="1"/>
  <c r="F1883" i="3"/>
  <c r="E1875" i="5" l="1"/>
  <c r="H1874" i="5"/>
  <c r="G1874" i="5"/>
  <c r="F1874" i="5"/>
  <c r="E1894" i="4"/>
  <c r="C1895" i="4"/>
  <c r="G1563" i="4"/>
  <c r="H1563" i="4" s="1"/>
  <c r="F1884" i="3"/>
  <c r="H1883" i="3"/>
  <c r="G1884" i="3"/>
  <c r="I1883" i="3"/>
  <c r="E1876" i="5" l="1"/>
  <c r="G1875" i="5"/>
  <c r="F1875" i="5"/>
  <c r="H1875" i="5"/>
  <c r="E1895" i="4"/>
  <c r="C1896" i="4"/>
  <c r="G1564" i="4"/>
  <c r="H1564" i="4" s="1"/>
  <c r="G1885" i="3"/>
  <c r="F1885" i="3"/>
  <c r="H1884" i="3"/>
  <c r="I1884" i="3" s="1"/>
  <c r="G1876" i="5" l="1"/>
  <c r="F1876" i="5"/>
  <c r="E1877" i="5"/>
  <c r="H1876" i="5"/>
  <c r="E1896" i="4"/>
  <c r="C1897" i="4"/>
  <c r="G1565" i="4"/>
  <c r="H1565" i="4" s="1"/>
  <c r="H1885" i="3"/>
  <c r="F1886" i="3"/>
  <c r="I1885" i="3"/>
  <c r="G1886" i="3"/>
  <c r="F1877" i="5" l="1"/>
  <c r="E1878" i="5"/>
  <c r="H1877" i="5"/>
  <c r="G1877" i="5"/>
  <c r="E1897" i="4"/>
  <c r="C1898" i="4"/>
  <c r="G1566" i="4"/>
  <c r="H1566" i="4" s="1"/>
  <c r="G1887" i="3"/>
  <c r="H1886" i="3"/>
  <c r="I1886" i="3" s="1"/>
  <c r="F1887" i="3"/>
  <c r="E1879" i="5" l="1"/>
  <c r="H1878" i="5"/>
  <c r="G1878" i="5"/>
  <c r="F1878" i="5"/>
  <c r="E1898" i="4"/>
  <c r="C1899" i="4"/>
  <c r="G1567" i="4"/>
  <c r="H1567" i="4" s="1"/>
  <c r="H1887" i="3"/>
  <c r="F1888" i="3"/>
  <c r="I1887" i="3"/>
  <c r="G1888" i="3"/>
  <c r="G1879" i="5" l="1"/>
  <c r="F1879" i="5"/>
  <c r="E1880" i="5"/>
  <c r="H1879" i="5"/>
  <c r="E1899" i="4"/>
  <c r="C1900" i="4"/>
  <c r="G1568" i="4"/>
  <c r="H1568" i="4" s="1"/>
  <c r="G1889" i="3"/>
  <c r="F1889" i="3"/>
  <c r="H1888" i="3"/>
  <c r="I1888" i="3" s="1"/>
  <c r="F1880" i="5" l="1"/>
  <c r="E1881" i="5"/>
  <c r="H1880" i="5"/>
  <c r="G1880" i="5"/>
  <c r="E1900" i="4"/>
  <c r="C1901" i="4"/>
  <c r="G1569" i="4"/>
  <c r="H1569" i="4" s="1"/>
  <c r="H1889" i="3"/>
  <c r="F1890" i="3"/>
  <c r="G1890" i="3"/>
  <c r="I1889" i="3"/>
  <c r="E1882" i="5" l="1"/>
  <c r="H1881" i="5"/>
  <c r="G1881" i="5"/>
  <c r="F1881" i="5"/>
  <c r="E1901" i="4"/>
  <c r="C1902" i="4"/>
  <c r="G1570" i="4"/>
  <c r="H1570" i="4" s="1"/>
  <c r="I1890" i="3"/>
  <c r="G1891" i="3"/>
  <c r="F1891" i="3"/>
  <c r="H1890" i="3"/>
  <c r="G1882" i="5" l="1"/>
  <c r="F1882" i="5"/>
  <c r="E1883" i="5"/>
  <c r="H1882" i="5"/>
  <c r="E1902" i="4"/>
  <c r="C1903" i="4"/>
  <c r="G1571" i="4"/>
  <c r="H1571" i="4" s="1"/>
  <c r="F1892" i="3"/>
  <c r="H1891" i="3"/>
  <c r="G1892" i="3"/>
  <c r="I1891" i="3"/>
  <c r="H1883" i="5" l="1"/>
  <c r="G1883" i="5"/>
  <c r="F1883" i="5"/>
  <c r="E1884" i="5"/>
  <c r="E1903" i="4"/>
  <c r="C1904" i="4"/>
  <c r="G1572" i="4"/>
  <c r="H1572" i="4" s="1"/>
  <c r="G1893" i="3"/>
  <c r="H1892" i="3"/>
  <c r="I1892" i="3" s="1"/>
  <c r="F1893" i="3"/>
  <c r="E1885" i="5" l="1"/>
  <c r="F1884" i="5"/>
  <c r="G1884" i="5"/>
  <c r="H1884" i="5"/>
  <c r="E1904" i="4"/>
  <c r="C1905" i="4"/>
  <c r="G1573" i="4"/>
  <c r="H1573" i="4" s="1"/>
  <c r="G1894" i="3"/>
  <c r="F1894" i="3"/>
  <c r="H1893" i="3"/>
  <c r="I1893" i="3" s="1"/>
  <c r="G1885" i="5" l="1"/>
  <c r="F1885" i="5"/>
  <c r="E1886" i="5"/>
  <c r="H1885" i="5"/>
  <c r="E1905" i="4"/>
  <c r="C1906" i="4"/>
  <c r="G1574" i="4"/>
  <c r="H1574" i="4" s="1"/>
  <c r="H1894" i="3"/>
  <c r="F1895" i="3"/>
  <c r="I1894" i="3"/>
  <c r="G1895" i="3"/>
  <c r="E1887" i="5" l="1"/>
  <c r="H1886" i="5"/>
  <c r="G1886" i="5"/>
  <c r="F1886" i="5"/>
  <c r="G1575" i="4"/>
  <c r="H1575" i="4" s="1"/>
  <c r="E1906" i="4"/>
  <c r="C1907" i="4"/>
  <c r="G1896" i="3"/>
  <c r="F1896" i="3"/>
  <c r="H1895" i="3"/>
  <c r="I1895" i="3" s="1"/>
  <c r="E1888" i="5" l="1"/>
  <c r="G1887" i="5"/>
  <c r="F1887" i="5"/>
  <c r="H1887" i="5"/>
  <c r="E1907" i="4"/>
  <c r="C1908" i="4"/>
  <c r="G1576" i="4"/>
  <c r="H1576" i="4" s="1"/>
  <c r="F1897" i="3"/>
  <c r="H1896" i="3"/>
  <c r="G1897" i="3"/>
  <c r="I1896" i="3"/>
  <c r="G1888" i="5" l="1"/>
  <c r="F1888" i="5"/>
  <c r="E1889" i="5"/>
  <c r="H1888" i="5"/>
  <c r="E1908" i="4"/>
  <c r="C1909" i="4"/>
  <c r="G1577" i="4"/>
  <c r="H1577" i="4" s="1"/>
  <c r="G1898" i="3"/>
  <c r="H1897" i="3"/>
  <c r="I1897" i="3" s="1"/>
  <c r="F1898" i="3"/>
  <c r="E1890" i="5" l="1"/>
  <c r="H1889" i="5"/>
  <c r="G1889" i="5"/>
  <c r="F1889" i="5"/>
  <c r="E1909" i="4"/>
  <c r="C1910" i="4"/>
  <c r="G1578" i="4"/>
  <c r="H1578" i="4" s="1"/>
  <c r="G1899" i="3"/>
  <c r="F1899" i="3"/>
  <c r="H1898" i="3"/>
  <c r="I1898" i="3" s="1"/>
  <c r="E1891" i="5" l="1"/>
  <c r="H1890" i="5"/>
  <c r="G1890" i="5"/>
  <c r="F1890" i="5"/>
  <c r="E1910" i="4"/>
  <c r="C1911" i="4"/>
  <c r="G1579" i="4"/>
  <c r="H1579" i="4" s="1"/>
  <c r="H1899" i="3"/>
  <c r="F1900" i="3"/>
  <c r="I1899" i="3"/>
  <c r="G1900" i="3"/>
  <c r="G1891" i="5" l="1"/>
  <c r="F1891" i="5"/>
  <c r="E1892" i="5"/>
  <c r="H1891" i="5"/>
  <c r="E1911" i="4"/>
  <c r="C1912" i="4"/>
  <c r="G1580" i="4"/>
  <c r="H1580" i="4" s="1"/>
  <c r="G1901" i="3"/>
  <c r="F1901" i="3"/>
  <c r="H1900" i="3"/>
  <c r="I1900" i="3" s="1"/>
  <c r="E1893" i="5" l="1"/>
  <c r="H1892" i="5"/>
  <c r="G1892" i="5"/>
  <c r="F1892" i="5"/>
  <c r="E1912" i="4"/>
  <c r="C1913" i="4"/>
  <c r="G1581" i="4"/>
  <c r="H1581" i="4" s="1"/>
  <c r="H1901" i="3"/>
  <c r="F1902" i="3"/>
  <c r="G1902" i="3"/>
  <c r="I1901" i="3"/>
  <c r="E1894" i="5" l="1"/>
  <c r="H1893" i="5"/>
  <c r="G1893" i="5"/>
  <c r="F1893" i="5"/>
  <c r="E1913" i="4"/>
  <c r="C1914" i="4"/>
  <c r="G1582" i="4"/>
  <c r="H1582" i="4" s="1"/>
  <c r="G1903" i="3"/>
  <c r="F1903" i="3"/>
  <c r="H1902" i="3"/>
  <c r="I1902" i="3" s="1"/>
  <c r="G1894" i="5" l="1"/>
  <c r="F1894" i="5"/>
  <c r="E1895" i="5"/>
  <c r="H1894" i="5"/>
  <c r="E1914" i="4"/>
  <c r="C1915" i="4"/>
  <c r="G1583" i="4"/>
  <c r="H1583" i="4" s="1"/>
  <c r="F1904" i="3"/>
  <c r="H1903" i="3"/>
  <c r="G1904" i="3"/>
  <c r="I1903" i="3"/>
  <c r="H1895" i="5" l="1"/>
  <c r="G1895" i="5"/>
  <c r="F1895" i="5"/>
  <c r="E1896" i="5"/>
  <c r="E1915" i="4"/>
  <c r="C1916" i="4"/>
  <c r="G1584" i="4"/>
  <c r="H1584" i="4" s="1"/>
  <c r="G1905" i="3"/>
  <c r="H1904" i="3"/>
  <c r="I1904" i="3" s="1"/>
  <c r="F1905" i="3"/>
  <c r="E1897" i="5" l="1"/>
  <c r="H1896" i="5"/>
  <c r="G1896" i="5"/>
  <c r="F1896" i="5"/>
  <c r="E1916" i="4"/>
  <c r="C1917" i="4"/>
  <c r="G1585" i="4"/>
  <c r="H1585" i="4" s="1"/>
  <c r="F1906" i="3"/>
  <c r="H1905" i="3"/>
  <c r="G1906" i="3"/>
  <c r="I1905" i="3"/>
  <c r="G1897" i="5" l="1"/>
  <c r="F1897" i="5"/>
  <c r="H1897" i="5"/>
  <c r="E1898" i="5"/>
  <c r="E1917" i="4"/>
  <c r="C1918" i="4"/>
  <c r="G1586" i="4"/>
  <c r="H1586" i="4" s="1"/>
  <c r="G1907" i="3"/>
  <c r="H1906" i="3"/>
  <c r="I1906" i="3" s="1"/>
  <c r="F1907" i="3"/>
  <c r="E1899" i="5" l="1"/>
  <c r="H1898" i="5"/>
  <c r="G1898" i="5"/>
  <c r="F1898" i="5"/>
  <c r="E1918" i="4"/>
  <c r="C1919" i="4"/>
  <c r="G1587" i="4"/>
  <c r="H1587" i="4" s="1"/>
  <c r="F1908" i="3"/>
  <c r="H1907" i="3"/>
  <c r="G1908" i="3"/>
  <c r="I1907" i="3"/>
  <c r="E1900" i="5" l="1"/>
  <c r="G1899" i="5"/>
  <c r="F1899" i="5"/>
  <c r="H1899" i="5"/>
  <c r="E1919" i="4"/>
  <c r="C1920" i="4"/>
  <c r="G1588" i="4"/>
  <c r="H1588" i="4" s="1"/>
  <c r="G1909" i="3"/>
  <c r="F1909" i="3"/>
  <c r="H1908" i="3"/>
  <c r="I1908" i="3" s="1"/>
  <c r="G1900" i="5" l="1"/>
  <c r="F1900" i="5"/>
  <c r="H1900" i="5"/>
  <c r="E1901" i="5"/>
  <c r="E1920" i="4"/>
  <c r="C1921" i="4"/>
  <c r="G1589" i="4"/>
  <c r="H1589" i="4" s="1"/>
  <c r="F1910" i="3"/>
  <c r="H1909" i="3"/>
  <c r="I1909" i="3"/>
  <c r="G1910" i="3"/>
  <c r="E1902" i="5" l="1"/>
  <c r="H1901" i="5"/>
  <c r="G1901" i="5"/>
  <c r="F1901" i="5"/>
  <c r="E1921" i="4"/>
  <c r="C1922" i="4"/>
  <c r="G1590" i="4"/>
  <c r="H1590" i="4" s="1"/>
  <c r="G1911" i="3"/>
  <c r="F1911" i="3"/>
  <c r="H1910" i="3"/>
  <c r="I1910" i="3" s="1"/>
  <c r="E1903" i="5" l="1"/>
  <c r="H1902" i="5"/>
  <c r="G1902" i="5"/>
  <c r="F1902" i="5"/>
  <c r="E1922" i="4"/>
  <c r="C1923" i="4"/>
  <c r="G1591" i="4"/>
  <c r="H1591" i="4" s="1"/>
  <c r="H1911" i="3"/>
  <c r="F1912" i="3"/>
  <c r="I1911" i="3"/>
  <c r="G1912" i="3"/>
  <c r="G1903" i="5" l="1"/>
  <c r="F1903" i="5"/>
  <c r="E1904" i="5"/>
  <c r="H1903" i="5"/>
  <c r="E1923" i="4"/>
  <c r="C1924" i="4"/>
  <c r="G1592" i="4"/>
  <c r="H1592" i="4" s="1"/>
  <c r="G1913" i="3"/>
  <c r="F1913" i="3"/>
  <c r="H1912" i="3"/>
  <c r="I1912" i="3" s="1"/>
  <c r="H1904" i="5" l="1"/>
  <c r="G1904" i="5"/>
  <c r="F1904" i="5"/>
  <c r="E1905" i="5"/>
  <c r="E1924" i="4"/>
  <c r="C1925" i="4"/>
  <c r="G1593" i="4"/>
  <c r="H1593" i="4" s="1"/>
  <c r="H1913" i="3"/>
  <c r="F1914" i="3"/>
  <c r="G1914" i="3"/>
  <c r="I1913" i="3"/>
  <c r="E1906" i="5" l="1"/>
  <c r="H1905" i="5"/>
  <c r="G1905" i="5"/>
  <c r="F1905" i="5"/>
  <c r="E1925" i="4"/>
  <c r="C1926" i="4"/>
  <c r="G1594" i="4"/>
  <c r="H1594" i="4" s="1"/>
  <c r="G1915" i="3"/>
  <c r="F1915" i="3"/>
  <c r="H1914" i="3"/>
  <c r="I1914" i="3" s="1"/>
  <c r="G1906" i="5" l="1"/>
  <c r="F1906" i="5"/>
  <c r="E1907" i="5"/>
  <c r="H1906" i="5"/>
  <c r="E1926" i="4"/>
  <c r="C1927" i="4"/>
  <c r="G1595" i="4"/>
  <c r="H1595" i="4" s="1"/>
  <c r="F1916" i="3"/>
  <c r="H1915" i="3"/>
  <c r="I1915" i="3"/>
  <c r="G1916" i="3"/>
  <c r="H1907" i="5" l="1"/>
  <c r="G1907" i="5"/>
  <c r="F1907" i="5"/>
  <c r="E1908" i="5"/>
  <c r="E1927" i="4"/>
  <c r="C1928" i="4"/>
  <c r="G1596" i="4"/>
  <c r="H1596" i="4" s="1"/>
  <c r="G1917" i="3"/>
  <c r="H1916" i="3"/>
  <c r="I1916" i="3" s="1"/>
  <c r="F1917" i="3"/>
  <c r="E1909" i="5" l="1"/>
  <c r="H1908" i="5"/>
  <c r="G1908" i="5"/>
  <c r="F1908" i="5"/>
  <c r="E1928" i="4"/>
  <c r="C1929" i="4"/>
  <c r="G1597" i="4"/>
  <c r="H1597" i="4" s="1"/>
  <c r="G1918" i="3"/>
  <c r="F1918" i="3"/>
  <c r="H1917" i="3"/>
  <c r="I1917" i="3" s="1"/>
  <c r="G1909" i="5" l="1"/>
  <c r="F1909" i="5"/>
  <c r="E1910" i="5"/>
  <c r="H1909" i="5"/>
  <c r="E1929" i="4"/>
  <c r="C1930" i="4"/>
  <c r="G1598" i="4"/>
  <c r="H1598" i="4" s="1"/>
  <c r="H1918" i="3"/>
  <c r="F1919" i="3"/>
  <c r="I1918" i="3"/>
  <c r="G1919" i="3"/>
  <c r="E1911" i="5" l="1"/>
  <c r="H1910" i="5"/>
  <c r="G1910" i="5"/>
  <c r="F1910" i="5"/>
  <c r="E1930" i="4"/>
  <c r="C1931" i="4"/>
  <c r="G1599" i="4"/>
  <c r="H1599" i="4" s="1"/>
  <c r="G1920" i="3"/>
  <c r="F1920" i="3"/>
  <c r="H1919" i="3"/>
  <c r="I1919" i="3" s="1"/>
  <c r="E1912" i="5" l="1"/>
  <c r="G1911" i="5"/>
  <c r="F1911" i="5"/>
  <c r="H1911" i="5"/>
  <c r="E1931" i="4"/>
  <c r="C1932" i="4"/>
  <c r="G1600" i="4"/>
  <c r="H1600" i="4" s="1"/>
  <c r="F1921" i="3"/>
  <c r="H1920" i="3"/>
  <c r="I1920" i="3"/>
  <c r="G1921" i="3"/>
  <c r="G1912" i="5" l="1"/>
  <c r="F1912" i="5"/>
  <c r="E1913" i="5"/>
  <c r="H1912" i="5"/>
  <c r="E1932" i="4"/>
  <c r="C1933" i="4"/>
  <c r="G1601" i="4"/>
  <c r="H1601" i="4" s="1"/>
  <c r="G1922" i="3"/>
  <c r="H1921" i="3"/>
  <c r="I1921" i="3" s="1"/>
  <c r="F1922" i="3"/>
  <c r="G1913" i="5" l="1"/>
  <c r="H1913" i="5"/>
  <c r="E1914" i="5"/>
  <c r="F1913" i="5"/>
  <c r="E1933" i="4"/>
  <c r="C1934" i="4"/>
  <c r="G1602" i="4"/>
  <c r="H1602" i="4" s="1"/>
  <c r="F1923" i="3"/>
  <c r="H1922" i="3"/>
  <c r="G1923" i="3"/>
  <c r="I1922" i="3"/>
  <c r="E1915" i="5" l="1"/>
  <c r="H1914" i="5"/>
  <c r="G1914" i="5"/>
  <c r="F1914" i="5"/>
  <c r="E1934" i="4"/>
  <c r="C1935" i="4"/>
  <c r="G1603" i="4"/>
  <c r="H1603" i="4" s="1"/>
  <c r="G1924" i="3"/>
  <c r="H1923" i="3"/>
  <c r="I1923" i="3" s="1"/>
  <c r="F1924" i="3"/>
  <c r="G1915" i="5" l="1"/>
  <c r="F1915" i="5"/>
  <c r="E1916" i="5"/>
  <c r="H1915" i="5"/>
  <c r="E1935" i="4"/>
  <c r="C1936" i="4"/>
  <c r="G1604" i="4"/>
  <c r="H1604" i="4" s="1"/>
  <c r="G1925" i="3"/>
  <c r="F1925" i="3"/>
  <c r="H1924" i="3"/>
  <c r="I1924" i="3" s="1"/>
  <c r="E1917" i="5" l="1"/>
  <c r="H1916" i="5"/>
  <c r="G1916" i="5"/>
  <c r="F1916" i="5"/>
  <c r="E1936" i="4"/>
  <c r="C1937" i="4"/>
  <c r="G1605" i="4"/>
  <c r="H1605" i="4" s="1"/>
  <c r="H1925" i="3"/>
  <c r="F1926" i="3"/>
  <c r="I1925" i="3"/>
  <c r="G1926" i="3"/>
  <c r="E1918" i="5" l="1"/>
  <c r="G1917" i="5"/>
  <c r="F1917" i="5"/>
  <c r="H1917" i="5"/>
  <c r="E1937" i="4"/>
  <c r="C1938" i="4"/>
  <c r="G1606" i="4"/>
  <c r="H1606" i="4" s="1"/>
  <c r="G1927" i="3"/>
  <c r="F1927" i="3"/>
  <c r="H1926" i="3"/>
  <c r="I1926" i="3" s="1"/>
  <c r="G1918" i="5" l="1"/>
  <c r="F1918" i="5"/>
  <c r="E1919" i="5"/>
  <c r="H1918" i="5"/>
  <c r="E1938" i="4"/>
  <c r="C1939" i="4"/>
  <c r="G1607" i="4"/>
  <c r="H1607" i="4" s="1"/>
  <c r="F1928" i="3"/>
  <c r="H1927" i="3"/>
  <c r="I1927" i="3"/>
  <c r="G1928" i="3"/>
  <c r="H1919" i="5" l="1"/>
  <c r="G1919" i="5"/>
  <c r="F1919" i="5"/>
  <c r="E1920" i="5"/>
  <c r="E1939" i="4"/>
  <c r="C1940" i="4"/>
  <c r="G1608" i="4"/>
  <c r="H1608" i="4" s="1"/>
  <c r="G1929" i="3"/>
  <c r="H1928" i="3"/>
  <c r="I1928" i="3" s="1"/>
  <c r="F1929" i="3"/>
  <c r="E1921" i="5" l="1"/>
  <c r="G1920" i="5"/>
  <c r="H1920" i="5"/>
  <c r="F1920" i="5"/>
  <c r="E1940" i="4"/>
  <c r="C1941" i="4"/>
  <c r="G1609" i="4"/>
  <c r="H1609" i="4" s="1"/>
  <c r="G1930" i="3"/>
  <c r="F1930" i="3"/>
  <c r="H1929" i="3"/>
  <c r="I1929" i="3" s="1"/>
  <c r="G1921" i="5" l="1"/>
  <c r="F1921" i="5"/>
  <c r="E1922" i="5"/>
  <c r="H1921" i="5"/>
  <c r="E1941" i="4"/>
  <c r="C1942" i="4"/>
  <c r="G1610" i="4"/>
  <c r="H1610" i="4" s="1"/>
  <c r="H1930" i="3"/>
  <c r="F1931" i="3"/>
  <c r="I1930" i="3"/>
  <c r="G1931" i="3"/>
  <c r="E1923" i="5" l="1"/>
  <c r="H1922" i="5"/>
  <c r="G1922" i="5"/>
  <c r="F1922" i="5"/>
  <c r="E1942" i="4"/>
  <c r="C1943" i="4"/>
  <c r="G1611" i="4"/>
  <c r="H1611" i="4" s="1"/>
  <c r="G1932" i="3"/>
  <c r="F1932" i="3"/>
  <c r="H1931" i="3"/>
  <c r="I1931" i="3" s="1"/>
  <c r="E1924" i="5" l="1"/>
  <c r="G1923" i="5"/>
  <c r="F1923" i="5"/>
  <c r="H1923" i="5"/>
  <c r="E1943" i="4"/>
  <c r="C1944" i="4"/>
  <c r="G1612" i="4"/>
  <c r="H1612" i="4" s="1"/>
  <c r="F1933" i="3"/>
  <c r="H1932" i="3"/>
  <c r="I1932" i="3" s="1"/>
  <c r="G1933" i="3"/>
  <c r="G1924" i="5" l="1"/>
  <c r="F1924" i="5"/>
  <c r="E1925" i="5"/>
  <c r="H1924" i="5"/>
  <c r="E1944" i="4"/>
  <c r="C1945" i="4"/>
  <c r="G1613" i="4"/>
  <c r="H1613" i="4" s="1"/>
  <c r="G1934" i="3"/>
  <c r="F1934" i="3"/>
  <c r="H1933" i="3"/>
  <c r="I1933" i="3" s="1"/>
  <c r="F1925" i="5" l="1"/>
  <c r="H1925" i="5"/>
  <c r="E1926" i="5"/>
  <c r="G1925" i="5"/>
  <c r="E1945" i="4"/>
  <c r="C1946" i="4"/>
  <c r="G1614" i="4"/>
  <c r="H1614" i="4" s="1"/>
  <c r="F1935" i="3"/>
  <c r="H1934" i="3"/>
  <c r="G1935" i="3"/>
  <c r="I1934" i="3"/>
  <c r="E1927" i="5" l="1"/>
  <c r="H1926" i="5"/>
  <c r="G1926" i="5"/>
  <c r="F1926" i="5"/>
  <c r="E1946" i="4"/>
  <c r="C1947" i="4"/>
  <c r="G1615" i="4"/>
  <c r="H1615" i="4" s="1"/>
  <c r="G1936" i="3"/>
  <c r="H1935" i="3"/>
  <c r="I1935" i="3" s="1"/>
  <c r="F1936" i="3"/>
  <c r="G1927" i="5" l="1"/>
  <c r="F1927" i="5"/>
  <c r="E1928" i="5"/>
  <c r="H1927" i="5"/>
  <c r="E1947" i="4"/>
  <c r="C1948" i="4"/>
  <c r="G1616" i="4"/>
  <c r="H1616" i="4" s="1"/>
  <c r="F1937" i="3"/>
  <c r="H1936" i="3"/>
  <c r="G1937" i="3"/>
  <c r="I1936" i="3"/>
  <c r="F1928" i="5" l="1"/>
  <c r="G1928" i="5"/>
  <c r="E1929" i="5"/>
  <c r="H1928" i="5"/>
  <c r="E1948" i="4"/>
  <c r="C1949" i="4"/>
  <c r="G1617" i="4"/>
  <c r="H1617" i="4" s="1"/>
  <c r="G1938" i="3"/>
  <c r="H1937" i="3"/>
  <c r="I1937" i="3" s="1"/>
  <c r="F1938" i="3"/>
  <c r="E1930" i="5" l="1"/>
  <c r="H1929" i="5"/>
  <c r="G1929" i="5"/>
  <c r="F1929" i="5"/>
  <c r="E1949" i="4"/>
  <c r="C1950" i="4"/>
  <c r="G1618" i="4"/>
  <c r="H1618" i="4" s="1"/>
  <c r="G1939" i="3"/>
  <c r="F1939" i="3"/>
  <c r="H1938" i="3"/>
  <c r="I1938" i="3" s="1"/>
  <c r="G1930" i="5" l="1"/>
  <c r="F1930" i="5"/>
  <c r="E1931" i="5"/>
  <c r="H1930" i="5"/>
  <c r="E1950" i="4"/>
  <c r="C1951" i="4"/>
  <c r="G1619" i="4"/>
  <c r="H1619" i="4" s="1"/>
  <c r="G1940" i="3"/>
  <c r="H1939" i="3"/>
  <c r="I1939" i="3" s="1"/>
  <c r="F1940" i="3"/>
  <c r="H1931" i="5" l="1"/>
  <c r="G1931" i="5"/>
  <c r="F1931" i="5"/>
  <c r="E1932" i="5"/>
  <c r="E1951" i="4"/>
  <c r="C1952" i="4"/>
  <c r="G1620" i="4"/>
  <c r="H1620" i="4" s="1"/>
  <c r="H1940" i="3"/>
  <c r="F1941" i="3"/>
  <c r="I1940" i="3"/>
  <c r="G1941" i="3"/>
  <c r="E1933" i="5" l="1"/>
  <c r="F1932" i="5"/>
  <c r="H1932" i="5"/>
  <c r="G1932" i="5"/>
  <c r="E1952" i="4"/>
  <c r="C1953" i="4"/>
  <c r="G1621" i="4"/>
  <c r="H1621" i="4" s="1"/>
  <c r="G1942" i="3"/>
  <c r="F1942" i="3"/>
  <c r="H1941" i="3"/>
  <c r="I1941" i="3" s="1"/>
  <c r="G1933" i="5" l="1"/>
  <c r="F1933" i="5"/>
  <c r="E1934" i="5"/>
  <c r="H1933" i="5"/>
  <c r="E1953" i="4"/>
  <c r="C1954" i="4"/>
  <c r="G1622" i="4"/>
  <c r="H1622" i="4" s="1"/>
  <c r="H1942" i="3"/>
  <c r="F1943" i="3"/>
  <c r="I1942" i="3"/>
  <c r="G1943" i="3"/>
  <c r="E1935" i="5" l="1"/>
  <c r="H1934" i="5"/>
  <c r="G1934" i="5"/>
  <c r="F1934" i="5"/>
  <c r="E1954" i="4"/>
  <c r="C1955" i="4"/>
  <c r="G1623" i="4"/>
  <c r="H1623" i="4" s="1"/>
  <c r="G1944" i="3"/>
  <c r="I1943" i="3"/>
  <c r="F1944" i="3"/>
  <c r="H1943" i="3"/>
  <c r="E1936" i="5" l="1"/>
  <c r="G1935" i="5"/>
  <c r="F1935" i="5"/>
  <c r="H1935" i="5"/>
  <c r="E1955" i="4"/>
  <c r="C1956" i="4"/>
  <c r="G1624" i="4"/>
  <c r="H1624" i="4" s="1"/>
  <c r="H1944" i="3"/>
  <c r="F1945" i="3"/>
  <c r="I1944" i="3"/>
  <c r="G1945" i="3"/>
  <c r="G1936" i="5" l="1"/>
  <c r="F1936" i="5"/>
  <c r="E1937" i="5"/>
  <c r="H1936" i="5"/>
  <c r="E1956" i="4"/>
  <c r="C1957" i="4"/>
  <c r="G1625" i="4"/>
  <c r="H1625" i="4" s="1"/>
  <c r="G1946" i="3"/>
  <c r="F1946" i="3"/>
  <c r="H1945" i="3"/>
  <c r="I1945" i="3" s="1"/>
  <c r="E1938" i="5" l="1"/>
  <c r="H1937" i="5"/>
  <c r="G1937" i="5"/>
  <c r="F1937" i="5"/>
  <c r="E1957" i="4"/>
  <c r="C1958" i="4"/>
  <c r="G1626" i="4"/>
  <c r="H1626" i="4" s="1"/>
  <c r="G1947" i="3"/>
  <c r="H1946" i="3"/>
  <c r="I1946" i="3" s="1"/>
  <c r="F1947" i="3"/>
  <c r="E1939" i="5" l="1"/>
  <c r="H1938" i="5"/>
  <c r="G1938" i="5"/>
  <c r="F1938" i="5"/>
  <c r="E1958" i="4"/>
  <c r="C1959" i="4"/>
  <c r="G1627" i="4"/>
  <c r="H1627" i="4" s="1"/>
  <c r="H1947" i="3"/>
  <c r="F1948" i="3"/>
  <c r="I1947" i="3"/>
  <c r="G1948" i="3"/>
  <c r="G1939" i="5" l="1"/>
  <c r="F1939" i="5"/>
  <c r="E1940" i="5"/>
  <c r="H1939" i="5"/>
  <c r="E1959" i="4"/>
  <c r="C1960" i="4"/>
  <c r="G1628" i="4"/>
  <c r="H1628" i="4" s="1"/>
  <c r="G1949" i="3"/>
  <c r="F1949" i="3"/>
  <c r="H1948" i="3"/>
  <c r="I1948" i="3" s="1"/>
  <c r="E1941" i="5" l="1"/>
  <c r="H1940" i="5"/>
  <c r="G1940" i="5"/>
  <c r="F1940" i="5"/>
  <c r="E1960" i="4"/>
  <c r="C1961" i="4"/>
  <c r="G1629" i="4"/>
  <c r="H1629" i="4" s="1"/>
  <c r="H1949" i="3"/>
  <c r="F1950" i="3"/>
  <c r="I1949" i="3"/>
  <c r="G1950" i="3"/>
  <c r="E1942" i="5" l="1"/>
  <c r="F1941" i="5"/>
  <c r="G1941" i="5"/>
  <c r="H1941" i="5"/>
  <c r="E1961" i="4"/>
  <c r="C1962" i="4"/>
  <c r="G1630" i="4"/>
  <c r="H1630" i="4" s="1"/>
  <c r="G1951" i="3"/>
  <c r="F1951" i="3"/>
  <c r="H1950" i="3"/>
  <c r="I1950" i="3" s="1"/>
  <c r="G1942" i="5" l="1"/>
  <c r="F1942" i="5"/>
  <c r="E1943" i="5"/>
  <c r="H1942" i="5"/>
  <c r="E1962" i="4"/>
  <c r="C1963" i="4"/>
  <c r="G1631" i="4"/>
  <c r="H1631" i="4" s="1"/>
  <c r="H1951" i="3"/>
  <c r="F1952" i="3"/>
  <c r="I1951" i="3"/>
  <c r="G1952" i="3"/>
  <c r="H1943" i="5" l="1"/>
  <c r="G1943" i="5"/>
  <c r="F1943" i="5"/>
  <c r="E1944" i="5"/>
  <c r="E1963" i="4"/>
  <c r="C1964" i="4"/>
  <c r="G1632" i="4"/>
  <c r="H1632" i="4" s="1"/>
  <c r="G1953" i="3"/>
  <c r="H1952" i="3"/>
  <c r="I1952" i="3" s="1"/>
  <c r="F1953" i="3"/>
  <c r="E1945" i="5" l="1"/>
  <c r="H1944" i="5"/>
  <c r="G1944" i="5"/>
  <c r="F1944" i="5"/>
  <c r="E1964" i="4"/>
  <c r="C1965" i="4"/>
  <c r="G1633" i="4"/>
  <c r="H1633" i="4" s="1"/>
  <c r="F1954" i="3"/>
  <c r="H1953" i="3"/>
  <c r="G1954" i="3"/>
  <c r="I1953" i="3"/>
  <c r="G1945" i="5" l="1"/>
  <c r="F1945" i="5"/>
  <c r="H1945" i="5"/>
  <c r="E1946" i="5"/>
  <c r="E1965" i="4"/>
  <c r="C1966" i="4"/>
  <c r="G1634" i="4"/>
  <c r="H1634" i="4" s="1"/>
  <c r="G1955" i="3"/>
  <c r="H1954" i="3"/>
  <c r="I1954" i="3" s="1"/>
  <c r="F1955" i="3"/>
  <c r="E1947" i="5" l="1"/>
  <c r="H1946" i="5"/>
  <c r="G1946" i="5"/>
  <c r="F1946" i="5"/>
  <c r="E1966" i="4"/>
  <c r="C1967" i="4"/>
  <c r="G1635" i="4"/>
  <c r="H1635" i="4" s="1"/>
  <c r="G1956" i="3"/>
  <c r="F1956" i="3"/>
  <c r="H1955" i="3"/>
  <c r="I1955" i="3" s="1"/>
  <c r="E1948" i="5" l="1"/>
  <c r="G1947" i="5"/>
  <c r="F1947" i="5"/>
  <c r="H1947" i="5"/>
  <c r="E1967" i="4"/>
  <c r="C1968" i="4"/>
  <c r="G1636" i="4"/>
  <c r="H1636" i="4" s="1"/>
  <c r="H1956" i="3"/>
  <c r="F1957" i="3"/>
  <c r="I1956" i="3"/>
  <c r="G1957" i="3"/>
  <c r="G1948" i="5" l="1"/>
  <c r="F1948" i="5"/>
  <c r="H1948" i="5"/>
  <c r="E1949" i="5"/>
  <c r="E1968" i="4"/>
  <c r="C1969" i="4"/>
  <c r="G1637" i="4"/>
  <c r="H1637" i="4" s="1"/>
  <c r="H1957" i="3"/>
  <c r="F1958" i="3"/>
  <c r="I1957" i="3"/>
  <c r="G1958" i="3"/>
  <c r="E1950" i="5" l="1"/>
  <c r="H1949" i="5"/>
  <c r="G1949" i="5"/>
  <c r="F1949" i="5"/>
  <c r="E1969" i="4"/>
  <c r="C1970" i="4"/>
  <c r="G1638" i="4"/>
  <c r="H1638" i="4" s="1"/>
  <c r="G1959" i="3"/>
  <c r="H1958" i="3"/>
  <c r="I1958" i="3" s="1"/>
  <c r="F1959" i="3"/>
  <c r="E1951" i="5" l="1"/>
  <c r="H1950" i="5"/>
  <c r="G1950" i="5"/>
  <c r="F1950" i="5"/>
  <c r="E1970" i="4"/>
  <c r="C1971" i="4"/>
  <c r="G1639" i="4"/>
  <c r="H1639" i="4" s="1"/>
  <c r="H1959" i="3"/>
  <c r="F1960" i="3"/>
  <c r="I1959" i="3"/>
  <c r="G1960" i="3"/>
  <c r="G1951" i="5" l="1"/>
  <c r="F1951" i="5"/>
  <c r="E1952" i="5"/>
  <c r="H1951" i="5"/>
  <c r="E1971" i="4"/>
  <c r="C1972" i="4"/>
  <c r="G1640" i="4"/>
  <c r="H1640" i="4" s="1"/>
  <c r="G1961" i="3"/>
  <c r="F1961" i="3"/>
  <c r="H1960" i="3"/>
  <c r="I1960" i="3" s="1"/>
  <c r="H1952" i="5" l="1"/>
  <c r="G1952" i="5"/>
  <c r="F1952" i="5"/>
  <c r="E1953" i="5"/>
  <c r="E1972" i="4"/>
  <c r="C1973" i="4"/>
  <c r="G1641" i="4"/>
  <c r="H1641" i="4" s="1"/>
  <c r="H1961" i="3"/>
  <c r="F1962" i="3"/>
  <c r="I1961" i="3"/>
  <c r="G1962" i="3"/>
  <c r="E1954" i="5" l="1"/>
  <c r="H1953" i="5"/>
  <c r="G1953" i="5"/>
  <c r="F1953" i="5"/>
  <c r="E1973" i="4"/>
  <c r="C1974" i="4"/>
  <c r="G1642" i="4"/>
  <c r="H1642" i="4" s="1"/>
  <c r="G1963" i="3"/>
  <c r="F1963" i="3"/>
  <c r="H1962" i="3"/>
  <c r="I1962" i="3" s="1"/>
  <c r="G1954" i="5" l="1"/>
  <c r="F1954" i="5"/>
  <c r="E1955" i="5"/>
  <c r="H1954" i="5"/>
  <c r="E1974" i="4"/>
  <c r="C1975" i="4"/>
  <c r="G1643" i="4"/>
  <c r="H1643" i="4" s="1"/>
  <c r="H1963" i="3"/>
  <c r="F1964" i="3"/>
  <c r="I1963" i="3"/>
  <c r="G1964" i="3"/>
  <c r="H1955" i="5" l="1"/>
  <c r="G1955" i="5"/>
  <c r="F1955" i="5"/>
  <c r="E1956" i="5"/>
  <c r="E1975" i="4"/>
  <c r="C1976" i="4"/>
  <c r="G1644" i="4"/>
  <c r="H1644" i="4" s="1"/>
  <c r="G1965" i="3"/>
  <c r="H1964" i="3"/>
  <c r="I1964" i="3" s="1"/>
  <c r="F1965" i="3"/>
  <c r="E1957" i="5" l="1"/>
  <c r="H1956" i="5"/>
  <c r="G1956" i="5"/>
  <c r="F1956" i="5"/>
  <c r="E1976" i="4"/>
  <c r="C1977" i="4"/>
  <c r="G1645" i="4"/>
  <c r="H1645" i="4" s="1"/>
  <c r="F1966" i="3"/>
  <c r="H1965" i="3"/>
  <c r="G1966" i="3"/>
  <c r="I1965" i="3"/>
  <c r="G1957" i="5" l="1"/>
  <c r="F1957" i="5"/>
  <c r="E1958" i="5"/>
  <c r="H1957" i="5"/>
  <c r="E1977" i="4"/>
  <c r="C1978" i="4"/>
  <c r="G1646" i="4"/>
  <c r="H1646" i="4" s="1"/>
  <c r="G1967" i="3"/>
  <c r="H1966" i="3"/>
  <c r="I1966" i="3" s="1"/>
  <c r="F1967" i="3"/>
  <c r="E1959" i="5" l="1"/>
  <c r="H1958" i="5"/>
  <c r="G1958" i="5"/>
  <c r="F1958" i="5"/>
  <c r="E1978" i="4"/>
  <c r="C1979" i="4"/>
  <c r="G1647" i="4"/>
  <c r="H1647" i="4" s="1"/>
  <c r="F1968" i="3"/>
  <c r="H1967" i="3"/>
  <c r="G1968" i="3"/>
  <c r="I1967" i="3"/>
  <c r="E1960" i="5" l="1"/>
  <c r="G1959" i="5"/>
  <c r="F1959" i="5"/>
  <c r="H1959" i="5"/>
  <c r="E1979" i="4"/>
  <c r="C1980" i="4"/>
  <c r="G1648" i="4"/>
  <c r="H1648" i="4" s="1"/>
  <c r="G1969" i="3"/>
  <c r="H1968" i="3"/>
  <c r="I1968" i="3" s="1"/>
  <c r="F1969" i="3"/>
  <c r="G1960" i="5" l="1"/>
  <c r="F1960" i="5"/>
  <c r="E1961" i="5"/>
  <c r="H1960" i="5"/>
  <c r="E1980" i="4"/>
  <c r="C1981" i="4"/>
  <c r="G1649" i="4"/>
  <c r="H1649" i="4" s="1"/>
  <c r="F1970" i="3"/>
  <c r="H1969" i="3"/>
  <c r="I1969" i="3"/>
  <c r="G1970" i="3"/>
  <c r="G1961" i="5" l="1"/>
  <c r="E1962" i="5"/>
  <c r="H1961" i="5"/>
  <c r="F1961" i="5"/>
  <c r="E1981" i="4"/>
  <c r="C1982" i="4"/>
  <c r="G1650" i="4"/>
  <c r="H1650" i="4" s="1"/>
  <c r="G1971" i="3"/>
  <c r="H1970" i="3"/>
  <c r="I1970" i="3" s="1"/>
  <c r="F1971" i="3"/>
  <c r="E1963" i="5" l="1"/>
  <c r="H1962" i="5"/>
  <c r="G1962" i="5"/>
  <c r="F1962" i="5"/>
  <c r="E1982" i="4"/>
  <c r="C1983" i="4"/>
  <c r="G1651" i="4"/>
  <c r="H1651" i="4" s="1"/>
  <c r="H1971" i="3"/>
  <c r="F1972" i="3"/>
  <c r="I1971" i="3"/>
  <c r="G1972" i="3"/>
  <c r="G1963" i="5" l="1"/>
  <c r="F1963" i="5"/>
  <c r="E1964" i="5"/>
  <c r="H1963" i="5"/>
  <c r="E1983" i="4"/>
  <c r="C1984" i="4"/>
  <c r="G1652" i="4"/>
  <c r="H1652" i="4" s="1"/>
  <c r="G1973" i="3"/>
  <c r="F1973" i="3"/>
  <c r="H1972" i="3"/>
  <c r="I1972" i="3" s="1"/>
  <c r="E1965" i="5" l="1"/>
  <c r="H1964" i="5"/>
  <c r="G1964" i="5"/>
  <c r="F1964" i="5"/>
  <c r="E1984" i="4"/>
  <c r="C1985" i="4"/>
  <c r="G1653" i="4"/>
  <c r="H1653" i="4" s="1"/>
  <c r="H1973" i="3"/>
  <c r="F1974" i="3"/>
  <c r="G1974" i="3"/>
  <c r="I1973" i="3"/>
  <c r="E1966" i="5" l="1"/>
  <c r="G1965" i="5"/>
  <c r="F1965" i="5"/>
  <c r="H1965" i="5"/>
  <c r="E1985" i="4"/>
  <c r="C1986" i="4"/>
  <c r="G1654" i="4"/>
  <c r="H1654" i="4" s="1"/>
  <c r="G1975" i="3"/>
  <c r="F1975" i="3"/>
  <c r="H1974" i="3"/>
  <c r="I1974" i="3" s="1"/>
  <c r="G1966" i="5" l="1"/>
  <c r="F1966" i="5"/>
  <c r="E1967" i="5"/>
  <c r="H1966" i="5"/>
  <c r="E1986" i="4"/>
  <c r="C1987" i="4"/>
  <c r="G1655" i="4"/>
  <c r="H1655" i="4" s="1"/>
  <c r="H1975" i="3"/>
  <c r="F1976" i="3"/>
  <c r="G1976" i="3"/>
  <c r="I1975" i="3"/>
  <c r="H1967" i="5" l="1"/>
  <c r="G1967" i="5"/>
  <c r="F1967" i="5"/>
  <c r="E1968" i="5"/>
  <c r="E1987" i="4"/>
  <c r="C1988" i="4"/>
  <c r="G1656" i="4"/>
  <c r="H1656" i="4" s="1"/>
  <c r="H1976" i="3"/>
  <c r="F1977" i="3"/>
  <c r="I1976" i="3"/>
  <c r="G1977" i="3"/>
  <c r="E1969" i="5" l="1"/>
  <c r="G1968" i="5"/>
  <c r="H1968" i="5"/>
  <c r="F1968" i="5"/>
  <c r="E1988" i="4"/>
  <c r="C1989" i="4"/>
  <c r="G1657" i="4"/>
  <c r="H1657" i="4" s="1"/>
  <c r="G1978" i="3"/>
  <c r="F1978" i="3"/>
  <c r="H1977" i="3"/>
  <c r="I1977" i="3" s="1"/>
  <c r="G1969" i="5" l="1"/>
  <c r="F1969" i="5"/>
  <c r="H1969" i="5"/>
  <c r="E1970" i="5"/>
  <c r="E1989" i="4"/>
  <c r="C1990" i="4"/>
  <c r="G1658" i="4"/>
  <c r="H1658" i="4" s="1"/>
  <c r="H1978" i="3"/>
  <c r="F1979" i="3"/>
  <c r="I1978" i="3"/>
  <c r="G1979" i="3"/>
  <c r="E1971" i="5" l="1"/>
  <c r="H1970" i="5"/>
  <c r="G1970" i="5"/>
  <c r="F1970" i="5"/>
  <c r="E1990" i="4"/>
  <c r="C1991" i="4"/>
  <c r="G1659" i="4"/>
  <c r="H1659" i="4" s="1"/>
  <c r="G1980" i="3"/>
  <c r="F1980" i="3"/>
  <c r="H1979" i="3"/>
  <c r="I1979" i="3" s="1"/>
  <c r="E1972" i="5" l="1"/>
  <c r="G1971" i="5"/>
  <c r="F1971" i="5"/>
  <c r="H1971" i="5"/>
  <c r="E1991" i="4"/>
  <c r="C1992" i="4"/>
  <c r="G1660" i="4"/>
  <c r="H1660" i="4" s="1"/>
  <c r="H1980" i="3"/>
  <c r="F1981" i="3"/>
  <c r="I1980" i="3"/>
  <c r="G1981" i="3"/>
  <c r="G1972" i="5" l="1"/>
  <c r="F1972" i="5"/>
  <c r="E1973" i="5"/>
  <c r="H1972" i="5"/>
  <c r="E1992" i="4"/>
  <c r="C1993" i="4"/>
  <c r="G1661" i="4"/>
  <c r="H1661" i="4" s="1"/>
  <c r="G1982" i="3"/>
  <c r="F1982" i="3"/>
  <c r="H1981" i="3"/>
  <c r="I1981" i="3" s="1"/>
  <c r="F1973" i="5" l="1"/>
  <c r="E1974" i="5"/>
  <c r="G1973" i="5"/>
  <c r="H1973" i="5"/>
  <c r="E1993" i="4"/>
  <c r="C1994" i="4"/>
  <c r="G1662" i="4"/>
  <c r="H1662" i="4" s="1"/>
  <c r="H1982" i="3"/>
  <c r="F1983" i="3"/>
  <c r="G1983" i="3"/>
  <c r="I1982" i="3"/>
  <c r="E1975" i="5" l="1"/>
  <c r="H1974" i="5"/>
  <c r="G1974" i="5"/>
  <c r="F1974" i="5"/>
  <c r="E1994" i="4"/>
  <c r="C1995" i="4"/>
  <c r="G1663" i="4"/>
  <c r="H1663" i="4" s="1"/>
  <c r="G1984" i="3"/>
  <c r="H1983" i="3"/>
  <c r="I1983" i="3" s="1"/>
  <c r="F1984" i="3"/>
  <c r="G1975" i="5" l="1"/>
  <c r="F1975" i="5"/>
  <c r="E1976" i="5"/>
  <c r="H1975" i="5"/>
  <c r="E1995" i="4"/>
  <c r="C1996" i="4"/>
  <c r="G1664" i="4"/>
  <c r="H1664" i="4" s="1"/>
  <c r="F1985" i="3"/>
  <c r="H1984" i="3"/>
  <c r="G1985" i="3"/>
  <c r="I1984" i="3"/>
  <c r="F1976" i="5" l="1"/>
  <c r="E1977" i="5"/>
  <c r="H1976" i="5"/>
  <c r="G1976" i="5"/>
  <c r="E1996" i="4"/>
  <c r="C1997" i="4"/>
  <c r="G1665" i="4"/>
  <c r="H1665" i="4" s="1"/>
  <c r="G1986" i="3"/>
  <c r="H1985" i="3"/>
  <c r="I1985" i="3" s="1"/>
  <c r="F1986" i="3"/>
  <c r="E1978" i="5" l="1"/>
  <c r="H1977" i="5"/>
  <c r="G1977" i="5"/>
  <c r="F1977" i="5"/>
  <c r="E1997" i="4"/>
  <c r="C1998" i="4"/>
  <c r="G1666" i="4"/>
  <c r="H1666" i="4" s="1"/>
  <c r="F1987" i="3"/>
  <c r="H1986" i="3"/>
  <c r="G1987" i="3"/>
  <c r="I1986" i="3"/>
  <c r="G1978" i="5" l="1"/>
  <c r="F1978" i="5"/>
  <c r="E1979" i="5"/>
  <c r="H1978" i="5"/>
  <c r="E1998" i="4"/>
  <c r="C1999" i="4"/>
  <c r="G1667" i="4"/>
  <c r="H1667" i="4" s="1"/>
  <c r="G1988" i="3"/>
  <c r="F1988" i="3"/>
  <c r="H1987" i="3"/>
  <c r="I1987" i="3" s="1"/>
  <c r="H1979" i="5" l="1"/>
  <c r="G1979" i="5"/>
  <c r="F1979" i="5"/>
  <c r="E1980" i="5"/>
  <c r="E1999" i="4"/>
  <c r="C2000" i="4"/>
  <c r="G1668" i="4"/>
  <c r="H1668" i="4" s="1"/>
  <c r="H1988" i="3"/>
  <c r="F1989" i="3"/>
  <c r="I1988" i="3"/>
  <c r="G1989" i="3"/>
  <c r="E1981" i="5" l="1"/>
  <c r="F1980" i="5"/>
  <c r="H1980" i="5"/>
  <c r="G1980" i="5"/>
  <c r="E2000" i="4"/>
  <c r="C2001" i="4"/>
  <c r="G1669" i="4"/>
  <c r="H1669" i="4" s="1"/>
  <c r="F1990" i="3"/>
  <c r="H1989" i="3"/>
  <c r="G1990" i="3"/>
  <c r="I1989" i="3"/>
  <c r="G1981" i="5" l="1"/>
  <c r="F1981" i="5"/>
  <c r="E1982" i="5"/>
  <c r="H1981" i="5"/>
  <c r="E2001" i="4"/>
  <c r="C2002" i="4"/>
  <c r="G1670" i="4"/>
  <c r="H1670" i="4" s="1"/>
  <c r="G1991" i="3"/>
  <c r="H1990" i="3"/>
  <c r="I1990" i="3" s="1"/>
  <c r="F1991" i="3"/>
  <c r="E1983" i="5" l="1"/>
  <c r="H1982" i="5"/>
  <c r="G1982" i="5"/>
  <c r="F1982" i="5"/>
  <c r="C2003" i="4"/>
  <c r="E2002" i="4"/>
  <c r="G1671" i="4"/>
  <c r="H1671" i="4" s="1"/>
  <c r="G1992" i="3"/>
  <c r="F1992" i="3"/>
  <c r="H1991" i="3"/>
  <c r="I1991" i="3" s="1"/>
  <c r="E1984" i="5" l="1"/>
  <c r="G1983" i="5"/>
  <c r="F1983" i="5"/>
  <c r="H1983" i="5"/>
  <c r="G1672" i="4"/>
  <c r="H1672" i="4" s="1"/>
  <c r="E2003" i="4"/>
  <c r="C2004" i="4"/>
  <c r="F1993" i="3"/>
  <c r="H1992" i="3"/>
  <c r="G1993" i="3"/>
  <c r="I1992" i="3"/>
  <c r="G1984" i="5" l="1"/>
  <c r="F1984" i="5"/>
  <c r="E1985" i="5"/>
  <c r="H1984" i="5"/>
  <c r="E2004" i="4"/>
  <c r="C2005" i="4"/>
  <c r="G1673" i="4"/>
  <c r="H1673" i="4" s="1"/>
  <c r="G1994" i="3"/>
  <c r="F1994" i="3"/>
  <c r="H1993" i="3"/>
  <c r="I1993" i="3" s="1"/>
  <c r="E1986" i="5" l="1"/>
  <c r="H1985" i="5"/>
  <c r="G1985" i="5"/>
  <c r="F1985" i="5"/>
  <c r="E2005" i="4"/>
  <c r="C2006" i="4"/>
  <c r="G1674" i="4"/>
  <c r="H1674" i="4" s="1"/>
  <c r="G1995" i="3"/>
  <c r="H1994" i="3"/>
  <c r="I1994" i="3" s="1"/>
  <c r="F1995" i="3"/>
  <c r="E1987" i="5" l="1"/>
  <c r="H1986" i="5"/>
  <c r="G1986" i="5"/>
  <c r="F1986" i="5"/>
  <c r="E2006" i="4"/>
  <c r="C2007" i="4"/>
  <c r="G1675" i="4"/>
  <c r="H1675" i="4" s="1"/>
  <c r="H1995" i="3"/>
  <c r="F1996" i="3"/>
  <c r="I1995" i="3"/>
  <c r="G1996" i="3"/>
  <c r="G1987" i="5" l="1"/>
  <c r="F1987" i="5"/>
  <c r="E1988" i="5"/>
  <c r="H1987" i="5"/>
  <c r="E2007" i="4"/>
  <c r="C2008" i="4"/>
  <c r="G1676" i="4"/>
  <c r="H1676" i="4" s="1"/>
  <c r="G1997" i="3"/>
  <c r="F1997" i="3"/>
  <c r="H1996" i="3"/>
  <c r="I1996" i="3" s="1"/>
  <c r="E1989" i="5" l="1"/>
  <c r="H1988" i="5"/>
  <c r="G1988" i="5"/>
  <c r="F1988" i="5"/>
  <c r="E2008" i="4"/>
  <c r="C2009" i="4"/>
  <c r="G1677" i="4"/>
  <c r="H1677" i="4" s="1"/>
  <c r="H1997" i="3"/>
  <c r="F1998" i="3"/>
  <c r="I1997" i="3"/>
  <c r="G1998" i="3"/>
  <c r="E1990" i="5" l="1"/>
  <c r="H1989" i="5"/>
  <c r="G1989" i="5"/>
  <c r="F1989" i="5"/>
  <c r="E2009" i="4"/>
  <c r="C2010" i="4"/>
  <c r="G1678" i="4"/>
  <c r="H1678" i="4" s="1"/>
  <c r="G1999" i="3"/>
  <c r="F1999" i="3"/>
  <c r="H1998" i="3"/>
  <c r="I1998" i="3" s="1"/>
  <c r="G1990" i="5" l="1"/>
  <c r="F1990" i="5"/>
  <c r="E1991" i="5"/>
  <c r="H1990" i="5"/>
  <c r="E2010" i="4"/>
  <c r="C2011" i="4"/>
  <c r="G1679" i="4"/>
  <c r="H1679" i="4" s="1"/>
  <c r="H1999" i="3"/>
  <c r="F2000" i="3"/>
  <c r="I1999" i="3"/>
  <c r="G2000" i="3"/>
  <c r="H1991" i="5" l="1"/>
  <c r="G1991" i="5"/>
  <c r="F1991" i="5"/>
  <c r="E1992" i="5"/>
  <c r="E2011" i="4"/>
  <c r="C2012" i="4"/>
  <c r="G1680" i="4"/>
  <c r="H1680" i="4" s="1"/>
  <c r="G2001" i="3"/>
  <c r="H2000" i="3"/>
  <c r="I2000" i="3" s="1"/>
  <c r="F2001" i="3"/>
  <c r="E1993" i="5" l="1"/>
  <c r="H1992" i="5"/>
  <c r="G1992" i="5"/>
  <c r="F1992" i="5"/>
  <c r="E2012" i="4"/>
  <c r="C2013" i="4"/>
  <c r="G1681" i="4"/>
  <c r="H1681" i="4" s="1"/>
  <c r="G2002" i="3"/>
  <c r="F2002" i="3"/>
  <c r="H2001" i="3"/>
  <c r="I2001" i="3" s="1"/>
  <c r="G1993" i="5" l="1"/>
  <c r="F1993" i="5"/>
  <c r="H1993" i="5"/>
  <c r="E1994" i="5"/>
  <c r="E2013" i="4"/>
  <c r="C2014" i="4"/>
  <c r="G1682" i="4"/>
  <c r="H1682" i="4" s="1"/>
  <c r="H2002" i="3"/>
  <c r="F2003" i="3"/>
  <c r="I2002" i="3"/>
  <c r="G2003" i="3"/>
  <c r="E1995" i="5" l="1"/>
  <c r="H1994" i="5"/>
  <c r="G1994" i="5"/>
  <c r="F1994" i="5"/>
  <c r="E2014" i="4"/>
  <c r="C2015" i="4"/>
  <c r="G1683" i="4"/>
  <c r="H1683" i="4" s="1"/>
  <c r="G2004" i="3"/>
  <c r="F2004" i="3"/>
  <c r="H2003" i="3"/>
  <c r="I2003" i="3" s="1"/>
  <c r="E1996" i="5" l="1"/>
  <c r="G1995" i="5"/>
  <c r="F1995" i="5"/>
  <c r="H1995" i="5"/>
  <c r="E2015" i="4"/>
  <c r="C2016" i="4"/>
  <c r="G1684" i="4"/>
  <c r="H1684" i="4" s="1"/>
  <c r="F2005" i="3"/>
  <c r="H2004" i="3"/>
  <c r="G2005" i="3"/>
  <c r="I2004" i="3"/>
  <c r="G1996" i="5" l="1"/>
  <c r="F1996" i="5"/>
  <c r="H1996" i="5"/>
  <c r="E1997" i="5"/>
  <c r="E2016" i="4"/>
  <c r="C2017" i="4"/>
  <c r="G1685" i="4"/>
  <c r="H1685" i="4" s="1"/>
  <c r="G2006" i="3"/>
  <c r="F2006" i="3"/>
  <c r="H2005" i="3"/>
  <c r="I2005" i="3" s="1"/>
  <c r="E1998" i="5" l="1"/>
  <c r="H1997" i="5"/>
  <c r="F1997" i="5"/>
  <c r="G1997" i="5"/>
  <c r="E2017" i="4"/>
  <c r="C2018" i="4"/>
  <c r="G1686" i="4"/>
  <c r="H1686" i="4" s="1"/>
  <c r="G2007" i="3"/>
  <c r="F2007" i="3"/>
  <c r="H2006" i="3"/>
  <c r="I2006" i="3" s="1"/>
  <c r="E1999" i="5" l="1"/>
  <c r="H1998" i="5"/>
  <c r="G1998" i="5"/>
  <c r="F1998" i="5"/>
  <c r="E2018" i="4"/>
  <c r="C2019" i="4"/>
  <c r="G1687" i="4"/>
  <c r="H1687" i="4" s="1"/>
  <c r="H2007" i="3"/>
  <c r="F2008" i="3"/>
  <c r="I2007" i="3"/>
  <c r="G2008" i="3"/>
  <c r="G1999" i="5" l="1"/>
  <c r="F1999" i="5"/>
  <c r="E2000" i="5"/>
  <c r="H1999" i="5"/>
  <c r="E2019" i="4"/>
  <c r="C2020" i="4"/>
  <c r="G1688" i="4"/>
  <c r="H1688" i="4" s="1"/>
  <c r="G2009" i="3"/>
  <c r="F2009" i="3"/>
  <c r="H2008" i="3"/>
  <c r="I2008" i="3" s="1"/>
  <c r="H2000" i="5" l="1"/>
  <c r="G2000" i="5"/>
  <c r="F2000" i="5"/>
  <c r="E2001" i="5"/>
  <c r="E2020" i="4"/>
  <c r="C2021" i="4"/>
  <c r="G1689" i="4"/>
  <c r="H1689" i="4" s="1"/>
  <c r="H2009" i="3"/>
  <c r="F2010" i="3"/>
  <c r="G2010" i="3"/>
  <c r="I2009" i="3"/>
  <c r="E2002" i="5" l="1"/>
  <c r="H2001" i="5"/>
  <c r="G2001" i="5"/>
  <c r="F2001" i="5"/>
  <c r="E2021" i="4"/>
  <c r="C2022" i="4"/>
  <c r="G1690" i="4"/>
  <c r="H1690" i="4" s="1"/>
  <c r="F2011" i="3"/>
  <c r="H2010" i="3"/>
  <c r="I2010" i="3"/>
  <c r="G2011" i="3"/>
  <c r="G2002" i="5" l="1"/>
  <c r="F2002" i="5"/>
  <c r="E2003" i="5"/>
  <c r="H2002" i="5"/>
  <c r="E2022" i="4"/>
  <c r="C2023" i="4"/>
  <c r="G1691" i="4"/>
  <c r="H1691" i="4" s="1"/>
  <c r="G2012" i="3"/>
  <c r="H2011" i="3"/>
  <c r="I2011" i="3" s="1"/>
  <c r="F2012" i="3"/>
  <c r="H2003" i="5" l="1"/>
  <c r="G2003" i="5"/>
  <c r="F2003" i="5"/>
  <c r="E2004" i="5"/>
  <c r="E2023" i="4"/>
  <c r="C2024" i="4"/>
  <c r="G1692" i="4"/>
  <c r="H1692" i="4" s="1"/>
  <c r="H2012" i="3"/>
  <c r="F2013" i="3"/>
  <c r="I2012" i="3"/>
  <c r="G2013" i="3"/>
  <c r="E2005" i="5" l="1"/>
  <c r="H2004" i="5"/>
  <c r="G2004" i="5"/>
  <c r="F2004" i="5"/>
  <c r="E2024" i="4"/>
  <c r="C2025" i="4"/>
  <c r="G1693" i="4"/>
  <c r="H1693" i="4" s="1"/>
  <c r="G2014" i="3"/>
  <c r="F2014" i="3"/>
  <c r="H2013" i="3"/>
  <c r="I2013" i="3" s="1"/>
  <c r="G2005" i="5" l="1"/>
  <c r="F2005" i="5"/>
  <c r="E2006" i="5"/>
  <c r="H2005" i="5"/>
  <c r="E2025" i="4"/>
  <c r="C2026" i="4"/>
  <c r="G1694" i="4"/>
  <c r="H1694" i="4" s="1"/>
  <c r="H2014" i="3"/>
  <c r="F2015" i="3"/>
  <c r="I2014" i="3"/>
  <c r="G2015" i="3"/>
  <c r="E2007" i="5" l="1"/>
  <c r="H2006" i="5"/>
  <c r="G2006" i="5"/>
  <c r="F2006" i="5"/>
  <c r="E2026" i="4"/>
  <c r="C2027" i="4"/>
  <c r="G1695" i="4"/>
  <c r="H1695" i="4" s="1"/>
  <c r="G2016" i="3"/>
  <c r="F2016" i="3"/>
  <c r="H2015" i="3"/>
  <c r="I2015" i="3" s="1"/>
  <c r="E2008" i="5" l="1"/>
  <c r="G2007" i="5"/>
  <c r="F2007" i="5"/>
  <c r="H2007" i="5"/>
  <c r="E2027" i="4"/>
  <c r="C2028" i="4"/>
  <c r="G1696" i="4"/>
  <c r="H1696" i="4" s="1"/>
  <c r="H2016" i="3"/>
  <c r="F2017" i="3"/>
  <c r="G2017" i="3"/>
  <c r="I2016" i="3"/>
  <c r="G2008" i="5" l="1"/>
  <c r="F2008" i="5"/>
  <c r="E2009" i="5"/>
  <c r="H2008" i="5"/>
  <c r="E2028" i="4"/>
  <c r="C2029" i="4"/>
  <c r="G1697" i="4"/>
  <c r="H1697" i="4" s="1"/>
  <c r="G2018" i="3"/>
  <c r="F2018" i="3"/>
  <c r="H2017" i="3"/>
  <c r="I2017" i="3" s="1"/>
  <c r="G2009" i="5" l="1"/>
  <c r="H2009" i="5"/>
  <c r="E2010" i="5"/>
  <c r="F2009" i="5"/>
  <c r="E2029" i="4"/>
  <c r="C2030" i="4"/>
  <c r="G1698" i="4"/>
  <c r="H1698" i="4" s="1"/>
  <c r="H2018" i="3"/>
  <c r="F2019" i="3"/>
  <c r="G2019" i="3"/>
  <c r="I2018" i="3"/>
  <c r="E2011" i="5" l="1"/>
  <c r="H2010" i="5"/>
  <c r="G2010" i="5"/>
  <c r="F2010" i="5"/>
  <c r="E2030" i="4"/>
  <c r="C2031" i="4"/>
  <c r="G1699" i="4"/>
  <c r="H1699" i="4" s="1"/>
  <c r="G2020" i="3"/>
  <c r="H2019" i="3"/>
  <c r="I2019" i="3" s="1"/>
  <c r="F2020" i="3"/>
  <c r="G2011" i="5" l="1"/>
  <c r="F2011" i="5"/>
  <c r="E2012" i="5"/>
  <c r="H2011" i="5"/>
  <c r="E2031" i="4"/>
  <c r="C2032" i="4"/>
  <c r="G1700" i="4"/>
  <c r="H1700" i="4" s="1"/>
  <c r="F2021" i="3"/>
  <c r="H2020" i="3"/>
  <c r="G2021" i="3"/>
  <c r="I2020" i="3"/>
  <c r="E2013" i="5" l="1"/>
  <c r="H2012" i="5"/>
  <c r="G2012" i="5"/>
  <c r="F2012" i="5"/>
  <c r="E2032" i="4"/>
  <c r="C2033" i="4"/>
  <c r="G1701" i="4"/>
  <c r="H1701" i="4" s="1"/>
  <c r="G2022" i="3"/>
  <c r="H2021" i="3"/>
  <c r="I2021" i="3" s="1"/>
  <c r="F2022" i="3"/>
  <c r="E2014" i="5" l="1"/>
  <c r="G2013" i="5"/>
  <c r="F2013" i="5"/>
  <c r="H2013" i="5"/>
  <c r="E2033" i="4"/>
  <c r="C2034" i="4"/>
  <c r="G1702" i="4"/>
  <c r="H1702" i="4" s="1"/>
  <c r="F2023" i="3"/>
  <c r="H2022" i="3"/>
  <c r="I2022" i="3"/>
  <c r="G2023" i="3"/>
  <c r="G2014" i="5" l="1"/>
  <c r="F2014" i="5"/>
  <c r="E2015" i="5"/>
  <c r="H2014" i="5"/>
  <c r="E2034" i="4"/>
  <c r="C2035" i="4"/>
  <c r="G1703" i="4"/>
  <c r="H1703" i="4" s="1"/>
  <c r="G2024" i="3"/>
  <c r="F2024" i="3"/>
  <c r="H2023" i="3"/>
  <c r="I2023" i="3" s="1"/>
  <c r="H2015" i="5" l="1"/>
  <c r="G2015" i="5"/>
  <c r="F2015" i="5"/>
  <c r="E2016" i="5"/>
  <c r="E2035" i="4"/>
  <c r="C2036" i="4"/>
  <c r="G1704" i="4"/>
  <c r="H1704" i="4" s="1"/>
  <c r="H2024" i="3"/>
  <c r="F2025" i="3"/>
  <c r="I2024" i="3"/>
  <c r="G2025" i="3"/>
  <c r="E2017" i="5" l="1"/>
  <c r="G2016" i="5"/>
  <c r="H2016" i="5"/>
  <c r="F2016" i="5"/>
  <c r="E2036" i="4"/>
  <c r="C2037" i="4"/>
  <c r="G1705" i="4"/>
  <c r="H1705" i="4" s="1"/>
  <c r="G2026" i="3"/>
  <c r="F2026" i="3"/>
  <c r="H2025" i="3"/>
  <c r="I2025" i="3" s="1"/>
  <c r="G2017" i="5" l="1"/>
  <c r="F2017" i="5"/>
  <c r="E2018" i="5"/>
  <c r="H2017" i="5"/>
  <c r="E2037" i="4"/>
  <c r="C2038" i="4"/>
  <c r="G1706" i="4"/>
  <c r="H1706" i="4" s="1"/>
  <c r="H2026" i="3"/>
  <c r="F2027" i="3"/>
  <c r="I2026" i="3"/>
  <c r="G2027" i="3"/>
  <c r="E2019" i="5" l="1"/>
  <c r="H2018" i="5"/>
  <c r="G2018" i="5"/>
  <c r="F2018" i="5"/>
  <c r="E2038" i="4"/>
  <c r="C2039" i="4"/>
  <c r="G1707" i="4"/>
  <c r="H1707" i="4" s="1"/>
  <c r="G2028" i="3"/>
  <c r="F2028" i="3"/>
  <c r="H2027" i="3"/>
  <c r="I2027" i="3" s="1"/>
  <c r="E2020" i="5" l="1"/>
  <c r="G2019" i="5"/>
  <c r="F2019" i="5"/>
  <c r="H2019" i="5"/>
  <c r="E2039" i="4"/>
  <c r="C2040" i="4"/>
  <c r="G1708" i="4"/>
  <c r="H1708" i="4" s="1"/>
  <c r="H2028" i="3"/>
  <c r="F2029" i="3"/>
  <c r="G2029" i="3"/>
  <c r="I2028" i="3"/>
  <c r="G2020" i="5" l="1"/>
  <c r="F2020" i="5"/>
  <c r="E2021" i="5"/>
  <c r="H2020" i="5"/>
  <c r="E2040" i="4"/>
  <c r="C2041" i="4"/>
  <c r="G1709" i="4"/>
  <c r="H1709" i="4" s="1"/>
  <c r="G2030" i="3"/>
  <c r="F2030" i="3"/>
  <c r="H2029" i="3"/>
  <c r="I2029" i="3" s="1"/>
  <c r="F2021" i="5" l="1"/>
  <c r="E2022" i="5"/>
  <c r="H2021" i="5"/>
  <c r="G2021" i="5"/>
  <c r="E2041" i="4"/>
  <c r="C2042" i="4"/>
  <c r="G1710" i="4"/>
  <c r="H1710" i="4" s="1"/>
  <c r="H2030" i="3"/>
  <c r="F2031" i="3"/>
  <c r="I2030" i="3"/>
  <c r="G2031" i="3"/>
  <c r="E2023" i="5" l="1"/>
  <c r="H2022" i="5"/>
  <c r="G2022" i="5"/>
  <c r="F2022" i="5"/>
  <c r="E2042" i="4"/>
  <c r="C2043" i="4"/>
  <c r="G1711" i="4"/>
  <c r="H1711" i="4" s="1"/>
  <c r="F2032" i="3"/>
  <c r="H2031" i="3"/>
  <c r="G2032" i="3"/>
  <c r="I2031" i="3"/>
  <c r="G2023" i="5" l="1"/>
  <c r="F2023" i="5"/>
  <c r="E2024" i="5"/>
  <c r="H2023" i="5"/>
  <c r="E2043" i="4"/>
  <c r="C2044" i="4"/>
  <c r="G1712" i="4"/>
  <c r="H1712" i="4" s="1"/>
  <c r="G2033" i="3"/>
  <c r="H2032" i="3"/>
  <c r="I2032" i="3" s="1"/>
  <c r="F2033" i="3"/>
  <c r="F2024" i="5" l="1"/>
  <c r="G2024" i="5"/>
  <c r="E2025" i="5"/>
  <c r="H2024" i="5"/>
  <c r="E2044" i="4"/>
  <c r="C2045" i="4"/>
  <c r="G1713" i="4"/>
  <c r="H1713" i="4" s="1"/>
  <c r="F2034" i="3"/>
  <c r="H2033" i="3"/>
  <c r="I2033" i="3" s="1"/>
  <c r="G2034" i="3"/>
  <c r="E2026" i="5" l="1"/>
  <c r="H2025" i="5"/>
  <c r="G2025" i="5"/>
  <c r="F2025" i="5"/>
  <c r="E2045" i="4"/>
  <c r="C2046" i="4"/>
  <c r="G1714" i="4"/>
  <c r="H1714" i="4" s="1"/>
  <c r="G2035" i="3"/>
  <c r="H2034" i="3"/>
  <c r="I2034" i="3" s="1"/>
  <c r="F2035" i="3"/>
  <c r="G2026" i="5" l="1"/>
  <c r="F2026" i="5"/>
  <c r="E2027" i="5"/>
  <c r="H2026" i="5"/>
  <c r="E2046" i="4"/>
  <c r="C2047" i="4"/>
  <c r="G1715" i="4"/>
  <c r="H1715" i="4" s="1"/>
  <c r="H2035" i="3"/>
  <c r="F2036" i="3"/>
  <c r="G2036" i="3"/>
  <c r="I2035" i="3"/>
  <c r="H2027" i="5" l="1"/>
  <c r="G2027" i="5"/>
  <c r="F2027" i="5"/>
  <c r="E2028" i="5"/>
  <c r="E2047" i="4"/>
  <c r="C2048" i="4"/>
  <c r="G1716" i="4"/>
  <c r="H1716" i="4" s="1"/>
  <c r="G2037" i="3"/>
  <c r="F2037" i="3"/>
  <c r="H2036" i="3"/>
  <c r="I2036" i="3" s="1"/>
  <c r="E2029" i="5" l="1"/>
  <c r="F2028" i="5"/>
  <c r="H2028" i="5"/>
  <c r="G2028" i="5"/>
  <c r="E2048" i="4"/>
  <c r="C2049" i="4"/>
  <c r="G1717" i="4"/>
  <c r="H1717" i="4" s="1"/>
  <c r="F2038" i="3"/>
  <c r="H2037" i="3"/>
  <c r="G2038" i="3"/>
  <c r="I2037" i="3"/>
  <c r="G2029" i="5" l="1"/>
  <c r="F2029" i="5"/>
  <c r="E2030" i="5"/>
  <c r="H2029" i="5"/>
  <c r="E2049" i="4"/>
  <c r="C2050" i="4"/>
  <c r="G1718" i="4"/>
  <c r="H1718" i="4" s="1"/>
  <c r="G2039" i="3"/>
  <c r="H2038" i="3"/>
  <c r="I2038" i="3" s="1"/>
  <c r="F2039" i="3"/>
  <c r="E2031" i="5" l="1"/>
  <c r="H2030" i="5"/>
  <c r="G2030" i="5"/>
  <c r="F2030" i="5"/>
  <c r="E2050" i="4"/>
  <c r="C2051" i="4"/>
  <c r="G1719" i="4"/>
  <c r="H1719" i="4" s="1"/>
  <c r="G2040" i="3"/>
  <c r="F2040" i="3"/>
  <c r="H2039" i="3"/>
  <c r="I2039" i="3" s="1"/>
  <c r="E2032" i="5" l="1"/>
  <c r="G2031" i="5"/>
  <c r="F2031" i="5"/>
  <c r="H2031" i="5"/>
  <c r="E2051" i="4"/>
  <c r="C2052" i="4"/>
  <c r="G1720" i="4"/>
  <c r="H1720" i="4" s="1"/>
  <c r="H2040" i="3"/>
  <c r="F2041" i="3"/>
  <c r="I2040" i="3"/>
  <c r="G2041" i="3"/>
  <c r="G2032" i="5" l="1"/>
  <c r="F2032" i="5"/>
  <c r="E2033" i="5"/>
  <c r="H2032" i="5"/>
  <c r="E2052" i="4"/>
  <c r="C2053" i="4"/>
  <c r="G1721" i="4"/>
  <c r="H1721" i="4" s="1"/>
  <c r="F2042" i="3"/>
  <c r="H2041" i="3"/>
  <c r="I2041" i="3" s="1"/>
  <c r="G2042" i="3"/>
  <c r="E2034" i="5" l="1"/>
  <c r="H2033" i="5"/>
  <c r="G2033" i="5"/>
  <c r="F2033" i="5"/>
  <c r="E2053" i="4"/>
  <c r="C2054" i="4"/>
  <c r="G1722" i="4"/>
  <c r="H1722" i="4" s="1"/>
  <c r="G2043" i="3"/>
  <c r="H2042" i="3"/>
  <c r="I2042" i="3" s="1"/>
  <c r="F2043" i="3"/>
  <c r="E2035" i="5" l="1"/>
  <c r="H2034" i="5"/>
  <c r="G2034" i="5"/>
  <c r="F2034" i="5"/>
  <c r="E2054" i="4"/>
  <c r="C2055" i="4"/>
  <c r="G1723" i="4"/>
  <c r="H1723" i="4" s="1"/>
  <c r="G2044" i="3"/>
  <c r="F2044" i="3"/>
  <c r="H2043" i="3"/>
  <c r="I2043" i="3" s="1"/>
  <c r="G2035" i="5" l="1"/>
  <c r="F2035" i="5"/>
  <c r="E2036" i="5"/>
  <c r="H2035" i="5"/>
  <c r="E2055" i="4"/>
  <c r="C2056" i="4"/>
  <c r="G1724" i="4"/>
  <c r="H1724" i="4" s="1"/>
  <c r="G2045" i="3"/>
  <c r="I2044" i="3"/>
  <c r="H2044" i="3"/>
  <c r="F2045" i="3"/>
  <c r="E2037" i="5" l="1"/>
  <c r="H2036" i="5"/>
  <c r="G2036" i="5"/>
  <c r="F2036" i="5"/>
  <c r="E2056" i="4"/>
  <c r="C2057" i="4"/>
  <c r="G1725" i="4"/>
  <c r="H1725" i="4" s="1"/>
  <c r="F2046" i="3"/>
  <c r="H2045" i="3"/>
  <c r="I2045" i="3"/>
  <c r="G2046" i="3"/>
  <c r="E2038" i="5" l="1"/>
  <c r="F2037" i="5"/>
  <c r="H2037" i="5"/>
  <c r="G2037" i="5"/>
  <c r="E2057" i="4"/>
  <c r="C2058" i="4"/>
  <c r="G1726" i="4"/>
  <c r="H1726" i="4" s="1"/>
  <c r="G2047" i="3"/>
  <c r="F2047" i="3"/>
  <c r="H2046" i="3"/>
  <c r="I2046" i="3" s="1"/>
  <c r="G2038" i="5" l="1"/>
  <c r="F2038" i="5"/>
  <c r="E2039" i="5"/>
  <c r="H2038" i="5"/>
  <c r="E2058" i="4"/>
  <c r="C2059" i="4"/>
  <c r="G1727" i="4"/>
  <c r="H1727" i="4" s="1"/>
  <c r="H2047" i="3"/>
  <c r="F2048" i="3"/>
  <c r="G2048" i="3"/>
  <c r="I2047" i="3"/>
  <c r="H2039" i="5" l="1"/>
  <c r="G2039" i="5"/>
  <c r="F2039" i="5"/>
  <c r="E2040" i="5"/>
  <c r="E2059" i="4"/>
  <c r="C2060" i="4"/>
  <c r="G1728" i="4"/>
  <c r="H1728" i="4" s="1"/>
  <c r="G2049" i="3"/>
  <c r="F2049" i="3"/>
  <c r="H2048" i="3"/>
  <c r="I2048" i="3" s="1"/>
  <c r="E2041" i="5" l="1"/>
  <c r="H2040" i="5"/>
  <c r="G2040" i="5"/>
  <c r="F2040" i="5"/>
  <c r="E2060" i="4"/>
  <c r="C2061" i="4"/>
  <c r="G1729" i="4"/>
  <c r="H1729" i="4" s="1"/>
  <c r="H2049" i="3"/>
  <c r="F2050" i="3"/>
  <c r="I2049" i="3"/>
  <c r="G2050" i="3"/>
  <c r="G2041" i="5" l="1"/>
  <c r="F2041" i="5"/>
  <c r="H2041" i="5"/>
  <c r="E2042" i="5"/>
  <c r="E2061" i="4"/>
  <c r="C2062" i="4"/>
  <c r="G1730" i="4"/>
  <c r="H1730" i="4" s="1"/>
  <c r="G2051" i="3"/>
  <c r="H2050" i="3"/>
  <c r="I2050" i="3" s="1"/>
  <c r="F2051" i="3"/>
  <c r="E2043" i="5" l="1"/>
  <c r="H2042" i="5"/>
  <c r="G2042" i="5"/>
  <c r="F2042" i="5"/>
  <c r="E2062" i="4"/>
  <c r="C2063" i="4"/>
  <c r="G1731" i="4"/>
  <c r="H1731" i="4" s="1"/>
  <c r="F2052" i="3"/>
  <c r="H2051" i="3"/>
  <c r="G2052" i="3"/>
  <c r="I2051" i="3"/>
  <c r="E2044" i="5" l="1"/>
  <c r="G2043" i="5"/>
  <c r="F2043" i="5"/>
  <c r="H2043" i="5"/>
  <c r="E2063" i="4"/>
  <c r="C2064" i="4"/>
  <c r="G1732" i="4"/>
  <c r="H1732" i="4" s="1"/>
  <c r="G2053" i="3"/>
  <c r="H2052" i="3"/>
  <c r="I2052" i="3" s="1"/>
  <c r="F2053" i="3"/>
  <c r="H2044" i="5" l="1"/>
  <c r="G2044" i="5"/>
  <c r="F2044" i="5"/>
  <c r="E2045" i="5"/>
  <c r="E2064" i="4"/>
  <c r="C2065" i="4"/>
  <c r="G1733" i="4"/>
  <c r="H1733" i="4" s="1"/>
  <c r="G2054" i="3"/>
  <c r="F2054" i="3"/>
  <c r="H2053" i="3"/>
  <c r="I2053" i="3" s="1"/>
  <c r="E2046" i="5" l="1"/>
  <c r="H2045" i="5"/>
  <c r="G2045" i="5"/>
  <c r="F2045" i="5"/>
  <c r="E2065" i="4"/>
  <c r="C2066" i="4"/>
  <c r="G1734" i="4"/>
  <c r="H1734" i="4" s="1"/>
  <c r="F2055" i="3"/>
  <c r="H2054" i="3"/>
  <c r="G2055" i="3"/>
  <c r="I2054" i="3"/>
  <c r="E2047" i="5" l="1"/>
  <c r="H2046" i="5"/>
  <c r="G2046" i="5"/>
  <c r="F2046" i="5"/>
  <c r="E2066" i="4"/>
  <c r="C2067" i="4"/>
  <c r="G1735" i="4"/>
  <c r="H1735" i="4" s="1"/>
  <c r="G2056" i="3"/>
  <c r="F2056" i="3"/>
  <c r="H2055" i="3"/>
  <c r="I2055" i="3" s="1"/>
  <c r="H2047" i="5" l="1"/>
  <c r="G2047" i="5"/>
  <c r="F2047" i="5"/>
  <c r="E2048" i="5"/>
  <c r="E2067" i="4"/>
  <c r="C2068" i="4"/>
  <c r="G1736" i="4"/>
  <c r="H1736" i="4" s="1"/>
  <c r="G2057" i="3"/>
  <c r="H2056" i="3"/>
  <c r="I2056" i="3" s="1"/>
  <c r="F2057" i="3"/>
  <c r="G2048" i="5" l="1"/>
  <c r="F2048" i="5"/>
  <c r="E2049" i="5"/>
  <c r="H2048" i="5"/>
  <c r="E2068" i="4"/>
  <c r="C2069" i="4"/>
  <c r="G1737" i="4"/>
  <c r="H1737" i="4" s="1"/>
  <c r="F2058" i="3"/>
  <c r="H2057" i="3"/>
  <c r="I2057" i="3"/>
  <c r="G2058" i="3"/>
  <c r="E2050" i="5" l="1"/>
  <c r="F2049" i="5"/>
  <c r="H2049" i="5"/>
  <c r="G2049" i="5"/>
  <c r="E2069" i="4"/>
  <c r="C2070" i="4"/>
  <c r="G1738" i="4"/>
  <c r="H1738" i="4" s="1"/>
  <c r="G2059" i="3"/>
  <c r="H2058" i="3"/>
  <c r="I2058" i="3" s="1"/>
  <c r="F2059" i="3"/>
  <c r="H2050" i="5" l="1"/>
  <c r="G2050" i="5"/>
  <c r="F2050" i="5"/>
  <c r="E2051" i="5"/>
  <c r="E2070" i="4"/>
  <c r="C2071" i="4"/>
  <c r="G1739" i="4"/>
  <c r="H1739" i="4" s="1"/>
  <c r="H2059" i="3"/>
  <c r="F2060" i="3"/>
  <c r="G2060" i="3"/>
  <c r="I2059" i="3"/>
  <c r="E2052" i="5" l="1"/>
  <c r="H2051" i="5"/>
  <c r="G2051" i="5"/>
  <c r="F2051" i="5"/>
  <c r="E2071" i="4"/>
  <c r="C2072" i="4"/>
  <c r="G1740" i="4"/>
  <c r="H1740" i="4" s="1"/>
  <c r="G2061" i="3"/>
  <c r="F2061" i="3"/>
  <c r="H2060" i="3"/>
  <c r="I2060" i="3" s="1"/>
  <c r="E2053" i="5" l="1"/>
  <c r="G2052" i="5"/>
  <c r="F2052" i="5"/>
  <c r="H2052" i="5"/>
  <c r="E2072" i="4"/>
  <c r="C2073" i="4"/>
  <c r="G1741" i="4"/>
  <c r="H1741" i="4" s="1"/>
  <c r="F2062" i="3"/>
  <c r="H2061" i="3"/>
  <c r="G2062" i="3"/>
  <c r="I2061" i="3"/>
  <c r="H2053" i="5" l="1"/>
  <c r="G2053" i="5"/>
  <c r="F2053" i="5"/>
  <c r="E2054" i="5"/>
  <c r="E2073" i="4"/>
  <c r="C2074" i="4"/>
  <c r="G1742" i="4"/>
  <c r="H1742" i="4" s="1"/>
  <c r="G2063" i="3"/>
  <c r="H2062" i="3"/>
  <c r="I2062" i="3" s="1"/>
  <c r="F2063" i="3"/>
  <c r="E2055" i="5" l="1"/>
  <c r="H2054" i="5"/>
  <c r="G2054" i="5"/>
  <c r="F2054" i="5"/>
  <c r="E2074" i="4"/>
  <c r="C2075" i="4"/>
  <c r="G1743" i="4"/>
  <c r="H1743" i="4" s="1"/>
  <c r="F2064" i="3"/>
  <c r="H2063" i="3"/>
  <c r="G2064" i="3"/>
  <c r="I2063" i="3"/>
  <c r="E2056" i="5" l="1"/>
  <c r="H2055" i="5"/>
  <c r="G2055" i="5"/>
  <c r="F2055" i="5"/>
  <c r="E2075" i="4"/>
  <c r="C2076" i="4"/>
  <c r="G1744" i="4"/>
  <c r="H1744" i="4" s="1"/>
  <c r="G2065" i="3"/>
  <c r="H2064" i="3"/>
  <c r="I2064" i="3" s="1"/>
  <c r="F2065" i="3"/>
  <c r="H2056" i="5" l="1"/>
  <c r="G2056" i="5"/>
  <c r="F2056" i="5"/>
  <c r="E2057" i="5"/>
  <c r="E2076" i="4"/>
  <c r="C2077" i="4"/>
  <c r="G1745" i="4"/>
  <c r="H1745" i="4" s="1"/>
  <c r="G2066" i="3"/>
  <c r="F2066" i="3"/>
  <c r="H2065" i="3"/>
  <c r="I2065" i="3" s="1"/>
  <c r="G2057" i="5" l="1"/>
  <c r="F2057" i="5"/>
  <c r="H2057" i="5"/>
  <c r="E2058" i="5"/>
  <c r="E2077" i="4"/>
  <c r="C2078" i="4"/>
  <c r="G1746" i="4"/>
  <c r="H1746" i="4" s="1"/>
  <c r="H2066" i="3"/>
  <c r="F2067" i="3"/>
  <c r="I2066" i="3"/>
  <c r="G2067" i="3"/>
  <c r="E2059" i="5" l="1"/>
  <c r="H2058" i="5"/>
  <c r="G2058" i="5"/>
  <c r="F2058" i="5"/>
  <c r="E2078" i="4"/>
  <c r="C2079" i="4"/>
  <c r="G1747" i="4"/>
  <c r="H1747" i="4" s="1"/>
  <c r="F2068" i="3"/>
  <c r="H2067" i="3"/>
  <c r="I2067" i="3"/>
  <c r="G2068" i="3"/>
  <c r="H2059" i="5" l="1"/>
  <c r="G2059" i="5"/>
  <c r="F2059" i="5"/>
  <c r="E2060" i="5"/>
  <c r="E2079" i="4"/>
  <c r="C2080" i="4"/>
  <c r="G1748" i="4"/>
  <c r="H1748" i="4" s="1"/>
  <c r="G2069" i="3"/>
  <c r="F2069" i="3"/>
  <c r="H2068" i="3"/>
  <c r="I2068" i="3" s="1"/>
  <c r="E2061" i="5" l="1"/>
  <c r="H2060" i="5"/>
  <c r="G2060" i="5"/>
  <c r="F2060" i="5"/>
  <c r="E2080" i="4"/>
  <c r="C2081" i="4"/>
  <c r="G1749" i="4"/>
  <c r="H1749" i="4" s="1"/>
  <c r="F2070" i="3"/>
  <c r="H2069" i="3"/>
  <c r="I2069" i="3"/>
  <c r="G2070" i="3"/>
  <c r="E2062" i="5" l="1"/>
  <c r="G2061" i="5"/>
  <c r="F2061" i="5"/>
  <c r="H2061" i="5"/>
  <c r="E2081" i="4"/>
  <c r="C2082" i="4"/>
  <c r="G1750" i="4"/>
  <c r="H1750" i="4" s="1"/>
  <c r="G2071" i="3"/>
  <c r="F2071" i="3"/>
  <c r="H2070" i="3"/>
  <c r="I2070" i="3" s="1"/>
  <c r="H2062" i="5" l="1"/>
  <c r="G2062" i="5"/>
  <c r="F2062" i="5"/>
  <c r="E2063" i="5"/>
  <c r="E2082" i="4"/>
  <c r="C2083" i="4"/>
  <c r="G1751" i="4"/>
  <c r="H1751" i="4" s="1"/>
  <c r="H2071" i="3"/>
  <c r="F2072" i="3"/>
  <c r="G2072" i="3"/>
  <c r="I2071" i="3"/>
  <c r="E2064" i="5" l="1"/>
  <c r="H2063" i="5"/>
  <c r="G2063" i="5"/>
  <c r="F2063" i="5"/>
  <c r="E2083" i="4"/>
  <c r="C2084" i="4"/>
  <c r="G1752" i="4"/>
  <c r="H1752" i="4" s="1"/>
  <c r="F2073" i="3"/>
  <c r="H2072" i="3"/>
  <c r="G2073" i="3"/>
  <c r="I2072" i="3"/>
  <c r="E2065" i="5" l="1"/>
  <c r="H2064" i="5"/>
  <c r="G2064" i="5"/>
  <c r="F2064" i="5"/>
  <c r="E2084" i="4"/>
  <c r="C2085" i="4"/>
  <c r="G1753" i="4"/>
  <c r="H1753" i="4" s="1"/>
  <c r="G2074" i="3"/>
  <c r="H2073" i="3"/>
  <c r="I2073" i="3" s="1"/>
  <c r="F2074" i="3"/>
  <c r="H2065" i="5" l="1"/>
  <c r="G2065" i="5"/>
  <c r="F2065" i="5"/>
  <c r="E2066" i="5"/>
  <c r="E2085" i="4"/>
  <c r="C2086" i="4"/>
  <c r="G1754" i="4"/>
  <c r="H1754" i="4" s="1"/>
  <c r="H2074" i="3"/>
  <c r="F2075" i="3"/>
  <c r="G2075" i="3"/>
  <c r="I2074" i="3"/>
  <c r="G2066" i="5" l="1"/>
  <c r="F2066" i="5"/>
  <c r="E2067" i="5"/>
  <c r="H2066" i="5"/>
  <c r="E2086" i="4"/>
  <c r="C2087" i="4"/>
  <c r="G1755" i="4"/>
  <c r="H1755" i="4" s="1"/>
  <c r="G2076" i="3"/>
  <c r="F2076" i="3"/>
  <c r="H2075" i="3"/>
  <c r="I2075" i="3" s="1"/>
  <c r="E2068" i="5" l="1"/>
  <c r="F2067" i="5"/>
  <c r="G2067" i="5"/>
  <c r="H2067" i="5"/>
  <c r="E2087" i="4"/>
  <c r="C2088" i="4"/>
  <c r="G1756" i="4"/>
  <c r="H1756" i="4" s="1"/>
  <c r="H2076" i="3"/>
  <c r="F2077" i="3"/>
  <c r="I2076" i="3"/>
  <c r="G2077" i="3"/>
  <c r="H2068" i="5" l="1"/>
  <c r="G2068" i="5"/>
  <c r="F2068" i="5"/>
  <c r="E2069" i="5"/>
  <c r="E2088" i="4"/>
  <c r="C2089" i="4"/>
  <c r="G1757" i="4"/>
  <c r="H1757" i="4" s="1"/>
  <c r="F2078" i="3"/>
  <c r="H2077" i="3"/>
  <c r="G2078" i="3"/>
  <c r="I2077" i="3"/>
  <c r="E2070" i="5" l="1"/>
  <c r="H2069" i="5"/>
  <c r="G2069" i="5"/>
  <c r="F2069" i="5"/>
  <c r="E2089" i="4"/>
  <c r="C2090" i="4"/>
  <c r="G1758" i="4"/>
  <c r="H1758" i="4" s="1"/>
  <c r="G2079" i="3"/>
  <c r="H2078" i="3"/>
  <c r="I2078" i="3" s="1"/>
  <c r="F2079" i="3"/>
  <c r="E2071" i="5" l="1"/>
  <c r="G2070" i="5"/>
  <c r="F2070" i="5"/>
  <c r="H2070" i="5"/>
  <c r="E2090" i="4"/>
  <c r="C2091" i="4"/>
  <c r="G1759" i="4"/>
  <c r="H1759" i="4" s="1"/>
  <c r="F2080" i="3"/>
  <c r="H2079" i="3"/>
  <c r="I2079" i="3"/>
  <c r="G2080" i="3"/>
  <c r="H2071" i="5" l="1"/>
  <c r="G2071" i="5"/>
  <c r="F2071" i="5"/>
  <c r="E2072" i="5"/>
  <c r="E2091" i="4"/>
  <c r="C2092" i="4"/>
  <c r="G1760" i="4"/>
  <c r="H1760" i="4" s="1"/>
  <c r="G2081" i="3"/>
  <c r="F2081" i="3"/>
  <c r="H2080" i="3"/>
  <c r="I2080" i="3" s="1"/>
  <c r="G2072" i="5" l="1"/>
  <c r="F2072" i="5"/>
  <c r="H2072" i="5"/>
  <c r="E2073" i="5"/>
  <c r="E2092" i="4"/>
  <c r="C2093" i="4"/>
  <c r="G1761" i="4"/>
  <c r="H1761" i="4" s="1"/>
  <c r="F2082" i="3"/>
  <c r="H2081" i="3"/>
  <c r="I2081" i="3"/>
  <c r="G2082" i="3"/>
  <c r="E2074" i="5" l="1"/>
  <c r="H2073" i="5"/>
  <c r="G2073" i="5"/>
  <c r="F2073" i="5"/>
  <c r="E2093" i="4"/>
  <c r="C2094" i="4"/>
  <c r="G1762" i="4"/>
  <c r="H1762" i="4" s="1"/>
  <c r="G2083" i="3"/>
  <c r="F2083" i="3"/>
  <c r="H2082" i="3"/>
  <c r="I2082" i="3" s="1"/>
  <c r="H2074" i="5" l="1"/>
  <c r="G2074" i="5"/>
  <c r="F2074" i="5"/>
  <c r="E2075" i="5"/>
  <c r="E2094" i="4"/>
  <c r="C2095" i="4"/>
  <c r="G1763" i="4"/>
  <c r="H1763" i="4" s="1"/>
  <c r="H2083" i="3"/>
  <c r="F2084" i="3"/>
  <c r="G2084" i="3"/>
  <c r="I2083" i="3"/>
  <c r="G2075" i="5" l="1"/>
  <c r="F2075" i="5"/>
  <c r="H2075" i="5"/>
  <c r="E2076" i="5"/>
  <c r="E2095" i="4"/>
  <c r="C2096" i="4"/>
  <c r="G1764" i="4"/>
  <c r="H1764" i="4" s="1"/>
  <c r="F2085" i="3"/>
  <c r="H2084" i="3"/>
  <c r="I2084" i="3"/>
  <c r="G2085" i="3"/>
  <c r="E2077" i="5" l="1"/>
  <c r="H2076" i="5"/>
  <c r="G2076" i="5"/>
  <c r="F2076" i="5"/>
  <c r="E2096" i="4"/>
  <c r="C2097" i="4"/>
  <c r="G1765" i="4"/>
  <c r="H1765" i="4" s="1"/>
  <c r="G2086" i="3"/>
  <c r="F2086" i="3"/>
  <c r="H2085" i="3"/>
  <c r="I2085" i="3" s="1"/>
  <c r="H2077" i="5" l="1"/>
  <c r="G2077" i="5"/>
  <c r="F2077" i="5"/>
  <c r="E2078" i="5"/>
  <c r="E2097" i="4"/>
  <c r="C2098" i="4"/>
  <c r="G1766" i="4"/>
  <c r="H1766" i="4" s="1"/>
  <c r="H2086" i="3"/>
  <c r="F2087" i="3"/>
  <c r="G2087" i="3"/>
  <c r="I2086" i="3"/>
  <c r="E2079" i="5" l="1"/>
  <c r="H2078" i="5"/>
  <c r="G2078" i="5"/>
  <c r="F2078" i="5"/>
  <c r="E2098" i="4"/>
  <c r="C2099" i="4"/>
  <c r="G1767" i="4"/>
  <c r="H1767" i="4" s="1"/>
  <c r="G2088" i="3"/>
  <c r="F2088" i="3"/>
  <c r="H2087" i="3"/>
  <c r="I2087" i="3" s="1"/>
  <c r="E2080" i="5" l="1"/>
  <c r="G2079" i="5"/>
  <c r="F2079" i="5"/>
  <c r="H2079" i="5"/>
  <c r="E2099" i="4"/>
  <c r="C2100" i="4"/>
  <c r="G1768" i="4"/>
  <c r="H1768" i="4" s="1"/>
  <c r="H2088" i="3"/>
  <c r="F2089" i="3"/>
  <c r="I2088" i="3"/>
  <c r="G2089" i="3"/>
  <c r="H2080" i="5" l="1"/>
  <c r="G2080" i="5"/>
  <c r="F2080" i="5"/>
  <c r="E2081" i="5"/>
  <c r="E2100" i="4"/>
  <c r="C2101" i="4"/>
  <c r="G1769" i="4"/>
  <c r="H1769" i="4" s="1"/>
  <c r="G2090" i="3"/>
  <c r="F2090" i="3"/>
  <c r="H2089" i="3"/>
  <c r="I2089" i="3" s="1"/>
  <c r="E2082" i="5" l="1"/>
  <c r="H2081" i="5"/>
  <c r="G2081" i="5"/>
  <c r="F2081" i="5"/>
  <c r="E2101" i="4"/>
  <c r="C2102" i="4"/>
  <c r="G1770" i="4"/>
  <c r="H1770" i="4" s="1"/>
  <c r="H2090" i="3"/>
  <c r="F2091" i="3"/>
  <c r="I2090" i="3"/>
  <c r="G2091" i="3"/>
  <c r="E2083" i="5" l="1"/>
  <c r="H2082" i="5"/>
  <c r="G2082" i="5"/>
  <c r="F2082" i="5"/>
  <c r="E2102" i="4"/>
  <c r="C2103" i="4"/>
  <c r="G1771" i="4"/>
  <c r="H1771" i="4" s="1"/>
  <c r="G2092" i="3"/>
  <c r="H2091" i="3"/>
  <c r="I2091" i="3" s="1"/>
  <c r="F2092" i="3"/>
  <c r="H2083" i="5" l="1"/>
  <c r="G2083" i="5"/>
  <c r="F2083" i="5"/>
  <c r="E2084" i="5"/>
  <c r="E2103" i="4"/>
  <c r="C2104" i="4"/>
  <c r="G1772" i="4"/>
  <c r="H1772" i="4" s="1"/>
  <c r="F2093" i="3"/>
  <c r="H2092" i="3"/>
  <c r="G2093" i="3"/>
  <c r="I2092" i="3"/>
  <c r="G2084" i="5" l="1"/>
  <c r="F2084" i="5"/>
  <c r="E2085" i="5"/>
  <c r="H2084" i="5"/>
  <c r="E2104" i="4"/>
  <c r="C2105" i="4"/>
  <c r="G1773" i="4"/>
  <c r="H1773" i="4" s="1"/>
  <c r="G2094" i="3"/>
  <c r="H2093" i="3"/>
  <c r="I2093" i="3" s="1"/>
  <c r="F2094" i="3"/>
  <c r="E2086" i="5" l="1"/>
  <c r="H2085" i="5"/>
  <c r="G2085" i="5"/>
  <c r="F2085" i="5"/>
  <c r="E2105" i="4"/>
  <c r="C2106" i="4"/>
  <c r="G1774" i="4"/>
  <c r="H1774" i="4" s="1"/>
  <c r="G2095" i="3"/>
  <c r="F2095" i="3"/>
  <c r="H2094" i="3"/>
  <c r="I2094" i="3" s="1"/>
  <c r="H2086" i="5" l="1"/>
  <c r="G2086" i="5"/>
  <c r="F2086" i="5"/>
  <c r="E2087" i="5"/>
  <c r="E2106" i="4"/>
  <c r="C2107" i="4"/>
  <c r="G1775" i="4"/>
  <c r="H1775" i="4" s="1"/>
  <c r="H2095" i="3"/>
  <c r="F2096" i="3"/>
  <c r="G2096" i="3"/>
  <c r="I2095" i="3"/>
  <c r="E2088" i="5" l="1"/>
  <c r="H2087" i="5"/>
  <c r="G2087" i="5"/>
  <c r="F2087" i="5"/>
  <c r="E2107" i="4"/>
  <c r="C2108" i="4"/>
  <c r="G1776" i="4"/>
  <c r="H1776" i="4" s="1"/>
  <c r="F2097" i="3"/>
  <c r="H2096" i="3"/>
  <c r="G2097" i="3"/>
  <c r="I2096" i="3"/>
  <c r="E2089" i="5" l="1"/>
  <c r="G2088" i="5"/>
  <c r="F2088" i="5"/>
  <c r="H2088" i="5"/>
  <c r="E2108" i="4"/>
  <c r="C2109" i="4"/>
  <c r="G1777" i="4"/>
  <c r="H1777" i="4" s="1"/>
  <c r="G2098" i="3"/>
  <c r="H2097" i="3"/>
  <c r="I2097" i="3" s="1"/>
  <c r="F2098" i="3"/>
  <c r="H2089" i="5" l="1"/>
  <c r="G2089" i="5"/>
  <c r="F2089" i="5"/>
  <c r="E2090" i="5"/>
  <c r="E2109" i="4"/>
  <c r="C2110" i="4"/>
  <c r="G1778" i="4"/>
  <c r="H1778" i="4" s="1"/>
  <c r="G2099" i="3"/>
  <c r="H2098" i="3"/>
  <c r="I2098" i="3" s="1"/>
  <c r="F2099" i="3"/>
  <c r="G2090" i="5" l="1"/>
  <c r="E2091" i="5"/>
  <c r="H2090" i="5"/>
  <c r="F2090" i="5"/>
  <c r="E2110" i="4"/>
  <c r="C2111" i="4"/>
  <c r="G1779" i="4"/>
  <c r="H1779" i="4" s="1"/>
  <c r="F2100" i="3"/>
  <c r="H2099" i="3"/>
  <c r="I2099" i="3"/>
  <c r="G2100" i="3"/>
  <c r="E2092" i="5" l="1"/>
  <c r="H2091" i="5"/>
  <c r="G2091" i="5"/>
  <c r="F2091" i="5"/>
  <c r="E2111" i="4"/>
  <c r="C2112" i="4"/>
  <c r="G1780" i="4"/>
  <c r="H1780" i="4" s="1"/>
  <c r="G2101" i="3"/>
  <c r="H2100" i="3"/>
  <c r="I2100" i="3" s="1"/>
  <c r="F2101" i="3"/>
  <c r="H2092" i="5" l="1"/>
  <c r="G2092" i="5"/>
  <c r="F2092" i="5"/>
  <c r="E2093" i="5"/>
  <c r="E2112" i="4"/>
  <c r="C2113" i="4"/>
  <c r="G1781" i="4"/>
  <c r="H1781" i="4" s="1"/>
  <c r="G2102" i="3"/>
  <c r="F2102" i="3"/>
  <c r="H2101" i="3"/>
  <c r="I2101" i="3" s="1"/>
  <c r="G2093" i="5" l="1"/>
  <c r="F2093" i="5"/>
  <c r="E2094" i="5"/>
  <c r="H2093" i="5"/>
  <c r="E2113" i="4"/>
  <c r="C2114" i="4"/>
  <c r="G1782" i="4"/>
  <c r="H1782" i="4" s="1"/>
  <c r="H2102" i="3"/>
  <c r="F2103" i="3"/>
  <c r="G2103" i="3"/>
  <c r="I2102" i="3"/>
  <c r="E2095" i="5" l="1"/>
  <c r="H2094" i="5"/>
  <c r="G2094" i="5"/>
  <c r="F2094" i="5"/>
  <c r="E2114" i="4"/>
  <c r="C2115" i="4"/>
  <c r="G1783" i="4"/>
  <c r="H1783" i="4" s="1"/>
  <c r="G2104" i="3"/>
  <c r="F2104" i="3"/>
  <c r="H2103" i="3"/>
  <c r="I2103" i="3" s="1"/>
  <c r="H2095" i="5" l="1"/>
  <c r="G2095" i="5"/>
  <c r="F2095" i="5"/>
  <c r="E2096" i="5"/>
  <c r="E2115" i="4"/>
  <c r="C2116" i="4"/>
  <c r="G1784" i="4"/>
  <c r="H1784" i="4" s="1"/>
  <c r="F2105" i="3"/>
  <c r="H2104" i="3"/>
  <c r="G2105" i="3"/>
  <c r="I2104" i="3"/>
  <c r="E2097" i="5" l="1"/>
  <c r="H2096" i="5"/>
  <c r="G2096" i="5"/>
  <c r="F2096" i="5"/>
  <c r="E2116" i="4"/>
  <c r="C2117" i="4"/>
  <c r="G1785" i="4"/>
  <c r="H1785" i="4" s="1"/>
  <c r="G2106" i="3"/>
  <c r="F2106" i="3"/>
  <c r="H2105" i="3"/>
  <c r="I2105" i="3" s="1"/>
  <c r="E2098" i="5" l="1"/>
  <c r="G2097" i="5"/>
  <c r="F2097" i="5"/>
  <c r="H2097" i="5"/>
  <c r="E2117" i="4"/>
  <c r="C2118" i="4"/>
  <c r="G1786" i="4"/>
  <c r="H1786" i="4" s="1"/>
  <c r="G2107" i="3"/>
  <c r="F2107" i="3"/>
  <c r="H2106" i="3"/>
  <c r="I2106" i="3" s="1"/>
  <c r="H2098" i="5" l="1"/>
  <c r="G2098" i="5"/>
  <c r="F2098" i="5"/>
  <c r="E2099" i="5"/>
  <c r="E2118" i="4"/>
  <c r="C2119" i="4"/>
  <c r="G1787" i="4"/>
  <c r="H1787" i="4" s="1"/>
  <c r="H2107" i="3"/>
  <c r="I2107" i="3" s="1"/>
  <c r="F2108" i="3"/>
  <c r="G2108" i="3"/>
  <c r="E2100" i="5" l="1"/>
  <c r="F2099" i="5"/>
  <c r="G2099" i="5"/>
  <c r="H2099" i="5"/>
  <c r="E2119" i="4"/>
  <c r="C2120" i="4"/>
  <c r="G1788" i="4"/>
  <c r="H1788" i="4" s="1"/>
  <c r="G2109" i="3"/>
  <c r="F2109" i="3"/>
  <c r="H2108" i="3"/>
  <c r="I2108" i="3" s="1"/>
  <c r="E2101" i="5" l="1"/>
  <c r="H2100" i="5"/>
  <c r="G2100" i="5"/>
  <c r="F2100" i="5"/>
  <c r="E2120" i="4"/>
  <c r="C2121" i="4"/>
  <c r="G1789" i="4"/>
  <c r="H1789" i="4" s="1"/>
  <c r="G2110" i="3"/>
  <c r="F2110" i="3"/>
  <c r="H2109" i="3"/>
  <c r="I2109" i="3" s="1"/>
  <c r="H2101" i="5" l="1"/>
  <c r="G2101" i="5"/>
  <c r="F2101" i="5"/>
  <c r="E2102" i="5"/>
  <c r="E2121" i="4"/>
  <c r="C2122" i="4"/>
  <c r="G1790" i="4"/>
  <c r="H1790" i="4" s="1"/>
  <c r="H2110" i="3"/>
  <c r="F2111" i="3"/>
  <c r="I2110" i="3"/>
  <c r="G2111" i="3"/>
  <c r="G2102" i="5" l="1"/>
  <c r="F2102" i="5"/>
  <c r="E2103" i="5"/>
  <c r="H2102" i="5"/>
  <c r="E2122" i="4"/>
  <c r="C2123" i="4"/>
  <c r="G1791" i="4"/>
  <c r="H1791" i="4" s="1"/>
  <c r="G2112" i="3"/>
  <c r="F2112" i="3"/>
  <c r="H2111" i="3"/>
  <c r="I2111" i="3" s="1"/>
  <c r="E2104" i="5" l="1"/>
  <c r="F2103" i="5"/>
  <c r="H2103" i="5"/>
  <c r="G2103" i="5"/>
  <c r="E2123" i="4"/>
  <c r="C2124" i="4"/>
  <c r="G1792" i="4"/>
  <c r="H1792" i="4" s="1"/>
  <c r="H2112" i="3"/>
  <c r="F2113" i="3"/>
  <c r="I2112" i="3"/>
  <c r="G2113" i="3"/>
  <c r="H2104" i="5" l="1"/>
  <c r="G2104" i="5"/>
  <c r="F2104" i="5"/>
  <c r="E2105" i="5"/>
  <c r="E2124" i="4"/>
  <c r="C2125" i="4"/>
  <c r="G1793" i="4"/>
  <c r="H1793" i="4" s="1"/>
  <c r="G2114" i="3"/>
  <c r="I2113" i="3"/>
  <c r="F2114" i="3"/>
  <c r="H2113" i="3"/>
  <c r="E2106" i="5" l="1"/>
  <c r="H2105" i="5"/>
  <c r="G2105" i="5"/>
  <c r="F2105" i="5"/>
  <c r="E2125" i="4"/>
  <c r="C2126" i="4"/>
  <c r="G1794" i="4"/>
  <c r="H1794" i="4" s="1"/>
  <c r="H2114" i="3"/>
  <c r="F2115" i="3"/>
  <c r="I2114" i="3"/>
  <c r="G2115" i="3"/>
  <c r="E2107" i="5" l="1"/>
  <c r="G2106" i="5"/>
  <c r="F2106" i="5"/>
  <c r="H2106" i="5"/>
  <c r="E2126" i="4"/>
  <c r="C2127" i="4"/>
  <c r="G1795" i="4"/>
  <c r="H1795" i="4" s="1"/>
  <c r="F2116" i="3"/>
  <c r="H2115" i="3"/>
  <c r="I2115" i="3"/>
  <c r="G2116" i="3"/>
  <c r="H2107" i="5" l="1"/>
  <c r="G2107" i="5"/>
  <c r="F2107" i="5"/>
  <c r="E2108" i="5"/>
  <c r="E2127" i="4"/>
  <c r="C2128" i="4"/>
  <c r="G1796" i="4"/>
  <c r="H1796" i="4" s="1"/>
  <c r="G2117" i="3"/>
  <c r="H2116" i="3"/>
  <c r="I2116" i="3" s="1"/>
  <c r="F2117" i="3"/>
  <c r="E2109" i="5" l="1"/>
  <c r="H2108" i="5"/>
  <c r="G2108" i="5"/>
  <c r="F2108" i="5"/>
  <c r="E2128" i="4"/>
  <c r="C2129" i="4"/>
  <c r="G1797" i="4"/>
  <c r="H1797" i="4" s="1"/>
  <c r="H2117" i="3"/>
  <c r="F2118" i="3"/>
  <c r="I2117" i="3"/>
  <c r="G2118" i="3"/>
  <c r="E2110" i="5" l="1"/>
  <c r="H2109" i="5"/>
  <c r="G2109" i="5"/>
  <c r="F2109" i="5"/>
  <c r="E2129" i="4"/>
  <c r="C2130" i="4"/>
  <c r="G1798" i="4"/>
  <c r="H1798" i="4" s="1"/>
  <c r="G2119" i="3"/>
  <c r="F2119" i="3"/>
  <c r="H2118" i="3"/>
  <c r="I2118" i="3" s="1"/>
  <c r="H2110" i="5" l="1"/>
  <c r="G2110" i="5"/>
  <c r="F2110" i="5"/>
  <c r="E2111" i="5"/>
  <c r="E2130" i="4"/>
  <c r="C2131" i="4"/>
  <c r="G1799" i="4"/>
  <c r="H1799" i="4" s="1"/>
  <c r="H2119" i="3"/>
  <c r="F2120" i="3"/>
  <c r="I2119" i="3"/>
  <c r="G2120" i="3"/>
  <c r="G2111" i="5" l="1"/>
  <c r="F2111" i="5"/>
  <c r="H2111" i="5"/>
  <c r="E2112" i="5"/>
  <c r="E2131" i="4"/>
  <c r="C2132" i="4"/>
  <c r="G1800" i="4"/>
  <c r="H1800" i="4" s="1"/>
  <c r="G2121" i="3"/>
  <c r="H2120" i="3"/>
  <c r="I2120" i="3" s="1"/>
  <c r="F2121" i="3"/>
  <c r="E2113" i="5" l="1"/>
  <c r="H2112" i="5"/>
  <c r="G2112" i="5"/>
  <c r="F2112" i="5"/>
  <c r="E2132" i="4"/>
  <c r="C2133" i="4"/>
  <c r="G1801" i="4"/>
  <c r="H1801" i="4" s="1"/>
  <c r="F2122" i="3"/>
  <c r="H2121" i="3"/>
  <c r="I2121" i="3"/>
  <c r="G2122" i="3"/>
  <c r="H2113" i="5" l="1"/>
  <c r="G2113" i="5"/>
  <c r="F2113" i="5"/>
  <c r="E2114" i="5"/>
  <c r="E2133" i="4"/>
  <c r="C2134" i="4"/>
  <c r="G1802" i="4"/>
  <c r="H1802" i="4" s="1"/>
  <c r="G2123" i="3"/>
  <c r="H2122" i="3"/>
  <c r="I2122" i="3" s="1"/>
  <c r="F2123" i="3"/>
  <c r="E2115" i="5" l="1"/>
  <c r="H2114" i="5"/>
  <c r="G2114" i="5"/>
  <c r="F2114" i="5"/>
  <c r="E2134" i="4"/>
  <c r="C2135" i="4"/>
  <c r="G1803" i="4"/>
  <c r="H1803" i="4" s="1"/>
  <c r="F2124" i="3"/>
  <c r="H2123" i="3"/>
  <c r="I2123" i="3" s="1"/>
  <c r="G2124" i="3"/>
  <c r="E2116" i="5" l="1"/>
  <c r="G2115" i="5"/>
  <c r="F2115" i="5"/>
  <c r="H2115" i="5"/>
  <c r="E2135" i="4"/>
  <c r="C2136" i="4"/>
  <c r="G1804" i="4"/>
  <c r="H1804" i="4" s="1"/>
  <c r="G2125" i="3"/>
  <c r="F2125" i="3"/>
  <c r="H2124" i="3"/>
  <c r="I2124" i="3" s="1"/>
  <c r="H2116" i="5" l="1"/>
  <c r="G2116" i="5"/>
  <c r="F2116" i="5"/>
  <c r="E2117" i="5"/>
  <c r="E2136" i="4"/>
  <c r="C2137" i="4"/>
  <c r="G1805" i="4"/>
  <c r="H1805" i="4" s="1"/>
  <c r="F2126" i="3"/>
  <c r="H2125" i="3"/>
  <c r="I2125" i="3"/>
  <c r="G2126" i="3"/>
  <c r="E2118" i="5" l="1"/>
  <c r="H2117" i="5"/>
  <c r="G2117" i="5"/>
  <c r="F2117" i="5"/>
  <c r="E2137" i="4"/>
  <c r="C2138" i="4"/>
  <c r="G1806" i="4"/>
  <c r="H1806" i="4" s="1"/>
  <c r="G2127" i="3"/>
  <c r="F2127" i="3"/>
  <c r="H2126" i="3"/>
  <c r="I2126" i="3" s="1"/>
  <c r="E2119" i="5" l="1"/>
  <c r="H2118" i="5"/>
  <c r="G2118" i="5"/>
  <c r="F2118" i="5"/>
  <c r="E2138" i="4"/>
  <c r="C2139" i="4"/>
  <c r="G1807" i="4"/>
  <c r="H1807" i="4" s="1"/>
  <c r="H2127" i="3"/>
  <c r="F2128" i="3"/>
  <c r="I2127" i="3"/>
  <c r="G2128" i="3"/>
  <c r="H2119" i="5" l="1"/>
  <c r="G2119" i="5"/>
  <c r="F2119" i="5"/>
  <c r="E2120" i="5"/>
  <c r="E2139" i="4"/>
  <c r="C2140" i="4"/>
  <c r="G1808" i="4"/>
  <c r="H1808" i="4" s="1"/>
  <c r="G2129" i="3"/>
  <c r="F2129" i="3"/>
  <c r="H2128" i="3"/>
  <c r="I2128" i="3" s="1"/>
  <c r="G2120" i="5" l="1"/>
  <c r="F2120" i="5"/>
  <c r="E2121" i="5"/>
  <c r="H2120" i="5"/>
  <c r="E2140" i="4"/>
  <c r="C2141" i="4"/>
  <c r="G1809" i="4"/>
  <c r="H1809" i="4" s="1"/>
  <c r="H2129" i="3"/>
  <c r="F2130" i="3"/>
  <c r="I2129" i="3"/>
  <c r="G2130" i="3"/>
  <c r="E2122" i="5" l="1"/>
  <c r="F2121" i="5"/>
  <c r="H2121" i="5"/>
  <c r="G2121" i="5"/>
  <c r="E2141" i="4"/>
  <c r="C2142" i="4"/>
  <c r="G1810" i="4"/>
  <c r="H1810" i="4" s="1"/>
  <c r="G2131" i="3"/>
  <c r="F2131" i="3"/>
  <c r="H2130" i="3"/>
  <c r="I2130" i="3" s="1"/>
  <c r="H2122" i="5" l="1"/>
  <c r="G2122" i="5"/>
  <c r="F2122" i="5"/>
  <c r="E2123" i="5"/>
  <c r="E2142" i="4"/>
  <c r="C2143" i="4"/>
  <c r="G1811" i="4"/>
  <c r="H1811" i="4" s="1"/>
  <c r="H2131" i="3"/>
  <c r="F2132" i="3"/>
  <c r="G2132" i="3"/>
  <c r="I2131" i="3"/>
  <c r="E2124" i="5" l="1"/>
  <c r="H2123" i="5"/>
  <c r="G2123" i="5"/>
  <c r="F2123" i="5"/>
  <c r="E2143" i="4"/>
  <c r="C2144" i="4"/>
  <c r="G1812" i="4"/>
  <c r="H1812" i="4" s="1"/>
  <c r="G2133" i="3"/>
  <c r="H2132" i="3"/>
  <c r="I2132" i="3" s="1"/>
  <c r="F2133" i="3"/>
  <c r="E2125" i="5" l="1"/>
  <c r="G2124" i="5"/>
  <c r="F2124" i="5"/>
  <c r="H2124" i="5"/>
  <c r="E2144" i="4"/>
  <c r="C2145" i="4"/>
  <c r="G1813" i="4"/>
  <c r="H1813" i="4" s="1"/>
  <c r="F2134" i="3"/>
  <c r="H2133" i="3"/>
  <c r="G2134" i="3"/>
  <c r="I2133" i="3"/>
  <c r="H2125" i="5" l="1"/>
  <c r="G2125" i="5"/>
  <c r="F2125" i="5"/>
  <c r="E2126" i="5"/>
  <c r="E2145" i="4"/>
  <c r="C2146" i="4"/>
  <c r="G1814" i="4"/>
  <c r="H1814" i="4" s="1"/>
  <c r="G2135" i="3"/>
  <c r="H2134" i="3"/>
  <c r="I2134" i="3" s="1"/>
  <c r="F2135" i="3"/>
  <c r="G2126" i="5" l="1"/>
  <c r="F2126" i="5"/>
  <c r="E2127" i="5"/>
  <c r="H2126" i="5"/>
  <c r="E2146" i="4"/>
  <c r="C2147" i="4"/>
  <c r="G1815" i="4"/>
  <c r="H1815" i="4" s="1"/>
  <c r="F2136" i="3"/>
  <c r="H2135" i="3"/>
  <c r="G2136" i="3"/>
  <c r="I2135" i="3"/>
  <c r="E2128" i="5" l="1"/>
  <c r="H2127" i="5"/>
  <c r="G2127" i="5"/>
  <c r="F2127" i="5"/>
  <c r="E2147" i="4"/>
  <c r="C2148" i="4"/>
  <c r="G1816" i="4"/>
  <c r="H1816" i="4" s="1"/>
  <c r="G2137" i="3"/>
  <c r="F2137" i="3"/>
  <c r="H2136" i="3"/>
  <c r="I2136" i="3" s="1"/>
  <c r="H2128" i="5" l="1"/>
  <c r="G2128" i="5"/>
  <c r="F2128" i="5"/>
  <c r="E2129" i="5"/>
  <c r="E2148" i="4"/>
  <c r="C2149" i="4"/>
  <c r="G1817" i="4"/>
  <c r="H1817" i="4" s="1"/>
  <c r="H2137" i="3"/>
  <c r="F2138" i="3"/>
  <c r="I2137" i="3"/>
  <c r="G2138" i="3"/>
  <c r="G2129" i="5" l="1"/>
  <c r="F2129" i="5"/>
  <c r="H2129" i="5"/>
  <c r="E2130" i="5"/>
  <c r="E2149" i="4"/>
  <c r="C2150" i="4"/>
  <c r="G1818" i="4"/>
  <c r="H1818" i="4" s="1"/>
  <c r="G2139" i="3"/>
  <c r="F2139" i="3"/>
  <c r="H2138" i="3"/>
  <c r="I2138" i="3" s="1"/>
  <c r="E2131" i="5" l="1"/>
  <c r="H2130" i="5"/>
  <c r="G2130" i="5"/>
  <c r="F2130" i="5"/>
  <c r="E2150" i="4"/>
  <c r="C2151" i="4"/>
  <c r="G1819" i="4"/>
  <c r="H1819" i="4" s="1"/>
  <c r="H2139" i="3"/>
  <c r="F2140" i="3"/>
  <c r="I2139" i="3"/>
  <c r="G2140" i="3"/>
  <c r="H2131" i="5" l="1"/>
  <c r="G2131" i="5"/>
  <c r="F2131" i="5"/>
  <c r="E2132" i="5"/>
  <c r="E2151" i="4"/>
  <c r="C2152" i="4"/>
  <c r="G1820" i="4"/>
  <c r="H1820" i="4" s="1"/>
  <c r="G2141" i="3"/>
  <c r="F2141" i="3"/>
  <c r="H2140" i="3"/>
  <c r="I2140" i="3" s="1"/>
  <c r="E2133" i="5" l="1"/>
  <c r="H2132" i="5"/>
  <c r="G2132" i="5"/>
  <c r="F2132" i="5"/>
  <c r="E2152" i="4"/>
  <c r="C2153" i="4"/>
  <c r="G1821" i="4"/>
  <c r="H1821" i="4" s="1"/>
  <c r="H2141" i="3"/>
  <c r="F2142" i="3"/>
  <c r="I2141" i="3"/>
  <c r="G2142" i="3"/>
  <c r="E2134" i="5" l="1"/>
  <c r="G2133" i="5"/>
  <c r="F2133" i="5"/>
  <c r="H2133" i="5"/>
  <c r="E2153" i="4"/>
  <c r="C2154" i="4"/>
  <c r="G1822" i="4"/>
  <c r="H1822" i="4" s="1"/>
  <c r="G2143" i="3"/>
  <c r="F2143" i="3"/>
  <c r="H2142" i="3"/>
  <c r="I2142" i="3" s="1"/>
  <c r="H2134" i="5" l="1"/>
  <c r="G2134" i="5"/>
  <c r="F2134" i="5"/>
  <c r="E2135" i="5"/>
  <c r="E2154" i="4"/>
  <c r="C2155" i="4"/>
  <c r="G1823" i="4"/>
  <c r="H1823" i="4" s="1"/>
  <c r="H2143" i="3"/>
  <c r="F2144" i="3"/>
  <c r="I2143" i="3"/>
  <c r="G2144" i="3"/>
  <c r="E2136" i="5" l="1"/>
  <c r="H2135" i="5"/>
  <c r="G2135" i="5"/>
  <c r="F2135" i="5"/>
  <c r="E2155" i="4"/>
  <c r="C2156" i="4"/>
  <c r="G1824" i="4"/>
  <c r="H1824" i="4" s="1"/>
  <c r="G2145" i="3"/>
  <c r="H2144" i="3"/>
  <c r="I2144" i="3" s="1"/>
  <c r="F2145" i="3"/>
  <c r="E2137" i="5" l="1"/>
  <c r="H2136" i="5"/>
  <c r="G2136" i="5"/>
  <c r="F2136" i="5"/>
  <c r="E2156" i="4"/>
  <c r="C2157" i="4"/>
  <c r="G1825" i="4"/>
  <c r="H1825" i="4" s="1"/>
  <c r="F2146" i="3"/>
  <c r="H2145" i="3"/>
  <c r="I2145" i="3"/>
  <c r="G2146" i="3"/>
  <c r="H2137" i="5" l="1"/>
  <c r="G2137" i="5"/>
  <c r="F2137" i="5"/>
  <c r="E2138" i="5"/>
  <c r="E2157" i="4"/>
  <c r="C2158" i="4"/>
  <c r="G1826" i="4"/>
  <c r="H1826" i="4" s="1"/>
  <c r="G2147" i="3"/>
  <c r="H2146" i="3"/>
  <c r="I2146" i="3" s="1"/>
  <c r="F2147" i="3"/>
  <c r="G2138" i="5" l="1"/>
  <c r="F2138" i="5"/>
  <c r="E2139" i="5"/>
  <c r="H2138" i="5"/>
  <c r="E2158" i="4"/>
  <c r="C2159" i="4"/>
  <c r="G1827" i="4"/>
  <c r="H1827" i="4" s="1"/>
  <c r="F2148" i="3"/>
  <c r="H2147" i="3"/>
  <c r="G2148" i="3"/>
  <c r="I2147" i="3"/>
  <c r="E2140" i="5" l="1"/>
  <c r="H2139" i="5"/>
  <c r="G2139" i="5"/>
  <c r="F2139" i="5"/>
  <c r="E2159" i="4"/>
  <c r="C2160" i="4"/>
  <c r="G1828" i="4"/>
  <c r="H1828" i="4" s="1"/>
  <c r="G2149" i="3"/>
  <c r="F2149" i="3"/>
  <c r="H2148" i="3"/>
  <c r="I2148" i="3" s="1"/>
  <c r="H2140" i="5" l="1"/>
  <c r="G2140" i="5"/>
  <c r="F2140" i="5"/>
  <c r="E2141" i="5"/>
  <c r="E2160" i="4"/>
  <c r="C2161" i="4"/>
  <c r="G1829" i="4"/>
  <c r="H1829" i="4" s="1"/>
  <c r="G2150" i="3"/>
  <c r="F2150" i="3"/>
  <c r="H2149" i="3"/>
  <c r="I2149" i="3" s="1"/>
  <c r="E2142" i="5" l="1"/>
  <c r="H2141" i="5"/>
  <c r="G2141" i="5"/>
  <c r="F2141" i="5"/>
  <c r="E2161" i="4"/>
  <c r="C2162" i="4"/>
  <c r="G1830" i="4"/>
  <c r="H1830" i="4" s="1"/>
  <c r="H2150" i="3"/>
  <c r="F2151" i="3"/>
  <c r="G2151" i="3"/>
  <c r="I2150" i="3"/>
  <c r="E2143" i="5" l="1"/>
  <c r="G2142" i="5"/>
  <c r="F2142" i="5"/>
  <c r="H2142" i="5"/>
  <c r="E2162" i="4"/>
  <c r="C2163" i="4"/>
  <c r="G1831" i="4"/>
  <c r="H1831" i="4" s="1"/>
  <c r="F2152" i="3"/>
  <c r="H2151" i="3"/>
  <c r="I2151" i="3"/>
  <c r="G2152" i="3"/>
  <c r="H2143" i="5" l="1"/>
  <c r="G2143" i="5"/>
  <c r="F2143" i="5"/>
  <c r="E2144" i="5"/>
  <c r="E2163" i="4"/>
  <c r="C2164" i="4"/>
  <c r="G1832" i="4"/>
  <c r="H1832" i="4" s="1"/>
  <c r="G2153" i="3"/>
  <c r="H2152" i="3"/>
  <c r="I2152" i="3" s="1"/>
  <c r="F2153" i="3"/>
  <c r="G2144" i="5" l="1"/>
  <c r="H2144" i="5"/>
  <c r="F2144" i="5"/>
  <c r="E2145" i="5"/>
  <c r="E2164" i="4"/>
  <c r="C2165" i="4"/>
  <c r="G1833" i="4"/>
  <c r="H1833" i="4" s="1"/>
  <c r="H2153" i="3"/>
  <c r="F2154" i="3"/>
  <c r="I2153" i="3"/>
  <c r="G2154" i="3"/>
  <c r="E2146" i="5" l="1"/>
  <c r="H2145" i="5"/>
  <c r="G2145" i="5"/>
  <c r="F2145" i="5"/>
  <c r="E2165" i="4"/>
  <c r="C2166" i="4"/>
  <c r="G1834" i="4"/>
  <c r="H1834" i="4" s="1"/>
  <c r="G2155" i="3"/>
  <c r="F2155" i="3"/>
  <c r="H2154" i="3"/>
  <c r="I2154" i="3" s="1"/>
  <c r="H2146" i="5" l="1"/>
  <c r="G2146" i="5"/>
  <c r="F2146" i="5"/>
  <c r="E2147" i="5"/>
  <c r="E2166" i="4"/>
  <c r="C2167" i="4"/>
  <c r="G1835" i="4"/>
  <c r="H1835" i="4" s="1"/>
  <c r="G2156" i="3"/>
  <c r="F2156" i="3"/>
  <c r="H2155" i="3"/>
  <c r="I2155" i="3" s="1"/>
  <c r="G2147" i="5" l="1"/>
  <c r="F2147" i="5"/>
  <c r="E2148" i="5"/>
  <c r="H2147" i="5"/>
  <c r="E2167" i="4"/>
  <c r="C2168" i="4"/>
  <c r="G1836" i="4"/>
  <c r="H1836" i="4" s="1"/>
  <c r="H2156" i="3"/>
  <c r="F2157" i="3"/>
  <c r="I2156" i="3"/>
  <c r="G2157" i="3"/>
  <c r="E2149" i="5" l="1"/>
  <c r="H2148" i="5"/>
  <c r="G2148" i="5"/>
  <c r="F2148" i="5"/>
  <c r="E2168" i="4"/>
  <c r="C2169" i="4"/>
  <c r="G1837" i="4"/>
  <c r="H1837" i="4" s="1"/>
  <c r="G2158" i="3"/>
  <c r="F2158" i="3"/>
  <c r="H2157" i="3"/>
  <c r="I2157" i="3" s="1"/>
  <c r="H2149" i="5" l="1"/>
  <c r="G2149" i="5"/>
  <c r="F2149" i="5"/>
  <c r="E2150" i="5"/>
  <c r="E2169" i="4"/>
  <c r="C2170" i="4"/>
  <c r="G1838" i="4"/>
  <c r="H1838" i="4" s="1"/>
  <c r="H2158" i="3"/>
  <c r="F2159" i="3"/>
  <c r="I2158" i="3"/>
  <c r="G2159" i="3"/>
  <c r="E2151" i="5" l="1"/>
  <c r="H2150" i="5"/>
  <c r="G2150" i="5"/>
  <c r="F2150" i="5"/>
  <c r="E2170" i="4"/>
  <c r="C2171" i="4"/>
  <c r="G1839" i="4"/>
  <c r="H1839" i="4" s="1"/>
  <c r="G2160" i="3"/>
  <c r="F2160" i="3"/>
  <c r="H2159" i="3"/>
  <c r="I2159" i="3" s="1"/>
  <c r="E2152" i="5" l="1"/>
  <c r="G2151" i="5"/>
  <c r="F2151" i="5"/>
  <c r="H2151" i="5"/>
  <c r="E2171" i="4"/>
  <c r="C2172" i="4"/>
  <c r="G1840" i="4"/>
  <c r="H1840" i="4" s="1"/>
  <c r="F2161" i="3"/>
  <c r="H2160" i="3"/>
  <c r="I2160" i="3" s="1"/>
  <c r="G2161" i="3"/>
  <c r="H2152" i="5" l="1"/>
  <c r="G2152" i="5"/>
  <c r="F2152" i="5"/>
  <c r="E2153" i="5"/>
  <c r="E2172" i="4"/>
  <c r="C2173" i="4"/>
  <c r="G1841" i="4"/>
  <c r="H1841" i="4" s="1"/>
  <c r="G2162" i="3"/>
  <c r="H2161" i="3"/>
  <c r="I2161" i="3" s="1"/>
  <c r="F2162" i="3"/>
  <c r="E2154" i="5" l="1"/>
  <c r="H2153" i="5"/>
  <c r="G2153" i="5"/>
  <c r="F2153" i="5"/>
  <c r="E2173" i="4"/>
  <c r="C2174" i="4"/>
  <c r="G1842" i="4"/>
  <c r="H1842" i="4" s="1"/>
  <c r="G2163" i="3"/>
  <c r="F2163" i="3"/>
  <c r="H2162" i="3"/>
  <c r="I2162" i="3" s="1"/>
  <c r="E2155" i="5" l="1"/>
  <c r="H2154" i="5"/>
  <c r="G2154" i="5"/>
  <c r="F2154" i="5"/>
  <c r="E2174" i="4"/>
  <c r="C2175" i="4"/>
  <c r="G1843" i="4"/>
  <c r="H1843" i="4" s="1"/>
  <c r="H2163" i="3"/>
  <c r="F2164" i="3"/>
  <c r="I2163" i="3"/>
  <c r="G2164" i="3"/>
  <c r="H2155" i="5" l="1"/>
  <c r="G2155" i="5"/>
  <c r="F2155" i="5"/>
  <c r="E2156" i="5"/>
  <c r="E2175" i="4"/>
  <c r="C2176" i="4"/>
  <c r="G1844" i="4"/>
  <c r="H1844" i="4" s="1"/>
  <c r="G2165" i="3"/>
  <c r="F2165" i="3"/>
  <c r="H2164" i="3"/>
  <c r="I2164" i="3" s="1"/>
  <c r="G2156" i="5" l="1"/>
  <c r="F2156" i="5"/>
  <c r="E2157" i="5"/>
  <c r="H2156" i="5"/>
  <c r="E2176" i="4"/>
  <c r="C2177" i="4"/>
  <c r="G1845" i="4"/>
  <c r="H1845" i="4" s="1"/>
  <c r="H2165" i="3"/>
  <c r="F2166" i="3"/>
  <c r="I2165" i="3"/>
  <c r="G2166" i="3"/>
  <c r="E2158" i="5" l="1"/>
  <c r="F2157" i="5"/>
  <c r="H2157" i="5"/>
  <c r="G2157" i="5"/>
  <c r="E2177" i="4"/>
  <c r="C2178" i="4"/>
  <c r="G1846" i="4"/>
  <c r="H1846" i="4" s="1"/>
  <c r="G2167" i="3"/>
  <c r="F2167" i="3"/>
  <c r="H2166" i="3"/>
  <c r="I2166" i="3" s="1"/>
  <c r="H2158" i="5" l="1"/>
  <c r="G2158" i="5"/>
  <c r="F2158" i="5"/>
  <c r="E2159" i="5"/>
  <c r="E2178" i="4"/>
  <c r="C2179" i="4"/>
  <c r="G1847" i="4"/>
  <c r="H1847" i="4" s="1"/>
  <c r="F2168" i="3"/>
  <c r="H2167" i="3"/>
  <c r="I2167" i="3"/>
  <c r="G2168" i="3"/>
  <c r="E2160" i="5" l="1"/>
  <c r="H2159" i="5"/>
  <c r="G2159" i="5"/>
  <c r="F2159" i="5"/>
  <c r="E2179" i="4"/>
  <c r="C2180" i="4"/>
  <c r="G1848" i="4"/>
  <c r="H1848" i="4" s="1"/>
  <c r="G2169" i="3"/>
  <c r="H2168" i="3"/>
  <c r="I2168" i="3" s="1"/>
  <c r="F2169" i="3"/>
  <c r="E2161" i="5" l="1"/>
  <c r="G2160" i="5"/>
  <c r="F2160" i="5"/>
  <c r="H2160" i="5"/>
  <c r="E2180" i="4"/>
  <c r="C2181" i="4"/>
  <c r="G1849" i="4"/>
  <c r="H1849" i="4" s="1"/>
  <c r="F2170" i="3"/>
  <c r="H2169" i="3"/>
  <c r="I2169" i="3"/>
  <c r="G2170" i="3"/>
  <c r="H2161" i="5" l="1"/>
  <c r="G2161" i="5"/>
  <c r="F2161" i="5"/>
  <c r="E2162" i="5"/>
  <c r="E2181" i="4"/>
  <c r="C2182" i="4"/>
  <c r="G1850" i="4"/>
  <c r="H1850" i="4" s="1"/>
  <c r="G2171" i="3"/>
  <c r="H2170" i="3"/>
  <c r="I2170" i="3" s="1"/>
  <c r="F2171" i="3"/>
  <c r="E2163" i="5" l="1"/>
  <c r="H2162" i="5"/>
  <c r="G2162" i="5"/>
  <c r="F2162" i="5"/>
  <c r="E2182" i="4"/>
  <c r="C2183" i="4"/>
  <c r="G1851" i="4"/>
  <c r="H1851" i="4" s="1"/>
  <c r="G2172" i="3"/>
  <c r="F2172" i="3"/>
  <c r="H2171" i="3"/>
  <c r="I2171" i="3" s="1"/>
  <c r="E2164" i="5" l="1"/>
  <c r="H2163" i="5"/>
  <c r="G2163" i="5"/>
  <c r="F2163" i="5"/>
  <c r="E2183" i="4"/>
  <c r="C2184" i="4"/>
  <c r="G1852" i="4"/>
  <c r="H1852" i="4" s="1"/>
  <c r="H2172" i="3"/>
  <c r="F2173" i="3"/>
  <c r="G2173" i="3"/>
  <c r="I2172" i="3"/>
  <c r="H2164" i="5" l="1"/>
  <c r="G2164" i="5"/>
  <c r="F2164" i="5"/>
  <c r="E2165" i="5"/>
  <c r="E2184" i="4"/>
  <c r="C2185" i="4"/>
  <c r="G1853" i="4"/>
  <c r="H1853" i="4" s="1"/>
  <c r="G2174" i="3"/>
  <c r="F2174" i="3"/>
  <c r="H2173" i="3"/>
  <c r="I2173" i="3" s="1"/>
  <c r="G2165" i="5" l="1"/>
  <c r="F2165" i="5"/>
  <c r="H2165" i="5"/>
  <c r="E2166" i="5"/>
  <c r="E2185" i="4"/>
  <c r="C2186" i="4"/>
  <c r="G1854" i="4"/>
  <c r="H1854" i="4" s="1"/>
  <c r="G2175" i="3"/>
  <c r="H2174" i="3"/>
  <c r="I2174" i="3" s="1"/>
  <c r="F2175" i="3"/>
  <c r="E2167" i="5" l="1"/>
  <c r="H2166" i="5"/>
  <c r="G2166" i="5"/>
  <c r="F2166" i="5"/>
  <c r="E2186" i="4"/>
  <c r="C2187" i="4"/>
  <c r="G1855" i="4"/>
  <c r="H1855" i="4" s="1"/>
  <c r="F2176" i="3"/>
  <c r="H2175" i="3"/>
  <c r="I2175" i="3"/>
  <c r="G2176" i="3"/>
  <c r="H2167" i="5" l="1"/>
  <c r="G2167" i="5"/>
  <c r="F2167" i="5"/>
  <c r="E2168" i="5"/>
  <c r="E2187" i="4"/>
  <c r="C2188" i="4"/>
  <c r="G1856" i="4"/>
  <c r="H1856" i="4" s="1"/>
  <c r="G2177" i="3"/>
  <c r="H2176" i="3"/>
  <c r="I2176" i="3" s="1"/>
  <c r="F2177" i="3"/>
  <c r="E2169" i="5" l="1"/>
  <c r="H2168" i="5"/>
  <c r="G2168" i="5"/>
  <c r="F2168" i="5"/>
  <c r="E2188" i="4"/>
  <c r="C2189" i="4"/>
  <c r="G1857" i="4"/>
  <c r="H1857" i="4" s="1"/>
  <c r="H2177" i="3"/>
  <c r="F2178" i="3"/>
  <c r="G2178" i="3"/>
  <c r="I2177" i="3"/>
  <c r="E2170" i="5" l="1"/>
  <c r="G2169" i="5"/>
  <c r="F2169" i="5"/>
  <c r="H2169" i="5"/>
  <c r="E2189" i="4"/>
  <c r="C2190" i="4"/>
  <c r="G1858" i="4"/>
  <c r="H1858" i="4" s="1"/>
  <c r="G2179" i="3"/>
  <c r="F2179" i="3"/>
  <c r="H2178" i="3"/>
  <c r="I2178" i="3" s="1"/>
  <c r="H2170" i="5" l="1"/>
  <c r="G2170" i="5"/>
  <c r="F2170" i="5"/>
  <c r="E2171" i="5"/>
  <c r="E2190" i="4"/>
  <c r="C2191" i="4"/>
  <c r="G1859" i="4"/>
  <c r="H1859" i="4" s="1"/>
  <c r="H2179" i="3"/>
  <c r="F2180" i="3"/>
  <c r="I2179" i="3"/>
  <c r="G2180" i="3"/>
  <c r="E2172" i="5" l="1"/>
  <c r="H2171" i="5"/>
  <c r="G2171" i="5"/>
  <c r="F2171" i="5"/>
  <c r="E2191" i="4"/>
  <c r="C2192" i="4"/>
  <c r="G1860" i="4"/>
  <c r="H1860" i="4" s="1"/>
  <c r="G2181" i="3"/>
  <c r="H2180" i="3"/>
  <c r="I2180" i="3" s="1"/>
  <c r="F2181" i="3"/>
  <c r="E2173" i="5" l="1"/>
  <c r="H2172" i="5"/>
  <c r="G2172" i="5"/>
  <c r="F2172" i="5"/>
  <c r="E2192" i="4"/>
  <c r="C2193" i="4"/>
  <c r="G1861" i="4"/>
  <c r="H1861" i="4" s="1"/>
  <c r="H2181" i="3"/>
  <c r="F2182" i="3"/>
  <c r="I2181" i="3"/>
  <c r="G2182" i="3"/>
  <c r="H2173" i="5" l="1"/>
  <c r="G2173" i="5"/>
  <c r="F2173" i="5"/>
  <c r="E2174" i="5"/>
  <c r="E2193" i="4"/>
  <c r="C2194" i="4"/>
  <c r="G1862" i="4"/>
  <c r="H1862" i="4" s="1"/>
  <c r="G2183" i="3"/>
  <c r="F2183" i="3"/>
  <c r="H2182" i="3"/>
  <c r="I2182" i="3" s="1"/>
  <c r="G2174" i="5" l="1"/>
  <c r="F2174" i="5"/>
  <c r="E2175" i="5"/>
  <c r="H2174" i="5"/>
  <c r="G1863" i="4"/>
  <c r="H1863" i="4" s="1"/>
  <c r="E2194" i="4"/>
  <c r="C2195" i="4"/>
  <c r="H2183" i="3"/>
  <c r="F2184" i="3"/>
  <c r="I2183" i="3"/>
  <c r="G2184" i="3"/>
  <c r="E2176" i="5" l="1"/>
  <c r="F2175" i="5"/>
  <c r="G2175" i="5"/>
  <c r="H2175" i="5"/>
  <c r="E2195" i="4"/>
  <c r="C2196" i="4"/>
  <c r="G1864" i="4"/>
  <c r="H1864" i="4" s="1"/>
  <c r="G2185" i="3"/>
  <c r="H2184" i="3"/>
  <c r="I2184" i="3" s="1"/>
  <c r="F2185" i="3"/>
  <c r="H2176" i="5" l="1"/>
  <c r="G2176" i="5"/>
  <c r="F2176" i="5"/>
  <c r="E2177" i="5"/>
  <c r="E2196" i="4"/>
  <c r="C2197" i="4"/>
  <c r="G1865" i="4"/>
  <c r="H1865" i="4" s="1"/>
  <c r="F2186" i="3"/>
  <c r="H2185" i="3"/>
  <c r="G2186" i="3"/>
  <c r="I2185" i="3"/>
  <c r="E2178" i="5" l="1"/>
  <c r="H2177" i="5"/>
  <c r="G2177" i="5"/>
  <c r="F2177" i="5"/>
  <c r="E2197" i="4"/>
  <c r="C2198" i="4"/>
  <c r="G1866" i="4"/>
  <c r="H1866" i="4" s="1"/>
  <c r="G2187" i="3"/>
  <c r="H2186" i="3"/>
  <c r="I2186" i="3" s="1"/>
  <c r="F2187" i="3"/>
  <c r="E2179" i="5" l="1"/>
  <c r="G2178" i="5"/>
  <c r="F2178" i="5"/>
  <c r="H2178" i="5"/>
  <c r="E2198" i="4"/>
  <c r="C2199" i="4"/>
  <c r="G1867" i="4"/>
  <c r="H1867" i="4" s="1"/>
  <c r="F2188" i="3"/>
  <c r="H2187" i="3"/>
  <c r="G2188" i="3"/>
  <c r="I2187" i="3"/>
  <c r="H2179" i="5" l="1"/>
  <c r="G2179" i="5"/>
  <c r="F2179" i="5"/>
  <c r="E2180" i="5"/>
  <c r="E2199" i="4"/>
  <c r="C2200" i="4"/>
  <c r="G1868" i="4"/>
  <c r="H1868" i="4" s="1"/>
  <c r="G2189" i="3"/>
  <c r="F2189" i="3"/>
  <c r="H2188" i="3"/>
  <c r="I2188" i="3" s="1"/>
  <c r="G2180" i="5" l="1"/>
  <c r="F2180" i="5"/>
  <c r="H2180" i="5"/>
  <c r="E2181" i="5"/>
  <c r="E2200" i="4"/>
  <c r="C2201" i="4"/>
  <c r="G1869" i="4"/>
  <c r="H1869" i="4" s="1"/>
  <c r="H2189" i="3"/>
  <c r="F2190" i="3"/>
  <c r="I2189" i="3"/>
  <c r="G2190" i="3"/>
  <c r="E2182" i="5" l="1"/>
  <c r="H2181" i="5"/>
  <c r="G2181" i="5"/>
  <c r="F2181" i="5"/>
  <c r="E2201" i="4"/>
  <c r="C2202" i="4"/>
  <c r="G1870" i="4"/>
  <c r="H1870" i="4" s="1"/>
  <c r="G2191" i="3"/>
  <c r="F2191" i="3"/>
  <c r="H2190" i="3"/>
  <c r="I2190" i="3" s="1"/>
  <c r="H2182" i="5" l="1"/>
  <c r="G2182" i="5"/>
  <c r="F2182" i="5"/>
  <c r="E2183" i="5"/>
  <c r="E2202" i="4"/>
  <c r="C2203" i="4"/>
  <c r="G1871" i="4"/>
  <c r="H1871" i="4" s="1"/>
  <c r="H2191" i="3"/>
  <c r="F2192" i="3"/>
  <c r="I2191" i="3"/>
  <c r="G2192" i="3"/>
  <c r="G2183" i="5" l="1"/>
  <c r="F2183" i="5"/>
  <c r="H2183" i="5"/>
  <c r="E2184" i="5"/>
  <c r="E2203" i="4"/>
  <c r="C2204" i="4"/>
  <c r="G1872" i="4"/>
  <c r="H1872" i="4" s="1"/>
  <c r="G2193" i="3"/>
  <c r="F2193" i="3"/>
  <c r="H2192" i="3"/>
  <c r="I2192" i="3" s="1"/>
  <c r="E2185" i="5" l="1"/>
  <c r="H2184" i="5"/>
  <c r="G2184" i="5"/>
  <c r="F2184" i="5"/>
  <c r="E2204" i="4"/>
  <c r="C2205" i="4"/>
  <c r="G1873" i="4"/>
  <c r="H1873" i="4" s="1"/>
  <c r="G2194" i="3"/>
  <c r="H2193" i="3"/>
  <c r="I2193" i="3" s="1"/>
  <c r="F2194" i="3"/>
  <c r="H2185" i="5" l="1"/>
  <c r="G2185" i="5"/>
  <c r="F2185" i="5"/>
  <c r="E2186" i="5"/>
  <c r="E2205" i="4"/>
  <c r="C2206" i="4"/>
  <c r="G1874" i="4"/>
  <c r="H1874" i="4" s="1"/>
  <c r="G2195" i="3"/>
  <c r="H2194" i="3"/>
  <c r="I2194" i="3" s="1"/>
  <c r="F2195" i="3"/>
  <c r="E2187" i="5" l="1"/>
  <c r="H2186" i="5"/>
  <c r="G2186" i="5"/>
  <c r="F2186" i="5"/>
  <c r="E2206" i="4"/>
  <c r="C2207" i="4"/>
  <c r="G1875" i="4"/>
  <c r="H1875" i="4" s="1"/>
  <c r="H2195" i="3"/>
  <c r="F2196" i="3"/>
  <c r="G2196" i="3"/>
  <c r="I2195" i="3"/>
  <c r="E2188" i="5" l="1"/>
  <c r="G2187" i="5"/>
  <c r="F2187" i="5"/>
  <c r="H2187" i="5"/>
  <c r="E2207" i="4"/>
  <c r="C2208" i="4"/>
  <c r="G1876" i="4"/>
  <c r="H1876" i="4" s="1"/>
  <c r="G2197" i="3"/>
  <c r="H2196" i="3"/>
  <c r="I2196" i="3" s="1"/>
  <c r="F2197" i="3"/>
  <c r="H2188" i="5" l="1"/>
  <c r="G2188" i="5"/>
  <c r="F2188" i="5"/>
  <c r="E2189" i="5"/>
  <c r="E2208" i="4"/>
  <c r="C2209" i="4"/>
  <c r="G1877" i="4"/>
  <c r="H1877" i="4" s="1"/>
  <c r="F2198" i="3"/>
  <c r="H2197" i="3"/>
  <c r="I2197" i="3" s="1"/>
  <c r="G2198" i="3"/>
  <c r="E2190" i="5" l="1"/>
  <c r="H2189" i="5"/>
  <c r="G2189" i="5"/>
  <c r="F2189" i="5"/>
  <c r="E2209" i="4"/>
  <c r="C2210" i="4"/>
  <c r="G1878" i="4"/>
  <c r="H1878" i="4" s="1"/>
  <c r="G2199" i="3"/>
  <c r="I2198" i="3"/>
  <c r="H2198" i="3"/>
  <c r="F2199" i="3"/>
  <c r="E2191" i="5" l="1"/>
  <c r="H2190" i="5"/>
  <c r="G2190" i="5"/>
  <c r="F2190" i="5"/>
  <c r="E2210" i="4"/>
  <c r="C2211" i="4"/>
  <c r="G1879" i="4"/>
  <c r="H1879" i="4" s="1"/>
  <c r="F2200" i="3"/>
  <c r="H2199" i="3"/>
  <c r="I2199" i="3"/>
  <c r="G2200" i="3"/>
  <c r="H2191" i="5" l="1"/>
  <c r="G2191" i="5"/>
  <c r="F2191" i="5"/>
  <c r="E2192" i="5"/>
  <c r="E2211" i="4"/>
  <c r="C2212" i="4"/>
  <c r="G1880" i="4"/>
  <c r="H1880" i="4" s="1"/>
  <c r="G2201" i="3"/>
  <c r="F2201" i="3"/>
  <c r="H2200" i="3"/>
  <c r="I2200" i="3" s="1"/>
  <c r="G2192" i="5" l="1"/>
  <c r="F2192" i="5"/>
  <c r="E2193" i="5"/>
  <c r="H2192" i="5"/>
  <c r="E2212" i="4"/>
  <c r="C2213" i="4"/>
  <c r="G1881" i="4"/>
  <c r="H1881" i="4" s="1"/>
  <c r="F2202" i="3"/>
  <c r="H2201" i="3"/>
  <c r="I2201" i="3"/>
  <c r="G2202" i="3"/>
  <c r="E2194" i="5" l="1"/>
  <c r="H2193" i="5"/>
  <c r="G2193" i="5"/>
  <c r="F2193" i="5"/>
  <c r="E2213" i="4"/>
  <c r="C2214" i="4"/>
  <c r="G1882" i="4"/>
  <c r="H1882" i="4" s="1"/>
  <c r="G2203" i="3"/>
  <c r="F2203" i="3"/>
  <c r="H2202" i="3"/>
  <c r="I2202" i="3" s="1"/>
  <c r="H2194" i="5" l="1"/>
  <c r="G2194" i="5"/>
  <c r="F2194" i="5"/>
  <c r="E2195" i="5"/>
  <c r="E2214" i="4"/>
  <c r="C2215" i="4"/>
  <c r="G1883" i="4"/>
  <c r="H1883" i="4" s="1"/>
  <c r="H2203" i="3"/>
  <c r="F2204" i="3"/>
  <c r="I2203" i="3"/>
  <c r="G2204" i="3"/>
  <c r="E2196" i="5" l="1"/>
  <c r="H2195" i="5"/>
  <c r="G2195" i="5"/>
  <c r="F2195" i="5"/>
  <c r="E2215" i="4"/>
  <c r="C2216" i="4"/>
  <c r="G1884" i="4"/>
  <c r="H1884" i="4" s="1"/>
  <c r="G2205" i="3"/>
  <c r="H2204" i="3"/>
  <c r="I2204" i="3" s="1"/>
  <c r="F2205" i="3"/>
  <c r="E2197" i="5" l="1"/>
  <c r="G2196" i="5"/>
  <c r="F2196" i="5"/>
  <c r="H2196" i="5"/>
  <c r="E2216" i="4"/>
  <c r="C2217" i="4"/>
  <c r="G1885" i="4"/>
  <c r="H1885" i="4" s="1"/>
  <c r="H2205" i="3"/>
  <c r="F2206" i="3"/>
  <c r="I2205" i="3"/>
  <c r="G2206" i="3"/>
  <c r="H2197" i="5" l="1"/>
  <c r="G2197" i="5"/>
  <c r="F2197" i="5"/>
  <c r="E2198" i="5"/>
  <c r="E2217" i="4"/>
  <c r="C2218" i="4"/>
  <c r="G1886" i="4"/>
  <c r="H1886" i="4" s="1"/>
  <c r="G2207" i="3"/>
  <c r="F2207" i="3"/>
  <c r="H2206" i="3"/>
  <c r="I2206" i="3" s="1"/>
  <c r="G2198" i="5" l="1"/>
  <c r="E2199" i="5"/>
  <c r="H2198" i="5"/>
  <c r="F2198" i="5"/>
  <c r="E2218" i="4"/>
  <c r="C2219" i="4"/>
  <c r="G1887" i="4"/>
  <c r="H1887" i="4" s="1"/>
  <c r="H2207" i="3"/>
  <c r="F2208" i="3"/>
  <c r="G2208" i="3"/>
  <c r="I2207" i="3"/>
  <c r="E2200" i="5" l="1"/>
  <c r="H2199" i="5"/>
  <c r="G2199" i="5"/>
  <c r="F2199" i="5"/>
  <c r="E2219" i="4"/>
  <c r="C2220" i="4"/>
  <c r="G1888" i="4"/>
  <c r="H1888" i="4" s="1"/>
  <c r="G2209" i="3"/>
  <c r="H2208" i="3"/>
  <c r="I2208" i="3" s="1"/>
  <c r="F2209" i="3"/>
  <c r="H2200" i="5" l="1"/>
  <c r="G2200" i="5"/>
  <c r="F2200" i="5"/>
  <c r="E2201" i="5"/>
  <c r="E2220" i="4"/>
  <c r="C2221" i="4"/>
  <c r="G1889" i="4"/>
  <c r="H1889" i="4" s="1"/>
  <c r="F2210" i="3"/>
  <c r="H2209" i="3"/>
  <c r="I2209" i="3"/>
  <c r="G2210" i="3"/>
  <c r="H2201" i="5" l="1"/>
  <c r="G2201" i="5"/>
  <c r="F2201" i="5"/>
  <c r="E2202" i="5"/>
  <c r="E2221" i="4"/>
  <c r="C2222" i="4"/>
  <c r="G1890" i="4"/>
  <c r="H1890" i="4" s="1"/>
  <c r="G2211" i="3"/>
  <c r="H2210" i="3"/>
  <c r="I2210" i="3" s="1"/>
  <c r="F2211" i="3"/>
  <c r="E2203" i="5" l="1"/>
  <c r="H2202" i="5"/>
  <c r="G2202" i="5"/>
  <c r="F2202" i="5"/>
  <c r="G1891" i="4"/>
  <c r="H1891" i="4" s="1"/>
  <c r="E2222" i="4"/>
  <c r="C2223" i="4"/>
  <c r="F2212" i="3"/>
  <c r="H2211" i="3"/>
  <c r="G2212" i="3"/>
  <c r="I2211" i="3"/>
  <c r="H2203" i="5" l="1"/>
  <c r="G2203" i="5"/>
  <c r="F2203" i="5"/>
  <c r="E2204" i="5"/>
  <c r="G1892" i="4"/>
  <c r="H1892" i="4" s="1"/>
  <c r="E2223" i="4"/>
  <c r="C2224" i="4"/>
  <c r="G2213" i="3"/>
  <c r="F2213" i="3"/>
  <c r="H2212" i="3"/>
  <c r="I2212" i="3" s="1"/>
  <c r="H2204" i="5" l="1"/>
  <c r="E2205" i="5"/>
  <c r="G2204" i="5"/>
  <c r="F2204" i="5"/>
  <c r="E2224" i="4"/>
  <c r="C2225" i="4"/>
  <c r="G1893" i="4"/>
  <c r="H1893" i="4" s="1"/>
  <c r="H2213" i="3"/>
  <c r="F2214" i="3"/>
  <c r="I2213" i="3"/>
  <c r="G2214" i="3"/>
  <c r="E2206" i="5" l="1"/>
  <c r="H2205" i="5"/>
  <c r="G2205" i="5"/>
  <c r="F2205" i="5"/>
  <c r="E2225" i="4"/>
  <c r="C2226" i="4"/>
  <c r="G1894" i="4"/>
  <c r="H1894" i="4" s="1"/>
  <c r="F2215" i="3"/>
  <c r="H2214" i="3"/>
  <c r="G2215" i="3"/>
  <c r="I2214" i="3"/>
  <c r="H2206" i="5" l="1"/>
  <c r="G2206" i="5"/>
  <c r="F2206" i="5"/>
  <c r="E2207" i="5"/>
  <c r="E2226" i="4"/>
  <c r="C2227" i="4"/>
  <c r="G1895" i="4"/>
  <c r="H1895" i="4" s="1"/>
  <c r="G2216" i="3"/>
  <c r="H2215" i="3"/>
  <c r="I2215" i="3" s="1"/>
  <c r="F2216" i="3"/>
  <c r="H2207" i="5" l="1"/>
  <c r="G2207" i="5"/>
  <c r="E2208" i="5"/>
  <c r="F2207" i="5"/>
  <c r="E2227" i="4"/>
  <c r="C2228" i="4"/>
  <c r="G1896" i="4"/>
  <c r="H1896" i="4" s="1"/>
  <c r="G2217" i="3"/>
  <c r="I2216" i="3"/>
  <c r="H2216" i="3"/>
  <c r="F2217" i="3"/>
  <c r="E2209" i="5" l="1"/>
  <c r="H2208" i="5"/>
  <c r="F2208" i="5"/>
  <c r="G2208" i="5"/>
  <c r="E2228" i="4"/>
  <c r="C2229" i="4"/>
  <c r="G1897" i="4"/>
  <c r="H1897" i="4" s="1"/>
  <c r="H2217" i="3"/>
  <c r="F2218" i="3"/>
  <c r="I2217" i="3"/>
  <c r="G2218" i="3"/>
  <c r="H2209" i="5" l="1"/>
  <c r="G2209" i="5"/>
  <c r="F2209" i="5"/>
  <c r="E2210" i="5"/>
  <c r="E2229" i="4"/>
  <c r="C2230" i="4"/>
  <c r="G1898" i="4"/>
  <c r="H1898" i="4" s="1"/>
  <c r="G2219" i="3"/>
  <c r="H2218" i="3"/>
  <c r="I2218" i="3" s="1"/>
  <c r="F2219" i="3"/>
  <c r="H2210" i="5" l="1"/>
  <c r="E2211" i="5"/>
  <c r="G2210" i="5"/>
  <c r="F2210" i="5"/>
  <c r="E2230" i="4"/>
  <c r="C2231" i="4"/>
  <c r="G1899" i="4"/>
  <c r="H1899" i="4" s="1"/>
  <c r="H2219" i="3"/>
  <c r="F2220" i="3"/>
  <c r="I2219" i="3"/>
  <c r="G2220" i="3"/>
  <c r="E2212" i="5" l="1"/>
  <c r="G2211" i="5"/>
  <c r="F2211" i="5"/>
  <c r="H2211" i="5"/>
  <c r="E2231" i="4"/>
  <c r="C2232" i="4"/>
  <c r="G1900" i="4"/>
  <c r="H1900" i="4" s="1"/>
  <c r="H2220" i="3"/>
  <c r="F2221" i="3"/>
  <c r="G2221" i="3"/>
  <c r="I2220" i="3"/>
  <c r="H2212" i="5" l="1"/>
  <c r="G2212" i="5"/>
  <c r="F2212" i="5"/>
  <c r="E2213" i="5"/>
  <c r="E2232" i="4"/>
  <c r="C2233" i="4"/>
  <c r="G1901" i="4"/>
  <c r="H1901" i="4" s="1"/>
  <c r="G2222" i="3"/>
  <c r="F2222" i="3"/>
  <c r="H2221" i="3"/>
  <c r="I2221" i="3" s="1"/>
  <c r="H2213" i="5" l="1"/>
  <c r="F2213" i="5"/>
  <c r="E2214" i="5"/>
  <c r="G2213" i="5"/>
  <c r="E2233" i="4"/>
  <c r="C2234" i="4"/>
  <c r="G1902" i="4"/>
  <c r="H1902" i="4" s="1"/>
  <c r="H2222" i="3"/>
  <c r="F2223" i="3"/>
  <c r="G2223" i="3"/>
  <c r="I2222" i="3"/>
  <c r="E2215" i="5" l="1"/>
  <c r="H2214" i="5"/>
  <c r="G2214" i="5"/>
  <c r="F2214" i="5"/>
  <c r="E2234" i="4"/>
  <c r="C2235" i="4"/>
  <c r="G1903" i="4"/>
  <c r="H1903" i="4" s="1"/>
  <c r="G2224" i="3"/>
  <c r="F2224" i="3"/>
  <c r="H2223" i="3"/>
  <c r="I2223" i="3" s="1"/>
  <c r="H2215" i="5" l="1"/>
  <c r="G2215" i="5"/>
  <c r="F2215" i="5"/>
  <c r="E2216" i="5"/>
  <c r="E2235" i="4"/>
  <c r="C2236" i="4"/>
  <c r="G1904" i="4"/>
  <c r="H1904" i="4" s="1"/>
  <c r="F2225" i="3"/>
  <c r="H2224" i="3"/>
  <c r="G2225" i="3"/>
  <c r="I2224" i="3"/>
  <c r="H2216" i="5" l="1"/>
  <c r="E2217" i="5"/>
  <c r="G2216" i="5"/>
  <c r="F2216" i="5"/>
  <c r="E2236" i="4"/>
  <c r="C2237" i="4"/>
  <c r="G1905" i="4"/>
  <c r="H1905" i="4" s="1"/>
  <c r="G2226" i="3"/>
  <c r="H2225" i="3"/>
  <c r="I2225" i="3" s="1"/>
  <c r="F2226" i="3"/>
  <c r="G2217" i="5" l="1"/>
  <c r="F2217" i="5"/>
  <c r="E2218" i="5"/>
  <c r="H2217" i="5"/>
  <c r="E2237" i="4"/>
  <c r="C2238" i="4"/>
  <c r="G1906" i="4"/>
  <c r="H1906" i="4" s="1"/>
  <c r="F2227" i="3"/>
  <c r="H2226" i="3"/>
  <c r="G2227" i="3"/>
  <c r="I2226" i="3"/>
  <c r="E2219" i="5" l="1"/>
  <c r="H2218" i="5"/>
  <c r="G2218" i="5"/>
  <c r="F2218" i="5"/>
  <c r="E2238" i="4"/>
  <c r="C2239" i="4"/>
  <c r="G1907" i="4"/>
  <c r="H1907" i="4" s="1"/>
  <c r="G2228" i="3"/>
  <c r="H2227" i="3"/>
  <c r="I2227" i="3" s="1"/>
  <c r="F2228" i="3"/>
  <c r="E2220" i="5" l="1"/>
  <c r="H2219" i="5"/>
  <c r="F2219" i="5"/>
  <c r="G2219" i="5"/>
  <c r="E2239" i="4"/>
  <c r="C2240" i="4"/>
  <c r="G1908" i="4"/>
  <c r="H1908" i="4" s="1"/>
  <c r="H2228" i="3"/>
  <c r="F2229" i="3"/>
  <c r="G2229" i="3"/>
  <c r="I2228" i="3"/>
  <c r="G2220" i="5" l="1"/>
  <c r="F2220" i="5"/>
  <c r="E2221" i="5"/>
  <c r="H2220" i="5"/>
  <c r="E2240" i="4"/>
  <c r="C2241" i="4"/>
  <c r="G1909" i="4"/>
  <c r="H1909" i="4" s="1"/>
  <c r="H2229" i="3"/>
  <c r="F2230" i="3"/>
  <c r="I2229" i="3"/>
  <c r="G2230" i="3"/>
  <c r="F2221" i="5" l="1"/>
  <c r="E2222" i="5"/>
  <c r="H2221" i="5"/>
  <c r="G2221" i="5"/>
  <c r="E2241" i="4"/>
  <c r="C2242" i="4"/>
  <c r="G1910" i="4"/>
  <c r="H1910" i="4" s="1"/>
  <c r="G2231" i="3"/>
  <c r="H2230" i="3"/>
  <c r="I2230" i="3" s="1"/>
  <c r="F2231" i="3"/>
  <c r="E2223" i="5" l="1"/>
  <c r="H2222" i="5"/>
  <c r="G2222" i="5"/>
  <c r="F2222" i="5"/>
  <c r="E2242" i="4"/>
  <c r="C2243" i="4"/>
  <c r="G1911" i="4"/>
  <c r="H1911" i="4" s="1"/>
  <c r="H2231" i="3"/>
  <c r="F2232" i="3"/>
  <c r="I2231" i="3"/>
  <c r="G2232" i="3"/>
  <c r="G2223" i="5" l="1"/>
  <c r="F2223" i="5"/>
  <c r="E2224" i="5"/>
  <c r="H2223" i="5"/>
  <c r="E2243" i="4"/>
  <c r="C2244" i="4"/>
  <c r="G1912" i="4"/>
  <c r="H1912" i="4" s="1"/>
  <c r="G2233" i="3"/>
  <c r="H2232" i="3"/>
  <c r="I2232" i="3" s="1"/>
  <c r="F2233" i="3"/>
  <c r="F2224" i="5" l="1"/>
  <c r="H2224" i="5"/>
  <c r="G2224" i="5"/>
  <c r="E2225" i="5"/>
  <c r="E2244" i="4"/>
  <c r="C2245" i="4"/>
  <c r="G1913" i="4"/>
  <c r="H1913" i="4" s="1"/>
  <c r="F2234" i="3"/>
  <c r="H2233" i="3"/>
  <c r="G2234" i="3"/>
  <c r="I2233" i="3"/>
  <c r="E2226" i="5" l="1"/>
  <c r="H2225" i="5"/>
  <c r="F2225" i="5"/>
  <c r="G2225" i="5"/>
  <c r="E2245" i="4"/>
  <c r="C2246" i="4"/>
  <c r="G1914" i="4"/>
  <c r="H1914" i="4" s="1"/>
  <c r="G2235" i="3"/>
  <c r="H2234" i="3"/>
  <c r="I2234" i="3" s="1"/>
  <c r="F2235" i="3"/>
  <c r="G2226" i="5" l="1"/>
  <c r="F2226" i="5"/>
  <c r="E2227" i="5"/>
  <c r="H2226" i="5"/>
  <c r="E2246" i="4"/>
  <c r="C2247" i="4"/>
  <c r="G1915" i="4"/>
  <c r="H1915" i="4" s="1"/>
  <c r="F2236" i="3"/>
  <c r="H2235" i="3"/>
  <c r="G2236" i="3"/>
  <c r="I2235" i="3"/>
  <c r="E2228" i="5" l="1"/>
  <c r="H2227" i="5"/>
  <c r="G2227" i="5"/>
  <c r="F2227" i="5"/>
  <c r="E2247" i="4"/>
  <c r="C2248" i="4"/>
  <c r="G1916" i="4"/>
  <c r="H1916" i="4" s="1"/>
  <c r="G2237" i="3"/>
  <c r="F2237" i="3"/>
  <c r="H2236" i="3"/>
  <c r="I2236" i="3" s="1"/>
  <c r="E2229" i="5" l="1"/>
  <c r="H2228" i="5"/>
  <c r="F2228" i="5"/>
  <c r="G2228" i="5"/>
  <c r="E2248" i="4"/>
  <c r="C2249" i="4"/>
  <c r="G1917" i="4"/>
  <c r="H1917" i="4" s="1"/>
  <c r="F2238" i="3"/>
  <c r="H2237" i="3"/>
  <c r="I2237" i="3"/>
  <c r="G2238" i="3"/>
  <c r="G2229" i="5" l="1"/>
  <c r="F2229" i="5"/>
  <c r="E2230" i="5"/>
  <c r="H2229" i="5"/>
  <c r="E2249" i="4"/>
  <c r="C2250" i="4"/>
  <c r="G1918" i="4"/>
  <c r="H1918" i="4" s="1"/>
  <c r="G2239" i="3"/>
  <c r="F2239" i="3"/>
  <c r="H2238" i="3"/>
  <c r="I2238" i="3" s="1"/>
  <c r="F2230" i="5" l="1"/>
  <c r="E2231" i="5"/>
  <c r="H2230" i="5"/>
  <c r="G2230" i="5"/>
  <c r="E2250" i="4"/>
  <c r="C2251" i="4"/>
  <c r="G1919" i="4"/>
  <c r="H1919" i="4" s="1"/>
  <c r="H2239" i="3"/>
  <c r="F2240" i="3"/>
  <c r="I2239" i="3"/>
  <c r="G2240" i="3"/>
  <c r="E2232" i="5" l="1"/>
  <c r="H2231" i="5"/>
  <c r="G2231" i="5"/>
  <c r="F2231" i="5"/>
  <c r="E2251" i="4"/>
  <c r="C2252" i="4"/>
  <c r="G1920" i="4"/>
  <c r="H1920" i="4" s="1"/>
  <c r="G2241" i="3"/>
  <c r="H2240" i="3"/>
  <c r="I2240" i="3" s="1"/>
  <c r="F2241" i="3"/>
  <c r="G2232" i="5" l="1"/>
  <c r="F2232" i="5"/>
  <c r="E2233" i="5"/>
  <c r="H2232" i="5"/>
  <c r="E2252" i="4"/>
  <c r="C2253" i="4"/>
  <c r="G1921" i="4"/>
  <c r="H1921" i="4" s="1"/>
  <c r="H2241" i="3"/>
  <c r="F2242" i="3"/>
  <c r="I2241" i="3"/>
  <c r="G2242" i="3"/>
  <c r="F2233" i="5" l="1"/>
  <c r="E2234" i="5"/>
  <c r="H2233" i="5"/>
  <c r="G2233" i="5"/>
  <c r="E2253" i="4"/>
  <c r="C2254" i="4"/>
  <c r="G1922" i="4"/>
  <c r="H1922" i="4" s="1"/>
  <c r="G2243" i="3"/>
  <c r="F2243" i="3"/>
  <c r="H2242" i="3"/>
  <c r="I2242" i="3" s="1"/>
  <c r="E2235" i="5" l="1"/>
  <c r="H2234" i="5"/>
  <c r="F2234" i="5"/>
  <c r="G2234" i="5"/>
  <c r="E2254" i="4"/>
  <c r="C2255" i="4"/>
  <c r="G1923" i="4"/>
  <c r="H1923" i="4" s="1"/>
  <c r="H2243" i="3"/>
  <c r="F2244" i="3"/>
  <c r="G2244" i="3"/>
  <c r="I2243" i="3"/>
  <c r="G2235" i="5" l="1"/>
  <c r="F2235" i="5"/>
  <c r="E2236" i="5"/>
  <c r="H2235" i="5"/>
  <c r="G1924" i="4"/>
  <c r="H1924" i="4" s="1"/>
  <c r="E2255" i="4"/>
  <c r="C2256" i="4"/>
  <c r="G2245" i="3"/>
  <c r="H2244" i="3"/>
  <c r="I2244" i="3" s="1"/>
  <c r="F2245" i="3"/>
  <c r="E2237" i="5" l="1"/>
  <c r="H2236" i="5"/>
  <c r="G2236" i="5"/>
  <c r="F2236" i="5"/>
  <c r="G1925" i="4"/>
  <c r="H1925" i="4" s="1"/>
  <c r="E2256" i="4"/>
  <c r="C2257" i="4"/>
  <c r="F2246" i="3"/>
  <c r="H2245" i="3"/>
  <c r="I2245" i="3"/>
  <c r="G2246" i="3"/>
  <c r="E2238" i="5" l="1"/>
  <c r="H2237" i="5"/>
  <c r="F2237" i="5"/>
  <c r="G2237" i="5"/>
  <c r="E2257" i="4"/>
  <c r="C2258" i="4"/>
  <c r="G1926" i="4"/>
  <c r="H1926" i="4" s="1"/>
  <c r="G2247" i="3"/>
  <c r="H2246" i="3"/>
  <c r="I2246" i="3" s="1"/>
  <c r="F2247" i="3"/>
  <c r="G2238" i="5" l="1"/>
  <c r="F2238" i="5"/>
  <c r="E2239" i="5"/>
  <c r="H2238" i="5"/>
  <c r="E2258" i="4"/>
  <c r="C2259" i="4"/>
  <c r="G1927" i="4"/>
  <c r="H1927" i="4" s="1"/>
  <c r="F2248" i="3"/>
  <c r="H2247" i="3"/>
  <c r="G2248" i="3"/>
  <c r="I2247" i="3"/>
  <c r="F2239" i="5" l="1"/>
  <c r="H2239" i="5"/>
  <c r="G2239" i="5"/>
  <c r="E2240" i="5"/>
  <c r="E2259" i="4"/>
  <c r="C2260" i="4"/>
  <c r="G1928" i="4"/>
  <c r="H1928" i="4" s="1"/>
  <c r="G2249" i="3"/>
  <c r="F2249" i="3"/>
  <c r="H2248" i="3"/>
  <c r="I2248" i="3" s="1"/>
  <c r="E2241" i="5" l="1"/>
  <c r="H2240" i="5"/>
  <c r="G2240" i="5"/>
  <c r="F2240" i="5"/>
  <c r="E2260" i="4"/>
  <c r="C2261" i="4"/>
  <c r="G1929" i="4"/>
  <c r="H1929" i="4" s="1"/>
  <c r="F2250" i="3"/>
  <c r="H2249" i="3"/>
  <c r="I2249" i="3"/>
  <c r="G2250" i="3"/>
  <c r="G2241" i="5" l="1"/>
  <c r="F2241" i="5"/>
  <c r="E2242" i="5"/>
  <c r="H2241" i="5"/>
  <c r="E2261" i="4"/>
  <c r="C2262" i="4"/>
  <c r="G1930" i="4"/>
  <c r="H1930" i="4" s="1"/>
  <c r="G2251" i="3"/>
  <c r="F2251" i="3"/>
  <c r="H2250" i="3"/>
  <c r="I2250" i="3" s="1"/>
  <c r="F2242" i="5" l="1"/>
  <c r="G2242" i="5"/>
  <c r="E2243" i="5"/>
  <c r="H2242" i="5"/>
  <c r="E2262" i="4"/>
  <c r="C2263" i="4"/>
  <c r="G1931" i="4"/>
  <c r="H1931" i="4" s="1"/>
  <c r="H2251" i="3"/>
  <c r="F2252" i="3"/>
  <c r="I2251" i="3"/>
  <c r="G2252" i="3"/>
  <c r="E2244" i="5" l="1"/>
  <c r="H2243" i="5"/>
  <c r="F2243" i="5"/>
  <c r="G2243" i="5"/>
  <c r="E2263" i="4"/>
  <c r="C2264" i="4"/>
  <c r="G1932" i="4"/>
  <c r="H1932" i="4" s="1"/>
  <c r="G2253" i="3"/>
  <c r="F2253" i="3"/>
  <c r="H2252" i="3"/>
  <c r="I2252" i="3" s="1"/>
  <c r="G2244" i="5" l="1"/>
  <c r="F2244" i="5"/>
  <c r="E2245" i="5"/>
  <c r="H2244" i="5"/>
  <c r="E2264" i="4"/>
  <c r="C2265" i="4"/>
  <c r="G1933" i="4"/>
  <c r="H1933" i="4" s="1"/>
  <c r="H2253" i="3"/>
  <c r="F2254" i="3"/>
  <c r="I2253" i="3"/>
  <c r="G2254" i="3"/>
  <c r="G2245" i="5" l="1"/>
  <c r="E2246" i="5"/>
  <c r="H2245" i="5"/>
  <c r="F2245" i="5"/>
  <c r="E2265" i="4"/>
  <c r="C2266" i="4"/>
  <c r="G1934" i="4"/>
  <c r="H1934" i="4" s="1"/>
  <c r="G2255" i="3"/>
  <c r="H2254" i="3"/>
  <c r="I2254" i="3" s="1"/>
  <c r="F2255" i="3"/>
  <c r="E2247" i="5" l="1"/>
  <c r="H2246" i="5"/>
  <c r="G2246" i="5"/>
  <c r="F2246" i="5"/>
  <c r="E2266" i="4"/>
  <c r="C2267" i="4"/>
  <c r="G1935" i="4"/>
  <c r="H1935" i="4" s="1"/>
  <c r="H2255" i="3"/>
  <c r="F2256" i="3"/>
  <c r="I2255" i="3"/>
  <c r="G2256" i="3"/>
  <c r="G2247" i="5" l="1"/>
  <c r="F2247" i="5"/>
  <c r="E2248" i="5"/>
  <c r="H2247" i="5"/>
  <c r="E2267" i="4"/>
  <c r="C2268" i="4"/>
  <c r="G1936" i="4"/>
  <c r="H1936" i="4" s="1"/>
  <c r="G2257" i="3"/>
  <c r="I2256" i="3"/>
  <c r="H2256" i="3"/>
  <c r="F2257" i="3"/>
  <c r="G2248" i="5" l="1"/>
  <c r="H2248" i="5"/>
  <c r="F2248" i="5"/>
  <c r="E2249" i="5"/>
  <c r="E2268" i="4"/>
  <c r="C2269" i="4"/>
  <c r="G1937" i="4"/>
  <c r="H1937" i="4" s="1"/>
  <c r="F2258" i="3"/>
  <c r="H2257" i="3"/>
  <c r="G2258" i="3"/>
  <c r="I2257" i="3"/>
  <c r="E2250" i="5" l="1"/>
  <c r="H2249" i="5"/>
  <c r="G2249" i="5"/>
  <c r="F2249" i="5"/>
  <c r="E2269" i="4"/>
  <c r="C2270" i="4"/>
  <c r="G1938" i="4"/>
  <c r="H1938" i="4" s="1"/>
  <c r="G2259" i="3"/>
  <c r="H2258" i="3"/>
  <c r="I2258" i="3" s="1"/>
  <c r="F2259" i="3"/>
  <c r="G2250" i="5" l="1"/>
  <c r="F2250" i="5"/>
  <c r="E2251" i="5"/>
  <c r="H2250" i="5"/>
  <c r="E2270" i="4"/>
  <c r="C2271" i="4"/>
  <c r="G1939" i="4"/>
  <c r="H1939" i="4" s="1"/>
  <c r="F2260" i="3"/>
  <c r="H2259" i="3"/>
  <c r="G2260" i="3"/>
  <c r="I2259" i="3"/>
  <c r="G2251" i="5" l="1"/>
  <c r="E2252" i="5"/>
  <c r="H2251" i="5"/>
  <c r="F2251" i="5"/>
  <c r="E2271" i="4"/>
  <c r="C2272" i="4"/>
  <c r="G1940" i="4"/>
  <c r="H1940" i="4" s="1"/>
  <c r="G2261" i="3"/>
  <c r="F2261" i="3"/>
  <c r="H2260" i="3"/>
  <c r="I2260" i="3" s="1"/>
  <c r="E2253" i="5" l="1"/>
  <c r="H2252" i="5"/>
  <c r="F2252" i="5"/>
  <c r="G2252" i="5"/>
  <c r="E2272" i="4"/>
  <c r="C2273" i="4"/>
  <c r="G1941" i="4"/>
  <c r="H1941" i="4" s="1"/>
  <c r="H2261" i="3"/>
  <c r="F2262" i="3"/>
  <c r="I2261" i="3"/>
  <c r="G2262" i="3"/>
  <c r="G2253" i="5" l="1"/>
  <c r="F2253" i="5"/>
  <c r="E2254" i="5"/>
  <c r="H2253" i="5"/>
  <c r="E2273" i="4"/>
  <c r="C2274" i="4"/>
  <c r="G1942" i="4"/>
  <c r="H1942" i="4" s="1"/>
  <c r="G2263" i="3"/>
  <c r="F2263" i="3"/>
  <c r="H2262" i="3"/>
  <c r="I2262" i="3" s="1"/>
  <c r="G2254" i="5" l="1"/>
  <c r="E2255" i="5"/>
  <c r="H2254" i="5"/>
  <c r="F2254" i="5"/>
  <c r="E2274" i="4"/>
  <c r="C2275" i="4"/>
  <c r="G1943" i="4"/>
  <c r="H1943" i="4" s="1"/>
  <c r="H2263" i="3"/>
  <c r="F2264" i="3"/>
  <c r="I2263" i="3"/>
  <c r="G2264" i="3"/>
  <c r="E2256" i="5" l="1"/>
  <c r="H2255" i="5"/>
  <c r="G2255" i="5"/>
  <c r="F2255" i="5"/>
  <c r="E2275" i="4"/>
  <c r="C2276" i="4"/>
  <c r="G1944" i="4"/>
  <c r="H1944" i="4" s="1"/>
  <c r="H2264" i="3"/>
  <c r="F2265" i="3"/>
  <c r="G2265" i="3"/>
  <c r="I2264" i="3"/>
  <c r="G2256" i="5" l="1"/>
  <c r="F2256" i="5"/>
  <c r="E2257" i="5"/>
  <c r="H2256" i="5"/>
  <c r="E2276" i="4"/>
  <c r="C2277" i="4"/>
  <c r="G1945" i="4"/>
  <c r="H1945" i="4" s="1"/>
  <c r="G2266" i="3"/>
  <c r="H2265" i="3"/>
  <c r="I2265" i="3" s="1"/>
  <c r="F2266" i="3"/>
  <c r="G2257" i="5" l="1"/>
  <c r="F2257" i="5"/>
  <c r="H2257" i="5"/>
  <c r="E2258" i="5"/>
  <c r="E2277" i="4"/>
  <c r="C2278" i="4"/>
  <c r="G1946" i="4"/>
  <c r="H1946" i="4" s="1"/>
  <c r="H2266" i="3"/>
  <c r="F2267" i="3"/>
  <c r="G2267" i="3"/>
  <c r="I2266" i="3"/>
  <c r="E2259" i="5" l="1"/>
  <c r="H2258" i="5"/>
  <c r="G2258" i="5"/>
  <c r="F2258" i="5"/>
  <c r="E2278" i="4"/>
  <c r="C2279" i="4"/>
  <c r="G1947" i="4"/>
  <c r="H1947" i="4" s="1"/>
  <c r="H2267" i="3"/>
  <c r="F2268" i="3"/>
  <c r="G2268" i="3"/>
  <c r="I2267" i="3"/>
  <c r="G2259" i="5" l="1"/>
  <c r="F2259" i="5"/>
  <c r="E2260" i="5"/>
  <c r="H2259" i="5"/>
  <c r="E2279" i="4"/>
  <c r="C2280" i="4"/>
  <c r="G1948" i="4"/>
  <c r="H1948" i="4" s="1"/>
  <c r="G2269" i="3"/>
  <c r="I2268" i="3"/>
  <c r="H2268" i="3"/>
  <c r="F2269" i="3"/>
  <c r="G2260" i="5" l="1"/>
  <c r="E2261" i="5"/>
  <c r="H2260" i="5"/>
  <c r="F2260" i="5"/>
  <c r="E2280" i="4"/>
  <c r="C2281" i="4"/>
  <c r="G1949" i="4"/>
  <c r="H1949" i="4" s="1"/>
  <c r="F2270" i="3"/>
  <c r="H2269" i="3"/>
  <c r="G2270" i="3"/>
  <c r="I2269" i="3"/>
  <c r="E2262" i="5" l="1"/>
  <c r="H2261" i="5"/>
  <c r="G2261" i="5"/>
  <c r="F2261" i="5"/>
  <c r="E2281" i="4"/>
  <c r="C2282" i="4"/>
  <c r="G1950" i="4"/>
  <c r="H1950" i="4" s="1"/>
  <c r="G2271" i="3"/>
  <c r="I2270" i="3"/>
  <c r="H2270" i="3"/>
  <c r="F2271" i="3"/>
  <c r="G2262" i="5" l="1"/>
  <c r="F2262" i="5"/>
  <c r="H2262" i="5"/>
  <c r="E2263" i="5"/>
  <c r="E2282" i="4"/>
  <c r="C2283" i="4"/>
  <c r="G1951" i="4"/>
  <c r="H1951" i="4" s="1"/>
  <c r="F2272" i="3"/>
  <c r="H2271" i="3"/>
  <c r="I2271" i="3"/>
  <c r="G2272" i="3"/>
  <c r="G2263" i="5" l="1"/>
  <c r="E2264" i="5"/>
  <c r="H2263" i="5"/>
  <c r="F2263" i="5"/>
  <c r="E2283" i="4"/>
  <c r="C2284" i="4"/>
  <c r="G1952" i="4"/>
  <c r="H1952" i="4" s="1"/>
  <c r="G2273" i="3"/>
  <c r="F2273" i="3"/>
  <c r="H2272" i="3"/>
  <c r="I2272" i="3" s="1"/>
  <c r="E2265" i="5" l="1"/>
  <c r="H2264" i="5"/>
  <c r="G2264" i="5"/>
  <c r="F2264" i="5"/>
  <c r="E2284" i="4"/>
  <c r="C2285" i="4"/>
  <c r="G1953" i="4"/>
  <c r="H1953" i="4" s="1"/>
  <c r="F2274" i="3"/>
  <c r="H2273" i="3"/>
  <c r="I2273" i="3"/>
  <c r="G2274" i="3"/>
  <c r="G2265" i="5" l="1"/>
  <c r="F2265" i="5"/>
  <c r="H2265" i="5"/>
  <c r="E2266" i="5"/>
  <c r="E2285" i="4"/>
  <c r="C2286" i="4"/>
  <c r="G1954" i="4"/>
  <c r="H1954" i="4" s="1"/>
  <c r="G2275" i="3"/>
  <c r="F2275" i="3"/>
  <c r="H2274" i="3"/>
  <c r="I2274" i="3" s="1"/>
  <c r="G2266" i="5" l="1"/>
  <c r="E2267" i="5"/>
  <c r="H2266" i="5"/>
  <c r="F2266" i="5"/>
  <c r="E2286" i="4"/>
  <c r="C2287" i="4"/>
  <c r="G1955" i="4"/>
  <c r="H1955" i="4" s="1"/>
  <c r="H2275" i="3"/>
  <c r="F2276" i="3"/>
  <c r="I2275" i="3"/>
  <c r="G2276" i="3"/>
  <c r="E2268" i="5" l="1"/>
  <c r="H2267" i="5"/>
  <c r="F2267" i="5"/>
  <c r="G2267" i="5"/>
  <c r="E2287" i="4"/>
  <c r="C2288" i="4"/>
  <c r="G1956" i="4"/>
  <c r="H1956" i="4" s="1"/>
  <c r="G2277" i="3"/>
  <c r="H2276" i="3"/>
  <c r="I2276" i="3" s="1"/>
  <c r="F2277" i="3"/>
  <c r="G2268" i="5" l="1"/>
  <c r="F2268" i="5"/>
  <c r="E2269" i="5"/>
  <c r="H2268" i="5"/>
  <c r="E2288" i="4"/>
  <c r="C2289" i="4"/>
  <c r="G1957" i="4"/>
  <c r="H1957" i="4" s="1"/>
  <c r="H2277" i="3"/>
  <c r="F2278" i="3"/>
  <c r="I2277" i="3"/>
  <c r="G2278" i="3"/>
  <c r="G2269" i="5" l="1"/>
  <c r="F2269" i="5"/>
  <c r="E2270" i="5"/>
  <c r="H2269" i="5"/>
  <c r="E2289" i="4"/>
  <c r="C2290" i="4"/>
  <c r="G1958" i="4"/>
  <c r="H1958" i="4" s="1"/>
  <c r="G2279" i="3"/>
  <c r="F2279" i="3"/>
  <c r="H2278" i="3"/>
  <c r="I2278" i="3" s="1"/>
  <c r="E2271" i="5" l="1"/>
  <c r="H2270" i="5"/>
  <c r="G2270" i="5"/>
  <c r="F2270" i="5"/>
  <c r="E2290" i="4"/>
  <c r="C2291" i="4"/>
  <c r="G1959" i="4"/>
  <c r="H1959" i="4" s="1"/>
  <c r="H2279" i="3"/>
  <c r="F2280" i="3"/>
  <c r="G2280" i="3"/>
  <c r="I2279" i="3"/>
  <c r="G2271" i="5" l="1"/>
  <c r="F2271" i="5"/>
  <c r="E2272" i="5"/>
  <c r="H2271" i="5"/>
  <c r="E2291" i="4"/>
  <c r="C2292" i="4"/>
  <c r="G1960" i="4"/>
  <c r="H1960" i="4" s="1"/>
  <c r="G2281" i="3"/>
  <c r="I2280" i="3"/>
  <c r="H2280" i="3"/>
  <c r="F2281" i="3"/>
  <c r="G2272" i="5" l="1"/>
  <c r="H2272" i="5"/>
  <c r="F2272" i="5"/>
  <c r="E2273" i="5"/>
  <c r="E2292" i="4"/>
  <c r="C2293" i="4"/>
  <c r="G1961" i="4"/>
  <c r="H1961" i="4" s="1"/>
  <c r="F2282" i="3"/>
  <c r="H2281" i="3"/>
  <c r="I2281" i="3"/>
  <c r="G2282" i="3"/>
  <c r="E2274" i="5" l="1"/>
  <c r="H2273" i="5"/>
  <c r="G2273" i="5"/>
  <c r="F2273" i="5"/>
  <c r="E2293" i="4"/>
  <c r="C2294" i="4"/>
  <c r="G1962" i="4"/>
  <c r="H1962" i="4" s="1"/>
  <c r="G2283" i="3"/>
  <c r="H2282" i="3"/>
  <c r="I2282" i="3" s="1"/>
  <c r="F2283" i="3"/>
  <c r="G2274" i="5" l="1"/>
  <c r="F2274" i="5"/>
  <c r="H2274" i="5"/>
  <c r="E2275" i="5"/>
  <c r="E2294" i="4"/>
  <c r="C2295" i="4"/>
  <c r="G1963" i="4"/>
  <c r="H1963" i="4" s="1"/>
  <c r="F2284" i="3"/>
  <c r="H2283" i="3"/>
  <c r="G2284" i="3"/>
  <c r="I2283" i="3"/>
  <c r="G2275" i="5" l="1"/>
  <c r="E2276" i="5"/>
  <c r="H2275" i="5"/>
  <c r="F2275" i="5"/>
  <c r="E2295" i="4"/>
  <c r="C2296" i="4"/>
  <c r="G1964" i="4"/>
  <c r="H1964" i="4" s="1"/>
  <c r="G2285" i="3"/>
  <c r="F2285" i="3"/>
  <c r="H2284" i="3"/>
  <c r="I2284" i="3" s="1"/>
  <c r="E2277" i="5" l="1"/>
  <c r="H2276" i="5"/>
  <c r="G2276" i="5"/>
  <c r="F2276" i="5"/>
  <c r="E2296" i="4"/>
  <c r="C2297" i="4"/>
  <c r="G1965" i="4"/>
  <c r="H1965" i="4" s="1"/>
  <c r="F2286" i="3"/>
  <c r="H2285" i="3"/>
  <c r="I2285" i="3"/>
  <c r="G2286" i="3"/>
  <c r="G2277" i="5" l="1"/>
  <c r="F2277" i="5"/>
  <c r="E2278" i="5"/>
  <c r="H2277" i="5"/>
  <c r="E2297" i="4"/>
  <c r="C2298" i="4"/>
  <c r="G1966" i="4"/>
  <c r="H1966" i="4" s="1"/>
  <c r="G2287" i="3"/>
  <c r="F2287" i="3"/>
  <c r="H2286" i="3"/>
  <c r="I2286" i="3" s="1"/>
  <c r="G2278" i="5" l="1"/>
  <c r="E2279" i="5"/>
  <c r="H2278" i="5"/>
  <c r="F2278" i="5"/>
  <c r="E2298" i="4"/>
  <c r="C2299" i="4"/>
  <c r="G1967" i="4"/>
  <c r="H1967" i="4" s="1"/>
  <c r="H2287" i="3"/>
  <c r="F2288" i="3"/>
  <c r="I2287" i="3"/>
  <c r="G2288" i="3"/>
  <c r="E2280" i="5" l="1"/>
  <c r="H2279" i="5"/>
  <c r="F2279" i="5"/>
  <c r="G2279" i="5"/>
  <c r="E2299" i="4"/>
  <c r="C2300" i="4"/>
  <c r="G1968" i="4"/>
  <c r="H1968" i="4" s="1"/>
  <c r="G2289" i="3"/>
  <c r="F2289" i="3"/>
  <c r="H2288" i="3"/>
  <c r="I2288" i="3" s="1"/>
  <c r="G2280" i="5" l="1"/>
  <c r="F2280" i="5"/>
  <c r="E2281" i="5"/>
  <c r="H2280" i="5"/>
  <c r="E2300" i="4"/>
  <c r="C2301" i="4"/>
  <c r="G1969" i="4"/>
  <c r="H1969" i="4" s="1"/>
  <c r="G2290" i="3"/>
  <c r="H2289" i="3"/>
  <c r="I2289" i="3" s="1"/>
  <c r="F2290" i="3"/>
  <c r="G2281" i="5" l="1"/>
  <c r="E2282" i="5"/>
  <c r="H2281" i="5"/>
  <c r="F2281" i="5"/>
  <c r="E2301" i="4"/>
  <c r="C2302" i="4"/>
  <c r="G1970" i="4"/>
  <c r="H1970" i="4" s="1"/>
  <c r="F2291" i="3"/>
  <c r="H2290" i="3"/>
  <c r="G2291" i="3"/>
  <c r="I2290" i="3"/>
  <c r="E2283" i="5" l="1"/>
  <c r="H2282" i="5"/>
  <c r="G2282" i="5"/>
  <c r="F2282" i="5"/>
  <c r="E2302" i="4"/>
  <c r="C2303" i="4"/>
  <c r="G1971" i="4"/>
  <c r="H1971" i="4" s="1"/>
  <c r="G2292" i="3"/>
  <c r="H2291" i="3"/>
  <c r="I2291" i="3" s="1"/>
  <c r="F2292" i="3"/>
  <c r="G2283" i="5" l="1"/>
  <c r="F2283" i="5"/>
  <c r="E2284" i="5"/>
  <c r="H2283" i="5"/>
  <c r="E2303" i="4"/>
  <c r="C2304" i="4"/>
  <c r="G1972" i="4"/>
  <c r="H1972" i="4" s="1"/>
  <c r="H2292" i="3"/>
  <c r="F2293" i="3"/>
  <c r="G2293" i="3"/>
  <c r="I2292" i="3"/>
  <c r="G2284" i="5" l="1"/>
  <c r="H2284" i="5"/>
  <c r="F2284" i="5"/>
  <c r="E2285" i="5"/>
  <c r="E2304" i="4"/>
  <c r="C2305" i="4"/>
  <c r="G1973" i="4"/>
  <c r="H1973" i="4" s="1"/>
  <c r="G2294" i="3"/>
  <c r="F2294" i="3"/>
  <c r="H2293" i="3"/>
  <c r="I2293" i="3" s="1"/>
  <c r="E2286" i="5" l="1"/>
  <c r="H2285" i="5"/>
  <c r="G2285" i="5"/>
  <c r="F2285" i="5"/>
  <c r="E2305" i="4"/>
  <c r="C2306" i="4"/>
  <c r="G1974" i="4"/>
  <c r="H1974" i="4" s="1"/>
  <c r="H2294" i="3"/>
  <c r="F2295" i="3"/>
  <c r="G2295" i="3"/>
  <c r="I2294" i="3"/>
  <c r="G2286" i="5" l="1"/>
  <c r="F2286" i="5"/>
  <c r="E2287" i="5"/>
  <c r="H2286" i="5"/>
  <c r="E2306" i="4"/>
  <c r="C2307" i="4"/>
  <c r="G1975" i="4"/>
  <c r="H1975" i="4" s="1"/>
  <c r="F2296" i="3"/>
  <c r="H2295" i="3"/>
  <c r="I2295" i="3"/>
  <c r="G2296" i="3"/>
  <c r="G2287" i="5" l="1"/>
  <c r="E2288" i="5"/>
  <c r="H2287" i="5"/>
  <c r="F2287" i="5"/>
  <c r="E2307" i="4"/>
  <c r="C2308" i="4"/>
  <c r="G1976" i="4"/>
  <c r="H1976" i="4" s="1"/>
  <c r="G2297" i="3"/>
  <c r="F2297" i="3"/>
  <c r="H2296" i="3"/>
  <c r="I2296" i="3" s="1"/>
  <c r="E2289" i="5" l="1"/>
  <c r="H2288" i="5"/>
  <c r="G2288" i="5"/>
  <c r="F2288" i="5"/>
  <c r="E2308" i="4"/>
  <c r="C2309" i="4"/>
  <c r="G1977" i="4"/>
  <c r="H1977" i="4" s="1"/>
  <c r="F2298" i="3"/>
  <c r="H2297" i="3"/>
  <c r="I2297" i="3"/>
  <c r="G2298" i="3"/>
  <c r="G2289" i="5" l="1"/>
  <c r="F2289" i="5"/>
  <c r="E2290" i="5"/>
  <c r="H2289" i="5"/>
  <c r="E2309" i="4"/>
  <c r="C2310" i="4"/>
  <c r="G1978" i="4"/>
  <c r="H1978" i="4" s="1"/>
  <c r="G2299" i="3"/>
  <c r="F2299" i="3"/>
  <c r="H2298" i="3"/>
  <c r="I2298" i="3" s="1"/>
  <c r="G2290" i="5" l="1"/>
  <c r="E2291" i="5"/>
  <c r="H2290" i="5"/>
  <c r="F2290" i="5"/>
  <c r="E2310" i="4"/>
  <c r="C2311" i="4"/>
  <c r="G1979" i="4"/>
  <c r="H1979" i="4" s="1"/>
  <c r="H2299" i="3"/>
  <c r="F2300" i="3"/>
  <c r="I2299" i="3"/>
  <c r="G2300" i="3"/>
  <c r="E2292" i="5" l="1"/>
  <c r="H2291" i="5"/>
  <c r="G2291" i="5"/>
  <c r="F2291" i="5"/>
  <c r="E2311" i="4"/>
  <c r="C2312" i="4"/>
  <c r="G1980" i="4"/>
  <c r="H1980" i="4" s="1"/>
  <c r="F2301" i="3"/>
  <c r="H2300" i="3"/>
  <c r="G2301" i="3"/>
  <c r="I2300" i="3"/>
  <c r="G2292" i="5" l="1"/>
  <c r="F2292" i="5"/>
  <c r="E2293" i="5"/>
  <c r="H2292" i="5"/>
  <c r="E2312" i="4"/>
  <c r="C2313" i="4"/>
  <c r="G1981" i="4"/>
  <c r="H1981" i="4" s="1"/>
  <c r="G2302" i="3"/>
  <c r="H2301" i="3"/>
  <c r="I2301" i="3" s="1"/>
  <c r="F2302" i="3"/>
  <c r="G2293" i="5" l="1"/>
  <c r="F2293" i="5"/>
  <c r="E2294" i="5"/>
  <c r="H2293" i="5"/>
  <c r="E2313" i="4"/>
  <c r="C2314" i="4"/>
  <c r="G1982" i="4"/>
  <c r="H1982" i="4" s="1"/>
  <c r="G2303" i="3"/>
  <c r="H2302" i="3"/>
  <c r="I2302" i="3" s="1"/>
  <c r="F2303" i="3"/>
  <c r="E2295" i="5" l="1"/>
  <c r="H2294" i="5"/>
  <c r="G2294" i="5"/>
  <c r="F2294" i="5"/>
  <c r="E2314" i="4"/>
  <c r="C2315" i="4"/>
  <c r="G1983" i="4"/>
  <c r="H1983" i="4" s="1"/>
  <c r="H2303" i="3"/>
  <c r="F2304" i="3"/>
  <c r="G2304" i="3"/>
  <c r="I2303" i="3"/>
  <c r="G2295" i="5" l="1"/>
  <c r="F2295" i="5"/>
  <c r="E2296" i="5"/>
  <c r="H2295" i="5"/>
  <c r="E2315" i="4"/>
  <c r="C2316" i="4"/>
  <c r="G1984" i="4"/>
  <c r="H1984" i="4" s="1"/>
  <c r="G2305" i="3"/>
  <c r="H2304" i="3"/>
  <c r="I2304" i="3" s="1"/>
  <c r="F2305" i="3"/>
  <c r="G2296" i="5" l="1"/>
  <c r="E2297" i="5"/>
  <c r="H2296" i="5"/>
  <c r="F2296" i="5"/>
  <c r="E2316" i="4"/>
  <c r="C2317" i="4"/>
  <c r="G1985" i="4"/>
  <c r="H1985" i="4" s="1"/>
  <c r="F2306" i="3"/>
  <c r="H2305" i="3"/>
  <c r="I2305" i="3"/>
  <c r="G2306" i="3"/>
  <c r="E2298" i="5" l="1"/>
  <c r="H2297" i="5"/>
  <c r="G2297" i="5"/>
  <c r="F2297" i="5"/>
  <c r="E2317" i="4"/>
  <c r="C2318" i="4"/>
  <c r="G1986" i="4"/>
  <c r="H1986" i="4" s="1"/>
  <c r="G2307" i="3"/>
  <c r="H2306" i="3"/>
  <c r="I2306" i="3" s="1"/>
  <c r="F2307" i="3"/>
  <c r="G2298" i="5" l="1"/>
  <c r="F2298" i="5"/>
  <c r="H2298" i="5"/>
  <c r="E2299" i="5"/>
  <c r="E2318" i="4"/>
  <c r="C2319" i="4"/>
  <c r="G1987" i="4"/>
  <c r="H1987" i="4" s="1"/>
  <c r="F2308" i="3"/>
  <c r="H2307" i="3"/>
  <c r="G2308" i="3"/>
  <c r="I2307" i="3"/>
  <c r="G2299" i="5" l="1"/>
  <c r="E2300" i="5"/>
  <c r="H2299" i="5"/>
  <c r="F2299" i="5"/>
  <c r="E2319" i="4"/>
  <c r="C2320" i="4"/>
  <c r="G1988" i="4"/>
  <c r="H1988" i="4" s="1"/>
  <c r="G2309" i="3"/>
  <c r="F2309" i="3"/>
  <c r="H2308" i="3"/>
  <c r="I2308" i="3" s="1"/>
  <c r="E2301" i="5" l="1"/>
  <c r="H2300" i="5"/>
  <c r="G2300" i="5"/>
  <c r="F2300" i="5"/>
  <c r="E2320" i="4"/>
  <c r="C2321" i="4"/>
  <c r="G1989" i="4"/>
  <c r="H1989" i="4" s="1"/>
  <c r="F2310" i="3"/>
  <c r="H2309" i="3"/>
  <c r="I2309" i="3"/>
  <c r="G2310" i="3"/>
  <c r="G2301" i="5" l="1"/>
  <c r="F2301" i="5"/>
  <c r="E2302" i="5"/>
  <c r="H2301" i="5"/>
  <c r="E2321" i="4"/>
  <c r="C2322" i="4"/>
  <c r="G1990" i="4"/>
  <c r="H1990" i="4" s="1"/>
  <c r="G2311" i="3"/>
  <c r="F2311" i="3"/>
  <c r="H2310" i="3"/>
  <c r="I2310" i="3" s="1"/>
  <c r="G2302" i="5" l="1"/>
  <c r="E2303" i="5"/>
  <c r="H2302" i="5"/>
  <c r="F2302" i="5"/>
  <c r="E2322" i="4"/>
  <c r="C2323" i="4"/>
  <c r="G1991" i="4"/>
  <c r="H1991" i="4" s="1"/>
  <c r="H2311" i="3"/>
  <c r="F2312" i="3"/>
  <c r="I2311" i="3"/>
  <c r="G2312" i="3"/>
  <c r="E2304" i="5" l="1"/>
  <c r="H2303" i="5"/>
  <c r="F2303" i="5"/>
  <c r="G2303" i="5"/>
  <c r="E2323" i="4"/>
  <c r="C2324" i="4"/>
  <c r="G1992" i="4"/>
  <c r="H1992" i="4" s="1"/>
  <c r="G2313" i="3"/>
  <c r="H2312" i="3"/>
  <c r="I2312" i="3" s="1"/>
  <c r="F2313" i="3"/>
  <c r="G2304" i="5" l="1"/>
  <c r="F2304" i="5"/>
  <c r="E2305" i="5"/>
  <c r="H2304" i="5"/>
  <c r="E2324" i="4"/>
  <c r="C2325" i="4"/>
  <c r="G1993" i="4"/>
  <c r="H1993" i="4" s="1"/>
  <c r="H2313" i="3"/>
  <c r="F2314" i="3"/>
  <c r="I2313" i="3"/>
  <c r="G2314" i="3"/>
  <c r="G2305" i="5" l="1"/>
  <c r="F2305" i="5"/>
  <c r="E2306" i="5"/>
  <c r="H2305" i="5"/>
  <c r="E2325" i="4"/>
  <c r="C2326" i="4"/>
  <c r="G1994" i="4"/>
  <c r="H1994" i="4" s="1"/>
  <c r="G2315" i="3"/>
  <c r="F2315" i="3"/>
  <c r="H2314" i="3"/>
  <c r="I2314" i="3" s="1"/>
  <c r="E2307" i="5" l="1"/>
  <c r="H2306" i="5"/>
  <c r="G2306" i="5"/>
  <c r="F2306" i="5"/>
  <c r="E2326" i="4"/>
  <c r="C2327" i="4"/>
  <c r="G1995" i="4"/>
  <c r="H1995" i="4" s="1"/>
  <c r="H2315" i="3"/>
  <c r="F2316" i="3"/>
  <c r="I2315" i="3"/>
  <c r="G2316" i="3"/>
  <c r="G2307" i="5" l="1"/>
  <c r="F2307" i="5"/>
  <c r="E2308" i="5"/>
  <c r="H2307" i="5"/>
  <c r="E2327" i="4"/>
  <c r="C2328" i="4"/>
  <c r="G1996" i="4"/>
  <c r="H1996" i="4" s="1"/>
  <c r="G2317" i="3"/>
  <c r="I2316" i="3"/>
  <c r="H2316" i="3"/>
  <c r="F2317" i="3"/>
  <c r="G2308" i="5" l="1"/>
  <c r="H2308" i="5"/>
  <c r="F2308" i="5"/>
  <c r="E2309" i="5"/>
  <c r="E2328" i="4"/>
  <c r="C2329" i="4"/>
  <c r="G1997" i="4"/>
  <c r="H1997" i="4" s="1"/>
  <c r="F2318" i="3"/>
  <c r="H2317" i="3"/>
  <c r="I2317" i="3"/>
  <c r="G2318" i="3"/>
  <c r="E2310" i="5" l="1"/>
  <c r="H2309" i="5"/>
  <c r="G2309" i="5"/>
  <c r="F2309" i="5"/>
  <c r="E2329" i="4"/>
  <c r="C2330" i="4"/>
  <c r="G1998" i="4"/>
  <c r="H1998" i="4" s="1"/>
  <c r="G2319" i="3"/>
  <c r="H2318" i="3"/>
  <c r="I2318" i="3" s="1"/>
  <c r="F2319" i="3"/>
  <c r="G2310" i="5" l="1"/>
  <c r="F2310" i="5"/>
  <c r="H2310" i="5"/>
  <c r="E2311" i="5"/>
  <c r="E2330" i="4"/>
  <c r="C2331" i="4"/>
  <c r="G1999" i="4"/>
  <c r="H1999" i="4" s="1"/>
  <c r="F2320" i="3"/>
  <c r="H2319" i="3"/>
  <c r="G2320" i="3"/>
  <c r="I2319" i="3"/>
  <c r="G2311" i="5" l="1"/>
  <c r="H2311" i="5"/>
  <c r="F2311" i="5"/>
  <c r="E2312" i="5"/>
  <c r="E2331" i="4"/>
  <c r="C2332" i="4"/>
  <c r="G2000" i="4"/>
  <c r="H2000" i="4" s="1"/>
  <c r="G2321" i="3"/>
  <c r="F2321" i="3"/>
  <c r="H2320" i="3"/>
  <c r="I2320" i="3" s="1"/>
  <c r="E2313" i="5" l="1"/>
  <c r="H2312" i="5"/>
  <c r="G2312" i="5"/>
  <c r="F2312" i="5"/>
  <c r="E2332" i="4"/>
  <c r="C2333" i="4"/>
  <c r="G2001" i="4"/>
  <c r="H2001" i="4" s="1"/>
  <c r="H2321" i="3"/>
  <c r="F2322" i="3"/>
  <c r="I2321" i="3"/>
  <c r="G2322" i="3"/>
  <c r="G2313" i="5" l="1"/>
  <c r="F2313" i="5"/>
  <c r="E2314" i="5"/>
  <c r="H2313" i="5"/>
  <c r="E2333" i="4"/>
  <c r="C2334" i="4"/>
  <c r="G2002" i="4"/>
  <c r="H2002" i="4" s="1"/>
  <c r="G2323" i="3"/>
  <c r="F2323" i="3"/>
  <c r="H2322" i="3"/>
  <c r="I2322" i="3" s="1"/>
  <c r="G2314" i="5" l="1"/>
  <c r="E2315" i="5"/>
  <c r="H2314" i="5"/>
  <c r="F2314" i="5"/>
  <c r="E2334" i="4"/>
  <c r="C2335" i="4"/>
  <c r="G2003" i="4"/>
  <c r="H2003" i="4" s="1"/>
  <c r="H2323" i="3"/>
  <c r="F2324" i="3"/>
  <c r="I2323" i="3"/>
  <c r="G2324" i="3"/>
  <c r="E2316" i="5" l="1"/>
  <c r="H2315" i="5"/>
  <c r="F2315" i="5"/>
  <c r="G2315" i="5"/>
  <c r="E2335" i="4"/>
  <c r="C2336" i="4"/>
  <c r="G2004" i="4"/>
  <c r="H2004" i="4" s="1"/>
  <c r="G2325" i="3"/>
  <c r="F2325" i="3"/>
  <c r="H2324" i="3"/>
  <c r="I2324" i="3" s="1"/>
  <c r="G2316" i="5" l="1"/>
  <c r="F2316" i="5"/>
  <c r="E2317" i="5"/>
  <c r="H2316" i="5"/>
  <c r="E2336" i="4"/>
  <c r="C2337" i="4"/>
  <c r="G2005" i="4"/>
  <c r="H2005" i="4" s="1"/>
  <c r="H2325" i="3"/>
  <c r="F2326" i="3"/>
  <c r="I2325" i="3"/>
  <c r="G2326" i="3"/>
  <c r="G2317" i="5" l="1"/>
  <c r="E2318" i="5"/>
  <c r="H2317" i="5"/>
  <c r="F2317" i="5"/>
  <c r="E2337" i="4"/>
  <c r="C2338" i="4"/>
  <c r="G2006" i="4"/>
  <c r="H2006" i="4" s="1"/>
  <c r="G2327" i="3"/>
  <c r="F2327" i="3"/>
  <c r="H2326" i="3"/>
  <c r="I2326" i="3" s="1"/>
  <c r="E2319" i="5" l="1"/>
  <c r="H2318" i="5"/>
  <c r="G2318" i="5"/>
  <c r="F2318" i="5"/>
  <c r="E2338" i="4"/>
  <c r="C2339" i="4"/>
  <c r="G2007" i="4"/>
  <c r="H2007" i="4" s="1"/>
  <c r="H2327" i="3"/>
  <c r="F2328" i="3"/>
  <c r="I2327" i="3"/>
  <c r="G2328" i="3"/>
  <c r="G2319" i="5" l="1"/>
  <c r="F2319" i="5"/>
  <c r="H2319" i="5"/>
  <c r="E2320" i="5"/>
  <c r="E2339" i="4"/>
  <c r="C2340" i="4"/>
  <c r="G2008" i="4"/>
  <c r="H2008" i="4" s="1"/>
  <c r="G2329" i="3"/>
  <c r="H2328" i="3"/>
  <c r="I2328" i="3" s="1"/>
  <c r="F2329" i="3"/>
  <c r="G2320" i="5" l="1"/>
  <c r="H2320" i="5"/>
  <c r="E2321" i="5"/>
  <c r="F2320" i="5"/>
  <c r="G2009" i="4"/>
  <c r="H2009" i="4" s="1"/>
  <c r="E2340" i="4"/>
  <c r="C2341" i="4"/>
  <c r="F2330" i="3"/>
  <c r="H2329" i="3"/>
  <c r="G2330" i="3"/>
  <c r="I2329" i="3"/>
  <c r="E2322" i="5" l="1"/>
  <c r="H2321" i="5"/>
  <c r="G2321" i="5"/>
  <c r="F2321" i="5"/>
  <c r="E2341" i="4"/>
  <c r="C2342" i="4"/>
  <c r="G2010" i="4"/>
  <c r="H2010" i="4" s="1"/>
  <c r="G2331" i="3"/>
  <c r="I2330" i="3"/>
  <c r="H2330" i="3"/>
  <c r="F2331" i="3"/>
  <c r="G2322" i="5" l="1"/>
  <c r="F2322" i="5"/>
  <c r="E2323" i="5"/>
  <c r="H2322" i="5"/>
  <c r="E2342" i="4"/>
  <c r="C2343" i="4"/>
  <c r="G2011" i="4"/>
  <c r="H2011" i="4" s="1"/>
  <c r="F2332" i="3"/>
  <c r="H2331" i="3"/>
  <c r="I2331" i="3"/>
  <c r="G2332" i="3"/>
  <c r="G2323" i="5" l="1"/>
  <c r="E2324" i="5"/>
  <c r="H2323" i="5"/>
  <c r="F2323" i="5"/>
  <c r="E2343" i="4"/>
  <c r="C2344" i="4"/>
  <c r="G2012" i="4"/>
  <c r="H2012" i="4" s="1"/>
  <c r="G2333" i="3"/>
  <c r="F2333" i="3"/>
  <c r="H2332" i="3"/>
  <c r="I2332" i="3" s="1"/>
  <c r="E2325" i="5" l="1"/>
  <c r="H2324" i="5"/>
  <c r="G2324" i="5"/>
  <c r="F2324" i="5"/>
  <c r="E2344" i="4"/>
  <c r="C2345" i="4"/>
  <c r="G2013" i="4"/>
  <c r="H2013" i="4" s="1"/>
  <c r="H2333" i="3"/>
  <c r="F2334" i="3"/>
  <c r="I2333" i="3"/>
  <c r="G2334" i="3"/>
  <c r="G2325" i="5" l="1"/>
  <c r="F2325" i="5"/>
  <c r="E2326" i="5"/>
  <c r="H2325" i="5"/>
  <c r="E2345" i="4"/>
  <c r="C2346" i="4"/>
  <c r="G2014" i="4"/>
  <c r="H2014" i="4" s="1"/>
  <c r="G2335" i="3"/>
  <c r="F2335" i="3"/>
  <c r="H2334" i="3"/>
  <c r="I2334" i="3" s="1"/>
  <c r="G2326" i="5" l="1"/>
  <c r="E2327" i="5"/>
  <c r="H2326" i="5"/>
  <c r="F2326" i="5"/>
  <c r="E2346" i="4"/>
  <c r="C2347" i="4"/>
  <c r="G2015" i="4"/>
  <c r="H2015" i="4" s="1"/>
  <c r="H2335" i="3"/>
  <c r="F2336" i="3"/>
  <c r="I2335" i="3"/>
  <c r="G2336" i="3"/>
  <c r="E2328" i="5" l="1"/>
  <c r="H2327" i="5"/>
  <c r="G2327" i="5"/>
  <c r="F2327" i="5"/>
  <c r="E2347" i="4"/>
  <c r="C2348" i="4"/>
  <c r="G2016" i="4"/>
  <c r="H2016" i="4" s="1"/>
  <c r="G2337" i="3"/>
  <c r="F2337" i="3"/>
  <c r="H2336" i="3"/>
  <c r="I2336" i="3" s="1"/>
  <c r="G2328" i="5" l="1"/>
  <c r="F2328" i="5"/>
  <c r="E2329" i="5"/>
  <c r="H2328" i="5"/>
  <c r="E2348" i="4"/>
  <c r="C2349" i="4"/>
  <c r="G2017" i="4"/>
  <c r="H2017" i="4" s="1"/>
  <c r="H2337" i="3"/>
  <c r="I2337" i="3" s="1"/>
  <c r="F2338" i="3"/>
  <c r="G2338" i="3"/>
  <c r="G2329" i="5" l="1"/>
  <c r="F2329" i="5"/>
  <c r="H2329" i="5"/>
  <c r="E2330" i="5"/>
  <c r="E2349" i="4"/>
  <c r="C2350" i="4"/>
  <c r="G2018" i="4"/>
  <c r="H2018" i="4" s="1"/>
  <c r="G2339" i="3"/>
  <c r="H2338" i="3"/>
  <c r="I2338" i="3" s="1"/>
  <c r="F2339" i="3"/>
  <c r="E2331" i="5" l="1"/>
  <c r="H2330" i="5"/>
  <c r="G2330" i="5"/>
  <c r="F2330" i="5"/>
  <c r="E2350" i="4"/>
  <c r="C2351" i="4"/>
  <c r="G2019" i="4"/>
  <c r="H2019" i="4" s="1"/>
  <c r="H2339" i="3"/>
  <c r="F2340" i="3"/>
  <c r="G2340" i="3"/>
  <c r="I2339" i="3"/>
  <c r="G2331" i="5" l="1"/>
  <c r="F2331" i="5"/>
  <c r="H2331" i="5"/>
  <c r="E2332" i="5"/>
  <c r="E2351" i="4"/>
  <c r="C2352" i="4"/>
  <c r="G2020" i="4"/>
  <c r="H2020" i="4" s="1"/>
  <c r="G2341" i="3"/>
  <c r="H2340" i="3"/>
  <c r="I2340" i="3" s="1"/>
  <c r="F2341" i="3"/>
  <c r="G2332" i="5" l="1"/>
  <c r="E2333" i="5"/>
  <c r="H2332" i="5"/>
  <c r="F2332" i="5"/>
  <c r="E2352" i="4"/>
  <c r="C2353" i="4"/>
  <c r="G2021" i="4"/>
  <c r="H2021" i="4" s="1"/>
  <c r="F2342" i="3"/>
  <c r="H2341" i="3"/>
  <c r="I2341" i="3" s="1"/>
  <c r="G2342" i="3"/>
  <c r="E2334" i="5" l="1"/>
  <c r="H2333" i="5"/>
  <c r="G2333" i="5"/>
  <c r="F2333" i="5"/>
  <c r="E2353" i="4"/>
  <c r="C2354" i="4"/>
  <c r="G2022" i="4"/>
  <c r="H2022" i="4" s="1"/>
  <c r="G2343" i="3"/>
  <c r="H2342" i="3"/>
  <c r="I2342" i="3" s="1"/>
  <c r="F2343" i="3"/>
  <c r="G2334" i="5" l="1"/>
  <c r="F2334" i="5"/>
  <c r="H2334" i="5"/>
  <c r="E2335" i="5"/>
  <c r="E2354" i="4"/>
  <c r="C2355" i="4"/>
  <c r="G2023" i="4"/>
  <c r="H2023" i="4" s="1"/>
  <c r="F2344" i="3"/>
  <c r="H2343" i="3"/>
  <c r="G2344" i="3"/>
  <c r="I2343" i="3"/>
  <c r="G2335" i="5" l="1"/>
  <c r="E2336" i="5"/>
  <c r="H2335" i="5"/>
  <c r="F2335" i="5"/>
  <c r="E2355" i="4"/>
  <c r="C2356" i="4"/>
  <c r="G2024" i="4"/>
  <c r="H2024" i="4" s="1"/>
  <c r="G2345" i="3"/>
  <c r="F2345" i="3"/>
  <c r="H2344" i="3"/>
  <c r="I2344" i="3" s="1"/>
  <c r="E2337" i="5" l="1"/>
  <c r="H2336" i="5"/>
  <c r="F2336" i="5"/>
  <c r="G2336" i="5"/>
  <c r="E2356" i="4"/>
  <c r="C2357" i="4"/>
  <c r="G2025" i="4"/>
  <c r="H2025" i="4" s="1"/>
  <c r="F2346" i="3"/>
  <c r="H2345" i="3"/>
  <c r="I2345" i="3"/>
  <c r="G2346" i="3"/>
  <c r="G2337" i="5" l="1"/>
  <c r="F2337" i="5"/>
  <c r="E2338" i="5"/>
  <c r="H2337" i="5"/>
  <c r="E2357" i="4"/>
  <c r="C2358" i="4"/>
  <c r="G2026" i="4"/>
  <c r="H2026" i="4" s="1"/>
  <c r="G2347" i="3"/>
  <c r="F2347" i="3"/>
  <c r="H2346" i="3"/>
  <c r="I2346" i="3" s="1"/>
  <c r="G2338" i="5" l="1"/>
  <c r="E2339" i="5"/>
  <c r="H2338" i="5"/>
  <c r="F2338" i="5"/>
  <c r="E2358" i="4"/>
  <c r="C2359" i="4"/>
  <c r="G2027" i="4"/>
  <c r="H2027" i="4" s="1"/>
  <c r="H2347" i="3"/>
  <c r="F2348" i="3"/>
  <c r="I2347" i="3"/>
  <c r="G2348" i="3"/>
  <c r="E2340" i="5" l="1"/>
  <c r="H2339" i="5"/>
  <c r="F2339" i="5"/>
  <c r="G2339" i="5"/>
  <c r="E2359" i="4"/>
  <c r="C2360" i="4"/>
  <c r="G2028" i="4"/>
  <c r="H2028" i="4" s="1"/>
  <c r="G2349" i="3"/>
  <c r="H2348" i="3"/>
  <c r="I2348" i="3" s="1"/>
  <c r="F2349" i="3"/>
  <c r="G2340" i="5" l="1"/>
  <c r="F2340" i="5"/>
  <c r="E2341" i="5"/>
  <c r="H2340" i="5"/>
  <c r="E2360" i="4"/>
  <c r="C2361" i="4"/>
  <c r="G2029" i="4"/>
  <c r="H2029" i="4" s="1"/>
  <c r="H2349" i="3"/>
  <c r="F2350" i="3"/>
  <c r="I2349" i="3"/>
  <c r="G2350" i="3"/>
  <c r="G2341" i="5" l="1"/>
  <c r="F2341" i="5"/>
  <c r="E2342" i="5"/>
  <c r="H2341" i="5"/>
  <c r="E2361" i="4"/>
  <c r="C2362" i="4"/>
  <c r="G2030" i="4"/>
  <c r="H2030" i="4" s="1"/>
  <c r="G2351" i="3"/>
  <c r="F2351" i="3"/>
  <c r="H2350" i="3"/>
  <c r="I2350" i="3" s="1"/>
  <c r="E2343" i="5" l="1"/>
  <c r="H2342" i="5"/>
  <c r="G2342" i="5"/>
  <c r="F2342" i="5"/>
  <c r="E2362" i="4"/>
  <c r="C2363" i="4"/>
  <c r="G2031" i="4"/>
  <c r="H2031" i="4" s="1"/>
  <c r="H2351" i="3"/>
  <c r="F2352" i="3"/>
  <c r="I2351" i="3"/>
  <c r="G2352" i="3"/>
  <c r="G2343" i="5" l="1"/>
  <c r="F2343" i="5"/>
  <c r="E2344" i="5"/>
  <c r="H2343" i="5"/>
  <c r="E2363" i="4"/>
  <c r="C2364" i="4"/>
  <c r="G2032" i="4"/>
  <c r="H2032" i="4" s="1"/>
  <c r="G2353" i="3"/>
  <c r="H2352" i="3"/>
  <c r="I2352" i="3" s="1"/>
  <c r="F2353" i="3"/>
  <c r="G2344" i="5" l="1"/>
  <c r="H2344" i="5"/>
  <c r="F2344" i="5"/>
  <c r="E2345" i="5"/>
  <c r="E2364" i="4"/>
  <c r="C2365" i="4"/>
  <c r="G2033" i="4"/>
  <c r="H2033" i="4" s="1"/>
  <c r="F2354" i="3"/>
  <c r="H2353" i="3"/>
  <c r="I2353" i="3"/>
  <c r="G2354" i="3"/>
  <c r="E2346" i="5" l="1"/>
  <c r="H2345" i="5"/>
  <c r="F2345" i="5"/>
  <c r="G2345" i="5"/>
  <c r="E2365" i="4"/>
  <c r="C2366" i="4"/>
  <c r="G2034" i="4"/>
  <c r="H2034" i="4" s="1"/>
  <c r="G2355" i="3"/>
  <c r="H2354" i="3"/>
  <c r="I2354" i="3" s="1"/>
  <c r="F2355" i="3"/>
  <c r="G2346" i="5" l="1"/>
  <c r="F2346" i="5"/>
  <c r="H2346" i="5"/>
  <c r="E2347" i="5"/>
  <c r="E2366" i="4"/>
  <c r="C2367" i="4"/>
  <c r="G2035" i="4"/>
  <c r="H2035" i="4" s="1"/>
  <c r="F2356" i="3"/>
  <c r="H2355" i="3"/>
  <c r="G2356" i="3"/>
  <c r="I2355" i="3"/>
  <c r="G2347" i="5" l="1"/>
  <c r="F2347" i="5"/>
  <c r="H2347" i="5"/>
  <c r="E2348" i="5"/>
  <c r="E2367" i="4"/>
  <c r="C2368" i="4"/>
  <c r="G2036" i="4"/>
  <c r="H2036" i="4" s="1"/>
  <c r="G2357" i="3"/>
  <c r="H2356" i="3"/>
  <c r="I2356" i="3" s="1"/>
  <c r="F2357" i="3"/>
  <c r="E2349" i="5" l="1"/>
  <c r="H2348" i="5"/>
  <c r="G2348" i="5"/>
  <c r="F2348" i="5"/>
  <c r="E2368" i="4"/>
  <c r="C2369" i="4"/>
  <c r="G2037" i="4"/>
  <c r="H2037" i="4" s="1"/>
  <c r="F2358" i="3"/>
  <c r="H2357" i="3"/>
  <c r="I2357" i="3"/>
  <c r="G2358" i="3"/>
  <c r="G2349" i="5" l="1"/>
  <c r="F2349" i="5"/>
  <c r="E2350" i="5"/>
  <c r="H2349" i="5"/>
  <c r="E2369" i="4"/>
  <c r="C2370" i="4"/>
  <c r="G2038" i="4"/>
  <c r="H2038" i="4" s="1"/>
  <c r="G2359" i="3"/>
  <c r="F2359" i="3"/>
  <c r="H2358" i="3"/>
  <c r="I2358" i="3" s="1"/>
  <c r="E2351" i="5" l="1"/>
  <c r="G2350" i="5"/>
  <c r="H2350" i="5"/>
  <c r="F2350" i="5"/>
  <c r="E2370" i="4"/>
  <c r="C2371" i="4"/>
  <c r="G2039" i="4"/>
  <c r="H2039" i="4" s="1"/>
  <c r="F2360" i="3"/>
  <c r="H2359" i="3"/>
  <c r="I2359" i="3"/>
  <c r="G2360" i="3"/>
  <c r="G2351" i="5" l="1"/>
  <c r="F2351" i="5"/>
  <c r="E2352" i="5"/>
  <c r="H2351" i="5"/>
  <c r="E2371" i="4"/>
  <c r="C2372" i="4"/>
  <c r="G2040" i="4"/>
  <c r="H2040" i="4" s="1"/>
  <c r="G2361" i="3"/>
  <c r="H2360" i="3"/>
  <c r="I2360" i="3" s="1"/>
  <c r="F2361" i="3"/>
  <c r="E2353" i="5" l="1"/>
  <c r="H2352" i="5"/>
  <c r="G2352" i="5"/>
  <c r="F2352" i="5"/>
  <c r="E2372" i="4"/>
  <c r="C2373" i="4"/>
  <c r="G2041" i="4"/>
  <c r="H2041" i="4" s="1"/>
  <c r="H2361" i="3"/>
  <c r="F2362" i="3"/>
  <c r="G2362" i="3"/>
  <c r="I2361" i="3"/>
  <c r="E2354" i="5" l="1"/>
  <c r="H2353" i="5"/>
  <c r="G2353" i="5"/>
  <c r="F2353" i="5"/>
  <c r="E2373" i="4"/>
  <c r="C2374" i="4"/>
  <c r="G2042" i="4"/>
  <c r="H2042" i="4" s="1"/>
  <c r="F2363" i="3"/>
  <c r="H2362" i="3"/>
  <c r="I2362" i="3" s="1"/>
  <c r="G2363" i="3"/>
  <c r="G2354" i="5" l="1"/>
  <c r="F2354" i="5"/>
  <c r="E2355" i="5"/>
  <c r="H2354" i="5"/>
  <c r="E2374" i="4"/>
  <c r="C2375" i="4"/>
  <c r="G2043" i="4"/>
  <c r="H2043" i="4" s="1"/>
  <c r="G2364" i="3"/>
  <c r="H2363" i="3"/>
  <c r="I2363" i="3" s="1"/>
  <c r="F2364" i="3"/>
  <c r="G2355" i="5" l="1"/>
  <c r="E2356" i="5"/>
  <c r="H2355" i="5"/>
  <c r="F2355" i="5"/>
  <c r="E2375" i="4"/>
  <c r="C2376" i="4"/>
  <c r="G2044" i="4"/>
  <c r="H2044" i="4" s="1"/>
  <c r="H2364" i="3"/>
  <c r="F2365" i="3"/>
  <c r="I2364" i="3"/>
  <c r="G2365" i="3"/>
  <c r="E2357" i="5" l="1"/>
  <c r="H2356" i="5"/>
  <c r="G2356" i="5"/>
  <c r="F2356" i="5"/>
  <c r="E2376" i="4"/>
  <c r="C2377" i="4"/>
  <c r="G2045" i="4"/>
  <c r="H2045" i="4" s="1"/>
  <c r="G2366" i="3"/>
  <c r="F2366" i="3"/>
  <c r="H2365" i="3"/>
  <c r="I2365" i="3" s="1"/>
  <c r="G2357" i="5" l="1"/>
  <c r="F2357" i="5"/>
  <c r="E2358" i="5"/>
  <c r="H2357" i="5"/>
  <c r="E2377" i="4"/>
  <c r="C2378" i="4"/>
  <c r="G2046" i="4"/>
  <c r="H2046" i="4" s="1"/>
  <c r="H2366" i="3"/>
  <c r="F2367" i="3"/>
  <c r="I2366" i="3"/>
  <c r="G2367" i="3"/>
  <c r="H2358" i="5" l="1"/>
  <c r="G2358" i="5"/>
  <c r="F2358" i="5"/>
  <c r="E2359" i="5"/>
  <c r="E2378" i="4"/>
  <c r="C2379" i="4"/>
  <c r="G2047" i="4"/>
  <c r="H2047" i="4" s="1"/>
  <c r="G2368" i="3"/>
  <c r="F2368" i="3"/>
  <c r="H2367" i="3"/>
  <c r="I2367" i="3" s="1"/>
  <c r="E2360" i="5" l="1"/>
  <c r="H2359" i="5"/>
  <c r="G2359" i="5"/>
  <c r="F2359" i="5"/>
  <c r="E2379" i="4"/>
  <c r="C2380" i="4"/>
  <c r="G2048" i="4"/>
  <c r="H2048" i="4" s="1"/>
  <c r="H2368" i="3"/>
  <c r="F2369" i="3"/>
  <c r="I2368" i="3"/>
  <c r="G2369" i="3"/>
  <c r="G2360" i="5" l="1"/>
  <c r="F2360" i="5"/>
  <c r="E2361" i="5"/>
  <c r="H2360" i="5"/>
  <c r="E2380" i="4"/>
  <c r="C2381" i="4"/>
  <c r="G2049" i="4"/>
  <c r="H2049" i="4" s="1"/>
  <c r="G2370" i="3"/>
  <c r="F2370" i="3"/>
  <c r="H2369" i="3"/>
  <c r="I2369" i="3" s="1"/>
  <c r="F2361" i="5" l="1"/>
  <c r="G2361" i="5"/>
  <c r="E2362" i="5"/>
  <c r="H2361" i="5"/>
  <c r="E2381" i="4"/>
  <c r="C2382" i="4"/>
  <c r="G2050" i="4"/>
  <c r="H2050" i="4" s="1"/>
  <c r="F2371" i="3"/>
  <c r="H2370" i="3"/>
  <c r="G2371" i="3"/>
  <c r="I2370" i="3"/>
  <c r="E2363" i="5" l="1"/>
  <c r="H2362" i="5"/>
  <c r="G2362" i="5"/>
  <c r="F2362" i="5"/>
  <c r="E2382" i="4"/>
  <c r="C2383" i="4"/>
  <c r="G2051" i="4"/>
  <c r="H2051" i="4" s="1"/>
  <c r="G2372" i="3"/>
  <c r="F2372" i="3"/>
  <c r="H2371" i="3"/>
  <c r="I2371" i="3" s="1"/>
  <c r="G2363" i="5" l="1"/>
  <c r="F2363" i="5"/>
  <c r="E2364" i="5"/>
  <c r="H2363" i="5"/>
  <c r="E2383" i="4"/>
  <c r="C2384" i="4"/>
  <c r="G2052" i="4"/>
  <c r="H2052" i="4" s="1"/>
  <c r="F2373" i="3"/>
  <c r="H2372" i="3"/>
  <c r="G2373" i="3"/>
  <c r="I2372" i="3"/>
  <c r="F2364" i="5" l="1"/>
  <c r="E2365" i="5"/>
  <c r="H2364" i="5"/>
  <c r="G2364" i="5"/>
  <c r="E2384" i="4"/>
  <c r="C2385" i="4"/>
  <c r="G2053" i="4"/>
  <c r="H2053" i="4" s="1"/>
  <c r="G2374" i="3"/>
  <c r="H2373" i="3"/>
  <c r="I2373" i="3" s="1"/>
  <c r="F2374" i="3"/>
  <c r="E2366" i="5" l="1"/>
  <c r="H2365" i="5"/>
  <c r="G2365" i="5"/>
  <c r="F2365" i="5"/>
  <c r="E2385" i="4"/>
  <c r="C2386" i="4"/>
  <c r="G2054" i="4"/>
  <c r="H2054" i="4" s="1"/>
  <c r="G2375" i="3"/>
  <c r="F2375" i="3"/>
  <c r="H2374" i="3"/>
  <c r="I2374" i="3" s="1"/>
  <c r="G2366" i="5" l="1"/>
  <c r="F2366" i="5"/>
  <c r="E2367" i="5"/>
  <c r="H2366" i="5"/>
  <c r="E2386" i="4"/>
  <c r="C2387" i="4"/>
  <c r="G2055" i="4"/>
  <c r="H2055" i="4" s="1"/>
  <c r="H2375" i="3"/>
  <c r="F2376" i="3"/>
  <c r="I2375" i="3"/>
  <c r="G2376" i="3"/>
  <c r="E2368" i="5" l="1"/>
  <c r="H2367" i="5"/>
  <c r="G2367" i="5"/>
  <c r="F2367" i="5"/>
  <c r="E2387" i="4"/>
  <c r="C2388" i="4"/>
  <c r="G2056" i="4"/>
  <c r="H2056" i="4" s="1"/>
  <c r="G2377" i="3"/>
  <c r="H2376" i="3"/>
  <c r="I2376" i="3" s="1"/>
  <c r="F2377" i="3"/>
  <c r="E2369" i="5" l="1"/>
  <c r="H2368" i="5"/>
  <c r="G2368" i="5"/>
  <c r="F2368" i="5"/>
  <c r="E2388" i="4"/>
  <c r="C2389" i="4"/>
  <c r="G2057" i="4"/>
  <c r="H2057" i="4" s="1"/>
  <c r="F2378" i="3"/>
  <c r="H2377" i="3"/>
  <c r="G2378" i="3"/>
  <c r="I2377" i="3"/>
  <c r="G2369" i="5" l="1"/>
  <c r="F2369" i="5"/>
  <c r="H2369" i="5"/>
  <c r="E2370" i="5"/>
  <c r="E2389" i="4"/>
  <c r="C2390" i="4"/>
  <c r="G2058" i="4"/>
  <c r="H2058" i="4" s="1"/>
  <c r="G2379" i="3"/>
  <c r="H2378" i="3"/>
  <c r="I2378" i="3" s="1"/>
  <c r="F2379" i="3"/>
  <c r="H2370" i="5" l="1"/>
  <c r="F2370" i="5"/>
  <c r="E2371" i="5"/>
  <c r="G2370" i="5"/>
  <c r="E2390" i="4"/>
  <c r="C2391" i="4"/>
  <c r="G2059" i="4"/>
  <c r="H2059" i="4" s="1"/>
  <c r="F2380" i="3"/>
  <c r="H2379" i="3"/>
  <c r="G2380" i="3"/>
  <c r="I2379" i="3"/>
  <c r="E2372" i="5" l="1"/>
  <c r="H2371" i="5"/>
  <c r="G2371" i="5"/>
  <c r="F2371" i="5"/>
  <c r="E2391" i="4"/>
  <c r="C2392" i="4"/>
  <c r="G2060" i="4"/>
  <c r="H2060" i="4" s="1"/>
  <c r="G2381" i="3"/>
  <c r="I2380" i="3"/>
  <c r="F2381" i="3"/>
  <c r="H2380" i="3"/>
  <c r="G2372" i="5" l="1"/>
  <c r="F2372" i="5"/>
  <c r="E2373" i="5"/>
  <c r="H2372" i="5"/>
  <c r="E2392" i="4"/>
  <c r="C2393" i="4"/>
  <c r="G2061" i="4"/>
  <c r="H2061" i="4" s="1"/>
  <c r="F2382" i="3"/>
  <c r="H2381" i="3"/>
  <c r="I2381" i="3"/>
  <c r="G2382" i="3"/>
  <c r="E2374" i="5" l="1"/>
  <c r="H2373" i="5"/>
  <c r="G2373" i="5"/>
  <c r="F2373" i="5"/>
  <c r="E2393" i="4"/>
  <c r="C2394" i="4"/>
  <c r="G2062" i="4"/>
  <c r="H2062" i="4" s="1"/>
  <c r="G2383" i="3"/>
  <c r="F2383" i="3"/>
  <c r="H2382" i="3"/>
  <c r="I2382" i="3" s="1"/>
  <c r="E2375" i="5" l="1"/>
  <c r="H2374" i="5"/>
  <c r="G2374" i="5"/>
  <c r="F2374" i="5"/>
  <c r="E2394" i="4"/>
  <c r="C2395" i="4"/>
  <c r="G2063" i="4"/>
  <c r="H2063" i="4" s="1"/>
  <c r="F2384" i="3"/>
  <c r="H2383" i="3"/>
  <c r="I2383" i="3"/>
  <c r="G2384" i="3"/>
  <c r="G2375" i="5" l="1"/>
  <c r="F2375" i="5"/>
  <c r="E2376" i="5"/>
  <c r="H2375" i="5"/>
  <c r="E2395" i="4"/>
  <c r="C2396" i="4"/>
  <c r="G2064" i="4"/>
  <c r="H2064" i="4" s="1"/>
  <c r="G2385" i="3"/>
  <c r="F2385" i="3"/>
  <c r="H2384" i="3"/>
  <c r="I2384" i="3" s="1"/>
  <c r="F2376" i="5" l="1"/>
  <c r="E2377" i="5"/>
  <c r="H2376" i="5"/>
  <c r="G2376" i="5"/>
  <c r="E2396" i="4"/>
  <c r="C2397" i="4"/>
  <c r="G2065" i="4"/>
  <c r="H2065" i="4" s="1"/>
  <c r="H2385" i="3"/>
  <c r="F2386" i="3"/>
  <c r="G2386" i="3"/>
  <c r="I2385" i="3"/>
  <c r="E2378" i="5" l="1"/>
  <c r="H2377" i="5"/>
  <c r="G2377" i="5"/>
  <c r="F2377" i="5"/>
  <c r="E2397" i="4"/>
  <c r="C2398" i="4"/>
  <c r="G2066" i="4"/>
  <c r="H2066" i="4" s="1"/>
  <c r="G2387" i="3"/>
  <c r="F2387" i="3"/>
  <c r="H2386" i="3"/>
  <c r="I2386" i="3" s="1"/>
  <c r="G2378" i="5" l="1"/>
  <c r="F2378" i="5"/>
  <c r="E2379" i="5"/>
  <c r="H2378" i="5"/>
  <c r="E2398" i="4"/>
  <c r="C2399" i="4"/>
  <c r="G2067" i="4"/>
  <c r="H2067" i="4" s="1"/>
  <c r="H2387" i="3"/>
  <c r="F2388" i="3"/>
  <c r="G2388" i="3"/>
  <c r="I2387" i="3"/>
  <c r="G2379" i="5" l="1"/>
  <c r="F2379" i="5"/>
  <c r="E2380" i="5"/>
  <c r="H2379" i="5"/>
  <c r="E2399" i="4"/>
  <c r="C2400" i="4"/>
  <c r="G2068" i="4"/>
  <c r="H2068" i="4" s="1"/>
  <c r="G2389" i="3"/>
  <c r="F2389" i="3"/>
  <c r="H2388" i="3"/>
  <c r="I2388" i="3" s="1"/>
  <c r="E2381" i="5" l="1"/>
  <c r="H2380" i="5"/>
  <c r="G2380" i="5"/>
  <c r="F2380" i="5"/>
  <c r="E2400" i="4"/>
  <c r="C2401" i="4"/>
  <c r="G2069" i="4"/>
  <c r="H2069" i="4" s="1"/>
  <c r="H2389" i="3"/>
  <c r="F2390" i="3"/>
  <c r="G2390" i="3"/>
  <c r="I2389" i="3"/>
  <c r="G2381" i="5" l="1"/>
  <c r="F2381" i="5"/>
  <c r="H2381" i="5"/>
  <c r="E2382" i="5"/>
  <c r="E2401" i="4"/>
  <c r="C2402" i="4"/>
  <c r="G2070" i="4"/>
  <c r="H2070" i="4" s="1"/>
  <c r="G2391" i="3"/>
  <c r="H2390" i="3"/>
  <c r="I2390" i="3" s="1"/>
  <c r="F2391" i="3"/>
  <c r="E2383" i="5" l="1"/>
  <c r="H2382" i="5"/>
  <c r="G2382" i="5"/>
  <c r="F2382" i="5"/>
  <c r="E2402" i="4"/>
  <c r="C2403" i="4"/>
  <c r="G2071" i="4"/>
  <c r="H2071" i="4" s="1"/>
  <c r="F2392" i="3"/>
  <c r="H2391" i="3"/>
  <c r="G2392" i="3"/>
  <c r="I2391" i="3"/>
  <c r="E2384" i="5" l="1"/>
  <c r="H2383" i="5"/>
  <c r="G2383" i="5"/>
  <c r="F2383" i="5"/>
  <c r="E2403" i="4"/>
  <c r="C2404" i="4"/>
  <c r="G2072" i="4"/>
  <c r="H2072" i="4" s="1"/>
  <c r="G2393" i="3"/>
  <c r="F2393" i="3"/>
  <c r="H2392" i="3"/>
  <c r="I2392" i="3" s="1"/>
  <c r="G2384" i="5" l="1"/>
  <c r="F2384" i="5"/>
  <c r="E2385" i="5"/>
  <c r="H2384" i="5"/>
  <c r="E2404" i="4"/>
  <c r="C2405" i="4"/>
  <c r="G2073" i="4"/>
  <c r="H2073" i="4" s="1"/>
  <c r="H2393" i="3"/>
  <c r="F2394" i="3"/>
  <c r="I2393" i="3"/>
  <c r="G2394" i="3"/>
  <c r="E2386" i="5" l="1"/>
  <c r="F2385" i="5"/>
  <c r="H2385" i="5"/>
  <c r="G2385" i="5"/>
  <c r="E2405" i="4"/>
  <c r="C2406" i="4"/>
  <c r="G2074" i="4"/>
  <c r="H2074" i="4" s="1"/>
  <c r="G2395" i="3"/>
  <c r="H2394" i="3"/>
  <c r="I2394" i="3" s="1"/>
  <c r="F2395" i="3"/>
  <c r="E2387" i="5" l="1"/>
  <c r="H2386" i="5"/>
  <c r="G2386" i="5"/>
  <c r="F2386" i="5"/>
  <c r="E2406" i="4"/>
  <c r="C2407" i="4"/>
  <c r="G2075" i="4"/>
  <c r="H2075" i="4" s="1"/>
  <c r="H2395" i="3"/>
  <c r="F2396" i="3"/>
  <c r="I2395" i="3"/>
  <c r="G2396" i="3"/>
  <c r="G2387" i="5" l="1"/>
  <c r="F2387" i="5"/>
  <c r="H2387" i="5"/>
  <c r="E2388" i="5"/>
  <c r="E2407" i="4"/>
  <c r="C2408" i="4"/>
  <c r="G2076" i="4"/>
  <c r="H2076" i="4" s="1"/>
  <c r="G2397" i="3"/>
  <c r="F2397" i="3"/>
  <c r="H2396" i="3"/>
  <c r="I2396" i="3" s="1"/>
  <c r="E2389" i="5" l="1"/>
  <c r="H2388" i="5"/>
  <c r="G2388" i="5"/>
  <c r="F2388" i="5"/>
  <c r="E2408" i="4"/>
  <c r="C2409" i="4"/>
  <c r="G2077" i="4"/>
  <c r="H2077" i="4" s="1"/>
  <c r="F2398" i="3"/>
  <c r="H2397" i="3"/>
  <c r="G2398" i="3"/>
  <c r="I2397" i="3"/>
  <c r="E2390" i="5" l="1"/>
  <c r="H2389" i="5"/>
  <c r="G2389" i="5"/>
  <c r="F2389" i="5"/>
  <c r="E2409" i="4"/>
  <c r="C2410" i="4"/>
  <c r="G2078" i="4"/>
  <c r="H2078" i="4" s="1"/>
  <c r="G2399" i="3"/>
  <c r="H2398" i="3"/>
  <c r="I2398" i="3" s="1"/>
  <c r="F2399" i="3"/>
  <c r="G2390" i="5" l="1"/>
  <c r="F2390" i="5"/>
  <c r="E2391" i="5"/>
  <c r="H2390" i="5"/>
  <c r="E2410" i="4"/>
  <c r="C2411" i="4"/>
  <c r="G2079" i="4"/>
  <c r="H2079" i="4" s="1"/>
  <c r="F2400" i="3"/>
  <c r="H2399" i="3"/>
  <c r="G2400" i="3"/>
  <c r="I2399" i="3"/>
  <c r="G2391" i="5" l="1"/>
  <c r="E2392" i="5"/>
  <c r="H2391" i="5"/>
  <c r="F2391" i="5"/>
  <c r="E2411" i="4"/>
  <c r="C2412" i="4"/>
  <c r="G2080" i="4"/>
  <c r="H2080" i="4" s="1"/>
  <c r="G2401" i="3"/>
  <c r="H2400" i="3"/>
  <c r="I2400" i="3" s="1"/>
  <c r="F2401" i="3"/>
  <c r="E2393" i="5" l="1"/>
  <c r="H2392" i="5"/>
  <c r="G2392" i="5"/>
  <c r="F2392" i="5"/>
  <c r="E2412" i="4"/>
  <c r="C2413" i="4"/>
  <c r="G2081" i="4"/>
  <c r="H2081" i="4" s="1"/>
  <c r="F2402" i="3"/>
  <c r="H2401" i="3"/>
  <c r="G2402" i="3"/>
  <c r="I2401" i="3"/>
  <c r="G2393" i="5" l="1"/>
  <c r="F2393" i="5"/>
  <c r="E2394" i="5"/>
  <c r="H2393" i="5"/>
  <c r="E2413" i="4"/>
  <c r="C2414" i="4"/>
  <c r="G2082" i="4"/>
  <c r="H2082" i="4" s="1"/>
  <c r="G2403" i="3"/>
  <c r="F2403" i="3"/>
  <c r="H2402" i="3"/>
  <c r="I2402" i="3" s="1"/>
  <c r="H2394" i="5" l="1"/>
  <c r="G2394" i="5"/>
  <c r="F2394" i="5"/>
  <c r="E2395" i="5"/>
  <c r="E2414" i="4"/>
  <c r="C2415" i="4"/>
  <c r="G2083" i="4"/>
  <c r="H2083" i="4" s="1"/>
  <c r="F2404" i="3"/>
  <c r="H2403" i="3"/>
  <c r="G2404" i="3"/>
  <c r="I2403" i="3"/>
  <c r="E2396" i="5" l="1"/>
  <c r="H2395" i="5"/>
  <c r="G2395" i="5"/>
  <c r="F2395" i="5"/>
  <c r="E2415" i="4"/>
  <c r="C2416" i="4"/>
  <c r="G2084" i="4"/>
  <c r="H2084" i="4" s="1"/>
  <c r="G2405" i="3"/>
  <c r="H2404" i="3"/>
  <c r="I2404" i="3" s="1"/>
  <c r="F2405" i="3"/>
  <c r="G2396" i="5" l="1"/>
  <c r="F2396" i="5"/>
  <c r="E2397" i="5"/>
  <c r="H2396" i="5"/>
  <c r="E2416" i="4"/>
  <c r="C2417" i="4"/>
  <c r="G2085" i="4"/>
  <c r="H2085" i="4" s="1"/>
  <c r="H2405" i="3"/>
  <c r="F2406" i="3"/>
  <c r="I2405" i="3"/>
  <c r="G2406" i="3"/>
  <c r="E2398" i="5" l="1"/>
  <c r="H2397" i="5"/>
  <c r="G2397" i="5"/>
  <c r="F2397" i="5"/>
  <c r="E2417" i="4"/>
  <c r="C2418" i="4"/>
  <c r="G2086" i="4"/>
  <c r="H2086" i="4" s="1"/>
  <c r="G2407" i="3"/>
  <c r="H2406" i="3"/>
  <c r="I2406" i="3" s="1"/>
  <c r="F2407" i="3"/>
  <c r="E2399" i="5" l="1"/>
  <c r="H2398" i="5"/>
  <c r="G2398" i="5"/>
  <c r="F2398" i="5"/>
  <c r="E2418" i="4"/>
  <c r="C2419" i="4"/>
  <c r="G2087" i="4"/>
  <c r="H2087" i="4" s="1"/>
  <c r="H2407" i="3"/>
  <c r="F2408" i="3"/>
  <c r="G2408" i="3"/>
  <c r="I2407" i="3"/>
  <c r="G2399" i="5" l="1"/>
  <c r="F2399" i="5"/>
  <c r="E2400" i="5"/>
  <c r="H2399" i="5"/>
  <c r="E2419" i="4"/>
  <c r="C2420" i="4"/>
  <c r="G2088" i="4"/>
  <c r="H2088" i="4" s="1"/>
  <c r="G2409" i="3"/>
  <c r="F2409" i="3"/>
  <c r="H2408" i="3"/>
  <c r="I2408" i="3" s="1"/>
  <c r="F2400" i="5" l="1"/>
  <c r="E2401" i="5"/>
  <c r="H2400" i="5"/>
  <c r="G2400" i="5"/>
  <c r="E2420" i="4"/>
  <c r="C2421" i="4"/>
  <c r="G2089" i="4"/>
  <c r="H2089" i="4" s="1"/>
  <c r="F2410" i="3"/>
  <c r="H2409" i="3"/>
  <c r="G2410" i="3"/>
  <c r="I2409" i="3"/>
  <c r="E2402" i="5" l="1"/>
  <c r="H2401" i="5"/>
  <c r="G2401" i="5"/>
  <c r="F2401" i="5"/>
  <c r="E2421" i="4"/>
  <c r="C2422" i="4"/>
  <c r="G2090" i="4"/>
  <c r="H2090" i="4" s="1"/>
  <c r="G2411" i="3"/>
  <c r="H2410" i="3"/>
  <c r="I2410" i="3" s="1"/>
  <c r="F2411" i="3"/>
  <c r="G2402" i="5" l="1"/>
  <c r="F2402" i="5"/>
  <c r="H2402" i="5"/>
  <c r="E2403" i="5"/>
  <c r="E2422" i="4"/>
  <c r="C2423" i="4"/>
  <c r="G2091" i="4"/>
  <c r="H2091" i="4" s="1"/>
  <c r="F2412" i="3"/>
  <c r="H2411" i="3"/>
  <c r="G2412" i="3"/>
  <c r="I2411" i="3"/>
  <c r="E2404" i="5" l="1"/>
  <c r="H2403" i="5"/>
  <c r="F2403" i="5"/>
  <c r="G2403" i="5"/>
  <c r="E2423" i="4"/>
  <c r="C2424" i="4"/>
  <c r="G2092" i="4"/>
  <c r="H2092" i="4" s="1"/>
  <c r="I2412" i="3"/>
  <c r="G2413" i="3"/>
  <c r="H2412" i="3"/>
  <c r="F2413" i="3"/>
  <c r="E2405" i="5" l="1"/>
  <c r="H2404" i="5"/>
  <c r="G2404" i="5"/>
  <c r="F2404" i="5"/>
  <c r="E2424" i="4"/>
  <c r="C2425" i="4"/>
  <c r="G2093" i="4"/>
  <c r="H2093" i="4" s="1"/>
  <c r="F2414" i="3"/>
  <c r="H2413" i="3"/>
  <c r="G2414" i="3"/>
  <c r="I2413" i="3"/>
  <c r="G2405" i="5" l="1"/>
  <c r="F2405" i="5"/>
  <c r="H2405" i="5"/>
  <c r="E2406" i="5"/>
  <c r="E2425" i="4"/>
  <c r="C2426" i="4"/>
  <c r="G2094" i="4"/>
  <c r="H2094" i="4" s="1"/>
  <c r="G2415" i="3"/>
  <c r="F2415" i="3"/>
  <c r="H2414" i="3"/>
  <c r="I2414" i="3" s="1"/>
  <c r="H2406" i="5" l="1"/>
  <c r="E2407" i="5"/>
  <c r="G2406" i="5"/>
  <c r="F2406" i="5"/>
  <c r="E2426" i="4"/>
  <c r="C2427" i="4"/>
  <c r="G2095" i="4"/>
  <c r="H2095" i="4" s="1"/>
  <c r="G2416" i="3"/>
  <c r="H2415" i="3"/>
  <c r="I2415" i="3" s="1"/>
  <c r="F2416" i="3"/>
  <c r="E2408" i="5" l="1"/>
  <c r="H2407" i="5"/>
  <c r="G2407" i="5"/>
  <c r="F2407" i="5"/>
  <c r="E2427" i="4"/>
  <c r="C2428" i="4"/>
  <c r="G2096" i="4"/>
  <c r="H2096" i="4" s="1"/>
  <c r="H2416" i="3"/>
  <c r="F2417" i="3"/>
  <c r="I2416" i="3"/>
  <c r="G2417" i="3"/>
  <c r="G2408" i="5" l="1"/>
  <c r="F2408" i="5"/>
  <c r="E2409" i="5"/>
  <c r="H2408" i="5"/>
  <c r="E2428" i="4"/>
  <c r="C2429" i="4"/>
  <c r="G2097" i="4"/>
  <c r="H2097" i="4" s="1"/>
  <c r="G2418" i="3"/>
  <c r="F2418" i="3"/>
  <c r="H2417" i="3"/>
  <c r="I2417" i="3" s="1"/>
  <c r="E2410" i="5" l="1"/>
  <c r="H2409" i="5"/>
  <c r="G2409" i="5"/>
  <c r="F2409" i="5"/>
  <c r="E2429" i="4"/>
  <c r="C2430" i="4"/>
  <c r="G2098" i="4"/>
  <c r="H2098" i="4" s="1"/>
  <c r="H2418" i="3"/>
  <c r="F2419" i="3"/>
  <c r="G2419" i="3"/>
  <c r="I2418" i="3"/>
  <c r="E2411" i="5" l="1"/>
  <c r="H2410" i="5"/>
  <c r="G2410" i="5"/>
  <c r="F2410" i="5"/>
  <c r="E2430" i="4"/>
  <c r="C2431" i="4"/>
  <c r="G2099" i="4"/>
  <c r="H2099" i="4" s="1"/>
  <c r="G2420" i="3"/>
  <c r="H2419" i="3"/>
  <c r="I2419" i="3" s="1"/>
  <c r="F2420" i="3"/>
  <c r="G2411" i="5" l="1"/>
  <c r="F2411" i="5"/>
  <c r="H2411" i="5"/>
  <c r="E2412" i="5"/>
  <c r="E2431" i="4"/>
  <c r="C2432" i="4"/>
  <c r="G2100" i="4"/>
  <c r="H2100" i="4" s="1"/>
  <c r="F2421" i="3"/>
  <c r="H2420" i="3"/>
  <c r="I2420" i="3" s="1"/>
  <c r="G2421" i="3"/>
  <c r="F2412" i="5" l="1"/>
  <c r="E2413" i="5"/>
  <c r="H2412" i="5"/>
  <c r="G2412" i="5"/>
  <c r="E2432" i="4"/>
  <c r="C2433" i="4"/>
  <c r="G2101" i="4"/>
  <c r="H2101" i="4" s="1"/>
  <c r="G2422" i="3"/>
  <c r="F2422" i="3"/>
  <c r="H2421" i="3"/>
  <c r="I2421" i="3" s="1"/>
  <c r="E2414" i="5" l="1"/>
  <c r="H2413" i="5"/>
  <c r="G2413" i="5"/>
  <c r="F2413" i="5"/>
  <c r="E2433" i="4"/>
  <c r="C2434" i="4"/>
  <c r="G2102" i="4"/>
  <c r="H2102" i="4" s="1"/>
  <c r="H2422" i="3"/>
  <c r="F2423" i="3"/>
  <c r="I2422" i="3"/>
  <c r="G2423" i="3"/>
  <c r="G2414" i="5" l="1"/>
  <c r="F2414" i="5"/>
  <c r="E2415" i="5"/>
  <c r="H2414" i="5"/>
  <c r="E2434" i="4"/>
  <c r="C2435" i="4"/>
  <c r="G2103" i="4"/>
  <c r="H2103" i="4" s="1"/>
  <c r="G2424" i="3"/>
  <c r="F2424" i="3"/>
  <c r="H2423" i="3"/>
  <c r="I2423" i="3" s="1"/>
  <c r="G2415" i="5" l="1"/>
  <c r="F2415" i="5"/>
  <c r="E2416" i="5"/>
  <c r="H2415" i="5"/>
  <c r="E2435" i="4"/>
  <c r="C2436" i="4"/>
  <c r="G2104" i="4"/>
  <c r="H2104" i="4" s="1"/>
  <c r="H2424" i="3"/>
  <c r="F2425" i="3"/>
  <c r="I2424" i="3"/>
  <c r="G2425" i="3"/>
  <c r="E2417" i="5" l="1"/>
  <c r="H2416" i="5"/>
  <c r="G2416" i="5"/>
  <c r="F2416" i="5"/>
  <c r="E2436" i="4"/>
  <c r="C2437" i="4"/>
  <c r="G2105" i="4"/>
  <c r="H2105" i="4" s="1"/>
  <c r="G2426" i="3"/>
  <c r="F2426" i="3"/>
  <c r="H2425" i="3"/>
  <c r="I2425" i="3" s="1"/>
  <c r="G2417" i="5" l="1"/>
  <c r="F2417" i="5"/>
  <c r="H2417" i="5"/>
  <c r="E2418" i="5"/>
  <c r="E2437" i="4"/>
  <c r="C2438" i="4"/>
  <c r="G2106" i="4"/>
  <c r="H2106" i="4" s="1"/>
  <c r="F2427" i="3"/>
  <c r="H2426" i="3"/>
  <c r="I2426" i="3"/>
  <c r="G2427" i="3"/>
  <c r="E2419" i="5" l="1"/>
  <c r="H2418" i="5"/>
  <c r="G2418" i="5"/>
  <c r="F2418" i="5"/>
  <c r="E2438" i="4"/>
  <c r="C2439" i="4"/>
  <c r="G2107" i="4"/>
  <c r="H2107" i="4" s="1"/>
  <c r="G2428" i="3"/>
  <c r="F2428" i="3"/>
  <c r="H2427" i="3"/>
  <c r="I2427" i="3" s="1"/>
  <c r="E2420" i="5" l="1"/>
  <c r="H2419" i="5"/>
  <c r="G2419" i="5"/>
  <c r="F2419" i="5"/>
  <c r="E2439" i="4"/>
  <c r="C2440" i="4"/>
  <c r="G2108" i="4"/>
  <c r="H2108" i="4" s="1"/>
  <c r="H2428" i="3"/>
  <c r="F2429" i="3"/>
  <c r="I2428" i="3"/>
  <c r="G2429" i="3"/>
  <c r="G2420" i="5" l="1"/>
  <c r="F2420" i="5"/>
  <c r="E2421" i="5"/>
  <c r="H2420" i="5"/>
  <c r="E2440" i="4"/>
  <c r="C2441" i="4"/>
  <c r="G2109" i="4"/>
  <c r="H2109" i="4" s="1"/>
  <c r="G2430" i="3"/>
  <c r="H2429" i="3"/>
  <c r="I2429" i="3" s="1"/>
  <c r="F2430" i="3"/>
  <c r="E2422" i="5" l="1"/>
  <c r="H2421" i="5"/>
  <c r="G2421" i="5"/>
  <c r="F2421" i="5"/>
  <c r="E2441" i="4"/>
  <c r="C2442" i="4"/>
  <c r="G2110" i="4"/>
  <c r="H2110" i="4" s="1"/>
  <c r="H2430" i="3"/>
  <c r="F2431" i="3"/>
  <c r="G2431" i="3"/>
  <c r="I2430" i="3"/>
  <c r="E2423" i="5" l="1"/>
  <c r="H2422" i="5"/>
  <c r="G2422" i="5"/>
  <c r="F2422" i="5"/>
  <c r="E2442" i="4"/>
  <c r="C2443" i="4"/>
  <c r="G2111" i="4"/>
  <c r="H2111" i="4" s="1"/>
  <c r="H2431" i="3"/>
  <c r="F2432" i="3"/>
  <c r="G2432" i="3"/>
  <c r="I2431" i="3"/>
  <c r="G2423" i="5" l="1"/>
  <c r="F2423" i="5"/>
  <c r="E2424" i="5"/>
  <c r="H2423" i="5"/>
  <c r="E2443" i="4"/>
  <c r="C2444" i="4"/>
  <c r="G2112" i="4"/>
  <c r="H2112" i="4" s="1"/>
  <c r="G2433" i="3"/>
  <c r="F2433" i="3"/>
  <c r="H2432" i="3"/>
  <c r="I2432" i="3" s="1"/>
  <c r="E2425" i="5" l="1"/>
  <c r="H2424" i="5"/>
  <c r="G2424" i="5"/>
  <c r="F2424" i="5"/>
  <c r="E2444" i="4"/>
  <c r="C2445" i="4"/>
  <c r="G2113" i="4"/>
  <c r="H2113" i="4" s="1"/>
  <c r="F2434" i="3"/>
  <c r="H2433" i="3"/>
  <c r="I2433" i="3"/>
  <c r="G2434" i="3"/>
  <c r="E2426" i="5" l="1"/>
  <c r="H2425" i="5"/>
  <c r="G2425" i="5"/>
  <c r="F2425" i="5"/>
  <c r="E2445" i="4"/>
  <c r="C2446" i="4"/>
  <c r="G2114" i="4"/>
  <c r="H2114" i="4" s="1"/>
  <c r="G2435" i="3"/>
  <c r="H2434" i="3"/>
  <c r="I2434" i="3" s="1"/>
  <c r="F2435" i="3"/>
  <c r="G2426" i="5" l="1"/>
  <c r="F2426" i="5"/>
  <c r="E2427" i="5"/>
  <c r="H2426" i="5"/>
  <c r="E2446" i="4"/>
  <c r="C2447" i="4"/>
  <c r="G2115" i="4"/>
  <c r="H2115" i="4" s="1"/>
  <c r="F2436" i="3"/>
  <c r="H2435" i="3"/>
  <c r="G2436" i="3"/>
  <c r="I2435" i="3"/>
  <c r="G2427" i="5" l="1"/>
  <c r="E2428" i="5"/>
  <c r="H2427" i="5"/>
  <c r="F2427" i="5"/>
  <c r="E2447" i="4"/>
  <c r="C2448" i="4"/>
  <c r="G2116" i="4"/>
  <c r="H2116" i="4" s="1"/>
  <c r="G2437" i="3"/>
  <c r="H2436" i="3"/>
  <c r="I2436" i="3" s="1"/>
  <c r="F2437" i="3"/>
  <c r="E2429" i="5" l="1"/>
  <c r="H2428" i="5"/>
  <c r="G2428" i="5"/>
  <c r="F2428" i="5"/>
  <c r="E2448" i="4"/>
  <c r="C2449" i="4"/>
  <c r="G2117" i="4"/>
  <c r="H2117" i="4" s="1"/>
  <c r="G2438" i="3"/>
  <c r="F2438" i="3"/>
  <c r="H2437" i="3"/>
  <c r="I2437" i="3" s="1"/>
  <c r="G2429" i="5" l="1"/>
  <c r="F2429" i="5"/>
  <c r="E2430" i="5"/>
  <c r="H2429" i="5"/>
  <c r="E2449" i="4"/>
  <c r="C2450" i="4"/>
  <c r="G2118" i="4"/>
  <c r="H2118" i="4" s="1"/>
  <c r="F2439" i="3"/>
  <c r="H2438" i="3"/>
  <c r="I2438" i="3"/>
  <c r="G2439" i="3"/>
  <c r="H2430" i="5" l="1"/>
  <c r="G2430" i="5"/>
  <c r="F2430" i="5"/>
  <c r="E2431" i="5"/>
  <c r="E2450" i="4"/>
  <c r="C2451" i="4"/>
  <c r="G2119" i="4"/>
  <c r="H2119" i="4" s="1"/>
  <c r="G2440" i="3"/>
  <c r="F2440" i="3"/>
  <c r="H2439" i="3"/>
  <c r="I2439" i="3" s="1"/>
  <c r="E2432" i="5" l="1"/>
  <c r="H2431" i="5"/>
  <c r="G2431" i="5"/>
  <c r="F2431" i="5"/>
  <c r="E2451" i="4"/>
  <c r="C2452" i="4"/>
  <c r="G2120" i="4"/>
  <c r="H2120" i="4" s="1"/>
  <c r="H2440" i="3"/>
  <c r="F2441" i="3"/>
  <c r="I2440" i="3"/>
  <c r="G2441" i="3"/>
  <c r="G2432" i="5" l="1"/>
  <c r="F2432" i="5"/>
  <c r="E2433" i="5"/>
  <c r="H2432" i="5"/>
  <c r="E2452" i="4"/>
  <c r="C2453" i="4"/>
  <c r="G2121" i="4"/>
  <c r="H2121" i="4" s="1"/>
  <c r="G2442" i="3"/>
  <c r="F2442" i="3"/>
  <c r="H2441" i="3"/>
  <c r="I2441" i="3" s="1"/>
  <c r="E2434" i="5" l="1"/>
  <c r="H2433" i="5"/>
  <c r="G2433" i="5"/>
  <c r="F2433" i="5"/>
  <c r="E2453" i="4"/>
  <c r="C2454" i="4"/>
  <c r="G2122" i="4"/>
  <c r="H2122" i="4" s="1"/>
  <c r="G2443" i="3"/>
  <c r="H2442" i="3"/>
  <c r="I2442" i="3" s="1"/>
  <c r="F2443" i="3"/>
  <c r="E2435" i="5" l="1"/>
  <c r="H2434" i="5"/>
  <c r="G2434" i="5"/>
  <c r="F2434" i="5"/>
  <c r="E2454" i="4"/>
  <c r="C2455" i="4"/>
  <c r="G2123" i="4"/>
  <c r="H2123" i="4" s="1"/>
  <c r="H2443" i="3"/>
  <c r="F2444" i="3"/>
  <c r="I2443" i="3"/>
  <c r="G2444" i="3"/>
  <c r="G2435" i="5" l="1"/>
  <c r="F2435" i="5"/>
  <c r="E2436" i="5"/>
  <c r="H2435" i="5"/>
  <c r="E2455" i="4"/>
  <c r="C2456" i="4"/>
  <c r="G2124" i="4"/>
  <c r="H2124" i="4" s="1"/>
  <c r="G2445" i="3"/>
  <c r="F2445" i="3"/>
  <c r="H2444" i="3"/>
  <c r="I2444" i="3" s="1"/>
  <c r="F2436" i="5" l="1"/>
  <c r="E2437" i="5"/>
  <c r="H2436" i="5"/>
  <c r="G2436" i="5"/>
  <c r="E2456" i="4"/>
  <c r="C2457" i="4"/>
  <c r="G2125" i="4"/>
  <c r="H2125" i="4" s="1"/>
  <c r="H2445" i="3"/>
  <c r="F2446" i="3"/>
  <c r="I2445" i="3"/>
  <c r="G2446" i="3"/>
  <c r="E2438" i="5" l="1"/>
  <c r="H2437" i="5"/>
  <c r="G2437" i="5"/>
  <c r="F2437" i="5"/>
  <c r="E2457" i="4"/>
  <c r="C2458" i="4"/>
  <c r="G2126" i="4"/>
  <c r="H2126" i="4" s="1"/>
  <c r="G2447" i="3"/>
  <c r="H2446" i="3"/>
  <c r="I2446" i="3" s="1"/>
  <c r="F2447" i="3"/>
  <c r="G2438" i="5" l="1"/>
  <c r="F2438" i="5"/>
  <c r="E2439" i="5"/>
  <c r="H2438" i="5"/>
  <c r="E2458" i="4"/>
  <c r="C2459" i="4"/>
  <c r="G2127" i="4"/>
  <c r="H2127" i="4" s="1"/>
  <c r="H2447" i="3"/>
  <c r="F2448" i="3"/>
  <c r="G2448" i="3"/>
  <c r="I2447" i="3"/>
  <c r="E2440" i="5" l="1"/>
  <c r="H2439" i="5"/>
  <c r="G2439" i="5"/>
  <c r="F2439" i="5"/>
  <c r="E2459" i="4"/>
  <c r="C2460" i="4"/>
  <c r="G2128" i="4"/>
  <c r="H2128" i="4" s="1"/>
  <c r="G2449" i="3"/>
  <c r="H2448" i="3"/>
  <c r="I2448" i="3" s="1"/>
  <c r="F2449" i="3"/>
  <c r="E2441" i="5" l="1"/>
  <c r="H2440" i="5"/>
  <c r="G2440" i="5"/>
  <c r="F2440" i="5"/>
  <c r="E2460" i="4"/>
  <c r="C2461" i="4"/>
  <c r="G2129" i="4"/>
  <c r="H2129" i="4" s="1"/>
  <c r="G2450" i="3"/>
  <c r="F2450" i="3"/>
  <c r="H2449" i="3"/>
  <c r="I2449" i="3" s="1"/>
  <c r="H2441" i="5" l="1"/>
  <c r="G2441" i="5"/>
  <c r="F2441" i="5"/>
  <c r="E2442" i="5"/>
  <c r="E2461" i="4"/>
  <c r="C2462" i="4"/>
  <c r="G2130" i="4"/>
  <c r="H2130" i="4" s="1"/>
  <c r="F2451" i="3"/>
  <c r="H2450" i="3"/>
  <c r="I2450" i="3"/>
  <c r="G2451" i="3"/>
  <c r="F2442" i="5" l="1"/>
  <c r="G2442" i="5"/>
  <c r="E2443" i="5"/>
  <c r="H2442" i="5"/>
  <c r="E2462" i="4"/>
  <c r="C2463" i="4"/>
  <c r="G2131" i="4"/>
  <c r="H2131" i="4" s="1"/>
  <c r="G2452" i="3"/>
  <c r="F2452" i="3"/>
  <c r="H2451" i="3"/>
  <c r="I2451" i="3" s="1"/>
  <c r="G2443" i="5" l="1"/>
  <c r="E2444" i="5"/>
  <c r="H2443" i="5"/>
  <c r="F2443" i="5"/>
  <c r="E2463" i="4"/>
  <c r="C2464" i="4"/>
  <c r="G2132" i="4"/>
  <c r="H2132" i="4" s="1"/>
  <c r="F2453" i="3"/>
  <c r="H2452" i="3"/>
  <c r="I2452" i="3" s="1"/>
  <c r="G2453" i="3"/>
  <c r="H2444" i="5" l="1"/>
  <c r="G2444" i="5"/>
  <c r="F2444" i="5"/>
  <c r="E2445" i="5"/>
  <c r="E2464" i="4"/>
  <c r="C2465" i="4"/>
  <c r="G2133" i="4"/>
  <c r="H2133" i="4" s="1"/>
  <c r="G2454" i="3"/>
  <c r="F2454" i="3"/>
  <c r="H2453" i="3"/>
  <c r="I2453" i="3" s="1"/>
  <c r="E2446" i="5" l="1"/>
  <c r="H2445" i="5"/>
  <c r="G2445" i="5"/>
  <c r="F2445" i="5"/>
  <c r="E2465" i="4"/>
  <c r="C2466" i="4"/>
  <c r="G2134" i="4"/>
  <c r="H2134" i="4" s="1"/>
  <c r="H2454" i="3"/>
  <c r="F2455" i="3"/>
  <c r="G2455" i="3"/>
  <c r="I2454" i="3"/>
  <c r="E2447" i="5" l="1"/>
  <c r="H2446" i="5"/>
  <c r="G2446" i="5"/>
  <c r="F2446" i="5"/>
  <c r="E2466" i="4"/>
  <c r="C2467" i="4"/>
  <c r="G2135" i="4"/>
  <c r="H2135" i="4" s="1"/>
  <c r="G2456" i="3"/>
  <c r="H2455" i="3"/>
  <c r="I2455" i="3" s="1"/>
  <c r="F2456" i="3"/>
  <c r="H2447" i="5" l="1"/>
  <c r="G2447" i="5"/>
  <c r="F2447" i="5"/>
  <c r="E2448" i="5"/>
  <c r="E2467" i="4"/>
  <c r="C2468" i="4"/>
  <c r="G2136" i="4"/>
  <c r="H2136" i="4" s="1"/>
  <c r="F2457" i="3"/>
  <c r="H2456" i="3"/>
  <c r="G2457" i="3"/>
  <c r="I2456" i="3"/>
  <c r="E2449" i="5" l="1"/>
  <c r="H2448" i="5"/>
  <c r="F2448" i="5"/>
  <c r="G2448" i="5"/>
  <c r="E2468" i="4"/>
  <c r="C2469" i="4"/>
  <c r="G2137" i="4"/>
  <c r="H2137" i="4" s="1"/>
  <c r="G2458" i="3"/>
  <c r="F2458" i="3"/>
  <c r="H2457" i="3"/>
  <c r="I2457" i="3" s="1"/>
  <c r="H2449" i="5" l="1"/>
  <c r="G2449" i="5"/>
  <c r="F2449" i="5"/>
  <c r="E2450" i="5"/>
  <c r="E2469" i="4"/>
  <c r="C2470" i="4"/>
  <c r="G2138" i="4"/>
  <c r="H2138" i="4" s="1"/>
  <c r="G2459" i="3"/>
  <c r="F2459" i="3"/>
  <c r="H2458" i="3"/>
  <c r="I2458" i="3" s="1"/>
  <c r="H2450" i="5" l="1"/>
  <c r="G2450" i="5"/>
  <c r="F2450" i="5"/>
  <c r="E2451" i="5"/>
  <c r="E2470" i="4"/>
  <c r="C2471" i="4"/>
  <c r="G2139" i="4"/>
  <c r="H2139" i="4" s="1"/>
  <c r="H2459" i="3"/>
  <c r="F2460" i="3"/>
  <c r="I2459" i="3"/>
  <c r="G2460" i="3"/>
  <c r="F2451" i="5" l="1"/>
  <c r="H2451" i="5"/>
  <c r="E2452" i="5"/>
  <c r="G2451" i="5"/>
  <c r="G2140" i="4"/>
  <c r="H2140" i="4" s="1"/>
  <c r="E2471" i="4"/>
  <c r="C2472" i="4"/>
  <c r="G2461" i="3"/>
  <c r="F2461" i="3"/>
  <c r="H2460" i="3"/>
  <c r="I2460" i="3" s="1"/>
  <c r="E2453" i="5" l="1"/>
  <c r="H2452" i="5"/>
  <c r="G2452" i="5"/>
  <c r="F2452" i="5"/>
  <c r="G2141" i="4"/>
  <c r="H2141" i="4" s="1"/>
  <c r="E2472" i="4"/>
  <c r="C2473" i="4"/>
  <c r="H2461" i="3"/>
  <c r="F2462" i="3"/>
  <c r="G2462" i="3"/>
  <c r="I2461" i="3"/>
  <c r="H2453" i="5" l="1"/>
  <c r="G2453" i="5"/>
  <c r="F2453" i="5"/>
  <c r="E2454" i="5"/>
  <c r="E2473" i="4"/>
  <c r="C2474" i="4"/>
  <c r="G2142" i="4"/>
  <c r="H2142" i="4" s="1"/>
  <c r="G2463" i="3"/>
  <c r="F2463" i="3"/>
  <c r="H2462" i="3"/>
  <c r="I2462" i="3" s="1"/>
  <c r="F2454" i="5" l="1"/>
  <c r="E2455" i="5"/>
  <c r="H2454" i="5"/>
  <c r="G2454" i="5"/>
  <c r="E2474" i="4"/>
  <c r="C2475" i="4"/>
  <c r="G2143" i="4"/>
  <c r="H2143" i="4" s="1"/>
  <c r="H2463" i="3"/>
  <c r="F2464" i="3"/>
  <c r="G2464" i="3"/>
  <c r="I2463" i="3"/>
  <c r="F2455" i="5" l="1"/>
  <c r="E2456" i="5"/>
  <c r="H2455" i="5"/>
  <c r="G2455" i="5"/>
  <c r="E2475" i="4"/>
  <c r="C2476" i="4"/>
  <c r="G2144" i="4"/>
  <c r="H2144" i="4" s="1"/>
  <c r="G2465" i="3"/>
  <c r="H2464" i="3"/>
  <c r="I2464" i="3" s="1"/>
  <c r="F2465" i="3"/>
  <c r="H2456" i="5" l="1"/>
  <c r="G2456" i="5"/>
  <c r="F2456" i="5"/>
  <c r="E2457" i="5"/>
  <c r="E2476" i="4"/>
  <c r="C2477" i="4"/>
  <c r="G2145" i="4"/>
  <c r="H2145" i="4" s="1"/>
  <c r="F2466" i="3"/>
  <c r="H2465" i="3"/>
  <c r="I2465" i="3"/>
  <c r="G2466" i="3"/>
  <c r="E2458" i="5" l="1"/>
  <c r="H2457" i="5"/>
  <c r="G2457" i="5"/>
  <c r="F2457" i="5"/>
  <c r="E2477" i="4"/>
  <c r="C2478" i="4"/>
  <c r="G2146" i="4"/>
  <c r="H2146" i="4" s="1"/>
  <c r="G2467" i="3"/>
  <c r="F2467" i="3"/>
  <c r="H2466" i="3"/>
  <c r="I2466" i="3" s="1"/>
  <c r="F2458" i="5" l="1"/>
  <c r="E2459" i="5"/>
  <c r="H2458" i="5"/>
  <c r="G2458" i="5"/>
  <c r="E2478" i="4"/>
  <c r="C2479" i="4"/>
  <c r="G2147" i="4"/>
  <c r="H2147" i="4" s="1"/>
  <c r="H2467" i="3"/>
  <c r="F2468" i="3"/>
  <c r="I2467" i="3"/>
  <c r="G2468" i="3"/>
  <c r="H2459" i="5" l="1"/>
  <c r="G2459" i="5"/>
  <c r="F2459" i="5"/>
  <c r="E2460" i="5"/>
  <c r="E2479" i="4"/>
  <c r="C2480" i="4"/>
  <c r="G2148" i="4"/>
  <c r="H2148" i="4" s="1"/>
  <c r="G2469" i="3"/>
  <c r="F2469" i="3"/>
  <c r="H2468" i="3"/>
  <c r="I2468" i="3" s="1"/>
  <c r="E2461" i="5" l="1"/>
  <c r="H2460" i="5"/>
  <c r="G2460" i="5"/>
  <c r="F2460" i="5"/>
  <c r="E2480" i="4"/>
  <c r="C2481" i="4"/>
  <c r="G2149" i="4"/>
  <c r="H2149" i="4" s="1"/>
  <c r="H2469" i="3"/>
  <c r="F2470" i="3"/>
  <c r="I2469" i="3"/>
  <c r="G2470" i="3"/>
  <c r="H2461" i="5" l="1"/>
  <c r="G2461" i="5"/>
  <c r="F2461" i="5"/>
  <c r="E2462" i="5"/>
  <c r="E2481" i="4"/>
  <c r="C2482" i="4"/>
  <c r="G2150" i="4"/>
  <c r="H2150" i="4" s="1"/>
  <c r="F2471" i="3"/>
  <c r="H2470" i="3"/>
  <c r="G2471" i="3"/>
  <c r="I2470" i="3"/>
  <c r="H2462" i="5" l="1"/>
  <c r="G2462" i="5"/>
  <c r="F2462" i="5"/>
  <c r="E2463" i="5"/>
  <c r="E2482" i="4"/>
  <c r="C2483" i="4"/>
  <c r="G2151" i="4"/>
  <c r="H2151" i="4" s="1"/>
  <c r="G2472" i="3"/>
  <c r="F2472" i="3"/>
  <c r="H2471" i="3"/>
  <c r="I2471" i="3" s="1"/>
  <c r="E2464" i="5" l="1"/>
  <c r="H2463" i="5"/>
  <c r="G2463" i="5"/>
  <c r="F2463" i="5"/>
  <c r="E2483" i="4"/>
  <c r="C2484" i="4"/>
  <c r="G2152" i="4"/>
  <c r="H2152" i="4" s="1"/>
  <c r="F2473" i="3"/>
  <c r="H2472" i="3"/>
  <c r="I2472" i="3" s="1"/>
  <c r="G2473" i="3"/>
  <c r="E2465" i="5" l="1"/>
  <c r="H2464" i="5"/>
  <c r="G2464" i="5"/>
  <c r="F2464" i="5"/>
  <c r="E2484" i="4"/>
  <c r="C2485" i="4"/>
  <c r="G2153" i="4"/>
  <c r="H2153" i="4" s="1"/>
  <c r="G2474" i="3"/>
  <c r="F2474" i="3"/>
  <c r="H2473" i="3"/>
  <c r="I2473" i="3" s="1"/>
  <c r="H2465" i="5" l="1"/>
  <c r="G2465" i="5"/>
  <c r="F2465" i="5"/>
  <c r="E2466" i="5"/>
  <c r="E2485" i="4"/>
  <c r="C2486" i="4"/>
  <c r="G2154" i="4"/>
  <c r="H2154" i="4" s="1"/>
  <c r="H2474" i="3"/>
  <c r="F2475" i="3"/>
  <c r="I2474" i="3"/>
  <c r="G2475" i="3"/>
  <c r="F2466" i="5" l="1"/>
  <c r="E2467" i="5"/>
  <c r="H2466" i="5"/>
  <c r="G2466" i="5"/>
  <c r="E2486" i="4"/>
  <c r="C2487" i="4"/>
  <c r="G2155" i="4"/>
  <c r="H2155" i="4" s="1"/>
  <c r="G2476" i="3"/>
  <c r="I2475" i="3"/>
  <c r="H2475" i="3"/>
  <c r="F2476" i="3"/>
  <c r="E2468" i="5" l="1"/>
  <c r="H2467" i="5"/>
  <c r="G2467" i="5"/>
  <c r="F2467" i="5"/>
  <c r="E2487" i="4"/>
  <c r="C2488" i="4"/>
  <c r="G2156" i="4"/>
  <c r="H2156" i="4" s="1"/>
  <c r="H2476" i="3"/>
  <c r="F2477" i="3"/>
  <c r="I2476" i="3"/>
  <c r="G2477" i="3"/>
  <c r="H2468" i="5" l="1"/>
  <c r="G2468" i="5"/>
  <c r="F2468" i="5"/>
  <c r="E2469" i="5"/>
  <c r="E2488" i="4"/>
  <c r="C2489" i="4"/>
  <c r="G2157" i="4"/>
  <c r="H2157" i="4" s="1"/>
  <c r="G2478" i="3"/>
  <c r="F2478" i="3"/>
  <c r="H2477" i="3"/>
  <c r="I2477" i="3" s="1"/>
  <c r="E2470" i="5" l="1"/>
  <c r="H2469" i="5"/>
  <c r="G2469" i="5"/>
  <c r="F2469" i="5"/>
  <c r="E2489" i="4"/>
  <c r="C2490" i="4"/>
  <c r="G2158" i="4"/>
  <c r="H2158" i="4" s="1"/>
  <c r="H2478" i="3"/>
  <c r="F2479" i="3"/>
  <c r="I2478" i="3"/>
  <c r="G2479" i="3"/>
  <c r="E2471" i="5" l="1"/>
  <c r="H2470" i="5"/>
  <c r="G2470" i="5"/>
  <c r="F2470" i="5"/>
  <c r="E2490" i="4"/>
  <c r="C2491" i="4"/>
  <c r="G2159" i="4"/>
  <c r="H2159" i="4" s="1"/>
  <c r="H2479" i="3"/>
  <c r="F2480" i="3"/>
  <c r="G2480" i="3"/>
  <c r="I2479" i="3"/>
  <c r="H2471" i="5" l="1"/>
  <c r="G2471" i="5"/>
  <c r="F2471" i="5"/>
  <c r="E2472" i="5"/>
  <c r="E2491" i="4"/>
  <c r="C2492" i="4"/>
  <c r="G2160" i="4"/>
  <c r="H2160" i="4" s="1"/>
  <c r="F2481" i="3"/>
  <c r="H2480" i="3"/>
  <c r="I2480" i="3"/>
  <c r="G2481" i="3"/>
  <c r="E2473" i="5" l="1"/>
  <c r="H2472" i="5"/>
  <c r="G2472" i="5"/>
  <c r="F2472" i="5"/>
  <c r="E2492" i="4"/>
  <c r="C2493" i="4"/>
  <c r="G2161" i="4"/>
  <c r="H2161" i="4" s="1"/>
  <c r="G2482" i="3"/>
  <c r="H2481" i="3"/>
  <c r="I2481" i="3" s="1"/>
  <c r="F2482" i="3"/>
  <c r="H2473" i="5" l="1"/>
  <c r="G2473" i="5"/>
  <c r="F2473" i="5"/>
  <c r="E2474" i="5"/>
  <c r="E2493" i="4"/>
  <c r="C2494" i="4"/>
  <c r="G2162" i="4"/>
  <c r="H2162" i="4" s="1"/>
  <c r="F2483" i="3"/>
  <c r="H2482" i="3"/>
  <c r="G2483" i="3"/>
  <c r="I2482" i="3"/>
  <c r="H2474" i="5" l="1"/>
  <c r="G2474" i="5"/>
  <c r="F2474" i="5"/>
  <c r="E2475" i="5"/>
  <c r="E2494" i="4"/>
  <c r="C2495" i="4"/>
  <c r="G2163" i="4"/>
  <c r="H2163" i="4" s="1"/>
  <c r="G2484" i="3"/>
  <c r="H2483" i="3"/>
  <c r="I2483" i="3" s="1"/>
  <c r="F2484" i="3"/>
  <c r="H2475" i="5" l="1"/>
  <c r="G2475" i="5"/>
  <c r="F2475" i="5"/>
  <c r="E2476" i="5"/>
  <c r="E2495" i="4"/>
  <c r="C2496" i="4"/>
  <c r="G2164" i="4"/>
  <c r="H2164" i="4" s="1"/>
  <c r="H2484" i="3"/>
  <c r="F2485" i="3"/>
  <c r="I2484" i="3"/>
  <c r="G2485" i="3"/>
  <c r="E2477" i="5" l="1"/>
  <c r="H2476" i="5"/>
  <c r="G2476" i="5"/>
  <c r="F2476" i="5"/>
  <c r="E2496" i="4"/>
  <c r="C2497" i="4"/>
  <c r="G2165" i="4"/>
  <c r="H2165" i="4" s="1"/>
  <c r="G2486" i="3"/>
  <c r="H2485" i="3"/>
  <c r="I2485" i="3" s="1"/>
  <c r="F2486" i="3"/>
  <c r="H2477" i="5" l="1"/>
  <c r="G2477" i="5"/>
  <c r="F2477" i="5"/>
  <c r="E2478" i="5"/>
  <c r="E2497" i="4"/>
  <c r="C2498" i="4"/>
  <c r="G2166" i="4"/>
  <c r="H2166" i="4" s="1"/>
  <c r="H2486" i="3"/>
  <c r="F2487" i="3"/>
  <c r="I2486" i="3"/>
  <c r="G2487" i="3"/>
  <c r="F2478" i="5" l="1"/>
  <c r="H2478" i="5"/>
  <c r="E2479" i="5"/>
  <c r="G2478" i="5"/>
  <c r="E2498" i="4"/>
  <c r="C2499" i="4"/>
  <c r="G2167" i="4"/>
  <c r="H2167" i="4" s="1"/>
  <c r="G2488" i="3"/>
  <c r="H2487" i="3"/>
  <c r="I2487" i="3" s="1"/>
  <c r="F2488" i="3"/>
  <c r="E2480" i="5" l="1"/>
  <c r="H2479" i="5"/>
  <c r="G2479" i="5"/>
  <c r="F2479" i="5"/>
  <c r="E2499" i="4"/>
  <c r="C2500" i="4"/>
  <c r="G2168" i="4"/>
  <c r="H2168" i="4" s="1"/>
  <c r="H2488" i="3"/>
  <c r="F2489" i="3"/>
  <c r="G2489" i="3"/>
  <c r="I2488" i="3"/>
  <c r="H2480" i="5" l="1"/>
  <c r="G2480" i="5"/>
  <c r="F2480" i="5"/>
  <c r="E2481" i="5"/>
  <c r="E2500" i="4"/>
  <c r="C2501" i="4"/>
  <c r="G2169" i="4"/>
  <c r="H2169" i="4" s="1"/>
  <c r="G2490" i="3"/>
  <c r="F2490" i="3"/>
  <c r="H2489" i="3"/>
  <c r="I2489" i="3" s="1"/>
  <c r="E2482" i="5" l="1"/>
  <c r="H2481" i="5"/>
  <c r="G2481" i="5"/>
  <c r="F2481" i="5"/>
  <c r="E2501" i="4"/>
  <c r="C2502" i="4"/>
  <c r="G2170" i="4"/>
  <c r="H2170" i="4" s="1"/>
  <c r="G2491" i="3"/>
  <c r="F2491" i="3"/>
  <c r="H2490" i="3"/>
  <c r="I2490" i="3" s="1"/>
  <c r="H2482" i="5" l="1"/>
  <c r="G2482" i="5"/>
  <c r="F2482" i="5"/>
  <c r="E2483" i="5"/>
  <c r="E2502" i="4"/>
  <c r="C2503" i="4"/>
  <c r="G2171" i="4"/>
  <c r="H2171" i="4" s="1"/>
  <c r="H2491" i="3"/>
  <c r="F2492" i="3"/>
  <c r="I2491" i="3"/>
  <c r="G2492" i="3"/>
  <c r="H2483" i="5" l="1"/>
  <c r="G2483" i="5"/>
  <c r="F2483" i="5"/>
  <c r="E2484" i="5"/>
  <c r="E2503" i="4"/>
  <c r="C2504" i="4"/>
  <c r="G2172" i="4"/>
  <c r="H2172" i="4" s="1"/>
  <c r="G2493" i="3"/>
  <c r="F2493" i="3"/>
  <c r="H2492" i="3"/>
  <c r="I2492" i="3" s="1"/>
  <c r="E2485" i="5" l="1"/>
  <c r="H2484" i="5"/>
  <c r="G2484" i="5"/>
  <c r="F2484" i="5"/>
  <c r="G2173" i="4"/>
  <c r="H2173" i="4" s="1"/>
  <c r="E2504" i="4"/>
  <c r="C2505" i="4"/>
  <c r="H2493" i="3"/>
  <c r="F2494" i="3"/>
  <c r="I2493" i="3"/>
  <c r="G2494" i="3"/>
  <c r="H2485" i="5" l="1"/>
  <c r="G2485" i="5"/>
  <c r="F2485" i="5"/>
  <c r="E2486" i="5"/>
  <c r="E2505" i="4"/>
  <c r="C2506" i="4"/>
  <c r="G2174" i="4"/>
  <c r="H2174" i="4" s="1"/>
  <c r="F2495" i="3"/>
  <c r="H2494" i="3"/>
  <c r="G2495" i="3"/>
  <c r="I2494" i="3"/>
  <c r="H2486" i="5" l="1"/>
  <c r="G2486" i="5"/>
  <c r="F2486" i="5"/>
  <c r="E2487" i="5"/>
  <c r="E2506" i="4"/>
  <c r="C2507" i="4"/>
  <c r="G2175" i="4"/>
  <c r="H2175" i="4" s="1"/>
  <c r="G2496" i="3"/>
  <c r="F2496" i="3"/>
  <c r="H2495" i="3"/>
  <c r="I2495" i="3" s="1"/>
  <c r="E2488" i="5" l="1"/>
  <c r="H2487" i="5"/>
  <c r="F2487" i="5"/>
  <c r="G2487" i="5"/>
  <c r="E2507" i="4"/>
  <c r="C2508" i="4"/>
  <c r="G2176" i="4"/>
  <c r="H2176" i="4" s="1"/>
  <c r="F2497" i="3"/>
  <c r="H2496" i="3"/>
  <c r="I2496" i="3" s="1"/>
  <c r="G2497" i="3"/>
  <c r="E2489" i="5" l="1"/>
  <c r="H2488" i="5"/>
  <c r="G2488" i="5"/>
  <c r="F2488" i="5"/>
  <c r="E2508" i="4"/>
  <c r="C2509" i="4"/>
  <c r="G2177" i="4"/>
  <c r="H2177" i="4" s="1"/>
  <c r="G2498" i="3"/>
  <c r="F2498" i="3"/>
  <c r="H2497" i="3"/>
  <c r="I2497" i="3" s="1"/>
  <c r="H2489" i="5" l="1"/>
  <c r="G2489" i="5"/>
  <c r="F2489" i="5"/>
  <c r="E2490" i="5"/>
  <c r="E2509" i="4"/>
  <c r="C2510" i="4"/>
  <c r="G2178" i="4"/>
  <c r="H2178" i="4" s="1"/>
  <c r="H2498" i="3"/>
  <c r="F2499" i="3"/>
  <c r="I2498" i="3"/>
  <c r="G2499" i="3"/>
  <c r="F2490" i="5" l="1"/>
  <c r="G2490" i="5"/>
  <c r="H2490" i="5"/>
  <c r="E2491" i="5"/>
  <c r="E2510" i="4"/>
  <c r="C2511" i="4"/>
  <c r="G2179" i="4"/>
  <c r="H2179" i="4" s="1"/>
  <c r="G2500" i="3"/>
  <c r="F2500" i="3"/>
  <c r="H2499" i="3"/>
  <c r="I2499" i="3" s="1"/>
  <c r="G2491" i="5" l="1"/>
  <c r="E2492" i="5"/>
  <c r="H2491" i="5"/>
  <c r="F2491" i="5"/>
  <c r="E2511" i="4"/>
  <c r="C2512" i="4"/>
  <c r="G2180" i="4"/>
  <c r="H2180" i="4" s="1"/>
  <c r="H2500" i="3"/>
  <c r="F2501" i="3"/>
  <c r="I2500" i="3"/>
  <c r="G2501" i="3"/>
  <c r="H2492" i="5" l="1"/>
  <c r="G2492" i="5"/>
  <c r="F2492" i="5"/>
  <c r="E2493" i="5"/>
  <c r="E2512" i="4"/>
  <c r="C2513" i="4"/>
  <c r="G2181" i="4"/>
  <c r="H2181" i="4" s="1"/>
  <c r="G2502" i="3"/>
  <c r="F2502" i="3"/>
  <c r="H2501" i="3"/>
  <c r="I2501" i="3" s="1"/>
  <c r="E2494" i="5" l="1"/>
  <c r="H2493" i="5"/>
  <c r="G2493" i="5"/>
  <c r="F2493" i="5"/>
  <c r="E2513" i="4"/>
  <c r="C2514" i="4"/>
  <c r="G2182" i="4"/>
  <c r="H2182" i="4" s="1"/>
  <c r="H2502" i="3"/>
  <c r="F2503" i="3"/>
  <c r="I2502" i="3"/>
  <c r="G2503" i="3"/>
  <c r="E2495" i="5" l="1"/>
  <c r="H2494" i="5"/>
  <c r="G2494" i="5"/>
  <c r="F2494" i="5"/>
  <c r="E2514" i="4"/>
  <c r="C2515" i="4"/>
  <c r="G2183" i="4"/>
  <c r="H2183" i="4" s="1"/>
  <c r="H2503" i="3"/>
  <c r="F2504" i="3"/>
  <c r="G2504" i="3"/>
  <c r="I2503" i="3"/>
  <c r="H2495" i="5" l="1"/>
  <c r="G2495" i="5"/>
  <c r="F2495" i="5"/>
  <c r="E2496" i="5"/>
  <c r="E2515" i="4"/>
  <c r="C2516" i="4"/>
  <c r="G2184" i="4"/>
  <c r="H2184" i="4" s="1"/>
  <c r="G2505" i="3"/>
  <c r="F2505" i="3"/>
  <c r="H2504" i="3"/>
  <c r="I2504" i="3" s="1"/>
  <c r="E2497" i="5" l="1"/>
  <c r="H2496" i="5"/>
  <c r="F2496" i="5"/>
  <c r="G2496" i="5"/>
  <c r="E2516" i="4"/>
  <c r="C2517" i="4"/>
  <c r="G2185" i="4"/>
  <c r="H2185" i="4" s="1"/>
  <c r="H2505" i="3"/>
  <c r="F2506" i="3"/>
  <c r="I2505" i="3"/>
  <c r="G2506" i="3"/>
  <c r="H2497" i="5" l="1"/>
  <c r="G2497" i="5"/>
  <c r="F2497" i="5"/>
  <c r="E2498" i="5"/>
  <c r="E2517" i="4"/>
  <c r="C2518" i="4"/>
  <c r="G2186" i="4"/>
  <c r="H2186" i="4" s="1"/>
  <c r="G2507" i="3"/>
  <c r="F2507" i="3"/>
  <c r="H2506" i="3"/>
  <c r="I2506" i="3" s="1"/>
  <c r="H2498" i="5" l="1"/>
  <c r="G2498" i="5"/>
  <c r="F2498" i="5"/>
  <c r="E2499" i="5"/>
  <c r="E2518" i="4"/>
  <c r="C2519" i="4"/>
  <c r="G2187" i="4"/>
  <c r="H2187" i="4" s="1"/>
  <c r="F2508" i="3"/>
  <c r="H2507" i="3"/>
  <c r="G2508" i="3"/>
  <c r="I2507" i="3"/>
  <c r="F2499" i="5" l="1"/>
  <c r="G2499" i="5"/>
  <c r="E2500" i="5"/>
  <c r="H2499" i="5"/>
  <c r="E2519" i="4"/>
  <c r="C2520" i="4"/>
  <c r="G2188" i="4"/>
  <c r="H2188" i="4" s="1"/>
  <c r="G2509" i="3"/>
  <c r="F2509" i="3"/>
  <c r="H2508" i="3"/>
  <c r="I2508" i="3" s="1"/>
  <c r="E2501" i="5" l="1"/>
  <c r="H2500" i="5"/>
  <c r="G2500" i="5"/>
  <c r="F2500" i="5"/>
  <c r="E2520" i="4"/>
  <c r="C2521" i="4"/>
  <c r="G2189" i="4"/>
  <c r="H2189" i="4" s="1"/>
  <c r="H2509" i="3"/>
  <c r="F2510" i="3"/>
  <c r="G2510" i="3"/>
  <c r="I2509" i="3"/>
  <c r="H2501" i="5" l="1"/>
  <c r="G2501" i="5"/>
  <c r="F2501" i="5"/>
  <c r="E2502" i="5"/>
  <c r="E2521" i="4"/>
  <c r="C2522" i="4"/>
  <c r="G2190" i="4"/>
  <c r="H2190" i="4" s="1"/>
  <c r="G2511" i="3"/>
  <c r="F2511" i="3"/>
  <c r="H2510" i="3"/>
  <c r="I2510" i="3" s="1"/>
  <c r="F2502" i="5" l="1"/>
  <c r="E2503" i="5"/>
  <c r="H2502" i="5"/>
  <c r="G2502" i="5"/>
  <c r="E2522" i="4"/>
  <c r="C2523" i="4"/>
  <c r="G2191" i="4"/>
  <c r="H2191" i="4" s="1"/>
  <c r="H2511" i="3"/>
  <c r="F2512" i="3"/>
  <c r="G2512" i="3"/>
  <c r="I2511" i="3"/>
  <c r="F2503" i="5" l="1"/>
  <c r="E2504" i="5"/>
  <c r="H2503" i="5"/>
  <c r="G2503" i="5"/>
  <c r="E2523" i="4"/>
  <c r="C2524" i="4"/>
  <c r="G2192" i="4"/>
  <c r="H2192" i="4" s="1"/>
  <c r="G2513" i="3"/>
  <c r="H2512" i="3"/>
  <c r="I2512" i="3" s="1"/>
  <c r="F2513" i="3"/>
  <c r="H2504" i="5" l="1"/>
  <c r="G2504" i="5"/>
  <c r="F2504" i="5"/>
  <c r="E2505" i="5"/>
  <c r="E2524" i="4"/>
  <c r="C2525" i="4"/>
  <c r="G2193" i="4"/>
  <c r="H2193" i="4" s="1"/>
  <c r="F2514" i="3"/>
  <c r="H2513" i="3"/>
  <c r="I2513" i="3"/>
  <c r="G2514" i="3"/>
  <c r="E2506" i="5" l="1"/>
  <c r="H2505" i="5"/>
  <c r="G2505" i="5"/>
  <c r="F2505" i="5"/>
  <c r="E2525" i="4"/>
  <c r="C2526" i="4"/>
  <c r="G2194" i="4"/>
  <c r="H2194" i="4" s="1"/>
  <c r="G2515" i="3"/>
  <c r="I2514" i="3"/>
  <c r="F2515" i="3"/>
  <c r="H2514" i="3"/>
  <c r="F2506" i="5" l="1"/>
  <c r="H2506" i="5"/>
  <c r="G2506" i="5"/>
  <c r="E2507" i="5"/>
  <c r="E2526" i="4"/>
  <c r="C2527" i="4"/>
  <c r="G2195" i="4"/>
  <c r="H2195" i="4" s="1"/>
  <c r="H2515" i="3"/>
  <c r="F2516" i="3"/>
  <c r="I2515" i="3"/>
  <c r="G2516" i="3"/>
  <c r="H2507" i="5" l="1"/>
  <c r="G2507" i="5"/>
  <c r="F2507" i="5"/>
  <c r="E2508" i="5"/>
  <c r="E2527" i="4"/>
  <c r="C2528" i="4"/>
  <c r="G2196" i="4"/>
  <c r="H2196" i="4" s="1"/>
  <c r="G2517" i="3"/>
  <c r="F2517" i="3"/>
  <c r="H2516" i="3"/>
  <c r="I2516" i="3" s="1"/>
  <c r="E2509" i="5" l="1"/>
  <c r="H2508" i="5"/>
  <c r="G2508" i="5"/>
  <c r="F2508" i="5"/>
  <c r="E2528" i="4"/>
  <c r="C2529" i="4"/>
  <c r="G2197" i="4"/>
  <c r="H2197" i="4" s="1"/>
  <c r="H2517" i="3"/>
  <c r="F2518" i="3"/>
  <c r="I2517" i="3"/>
  <c r="G2518" i="3"/>
  <c r="H2509" i="5" l="1"/>
  <c r="G2509" i="5"/>
  <c r="F2509" i="5"/>
  <c r="E2510" i="5"/>
  <c r="E2529" i="4"/>
  <c r="C2530" i="4"/>
  <c r="G2198" i="4"/>
  <c r="H2198" i="4" s="1"/>
  <c r="G2519" i="3"/>
  <c r="F2519" i="3"/>
  <c r="H2518" i="3"/>
  <c r="I2518" i="3" s="1"/>
  <c r="H2510" i="5" l="1"/>
  <c r="G2510" i="5"/>
  <c r="F2510" i="5"/>
  <c r="E2511" i="5"/>
  <c r="E2530" i="4"/>
  <c r="C2531" i="4"/>
  <c r="G2199" i="4"/>
  <c r="H2199" i="4" s="1"/>
  <c r="F2520" i="3"/>
  <c r="H2519" i="3"/>
  <c r="I2519" i="3" s="1"/>
  <c r="G2520" i="3"/>
  <c r="E2512" i="5" l="1"/>
  <c r="G2511" i="5"/>
  <c r="F2511" i="5"/>
  <c r="H2511" i="5"/>
  <c r="E2531" i="4"/>
  <c r="C2532" i="4"/>
  <c r="G2200" i="4"/>
  <c r="H2200" i="4" s="1"/>
  <c r="G2521" i="3"/>
  <c r="F2521" i="3"/>
  <c r="H2520" i="3"/>
  <c r="I2520" i="3" s="1"/>
  <c r="E2513" i="5" l="1"/>
  <c r="H2512" i="5"/>
  <c r="G2512" i="5"/>
  <c r="F2512" i="5"/>
  <c r="E2532" i="4"/>
  <c r="C2533" i="4"/>
  <c r="G2201" i="4"/>
  <c r="H2201" i="4" s="1"/>
  <c r="F2522" i="3"/>
  <c r="H2521" i="3"/>
  <c r="I2521" i="3"/>
  <c r="G2522" i="3"/>
  <c r="H2513" i="5" l="1"/>
  <c r="G2513" i="5"/>
  <c r="F2513" i="5"/>
  <c r="E2514" i="5"/>
  <c r="E2533" i="4"/>
  <c r="C2534" i="4"/>
  <c r="G2202" i="4"/>
  <c r="H2202" i="4" s="1"/>
  <c r="G2523" i="3"/>
  <c r="F2523" i="3"/>
  <c r="H2522" i="3"/>
  <c r="I2522" i="3" s="1"/>
  <c r="F2514" i="5" l="1"/>
  <c r="E2515" i="5"/>
  <c r="G2514" i="5"/>
  <c r="H2514" i="5"/>
  <c r="E2534" i="4"/>
  <c r="C2535" i="4"/>
  <c r="G2203" i="4"/>
  <c r="H2203" i="4" s="1"/>
  <c r="H2523" i="3"/>
  <c r="F2524" i="3"/>
  <c r="G2524" i="3"/>
  <c r="I2523" i="3"/>
  <c r="E2516" i="5" l="1"/>
  <c r="H2515" i="5"/>
  <c r="G2515" i="5"/>
  <c r="F2515" i="5"/>
  <c r="E2535" i="4"/>
  <c r="C2536" i="4"/>
  <c r="G2204" i="4"/>
  <c r="H2204" i="4" s="1"/>
  <c r="F2525" i="3"/>
  <c r="H2524" i="3"/>
  <c r="G2525" i="3"/>
  <c r="I2524" i="3"/>
  <c r="H2516" i="5" l="1"/>
  <c r="G2516" i="5"/>
  <c r="F2516" i="5"/>
  <c r="E2517" i="5"/>
  <c r="E2536" i="4"/>
  <c r="C2537" i="4"/>
  <c r="G2205" i="4"/>
  <c r="H2205" i="4" s="1"/>
  <c r="G2526" i="3"/>
  <c r="H2525" i="3"/>
  <c r="I2525" i="3" s="1"/>
  <c r="F2526" i="3"/>
  <c r="E2518" i="5" l="1"/>
  <c r="H2517" i="5"/>
  <c r="G2517" i="5"/>
  <c r="F2517" i="5"/>
  <c r="E2537" i="4"/>
  <c r="C2538" i="4"/>
  <c r="G2206" i="4"/>
  <c r="H2206" i="4" s="1"/>
  <c r="F2527" i="3"/>
  <c r="H2526" i="3"/>
  <c r="G2527" i="3"/>
  <c r="I2526" i="3"/>
  <c r="E2519" i="5" l="1"/>
  <c r="H2518" i="5"/>
  <c r="G2518" i="5"/>
  <c r="F2518" i="5"/>
  <c r="E2538" i="4"/>
  <c r="C2539" i="4"/>
  <c r="G2207" i="4"/>
  <c r="H2207" i="4" s="1"/>
  <c r="G2528" i="3"/>
  <c r="H2527" i="3"/>
  <c r="I2527" i="3" s="1"/>
  <c r="F2528" i="3"/>
  <c r="H2519" i="5" l="1"/>
  <c r="G2519" i="5"/>
  <c r="F2519" i="5"/>
  <c r="E2520" i="5"/>
  <c r="E2539" i="4"/>
  <c r="C2540" i="4"/>
  <c r="G2208" i="4"/>
  <c r="H2208" i="4" s="1"/>
  <c r="F2529" i="3"/>
  <c r="H2528" i="3"/>
  <c r="I2528" i="3"/>
  <c r="G2529" i="3"/>
  <c r="E2521" i="5" l="1"/>
  <c r="H2520" i="5"/>
  <c r="F2520" i="5"/>
  <c r="G2520" i="5"/>
  <c r="E2540" i="4"/>
  <c r="C2541" i="4"/>
  <c r="G2209" i="4"/>
  <c r="H2209" i="4" s="1"/>
  <c r="G2530" i="3"/>
  <c r="H2529" i="3"/>
  <c r="I2529" i="3" s="1"/>
  <c r="F2530" i="3"/>
  <c r="H2521" i="5" l="1"/>
  <c r="G2521" i="5"/>
  <c r="F2521" i="5"/>
  <c r="E2522" i="5"/>
  <c r="E2541" i="4"/>
  <c r="C2542" i="4"/>
  <c r="G2210" i="4"/>
  <c r="H2210" i="4" s="1"/>
  <c r="H2530" i="3"/>
  <c r="F2531" i="3"/>
  <c r="I2530" i="3"/>
  <c r="G2531" i="3"/>
  <c r="H2522" i="5" l="1"/>
  <c r="G2522" i="5"/>
  <c r="F2522" i="5"/>
  <c r="E2523" i="5"/>
  <c r="E2542" i="4"/>
  <c r="C2543" i="4"/>
  <c r="G2211" i="4"/>
  <c r="H2211" i="4" s="1"/>
  <c r="G2532" i="3"/>
  <c r="F2532" i="3"/>
  <c r="H2531" i="3"/>
  <c r="I2531" i="3" s="1"/>
  <c r="H2523" i="5" l="1"/>
  <c r="G2523" i="5"/>
  <c r="F2523" i="5"/>
  <c r="E2524" i="5"/>
  <c r="E2543" i="4"/>
  <c r="C2544" i="4"/>
  <c r="G2212" i="4"/>
  <c r="H2212" i="4" s="1"/>
  <c r="G2533" i="3"/>
  <c r="H2532" i="3"/>
  <c r="I2532" i="3" s="1"/>
  <c r="F2533" i="3"/>
  <c r="E2525" i="5" l="1"/>
  <c r="H2524" i="5"/>
  <c r="G2524" i="5"/>
  <c r="F2524" i="5"/>
  <c r="E2544" i="4"/>
  <c r="C2545" i="4"/>
  <c r="G2213" i="4"/>
  <c r="H2213" i="4" s="1"/>
  <c r="G2534" i="3"/>
  <c r="F2534" i="3"/>
  <c r="H2533" i="3"/>
  <c r="I2533" i="3" s="1"/>
  <c r="H2525" i="5" l="1"/>
  <c r="G2525" i="5"/>
  <c r="F2525" i="5"/>
  <c r="E2526" i="5"/>
  <c r="E2545" i="4"/>
  <c r="C2546" i="4"/>
  <c r="G2214" i="4"/>
  <c r="H2214" i="4" s="1"/>
  <c r="H2534" i="3"/>
  <c r="F2535" i="3"/>
  <c r="I2534" i="3"/>
  <c r="G2535" i="3"/>
  <c r="F2526" i="5" l="1"/>
  <c r="H2526" i="5"/>
  <c r="E2527" i="5"/>
  <c r="G2526" i="5"/>
  <c r="E2546" i="4"/>
  <c r="C2547" i="4"/>
  <c r="G2215" i="4"/>
  <c r="H2215" i="4" s="1"/>
  <c r="G2536" i="3"/>
  <c r="H2535" i="3"/>
  <c r="I2535" i="3" s="1"/>
  <c r="F2536" i="3"/>
  <c r="E2528" i="5" l="1"/>
  <c r="H2527" i="5"/>
  <c r="G2527" i="5"/>
  <c r="F2527" i="5"/>
  <c r="E2547" i="4"/>
  <c r="C2548" i="4"/>
  <c r="G2216" i="4"/>
  <c r="H2216" i="4" s="1"/>
  <c r="F2537" i="3"/>
  <c r="H2536" i="3"/>
  <c r="G2537" i="3"/>
  <c r="I2536" i="3"/>
  <c r="H2528" i="5" l="1"/>
  <c r="G2528" i="5"/>
  <c r="F2528" i="5"/>
  <c r="E2529" i="5"/>
  <c r="E2548" i="4"/>
  <c r="C2549" i="4"/>
  <c r="G2217" i="4"/>
  <c r="H2217" i="4" s="1"/>
  <c r="G2538" i="3"/>
  <c r="H2537" i="3"/>
  <c r="I2537" i="3" s="1"/>
  <c r="F2538" i="3"/>
  <c r="E2530" i="5" l="1"/>
  <c r="H2529" i="5"/>
  <c r="G2529" i="5"/>
  <c r="F2529" i="5"/>
  <c r="E2549" i="4"/>
  <c r="C2550" i="4"/>
  <c r="G2218" i="4"/>
  <c r="H2218" i="4" s="1"/>
  <c r="F2539" i="3"/>
  <c r="H2538" i="3"/>
  <c r="G2539" i="3"/>
  <c r="I2538" i="3"/>
  <c r="H2530" i="5" l="1"/>
  <c r="E2531" i="5"/>
  <c r="G2530" i="5"/>
  <c r="F2530" i="5"/>
  <c r="E2550" i="4"/>
  <c r="C2551" i="4"/>
  <c r="G2219" i="4"/>
  <c r="H2219" i="4" s="1"/>
  <c r="G2540" i="3"/>
  <c r="H2539" i="3"/>
  <c r="I2539" i="3" s="1"/>
  <c r="F2540" i="3"/>
  <c r="H2531" i="5" l="1"/>
  <c r="G2531" i="5"/>
  <c r="F2531" i="5"/>
  <c r="E2532" i="5"/>
  <c r="E2551" i="4"/>
  <c r="C2552" i="4"/>
  <c r="G2220" i="4"/>
  <c r="H2220" i="4" s="1"/>
  <c r="F2541" i="3"/>
  <c r="H2540" i="3"/>
  <c r="I2540" i="3" s="1"/>
  <c r="G2541" i="3"/>
  <c r="E2533" i="5" l="1"/>
  <c r="H2532" i="5"/>
  <c r="F2532" i="5"/>
  <c r="G2532" i="5"/>
  <c r="E2552" i="4"/>
  <c r="C2553" i="4"/>
  <c r="G2221" i="4"/>
  <c r="H2221" i="4" s="1"/>
  <c r="G2542" i="3"/>
  <c r="H2541" i="3"/>
  <c r="I2541" i="3" s="1"/>
  <c r="F2542" i="3"/>
  <c r="H2533" i="5" l="1"/>
  <c r="E2534" i="5"/>
  <c r="G2533" i="5"/>
  <c r="F2533" i="5"/>
  <c r="E2553" i="4"/>
  <c r="C2554" i="4"/>
  <c r="G2222" i="4"/>
  <c r="H2222" i="4" s="1"/>
  <c r="H2542" i="3"/>
  <c r="F2543" i="3"/>
  <c r="I2542" i="3"/>
  <c r="G2543" i="3"/>
  <c r="H2534" i="5" l="1"/>
  <c r="G2534" i="5"/>
  <c r="F2534" i="5"/>
  <c r="E2535" i="5"/>
  <c r="E2554" i="4"/>
  <c r="C2555" i="4"/>
  <c r="G2223" i="4"/>
  <c r="H2223" i="4" s="1"/>
  <c r="G2544" i="3"/>
  <c r="F2544" i="3"/>
  <c r="H2543" i="3"/>
  <c r="I2543" i="3" s="1"/>
  <c r="G2535" i="5" l="1"/>
  <c r="E2536" i="5"/>
  <c r="H2535" i="5"/>
  <c r="F2535" i="5"/>
  <c r="E2555" i="4"/>
  <c r="C2556" i="4"/>
  <c r="G2224" i="4"/>
  <c r="H2224" i="4" s="1"/>
  <c r="H2544" i="3"/>
  <c r="F2545" i="3"/>
  <c r="I2544" i="3"/>
  <c r="G2545" i="3"/>
  <c r="H2536" i="5" l="1"/>
  <c r="E2537" i="5"/>
  <c r="G2536" i="5"/>
  <c r="F2536" i="5"/>
  <c r="G2225" i="4"/>
  <c r="H2225" i="4" s="1"/>
  <c r="E2556" i="4"/>
  <c r="C2557" i="4"/>
  <c r="G2546" i="3"/>
  <c r="I2545" i="3"/>
  <c r="F2546" i="3"/>
  <c r="H2545" i="3"/>
  <c r="H2537" i="5" l="1"/>
  <c r="G2537" i="5"/>
  <c r="F2537" i="5"/>
  <c r="E2538" i="5"/>
  <c r="E2557" i="4"/>
  <c r="C2558" i="4"/>
  <c r="G2226" i="4"/>
  <c r="H2226" i="4" s="1"/>
  <c r="H2546" i="3"/>
  <c r="F2547" i="3"/>
  <c r="I2546" i="3"/>
  <c r="G2547" i="3"/>
  <c r="E2539" i="5" l="1"/>
  <c r="H2538" i="5"/>
  <c r="G2538" i="5"/>
  <c r="F2538" i="5"/>
  <c r="E2558" i="4"/>
  <c r="C2559" i="4"/>
  <c r="G2227" i="4"/>
  <c r="H2227" i="4" s="1"/>
  <c r="G2548" i="3"/>
  <c r="H2547" i="3"/>
  <c r="I2547" i="3" s="1"/>
  <c r="F2548" i="3"/>
  <c r="H2539" i="5" l="1"/>
  <c r="F2539" i="5"/>
  <c r="E2540" i="5"/>
  <c r="G2539" i="5"/>
  <c r="E2559" i="4"/>
  <c r="C2560" i="4"/>
  <c r="G2228" i="4"/>
  <c r="H2228" i="4" s="1"/>
  <c r="G2549" i="3"/>
  <c r="F2549" i="3"/>
  <c r="H2548" i="3"/>
  <c r="I2548" i="3" s="1"/>
  <c r="H2540" i="5" l="1"/>
  <c r="G2540" i="5"/>
  <c r="F2540" i="5"/>
  <c r="E2541" i="5"/>
  <c r="E2560" i="4"/>
  <c r="C2561" i="4"/>
  <c r="G2229" i="4"/>
  <c r="H2229" i="4" s="1"/>
  <c r="H2549" i="3"/>
  <c r="F2550" i="3"/>
  <c r="I2549" i="3"/>
  <c r="G2550" i="3"/>
  <c r="E2542" i="5" l="1"/>
  <c r="F2541" i="5"/>
  <c r="H2541" i="5"/>
  <c r="G2541" i="5"/>
  <c r="E2561" i="4"/>
  <c r="C2562" i="4"/>
  <c r="G2230" i="4"/>
  <c r="H2230" i="4" s="1"/>
  <c r="G2551" i="3"/>
  <c r="F2551" i="3"/>
  <c r="H2550" i="3"/>
  <c r="I2550" i="3" s="1"/>
  <c r="H2542" i="5" l="1"/>
  <c r="E2543" i="5"/>
  <c r="G2542" i="5"/>
  <c r="F2542" i="5"/>
  <c r="E2562" i="4"/>
  <c r="C2563" i="4"/>
  <c r="G2231" i="4"/>
  <c r="H2231" i="4" s="1"/>
  <c r="H2551" i="3"/>
  <c r="F2552" i="3"/>
  <c r="I2551" i="3"/>
  <c r="G2552" i="3"/>
  <c r="H2543" i="5" l="1"/>
  <c r="G2543" i="5"/>
  <c r="F2543" i="5"/>
  <c r="E2544" i="5"/>
  <c r="E2563" i="4"/>
  <c r="C2564" i="4"/>
  <c r="G2232" i="4"/>
  <c r="H2232" i="4" s="1"/>
  <c r="G2553" i="3"/>
  <c r="F2553" i="3"/>
  <c r="H2552" i="3"/>
  <c r="I2552" i="3" s="1"/>
  <c r="E2545" i="5" l="1"/>
  <c r="H2544" i="5"/>
  <c r="F2544" i="5"/>
  <c r="G2544" i="5"/>
  <c r="E2564" i="4"/>
  <c r="C2565" i="4"/>
  <c r="G2233" i="4"/>
  <c r="H2233" i="4" s="1"/>
  <c r="H2553" i="3"/>
  <c r="F2554" i="3"/>
  <c r="G2554" i="3"/>
  <c r="I2553" i="3"/>
  <c r="H2545" i="5" l="1"/>
  <c r="G2545" i="5"/>
  <c r="F2545" i="5"/>
  <c r="E2546" i="5"/>
  <c r="E2565" i="4"/>
  <c r="C2566" i="4"/>
  <c r="G2234" i="4"/>
  <c r="H2234" i="4" s="1"/>
  <c r="G2555" i="3"/>
  <c r="H2554" i="3"/>
  <c r="I2554" i="3" s="1"/>
  <c r="F2555" i="3"/>
  <c r="H2546" i="5" l="1"/>
  <c r="G2546" i="5"/>
  <c r="F2546" i="5"/>
  <c r="E2547" i="5"/>
  <c r="E2566" i="4"/>
  <c r="C2567" i="4"/>
  <c r="G2235" i="4"/>
  <c r="H2235" i="4" s="1"/>
  <c r="F2556" i="3"/>
  <c r="H2555" i="3"/>
  <c r="G2556" i="3"/>
  <c r="I2555" i="3"/>
  <c r="E2548" i="5" l="1"/>
  <c r="H2547" i="5"/>
  <c r="G2547" i="5"/>
  <c r="F2547" i="5"/>
  <c r="E2567" i="4"/>
  <c r="C2568" i="4"/>
  <c r="G2236" i="4"/>
  <c r="H2236" i="4" s="1"/>
  <c r="G2557" i="3"/>
  <c r="H2556" i="3"/>
  <c r="I2556" i="3" s="1"/>
  <c r="F2557" i="3"/>
  <c r="H2548" i="5" l="1"/>
  <c r="E2549" i="5"/>
  <c r="G2548" i="5"/>
  <c r="F2548" i="5"/>
  <c r="E2568" i="4"/>
  <c r="C2569" i="4"/>
  <c r="G2237" i="4"/>
  <c r="H2237" i="4" s="1"/>
  <c r="G2558" i="3"/>
  <c r="F2558" i="3"/>
  <c r="H2557" i="3"/>
  <c r="I2557" i="3" s="1"/>
  <c r="H2549" i="5" l="1"/>
  <c r="G2549" i="5"/>
  <c r="F2549" i="5"/>
  <c r="E2550" i="5"/>
  <c r="E2569" i="4"/>
  <c r="C2570" i="4"/>
  <c r="G2238" i="4"/>
  <c r="H2238" i="4" s="1"/>
  <c r="H2558" i="3"/>
  <c r="I2558" i="3" s="1"/>
  <c r="F2559" i="3"/>
  <c r="G2559" i="3"/>
  <c r="E2551" i="5" l="1"/>
  <c r="G2550" i="5"/>
  <c r="F2550" i="5"/>
  <c r="H2550" i="5"/>
  <c r="E2570" i="4"/>
  <c r="C2571" i="4"/>
  <c r="G2239" i="4"/>
  <c r="H2239" i="4" s="1"/>
  <c r="G2560" i="3"/>
  <c r="H2559" i="3"/>
  <c r="I2559" i="3" s="1"/>
  <c r="F2560" i="3"/>
  <c r="H2551" i="5" l="1"/>
  <c r="E2552" i="5"/>
  <c r="G2551" i="5"/>
  <c r="F2551" i="5"/>
  <c r="E2571" i="4"/>
  <c r="C2572" i="4"/>
  <c r="G2240" i="4"/>
  <c r="H2240" i="4" s="1"/>
  <c r="G2561" i="3"/>
  <c r="F2561" i="3"/>
  <c r="H2560" i="3"/>
  <c r="I2560" i="3" s="1"/>
  <c r="H2552" i="5" l="1"/>
  <c r="G2552" i="5"/>
  <c r="F2552" i="5"/>
  <c r="E2553" i="5"/>
  <c r="E2572" i="4"/>
  <c r="C2573" i="4"/>
  <c r="G2241" i="4"/>
  <c r="H2241" i="4" s="1"/>
  <c r="H2561" i="3"/>
  <c r="F2562" i="3"/>
  <c r="I2561" i="3"/>
  <c r="G2562" i="3"/>
  <c r="E2554" i="5" l="1"/>
  <c r="H2553" i="5"/>
  <c r="G2553" i="5"/>
  <c r="F2553" i="5"/>
  <c r="E2573" i="4"/>
  <c r="C2574" i="4"/>
  <c r="G2242" i="4"/>
  <c r="H2242" i="4" s="1"/>
  <c r="G2563" i="3"/>
  <c r="I2562" i="3"/>
  <c r="F2563" i="3"/>
  <c r="H2562" i="3"/>
  <c r="H2554" i="5" l="1"/>
  <c r="E2555" i="5"/>
  <c r="G2554" i="5"/>
  <c r="F2554" i="5"/>
  <c r="E2574" i="4"/>
  <c r="C2575" i="4"/>
  <c r="G2243" i="4"/>
  <c r="H2243" i="4" s="1"/>
  <c r="H2563" i="3"/>
  <c r="F2564" i="3"/>
  <c r="I2563" i="3"/>
  <c r="G2564" i="3"/>
  <c r="H2555" i="5" l="1"/>
  <c r="G2555" i="5"/>
  <c r="F2555" i="5"/>
  <c r="E2556" i="5"/>
  <c r="E2575" i="4"/>
  <c r="C2576" i="4"/>
  <c r="G2244" i="4"/>
  <c r="H2244" i="4" s="1"/>
  <c r="G2565" i="3"/>
  <c r="F2565" i="3"/>
  <c r="H2564" i="3"/>
  <c r="I2564" i="3" s="1"/>
  <c r="E2557" i="5" l="1"/>
  <c r="H2556" i="5"/>
  <c r="G2556" i="5"/>
  <c r="F2556" i="5"/>
  <c r="E2576" i="4"/>
  <c r="C2577" i="4"/>
  <c r="G2245" i="4"/>
  <c r="H2245" i="4" s="1"/>
  <c r="H2565" i="3"/>
  <c r="F2566" i="3"/>
  <c r="G2566" i="3"/>
  <c r="I2565" i="3"/>
  <c r="H2557" i="5" l="1"/>
  <c r="F2557" i="5"/>
  <c r="G2557" i="5"/>
  <c r="E2558" i="5"/>
  <c r="E2577" i="4"/>
  <c r="C2578" i="4"/>
  <c r="G2246" i="4"/>
  <c r="H2246" i="4" s="1"/>
  <c r="G2567" i="3"/>
  <c r="H2566" i="3"/>
  <c r="I2566" i="3" s="1"/>
  <c r="F2567" i="3"/>
  <c r="H2558" i="5" l="1"/>
  <c r="G2558" i="5"/>
  <c r="F2558" i="5"/>
  <c r="E2559" i="5"/>
  <c r="E2578" i="4"/>
  <c r="C2579" i="4"/>
  <c r="G2247" i="4"/>
  <c r="H2247" i="4" s="1"/>
  <c r="F2568" i="3"/>
  <c r="H2567" i="3"/>
  <c r="G2568" i="3"/>
  <c r="I2567" i="3"/>
  <c r="E2560" i="5" l="1"/>
  <c r="H2559" i="5"/>
  <c r="G2559" i="5"/>
  <c r="F2559" i="5"/>
  <c r="E2579" i="4"/>
  <c r="C2580" i="4"/>
  <c r="G2248" i="4"/>
  <c r="H2248" i="4" s="1"/>
  <c r="G2569" i="3"/>
  <c r="H2568" i="3"/>
  <c r="I2568" i="3" s="1"/>
  <c r="F2569" i="3"/>
  <c r="H2560" i="5" l="1"/>
  <c r="E2561" i="5"/>
  <c r="G2560" i="5"/>
  <c r="F2560" i="5"/>
  <c r="E2580" i="4"/>
  <c r="C2581" i="4"/>
  <c r="G2249" i="4"/>
  <c r="H2249" i="4" s="1"/>
  <c r="F2570" i="3"/>
  <c r="H2569" i="3"/>
  <c r="G2570" i="3"/>
  <c r="I2569" i="3"/>
  <c r="H2561" i="5" l="1"/>
  <c r="G2561" i="5"/>
  <c r="F2561" i="5"/>
  <c r="E2562" i="5"/>
  <c r="E2581" i="4"/>
  <c r="C2582" i="4"/>
  <c r="G2250" i="4"/>
  <c r="H2250" i="4" s="1"/>
  <c r="G2571" i="3"/>
  <c r="H2570" i="3"/>
  <c r="I2570" i="3" s="1"/>
  <c r="F2571" i="3"/>
  <c r="G2562" i="5" l="1"/>
  <c r="F2562" i="5"/>
  <c r="H2562" i="5"/>
  <c r="E2563" i="5"/>
  <c r="E2582" i="4"/>
  <c r="C2583" i="4"/>
  <c r="G2251" i="4"/>
  <c r="H2251" i="4" s="1"/>
  <c r="H2571" i="3"/>
  <c r="F2572" i="3"/>
  <c r="I2571" i="3"/>
  <c r="G2572" i="3"/>
  <c r="H2563" i="5" l="1"/>
  <c r="G2563" i="5"/>
  <c r="E2564" i="5"/>
  <c r="F2563" i="5"/>
  <c r="E2583" i="4"/>
  <c r="C2584" i="4"/>
  <c r="G2252" i="4"/>
  <c r="H2252" i="4" s="1"/>
  <c r="G2573" i="3"/>
  <c r="F2573" i="3"/>
  <c r="H2572" i="3"/>
  <c r="I2572" i="3" s="1"/>
  <c r="H2564" i="5" l="1"/>
  <c r="G2564" i="5"/>
  <c r="F2564" i="5"/>
  <c r="E2565" i="5"/>
  <c r="E2584" i="4"/>
  <c r="C2585" i="4"/>
  <c r="G2253" i="4"/>
  <c r="H2253" i="4" s="1"/>
  <c r="H2573" i="3"/>
  <c r="F2574" i="3"/>
  <c r="I2573" i="3"/>
  <c r="G2574" i="3"/>
  <c r="E2566" i="5" l="1"/>
  <c r="H2565" i="5"/>
  <c r="G2565" i="5"/>
  <c r="F2565" i="5"/>
  <c r="E2585" i="4"/>
  <c r="C2586" i="4"/>
  <c r="G2254" i="4"/>
  <c r="H2254" i="4" s="1"/>
  <c r="G2575" i="3"/>
  <c r="F2575" i="3"/>
  <c r="H2574" i="3"/>
  <c r="I2574" i="3" s="1"/>
  <c r="H2566" i="5" l="1"/>
  <c r="E2567" i="5"/>
  <c r="G2566" i="5"/>
  <c r="F2566" i="5"/>
  <c r="E2586" i="4"/>
  <c r="C2587" i="4"/>
  <c r="G2255" i="4"/>
  <c r="H2255" i="4" s="1"/>
  <c r="H2575" i="3"/>
  <c r="F2576" i="3"/>
  <c r="I2575" i="3"/>
  <c r="G2576" i="3"/>
  <c r="H2567" i="5" l="1"/>
  <c r="G2567" i="5"/>
  <c r="F2567" i="5"/>
  <c r="E2568" i="5"/>
  <c r="E2587" i="4"/>
  <c r="C2588" i="4"/>
  <c r="G2256" i="4"/>
  <c r="H2256" i="4" s="1"/>
  <c r="G2577" i="3"/>
  <c r="H2576" i="3"/>
  <c r="I2576" i="3" s="1"/>
  <c r="F2577" i="3"/>
  <c r="E2569" i="5" l="1"/>
  <c r="H2568" i="5"/>
  <c r="G2568" i="5"/>
  <c r="F2568" i="5"/>
  <c r="E2588" i="4"/>
  <c r="C2589" i="4"/>
  <c r="G2257" i="4"/>
  <c r="H2257" i="4" s="1"/>
  <c r="H2577" i="3"/>
  <c r="F2578" i="3"/>
  <c r="G2578" i="3"/>
  <c r="I2577" i="3"/>
  <c r="H2569" i="5" l="1"/>
  <c r="E2570" i="5"/>
  <c r="G2569" i="5"/>
  <c r="F2569" i="5"/>
  <c r="E2589" i="4"/>
  <c r="C2590" i="4"/>
  <c r="G2258" i="4"/>
  <c r="H2258" i="4" s="1"/>
  <c r="G2579" i="3"/>
  <c r="H2578" i="3"/>
  <c r="I2578" i="3" s="1"/>
  <c r="F2579" i="3"/>
  <c r="H2570" i="5" l="1"/>
  <c r="G2570" i="5"/>
  <c r="F2570" i="5"/>
  <c r="E2571" i="5"/>
  <c r="E2590" i="4"/>
  <c r="C2591" i="4"/>
  <c r="G2259" i="4"/>
  <c r="H2259" i="4" s="1"/>
  <c r="F2580" i="3"/>
  <c r="H2579" i="3"/>
  <c r="G2580" i="3"/>
  <c r="I2579" i="3"/>
  <c r="E2572" i="5" l="1"/>
  <c r="G2571" i="5"/>
  <c r="F2571" i="5"/>
  <c r="H2571" i="5"/>
  <c r="E2591" i="4"/>
  <c r="C2592" i="4"/>
  <c r="G2260" i="4"/>
  <c r="H2260" i="4" s="1"/>
  <c r="G2581" i="3"/>
  <c r="H2580" i="3"/>
  <c r="I2580" i="3" s="1"/>
  <c r="F2581" i="3"/>
  <c r="H2572" i="5" l="1"/>
  <c r="E2573" i="5"/>
  <c r="G2572" i="5"/>
  <c r="F2572" i="5"/>
  <c r="E2592" i="4"/>
  <c r="C2593" i="4"/>
  <c r="G2261" i="4"/>
  <c r="H2261" i="4" s="1"/>
  <c r="F2582" i="3"/>
  <c r="H2581" i="3"/>
  <c r="G2582" i="3"/>
  <c r="I2581" i="3"/>
  <c r="H2573" i="5" l="1"/>
  <c r="G2573" i="5"/>
  <c r="F2573" i="5"/>
  <c r="E2574" i="5"/>
  <c r="E2593" i="4"/>
  <c r="C2594" i="4"/>
  <c r="G2262" i="4"/>
  <c r="H2262" i="4" s="1"/>
  <c r="G2583" i="3"/>
  <c r="H2582" i="3"/>
  <c r="I2582" i="3" s="1"/>
  <c r="F2583" i="3"/>
  <c r="E2575" i="5" l="1"/>
  <c r="H2574" i="5"/>
  <c r="G2574" i="5"/>
  <c r="F2574" i="5"/>
  <c r="E2594" i="4"/>
  <c r="C2595" i="4"/>
  <c r="G2263" i="4"/>
  <c r="H2263" i="4" s="1"/>
  <c r="H2583" i="3"/>
  <c r="F2584" i="3"/>
  <c r="I2583" i="3"/>
  <c r="G2584" i="3"/>
  <c r="H2575" i="5" l="1"/>
  <c r="E2576" i="5"/>
  <c r="G2575" i="5"/>
  <c r="F2575" i="5"/>
  <c r="E2595" i="4"/>
  <c r="C2596" i="4"/>
  <c r="G2264" i="4"/>
  <c r="H2264" i="4" s="1"/>
  <c r="G2585" i="3"/>
  <c r="F2585" i="3"/>
  <c r="H2584" i="3"/>
  <c r="I2584" i="3" s="1"/>
  <c r="H2576" i="5" l="1"/>
  <c r="G2576" i="5"/>
  <c r="F2576" i="5"/>
  <c r="E2577" i="5"/>
  <c r="E2596" i="4"/>
  <c r="C2597" i="4"/>
  <c r="G2265" i="4"/>
  <c r="H2265" i="4" s="1"/>
  <c r="H2585" i="3"/>
  <c r="F2586" i="3"/>
  <c r="I2585" i="3"/>
  <c r="G2586" i="3"/>
  <c r="E2578" i="5" l="1"/>
  <c r="F2577" i="5"/>
  <c r="H2577" i="5"/>
  <c r="G2577" i="5"/>
  <c r="E2597" i="4"/>
  <c r="C2598" i="4"/>
  <c r="G2266" i="4"/>
  <c r="H2266" i="4" s="1"/>
  <c r="G2587" i="3"/>
  <c r="F2587" i="3"/>
  <c r="H2586" i="3"/>
  <c r="I2586" i="3" s="1"/>
  <c r="E2579" i="5" l="1"/>
  <c r="H2578" i="5"/>
  <c r="G2578" i="5"/>
  <c r="F2578" i="5"/>
  <c r="E2598" i="4"/>
  <c r="C2599" i="4"/>
  <c r="G2267" i="4"/>
  <c r="H2267" i="4" s="1"/>
  <c r="H2587" i="3"/>
  <c r="F2588" i="3"/>
  <c r="I2587" i="3"/>
  <c r="G2588" i="3"/>
  <c r="H2579" i="5" l="1"/>
  <c r="G2579" i="5"/>
  <c r="F2579" i="5"/>
  <c r="E2580" i="5"/>
  <c r="E2599" i="4"/>
  <c r="C2600" i="4"/>
  <c r="G2268" i="4"/>
  <c r="H2268" i="4" s="1"/>
  <c r="G2589" i="3"/>
  <c r="H2588" i="3"/>
  <c r="I2588" i="3" s="1"/>
  <c r="F2589" i="3"/>
  <c r="F2580" i="5" l="1"/>
  <c r="H2580" i="5"/>
  <c r="E2581" i="5"/>
  <c r="G2580" i="5"/>
  <c r="E2600" i="4"/>
  <c r="C2601" i="4"/>
  <c r="G2269" i="4"/>
  <c r="H2269" i="4" s="1"/>
  <c r="G2590" i="3"/>
  <c r="H2589" i="3"/>
  <c r="I2589" i="3" s="1"/>
  <c r="F2590" i="3"/>
  <c r="E2582" i="5" l="1"/>
  <c r="H2581" i="5"/>
  <c r="G2581" i="5"/>
  <c r="F2581" i="5"/>
  <c r="E2601" i="4"/>
  <c r="C2602" i="4"/>
  <c r="G2270" i="4"/>
  <c r="H2270" i="4" s="1"/>
  <c r="H2590" i="3"/>
  <c r="F2591" i="3"/>
  <c r="I2590" i="3"/>
  <c r="G2591" i="3"/>
  <c r="H2582" i="5" l="1"/>
  <c r="G2582" i="5"/>
  <c r="F2582" i="5"/>
  <c r="E2583" i="5"/>
  <c r="E2602" i="4"/>
  <c r="C2603" i="4"/>
  <c r="G2271" i="4"/>
  <c r="H2271" i="4" s="1"/>
  <c r="G2592" i="3"/>
  <c r="F2592" i="3"/>
  <c r="H2591" i="3"/>
  <c r="I2591" i="3" s="1"/>
  <c r="E2584" i="5" l="1"/>
  <c r="H2583" i="5"/>
  <c r="G2583" i="5"/>
  <c r="F2583" i="5"/>
  <c r="E2603" i="4"/>
  <c r="C2604" i="4"/>
  <c r="G2272" i="4"/>
  <c r="H2272" i="4" s="1"/>
  <c r="H2592" i="3"/>
  <c r="F2593" i="3"/>
  <c r="G2593" i="3"/>
  <c r="I2592" i="3"/>
  <c r="E2585" i="5" l="1"/>
  <c r="H2584" i="5"/>
  <c r="G2584" i="5"/>
  <c r="F2584" i="5"/>
  <c r="E2604" i="4"/>
  <c r="C2605" i="4"/>
  <c r="G2273" i="4"/>
  <c r="H2273" i="4" s="1"/>
  <c r="G2594" i="3"/>
  <c r="F2594" i="3"/>
  <c r="H2593" i="3"/>
  <c r="I2593" i="3" s="1"/>
  <c r="H2585" i="5" l="1"/>
  <c r="G2585" i="5"/>
  <c r="F2585" i="5"/>
  <c r="E2586" i="5"/>
  <c r="E2605" i="4"/>
  <c r="C2606" i="4"/>
  <c r="G2274" i="4"/>
  <c r="H2274" i="4" s="1"/>
  <c r="H2594" i="3"/>
  <c r="F2595" i="3"/>
  <c r="I2594" i="3"/>
  <c r="G2595" i="3"/>
  <c r="G2586" i="5" l="1"/>
  <c r="F2586" i="5"/>
  <c r="H2586" i="5"/>
  <c r="E2587" i="5"/>
  <c r="E2606" i="4"/>
  <c r="C2607" i="4"/>
  <c r="G2275" i="4"/>
  <c r="H2275" i="4" s="1"/>
  <c r="G2596" i="3"/>
  <c r="H2595" i="3"/>
  <c r="I2595" i="3" s="1"/>
  <c r="F2596" i="3"/>
  <c r="E2588" i="5" l="1"/>
  <c r="H2587" i="5"/>
  <c r="G2587" i="5"/>
  <c r="F2587" i="5"/>
  <c r="E2607" i="4"/>
  <c r="C2608" i="4"/>
  <c r="G2276" i="4"/>
  <c r="H2276" i="4" s="1"/>
  <c r="G2597" i="3"/>
  <c r="F2597" i="3"/>
  <c r="H2596" i="3"/>
  <c r="I2596" i="3" s="1"/>
  <c r="H2588" i="5" l="1"/>
  <c r="G2588" i="5"/>
  <c r="F2588" i="5"/>
  <c r="E2589" i="5"/>
  <c r="E2608" i="4"/>
  <c r="C2609" i="4"/>
  <c r="G2277" i="4"/>
  <c r="H2277" i="4" s="1"/>
  <c r="H2597" i="3"/>
  <c r="F2598" i="3"/>
  <c r="I2597" i="3"/>
  <c r="G2598" i="3"/>
  <c r="E2590" i="5" l="1"/>
  <c r="H2589" i="5"/>
  <c r="G2589" i="5"/>
  <c r="F2589" i="5"/>
  <c r="E2609" i="4"/>
  <c r="C2610" i="4"/>
  <c r="G2278" i="4"/>
  <c r="H2278" i="4" s="1"/>
  <c r="G2599" i="3"/>
  <c r="F2599" i="3"/>
  <c r="H2598" i="3"/>
  <c r="I2598" i="3" s="1"/>
  <c r="E2591" i="5" l="1"/>
  <c r="H2590" i="5"/>
  <c r="F2590" i="5"/>
  <c r="G2590" i="5"/>
  <c r="E2610" i="4"/>
  <c r="C2611" i="4"/>
  <c r="G2279" i="4"/>
  <c r="H2279" i="4" s="1"/>
  <c r="H2599" i="3"/>
  <c r="F2600" i="3"/>
  <c r="I2599" i="3"/>
  <c r="G2600" i="3"/>
  <c r="H2591" i="5" l="1"/>
  <c r="G2591" i="5"/>
  <c r="F2591" i="5"/>
  <c r="E2592" i="5"/>
  <c r="E2611" i="4"/>
  <c r="C2612" i="4"/>
  <c r="G2280" i="4"/>
  <c r="H2280" i="4" s="1"/>
  <c r="G2601" i="3"/>
  <c r="F2601" i="3"/>
  <c r="H2600" i="3"/>
  <c r="I2600" i="3" s="1"/>
  <c r="E2593" i="5" l="1"/>
  <c r="H2592" i="5"/>
  <c r="G2592" i="5"/>
  <c r="F2592" i="5"/>
  <c r="E2612" i="4"/>
  <c r="C2613" i="4"/>
  <c r="G2281" i="4"/>
  <c r="H2281" i="4" s="1"/>
  <c r="H2601" i="3"/>
  <c r="F2602" i="3"/>
  <c r="G2602" i="3"/>
  <c r="I2601" i="3"/>
  <c r="E2594" i="5" l="1"/>
  <c r="H2593" i="5"/>
  <c r="G2593" i="5"/>
  <c r="F2593" i="5"/>
  <c r="E2613" i="4"/>
  <c r="C2614" i="4"/>
  <c r="G2282" i="4"/>
  <c r="H2282" i="4" s="1"/>
  <c r="G2603" i="3"/>
  <c r="H2602" i="3"/>
  <c r="I2602" i="3" s="1"/>
  <c r="F2603" i="3"/>
  <c r="H2594" i="5" l="1"/>
  <c r="G2594" i="5"/>
  <c r="F2594" i="5"/>
  <c r="E2595" i="5"/>
  <c r="E2614" i="4"/>
  <c r="C2615" i="4"/>
  <c r="G2283" i="4"/>
  <c r="H2283" i="4" s="1"/>
  <c r="F2604" i="3"/>
  <c r="H2603" i="3"/>
  <c r="G2604" i="3"/>
  <c r="I2603" i="3"/>
  <c r="G2595" i="5" l="1"/>
  <c r="F2595" i="5"/>
  <c r="H2595" i="5"/>
  <c r="E2596" i="5"/>
  <c r="E2615" i="4"/>
  <c r="C2616" i="4"/>
  <c r="G2284" i="4"/>
  <c r="H2284" i="4" s="1"/>
  <c r="G2605" i="3"/>
  <c r="H2604" i="3"/>
  <c r="I2604" i="3" s="1"/>
  <c r="F2605" i="3"/>
  <c r="E2597" i="5" l="1"/>
  <c r="H2596" i="5"/>
  <c r="G2596" i="5"/>
  <c r="F2596" i="5"/>
  <c r="E2616" i="4"/>
  <c r="C2617" i="4"/>
  <c r="G2285" i="4"/>
  <c r="H2285" i="4" s="1"/>
  <c r="F2606" i="3"/>
  <c r="H2605" i="3"/>
  <c r="G2606" i="3"/>
  <c r="I2605" i="3"/>
  <c r="H2597" i="5" l="1"/>
  <c r="G2597" i="5"/>
  <c r="F2597" i="5"/>
  <c r="E2598" i="5"/>
  <c r="E2617" i="4"/>
  <c r="C2618" i="4"/>
  <c r="G2286" i="4"/>
  <c r="H2286" i="4" s="1"/>
  <c r="G2607" i="3"/>
  <c r="H2606" i="3"/>
  <c r="I2606" i="3" s="1"/>
  <c r="F2607" i="3"/>
  <c r="E2599" i="5" l="1"/>
  <c r="H2598" i="5"/>
  <c r="G2598" i="5"/>
  <c r="F2598" i="5"/>
  <c r="E2618" i="4"/>
  <c r="C2619" i="4"/>
  <c r="G2287" i="4"/>
  <c r="H2287" i="4" s="1"/>
  <c r="H2607" i="3"/>
  <c r="F2608" i="3"/>
  <c r="I2607" i="3"/>
  <c r="G2608" i="3"/>
  <c r="E2600" i="5" l="1"/>
  <c r="H2599" i="5"/>
  <c r="G2599" i="5"/>
  <c r="F2599" i="5"/>
  <c r="E2619" i="4"/>
  <c r="C2620" i="4"/>
  <c r="G2288" i="4"/>
  <c r="H2288" i="4" s="1"/>
  <c r="G2609" i="3"/>
  <c r="F2609" i="3"/>
  <c r="H2608" i="3"/>
  <c r="I2608" i="3" s="1"/>
  <c r="H2600" i="5" l="1"/>
  <c r="G2600" i="5"/>
  <c r="F2600" i="5"/>
  <c r="E2601" i="5"/>
  <c r="E2620" i="4"/>
  <c r="C2621" i="4"/>
  <c r="G2289" i="4"/>
  <c r="H2289" i="4" s="1"/>
  <c r="H2609" i="3"/>
  <c r="F2610" i="3"/>
  <c r="I2609" i="3"/>
  <c r="G2610" i="3"/>
  <c r="E2602" i="5" l="1"/>
  <c r="H2601" i="5"/>
  <c r="G2601" i="5"/>
  <c r="F2601" i="5"/>
  <c r="E2621" i="4"/>
  <c r="C2622" i="4"/>
  <c r="G2290" i="4"/>
  <c r="H2290" i="4" s="1"/>
  <c r="G2611" i="3"/>
  <c r="F2611" i="3"/>
  <c r="H2610" i="3"/>
  <c r="I2610" i="3" s="1"/>
  <c r="E2603" i="5" l="1"/>
  <c r="H2602" i="5"/>
  <c r="G2602" i="5"/>
  <c r="F2602" i="5"/>
  <c r="E2622" i="4"/>
  <c r="C2623" i="4"/>
  <c r="G2291" i="4"/>
  <c r="H2291" i="4" s="1"/>
  <c r="H2611" i="3"/>
  <c r="F2612" i="3"/>
  <c r="I2611" i="3"/>
  <c r="G2612" i="3"/>
  <c r="H2603" i="5" l="1"/>
  <c r="G2603" i="5"/>
  <c r="F2603" i="5"/>
  <c r="E2604" i="5"/>
  <c r="E2623" i="4"/>
  <c r="C2624" i="4"/>
  <c r="G2292" i="4"/>
  <c r="H2292" i="4" s="1"/>
  <c r="F2613" i="3"/>
  <c r="H2612" i="3"/>
  <c r="I2612" i="3"/>
  <c r="G2613" i="3"/>
  <c r="E2605" i="5" l="1"/>
  <c r="H2604" i="5"/>
  <c r="G2604" i="5"/>
  <c r="F2604" i="5"/>
  <c r="E2624" i="4"/>
  <c r="C2625" i="4"/>
  <c r="G2293" i="4"/>
  <c r="H2293" i="4" s="1"/>
  <c r="G2614" i="3"/>
  <c r="I2613" i="3"/>
  <c r="H2613" i="3"/>
  <c r="F2614" i="3"/>
  <c r="E2606" i="5" l="1"/>
  <c r="H2605" i="5"/>
  <c r="F2605" i="5"/>
  <c r="G2605" i="5"/>
  <c r="E2625" i="4"/>
  <c r="C2626" i="4"/>
  <c r="G2294" i="4"/>
  <c r="H2294" i="4" s="1"/>
  <c r="H2614" i="3"/>
  <c r="F2615" i="3"/>
  <c r="I2614" i="3"/>
  <c r="G2615" i="3"/>
  <c r="H2606" i="5" l="1"/>
  <c r="G2606" i="5"/>
  <c r="F2606" i="5"/>
  <c r="E2607" i="5"/>
  <c r="E2626" i="4"/>
  <c r="C2627" i="4"/>
  <c r="G2295" i="4"/>
  <c r="H2295" i="4" s="1"/>
  <c r="G2616" i="3"/>
  <c r="F2616" i="3"/>
  <c r="H2615" i="3"/>
  <c r="I2615" i="3" s="1"/>
  <c r="F2607" i="5" l="1"/>
  <c r="E2608" i="5"/>
  <c r="H2607" i="5"/>
  <c r="G2607" i="5"/>
  <c r="E2627" i="4"/>
  <c r="C2628" i="4"/>
  <c r="G2296" i="4"/>
  <c r="H2296" i="4" s="1"/>
  <c r="H2616" i="3"/>
  <c r="F2617" i="3"/>
  <c r="G2617" i="3"/>
  <c r="I2616" i="3"/>
  <c r="E2609" i="5" l="1"/>
  <c r="H2608" i="5"/>
  <c r="G2608" i="5"/>
  <c r="F2608" i="5"/>
  <c r="E2628" i="4"/>
  <c r="C2629" i="4"/>
  <c r="G2297" i="4"/>
  <c r="H2297" i="4" s="1"/>
  <c r="G2618" i="3"/>
  <c r="F2618" i="3"/>
  <c r="H2617" i="3"/>
  <c r="I2617" i="3" s="1"/>
  <c r="H2609" i="5" l="1"/>
  <c r="G2609" i="5"/>
  <c r="F2609" i="5"/>
  <c r="E2610" i="5"/>
  <c r="E2629" i="4"/>
  <c r="C2630" i="4"/>
  <c r="G2298" i="4"/>
  <c r="H2298" i="4" s="1"/>
  <c r="H2618" i="3"/>
  <c r="I2618" i="3" s="1"/>
  <c r="F2619" i="3"/>
  <c r="G2619" i="3"/>
  <c r="H2610" i="5" l="1"/>
  <c r="G2610" i="5"/>
  <c r="F2610" i="5"/>
  <c r="E2611" i="5"/>
  <c r="E2630" i="4"/>
  <c r="C2631" i="4"/>
  <c r="G2299" i="4"/>
  <c r="H2299" i="4" s="1"/>
  <c r="G2620" i="3"/>
  <c r="H2619" i="3"/>
  <c r="I2619" i="3" s="1"/>
  <c r="F2620" i="3"/>
  <c r="E2612" i="5" l="1"/>
  <c r="H2611" i="5"/>
  <c r="G2611" i="5"/>
  <c r="F2611" i="5"/>
  <c r="E2631" i="4"/>
  <c r="C2632" i="4"/>
  <c r="G2300" i="4"/>
  <c r="H2300" i="4" s="1"/>
  <c r="G2621" i="3"/>
  <c r="F2621" i="3"/>
  <c r="H2620" i="3"/>
  <c r="I2620" i="3" s="1"/>
  <c r="H2612" i="5" l="1"/>
  <c r="G2612" i="5"/>
  <c r="F2612" i="5"/>
  <c r="E2613" i="5"/>
  <c r="E2632" i="4"/>
  <c r="C2633" i="4"/>
  <c r="G2301" i="4"/>
  <c r="H2301" i="4" s="1"/>
  <c r="H2621" i="3"/>
  <c r="F2622" i="3"/>
  <c r="I2621" i="3"/>
  <c r="G2622" i="3"/>
  <c r="E2614" i="5" l="1"/>
  <c r="H2613" i="5"/>
  <c r="G2613" i="5"/>
  <c r="F2613" i="5"/>
  <c r="E2633" i="4"/>
  <c r="C2634" i="4"/>
  <c r="G2302" i="4"/>
  <c r="H2302" i="4" s="1"/>
  <c r="G2623" i="3"/>
  <c r="F2623" i="3"/>
  <c r="H2622" i="3"/>
  <c r="I2622" i="3" s="1"/>
  <c r="E2615" i="5" l="1"/>
  <c r="H2614" i="5"/>
  <c r="G2614" i="5"/>
  <c r="F2614" i="5"/>
  <c r="E2634" i="4"/>
  <c r="C2635" i="4"/>
  <c r="G2303" i="4"/>
  <c r="H2303" i="4" s="1"/>
  <c r="H2623" i="3"/>
  <c r="F2624" i="3"/>
  <c r="I2623" i="3"/>
  <c r="G2624" i="3"/>
  <c r="H2615" i="5" l="1"/>
  <c r="G2615" i="5"/>
  <c r="F2615" i="5"/>
  <c r="E2616" i="5"/>
  <c r="E2635" i="4"/>
  <c r="C2636" i="4"/>
  <c r="G2304" i="4"/>
  <c r="H2304" i="4" s="1"/>
  <c r="G2625" i="3"/>
  <c r="F2625" i="3"/>
  <c r="H2624" i="3"/>
  <c r="I2624" i="3" s="1"/>
  <c r="F2616" i="5" l="1"/>
  <c r="G2616" i="5"/>
  <c r="E2617" i="5"/>
  <c r="H2616" i="5"/>
  <c r="E2636" i="4"/>
  <c r="C2637" i="4"/>
  <c r="G2305" i="4"/>
  <c r="H2305" i="4" s="1"/>
  <c r="H2625" i="3"/>
  <c r="F2626" i="3"/>
  <c r="G2626" i="3"/>
  <c r="I2625" i="3"/>
  <c r="E2618" i="5" l="1"/>
  <c r="H2617" i="5"/>
  <c r="G2617" i="5"/>
  <c r="F2617" i="5"/>
  <c r="E2637" i="4"/>
  <c r="C2638" i="4"/>
  <c r="G2306" i="4"/>
  <c r="H2306" i="4" s="1"/>
  <c r="G2627" i="3"/>
  <c r="H2626" i="3"/>
  <c r="I2626" i="3" s="1"/>
  <c r="F2627" i="3"/>
  <c r="H2618" i="5" l="1"/>
  <c r="G2618" i="5"/>
  <c r="F2618" i="5"/>
  <c r="E2619" i="5"/>
  <c r="E2638" i="4"/>
  <c r="C2639" i="4"/>
  <c r="G2307" i="4"/>
  <c r="H2307" i="4" s="1"/>
  <c r="F2628" i="3"/>
  <c r="H2627" i="3"/>
  <c r="G2628" i="3"/>
  <c r="I2627" i="3"/>
  <c r="E2620" i="5" l="1"/>
  <c r="H2619" i="5"/>
  <c r="G2619" i="5"/>
  <c r="F2619" i="5"/>
  <c r="E2639" i="4"/>
  <c r="C2640" i="4"/>
  <c r="G2308" i="4"/>
  <c r="H2308" i="4" s="1"/>
  <c r="G2629" i="3"/>
  <c r="I2628" i="3"/>
  <c r="H2628" i="3"/>
  <c r="F2629" i="3"/>
  <c r="E2621" i="5" l="1"/>
  <c r="H2620" i="5"/>
  <c r="G2620" i="5"/>
  <c r="F2620" i="5"/>
  <c r="E2640" i="4"/>
  <c r="C2641" i="4"/>
  <c r="G2309" i="4"/>
  <c r="H2309" i="4" s="1"/>
  <c r="F2630" i="3"/>
  <c r="H2629" i="3"/>
  <c r="G2630" i="3"/>
  <c r="I2629" i="3"/>
  <c r="H2621" i="5" l="1"/>
  <c r="G2621" i="5"/>
  <c r="F2621" i="5"/>
  <c r="E2622" i="5"/>
  <c r="E2641" i="4"/>
  <c r="C2642" i="4"/>
  <c r="G2310" i="4"/>
  <c r="H2310" i="4" s="1"/>
  <c r="G2631" i="3"/>
  <c r="H2630" i="3"/>
  <c r="I2630" i="3" s="1"/>
  <c r="F2631" i="3"/>
  <c r="F2622" i="5" l="1"/>
  <c r="E2623" i="5"/>
  <c r="H2622" i="5"/>
  <c r="G2622" i="5"/>
  <c r="E2642" i="4"/>
  <c r="C2643" i="4"/>
  <c r="G2311" i="4"/>
  <c r="H2311" i="4" s="1"/>
  <c r="H2631" i="3"/>
  <c r="F2632" i="3"/>
  <c r="I2631" i="3"/>
  <c r="G2632" i="3"/>
  <c r="E2624" i="5" l="1"/>
  <c r="H2623" i="5"/>
  <c r="F2623" i="5"/>
  <c r="G2623" i="5"/>
  <c r="E2643" i="4"/>
  <c r="C2644" i="4"/>
  <c r="G2312" i="4"/>
  <c r="H2312" i="4" s="1"/>
  <c r="G2633" i="3"/>
  <c r="F2633" i="3"/>
  <c r="H2632" i="3"/>
  <c r="I2632" i="3" s="1"/>
  <c r="H2624" i="5" l="1"/>
  <c r="G2624" i="5"/>
  <c r="F2624" i="5"/>
  <c r="E2625" i="5"/>
  <c r="E2644" i="4"/>
  <c r="C2645" i="4"/>
  <c r="G2313" i="4"/>
  <c r="H2313" i="4" s="1"/>
  <c r="H2633" i="3"/>
  <c r="F2634" i="3"/>
  <c r="I2633" i="3"/>
  <c r="G2634" i="3"/>
  <c r="E2626" i="5" l="1"/>
  <c r="H2625" i="5"/>
  <c r="G2625" i="5"/>
  <c r="F2625" i="5"/>
  <c r="E2645" i="4"/>
  <c r="C2646" i="4"/>
  <c r="G2314" i="4"/>
  <c r="H2314" i="4" s="1"/>
  <c r="G2635" i="3"/>
  <c r="F2635" i="3"/>
  <c r="H2634" i="3"/>
  <c r="I2634" i="3" s="1"/>
  <c r="E2627" i="5" l="1"/>
  <c r="H2626" i="5"/>
  <c r="G2626" i="5"/>
  <c r="F2626" i="5"/>
  <c r="E2646" i="4"/>
  <c r="C2647" i="4"/>
  <c r="G2315" i="4"/>
  <c r="H2315" i="4" s="1"/>
  <c r="F2636" i="3"/>
  <c r="H2635" i="3"/>
  <c r="G2636" i="3"/>
  <c r="I2635" i="3"/>
  <c r="H2627" i="5" l="1"/>
  <c r="G2627" i="5"/>
  <c r="F2627" i="5"/>
  <c r="E2628" i="5"/>
  <c r="E2647" i="4"/>
  <c r="C2648" i="4"/>
  <c r="G2316" i="4"/>
  <c r="H2316" i="4" s="1"/>
  <c r="G2637" i="3"/>
  <c r="F2637" i="3"/>
  <c r="H2636" i="3"/>
  <c r="I2636" i="3" s="1"/>
  <c r="E2629" i="5" l="1"/>
  <c r="H2628" i="5"/>
  <c r="G2628" i="5"/>
  <c r="F2628" i="5"/>
  <c r="E2648" i="4"/>
  <c r="C2649" i="4"/>
  <c r="G2317" i="4"/>
  <c r="H2317" i="4" s="1"/>
  <c r="G2638" i="3"/>
  <c r="F2638" i="3"/>
  <c r="H2637" i="3"/>
  <c r="I2637" i="3" s="1"/>
  <c r="E2630" i="5" l="1"/>
  <c r="H2629" i="5"/>
  <c r="G2629" i="5"/>
  <c r="F2629" i="5"/>
  <c r="E2649" i="4"/>
  <c r="C2650" i="4"/>
  <c r="G2318" i="4"/>
  <c r="H2318" i="4" s="1"/>
  <c r="H2638" i="3"/>
  <c r="F2639" i="3"/>
  <c r="I2638" i="3"/>
  <c r="G2639" i="3"/>
  <c r="H2630" i="5" l="1"/>
  <c r="G2630" i="5"/>
  <c r="F2630" i="5"/>
  <c r="E2631" i="5"/>
  <c r="E2650" i="4"/>
  <c r="C2651" i="4"/>
  <c r="G2319" i="4"/>
  <c r="H2319" i="4" s="1"/>
  <c r="G2640" i="3"/>
  <c r="F2640" i="3"/>
  <c r="H2639" i="3"/>
  <c r="I2639" i="3" s="1"/>
  <c r="G2631" i="5" l="1"/>
  <c r="F2631" i="5"/>
  <c r="H2631" i="5"/>
  <c r="E2632" i="5"/>
  <c r="E2651" i="4"/>
  <c r="C2652" i="4"/>
  <c r="G2320" i="4"/>
  <c r="H2320" i="4" s="1"/>
  <c r="H2640" i="3"/>
  <c r="F2641" i="3"/>
  <c r="G2641" i="3"/>
  <c r="I2640" i="3"/>
  <c r="E2633" i="5" l="1"/>
  <c r="H2632" i="5"/>
  <c r="G2632" i="5"/>
  <c r="F2632" i="5"/>
  <c r="E2652" i="4"/>
  <c r="C2653" i="4"/>
  <c r="G2321" i="4"/>
  <c r="H2321" i="4" s="1"/>
  <c r="F2642" i="3"/>
  <c r="H2641" i="3"/>
  <c r="I2641" i="3"/>
  <c r="G2642" i="3"/>
  <c r="H2633" i="5" l="1"/>
  <c r="G2633" i="5"/>
  <c r="F2633" i="5"/>
  <c r="E2634" i="5"/>
  <c r="E2653" i="4"/>
  <c r="C2654" i="4"/>
  <c r="G2322" i="4"/>
  <c r="H2322" i="4" s="1"/>
  <c r="G2643" i="3"/>
  <c r="H2642" i="3"/>
  <c r="I2642" i="3" s="1"/>
  <c r="F2643" i="3"/>
  <c r="E2635" i="5" l="1"/>
  <c r="H2634" i="5"/>
  <c r="F2634" i="5"/>
  <c r="G2634" i="5"/>
  <c r="E2654" i="4"/>
  <c r="C2655" i="4"/>
  <c r="G2323" i="4"/>
  <c r="H2323" i="4" s="1"/>
  <c r="H2643" i="3"/>
  <c r="F2644" i="3"/>
  <c r="I2643" i="3"/>
  <c r="G2644" i="3"/>
  <c r="E2636" i="5" l="1"/>
  <c r="H2635" i="5"/>
  <c r="G2635" i="5"/>
  <c r="F2635" i="5"/>
  <c r="E2655" i="4"/>
  <c r="C2656" i="4"/>
  <c r="G2324" i="4"/>
  <c r="H2324" i="4" s="1"/>
  <c r="G2645" i="3"/>
  <c r="F2645" i="3"/>
  <c r="H2644" i="3"/>
  <c r="I2644" i="3" s="1"/>
  <c r="H2636" i="5" l="1"/>
  <c r="G2636" i="5"/>
  <c r="F2636" i="5"/>
  <c r="E2637" i="5"/>
  <c r="E2656" i="4"/>
  <c r="C2657" i="4"/>
  <c r="G2325" i="4"/>
  <c r="H2325" i="4" s="1"/>
  <c r="H2645" i="3"/>
  <c r="F2646" i="3"/>
  <c r="I2645" i="3"/>
  <c r="G2646" i="3"/>
  <c r="E2638" i="5" l="1"/>
  <c r="H2637" i="5"/>
  <c r="G2637" i="5"/>
  <c r="F2637" i="5"/>
  <c r="E2657" i="4"/>
  <c r="C2658" i="4"/>
  <c r="G2326" i="4"/>
  <c r="H2326" i="4" s="1"/>
  <c r="G2647" i="3"/>
  <c r="F2647" i="3"/>
  <c r="H2646" i="3"/>
  <c r="I2646" i="3" s="1"/>
  <c r="E2639" i="5" l="1"/>
  <c r="H2638" i="5"/>
  <c r="F2638" i="5"/>
  <c r="G2638" i="5"/>
  <c r="E2658" i="4"/>
  <c r="C2659" i="4"/>
  <c r="G2327" i="4"/>
  <c r="H2327" i="4" s="1"/>
  <c r="F2648" i="3"/>
  <c r="H2647" i="3"/>
  <c r="G2648" i="3"/>
  <c r="I2647" i="3"/>
  <c r="H2639" i="5" l="1"/>
  <c r="G2639" i="5"/>
  <c r="F2639" i="5"/>
  <c r="E2640" i="5"/>
  <c r="E2659" i="4"/>
  <c r="C2660" i="4"/>
  <c r="G2328" i="4"/>
  <c r="H2328" i="4" s="1"/>
  <c r="G2649" i="3"/>
  <c r="F2649" i="3"/>
  <c r="H2648" i="3"/>
  <c r="I2648" i="3" s="1"/>
  <c r="E2641" i="5" l="1"/>
  <c r="H2640" i="5"/>
  <c r="G2640" i="5"/>
  <c r="F2640" i="5"/>
  <c r="E2660" i="4"/>
  <c r="C2661" i="4"/>
  <c r="G2329" i="4"/>
  <c r="H2329" i="4" s="1"/>
  <c r="G2650" i="3"/>
  <c r="H2649" i="3"/>
  <c r="I2649" i="3" s="1"/>
  <c r="F2650" i="3"/>
  <c r="E2642" i="5" l="1"/>
  <c r="H2641" i="5"/>
  <c r="F2641" i="5"/>
  <c r="G2641" i="5"/>
  <c r="E2661" i="4"/>
  <c r="C2662" i="4"/>
  <c r="G2330" i="4"/>
  <c r="H2330" i="4" s="1"/>
  <c r="H2650" i="3"/>
  <c r="F2651" i="3"/>
  <c r="I2650" i="3"/>
  <c r="G2651" i="3"/>
  <c r="H2642" i="5" l="1"/>
  <c r="G2642" i="5"/>
  <c r="F2642" i="5"/>
  <c r="E2643" i="5"/>
  <c r="E2662" i="4"/>
  <c r="C2663" i="4"/>
  <c r="G2331" i="4"/>
  <c r="H2331" i="4" s="1"/>
  <c r="G2652" i="3"/>
  <c r="F2652" i="3"/>
  <c r="H2651" i="3"/>
  <c r="I2651" i="3" s="1"/>
  <c r="H2643" i="5" l="1"/>
  <c r="G2643" i="5"/>
  <c r="F2643" i="5"/>
  <c r="E2644" i="5"/>
  <c r="E2663" i="4"/>
  <c r="C2664" i="4"/>
  <c r="G2332" i="4"/>
  <c r="H2332" i="4" s="1"/>
  <c r="H2652" i="3"/>
  <c r="F2653" i="3"/>
  <c r="G2653" i="3"/>
  <c r="I2652" i="3"/>
  <c r="E2645" i="5" l="1"/>
  <c r="H2644" i="5"/>
  <c r="G2644" i="5"/>
  <c r="F2644" i="5"/>
  <c r="E2664" i="4"/>
  <c r="C2665" i="4"/>
  <c r="G2333" i="4"/>
  <c r="H2333" i="4" s="1"/>
  <c r="F2654" i="3"/>
  <c r="H2653" i="3"/>
  <c r="I2653" i="3"/>
  <c r="G2654" i="3"/>
  <c r="H2645" i="5" l="1"/>
  <c r="G2645" i="5"/>
  <c r="F2645" i="5"/>
  <c r="E2646" i="5"/>
  <c r="E2665" i="4"/>
  <c r="C2666" i="4"/>
  <c r="G2334" i="4"/>
  <c r="H2334" i="4" s="1"/>
  <c r="G2655" i="3"/>
  <c r="H2654" i="3"/>
  <c r="I2654" i="3" s="1"/>
  <c r="F2655" i="3"/>
  <c r="H2646" i="5" l="1"/>
  <c r="G2646" i="5"/>
  <c r="F2646" i="5"/>
  <c r="E2647" i="5"/>
  <c r="E2666" i="4"/>
  <c r="C2667" i="4"/>
  <c r="G2335" i="4"/>
  <c r="H2335" i="4" s="1"/>
  <c r="H2655" i="3"/>
  <c r="F2656" i="3"/>
  <c r="I2655" i="3"/>
  <c r="G2656" i="3"/>
  <c r="E2648" i="5" l="1"/>
  <c r="H2647" i="5"/>
  <c r="G2647" i="5"/>
  <c r="F2647" i="5"/>
  <c r="E2667" i="4"/>
  <c r="C2668" i="4"/>
  <c r="G2336" i="4"/>
  <c r="H2336" i="4" s="1"/>
  <c r="G2657" i="3"/>
  <c r="F2657" i="3"/>
  <c r="H2656" i="3"/>
  <c r="I2656" i="3" s="1"/>
  <c r="H2648" i="5" l="1"/>
  <c r="G2648" i="5"/>
  <c r="F2648" i="5"/>
  <c r="E2649" i="5"/>
  <c r="E2668" i="4"/>
  <c r="C2669" i="4"/>
  <c r="G2337" i="4"/>
  <c r="H2337" i="4" s="1"/>
  <c r="H2657" i="3"/>
  <c r="F2658" i="3"/>
  <c r="I2657" i="3"/>
  <c r="G2658" i="3"/>
  <c r="E2650" i="5" l="1"/>
  <c r="H2649" i="5"/>
  <c r="G2649" i="5"/>
  <c r="F2649" i="5"/>
  <c r="E2669" i="4"/>
  <c r="C2670" i="4"/>
  <c r="G2338" i="4"/>
  <c r="H2338" i="4" s="1"/>
  <c r="G2659" i="3"/>
  <c r="F2659" i="3"/>
  <c r="H2658" i="3"/>
  <c r="I2658" i="3" s="1"/>
  <c r="E2651" i="5" l="1"/>
  <c r="H2650" i="5"/>
  <c r="G2650" i="5"/>
  <c r="F2650" i="5"/>
  <c r="E2670" i="4"/>
  <c r="C2671" i="4"/>
  <c r="G2339" i="4"/>
  <c r="H2339" i="4" s="1"/>
  <c r="H2659" i="3"/>
  <c r="F2660" i="3"/>
  <c r="G2660" i="3"/>
  <c r="I2659" i="3"/>
  <c r="H2651" i="5" l="1"/>
  <c r="G2651" i="5"/>
  <c r="F2651" i="5"/>
  <c r="E2652" i="5"/>
  <c r="E2671" i="4"/>
  <c r="C2672" i="4"/>
  <c r="G2340" i="4"/>
  <c r="H2340" i="4" s="1"/>
  <c r="G2661" i="3"/>
  <c r="H2660" i="3"/>
  <c r="I2660" i="3" s="1"/>
  <c r="F2661" i="3"/>
  <c r="F2652" i="5" l="1"/>
  <c r="E2653" i="5"/>
  <c r="H2652" i="5"/>
  <c r="G2652" i="5"/>
  <c r="E2672" i="4"/>
  <c r="C2673" i="4"/>
  <c r="G2341" i="4"/>
  <c r="H2341" i="4" s="1"/>
  <c r="G2662" i="3"/>
  <c r="F2662" i="3"/>
  <c r="H2661" i="3"/>
  <c r="I2661" i="3" s="1"/>
  <c r="E2654" i="5" l="1"/>
  <c r="H2653" i="5"/>
  <c r="G2653" i="5"/>
  <c r="F2653" i="5"/>
  <c r="E2673" i="4"/>
  <c r="C2674" i="4"/>
  <c r="G2342" i="4"/>
  <c r="H2342" i="4" s="1"/>
  <c r="H2662" i="3"/>
  <c r="F2663" i="3"/>
  <c r="I2662" i="3"/>
  <c r="G2663" i="3"/>
  <c r="H2654" i="5" l="1"/>
  <c r="G2654" i="5"/>
  <c r="F2654" i="5"/>
  <c r="E2655" i="5"/>
  <c r="E2674" i="4"/>
  <c r="C2675" i="4"/>
  <c r="G2343" i="4"/>
  <c r="H2343" i="4" s="1"/>
  <c r="F2664" i="3"/>
  <c r="H2663" i="3"/>
  <c r="G2664" i="3"/>
  <c r="I2663" i="3"/>
  <c r="E2656" i="5" l="1"/>
  <c r="H2655" i="5"/>
  <c r="G2655" i="5"/>
  <c r="F2655" i="5"/>
  <c r="E2675" i="4"/>
  <c r="C2676" i="4"/>
  <c r="G2344" i="4"/>
  <c r="H2344" i="4" s="1"/>
  <c r="G2665" i="3"/>
  <c r="H2664" i="3"/>
  <c r="I2664" i="3" s="1"/>
  <c r="F2665" i="3"/>
  <c r="E2657" i="5" l="1"/>
  <c r="H2656" i="5"/>
  <c r="G2656" i="5"/>
  <c r="F2656" i="5"/>
  <c r="E2676" i="4"/>
  <c r="C2677" i="4"/>
  <c r="G2345" i="4"/>
  <c r="H2345" i="4" s="1"/>
  <c r="G2666" i="3"/>
  <c r="I2665" i="3"/>
  <c r="F2666" i="3"/>
  <c r="H2665" i="3"/>
  <c r="H2657" i="5" l="1"/>
  <c r="G2657" i="5"/>
  <c r="F2657" i="5"/>
  <c r="E2658" i="5"/>
  <c r="E2677" i="4"/>
  <c r="C2678" i="4"/>
  <c r="G2346" i="4"/>
  <c r="H2346" i="4" s="1"/>
  <c r="F2667" i="3"/>
  <c r="H2666" i="3"/>
  <c r="G2667" i="3"/>
  <c r="I2666" i="3"/>
  <c r="E2659" i="5" l="1"/>
  <c r="H2658" i="5"/>
  <c r="G2658" i="5"/>
  <c r="F2658" i="5"/>
  <c r="E2678" i="4"/>
  <c r="C2679" i="4"/>
  <c r="G2347" i="4"/>
  <c r="H2347" i="4" s="1"/>
  <c r="G2668" i="3"/>
  <c r="H2667" i="3"/>
  <c r="I2667" i="3" s="1"/>
  <c r="F2668" i="3"/>
  <c r="E2660" i="5" l="1"/>
  <c r="H2659" i="5"/>
  <c r="F2659" i="5"/>
  <c r="G2659" i="5"/>
  <c r="E2679" i="4"/>
  <c r="C2680" i="4"/>
  <c r="G2348" i="4"/>
  <c r="H2348" i="4" s="1"/>
  <c r="F2669" i="3"/>
  <c r="H2668" i="3"/>
  <c r="G2669" i="3"/>
  <c r="I2668" i="3"/>
  <c r="H2660" i="5" l="1"/>
  <c r="G2660" i="5"/>
  <c r="F2660" i="5"/>
  <c r="E2661" i="5"/>
  <c r="E2680" i="4"/>
  <c r="C2681" i="4"/>
  <c r="G2349" i="4"/>
  <c r="H2349" i="4" s="1"/>
  <c r="G2670" i="3"/>
  <c r="H2669" i="3"/>
  <c r="I2669" i="3" s="1"/>
  <c r="F2670" i="3"/>
  <c r="E2662" i="5" l="1"/>
  <c r="H2661" i="5"/>
  <c r="G2661" i="5"/>
  <c r="F2661" i="5"/>
  <c r="E2681" i="4"/>
  <c r="C2682" i="4"/>
  <c r="G2350" i="4"/>
  <c r="H2350" i="4" s="1"/>
  <c r="G2671" i="3"/>
  <c r="F2671" i="3"/>
  <c r="H2670" i="3"/>
  <c r="I2670" i="3" s="1"/>
  <c r="E2663" i="5" l="1"/>
  <c r="H2662" i="5"/>
  <c r="G2662" i="5"/>
  <c r="F2662" i="5"/>
  <c r="G2351" i="4"/>
  <c r="H2351" i="4" s="1"/>
  <c r="E2682" i="4"/>
  <c r="C2683" i="4"/>
  <c r="F2672" i="3"/>
  <c r="H2671" i="3"/>
  <c r="G2672" i="3"/>
  <c r="I2671" i="3"/>
  <c r="H2663" i="5" l="1"/>
  <c r="G2663" i="5"/>
  <c r="F2663" i="5"/>
  <c r="E2664" i="5"/>
  <c r="E2683" i="4"/>
  <c r="C2684" i="4"/>
  <c r="G2352" i="4"/>
  <c r="H2352" i="4" s="1"/>
  <c r="I2672" i="3"/>
  <c r="G2673" i="3"/>
  <c r="H2672" i="3"/>
  <c r="F2673" i="3"/>
  <c r="H2664" i="5" l="1"/>
  <c r="G2664" i="5"/>
  <c r="F2664" i="5"/>
  <c r="E2665" i="5"/>
  <c r="E2684" i="4"/>
  <c r="C2685" i="4"/>
  <c r="G2353" i="4"/>
  <c r="H2353" i="4" s="1"/>
  <c r="F2674" i="3"/>
  <c r="H2673" i="3"/>
  <c r="G2674" i="3"/>
  <c r="I2673" i="3"/>
  <c r="E2666" i="5" l="1"/>
  <c r="H2665" i="5"/>
  <c r="G2665" i="5"/>
  <c r="F2665" i="5"/>
  <c r="E2685" i="4"/>
  <c r="C2686" i="4"/>
  <c r="G2354" i="4"/>
  <c r="H2354" i="4" s="1"/>
  <c r="G2675" i="3"/>
  <c r="H2674" i="3"/>
  <c r="I2674" i="3" s="1"/>
  <c r="F2675" i="3"/>
  <c r="H2666" i="5" l="1"/>
  <c r="G2666" i="5"/>
  <c r="F2666" i="5"/>
  <c r="E2667" i="5"/>
  <c r="E2686" i="4"/>
  <c r="C2687" i="4"/>
  <c r="G2355" i="4"/>
  <c r="H2355" i="4" s="1"/>
  <c r="G2676" i="3"/>
  <c r="F2676" i="3"/>
  <c r="H2675" i="3"/>
  <c r="I2675" i="3" s="1"/>
  <c r="G2667" i="5" l="1"/>
  <c r="F2667" i="5"/>
  <c r="E2668" i="5"/>
  <c r="H2667" i="5"/>
  <c r="E2687" i="4"/>
  <c r="C2688" i="4"/>
  <c r="G2356" i="4"/>
  <c r="H2356" i="4" s="1"/>
  <c r="H2676" i="3"/>
  <c r="F2677" i="3"/>
  <c r="I2676" i="3"/>
  <c r="G2677" i="3"/>
  <c r="E2669" i="5" l="1"/>
  <c r="H2668" i="5"/>
  <c r="F2668" i="5"/>
  <c r="G2668" i="5"/>
  <c r="E2688" i="4"/>
  <c r="C2689" i="4"/>
  <c r="G2357" i="4"/>
  <c r="H2357" i="4" s="1"/>
  <c r="G2678" i="3"/>
  <c r="I2677" i="3"/>
  <c r="F2678" i="3"/>
  <c r="H2677" i="3"/>
  <c r="H2669" i="5" l="1"/>
  <c r="G2669" i="5"/>
  <c r="F2669" i="5"/>
  <c r="E2670" i="5"/>
  <c r="E2689" i="4"/>
  <c r="C2690" i="4"/>
  <c r="G2358" i="4"/>
  <c r="H2358" i="4" s="1"/>
  <c r="F2679" i="3"/>
  <c r="H2678" i="3"/>
  <c r="G2679" i="3"/>
  <c r="I2678" i="3"/>
  <c r="E2671" i="5" l="1"/>
  <c r="H2670" i="5"/>
  <c r="G2670" i="5"/>
  <c r="F2670" i="5"/>
  <c r="E2690" i="4"/>
  <c r="C2691" i="4"/>
  <c r="G2359" i="4"/>
  <c r="H2359" i="4" s="1"/>
  <c r="G2680" i="3"/>
  <c r="H2679" i="3"/>
  <c r="I2679" i="3" s="1"/>
  <c r="F2680" i="3"/>
  <c r="E2672" i="5" l="1"/>
  <c r="H2671" i="5"/>
  <c r="G2671" i="5"/>
  <c r="F2671" i="5"/>
  <c r="E2691" i="4"/>
  <c r="C2692" i="4"/>
  <c r="G2360" i="4"/>
  <c r="H2360" i="4" s="1"/>
  <c r="G2681" i="3"/>
  <c r="F2681" i="3"/>
  <c r="H2680" i="3"/>
  <c r="I2680" i="3" s="1"/>
  <c r="H2672" i="5" l="1"/>
  <c r="G2672" i="5"/>
  <c r="F2672" i="5"/>
  <c r="E2673" i="5"/>
  <c r="E2692" i="4"/>
  <c r="C2693" i="4"/>
  <c r="E2693" i="4" s="1"/>
  <c r="G2361" i="4"/>
  <c r="H2361" i="4" s="1"/>
  <c r="H2681" i="3"/>
  <c r="F2682" i="3"/>
  <c r="I2681" i="3"/>
  <c r="G2682" i="3"/>
  <c r="E2674" i="5" l="1"/>
  <c r="H2673" i="5"/>
  <c r="G2673" i="5"/>
  <c r="F2673" i="5"/>
  <c r="G2362" i="4"/>
  <c r="H2362" i="4" s="1"/>
  <c r="F2683" i="3"/>
  <c r="H2682" i="3"/>
  <c r="G2683" i="3"/>
  <c r="I2682" i="3"/>
  <c r="E2675" i="5" l="1"/>
  <c r="H2674" i="5"/>
  <c r="G2674" i="5"/>
  <c r="F2674" i="5"/>
  <c r="G2684" i="3"/>
  <c r="F2684" i="3"/>
  <c r="H2683" i="3"/>
  <c r="I2683" i="3" s="1"/>
  <c r="H2675" i="5" l="1"/>
  <c r="G2675" i="5"/>
  <c r="F2675" i="5"/>
  <c r="E2676" i="5"/>
  <c r="G2363" i="4"/>
  <c r="H2363" i="4" s="1"/>
  <c r="F2685" i="3"/>
  <c r="H2684" i="3"/>
  <c r="I2684" i="3"/>
  <c r="G2685" i="3"/>
  <c r="E2677" i="5" l="1"/>
  <c r="H2676" i="5"/>
  <c r="G2676" i="5"/>
  <c r="F2676" i="5"/>
  <c r="G2364" i="4"/>
  <c r="H2364" i="4" s="1"/>
  <c r="G2686" i="3"/>
  <c r="H2685" i="3"/>
  <c r="I2685" i="3" s="1"/>
  <c r="F2686" i="3"/>
  <c r="E2678" i="5" l="1"/>
  <c r="H2677" i="5"/>
  <c r="F2677" i="5"/>
  <c r="G2677" i="5"/>
  <c r="G2365" i="4"/>
  <c r="H2365" i="4" s="1"/>
  <c r="H2686" i="3"/>
  <c r="F2687" i="3"/>
  <c r="I2686" i="3"/>
  <c r="G2687" i="3"/>
  <c r="H2678" i="5" l="1"/>
  <c r="G2678" i="5"/>
  <c r="F2678" i="5"/>
  <c r="E2679" i="5"/>
  <c r="G2366" i="4"/>
  <c r="H2366" i="4" s="1"/>
  <c r="G2688" i="3"/>
  <c r="F2688" i="3"/>
  <c r="H2687" i="3"/>
  <c r="I2687" i="3" s="1"/>
  <c r="E2680" i="5" l="1"/>
  <c r="G2679" i="5"/>
  <c r="H2679" i="5"/>
  <c r="F2679" i="5"/>
  <c r="G2367" i="4"/>
  <c r="H2367" i="4" s="1"/>
  <c r="H2688" i="3"/>
  <c r="F2689" i="3"/>
  <c r="I2688" i="3"/>
  <c r="G2689" i="3"/>
  <c r="E2681" i="5" l="1"/>
  <c r="H2680" i="5"/>
  <c r="G2680" i="5"/>
  <c r="F2680" i="5"/>
  <c r="G2368" i="4"/>
  <c r="H2368" i="4" s="1"/>
  <c r="G2690" i="3"/>
  <c r="F2690" i="3"/>
  <c r="H2689" i="3"/>
  <c r="I2689" i="3" s="1"/>
  <c r="H2681" i="5" l="1"/>
  <c r="G2681" i="5"/>
  <c r="F2681" i="5"/>
  <c r="E2682" i="5"/>
  <c r="G2369" i="4"/>
  <c r="H2369" i="4" s="1"/>
  <c r="H2690" i="3"/>
  <c r="F2691" i="3"/>
  <c r="I2690" i="3"/>
  <c r="G2691" i="3"/>
  <c r="H2682" i="5" l="1"/>
  <c r="G2682" i="5"/>
  <c r="F2682" i="5"/>
  <c r="E2683" i="5"/>
  <c r="G2370" i="4"/>
  <c r="H2370" i="4" s="1"/>
  <c r="G2692" i="3"/>
  <c r="H2691" i="3"/>
  <c r="I2691" i="3" s="1"/>
  <c r="F2692" i="3"/>
  <c r="E2684" i="5" l="1"/>
  <c r="H2683" i="5"/>
  <c r="F2683" i="5"/>
  <c r="G2683" i="5"/>
  <c r="G2371" i="4"/>
  <c r="H2371" i="4" s="1"/>
  <c r="F2693" i="3"/>
  <c r="H2692" i="3"/>
  <c r="G2693" i="3"/>
  <c r="I2692" i="3"/>
  <c r="H2684" i="5" l="1"/>
  <c r="G2684" i="5"/>
  <c r="F2684" i="5"/>
  <c r="E2685" i="5"/>
  <c r="G2372" i="4"/>
  <c r="H2372" i="4" s="1"/>
  <c r="H2693" i="3"/>
  <c r="I2693" i="3" s="1"/>
  <c r="E2686" i="5" l="1"/>
  <c r="G2685" i="5"/>
  <c r="H2685" i="5"/>
  <c r="F2685" i="5"/>
  <c r="G2373" i="4"/>
  <c r="H2373" i="4" s="1"/>
  <c r="E2687" i="5" l="1"/>
  <c r="H2686" i="5"/>
  <c r="G2686" i="5"/>
  <c r="F2686" i="5"/>
  <c r="G2374" i="4"/>
  <c r="H2374" i="4" s="1"/>
  <c r="H2687" i="5" l="1"/>
  <c r="G2687" i="5"/>
  <c r="F2687" i="5"/>
  <c r="E2688" i="5"/>
  <c r="G2375" i="4"/>
  <c r="H2375" i="4" s="1"/>
  <c r="F2688" i="5" l="1"/>
  <c r="E2689" i="5"/>
  <c r="H2688" i="5"/>
  <c r="G2688" i="5"/>
  <c r="G2376" i="4"/>
  <c r="H2376" i="4" s="1"/>
  <c r="E2690" i="5" l="1"/>
  <c r="H2689" i="5"/>
  <c r="G2689" i="5"/>
  <c r="F2689" i="5"/>
  <c r="G2377" i="4"/>
  <c r="H2377" i="4" s="1"/>
  <c r="H2690" i="5" l="1"/>
  <c r="G2690" i="5"/>
  <c r="F2690" i="5"/>
  <c r="E2691" i="5"/>
  <c r="G2378" i="4"/>
  <c r="H2378" i="4" s="1"/>
  <c r="E2692" i="5" l="1"/>
  <c r="H2691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<sst xmlns="http://schemas.openxmlformats.org/spreadsheetml/2006/main" count="16224" uniqueCount="70">
  <si>
    <t>Titre : ATTIJARI BANK,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</si>
  <si>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</si>
  <si>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</si>
  <si>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</si>
  <si>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</si>
  <si>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</si>
  <si>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</si>
  <si>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</si>
  <si>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</si>
  <si>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</si>
  <si>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</si>
  <si>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</si>
  <si>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Average Volume</t>
  </si>
  <si>
    <t>Number of Shares</t>
  </si>
  <si>
    <t>Market Cap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</si>
  <si>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</si>
  <si>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</si>
  <si>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</si>
  <si>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</si>
  <si>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</si>
  <si>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</si>
  <si>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</si>
  <si>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</si>
  <si>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</si>
  <si>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</si>
  <si>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</si>
  <si>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</si>
  <si>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</si>
  <si>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</si>
  <si>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</si>
  <si>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</si>
  <si>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</si>
  <si>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</si>
  <si>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</si>
  <si>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</si>
  <si>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</si>
  <si>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</si>
  <si>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</si>
  <si>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</si>
  <si>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</si>
  <si>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</si>
  <si>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</si>
  <si>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</si>
  <si>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</si>
  <si>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</si>
  <si>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</si>
  <si>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</si>
  <si>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</si>
  <si>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BULLISH</t>
  </si>
  <si>
    <t>STRONG</t>
  </si>
  <si>
    <t>NEUTRAL</t>
  </si>
  <si>
    <t>CONFIRMED BULLISH</t>
  </si>
  <si>
    <t>WEAK</t>
  </si>
  <si>
    <t>BULLISH DIVERGENCE</t>
  </si>
  <si>
    <t>BEARISH</t>
  </si>
  <si>
    <t>BEARISH DIVERGENCE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</si>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</sst>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5054886B-8E2E-43BA-B154-3BD734B02B11}"/>
  </cellStyles>
  <dxfs count="3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theme="6" tint="0.39994506668294322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BFDD-17B7-463F-9377-2305DB7D1D46}">
  <dimension ref="B1:K2696"/>
  <sheetViews>
    <sheetView showGridLines="0" topLeftCell="A2670" workbookViewId="0">
      <selection activeCell="K2683" sqref="K2683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9.0898437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0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15</v>
      </c>
      <c r="I4" s="4"/>
      <c r="J4" s="4"/>
      <c r="K4" s="4"/>
    </row>
    <row r="5" spans="2:11" ht="13.5" x14ac:dyDescent="0.35">
      <c r="B5" s="3">
        <v>42006</v>
      </c>
      <c r="C5" s="2">
        <v>24</v>
      </c>
      <c r="D5" s="2">
        <v>8.4715000000000007</v>
      </c>
      <c r="E5" s="2">
        <v>1298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23.8</v>
      </c>
      <c r="D6" s="2">
        <v>8.4009</v>
      </c>
      <c r="E6" s="2">
        <v>1266</v>
      </c>
      <c r="F6" s="2"/>
      <c r="G6" s="2"/>
      <c r="H6" s="5">
        <f>(D6-D5)/D5</f>
        <v>-8.3338251785398873E-3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23.78</v>
      </c>
      <c r="D7" s="2">
        <v>8.3938000000000006</v>
      </c>
      <c r="E7" s="2">
        <v>4165</v>
      </c>
      <c r="F7" s="2"/>
      <c r="G7" s="2"/>
      <c r="H7" s="5">
        <f t="shared" ref="H7:H70" si="0">(D7-D6)/D6</f>
        <v>-8.4514754371548765E-4</v>
      </c>
      <c r="I7" s="4"/>
      <c r="J7" s="4"/>
      <c r="K7" s="4"/>
    </row>
    <row r="8" spans="2:11" ht="13.5" x14ac:dyDescent="0.35">
      <c r="B8" s="3">
        <v>42011</v>
      </c>
      <c r="C8" s="2">
        <v>23.78</v>
      </c>
      <c r="D8" s="2">
        <v>8.3938000000000006</v>
      </c>
      <c r="E8" s="2">
        <v>8427</v>
      </c>
      <c r="F8" s="2"/>
      <c r="G8" s="2"/>
      <c r="H8" s="5">
        <f t="shared" si="0"/>
        <v>0</v>
      </c>
      <c r="I8" s="4"/>
      <c r="J8" s="4" t="s">
        <v>8</v>
      </c>
      <c r="K8" s="6">
        <f>AVERAGE(H6:H2696)</f>
        <v>8.1684598431412214E-4</v>
      </c>
    </row>
    <row r="9" spans="2:11" ht="13.5" x14ac:dyDescent="0.35">
      <c r="B9" s="3">
        <v>42012</v>
      </c>
      <c r="C9" s="2">
        <v>23.8</v>
      </c>
      <c r="D9" s="2">
        <v>8.4009</v>
      </c>
      <c r="E9" s="2">
        <v>9374</v>
      </c>
      <c r="F9" s="2"/>
      <c r="G9" s="2"/>
      <c r="H9" s="5">
        <f t="shared" si="0"/>
        <v>8.4586242226398524E-4</v>
      </c>
      <c r="I9" s="4"/>
      <c r="J9" s="4" t="s">
        <v>9</v>
      </c>
      <c r="K9" s="6">
        <f>K8*K6</f>
        <v>0.20584518804715879</v>
      </c>
    </row>
    <row r="10" spans="2:11" ht="13.5" x14ac:dyDescent="0.35">
      <c r="B10" s="3">
        <v>42013</v>
      </c>
      <c r="C10" s="2">
        <v>24</v>
      </c>
      <c r="D10" s="2">
        <v>8.4715000000000007</v>
      </c>
      <c r="E10" s="2">
        <v>16326</v>
      </c>
      <c r="F10" s="2"/>
      <c r="G10" s="2"/>
      <c r="H10" s="5">
        <f t="shared" si="0"/>
        <v>8.4038614910308014E-3</v>
      </c>
      <c r="I10" s="4"/>
      <c r="J10" s="4" t="s">
        <v>10</v>
      </c>
      <c r="K10" s="6">
        <f>STDEV(H6:H2696)</f>
        <v>1.2332043467750782E-2</v>
      </c>
    </row>
    <row r="11" spans="2:11" ht="13.5" x14ac:dyDescent="0.35">
      <c r="B11" s="3">
        <v>42016</v>
      </c>
      <c r="C11" s="2">
        <v>24.4</v>
      </c>
      <c r="D11" s="2">
        <v>8.6127000000000002</v>
      </c>
      <c r="E11" s="2">
        <v>10217</v>
      </c>
      <c r="F11" s="2"/>
      <c r="G11" s="2"/>
      <c r="H11" s="5">
        <f t="shared" si="0"/>
        <v>1.6667650357079566E-2</v>
      </c>
      <c r="I11" s="4"/>
      <c r="J11" s="4" t="s">
        <v>11</v>
      </c>
      <c r="K11" s="6">
        <f>K10*SQRT(K6)</f>
        <v>0.19576512103744292</v>
      </c>
    </row>
    <row r="12" spans="2:11" ht="13.5" x14ac:dyDescent="0.35">
      <c r="B12" s="3">
        <v>42017</v>
      </c>
      <c r="C12" s="2">
        <v>24.45</v>
      </c>
      <c r="D12" s="2">
        <v>8.6303000000000001</v>
      </c>
      <c r="E12" s="2">
        <v>8497</v>
      </c>
      <c r="F12" s="2"/>
      <c r="G12" s="2"/>
      <c r="H12" s="5">
        <f t="shared" si="0"/>
        <v>2.0434939101559137E-3</v>
      </c>
      <c r="I12" s="4"/>
      <c r="J12" s="4"/>
      <c r="K12" s="4"/>
    </row>
    <row r="13" spans="2:11" ht="13.5" x14ac:dyDescent="0.35">
      <c r="B13" s="3">
        <v>42019</v>
      </c>
      <c r="C13" s="2">
        <v>24.7</v>
      </c>
      <c r="D13" s="2">
        <v>8.7186000000000003</v>
      </c>
      <c r="E13" s="2">
        <v>39124</v>
      </c>
      <c r="F13" s="2"/>
      <c r="G13" s="2"/>
      <c r="H13" s="5">
        <f t="shared" si="0"/>
        <v>1.0231394041922096E-2</v>
      </c>
      <c r="I13" s="4"/>
      <c r="J13" s="4"/>
      <c r="K13" s="4"/>
    </row>
    <row r="14" spans="2:11" ht="13.5" x14ac:dyDescent="0.35">
      <c r="B14" s="3">
        <v>42020</v>
      </c>
      <c r="C14" s="2">
        <v>24.65</v>
      </c>
      <c r="D14" s="2">
        <v>8.7009000000000007</v>
      </c>
      <c r="E14" s="2">
        <v>11989</v>
      </c>
      <c r="F14" s="2"/>
      <c r="G14" s="2"/>
      <c r="H14" s="5">
        <f t="shared" si="0"/>
        <v>-2.0301424540636803E-3</v>
      </c>
      <c r="I14" s="4"/>
      <c r="J14" s="4"/>
      <c r="K14" s="4"/>
    </row>
    <row r="15" spans="2:11" ht="13.5" x14ac:dyDescent="0.35">
      <c r="B15" s="3">
        <v>42023</v>
      </c>
      <c r="C15" s="2">
        <v>24.6</v>
      </c>
      <c r="D15" s="2">
        <v>8.6832999999999991</v>
      </c>
      <c r="E15" s="2">
        <v>4405</v>
      </c>
      <c r="F15" s="2"/>
      <c r="G15" s="2"/>
      <c r="H15" s="5">
        <f t="shared" si="0"/>
        <v>-2.0227792527211684E-3</v>
      </c>
      <c r="I15" s="4"/>
      <c r="J15" s="4"/>
      <c r="K15" s="4"/>
    </row>
    <row r="16" spans="2:11" ht="13.5" x14ac:dyDescent="0.35">
      <c r="B16" s="3">
        <v>42024</v>
      </c>
      <c r="C16" s="2">
        <v>24.6</v>
      </c>
      <c r="D16" s="2">
        <v>8.6832999999999991</v>
      </c>
      <c r="E16" s="2">
        <v>13108</v>
      </c>
      <c r="F16" s="2"/>
      <c r="G16" s="2"/>
      <c r="H16" s="5">
        <f t="shared" si="0"/>
        <v>0</v>
      </c>
      <c r="I16" s="4"/>
      <c r="J16" s="4"/>
      <c r="K16" s="4"/>
    </row>
    <row r="17" spans="2:11" ht="13.5" x14ac:dyDescent="0.35">
      <c r="B17" s="3">
        <v>42025</v>
      </c>
      <c r="C17" s="2">
        <v>24.9</v>
      </c>
      <c r="D17" s="2">
        <v>8.7890999999999995</v>
      </c>
      <c r="E17" s="2">
        <v>28473</v>
      </c>
      <c r="F17" s="2"/>
      <c r="G17" s="2"/>
      <c r="H17" s="5">
        <f t="shared" si="0"/>
        <v>1.218430780924307E-2</v>
      </c>
      <c r="I17" s="4"/>
      <c r="J17" s="4"/>
      <c r="K17" s="4"/>
    </row>
    <row r="18" spans="2:11" ht="13.5" x14ac:dyDescent="0.35">
      <c r="B18" s="3">
        <v>42026</v>
      </c>
      <c r="C18" s="2">
        <v>24.67</v>
      </c>
      <c r="D18" s="2">
        <v>8.7080000000000002</v>
      </c>
      <c r="E18" s="2">
        <v>1053</v>
      </c>
      <c r="F18" s="2"/>
      <c r="G18" s="2"/>
      <c r="H18" s="5">
        <f t="shared" si="0"/>
        <v>-9.2273384078004894E-3</v>
      </c>
      <c r="I18" s="4"/>
      <c r="J18" s="4"/>
      <c r="K18" s="4"/>
    </row>
    <row r="19" spans="2:11" ht="13.5" x14ac:dyDescent="0.35">
      <c r="B19" s="3">
        <v>42027</v>
      </c>
      <c r="C19" s="2">
        <v>24.79</v>
      </c>
      <c r="D19" s="2">
        <v>8.7502999999999993</v>
      </c>
      <c r="E19" s="2">
        <v>20295</v>
      </c>
      <c r="F19" s="2"/>
      <c r="G19" s="2"/>
      <c r="H19" s="5">
        <f t="shared" si="0"/>
        <v>4.8576022048689846E-3</v>
      </c>
      <c r="I19" s="4"/>
      <c r="J19" s="4"/>
      <c r="K19" s="4"/>
    </row>
    <row r="20" spans="2:11" ht="13.5" x14ac:dyDescent="0.35">
      <c r="B20" s="3">
        <v>42030</v>
      </c>
      <c r="C20" s="2">
        <v>25</v>
      </c>
      <c r="D20" s="2">
        <v>8.8244000000000007</v>
      </c>
      <c r="E20" s="2">
        <v>2821</v>
      </c>
      <c r="F20" s="2"/>
      <c r="G20" s="2"/>
      <c r="H20" s="5">
        <f t="shared" si="0"/>
        <v>8.4682810875057312E-3</v>
      </c>
      <c r="I20" s="4"/>
      <c r="J20" s="4"/>
      <c r="K20" s="4"/>
    </row>
    <row r="21" spans="2:11" ht="13.5" x14ac:dyDescent="0.35">
      <c r="B21" s="3">
        <v>42031</v>
      </c>
      <c r="C21" s="2">
        <v>24.9</v>
      </c>
      <c r="D21" s="2">
        <v>8.7890999999999995</v>
      </c>
      <c r="E21" s="2">
        <v>4619</v>
      </c>
      <c r="F21" s="2"/>
      <c r="G21" s="2"/>
      <c r="H21" s="5">
        <f t="shared" si="0"/>
        <v>-4.0002719731654524E-3</v>
      </c>
      <c r="I21" s="4"/>
      <c r="J21" s="4"/>
      <c r="K21" s="4"/>
    </row>
    <row r="22" spans="2:11" ht="13.5" x14ac:dyDescent="0.35">
      <c r="B22" s="3">
        <v>42032</v>
      </c>
      <c r="C22" s="2">
        <v>24.9</v>
      </c>
      <c r="D22" s="2">
        <v>8.7890999999999995</v>
      </c>
      <c r="E22" s="2">
        <v>6460</v>
      </c>
      <c r="F22" s="2"/>
      <c r="G22" s="2"/>
      <c r="H22" s="5">
        <f t="shared" si="0"/>
        <v>0</v>
      </c>
      <c r="I22" s="4"/>
      <c r="J22" s="4"/>
      <c r="K22" s="4"/>
    </row>
    <row r="23" spans="2:11" ht="13.5" x14ac:dyDescent="0.35">
      <c r="B23" s="3">
        <v>42033</v>
      </c>
      <c r="C23" s="2">
        <v>24.95</v>
      </c>
      <c r="D23" s="2">
        <v>8.8068000000000008</v>
      </c>
      <c r="E23" s="2">
        <v>10142</v>
      </c>
      <c r="F23" s="2"/>
      <c r="G23" s="2"/>
      <c r="H23" s="5">
        <f t="shared" si="0"/>
        <v>2.0138580742057074E-3</v>
      </c>
      <c r="I23" s="4"/>
      <c r="J23" s="4"/>
      <c r="K23" s="4"/>
    </row>
    <row r="24" spans="2:11" ht="13.5" x14ac:dyDescent="0.35">
      <c r="B24" s="3">
        <v>42034</v>
      </c>
      <c r="C24" s="2">
        <v>24.8</v>
      </c>
      <c r="D24" s="2">
        <v>8.7538999999999998</v>
      </c>
      <c r="E24" s="2">
        <v>9526</v>
      </c>
      <c r="F24" s="2"/>
      <c r="G24" s="2"/>
      <c r="H24" s="5">
        <f t="shared" si="0"/>
        <v>-6.006722078394088E-3</v>
      </c>
      <c r="I24" s="4"/>
      <c r="J24" s="4"/>
      <c r="K24" s="4"/>
    </row>
    <row r="25" spans="2:11" ht="13.5" x14ac:dyDescent="0.35">
      <c r="B25" s="3">
        <v>42037</v>
      </c>
      <c r="C25" s="2">
        <v>24.8</v>
      </c>
      <c r="D25" s="2">
        <v>8.7538999999999998</v>
      </c>
      <c r="E25" s="2">
        <v>15477</v>
      </c>
      <c r="F25" s="2"/>
      <c r="G25" s="2"/>
      <c r="H25" s="5">
        <f t="shared" si="0"/>
        <v>0</v>
      </c>
      <c r="I25" s="4"/>
      <c r="J25" s="4"/>
      <c r="K25" s="4"/>
    </row>
    <row r="26" spans="2:11" ht="13.5" x14ac:dyDescent="0.35">
      <c r="B26" s="3">
        <v>42038</v>
      </c>
      <c r="C26" s="2">
        <v>24.8</v>
      </c>
      <c r="D26" s="2">
        <v>8.7538999999999998</v>
      </c>
      <c r="E26" s="2">
        <v>1703</v>
      </c>
      <c r="F26" s="2"/>
      <c r="G26" s="2"/>
      <c r="H26" s="5">
        <f t="shared" si="0"/>
        <v>0</v>
      </c>
      <c r="I26" s="4"/>
      <c r="J26" s="4"/>
      <c r="K26" s="4"/>
    </row>
    <row r="27" spans="2:11" ht="13.5" x14ac:dyDescent="0.35">
      <c r="B27" s="3">
        <v>42039</v>
      </c>
      <c r="C27" s="2">
        <v>24.65</v>
      </c>
      <c r="D27" s="2">
        <v>8.7009000000000007</v>
      </c>
      <c r="E27" s="2">
        <v>7123</v>
      </c>
      <c r="F27" s="2"/>
      <c r="G27" s="2"/>
      <c r="H27" s="5">
        <f t="shared" si="0"/>
        <v>-6.0544443048240271E-3</v>
      </c>
      <c r="I27" s="4"/>
      <c r="J27" s="4"/>
      <c r="K27" s="4"/>
    </row>
    <row r="28" spans="2:11" ht="13.5" x14ac:dyDescent="0.35">
      <c r="B28" s="3">
        <v>42040</v>
      </c>
      <c r="C28" s="2">
        <v>24.45</v>
      </c>
      <c r="D28" s="2">
        <v>8.6303000000000001</v>
      </c>
      <c r="E28" s="2">
        <v>13869</v>
      </c>
      <c r="F28" s="2"/>
      <c r="G28" s="2"/>
      <c r="H28" s="5">
        <f t="shared" si="0"/>
        <v>-8.1141031387558359E-3</v>
      </c>
      <c r="I28" s="4"/>
      <c r="J28" s="4"/>
      <c r="K28" s="4"/>
    </row>
    <row r="29" spans="2:11" ht="13.5" x14ac:dyDescent="0.35">
      <c r="B29" s="3">
        <v>42041</v>
      </c>
      <c r="C29" s="2">
        <v>24.44</v>
      </c>
      <c r="D29" s="2">
        <v>8.6267999999999994</v>
      </c>
      <c r="E29" s="2">
        <v>16233</v>
      </c>
      <c r="F29" s="2"/>
      <c r="G29" s="2"/>
      <c r="H29" s="5">
        <f t="shared" si="0"/>
        <v>-4.0554789520650785E-4</v>
      </c>
      <c r="I29" s="4"/>
      <c r="J29" s="4"/>
      <c r="K29" s="4"/>
    </row>
    <row r="30" spans="2:11" ht="13.5" x14ac:dyDescent="0.35">
      <c r="B30" s="3">
        <v>42044</v>
      </c>
      <c r="C30" s="2">
        <v>24.49</v>
      </c>
      <c r="D30" s="2">
        <v>8.6443999999999992</v>
      </c>
      <c r="E30" s="2">
        <v>7093</v>
      </c>
      <c r="F30" s="2"/>
      <c r="G30" s="2"/>
      <c r="H30" s="5">
        <f t="shared" si="0"/>
        <v>2.0401539388880973E-3</v>
      </c>
      <c r="I30" s="4"/>
      <c r="J30" s="4"/>
      <c r="K30" s="4"/>
    </row>
    <row r="31" spans="2:11" ht="13.5" x14ac:dyDescent="0.35">
      <c r="B31" s="3">
        <v>42045</v>
      </c>
      <c r="C31" s="2">
        <v>24.34</v>
      </c>
      <c r="D31" s="2">
        <v>8.5914999999999999</v>
      </c>
      <c r="E31" s="2">
        <v>2106</v>
      </c>
      <c r="F31" s="2"/>
      <c r="G31" s="2"/>
      <c r="H31" s="5">
        <f t="shared" si="0"/>
        <v>-6.1195687381425303E-3</v>
      </c>
      <c r="I31" s="4"/>
      <c r="J31" s="4"/>
      <c r="K31" s="4"/>
    </row>
    <row r="32" spans="2:11" ht="13.5" x14ac:dyDescent="0.35">
      <c r="B32" s="3">
        <v>42046</v>
      </c>
      <c r="C32" s="2">
        <v>24.35</v>
      </c>
      <c r="D32" s="2">
        <v>8.5950000000000006</v>
      </c>
      <c r="E32" s="2">
        <v>7193</v>
      </c>
      <c r="F32" s="2"/>
      <c r="G32" s="2"/>
      <c r="H32" s="5">
        <f t="shared" si="0"/>
        <v>4.0737938660312227E-4</v>
      </c>
      <c r="I32" s="4"/>
      <c r="J32" s="4"/>
      <c r="K32" s="4"/>
    </row>
    <row r="33" spans="2:11" ht="13.5" x14ac:dyDescent="0.35">
      <c r="B33" s="3">
        <v>42047</v>
      </c>
      <c r="C33" s="2">
        <v>24.66</v>
      </c>
      <c r="D33" s="2">
        <v>8.7043999999999997</v>
      </c>
      <c r="E33" s="2">
        <v>3455</v>
      </c>
      <c r="F33" s="2"/>
      <c r="G33" s="2"/>
      <c r="H33" s="5">
        <f t="shared" si="0"/>
        <v>1.2728330424665393E-2</v>
      </c>
      <c r="I33" s="4"/>
      <c r="J33" s="4"/>
      <c r="K33" s="4"/>
    </row>
    <row r="34" spans="2:11" ht="13.5" x14ac:dyDescent="0.35">
      <c r="B34" s="3">
        <v>42048</v>
      </c>
      <c r="C34" s="2">
        <v>24.61</v>
      </c>
      <c r="D34" s="2">
        <v>8.6867999999999999</v>
      </c>
      <c r="E34" s="2">
        <v>10697</v>
      </c>
      <c r="F34" s="2"/>
      <c r="G34" s="2"/>
      <c r="H34" s="5">
        <f t="shared" si="0"/>
        <v>-2.0219659023022652E-3</v>
      </c>
      <c r="I34" s="4"/>
      <c r="J34" s="4"/>
      <c r="K34" s="4"/>
    </row>
    <row r="35" spans="2:11" ht="13.5" x14ac:dyDescent="0.35">
      <c r="B35" s="3">
        <v>42051</v>
      </c>
      <c r="C35" s="2">
        <v>24.63</v>
      </c>
      <c r="D35" s="2">
        <v>8.6937999999999995</v>
      </c>
      <c r="E35" s="2">
        <v>4966</v>
      </c>
      <c r="F35" s="2"/>
      <c r="G35" s="2"/>
      <c r="H35" s="5">
        <f t="shared" si="0"/>
        <v>8.0582032509090499E-4</v>
      </c>
      <c r="I35" s="4"/>
      <c r="J35" s="4"/>
      <c r="K35" s="4"/>
    </row>
    <row r="36" spans="2:11" ht="13.5" x14ac:dyDescent="0.35">
      <c r="B36" s="3">
        <v>42052</v>
      </c>
      <c r="C36" s="2">
        <v>24.6</v>
      </c>
      <c r="D36" s="2">
        <v>8.6832999999999991</v>
      </c>
      <c r="E36" s="2">
        <v>7876</v>
      </c>
      <c r="F36" s="2"/>
      <c r="G36" s="2"/>
      <c r="H36" s="5">
        <f t="shared" si="0"/>
        <v>-1.2077572522947845E-3</v>
      </c>
      <c r="I36" s="4"/>
      <c r="J36" s="4"/>
      <c r="K36" s="4"/>
    </row>
    <row r="37" spans="2:11" ht="13.5" x14ac:dyDescent="0.35">
      <c r="B37" s="3">
        <v>42053</v>
      </c>
      <c r="C37" s="2">
        <v>24.4</v>
      </c>
      <c r="D37" s="2">
        <v>8.6127000000000002</v>
      </c>
      <c r="E37" s="2">
        <v>6055</v>
      </c>
      <c r="F37" s="2"/>
      <c r="G37" s="2"/>
      <c r="H37" s="5">
        <f t="shared" si="0"/>
        <v>-8.1305494454871879E-3</v>
      </c>
      <c r="I37" s="4"/>
      <c r="J37" s="4"/>
      <c r="K37" s="4"/>
    </row>
    <row r="38" spans="2:11" ht="13.5" x14ac:dyDescent="0.35">
      <c r="B38" s="3">
        <v>42054</v>
      </c>
      <c r="C38" s="2">
        <v>24.9</v>
      </c>
      <c r="D38" s="2">
        <v>8.7890999999999995</v>
      </c>
      <c r="E38" s="2">
        <v>16946</v>
      </c>
      <c r="F38" s="2"/>
      <c r="G38" s="2"/>
      <c r="H38" s="5">
        <f t="shared" si="0"/>
        <v>2.0481382144971871E-2</v>
      </c>
      <c r="I38" s="4"/>
      <c r="J38" s="4"/>
      <c r="K38" s="4"/>
    </row>
    <row r="39" spans="2:11" ht="13.5" x14ac:dyDescent="0.35">
      <c r="B39" s="3">
        <v>42055</v>
      </c>
      <c r="C39" s="2">
        <v>25</v>
      </c>
      <c r="D39" s="2">
        <v>8.8244000000000007</v>
      </c>
      <c r="E39" s="2">
        <v>24059</v>
      </c>
      <c r="F39" s="2"/>
      <c r="G39" s="2"/>
      <c r="H39" s="5">
        <f t="shared" si="0"/>
        <v>4.0163384191784397E-3</v>
      </c>
      <c r="I39" s="4"/>
      <c r="J39" s="4"/>
      <c r="K39" s="4"/>
    </row>
    <row r="40" spans="2:11" ht="13.5" x14ac:dyDescent="0.35">
      <c r="B40" s="3">
        <v>42058</v>
      </c>
      <c r="C40" s="2">
        <v>25.18</v>
      </c>
      <c r="D40" s="2">
        <v>8.8879999999999999</v>
      </c>
      <c r="E40" s="2">
        <v>16590</v>
      </c>
      <c r="F40" s="2"/>
      <c r="G40" s="2"/>
      <c r="H40" s="5">
        <f t="shared" si="0"/>
        <v>7.2072888808303349E-3</v>
      </c>
      <c r="I40" s="4"/>
      <c r="J40" s="4"/>
      <c r="K40" s="4"/>
    </row>
    <row r="41" spans="2:11" ht="13.5" x14ac:dyDescent="0.35">
      <c r="B41" s="3">
        <v>42059</v>
      </c>
      <c r="C41" s="2">
        <v>25.3</v>
      </c>
      <c r="D41" s="2">
        <v>8.9303000000000008</v>
      </c>
      <c r="E41" s="2">
        <v>10181</v>
      </c>
      <c r="F41" s="2"/>
      <c r="G41" s="2"/>
      <c r="H41" s="5">
        <f t="shared" si="0"/>
        <v>4.7592259225923599E-3</v>
      </c>
      <c r="I41" s="4"/>
      <c r="J41" s="4"/>
      <c r="K41" s="4"/>
    </row>
    <row r="42" spans="2:11" ht="13.5" x14ac:dyDescent="0.35">
      <c r="B42" s="3">
        <v>42060</v>
      </c>
      <c r="C42" s="2">
        <v>26.05</v>
      </c>
      <c r="D42" s="2">
        <v>9.1951000000000001</v>
      </c>
      <c r="E42" s="2">
        <v>20042</v>
      </c>
      <c r="F42" s="2"/>
      <c r="G42" s="2"/>
      <c r="H42" s="5">
        <f t="shared" si="0"/>
        <v>2.9651859400020072E-2</v>
      </c>
      <c r="I42" s="4"/>
      <c r="J42" s="4"/>
      <c r="K42" s="4"/>
    </row>
    <row r="43" spans="2:11" ht="13.5" x14ac:dyDescent="0.35">
      <c r="B43" s="3">
        <v>42061</v>
      </c>
      <c r="C43" s="2">
        <v>27.29</v>
      </c>
      <c r="D43" s="2">
        <v>9.6327999999999996</v>
      </c>
      <c r="E43" s="2">
        <v>22311</v>
      </c>
      <c r="F43" s="2"/>
      <c r="G43" s="2"/>
      <c r="H43" s="5">
        <f t="shared" si="0"/>
        <v>4.7601439897336575E-2</v>
      </c>
      <c r="I43" s="4"/>
      <c r="J43" s="4"/>
      <c r="K43" s="4"/>
    </row>
    <row r="44" spans="2:11" ht="13.5" x14ac:dyDescent="0.35">
      <c r="B44" s="3">
        <v>42062</v>
      </c>
      <c r="C44" s="2">
        <v>28</v>
      </c>
      <c r="D44" s="2">
        <v>9.8834</v>
      </c>
      <c r="E44" s="2">
        <v>57840</v>
      </c>
      <c r="F44" s="2"/>
      <c r="G44" s="2"/>
      <c r="H44" s="5">
        <f t="shared" si="0"/>
        <v>2.6015281122830369E-2</v>
      </c>
      <c r="I44" s="4"/>
      <c r="J44" s="4"/>
      <c r="K44" s="4"/>
    </row>
    <row r="45" spans="2:11" ht="13.5" x14ac:dyDescent="0.35">
      <c r="B45" s="3">
        <v>42065</v>
      </c>
      <c r="C45" s="2">
        <v>27.7</v>
      </c>
      <c r="D45" s="2">
        <v>9.7774999999999999</v>
      </c>
      <c r="E45" s="2">
        <v>11192</v>
      </c>
      <c r="F45" s="2"/>
      <c r="G45" s="2"/>
      <c r="H45" s="5">
        <f t="shared" si="0"/>
        <v>-1.0714936155574003E-2</v>
      </c>
      <c r="I45" s="4"/>
      <c r="J45" s="4"/>
      <c r="K45" s="4"/>
    </row>
    <row r="46" spans="2:11" ht="13.5" x14ac:dyDescent="0.35">
      <c r="B46" s="3">
        <v>42066</v>
      </c>
      <c r="C46" s="2">
        <v>27.16</v>
      </c>
      <c r="D46" s="2">
        <v>9.5869</v>
      </c>
      <c r="E46" s="2">
        <v>8846</v>
      </c>
      <c r="F46" s="2"/>
      <c r="G46" s="2"/>
      <c r="H46" s="5">
        <f t="shared" si="0"/>
        <v>-1.949373561748912E-2</v>
      </c>
      <c r="I46" s="4"/>
      <c r="J46" s="4"/>
      <c r="K46" s="4"/>
    </row>
    <row r="47" spans="2:11" ht="13.5" x14ac:dyDescent="0.35">
      <c r="B47" s="3">
        <v>42067</v>
      </c>
      <c r="C47" s="2">
        <v>27.09</v>
      </c>
      <c r="D47" s="2">
        <v>9.5622000000000007</v>
      </c>
      <c r="E47" s="2">
        <v>15805</v>
      </c>
      <c r="F47" s="2"/>
      <c r="G47" s="2"/>
      <c r="H47" s="5">
        <f t="shared" si="0"/>
        <v>-2.5764324234110376E-3</v>
      </c>
      <c r="I47" s="4"/>
      <c r="J47" s="4"/>
      <c r="K47" s="4"/>
    </row>
    <row r="48" spans="2:11" ht="13.5" x14ac:dyDescent="0.35">
      <c r="B48" s="3">
        <v>42068</v>
      </c>
      <c r="C48" s="2">
        <v>27.4</v>
      </c>
      <c r="D48" s="2">
        <v>9.6715999999999998</v>
      </c>
      <c r="E48" s="2">
        <v>7103</v>
      </c>
      <c r="F48" s="2"/>
      <c r="G48" s="2"/>
      <c r="H48" s="5">
        <f t="shared" si="0"/>
        <v>1.1440881805442163E-2</v>
      </c>
      <c r="I48" s="4"/>
      <c r="J48" s="4"/>
      <c r="K48" s="4"/>
    </row>
    <row r="49" spans="2:11" ht="13.5" x14ac:dyDescent="0.35">
      <c r="B49" s="3">
        <v>42069</v>
      </c>
      <c r="C49" s="2">
        <v>27.61</v>
      </c>
      <c r="D49" s="2">
        <v>9.7456999999999994</v>
      </c>
      <c r="E49" s="2">
        <v>22408</v>
      </c>
      <c r="F49" s="2"/>
      <c r="G49" s="2"/>
      <c r="H49" s="5">
        <f t="shared" si="0"/>
        <v>7.6616071797840704E-3</v>
      </c>
      <c r="I49" s="4"/>
      <c r="J49" s="4"/>
      <c r="K49" s="4"/>
    </row>
    <row r="50" spans="2:11" ht="13.5" x14ac:dyDescent="0.35">
      <c r="B50" s="3">
        <v>42072</v>
      </c>
      <c r="C50" s="2">
        <v>27.7</v>
      </c>
      <c r="D50" s="2">
        <v>9.7774999999999999</v>
      </c>
      <c r="E50" s="2">
        <v>9459</v>
      </c>
      <c r="F50" s="2"/>
      <c r="G50" s="2"/>
      <c r="H50" s="5">
        <f t="shared" si="0"/>
        <v>3.2629775182901688E-3</v>
      </c>
      <c r="I50" s="4"/>
      <c r="J50" s="4"/>
      <c r="K50" s="4"/>
    </row>
    <row r="51" spans="2:11" ht="13.5" x14ac:dyDescent="0.35">
      <c r="B51" s="3">
        <v>42073</v>
      </c>
      <c r="C51" s="2">
        <v>27.65</v>
      </c>
      <c r="D51" s="2">
        <v>9.7598000000000003</v>
      </c>
      <c r="E51" s="2">
        <v>5651</v>
      </c>
      <c r="F51" s="2"/>
      <c r="G51" s="2"/>
      <c r="H51" s="5">
        <f t="shared" si="0"/>
        <v>-1.8102787010994227E-3</v>
      </c>
      <c r="I51" s="4"/>
      <c r="J51" s="4"/>
      <c r="K51" s="4"/>
    </row>
    <row r="52" spans="2:11" ht="13.5" x14ac:dyDescent="0.35">
      <c r="B52" s="3">
        <v>42074</v>
      </c>
      <c r="C52" s="2">
        <v>27.65</v>
      </c>
      <c r="D52" s="2">
        <v>9.7598000000000003</v>
      </c>
      <c r="E52" s="2">
        <v>6385</v>
      </c>
      <c r="F52" s="2"/>
      <c r="G52" s="2"/>
      <c r="H52" s="5">
        <f t="shared" si="0"/>
        <v>0</v>
      </c>
      <c r="I52" s="4"/>
      <c r="J52" s="4"/>
      <c r="K52" s="4"/>
    </row>
    <row r="53" spans="2:11" ht="13.5" x14ac:dyDescent="0.35">
      <c r="B53" s="3">
        <v>42075</v>
      </c>
      <c r="C53" s="2">
        <v>27.68</v>
      </c>
      <c r="D53" s="2">
        <v>9.7704000000000004</v>
      </c>
      <c r="E53" s="2">
        <v>3003</v>
      </c>
      <c r="F53" s="2"/>
      <c r="G53" s="2"/>
      <c r="H53" s="5">
        <f t="shared" si="0"/>
        <v>1.0860878296686577E-3</v>
      </c>
      <c r="I53" s="4"/>
      <c r="J53" s="4"/>
      <c r="K53" s="4"/>
    </row>
    <row r="54" spans="2:11" ht="13.5" x14ac:dyDescent="0.35">
      <c r="B54" s="3">
        <v>42076</v>
      </c>
      <c r="C54" s="2">
        <v>28</v>
      </c>
      <c r="D54" s="2">
        <v>9.8834</v>
      </c>
      <c r="E54" s="2">
        <v>14315</v>
      </c>
      <c r="F54" s="2"/>
      <c r="G54" s="2"/>
      <c r="H54" s="5">
        <f t="shared" si="0"/>
        <v>1.1565544911160191E-2</v>
      </c>
      <c r="I54" s="4"/>
      <c r="J54" s="4"/>
      <c r="K54" s="4"/>
    </row>
    <row r="55" spans="2:11" ht="13.5" x14ac:dyDescent="0.35">
      <c r="B55" s="3">
        <v>42079</v>
      </c>
      <c r="C55" s="2">
        <v>27.8</v>
      </c>
      <c r="D55" s="2">
        <v>9.8127999999999993</v>
      </c>
      <c r="E55" s="2">
        <v>4992</v>
      </c>
      <c r="F55" s="2"/>
      <c r="G55" s="2"/>
      <c r="H55" s="5">
        <f t="shared" si="0"/>
        <v>-7.143290770382729E-3</v>
      </c>
      <c r="I55" s="4"/>
      <c r="J55" s="4"/>
      <c r="K55" s="4"/>
    </row>
    <row r="56" spans="2:11" ht="13.5" x14ac:dyDescent="0.35">
      <c r="B56" s="3">
        <v>42080</v>
      </c>
      <c r="C56" s="2">
        <v>27.8</v>
      </c>
      <c r="D56" s="2">
        <v>9.8127999999999993</v>
      </c>
      <c r="E56" s="2">
        <v>2964</v>
      </c>
      <c r="F56" s="2"/>
      <c r="G56" s="2"/>
      <c r="H56" s="5">
        <f t="shared" si="0"/>
        <v>0</v>
      </c>
      <c r="I56" s="4"/>
      <c r="J56" s="4"/>
      <c r="K56" s="4"/>
    </row>
    <row r="57" spans="2:11" ht="13.5" x14ac:dyDescent="0.35">
      <c r="B57" s="3">
        <v>42081</v>
      </c>
      <c r="C57" s="2">
        <v>26.97</v>
      </c>
      <c r="D57" s="2">
        <v>9.5198</v>
      </c>
      <c r="E57" s="2">
        <v>2390</v>
      </c>
      <c r="F57" s="2"/>
      <c r="G57" s="2"/>
      <c r="H57" s="5">
        <f t="shared" si="0"/>
        <v>-2.9858959726071995E-2</v>
      </c>
      <c r="I57" s="4"/>
      <c r="J57" s="4"/>
      <c r="K57" s="4"/>
    </row>
    <row r="58" spans="2:11" ht="13.5" x14ac:dyDescent="0.35">
      <c r="B58" s="3">
        <v>42082</v>
      </c>
      <c r="C58" s="2">
        <v>27.4</v>
      </c>
      <c r="D58" s="2">
        <v>9.6715999999999998</v>
      </c>
      <c r="E58" s="2">
        <v>14651</v>
      </c>
      <c r="F58" s="2"/>
      <c r="G58" s="2"/>
      <c r="H58" s="5">
        <f t="shared" si="0"/>
        <v>1.5945713145234113E-2</v>
      </c>
      <c r="I58" s="4"/>
      <c r="J58" s="4"/>
      <c r="K58" s="4"/>
    </row>
    <row r="59" spans="2:11" ht="13.5" x14ac:dyDescent="0.35">
      <c r="B59" s="3">
        <v>42086</v>
      </c>
      <c r="C59" s="2">
        <v>27.22</v>
      </c>
      <c r="D59" s="2">
        <v>9.6081000000000003</v>
      </c>
      <c r="E59" s="2">
        <v>3488</v>
      </c>
      <c r="F59" s="2"/>
      <c r="G59" s="2"/>
      <c r="H59" s="5">
        <f t="shared" si="0"/>
        <v>-6.5656147896934781E-3</v>
      </c>
      <c r="I59" s="4"/>
      <c r="J59" s="4"/>
      <c r="K59" s="4"/>
    </row>
    <row r="60" spans="2:11" ht="13.5" x14ac:dyDescent="0.35">
      <c r="B60" s="3">
        <v>42087</v>
      </c>
      <c r="C60" s="2">
        <v>26.72</v>
      </c>
      <c r="D60" s="2">
        <v>9.4315999999999995</v>
      </c>
      <c r="E60" s="2">
        <v>5583</v>
      </c>
      <c r="F60" s="2"/>
      <c r="G60" s="2"/>
      <c r="H60" s="5">
        <f t="shared" si="0"/>
        <v>-1.8369917049156519E-2</v>
      </c>
      <c r="I60" s="4"/>
      <c r="J60" s="4"/>
      <c r="K60" s="4"/>
    </row>
    <row r="61" spans="2:11" ht="13.5" x14ac:dyDescent="0.35">
      <c r="B61" s="3">
        <v>42088</v>
      </c>
      <c r="C61" s="2">
        <v>26.8</v>
      </c>
      <c r="D61" s="2">
        <v>9.4597999999999995</v>
      </c>
      <c r="E61" s="2">
        <v>9447</v>
      </c>
      <c r="F61" s="2"/>
      <c r="G61" s="2"/>
      <c r="H61" s="5">
        <f t="shared" si="0"/>
        <v>2.9899486831502613E-3</v>
      </c>
      <c r="I61" s="4"/>
      <c r="J61" s="4"/>
      <c r="K61" s="4"/>
    </row>
    <row r="62" spans="2:11" ht="13.5" x14ac:dyDescent="0.35">
      <c r="B62" s="3">
        <v>42089</v>
      </c>
      <c r="C62" s="2">
        <v>26.85</v>
      </c>
      <c r="D62" s="2">
        <v>9.4774999999999991</v>
      </c>
      <c r="E62" s="2">
        <v>4753</v>
      </c>
      <c r="F62" s="2"/>
      <c r="G62" s="2"/>
      <c r="H62" s="5">
        <f t="shared" si="0"/>
        <v>1.8710754984248722E-3</v>
      </c>
      <c r="I62" s="4"/>
      <c r="J62" s="4"/>
      <c r="K62" s="4"/>
    </row>
    <row r="63" spans="2:11" ht="13.5" x14ac:dyDescent="0.35">
      <c r="B63" s="3">
        <v>42090</v>
      </c>
      <c r="C63" s="2">
        <v>26.85</v>
      </c>
      <c r="D63" s="2">
        <v>9.4774999999999991</v>
      </c>
      <c r="E63" s="2">
        <v>3694</v>
      </c>
      <c r="F63" s="2"/>
      <c r="G63" s="2"/>
      <c r="H63" s="5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27.58</v>
      </c>
      <c r="D64" s="2">
        <v>9.7350999999999992</v>
      </c>
      <c r="E64" s="2">
        <v>7658</v>
      </c>
      <c r="F64" s="2"/>
      <c r="G64" s="2"/>
      <c r="H64" s="5">
        <f t="shared" si="0"/>
        <v>2.7180163545238729E-2</v>
      </c>
      <c r="I64" s="4"/>
      <c r="J64" s="4"/>
      <c r="K64" s="4"/>
    </row>
    <row r="65" spans="2:11" ht="13.5" x14ac:dyDescent="0.35">
      <c r="B65" s="3">
        <v>42094</v>
      </c>
      <c r="C65" s="2">
        <v>26.95</v>
      </c>
      <c r="D65" s="2">
        <v>9.5128000000000004</v>
      </c>
      <c r="E65" s="2">
        <v>3860</v>
      </c>
      <c r="F65" s="2"/>
      <c r="G65" s="2"/>
      <c r="H65" s="5">
        <f t="shared" si="0"/>
        <v>-2.2834896405789243E-2</v>
      </c>
      <c r="I65" s="4"/>
      <c r="J65" s="4"/>
      <c r="K65" s="4"/>
    </row>
    <row r="66" spans="2:11" ht="13.5" x14ac:dyDescent="0.35">
      <c r="B66" s="3">
        <v>42095</v>
      </c>
      <c r="C66" s="2">
        <v>27</v>
      </c>
      <c r="D66" s="2">
        <v>9.5304000000000002</v>
      </c>
      <c r="E66" s="2">
        <v>8045</v>
      </c>
      <c r="F66" s="2"/>
      <c r="G66" s="2"/>
      <c r="H66" s="5">
        <f t="shared" si="0"/>
        <v>1.8501387604070135E-3</v>
      </c>
      <c r="I66" s="4"/>
      <c r="J66" s="4"/>
      <c r="K66" s="4"/>
    </row>
    <row r="67" spans="2:11" ht="13.5" x14ac:dyDescent="0.35">
      <c r="B67" s="3">
        <v>42096</v>
      </c>
      <c r="C67" s="2">
        <v>27.4</v>
      </c>
      <c r="D67" s="2">
        <v>9.6715999999999998</v>
      </c>
      <c r="E67" s="2">
        <v>5781</v>
      </c>
      <c r="F67" s="2"/>
      <c r="G67" s="2"/>
      <c r="H67" s="5">
        <f t="shared" si="0"/>
        <v>1.4815747502728065E-2</v>
      </c>
      <c r="I67" s="4"/>
      <c r="J67" s="4"/>
      <c r="K67" s="4"/>
    </row>
    <row r="68" spans="2:11" ht="13.5" x14ac:dyDescent="0.35">
      <c r="B68" s="3">
        <v>42097</v>
      </c>
      <c r="C68" s="2">
        <v>27.2</v>
      </c>
      <c r="D68" s="2">
        <v>9.6010000000000009</v>
      </c>
      <c r="E68" s="2">
        <v>3862</v>
      </c>
      <c r="F68" s="2"/>
      <c r="G68" s="2"/>
      <c r="H68" s="5">
        <f t="shared" si="0"/>
        <v>-7.2997229000371072E-3</v>
      </c>
      <c r="I68" s="4"/>
      <c r="J68" s="4"/>
      <c r="K68" s="4"/>
    </row>
    <row r="69" spans="2:11" ht="13.5" x14ac:dyDescent="0.35">
      <c r="B69" s="3">
        <v>42100</v>
      </c>
      <c r="C69" s="2">
        <v>27.2</v>
      </c>
      <c r="D69" s="2">
        <v>9.6010000000000009</v>
      </c>
      <c r="E69" s="2">
        <v>3086</v>
      </c>
      <c r="F69" s="2"/>
      <c r="G69" s="2"/>
      <c r="H69" s="5">
        <f t="shared" si="0"/>
        <v>0</v>
      </c>
      <c r="I69" s="4"/>
      <c r="J69" s="4"/>
      <c r="K69" s="4"/>
    </row>
    <row r="70" spans="2:11" ht="13.5" x14ac:dyDescent="0.35">
      <c r="B70" s="3">
        <v>42101</v>
      </c>
      <c r="C70" s="2">
        <v>27.5</v>
      </c>
      <c r="D70" s="2">
        <v>9.7068999999999992</v>
      </c>
      <c r="E70" s="2">
        <v>5402</v>
      </c>
      <c r="F70" s="2"/>
      <c r="G70" s="2"/>
      <c r="H70" s="5">
        <f t="shared" si="0"/>
        <v>1.1030101031142414E-2</v>
      </c>
      <c r="I70" s="4"/>
      <c r="J70" s="4"/>
      <c r="K70" s="4"/>
    </row>
    <row r="71" spans="2:11" ht="13.5" x14ac:dyDescent="0.35">
      <c r="B71" s="3">
        <v>42102</v>
      </c>
      <c r="C71" s="2">
        <v>27.77</v>
      </c>
      <c r="D71" s="2">
        <v>9.8021999999999991</v>
      </c>
      <c r="E71" s="2">
        <v>4496</v>
      </c>
      <c r="F71" s="2"/>
      <c r="G71" s="2"/>
      <c r="H71" s="5">
        <f t="shared" ref="H71:H134" si="1">(D71-D70)/D70</f>
        <v>9.8177585016843635E-3</v>
      </c>
      <c r="I71" s="4"/>
      <c r="J71" s="4"/>
      <c r="K71" s="4"/>
    </row>
    <row r="72" spans="2:11" ht="13.5" x14ac:dyDescent="0.35">
      <c r="B72" s="3">
        <v>42104</v>
      </c>
      <c r="C72" s="2">
        <v>27.69</v>
      </c>
      <c r="D72" s="2">
        <v>9.7739999999999991</v>
      </c>
      <c r="E72" s="2">
        <v>820</v>
      </c>
      <c r="F72" s="2"/>
      <c r="G72" s="2"/>
      <c r="H72" s="5">
        <f t="shared" si="1"/>
        <v>-2.8769051845504074E-3</v>
      </c>
      <c r="I72" s="4"/>
      <c r="J72" s="4"/>
      <c r="K72" s="4"/>
    </row>
    <row r="73" spans="2:11" ht="13.5" x14ac:dyDescent="0.35">
      <c r="B73" s="3">
        <v>42107</v>
      </c>
      <c r="C73" s="2">
        <v>27.69</v>
      </c>
      <c r="D73" s="2">
        <v>9.7739999999999991</v>
      </c>
      <c r="E73" s="2">
        <v>12684</v>
      </c>
      <c r="F73" s="2"/>
      <c r="G73" s="2"/>
      <c r="H73" s="5">
        <f t="shared" si="1"/>
        <v>0</v>
      </c>
      <c r="I73" s="4"/>
      <c r="J73" s="4"/>
      <c r="K73" s="4"/>
    </row>
    <row r="74" spans="2:11" ht="13.5" x14ac:dyDescent="0.35">
      <c r="B74" s="3">
        <v>42108</v>
      </c>
      <c r="C74" s="2">
        <v>27.67</v>
      </c>
      <c r="D74" s="2">
        <v>9.7668999999999997</v>
      </c>
      <c r="E74" s="2">
        <v>12230</v>
      </c>
      <c r="F74" s="2"/>
      <c r="G74" s="2"/>
      <c r="H74" s="5">
        <f t="shared" si="1"/>
        <v>-7.2641702475950893E-4</v>
      </c>
      <c r="I74" s="4"/>
      <c r="J74" s="4"/>
      <c r="K74" s="4"/>
    </row>
    <row r="75" spans="2:11" ht="13.5" x14ac:dyDescent="0.35">
      <c r="B75" s="3">
        <v>42109</v>
      </c>
      <c r="C75" s="2">
        <v>27.7</v>
      </c>
      <c r="D75" s="2">
        <v>9.7774999999999999</v>
      </c>
      <c r="E75" s="2">
        <v>10900</v>
      </c>
      <c r="F75" s="2"/>
      <c r="G75" s="2"/>
      <c r="H75" s="5">
        <f t="shared" si="1"/>
        <v>1.0852983034535181E-3</v>
      </c>
      <c r="I75" s="4"/>
      <c r="J75" s="4"/>
      <c r="K75" s="4"/>
    </row>
    <row r="76" spans="2:11" ht="13.5" x14ac:dyDescent="0.35">
      <c r="B76" s="3">
        <v>42110</v>
      </c>
      <c r="C76" s="2">
        <v>27.68</v>
      </c>
      <c r="D76" s="2">
        <v>9.7704000000000004</v>
      </c>
      <c r="E76" s="2">
        <v>4175</v>
      </c>
      <c r="F76" s="2"/>
      <c r="G76" s="2"/>
      <c r="H76" s="5">
        <f t="shared" si="1"/>
        <v>-7.2615699309633752E-4</v>
      </c>
      <c r="I76" s="4"/>
      <c r="J76" s="4"/>
      <c r="K76" s="4"/>
    </row>
    <row r="77" spans="2:11" ht="13.5" x14ac:dyDescent="0.35">
      <c r="B77" s="3">
        <v>42111</v>
      </c>
      <c r="C77" s="2">
        <v>27.65</v>
      </c>
      <c r="D77" s="2">
        <v>9.7598000000000003</v>
      </c>
      <c r="E77" s="2">
        <v>1109</v>
      </c>
      <c r="F77" s="2"/>
      <c r="G77" s="2"/>
      <c r="H77" s="5">
        <f t="shared" si="1"/>
        <v>-1.0849095226398268E-3</v>
      </c>
      <c r="I77" s="4"/>
      <c r="J77" s="4"/>
      <c r="K77" s="4"/>
    </row>
    <row r="78" spans="2:11" ht="13.5" x14ac:dyDescent="0.35">
      <c r="B78" s="3">
        <v>42114</v>
      </c>
      <c r="C78" s="2">
        <v>27.55</v>
      </c>
      <c r="D78" s="2">
        <v>9.7245000000000008</v>
      </c>
      <c r="E78" s="2">
        <v>7784</v>
      </c>
      <c r="F78" s="2"/>
      <c r="G78" s="2"/>
      <c r="H78" s="5">
        <f t="shared" si="1"/>
        <v>-3.6168773950285295E-3</v>
      </c>
      <c r="I78" s="4"/>
      <c r="J78" s="4"/>
      <c r="K78" s="4"/>
    </row>
    <row r="79" spans="2:11" ht="13.5" x14ac:dyDescent="0.35">
      <c r="B79" s="3">
        <v>42115</v>
      </c>
      <c r="C79" s="2">
        <v>27.6</v>
      </c>
      <c r="D79" s="2">
        <v>9.7422000000000004</v>
      </c>
      <c r="E79" s="2">
        <v>6139</v>
      </c>
      <c r="F79" s="2"/>
      <c r="G79" s="2"/>
      <c r="H79" s="5">
        <f t="shared" si="1"/>
        <v>1.820144994601224E-3</v>
      </c>
      <c r="I79" s="4"/>
      <c r="J79" s="4"/>
      <c r="K79" s="4"/>
    </row>
    <row r="80" spans="2:11" ht="13.5" x14ac:dyDescent="0.35">
      <c r="B80" s="3">
        <v>42116</v>
      </c>
      <c r="C80" s="2">
        <v>27.6</v>
      </c>
      <c r="D80" s="2">
        <v>9.7422000000000004</v>
      </c>
      <c r="E80" s="2">
        <v>7163</v>
      </c>
      <c r="F80" s="2"/>
      <c r="G80" s="2"/>
      <c r="H80" s="5">
        <f t="shared" si="1"/>
        <v>0</v>
      </c>
      <c r="I80" s="4"/>
      <c r="J80" s="4"/>
      <c r="K80" s="4"/>
    </row>
    <row r="81" spans="2:11" ht="13.5" x14ac:dyDescent="0.35">
      <c r="B81" s="3">
        <v>42117</v>
      </c>
      <c r="C81" s="2">
        <v>27.68</v>
      </c>
      <c r="D81" s="2">
        <v>9.7704000000000004</v>
      </c>
      <c r="E81" s="2">
        <v>8802</v>
      </c>
      <c r="F81" s="2"/>
      <c r="G81" s="2"/>
      <c r="H81" s="5">
        <f t="shared" si="1"/>
        <v>2.8946233910205088E-3</v>
      </c>
      <c r="I81" s="4"/>
      <c r="J81" s="4"/>
      <c r="K81" s="4"/>
    </row>
    <row r="82" spans="2:11" ht="13.5" x14ac:dyDescent="0.35">
      <c r="B82" s="3">
        <v>42118</v>
      </c>
      <c r="C82" s="2">
        <v>27.7</v>
      </c>
      <c r="D82" s="2">
        <v>9.7774999999999999</v>
      </c>
      <c r="E82" s="2">
        <v>7810</v>
      </c>
      <c r="F82" s="2"/>
      <c r="G82" s="2"/>
      <c r="H82" s="5">
        <f t="shared" si="1"/>
        <v>7.2668468025868338E-4</v>
      </c>
      <c r="I82" s="4"/>
      <c r="J82" s="4"/>
      <c r="K82" s="4"/>
    </row>
    <row r="83" spans="2:11" ht="13.5" x14ac:dyDescent="0.35">
      <c r="B83" s="3">
        <v>42121</v>
      </c>
      <c r="C83" s="2">
        <v>27.6</v>
      </c>
      <c r="D83" s="2">
        <v>9.7422000000000004</v>
      </c>
      <c r="E83" s="2">
        <v>2531</v>
      </c>
      <c r="F83" s="2"/>
      <c r="G83" s="2"/>
      <c r="H83" s="5">
        <f t="shared" si="1"/>
        <v>-3.6103298389158212E-3</v>
      </c>
      <c r="I83" s="4"/>
      <c r="J83" s="4"/>
      <c r="K83" s="4"/>
    </row>
    <row r="84" spans="2:11" ht="13.5" x14ac:dyDescent="0.35">
      <c r="B84" s="3">
        <v>42122</v>
      </c>
      <c r="C84" s="2">
        <v>27.8</v>
      </c>
      <c r="D84" s="2">
        <v>9.8127999999999993</v>
      </c>
      <c r="E84" s="2">
        <v>16430</v>
      </c>
      <c r="F84" s="2"/>
      <c r="G84" s="2"/>
      <c r="H84" s="5">
        <f t="shared" si="1"/>
        <v>7.2468230995051302E-3</v>
      </c>
      <c r="I84" s="4"/>
      <c r="J84" s="4"/>
      <c r="K84" s="4"/>
    </row>
    <row r="85" spans="2:11" ht="13.5" x14ac:dyDescent="0.35">
      <c r="B85" s="3">
        <v>42123</v>
      </c>
      <c r="C85" s="2">
        <v>27.98</v>
      </c>
      <c r="D85" s="2">
        <v>9.8763000000000005</v>
      </c>
      <c r="E85" s="2">
        <v>677</v>
      </c>
      <c r="F85" s="2"/>
      <c r="G85" s="2"/>
      <c r="H85" s="5">
        <f t="shared" si="1"/>
        <v>6.4711397358553349E-3</v>
      </c>
      <c r="I85" s="4"/>
      <c r="J85" s="4"/>
      <c r="K85" s="4"/>
    </row>
    <row r="86" spans="2:11" ht="13.5" x14ac:dyDescent="0.35">
      <c r="B86" s="3">
        <v>42124</v>
      </c>
      <c r="C86" s="2">
        <v>27.8</v>
      </c>
      <c r="D86" s="2">
        <v>9.8127999999999993</v>
      </c>
      <c r="E86" s="2">
        <v>3175</v>
      </c>
      <c r="F86" s="2"/>
      <c r="G86" s="2"/>
      <c r="H86" s="5">
        <f t="shared" si="1"/>
        <v>-6.4295333272583076E-3</v>
      </c>
      <c r="I86" s="4"/>
      <c r="J86" s="4"/>
      <c r="K86" s="4"/>
    </row>
    <row r="87" spans="2:11" ht="13.5" x14ac:dyDescent="0.35">
      <c r="B87" s="3">
        <v>42128</v>
      </c>
      <c r="C87" s="2">
        <v>27.79</v>
      </c>
      <c r="D87" s="2">
        <v>9.8093000000000004</v>
      </c>
      <c r="E87" s="2">
        <v>2512</v>
      </c>
      <c r="F87" s="2"/>
      <c r="G87" s="2"/>
      <c r="H87" s="5">
        <f t="shared" si="1"/>
        <v>-3.5667699331474691E-4</v>
      </c>
      <c r="I87" s="4"/>
      <c r="J87" s="4"/>
      <c r="K87" s="4"/>
    </row>
    <row r="88" spans="2:11" ht="13.5" x14ac:dyDescent="0.35">
      <c r="B88" s="3">
        <v>42129</v>
      </c>
      <c r="C88" s="2">
        <v>28.35</v>
      </c>
      <c r="D88" s="2">
        <v>10.0069</v>
      </c>
      <c r="E88" s="2">
        <v>10406</v>
      </c>
      <c r="F88" s="2"/>
      <c r="G88" s="2"/>
      <c r="H88" s="5">
        <f t="shared" si="1"/>
        <v>2.0144148919902495E-2</v>
      </c>
      <c r="I88" s="4"/>
      <c r="J88" s="4"/>
      <c r="K88" s="4"/>
    </row>
    <row r="89" spans="2:11" ht="13.5" x14ac:dyDescent="0.35">
      <c r="B89" s="3">
        <v>42130</v>
      </c>
      <c r="C89" s="2">
        <v>28.3</v>
      </c>
      <c r="D89" s="2">
        <v>9.9893000000000001</v>
      </c>
      <c r="E89" s="2">
        <v>8475</v>
      </c>
      <c r="F89" s="2"/>
      <c r="G89" s="2"/>
      <c r="H89" s="5">
        <f t="shared" si="1"/>
        <v>-1.7587864373582068E-3</v>
      </c>
      <c r="I89" s="4"/>
      <c r="J89" s="4"/>
      <c r="K89" s="4"/>
    </row>
    <row r="90" spans="2:11" ht="13.5" x14ac:dyDescent="0.35">
      <c r="B90" s="3">
        <v>42131</v>
      </c>
      <c r="C90" s="2">
        <v>28.01</v>
      </c>
      <c r="D90" s="2">
        <v>9.8869000000000007</v>
      </c>
      <c r="E90" s="2">
        <v>2480</v>
      </c>
      <c r="F90" s="2"/>
      <c r="G90" s="2"/>
      <c r="H90" s="5">
        <f t="shared" si="1"/>
        <v>-1.0250968536333815E-2</v>
      </c>
      <c r="I90" s="4"/>
      <c r="J90" s="4"/>
      <c r="K90" s="4"/>
    </row>
    <row r="91" spans="2:11" ht="13.5" x14ac:dyDescent="0.35">
      <c r="B91" s="3">
        <v>42132</v>
      </c>
      <c r="C91" s="2">
        <v>27.98</v>
      </c>
      <c r="D91" s="2">
        <v>9.8763000000000005</v>
      </c>
      <c r="E91" s="2">
        <v>5811</v>
      </c>
      <c r="F91" s="2"/>
      <c r="G91" s="2"/>
      <c r="H91" s="5">
        <f t="shared" si="1"/>
        <v>-1.0721257421436611E-3</v>
      </c>
      <c r="I91" s="4"/>
      <c r="J91" s="4"/>
      <c r="K91" s="4"/>
    </row>
    <row r="92" spans="2:11" ht="13.5" x14ac:dyDescent="0.35">
      <c r="B92" s="3">
        <v>42135</v>
      </c>
      <c r="C92" s="2">
        <v>27.8</v>
      </c>
      <c r="D92" s="2">
        <v>9.8127999999999993</v>
      </c>
      <c r="E92" s="2">
        <v>1729</v>
      </c>
      <c r="F92" s="2"/>
      <c r="G92" s="2"/>
      <c r="H92" s="5">
        <f t="shared" si="1"/>
        <v>-6.4295333272583076E-3</v>
      </c>
      <c r="I92" s="4"/>
      <c r="J92" s="4"/>
      <c r="K92" s="4"/>
    </row>
    <row r="93" spans="2:11" ht="13.5" x14ac:dyDescent="0.35">
      <c r="B93" s="3">
        <v>42136</v>
      </c>
      <c r="C93" s="2">
        <v>27.9</v>
      </c>
      <c r="D93" s="2">
        <v>9.8481000000000005</v>
      </c>
      <c r="E93" s="2">
        <v>5818</v>
      </c>
      <c r="F93" s="2"/>
      <c r="G93" s="2"/>
      <c r="H93" s="5">
        <f t="shared" si="1"/>
        <v>3.5973422468613672E-3</v>
      </c>
      <c r="I93" s="4"/>
      <c r="J93" s="4"/>
      <c r="K93" s="4"/>
    </row>
    <row r="94" spans="2:11" ht="13.5" x14ac:dyDescent="0.35">
      <c r="B94" s="3">
        <v>42137</v>
      </c>
      <c r="C94" s="2">
        <v>28</v>
      </c>
      <c r="D94" s="2">
        <v>9.8834</v>
      </c>
      <c r="E94" s="2">
        <v>3926</v>
      </c>
      <c r="F94" s="2"/>
      <c r="G94" s="2"/>
      <c r="H94" s="5">
        <f t="shared" si="1"/>
        <v>3.5844477614970847E-3</v>
      </c>
      <c r="I94" s="4"/>
      <c r="J94" s="4"/>
      <c r="K94" s="4"/>
    </row>
    <row r="95" spans="2:11" ht="13.5" x14ac:dyDescent="0.35">
      <c r="B95" s="3">
        <v>42138</v>
      </c>
      <c r="C95" s="2">
        <v>28.19</v>
      </c>
      <c r="D95" s="2">
        <v>9.9504000000000001</v>
      </c>
      <c r="E95" s="2">
        <v>8872</v>
      </c>
      <c r="F95" s="2"/>
      <c r="G95" s="2"/>
      <c r="H95" s="5">
        <f t="shared" si="1"/>
        <v>6.779043648946736E-3</v>
      </c>
      <c r="I95" s="4"/>
      <c r="J95" s="4"/>
      <c r="K95" s="4"/>
    </row>
    <row r="96" spans="2:11" ht="13.5" x14ac:dyDescent="0.35">
      <c r="B96" s="3">
        <v>42139</v>
      </c>
      <c r="C96" s="2">
        <v>28.05</v>
      </c>
      <c r="D96" s="2">
        <v>9.9009999999999998</v>
      </c>
      <c r="E96" s="2">
        <v>4740</v>
      </c>
      <c r="F96" s="2"/>
      <c r="G96" s="2"/>
      <c r="H96" s="5">
        <f t="shared" si="1"/>
        <v>-4.9646245377070602E-3</v>
      </c>
      <c r="I96" s="4"/>
      <c r="J96" s="4"/>
      <c r="K96" s="4"/>
    </row>
    <row r="97" spans="2:11" ht="13.5" x14ac:dyDescent="0.35">
      <c r="B97" s="3">
        <v>42142</v>
      </c>
      <c r="C97" s="2">
        <v>28.1</v>
      </c>
      <c r="D97" s="2">
        <v>9.9186999999999994</v>
      </c>
      <c r="E97" s="2">
        <v>4874</v>
      </c>
      <c r="F97" s="2"/>
      <c r="G97" s="2"/>
      <c r="H97" s="5">
        <f t="shared" si="1"/>
        <v>1.7876982123017479E-3</v>
      </c>
      <c r="I97" s="4"/>
      <c r="J97" s="4"/>
      <c r="K97" s="4"/>
    </row>
    <row r="98" spans="2:11" ht="13.5" x14ac:dyDescent="0.35">
      <c r="B98" s="3">
        <v>42143</v>
      </c>
      <c r="C98" s="2">
        <v>28.18</v>
      </c>
      <c r="D98" s="2">
        <v>9.9468999999999994</v>
      </c>
      <c r="E98" s="2">
        <v>18945</v>
      </c>
      <c r="F98" s="2"/>
      <c r="G98" s="2"/>
      <c r="H98" s="5">
        <f t="shared" si="1"/>
        <v>2.8431145210561872E-3</v>
      </c>
      <c r="I98" s="4"/>
      <c r="J98" s="4"/>
      <c r="K98" s="4"/>
    </row>
    <row r="99" spans="2:11" ht="13.5" x14ac:dyDescent="0.35">
      <c r="B99" s="3">
        <v>42144</v>
      </c>
      <c r="C99" s="2">
        <v>28.24</v>
      </c>
      <c r="D99" s="2">
        <v>9.9680999999999997</v>
      </c>
      <c r="E99" s="2">
        <v>12197</v>
      </c>
      <c r="F99" s="2"/>
      <c r="G99" s="2"/>
      <c r="H99" s="5">
        <f t="shared" si="1"/>
        <v>2.1313172948356101E-3</v>
      </c>
      <c r="I99" s="4"/>
      <c r="J99" s="4"/>
      <c r="K99" s="4"/>
    </row>
    <row r="100" spans="2:11" ht="13.5" x14ac:dyDescent="0.35">
      <c r="B100" s="3">
        <v>42145</v>
      </c>
      <c r="C100" s="2">
        <v>28.18</v>
      </c>
      <c r="D100" s="2">
        <v>9.9468999999999994</v>
      </c>
      <c r="E100" s="2">
        <v>5708</v>
      </c>
      <c r="F100" s="2"/>
      <c r="G100" s="2"/>
      <c r="H100" s="5">
        <f t="shared" si="1"/>
        <v>-2.126784442371197E-3</v>
      </c>
      <c r="I100" s="4"/>
      <c r="J100" s="4"/>
      <c r="K100" s="4"/>
    </row>
    <row r="101" spans="2:11" ht="13.5" x14ac:dyDescent="0.35">
      <c r="B101" s="3">
        <v>42146</v>
      </c>
      <c r="C101" s="2">
        <v>27.85</v>
      </c>
      <c r="D101" s="2">
        <v>9.8303999999999991</v>
      </c>
      <c r="E101" s="2">
        <v>4755</v>
      </c>
      <c r="F101" s="2"/>
      <c r="G101" s="2"/>
      <c r="H101" s="5">
        <f t="shared" si="1"/>
        <v>-1.1712191738129495E-2</v>
      </c>
      <c r="I101" s="4"/>
      <c r="J101" s="4"/>
      <c r="K101" s="4"/>
    </row>
    <row r="102" spans="2:11" ht="13.5" x14ac:dyDescent="0.35">
      <c r="B102" s="3">
        <v>42149</v>
      </c>
      <c r="C102" s="2">
        <v>27.8</v>
      </c>
      <c r="D102" s="2">
        <v>9.8127999999999993</v>
      </c>
      <c r="E102" s="2">
        <v>8277</v>
      </c>
      <c r="F102" s="2"/>
      <c r="G102" s="2"/>
      <c r="H102" s="5">
        <f t="shared" si="1"/>
        <v>-1.790364583333317E-3</v>
      </c>
      <c r="I102" s="4"/>
      <c r="J102" s="4"/>
      <c r="K102" s="4"/>
    </row>
    <row r="103" spans="2:11" ht="13.5" x14ac:dyDescent="0.35">
      <c r="B103" s="3">
        <v>42150</v>
      </c>
      <c r="C103" s="2">
        <v>28.15</v>
      </c>
      <c r="D103" s="2">
        <v>9.9362999999999992</v>
      </c>
      <c r="E103" s="2">
        <v>16201</v>
      </c>
      <c r="F103" s="2"/>
      <c r="G103" s="2"/>
      <c r="H103" s="5">
        <f t="shared" si="1"/>
        <v>1.2585602478395561E-2</v>
      </c>
      <c r="I103" s="4"/>
      <c r="J103" s="4"/>
      <c r="K103" s="4"/>
    </row>
    <row r="104" spans="2:11" ht="13.5" x14ac:dyDescent="0.35">
      <c r="B104" s="3">
        <v>42151</v>
      </c>
      <c r="C104" s="2">
        <v>28.5</v>
      </c>
      <c r="D104" s="2">
        <v>10.059900000000001</v>
      </c>
      <c r="E104" s="2">
        <v>19842</v>
      </c>
      <c r="F104" s="2"/>
      <c r="G104" s="2"/>
      <c r="H104" s="5">
        <f t="shared" si="1"/>
        <v>1.2439237945714349E-2</v>
      </c>
      <c r="I104" s="4"/>
      <c r="J104" s="4"/>
      <c r="K104" s="4"/>
    </row>
    <row r="105" spans="2:11" ht="13.5" x14ac:dyDescent="0.35">
      <c r="B105" s="3">
        <v>42152</v>
      </c>
      <c r="C105" s="2">
        <v>28.23</v>
      </c>
      <c r="D105" s="2">
        <v>9.9646000000000008</v>
      </c>
      <c r="E105" s="2">
        <v>3959</v>
      </c>
      <c r="F105" s="2"/>
      <c r="G105" s="2"/>
      <c r="H105" s="5">
        <f t="shared" si="1"/>
        <v>-9.4732552013439431E-3</v>
      </c>
      <c r="I105" s="4"/>
      <c r="J105" s="4"/>
      <c r="K105" s="4"/>
    </row>
    <row r="106" spans="2:11" ht="13.5" x14ac:dyDescent="0.35">
      <c r="B106" s="3">
        <v>42153</v>
      </c>
      <c r="C106" s="2">
        <v>28.32</v>
      </c>
      <c r="D106" s="2">
        <v>9.9962999999999997</v>
      </c>
      <c r="E106" s="2">
        <v>2294</v>
      </c>
      <c r="F106" s="2"/>
      <c r="G106" s="2"/>
      <c r="H106" s="5">
        <f t="shared" si="1"/>
        <v>3.1812616662985917E-3</v>
      </c>
      <c r="I106" s="4"/>
      <c r="J106" s="4"/>
      <c r="K106" s="4"/>
    </row>
    <row r="107" spans="2:11" ht="13.5" x14ac:dyDescent="0.35">
      <c r="B107" s="3">
        <v>42156</v>
      </c>
      <c r="C107" s="2">
        <v>28.32</v>
      </c>
      <c r="D107" s="2">
        <v>9.9962999999999997</v>
      </c>
      <c r="E107" s="2">
        <v>12432</v>
      </c>
      <c r="F107" s="2"/>
      <c r="G107" s="2"/>
      <c r="H107" s="5">
        <f t="shared" si="1"/>
        <v>0</v>
      </c>
      <c r="I107" s="4"/>
      <c r="J107" s="4"/>
      <c r="K107" s="4"/>
    </row>
    <row r="108" spans="2:11" ht="13.5" x14ac:dyDescent="0.35">
      <c r="B108" s="3">
        <v>42157</v>
      </c>
      <c r="C108" s="2">
        <v>28</v>
      </c>
      <c r="D108" s="2">
        <v>9.8834</v>
      </c>
      <c r="E108" s="2">
        <v>11824</v>
      </c>
      <c r="F108" s="2"/>
      <c r="G108" s="2"/>
      <c r="H108" s="5">
        <f t="shared" si="1"/>
        <v>-1.1294178846173062E-2</v>
      </c>
      <c r="I108" s="4"/>
      <c r="J108" s="4"/>
      <c r="K108" s="4"/>
    </row>
    <row r="109" spans="2:11" ht="13.5" x14ac:dyDescent="0.35">
      <c r="B109" s="3">
        <v>42158</v>
      </c>
      <c r="C109" s="2">
        <v>28</v>
      </c>
      <c r="D109" s="2">
        <v>9.8834</v>
      </c>
      <c r="E109" s="2">
        <v>2619</v>
      </c>
      <c r="F109" s="2"/>
      <c r="G109" s="2"/>
      <c r="H109" s="5">
        <f t="shared" si="1"/>
        <v>0</v>
      </c>
      <c r="I109" s="4"/>
      <c r="J109" s="4"/>
      <c r="K109" s="4"/>
    </row>
    <row r="110" spans="2:11" ht="13.5" x14ac:dyDescent="0.35">
      <c r="B110" s="3">
        <v>42159</v>
      </c>
      <c r="C110" s="2">
        <v>28.09</v>
      </c>
      <c r="D110" s="2">
        <v>9.9151000000000007</v>
      </c>
      <c r="E110" s="2">
        <v>10600</v>
      </c>
      <c r="F110" s="2"/>
      <c r="G110" s="2"/>
      <c r="H110" s="5">
        <f t="shared" si="1"/>
        <v>3.2073982637554612E-3</v>
      </c>
      <c r="I110" s="4"/>
      <c r="J110" s="4"/>
      <c r="K110" s="4"/>
    </row>
    <row r="111" spans="2:11" ht="13.5" x14ac:dyDescent="0.35">
      <c r="B111" s="3">
        <v>42160</v>
      </c>
      <c r="C111" s="2">
        <v>28.09</v>
      </c>
      <c r="D111" s="2">
        <v>9.9151000000000007</v>
      </c>
      <c r="E111" s="2">
        <v>6415</v>
      </c>
      <c r="F111" s="2"/>
      <c r="G111" s="2"/>
      <c r="H111" s="5">
        <f t="shared" si="1"/>
        <v>0</v>
      </c>
      <c r="I111" s="4"/>
      <c r="J111" s="4"/>
      <c r="K111" s="4"/>
    </row>
    <row r="112" spans="2:11" ht="13.5" x14ac:dyDescent="0.35">
      <c r="B112" s="3">
        <v>42163</v>
      </c>
      <c r="C112" s="2">
        <v>28.09</v>
      </c>
      <c r="D112" s="2">
        <v>9.9151000000000007</v>
      </c>
      <c r="E112" s="2">
        <v>8590</v>
      </c>
      <c r="F112" s="2"/>
      <c r="G112" s="2"/>
      <c r="H112" s="5">
        <f t="shared" si="1"/>
        <v>0</v>
      </c>
      <c r="I112" s="4"/>
      <c r="J112" s="4"/>
      <c r="K112" s="4"/>
    </row>
    <row r="113" spans="2:11" ht="13.5" x14ac:dyDescent="0.35">
      <c r="B113" s="3">
        <v>42164</v>
      </c>
      <c r="C113" s="2">
        <v>28.09</v>
      </c>
      <c r="D113" s="2">
        <v>9.9151000000000007</v>
      </c>
      <c r="E113" s="2">
        <v>16122</v>
      </c>
      <c r="F113" s="2"/>
      <c r="G113" s="2"/>
      <c r="H113" s="5">
        <f t="shared" si="1"/>
        <v>0</v>
      </c>
      <c r="I113" s="4"/>
      <c r="J113" s="4"/>
      <c r="K113" s="4"/>
    </row>
    <row r="114" spans="2:11" ht="13.5" x14ac:dyDescent="0.35">
      <c r="B114" s="3">
        <v>42165</v>
      </c>
      <c r="C114" s="2">
        <v>28</v>
      </c>
      <c r="D114" s="2">
        <v>9.8834</v>
      </c>
      <c r="E114" s="2">
        <v>5856</v>
      </c>
      <c r="F114" s="2"/>
      <c r="G114" s="2"/>
      <c r="H114" s="5">
        <f t="shared" si="1"/>
        <v>-3.1971437504413193E-3</v>
      </c>
      <c r="I114" s="4"/>
      <c r="J114" s="4"/>
      <c r="K114" s="4"/>
    </row>
    <row r="115" spans="2:11" ht="13.5" x14ac:dyDescent="0.35">
      <c r="B115" s="3">
        <v>42166</v>
      </c>
      <c r="C115" s="2">
        <v>28</v>
      </c>
      <c r="D115" s="2">
        <v>9.8834</v>
      </c>
      <c r="E115" s="2">
        <v>3703</v>
      </c>
      <c r="F115" s="2"/>
      <c r="G115" s="2"/>
      <c r="H115" s="5">
        <f t="shared" si="1"/>
        <v>0</v>
      </c>
      <c r="I115" s="4"/>
      <c r="J115" s="4"/>
      <c r="K115" s="4"/>
    </row>
    <row r="116" spans="2:11" ht="13.5" x14ac:dyDescent="0.35">
      <c r="B116" s="3">
        <v>42167</v>
      </c>
      <c r="C116" s="2">
        <v>28.2</v>
      </c>
      <c r="D116" s="2">
        <v>9.9540000000000006</v>
      </c>
      <c r="E116" s="2">
        <v>5797</v>
      </c>
      <c r="F116" s="2"/>
      <c r="G116" s="2"/>
      <c r="H116" s="5">
        <f t="shared" si="1"/>
        <v>7.143290770382729E-3</v>
      </c>
      <c r="I116" s="4"/>
      <c r="J116" s="4"/>
      <c r="K116" s="4"/>
    </row>
    <row r="117" spans="2:11" ht="13.5" x14ac:dyDescent="0.35">
      <c r="B117" s="3">
        <v>42170</v>
      </c>
      <c r="C117" s="2">
        <v>28</v>
      </c>
      <c r="D117" s="2">
        <v>9.8834</v>
      </c>
      <c r="E117" s="2">
        <v>10288</v>
      </c>
      <c r="F117" s="2"/>
      <c r="G117" s="2"/>
      <c r="H117" s="5">
        <f t="shared" si="1"/>
        <v>-7.092626079967918E-3</v>
      </c>
      <c r="I117" s="4"/>
      <c r="J117" s="4"/>
      <c r="K117" s="4"/>
    </row>
    <row r="118" spans="2:11" ht="13.5" x14ac:dyDescent="0.35">
      <c r="B118" s="3">
        <v>42171</v>
      </c>
      <c r="C118" s="2">
        <v>26.5</v>
      </c>
      <c r="D118" s="2">
        <v>9.8795000000000002</v>
      </c>
      <c r="E118" s="2">
        <v>7729</v>
      </c>
      <c r="F118" s="2"/>
      <c r="G118" s="2"/>
      <c r="H118" s="5">
        <f t="shared" si="1"/>
        <v>-3.9460104822225069E-4</v>
      </c>
      <c r="I118" s="4"/>
      <c r="J118" s="4"/>
      <c r="K118" s="4"/>
    </row>
    <row r="119" spans="2:11" ht="13.5" x14ac:dyDescent="0.35">
      <c r="B119" s="3">
        <v>42172</v>
      </c>
      <c r="C119" s="2">
        <v>26.4</v>
      </c>
      <c r="D119" s="2">
        <v>9.8422000000000001</v>
      </c>
      <c r="E119" s="2">
        <v>8402</v>
      </c>
      <c r="F119" s="2"/>
      <c r="G119" s="2"/>
      <c r="H119" s="5">
        <f t="shared" si="1"/>
        <v>-3.7754947112708243E-3</v>
      </c>
      <c r="I119" s="4"/>
      <c r="J119" s="4"/>
      <c r="K119" s="4"/>
    </row>
    <row r="120" spans="2:11" ht="13.5" x14ac:dyDescent="0.35">
      <c r="B120" s="3">
        <v>42173</v>
      </c>
      <c r="C120" s="2">
        <v>26.7</v>
      </c>
      <c r="D120" s="2">
        <v>9.9541000000000004</v>
      </c>
      <c r="E120" s="2">
        <v>13282</v>
      </c>
      <c r="F120" s="2"/>
      <c r="G120" s="2"/>
      <c r="H120" s="5">
        <f t="shared" si="1"/>
        <v>1.1369409278413397E-2</v>
      </c>
      <c r="I120" s="4"/>
      <c r="J120" s="4"/>
      <c r="K120" s="4"/>
    </row>
    <row r="121" spans="2:11" ht="13.5" x14ac:dyDescent="0.35">
      <c r="B121" s="3">
        <v>42174</v>
      </c>
      <c r="C121" s="2">
        <v>26.71</v>
      </c>
      <c r="D121" s="2">
        <v>9.9578000000000007</v>
      </c>
      <c r="E121" s="2">
        <v>14905</v>
      </c>
      <c r="F121" s="2"/>
      <c r="G121" s="2"/>
      <c r="H121" s="5">
        <f t="shared" si="1"/>
        <v>3.7170613114196748E-4</v>
      </c>
      <c r="I121" s="4"/>
      <c r="J121" s="4"/>
      <c r="K121" s="4"/>
    </row>
    <row r="122" spans="2:11" ht="13.5" x14ac:dyDescent="0.35">
      <c r="B122" s="3">
        <v>42177</v>
      </c>
      <c r="C122" s="2">
        <v>26.8</v>
      </c>
      <c r="D122" s="2">
        <v>9.9913000000000007</v>
      </c>
      <c r="E122" s="2">
        <v>5273</v>
      </c>
      <c r="F122" s="2"/>
      <c r="G122" s="2"/>
      <c r="H122" s="5">
        <f t="shared" si="1"/>
        <v>3.3641969109642774E-3</v>
      </c>
      <c r="I122" s="4"/>
      <c r="J122" s="4"/>
      <c r="K122" s="4"/>
    </row>
    <row r="123" spans="2:11" ht="13.5" x14ac:dyDescent="0.35">
      <c r="B123" s="3">
        <v>42178</v>
      </c>
      <c r="C123" s="2">
        <v>27</v>
      </c>
      <c r="D123" s="2">
        <v>10.065899999999999</v>
      </c>
      <c r="E123" s="2">
        <v>20381</v>
      </c>
      <c r="F123" s="2"/>
      <c r="G123" s="2"/>
      <c r="H123" s="5">
        <f t="shared" si="1"/>
        <v>7.4664958513905536E-3</v>
      </c>
      <c r="I123" s="4"/>
      <c r="J123" s="4"/>
      <c r="K123" s="4"/>
    </row>
    <row r="124" spans="2:11" ht="13.5" x14ac:dyDescent="0.35">
      <c r="B124" s="3">
        <v>42179</v>
      </c>
      <c r="C124" s="2">
        <v>27.15</v>
      </c>
      <c r="D124" s="2">
        <v>10.1218</v>
      </c>
      <c r="E124" s="2">
        <v>1245</v>
      </c>
      <c r="F124" s="2"/>
      <c r="G124" s="2"/>
      <c r="H124" s="5">
        <f t="shared" si="1"/>
        <v>5.5534030737441438E-3</v>
      </c>
      <c r="I124" s="4"/>
      <c r="J124" s="4"/>
      <c r="K124" s="4"/>
    </row>
    <row r="125" spans="2:11" ht="13.5" x14ac:dyDescent="0.35">
      <c r="B125" s="3">
        <v>42180</v>
      </c>
      <c r="C125" s="2">
        <v>27.5</v>
      </c>
      <c r="D125" s="2">
        <v>10.2523</v>
      </c>
      <c r="E125" s="2">
        <v>18038</v>
      </c>
      <c r="F125" s="2"/>
      <c r="G125" s="2"/>
      <c r="H125" s="5">
        <f t="shared" si="1"/>
        <v>1.2892963702108282E-2</v>
      </c>
      <c r="I125" s="4"/>
      <c r="J125" s="4"/>
      <c r="K125" s="4"/>
    </row>
    <row r="126" spans="2:11" ht="13.5" x14ac:dyDescent="0.35">
      <c r="B126" s="3">
        <v>42181</v>
      </c>
      <c r="C126" s="2">
        <v>27.66</v>
      </c>
      <c r="D126" s="2">
        <v>10.311999999999999</v>
      </c>
      <c r="E126" s="2">
        <v>9625</v>
      </c>
      <c r="F126" s="2"/>
      <c r="G126" s="2"/>
      <c r="H126" s="5">
        <f t="shared" si="1"/>
        <v>5.8230836007529454E-3</v>
      </c>
      <c r="I126" s="4"/>
      <c r="J126" s="4"/>
      <c r="K126" s="4"/>
    </row>
    <row r="127" spans="2:11" ht="13.5" x14ac:dyDescent="0.35">
      <c r="B127" s="3">
        <v>42184</v>
      </c>
      <c r="C127" s="2">
        <v>27.4</v>
      </c>
      <c r="D127" s="2">
        <v>10.215</v>
      </c>
      <c r="E127" s="2">
        <v>18332</v>
      </c>
      <c r="F127" s="2"/>
      <c r="G127" s="2"/>
      <c r="H127" s="5">
        <f t="shared" si="1"/>
        <v>-9.4065166795965424E-3</v>
      </c>
      <c r="I127" s="4"/>
      <c r="J127" s="4"/>
      <c r="K127" s="4"/>
    </row>
    <row r="128" spans="2:11" ht="13.5" x14ac:dyDescent="0.35">
      <c r="B128" s="3">
        <v>42185</v>
      </c>
      <c r="C128" s="2">
        <v>27.52</v>
      </c>
      <c r="D128" s="2">
        <v>10.2598</v>
      </c>
      <c r="E128" s="2">
        <v>6945</v>
      </c>
      <c r="F128" s="2"/>
      <c r="G128" s="2"/>
      <c r="H128" s="5">
        <f t="shared" si="1"/>
        <v>4.3857072931963188E-3</v>
      </c>
      <c r="I128" s="4"/>
      <c r="J128" s="4"/>
      <c r="K128" s="4"/>
    </row>
    <row r="129" spans="2:11" ht="13.5" x14ac:dyDescent="0.35">
      <c r="B129" s="3">
        <v>42186</v>
      </c>
      <c r="C129" s="2">
        <v>27.52</v>
      </c>
      <c r="D129" s="2">
        <v>10.2598</v>
      </c>
      <c r="E129" s="2">
        <v>816</v>
      </c>
      <c r="F129" s="2"/>
      <c r="G129" s="2"/>
      <c r="H129" s="5">
        <f t="shared" si="1"/>
        <v>0</v>
      </c>
      <c r="I129" s="4"/>
      <c r="J129" s="4"/>
      <c r="K129" s="4"/>
    </row>
    <row r="130" spans="2:11" ht="13.5" x14ac:dyDescent="0.35">
      <c r="B130" s="3">
        <v>42187</v>
      </c>
      <c r="C130" s="2">
        <v>27.21</v>
      </c>
      <c r="D130" s="2">
        <v>10.1442</v>
      </c>
      <c r="E130" s="2">
        <v>5381</v>
      </c>
      <c r="F130" s="2"/>
      <c r="G130" s="2"/>
      <c r="H130" s="5">
        <f t="shared" si="1"/>
        <v>-1.1267276165227449E-2</v>
      </c>
      <c r="I130" s="4"/>
      <c r="J130" s="4"/>
      <c r="K130" s="4"/>
    </row>
    <row r="131" spans="2:11" ht="13.5" x14ac:dyDescent="0.35">
      <c r="B131" s="3">
        <v>42188</v>
      </c>
      <c r="C131" s="2">
        <v>27.21</v>
      </c>
      <c r="D131" s="2">
        <v>10.1442</v>
      </c>
      <c r="E131" s="2">
        <v>21158</v>
      </c>
      <c r="F131" s="2"/>
      <c r="G131" s="2"/>
      <c r="H131" s="5">
        <f t="shared" si="1"/>
        <v>0</v>
      </c>
      <c r="I131" s="4"/>
      <c r="J131" s="4"/>
      <c r="K131" s="4"/>
    </row>
    <row r="132" spans="2:11" ht="13.5" x14ac:dyDescent="0.35">
      <c r="B132" s="3">
        <v>42191</v>
      </c>
      <c r="C132" s="2">
        <v>27.09</v>
      </c>
      <c r="D132" s="2">
        <v>10.099500000000001</v>
      </c>
      <c r="E132" s="2">
        <v>2939</v>
      </c>
      <c r="F132" s="2"/>
      <c r="G132" s="2"/>
      <c r="H132" s="5">
        <f t="shared" si="1"/>
        <v>-4.406458863192647E-3</v>
      </c>
      <c r="I132" s="4"/>
      <c r="J132" s="4"/>
      <c r="K132" s="4"/>
    </row>
    <row r="133" spans="2:11" ht="13.5" x14ac:dyDescent="0.35">
      <c r="B133" s="3">
        <v>42192</v>
      </c>
      <c r="C133" s="2">
        <v>27</v>
      </c>
      <c r="D133" s="2">
        <v>10.065899999999999</v>
      </c>
      <c r="E133" s="2">
        <v>6298</v>
      </c>
      <c r="F133" s="2"/>
      <c r="G133" s="2"/>
      <c r="H133" s="5">
        <f t="shared" si="1"/>
        <v>-3.326897371157149E-3</v>
      </c>
      <c r="I133" s="4"/>
      <c r="J133" s="4"/>
      <c r="K133" s="4"/>
    </row>
    <row r="134" spans="2:11" ht="13.5" x14ac:dyDescent="0.35">
      <c r="B134" s="3">
        <v>42193</v>
      </c>
      <c r="C134" s="2">
        <v>27.1</v>
      </c>
      <c r="D134" s="2">
        <v>10.103199999999999</v>
      </c>
      <c r="E134" s="2">
        <v>8721</v>
      </c>
      <c r="F134" s="2"/>
      <c r="G134" s="2"/>
      <c r="H134" s="5">
        <f t="shared" si="1"/>
        <v>3.7055802263086376E-3</v>
      </c>
      <c r="I134" s="4"/>
      <c r="J134" s="4"/>
      <c r="K134" s="4"/>
    </row>
    <row r="135" spans="2:11" ht="13.5" x14ac:dyDescent="0.35">
      <c r="B135" s="3">
        <v>42194</v>
      </c>
      <c r="C135" s="2">
        <v>27.15</v>
      </c>
      <c r="D135" s="2">
        <v>10.1218</v>
      </c>
      <c r="E135" s="2">
        <v>7130</v>
      </c>
      <c r="F135" s="2"/>
      <c r="G135" s="2"/>
      <c r="H135" s="5">
        <f t="shared" ref="H135:H198" si="2">(D135-D134)/D134</f>
        <v>1.8410008710112698E-3</v>
      </c>
      <c r="I135" s="4"/>
      <c r="J135" s="4"/>
      <c r="K135" s="4"/>
    </row>
    <row r="136" spans="2:11" ht="13.5" x14ac:dyDescent="0.35">
      <c r="B136" s="3">
        <v>42195</v>
      </c>
      <c r="C136" s="2">
        <v>27</v>
      </c>
      <c r="D136" s="2">
        <v>10.065899999999999</v>
      </c>
      <c r="E136" s="2">
        <v>4838</v>
      </c>
      <c r="F136" s="2"/>
      <c r="G136" s="2"/>
      <c r="H136" s="5">
        <f t="shared" si="2"/>
        <v>-5.5227331107116492E-3</v>
      </c>
      <c r="I136" s="4"/>
      <c r="J136" s="4"/>
      <c r="K136" s="4"/>
    </row>
    <row r="137" spans="2:11" ht="13.5" x14ac:dyDescent="0.35">
      <c r="B137" s="3">
        <v>42198</v>
      </c>
      <c r="C137" s="2">
        <v>27</v>
      </c>
      <c r="D137" s="2">
        <v>10.065899999999999</v>
      </c>
      <c r="E137" s="2">
        <v>2649</v>
      </c>
      <c r="F137" s="2"/>
      <c r="G137" s="2"/>
      <c r="H137" s="5">
        <f t="shared" si="2"/>
        <v>0</v>
      </c>
      <c r="I137" s="4"/>
      <c r="J137" s="4"/>
      <c r="K137" s="4"/>
    </row>
    <row r="138" spans="2:11" ht="13.5" x14ac:dyDescent="0.35">
      <c r="B138" s="3">
        <v>42199</v>
      </c>
      <c r="C138" s="2">
        <v>26.9</v>
      </c>
      <c r="D138" s="2">
        <v>10.028600000000001</v>
      </c>
      <c r="E138" s="2">
        <v>443</v>
      </c>
      <c r="F138" s="2"/>
      <c r="G138" s="2"/>
      <c r="H138" s="5">
        <f t="shared" si="2"/>
        <v>-3.7055802263084611E-3</v>
      </c>
      <c r="I138" s="4"/>
      <c r="J138" s="4"/>
      <c r="K138" s="4"/>
    </row>
    <row r="139" spans="2:11" ht="13.5" x14ac:dyDescent="0.35">
      <c r="B139" s="3">
        <v>42200</v>
      </c>
      <c r="C139" s="2">
        <v>27</v>
      </c>
      <c r="D139" s="2">
        <v>10.065899999999999</v>
      </c>
      <c r="E139" s="2">
        <v>5333</v>
      </c>
      <c r="F139" s="2"/>
      <c r="G139" s="2"/>
      <c r="H139" s="5">
        <f t="shared" si="2"/>
        <v>3.7193626228983439E-3</v>
      </c>
      <c r="I139" s="4"/>
      <c r="J139" s="4"/>
      <c r="K139" s="4"/>
    </row>
    <row r="140" spans="2:11" ht="13.5" x14ac:dyDescent="0.35">
      <c r="B140" s="3">
        <v>42201</v>
      </c>
      <c r="C140" s="2">
        <v>27</v>
      </c>
      <c r="D140" s="2">
        <v>10.065899999999999</v>
      </c>
      <c r="E140" s="2">
        <v>41</v>
      </c>
      <c r="F140" s="2"/>
      <c r="G140" s="2"/>
      <c r="H140" s="5">
        <f t="shared" si="2"/>
        <v>0</v>
      </c>
      <c r="I140" s="4"/>
      <c r="J140" s="4"/>
      <c r="K140" s="4"/>
    </row>
    <row r="141" spans="2:11" ht="13.5" x14ac:dyDescent="0.35">
      <c r="B141" s="3">
        <v>42205</v>
      </c>
      <c r="C141" s="2">
        <v>27</v>
      </c>
      <c r="D141" s="2">
        <v>10.065899999999999</v>
      </c>
      <c r="E141" s="2">
        <v>1094</v>
      </c>
      <c r="F141" s="2"/>
      <c r="G141" s="2"/>
      <c r="H141" s="5">
        <f t="shared" si="2"/>
        <v>0</v>
      </c>
      <c r="I141" s="4"/>
      <c r="J141" s="4"/>
      <c r="K141" s="4"/>
    </row>
    <row r="142" spans="2:11" ht="13.5" x14ac:dyDescent="0.35">
      <c r="B142" s="3">
        <v>42206</v>
      </c>
      <c r="C142" s="2">
        <v>26.98</v>
      </c>
      <c r="D142" s="2">
        <v>10.0585</v>
      </c>
      <c r="E142" s="2">
        <v>428</v>
      </c>
      <c r="F142" s="2"/>
      <c r="G142" s="2"/>
      <c r="H142" s="5">
        <f t="shared" si="2"/>
        <v>-7.3515532639890533E-4</v>
      </c>
      <c r="I142" s="4"/>
      <c r="J142" s="4"/>
      <c r="K142" s="4"/>
    </row>
    <row r="143" spans="2:11" ht="13.5" x14ac:dyDescent="0.35">
      <c r="B143" s="3">
        <v>42207</v>
      </c>
      <c r="C143" s="2">
        <v>26.7</v>
      </c>
      <c r="D143" s="2">
        <v>9.9541000000000004</v>
      </c>
      <c r="E143" s="2">
        <v>5891</v>
      </c>
      <c r="F143" s="2"/>
      <c r="G143" s="2"/>
      <c r="H143" s="5">
        <f t="shared" si="2"/>
        <v>-1.0379281204951041E-2</v>
      </c>
      <c r="I143" s="4"/>
      <c r="J143" s="4"/>
      <c r="K143" s="4"/>
    </row>
    <row r="144" spans="2:11" ht="13.5" x14ac:dyDescent="0.35">
      <c r="B144" s="3">
        <v>42208</v>
      </c>
      <c r="C144" s="2">
        <v>26.7</v>
      </c>
      <c r="D144" s="2">
        <v>9.9541000000000004</v>
      </c>
      <c r="E144" s="2">
        <v>443</v>
      </c>
      <c r="F144" s="2"/>
      <c r="G144" s="2"/>
      <c r="H144" s="5">
        <f t="shared" si="2"/>
        <v>0</v>
      </c>
      <c r="I144" s="4"/>
      <c r="J144" s="4"/>
      <c r="K144" s="4"/>
    </row>
    <row r="145" spans="2:11" ht="13.5" x14ac:dyDescent="0.35">
      <c r="B145" s="3">
        <v>42209</v>
      </c>
      <c r="C145" s="2">
        <v>26.5</v>
      </c>
      <c r="D145" s="2">
        <v>9.8795000000000002</v>
      </c>
      <c r="E145" s="2">
        <v>10933</v>
      </c>
      <c r="F145" s="2"/>
      <c r="G145" s="2"/>
      <c r="H145" s="5">
        <f t="shared" si="2"/>
        <v>-7.4943992927537619E-3</v>
      </c>
      <c r="I145" s="4"/>
      <c r="J145" s="4"/>
      <c r="K145" s="4"/>
    </row>
    <row r="146" spans="2:11" ht="13.5" x14ac:dyDescent="0.35">
      <c r="B146" s="3">
        <v>42212</v>
      </c>
      <c r="C146" s="2">
        <v>26.45</v>
      </c>
      <c r="D146" s="2">
        <v>9.8609000000000009</v>
      </c>
      <c r="E146" s="2">
        <v>3287</v>
      </c>
      <c r="F146" s="2"/>
      <c r="G146" s="2"/>
      <c r="H146" s="5">
        <f t="shared" si="2"/>
        <v>-1.8826863707676789E-3</v>
      </c>
      <c r="I146" s="4"/>
      <c r="J146" s="4"/>
      <c r="K146" s="4"/>
    </row>
    <row r="147" spans="2:11" ht="13.5" x14ac:dyDescent="0.35">
      <c r="B147" s="3">
        <v>42213</v>
      </c>
      <c r="C147" s="2">
        <v>26.45</v>
      </c>
      <c r="D147" s="2">
        <v>9.8609000000000009</v>
      </c>
      <c r="E147" s="2">
        <v>7915</v>
      </c>
      <c r="F147" s="2"/>
      <c r="G147" s="2"/>
      <c r="H147" s="5">
        <f t="shared" si="2"/>
        <v>0</v>
      </c>
      <c r="I147" s="4"/>
      <c r="J147" s="4"/>
      <c r="K147" s="4"/>
    </row>
    <row r="148" spans="2:11" ht="13.5" x14ac:dyDescent="0.35">
      <c r="B148" s="3">
        <v>42214</v>
      </c>
      <c r="C148" s="2">
        <v>26.45</v>
      </c>
      <c r="D148" s="2">
        <v>9.8609000000000009</v>
      </c>
      <c r="E148" s="2">
        <v>2983</v>
      </c>
      <c r="F148" s="2"/>
      <c r="G148" s="2"/>
      <c r="H148" s="5">
        <f t="shared" si="2"/>
        <v>0</v>
      </c>
      <c r="I148" s="4"/>
      <c r="J148" s="4"/>
      <c r="K148" s="4"/>
    </row>
    <row r="149" spans="2:11" ht="13.5" x14ac:dyDescent="0.35">
      <c r="B149" s="3">
        <v>42215</v>
      </c>
      <c r="C149" s="2">
        <v>26.27</v>
      </c>
      <c r="D149" s="2">
        <v>9.7937999999999992</v>
      </c>
      <c r="E149" s="2">
        <v>474</v>
      </c>
      <c r="F149" s="2"/>
      <c r="G149" s="2"/>
      <c r="H149" s="5">
        <f t="shared" si="2"/>
        <v>-6.804652719325995E-3</v>
      </c>
      <c r="I149" s="4"/>
      <c r="J149" s="4"/>
      <c r="K149" s="4"/>
    </row>
    <row r="150" spans="2:11" ht="13.5" x14ac:dyDescent="0.35">
      <c r="B150" s="3">
        <v>42216</v>
      </c>
      <c r="C150" s="2">
        <v>26.1</v>
      </c>
      <c r="D150" s="2">
        <v>9.7303999999999995</v>
      </c>
      <c r="E150" s="2">
        <v>2304</v>
      </c>
      <c r="F150" s="2"/>
      <c r="G150" s="2"/>
      <c r="H150" s="5">
        <f t="shared" si="2"/>
        <v>-6.4734832240805089E-3</v>
      </c>
      <c r="I150" s="4"/>
      <c r="J150" s="4"/>
      <c r="K150" s="4"/>
    </row>
    <row r="151" spans="2:11" ht="13.5" x14ac:dyDescent="0.35">
      <c r="B151" s="3">
        <v>42219</v>
      </c>
      <c r="C151" s="2">
        <v>26.17</v>
      </c>
      <c r="D151" s="2">
        <v>9.7565000000000008</v>
      </c>
      <c r="E151" s="2">
        <v>2258</v>
      </c>
      <c r="F151" s="2"/>
      <c r="G151" s="2"/>
      <c r="H151" s="5">
        <f t="shared" si="2"/>
        <v>2.6823152182851007E-3</v>
      </c>
      <c r="I151" s="4"/>
      <c r="J151" s="4"/>
      <c r="K151" s="4"/>
    </row>
    <row r="152" spans="2:11" ht="13.5" x14ac:dyDescent="0.35">
      <c r="B152" s="3">
        <v>42220</v>
      </c>
      <c r="C152" s="2">
        <v>26</v>
      </c>
      <c r="D152" s="2">
        <v>9.6930999999999994</v>
      </c>
      <c r="E152" s="2">
        <v>9207</v>
      </c>
      <c r="F152" s="2"/>
      <c r="G152" s="2"/>
      <c r="H152" s="5">
        <f t="shared" si="2"/>
        <v>-6.4982319479322962E-3</v>
      </c>
      <c r="I152" s="4"/>
      <c r="J152" s="4"/>
      <c r="K152" s="4"/>
    </row>
    <row r="153" spans="2:11" ht="13.5" x14ac:dyDescent="0.35">
      <c r="B153" s="3">
        <v>42221</v>
      </c>
      <c r="C153" s="2">
        <v>26.1</v>
      </c>
      <c r="D153" s="2">
        <v>9.7303999999999995</v>
      </c>
      <c r="E153" s="2">
        <v>422</v>
      </c>
      <c r="F153" s="2"/>
      <c r="G153" s="2"/>
      <c r="H153" s="5">
        <f t="shared" si="2"/>
        <v>3.8480981316606775E-3</v>
      </c>
      <c r="I153" s="4"/>
      <c r="J153" s="4"/>
      <c r="K153" s="4"/>
    </row>
    <row r="154" spans="2:11" ht="13.5" x14ac:dyDescent="0.35">
      <c r="B154" s="3">
        <v>42222</v>
      </c>
      <c r="C154" s="2">
        <v>25.7</v>
      </c>
      <c r="D154" s="2">
        <v>9.5813000000000006</v>
      </c>
      <c r="E154" s="2">
        <v>2423</v>
      </c>
      <c r="F154" s="2"/>
      <c r="G154" s="2"/>
      <c r="H154" s="5">
        <f t="shared" si="2"/>
        <v>-1.5323111074570307E-2</v>
      </c>
      <c r="I154" s="4"/>
      <c r="J154" s="4"/>
      <c r="K154" s="4"/>
    </row>
    <row r="155" spans="2:11" ht="13.5" x14ac:dyDescent="0.35">
      <c r="B155" s="3">
        <v>42223</v>
      </c>
      <c r="C155" s="2">
        <v>25.25</v>
      </c>
      <c r="D155" s="2">
        <v>9.4135000000000009</v>
      </c>
      <c r="E155" s="2">
        <v>4791</v>
      </c>
      <c r="F155" s="2"/>
      <c r="G155" s="2"/>
      <c r="H155" s="5">
        <f t="shared" si="2"/>
        <v>-1.7513281078767987E-2</v>
      </c>
      <c r="I155" s="4"/>
      <c r="J155" s="4"/>
      <c r="K155" s="4"/>
    </row>
    <row r="156" spans="2:11" ht="13.5" x14ac:dyDescent="0.35">
      <c r="B156" s="3">
        <v>42226</v>
      </c>
      <c r="C156" s="2">
        <v>25.25</v>
      </c>
      <c r="D156" s="2">
        <v>9.4135000000000009</v>
      </c>
      <c r="E156" s="2">
        <v>6663</v>
      </c>
      <c r="F156" s="2"/>
      <c r="G156" s="2"/>
      <c r="H156" s="5">
        <f t="shared" si="2"/>
        <v>0</v>
      </c>
      <c r="I156" s="4"/>
      <c r="J156" s="4"/>
      <c r="K156" s="4"/>
    </row>
    <row r="157" spans="2:11" ht="13.5" x14ac:dyDescent="0.35">
      <c r="B157" s="3">
        <v>42227</v>
      </c>
      <c r="C157" s="2">
        <v>25.15</v>
      </c>
      <c r="D157" s="2">
        <v>9.3762000000000008</v>
      </c>
      <c r="E157" s="2">
        <v>1602</v>
      </c>
      <c r="F157" s="2"/>
      <c r="G157" s="2"/>
      <c r="H157" s="5">
        <f t="shared" si="2"/>
        <v>-3.9623944335263296E-3</v>
      </c>
      <c r="I157" s="4"/>
      <c r="J157" s="4"/>
      <c r="K157" s="4"/>
    </row>
    <row r="158" spans="2:11" ht="13.5" x14ac:dyDescent="0.35">
      <c r="B158" s="3">
        <v>42228</v>
      </c>
      <c r="C158" s="2">
        <v>25.25</v>
      </c>
      <c r="D158" s="2">
        <v>9.4135000000000009</v>
      </c>
      <c r="E158" s="2">
        <v>3069</v>
      </c>
      <c r="F158" s="2"/>
      <c r="G158" s="2"/>
      <c r="H158" s="5">
        <f t="shared" si="2"/>
        <v>3.9781574625114766E-3</v>
      </c>
      <c r="I158" s="4"/>
      <c r="J158" s="4"/>
      <c r="K158" s="4"/>
    </row>
    <row r="159" spans="2:11" ht="13.5" x14ac:dyDescent="0.35">
      <c r="B159" s="3">
        <v>42230</v>
      </c>
      <c r="C159" s="2">
        <v>25</v>
      </c>
      <c r="D159" s="2">
        <v>9.3202999999999996</v>
      </c>
      <c r="E159" s="2">
        <v>2221</v>
      </c>
      <c r="F159" s="2"/>
      <c r="G159" s="2"/>
      <c r="H159" s="5">
        <f t="shared" si="2"/>
        <v>-9.9006745631275584E-3</v>
      </c>
      <c r="I159" s="4"/>
      <c r="J159" s="4"/>
      <c r="K159" s="4"/>
    </row>
    <row r="160" spans="2:11" ht="13.5" x14ac:dyDescent="0.35">
      <c r="B160" s="3">
        <v>42233</v>
      </c>
      <c r="C160" s="2">
        <v>25</v>
      </c>
      <c r="D160" s="2">
        <v>9.3202999999999996</v>
      </c>
      <c r="E160" s="2">
        <v>8620</v>
      </c>
      <c r="F160" s="2"/>
      <c r="G160" s="2"/>
      <c r="H160" s="5">
        <f t="shared" si="2"/>
        <v>0</v>
      </c>
      <c r="I160" s="4"/>
      <c r="J160" s="4"/>
      <c r="K160" s="4"/>
    </row>
    <row r="161" spans="2:11" ht="13.5" x14ac:dyDescent="0.35">
      <c r="B161" s="3">
        <v>42234</v>
      </c>
      <c r="C161" s="2">
        <v>25.2</v>
      </c>
      <c r="D161" s="2">
        <v>9.3948</v>
      </c>
      <c r="E161" s="2">
        <v>4020</v>
      </c>
      <c r="F161" s="2"/>
      <c r="G161" s="2"/>
      <c r="H161" s="5">
        <f t="shared" si="2"/>
        <v>7.9933049365364262E-3</v>
      </c>
      <c r="I161" s="4"/>
      <c r="J161" s="4"/>
      <c r="K161" s="4"/>
    </row>
    <row r="162" spans="2:11" ht="13.5" x14ac:dyDescent="0.35">
      <c r="B162" s="3">
        <v>42235</v>
      </c>
      <c r="C162" s="2">
        <v>25</v>
      </c>
      <c r="D162" s="2">
        <v>9.3202999999999996</v>
      </c>
      <c r="E162" s="2">
        <v>1840</v>
      </c>
      <c r="F162" s="2"/>
      <c r="G162" s="2"/>
      <c r="H162" s="5">
        <f t="shared" si="2"/>
        <v>-7.9299186784178959E-3</v>
      </c>
      <c r="I162" s="4"/>
      <c r="J162" s="4"/>
      <c r="K162" s="4"/>
    </row>
    <row r="163" spans="2:11" ht="13.5" x14ac:dyDescent="0.35">
      <c r="B163" s="3">
        <v>42236</v>
      </c>
      <c r="C163" s="2">
        <v>25</v>
      </c>
      <c r="D163" s="2">
        <v>9.3202999999999996</v>
      </c>
      <c r="E163" s="2">
        <v>1134</v>
      </c>
      <c r="F163" s="2"/>
      <c r="G163" s="2"/>
      <c r="H163" s="5">
        <f t="shared" si="2"/>
        <v>0</v>
      </c>
      <c r="I163" s="4"/>
      <c r="J163" s="4"/>
      <c r="K163" s="4"/>
    </row>
    <row r="164" spans="2:11" ht="13.5" x14ac:dyDescent="0.35">
      <c r="B164" s="3">
        <v>42237</v>
      </c>
      <c r="C164" s="2">
        <v>24.91</v>
      </c>
      <c r="D164" s="2">
        <v>9.2866999999999997</v>
      </c>
      <c r="E164" s="2">
        <v>662</v>
      </c>
      <c r="F164" s="2"/>
      <c r="G164" s="2"/>
      <c r="H164" s="5">
        <f t="shared" si="2"/>
        <v>-3.6050341727197465E-3</v>
      </c>
      <c r="I164" s="4"/>
      <c r="J164" s="4"/>
      <c r="K164" s="4"/>
    </row>
    <row r="165" spans="2:11" ht="13.5" x14ac:dyDescent="0.35">
      <c r="B165" s="3">
        <v>42240</v>
      </c>
      <c r="C165" s="2">
        <v>24.9</v>
      </c>
      <c r="D165" s="2">
        <v>9.2829999999999995</v>
      </c>
      <c r="E165" s="2">
        <v>1111</v>
      </c>
      <c r="F165" s="2"/>
      <c r="G165" s="2"/>
      <c r="H165" s="5">
        <f t="shared" si="2"/>
        <v>-3.9841924472635692E-4</v>
      </c>
      <c r="I165" s="4"/>
      <c r="J165" s="4"/>
      <c r="K165" s="4"/>
    </row>
    <row r="166" spans="2:11" ht="13.5" x14ac:dyDescent="0.35">
      <c r="B166" s="3">
        <v>42241</v>
      </c>
      <c r="C166" s="2">
        <v>24.71</v>
      </c>
      <c r="D166" s="2">
        <v>9.2121999999999993</v>
      </c>
      <c r="E166" s="2">
        <v>515</v>
      </c>
      <c r="F166" s="2"/>
      <c r="G166" s="2"/>
      <c r="H166" s="5">
        <f t="shared" si="2"/>
        <v>-7.6268447700097164E-3</v>
      </c>
      <c r="I166" s="4"/>
      <c r="J166" s="4"/>
      <c r="K166" s="4"/>
    </row>
    <row r="167" spans="2:11" ht="13.5" x14ac:dyDescent="0.35">
      <c r="B167" s="3">
        <v>42242</v>
      </c>
      <c r="C167" s="2">
        <v>24.8</v>
      </c>
      <c r="D167" s="2">
        <v>9.2456999999999994</v>
      </c>
      <c r="E167" s="2">
        <v>1480</v>
      </c>
      <c r="F167" s="2"/>
      <c r="G167" s="2"/>
      <c r="H167" s="5">
        <f t="shared" si="2"/>
        <v>3.6364820564034747E-3</v>
      </c>
      <c r="I167" s="4"/>
      <c r="J167" s="4"/>
      <c r="K167" s="4"/>
    </row>
    <row r="168" spans="2:11" ht="13.5" x14ac:dyDescent="0.35">
      <c r="B168" s="3">
        <v>42243</v>
      </c>
      <c r="C168" s="2">
        <v>24.7</v>
      </c>
      <c r="D168" s="2">
        <v>9.2083999999999993</v>
      </c>
      <c r="E168" s="2">
        <v>1358</v>
      </c>
      <c r="F168" s="2"/>
      <c r="G168" s="2"/>
      <c r="H168" s="5">
        <f t="shared" si="2"/>
        <v>-4.0343078404014958E-3</v>
      </c>
      <c r="I168" s="4"/>
      <c r="J168" s="4"/>
      <c r="K168" s="4"/>
    </row>
    <row r="169" spans="2:11" ht="13.5" x14ac:dyDescent="0.35">
      <c r="B169" s="3">
        <v>42244</v>
      </c>
      <c r="C169" s="2">
        <v>24.7</v>
      </c>
      <c r="D169" s="2">
        <v>9.2083999999999993</v>
      </c>
      <c r="E169" s="2">
        <v>2507</v>
      </c>
      <c r="F169" s="2"/>
      <c r="G169" s="2"/>
      <c r="H169" s="5">
        <f t="shared" si="2"/>
        <v>0</v>
      </c>
      <c r="I169" s="4"/>
      <c r="J169" s="4"/>
      <c r="K169" s="4"/>
    </row>
    <row r="170" spans="2:11" ht="13.5" x14ac:dyDescent="0.35">
      <c r="B170" s="3">
        <v>42247</v>
      </c>
      <c r="C170" s="2">
        <v>25.4</v>
      </c>
      <c r="D170" s="2">
        <v>9.4694000000000003</v>
      </c>
      <c r="E170" s="2">
        <v>13512</v>
      </c>
      <c r="F170" s="2"/>
      <c r="G170" s="2"/>
      <c r="H170" s="5">
        <f t="shared" si="2"/>
        <v>2.8343686199557037E-2</v>
      </c>
      <c r="I170" s="4"/>
      <c r="J170" s="4"/>
      <c r="K170" s="4"/>
    </row>
    <row r="171" spans="2:11" ht="13.5" x14ac:dyDescent="0.35">
      <c r="B171" s="3">
        <v>42248</v>
      </c>
      <c r="C171" s="2">
        <v>25.7</v>
      </c>
      <c r="D171" s="2">
        <v>9.5813000000000006</v>
      </c>
      <c r="E171" s="2">
        <v>2108</v>
      </c>
      <c r="F171" s="2"/>
      <c r="G171" s="2"/>
      <c r="H171" s="5">
        <f t="shared" si="2"/>
        <v>1.1817010581451869E-2</v>
      </c>
      <c r="I171" s="4"/>
      <c r="J171" s="4"/>
      <c r="K171" s="4"/>
    </row>
    <row r="172" spans="2:11" ht="13.5" x14ac:dyDescent="0.35">
      <c r="B172" s="3">
        <v>42249</v>
      </c>
      <c r="C172" s="2">
        <v>25.35</v>
      </c>
      <c r="D172" s="2">
        <v>9.4507999999999992</v>
      </c>
      <c r="E172" s="2">
        <v>2376</v>
      </c>
      <c r="F172" s="2"/>
      <c r="G172" s="2"/>
      <c r="H172" s="5">
        <f t="shared" si="2"/>
        <v>-1.3620281172701134E-2</v>
      </c>
      <c r="I172" s="4"/>
      <c r="J172" s="4"/>
      <c r="K172" s="4"/>
    </row>
    <row r="173" spans="2:11" ht="13.5" x14ac:dyDescent="0.35">
      <c r="B173" s="3">
        <v>42250</v>
      </c>
      <c r="C173" s="2">
        <v>25</v>
      </c>
      <c r="D173" s="2">
        <v>9.3202999999999996</v>
      </c>
      <c r="E173" s="2">
        <v>5679</v>
      </c>
      <c r="F173" s="2"/>
      <c r="G173" s="2"/>
      <c r="H173" s="5">
        <f t="shared" si="2"/>
        <v>-1.3808354848266775E-2</v>
      </c>
      <c r="I173" s="4"/>
      <c r="J173" s="4"/>
      <c r="K173" s="4"/>
    </row>
    <row r="174" spans="2:11" ht="13.5" x14ac:dyDescent="0.35">
      <c r="B174" s="3">
        <v>42251</v>
      </c>
      <c r="C174" s="2">
        <v>25</v>
      </c>
      <c r="D174" s="2">
        <v>9.3202999999999996</v>
      </c>
      <c r="E174" s="2">
        <v>2561</v>
      </c>
      <c r="F174" s="2"/>
      <c r="G174" s="2"/>
      <c r="H174" s="5">
        <f t="shared" si="2"/>
        <v>0</v>
      </c>
      <c r="I174" s="4"/>
      <c r="J174" s="4"/>
      <c r="K174" s="4"/>
    </row>
    <row r="175" spans="2:11" ht="13.5" x14ac:dyDescent="0.35">
      <c r="B175" s="3">
        <v>42254</v>
      </c>
      <c r="C175" s="2">
        <v>25.2</v>
      </c>
      <c r="D175" s="2">
        <v>9.3948</v>
      </c>
      <c r="E175" s="2">
        <v>4698</v>
      </c>
      <c r="F175" s="2"/>
      <c r="G175" s="2"/>
      <c r="H175" s="5">
        <f t="shared" si="2"/>
        <v>7.9933049365364262E-3</v>
      </c>
      <c r="I175" s="4"/>
      <c r="J175" s="4"/>
      <c r="K175" s="4"/>
    </row>
    <row r="176" spans="2:11" ht="13.5" x14ac:dyDescent="0.35">
      <c r="B176" s="3">
        <v>42255</v>
      </c>
      <c r="C176" s="2">
        <v>25.5</v>
      </c>
      <c r="D176" s="2">
        <v>9.5067000000000004</v>
      </c>
      <c r="E176" s="2">
        <v>2437</v>
      </c>
      <c r="F176" s="2"/>
      <c r="G176" s="2"/>
      <c r="H176" s="5">
        <f t="shared" si="2"/>
        <v>1.1910844296845099E-2</v>
      </c>
      <c r="I176" s="4"/>
      <c r="J176" s="4"/>
      <c r="K176" s="4"/>
    </row>
    <row r="177" spans="2:11" ht="13.5" x14ac:dyDescent="0.35">
      <c r="B177" s="3">
        <v>42256</v>
      </c>
      <c r="C177" s="2">
        <v>25.5</v>
      </c>
      <c r="D177" s="2">
        <v>9.5067000000000004</v>
      </c>
      <c r="E177" s="2">
        <v>3158</v>
      </c>
      <c r="F177" s="2"/>
      <c r="G177" s="2"/>
      <c r="H177" s="5">
        <f t="shared" si="2"/>
        <v>0</v>
      </c>
      <c r="I177" s="4"/>
      <c r="J177" s="4"/>
      <c r="K177" s="4"/>
    </row>
    <row r="178" spans="2:11" ht="13.5" x14ac:dyDescent="0.35">
      <c r="B178" s="3">
        <v>42257</v>
      </c>
      <c r="C178" s="2">
        <v>25.5</v>
      </c>
      <c r="D178" s="2">
        <v>9.5067000000000004</v>
      </c>
      <c r="E178" s="2">
        <v>1049</v>
      </c>
      <c r="F178" s="2"/>
      <c r="G178" s="2"/>
      <c r="H178" s="5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25.45</v>
      </c>
      <c r="D179" s="2">
        <v>9.4880999999999993</v>
      </c>
      <c r="E179" s="2">
        <v>7912</v>
      </c>
      <c r="F179" s="2"/>
      <c r="G179" s="2"/>
      <c r="H179" s="5">
        <f t="shared" si="2"/>
        <v>-1.9565148789801993E-3</v>
      </c>
      <c r="I179" s="4"/>
      <c r="J179" s="4"/>
      <c r="K179" s="4"/>
    </row>
    <row r="180" spans="2:11" ht="13.5" x14ac:dyDescent="0.35">
      <c r="B180" s="3">
        <v>42261</v>
      </c>
      <c r="C180" s="2">
        <v>25.6</v>
      </c>
      <c r="D180" s="2">
        <v>9.5440000000000005</v>
      </c>
      <c r="E180" s="2">
        <v>5327</v>
      </c>
      <c r="F180" s="2"/>
      <c r="G180" s="2"/>
      <c r="H180" s="5">
        <f t="shared" si="2"/>
        <v>5.8915905186498006E-3</v>
      </c>
      <c r="I180" s="4"/>
      <c r="J180" s="4"/>
      <c r="K180" s="4"/>
    </row>
    <row r="181" spans="2:11" ht="13.5" x14ac:dyDescent="0.35">
      <c r="B181" s="3">
        <v>42262</v>
      </c>
      <c r="C181" s="2">
        <v>26.2</v>
      </c>
      <c r="D181" s="2">
        <v>9.7676999999999996</v>
      </c>
      <c r="E181" s="2">
        <v>6071</v>
      </c>
      <c r="F181" s="2"/>
      <c r="G181" s="2"/>
      <c r="H181" s="5">
        <f t="shared" si="2"/>
        <v>2.3438809723386328E-2</v>
      </c>
      <c r="I181" s="4"/>
      <c r="J181" s="4"/>
      <c r="K181" s="4"/>
    </row>
    <row r="182" spans="2:11" ht="13.5" x14ac:dyDescent="0.35">
      <c r="B182" s="3">
        <v>42263</v>
      </c>
      <c r="C182" s="2">
        <v>26.25</v>
      </c>
      <c r="D182" s="2">
        <v>9.7863000000000007</v>
      </c>
      <c r="E182" s="2">
        <v>6587</v>
      </c>
      <c r="F182" s="2"/>
      <c r="G182" s="2"/>
      <c r="H182" s="5">
        <f t="shared" si="2"/>
        <v>1.9042353880648526E-3</v>
      </c>
      <c r="I182" s="4"/>
      <c r="J182" s="4"/>
      <c r="K182" s="4"/>
    </row>
    <row r="183" spans="2:11" ht="13.5" x14ac:dyDescent="0.35">
      <c r="B183" s="3">
        <v>42264</v>
      </c>
      <c r="C183" s="2">
        <v>26.3</v>
      </c>
      <c r="D183" s="2">
        <v>9.8048999999999999</v>
      </c>
      <c r="E183" s="2">
        <v>7289</v>
      </c>
      <c r="F183" s="2"/>
      <c r="G183" s="2"/>
      <c r="H183" s="5">
        <f t="shared" si="2"/>
        <v>1.9006161674993902E-3</v>
      </c>
      <c r="I183" s="4"/>
      <c r="J183" s="4"/>
      <c r="K183" s="4"/>
    </row>
    <row r="184" spans="2:11" ht="13.5" x14ac:dyDescent="0.35">
      <c r="B184" s="3">
        <v>42265</v>
      </c>
      <c r="C184" s="2">
        <v>26</v>
      </c>
      <c r="D184" s="2">
        <v>9.6930999999999994</v>
      </c>
      <c r="E184" s="2">
        <v>11964</v>
      </c>
      <c r="F184" s="2"/>
      <c r="G184" s="2"/>
      <c r="H184" s="5">
        <f t="shared" si="2"/>
        <v>-1.1402462034289036E-2</v>
      </c>
      <c r="I184" s="4"/>
      <c r="J184" s="4"/>
      <c r="K184" s="4"/>
    </row>
    <row r="185" spans="2:11" ht="13.5" x14ac:dyDescent="0.35">
      <c r="B185" s="3">
        <v>42268</v>
      </c>
      <c r="C185" s="2">
        <v>26</v>
      </c>
      <c r="D185" s="2">
        <v>9.6930999999999994</v>
      </c>
      <c r="E185" s="2">
        <v>12480</v>
      </c>
      <c r="F185" s="2"/>
      <c r="G185" s="2"/>
      <c r="H185" s="5">
        <f t="shared" si="2"/>
        <v>0</v>
      </c>
      <c r="I185" s="4"/>
      <c r="J185" s="4"/>
      <c r="K185" s="4"/>
    </row>
    <row r="186" spans="2:11" ht="13.5" x14ac:dyDescent="0.35">
      <c r="B186" s="3">
        <v>42269</v>
      </c>
      <c r="C186" s="2">
        <v>26.02</v>
      </c>
      <c r="D186" s="2">
        <v>9.7005999999999997</v>
      </c>
      <c r="E186" s="2">
        <v>3320</v>
      </c>
      <c r="F186" s="2"/>
      <c r="G186" s="2"/>
      <c r="H186" s="5">
        <f t="shared" si="2"/>
        <v>7.7374627312214715E-4</v>
      </c>
      <c r="I186" s="4"/>
      <c r="J186" s="4"/>
      <c r="K186" s="4"/>
    </row>
    <row r="187" spans="2:11" ht="13.5" x14ac:dyDescent="0.35">
      <c r="B187" s="3">
        <v>42270</v>
      </c>
      <c r="C187" s="2">
        <v>26.19</v>
      </c>
      <c r="D187" s="2">
        <v>9.7638999999999996</v>
      </c>
      <c r="E187" s="2">
        <v>4302</v>
      </c>
      <c r="F187" s="2"/>
      <c r="G187" s="2"/>
      <c r="H187" s="5">
        <f t="shared" si="2"/>
        <v>6.5253695647691807E-3</v>
      </c>
      <c r="I187" s="4"/>
      <c r="J187" s="4"/>
      <c r="K187" s="4"/>
    </row>
    <row r="188" spans="2:11" ht="13.5" x14ac:dyDescent="0.35">
      <c r="B188" s="3">
        <v>42275</v>
      </c>
      <c r="C188" s="2">
        <v>26.49</v>
      </c>
      <c r="D188" s="2">
        <v>9.8757999999999999</v>
      </c>
      <c r="E188" s="2">
        <v>13041</v>
      </c>
      <c r="F188" s="2"/>
      <c r="G188" s="2"/>
      <c r="H188" s="5">
        <f t="shared" si="2"/>
        <v>1.1460584397628032E-2</v>
      </c>
      <c r="I188" s="4"/>
      <c r="J188" s="4"/>
      <c r="K188" s="4"/>
    </row>
    <row r="189" spans="2:11" ht="13.5" x14ac:dyDescent="0.35">
      <c r="B189" s="3">
        <v>42276</v>
      </c>
      <c r="C189" s="2">
        <v>26.22</v>
      </c>
      <c r="D189" s="2">
        <v>9.7751000000000001</v>
      </c>
      <c r="E189" s="2">
        <v>8557</v>
      </c>
      <c r="F189" s="2"/>
      <c r="G189" s="2"/>
      <c r="H189" s="5">
        <f t="shared" si="2"/>
        <v>-1.0196642297332853E-2</v>
      </c>
      <c r="I189" s="4"/>
      <c r="J189" s="4"/>
      <c r="K189" s="4"/>
    </row>
    <row r="190" spans="2:11" ht="13.5" x14ac:dyDescent="0.35">
      <c r="B190" s="3">
        <v>42277</v>
      </c>
      <c r="C190" s="2">
        <v>26.3</v>
      </c>
      <c r="D190" s="2">
        <v>9.8048999999999999</v>
      </c>
      <c r="E190" s="2">
        <v>15701</v>
      </c>
      <c r="F190" s="2"/>
      <c r="G190" s="2"/>
      <c r="H190" s="5">
        <f t="shared" si="2"/>
        <v>3.0485621630469075E-3</v>
      </c>
      <c r="I190" s="4"/>
      <c r="J190" s="4"/>
      <c r="K190" s="4"/>
    </row>
    <row r="191" spans="2:11" ht="13.5" x14ac:dyDescent="0.35">
      <c r="B191" s="3">
        <v>42278</v>
      </c>
      <c r="C191" s="2">
        <v>26.54</v>
      </c>
      <c r="D191" s="2">
        <v>9.8943999999999992</v>
      </c>
      <c r="E191" s="2">
        <v>18610</v>
      </c>
      <c r="F191" s="2"/>
      <c r="G191" s="2"/>
      <c r="H191" s="5">
        <f t="shared" si="2"/>
        <v>9.1280890167160546E-3</v>
      </c>
      <c r="I191" s="4"/>
      <c r="J191" s="4"/>
      <c r="K191" s="4"/>
    </row>
    <row r="192" spans="2:11" ht="13.5" x14ac:dyDescent="0.35">
      <c r="B192" s="3">
        <v>42279</v>
      </c>
      <c r="C192" s="2">
        <v>26.5</v>
      </c>
      <c r="D192" s="2">
        <v>9.8795000000000002</v>
      </c>
      <c r="E192" s="2">
        <v>9356</v>
      </c>
      <c r="F192" s="2"/>
      <c r="G192" s="2"/>
      <c r="H192" s="5">
        <f t="shared" si="2"/>
        <v>-1.5059023285898111E-3</v>
      </c>
      <c r="I192" s="4"/>
      <c r="J192" s="4"/>
      <c r="K192" s="4"/>
    </row>
    <row r="193" spans="2:11" ht="13.5" x14ac:dyDescent="0.35">
      <c r="B193" s="3">
        <v>42282</v>
      </c>
      <c r="C193" s="2">
        <v>26.3</v>
      </c>
      <c r="D193" s="2">
        <v>9.8048999999999999</v>
      </c>
      <c r="E193" s="2">
        <v>2362</v>
      </c>
      <c r="F193" s="2"/>
      <c r="G193" s="2"/>
      <c r="H193" s="5">
        <f t="shared" si="2"/>
        <v>-7.5509894225416485E-3</v>
      </c>
      <c r="I193" s="4"/>
      <c r="J193" s="4"/>
      <c r="K193" s="4"/>
    </row>
    <row r="194" spans="2:11" ht="13.5" x14ac:dyDescent="0.35">
      <c r="B194" s="3">
        <v>42283</v>
      </c>
      <c r="C194" s="2">
        <v>26.2</v>
      </c>
      <c r="D194" s="2">
        <v>9.7676999999999996</v>
      </c>
      <c r="E194" s="2">
        <v>11623</v>
      </c>
      <c r="F194" s="2"/>
      <c r="G194" s="2"/>
      <c r="H194" s="5">
        <f t="shared" si="2"/>
        <v>-3.7940213566686394E-3</v>
      </c>
      <c r="I194" s="4"/>
      <c r="J194" s="4"/>
      <c r="K194" s="4"/>
    </row>
    <row r="195" spans="2:11" ht="13.5" x14ac:dyDescent="0.35">
      <c r="B195" s="3">
        <v>42284</v>
      </c>
      <c r="C195" s="2">
        <v>26.1</v>
      </c>
      <c r="D195" s="2">
        <v>9.7303999999999995</v>
      </c>
      <c r="E195" s="2">
        <v>3556</v>
      </c>
      <c r="F195" s="2"/>
      <c r="G195" s="2"/>
      <c r="H195" s="5">
        <f t="shared" si="2"/>
        <v>-3.8187086007965142E-3</v>
      </c>
      <c r="I195" s="4"/>
      <c r="J195" s="4"/>
      <c r="K195" s="4"/>
    </row>
    <row r="196" spans="2:11" ht="13.5" x14ac:dyDescent="0.35">
      <c r="B196" s="3">
        <v>42285</v>
      </c>
      <c r="C196" s="2">
        <v>26.03</v>
      </c>
      <c r="D196" s="2">
        <v>9.7042999999999999</v>
      </c>
      <c r="E196" s="2">
        <v>15713</v>
      </c>
      <c r="F196" s="2"/>
      <c r="G196" s="2"/>
      <c r="H196" s="5">
        <f t="shared" si="2"/>
        <v>-2.6823152182849181E-3</v>
      </c>
      <c r="I196" s="4"/>
      <c r="J196" s="4"/>
      <c r="K196" s="4"/>
    </row>
    <row r="197" spans="2:11" ht="13.5" x14ac:dyDescent="0.35">
      <c r="B197" s="3">
        <v>42286</v>
      </c>
      <c r="C197" s="2">
        <v>26.1</v>
      </c>
      <c r="D197" s="2">
        <v>9.7303999999999995</v>
      </c>
      <c r="E197" s="2">
        <v>4618</v>
      </c>
      <c r="F197" s="2"/>
      <c r="G197" s="2"/>
      <c r="H197" s="5">
        <f t="shared" si="2"/>
        <v>2.6895293838813277E-3</v>
      </c>
      <c r="I197" s="4"/>
      <c r="J197" s="4"/>
      <c r="K197" s="4"/>
    </row>
    <row r="198" spans="2:11" ht="13.5" x14ac:dyDescent="0.35">
      <c r="B198" s="3">
        <v>42289</v>
      </c>
      <c r="C198" s="2">
        <v>26</v>
      </c>
      <c r="D198" s="2">
        <v>9.6930999999999994</v>
      </c>
      <c r="E198" s="2">
        <v>10049</v>
      </c>
      <c r="F198" s="2"/>
      <c r="G198" s="2"/>
      <c r="H198" s="5">
        <f t="shared" si="2"/>
        <v>-3.8333470360930808E-3</v>
      </c>
      <c r="I198" s="4"/>
      <c r="J198" s="4"/>
      <c r="K198" s="4"/>
    </row>
    <row r="199" spans="2:11" ht="13.5" x14ac:dyDescent="0.35">
      <c r="B199" s="3">
        <v>42290</v>
      </c>
      <c r="C199" s="2">
        <v>26</v>
      </c>
      <c r="D199" s="2">
        <v>9.6930999999999994</v>
      </c>
      <c r="E199" s="2">
        <v>7543</v>
      </c>
      <c r="F199" s="2"/>
      <c r="G199" s="2"/>
      <c r="H199" s="5">
        <f t="shared" ref="H199:H262" si="3">(D199-D198)/D198</f>
        <v>0</v>
      </c>
      <c r="I199" s="4"/>
      <c r="J199" s="4"/>
      <c r="K199" s="4"/>
    </row>
    <row r="200" spans="2:11" ht="13.5" x14ac:dyDescent="0.35">
      <c r="B200" s="3">
        <v>42293</v>
      </c>
      <c r="C200" s="2">
        <v>25.98</v>
      </c>
      <c r="D200" s="2">
        <v>9.6856000000000009</v>
      </c>
      <c r="E200" s="2">
        <v>2165</v>
      </c>
      <c r="F200" s="2"/>
      <c r="G200" s="2"/>
      <c r="H200" s="5">
        <f t="shared" si="3"/>
        <v>-7.7374627312196392E-4</v>
      </c>
      <c r="I200" s="4"/>
      <c r="J200" s="4"/>
      <c r="K200" s="4"/>
    </row>
    <row r="201" spans="2:11" ht="13.5" x14ac:dyDescent="0.35">
      <c r="B201" s="3">
        <v>42296</v>
      </c>
      <c r="C201" s="2">
        <v>25.21</v>
      </c>
      <c r="D201" s="2">
        <v>9.3986000000000001</v>
      </c>
      <c r="E201" s="2">
        <v>8937</v>
      </c>
      <c r="F201" s="2"/>
      <c r="G201" s="2"/>
      <c r="H201" s="5">
        <f t="shared" si="3"/>
        <v>-2.9631618072189725E-2</v>
      </c>
      <c r="I201" s="4"/>
      <c r="J201" s="4"/>
      <c r="K201" s="4"/>
    </row>
    <row r="202" spans="2:11" ht="13.5" x14ac:dyDescent="0.35">
      <c r="B202" s="3">
        <v>42297</v>
      </c>
      <c r="C202" s="2">
        <v>25.4</v>
      </c>
      <c r="D202" s="2">
        <v>9.4694000000000003</v>
      </c>
      <c r="E202" s="2">
        <v>2555</v>
      </c>
      <c r="F202" s="2"/>
      <c r="G202" s="2"/>
      <c r="H202" s="5">
        <f t="shared" si="3"/>
        <v>7.5330368352733591E-3</v>
      </c>
      <c r="I202" s="4"/>
      <c r="J202" s="4"/>
      <c r="K202" s="4"/>
    </row>
    <row r="203" spans="2:11" ht="13.5" x14ac:dyDescent="0.35">
      <c r="B203" s="3">
        <v>42298</v>
      </c>
      <c r="C203" s="2">
        <v>25.35</v>
      </c>
      <c r="D203" s="2">
        <v>9.4507999999999992</v>
      </c>
      <c r="E203" s="2">
        <v>829</v>
      </c>
      <c r="F203" s="2"/>
      <c r="G203" s="2"/>
      <c r="H203" s="5">
        <f t="shared" si="3"/>
        <v>-1.9642215979894248E-3</v>
      </c>
      <c r="I203" s="4"/>
      <c r="J203" s="4"/>
      <c r="K203" s="4"/>
    </row>
    <row r="204" spans="2:11" ht="13.5" x14ac:dyDescent="0.35">
      <c r="B204" s="3">
        <v>42299</v>
      </c>
      <c r="C204" s="2">
        <v>25.14</v>
      </c>
      <c r="D204" s="2">
        <v>9.3725000000000005</v>
      </c>
      <c r="E204" s="2">
        <v>27236</v>
      </c>
      <c r="F204" s="2"/>
      <c r="G204" s="2"/>
      <c r="H204" s="5">
        <f t="shared" si="3"/>
        <v>-8.285012908959952E-3</v>
      </c>
      <c r="I204" s="4"/>
      <c r="J204" s="4"/>
      <c r="K204" s="4"/>
    </row>
    <row r="205" spans="2:11" ht="13.5" x14ac:dyDescent="0.35">
      <c r="B205" s="3">
        <v>42300</v>
      </c>
      <c r="C205" s="2">
        <v>25</v>
      </c>
      <c r="D205" s="2">
        <v>9.3202999999999996</v>
      </c>
      <c r="E205" s="2">
        <v>634</v>
      </c>
      <c r="F205" s="2"/>
      <c r="G205" s="2"/>
      <c r="H205" s="5">
        <f t="shared" si="3"/>
        <v>-5.5694851960523773E-3</v>
      </c>
      <c r="I205" s="4"/>
      <c r="J205" s="4"/>
      <c r="K205" s="4"/>
    </row>
    <row r="206" spans="2:11" ht="13.5" x14ac:dyDescent="0.35">
      <c r="B206" s="3">
        <v>42303</v>
      </c>
      <c r="C206" s="2">
        <v>24.9</v>
      </c>
      <c r="D206" s="2">
        <v>9.2829999999999995</v>
      </c>
      <c r="E206" s="2">
        <v>170</v>
      </c>
      <c r="F206" s="2"/>
      <c r="G206" s="2"/>
      <c r="H206" s="5">
        <f t="shared" si="3"/>
        <v>-4.0020171024537955E-3</v>
      </c>
      <c r="I206" s="4"/>
      <c r="J206" s="4"/>
      <c r="K206" s="4"/>
    </row>
    <row r="207" spans="2:11" ht="13.5" x14ac:dyDescent="0.35">
      <c r="B207" s="3">
        <v>42304</v>
      </c>
      <c r="C207" s="2">
        <v>24.92</v>
      </c>
      <c r="D207" s="2">
        <v>9.2904999999999998</v>
      </c>
      <c r="E207" s="2">
        <v>6224</v>
      </c>
      <c r="F207" s="2"/>
      <c r="G207" s="2"/>
      <c r="H207" s="5">
        <f t="shared" si="3"/>
        <v>8.0792847139936276E-4</v>
      </c>
      <c r="I207" s="4"/>
      <c r="J207" s="4"/>
      <c r="K207" s="4"/>
    </row>
    <row r="208" spans="2:11" ht="13.5" x14ac:dyDescent="0.35">
      <c r="B208" s="3">
        <v>42305</v>
      </c>
      <c r="C208" s="2">
        <v>25</v>
      </c>
      <c r="D208" s="2">
        <v>9.3202999999999996</v>
      </c>
      <c r="E208" s="2">
        <v>6401</v>
      </c>
      <c r="F208" s="2"/>
      <c r="G208" s="2"/>
      <c r="H208" s="5">
        <f t="shared" si="3"/>
        <v>3.2075776330660168E-3</v>
      </c>
      <c r="I208" s="4"/>
      <c r="J208" s="4"/>
      <c r="K208" s="4"/>
    </row>
    <row r="209" spans="2:11" ht="13.5" x14ac:dyDescent="0.35">
      <c r="B209" s="3">
        <v>42306</v>
      </c>
      <c r="C209" s="2">
        <v>25.1</v>
      </c>
      <c r="D209" s="2">
        <v>9.3575999999999997</v>
      </c>
      <c r="E209" s="2">
        <v>766</v>
      </c>
      <c r="F209" s="2"/>
      <c r="G209" s="2"/>
      <c r="H209" s="5">
        <f t="shared" si="3"/>
        <v>4.0020171024537955E-3</v>
      </c>
      <c r="I209" s="4"/>
      <c r="J209" s="4"/>
      <c r="K209" s="4"/>
    </row>
    <row r="210" spans="2:11" ht="13.5" x14ac:dyDescent="0.35">
      <c r="B210" s="3">
        <v>42307</v>
      </c>
      <c r="C210" s="2">
        <v>25</v>
      </c>
      <c r="D210" s="2">
        <v>9.3202999999999996</v>
      </c>
      <c r="E210" s="2">
        <v>843</v>
      </c>
      <c r="F210" s="2"/>
      <c r="G210" s="2"/>
      <c r="H210" s="5">
        <f t="shared" si="3"/>
        <v>-3.9860648029409369E-3</v>
      </c>
      <c r="I210" s="4"/>
      <c r="J210" s="4"/>
      <c r="K210" s="4"/>
    </row>
    <row r="211" spans="2:11" ht="13.5" x14ac:dyDescent="0.35">
      <c r="B211" s="3">
        <v>42310</v>
      </c>
      <c r="C211" s="2">
        <v>25</v>
      </c>
      <c r="D211" s="2">
        <v>9.3202999999999996</v>
      </c>
      <c r="E211" s="2">
        <v>2763</v>
      </c>
      <c r="F211" s="2"/>
      <c r="G211" s="2"/>
      <c r="H211" s="5">
        <f t="shared" si="3"/>
        <v>0</v>
      </c>
      <c r="I211" s="4"/>
      <c r="J211" s="4"/>
      <c r="K211" s="4"/>
    </row>
    <row r="212" spans="2:11" ht="13.5" x14ac:dyDescent="0.35">
      <c r="B212" s="3">
        <v>42311</v>
      </c>
      <c r="C212" s="2">
        <v>25</v>
      </c>
      <c r="D212" s="2">
        <v>9.3202999999999996</v>
      </c>
      <c r="E212" s="2">
        <v>8314</v>
      </c>
      <c r="F212" s="2"/>
      <c r="G212" s="2"/>
      <c r="H212" s="5">
        <f t="shared" si="3"/>
        <v>0</v>
      </c>
      <c r="I212" s="4"/>
      <c r="J212" s="4"/>
      <c r="K212" s="4"/>
    </row>
    <row r="213" spans="2:11" ht="13.5" x14ac:dyDescent="0.35">
      <c r="B213" s="3">
        <v>42312</v>
      </c>
      <c r="C213" s="2">
        <v>24.8</v>
      </c>
      <c r="D213" s="2">
        <v>9.2456999999999994</v>
      </c>
      <c r="E213" s="2">
        <v>6660</v>
      </c>
      <c r="F213" s="2"/>
      <c r="G213" s="2"/>
      <c r="H213" s="5">
        <f t="shared" si="3"/>
        <v>-8.004034204907591E-3</v>
      </c>
      <c r="I213" s="4"/>
      <c r="J213" s="4"/>
      <c r="K213" s="4"/>
    </row>
    <row r="214" spans="2:11" ht="13.5" x14ac:dyDescent="0.35">
      <c r="B214" s="3">
        <v>42313</v>
      </c>
      <c r="C214" s="2">
        <v>24.7</v>
      </c>
      <c r="D214" s="2">
        <v>9.2083999999999993</v>
      </c>
      <c r="E214" s="2">
        <v>4569</v>
      </c>
      <c r="F214" s="2"/>
      <c r="G214" s="2"/>
      <c r="H214" s="5">
        <f t="shared" si="3"/>
        <v>-4.0343078404014958E-3</v>
      </c>
      <c r="I214" s="4"/>
      <c r="J214" s="4"/>
      <c r="K214" s="4"/>
    </row>
    <row r="215" spans="2:11" ht="13.5" x14ac:dyDescent="0.35">
      <c r="B215" s="3">
        <v>42314</v>
      </c>
      <c r="C215" s="2">
        <v>24.52</v>
      </c>
      <c r="D215" s="2">
        <v>9.1412999999999993</v>
      </c>
      <c r="E215" s="2">
        <v>6024</v>
      </c>
      <c r="F215" s="2"/>
      <c r="G215" s="2"/>
      <c r="H215" s="5">
        <f t="shared" si="3"/>
        <v>-7.2868250727596484E-3</v>
      </c>
      <c r="I215" s="4"/>
      <c r="J215" s="4"/>
      <c r="K215" s="4"/>
    </row>
    <row r="216" spans="2:11" ht="13.5" x14ac:dyDescent="0.35">
      <c r="B216" s="3">
        <v>42317</v>
      </c>
      <c r="C216" s="2">
        <v>24.48</v>
      </c>
      <c r="D216" s="2">
        <v>9.1264000000000003</v>
      </c>
      <c r="E216" s="2">
        <v>5735</v>
      </c>
      <c r="F216" s="2"/>
      <c r="G216" s="2"/>
      <c r="H216" s="5">
        <f t="shared" si="3"/>
        <v>-1.6299651034315716E-3</v>
      </c>
      <c r="I216" s="4"/>
      <c r="J216" s="4"/>
      <c r="K216" s="4"/>
    </row>
    <row r="217" spans="2:11" ht="13.5" x14ac:dyDescent="0.35">
      <c r="B217" s="3">
        <v>42318</v>
      </c>
      <c r="C217" s="2">
        <v>23.8</v>
      </c>
      <c r="D217" s="2">
        <v>8.8728999999999996</v>
      </c>
      <c r="E217" s="2">
        <v>6404</v>
      </c>
      <c r="F217" s="2"/>
      <c r="G217" s="2"/>
      <c r="H217" s="5">
        <f t="shared" si="3"/>
        <v>-2.7776560308555479E-2</v>
      </c>
      <c r="I217" s="4"/>
      <c r="J217" s="4"/>
      <c r="K217" s="4"/>
    </row>
    <row r="218" spans="2:11" ht="13.5" x14ac:dyDescent="0.35">
      <c r="B218" s="3">
        <v>42319</v>
      </c>
      <c r="C218" s="2">
        <v>23.5</v>
      </c>
      <c r="D218" s="2">
        <v>8.7611000000000008</v>
      </c>
      <c r="E218" s="2">
        <v>5642</v>
      </c>
      <c r="F218" s="2"/>
      <c r="G218" s="2"/>
      <c r="H218" s="5">
        <f t="shared" si="3"/>
        <v>-1.2600164545976941E-2</v>
      </c>
      <c r="I218" s="4"/>
      <c r="J218" s="4"/>
      <c r="K218" s="4"/>
    </row>
    <row r="219" spans="2:11" ht="13.5" x14ac:dyDescent="0.35">
      <c r="B219" s="3">
        <v>42320</v>
      </c>
      <c r="C219" s="2">
        <v>22.62</v>
      </c>
      <c r="D219" s="2">
        <v>8.4329999999999998</v>
      </c>
      <c r="E219" s="2">
        <v>5745</v>
      </c>
      <c r="F219" s="2"/>
      <c r="G219" s="2"/>
      <c r="H219" s="5">
        <f t="shared" si="3"/>
        <v>-3.7449635319765889E-2</v>
      </c>
      <c r="I219" s="4"/>
      <c r="J219" s="4"/>
      <c r="K219" s="4"/>
    </row>
    <row r="220" spans="2:11" ht="13.5" x14ac:dyDescent="0.35">
      <c r="B220" s="3">
        <v>42321</v>
      </c>
      <c r="C220" s="2">
        <v>23.09</v>
      </c>
      <c r="D220" s="2">
        <v>8.6082000000000001</v>
      </c>
      <c r="E220" s="2">
        <v>7318</v>
      </c>
      <c r="F220" s="2"/>
      <c r="G220" s="2"/>
      <c r="H220" s="5">
        <f t="shared" si="3"/>
        <v>2.0775524724297431E-2</v>
      </c>
      <c r="I220" s="4"/>
      <c r="J220" s="4"/>
      <c r="K220" s="4"/>
    </row>
    <row r="221" spans="2:11" ht="13.5" x14ac:dyDescent="0.35">
      <c r="B221" s="3">
        <v>42324</v>
      </c>
      <c r="C221" s="2">
        <v>23.4</v>
      </c>
      <c r="D221" s="2">
        <v>8.7238000000000007</v>
      </c>
      <c r="E221" s="2">
        <v>14880</v>
      </c>
      <c r="F221" s="2"/>
      <c r="G221" s="2"/>
      <c r="H221" s="5">
        <f t="shared" si="3"/>
        <v>1.3429056016356565E-2</v>
      </c>
      <c r="I221" s="4"/>
      <c r="J221" s="4"/>
      <c r="K221" s="4"/>
    </row>
    <row r="222" spans="2:11" ht="13.5" x14ac:dyDescent="0.35">
      <c r="B222" s="3">
        <v>42325</v>
      </c>
      <c r="C222" s="2">
        <v>23.3</v>
      </c>
      <c r="D222" s="2">
        <v>8.6865000000000006</v>
      </c>
      <c r="E222" s="2">
        <v>3351</v>
      </c>
      <c r="F222" s="2"/>
      <c r="G222" s="2"/>
      <c r="H222" s="5">
        <f t="shared" si="3"/>
        <v>-4.2756596895848261E-3</v>
      </c>
      <c r="I222" s="4"/>
      <c r="J222" s="4"/>
      <c r="K222" s="4"/>
    </row>
    <row r="223" spans="2:11" ht="13.5" x14ac:dyDescent="0.35">
      <c r="B223" s="3">
        <v>42326</v>
      </c>
      <c r="C223" s="2">
        <v>23.5</v>
      </c>
      <c r="D223" s="2">
        <v>8.7611000000000008</v>
      </c>
      <c r="E223" s="2">
        <v>9006</v>
      </c>
      <c r="F223" s="2"/>
      <c r="G223" s="2"/>
      <c r="H223" s="5">
        <f t="shared" si="3"/>
        <v>8.5880389109538047E-3</v>
      </c>
      <c r="I223" s="4"/>
      <c r="J223" s="4"/>
      <c r="K223" s="4"/>
    </row>
    <row r="224" spans="2:11" ht="13.5" x14ac:dyDescent="0.35">
      <c r="B224" s="3">
        <v>42327</v>
      </c>
      <c r="C224" s="2">
        <v>23.73</v>
      </c>
      <c r="D224" s="2">
        <v>8.8468</v>
      </c>
      <c r="E224" s="2">
        <v>1378</v>
      </c>
      <c r="F224" s="2"/>
      <c r="G224" s="2"/>
      <c r="H224" s="5">
        <f t="shared" si="3"/>
        <v>9.7818767049798784E-3</v>
      </c>
      <c r="I224" s="4"/>
      <c r="J224" s="4"/>
      <c r="K224" s="4"/>
    </row>
    <row r="225" spans="2:11" ht="13.5" x14ac:dyDescent="0.35">
      <c r="B225" s="3">
        <v>42328</v>
      </c>
      <c r="C225" s="2">
        <v>23.65</v>
      </c>
      <c r="D225" s="2">
        <v>8.8170000000000002</v>
      </c>
      <c r="E225" s="2">
        <v>4614</v>
      </c>
      <c r="F225" s="2"/>
      <c r="G225" s="2"/>
      <c r="H225" s="5">
        <f t="shared" si="3"/>
        <v>-3.3684496088981133E-3</v>
      </c>
      <c r="I225" s="4"/>
      <c r="J225" s="4"/>
      <c r="K225" s="4"/>
    </row>
    <row r="226" spans="2:11" ht="13.5" x14ac:dyDescent="0.35">
      <c r="B226" s="3">
        <v>42331</v>
      </c>
      <c r="C226" s="2">
        <v>23.65</v>
      </c>
      <c r="D226" s="2">
        <v>8.8170000000000002</v>
      </c>
      <c r="E226" s="2">
        <v>1498</v>
      </c>
      <c r="F226" s="2"/>
      <c r="G226" s="2"/>
      <c r="H226" s="5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23.5</v>
      </c>
      <c r="D227" s="2">
        <v>8.7611000000000008</v>
      </c>
      <c r="E227" s="2">
        <v>8009</v>
      </c>
      <c r="F227" s="2"/>
      <c r="G227" s="2"/>
      <c r="H227" s="5">
        <f t="shared" si="3"/>
        <v>-6.3400249517975944E-3</v>
      </c>
      <c r="I227" s="4"/>
      <c r="J227" s="4"/>
      <c r="K227" s="4"/>
    </row>
    <row r="228" spans="2:11" ht="13.5" x14ac:dyDescent="0.35">
      <c r="B228" s="3">
        <v>42333</v>
      </c>
      <c r="C228" s="2">
        <v>23.5</v>
      </c>
      <c r="D228" s="2">
        <v>8.7611000000000008</v>
      </c>
      <c r="E228" s="2">
        <v>95</v>
      </c>
      <c r="F228" s="2"/>
      <c r="G228" s="2"/>
      <c r="H228" s="5">
        <f t="shared" si="3"/>
        <v>0</v>
      </c>
      <c r="I228" s="4"/>
      <c r="J228" s="4"/>
      <c r="K228" s="4"/>
    </row>
    <row r="229" spans="2:11" ht="13.5" x14ac:dyDescent="0.35">
      <c r="B229" s="3">
        <v>42334</v>
      </c>
      <c r="C229" s="2">
        <v>23.45</v>
      </c>
      <c r="D229" s="2">
        <v>8.7423999999999999</v>
      </c>
      <c r="E229" s="2">
        <v>1822</v>
      </c>
      <c r="F229" s="2"/>
      <c r="G229" s="2"/>
      <c r="H229" s="5">
        <f t="shared" si="3"/>
        <v>-2.1344351736655013E-3</v>
      </c>
      <c r="I229" s="4"/>
      <c r="J229" s="4"/>
      <c r="K229" s="4"/>
    </row>
    <row r="230" spans="2:11" ht="13.5" x14ac:dyDescent="0.35">
      <c r="B230" s="3">
        <v>42335</v>
      </c>
      <c r="C230" s="2">
        <v>23.3</v>
      </c>
      <c r="D230" s="2">
        <v>8.6865000000000006</v>
      </c>
      <c r="E230" s="2">
        <v>1104</v>
      </c>
      <c r="F230" s="2"/>
      <c r="G230" s="2"/>
      <c r="H230" s="5">
        <f t="shared" si="3"/>
        <v>-6.394125183016036E-3</v>
      </c>
      <c r="I230" s="4"/>
      <c r="J230" s="4"/>
      <c r="K230" s="4"/>
    </row>
    <row r="231" spans="2:11" ht="13.5" x14ac:dyDescent="0.35">
      <c r="B231" s="3">
        <v>42338</v>
      </c>
      <c r="C231" s="2">
        <v>22.9</v>
      </c>
      <c r="D231" s="2">
        <v>8.5373999999999999</v>
      </c>
      <c r="E231" s="2">
        <v>4795</v>
      </c>
      <c r="F231" s="2"/>
      <c r="G231" s="2"/>
      <c r="H231" s="5">
        <f t="shared" si="3"/>
        <v>-1.7164565705405015E-2</v>
      </c>
      <c r="I231" s="4"/>
      <c r="J231" s="4"/>
      <c r="K231" s="4"/>
    </row>
    <row r="232" spans="2:11" ht="13.5" x14ac:dyDescent="0.35">
      <c r="B232" s="3">
        <v>42339</v>
      </c>
      <c r="C232" s="2">
        <v>22.85</v>
      </c>
      <c r="D232" s="2">
        <v>8.5187000000000008</v>
      </c>
      <c r="E232" s="2">
        <v>1487</v>
      </c>
      <c r="F232" s="2"/>
      <c r="G232" s="2"/>
      <c r="H232" s="5">
        <f t="shared" si="3"/>
        <v>-2.1903624054160579E-3</v>
      </c>
      <c r="I232" s="4"/>
      <c r="J232" s="4"/>
      <c r="K232" s="4"/>
    </row>
    <row r="233" spans="2:11" ht="13.5" x14ac:dyDescent="0.35">
      <c r="B233" s="3">
        <v>42340</v>
      </c>
      <c r="C233" s="2">
        <v>22.85</v>
      </c>
      <c r="D233" s="2">
        <v>8.5187000000000008</v>
      </c>
      <c r="E233" s="2">
        <v>3102</v>
      </c>
      <c r="F233" s="2"/>
      <c r="G233" s="2"/>
      <c r="H233" s="5">
        <f t="shared" si="3"/>
        <v>0</v>
      </c>
      <c r="I233" s="4"/>
      <c r="J233" s="4"/>
      <c r="K233" s="4"/>
    </row>
    <row r="234" spans="2:11" ht="13.5" x14ac:dyDescent="0.35">
      <c r="B234" s="3">
        <v>42341</v>
      </c>
      <c r="C234" s="2">
        <v>22.85</v>
      </c>
      <c r="D234" s="2">
        <v>8.5187000000000008</v>
      </c>
      <c r="E234" s="2">
        <v>330</v>
      </c>
      <c r="F234" s="2"/>
      <c r="G234" s="2"/>
      <c r="H234" s="5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22.81</v>
      </c>
      <c r="D235" s="2">
        <v>8.5038</v>
      </c>
      <c r="E235" s="2">
        <v>1640</v>
      </c>
      <c r="F235" s="2"/>
      <c r="G235" s="2"/>
      <c r="H235" s="5">
        <f t="shared" si="3"/>
        <v>-1.7490931714933969E-3</v>
      </c>
      <c r="I235" s="4"/>
      <c r="J235" s="4"/>
      <c r="K235" s="4"/>
    </row>
    <row r="236" spans="2:11" ht="13.5" x14ac:dyDescent="0.35">
      <c r="B236" s="3">
        <v>42345</v>
      </c>
      <c r="C236" s="2">
        <v>22.88</v>
      </c>
      <c r="D236" s="2">
        <v>8.5298999999999996</v>
      </c>
      <c r="E236" s="2">
        <v>2602</v>
      </c>
      <c r="F236" s="2"/>
      <c r="G236" s="2"/>
      <c r="H236" s="5">
        <f t="shared" si="3"/>
        <v>3.0692161151484711E-3</v>
      </c>
      <c r="I236" s="4"/>
      <c r="J236" s="4"/>
      <c r="K236" s="4"/>
    </row>
    <row r="237" spans="2:11" ht="13.5" x14ac:dyDescent="0.35">
      <c r="B237" s="3">
        <v>42346</v>
      </c>
      <c r="C237" s="2">
        <v>23</v>
      </c>
      <c r="D237" s="2">
        <v>8.5747</v>
      </c>
      <c r="E237" s="2">
        <v>2410</v>
      </c>
      <c r="F237" s="2"/>
      <c r="G237" s="2"/>
      <c r="H237" s="5">
        <f t="shared" si="3"/>
        <v>5.2521131549022144E-3</v>
      </c>
      <c r="I237" s="4"/>
      <c r="J237" s="4"/>
      <c r="K237" s="4"/>
    </row>
    <row r="238" spans="2:11" ht="13.5" x14ac:dyDescent="0.35">
      <c r="B238" s="3">
        <v>42347</v>
      </c>
      <c r="C238" s="2">
        <v>22.85</v>
      </c>
      <c r="D238" s="2">
        <v>8.5187000000000008</v>
      </c>
      <c r="E238" s="2">
        <v>2429</v>
      </c>
      <c r="F238" s="2"/>
      <c r="G238" s="2"/>
      <c r="H238" s="5">
        <f t="shared" si="3"/>
        <v>-6.5308407291216211E-3</v>
      </c>
      <c r="I238" s="4"/>
      <c r="J238" s="4"/>
      <c r="K238" s="4"/>
    </row>
    <row r="239" spans="2:11" ht="13.5" x14ac:dyDescent="0.35">
      <c r="B239" s="3">
        <v>42348</v>
      </c>
      <c r="C239" s="2">
        <v>23</v>
      </c>
      <c r="D239" s="2">
        <v>8.5747</v>
      </c>
      <c r="E239" s="2">
        <v>2309</v>
      </c>
      <c r="F239" s="2"/>
      <c r="G239" s="2"/>
      <c r="H239" s="5">
        <f t="shared" si="3"/>
        <v>6.573772993531778E-3</v>
      </c>
      <c r="I239" s="4"/>
      <c r="J239" s="4"/>
      <c r="K239" s="4"/>
    </row>
    <row r="240" spans="2:11" ht="13.5" x14ac:dyDescent="0.35">
      <c r="B240" s="3">
        <v>42349</v>
      </c>
      <c r="C240" s="2">
        <v>22.9</v>
      </c>
      <c r="D240" s="2">
        <v>8.5373999999999999</v>
      </c>
      <c r="E240" s="2">
        <v>6352</v>
      </c>
      <c r="F240" s="2"/>
      <c r="G240" s="2"/>
      <c r="H240" s="5">
        <f t="shared" si="3"/>
        <v>-4.3500064142185865E-3</v>
      </c>
      <c r="I240" s="4"/>
      <c r="J240" s="4"/>
      <c r="K240" s="4"/>
    </row>
    <row r="241" spans="2:11" ht="13.5" x14ac:dyDescent="0.35">
      <c r="B241" s="3">
        <v>42352</v>
      </c>
      <c r="C241" s="2">
        <v>22.9</v>
      </c>
      <c r="D241" s="2">
        <v>8.5373999999999999</v>
      </c>
      <c r="E241" s="2">
        <v>2078</v>
      </c>
      <c r="F241" s="2"/>
      <c r="G241" s="2"/>
      <c r="H241" s="5">
        <f t="shared" si="3"/>
        <v>0</v>
      </c>
      <c r="I241" s="4"/>
      <c r="J241" s="4"/>
      <c r="K241" s="4"/>
    </row>
    <row r="242" spans="2:11" ht="13.5" x14ac:dyDescent="0.35">
      <c r="B242" s="3">
        <v>42353</v>
      </c>
      <c r="C242" s="2">
        <v>23</v>
      </c>
      <c r="D242" s="2">
        <v>8.5747</v>
      </c>
      <c r="E242" s="2">
        <v>3826</v>
      </c>
      <c r="F242" s="2"/>
      <c r="G242" s="2"/>
      <c r="H242" s="5">
        <f t="shared" si="3"/>
        <v>4.3690116428889486E-3</v>
      </c>
      <c r="I242" s="4"/>
      <c r="J242" s="4"/>
      <c r="K242" s="4"/>
    </row>
    <row r="243" spans="2:11" ht="13.5" x14ac:dyDescent="0.35">
      <c r="B243" s="3">
        <v>42354</v>
      </c>
      <c r="C243" s="2">
        <v>23.03</v>
      </c>
      <c r="D243" s="2">
        <v>8.5858000000000008</v>
      </c>
      <c r="E243" s="2">
        <v>2912</v>
      </c>
      <c r="F243" s="2"/>
      <c r="G243" s="2"/>
      <c r="H243" s="5">
        <f t="shared" si="3"/>
        <v>1.2945059302367169E-3</v>
      </c>
      <c r="I243" s="4"/>
      <c r="J243" s="4"/>
      <c r="K243" s="4"/>
    </row>
    <row r="244" spans="2:11" ht="13.5" x14ac:dyDescent="0.35">
      <c r="B244" s="3">
        <v>42355</v>
      </c>
      <c r="C244" s="2">
        <v>23.6</v>
      </c>
      <c r="D244" s="2">
        <v>8.7982999999999993</v>
      </c>
      <c r="E244" s="2">
        <v>4622</v>
      </c>
      <c r="F244" s="2"/>
      <c r="G244" s="2"/>
      <c r="H244" s="5">
        <f t="shared" si="3"/>
        <v>2.4750168883505154E-2</v>
      </c>
      <c r="I244" s="4"/>
      <c r="J244" s="4"/>
      <c r="K244" s="4"/>
    </row>
    <row r="245" spans="2:11" ht="13.5" x14ac:dyDescent="0.35">
      <c r="B245" s="3">
        <v>42356</v>
      </c>
      <c r="C245" s="2">
        <v>24.3</v>
      </c>
      <c r="D245" s="2">
        <v>9.0593000000000004</v>
      </c>
      <c r="E245" s="2">
        <v>3191</v>
      </c>
      <c r="F245" s="2"/>
      <c r="G245" s="2"/>
      <c r="H245" s="5">
        <f t="shared" si="3"/>
        <v>2.9664821613266317E-2</v>
      </c>
      <c r="I245" s="4"/>
      <c r="J245" s="4"/>
      <c r="K245" s="4"/>
    </row>
    <row r="246" spans="2:11" ht="13.5" x14ac:dyDescent="0.35">
      <c r="B246" s="3">
        <v>42359</v>
      </c>
      <c r="C246" s="2">
        <v>24</v>
      </c>
      <c r="D246" s="2">
        <v>8.9474999999999998</v>
      </c>
      <c r="E246" s="2">
        <v>4636</v>
      </c>
      <c r="F246" s="2"/>
      <c r="G246" s="2"/>
      <c r="H246" s="5">
        <f t="shared" si="3"/>
        <v>-1.2340909341781435E-2</v>
      </c>
      <c r="I246" s="4"/>
      <c r="J246" s="4"/>
      <c r="K246" s="4"/>
    </row>
    <row r="247" spans="2:11" ht="13.5" x14ac:dyDescent="0.35">
      <c r="B247" s="3">
        <v>42360</v>
      </c>
      <c r="C247" s="2">
        <v>23.99</v>
      </c>
      <c r="D247" s="2">
        <v>8.9436999999999998</v>
      </c>
      <c r="E247" s="2">
        <v>781</v>
      </c>
      <c r="F247" s="2"/>
      <c r="G247" s="2"/>
      <c r="H247" s="5">
        <f t="shared" si="3"/>
        <v>-4.2469963677005038E-4</v>
      </c>
      <c r="I247" s="4"/>
      <c r="J247" s="4"/>
      <c r="K247" s="4"/>
    </row>
    <row r="248" spans="2:11" ht="13.5" x14ac:dyDescent="0.35">
      <c r="B248" s="3">
        <v>42361</v>
      </c>
      <c r="C248" s="2">
        <v>24.09</v>
      </c>
      <c r="D248" s="2">
        <v>8.9809999999999999</v>
      </c>
      <c r="E248" s="2">
        <v>1350</v>
      </c>
      <c r="F248" s="2"/>
      <c r="G248" s="2"/>
      <c r="H248" s="5">
        <f t="shared" si="3"/>
        <v>4.1705334481255086E-3</v>
      </c>
      <c r="I248" s="4"/>
      <c r="J248" s="4"/>
      <c r="K248" s="4"/>
    </row>
    <row r="249" spans="2:11" ht="13.5" x14ac:dyDescent="0.35">
      <c r="B249" s="3">
        <v>42363</v>
      </c>
      <c r="C249" s="2">
        <v>24</v>
      </c>
      <c r="D249" s="2">
        <v>8.9474999999999998</v>
      </c>
      <c r="E249" s="2">
        <v>4863</v>
      </c>
      <c r="F249" s="2"/>
      <c r="G249" s="2"/>
      <c r="H249" s="5">
        <f t="shared" si="3"/>
        <v>-3.7300968711724849E-3</v>
      </c>
      <c r="I249" s="4"/>
      <c r="J249" s="4"/>
      <c r="K249" s="4"/>
    </row>
    <row r="250" spans="2:11" ht="13.5" x14ac:dyDescent="0.35">
      <c r="B250" s="3">
        <v>42366</v>
      </c>
      <c r="C250" s="2">
        <v>24</v>
      </c>
      <c r="D250" s="2">
        <v>8.9474999999999998</v>
      </c>
      <c r="E250" s="2">
        <v>2582</v>
      </c>
      <c r="F250" s="2"/>
      <c r="G250" s="2"/>
      <c r="H250" s="5">
        <f t="shared" si="3"/>
        <v>0</v>
      </c>
      <c r="I250" s="4"/>
      <c r="J250" s="4"/>
      <c r="K250" s="4"/>
    </row>
    <row r="251" spans="2:11" ht="13.5" x14ac:dyDescent="0.35">
      <c r="B251" s="3">
        <v>42367</v>
      </c>
      <c r="C251" s="2">
        <v>24.2</v>
      </c>
      <c r="D251" s="2">
        <v>9.0220000000000002</v>
      </c>
      <c r="E251" s="2">
        <v>3292</v>
      </c>
      <c r="F251" s="2"/>
      <c r="G251" s="2"/>
      <c r="H251" s="5">
        <f t="shared" si="3"/>
        <v>8.32634814193914E-3</v>
      </c>
      <c r="I251" s="4"/>
      <c r="J251" s="4"/>
      <c r="K251" s="4"/>
    </row>
    <row r="252" spans="2:11" ht="13.5" x14ac:dyDescent="0.35">
      <c r="B252" s="3">
        <v>42368</v>
      </c>
      <c r="C252" s="2">
        <v>24</v>
      </c>
      <c r="D252" s="2">
        <v>8.9474999999999998</v>
      </c>
      <c r="E252" s="2">
        <v>3427</v>
      </c>
      <c r="F252" s="2"/>
      <c r="G252" s="2"/>
      <c r="H252" s="5">
        <f t="shared" si="3"/>
        <v>-8.2575925515407291E-3</v>
      </c>
      <c r="I252" s="4"/>
      <c r="J252" s="4"/>
      <c r="K252" s="4"/>
    </row>
    <row r="253" spans="2:11" ht="13.5" x14ac:dyDescent="0.35">
      <c r="B253" s="3">
        <v>42369</v>
      </c>
      <c r="C253" s="2">
        <v>23.7</v>
      </c>
      <c r="D253" s="2">
        <v>8.8355999999999995</v>
      </c>
      <c r="E253" s="2">
        <v>2411</v>
      </c>
      <c r="F253" s="2"/>
      <c r="G253" s="2"/>
      <c r="H253" s="5">
        <f t="shared" si="3"/>
        <v>-1.2506286672254858E-2</v>
      </c>
      <c r="I253" s="4"/>
      <c r="J253" s="4"/>
      <c r="K253" s="4"/>
    </row>
    <row r="254" spans="2:11" ht="13.5" x14ac:dyDescent="0.35">
      <c r="B254" s="3">
        <v>42373</v>
      </c>
      <c r="C254" s="2">
        <v>24.22</v>
      </c>
      <c r="D254" s="2">
        <v>9.0295000000000005</v>
      </c>
      <c r="E254" s="2">
        <v>6115</v>
      </c>
      <c r="F254" s="2"/>
      <c r="G254" s="2"/>
      <c r="H254" s="5">
        <f t="shared" si="3"/>
        <v>2.1945312146317293E-2</v>
      </c>
      <c r="I254" s="4"/>
      <c r="J254" s="4"/>
      <c r="K254" s="4"/>
    </row>
    <row r="255" spans="2:11" ht="13.5" x14ac:dyDescent="0.35">
      <c r="B255" s="3">
        <v>42374</v>
      </c>
      <c r="C255" s="2">
        <v>24.9</v>
      </c>
      <c r="D255" s="2">
        <v>9.2829999999999995</v>
      </c>
      <c r="E255" s="2">
        <v>6889</v>
      </c>
      <c r="F255" s="2"/>
      <c r="G255" s="2"/>
      <c r="H255" s="5">
        <f t="shared" si="3"/>
        <v>2.8074644221717585E-2</v>
      </c>
      <c r="I255" s="4"/>
      <c r="J255" s="4"/>
      <c r="K255" s="4"/>
    </row>
    <row r="256" spans="2:11" ht="13.5" x14ac:dyDescent="0.35">
      <c r="B256" s="3">
        <v>42375</v>
      </c>
      <c r="C256" s="2">
        <v>25.46</v>
      </c>
      <c r="D256" s="2">
        <v>9.4917999999999996</v>
      </c>
      <c r="E256" s="2">
        <v>28593</v>
      </c>
      <c r="F256" s="2"/>
      <c r="G256" s="2"/>
      <c r="H256" s="5">
        <f t="shared" si="3"/>
        <v>2.2492728643757419E-2</v>
      </c>
      <c r="I256" s="4"/>
      <c r="J256" s="4"/>
      <c r="K256" s="4"/>
    </row>
    <row r="257" spans="2:11" ht="13.5" x14ac:dyDescent="0.35">
      <c r="B257" s="3">
        <v>42376</v>
      </c>
      <c r="C257" s="2">
        <v>25.46</v>
      </c>
      <c r="D257" s="2">
        <v>9.4917999999999996</v>
      </c>
      <c r="E257" s="2">
        <v>19225</v>
      </c>
      <c r="F257" s="2"/>
      <c r="G257" s="2"/>
      <c r="H257" s="5">
        <f t="shared" si="3"/>
        <v>0</v>
      </c>
      <c r="I257" s="4"/>
      <c r="J257" s="4"/>
      <c r="K257" s="4"/>
    </row>
    <row r="258" spans="2:11" ht="13.5" x14ac:dyDescent="0.35">
      <c r="B258" s="3">
        <v>42377</v>
      </c>
      <c r="C258" s="2">
        <v>25.5</v>
      </c>
      <c r="D258" s="2">
        <v>9.5067000000000004</v>
      </c>
      <c r="E258" s="2">
        <v>8760</v>
      </c>
      <c r="F258" s="2"/>
      <c r="G258" s="2"/>
      <c r="H258" s="5">
        <f t="shared" si="3"/>
        <v>1.5697760171938728E-3</v>
      </c>
      <c r="I258" s="4"/>
      <c r="J258" s="4"/>
      <c r="K258" s="4"/>
    </row>
    <row r="259" spans="2:11" ht="13.5" x14ac:dyDescent="0.35">
      <c r="B259" s="3">
        <v>42380</v>
      </c>
      <c r="C259" s="2">
        <v>25.6</v>
      </c>
      <c r="D259" s="2">
        <v>9.5440000000000005</v>
      </c>
      <c r="E259" s="2">
        <v>20160</v>
      </c>
      <c r="F259" s="2"/>
      <c r="G259" s="2"/>
      <c r="H259" s="5">
        <f t="shared" si="3"/>
        <v>3.923548655159005E-3</v>
      </c>
      <c r="I259" s="4"/>
      <c r="J259" s="4"/>
      <c r="K259" s="4"/>
    </row>
    <row r="260" spans="2:11" ht="13.5" x14ac:dyDescent="0.35">
      <c r="B260" s="3">
        <v>42381</v>
      </c>
      <c r="C260" s="2">
        <v>25.9</v>
      </c>
      <c r="D260" s="2">
        <v>9.6557999999999993</v>
      </c>
      <c r="E260" s="2">
        <v>9749</v>
      </c>
      <c r="F260" s="2"/>
      <c r="G260" s="2"/>
      <c r="H260" s="5">
        <f t="shared" si="3"/>
        <v>1.1714165968147399E-2</v>
      </c>
      <c r="I260" s="4"/>
      <c r="J260" s="4"/>
      <c r="K260" s="4"/>
    </row>
    <row r="261" spans="2:11" ht="13.5" x14ac:dyDescent="0.35">
      <c r="B261" s="3">
        <v>42382</v>
      </c>
      <c r="C261" s="2">
        <v>25.8</v>
      </c>
      <c r="D261" s="2">
        <v>9.6184999999999992</v>
      </c>
      <c r="E261" s="2">
        <v>3156</v>
      </c>
      <c r="F261" s="2"/>
      <c r="G261" s="2"/>
      <c r="H261" s="5">
        <f t="shared" si="3"/>
        <v>-3.8629631931067455E-3</v>
      </c>
      <c r="I261" s="4"/>
      <c r="J261" s="4"/>
      <c r="K261" s="4"/>
    </row>
    <row r="262" spans="2:11" ht="13.5" x14ac:dyDescent="0.35">
      <c r="B262" s="3">
        <v>42384</v>
      </c>
      <c r="C262" s="2">
        <v>25.7</v>
      </c>
      <c r="D262" s="2">
        <v>9.5813000000000006</v>
      </c>
      <c r="E262" s="2">
        <v>12925</v>
      </c>
      <c r="F262" s="2"/>
      <c r="G262" s="2"/>
      <c r="H262" s="5">
        <f t="shared" si="3"/>
        <v>-3.8675469147994562E-3</v>
      </c>
      <c r="I262" s="4"/>
      <c r="J262" s="4"/>
      <c r="K262" s="4"/>
    </row>
    <row r="263" spans="2:11" ht="13.5" x14ac:dyDescent="0.35">
      <c r="B263" s="3">
        <v>42387</v>
      </c>
      <c r="C263" s="2">
        <v>25.8</v>
      </c>
      <c r="D263" s="2">
        <v>9.6184999999999992</v>
      </c>
      <c r="E263" s="2">
        <v>969</v>
      </c>
      <c r="F263" s="2"/>
      <c r="G263" s="2"/>
      <c r="H263" s="5">
        <f t="shared" ref="H263:H326" si="4">(D263-D262)/D262</f>
        <v>3.8825629089996728E-3</v>
      </c>
      <c r="I263" s="4"/>
      <c r="J263" s="4"/>
      <c r="K263" s="4"/>
    </row>
    <row r="264" spans="2:11" ht="13.5" x14ac:dyDescent="0.35">
      <c r="B264" s="3">
        <v>42388</v>
      </c>
      <c r="C264" s="2">
        <v>25.83</v>
      </c>
      <c r="D264" s="2">
        <v>9.6296999999999997</v>
      </c>
      <c r="E264" s="2">
        <v>6917</v>
      </c>
      <c r="F264" s="2"/>
      <c r="G264" s="2"/>
      <c r="H264" s="5">
        <f t="shared" si="4"/>
        <v>1.1644227270364968E-3</v>
      </c>
      <c r="I264" s="4"/>
      <c r="J264" s="4"/>
      <c r="K264" s="4"/>
    </row>
    <row r="265" spans="2:11" ht="13.5" x14ac:dyDescent="0.35">
      <c r="B265" s="3">
        <v>42389</v>
      </c>
      <c r="C265" s="2">
        <v>25.9</v>
      </c>
      <c r="D265" s="2">
        <v>9.6557999999999993</v>
      </c>
      <c r="E265" s="2">
        <v>16448</v>
      </c>
      <c r="F265" s="2"/>
      <c r="G265" s="2"/>
      <c r="H265" s="5">
        <f t="shared" si="4"/>
        <v>2.7103648088725057E-3</v>
      </c>
      <c r="I265" s="4"/>
      <c r="J265" s="4"/>
      <c r="K265" s="4"/>
    </row>
    <row r="266" spans="2:11" ht="13.5" x14ac:dyDescent="0.35">
      <c r="B266" s="3">
        <v>42390</v>
      </c>
      <c r="C266" s="2">
        <v>25.8</v>
      </c>
      <c r="D266" s="2">
        <v>9.6184999999999992</v>
      </c>
      <c r="E266" s="2">
        <v>7072</v>
      </c>
      <c r="F266" s="2"/>
      <c r="G266" s="2"/>
      <c r="H266" s="5">
        <f t="shared" si="4"/>
        <v>-3.8629631931067455E-3</v>
      </c>
      <c r="I266" s="4"/>
      <c r="J266" s="4"/>
      <c r="K266" s="4"/>
    </row>
    <row r="267" spans="2:11" ht="13.5" x14ac:dyDescent="0.35">
      <c r="B267" s="3">
        <v>42391</v>
      </c>
      <c r="C267" s="2">
        <v>25.4</v>
      </c>
      <c r="D267" s="2">
        <v>9.4694000000000003</v>
      </c>
      <c r="E267" s="2">
        <v>14070</v>
      </c>
      <c r="F267" s="2"/>
      <c r="G267" s="2"/>
      <c r="H267" s="5">
        <f t="shared" si="4"/>
        <v>-1.5501377553672497E-2</v>
      </c>
      <c r="I267" s="4"/>
      <c r="J267" s="4"/>
      <c r="K267" s="4"/>
    </row>
    <row r="268" spans="2:11" ht="13.5" x14ac:dyDescent="0.35">
      <c r="B268" s="3">
        <v>42394</v>
      </c>
      <c r="C268" s="2">
        <v>25.56</v>
      </c>
      <c r="D268" s="2">
        <v>9.5290999999999997</v>
      </c>
      <c r="E268" s="2">
        <v>8138</v>
      </c>
      <c r="F268" s="2"/>
      <c r="G268" s="2"/>
      <c r="H268" s="5">
        <f t="shared" si="4"/>
        <v>6.3045177096753141E-3</v>
      </c>
      <c r="I268" s="4"/>
      <c r="J268" s="4"/>
      <c r="K268" s="4"/>
    </row>
    <row r="269" spans="2:11" ht="13.5" x14ac:dyDescent="0.35">
      <c r="B269" s="3">
        <v>42395</v>
      </c>
      <c r="C269" s="2">
        <v>25.8</v>
      </c>
      <c r="D269" s="2">
        <v>9.6184999999999992</v>
      </c>
      <c r="E269" s="2">
        <v>4253</v>
      </c>
      <c r="F269" s="2"/>
      <c r="G269" s="2"/>
      <c r="H269" s="5">
        <f t="shared" si="4"/>
        <v>9.3817884165345606E-3</v>
      </c>
      <c r="I269" s="4"/>
      <c r="J269" s="4"/>
      <c r="K269" s="4"/>
    </row>
    <row r="270" spans="2:11" ht="13.5" x14ac:dyDescent="0.35">
      <c r="B270" s="3">
        <v>42396</v>
      </c>
      <c r="C270" s="2">
        <v>26.5</v>
      </c>
      <c r="D270" s="2">
        <v>9.8795000000000002</v>
      </c>
      <c r="E270" s="2">
        <v>40255</v>
      </c>
      <c r="F270" s="2"/>
      <c r="G270" s="2"/>
      <c r="H270" s="5">
        <f t="shared" si="4"/>
        <v>2.7135208192545723E-2</v>
      </c>
      <c r="I270" s="4"/>
      <c r="J270" s="4"/>
      <c r="K270" s="4"/>
    </row>
    <row r="271" spans="2:11" ht="13.5" x14ac:dyDescent="0.35">
      <c r="B271" s="3">
        <v>42397</v>
      </c>
      <c r="C271" s="2">
        <v>26.48</v>
      </c>
      <c r="D271" s="2">
        <v>9.8719999999999999</v>
      </c>
      <c r="E271" s="2">
        <v>15016</v>
      </c>
      <c r="F271" s="2"/>
      <c r="G271" s="2"/>
      <c r="H271" s="5">
        <f t="shared" si="4"/>
        <v>-7.5914773014831556E-4</v>
      </c>
      <c r="I271" s="4"/>
      <c r="J271" s="4"/>
      <c r="K271" s="4"/>
    </row>
    <row r="272" spans="2:11" ht="13.5" x14ac:dyDescent="0.35">
      <c r="B272" s="3">
        <v>42398</v>
      </c>
      <c r="C272" s="2">
        <v>26.55</v>
      </c>
      <c r="D272" s="2">
        <v>9.8980999999999995</v>
      </c>
      <c r="E272" s="2">
        <v>19465</v>
      </c>
      <c r="F272" s="2"/>
      <c r="G272" s="2"/>
      <c r="H272" s="5">
        <f t="shared" si="4"/>
        <v>2.6438411669367471E-3</v>
      </c>
      <c r="I272" s="4"/>
      <c r="J272" s="4"/>
      <c r="K272" s="4"/>
    </row>
    <row r="273" spans="2:11" ht="13.5" x14ac:dyDescent="0.35">
      <c r="B273" s="3">
        <v>42401</v>
      </c>
      <c r="C273" s="2">
        <v>27.35</v>
      </c>
      <c r="D273" s="2">
        <v>10.196400000000001</v>
      </c>
      <c r="E273" s="2">
        <v>24853</v>
      </c>
      <c r="F273" s="2"/>
      <c r="G273" s="2"/>
      <c r="H273" s="5">
        <f t="shared" si="4"/>
        <v>3.013709701861985E-2</v>
      </c>
      <c r="I273" s="4"/>
      <c r="J273" s="4"/>
      <c r="K273" s="4"/>
    </row>
    <row r="274" spans="2:11" ht="13.5" x14ac:dyDescent="0.35">
      <c r="B274" s="3">
        <v>42402</v>
      </c>
      <c r="C274" s="2">
        <v>27.4</v>
      </c>
      <c r="D274" s="2">
        <v>10.215</v>
      </c>
      <c r="E274" s="2">
        <v>14087</v>
      </c>
      <c r="F274" s="2"/>
      <c r="G274" s="2"/>
      <c r="H274" s="5">
        <f t="shared" si="4"/>
        <v>1.8241732376132048E-3</v>
      </c>
      <c r="I274" s="4"/>
      <c r="J274" s="4"/>
      <c r="K274" s="4"/>
    </row>
    <row r="275" spans="2:11" ht="13.5" x14ac:dyDescent="0.35">
      <c r="B275" s="3">
        <v>42403</v>
      </c>
      <c r="C275" s="2">
        <v>27.35</v>
      </c>
      <c r="D275" s="2">
        <v>10.196400000000001</v>
      </c>
      <c r="E275" s="2">
        <v>4586</v>
      </c>
      <c r="F275" s="2"/>
      <c r="G275" s="2"/>
      <c r="H275" s="5">
        <f t="shared" si="4"/>
        <v>-1.8208516886930282E-3</v>
      </c>
      <c r="I275" s="4"/>
      <c r="J275" s="4"/>
      <c r="K275" s="4"/>
    </row>
    <row r="276" spans="2:11" ht="13.5" x14ac:dyDescent="0.35">
      <c r="B276" s="3">
        <v>42404</v>
      </c>
      <c r="C276" s="2">
        <v>26.62</v>
      </c>
      <c r="D276" s="2">
        <v>9.9242000000000008</v>
      </c>
      <c r="E276" s="2">
        <v>10056</v>
      </c>
      <c r="F276" s="2"/>
      <c r="G276" s="2"/>
      <c r="H276" s="5">
        <f t="shared" si="4"/>
        <v>-2.6695696520340487E-2</v>
      </c>
      <c r="I276" s="4"/>
      <c r="J276" s="4"/>
      <c r="K276" s="4"/>
    </row>
    <row r="277" spans="2:11" ht="13.5" x14ac:dyDescent="0.35">
      <c r="B277" s="3">
        <v>42405</v>
      </c>
      <c r="C277" s="2">
        <v>27</v>
      </c>
      <c r="D277" s="2">
        <v>10.065899999999999</v>
      </c>
      <c r="E277" s="2">
        <v>1695</v>
      </c>
      <c r="F277" s="2"/>
      <c r="G277" s="2"/>
      <c r="H277" s="5">
        <f t="shared" si="4"/>
        <v>1.4278228975635151E-2</v>
      </c>
      <c r="I277" s="4"/>
      <c r="J277" s="4"/>
      <c r="K277" s="4"/>
    </row>
    <row r="278" spans="2:11" ht="13.5" x14ac:dyDescent="0.35">
      <c r="B278" s="3">
        <v>42408</v>
      </c>
      <c r="C278" s="2">
        <v>26.65</v>
      </c>
      <c r="D278" s="2">
        <v>9.9353999999999996</v>
      </c>
      <c r="E278" s="2">
        <v>9750</v>
      </c>
      <c r="F278" s="2"/>
      <c r="G278" s="2"/>
      <c r="H278" s="5">
        <f t="shared" si="4"/>
        <v>-1.2964563526361243E-2</v>
      </c>
      <c r="I278" s="4"/>
      <c r="J278" s="4"/>
      <c r="K278" s="4"/>
    </row>
    <row r="279" spans="2:11" ht="13.5" x14ac:dyDescent="0.35">
      <c r="B279" s="3">
        <v>42409</v>
      </c>
      <c r="C279" s="2">
        <v>27</v>
      </c>
      <c r="D279" s="2">
        <v>10.065899999999999</v>
      </c>
      <c r="E279" s="2">
        <v>9791</v>
      </c>
      <c r="F279" s="2"/>
      <c r="G279" s="2"/>
      <c r="H279" s="5">
        <f t="shared" si="4"/>
        <v>1.3134851138353727E-2</v>
      </c>
      <c r="I279" s="4"/>
      <c r="J279" s="4"/>
      <c r="K279" s="4"/>
    </row>
    <row r="280" spans="2:11" ht="13.5" x14ac:dyDescent="0.35">
      <c r="B280" s="3">
        <v>42410</v>
      </c>
      <c r="C280" s="2">
        <v>26.3</v>
      </c>
      <c r="D280" s="2">
        <v>9.8048999999999999</v>
      </c>
      <c r="E280" s="2">
        <v>31128</v>
      </c>
      <c r="F280" s="2"/>
      <c r="G280" s="2"/>
      <c r="H280" s="5">
        <f t="shared" si="4"/>
        <v>-2.5929127052722486E-2</v>
      </c>
      <c r="I280" s="4"/>
      <c r="J280" s="4"/>
      <c r="K280" s="4"/>
    </row>
    <row r="281" spans="2:11" ht="13.5" x14ac:dyDescent="0.35">
      <c r="B281" s="3">
        <v>42411</v>
      </c>
      <c r="C281" s="2">
        <v>26.59</v>
      </c>
      <c r="D281" s="2">
        <v>9.9131</v>
      </c>
      <c r="E281" s="2">
        <v>2388</v>
      </c>
      <c r="F281" s="2"/>
      <c r="G281" s="2"/>
      <c r="H281" s="5">
        <f t="shared" si="4"/>
        <v>1.1035298677192024E-2</v>
      </c>
      <c r="I281" s="4"/>
      <c r="J281" s="4"/>
      <c r="K281" s="4"/>
    </row>
    <row r="282" spans="2:11" ht="13.5" x14ac:dyDescent="0.35">
      <c r="B282" s="3">
        <v>42412</v>
      </c>
      <c r="C282" s="2">
        <v>26.4</v>
      </c>
      <c r="D282" s="2">
        <v>9.8422000000000001</v>
      </c>
      <c r="E282" s="2">
        <v>6267</v>
      </c>
      <c r="F282" s="2"/>
      <c r="G282" s="2"/>
      <c r="H282" s="5">
        <f t="shared" si="4"/>
        <v>-7.1521522026409459E-3</v>
      </c>
      <c r="I282" s="4"/>
      <c r="J282" s="4"/>
      <c r="K282" s="4"/>
    </row>
    <row r="283" spans="2:11" ht="13.5" x14ac:dyDescent="0.35">
      <c r="B283" s="3">
        <v>42415</v>
      </c>
      <c r="C283" s="2">
        <v>26.68</v>
      </c>
      <c r="D283" s="2">
        <v>9.9466000000000001</v>
      </c>
      <c r="E283" s="2">
        <v>8268</v>
      </c>
      <c r="F283" s="2"/>
      <c r="G283" s="2"/>
      <c r="H283" s="5">
        <f t="shared" si="4"/>
        <v>1.060738452784947E-2</v>
      </c>
      <c r="I283" s="4"/>
      <c r="J283" s="4"/>
      <c r="K283" s="4"/>
    </row>
    <row r="284" spans="2:11" ht="13.5" x14ac:dyDescent="0.35">
      <c r="B284" s="3">
        <v>42416</v>
      </c>
      <c r="C284" s="2">
        <v>26.69</v>
      </c>
      <c r="D284" s="2">
        <v>9.9503000000000004</v>
      </c>
      <c r="E284" s="2">
        <v>3234</v>
      </c>
      <c r="F284" s="2"/>
      <c r="G284" s="2"/>
      <c r="H284" s="5">
        <f t="shared" si="4"/>
        <v>3.7198640741562531E-4</v>
      </c>
      <c r="I284" s="4"/>
      <c r="J284" s="4"/>
      <c r="K284" s="4"/>
    </row>
    <row r="285" spans="2:11" ht="13.5" x14ac:dyDescent="0.35">
      <c r="B285" s="3">
        <v>42417</v>
      </c>
      <c r="C285" s="2">
        <v>27</v>
      </c>
      <c r="D285" s="2">
        <v>10.065899999999999</v>
      </c>
      <c r="E285" s="2">
        <v>24806</v>
      </c>
      <c r="F285" s="2"/>
      <c r="G285" s="2"/>
      <c r="H285" s="5">
        <f t="shared" si="4"/>
        <v>1.1617740168638011E-2</v>
      </c>
      <c r="I285" s="4"/>
      <c r="J285" s="4"/>
      <c r="K285" s="4"/>
    </row>
    <row r="286" spans="2:11" ht="13.5" x14ac:dyDescent="0.35">
      <c r="B286" s="3">
        <v>42418</v>
      </c>
      <c r="C286" s="2">
        <v>27.3</v>
      </c>
      <c r="D286" s="2">
        <v>10.1778</v>
      </c>
      <c r="E286" s="2">
        <v>14231</v>
      </c>
      <c r="F286" s="2"/>
      <c r="G286" s="2"/>
      <c r="H286" s="5">
        <f t="shared" si="4"/>
        <v>1.1116740678925912E-2</v>
      </c>
      <c r="I286" s="4"/>
      <c r="J286" s="4"/>
      <c r="K286" s="4"/>
    </row>
    <row r="287" spans="2:11" ht="13.5" x14ac:dyDescent="0.35">
      <c r="B287" s="3">
        <v>42419</v>
      </c>
      <c r="C287" s="2">
        <v>27</v>
      </c>
      <c r="D287" s="2">
        <v>10.065899999999999</v>
      </c>
      <c r="E287" s="2">
        <v>5653</v>
      </c>
      <c r="F287" s="2"/>
      <c r="G287" s="2"/>
      <c r="H287" s="5">
        <f t="shared" si="4"/>
        <v>-1.099451747921951E-2</v>
      </c>
      <c r="I287" s="4"/>
      <c r="J287" s="4"/>
      <c r="K287" s="4"/>
    </row>
    <row r="288" spans="2:11" ht="13.5" x14ac:dyDescent="0.35">
      <c r="B288" s="3">
        <v>42422</v>
      </c>
      <c r="C288" s="2">
        <v>26.75</v>
      </c>
      <c r="D288" s="2">
        <v>9.9726999999999997</v>
      </c>
      <c r="E288" s="2">
        <v>9145</v>
      </c>
      <c r="F288" s="2"/>
      <c r="G288" s="2"/>
      <c r="H288" s="5">
        <f t="shared" si="4"/>
        <v>-9.2589833000526044E-3</v>
      </c>
      <c r="I288" s="4"/>
      <c r="J288" s="4"/>
      <c r="K288" s="4"/>
    </row>
    <row r="289" spans="2:11" ht="13.5" x14ac:dyDescent="0.35">
      <c r="B289" s="3">
        <v>42423</v>
      </c>
      <c r="C289" s="2">
        <v>26.74</v>
      </c>
      <c r="D289" s="2">
        <v>9.9689999999999994</v>
      </c>
      <c r="E289" s="2">
        <v>5259</v>
      </c>
      <c r="F289" s="2"/>
      <c r="G289" s="2"/>
      <c r="H289" s="5">
        <f t="shared" si="4"/>
        <v>-3.7101286512180844E-4</v>
      </c>
      <c r="I289" s="4"/>
      <c r="J289" s="4"/>
      <c r="K289" s="4"/>
    </row>
    <row r="290" spans="2:11" ht="13.5" x14ac:dyDescent="0.35">
      <c r="B290" s="3">
        <v>42424</v>
      </c>
      <c r="C290" s="2">
        <v>26.47</v>
      </c>
      <c r="D290" s="2">
        <v>9.8682999999999996</v>
      </c>
      <c r="E290" s="2">
        <v>318</v>
      </c>
      <c r="F290" s="2"/>
      <c r="G290" s="2"/>
      <c r="H290" s="5">
        <f t="shared" si="4"/>
        <v>-1.0101314073628227E-2</v>
      </c>
      <c r="I290" s="4"/>
      <c r="J290" s="4"/>
      <c r="K290" s="4"/>
    </row>
    <row r="291" spans="2:11" ht="13.5" x14ac:dyDescent="0.35">
      <c r="B291" s="3">
        <v>42425</v>
      </c>
      <c r="C291" s="2">
        <v>26.5</v>
      </c>
      <c r="D291" s="2">
        <v>9.8795000000000002</v>
      </c>
      <c r="E291" s="2">
        <v>1198</v>
      </c>
      <c r="F291" s="2"/>
      <c r="G291" s="2"/>
      <c r="H291" s="5">
        <f t="shared" si="4"/>
        <v>1.1349472553530541E-3</v>
      </c>
      <c r="I291" s="4"/>
      <c r="J291" s="4"/>
      <c r="K291" s="4"/>
    </row>
    <row r="292" spans="2:11" ht="13.5" x14ac:dyDescent="0.35">
      <c r="B292" s="3">
        <v>42426</v>
      </c>
      <c r="C292" s="2">
        <v>26.6</v>
      </c>
      <c r="D292" s="2">
        <v>9.9168000000000003</v>
      </c>
      <c r="E292" s="2">
        <v>759</v>
      </c>
      <c r="F292" s="2"/>
      <c r="G292" s="2"/>
      <c r="H292" s="5">
        <f t="shared" si="4"/>
        <v>3.7754947112708243E-3</v>
      </c>
      <c r="I292" s="4"/>
      <c r="J292" s="4"/>
      <c r="K292" s="4"/>
    </row>
    <row r="293" spans="2:11" ht="13.5" x14ac:dyDescent="0.35">
      <c r="B293" s="3">
        <v>42429</v>
      </c>
      <c r="C293" s="2">
        <v>26.45</v>
      </c>
      <c r="D293" s="2">
        <v>9.8609000000000009</v>
      </c>
      <c r="E293" s="2">
        <v>4192</v>
      </c>
      <c r="F293" s="2"/>
      <c r="G293" s="2"/>
      <c r="H293" s="5">
        <f t="shared" si="4"/>
        <v>-5.6368989996772537E-3</v>
      </c>
      <c r="I293" s="4"/>
      <c r="J293" s="4"/>
      <c r="K293" s="4"/>
    </row>
    <row r="294" spans="2:11" ht="13.5" x14ac:dyDescent="0.35">
      <c r="B294" s="3">
        <v>42430</v>
      </c>
      <c r="C294" s="2">
        <v>27</v>
      </c>
      <c r="D294" s="2">
        <v>10.065899999999999</v>
      </c>
      <c r="E294" s="2">
        <v>15082</v>
      </c>
      <c r="F294" s="2"/>
      <c r="G294" s="2"/>
      <c r="H294" s="5">
        <f t="shared" si="4"/>
        <v>2.0789177458446825E-2</v>
      </c>
      <c r="I294" s="4"/>
      <c r="J294" s="4"/>
      <c r="K294" s="4"/>
    </row>
    <row r="295" spans="2:11" ht="13.5" x14ac:dyDescent="0.35">
      <c r="B295" s="3">
        <v>42431</v>
      </c>
      <c r="C295" s="2">
        <v>27.5</v>
      </c>
      <c r="D295" s="2">
        <v>10.2523</v>
      </c>
      <c r="E295" s="2">
        <v>20241</v>
      </c>
      <c r="F295" s="2"/>
      <c r="G295" s="2"/>
      <c r="H295" s="5">
        <f t="shared" si="4"/>
        <v>1.8517966600105386E-2</v>
      </c>
      <c r="I295" s="4"/>
      <c r="J295" s="4"/>
      <c r="K295" s="4"/>
    </row>
    <row r="296" spans="2:11" ht="13.5" x14ac:dyDescent="0.35">
      <c r="B296" s="3">
        <v>42432</v>
      </c>
      <c r="C296" s="2">
        <v>27.8</v>
      </c>
      <c r="D296" s="2">
        <v>10.3642</v>
      </c>
      <c r="E296" s="2">
        <v>22757</v>
      </c>
      <c r="F296" s="2"/>
      <c r="G296" s="2"/>
      <c r="H296" s="5">
        <f t="shared" si="4"/>
        <v>1.0914624035582292E-2</v>
      </c>
      <c r="I296" s="4"/>
      <c r="J296" s="4"/>
      <c r="K296" s="4"/>
    </row>
    <row r="297" spans="2:11" ht="13.5" x14ac:dyDescent="0.35">
      <c r="B297" s="3">
        <v>42433</v>
      </c>
      <c r="C297" s="2">
        <v>27.74</v>
      </c>
      <c r="D297" s="2">
        <v>10.341799999999999</v>
      </c>
      <c r="E297" s="2">
        <v>3859</v>
      </c>
      <c r="F297" s="2"/>
      <c r="G297" s="2"/>
      <c r="H297" s="5">
        <f t="shared" si="4"/>
        <v>-2.1612859651493686E-3</v>
      </c>
      <c r="I297" s="4"/>
      <c r="J297" s="4"/>
      <c r="K297" s="4"/>
    </row>
    <row r="298" spans="2:11" ht="13.5" x14ac:dyDescent="0.35">
      <c r="B298" s="3">
        <v>42436</v>
      </c>
      <c r="C298" s="2">
        <v>27.5</v>
      </c>
      <c r="D298" s="2">
        <v>10.2523</v>
      </c>
      <c r="E298" s="2">
        <v>6338</v>
      </c>
      <c r="F298" s="2"/>
      <c r="G298" s="2"/>
      <c r="H298" s="5">
        <f t="shared" si="4"/>
        <v>-8.6541994623759166E-3</v>
      </c>
      <c r="I298" s="4"/>
      <c r="J298" s="4"/>
      <c r="K298" s="4"/>
    </row>
    <row r="299" spans="2:11" ht="13.5" x14ac:dyDescent="0.35">
      <c r="B299" s="3">
        <v>42437</v>
      </c>
      <c r="C299" s="2">
        <v>27.67</v>
      </c>
      <c r="D299" s="2">
        <v>10.3157</v>
      </c>
      <c r="E299" s="2">
        <v>8271</v>
      </c>
      <c r="F299" s="2"/>
      <c r="G299" s="2"/>
      <c r="H299" s="5">
        <f t="shared" si="4"/>
        <v>6.183978229275351E-3</v>
      </c>
      <c r="I299" s="4"/>
      <c r="J299" s="4"/>
      <c r="K299" s="4"/>
    </row>
    <row r="300" spans="2:11" ht="13.5" x14ac:dyDescent="0.35">
      <c r="B300" s="3">
        <v>42438</v>
      </c>
      <c r="C300" s="2">
        <v>27.8</v>
      </c>
      <c r="D300" s="2">
        <v>10.3642</v>
      </c>
      <c r="E300" s="2">
        <v>13290</v>
      </c>
      <c r="F300" s="2"/>
      <c r="G300" s="2"/>
      <c r="H300" s="5">
        <f t="shared" si="4"/>
        <v>4.7015713911804976E-3</v>
      </c>
      <c r="I300" s="4"/>
      <c r="J300" s="4"/>
      <c r="K300" s="4"/>
    </row>
    <row r="301" spans="2:11" ht="13.5" x14ac:dyDescent="0.35">
      <c r="B301" s="3">
        <v>42439</v>
      </c>
      <c r="C301" s="2">
        <v>28.6</v>
      </c>
      <c r="D301" s="2">
        <v>10.6624</v>
      </c>
      <c r="E301" s="2">
        <v>37936</v>
      </c>
      <c r="F301" s="2"/>
      <c r="G301" s="2"/>
      <c r="H301" s="5">
        <f t="shared" si="4"/>
        <v>2.8772119411049533E-2</v>
      </c>
      <c r="I301" s="4"/>
      <c r="J301" s="4"/>
      <c r="K301" s="4"/>
    </row>
    <row r="302" spans="2:11" ht="13.5" x14ac:dyDescent="0.35">
      <c r="B302" s="3">
        <v>42440</v>
      </c>
      <c r="C302" s="2">
        <v>28.5</v>
      </c>
      <c r="D302" s="2">
        <v>10.6251</v>
      </c>
      <c r="E302" s="2">
        <v>21826</v>
      </c>
      <c r="F302" s="2"/>
      <c r="G302" s="2"/>
      <c r="H302" s="5">
        <f t="shared" si="4"/>
        <v>-3.4982743097239002E-3</v>
      </c>
      <c r="I302" s="4"/>
      <c r="J302" s="4"/>
      <c r="K302" s="4"/>
    </row>
    <row r="303" spans="2:11" ht="13.5" x14ac:dyDescent="0.35">
      <c r="B303" s="3">
        <v>42443</v>
      </c>
      <c r="C303" s="2">
        <v>28.5</v>
      </c>
      <c r="D303" s="2">
        <v>10.6251</v>
      </c>
      <c r="E303" s="2">
        <v>10758</v>
      </c>
      <c r="F303" s="2"/>
      <c r="G303" s="2"/>
      <c r="H303" s="5">
        <f t="shared" si="4"/>
        <v>0</v>
      </c>
      <c r="I303" s="4"/>
      <c r="J303" s="4"/>
      <c r="K303" s="4"/>
    </row>
    <row r="304" spans="2:11" ht="13.5" x14ac:dyDescent="0.35">
      <c r="B304" s="3">
        <v>42444</v>
      </c>
      <c r="C304" s="2">
        <v>28.5</v>
      </c>
      <c r="D304" s="2">
        <v>10.6251</v>
      </c>
      <c r="E304" s="2">
        <v>21423</v>
      </c>
      <c r="F304" s="2"/>
      <c r="G304" s="2"/>
      <c r="H304" s="5">
        <f t="shared" si="4"/>
        <v>0</v>
      </c>
      <c r="I304" s="4"/>
      <c r="J304" s="4"/>
      <c r="K304" s="4"/>
    </row>
    <row r="305" spans="2:11" ht="13.5" x14ac:dyDescent="0.35">
      <c r="B305" s="3">
        <v>42445</v>
      </c>
      <c r="C305" s="2">
        <v>28.55</v>
      </c>
      <c r="D305" s="2">
        <v>10.643800000000001</v>
      </c>
      <c r="E305" s="2">
        <v>10888</v>
      </c>
      <c r="F305" s="2"/>
      <c r="G305" s="2"/>
      <c r="H305" s="5">
        <f t="shared" si="4"/>
        <v>1.7599834354500971E-3</v>
      </c>
      <c r="I305" s="4"/>
      <c r="J305" s="4"/>
      <c r="K305" s="4"/>
    </row>
    <row r="306" spans="2:11" ht="13.5" x14ac:dyDescent="0.35">
      <c r="B306" s="3">
        <v>42446</v>
      </c>
      <c r="C306" s="2">
        <v>28.55</v>
      </c>
      <c r="D306" s="2">
        <v>10.643800000000001</v>
      </c>
      <c r="E306" s="2">
        <v>13442</v>
      </c>
      <c r="F306" s="2"/>
      <c r="G306" s="2"/>
      <c r="H306" s="5">
        <f t="shared" si="4"/>
        <v>0</v>
      </c>
      <c r="I306" s="4"/>
      <c r="J306" s="4"/>
      <c r="K306" s="4"/>
    </row>
    <row r="307" spans="2:11" ht="13.5" x14ac:dyDescent="0.35">
      <c r="B307" s="3">
        <v>42447</v>
      </c>
      <c r="C307" s="2">
        <v>28.55</v>
      </c>
      <c r="D307" s="2">
        <v>10.643800000000001</v>
      </c>
      <c r="E307" s="2">
        <v>7144</v>
      </c>
      <c r="F307" s="2"/>
      <c r="G307" s="2"/>
      <c r="H307" s="5">
        <f t="shared" si="4"/>
        <v>0</v>
      </c>
      <c r="I307" s="4"/>
      <c r="J307" s="4"/>
      <c r="K307" s="4"/>
    </row>
    <row r="308" spans="2:11" ht="13.5" x14ac:dyDescent="0.35">
      <c r="B308" s="3">
        <v>42450</v>
      </c>
      <c r="C308" s="2">
        <v>28.59</v>
      </c>
      <c r="D308" s="2">
        <v>10.6587</v>
      </c>
      <c r="E308" s="2">
        <v>6934</v>
      </c>
      <c r="F308" s="2"/>
      <c r="G308" s="2"/>
      <c r="H308" s="5">
        <f t="shared" si="4"/>
        <v>1.3998759841409106E-3</v>
      </c>
      <c r="I308" s="4"/>
      <c r="J308" s="4"/>
      <c r="K308" s="4"/>
    </row>
    <row r="309" spans="2:11" ht="13.5" x14ac:dyDescent="0.35">
      <c r="B309" s="3">
        <v>42451</v>
      </c>
      <c r="C309" s="2">
        <v>28.44</v>
      </c>
      <c r="D309" s="2">
        <v>10.6028</v>
      </c>
      <c r="E309" s="2">
        <v>21010</v>
      </c>
      <c r="F309" s="2"/>
      <c r="G309" s="2"/>
      <c r="H309" s="5">
        <f t="shared" si="4"/>
        <v>-5.2445420173191284E-3</v>
      </c>
      <c r="I309" s="4"/>
      <c r="J309" s="4"/>
      <c r="K309" s="4"/>
    </row>
    <row r="310" spans="2:11" ht="13.5" x14ac:dyDescent="0.35">
      <c r="B310" s="3">
        <v>42452</v>
      </c>
      <c r="C310" s="2">
        <v>28.2</v>
      </c>
      <c r="D310" s="2">
        <v>10.513299999999999</v>
      </c>
      <c r="E310" s="2">
        <v>5848</v>
      </c>
      <c r="F310" s="2"/>
      <c r="G310" s="2"/>
      <c r="H310" s="5">
        <f t="shared" si="4"/>
        <v>-8.4411664843249915E-3</v>
      </c>
      <c r="I310" s="4"/>
      <c r="J310" s="4"/>
      <c r="K310" s="4"/>
    </row>
    <row r="311" spans="2:11" ht="13.5" x14ac:dyDescent="0.35">
      <c r="B311" s="3">
        <v>42453</v>
      </c>
      <c r="C311" s="2">
        <v>28.39</v>
      </c>
      <c r="D311" s="2">
        <v>10.584099999999999</v>
      </c>
      <c r="E311" s="2">
        <v>4194</v>
      </c>
      <c r="F311" s="2"/>
      <c r="G311" s="2"/>
      <c r="H311" s="5">
        <f t="shared" si="4"/>
        <v>6.7343269953297445E-3</v>
      </c>
      <c r="I311" s="4"/>
      <c r="J311" s="4"/>
      <c r="K311" s="4"/>
    </row>
    <row r="312" spans="2:11" ht="13.5" x14ac:dyDescent="0.35">
      <c r="B312" s="3">
        <v>42454</v>
      </c>
      <c r="C312" s="2">
        <v>28.59</v>
      </c>
      <c r="D312" s="2">
        <v>10.6587</v>
      </c>
      <c r="E312" s="2">
        <v>7282</v>
      </c>
      <c r="F312" s="2"/>
      <c r="G312" s="2"/>
      <c r="H312" s="5">
        <f t="shared" si="4"/>
        <v>7.0483083115239114E-3</v>
      </c>
      <c r="I312" s="4"/>
      <c r="J312" s="4"/>
      <c r="K312" s="4"/>
    </row>
    <row r="313" spans="2:11" ht="13.5" x14ac:dyDescent="0.35">
      <c r="B313" s="3">
        <v>42457</v>
      </c>
      <c r="C313" s="2">
        <v>28.98</v>
      </c>
      <c r="D313" s="2">
        <v>10.8041</v>
      </c>
      <c r="E313" s="2">
        <v>2394</v>
      </c>
      <c r="F313" s="2"/>
      <c r="G313" s="2"/>
      <c r="H313" s="5">
        <f t="shared" si="4"/>
        <v>1.3641438449341892E-2</v>
      </c>
      <c r="I313" s="4"/>
      <c r="J313" s="4"/>
      <c r="K313" s="4"/>
    </row>
    <row r="314" spans="2:11" ht="13.5" x14ac:dyDescent="0.35">
      <c r="B314" s="3">
        <v>42458</v>
      </c>
      <c r="C314" s="2">
        <v>28.89</v>
      </c>
      <c r="D314" s="2">
        <v>10.7705</v>
      </c>
      <c r="E314" s="2">
        <v>4346</v>
      </c>
      <c r="F314" s="2"/>
      <c r="G314" s="2"/>
      <c r="H314" s="5">
        <f t="shared" si="4"/>
        <v>-3.1099304893512513E-3</v>
      </c>
      <c r="I314" s="4"/>
      <c r="J314" s="4"/>
      <c r="K314" s="4"/>
    </row>
    <row r="315" spans="2:11" ht="13.5" x14ac:dyDescent="0.35">
      <c r="B315" s="3">
        <v>42459</v>
      </c>
      <c r="C315" s="2">
        <v>28.5</v>
      </c>
      <c r="D315" s="2">
        <v>10.6251</v>
      </c>
      <c r="E315" s="2">
        <v>1779</v>
      </c>
      <c r="F315" s="2"/>
      <c r="G315" s="2"/>
      <c r="H315" s="5">
        <f t="shared" si="4"/>
        <v>-1.3499837519149568E-2</v>
      </c>
      <c r="I315" s="4"/>
      <c r="J315" s="4"/>
      <c r="K315" s="4"/>
    </row>
    <row r="316" spans="2:11" ht="13.5" x14ac:dyDescent="0.35">
      <c r="B316" s="3">
        <v>42460</v>
      </c>
      <c r="C316" s="2">
        <v>28.5</v>
      </c>
      <c r="D316" s="2">
        <v>10.6251</v>
      </c>
      <c r="E316" s="2">
        <v>3436</v>
      </c>
      <c r="F316" s="2"/>
      <c r="G316" s="2"/>
      <c r="H316" s="5">
        <f t="shared" si="4"/>
        <v>0</v>
      </c>
      <c r="I316" s="4"/>
      <c r="J316" s="4"/>
      <c r="K316" s="4"/>
    </row>
    <row r="317" spans="2:11" ht="13.5" x14ac:dyDescent="0.35">
      <c r="B317" s="3">
        <v>42461</v>
      </c>
      <c r="C317" s="2">
        <v>28.5</v>
      </c>
      <c r="D317" s="2">
        <v>10.6251</v>
      </c>
      <c r="E317" s="2">
        <v>1962</v>
      </c>
      <c r="F317" s="2"/>
      <c r="G317" s="2"/>
      <c r="H317" s="5">
        <f t="shared" si="4"/>
        <v>0</v>
      </c>
      <c r="I317" s="4"/>
      <c r="J317" s="4"/>
      <c r="K317" s="4"/>
    </row>
    <row r="318" spans="2:11" ht="13.5" x14ac:dyDescent="0.35">
      <c r="B318" s="3">
        <v>42464</v>
      </c>
      <c r="C318" s="2">
        <v>28.5</v>
      </c>
      <c r="D318" s="2">
        <v>10.6251</v>
      </c>
      <c r="E318" s="2">
        <v>2772</v>
      </c>
      <c r="F318" s="2"/>
      <c r="G318" s="2"/>
      <c r="H318" s="5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28.5</v>
      </c>
      <c r="D319" s="2">
        <v>10.6251</v>
      </c>
      <c r="E319" s="2">
        <v>5885</v>
      </c>
      <c r="F319" s="2"/>
      <c r="G319" s="2"/>
      <c r="H319" s="5">
        <f t="shared" si="4"/>
        <v>0</v>
      </c>
      <c r="I319" s="4"/>
      <c r="J319" s="4"/>
      <c r="K319" s="4"/>
    </row>
    <row r="320" spans="2:11" ht="13.5" x14ac:dyDescent="0.35">
      <c r="B320" s="3">
        <v>42466</v>
      </c>
      <c r="C320" s="2">
        <v>28.5</v>
      </c>
      <c r="D320" s="2">
        <v>10.6251</v>
      </c>
      <c r="E320" s="2">
        <v>11547</v>
      </c>
      <c r="F320" s="2"/>
      <c r="G320" s="2"/>
      <c r="H320" s="5">
        <f t="shared" si="4"/>
        <v>0</v>
      </c>
      <c r="I320" s="4"/>
      <c r="J320" s="4"/>
      <c r="K320" s="4"/>
    </row>
    <row r="321" spans="2:11" ht="13.5" x14ac:dyDescent="0.35">
      <c r="B321" s="3">
        <v>42467</v>
      </c>
      <c r="C321" s="2">
        <v>28.55</v>
      </c>
      <c r="D321" s="2">
        <v>10.643800000000001</v>
      </c>
      <c r="E321" s="2">
        <v>8878</v>
      </c>
      <c r="F321" s="2"/>
      <c r="G321" s="2"/>
      <c r="H321" s="5">
        <f t="shared" si="4"/>
        <v>1.7599834354500971E-3</v>
      </c>
      <c r="I321" s="4"/>
      <c r="J321" s="4"/>
      <c r="K321" s="4"/>
    </row>
    <row r="322" spans="2:11" ht="13.5" x14ac:dyDescent="0.35">
      <c r="B322" s="3">
        <v>42468</v>
      </c>
      <c r="C322" s="2">
        <v>28.45</v>
      </c>
      <c r="D322" s="2">
        <v>10.6065</v>
      </c>
      <c r="E322" s="2">
        <v>170559</v>
      </c>
      <c r="F322" s="2"/>
      <c r="G322" s="2"/>
      <c r="H322" s="5">
        <f t="shared" si="4"/>
        <v>-3.5043875307690965E-3</v>
      </c>
      <c r="I322" s="4"/>
      <c r="J322" s="4"/>
      <c r="K322" s="4"/>
    </row>
    <row r="323" spans="2:11" ht="13.5" x14ac:dyDescent="0.35">
      <c r="B323" s="3">
        <v>42471</v>
      </c>
      <c r="C323" s="2">
        <v>28.65</v>
      </c>
      <c r="D323" s="2">
        <v>10.680999999999999</v>
      </c>
      <c r="E323" s="2">
        <v>9804</v>
      </c>
      <c r="F323" s="2"/>
      <c r="G323" s="2"/>
      <c r="H323" s="5">
        <f t="shared" si="4"/>
        <v>7.0239947202186091E-3</v>
      </c>
      <c r="I323" s="4"/>
      <c r="J323" s="4"/>
      <c r="K323" s="4"/>
    </row>
    <row r="324" spans="2:11" ht="13.5" x14ac:dyDescent="0.35">
      <c r="B324" s="3">
        <v>42472</v>
      </c>
      <c r="C324" s="2">
        <v>28.5</v>
      </c>
      <c r="D324" s="2">
        <v>10.6251</v>
      </c>
      <c r="E324" s="2">
        <v>14294</v>
      </c>
      <c r="F324" s="2"/>
      <c r="G324" s="2"/>
      <c r="H324" s="5">
        <f t="shared" si="4"/>
        <v>-5.2335923602658367E-3</v>
      </c>
      <c r="I324" s="4"/>
      <c r="J324" s="4"/>
      <c r="K324" s="4"/>
    </row>
    <row r="325" spans="2:11" ht="13.5" x14ac:dyDescent="0.35">
      <c r="B325" s="3">
        <v>42473</v>
      </c>
      <c r="C325" s="2">
        <v>28.5</v>
      </c>
      <c r="D325" s="2">
        <v>10.6251</v>
      </c>
      <c r="E325" s="2">
        <v>6888</v>
      </c>
      <c r="F325" s="2"/>
      <c r="G325" s="2"/>
      <c r="H325" s="5">
        <f t="shared" si="4"/>
        <v>0</v>
      </c>
      <c r="I325" s="4"/>
      <c r="J325" s="4"/>
      <c r="K325" s="4"/>
    </row>
    <row r="326" spans="2:11" ht="13.5" x14ac:dyDescent="0.35">
      <c r="B326" s="3">
        <v>42474</v>
      </c>
      <c r="C326" s="2">
        <v>28.46</v>
      </c>
      <c r="D326" s="2">
        <v>10.610200000000001</v>
      </c>
      <c r="E326" s="2">
        <v>4555</v>
      </c>
      <c r="F326" s="2"/>
      <c r="G326" s="2"/>
      <c r="H326" s="5">
        <f t="shared" si="4"/>
        <v>-1.4023397426846829E-3</v>
      </c>
      <c r="I326" s="4"/>
      <c r="J326" s="4"/>
      <c r="K326" s="4"/>
    </row>
    <row r="327" spans="2:11" ht="13.5" x14ac:dyDescent="0.35">
      <c r="B327" s="3">
        <v>42475</v>
      </c>
      <c r="C327" s="2">
        <v>28.3</v>
      </c>
      <c r="D327" s="2">
        <v>10.550599999999999</v>
      </c>
      <c r="E327" s="2">
        <v>3025</v>
      </c>
      <c r="F327" s="2"/>
      <c r="G327" s="2"/>
      <c r="H327" s="5">
        <f t="shared" ref="H327:H390" si="5">(D327-D326)/D326</f>
        <v>-5.6172362443687607E-3</v>
      </c>
      <c r="I327" s="4"/>
      <c r="J327" s="4"/>
      <c r="K327" s="4"/>
    </row>
    <row r="328" spans="2:11" ht="13.5" x14ac:dyDescent="0.35">
      <c r="B328" s="3">
        <v>42478</v>
      </c>
      <c r="C328" s="2">
        <v>28</v>
      </c>
      <c r="D328" s="2">
        <v>10.438700000000001</v>
      </c>
      <c r="E328" s="2">
        <v>3790</v>
      </c>
      <c r="F328" s="2"/>
      <c r="G328" s="2"/>
      <c r="H328" s="5">
        <f t="shared" si="5"/>
        <v>-1.0606031884442455E-2</v>
      </c>
      <c r="I328" s="4"/>
      <c r="J328" s="4"/>
      <c r="K328" s="4"/>
    </row>
    <row r="329" spans="2:11" ht="13.5" x14ac:dyDescent="0.35">
      <c r="B329" s="3">
        <v>42479</v>
      </c>
      <c r="C329" s="2">
        <v>27.95</v>
      </c>
      <c r="D329" s="2">
        <v>10.4201</v>
      </c>
      <c r="E329" s="2">
        <v>4037</v>
      </c>
      <c r="F329" s="2"/>
      <c r="G329" s="2"/>
      <c r="H329" s="5">
        <f t="shared" si="5"/>
        <v>-1.781831070918894E-3</v>
      </c>
      <c r="I329" s="4"/>
      <c r="J329" s="4"/>
      <c r="K329" s="4"/>
    </row>
    <row r="330" spans="2:11" ht="13.5" x14ac:dyDescent="0.35">
      <c r="B330" s="3">
        <v>42480</v>
      </c>
      <c r="C330" s="2">
        <v>27.95</v>
      </c>
      <c r="D330" s="2">
        <v>10.4201</v>
      </c>
      <c r="E330" s="2">
        <v>6888</v>
      </c>
      <c r="F330" s="2"/>
      <c r="G330" s="2"/>
      <c r="H330" s="5">
        <f t="shared" si="5"/>
        <v>0</v>
      </c>
      <c r="I330" s="4"/>
      <c r="J330" s="4"/>
      <c r="K330" s="4"/>
    </row>
    <row r="331" spans="2:11" ht="13.5" x14ac:dyDescent="0.35">
      <c r="B331" s="3">
        <v>42481</v>
      </c>
      <c r="C331" s="2">
        <v>27.9</v>
      </c>
      <c r="D331" s="2">
        <v>10.401400000000001</v>
      </c>
      <c r="E331" s="2">
        <v>5186</v>
      </c>
      <c r="F331" s="2"/>
      <c r="G331" s="2"/>
      <c r="H331" s="5">
        <f t="shared" si="5"/>
        <v>-1.7946084970392848E-3</v>
      </c>
      <c r="I331" s="4"/>
      <c r="J331" s="4"/>
      <c r="K331" s="4"/>
    </row>
    <row r="332" spans="2:11" ht="13.5" x14ac:dyDescent="0.35">
      <c r="B332" s="3">
        <v>42482</v>
      </c>
      <c r="C332" s="2">
        <v>27.5</v>
      </c>
      <c r="D332" s="2">
        <v>10.2523</v>
      </c>
      <c r="E332" s="2">
        <v>5780</v>
      </c>
      <c r="F332" s="2"/>
      <c r="G332" s="2"/>
      <c r="H332" s="5">
        <f t="shared" si="5"/>
        <v>-1.4334608802661245E-2</v>
      </c>
      <c r="I332" s="4"/>
      <c r="J332" s="4"/>
      <c r="K332" s="4"/>
    </row>
    <row r="333" spans="2:11" ht="13.5" x14ac:dyDescent="0.35">
      <c r="B333" s="3">
        <v>42485</v>
      </c>
      <c r="C333" s="2">
        <v>27.5</v>
      </c>
      <c r="D333" s="2">
        <v>10.2523</v>
      </c>
      <c r="E333" s="2">
        <v>2963</v>
      </c>
      <c r="F333" s="2"/>
      <c r="G333" s="2"/>
      <c r="H333" s="5">
        <f t="shared" si="5"/>
        <v>0</v>
      </c>
      <c r="I333" s="4"/>
      <c r="J333" s="4"/>
      <c r="K333" s="4"/>
    </row>
    <row r="334" spans="2:11" ht="13.5" x14ac:dyDescent="0.35">
      <c r="B334" s="3">
        <v>42486</v>
      </c>
      <c r="C334" s="2">
        <v>27.5</v>
      </c>
      <c r="D334" s="2">
        <v>10.2523</v>
      </c>
      <c r="E334" s="2">
        <v>1786</v>
      </c>
      <c r="F334" s="2"/>
      <c r="G334" s="2"/>
      <c r="H334" s="5">
        <f t="shared" si="5"/>
        <v>0</v>
      </c>
      <c r="I334" s="4"/>
      <c r="J334" s="4"/>
      <c r="K334" s="4"/>
    </row>
    <row r="335" spans="2:11" ht="13.5" x14ac:dyDescent="0.35">
      <c r="B335" s="3">
        <v>42487</v>
      </c>
      <c r="C335" s="2">
        <v>27.5</v>
      </c>
      <c r="D335" s="2">
        <v>10.2523</v>
      </c>
      <c r="E335" s="2">
        <v>4467</v>
      </c>
      <c r="F335" s="2"/>
      <c r="G335" s="2"/>
      <c r="H335" s="5">
        <f t="shared" si="5"/>
        <v>0</v>
      </c>
      <c r="I335" s="4"/>
      <c r="J335" s="4"/>
      <c r="K335" s="4"/>
    </row>
    <row r="336" spans="2:11" ht="13.5" x14ac:dyDescent="0.35">
      <c r="B336" s="3">
        <v>42488</v>
      </c>
      <c r="C336" s="2">
        <v>27.4</v>
      </c>
      <c r="D336" s="2">
        <v>10.215</v>
      </c>
      <c r="E336" s="2">
        <v>1992</v>
      </c>
      <c r="F336" s="2"/>
      <c r="G336" s="2"/>
      <c r="H336" s="5">
        <f t="shared" si="5"/>
        <v>-3.6382080118607641E-3</v>
      </c>
      <c r="I336" s="4"/>
      <c r="J336" s="4"/>
      <c r="K336" s="4"/>
    </row>
    <row r="337" spans="2:11" ht="13.5" x14ac:dyDescent="0.35">
      <c r="B337" s="3">
        <v>42489</v>
      </c>
      <c r="C337" s="2">
        <v>27.7</v>
      </c>
      <c r="D337" s="2">
        <v>10.3269</v>
      </c>
      <c r="E337" s="2">
        <v>786</v>
      </c>
      <c r="F337" s="2"/>
      <c r="G337" s="2"/>
      <c r="H337" s="5">
        <f t="shared" si="5"/>
        <v>1.0954478707782706E-2</v>
      </c>
      <c r="I337" s="4"/>
      <c r="J337" s="4"/>
      <c r="K337" s="4"/>
    </row>
    <row r="338" spans="2:11" ht="13.5" x14ac:dyDescent="0.35">
      <c r="B338" s="3">
        <v>42492</v>
      </c>
      <c r="C338" s="2">
        <v>27.5</v>
      </c>
      <c r="D338" s="2">
        <v>10.2523</v>
      </c>
      <c r="E338" s="2">
        <v>3193</v>
      </c>
      <c r="F338" s="2"/>
      <c r="G338" s="2"/>
      <c r="H338" s="5">
        <f t="shared" si="5"/>
        <v>-7.2238522693160792E-3</v>
      </c>
      <c r="I338" s="4"/>
      <c r="J338" s="4"/>
      <c r="K338" s="4"/>
    </row>
    <row r="339" spans="2:11" ht="13.5" x14ac:dyDescent="0.35">
      <c r="B339" s="3">
        <v>42493</v>
      </c>
      <c r="C339" s="2">
        <v>27.41</v>
      </c>
      <c r="D339" s="2">
        <v>10.2188</v>
      </c>
      <c r="E339" s="2">
        <v>379</v>
      </c>
      <c r="F339" s="2"/>
      <c r="G339" s="2"/>
      <c r="H339" s="5">
        <f t="shared" si="5"/>
        <v>-3.2675594744593977E-3</v>
      </c>
      <c r="I339" s="4"/>
      <c r="J339" s="4"/>
      <c r="K339" s="4"/>
    </row>
    <row r="340" spans="2:11" ht="13.5" x14ac:dyDescent="0.35">
      <c r="B340" s="3">
        <v>42494</v>
      </c>
      <c r="C340" s="2">
        <v>27.41</v>
      </c>
      <c r="D340" s="2">
        <v>10.2188</v>
      </c>
      <c r="E340" s="2">
        <v>5024</v>
      </c>
      <c r="F340" s="2"/>
      <c r="G340" s="2"/>
      <c r="H340" s="5">
        <f t="shared" si="5"/>
        <v>0</v>
      </c>
      <c r="I340" s="4"/>
      <c r="J340" s="4"/>
      <c r="K340" s="4"/>
    </row>
    <row r="341" spans="2:11" ht="13.5" x14ac:dyDescent="0.35">
      <c r="B341" s="3">
        <v>42495</v>
      </c>
      <c r="C341" s="2">
        <v>27.4</v>
      </c>
      <c r="D341" s="2">
        <v>10.215</v>
      </c>
      <c r="E341" s="2">
        <v>2211</v>
      </c>
      <c r="F341" s="2"/>
      <c r="G341" s="2"/>
      <c r="H341" s="5">
        <f t="shared" si="5"/>
        <v>-3.7186362390887633E-4</v>
      </c>
      <c r="I341" s="4"/>
      <c r="J341" s="4"/>
      <c r="K341" s="4"/>
    </row>
    <row r="342" spans="2:11" ht="13.5" x14ac:dyDescent="0.35">
      <c r="B342" s="3">
        <v>42496</v>
      </c>
      <c r="C342" s="2">
        <v>27.43</v>
      </c>
      <c r="D342" s="2">
        <v>10.2262</v>
      </c>
      <c r="E342" s="2">
        <v>1549</v>
      </c>
      <c r="F342" s="2"/>
      <c r="G342" s="2"/>
      <c r="H342" s="5">
        <f t="shared" si="5"/>
        <v>1.0964268232991231E-3</v>
      </c>
      <c r="I342" s="4"/>
      <c r="J342" s="4"/>
      <c r="K342" s="4"/>
    </row>
    <row r="343" spans="2:11" ht="13.5" x14ac:dyDescent="0.35">
      <c r="B343" s="3">
        <v>42499</v>
      </c>
      <c r="C343" s="2">
        <v>27.9</v>
      </c>
      <c r="D343" s="2">
        <v>10.401400000000001</v>
      </c>
      <c r="E343" s="2">
        <v>8525</v>
      </c>
      <c r="F343" s="2"/>
      <c r="G343" s="2"/>
      <c r="H343" s="5">
        <f t="shared" si="5"/>
        <v>1.713246367174515E-2</v>
      </c>
      <c r="I343" s="4"/>
      <c r="J343" s="4"/>
      <c r="K343" s="4"/>
    </row>
    <row r="344" spans="2:11" ht="13.5" x14ac:dyDescent="0.35">
      <c r="B344" s="3">
        <v>42500</v>
      </c>
      <c r="C344" s="2">
        <v>28.2</v>
      </c>
      <c r="D344" s="2">
        <v>10.513299999999999</v>
      </c>
      <c r="E344" s="2">
        <v>9321</v>
      </c>
      <c r="F344" s="2"/>
      <c r="G344" s="2"/>
      <c r="H344" s="5">
        <f t="shared" si="5"/>
        <v>1.0758167169803925E-2</v>
      </c>
      <c r="I344" s="4"/>
      <c r="J344" s="4"/>
      <c r="K344" s="4"/>
    </row>
    <row r="345" spans="2:11" ht="13.5" x14ac:dyDescent="0.35">
      <c r="B345" s="3">
        <v>42501</v>
      </c>
      <c r="C345" s="2">
        <v>28.5</v>
      </c>
      <c r="D345" s="2">
        <v>10.6251</v>
      </c>
      <c r="E345" s="2">
        <v>15822</v>
      </c>
      <c r="F345" s="2"/>
      <c r="G345" s="2"/>
      <c r="H345" s="5">
        <f t="shared" si="5"/>
        <v>1.0634149125393604E-2</v>
      </c>
      <c r="I345" s="4"/>
      <c r="J345" s="4"/>
      <c r="K345" s="4"/>
    </row>
    <row r="346" spans="2:11" ht="13.5" x14ac:dyDescent="0.35">
      <c r="B346" s="3">
        <v>42502</v>
      </c>
      <c r="C346" s="2">
        <v>28.6</v>
      </c>
      <c r="D346" s="2">
        <v>10.6624</v>
      </c>
      <c r="E346" s="2">
        <v>12578</v>
      </c>
      <c r="F346" s="2"/>
      <c r="G346" s="2"/>
      <c r="H346" s="5">
        <f t="shared" si="5"/>
        <v>3.5105551947746481E-3</v>
      </c>
      <c r="I346" s="4"/>
      <c r="J346" s="4"/>
      <c r="K346" s="4"/>
    </row>
    <row r="347" spans="2:11" ht="13.5" x14ac:dyDescent="0.35">
      <c r="B347" s="3">
        <v>42503</v>
      </c>
      <c r="C347" s="2">
        <v>28.7</v>
      </c>
      <c r="D347" s="2">
        <v>10.6997</v>
      </c>
      <c r="E347" s="2">
        <v>5872</v>
      </c>
      <c r="F347" s="2"/>
      <c r="G347" s="2"/>
      <c r="H347" s="5">
        <f t="shared" si="5"/>
        <v>3.4982743097239002E-3</v>
      </c>
      <c r="I347" s="4"/>
      <c r="J347" s="4"/>
      <c r="K347" s="4"/>
    </row>
    <row r="348" spans="2:11" ht="13.5" x14ac:dyDescent="0.35">
      <c r="B348" s="3">
        <v>42506</v>
      </c>
      <c r="C348" s="2">
        <v>28.7</v>
      </c>
      <c r="D348" s="2">
        <v>10.6997</v>
      </c>
      <c r="E348" s="2">
        <v>8340</v>
      </c>
      <c r="F348" s="2"/>
      <c r="G348" s="2"/>
      <c r="H348" s="5">
        <f t="shared" si="5"/>
        <v>0</v>
      </c>
      <c r="I348" s="4"/>
      <c r="J348" s="4"/>
      <c r="K348" s="4"/>
    </row>
    <row r="349" spans="2:11" ht="13.5" x14ac:dyDescent="0.35">
      <c r="B349" s="3">
        <v>42507</v>
      </c>
      <c r="C349" s="2">
        <v>28.69</v>
      </c>
      <c r="D349" s="2">
        <v>10.696</v>
      </c>
      <c r="E349" s="2">
        <v>81968</v>
      </c>
      <c r="F349" s="2"/>
      <c r="G349" s="2"/>
      <c r="H349" s="5">
        <f t="shared" si="5"/>
        <v>-3.4580408796510732E-4</v>
      </c>
      <c r="I349" s="4"/>
      <c r="J349" s="4"/>
      <c r="K349" s="4"/>
    </row>
    <row r="350" spans="2:11" ht="13.5" x14ac:dyDescent="0.35">
      <c r="B350" s="3">
        <v>42508</v>
      </c>
      <c r="C350" s="2">
        <v>28.7</v>
      </c>
      <c r="D350" s="2">
        <v>10.6997</v>
      </c>
      <c r="E350" s="2">
        <v>9470</v>
      </c>
      <c r="F350" s="2"/>
      <c r="G350" s="2"/>
      <c r="H350" s="5">
        <f t="shared" si="5"/>
        <v>3.4592370979807951E-4</v>
      </c>
      <c r="I350" s="4"/>
      <c r="J350" s="4"/>
      <c r="K350" s="4"/>
    </row>
    <row r="351" spans="2:11" ht="13.5" x14ac:dyDescent="0.35">
      <c r="B351" s="3">
        <v>42509</v>
      </c>
      <c r="C351" s="2">
        <v>28.3</v>
      </c>
      <c r="D351" s="2">
        <v>10.550599999999999</v>
      </c>
      <c r="E351" s="2">
        <v>3259</v>
      </c>
      <c r="F351" s="2"/>
      <c r="G351" s="2"/>
      <c r="H351" s="5">
        <f t="shared" si="5"/>
        <v>-1.3934970139349764E-2</v>
      </c>
      <c r="I351" s="4"/>
      <c r="J351" s="4"/>
      <c r="K351" s="4"/>
    </row>
    <row r="352" spans="2:11" ht="13.5" x14ac:dyDescent="0.35">
      <c r="B352" s="3">
        <v>42510</v>
      </c>
      <c r="C352" s="2">
        <v>28.7</v>
      </c>
      <c r="D352" s="2">
        <v>10.6997</v>
      </c>
      <c r="E352" s="2">
        <v>25781</v>
      </c>
      <c r="F352" s="2"/>
      <c r="G352" s="2"/>
      <c r="H352" s="5">
        <f t="shared" si="5"/>
        <v>1.4131897711978531E-2</v>
      </c>
      <c r="I352" s="4"/>
      <c r="J352" s="4"/>
      <c r="K352" s="4"/>
    </row>
    <row r="353" spans="2:11" ht="13.5" x14ac:dyDescent="0.35">
      <c r="B353" s="3">
        <v>42513</v>
      </c>
      <c r="C353" s="2">
        <v>29.2</v>
      </c>
      <c r="D353" s="2">
        <v>10.886100000000001</v>
      </c>
      <c r="E353" s="2">
        <v>30248</v>
      </c>
      <c r="F353" s="2"/>
      <c r="G353" s="2"/>
      <c r="H353" s="5">
        <f t="shared" si="5"/>
        <v>1.7421049188295071E-2</v>
      </c>
      <c r="I353" s="4"/>
      <c r="J353" s="4"/>
      <c r="K353" s="4"/>
    </row>
    <row r="354" spans="2:11" ht="13.5" x14ac:dyDescent="0.35">
      <c r="B354" s="3">
        <v>42514</v>
      </c>
      <c r="C354" s="2">
        <v>29.02</v>
      </c>
      <c r="D354" s="2">
        <v>10.819000000000001</v>
      </c>
      <c r="E354" s="2">
        <v>5698</v>
      </c>
      <c r="F354" s="2"/>
      <c r="G354" s="2"/>
      <c r="H354" s="5">
        <f t="shared" si="5"/>
        <v>-6.1638235915525237E-3</v>
      </c>
      <c r="I354" s="4"/>
      <c r="J354" s="4"/>
      <c r="K354" s="4"/>
    </row>
    <row r="355" spans="2:11" ht="13.5" x14ac:dyDescent="0.35">
      <c r="B355" s="3">
        <v>42515</v>
      </c>
      <c r="C355" s="2">
        <v>29</v>
      </c>
      <c r="D355" s="2">
        <v>10.811500000000001</v>
      </c>
      <c r="E355" s="2">
        <v>2345</v>
      </c>
      <c r="F355" s="2"/>
      <c r="G355" s="2"/>
      <c r="H355" s="5">
        <f t="shared" si="5"/>
        <v>-6.9322488215179626E-4</v>
      </c>
      <c r="I355" s="4"/>
      <c r="J355" s="4"/>
      <c r="K355" s="4"/>
    </row>
    <row r="356" spans="2:11" ht="13.5" x14ac:dyDescent="0.35">
      <c r="B356" s="3">
        <v>42516</v>
      </c>
      <c r="C356" s="2">
        <v>28.9</v>
      </c>
      <c r="D356" s="2">
        <v>10.7742</v>
      </c>
      <c r="E356" s="2">
        <v>6082</v>
      </c>
      <c r="F356" s="2"/>
      <c r="G356" s="2"/>
      <c r="H356" s="5">
        <f t="shared" si="5"/>
        <v>-3.4500300605836477E-3</v>
      </c>
      <c r="I356" s="4"/>
      <c r="J356" s="4"/>
      <c r="K356" s="4"/>
    </row>
    <row r="357" spans="2:11" ht="13.5" x14ac:dyDescent="0.35">
      <c r="B357" s="3">
        <v>42517</v>
      </c>
      <c r="C357" s="2">
        <v>28.7</v>
      </c>
      <c r="D357" s="2">
        <v>10.6997</v>
      </c>
      <c r="E357" s="2">
        <v>5456</v>
      </c>
      <c r="F357" s="2"/>
      <c r="G357" s="2"/>
      <c r="H357" s="5">
        <f t="shared" si="5"/>
        <v>-6.9146665181638034E-3</v>
      </c>
      <c r="I357" s="4"/>
      <c r="J357" s="4"/>
      <c r="K357" s="4"/>
    </row>
    <row r="358" spans="2:11" ht="13.5" x14ac:dyDescent="0.35">
      <c r="B358" s="3">
        <v>42520</v>
      </c>
      <c r="C358" s="2">
        <v>28.6</v>
      </c>
      <c r="D358" s="2">
        <v>10.6624</v>
      </c>
      <c r="E358" s="2">
        <v>1802</v>
      </c>
      <c r="F358" s="2"/>
      <c r="G358" s="2"/>
      <c r="H358" s="5">
        <f t="shared" si="5"/>
        <v>-3.4860790489453079E-3</v>
      </c>
      <c r="I358" s="4"/>
      <c r="J358" s="4"/>
      <c r="K358" s="4"/>
    </row>
    <row r="359" spans="2:11" ht="13.5" x14ac:dyDescent="0.35">
      <c r="B359" s="3">
        <v>42521</v>
      </c>
      <c r="C359" s="2">
        <v>28.6</v>
      </c>
      <c r="D359" s="2">
        <v>10.6624</v>
      </c>
      <c r="E359" s="2">
        <v>3615</v>
      </c>
      <c r="F359" s="2"/>
      <c r="G359" s="2"/>
      <c r="H359" s="5">
        <f t="shared" si="5"/>
        <v>0</v>
      </c>
      <c r="I359" s="4"/>
      <c r="J359" s="4"/>
      <c r="K359" s="4"/>
    </row>
    <row r="360" spans="2:11" ht="13.5" x14ac:dyDescent="0.35">
      <c r="B360" s="3">
        <v>42522</v>
      </c>
      <c r="C360" s="2">
        <v>28.7</v>
      </c>
      <c r="D360" s="2">
        <v>10.6997</v>
      </c>
      <c r="E360" s="2">
        <v>1838</v>
      </c>
      <c r="F360" s="2"/>
      <c r="G360" s="2"/>
      <c r="H360" s="5">
        <f t="shared" si="5"/>
        <v>3.4982743097239002E-3</v>
      </c>
      <c r="I360" s="4"/>
      <c r="J360" s="4"/>
      <c r="K360" s="4"/>
    </row>
    <row r="361" spans="2:11" ht="13.5" x14ac:dyDescent="0.35">
      <c r="B361" s="3">
        <v>42523</v>
      </c>
      <c r="C361" s="2">
        <v>28.9</v>
      </c>
      <c r="D361" s="2">
        <v>10.7742</v>
      </c>
      <c r="E361" s="2">
        <v>11316</v>
      </c>
      <c r="F361" s="2"/>
      <c r="G361" s="2"/>
      <c r="H361" s="5">
        <f t="shared" si="5"/>
        <v>6.9628120414591491E-3</v>
      </c>
      <c r="I361" s="4"/>
      <c r="J361" s="4"/>
      <c r="K361" s="4"/>
    </row>
    <row r="362" spans="2:11" ht="13.5" x14ac:dyDescent="0.35">
      <c r="B362" s="3">
        <v>42524</v>
      </c>
      <c r="C362" s="2">
        <v>29.1</v>
      </c>
      <c r="D362" s="2">
        <v>10.848800000000001</v>
      </c>
      <c r="E362" s="2">
        <v>15449</v>
      </c>
      <c r="F362" s="2"/>
      <c r="G362" s="2"/>
      <c r="H362" s="5">
        <f t="shared" si="5"/>
        <v>6.9239479497317869E-3</v>
      </c>
      <c r="I362" s="4"/>
      <c r="J362" s="4"/>
      <c r="K362" s="4"/>
    </row>
    <row r="363" spans="2:11" ht="13.5" x14ac:dyDescent="0.35">
      <c r="B363" s="3">
        <v>42527</v>
      </c>
      <c r="C363" s="2">
        <v>29.3</v>
      </c>
      <c r="D363" s="2">
        <v>10.923400000000001</v>
      </c>
      <c r="E363" s="2">
        <v>800</v>
      </c>
      <c r="F363" s="2"/>
      <c r="G363" s="2"/>
      <c r="H363" s="5">
        <f t="shared" si="5"/>
        <v>6.8763365533515428E-3</v>
      </c>
      <c r="I363" s="4"/>
      <c r="J363" s="4"/>
      <c r="K363" s="4"/>
    </row>
    <row r="364" spans="2:11" ht="13.5" x14ac:dyDescent="0.35">
      <c r="B364" s="3">
        <v>42528</v>
      </c>
      <c r="C364" s="2">
        <v>29.4</v>
      </c>
      <c r="D364" s="2">
        <v>10.960699999999999</v>
      </c>
      <c r="E364" s="2">
        <v>4476</v>
      </c>
      <c r="F364" s="2"/>
      <c r="G364" s="2"/>
      <c r="H364" s="5">
        <f t="shared" si="5"/>
        <v>3.414687734587979E-3</v>
      </c>
      <c r="I364" s="4"/>
      <c r="J364" s="4"/>
      <c r="K364" s="4"/>
    </row>
    <row r="365" spans="2:11" ht="13.5" x14ac:dyDescent="0.35">
      <c r="B365" s="3">
        <v>42529</v>
      </c>
      <c r="C365" s="2">
        <v>29.11</v>
      </c>
      <c r="D365" s="2">
        <v>10.852499999999999</v>
      </c>
      <c r="E365" s="2">
        <v>16444</v>
      </c>
      <c r="F365" s="2"/>
      <c r="G365" s="2"/>
      <c r="H365" s="5">
        <f t="shared" si="5"/>
        <v>-9.8716322862590963E-3</v>
      </c>
      <c r="I365" s="4"/>
      <c r="J365" s="4"/>
      <c r="K365" s="4"/>
    </row>
    <row r="366" spans="2:11" ht="13.5" x14ac:dyDescent="0.35">
      <c r="B366" s="3">
        <v>42530</v>
      </c>
      <c r="C366" s="2">
        <v>29</v>
      </c>
      <c r="D366" s="2">
        <v>10.811500000000001</v>
      </c>
      <c r="E366" s="2">
        <v>4143</v>
      </c>
      <c r="F366" s="2"/>
      <c r="G366" s="2"/>
      <c r="H366" s="5">
        <f t="shared" si="5"/>
        <v>-3.7779313522228607E-3</v>
      </c>
      <c r="I366" s="4"/>
      <c r="J366" s="4"/>
      <c r="K366" s="4"/>
    </row>
    <row r="367" spans="2:11" ht="13.5" x14ac:dyDescent="0.35">
      <c r="B367" s="3">
        <v>42531</v>
      </c>
      <c r="C367" s="2">
        <v>29.11</v>
      </c>
      <c r="D367" s="2">
        <v>10.852499999999999</v>
      </c>
      <c r="E367" s="2">
        <v>438</v>
      </c>
      <c r="F367" s="2"/>
      <c r="G367" s="2"/>
      <c r="H367" s="5">
        <f t="shared" si="5"/>
        <v>3.7922582435368441E-3</v>
      </c>
      <c r="I367" s="4"/>
      <c r="J367" s="4"/>
      <c r="K367" s="4"/>
    </row>
    <row r="368" spans="2:11" ht="13.5" x14ac:dyDescent="0.35">
      <c r="B368" s="3">
        <v>42534</v>
      </c>
      <c r="C368" s="2">
        <v>29</v>
      </c>
      <c r="D368" s="2">
        <v>10.811500000000001</v>
      </c>
      <c r="E368" s="2">
        <v>4170</v>
      </c>
      <c r="F368" s="2"/>
      <c r="G368" s="2"/>
      <c r="H368" s="5">
        <f t="shared" si="5"/>
        <v>-3.7779313522228607E-3</v>
      </c>
      <c r="I368" s="4"/>
      <c r="J368" s="4"/>
      <c r="K368" s="4"/>
    </row>
    <row r="369" spans="2:11" ht="13.5" x14ac:dyDescent="0.35">
      <c r="B369" s="3">
        <v>42535</v>
      </c>
      <c r="C369" s="2">
        <v>29</v>
      </c>
      <c r="D369" s="2">
        <v>10.811500000000001</v>
      </c>
      <c r="E369" s="2">
        <v>525</v>
      </c>
      <c r="F369" s="2"/>
      <c r="G369" s="2"/>
      <c r="H369" s="5">
        <f t="shared" si="5"/>
        <v>0</v>
      </c>
      <c r="I369" s="4"/>
      <c r="J369" s="4"/>
      <c r="K369" s="4"/>
    </row>
    <row r="370" spans="2:11" ht="13.5" x14ac:dyDescent="0.35">
      <c r="B370" s="3">
        <v>42536</v>
      </c>
      <c r="C370" s="2">
        <v>29</v>
      </c>
      <c r="D370" s="2">
        <v>10.811500000000001</v>
      </c>
      <c r="E370" s="2">
        <v>3598</v>
      </c>
      <c r="F370" s="2"/>
      <c r="G370" s="2"/>
      <c r="H370" s="5">
        <f t="shared" si="5"/>
        <v>0</v>
      </c>
      <c r="I370" s="4"/>
      <c r="J370" s="4"/>
      <c r="K370" s="4"/>
    </row>
    <row r="371" spans="2:11" ht="13.5" x14ac:dyDescent="0.35">
      <c r="B371" s="3">
        <v>42537</v>
      </c>
      <c r="C371" s="2">
        <v>29</v>
      </c>
      <c r="D371" s="2">
        <v>10.811500000000001</v>
      </c>
      <c r="E371" s="2">
        <v>6664</v>
      </c>
      <c r="F371" s="2"/>
      <c r="G371" s="2"/>
      <c r="H371" s="5">
        <f t="shared" si="5"/>
        <v>0</v>
      </c>
      <c r="I371" s="4"/>
      <c r="J371" s="4"/>
      <c r="K371" s="4"/>
    </row>
    <row r="372" spans="2:11" ht="13.5" x14ac:dyDescent="0.35">
      <c r="B372" s="3">
        <v>42538</v>
      </c>
      <c r="C372" s="2">
        <v>29.02</v>
      </c>
      <c r="D372" s="2">
        <v>10.819000000000001</v>
      </c>
      <c r="E372" s="2">
        <v>10264</v>
      </c>
      <c r="F372" s="2"/>
      <c r="G372" s="2"/>
      <c r="H372" s="5">
        <f t="shared" si="5"/>
        <v>6.9370577625678983E-4</v>
      </c>
      <c r="I372" s="4"/>
      <c r="J372" s="4"/>
      <c r="K372" s="4"/>
    </row>
    <row r="373" spans="2:11" ht="13.5" x14ac:dyDescent="0.35">
      <c r="B373" s="3">
        <v>42541</v>
      </c>
      <c r="C373" s="2">
        <v>29.03</v>
      </c>
      <c r="D373" s="2">
        <v>10.822699999999999</v>
      </c>
      <c r="E373" s="2">
        <v>4823</v>
      </c>
      <c r="F373" s="2"/>
      <c r="G373" s="2"/>
      <c r="H373" s="5">
        <f t="shared" si="5"/>
        <v>3.4199094186139955E-4</v>
      </c>
      <c r="I373" s="4"/>
      <c r="J373" s="4"/>
      <c r="K373" s="4"/>
    </row>
    <row r="374" spans="2:11" ht="13.5" x14ac:dyDescent="0.35">
      <c r="B374" s="3">
        <v>42542</v>
      </c>
      <c r="C374" s="2">
        <v>29</v>
      </c>
      <c r="D374" s="2">
        <v>10.811500000000001</v>
      </c>
      <c r="E374" s="2">
        <v>9251</v>
      </c>
      <c r="F374" s="2"/>
      <c r="G374" s="2"/>
      <c r="H374" s="5">
        <f t="shared" si="5"/>
        <v>-1.0348619106136886E-3</v>
      </c>
      <c r="I374" s="4"/>
      <c r="J374" s="4"/>
      <c r="K374" s="4"/>
    </row>
    <row r="375" spans="2:11" ht="13.5" x14ac:dyDescent="0.35">
      <c r="B375" s="3">
        <v>42543</v>
      </c>
      <c r="C375" s="2">
        <v>29</v>
      </c>
      <c r="D375" s="2">
        <v>10.811500000000001</v>
      </c>
      <c r="E375" s="2">
        <v>4876</v>
      </c>
      <c r="F375" s="2"/>
      <c r="G375" s="2"/>
      <c r="H375" s="5">
        <f t="shared" si="5"/>
        <v>0</v>
      </c>
      <c r="I375" s="4"/>
      <c r="J375" s="4"/>
      <c r="K375" s="4"/>
    </row>
    <row r="376" spans="2:11" ht="13.5" x14ac:dyDescent="0.35">
      <c r="B376" s="3">
        <v>42544</v>
      </c>
      <c r="C376" s="2">
        <v>29</v>
      </c>
      <c r="D376" s="2">
        <v>10.811500000000001</v>
      </c>
      <c r="E376" s="2">
        <v>4608</v>
      </c>
      <c r="F376" s="2"/>
      <c r="G376" s="2"/>
      <c r="H376" s="5">
        <f t="shared" si="5"/>
        <v>0</v>
      </c>
      <c r="I376" s="4"/>
      <c r="J376" s="4"/>
      <c r="K376" s="4"/>
    </row>
    <row r="377" spans="2:11" ht="13.5" x14ac:dyDescent="0.35">
      <c r="B377" s="3">
        <v>42545</v>
      </c>
      <c r="C377" s="2">
        <v>29</v>
      </c>
      <c r="D377" s="2">
        <v>10.811500000000001</v>
      </c>
      <c r="E377" s="2">
        <v>1413</v>
      </c>
      <c r="F377" s="2"/>
      <c r="G377" s="2"/>
      <c r="H377" s="5">
        <f t="shared" si="5"/>
        <v>0</v>
      </c>
      <c r="I377" s="4"/>
      <c r="J377" s="4"/>
      <c r="K377" s="4"/>
    </row>
    <row r="378" spans="2:11" ht="13.5" x14ac:dyDescent="0.35">
      <c r="B378" s="3">
        <v>42548</v>
      </c>
      <c r="C378" s="2">
        <v>28.6</v>
      </c>
      <c r="D378" s="2">
        <v>10.6624</v>
      </c>
      <c r="E378" s="2">
        <v>12776</v>
      </c>
      <c r="F378" s="2"/>
      <c r="G378" s="2"/>
      <c r="H378" s="5">
        <f t="shared" si="5"/>
        <v>-1.3790870831984523E-2</v>
      </c>
      <c r="I378" s="4"/>
      <c r="J378" s="4"/>
      <c r="K378" s="4"/>
    </row>
    <row r="379" spans="2:11" ht="13.5" x14ac:dyDescent="0.35">
      <c r="B379" s="3">
        <v>42549</v>
      </c>
      <c r="C379" s="2">
        <v>28</v>
      </c>
      <c r="D379" s="2">
        <v>10.438700000000001</v>
      </c>
      <c r="E379" s="2">
        <v>2626</v>
      </c>
      <c r="F379" s="2"/>
      <c r="G379" s="2"/>
      <c r="H379" s="5">
        <f t="shared" si="5"/>
        <v>-2.0980267106842657E-2</v>
      </c>
      <c r="I379" s="4"/>
      <c r="J379" s="4"/>
      <c r="K379" s="4"/>
    </row>
    <row r="380" spans="2:11" ht="13.5" x14ac:dyDescent="0.35">
      <c r="B380" s="3">
        <v>42550</v>
      </c>
      <c r="C380" s="2">
        <v>28</v>
      </c>
      <c r="D380" s="2">
        <v>10.438700000000001</v>
      </c>
      <c r="E380" s="2">
        <v>2231</v>
      </c>
      <c r="F380" s="2"/>
      <c r="G380" s="2"/>
      <c r="H380" s="5">
        <f t="shared" si="5"/>
        <v>0</v>
      </c>
      <c r="I380" s="4"/>
      <c r="J380" s="4"/>
      <c r="K380" s="4"/>
    </row>
    <row r="381" spans="2:11" ht="13.5" x14ac:dyDescent="0.35">
      <c r="B381" s="3">
        <v>42551</v>
      </c>
      <c r="C381" s="2">
        <v>28</v>
      </c>
      <c r="D381" s="2">
        <v>10.438700000000001</v>
      </c>
      <c r="E381" s="2">
        <v>4698</v>
      </c>
      <c r="F381" s="2"/>
      <c r="G381" s="2"/>
      <c r="H381" s="5">
        <f t="shared" si="5"/>
        <v>0</v>
      </c>
      <c r="I381" s="4"/>
      <c r="J381" s="4"/>
      <c r="K381" s="4"/>
    </row>
    <row r="382" spans="2:11" ht="13.5" x14ac:dyDescent="0.35">
      <c r="B382" s="3">
        <v>42552</v>
      </c>
      <c r="C382" s="2">
        <v>28.2</v>
      </c>
      <c r="D382" s="2">
        <v>10.513299999999999</v>
      </c>
      <c r="E382" s="2">
        <v>2075</v>
      </c>
      <c r="F382" s="2"/>
      <c r="G382" s="2"/>
      <c r="H382" s="5">
        <f t="shared" si="5"/>
        <v>7.1464837575558682E-3</v>
      </c>
      <c r="I382" s="4"/>
      <c r="J382" s="4"/>
      <c r="K382" s="4"/>
    </row>
    <row r="383" spans="2:11" ht="13.5" x14ac:dyDescent="0.35">
      <c r="B383" s="3">
        <v>42555</v>
      </c>
      <c r="C383" s="2">
        <v>27.8</v>
      </c>
      <c r="D383" s="2">
        <v>10.3642</v>
      </c>
      <c r="E383" s="2">
        <v>15568</v>
      </c>
      <c r="F383" s="2"/>
      <c r="G383" s="2"/>
      <c r="H383" s="5">
        <f t="shared" si="5"/>
        <v>-1.4182036087622241E-2</v>
      </c>
      <c r="I383" s="4"/>
      <c r="J383" s="4"/>
      <c r="K383" s="4"/>
    </row>
    <row r="384" spans="2:11" ht="13.5" x14ac:dyDescent="0.35">
      <c r="B384" s="3">
        <v>42559</v>
      </c>
      <c r="C384" s="2">
        <v>27.8</v>
      </c>
      <c r="D384" s="2">
        <v>10.3642</v>
      </c>
      <c r="E384" s="2">
        <v>1530</v>
      </c>
      <c r="F384" s="2"/>
      <c r="G384" s="2"/>
      <c r="H384" s="5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28.2</v>
      </c>
      <c r="D385" s="2">
        <v>10.513299999999999</v>
      </c>
      <c r="E385" s="2">
        <v>3879</v>
      </c>
      <c r="F385" s="2"/>
      <c r="G385" s="2"/>
      <c r="H385" s="5">
        <f t="shared" si="5"/>
        <v>1.438605970552468E-2</v>
      </c>
      <c r="I385" s="4"/>
      <c r="J385" s="4"/>
      <c r="K385" s="4"/>
    </row>
    <row r="386" spans="2:11" ht="13.5" x14ac:dyDescent="0.35">
      <c r="B386" s="3">
        <v>42563</v>
      </c>
      <c r="C386" s="2">
        <v>28.2</v>
      </c>
      <c r="D386" s="2">
        <v>10.513299999999999</v>
      </c>
      <c r="E386" s="2">
        <v>3428</v>
      </c>
      <c r="F386" s="2"/>
      <c r="G386" s="2"/>
      <c r="H386" s="5">
        <f t="shared" si="5"/>
        <v>0</v>
      </c>
      <c r="I386" s="4"/>
      <c r="J386" s="4"/>
      <c r="K386" s="4"/>
    </row>
    <row r="387" spans="2:11" ht="13.5" x14ac:dyDescent="0.35">
      <c r="B387" s="3">
        <v>42564</v>
      </c>
      <c r="C387" s="2">
        <v>28</v>
      </c>
      <c r="D387" s="2">
        <v>10.438700000000001</v>
      </c>
      <c r="E387" s="2">
        <v>39051</v>
      </c>
      <c r="F387" s="2"/>
      <c r="G387" s="2"/>
      <c r="H387" s="5">
        <f t="shared" si="5"/>
        <v>-7.0957739244574443E-3</v>
      </c>
      <c r="I387" s="4"/>
      <c r="J387" s="4"/>
      <c r="K387" s="4"/>
    </row>
    <row r="388" spans="2:11" ht="13.5" x14ac:dyDescent="0.35">
      <c r="B388" s="3">
        <v>42565</v>
      </c>
      <c r="C388" s="2">
        <v>28</v>
      </c>
      <c r="D388" s="2">
        <v>10.438700000000001</v>
      </c>
      <c r="E388" s="2">
        <v>2463</v>
      </c>
      <c r="F388" s="2"/>
      <c r="G388" s="2"/>
      <c r="H388" s="5">
        <f t="shared" si="5"/>
        <v>0</v>
      </c>
      <c r="I388" s="4"/>
      <c r="J388" s="4"/>
      <c r="K388" s="4"/>
    </row>
    <row r="389" spans="2:11" ht="13.5" x14ac:dyDescent="0.35">
      <c r="B389" s="3">
        <v>42566</v>
      </c>
      <c r="C389" s="2">
        <v>27.51</v>
      </c>
      <c r="D389" s="2">
        <v>10.256</v>
      </c>
      <c r="E389" s="2">
        <v>2963</v>
      </c>
      <c r="F389" s="2"/>
      <c r="G389" s="2"/>
      <c r="H389" s="5">
        <f t="shared" si="5"/>
        <v>-1.7502179390153996E-2</v>
      </c>
      <c r="I389" s="4"/>
      <c r="J389" s="4"/>
      <c r="K389" s="4"/>
    </row>
    <row r="390" spans="2:11" ht="13.5" x14ac:dyDescent="0.35">
      <c r="B390" s="3">
        <v>42569</v>
      </c>
      <c r="C390" s="2">
        <v>27.55</v>
      </c>
      <c r="D390" s="2">
        <v>10.271000000000001</v>
      </c>
      <c r="E390" s="2">
        <v>2287</v>
      </c>
      <c r="F390" s="2"/>
      <c r="G390" s="2"/>
      <c r="H390" s="5">
        <f t="shared" si="5"/>
        <v>1.4625585023401489E-3</v>
      </c>
      <c r="I390" s="4"/>
      <c r="J390" s="4"/>
      <c r="K390" s="4"/>
    </row>
    <row r="391" spans="2:11" ht="13.5" x14ac:dyDescent="0.35">
      <c r="B391" s="3">
        <v>42570</v>
      </c>
      <c r="C391" s="2">
        <v>28.2</v>
      </c>
      <c r="D391" s="2">
        <v>10.513299999999999</v>
      </c>
      <c r="E391" s="2">
        <v>4772</v>
      </c>
      <c r="F391" s="2"/>
      <c r="G391" s="2"/>
      <c r="H391" s="5">
        <f t="shared" ref="H391:H454" si="6">(D391-D390)/D390</f>
        <v>2.3590692240288032E-2</v>
      </c>
      <c r="I391" s="4"/>
      <c r="J391" s="4"/>
      <c r="K391" s="4"/>
    </row>
    <row r="392" spans="2:11" ht="13.5" x14ac:dyDescent="0.35">
      <c r="B392" s="3">
        <v>42571</v>
      </c>
      <c r="C392" s="2">
        <v>26.5</v>
      </c>
      <c r="D392" s="2">
        <v>10.449</v>
      </c>
      <c r="E392" s="2">
        <v>1425</v>
      </c>
      <c r="F392" s="2"/>
      <c r="G392" s="2"/>
      <c r="H392" s="5">
        <f t="shared" si="6"/>
        <v>-6.1160625112951558E-3</v>
      </c>
      <c r="I392" s="4"/>
      <c r="J392" s="4"/>
      <c r="K392" s="4"/>
    </row>
    <row r="393" spans="2:11" ht="13.5" x14ac:dyDescent="0.35">
      <c r="B393" s="3">
        <v>42572</v>
      </c>
      <c r="C393" s="2">
        <v>26.61</v>
      </c>
      <c r="D393" s="2">
        <v>10.4923</v>
      </c>
      <c r="E393" s="2">
        <v>4906</v>
      </c>
      <c r="F393" s="2"/>
      <c r="G393" s="2"/>
      <c r="H393" s="5">
        <f t="shared" si="6"/>
        <v>4.1439372188726521E-3</v>
      </c>
      <c r="I393" s="4"/>
      <c r="J393" s="4"/>
      <c r="K393" s="4"/>
    </row>
    <row r="394" spans="2:11" ht="13.5" x14ac:dyDescent="0.35">
      <c r="B394" s="3">
        <v>42573</v>
      </c>
      <c r="C394" s="2">
        <v>26.95</v>
      </c>
      <c r="D394" s="2">
        <v>10.6264</v>
      </c>
      <c r="E394" s="2">
        <v>1362</v>
      </c>
      <c r="F394" s="2"/>
      <c r="G394" s="2"/>
      <c r="H394" s="5">
        <f t="shared" si="6"/>
        <v>1.2780801158945141E-2</v>
      </c>
      <c r="I394" s="4"/>
      <c r="J394" s="4"/>
      <c r="K394" s="4"/>
    </row>
    <row r="395" spans="2:11" ht="13.5" x14ac:dyDescent="0.35">
      <c r="B395" s="3">
        <v>42577</v>
      </c>
      <c r="C395" s="2">
        <v>27.2</v>
      </c>
      <c r="D395" s="2">
        <v>10.725</v>
      </c>
      <c r="E395" s="2">
        <v>1113</v>
      </c>
      <c r="F395" s="2"/>
      <c r="G395" s="2"/>
      <c r="H395" s="5">
        <f t="shared" si="6"/>
        <v>9.2787773846269052E-3</v>
      </c>
      <c r="I395" s="4"/>
      <c r="J395" s="4"/>
      <c r="K395" s="4"/>
    </row>
    <row r="396" spans="2:11" ht="13.5" x14ac:dyDescent="0.35">
      <c r="B396" s="3">
        <v>42578</v>
      </c>
      <c r="C396" s="2">
        <v>27</v>
      </c>
      <c r="D396" s="2">
        <v>10.646100000000001</v>
      </c>
      <c r="E396" s="2">
        <v>1478</v>
      </c>
      <c r="F396" s="2"/>
      <c r="G396" s="2"/>
      <c r="H396" s="5">
        <f t="shared" si="6"/>
        <v>-7.3566433566432717E-3</v>
      </c>
      <c r="I396" s="4"/>
      <c r="J396" s="4"/>
      <c r="K396" s="4"/>
    </row>
    <row r="397" spans="2:11" ht="13.5" x14ac:dyDescent="0.35">
      <c r="B397" s="3">
        <v>42579</v>
      </c>
      <c r="C397" s="2">
        <v>27.1</v>
      </c>
      <c r="D397" s="2">
        <v>10.685600000000001</v>
      </c>
      <c r="E397" s="2">
        <v>3676</v>
      </c>
      <c r="F397" s="2"/>
      <c r="G397" s="2"/>
      <c r="H397" s="5">
        <f t="shared" si="6"/>
        <v>3.7102788814683601E-3</v>
      </c>
      <c r="I397" s="4"/>
      <c r="J397" s="4"/>
      <c r="K397" s="4"/>
    </row>
    <row r="398" spans="2:11" ht="13.5" x14ac:dyDescent="0.35">
      <c r="B398" s="3">
        <v>42580</v>
      </c>
      <c r="C398" s="2">
        <v>27.05</v>
      </c>
      <c r="D398" s="2">
        <v>10.665800000000001</v>
      </c>
      <c r="E398" s="2">
        <v>2291</v>
      </c>
      <c r="F398" s="2"/>
      <c r="G398" s="2"/>
      <c r="H398" s="5">
        <f t="shared" si="6"/>
        <v>-1.8529609942352361E-3</v>
      </c>
      <c r="I398" s="4"/>
      <c r="J398" s="4"/>
      <c r="K398" s="4"/>
    </row>
    <row r="399" spans="2:11" ht="13.5" x14ac:dyDescent="0.35">
      <c r="B399" s="3">
        <v>42583</v>
      </c>
      <c r="C399" s="2">
        <v>27.25</v>
      </c>
      <c r="D399" s="2">
        <v>10.7447</v>
      </c>
      <c r="E399" s="2">
        <v>6124</v>
      </c>
      <c r="F399" s="2"/>
      <c r="G399" s="2"/>
      <c r="H399" s="5">
        <f t="shared" si="6"/>
        <v>7.3974760449285635E-3</v>
      </c>
      <c r="I399" s="4"/>
      <c r="J399" s="4"/>
      <c r="K399" s="4"/>
    </row>
    <row r="400" spans="2:11" ht="13.5" x14ac:dyDescent="0.35">
      <c r="B400" s="3">
        <v>42584</v>
      </c>
      <c r="C400" s="2">
        <v>27.3</v>
      </c>
      <c r="D400" s="2">
        <v>10.7644</v>
      </c>
      <c r="E400" s="2">
        <v>3448</v>
      </c>
      <c r="F400" s="2"/>
      <c r="G400" s="2"/>
      <c r="H400" s="5">
        <f t="shared" si="6"/>
        <v>1.8334620789784985E-3</v>
      </c>
      <c r="I400" s="4"/>
      <c r="J400" s="4"/>
      <c r="K400" s="4"/>
    </row>
    <row r="401" spans="2:11" ht="13.5" x14ac:dyDescent="0.35">
      <c r="B401" s="3">
        <v>42585</v>
      </c>
      <c r="C401" s="2">
        <v>27.3</v>
      </c>
      <c r="D401" s="2">
        <v>10.7644</v>
      </c>
      <c r="E401" s="2">
        <v>2749</v>
      </c>
      <c r="F401" s="2"/>
      <c r="G401" s="2"/>
      <c r="H401" s="5">
        <f t="shared" si="6"/>
        <v>0</v>
      </c>
      <c r="I401" s="4"/>
      <c r="J401" s="4"/>
      <c r="K401" s="4"/>
    </row>
    <row r="402" spans="2:11" ht="13.5" x14ac:dyDescent="0.35">
      <c r="B402" s="3">
        <v>42586</v>
      </c>
      <c r="C402" s="2">
        <v>27.3</v>
      </c>
      <c r="D402" s="2">
        <v>10.7644</v>
      </c>
      <c r="E402" s="2">
        <v>8216</v>
      </c>
      <c r="F402" s="2"/>
      <c r="G402" s="2"/>
      <c r="H402" s="5">
        <f t="shared" si="6"/>
        <v>0</v>
      </c>
      <c r="I402" s="4"/>
      <c r="J402" s="4"/>
      <c r="K402" s="4"/>
    </row>
    <row r="403" spans="2:11" ht="13.5" x14ac:dyDescent="0.35">
      <c r="B403" s="3">
        <v>42587</v>
      </c>
      <c r="C403" s="2">
        <v>27.32</v>
      </c>
      <c r="D403" s="2">
        <v>10.7723</v>
      </c>
      <c r="E403" s="2">
        <v>1045</v>
      </c>
      <c r="F403" s="2"/>
      <c r="G403" s="2"/>
      <c r="H403" s="5">
        <f t="shared" si="6"/>
        <v>7.3390063542783178E-4</v>
      </c>
      <c r="I403" s="4"/>
      <c r="J403" s="4"/>
      <c r="K403" s="4"/>
    </row>
    <row r="404" spans="2:11" ht="13.5" x14ac:dyDescent="0.35">
      <c r="B404" s="3">
        <v>42590</v>
      </c>
      <c r="C404" s="2">
        <v>27.49</v>
      </c>
      <c r="D404" s="2">
        <v>10.8393</v>
      </c>
      <c r="E404" s="2">
        <v>709</v>
      </c>
      <c r="F404" s="2"/>
      <c r="G404" s="2"/>
      <c r="H404" s="5">
        <f t="shared" si="6"/>
        <v>6.2196559694772868E-3</v>
      </c>
      <c r="I404" s="4"/>
      <c r="J404" s="4"/>
      <c r="K404" s="4"/>
    </row>
    <row r="405" spans="2:11" ht="13.5" x14ac:dyDescent="0.35">
      <c r="B405" s="3">
        <v>42591</v>
      </c>
      <c r="C405" s="2">
        <v>27.5</v>
      </c>
      <c r="D405" s="2">
        <v>10.843299999999999</v>
      </c>
      <c r="E405" s="2">
        <v>6780</v>
      </c>
      <c r="F405" s="2"/>
      <c r="G405" s="2"/>
      <c r="H405" s="5">
        <f t="shared" si="6"/>
        <v>3.6902752022728032E-4</v>
      </c>
      <c r="I405" s="4"/>
      <c r="J405" s="4"/>
      <c r="K405" s="4"/>
    </row>
    <row r="406" spans="2:11" ht="13.5" x14ac:dyDescent="0.35">
      <c r="B406" s="3">
        <v>42592</v>
      </c>
      <c r="C406" s="2">
        <v>27.5</v>
      </c>
      <c r="D406" s="2">
        <v>10.843299999999999</v>
      </c>
      <c r="E406" s="2">
        <v>5648</v>
      </c>
      <c r="F406" s="2"/>
      <c r="G406" s="2"/>
      <c r="H406" s="5">
        <f t="shared" si="6"/>
        <v>0</v>
      </c>
      <c r="I406" s="4"/>
      <c r="J406" s="4"/>
      <c r="K406" s="4"/>
    </row>
    <row r="407" spans="2:11" ht="13.5" x14ac:dyDescent="0.35">
      <c r="B407" s="3">
        <v>42593</v>
      </c>
      <c r="C407" s="2">
        <v>27.5</v>
      </c>
      <c r="D407" s="2">
        <v>10.843299999999999</v>
      </c>
      <c r="E407" s="2">
        <v>6554</v>
      </c>
      <c r="F407" s="2"/>
      <c r="G407" s="2"/>
      <c r="H407" s="5">
        <f t="shared" si="6"/>
        <v>0</v>
      </c>
      <c r="I407" s="4"/>
      <c r="J407" s="4"/>
      <c r="K407" s="4"/>
    </row>
    <row r="408" spans="2:11" ht="13.5" x14ac:dyDescent="0.35">
      <c r="B408" s="3">
        <v>42594</v>
      </c>
      <c r="C408" s="2">
        <v>27.78</v>
      </c>
      <c r="D408" s="2">
        <v>10.9537</v>
      </c>
      <c r="E408" s="2">
        <v>675</v>
      </c>
      <c r="F408" s="2"/>
      <c r="G408" s="2"/>
      <c r="H408" s="5">
        <f t="shared" si="6"/>
        <v>1.0181402340615891E-2</v>
      </c>
      <c r="I408" s="4"/>
      <c r="J408" s="4"/>
      <c r="K408" s="4"/>
    </row>
    <row r="409" spans="2:11" ht="13.5" x14ac:dyDescent="0.35">
      <c r="B409" s="3">
        <v>42597</v>
      </c>
      <c r="C409" s="2">
        <v>27.78</v>
      </c>
      <c r="D409" s="2">
        <v>10.9537</v>
      </c>
      <c r="E409" s="2">
        <v>500</v>
      </c>
      <c r="F409" s="2"/>
      <c r="G409" s="2"/>
      <c r="H409" s="5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27.7</v>
      </c>
      <c r="D410" s="2">
        <v>10.9221</v>
      </c>
      <c r="E410" s="2">
        <v>3105</v>
      </c>
      <c r="F410" s="2"/>
      <c r="G410" s="2"/>
      <c r="H410" s="5">
        <f t="shared" si="6"/>
        <v>-2.8848699526186753E-3</v>
      </c>
      <c r="I410" s="4"/>
      <c r="J410" s="4"/>
      <c r="K410" s="4"/>
    </row>
    <row r="411" spans="2:11" ht="13.5" x14ac:dyDescent="0.35">
      <c r="B411" s="3">
        <v>42599</v>
      </c>
      <c r="C411" s="2">
        <v>27.68</v>
      </c>
      <c r="D411" s="2">
        <v>10.914199999999999</v>
      </c>
      <c r="E411" s="2">
        <v>719</v>
      </c>
      <c r="F411" s="2"/>
      <c r="G411" s="2"/>
      <c r="H411" s="5">
        <f t="shared" si="6"/>
        <v>-7.2330412649592368E-4</v>
      </c>
      <c r="I411" s="4"/>
      <c r="J411" s="4"/>
      <c r="K411" s="4"/>
    </row>
    <row r="412" spans="2:11" ht="13.5" x14ac:dyDescent="0.35">
      <c r="B412" s="3">
        <v>42600</v>
      </c>
      <c r="C412" s="2">
        <v>27.65</v>
      </c>
      <c r="D412" s="2">
        <v>10.9024</v>
      </c>
      <c r="E412" s="2">
        <v>3131</v>
      </c>
      <c r="F412" s="2"/>
      <c r="G412" s="2"/>
      <c r="H412" s="5">
        <f t="shared" si="6"/>
        <v>-1.0811603232485337E-3</v>
      </c>
      <c r="I412" s="4"/>
      <c r="J412" s="4"/>
      <c r="K412" s="4"/>
    </row>
    <row r="413" spans="2:11" ht="13.5" x14ac:dyDescent="0.35">
      <c r="B413" s="3">
        <v>42601</v>
      </c>
      <c r="C413" s="2">
        <v>27.99</v>
      </c>
      <c r="D413" s="2">
        <v>11.0365</v>
      </c>
      <c r="E413" s="2">
        <v>3641</v>
      </c>
      <c r="F413" s="2"/>
      <c r="G413" s="2"/>
      <c r="H413" s="5">
        <f t="shared" si="6"/>
        <v>1.2300044027003238E-2</v>
      </c>
      <c r="I413" s="4"/>
      <c r="J413" s="4"/>
      <c r="K413" s="4"/>
    </row>
    <row r="414" spans="2:11" ht="13.5" x14ac:dyDescent="0.35">
      <c r="B414" s="3">
        <v>42604</v>
      </c>
      <c r="C414" s="2">
        <v>27.91</v>
      </c>
      <c r="D414" s="2">
        <v>11.004899999999999</v>
      </c>
      <c r="E414" s="2">
        <v>2375</v>
      </c>
      <c r="F414" s="2"/>
      <c r="G414" s="2"/>
      <c r="H414" s="5">
        <f t="shared" si="6"/>
        <v>-2.8632265663934182E-3</v>
      </c>
      <c r="I414" s="4"/>
      <c r="J414" s="4"/>
      <c r="K414" s="4"/>
    </row>
    <row r="415" spans="2:11" ht="13.5" x14ac:dyDescent="0.35">
      <c r="B415" s="3">
        <v>42605</v>
      </c>
      <c r="C415" s="2">
        <v>27.98</v>
      </c>
      <c r="D415" s="2">
        <v>11.032500000000001</v>
      </c>
      <c r="E415" s="2">
        <v>2606</v>
      </c>
      <c r="F415" s="2"/>
      <c r="G415" s="2"/>
      <c r="H415" s="5">
        <f t="shared" si="6"/>
        <v>2.5079737207972272E-3</v>
      </c>
      <c r="I415" s="4"/>
      <c r="J415" s="4"/>
      <c r="K415" s="4"/>
    </row>
    <row r="416" spans="2:11" ht="13.5" x14ac:dyDescent="0.35">
      <c r="B416" s="3">
        <v>42606</v>
      </c>
      <c r="C416" s="2">
        <v>27.9</v>
      </c>
      <c r="D416" s="2">
        <v>11.000999999999999</v>
      </c>
      <c r="E416" s="2">
        <v>575</v>
      </c>
      <c r="F416" s="2"/>
      <c r="G416" s="2"/>
      <c r="H416" s="5">
        <f t="shared" si="6"/>
        <v>-2.8552005438478305E-3</v>
      </c>
      <c r="I416" s="4"/>
      <c r="J416" s="4"/>
      <c r="K416" s="4"/>
    </row>
    <row r="417" spans="2:11" ht="13.5" x14ac:dyDescent="0.35">
      <c r="B417" s="3">
        <v>42607</v>
      </c>
      <c r="C417" s="2">
        <v>27.75</v>
      </c>
      <c r="D417" s="2">
        <v>10.941800000000001</v>
      </c>
      <c r="E417" s="2">
        <v>2954</v>
      </c>
      <c r="F417" s="2"/>
      <c r="G417" s="2"/>
      <c r="H417" s="5">
        <f t="shared" si="6"/>
        <v>-5.3813289700935197E-3</v>
      </c>
      <c r="I417" s="4"/>
      <c r="J417" s="4"/>
      <c r="K417" s="4"/>
    </row>
    <row r="418" spans="2:11" ht="13.5" x14ac:dyDescent="0.35">
      <c r="B418" s="3">
        <v>42608</v>
      </c>
      <c r="C418" s="2">
        <v>27.8</v>
      </c>
      <c r="D418" s="2">
        <v>10.961600000000001</v>
      </c>
      <c r="E418" s="2">
        <v>2015</v>
      </c>
      <c r="F418" s="2"/>
      <c r="G418" s="2"/>
      <c r="H418" s="5">
        <f t="shared" si="6"/>
        <v>1.809574293077925E-3</v>
      </c>
      <c r="I418" s="4"/>
      <c r="J418" s="4"/>
      <c r="K418" s="4"/>
    </row>
    <row r="419" spans="2:11" ht="13.5" x14ac:dyDescent="0.35">
      <c r="B419" s="3">
        <v>42611</v>
      </c>
      <c r="C419" s="2">
        <v>28</v>
      </c>
      <c r="D419" s="2">
        <v>11.0404</v>
      </c>
      <c r="E419" s="2">
        <v>3112</v>
      </c>
      <c r="F419" s="2"/>
      <c r="G419" s="2"/>
      <c r="H419" s="5">
        <f t="shared" si="6"/>
        <v>7.1887315720332171E-3</v>
      </c>
      <c r="I419" s="4"/>
      <c r="J419" s="4"/>
      <c r="K419" s="4"/>
    </row>
    <row r="420" spans="2:11" ht="13.5" x14ac:dyDescent="0.35">
      <c r="B420" s="3">
        <v>42612</v>
      </c>
      <c r="C420" s="2">
        <v>28</v>
      </c>
      <c r="D420" s="2">
        <v>11.0404</v>
      </c>
      <c r="E420" s="2">
        <v>1492</v>
      </c>
      <c r="F420" s="2"/>
      <c r="G420" s="2"/>
      <c r="H420" s="5">
        <f t="shared" si="6"/>
        <v>0</v>
      </c>
      <c r="I420" s="4"/>
      <c r="J420" s="4"/>
      <c r="K420" s="4"/>
    </row>
    <row r="421" spans="2:11" ht="13.5" x14ac:dyDescent="0.35">
      <c r="B421" s="3">
        <v>42613</v>
      </c>
      <c r="C421" s="2">
        <v>27.95</v>
      </c>
      <c r="D421" s="2">
        <v>11.0207</v>
      </c>
      <c r="E421" s="2">
        <v>373</v>
      </c>
      <c r="F421" s="2"/>
      <c r="G421" s="2"/>
      <c r="H421" s="5">
        <f t="shared" si="6"/>
        <v>-1.7843556392884562E-3</v>
      </c>
      <c r="I421" s="4"/>
      <c r="J421" s="4"/>
      <c r="K421" s="4"/>
    </row>
    <row r="422" spans="2:11" ht="13.5" x14ac:dyDescent="0.35">
      <c r="B422" s="3">
        <v>42614</v>
      </c>
      <c r="C422" s="2">
        <v>27.9</v>
      </c>
      <c r="D422" s="2">
        <v>11.000999999999999</v>
      </c>
      <c r="E422" s="2">
        <v>2005</v>
      </c>
      <c r="F422" s="2"/>
      <c r="G422" s="2"/>
      <c r="H422" s="5">
        <f t="shared" si="6"/>
        <v>-1.78754525574603E-3</v>
      </c>
      <c r="I422" s="4"/>
      <c r="J422" s="4"/>
      <c r="K422" s="4"/>
    </row>
    <row r="423" spans="2:11" ht="13.5" x14ac:dyDescent="0.35">
      <c r="B423" s="3">
        <v>42615</v>
      </c>
      <c r="C423" s="2">
        <v>27.92</v>
      </c>
      <c r="D423" s="2">
        <v>11.008900000000001</v>
      </c>
      <c r="E423" s="2">
        <v>920</v>
      </c>
      <c r="F423" s="2"/>
      <c r="G423" s="2"/>
      <c r="H423" s="5">
        <f t="shared" si="6"/>
        <v>7.1811653486056988E-4</v>
      </c>
      <c r="I423" s="4"/>
      <c r="J423" s="4"/>
      <c r="K423" s="4"/>
    </row>
    <row r="424" spans="2:11" ht="13.5" x14ac:dyDescent="0.35">
      <c r="B424" s="3">
        <v>42618</v>
      </c>
      <c r="C424" s="2">
        <v>27.95</v>
      </c>
      <c r="D424" s="2">
        <v>11.0207</v>
      </c>
      <c r="E424" s="2">
        <v>2147</v>
      </c>
      <c r="F424" s="2"/>
      <c r="G424" s="2"/>
      <c r="H424" s="5">
        <f t="shared" si="6"/>
        <v>1.0718600405125983E-3</v>
      </c>
      <c r="I424" s="4"/>
      <c r="J424" s="4"/>
      <c r="K424" s="4"/>
    </row>
    <row r="425" spans="2:11" ht="13.5" x14ac:dyDescent="0.35">
      <c r="B425" s="3">
        <v>42619</v>
      </c>
      <c r="C425" s="2">
        <v>28.1</v>
      </c>
      <c r="D425" s="2">
        <v>11.0799</v>
      </c>
      <c r="E425" s="2">
        <v>554</v>
      </c>
      <c r="F425" s="2"/>
      <c r="G425" s="2"/>
      <c r="H425" s="5">
        <f t="shared" si="6"/>
        <v>5.3717096010235813E-3</v>
      </c>
      <c r="I425" s="4"/>
      <c r="J425" s="4"/>
      <c r="K425" s="4"/>
    </row>
    <row r="426" spans="2:11" ht="13.5" x14ac:dyDescent="0.35">
      <c r="B426" s="3">
        <v>42620</v>
      </c>
      <c r="C426" s="2">
        <v>28</v>
      </c>
      <c r="D426" s="2">
        <v>11.0404</v>
      </c>
      <c r="E426" s="2">
        <v>1138</v>
      </c>
      <c r="F426" s="2"/>
      <c r="G426" s="2"/>
      <c r="H426" s="5">
        <f t="shared" si="6"/>
        <v>-3.5650141246762438E-3</v>
      </c>
      <c r="I426" s="4"/>
      <c r="J426" s="4"/>
      <c r="K426" s="4"/>
    </row>
    <row r="427" spans="2:11" ht="13.5" x14ac:dyDescent="0.35">
      <c r="B427" s="3">
        <v>42621</v>
      </c>
      <c r="C427" s="2">
        <v>28</v>
      </c>
      <c r="D427" s="2">
        <v>11.0404</v>
      </c>
      <c r="E427" s="2">
        <v>1233</v>
      </c>
      <c r="F427" s="2"/>
      <c r="G427" s="2"/>
      <c r="H427" s="5">
        <f t="shared" si="6"/>
        <v>0</v>
      </c>
      <c r="I427" s="4"/>
      <c r="J427" s="4"/>
      <c r="K427" s="4"/>
    </row>
    <row r="428" spans="2:11" ht="13.5" x14ac:dyDescent="0.35">
      <c r="B428" s="3">
        <v>42622</v>
      </c>
      <c r="C428" s="2">
        <v>28</v>
      </c>
      <c r="D428" s="2">
        <v>11.0404</v>
      </c>
      <c r="E428" s="2">
        <v>1336</v>
      </c>
      <c r="F428" s="2"/>
      <c r="G428" s="2"/>
      <c r="H428" s="5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28</v>
      </c>
      <c r="D429" s="2">
        <v>11.0404</v>
      </c>
      <c r="E429" s="2">
        <v>1336</v>
      </c>
      <c r="F429" s="2"/>
      <c r="G429" s="2"/>
      <c r="H429" s="5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27.96</v>
      </c>
      <c r="D430" s="2">
        <v>11.024699999999999</v>
      </c>
      <c r="E430" s="2">
        <v>3020</v>
      </c>
      <c r="F430" s="2"/>
      <c r="G430" s="2"/>
      <c r="H430" s="5">
        <f t="shared" si="6"/>
        <v>-1.4220499257273933E-3</v>
      </c>
      <c r="I430" s="4"/>
      <c r="J430" s="4"/>
      <c r="K430" s="4"/>
    </row>
    <row r="431" spans="2:11" ht="13.5" x14ac:dyDescent="0.35">
      <c r="B431" s="3">
        <v>42629</v>
      </c>
      <c r="C431" s="2">
        <v>27.9</v>
      </c>
      <c r="D431" s="2">
        <v>11.000999999999999</v>
      </c>
      <c r="E431" s="2">
        <v>10994</v>
      </c>
      <c r="F431" s="2"/>
      <c r="G431" s="2"/>
      <c r="H431" s="5">
        <f t="shared" si="6"/>
        <v>-2.1497183596832416E-3</v>
      </c>
      <c r="I431" s="4"/>
      <c r="J431" s="4"/>
      <c r="K431" s="4"/>
    </row>
    <row r="432" spans="2:11" ht="13.5" x14ac:dyDescent="0.35">
      <c r="B432" s="3">
        <v>42632</v>
      </c>
      <c r="C432" s="2">
        <v>27.9</v>
      </c>
      <c r="D432" s="2">
        <v>11.000999999999999</v>
      </c>
      <c r="E432" s="2">
        <v>0</v>
      </c>
      <c r="F432" s="2"/>
      <c r="G432" s="2"/>
      <c r="H432" s="5">
        <f t="shared" si="6"/>
        <v>0</v>
      </c>
      <c r="I432" s="4"/>
      <c r="J432" s="4"/>
      <c r="K432" s="4"/>
    </row>
    <row r="433" spans="2:11" ht="13.5" x14ac:dyDescent="0.35">
      <c r="B433" s="3">
        <v>42633</v>
      </c>
      <c r="C433" s="2">
        <v>27.7</v>
      </c>
      <c r="D433" s="2">
        <v>10.9221</v>
      </c>
      <c r="E433" s="2">
        <v>4673</v>
      </c>
      <c r="F433" s="2"/>
      <c r="G433" s="2"/>
      <c r="H433" s="5">
        <f t="shared" si="6"/>
        <v>-7.1720752658848367E-3</v>
      </c>
      <c r="I433" s="4"/>
      <c r="J433" s="4"/>
      <c r="K433" s="4"/>
    </row>
    <row r="434" spans="2:11" ht="13.5" x14ac:dyDescent="0.35">
      <c r="B434" s="3">
        <v>42634</v>
      </c>
      <c r="C434" s="2">
        <v>28.09</v>
      </c>
      <c r="D434" s="2">
        <v>11.075900000000001</v>
      </c>
      <c r="E434" s="2">
        <v>6660</v>
      </c>
      <c r="F434" s="2"/>
      <c r="G434" s="2"/>
      <c r="H434" s="5">
        <f t="shared" si="6"/>
        <v>1.4081541095576893E-2</v>
      </c>
      <c r="I434" s="4"/>
      <c r="J434" s="4"/>
      <c r="K434" s="4"/>
    </row>
    <row r="435" spans="2:11" ht="13.5" x14ac:dyDescent="0.35">
      <c r="B435" s="3">
        <v>42635</v>
      </c>
      <c r="C435" s="2">
        <v>27.9</v>
      </c>
      <c r="D435" s="2">
        <v>11.000999999999999</v>
      </c>
      <c r="E435" s="2">
        <v>1764</v>
      </c>
      <c r="F435" s="2"/>
      <c r="G435" s="2"/>
      <c r="H435" s="5">
        <f t="shared" si="6"/>
        <v>-6.7624301411173173E-3</v>
      </c>
      <c r="I435" s="4"/>
      <c r="J435" s="4"/>
      <c r="K435" s="4"/>
    </row>
    <row r="436" spans="2:11" ht="13.5" x14ac:dyDescent="0.35">
      <c r="B436" s="3">
        <v>42636</v>
      </c>
      <c r="C436" s="2">
        <v>27.9</v>
      </c>
      <c r="D436" s="2">
        <v>11.000999999999999</v>
      </c>
      <c r="E436" s="2">
        <v>2047</v>
      </c>
      <c r="F436" s="2"/>
      <c r="G436" s="2"/>
      <c r="H436" s="5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28</v>
      </c>
      <c r="D437" s="2">
        <v>11.0404</v>
      </c>
      <c r="E437" s="2">
        <v>3566</v>
      </c>
      <c r="F437" s="2"/>
      <c r="G437" s="2"/>
      <c r="H437" s="5">
        <f t="shared" si="6"/>
        <v>3.5814925915826331E-3</v>
      </c>
      <c r="I437" s="4"/>
      <c r="J437" s="4"/>
      <c r="K437" s="4"/>
    </row>
    <row r="438" spans="2:11" ht="13.5" x14ac:dyDescent="0.35">
      <c r="B438" s="3">
        <v>42640</v>
      </c>
      <c r="C438" s="2">
        <v>28</v>
      </c>
      <c r="D438" s="2">
        <v>11.0404</v>
      </c>
      <c r="E438" s="2">
        <v>3350</v>
      </c>
      <c r="F438" s="2"/>
      <c r="G438" s="2"/>
      <c r="H438" s="5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28</v>
      </c>
      <c r="D439" s="2">
        <v>11.0404</v>
      </c>
      <c r="E439" s="2">
        <v>1843</v>
      </c>
      <c r="F439" s="2"/>
      <c r="G439" s="2"/>
      <c r="H439" s="5">
        <f t="shared" si="6"/>
        <v>0</v>
      </c>
      <c r="I439" s="4"/>
      <c r="J439" s="4"/>
      <c r="K439" s="4"/>
    </row>
    <row r="440" spans="2:11" ht="13.5" x14ac:dyDescent="0.35">
      <c r="B440" s="3">
        <v>42642</v>
      </c>
      <c r="C440" s="2">
        <v>28</v>
      </c>
      <c r="D440" s="2">
        <v>11.0404</v>
      </c>
      <c r="E440" s="2">
        <v>4418</v>
      </c>
      <c r="F440" s="2"/>
      <c r="G440" s="2"/>
      <c r="H440" s="5">
        <f t="shared" si="6"/>
        <v>0</v>
      </c>
      <c r="I440" s="4"/>
      <c r="J440" s="4"/>
      <c r="K440" s="4"/>
    </row>
    <row r="441" spans="2:11" ht="13.5" x14ac:dyDescent="0.35">
      <c r="B441" s="3">
        <v>42643</v>
      </c>
      <c r="C441" s="2">
        <v>27.9</v>
      </c>
      <c r="D441" s="2">
        <v>11.000999999999999</v>
      </c>
      <c r="E441" s="2">
        <v>1865</v>
      </c>
      <c r="F441" s="2"/>
      <c r="G441" s="2"/>
      <c r="H441" s="5">
        <f t="shared" si="6"/>
        <v>-3.5687112785769124E-3</v>
      </c>
      <c r="I441" s="4"/>
      <c r="J441" s="4"/>
      <c r="K441" s="4"/>
    </row>
    <row r="442" spans="2:11" ht="13.5" x14ac:dyDescent="0.35">
      <c r="B442" s="3">
        <v>42647</v>
      </c>
      <c r="C442" s="2">
        <v>27.91</v>
      </c>
      <c r="D442" s="2">
        <v>11.004899999999999</v>
      </c>
      <c r="E442" s="2">
        <v>2540</v>
      </c>
      <c r="F442" s="2"/>
      <c r="G442" s="2"/>
      <c r="H442" s="5">
        <f t="shared" si="6"/>
        <v>3.5451322607033838E-4</v>
      </c>
      <c r="I442" s="4"/>
      <c r="J442" s="4"/>
      <c r="K442" s="4"/>
    </row>
    <row r="443" spans="2:11" ht="13.5" x14ac:dyDescent="0.35">
      <c r="B443" s="3">
        <v>42648</v>
      </c>
      <c r="C443" s="2">
        <v>28</v>
      </c>
      <c r="D443" s="2">
        <v>11.0404</v>
      </c>
      <c r="E443" s="2">
        <v>892</v>
      </c>
      <c r="F443" s="2"/>
      <c r="G443" s="2"/>
      <c r="H443" s="5">
        <f t="shared" si="6"/>
        <v>3.2258357640688015E-3</v>
      </c>
      <c r="I443" s="4"/>
      <c r="J443" s="4"/>
      <c r="K443" s="4"/>
    </row>
    <row r="444" spans="2:11" ht="13.5" x14ac:dyDescent="0.35">
      <c r="B444" s="3">
        <v>42649</v>
      </c>
      <c r="C444" s="2">
        <v>27.82</v>
      </c>
      <c r="D444" s="2">
        <v>10.9694</v>
      </c>
      <c r="E444" s="2">
        <v>3060</v>
      </c>
      <c r="F444" s="2"/>
      <c r="G444" s="2"/>
      <c r="H444" s="5">
        <f t="shared" si="6"/>
        <v>-6.430926415709551E-3</v>
      </c>
      <c r="I444" s="4"/>
      <c r="J444" s="4"/>
      <c r="K444" s="4"/>
    </row>
    <row r="445" spans="2:11" ht="13.5" x14ac:dyDescent="0.35">
      <c r="B445" s="3">
        <v>42650</v>
      </c>
      <c r="C445" s="2">
        <v>27.83</v>
      </c>
      <c r="D445" s="2">
        <v>10.9734</v>
      </c>
      <c r="E445" s="2">
        <v>1059</v>
      </c>
      <c r="F445" s="2"/>
      <c r="G445" s="2"/>
      <c r="H445" s="5">
        <f t="shared" si="6"/>
        <v>3.6465075573865108E-4</v>
      </c>
      <c r="I445" s="4"/>
      <c r="J445" s="4"/>
      <c r="K445" s="4"/>
    </row>
    <row r="446" spans="2:11" ht="13.5" x14ac:dyDescent="0.35">
      <c r="B446" s="3">
        <v>42653</v>
      </c>
      <c r="C446" s="2">
        <v>27.83</v>
      </c>
      <c r="D446" s="2">
        <v>10.9734</v>
      </c>
      <c r="E446" s="2">
        <v>770</v>
      </c>
      <c r="F446" s="2"/>
      <c r="G446" s="2"/>
      <c r="H446" s="5">
        <f t="shared" si="6"/>
        <v>0</v>
      </c>
      <c r="I446" s="4"/>
      <c r="J446" s="4"/>
      <c r="K446" s="4"/>
    </row>
    <row r="447" spans="2:11" ht="13.5" x14ac:dyDescent="0.35">
      <c r="B447" s="3">
        <v>42654</v>
      </c>
      <c r="C447" s="2">
        <v>27.6</v>
      </c>
      <c r="D447" s="2">
        <v>10.8827</v>
      </c>
      <c r="E447" s="2">
        <v>8111</v>
      </c>
      <c r="F447" s="2"/>
      <c r="G447" s="2"/>
      <c r="H447" s="5">
        <f t="shared" si="6"/>
        <v>-8.26544188674431E-3</v>
      </c>
      <c r="I447" s="4"/>
      <c r="J447" s="4"/>
      <c r="K447" s="4"/>
    </row>
    <row r="448" spans="2:11" ht="13.5" x14ac:dyDescent="0.35">
      <c r="B448" s="3">
        <v>42655</v>
      </c>
      <c r="C448" s="2">
        <v>27.71</v>
      </c>
      <c r="D448" s="2">
        <v>10.9261</v>
      </c>
      <c r="E448" s="2">
        <v>2024</v>
      </c>
      <c r="F448" s="2"/>
      <c r="G448" s="2"/>
      <c r="H448" s="5">
        <f t="shared" si="6"/>
        <v>3.9879809238516275E-3</v>
      </c>
      <c r="I448" s="4"/>
      <c r="J448" s="4"/>
      <c r="K448" s="4"/>
    </row>
    <row r="449" spans="2:11" ht="13.5" x14ac:dyDescent="0.35">
      <c r="B449" s="3">
        <v>42656</v>
      </c>
      <c r="C449" s="2">
        <v>27.7</v>
      </c>
      <c r="D449" s="2">
        <v>10.9221</v>
      </c>
      <c r="E449" s="2">
        <v>2696</v>
      </c>
      <c r="F449" s="2"/>
      <c r="G449" s="2"/>
      <c r="H449" s="5">
        <f t="shared" si="6"/>
        <v>-3.6609586220147714E-4</v>
      </c>
      <c r="I449" s="4"/>
      <c r="J449" s="4"/>
      <c r="K449" s="4"/>
    </row>
    <row r="450" spans="2:11" ht="13.5" x14ac:dyDescent="0.35">
      <c r="B450" s="3">
        <v>42657</v>
      </c>
      <c r="C450" s="2">
        <v>27.6</v>
      </c>
      <c r="D450" s="2">
        <v>10.8827</v>
      </c>
      <c r="E450" s="2">
        <v>1198</v>
      </c>
      <c r="F450" s="2"/>
      <c r="G450" s="2"/>
      <c r="H450" s="5">
        <f t="shared" si="6"/>
        <v>-3.6073648840424959E-3</v>
      </c>
      <c r="I450" s="4"/>
      <c r="J450" s="4"/>
      <c r="K450" s="4"/>
    </row>
    <row r="451" spans="2:11" ht="13.5" x14ac:dyDescent="0.35">
      <c r="B451" s="3">
        <v>42660</v>
      </c>
      <c r="C451" s="2">
        <v>27.51</v>
      </c>
      <c r="D451" s="2">
        <v>10.847200000000001</v>
      </c>
      <c r="E451" s="2">
        <v>3642</v>
      </c>
      <c r="F451" s="2"/>
      <c r="G451" s="2"/>
      <c r="H451" s="5">
        <f t="shared" si="6"/>
        <v>-3.2620581289568742E-3</v>
      </c>
      <c r="I451" s="4"/>
      <c r="J451" s="4"/>
      <c r="K451" s="4"/>
    </row>
    <row r="452" spans="2:11" ht="13.5" x14ac:dyDescent="0.35">
      <c r="B452" s="3">
        <v>42661</v>
      </c>
      <c r="C452" s="2">
        <v>27.35</v>
      </c>
      <c r="D452" s="2">
        <v>10.7841</v>
      </c>
      <c r="E452" s="2">
        <v>2557</v>
      </c>
      <c r="F452" s="2"/>
      <c r="G452" s="2"/>
      <c r="H452" s="5">
        <f t="shared" si="6"/>
        <v>-5.8171694077734691E-3</v>
      </c>
      <c r="I452" s="4"/>
      <c r="J452" s="4"/>
      <c r="K452" s="4"/>
    </row>
    <row r="453" spans="2:11" ht="13.5" x14ac:dyDescent="0.35">
      <c r="B453" s="3">
        <v>42662</v>
      </c>
      <c r="C453" s="2">
        <v>27.2</v>
      </c>
      <c r="D453" s="2">
        <v>10.725</v>
      </c>
      <c r="E453" s="2">
        <v>5884</v>
      </c>
      <c r="F453" s="2"/>
      <c r="G453" s="2"/>
      <c r="H453" s="5">
        <f t="shared" si="6"/>
        <v>-5.4802904275740036E-3</v>
      </c>
      <c r="I453" s="4"/>
      <c r="J453" s="4"/>
      <c r="K453" s="4"/>
    </row>
    <row r="454" spans="2:11" ht="13.5" x14ac:dyDescent="0.35">
      <c r="B454" s="3">
        <v>42663</v>
      </c>
      <c r="C454" s="2">
        <v>27.02</v>
      </c>
      <c r="D454" s="2">
        <v>10.654</v>
      </c>
      <c r="E454" s="2">
        <v>2134</v>
      </c>
      <c r="F454" s="2"/>
      <c r="G454" s="2"/>
      <c r="H454" s="5">
        <f t="shared" si="6"/>
        <v>-6.6200466200465949E-3</v>
      </c>
      <c r="I454" s="4"/>
      <c r="J454" s="4"/>
      <c r="K454" s="4"/>
    </row>
    <row r="455" spans="2:11" ht="13.5" x14ac:dyDescent="0.35">
      <c r="B455" s="3">
        <v>42664</v>
      </c>
      <c r="C455" s="2">
        <v>27.2</v>
      </c>
      <c r="D455" s="2">
        <v>10.725</v>
      </c>
      <c r="E455" s="2">
        <v>855</v>
      </c>
      <c r="F455" s="2"/>
      <c r="G455" s="2"/>
      <c r="H455" s="5">
        <f t="shared" ref="H455:H518" si="7">(D455-D454)/D454</f>
        <v>6.664163694387059E-3</v>
      </c>
      <c r="I455" s="4"/>
      <c r="J455" s="4"/>
      <c r="K455" s="4"/>
    </row>
    <row r="456" spans="2:11" ht="13.5" x14ac:dyDescent="0.35">
      <c r="B456" s="3">
        <v>42667</v>
      </c>
      <c r="C456" s="2">
        <v>27.2</v>
      </c>
      <c r="D456" s="2">
        <v>10.725</v>
      </c>
      <c r="E456" s="2">
        <v>10090</v>
      </c>
      <c r="F456" s="2"/>
      <c r="G456" s="2"/>
      <c r="H456" s="5">
        <f t="shared" si="7"/>
        <v>0</v>
      </c>
      <c r="I456" s="4"/>
      <c r="J456" s="4"/>
      <c r="K456" s="4"/>
    </row>
    <row r="457" spans="2:11" ht="13.5" x14ac:dyDescent="0.35">
      <c r="B457" s="3">
        <v>42668</v>
      </c>
      <c r="C457" s="2">
        <v>28</v>
      </c>
      <c r="D457" s="2">
        <v>11.0404</v>
      </c>
      <c r="E457" s="2">
        <v>3974</v>
      </c>
      <c r="F457" s="2"/>
      <c r="G457" s="2"/>
      <c r="H457" s="5">
        <f t="shared" si="7"/>
        <v>2.9407925407925441E-2</v>
      </c>
      <c r="I457" s="4"/>
      <c r="J457" s="4"/>
      <c r="K457" s="4"/>
    </row>
    <row r="458" spans="2:11" ht="13.5" x14ac:dyDescent="0.35">
      <c r="B458" s="3">
        <v>42669</v>
      </c>
      <c r="C458" s="2">
        <v>27.9</v>
      </c>
      <c r="D458" s="2">
        <v>11.000999999999999</v>
      </c>
      <c r="E458" s="2">
        <v>576</v>
      </c>
      <c r="F458" s="2"/>
      <c r="G458" s="2"/>
      <c r="H458" s="5">
        <f t="shared" si="7"/>
        <v>-3.5687112785769124E-3</v>
      </c>
      <c r="I458" s="4"/>
      <c r="J458" s="4"/>
      <c r="K458" s="4"/>
    </row>
    <row r="459" spans="2:11" ht="13.5" x14ac:dyDescent="0.35">
      <c r="B459" s="3">
        <v>42670</v>
      </c>
      <c r="C459" s="2">
        <v>27.8</v>
      </c>
      <c r="D459" s="2">
        <v>10.961600000000001</v>
      </c>
      <c r="E459" s="2">
        <v>16769</v>
      </c>
      <c r="F459" s="2"/>
      <c r="G459" s="2"/>
      <c r="H459" s="5">
        <f t="shared" si="7"/>
        <v>-3.5814925915824717E-3</v>
      </c>
      <c r="I459" s="4"/>
      <c r="J459" s="4"/>
      <c r="K459" s="4"/>
    </row>
    <row r="460" spans="2:11" ht="13.5" x14ac:dyDescent="0.35">
      <c r="B460" s="3">
        <v>42671</v>
      </c>
      <c r="C460" s="2">
        <v>28.1</v>
      </c>
      <c r="D460" s="2">
        <v>11.0799</v>
      </c>
      <c r="E460" s="2">
        <v>4055</v>
      </c>
      <c r="F460" s="2"/>
      <c r="G460" s="2"/>
      <c r="H460" s="5">
        <f t="shared" si="7"/>
        <v>1.0792220113851957E-2</v>
      </c>
      <c r="I460" s="4"/>
      <c r="J460" s="4"/>
      <c r="K460" s="4"/>
    </row>
    <row r="461" spans="2:11" ht="13.5" x14ac:dyDescent="0.35">
      <c r="B461" s="3">
        <v>42674</v>
      </c>
      <c r="C461" s="2">
        <v>27.84</v>
      </c>
      <c r="D461" s="2">
        <v>10.9773</v>
      </c>
      <c r="E461" s="2">
        <v>9640</v>
      </c>
      <c r="F461" s="2"/>
      <c r="G461" s="2"/>
      <c r="H461" s="5">
        <f t="shared" si="7"/>
        <v>-9.2600113719438527E-3</v>
      </c>
      <c r="I461" s="4"/>
      <c r="J461" s="4"/>
      <c r="K461" s="4"/>
    </row>
    <row r="462" spans="2:11" ht="13.5" x14ac:dyDescent="0.35">
      <c r="B462" s="3">
        <v>42675</v>
      </c>
      <c r="C462" s="2">
        <v>28.01</v>
      </c>
      <c r="D462" s="2">
        <v>11.0444</v>
      </c>
      <c r="E462" s="2">
        <v>2004</v>
      </c>
      <c r="F462" s="2"/>
      <c r="G462" s="2"/>
      <c r="H462" s="5">
        <f t="shared" si="7"/>
        <v>6.1126142129667533E-3</v>
      </c>
      <c r="I462" s="4"/>
      <c r="J462" s="4"/>
      <c r="K462" s="4"/>
    </row>
    <row r="463" spans="2:11" ht="13.5" x14ac:dyDescent="0.35">
      <c r="B463" s="3">
        <v>42676</v>
      </c>
      <c r="C463" s="2">
        <v>28</v>
      </c>
      <c r="D463" s="2">
        <v>11.0404</v>
      </c>
      <c r="E463" s="2">
        <v>10081</v>
      </c>
      <c r="F463" s="2"/>
      <c r="G463" s="2"/>
      <c r="H463" s="5">
        <f t="shared" si="7"/>
        <v>-3.6217449567197492E-4</v>
      </c>
      <c r="I463" s="4"/>
      <c r="J463" s="4"/>
      <c r="K463" s="4"/>
    </row>
    <row r="464" spans="2:11" ht="13.5" x14ac:dyDescent="0.35">
      <c r="B464" s="3">
        <v>42677</v>
      </c>
      <c r="C464" s="2">
        <v>28</v>
      </c>
      <c r="D464" s="2">
        <v>11.0404</v>
      </c>
      <c r="E464" s="2">
        <v>3346</v>
      </c>
      <c r="F464" s="2"/>
      <c r="G464" s="2"/>
      <c r="H464" s="5">
        <f t="shared" si="7"/>
        <v>0</v>
      </c>
      <c r="I464" s="4"/>
      <c r="J464" s="4"/>
      <c r="K464" s="4"/>
    </row>
    <row r="465" spans="2:11" ht="13.5" x14ac:dyDescent="0.35">
      <c r="B465" s="3">
        <v>42678</v>
      </c>
      <c r="C465" s="2">
        <v>27.9</v>
      </c>
      <c r="D465" s="2">
        <v>11.000999999999999</v>
      </c>
      <c r="E465" s="2">
        <v>598</v>
      </c>
      <c r="F465" s="2"/>
      <c r="G465" s="2"/>
      <c r="H465" s="5">
        <f t="shared" si="7"/>
        <v>-3.5687112785769124E-3</v>
      </c>
      <c r="I465" s="4"/>
      <c r="J465" s="4"/>
      <c r="K465" s="4"/>
    </row>
    <row r="466" spans="2:11" ht="13.5" x14ac:dyDescent="0.35">
      <c r="B466" s="3">
        <v>42681</v>
      </c>
      <c r="C466" s="2">
        <v>27.9</v>
      </c>
      <c r="D466" s="2">
        <v>11.000999999999999</v>
      </c>
      <c r="E466" s="2">
        <v>839</v>
      </c>
      <c r="F466" s="2"/>
      <c r="G466" s="2"/>
      <c r="H466" s="5">
        <f t="shared" si="7"/>
        <v>0</v>
      </c>
      <c r="I466" s="4"/>
      <c r="J466" s="4"/>
      <c r="K466" s="4"/>
    </row>
    <row r="467" spans="2:11" ht="13.5" x14ac:dyDescent="0.35">
      <c r="B467" s="3">
        <v>42682</v>
      </c>
      <c r="C467" s="2">
        <v>27.88</v>
      </c>
      <c r="D467" s="2">
        <v>10.9931</v>
      </c>
      <c r="E467" s="2">
        <v>2410</v>
      </c>
      <c r="F467" s="2"/>
      <c r="G467" s="2"/>
      <c r="H467" s="5">
        <f t="shared" si="7"/>
        <v>-7.1811653486040833E-4</v>
      </c>
      <c r="I467" s="4"/>
      <c r="J467" s="4"/>
      <c r="K467" s="4"/>
    </row>
    <row r="468" spans="2:11" ht="13.5" x14ac:dyDescent="0.35">
      <c r="B468" s="3">
        <v>42683</v>
      </c>
      <c r="C468" s="2">
        <v>27.85</v>
      </c>
      <c r="D468" s="2">
        <v>10.981299999999999</v>
      </c>
      <c r="E468" s="2">
        <v>2555</v>
      </c>
      <c r="F468" s="2"/>
      <c r="G468" s="2"/>
      <c r="H468" s="5">
        <f t="shared" si="7"/>
        <v>-1.0734005876414225E-3</v>
      </c>
      <c r="I468" s="4"/>
      <c r="J468" s="4"/>
      <c r="K468" s="4"/>
    </row>
    <row r="469" spans="2:11" ht="13.5" x14ac:dyDescent="0.35">
      <c r="B469" s="3">
        <v>42684</v>
      </c>
      <c r="C469" s="2">
        <v>27.7</v>
      </c>
      <c r="D469" s="2">
        <v>10.9221</v>
      </c>
      <c r="E469" s="2">
        <v>3023</v>
      </c>
      <c r="F469" s="2"/>
      <c r="G469" s="2"/>
      <c r="H469" s="5">
        <f t="shared" si="7"/>
        <v>-5.3909828526676092E-3</v>
      </c>
      <c r="I469" s="4"/>
      <c r="J469" s="4"/>
      <c r="K469" s="4"/>
    </row>
    <row r="470" spans="2:11" ht="13.5" x14ac:dyDescent="0.35">
      <c r="B470" s="3">
        <v>42685</v>
      </c>
      <c r="C470" s="2">
        <v>27.68</v>
      </c>
      <c r="D470" s="2">
        <v>10.914199999999999</v>
      </c>
      <c r="E470" s="2">
        <v>4974</v>
      </c>
      <c r="F470" s="2"/>
      <c r="G470" s="2"/>
      <c r="H470" s="5">
        <f t="shared" si="7"/>
        <v>-7.2330412649592368E-4</v>
      </c>
      <c r="I470" s="4"/>
      <c r="J470" s="4"/>
      <c r="K470" s="4"/>
    </row>
    <row r="471" spans="2:11" ht="13.5" x14ac:dyDescent="0.35">
      <c r="B471" s="3">
        <v>42688</v>
      </c>
      <c r="C471" s="2">
        <v>27.7</v>
      </c>
      <c r="D471" s="2">
        <v>10.9221</v>
      </c>
      <c r="E471" s="2">
        <v>5098</v>
      </c>
      <c r="F471" s="2"/>
      <c r="G471" s="2"/>
      <c r="H471" s="5">
        <f t="shared" si="7"/>
        <v>7.2382767403942835E-4</v>
      </c>
      <c r="I471" s="4"/>
      <c r="J471" s="4"/>
      <c r="K471" s="4"/>
    </row>
    <row r="472" spans="2:11" ht="13.5" x14ac:dyDescent="0.35">
      <c r="B472" s="3">
        <v>42689</v>
      </c>
      <c r="C472" s="2">
        <v>27.7</v>
      </c>
      <c r="D472" s="2">
        <v>10.9221</v>
      </c>
      <c r="E472" s="2">
        <v>4120</v>
      </c>
      <c r="F472" s="2"/>
      <c r="G472" s="2"/>
      <c r="H472" s="5">
        <f t="shared" si="7"/>
        <v>0</v>
      </c>
      <c r="I472" s="4"/>
      <c r="J472" s="4"/>
      <c r="K472" s="4"/>
    </row>
    <row r="473" spans="2:11" ht="13.5" x14ac:dyDescent="0.35">
      <c r="B473" s="3">
        <v>42690</v>
      </c>
      <c r="C473" s="2">
        <v>27.8</v>
      </c>
      <c r="D473" s="2">
        <v>10.961600000000001</v>
      </c>
      <c r="E473" s="2">
        <v>1544</v>
      </c>
      <c r="F473" s="2"/>
      <c r="G473" s="2"/>
      <c r="H473" s="5">
        <f t="shared" si="7"/>
        <v>3.6165206324791305E-3</v>
      </c>
      <c r="I473" s="4"/>
      <c r="J473" s="4"/>
      <c r="K473" s="4"/>
    </row>
    <row r="474" spans="2:11" ht="13.5" x14ac:dyDescent="0.35">
      <c r="B474" s="3">
        <v>42691</v>
      </c>
      <c r="C474" s="2">
        <v>27.8</v>
      </c>
      <c r="D474" s="2">
        <v>10.961600000000001</v>
      </c>
      <c r="E474" s="2">
        <v>8080</v>
      </c>
      <c r="F474" s="2"/>
      <c r="G474" s="2"/>
      <c r="H474" s="5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27.8</v>
      </c>
      <c r="D475" s="2">
        <v>10.961600000000001</v>
      </c>
      <c r="E475" s="2">
        <v>2548</v>
      </c>
      <c r="F475" s="2"/>
      <c r="G475" s="2"/>
      <c r="H475" s="5">
        <f t="shared" si="7"/>
        <v>0</v>
      </c>
      <c r="I475" s="4"/>
      <c r="J475" s="4"/>
      <c r="K475" s="4"/>
    </row>
    <row r="476" spans="2:11" ht="13.5" x14ac:dyDescent="0.35">
      <c r="B476" s="3">
        <v>42695</v>
      </c>
      <c r="C476" s="2">
        <v>27.9</v>
      </c>
      <c r="D476" s="2">
        <v>11.000999999999999</v>
      </c>
      <c r="E476" s="2">
        <v>1429</v>
      </c>
      <c r="F476" s="2"/>
      <c r="G476" s="2"/>
      <c r="H476" s="5">
        <f t="shared" si="7"/>
        <v>3.5943657860165274E-3</v>
      </c>
      <c r="I476" s="4"/>
      <c r="J476" s="4"/>
      <c r="K476" s="4"/>
    </row>
    <row r="477" spans="2:11" ht="13.5" x14ac:dyDescent="0.35">
      <c r="B477" s="3">
        <v>42696</v>
      </c>
      <c r="C477" s="2">
        <v>27.8</v>
      </c>
      <c r="D477" s="2">
        <v>10.961600000000001</v>
      </c>
      <c r="E477" s="2">
        <v>5397</v>
      </c>
      <c r="F477" s="2"/>
      <c r="G477" s="2"/>
      <c r="H477" s="5">
        <f t="shared" si="7"/>
        <v>-3.5814925915824717E-3</v>
      </c>
      <c r="I477" s="4"/>
      <c r="J477" s="4"/>
      <c r="K477" s="4"/>
    </row>
    <row r="478" spans="2:11" ht="13.5" x14ac:dyDescent="0.35">
      <c r="B478" s="3">
        <v>42697</v>
      </c>
      <c r="C478" s="2">
        <v>27.5</v>
      </c>
      <c r="D478" s="2">
        <v>10.843299999999999</v>
      </c>
      <c r="E478" s="2">
        <v>5319</v>
      </c>
      <c r="F478" s="2"/>
      <c r="G478" s="2"/>
      <c r="H478" s="5">
        <f t="shared" si="7"/>
        <v>-1.079222011385212E-2</v>
      </c>
      <c r="I478" s="4"/>
      <c r="J478" s="4"/>
      <c r="K478" s="4"/>
    </row>
    <row r="479" spans="2:11" ht="13.5" x14ac:dyDescent="0.35">
      <c r="B479" s="3">
        <v>42698</v>
      </c>
      <c r="C479" s="2">
        <v>27.5</v>
      </c>
      <c r="D479" s="2">
        <v>10.843299999999999</v>
      </c>
      <c r="E479" s="2">
        <v>1538</v>
      </c>
      <c r="F479" s="2"/>
      <c r="G479" s="2"/>
      <c r="H479" s="5">
        <f t="shared" si="7"/>
        <v>0</v>
      </c>
      <c r="I479" s="4"/>
      <c r="J479" s="4"/>
      <c r="K479" s="4"/>
    </row>
    <row r="480" spans="2:11" ht="13.5" x14ac:dyDescent="0.35">
      <c r="B480" s="3">
        <v>42699</v>
      </c>
      <c r="C480" s="2">
        <v>27.8</v>
      </c>
      <c r="D480" s="2">
        <v>10.961600000000001</v>
      </c>
      <c r="E480" s="2">
        <v>567</v>
      </c>
      <c r="F480" s="2"/>
      <c r="G480" s="2"/>
      <c r="H480" s="5">
        <f t="shared" si="7"/>
        <v>1.0909962834192674E-2</v>
      </c>
      <c r="I480" s="4"/>
      <c r="J480" s="4"/>
      <c r="K480" s="4"/>
    </row>
    <row r="481" spans="2:11" ht="13.5" x14ac:dyDescent="0.35">
      <c r="B481" s="3">
        <v>42702</v>
      </c>
      <c r="C481" s="2">
        <v>27.7</v>
      </c>
      <c r="D481" s="2">
        <v>10.9221</v>
      </c>
      <c r="E481" s="2">
        <v>343</v>
      </c>
      <c r="F481" s="2"/>
      <c r="G481" s="2"/>
      <c r="H481" s="5">
        <f t="shared" si="7"/>
        <v>-3.6034885418187411E-3</v>
      </c>
      <c r="I481" s="4"/>
      <c r="J481" s="4"/>
      <c r="K481" s="4"/>
    </row>
    <row r="482" spans="2:11" ht="13.5" x14ac:dyDescent="0.35">
      <c r="B482" s="3">
        <v>42703</v>
      </c>
      <c r="C482" s="2">
        <v>27.75</v>
      </c>
      <c r="D482" s="2">
        <v>10.941800000000001</v>
      </c>
      <c r="E482" s="2">
        <v>6214</v>
      </c>
      <c r="F482" s="2"/>
      <c r="G482" s="2"/>
      <c r="H482" s="5">
        <f t="shared" si="7"/>
        <v>1.803682442021248E-3</v>
      </c>
      <c r="I482" s="4"/>
      <c r="J482" s="4"/>
      <c r="K482" s="4"/>
    </row>
    <row r="483" spans="2:11" ht="13.5" x14ac:dyDescent="0.35">
      <c r="B483" s="3">
        <v>42704</v>
      </c>
      <c r="C483" s="2">
        <v>27.75</v>
      </c>
      <c r="D483" s="2">
        <v>10.941800000000001</v>
      </c>
      <c r="E483" s="2">
        <v>2117</v>
      </c>
      <c r="F483" s="2"/>
      <c r="G483" s="2"/>
      <c r="H483" s="5">
        <f t="shared" si="7"/>
        <v>0</v>
      </c>
      <c r="I483" s="4"/>
      <c r="J483" s="4"/>
      <c r="K483" s="4"/>
    </row>
    <row r="484" spans="2:11" ht="13.5" x14ac:dyDescent="0.35">
      <c r="B484" s="3">
        <v>42705</v>
      </c>
      <c r="C484" s="2">
        <v>27.78</v>
      </c>
      <c r="D484" s="2">
        <v>10.9537</v>
      </c>
      <c r="E484" s="2">
        <v>474</v>
      </c>
      <c r="F484" s="2"/>
      <c r="G484" s="2"/>
      <c r="H484" s="5">
        <f t="shared" si="7"/>
        <v>1.087572428667944E-3</v>
      </c>
      <c r="I484" s="4"/>
      <c r="J484" s="4"/>
      <c r="K484" s="4"/>
    </row>
    <row r="485" spans="2:11" ht="13.5" x14ac:dyDescent="0.35">
      <c r="B485" s="3">
        <v>42706</v>
      </c>
      <c r="C485" s="2">
        <v>27.72</v>
      </c>
      <c r="D485" s="2">
        <v>10.93</v>
      </c>
      <c r="E485" s="2">
        <v>320</v>
      </c>
      <c r="F485" s="2"/>
      <c r="G485" s="2"/>
      <c r="H485" s="5">
        <f t="shared" si="7"/>
        <v>-2.1636524644640474E-3</v>
      </c>
      <c r="I485" s="4"/>
      <c r="J485" s="4"/>
      <c r="K485" s="4"/>
    </row>
    <row r="486" spans="2:11" ht="13.5" x14ac:dyDescent="0.35">
      <c r="B486" s="3">
        <v>42709</v>
      </c>
      <c r="C486" s="2">
        <v>27.7</v>
      </c>
      <c r="D486" s="2">
        <v>10.9221</v>
      </c>
      <c r="E486" s="2">
        <v>9103</v>
      </c>
      <c r="F486" s="2"/>
      <c r="G486" s="2"/>
      <c r="H486" s="5">
        <f t="shared" si="7"/>
        <v>-7.2278133577304232E-4</v>
      </c>
      <c r="I486" s="4"/>
      <c r="J486" s="4"/>
      <c r="K486" s="4"/>
    </row>
    <row r="487" spans="2:11" ht="13.5" x14ac:dyDescent="0.35">
      <c r="B487" s="3">
        <v>42710</v>
      </c>
      <c r="C487" s="2">
        <v>27.68</v>
      </c>
      <c r="D487" s="2">
        <v>10.914199999999999</v>
      </c>
      <c r="E487" s="2">
        <v>220</v>
      </c>
      <c r="F487" s="2"/>
      <c r="G487" s="2"/>
      <c r="H487" s="5">
        <f t="shared" si="7"/>
        <v>-7.2330412649592368E-4</v>
      </c>
      <c r="I487" s="4"/>
      <c r="J487" s="4"/>
      <c r="K487" s="4"/>
    </row>
    <row r="488" spans="2:11" ht="13.5" x14ac:dyDescent="0.35">
      <c r="B488" s="3">
        <v>42711</v>
      </c>
      <c r="C488" s="2">
        <v>27.6</v>
      </c>
      <c r="D488" s="2">
        <v>10.8827</v>
      </c>
      <c r="E488" s="2">
        <v>1456</v>
      </c>
      <c r="F488" s="2"/>
      <c r="G488" s="2"/>
      <c r="H488" s="5">
        <f t="shared" si="7"/>
        <v>-2.8861483205364956E-3</v>
      </c>
      <c r="I488" s="4"/>
      <c r="J488" s="4"/>
      <c r="K488" s="4"/>
    </row>
    <row r="489" spans="2:11" ht="13.5" x14ac:dyDescent="0.35">
      <c r="B489" s="3">
        <v>42712</v>
      </c>
      <c r="C489" s="2">
        <v>27.4</v>
      </c>
      <c r="D489" s="2">
        <v>10.803800000000001</v>
      </c>
      <c r="E489" s="2">
        <v>581</v>
      </c>
      <c r="F489" s="2"/>
      <c r="G489" s="2"/>
      <c r="H489" s="5">
        <f t="shared" si="7"/>
        <v>-7.2500390528085022E-3</v>
      </c>
      <c r="I489" s="4"/>
      <c r="J489" s="4"/>
      <c r="K489" s="4"/>
    </row>
    <row r="490" spans="2:11" ht="13.5" x14ac:dyDescent="0.35">
      <c r="B490" s="3">
        <v>42713</v>
      </c>
      <c r="C490" s="2">
        <v>27.07</v>
      </c>
      <c r="D490" s="2">
        <v>10.6737</v>
      </c>
      <c r="E490" s="2">
        <v>3968</v>
      </c>
      <c r="F490" s="2"/>
      <c r="G490" s="2"/>
      <c r="H490" s="5">
        <f t="shared" si="7"/>
        <v>-1.2042059275440173E-2</v>
      </c>
      <c r="I490" s="4"/>
      <c r="J490" s="4"/>
      <c r="K490" s="4"/>
    </row>
    <row r="491" spans="2:11" ht="13.5" x14ac:dyDescent="0.35">
      <c r="B491" s="3">
        <v>42717</v>
      </c>
      <c r="C491" s="2">
        <v>27.48</v>
      </c>
      <c r="D491" s="2">
        <v>10.8354</v>
      </c>
      <c r="E491" s="2">
        <v>1493</v>
      </c>
      <c r="F491" s="2"/>
      <c r="G491" s="2"/>
      <c r="H491" s="5">
        <f t="shared" si="7"/>
        <v>1.5149385873689511E-2</v>
      </c>
      <c r="I491" s="4"/>
      <c r="J491" s="4"/>
      <c r="K491" s="4"/>
    </row>
    <row r="492" spans="2:11" ht="13.5" x14ac:dyDescent="0.35">
      <c r="B492" s="3">
        <v>42718</v>
      </c>
      <c r="C492" s="2">
        <v>27.3</v>
      </c>
      <c r="D492" s="2">
        <v>10.7644</v>
      </c>
      <c r="E492" s="2">
        <v>713</v>
      </c>
      <c r="F492" s="2"/>
      <c r="G492" s="2"/>
      <c r="H492" s="5">
        <f t="shared" si="7"/>
        <v>-6.5525961201247512E-3</v>
      </c>
      <c r="I492" s="4"/>
      <c r="J492" s="4"/>
      <c r="K492" s="4"/>
    </row>
    <row r="493" spans="2:11" ht="13.5" x14ac:dyDescent="0.35">
      <c r="B493" s="3">
        <v>42719</v>
      </c>
      <c r="C493" s="2">
        <v>27.25</v>
      </c>
      <c r="D493" s="2">
        <v>10.7447</v>
      </c>
      <c r="E493" s="2">
        <v>1384</v>
      </c>
      <c r="F493" s="2"/>
      <c r="G493" s="2"/>
      <c r="H493" s="5">
        <f t="shared" si="7"/>
        <v>-1.8301066478391989E-3</v>
      </c>
      <c r="I493" s="4"/>
      <c r="J493" s="4"/>
      <c r="K493" s="4"/>
    </row>
    <row r="494" spans="2:11" ht="13.5" x14ac:dyDescent="0.35">
      <c r="B494" s="3">
        <v>42720</v>
      </c>
      <c r="C494" s="2">
        <v>27.25</v>
      </c>
      <c r="D494" s="2">
        <v>10.7447</v>
      </c>
      <c r="E494" s="2">
        <v>1541</v>
      </c>
      <c r="F494" s="2"/>
      <c r="G494" s="2"/>
      <c r="H494" s="5">
        <f t="shared" si="7"/>
        <v>0</v>
      </c>
      <c r="I494" s="4"/>
      <c r="J494" s="4"/>
      <c r="K494" s="4"/>
    </row>
    <row r="495" spans="2:11" ht="13.5" x14ac:dyDescent="0.35">
      <c r="B495" s="3">
        <v>42723</v>
      </c>
      <c r="C495" s="2">
        <v>27</v>
      </c>
      <c r="D495" s="2">
        <v>10.646100000000001</v>
      </c>
      <c r="E495" s="2">
        <v>9487</v>
      </c>
      <c r="F495" s="2"/>
      <c r="G495" s="2"/>
      <c r="H495" s="5">
        <f t="shared" si="7"/>
        <v>-9.1766173089987951E-3</v>
      </c>
      <c r="I495" s="4"/>
      <c r="J495" s="4"/>
      <c r="K495" s="4"/>
    </row>
    <row r="496" spans="2:11" ht="13.5" x14ac:dyDescent="0.35">
      <c r="B496" s="3">
        <v>42724</v>
      </c>
      <c r="C496" s="2">
        <v>27</v>
      </c>
      <c r="D496" s="2">
        <v>10.646100000000001</v>
      </c>
      <c r="E496" s="2">
        <v>2023</v>
      </c>
      <c r="F496" s="2"/>
      <c r="G496" s="2"/>
      <c r="H496" s="5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27</v>
      </c>
      <c r="D497" s="2">
        <v>10.646100000000001</v>
      </c>
      <c r="E497" s="2">
        <v>465</v>
      </c>
      <c r="F497" s="2"/>
      <c r="G497" s="2"/>
      <c r="H497" s="5">
        <f t="shared" si="7"/>
        <v>0</v>
      </c>
      <c r="I497" s="4"/>
      <c r="J497" s="4"/>
      <c r="K497" s="4"/>
    </row>
    <row r="498" spans="2:11" ht="13.5" x14ac:dyDescent="0.35">
      <c r="B498" s="3">
        <v>42726</v>
      </c>
      <c r="C498" s="2">
        <v>27.22</v>
      </c>
      <c r="D498" s="2">
        <v>10.732900000000001</v>
      </c>
      <c r="E498" s="2">
        <v>13246</v>
      </c>
      <c r="F498" s="2"/>
      <c r="G498" s="2"/>
      <c r="H498" s="5">
        <f t="shared" si="7"/>
        <v>8.1532204281380225E-3</v>
      </c>
      <c r="I498" s="4"/>
      <c r="J498" s="4"/>
      <c r="K498" s="4"/>
    </row>
    <row r="499" spans="2:11" ht="13.5" x14ac:dyDescent="0.35">
      <c r="B499" s="3">
        <v>42727</v>
      </c>
      <c r="C499" s="2">
        <v>27.04</v>
      </c>
      <c r="D499" s="2">
        <v>10.661899999999999</v>
      </c>
      <c r="E499" s="2">
        <v>1537</v>
      </c>
      <c r="F499" s="2"/>
      <c r="G499" s="2"/>
      <c r="H499" s="5">
        <f t="shared" si="7"/>
        <v>-6.6151739045366585E-3</v>
      </c>
      <c r="I499" s="4"/>
      <c r="J499" s="4"/>
      <c r="K499" s="4"/>
    </row>
    <row r="500" spans="2:11" ht="13.5" x14ac:dyDescent="0.35">
      <c r="B500" s="3">
        <v>42730</v>
      </c>
      <c r="C500" s="2">
        <v>27</v>
      </c>
      <c r="D500" s="2">
        <v>10.646100000000001</v>
      </c>
      <c r="E500" s="2">
        <v>19952</v>
      </c>
      <c r="F500" s="2"/>
      <c r="G500" s="2"/>
      <c r="H500" s="5">
        <f t="shared" si="7"/>
        <v>-1.4819122295274486E-3</v>
      </c>
      <c r="I500" s="4"/>
      <c r="J500" s="4"/>
      <c r="K500" s="4"/>
    </row>
    <row r="501" spans="2:11" ht="13.5" x14ac:dyDescent="0.35">
      <c r="B501" s="3">
        <v>42731</v>
      </c>
      <c r="C501" s="2">
        <v>27</v>
      </c>
      <c r="D501" s="2">
        <v>10.646100000000001</v>
      </c>
      <c r="E501" s="2">
        <v>9630</v>
      </c>
      <c r="F501" s="2"/>
      <c r="G501" s="2"/>
      <c r="H501" s="5">
        <f t="shared" si="7"/>
        <v>0</v>
      </c>
      <c r="I501" s="4"/>
      <c r="J501" s="4"/>
      <c r="K501" s="4"/>
    </row>
    <row r="502" spans="2:11" ht="13.5" x14ac:dyDescent="0.35">
      <c r="B502" s="3">
        <v>42732</v>
      </c>
      <c r="C502" s="2">
        <v>26.9</v>
      </c>
      <c r="D502" s="2">
        <v>10.6067</v>
      </c>
      <c r="E502" s="2">
        <v>89829</v>
      </c>
      <c r="F502" s="2"/>
      <c r="G502" s="2"/>
      <c r="H502" s="5">
        <f t="shared" si="7"/>
        <v>-3.7008857703760573E-3</v>
      </c>
      <c r="I502" s="4"/>
      <c r="J502" s="4"/>
      <c r="K502" s="4"/>
    </row>
    <row r="503" spans="2:11" ht="13.5" x14ac:dyDescent="0.35">
      <c r="B503" s="3">
        <v>42733</v>
      </c>
      <c r="C503" s="2">
        <v>27</v>
      </c>
      <c r="D503" s="2">
        <v>10.646100000000001</v>
      </c>
      <c r="E503" s="2">
        <v>6529</v>
      </c>
      <c r="F503" s="2"/>
      <c r="G503" s="2"/>
      <c r="H503" s="5">
        <f t="shared" si="7"/>
        <v>3.7146332035412092E-3</v>
      </c>
      <c r="I503" s="4"/>
      <c r="J503" s="4"/>
      <c r="K503" s="4"/>
    </row>
    <row r="504" spans="2:11" ht="13.5" x14ac:dyDescent="0.35">
      <c r="B504" s="3">
        <v>42734</v>
      </c>
      <c r="C504" s="2">
        <v>27.39</v>
      </c>
      <c r="D504" s="2">
        <v>10.799899999999999</v>
      </c>
      <c r="E504" s="2">
        <v>11447</v>
      </c>
      <c r="F504" s="2"/>
      <c r="G504" s="2"/>
      <c r="H504" s="5">
        <f t="shared" si="7"/>
        <v>1.4446604859995547E-2</v>
      </c>
      <c r="I504" s="4"/>
      <c r="J504" s="4"/>
      <c r="K504" s="4"/>
    </row>
    <row r="505" spans="2:11" ht="13.5" x14ac:dyDescent="0.35">
      <c r="B505" s="3">
        <v>42737</v>
      </c>
      <c r="C505" s="2">
        <v>27.1</v>
      </c>
      <c r="D505" s="2">
        <v>10.685600000000001</v>
      </c>
      <c r="E505" s="2">
        <v>1726</v>
      </c>
      <c r="F505" s="2"/>
      <c r="G505" s="2"/>
      <c r="H505" s="5">
        <f t="shared" si="7"/>
        <v>-1.0583431328067695E-2</v>
      </c>
      <c r="I505" s="4"/>
      <c r="J505" s="4"/>
      <c r="K505" s="4"/>
    </row>
    <row r="506" spans="2:11" ht="13.5" x14ac:dyDescent="0.35">
      <c r="B506" s="3">
        <v>42738</v>
      </c>
      <c r="C506" s="2">
        <v>27.3</v>
      </c>
      <c r="D506" s="2">
        <v>10.7644</v>
      </c>
      <c r="E506" s="2">
        <v>673</v>
      </c>
      <c r="F506" s="2"/>
      <c r="G506" s="2"/>
      <c r="H506" s="5">
        <f t="shared" si="7"/>
        <v>7.3744104215017698E-3</v>
      </c>
      <c r="I506" s="4"/>
      <c r="J506" s="4"/>
      <c r="K506" s="4"/>
    </row>
    <row r="507" spans="2:11" ht="13.5" x14ac:dyDescent="0.35">
      <c r="B507" s="3">
        <v>42739</v>
      </c>
      <c r="C507" s="2">
        <v>27.9</v>
      </c>
      <c r="D507" s="2">
        <v>11.000999999999999</v>
      </c>
      <c r="E507" s="2">
        <v>11135</v>
      </c>
      <c r="F507" s="2"/>
      <c r="G507" s="2"/>
      <c r="H507" s="5">
        <f t="shared" si="7"/>
        <v>2.197985953699224E-2</v>
      </c>
      <c r="I507" s="4"/>
      <c r="J507" s="4"/>
      <c r="K507" s="4"/>
    </row>
    <row r="508" spans="2:11" ht="13.5" x14ac:dyDescent="0.35">
      <c r="B508" s="3">
        <v>42740</v>
      </c>
      <c r="C508" s="2">
        <v>27.9</v>
      </c>
      <c r="D508" s="2">
        <v>11.000999999999999</v>
      </c>
      <c r="E508" s="2">
        <v>1702</v>
      </c>
      <c r="F508" s="2"/>
      <c r="G508" s="2"/>
      <c r="H508" s="5">
        <f t="shared" si="7"/>
        <v>0</v>
      </c>
      <c r="I508" s="4"/>
      <c r="J508" s="4"/>
      <c r="K508" s="4"/>
    </row>
    <row r="509" spans="2:11" ht="13.5" x14ac:dyDescent="0.35">
      <c r="B509" s="3">
        <v>42741</v>
      </c>
      <c r="C509" s="2">
        <v>27.79</v>
      </c>
      <c r="D509" s="2">
        <v>10.957599999999999</v>
      </c>
      <c r="E509" s="2">
        <v>2708</v>
      </c>
      <c r="F509" s="2"/>
      <c r="G509" s="2"/>
      <c r="H509" s="5">
        <f t="shared" si="7"/>
        <v>-3.9450959003727035E-3</v>
      </c>
      <c r="I509" s="4"/>
      <c r="J509" s="4"/>
      <c r="K509" s="4"/>
    </row>
    <row r="510" spans="2:11" ht="13.5" x14ac:dyDescent="0.35">
      <c r="B510" s="3">
        <v>42744</v>
      </c>
      <c r="C510" s="2">
        <v>27.8</v>
      </c>
      <c r="D510" s="2">
        <v>10.961600000000001</v>
      </c>
      <c r="E510" s="2">
        <v>6529</v>
      </c>
      <c r="F510" s="2"/>
      <c r="G510" s="2"/>
      <c r="H510" s="5">
        <f t="shared" si="7"/>
        <v>3.6504344016950209E-4</v>
      </c>
      <c r="I510" s="4"/>
      <c r="J510" s="4"/>
      <c r="K510" s="4"/>
    </row>
    <row r="511" spans="2:11" ht="13.5" x14ac:dyDescent="0.35">
      <c r="B511" s="3">
        <v>42745</v>
      </c>
      <c r="C511" s="2">
        <v>28</v>
      </c>
      <c r="D511" s="2">
        <v>11.0404</v>
      </c>
      <c r="E511" s="2">
        <v>3071</v>
      </c>
      <c r="F511" s="2"/>
      <c r="G511" s="2"/>
      <c r="H511" s="5">
        <f t="shared" si="7"/>
        <v>7.1887315720332171E-3</v>
      </c>
      <c r="I511" s="4"/>
      <c r="J511" s="4"/>
      <c r="K511" s="4"/>
    </row>
    <row r="512" spans="2:11" ht="13.5" x14ac:dyDescent="0.35">
      <c r="B512" s="3">
        <v>42746</v>
      </c>
      <c r="C512" s="2">
        <v>27.81</v>
      </c>
      <c r="D512" s="2">
        <v>10.9655</v>
      </c>
      <c r="E512" s="2">
        <v>319</v>
      </c>
      <c r="F512" s="2"/>
      <c r="G512" s="2"/>
      <c r="H512" s="5">
        <f t="shared" si="7"/>
        <v>-6.7841744864316081E-3</v>
      </c>
      <c r="I512" s="4"/>
      <c r="J512" s="4"/>
      <c r="K512" s="4"/>
    </row>
    <row r="513" spans="2:11" ht="13.5" x14ac:dyDescent="0.35">
      <c r="B513" s="3">
        <v>42747</v>
      </c>
      <c r="C513" s="2">
        <v>27.71</v>
      </c>
      <c r="D513" s="2">
        <v>10.9261</v>
      </c>
      <c r="E513" s="2">
        <v>898</v>
      </c>
      <c r="F513" s="2"/>
      <c r="G513" s="2"/>
      <c r="H513" s="5">
        <f t="shared" si="7"/>
        <v>-3.5930874105148461E-3</v>
      </c>
      <c r="I513" s="4"/>
      <c r="J513" s="4"/>
      <c r="K513" s="4"/>
    </row>
    <row r="514" spans="2:11" ht="13.5" x14ac:dyDescent="0.35">
      <c r="B514" s="3">
        <v>42748</v>
      </c>
      <c r="C514" s="2">
        <v>27.7</v>
      </c>
      <c r="D514" s="2">
        <v>10.9221</v>
      </c>
      <c r="E514" s="2">
        <v>2100</v>
      </c>
      <c r="F514" s="2"/>
      <c r="G514" s="2"/>
      <c r="H514" s="5">
        <f t="shared" si="7"/>
        <v>-3.6609586220147714E-4</v>
      </c>
      <c r="I514" s="4"/>
      <c r="J514" s="4"/>
      <c r="K514" s="4"/>
    </row>
    <row r="515" spans="2:11" ht="13.5" x14ac:dyDescent="0.35">
      <c r="B515" s="3">
        <v>42751</v>
      </c>
      <c r="C515" s="2">
        <v>27.9</v>
      </c>
      <c r="D515" s="2">
        <v>11.000999999999999</v>
      </c>
      <c r="E515" s="2">
        <v>2111</v>
      </c>
      <c r="F515" s="2"/>
      <c r="G515" s="2"/>
      <c r="H515" s="5">
        <f t="shared" si="7"/>
        <v>7.2238855165214638E-3</v>
      </c>
      <c r="I515" s="4"/>
      <c r="J515" s="4"/>
      <c r="K515" s="4"/>
    </row>
    <row r="516" spans="2:11" ht="13.5" x14ac:dyDescent="0.35">
      <c r="B516" s="3">
        <v>42752</v>
      </c>
      <c r="C516" s="2">
        <v>27.9</v>
      </c>
      <c r="D516" s="2">
        <v>11.000999999999999</v>
      </c>
      <c r="E516" s="2">
        <v>2395</v>
      </c>
      <c r="F516" s="2"/>
      <c r="G516" s="2"/>
      <c r="H516" s="5">
        <f t="shared" si="7"/>
        <v>0</v>
      </c>
      <c r="I516" s="4"/>
      <c r="J516" s="4"/>
      <c r="K516" s="4"/>
    </row>
    <row r="517" spans="2:11" ht="13.5" x14ac:dyDescent="0.35">
      <c r="B517" s="3">
        <v>42753</v>
      </c>
      <c r="C517" s="2">
        <v>27.72</v>
      </c>
      <c r="D517" s="2">
        <v>10.93</v>
      </c>
      <c r="E517" s="2">
        <v>1373</v>
      </c>
      <c r="F517" s="2"/>
      <c r="G517" s="2"/>
      <c r="H517" s="5">
        <f t="shared" si="7"/>
        <v>-6.4539587310244277E-3</v>
      </c>
      <c r="I517" s="4"/>
      <c r="J517" s="4"/>
      <c r="K517" s="4"/>
    </row>
    <row r="518" spans="2:11" ht="13.5" x14ac:dyDescent="0.35">
      <c r="B518" s="3">
        <v>42754</v>
      </c>
      <c r="C518" s="2">
        <v>27.74</v>
      </c>
      <c r="D518" s="2">
        <v>10.937900000000001</v>
      </c>
      <c r="E518" s="2">
        <v>365</v>
      </c>
      <c r="F518" s="2"/>
      <c r="G518" s="2"/>
      <c r="H518" s="5">
        <f t="shared" si="7"/>
        <v>7.2278133577320484E-4</v>
      </c>
      <c r="I518" s="4"/>
      <c r="J518" s="4"/>
      <c r="K518" s="4"/>
    </row>
    <row r="519" spans="2:11" ht="13.5" x14ac:dyDescent="0.35">
      <c r="B519" s="3">
        <v>42755</v>
      </c>
      <c r="C519" s="2">
        <v>27.8</v>
      </c>
      <c r="D519" s="2">
        <v>10.961600000000001</v>
      </c>
      <c r="E519" s="2">
        <v>11413</v>
      </c>
      <c r="F519" s="2"/>
      <c r="G519" s="2"/>
      <c r="H519" s="5">
        <f t="shared" ref="H519:H582" si="8">(D519-D518)/D518</f>
        <v>2.1667779006939018E-3</v>
      </c>
      <c r="I519" s="4"/>
      <c r="J519" s="4"/>
      <c r="K519" s="4"/>
    </row>
    <row r="520" spans="2:11" ht="13.5" x14ac:dyDescent="0.35">
      <c r="B520" s="3">
        <v>42758</v>
      </c>
      <c r="C520" s="2">
        <v>27.78</v>
      </c>
      <c r="D520" s="2">
        <v>10.9537</v>
      </c>
      <c r="E520" s="2">
        <v>1831</v>
      </c>
      <c r="F520" s="2"/>
      <c r="G520" s="2"/>
      <c r="H520" s="5">
        <f t="shared" si="8"/>
        <v>-7.2069770836384541E-4</v>
      </c>
      <c r="I520" s="4"/>
      <c r="J520" s="4"/>
      <c r="K520" s="4"/>
    </row>
    <row r="521" spans="2:11" ht="13.5" x14ac:dyDescent="0.35">
      <c r="B521" s="3">
        <v>42759</v>
      </c>
      <c r="C521" s="2">
        <v>27.78</v>
      </c>
      <c r="D521" s="2">
        <v>10.9537</v>
      </c>
      <c r="E521" s="2">
        <v>1763</v>
      </c>
      <c r="F521" s="2"/>
      <c r="G521" s="2"/>
      <c r="H521" s="5">
        <f t="shared" si="8"/>
        <v>0</v>
      </c>
      <c r="I521" s="4"/>
      <c r="J521" s="4"/>
      <c r="K521" s="4"/>
    </row>
    <row r="522" spans="2:11" ht="13.5" x14ac:dyDescent="0.35">
      <c r="B522" s="3">
        <v>42760</v>
      </c>
      <c r="C522" s="2">
        <v>27.7</v>
      </c>
      <c r="D522" s="2">
        <v>10.9221</v>
      </c>
      <c r="E522" s="2">
        <v>1423</v>
      </c>
      <c r="F522" s="2"/>
      <c r="G522" s="2"/>
      <c r="H522" s="5">
        <f t="shared" si="8"/>
        <v>-2.8848699526186753E-3</v>
      </c>
      <c r="I522" s="4"/>
      <c r="J522" s="4"/>
      <c r="K522" s="4"/>
    </row>
    <row r="523" spans="2:11" ht="13.5" x14ac:dyDescent="0.35">
      <c r="B523" s="3">
        <v>42761</v>
      </c>
      <c r="C523" s="2">
        <v>27.6</v>
      </c>
      <c r="D523" s="2">
        <v>10.8827</v>
      </c>
      <c r="E523" s="2">
        <v>1430</v>
      </c>
      <c r="F523" s="2"/>
      <c r="G523" s="2"/>
      <c r="H523" s="5">
        <f t="shared" si="8"/>
        <v>-3.6073648840424959E-3</v>
      </c>
      <c r="I523" s="4"/>
      <c r="J523" s="4"/>
      <c r="K523" s="4"/>
    </row>
    <row r="524" spans="2:11" ht="13.5" x14ac:dyDescent="0.35">
      <c r="B524" s="3">
        <v>42762</v>
      </c>
      <c r="C524" s="2">
        <v>27.7</v>
      </c>
      <c r="D524" s="2">
        <v>10.9221</v>
      </c>
      <c r="E524" s="2">
        <v>2213</v>
      </c>
      <c r="F524" s="2"/>
      <c r="G524" s="2"/>
      <c r="H524" s="5">
        <f t="shared" si="8"/>
        <v>3.6204250783353899E-3</v>
      </c>
      <c r="I524" s="4"/>
      <c r="J524" s="4"/>
      <c r="K524" s="4"/>
    </row>
    <row r="525" spans="2:11" ht="13.5" x14ac:dyDescent="0.35">
      <c r="B525" s="3">
        <v>42765</v>
      </c>
      <c r="C525" s="2">
        <v>27.68</v>
      </c>
      <c r="D525" s="2">
        <v>10.914199999999999</v>
      </c>
      <c r="E525" s="2">
        <v>2300</v>
      </c>
      <c r="F525" s="2"/>
      <c r="G525" s="2"/>
      <c r="H525" s="5">
        <f t="shared" si="8"/>
        <v>-7.2330412649592368E-4</v>
      </c>
      <c r="I525" s="4"/>
      <c r="J525" s="4"/>
      <c r="K525" s="4"/>
    </row>
    <row r="526" spans="2:11" ht="13.5" x14ac:dyDescent="0.35">
      <c r="B526" s="3">
        <v>42766</v>
      </c>
      <c r="C526" s="2">
        <v>27.5</v>
      </c>
      <c r="D526" s="2">
        <v>10.843299999999999</v>
      </c>
      <c r="E526" s="2">
        <v>4753</v>
      </c>
      <c r="F526" s="2"/>
      <c r="G526" s="2"/>
      <c r="H526" s="5">
        <f t="shared" si="8"/>
        <v>-6.4961243151124195E-3</v>
      </c>
      <c r="I526" s="4"/>
      <c r="J526" s="4"/>
      <c r="K526" s="4"/>
    </row>
    <row r="527" spans="2:11" ht="13.5" x14ac:dyDescent="0.35">
      <c r="B527" s="3">
        <v>42767</v>
      </c>
      <c r="C527" s="2">
        <v>27.5</v>
      </c>
      <c r="D527" s="2">
        <v>10.843299999999999</v>
      </c>
      <c r="E527" s="2">
        <v>835</v>
      </c>
      <c r="F527" s="2"/>
      <c r="G527" s="2"/>
      <c r="H527" s="5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27.5</v>
      </c>
      <c r="D528" s="2">
        <v>10.843299999999999</v>
      </c>
      <c r="E528" s="2">
        <v>1171</v>
      </c>
      <c r="F528" s="2"/>
      <c r="G528" s="2"/>
      <c r="H528" s="5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27.49</v>
      </c>
      <c r="D529" s="2">
        <v>10.8393</v>
      </c>
      <c r="E529" s="2">
        <v>1594</v>
      </c>
      <c r="F529" s="2"/>
      <c r="G529" s="2"/>
      <c r="H529" s="5">
        <f t="shared" si="8"/>
        <v>-3.6889138915270809E-4</v>
      </c>
      <c r="I529" s="4"/>
      <c r="J529" s="4"/>
      <c r="K529" s="4"/>
    </row>
    <row r="530" spans="2:11" ht="13.5" x14ac:dyDescent="0.35">
      <c r="B530" s="3">
        <v>42772</v>
      </c>
      <c r="C530" s="2">
        <v>27.5</v>
      </c>
      <c r="D530" s="2">
        <v>10.843299999999999</v>
      </c>
      <c r="E530" s="2">
        <v>904</v>
      </c>
      <c r="F530" s="2"/>
      <c r="G530" s="2"/>
      <c r="H530" s="5">
        <f t="shared" si="8"/>
        <v>3.6902752022728032E-4</v>
      </c>
      <c r="I530" s="4"/>
      <c r="J530" s="4"/>
      <c r="K530" s="4"/>
    </row>
    <row r="531" spans="2:11" ht="13.5" x14ac:dyDescent="0.35">
      <c r="B531" s="3">
        <v>42773</v>
      </c>
      <c r="C531" s="2">
        <v>27.57</v>
      </c>
      <c r="D531" s="2">
        <v>10.870900000000001</v>
      </c>
      <c r="E531" s="2">
        <v>16233</v>
      </c>
      <c r="F531" s="2"/>
      <c r="G531" s="2"/>
      <c r="H531" s="5">
        <f t="shared" si="8"/>
        <v>2.5453505851540954E-3</v>
      </c>
      <c r="I531" s="4"/>
      <c r="J531" s="4"/>
      <c r="K531" s="4"/>
    </row>
    <row r="532" spans="2:11" ht="13.5" x14ac:dyDescent="0.35">
      <c r="B532" s="3">
        <v>42774</v>
      </c>
      <c r="C532" s="2">
        <v>27.78</v>
      </c>
      <c r="D532" s="2">
        <v>10.9537</v>
      </c>
      <c r="E532" s="2">
        <v>1822</v>
      </c>
      <c r="F532" s="2"/>
      <c r="G532" s="2"/>
      <c r="H532" s="5">
        <f t="shared" si="8"/>
        <v>7.6166646735779803E-3</v>
      </c>
      <c r="I532" s="4"/>
      <c r="J532" s="4"/>
      <c r="K532" s="4"/>
    </row>
    <row r="533" spans="2:11" ht="13.5" x14ac:dyDescent="0.35">
      <c r="B533" s="3">
        <v>42775</v>
      </c>
      <c r="C533" s="2">
        <v>27.6</v>
      </c>
      <c r="D533" s="2">
        <v>10.8827</v>
      </c>
      <c r="E533" s="2">
        <v>580</v>
      </c>
      <c r="F533" s="2"/>
      <c r="G533" s="2"/>
      <c r="H533" s="5">
        <f t="shared" si="8"/>
        <v>-6.4818280580990657E-3</v>
      </c>
      <c r="I533" s="4"/>
      <c r="J533" s="4"/>
      <c r="K533" s="4"/>
    </row>
    <row r="534" spans="2:11" ht="13.5" x14ac:dyDescent="0.35">
      <c r="B534" s="3">
        <v>42776</v>
      </c>
      <c r="C534" s="2">
        <v>27.71</v>
      </c>
      <c r="D534" s="2">
        <v>10.9261</v>
      </c>
      <c r="E534" s="2">
        <v>3712</v>
      </c>
      <c r="F534" s="2"/>
      <c r="G534" s="2"/>
      <c r="H534" s="5">
        <f t="shared" si="8"/>
        <v>3.9879809238516275E-3</v>
      </c>
      <c r="I534" s="4"/>
      <c r="J534" s="4"/>
      <c r="K534" s="4"/>
    </row>
    <row r="535" spans="2:11" ht="13.5" x14ac:dyDescent="0.35">
      <c r="B535" s="3">
        <v>42779</v>
      </c>
      <c r="C535" s="2">
        <v>27.81</v>
      </c>
      <c r="D535" s="2">
        <v>10.9655</v>
      </c>
      <c r="E535" s="2">
        <v>2675</v>
      </c>
      <c r="F535" s="2"/>
      <c r="G535" s="2"/>
      <c r="H535" s="5">
        <f t="shared" si="8"/>
        <v>3.6060442426849972E-3</v>
      </c>
      <c r="I535" s="4"/>
      <c r="J535" s="4"/>
      <c r="K535" s="4"/>
    </row>
    <row r="536" spans="2:11" ht="13.5" x14ac:dyDescent="0.35">
      <c r="B536" s="3">
        <v>42780</v>
      </c>
      <c r="C536" s="2">
        <v>27.91</v>
      </c>
      <c r="D536" s="2">
        <v>11.004899999999999</v>
      </c>
      <c r="E536" s="2">
        <v>6718</v>
      </c>
      <c r="F536" s="2"/>
      <c r="G536" s="2"/>
      <c r="H536" s="5">
        <f t="shared" si="8"/>
        <v>3.5930874105146839E-3</v>
      </c>
      <c r="I536" s="4"/>
      <c r="J536" s="4"/>
      <c r="K536" s="4"/>
    </row>
    <row r="537" spans="2:11" ht="13.5" x14ac:dyDescent="0.35">
      <c r="B537" s="3">
        <v>42781</v>
      </c>
      <c r="C537" s="2">
        <v>27.8</v>
      </c>
      <c r="D537" s="2">
        <v>10.961600000000001</v>
      </c>
      <c r="E537" s="2">
        <v>5148</v>
      </c>
      <c r="F537" s="2"/>
      <c r="G537" s="2"/>
      <c r="H537" s="5">
        <f t="shared" si="8"/>
        <v>-3.934610946033E-3</v>
      </c>
      <c r="I537" s="4"/>
      <c r="J537" s="4"/>
      <c r="K537" s="4"/>
    </row>
    <row r="538" spans="2:11" ht="13.5" x14ac:dyDescent="0.35">
      <c r="B538" s="3">
        <v>42782</v>
      </c>
      <c r="C538" s="2">
        <v>27.8</v>
      </c>
      <c r="D538" s="2">
        <v>10.961600000000001</v>
      </c>
      <c r="E538" s="2">
        <v>851</v>
      </c>
      <c r="F538" s="2"/>
      <c r="G538" s="2"/>
      <c r="H538" s="5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27.8</v>
      </c>
      <c r="D539" s="2">
        <v>10.961600000000001</v>
      </c>
      <c r="E539" s="2">
        <v>1677</v>
      </c>
      <c r="F539" s="2"/>
      <c r="G539" s="2"/>
      <c r="H539" s="5">
        <f t="shared" si="8"/>
        <v>0</v>
      </c>
      <c r="I539" s="4"/>
      <c r="J539" s="4"/>
      <c r="K539" s="4"/>
    </row>
    <row r="540" spans="2:11" ht="13.5" x14ac:dyDescent="0.35">
      <c r="B540" s="3">
        <v>42786</v>
      </c>
      <c r="C540" s="2">
        <v>27.65</v>
      </c>
      <c r="D540" s="2">
        <v>10.9024</v>
      </c>
      <c r="E540" s="2">
        <v>3194</v>
      </c>
      <c r="F540" s="2"/>
      <c r="G540" s="2"/>
      <c r="H540" s="5">
        <f t="shared" si="8"/>
        <v>-5.4006714348270859E-3</v>
      </c>
      <c r="I540" s="4"/>
      <c r="J540" s="4"/>
      <c r="K540" s="4"/>
    </row>
    <row r="541" spans="2:11" ht="13.5" x14ac:dyDescent="0.35">
      <c r="B541" s="3">
        <v>42787</v>
      </c>
      <c r="C541" s="2">
        <v>27.65</v>
      </c>
      <c r="D541" s="2">
        <v>10.9024</v>
      </c>
      <c r="E541" s="2">
        <v>2467</v>
      </c>
      <c r="F541" s="2"/>
      <c r="G541" s="2"/>
      <c r="H541" s="5">
        <f t="shared" si="8"/>
        <v>0</v>
      </c>
      <c r="I541" s="4"/>
      <c r="J541" s="4"/>
      <c r="K541" s="4"/>
    </row>
    <row r="542" spans="2:11" ht="13.5" x14ac:dyDescent="0.35">
      <c r="B542" s="3">
        <v>42788</v>
      </c>
      <c r="C542" s="2">
        <v>27.8</v>
      </c>
      <c r="D542" s="2">
        <v>10.961600000000001</v>
      </c>
      <c r="E542" s="2">
        <v>6390</v>
      </c>
      <c r="F542" s="2"/>
      <c r="G542" s="2"/>
      <c r="H542" s="5">
        <f t="shared" si="8"/>
        <v>5.4299970648665052E-3</v>
      </c>
      <c r="I542" s="4"/>
      <c r="J542" s="4"/>
      <c r="K542" s="4"/>
    </row>
    <row r="543" spans="2:11" ht="13.5" x14ac:dyDescent="0.35">
      <c r="B543" s="3">
        <v>42789</v>
      </c>
      <c r="C543" s="2">
        <v>27.95</v>
      </c>
      <c r="D543" s="2">
        <v>11.0207</v>
      </c>
      <c r="E543" s="2">
        <v>3532</v>
      </c>
      <c r="F543" s="2"/>
      <c r="G543" s="2"/>
      <c r="H543" s="5">
        <f t="shared" si="8"/>
        <v>5.3915486790248723E-3</v>
      </c>
      <c r="I543" s="4"/>
      <c r="J543" s="4"/>
      <c r="K543" s="4"/>
    </row>
    <row r="544" spans="2:11" ht="13.5" x14ac:dyDescent="0.35">
      <c r="B544" s="3">
        <v>42790</v>
      </c>
      <c r="C544" s="2">
        <v>27.91</v>
      </c>
      <c r="D544" s="2">
        <v>11.004899999999999</v>
      </c>
      <c r="E544" s="2">
        <v>670</v>
      </c>
      <c r="F544" s="2"/>
      <c r="G544" s="2"/>
      <c r="H544" s="5">
        <f t="shared" si="8"/>
        <v>-1.4336657381110529E-3</v>
      </c>
      <c r="I544" s="4"/>
      <c r="J544" s="4"/>
      <c r="K544" s="4"/>
    </row>
    <row r="545" spans="2:11" ht="13.5" x14ac:dyDescent="0.35">
      <c r="B545" s="3">
        <v>42793</v>
      </c>
      <c r="C545" s="2">
        <v>28.05</v>
      </c>
      <c r="D545" s="2">
        <v>11.0601</v>
      </c>
      <c r="E545" s="2">
        <v>4482</v>
      </c>
      <c r="F545" s="2"/>
      <c r="G545" s="2"/>
      <c r="H545" s="5">
        <f t="shared" si="8"/>
        <v>5.0159474415942921E-3</v>
      </c>
      <c r="I545" s="4"/>
      <c r="J545" s="4"/>
      <c r="K545" s="4"/>
    </row>
    <row r="546" spans="2:11" ht="13.5" x14ac:dyDescent="0.35">
      <c r="B546" s="3">
        <v>42794</v>
      </c>
      <c r="C546" s="2">
        <v>28.1</v>
      </c>
      <c r="D546" s="2">
        <v>11.0799</v>
      </c>
      <c r="E546" s="2">
        <v>854</v>
      </c>
      <c r="F546" s="2"/>
      <c r="G546" s="2"/>
      <c r="H546" s="5">
        <f t="shared" si="8"/>
        <v>1.7902188949467039E-3</v>
      </c>
      <c r="I546" s="4"/>
      <c r="J546" s="4"/>
      <c r="K546" s="4"/>
    </row>
    <row r="547" spans="2:11" ht="13.5" x14ac:dyDescent="0.35">
      <c r="B547" s="3">
        <v>42795</v>
      </c>
      <c r="C547" s="2">
        <v>28.1</v>
      </c>
      <c r="D547" s="2">
        <v>11.0799</v>
      </c>
      <c r="E547" s="2">
        <v>2052</v>
      </c>
      <c r="F547" s="2"/>
      <c r="G547" s="2"/>
      <c r="H547" s="5">
        <f t="shared" si="8"/>
        <v>0</v>
      </c>
      <c r="I547" s="4"/>
      <c r="J547" s="4"/>
      <c r="K547" s="4"/>
    </row>
    <row r="548" spans="2:11" ht="13.5" x14ac:dyDescent="0.35">
      <c r="B548" s="3">
        <v>42796</v>
      </c>
      <c r="C548" s="2">
        <v>28.15</v>
      </c>
      <c r="D548" s="2">
        <v>11.099600000000001</v>
      </c>
      <c r="E548" s="2">
        <v>597</v>
      </c>
      <c r="F548" s="2"/>
      <c r="G548" s="2"/>
      <c r="H548" s="5">
        <f t="shared" si="8"/>
        <v>1.7779943862309472E-3</v>
      </c>
      <c r="I548" s="4"/>
      <c r="J548" s="4"/>
      <c r="K548" s="4"/>
    </row>
    <row r="549" spans="2:11" ht="13.5" x14ac:dyDescent="0.35">
      <c r="B549" s="3">
        <v>42797</v>
      </c>
      <c r="C549" s="2">
        <v>28.19</v>
      </c>
      <c r="D549" s="2">
        <v>11.1153</v>
      </c>
      <c r="E549" s="2">
        <v>1133</v>
      </c>
      <c r="F549" s="2"/>
      <c r="G549" s="2"/>
      <c r="H549" s="5">
        <f t="shared" si="8"/>
        <v>1.4144653861399453E-3</v>
      </c>
      <c r="I549" s="4"/>
      <c r="J549" s="4"/>
      <c r="K549" s="4"/>
    </row>
    <row r="550" spans="2:11" ht="13.5" x14ac:dyDescent="0.35">
      <c r="B550" s="3">
        <v>42800</v>
      </c>
      <c r="C550" s="2">
        <v>28.16</v>
      </c>
      <c r="D550" s="2">
        <v>11.1035</v>
      </c>
      <c r="E550" s="2">
        <v>2746</v>
      </c>
      <c r="F550" s="2"/>
      <c r="G550" s="2"/>
      <c r="H550" s="5">
        <f t="shared" si="8"/>
        <v>-1.0615997768840377E-3</v>
      </c>
      <c r="I550" s="4"/>
      <c r="J550" s="4"/>
      <c r="K550" s="4"/>
    </row>
    <row r="551" spans="2:11" ht="13.5" x14ac:dyDescent="0.35">
      <c r="B551" s="3">
        <v>42801</v>
      </c>
      <c r="C551" s="2">
        <v>28.2</v>
      </c>
      <c r="D551" s="2">
        <v>11.119300000000001</v>
      </c>
      <c r="E551" s="2">
        <v>10305</v>
      </c>
      <c r="F551" s="2"/>
      <c r="G551" s="2"/>
      <c r="H551" s="5">
        <f t="shared" si="8"/>
        <v>1.4229747376953645E-3</v>
      </c>
      <c r="I551" s="4"/>
      <c r="J551" s="4"/>
      <c r="K551" s="4"/>
    </row>
    <row r="552" spans="2:11" ht="13.5" x14ac:dyDescent="0.35">
      <c r="B552" s="3">
        <v>42802</v>
      </c>
      <c r="C552" s="2">
        <v>28.2</v>
      </c>
      <c r="D552" s="2">
        <v>11.119300000000001</v>
      </c>
      <c r="E552" s="2">
        <v>1845</v>
      </c>
      <c r="F552" s="2"/>
      <c r="G552" s="2"/>
      <c r="H552" s="5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28.11</v>
      </c>
      <c r="D553" s="2">
        <v>11.0838</v>
      </c>
      <c r="E553" s="2">
        <v>1613</v>
      </c>
      <c r="F553" s="2"/>
      <c r="G553" s="2"/>
      <c r="H553" s="5">
        <f t="shared" si="8"/>
        <v>-3.1926470191469564E-3</v>
      </c>
      <c r="I553" s="4"/>
      <c r="J553" s="4"/>
      <c r="K553" s="4"/>
    </row>
    <row r="554" spans="2:11" ht="13.5" x14ac:dyDescent="0.35">
      <c r="B554" s="3">
        <v>42804</v>
      </c>
      <c r="C554" s="2">
        <v>28.37</v>
      </c>
      <c r="D554" s="2">
        <v>11.186299999999999</v>
      </c>
      <c r="E554" s="2">
        <v>1008</v>
      </c>
      <c r="F554" s="2"/>
      <c r="G554" s="2"/>
      <c r="H554" s="5">
        <f t="shared" si="8"/>
        <v>9.2477309226076925E-3</v>
      </c>
      <c r="I554" s="4"/>
      <c r="J554" s="4"/>
      <c r="K554" s="4"/>
    </row>
    <row r="555" spans="2:11" ht="13.5" x14ac:dyDescent="0.35">
      <c r="B555" s="3">
        <v>42807</v>
      </c>
      <c r="C555" s="2">
        <v>28.4</v>
      </c>
      <c r="D555" s="2">
        <v>11.1981</v>
      </c>
      <c r="E555" s="2">
        <v>3262</v>
      </c>
      <c r="F555" s="2"/>
      <c r="G555" s="2"/>
      <c r="H555" s="5">
        <f t="shared" si="8"/>
        <v>1.0548617505342179E-3</v>
      </c>
      <c r="I555" s="4"/>
      <c r="J555" s="4"/>
      <c r="K555" s="4"/>
    </row>
    <row r="556" spans="2:11" ht="13.5" x14ac:dyDescent="0.35">
      <c r="B556" s="3">
        <v>42808</v>
      </c>
      <c r="C556" s="2">
        <v>28.4</v>
      </c>
      <c r="D556" s="2">
        <v>11.1981</v>
      </c>
      <c r="E556" s="2">
        <v>2759</v>
      </c>
      <c r="F556" s="2"/>
      <c r="G556" s="2"/>
      <c r="H556" s="5">
        <f t="shared" si="8"/>
        <v>0</v>
      </c>
      <c r="I556" s="4"/>
      <c r="J556" s="4"/>
      <c r="K556" s="4"/>
    </row>
    <row r="557" spans="2:11" ht="13.5" x14ac:dyDescent="0.35">
      <c r="B557" s="3">
        <v>42809</v>
      </c>
      <c r="C557" s="2">
        <v>28.2</v>
      </c>
      <c r="D557" s="2">
        <v>11.119300000000001</v>
      </c>
      <c r="E557" s="2">
        <v>1736</v>
      </c>
      <c r="F557" s="2"/>
      <c r="G557" s="2"/>
      <c r="H557" s="5">
        <f t="shared" si="8"/>
        <v>-7.0369080469007521E-3</v>
      </c>
      <c r="I557" s="4"/>
      <c r="J557" s="4"/>
      <c r="K557" s="4"/>
    </row>
    <row r="558" spans="2:11" ht="13.5" x14ac:dyDescent="0.35">
      <c r="B558" s="3">
        <v>42810</v>
      </c>
      <c r="C558" s="2">
        <v>28.03</v>
      </c>
      <c r="D558" s="2">
        <v>11.052300000000001</v>
      </c>
      <c r="E558" s="2">
        <v>2968</v>
      </c>
      <c r="F558" s="2"/>
      <c r="G558" s="2"/>
      <c r="H558" s="5">
        <f t="shared" si="8"/>
        <v>-6.0255591628969596E-3</v>
      </c>
      <c r="I558" s="4"/>
      <c r="J558" s="4"/>
      <c r="K558" s="4"/>
    </row>
    <row r="559" spans="2:11" ht="13.5" x14ac:dyDescent="0.35">
      <c r="B559" s="3">
        <v>42811</v>
      </c>
      <c r="C559" s="2">
        <v>28.39</v>
      </c>
      <c r="D559" s="2">
        <v>11.1942</v>
      </c>
      <c r="E559" s="2">
        <v>847</v>
      </c>
      <c r="F559" s="2"/>
      <c r="G559" s="2"/>
      <c r="H559" s="5">
        <f t="shared" si="8"/>
        <v>1.2838956597269318E-2</v>
      </c>
      <c r="I559" s="4"/>
      <c r="J559" s="4"/>
      <c r="K559" s="4"/>
    </row>
    <row r="560" spans="2:11" ht="13.5" x14ac:dyDescent="0.35">
      <c r="B560" s="3">
        <v>42815</v>
      </c>
      <c r="C560" s="2">
        <v>28.12</v>
      </c>
      <c r="D560" s="2">
        <v>11.0877</v>
      </c>
      <c r="E560" s="2">
        <v>2315</v>
      </c>
      <c r="F560" s="2"/>
      <c r="G560" s="2"/>
      <c r="H560" s="5">
        <f t="shared" si="8"/>
        <v>-9.5138553893981247E-3</v>
      </c>
      <c r="I560" s="4"/>
      <c r="J560" s="4"/>
      <c r="K560" s="4"/>
    </row>
    <row r="561" spans="2:11" ht="13.5" x14ac:dyDescent="0.35">
      <c r="B561" s="3">
        <v>42816</v>
      </c>
      <c r="C561" s="2">
        <v>28.2</v>
      </c>
      <c r="D561" s="2">
        <v>11.119300000000001</v>
      </c>
      <c r="E561" s="2">
        <v>142</v>
      </c>
      <c r="F561" s="2"/>
      <c r="G561" s="2"/>
      <c r="H561" s="5">
        <f t="shared" si="8"/>
        <v>2.8500049604517582E-3</v>
      </c>
      <c r="I561" s="4"/>
      <c r="J561" s="4"/>
      <c r="K561" s="4"/>
    </row>
    <row r="562" spans="2:11" ht="13.5" x14ac:dyDescent="0.35">
      <c r="B562" s="3">
        <v>42817</v>
      </c>
      <c r="C562" s="2">
        <v>28.2</v>
      </c>
      <c r="D562" s="2">
        <v>11.119300000000001</v>
      </c>
      <c r="E562" s="2">
        <v>694</v>
      </c>
      <c r="F562" s="2"/>
      <c r="G562" s="2"/>
      <c r="H562" s="5">
        <f t="shared" si="8"/>
        <v>0</v>
      </c>
      <c r="I562" s="4"/>
      <c r="J562" s="4"/>
      <c r="K562" s="4"/>
    </row>
    <row r="563" spans="2:11" ht="13.5" x14ac:dyDescent="0.35">
      <c r="B563" s="3">
        <v>42818</v>
      </c>
      <c r="C563" s="2">
        <v>28.2</v>
      </c>
      <c r="D563" s="2">
        <v>11.119300000000001</v>
      </c>
      <c r="E563" s="2">
        <v>1533</v>
      </c>
      <c r="F563" s="2"/>
      <c r="G563" s="2"/>
      <c r="H563" s="5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28.35</v>
      </c>
      <c r="D564" s="2">
        <v>11.1784</v>
      </c>
      <c r="E564" s="2">
        <v>873</v>
      </c>
      <c r="F564" s="2"/>
      <c r="G564" s="2"/>
      <c r="H564" s="5">
        <f t="shared" si="8"/>
        <v>5.3150827839881145E-3</v>
      </c>
      <c r="I564" s="4"/>
      <c r="J564" s="4"/>
      <c r="K564" s="4"/>
    </row>
    <row r="565" spans="2:11" ht="13.5" x14ac:dyDescent="0.35">
      <c r="B565" s="3">
        <v>42822</v>
      </c>
      <c r="C565" s="2">
        <v>28.35</v>
      </c>
      <c r="D565" s="2">
        <v>11.1784</v>
      </c>
      <c r="E565" s="2">
        <v>4649</v>
      </c>
      <c r="F565" s="2"/>
      <c r="G565" s="2"/>
      <c r="H565" s="5">
        <f t="shared" si="8"/>
        <v>0</v>
      </c>
      <c r="I565" s="4"/>
      <c r="J565" s="4"/>
      <c r="K565" s="4"/>
    </row>
    <row r="566" spans="2:11" ht="13.5" x14ac:dyDescent="0.35">
      <c r="B566" s="3">
        <v>42823</v>
      </c>
      <c r="C566" s="2">
        <v>28.46</v>
      </c>
      <c r="D566" s="2">
        <v>11.2218</v>
      </c>
      <c r="E566" s="2">
        <v>4349</v>
      </c>
      <c r="F566" s="2"/>
      <c r="G566" s="2"/>
      <c r="H566" s="5">
        <f t="shared" si="8"/>
        <v>3.8824876547627661E-3</v>
      </c>
      <c r="I566" s="4"/>
      <c r="J566" s="4"/>
      <c r="K566" s="4"/>
    </row>
    <row r="567" spans="2:11" ht="13.5" x14ac:dyDescent="0.35">
      <c r="B567" s="3">
        <v>42824</v>
      </c>
      <c r="C567" s="2">
        <v>28.4</v>
      </c>
      <c r="D567" s="2">
        <v>11.1981</v>
      </c>
      <c r="E567" s="2">
        <v>2614</v>
      </c>
      <c r="F567" s="2"/>
      <c r="G567" s="2"/>
      <c r="H567" s="5">
        <f t="shared" si="8"/>
        <v>-2.1119606480243663E-3</v>
      </c>
      <c r="I567" s="4"/>
      <c r="J567" s="4"/>
      <c r="K567" s="4"/>
    </row>
    <row r="568" spans="2:11" ht="13.5" x14ac:dyDescent="0.35">
      <c r="B568" s="3">
        <v>42825</v>
      </c>
      <c r="C568" s="2">
        <v>28.15</v>
      </c>
      <c r="D568" s="2">
        <v>11.099600000000001</v>
      </c>
      <c r="E568" s="2">
        <v>1585</v>
      </c>
      <c r="F568" s="2"/>
      <c r="G568" s="2"/>
      <c r="H568" s="5">
        <f t="shared" si="8"/>
        <v>-8.7961350586259791E-3</v>
      </c>
      <c r="I568" s="4"/>
      <c r="J568" s="4"/>
      <c r="K568" s="4"/>
    </row>
    <row r="569" spans="2:11" ht="13.5" x14ac:dyDescent="0.35">
      <c r="B569" s="3">
        <v>42828</v>
      </c>
      <c r="C569" s="2">
        <v>28.2</v>
      </c>
      <c r="D569" s="2">
        <v>11.119300000000001</v>
      </c>
      <c r="E569" s="2">
        <v>1040</v>
      </c>
      <c r="F569" s="2"/>
      <c r="G569" s="2"/>
      <c r="H569" s="5">
        <f t="shared" si="8"/>
        <v>1.7748387329273372E-3</v>
      </c>
      <c r="I569" s="4"/>
      <c r="J569" s="4"/>
      <c r="K569" s="4"/>
    </row>
    <row r="570" spans="2:11" ht="13.5" x14ac:dyDescent="0.35">
      <c r="B570" s="3">
        <v>42829</v>
      </c>
      <c r="C570" s="2">
        <v>28.2</v>
      </c>
      <c r="D570" s="2">
        <v>11.119300000000001</v>
      </c>
      <c r="E570" s="2">
        <v>5821</v>
      </c>
      <c r="F570" s="2"/>
      <c r="G570" s="2"/>
      <c r="H570" s="5">
        <f t="shared" si="8"/>
        <v>0</v>
      </c>
      <c r="I570" s="4"/>
      <c r="J570" s="4"/>
      <c r="K570" s="4"/>
    </row>
    <row r="571" spans="2:11" ht="13.5" x14ac:dyDescent="0.35">
      <c r="B571" s="3">
        <v>42830</v>
      </c>
      <c r="C571" s="2">
        <v>28.45</v>
      </c>
      <c r="D571" s="2">
        <v>11.2179</v>
      </c>
      <c r="E571" s="2">
        <v>46551</v>
      </c>
      <c r="F571" s="2"/>
      <c r="G571" s="2"/>
      <c r="H571" s="5">
        <f t="shared" si="8"/>
        <v>8.8674646785318629E-3</v>
      </c>
      <c r="I571" s="4"/>
      <c r="J571" s="4"/>
      <c r="K571" s="4"/>
    </row>
    <row r="572" spans="2:11" ht="13.5" x14ac:dyDescent="0.35">
      <c r="B572" s="3">
        <v>42831</v>
      </c>
      <c r="C572" s="2">
        <v>28.3</v>
      </c>
      <c r="D572" s="2">
        <v>11.1587</v>
      </c>
      <c r="E572" s="2">
        <v>1550</v>
      </c>
      <c r="F572" s="2"/>
      <c r="G572" s="2"/>
      <c r="H572" s="5">
        <f t="shared" si="8"/>
        <v>-5.2772800613306043E-3</v>
      </c>
      <c r="I572" s="4"/>
      <c r="J572" s="4"/>
      <c r="K572" s="4"/>
    </row>
    <row r="573" spans="2:11" ht="13.5" x14ac:dyDescent="0.35">
      <c r="B573" s="3">
        <v>42832</v>
      </c>
      <c r="C573" s="2">
        <v>28.4</v>
      </c>
      <c r="D573" s="2">
        <v>11.1981</v>
      </c>
      <c r="E573" s="2">
        <v>821</v>
      </c>
      <c r="F573" s="2"/>
      <c r="G573" s="2"/>
      <c r="H573" s="5">
        <f t="shared" si="8"/>
        <v>3.5308772527266213E-3</v>
      </c>
      <c r="I573" s="4"/>
      <c r="J573" s="4"/>
      <c r="K573" s="4"/>
    </row>
    <row r="574" spans="2:11" ht="13.5" x14ac:dyDescent="0.35">
      <c r="B574" s="3">
        <v>42835</v>
      </c>
      <c r="C574" s="2">
        <v>28.3</v>
      </c>
      <c r="D574" s="2">
        <v>11.1587</v>
      </c>
      <c r="E574" s="2">
        <v>2406</v>
      </c>
      <c r="F574" s="2"/>
      <c r="G574" s="2"/>
      <c r="H574" s="5">
        <f t="shared" si="8"/>
        <v>-3.5184540234504554E-3</v>
      </c>
      <c r="I574" s="4"/>
      <c r="J574" s="4"/>
      <c r="K574" s="4"/>
    </row>
    <row r="575" spans="2:11" ht="13.5" x14ac:dyDescent="0.35">
      <c r="B575" s="3">
        <v>42836</v>
      </c>
      <c r="C575" s="2">
        <v>28.5</v>
      </c>
      <c r="D575" s="2">
        <v>11.2376</v>
      </c>
      <c r="E575" s="2">
        <v>4435</v>
      </c>
      <c r="F575" s="2"/>
      <c r="G575" s="2"/>
      <c r="H575" s="5">
        <f t="shared" si="8"/>
        <v>7.0707161228459282E-3</v>
      </c>
      <c r="I575" s="4"/>
      <c r="J575" s="4"/>
      <c r="K575" s="4"/>
    </row>
    <row r="576" spans="2:11" ht="13.5" x14ac:dyDescent="0.35">
      <c r="B576" s="3">
        <v>42837</v>
      </c>
      <c r="C576" s="2">
        <v>29.2</v>
      </c>
      <c r="D576" s="2">
        <v>11.5136</v>
      </c>
      <c r="E576" s="2">
        <v>3256</v>
      </c>
      <c r="F576" s="2"/>
      <c r="G576" s="2"/>
      <c r="H576" s="5">
        <f t="shared" si="8"/>
        <v>2.4560404356802144E-2</v>
      </c>
      <c r="I576" s="4"/>
      <c r="J576" s="4"/>
      <c r="K576" s="4"/>
    </row>
    <row r="577" spans="2:11" ht="13.5" x14ac:dyDescent="0.35">
      <c r="B577" s="3">
        <v>42838</v>
      </c>
      <c r="C577" s="2">
        <v>29.2</v>
      </c>
      <c r="D577" s="2">
        <v>11.5136</v>
      </c>
      <c r="E577" s="2">
        <v>7335</v>
      </c>
      <c r="F577" s="2"/>
      <c r="G577" s="2"/>
      <c r="H577" s="5">
        <f t="shared" si="8"/>
        <v>0</v>
      </c>
      <c r="I577" s="4"/>
      <c r="J577" s="4"/>
      <c r="K577" s="4"/>
    </row>
    <row r="578" spans="2:11" ht="13.5" x14ac:dyDescent="0.35">
      <c r="B578" s="3">
        <v>42839</v>
      </c>
      <c r="C578" s="2">
        <v>29.19</v>
      </c>
      <c r="D578" s="2">
        <v>11.509600000000001</v>
      </c>
      <c r="E578" s="2">
        <v>5755</v>
      </c>
      <c r="F578" s="2"/>
      <c r="G578" s="2"/>
      <c r="H578" s="5">
        <f t="shared" si="8"/>
        <v>-3.4741523068367491E-4</v>
      </c>
      <c r="I578" s="4"/>
      <c r="J578" s="4"/>
      <c r="K578" s="4"/>
    </row>
    <row r="579" spans="2:11" ht="13.5" x14ac:dyDescent="0.35">
      <c r="B579" s="3">
        <v>42842</v>
      </c>
      <c r="C579" s="2">
        <v>29.18</v>
      </c>
      <c r="D579" s="2">
        <v>11.505699999999999</v>
      </c>
      <c r="E579" s="2">
        <v>1901</v>
      </c>
      <c r="F579" s="2"/>
      <c r="G579" s="2"/>
      <c r="H579" s="5">
        <f t="shared" si="8"/>
        <v>-3.3884757072370617E-4</v>
      </c>
      <c r="I579" s="4"/>
      <c r="J579" s="4"/>
      <c r="K579" s="4"/>
    </row>
    <row r="580" spans="2:11" ht="13.5" x14ac:dyDescent="0.35">
      <c r="B580" s="3">
        <v>42843</v>
      </c>
      <c r="C580" s="2">
        <v>29.18</v>
      </c>
      <c r="D580" s="2">
        <v>11.505699999999999</v>
      </c>
      <c r="E580" s="2">
        <v>1758</v>
      </c>
      <c r="F580" s="2"/>
      <c r="G580" s="2"/>
      <c r="H580" s="5">
        <f t="shared" si="8"/>
        <v>0</v>
      </c>
      <c r="I580" s="4"/>
      <c r="J580" s="4"/>
      <c r="K580" s="4"/>
    </row>
    <row r="581" spans="2:11" ht="13.5" x14ac:dyDescent="0.35">
      <c r="B581" s="3">
        <v>42844</v>
      </c>
      <c r="C581" s="2">
        <v>29.17</v>
      </c>
      <c r="D581" s="2">
        <v>11.501799999999999</v>
      </c>
      <c r="E581" s="2">
        <v>5659</v>
      </c>
      <c r="F581" s="2"/>
      <c r="G581" s="2"/>
      <c r="H581" s="5">
        <f t="shared" si="8"/>
        <v>-3.3896242731861539E-4</v>
      </c>
      <c r="I581" s="4"/>
      <c r="J581" s="4"/>
      <c r="K581" s="4"/>
    </row>
    <row r="582" spans="2:11" ht="13.5" x14ac:dyDescent="0.35">
      <c r="B582" s="3">
        <v>42845</v>
      </c>
      <c r="C582" s="2">
        <v>29.3</v>
      </c>
      <c r="D582" s="2">
        <v>11.553000000000001</v>
      </c>
      <c r="E582" s="2">
        <v>4666</v>
      </c>
      <c r="F582" s="2"/>
      <c r="G582" s="2"/>
      <c r="H582" s="5">
        <f t="shared" si="8"/>
        <v>4.4514771600968079E-3</v>
      </c>
      <c r="I582" s="4"/>
      <c r="J582" s="4"/>
      <c r="K582" s="4"/>
    </row>
    <row r="583" spans="2:11" ht="13.5" x14ac:dyDescent="0.35">
      <c r="B583" s="3">
        <v>42846</v>
      </c>
      <c r="C583" s="2">
        <v>29.23</v>
      </c>
      <c r="D583" s="2">
        <v>11.525399999999999</v>
      </c>
      <c r="E583" s="2">
        <v>2509</v>
      </c>
      <c r="F583" s="2"/>
      <c r="G583" s="2"/>
      <c r="H583" s="5">
        <f t="shared" ref="H583:H646" si="9">(D583-D582)/D582</f>
        <v>-2.3889898727604431E-3</v>
      </c>
      <c r="I583" s="4"/>
      <c r="J583" s="4"/>
      <c r="K583" s="4"/>
    </row>
    <row r="584" spans="2:11" ht="13.5" x14ac:dyDescent="0.35">
      <c r="B584" s="3">
        <v>42849</v>
      </c>
      <c r="C584" s="2">
        <v>29.4</v>
      </c>
      <c r="D584" s="2">
        <v>11.5924</v>
      </c>
      <c r="E584" s="2">
        <v>3324</v>
      </c>
      <c r="F584" s="2"/>
      <c r="G584" s="2"/>
      <c r="H584" s="5">
        <f t="shared" si="9"/>
        <v>5.8132472625679089E-3</v>
      </c>
      <c r="I584" s="4"/>
      <c r="J584" s="4"/>
      <c r="K584" s="4"/>
    </row>
    <row r="585" spans="2:11" ht="13.5" x14ac:dyDescent="0.35">
      <c r="B585" s="3">
        <v>42850</v>
      </c>
      <c r="C585" s="2">
        <v>29.4</v>
      </c>
      <c r="D585" s="2">
        <v>11.5924</v>
      </c>
      <c r="E585" s="2">
        <v>6520</v>
      </c>
      <c r="F585" s="2"/>
      <c r="G585" s="2"/>
      <c r="H585" s="5">
        <f t="shared" si="9"/>
        <v>0</v>
      </c>
      <c r="I585" s="4"/>
      <c r="J585" s="4"/>
      <c r="K585" s="4"/>
    </row>
    <row r="586" spans="2:11" ht="13.5" x14ac:dyDescent="0.35">
      <c r="B586" s="3">
        <v>42851</v>
      </c>
      <c r="C586" s="2">
        <v>29.56</v>
      </c>
      <c r="D586" s="2">
        <v>11.6555</v>
      </c>
      <c r="E586" s="2">
        <v>6946</v>
      </c>
      <c r="F586" s="2"/>
      <c r="G586" s="2"/>
      <c r="H586" s="5">
        <f t="shared" si="9"/>
        <v>5.4432214209309878E-3</v>
      </c>
      <c r="I586" s="4"/>
      <c r="J586" s="4"/>
      <c r="K586" s="4"/>
    </row>
    <row r="587" spans="2:11" ht="13.5" x14ac:dyDescent="0.35">
      <c r="B587" s="3">
        <v>42852</v>
      </c>
      <c r="C587" s="2">
        <v>29.49</v>
      </c>
      <c r="D587" s="2">
        <v>11.6279</v>
      </c>
      <c r="E587" s="2">
        <v>3393</v>
      </c>
      <c r="F587" s="2"/>
      <c r="G587" s="2"/>
      <c r="H587" s="5">
        <f t="shared" si="9"/>
        <v>-2.3679807816052185E-3</v>
      </c>
      <c r="I587" s="4"/>
      <c r="J587" s="4"/>
      <c r="K587" s="4"/>
    </row>
    <row r="588" spans="2:11" ht="13.5" x14ac:dyDescent="0.35">
      <c r="B588" s="3">
        <v>42853</v>
      </c>
      <c r="C588" s="2">
        <v>29.12</v>
      </c>
      <c r="D588" s="2">
        <v>11.481999999999999</v>
      </c>
      <c r="E588" s="2">
        <v>2053</v>
      </c>
      <c r="F588" s="2"/>
      <c r="G588" s="2"/>
      <c r="H588" s="5">
        <f t="shared" si="9"/>
        <v>-1.2547407528444606E-2</v>
      </c>
      <c r="I588" s="4"/>
      <c r="J588" s="4"/>
      <c r="K588" s="4"/>
    </row>
    <row r="589" spans="2:11" ht="13.5" x14ac:dyDescent="0.35">
      <c r="B589" s="3">
        <v>42857</v>
      </c>
      <c r="C589" s="2">
        <v>29.15</v>
      </c>
      <c r="D589" s="2">
        <v>11.4939</v>
      </c>
      <c r="E589" s="2">
        <v>899</v>
      </c>
      <c r="F589" s="2"/>
      <c r="G589" s="2"/>
      <c r="H589" s="5">
        <f t="shared" si="9"/>
        <v>1.0364048075248815E-3</v>
      </c>
      <c r="I589" s="4"/>
      <c r="J589" s="4"/>
      <c r="K589" s="4"/>
    </row>
    <row r="590" spans="2:11" ht="13.5" x14ac:dyDescent="0.35">
      <c r="B590" s="3">
        <v>42858</v>
      </c>
      <c r="C590" s="2">
        <v>29.38</v>
      </c>
      <c r="D590" s="2">
        <v>11.5846</v>
      </c>
      <c r="E590" s="2">
        <v>468</v>
      </c>
      <c r="F590" s="2"/>
      <c r="G590" s="2"/>
      <c r="H590" s="5">
        <f t="shared" si="9"/>
        <v>7.891142258067323E-3</v>
      </c>
      <c r="I590" s="4"/>
      <c r="J590" s="4"/>
      <c r="K590" s="4"/>
    </row>
    <row r="591" spans="2:11" ht="13.5" x14ac:dyDescent="0.35">
      <c r="B591" s="3">
        <v>42859</v>
      </c>
      <c r="C591" s="2">
        <v>29.4</v>
      </c>
      <c r="D591" s="2">
        <v>11.5924</v>
      </c>
      <c r="E591" s="2">
        <v>1461</v>
      </c>
      <c r="F591" s="2"/>
      <c r="G591" s="2"/>
      <c r="H591" s="5">
        <f t="shared" si="9"/>
        <v>6.7330766707521922E-4</v>
      </c>
      <c r="I591" s="4"/>
      <c r="J591" s="4"/>
      <c r="K591" s="4"/>
    </row>
    <row r="592" spans="2:11" ht="13.5" x14ac:dyDescent="0.35">
      <c r="B592" s="3">
        <v>42860</v>
      </c>
      <c r="C592" s="2">
        <v>29.5</v>
      </c>
      <c r="D592" s="2">
        <v>11.6319</v>
      </c>
      <c r="E592" s="2">
        <v>1921</v>
      </c>
      <c r="F592" s="2"/>
      <c r="G592" s="2"/>
      <c r="H592" s="5">
        <f t="shared" si="9"/>
        <v>3.4074048514544284E-3</v>
      </c>
      <c r="I592" s="4"/>
      <c r="J592" s="4"/>
      <c r="K592" s="4"/>
    </row>
    <row r="593" spans="2:11" ht="13.5" x14ac:dyDescent="0.35">
      <c r="B593" s="3">
        <v>42863</v>
      </c>
      <c r="C593" s="2">
        <v>29.7</v>
      </c>
      <c r="D593" s="2">
        <v>11.710699999999999</v>
      </c>
      <c r="E593" s="2">
        <v>9811</v>
      </c>
      <c r="F593" s="2"/>
      <c r="G593" s="2"/>
      <c r="H593" s="5">
        <f t="shared" si="9"/>
        <v>6.7744736457499904E-3</v>
      </c>
      <c r="I593" s="4"/>
      <c r="J593" s="4"/>
      <c r="K593" s="4"/>
    </row>
    <row r="594" spans="2:11" ht="13.5" x14ac:dyDescent="0.35">
      <c r="B594" s="3">
        <v>42864</v>
      </c>
      <c r="C594" s="2">
        <v>29.85</v>
      </c>
      <c r="D594" s="2">
        <v>11.7699</v>
      </c>
      <c r="E594" s="2">
        <v>2835</v>
      </c>
      <c r="F594" s="2"/>
      <c r="G594" s="2"/>
      <c r="H594" s="5">
        <f t="shared" si="9"/>
        <v>5.0552059227886113E-3</v>
      </c>
      <c r="I594" s="4"/>
      <c r="J594" s="4"/>
      <c r="K594" s="4"/>
    </row>
    <row r="595" spans="2:11" ht="13.5" x14ac:dyDescent="0.35">
      <c r="B595" s="3">
        <v>42865</v>
      </c>
      <c r="C595" s="2">
        <v>29.79</v>
      </c>
      <c r="D595" s="2">
        <v>11.7462</v>
      </c>
      <c r="E595" s="2">
        <v>2298</v>
      </c>
      <c r="F595" s="2"/>
      <c r="G595" s="2"/>
      <c r="H595" s="5">
        <f t="shared" si="9"/>
        <v>-2.0136109907475707E-3</v>
      </c>
      <c r="I595" s="4"/>
      <c r="J595" s="4"/>
      <c r="K595" s="4"/>
    </row>
    <row r="596" spans="2:11" ht="13.5" x14ac:dyDescent="0.35">
      <c r="B596" s="3">
        <v>42866</v>
      </c>
      <c r="C596" s="2">
        <v>29.79</v>
      </c>
      <c r="D596" s="2">
        <v>11.7462</v>
      </c>
      <c r="E596" s="2">
        <v>9454</v>
      </c>
      <c r="F596" s="2"/>
      <c r="G596" s="2"/>
      <c r="H596" s="5">
        <f t="shared" si="9"/>
        <v>0</v>
      </c>
      <c r="I596" s="4"/>
      <c r="J596" s="4"/>
      <c r="K596" s="4"/>
    </row>
    <row r="597" spans="2:11" ht="13.5" x14ac:dyDescent="0.35">
      <c r="B597" s="3">
        <v>42867</v>
      </c>
      <c r="C597" s="2">
        <v>29.7</v>
      </c>
      <c r="D597" s="2">
        <v>11.710699999999999</v>
      </c>
      <c r="E597" s="2">
        <v>2105</v>
      </c>
      <c r="F597" s="2"/>
      <c r="G597" s="2"/>
      <c r="H597" s="5">
        <f t="shared" si="9"/>
        <v>-3.0222540055507953E-3</v>
      </c>
      <c r="I597" s="4"/>
      <c r="J597" s="4"/>
      <c r="K597" s="4"/>
    </row>
    <row r="598" spans="2:11" ht="13.5" x14ac:dyDescent="0.35">
      <c r="B598" s="3">
        <v>42870</v>
      </c>
      <c r="C598" s="2">
        <v>29.84</v>
      </c>
      <c r="D598" s="2">
        <v>11.7659</v>
      </c>
      <c r="E598" s="2">
        <v>2907</v>
      </c>
      <c r="F598" s="2"/>
      <c r="G598" s="2"/>
      <c r="H598" s="5">
        <f t="shared" si="9"/>
        <v>4.7136379550326646E-3</v>
      </c>
      <c r="I598" s="4"/>
      <c r="J598" s="4"/>
      <c r="K598" s="4"/>
    </row>
    <row r="599" spans="2:11" ht="13.5" x14ac:dyDescent="0.35">
      <c r="B599" s="3">
        <v>42871</v>
      </c>
      <c r="C599" s="2">
        <v>29.79</v>
      </c>
      <c r="D599" s="2">
        <v>11.7462</v>
      </c>
      <c r="E599" s="2">
        <v>3376</v>
      </c>
      <c r="F599" s="2"/>
      <c r="G599" s="2"/>
      <c r="H599" s="5">
        <f t="shared" si="9"/>
        <v>-1.6743300554993899E-3</v>
      </c>
      <c r="I599" s="4"/>
      <c r="J599" s="4"/>
      <c r="K599" s="4"/>
    </row>
    <row r="600" spans="2:11" ht="13.5" x14ac:dyDescent="0.35">
      <c r="B600" s="3">
        <v>42872</v>
      </c>
      <c r="C600" s="2">
        <v>29.6</v>
      </c>
      <c r="D600" s="2">
        <v>11.6713</v>
      </c>
      <c r="E600" s="2">
        <v>4379</v>
      </c>
      <c r="F600" s="2"/>
      <c r="G600" s="2"/>
      <c r="H600" s="5">
        <f t="shared" si="9"/>
        <v>-6.3765302821337556E-3</v>
      </c>
      <c r="I600" s="4"/>
      <c r="J600" s="4"/>
      <c r="K600" s="4"/>
    </row>
    <row r="601" spans="2:11" ht="13.5" x14ac:dyDescent="0.35">
      <c r="B601" s="3">
        <v>42873</v>
      </c>
      <c r="C601" s="2">
        <v>29.78</v>
      </c>
      <c r="D601" s="2">
        <v>11.7423</v>
      </c>
      <c r="E601" s="2">
        <v>4287</v>
      </c>
      <c r="F601" s="2"/>
      <c r="G601" s="2"/>
      <c r="H601" s="5">
        <f t="shared" si="9"/>
        <v>6.0832983472277917E-3</v>
      </c>
      <c r="I601" s="4"/>
      <c r="J601" s="4"/>
      <c r="K601" s="4"/>
    </row>
    <row r="602" spans="2:11" ht="13.5" x14ac:dyDescent="0.35">
      <c r="B602" s="3">
        <v>42874</v>
      </c>
      <c r="C602" s="2">
        <v>29.85</v>
      </c>
      <c r="D602" s="2">
        <v>11.7699</v>
      </c>
      <c r="E602" s="2">
        <v>4631</v>
      </c>
      <c r="F602" s="2"/>
      <c r="G602" s="2"/>
      <c r="H602" s="5">
        <f t="shared" si="9"/>
        <v>2.3504764824608146E-3</v>
      </c>
      <c r="I602" s="4"/>
      <c r="J602" s="4"/>
      <c r="K602" s="4"/>
    </row>
    <row r="603" spans="2:11" ht="13.5" x14ac:dyDescent="0.35">
      <c r="B603" s="3">
        <v>42877</v>
      </c>
      <c r="C603" s="2">
        <v>29.4</v>
      </c>
      <c r="D603" s="2">
        <v>11.5924</v>
      </c>
      <c r="E603" s="2">
        <v>223</v>
      </c>
      <c r="F603" s="2"/>
      <c r="G603" s="2"/>
      <c r="H603" s="5">
        <f t="shared" si="9"/>
        <v>-1.5080841808341636E-2</v>
      </c>
      <c r="I603" s="4"/>
      <c r="J603" s="4"/>
      <c r="K603" s="4"/>
    </row>
    <row r="604" spans="2:11" ht="13.5" x14ac:dyDescent="0.35">
      <c r="B604" s="3">
        <v>42878</v>
      </c>
      <c r="C604" s="2">
        <v>29.6</v>
      </c>
      <c r="D604" s="2">
        <v>11.6713</v>
      </c>
      <c r="E604" s="2">
        <v>2675</v>
      </c>
      <c r="F604" s="2"/>
      <c r="G604" s="2"/>
      <c r="H604" s="5">
        <f t="shared" si="9"/>
        <v>6.8061833615127897E-3</v>
      </c>
      <c r="I604" s="4"/>
      <c r="J604" s="4"/>
      <c r="K604" s="4"/>
    </row>
    <row r="605" spans="2:11" ht="13.5" x14ac:dyDescent="0.35">
      <c r="B605" s="3">
        <v>42879</v>
      </c>
      <c r="C605" s="2">
        <v>29.85</v>
      </c>
      <c r="D605" s="2">
        <v>11.7699</v>
      </c>
      <c r="E605" s="2">
        <v>4001</v>
      </c>
      <c r="F605" s="2"/>
      <c r="G605" s="2"/>
      <c r="H605" s="5">
        <f t="shared" si="9"/>
        <v>8.448073479389558E-3</v>
      </c>
      <c r="I605" s="4"/>
      <c r="J605" s="4"/>
      <c r="K605" s="4"/>
    </row>
    <row r="606" spans="2:11" ht="13.5" x14ac:dyDescent="0.35">
      <c r="B606" s="3">
        <v>42880</v>
      </c>
      <c r="C606" s="2">
        <v>29.99</v>
      </c>
      <c r="D606" s="2">
        <v>11.825100000000001</v>
      </c>
      <c r="E606" s="2">
        <v>20591</v>
      </c>
      <c r="F606" s="2"/>
      <c r="G606" s="2"/>
      <c r="H606" s="5">
        <f t="shared" si="9"/>
        <v>4.6899293961716777E-3</v>
      </c>
      <c r="I606" s="4"/>
      <c r="J606" s="4"/>
      <c r="K606" s="4"/>
    </row>
    <row r="607" spans="2:11" ht="13.5" x14ac:dyDescent="0.35">
      <c r="B607" s="3">
        <v>42881</v>
      </c>
      <c r="C607" s="2">
        <v>31.28</v>
      </c>
      <c r="D607" s="2">
        <v>12.3337</v>
      </c>
      <c r="E607" s="2">
        <v>23558</v>
      </c>
      <c r="F607" s="2"/>
      <c r="G607" s="2"/>
      <c r="H607" s="5">
        <f t="shared" si="9"/>
        <v>4.3010207101842647E-2</v>
      </c>
      <c r="I607" s="4"/>
      <c r="J607" s="4"/>
      <c r="K607" s="4"/>
    </row>
    <row r="608" spans="2:11" ht="13.5" x14ac:dyDescent="0.35">
      <c r="B608" s="3">
        <v>42884</v>
      </c>
      <c r="C608" s="2">
        <v>31.5</v>
      </c>
      <c r="D608" s="2">
        <v>12.420500000000001</v>
      </c>
      <c r="E608" s="2">
        <v>3746</v>
      </c>
      <c r="F608" s="2"/>
      <c r="G608" s="2"/>
      <c r="H608" s="5">
        <f t="shared" si="9"/>
        <v>7.0376286110413102E-3</v>
      </c>
      <c r="I608" s="4"/>
      <c r="J608" s="4"/>
      <c r="K608" s="4"/>
    </row>
    <row r="609" spans="2:11" ht="13.5" x14ac:dyDescent="0.35">
      <c r="B609" s="3">
        <v>42885</v>
      </c>
      <c r="C609" s="2">
        <v>31.7</v>
      </c>
      <c r="D609" s="2">
        <v>12.4993</v>
      </c>
      <c r="E609" s="2">
        <v>7795</v>
      </c>
      <c r="F609" s="2"/>
      <c r="G609" s="2"/>
      <c r="H609" s="5">
        <f t="shared" si="9"/>
        <v>6.3443500664223914E-3</v>
      </c>
      <c r="I609" s="4"/>
      <c r="J609" s="4"/>
      <c r="K609" s="4"/>
    </row>
    <row r="610" spans="2:11" ht="13.5" x14ac:dyDescent="0.35">
      <c r="B610" s="3">
        <v>42886</v>
      </c>
      <c r="C610" s="2">
        <v>32.35</v>
      </c>
      <c r="D610" s="2">
        <v>12.755599999999999</v>
      </c>
      <c r="E610" s="2">
        <v>15877</v>
      </c>
      <c r="F610" s="2"/>
      <c r="G610" s="2"/>
      <c r="H610" s="5">
        <f t="shared" si="9"/>
        <v>2.0505148288304107E-2</v>
      </c>
      <c r="I610" s="4"/>
      <c r="J610" s="4"/>
      <c r="K610" s="4"/>
    </row>
    <row r="611" spans="2:11" ht="13.5" x14ac:dyDescent="0.35">
      <c r="B611" s="3">
        <v>42887</v>
      </c>
      <c r="C611" s="2">
        <v>32.79</v>
      </c>
      <c r="D611" s="2">
        <v>12.9291</v>
      </c>
      <c r="E611" s="2">
        <v>4893</v>
      </c>
      <c r="F611" s="2"/>
      <c r="G611" s="2"/>
      <c r="H611" s="5">
        <f t="shared" si="9"/>
        <v>1.3601868983034953E-2</v>
      </c>
      <c r="I611" s="4"/>
      <c r="J611" s="4"/>
      <c r="K611" s="4"/>
    </row>
    <row r="612" spans="2:11" ht="13.5" x14ac:dyDescent="0.35">
      <c r="B612" s="3">
        <v>42888</v>
      </c>
      <c r="C612" s="2">
        <v>32.75</v>
      </c>
      <c r="D612" s="2">
        <v>12.913399999999999</v>
      </c>
      <c r="E612" s="2">
        <v>3132</v>
      </c>
      <c r="F612" s="2"/>
      <c r="G612" s="2"/>
      <c r="H612" s="5">
        <f t="shared" si="9"/>
        <v>-1.2143149948566192E-3</v>
      </c>
      <c r="I612" s="4"/>
      <c r="J612" s="4"/>
      <c r="K612" s="4"/>
    </row>
    <row r="613" spans="2:11" ht="13.5" x14ac:dyDescent="0.35">
      <c r="B613" s="3">
        <v>42891</v>
      </c>
      <c r="C613" s="2">
        <v>32</v>
      </c>
      <c r="D613" s="2">
        <v>12.617599999999999</v>
      </c>
      <c r="E613" s="2">
        <v>3113</v>
      </c>
      <c r="F613" s="2"/>
      <c r="G613" s="2"/>
      <c r="H613" s="5">
        <f t="shared" si="9"/>
        <v>-2.2906438273421398E-2</v>
      </c>
      <c r="I613" s="4"/>
      <c r="J613" s="4"/>
      <c r="K613" s="4"/>
    </row>
    <row r="614" spans="2:11" ht="13.5" x14ac:dyDescent="0.35">
      <c r="B614" s="3">
        <v>42892</v>
      </c>
      <c r="C614" s="2">
        <v>32.700000000000003</v>
      </c>
      <c r="D614" s="2">
        <v>12.893599999999999</v>
      </c>
      <c r="E614" s="2">
        <v>5953</v>
      </c>
      <c r="F614" s="2"/>
      <c r="G614" s="2"/>
      <c r="H614" s="5">
        <f t="shared" si="9"/>
        <v>2.1874207456251571E-2</v>
      </c>
      <c r="I614" s="4"/>
      <c r="J614" s="4"/>
      <c r="K614" s="4"/>
    </row>
    <row r="615" spans="2:11" ht="13.5" x14ac:dyDescent="0.35">
      <c r="B615" s="3">
        <v>42893</v>
      </c>
      <c r="C615" s="2">
        <v>32.549999999999997</v>
      </c>
      <c r="D615" s="2">
        <v>12.8345</v>
      </c>
      <c r="E615" s="2">
        <v>12957</v>
      </c>
      <c r="F615" s="2"/>
      <c r="G615" s="2"/>
      <c r="H615" s="5">
        <f t="shared" si="9"/>
        <v>-4.5836694173852959E-3</v>
      </c>
      <c r="I615" s="4"/>
      <c r="J615" s="4"/>
      <c r="K615" s="4"/>
    </row>
    <row r="616" spans="2:11" ht="13.5" x14ac:dyDescent="0.35">
      <c r="B616" s="3">
        <v>42894</v>
      </c>
      <c r="C616" s="2">
        <v>30.57</v>
      </c>
      <c r="D616" s="2">
        <v>13.676600000000001</v>
      </c>
      <c r="E616" s="2">
        <v>2233</v>
      </c>
      <c r="F616" s="2"/>
      <c r="G616" s="2"/>
      <c r="H616" s="5">
        <f t="shared" si="9"/>
        <v>6.5612217071175372E-2</v>
      </c>
      <c r="I616" s="4"/>
      <c r="J616" s="4"/>
      <c r="K616" s="4"/>
    </row>
    <row r="617" spans="2:11" ht="13.5" x14ac:dyDescent="0.35">
      <c r="B617" s="3">
        <v>42895</v>
      </c>
      <c r="C617" s="2">
        <v>30.2</v>
      </c>
      <c r="D617" s="2">
        <v>13.510999999999999</v>
      </c>
      <c r="E617" s="2">
        <v>9801</v>
      </c>
      <c r="F617" s="2"/>
      <c r="G617" s="2"/>
      <c r="H617" s="5">
        <f t="shared" si="9"/>
        <v>-1.2108272523872986E-2</v>
      </c>
      <c r="I617" s="4"/>
      <c r="J617" s="4"/>
      <c r="K617" s="4"/>
    </row>
    <row r="618" spans="2:11" ht="13.5" x14ac:dyDescent="0.35">
      <c r="B618" s="3">
        <v>42898</v>
      </c>
      <c r="C618" s="2">
        <v>30.2</v>
      </c>
      <c r="D618" s="2">
        <v>13.510999999999999</v>
      </c>
      <c r="E618" s="2">
        <v>2090</v>
      </c>
      <c r="F618" s="2"/>
      <c r="G618" s="2"/>
      <c r="H618" s="5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30.4</v>
      </c>
      <c r="D619" s="2">
        <v>13.6005</v>
      </c>
      <c r="E619" s="2">
        <v>4234</v>
      </c>
      <c r="F619" s="2"/>
      <c r="G619" s="2"/>
      <c r="H619" s="5">
        <f t="shared" si="9"/>
        <v>6.6242321071720098E-3</v>
      </c>
      <c r="I619" s="4"/>
      <c r="J619" s="4"/>
      <c r="K619" s="4"/>
    </row>
    <row r="620" spans="2:11" ht="13.5" x14ac:dyDescent="0.35">
      <c r="B620" s="3">
        <v>42900</v>
      </c>
      <c r="C620" s="2">
        <v>30.41</v>
      </c>
      <c r="D620" s="2">
        <v>13.605</v>
      </c>
      <c r="E620" s="2">
        <v>6672</v>
      </c>
      <c r="F620" s="2"/>
      <c r="G620" s="2"/>
      <c r="H620" s="5">
        <f t="shared" si="9"/>
        <v>3.3087018859602002E-4</v>
      </c>
      <c r="I620" s="4"/>
      <c r="J620" s="4"/>
      <c r="K620" s="4"/>
    </row>
    <row r="621" spans="2:11" ht="13.5" x14ac:dyDescent="0.35">
      <c r="B621" s="3">
        <v>42901</v>
      </c>
      <c r="C621" s="2">
        <v>31.41</v>
      </c>
      <c r="D621" s="2">
        <v>14.0524</v>
      </c>
      <c r="E621" s="2">
        <v>7495</v>
      </c>
      <c r="F621" s="2"/>
      <c r="G621" s="2"/>
      <c r="H621" s="5">
        <f t="shared" si="9"/>
        <v>3.2884968761484751E-2</v>
      </c>
      <c r="I621" s="4"/>
      <c r="J621" s="4"/>
      <c r="K621" s="4"/>
    </row>
    <row r="622" spans="2:11" ht="13.5" x14ac:dyDescent="0.35">
      <c r="B622" s="3">
        <v>42902</v>
      </c>
      <c r="C622" s="2">
        <v>32</v>
      </c>
      <c r="D622" s="2">
        <v>14.3163</v>
      </c>
      <c r="E622" s="2">
        <v>2764</v>
      </c>
      <c r="F622" s="2"/>
      <c r="G622" s="2"/>
      <c r="H622" s="5">
        <f t="shared" si="9"/>
        <v>1.877971022743443E-2</v>
      </c>
      <c r="I622" s="4"/>
      <c r="J622" s="4"/>
      <c r="K622" s="4"/>
    </row>
    <row r="623" spans="2:11" ht="13.5" x14ac:dyDescent="0.35">
      <c r="B623" s="3">
        <v>42905</v>
      </c>
      <c r="C623" s="2">
        <v>32.590000000000003</v>
      </c>
      <c r="D623" s="2">
        <v>14.580299999999999</v>
      </c>
      <c r="E623" s="2">
        <v>5175</v>
      </c>
      <c r="F623" s="2"/>
      <c r="G623" s="2"/>
      <c r="H623" s="5">
        <f t="shared" si="9"/>
        <v>1.8440518849143939E-2</v>
      </c>
      <c r="I623" s="4"/>
      <c r="J623" s="4"/>
      <c r="K623" s="4"/>
    </row>
    <row r="624" spans="2:11" ht="13.5" x14ac:dyDescent="0.35">
      <c r="B624" s="3">
        <v>42906</v>
      </c>
      <c r="C624" s="2">
        <v>32.58</v>
      </c>
      <c r="D624" s="2">
        <v>14.575799999999999</v>
      </c>
      <c r="E624" s="2">
        <v>10425</v>
      </c>
      <c r="F624" s="2"/>
      <c r="G624" s="2"/>
      <c r="H624" s="5">
        <f t="shared" si="9"/>
        <v>-3.0863562478139484E-4</v>
      </c>
      <c r="I624" s="4"/>
      <c r="J624" s="4"/>
      <c r="K624" s="4"/>
    </row>
    <row r="625" spans="2:11" ht="13.5" x14ac:dyDescent="0.35">
      <c r="B625" s="3">
        <v>42907</v>
      </c>
      <c r="C625" s="2">
        <v>32.4</v>
      </c>
      <c r="D625" s="2">
        <v>14.4953</v>
      </c>
      <c r="E625" s="2">
        <v>2334</v>
      </c>
      <c r="F625" s="2"/>
      <c r="G625" s="2"/>
      <c r="H625" s="5">
        <f t="shared" si="9"/>
        <v>-5.5228529480370828E-3</v>
      </c>
      <c r="I625" s="4"/>
      <c r="J625" s="4"/>
      <c r="K625" s="4"/>
    </row>
    <row r="626" spans="2:11" ht="13.5" x14ac:dyDescent="0.35">
      <c r="B626" s="3">
        <v>42908</v>
      </c>
      <c r="C626" s="2">
        <v>32.4</v>
      </c>
      <c r="D626" s="2">
        <v>14.4953</v>
      </c>
      <c r="E626" s="2">
        <v>4370</v>
      </c>
      <c r="F626" s="2"/>
      <c r="G626" s="2"/>
      <c r="H626" s="5">
        <f t="shared" si="9"/>
        <v>0</v>
      </c>
      <c r="I626" s="4"/>
      <c r="J626" s="4"/>
      <c r="K626" s="4"/>
    </row>
    <row r="627" spans="2:11" ht="13.5" x14ac:dyDescent="0.35">
      <c r="B627" s="3">
        <v>42909</v>
      </c>
      <c r="C627" s="2">
        <v>32.4</v>
      </c>
      <c r="D627" s="2">
        <v>14.4953</v>
      </c>
      <c r="E627" s="2">
        <v>9786</v>
      </c>
      <c r="F627" s="2"/>
      <c r="G627" s="2"/>
      <c r="H627" s="5">
        <f t="shared" si="9"/>
        <v>0</v>
      </c>
      <c r="I627" s="4"/>
      <c r="J627" s="4"/>
      <c r="K627" s="4"/>
    </row>
    <row r="628" spans="2:11" ht="13.5" x14ac:dyDescent="0.35">
      <c r="B628" s="3">
        <v>42914</v>
      </c>
      <c r="C628" s="2">
        <v>32.65</v>
      </c>
      <c r="D628" s="2">
        <v>14.607100000000001</v>
      </c>
      <c r="E628" s="2">
        <v>6094</v>
      </c>
      <c r="F628" s="2"/>
      <c r="G628" s="2"/>
      <c r="H628" s="5">
        <f t="shared" si="9"/>
        <v>7.7128448531593391E-3</v>
      </c>
      <c r="I628" s="4"/>
      <c r="J628" s="4"/>
      <c r="K628" s="4"/>
    </row>
    <row r="629" spans="2:11" ht="13.5" x14ac:dyDescent="0.35">
      <c r="B629" s="3">
        <v>42915</v>
      </c>
      <c r="C629" s="2">
        <v>32.700000000000003</v>
      </c>
      <c r="D629" s="2">
        <v>14.6295</v>
      </c>
      <c r="E629" s="2">
        <v>2284</v>
      </c>
      <c r="F629" s="2"/>
      <c r="G629" s="2"/>
      <c r="H629" s="5">
        <f t="shared" si="9"/>
        <v>1.5335008317872341E-3</v>
      </c>
      <c r="I629" s="4"/>
      <c r="J629" s="4"/>
      <c r="K629" s="4"/>
    </row>
    <row r="630" spans="2:11" ht="13.5" x14ac:dyDescent="0.35">
      <c r="B630" s="3">
        <v>42916</v>
      </c>
      <c r="C630" s="2">
        <v>33.68</v>
      </c>
      <c r="D630" s="2">
        <v>15.0679</v>
      </c>
      <c r="E630" s="2">
        <v>4308</v>
      </c>
      <c r="F630" s="2"/>
      <c r="G630" s="2"/>
      <c r="H630" s="5">
        <f t="shared" si="9"/>
        <v>2.9966847807512197E-2</v>
      </c>
      <c r="I630" s="4"/>
      <c r="J630" s="4"/>
      <c r="K630" s="4"/>
    </row>
    <row r="631" spans="2:11" ht="13.5" x14ac:dyDescent="0.35">
      <c r="B631" s="3">
        <v>42919</v>
      </c>
      <c r="C631" s="2">
        <v>34.65</v>
      </c>
      <c r="D631" s="2">
        <v>15.501899999999999</v>
      </c>
      <c r="E631" s="2">
        <v>2434</v>
      </c>
      <c r="F631" s="2"/>
      <c r="G631" s="2"/>
      <c r="H631" s="5">
        <f t="shared" si="9"/>
        <v>2.880295197074571E-2</v>
      </c>
      <c r="I631" s="4"/>
      <c r="J631" s="4"/>
      <c r="K631" s="4"/>
    </row>
    <row r="632" spans="2:11" ht="13.5" x14ac:dyDescent="0.35">
      <c r="B632" s="3">
        <v>42920</v>
      </c>
      <c r="C632" s="2">
        <v>35.700000000000003</v>
      </c>
      <c r="D632" s="2">
        <v>15.9716</v>
      </c>
      <c r="E632" s="2">
        <v>8616</v>
      </c>
      <c r="F632" s="2"/>
      <c r="G632" s="2"/>
      <c r="H632" s="5">
        <f t="shared" si="9"/>
        <v>3.0299511672762781E-2</v>
      </c>
      <c r="I632" s="4"/>
      <c r="J632" s="4"/>
      <c r="K632" s="4"/>
    </row>
    <row r="633" spans="2:11" ht="13.5" x14ac:dyDescent="0.35">
      <c r="B633" s="3">
        <v>42921</v>
      </c>
      <c r="C633" s="2">
        <v>35.43</v>
      </c>
      <c r="D633" s="2">
        <v>15.850899999999999</v>
      </c>
      <c r="E633" s="2">
        <v>13078</v>
      </c>
      <c r="F633" s="2"/>
      <c r="G633" s="2"/>
      <c r="H633" s="5">
        <f t="shared" si="9"/>
        <v>-7.557163966039792E-3</v>
      </c>
      <c r="I633" s="4"/>
      <c r="J633" s="4"/>
      <c r="K633" s="4"/>
    </row>
    <row r="634" spans="2:11" ht="13.5" x14ac:dyDescent="0.35">
      <c r="B634" s="3">
        <v>42922</v>
      </c>
      <c r="C634" s="2">
        <v>34.9</v>
      </c>
      <c r="D634" s="2">
        <v>15.6137</v>
      </c>
      <c r="E634" s="2">
        <v>4924</v>
      </c>
      <c r="F634" s="2"/>
      <c r="G634" s="2"/>
      <c r="H634" s="5">
        <f t="shared" si="9"/>
        <v>-1.4964449968140588E-2</v>
      </c>
      <c r="I634" s="4"/>
      <c r="J634" s="4"/>
      <c r="K634" s="4"/>
    </row>
    <row r="635" spans="2:11" ht="13.5" x14ac:dyDescent="0.35">
      <c r="B635" s="3">
        <v>42923</v>
      </c>
      <c r="C635" s="2">
        <v>33.49</v>
      </c>
      <c r="D635" s="2">
        <v>14.982900000000001</v>
      </c>
      <c r="E635" s="2">
        <v>3153</v>
      </c>
      <c r="F635" s="2"/>
      <c r="G635" s="2"/>
      <c r="H635" s="5">
        <f t="shared" si="9"/>
        <v>-4.0400417581995231E-2</v>
      </c>
      <c r="I635" s="4"/>
      <c r="J635" s="4"/>
      <c r="K635" s="4"/>
    </row>
    <row r="636" spans="2:11" ht="13.5" x14ac:dyDescent="0.35">
      <c r="B636" s="3">
        <v>42926</v>
      </c>
      <c r="C636" s="2">
        <v>33.65</v>
      </c>
      <c r="D636" s="2">
        <v>15.054500000000001</v>
      </c>
      <c r="E636" s="2">
        <v>9561</v>
      </c>
      <c r="F636" s="2"/>
      <c r="G636" s="2"/>
      <c r="H636" s="5">
        <f t="shared" si="9"/>
        <v>4.7787811438373146E-3</v>
      </c>
      <c r="I636" s="4"/>
      <c r="J636" s="4"/>
      <c r="K636" s="4"/>
    </row>
    <row r="637" spans="2:11" ht="13.5" x14ac:dyDescent="0.35">
      <c r="B637" s="3">
        <v>42927</v>
      </c>
      <c r="C637" s="2">
        <v>33.950000000000003</v>
      </c>
      <c r="D637" s="2">
        <v>15.188700000000001</v>
      </c>
      <c r="E637" s="2">
        <v>3889</v>
      </c>
      <c r="F637" s="2"/>
      <c r="G637" s="2"/>
      <c r="H637" s="5">
        <f t="shared" si="9"/>
        <v>8.9142781228204095E-3</v>
      </c>
      <c r="I637" s="4"/>
      <c r="J637" s="4"/>
      <c r="K637" s="4"/>
    </row>
    <row r="638" spans="2:11" ht="13.5" x14ac:dyDescent="0.35">
      <c r="B638" s="3">
        <v>42928</v>
      </c>
      <c r="C638" s="2">
        <v>33.950000000000003</v>
      </c>
      <c r="D638" s="2">
        <v>15.188700000000001</v>
      </c>
      <c r="E638" s="2">
        <v>4415</v>
      </c>
      <c r="F638" s="2"/>
      <c r="G638" s="2"/>
      <c r="H638" s="5">
        <f t="shared" si="9"/>
        <v>0</v>
      </c>
      <c r="I638" s="4"/>
      <c r="J638" s="4"/>
      <c r="K638" s="4"/>
    </row>
    <row r="639" spans="2:11" ht="13.5" x14ac:dyDescent="0.35">
      <c r="B639" s="3">
        <v>42929</v>
      </c>
      <c r="C639" s="2">
        <v>34.049999999999997</v>
      </c>
      <c r="D639" s="2">
        <v>15.233499999999999</v>
      </c>
      <c r="E639" s="2">
        <v>3660</v>
      </c>
      <c r="F639" s="2"/>
      <c r="G639" s="2"/>
      <c r="H639" s="5">
        <f t="shared" si="9"/>
        <v>2.9495611869349331E-3</v>
      </c>
      <c r="I639" s="4"/>
      <c r="J639" s="4"/>
      <c r="K639" s="4"/>
    </row>
    <row r="640" spans="2:11" ht="13.5" x14ac:dyDescent="0.35">
      <c r="B640" s="3">
        <v>42930</v>
      </c>
      <c r="C640" s="2">
        <v>34.6</v>
      </c>
      <c r="D640" s="2">
        <v>15.4795</v>
      </c>
      <c r="E640" s="2">
        <v>3711</v>
      </c>
      <c r="F640" s="2"/>
      <c r="G640" s="2"/>
      <c r="H640" s="5">
        <f t="shared" si="9"/>
        <v>1.6148619818163946E-2</v>
      </c>
      <c r="I640" s="4"/>
      <c r="J640" s="4"/>
      <c r="K640" s="4"/>
    </row>
    <row r="641" spans="2:11" ht="13.5" x14ac:dyDescent="0.35">
      <c r="B641" s="3">
        <v>42933</v>
      </c>
      <c r="C641" s="2">
        <v>34.6</v>
      </c>
      <c r="D641" s="2">
        <v>15.4795</v>
      </c>
      <c r="E641" s="2">
        <v>3167</v>
      </c>
      <c r="F641" s="2"/>
      <c r="G641" s="2"/>
      <c r="H641" s="5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34.119999999999997</v>
      </c>
      <c r="D642" s="2">
        <v>15.264799999999999</v>
      </c>
      <c r="E642" s="2">
        <v>542</v>
      </c>
      <c r="F642" s="2"/>
      <c r="G642" s="2"/>
      <c r="H642" s="5">
        <f t="shared" si="9"/>
        <v>-1.3869957039956107E-2</v>
      </c>
      <c r="I642" s="4"/>
      <c r="J642" s="4"/>
      <c r="K642" s="4"/>
    </row>
    <row r="643" spans="2:11" ht="13.5" x14ac:dyDescent="0.35">
      <c r="B643" s="3">
        <v>42935</v>
      </c>
      <c r="C643" s="2">
        <v>34.119999999999997</v>
      </c>
      <c r="D643" s="2">
        <v>15.264799999999999</v>
      </c>
      <c r="E643" s="2">
        <v>2501</v>
      </c>
      <c r="F643" s="2"/>
      <c r="G643" s="2"/>
      <c r="H643" s="5">
        <f t="shared" si="9"/>
        <v>0</v>
      </c>
      <c r="I643" s="4"/>
      <c r="J643" s="4"/>
      <c r="K643" s="4"/>
    </row>
    <row r="644" spans="2:11" ht="13.5" x14ac:dyDescent="0.35">
      <c r="B644" s="3">
        <v>42936</v>
      </c>
      <c r="C644" s="2">
        <v>33.5</v>
      </c>
      <c r="D644" s="2">
        <v>14.987399999999999</v>
      </c>
      <c r="E644" s="2">
        <v>1252</v>
      </c>
      <c r="F644" s="2"/>
      <c r="G644" s="2"/>
      <c r="H644" s="5">
        <f t="shared" si="9"/>
        <v>-1.8172527645301615E-2</v>
      </c>
      <c r="I644" s="4"/>
      <c r="J644" s="4"/>
      <c r="K644" s="4"/>
    </row>
    <row r="645" spans="2:11" ht="13.5" x14ac:dyDescent="0.35">
      <c r="B645" s="3">
        <v>42937</v>
      </c>
      <c r="C645" s="2">
        <v>33</v>
      </c>
      <c r="D645" s="2">
        <v>14.7637</v>
      </c>
      <c r="E645" s="2">
        <v>2283</v>
      </c>
      <c r="F645" s="2"/>
      <c r="G645" s="2"/>
      <c r="H645" s="5">
        <f t="shared" si="9"/>
        <v>-1.4925871065027898E-2</v>
      </c>
      <c r="I645" s="4"/>
      <c r="J645" s="4"/>
      <c r="K645" s="4"/>
    </row>
    <row r="646" spans="2:11" ht="13.5" x14ac:dyDescent="0.35">
      <c r="B646" s="3">
        <v>42940</v>
      </c>
      <c r="C646" s="2">
        <v>32.64</v>
      </c>
      <c r="D646" s="2">
        <v>14.602600000000001</v>
      </c>
      <c r="E646" s="2">
        <v>2896</v>
      </c>
      <c r="F646" s="2"/>
      <c r="G646" s="2"/>
      <c r="H646" s="5">
        <f t="shared" si="9"/>
        <v>-1.0911898778761378E-2</v>
      </c>
      <c r="I646" s="4"/>
      <c r="J646" s="4"/>
      <c r="K646" s="4"/>
    </row>
    <row r="647" spans="2:11" ht="13.5" x14ac:dyDescent="0.35">
      <c r="B647" s="3">
        <v>42942</v>
      </c>
      <c r="C647" s="2">
        <v>33</v>
      </c>
      <c r="D647" s="2">
        <v>14.7637</v>
      </c>
      <c r="E647" s="2">
        <v>4070</v>
      </c>
      <c r="F647" s="2"/>
      <c r="G647" s="2"/>
      <c r="H647" s="5">
        <f t="shared" ref="H647:H710" si="10">(D647-D646)/D646</f>
        <v>1.1032281922397337E-2</v>
      </c>
      <c r="I647" s="4"/>
      <c r="J647" s="4"/>
      <c r="K647" s="4"/>
    </row>
    <row r="648" spans="2:11" ht="13.5" x14ac:dyDescent="0.35">
      <c r="B648" s="3">
        <v>42943</v>
      </c>
      <c r="C648" s="2">
        <v>33.1</v>
      </c>
      <c r="D648" s="2">
        <v>14.808400000000001</v>
      </c>
      <c r="E648" s="2">
        <v>3314</v>
      </c>
      <c r="F648" s="2"/>
      <c r="G648" s="2"/>
      <c r="H648" s="5">
        <f t="shared" si="10"/>
        <v>3.0276963091908282E-3</v>
      </c>
      <c r="I648" s="4"/>
      <c r="J648" s="4"/>
      <c r="K648" s="4"/>
    </row>
    <row r="649" spans="2:11" ht="13.5" x14ac:dyDescent="0.35">
      <c r="B649" s="3">
        <v>42944</v>
      </c>
      <c r="C649" s="2">
        <v>33</v>
      </c>
      <c r="D649" s="2">
        <v>14.7637</v>
      </c>
      <c r="E649" s="2">
        <v>1317</v>
      </c>
      <c r="F649" s="2"/>
      <c r="G649" s="2"/>
      <c r="H649" s="5">
        <f t="shared" si="10"/>
        <v>-3.0185570351962824E-3</v>
      </c>
      <c r="I649" s="4"/>
      <c r="J649" s="4"/>
      <c r="K649" s="4"/>
    </row>
    <row r="650" spans="2:11" ht="13.5" x14ac:dyDescent="0.35">
      <c r="B650" s="3">
        <v>42947</v>
      </c>
      <c r="C650" s="2">
        <v>32.700000000000003</v>
      </c>
      <c r="D650" s="2">
        <v>14.6295</v>
      </c>
      <c r="E650" s="2">
        <v>1791</v>
      </c>
      <c r="F650" s="2"/>
      <c r="G650" s="2"/>
      <c r="H650" s="5">
        <f t="shared" si="10"/>
        <v>-9.0898622973915669E-3</v>
      </c>
      <c r="I650" s="4"/>
      <c r="J650" s="4"/>
      <c r="K650" s="4"/>
    </row>
    <row r="651" spans="2:11" ht="13.5" x14ac:dyDescent="0.35">
      <c r="B651" s="3">
        <v>42948</v>
      </c>
      <c r="C651" s="2">
        <v>32.799999999999997</v>
      </c>
      <c r="D651" s="2">
        <v>14.674200000000001</v>
      </c>
      <c r="E651" s="2">
        <v>1043</v>
      </c>
      <c r="F651" s="2"/>
      <c r="G651" s="2"/>
      <c r="H651" s="5">
        <f t="shared" si="10"/>
        <v>3.0554701117605268E-3</v>
      </c>
      <c r="I651" s="4"/>
      <c r="J651" s="4"/>
      <c r="K651" s="4"/>
    </row>
    <row r="652" spans="2:11" ht="13.5" x14ac:dyDescent="0.35">
      <c r="B652" s="3">
        <v>42949</v>
      </c>
      <c r="C652" s="2">
        <v>32.99</v>
      </c>
      <c r="D652" s="2">
        <v>14.7592</v>
      </c>
      <c r="E652" s="2">
        <v>2376</v>
      </c>
      <c r="F652" s="2"/>
      <c r="G652" s="2"/>
      <c r="H652" s="5">
        <f t="shared" si="10"/>
        <v>5.7924793174414331E-3</v>
      </c>
      <c r="I652" s="4"/>
      <c r="J652" s="4"/>
      <c r="K652" s="4"/>
    </row>
    <row r="653" spans="2:11" ht="13.5" x14ac:dyDescent="0.35">
      <c r="B653" s="3">
        <v>42950</v>
      </c>
      <c r="C653" s="2">
        <v>32.99</v>
      </c>
      <c r="D653" s="2">
        <v>14.7592</v>
      </c>
      <c r="E653" s="2">
        <v>1591</v>
      </c>
      <c r="F653" s="2"/>
      <c r="G653" s="2"/>
      <c r="H653" s="5">
        <f t="shared" si="10"/>
        <v>0</v>
      </c>
      <c r="I653" s="4"/>
      <c r="J653" s="4"/>
      <c r="K653" s="4"/>
    </row>
    <row r="654" spans="2:11" ht="13.5" x14ac:dyDescent="0.35">
      <c r="B654" s="3">
        <v>42951</v>
      </c>
      <c r="C654" s="2">
        <v>33</v>
      </c>
      <c r="D654" s="2">
        <v>14.7637</v>
      </c>
      <c r="E654" s="2">
        <v>694</v>
      </c>
      <c r="F654" s="2"/>
      <c r="G654" s="2"/>
      <c r="H654" s="5">
        <f t="shared" si="10"/>
        <v>3.0489457423167723E-4</v>
      </c>
      <c r="I654" s="4"/>
      <c r="J654" s="4"/>
      <c r="K654" s="4"/>
    </row>
    <row r="655" spans="2:11" ht="13.5" x14ac:dyDescent="0.35">
      <c r="B655" s="3">
        <v>42954</v>
      </c>
      <c r="C655" s="2">
        <v>32.909999999999997</v>
      </c>
      <c r="D655" s="2">
        <v>14.7234</v>
      </c>
      <c r="E655" s="2">
        <v>1785</v>
      </c>
      <c r="F655" s="2"/>
      <c r="G655" s="2"/>
      <c r="H655" s="5">
        <f t="shared" si="10"/>
        <v>-2.7296680371451752E-3</v>
      </c>
      <c r="I655" s="4"/>
      <c r="J655" s="4"/>
      <c r="K655" s="4"/>
    </row>
    <row r="656" spans="2:11" ht="13.5" x14ac:dyDescent="0.35">
      <c r="B656" s="3">
        <v>42955</v>
      </c>
      <c r="C656" s="2">
        <v>32.96</v>
      </c>
      <c r="D656" s="2">
        <v>14.745799999999999</v>
      </c>
      <c r="E656" s="2">
        <v>1450</v>
      </c>
      <c r="F656" s="2"/>
      <c r="G656" s="2"/>
      <c r="H656" s="5">
        <f t="shared" si="10"/>
        <v>1.5213877229443818E-3</v>
      </c>
      <c r="I656" s="4"/>
      <c r="J656" s="4"/>
      <c r="K656" s="4"/>
    </row>
    <row r="657" spans="2:11" ht="13.5" x14ac:dyDescent="0.35">
      <c r="B657" s="3">
        <v>42956</v>
      </c>
      <c r="C657" s="2">
        <v>33</v>
      </c>
      <c r="D657" s="2">
        <v>14.7637</v>
      </c>
      <c r="E657" s="2">
        <v>1400</v>
      </c>
      <c r="F657" s="2"/>
      <c r="G657" s="2"/>
      <c r="H657" s="5">
        <f t="shared" si="10"/>
        <v>1.2139049763323058E-3</v>
      </c>
      <c r="I657" s="4"/>
      <c r="J657" s="4"/>
      <c r="K657" s="4"/>
    </row>
    <row r="658" spans="2:11" ht="13.5" x14ac:dyDescent="0.35">
      <c r="B658" s="3">
        <v>42957</v>
      </c>
      <c r="C658" s="2">
        <v>33.049999999999997</v>
      </c>
      <c r="D658" s="2">
        <v>14.786099999999999</v>
      </c>
      <c r="E658" s="2">
        <v>1094</v>
      </c>
      <c r="F658" s="2"/>
      <c r="G658" s="2"/>
      <c r="H658" s="5">
        <f t="shared" si="10"/>
        <v>1.5172348395049553E-3</v>
      </c>
      <c r="I658" s="4"/>
      <c r="J658" s="4"/>
      <c r="K658" s="4"/>
    </row>
    <row r="659" spans="2:11" ht="13.5" x14ac:dyDescent="0.35">
      <c r="B659" s="3">
        <v>42958</v>
      </c>
      <c r="C659" s="2">
        <v>33.49</v>
      </c>
      <c r="D659" s="2">
        <v>14.982900000000001</v>
      </c>
      <c r="E659" s="2">
        <v>971</v>
      </c>
      <c r="F659" s="2"/>
      <c r="G659" s="2"/>
      <c r="H659" s="5">
        <f t="shared" si="10"/>
        <v>1.3309797715422013E-2</v>
      </c>
      <c r="I659" s="4"/>
      <c r="J659" s="4"/>
      <c r="K659" s="4"/>
    </row>
    <row r="660" spans="2:11" ht="13.5" x14ac:dyDescent="0.35">
      <c r="B660" s="3">
        <v>42961</v>
      </c>
      <c r="C660" s="2">
        <v>33.99</v>
      </c>
      <c r="D660" s="2">
        <v>15.2066</v>
      </c>
      <c r="E660" s="2">
        <v>1452</v>
      </c>
      <c r="F660" s="2"/>
      <c r="G660" s="2"/>
      <c r="H660" s="5">
        <f t="shared" si="10"/>
        <v>1.4930353936821249E-2</v>
      </c>
      <c r="I660" s="4"/>
      <c r="J660" s="4"/>
      <c r="K660" s="4"/>
    </row>
    <row r="661" spans="2:11" ht="13.5" x14ac:dyDescent="0.35">
      <c r="B661" s="3">
        <v>42962</v>
      </c>
      <c r="C661" s="2">
        <v>35.11</v>
      </c>
      <c r="D661" s="2">
        <v>15.707700000000001</v>
      </c>
      <c r="E661" s="2">
        <v>3812</v>
      </c>
      <c r="F661" s="2"/>
      <c r="G661" s="2"/>
      <c r="H661" s="5">
        <f t="shared" si="10"/>
        <v>3.2952796811910684E-2</v>
      </c>
      <c r="I661" s="4"/>
      <c r="J661" s="4"/>
      <c r="K661" s="4"/>
    </row>
    <row r="662" spans="2:11" ht="13.5" x14ac:dyDescent="0.35">
      <c r="B662" s="3">
        <v>42963</v>
      </c>
      <c r="C662" s="2">
        <v>34.799999999999997</v>
      </c>
      <c r="D662" s="2">
        <v>15.569000000000001</v>
      </c>
      <c r="E662" s="2">
        <v>11254</v>
      </c>
      <c r="F662" s="2"/>
      <c r="G662" s="2"/>
      <c r="H662" s="5">
        <f t="shared" si="10"/>
        <v>-8.8300642360116394E-3</v>
      </c>
      <c r="I662" s="4"/>
      <c r="J662" s="4"/>
      <c r="K662" s="4"/>
    </row>
    <row r="663" spans="2:11" ht="13.5" x14ac:dyDescent="0.35">
      <c r="B663" s="3">
        <v>42964</v>
      </c>
      <c r="C663" s="2">
        <v>35.79</v>
      </c>
      <c r="D663" s="2">
        <v>16.011900000000001</v>
      </c>
      <c r="E663" s="2">
        <v>1466</v>
      </c>
      <c r="F663" s="2"/>
      <c r="G663" s="2"/>
      <c r="H663" s="5">
        <f t="shared" si="10"/>
        <v>2.8447556040850398E-2</v>
      </c>
      <c r="I663" s="4"/>
      <c r="J663" s="4"/>
      <c r="K663" s="4"/>
    </row>
    <row r="664" spans="2:11" ht="13.5" x14ac:dyDescent="0.35">
      <c r="B664" s="3">
        <v>42965</v>
      </c>
      <c r="C664" s="2">
        <v>35.57</v>
      </c>
      <c r="D664" s="2">
        <v>15.913500000000001</v>
      </c>
      <c r="E664" s="2">
        <v>2174</v>
      </c>
      <c r="F664" s="2"/>
      <c r="G664" s="2"/>
      <c r="H664" s="5">
        <f t="shared" si="10"/>
        <v>-6.1454293369306466E-3</v>
      </c>
      <c r="I664" s="4"/>
      <c r="J664" s="4"/>
      <c r="K664" s="4"/>
    </row>
    <row r="665" spans="2:11" ht="13.5" x14ac:dyDescent="0.35">
      <c r="B665" s="3">
        <v>42968</v>
      </c>
      <c r="C665" s="2">
        <v>35.9</v>
      </c>
      <c r="D665" s="2">
        <v>16.0611</v>
      </c>
      <c r="E665" s="2">
        <v>2429</v>
      </c>
      <c r="F665" s="2"/>
      <c r="G665" s="2"/>
      <c r="H665" s="5">
        <f t="shared" si="10"/>
        <v>9.2751437458760706E-3</v>
      </c>
      <c r="I665" s="4"/>
      <c r="J665" s="4"/>
      <c r="K665" s="4"/>
    </row>
    <row r="666" spans="2:11" ht="13.5" x14ac:dyDescent="0.35">
      <c r="B666" s="3">
        <v>42969</v>
      </c>
      <c r="C666" s="2">
        <v>35.85</v>
      </c>
      <c r="D666" s="2">
        <v>16.038799999999998</v>
      </c>
      <c r="E666" s="2">
        <v>747</v>
      </c>
      <c r="F666" s="2"/>
      <c r="G666" s="2"/>
      <c r="H666" s="5">
        <f t="shared" si="10"/>
        <v>-1.3884478647166955E-3</v>
      </c>
      <c r="I666" s="4"/>
      <c r="J666" s="4"/>
      <c r="K666" s="4"/>
    </row>
    <row r="667" spans="2:11" ht="13.5" x14ac:dyDescent="0.35">
      <c r="B667" s="3">
        <v>42970</v>
      </c>
      <c r="C667" s="2">
        <v>35.700000000000003</v>
      </c>
      <c r="D667" s="2">
        <v>15.9716</v>
      </c>
      <c r="E667" s="2">
        <v>4440</v>
      </c>
      <c r="F667" s="2"/>
      <c r="G667" s="2"/>
      <c r="H667" s="5">
        <f t="shared" si="10"/>
        <v>-4.1898396388755973E-3</v>
      </c>
      <c r="I667" s="4"/>
      <c r="J667" s="4"/>
      <c r="K667" s="4"/>
    </row>
    <row r="668" spans="2:11" ht="13.5" x14ac:dyDescent="0.35">
      <c r="B668" s="3">
        <v>42971</v>
      </c>
      <c r="C668" s="2">
        <v>35.700000000000003</v>
      </c>
      <c r="D668" s="2">
        <v>15.9716</v>
      </c>
      <c r="E668" s="2">
        <v>2467</v>
      </c>
      <c r="F668" s="2"/>
      <c r="G668" s="2"/>
      <c r="H668" s="5">
        <f t="shared" si="10"/>
        <v>0</v>
      </c>
      <c r="I668" s="4"/>
      <c r="J668" s="4"/>
      <c r="K668" s="4"/>
    </row>
    <row r="669" spans="2:11" ht="13.5" x14ac:dyDescent="0.35">
      <c r="B669" s="3">
        <v>42972</v>
      </c>
      <c r="C669" s="2">
        <v>35.97</v>
      </c>
      <c r="D669" s="2">
        <v>16.092400000000001</v>
      </c>
      <c r="E669" s="2">
        <v>1339</v>
      </c>
      <c r="F669" s="2"/>
      <c r="G669" s="2"/>
      <c r="H669" s="5">
        <f t="shared" si="10"/>
        <v>7.5634250795161978E-3</v>
      </c>
      <c r="I669" s="4"/>
      <c r="J669" s="4"/>
      <c r="K669" s="4"/>
    </row>
    <row r="670" spans="2:11" ht="13.5" x14ac:dyDescent="0.35">
      <c r="B670" s="3">
        <v>42975</v>
      </c>
      <c r="C670" s="2">
        <v>36.200000000000003</v>
      </c>
      <c r="D670" s="2">
        <v>16.1953</v>
      </c>
      <c r="E670" s="2">
        <v>2038</v>
      </c>
      <c r="F670" s="2"/>
      <c r="G670" s="2"/>
      <c r="H670" s="5">
        <f t="shared" si="10"/>
        <v>6.3943227859112502E-3</v>
      </c>
      <c r="I670" s="4"/>
      <c r="J670" s="4"/>
      <c r="K670" s="4"/>
    </row>
    <row r="671" spans="2:11" ht="13.5" x14ac:dyDescent="0.35">
      <c r="B671" s="3">
        <v>42976</v>
      </c>
      <c r="C671" s="2">
        <v>37.29</v>
      </c>
      <c r="D671" s="2">
        <v>16.683</v>
      </c>
      <c r="E671" s="2">
        <v>10549</v>
      </c>
      <c r="F671" s="2"/>
      <c r="G671" s="2"/>
      <c r="H671" s="5">
        <f t="shared" si="10"/>
        <v>3.0113674955079574E-2</v>
      </c>
      <c r="I671" s="4"/>
      <c r="J671" s="4"/>
      <c r="K671" s="4"/>
    </row>
    <row r="672" spans="2:11" ht="13.5" x14ac:dyDescent="0.35">
      <c r="B672" s="3">
        <v>42977</v>
      </c>
      <c r="C672" s="2">
        <v>38.299999999999997</v>
      </c>
      <c r="D672" s="2">
        <v>17.134799999999998</v>
      </c>
      <c r="E672" s="2">
        <v>6187</v>
      </c>
      <c r="F672" s="2"/>
      <c r="G672" s="2"/>
      <c r="H672" s="5">
        <f t="shared" si="10"/>
        <v>2.7081460169034264E-2</v>
      </c>
      <c r="I672" s="4"/>
      <c r="J672" s="4"/>
      <c r="K672" s="4"/>
    </row>
    <row r="673" spans="2:11" ht="13.5" x14ac:dyDescent="0.35">
      <c r="B673" s="3">
        <v>42978</v>
      </c>
      <c r="C673" s="2">
        <v>38.49</v>
      </c>
      <c r="D673" s="2">
        <v>17.219899999999999</v>
      </c>
      <c r="E673" s="2">
        <v>4913</v>
      </c>
      <c r="F673" s="2"/>
      <c r="G673" s="2"/>
      <c r="H673" s="5">
        <f t="shared" si="10"/>
        <v>4.9665009221000903E-3</v>
      </c>
      <c r="I673" s="4"/>
      <c r="J673" s="4"/>
      <c r="K673" s="4"/>
    </row>
    <row r="674" spans="2:11" ht="13.5" x14ac:dyDescent="0.35">
      <c r="B674" s="3">
        <v>42982</v>
      </c>
      <c r="C674" s="2">
        <v>38.200000000000003</v>
      </c>
      <c r="D674" s="2">
        <v>17.0901</v>
      </c>
      <c r="E674" s="2">
        <v>1827</v>
      </c>
      <c r="F674" s="2"/>
      <c r="G674" s="2"/>
      <c r="H674" s="5">
        <f t="shared" si="10"/>
        <v>-7.5377905795039153E-3</v>
      </c>
      <c r="I674" s="4"/>
      <c r="J674" s="4"/>
      <c r="K674" s="4"/>
    </row>
    <row r="675" spans="2:11" ht="13.5" x14ac:dyDescent="0.35">
      <c r="B675" s="3">
        <v>42983</v>
      </c>
      <c r="C675" s="2">
        <v>37.520000000000003</v>
      </c>
      <c r="D675" s="2">
        <v>16.785900000000002</v>
      </c>
      <c r="E675" s="2">
        <v>5048</v>
      </c>
      <c r="F675" s="2"/>
      <c r="G675" s="2"/>
      <c r="H675" s="5">
        <f t="shared" si="10"/>
        <v>-1.7799778819316332E-2</v>
      </c>
      <c r="I675" s="4"/>
      <c r="J675" s="4"/>
      <c r="K675" s="4"/>
    </row>
    <row r="676" spans="2:11" ht="13.5" x14ac:dyDescent="0.35">
      <c r="B676" s="3">
        <v>42984</v>
      </c>
      <c r="C676" s="2">
        <v>37.200000000000003</v>
      </c>
      <c r="D676" s="2">
        <v>16.642700000000001</v>
      </c>
      <c r="E676" s="2">
        <v>1084</v>
      </c>
      <c r="F676" s="2"/>
      <c r="G676" s="2"/>
      <c r="H676" s="5">
        <f t="shared" si="10"/>
        <v>-8.530969444593391E-3</v>
      </c>
      <c r="I676" s="4"/>
      <c r="J676" s="4"/>
      <c r="K676" s="4"/>
    </row>
    <row r="677" spans="2:11" ht="13.5" x14ac:dyDescent="0.35">
      <c r="B677" s="3">
        <v>42985</v>
      </c>
      <c r="C677" s="2">
        <v>36.799999999999997</v>
      </c>
      <c r="D677" s="2">
        <v>16.463799999999999</v>
      </c>
      <c r="E677" s="2">
        <v>2788</v>
      </c>
      <c r="F677" s="2"/>
      <c r="G677" s="2"/>
      <c r="H677" s="5">
        <f t="shared" si="10"/>
        <v>-1.0749457720201786E-2</v>
      </c>
      <c r="I677" s="4"/>
      <c r="J677" s="4"/>
      <c r="K677" s="4"/>
    </row>
    <row r="678" spans="2:11" ht="13.5" x14ac:dyDescent="0.35">
      <c r="B678" s="3">
        <v>42986</v>
      </c>
      <c r="C678" s="2">
        <v>36.729999999999997</v>
      </c>
      <c r="D678" s="2">
        <v>16.432500000000001</v>
      </c>
      <c r="E678" s="2">
        <v>2298</v>
      </c>
      <c r="F678" s="2"/>
      <c r="G678" s="2"/>
      <c r="H678" s="5">
        <f t="shared" si="10"/>
        <v>-1.9011406844105315E-3</v>
      </c>
      <c r="I678" s="4"/>
      <c r="J678" s="4"/>
      <c r="K678" s="4"/>
    </row>
    <row r="679" spans="2:11" ht="13.5" x14ac:dyDescent="0.35">
      <c r="B679" s="3">
        <v>42989</v>
      </c>
      <c r="C679" s="2">
        <v>37</v>
      </c>
      <c r="D679" s="2">
        <v>16.5532</v>
      </c>
      <c r="E679" s="2">
        <v>1801</v>
      </c>
      <c r="F679" s="2"/>
      <c r="G679" s="2"/>
      <c r="H679" s="5">
        <f t="shared" si="10"/>
        <v>7.3452000608549735E-3</v>
      </c>
      <c r="I679" s="4"/>
      <c r="J679" s="4"/>
      <c r="K679" s="4"/>
    </row>
    <row r="680" spans="2:11" ht="13.5" x14ac:dyDescent="0.35">
      <c r="B680" s="3">
        <v>42990</v>
      </c>
      <c r="C680" s="2">
        <v>37.9</v>
      </c>
      <c r="D680" s="2">
        <v>16.9559</v>
      </c>
      <c r="E680" s="2">
        <v>28320</v>
      </c>
      <c r="F680" s="2"/>
      <c r="G680" s="2"/>
      <c r="H680" s="5">
        <f t="shared" si="10"/>
        <v>2.4327622453664512E-2</v>
      </c>
      <c r="I680" s="4"/>
      <c r="J680" s="4"/>
      <c r="K680" s="4"/>
    </row>
    <row r="681" spans="2:11" ht="13.5" x14ac:dyDescent="0.35">
      <c r="B681" s="3">
        <v>42991</v>
      </c>
      <c r="C681" s="2">
        <v>37.9</v>
      </c>
      <c r="D681" s="2">
        <v>16.9559</v>
      </c>
      <c r="E681" s="2">
        <v>2063</v>
      </c>
      <c r="F681" s="2"/>
      <c r="G681" s="2"/>
      <c r="H681" s="5">
        <f t="shared" si="10"/>
        <v>0</v>
      </c>
      <c r="I681" s="4"/>
      <c r="J681" s="4"/>
      <c r="K681" s="4"/>
    </row>
    <row r="682" spans="2:11" ht="13.5" x14ac:dyDescent="0.35">
      <c r="B682" s="3">
        <v>42992</v>
      </c>
      <c r="C682" s="2">
        <v>37</v>
      </c>
      <c r="D682" s="2">
        <v>16.5532</v>
      </c>
      <c r="E682" s="2">
        <v>4881</v>
      </c>
      <c r="F682" s="2"/>
      <c r="G682" s="2"/>
      <c r="H682" s="5">
        <f t="shared" si="10"/>
        <v>-2.3749845186631167E-2</v>
      </c>
      <c r="I682" s="4"/>
      <c r="J682" s="4"/>
      <c r="K682" s="4"/>
    </row>
    <row r="683" spans="2:11" ht="13.5" x14ac:dyDescent="0.35">
      <c r="B683" s="3">
        <v>42993</v>
      </c>
      <c r="C683" s="2">
        <v>37</v>
      </c>
      <c r="D683" s="2">
        <v>16.5532</v>
      </c>
      <c r="E683" s="2">
        <v>3055</v>
      </c>
      <c r="F683" s="2"/>
      <c r="G683" s="2"/>
      <c r="H683" s="5">
        <f t="shared" si="10"/>
        <v>0</v>
      </c>
      <c r="I683" s="4"/>
      <c r="J683" s="4"/>
      <c r="K683" s="4"/>
    </row>
    <row r="684" spans="2:11" ht="13.5" x14ac:dyDescent="0.35">
      <c r="B684" s="3">
        <v>42996</v>
      </c>
      <c r="C684" s="2">
        <v>36.700000000000003</v>
      </c>
      <c r="D684" s="2">
        <v>16.419</v>
      </c>
      <c r="E684" s="2">
        <v>7001</v>
      </c>
      <c r="F684" s="2"/>
      <c r="G684" s="2"/>
      <c r="H684" s="5">
        <f t="shared" si="10"/>
        <v>-8.1071937752217015E-3</v>
      </c>
      <c r="I684" s="4"/>
      <c r="J684" s="4"/>
      <c r="K684" s="4"/>
    </row>
    <row r="685" spans="2:11" ht="13.5" x14ac:dyDescent="0.35">
      <c r="B685" s="3">
        <v>42997</v>
      </c>
      <c r="C685" s="2">
        <v>36.700000000000003</v>
      </c>
      <c r="D685" s="2">
        <v>16.419</v>
      </c>
      <c r="E685" s="2">
        <v>3925</v>
      </c>
      <c r="F685" s="2"/>
      <c r="G685" s="2"/>
      <c r="H685" s="5">
        <f t="shared" si="10"/>
        <v>0</v>
      </c>
      <c r="I685" s="4"/>
      <c r="J685" s="4"/>
      <c r="K685" s="4"/>
    </row>
    <row r="686" spans="2:11" ht="13.5" x14ac:dyDescent="0.35">
      <c r="B686" s="3">
        <v>42998</v>
      </c>
      <c r="C686" s="2">
        <v>36.799999999999997</v>
      </c>
      <c r="D686" s="2">
        <v>16.463799999999999</v>
      </c>
      <c r="E686" s="2">
        <v>4336</v>
      </c>
      <c r="F686" s="2"/>
      <c r="G686" s="2"/>
      <c r="H686" s="5">
        <f t="shared" si="10"/>
        <v>2.728546196479604E-3</v>
      </c>
      <c r="I686" s="4"/>
      <c r="J686" s="4"/>
      <c r="K686" s="4"/>
    </row>
    <row r="687" spans="2:11" ht="13.5" x14ac:dyDescent="0.35">
      <c r="B687" s="3">
        <v>43000</v>
      </c>
      <c r="C687" s="2">
        <v>36.659999999999997</v>
      </c>
      <c r="D687" s="2">
        <v>16.4011</v>
      </c>
      <c r="E687" s="2">
        <v>3409</v>
      </c>
      <c r="F687" s="2"/>
      <c r="G687" s="2"/>
      <c r="H687" s="5">
        <f t="shared" si="10"/>
        <v>-3.8083553007203404E-3</v>
      </c>
      <c r="I687" s="4"/>
      <c r="J687" s="4"/>
      <c r="K687" s="4"/>
    </row>
    <row r="688" spans="2:11" ht="13.5" x14ac:dyDescent="0.35">
      <c r="B688" s="3">
        <v>43003</v>
      </c>
      <c r="C688" s="2">
        <v>36.299999999999997</v>
      </c>
      <c r="D688" s="2">
        <v>16.240100000000002</v>
      </c>
      <c r="E688" s="2">
        <v>4206</v>
      </c>
      <c r="F688" s="2"/>
      <c r="G688" s="2"/>
      <c r="H688" s="5">
        <f t="shared" si="10"/>
        <v>-9.816414752668895E-3</v>
      </c>
      <c r="I688" s="4"/>
      <c r="J688" s="4"/>
      <c r="K688" s="4"/>
    </row>
    <row r="689" spans="2:11" ht="13.5" x14ac:dyDescent="0.35">
      <c r="B689" s="3">
        <v>43004</v>
      </c>
      <c r="C689" s="2">
        <v>35.5</v>
      </c>
      <c r="D689" s="2">
        <v>15.882199999999999</v>
      </c>
      <c r="E689" s="2">
        <v>5801</v>
      </c>
      <c r="F689" s="2"/>
      <c r="G689" s="2"/>
      <c r="H689" s="5">
        <f t="shared" si="10"/>
        <v>-2.20380416376748E-2</v>
      </c>
      <c r="I689" s="4"/>
      <c r="J689" s="4"/>
      <c r="K689" s="4"/>
    </row>
    <row r="690" spans="2:11" ht="13.5" x14ac:dyDescent="0.35">
      <c r="B690" s="3">
        <v>43005</v>
      </c>
      <c r="C690" s="2">
        <v>35.75</v>
      </c>
      <c r="D690" s="2">
        <v>15.994</v>
      </c>
      <c r="E690" s="2">
        <v>6936</v>
      </c>
      <c r="F690" s="2"/>
      <c r="G690" s="2"/>
      <c r="H690" s="5">
        <f t="shared" si="10"/>
        <v>7.0393270453715838E-3</v>
      </c>
      <c r="I690" s="4"/>
      <c r="J690" s="4"/>
      <c r="K690" s="4"/>
    </row>
    <row r="691" spans="2:11" ht="13.5" x14ac:dyDescent="0.35">
      <c r="B691" s="3">
        <v>43006</v>
      </c>
      <c r="C691" s="2">
        <v>35.75</v>
      </c>
      <c r="D691" s="2">
        <v>15.994</v>
      </c>
      <c r="E691" s="2">
        <v>12680</v>
      </c>
      <c r="F691" s="2"/>
      <c r="G691" s="2"/>
      <c r="H691" s="5">
        <f t="shared" si="10"/>
        <v>0</v>
      </c>
      <c r="I691" s="4"/>
      <c r="J691" s="4"/>
      <c r="K691" s="4"/>
    </row>
    <row r="692" spans="2:11" ht="13.5" x14ac:dyDescent="0.35">
      <c r="B692" s="3">
        <v>43007</v>
      </c>
      <c r="C692" s="2">
        <v>35.74</v>
      </c>
      <c r="D692" s="2">
        <v>15.9895</v>
      </c>
      <c r="E692" s="2">
        <v>5307</v>
      </c>
      <c r="F692" s="2"/>
      <c r="G692" s="2"/>
      <c r="H692" s="5">
        <f t="shared" si="10"/>
        <v>-2.8135550831562901E-4</v>
      </c>
      <c r="I692" s="4"/>
      <c r="J692" s="4"/>
      <c r="K692" s="4"/>
    </row>
    <row r="693" spans="2:11" ht="13.5" x14ac:dyDescent="0.35">
      <c r="B693" s="3">
        <v>43010</v>
      </c>
      <c r="C693" s="2">
        <v>35.299999999999997</v>
      </c>
      <c r="D693" s="2">
        <v>15.7927</v>
      </c>
      <c r="E693" s="2">
        <v>1456</v>
      </c>
      <c r="F693" s="2"/>
      <c r="G693" s="2"/>
      <c r="H693" s="5">
        <f t="shared" si="10"/>
        <v>-1.2308077175646496E-2</v>
      </c>
      <c r="I693" s="4"/>
      <c r="J693" s="4"/>
      <c r="K693" s="4"/>
    </row>
    <row r="694" spans="2:11" ht="13.5" x14ac:dyDescent="0.35">
      <c r="B694" s="3">
        <v>43011</v>
      </c>
      <c r="C694" s="2">
        <v>35.4</v>
      </c>
      <c r="D694" s="2">
        <v>15.837400000000001</v>
      </c>
      <c r="E694" s="2">
        <v>1266</v>
      </c>
      <c r="F694" s="2"/>
      <c r="G694" s="2"/>
      <c r="H694" s="5">
        <f t="shared" si="10"/>
        <v>2.8304216505094524E-3</v>
      </c>
      <c r="I694" s="4"/>
      <c r="J694" s="4"/>
      <c r="K694" s="4"/>
    </row>
    <row r="695" spans="2:11" ht="13.5" x14ac:dyDescent="0.35">
      <c r="B695" s="3">
        <v>43012</v>
      </c>
      <c r="C695" s="2">
        <v>35.75</v>
      </c>
      <c r="D695" s="2">
        <v>15.994</v>
      </c>
      <c r="E695" s="2">
        <v>4397</v>
      </c>
      <c r="F695" s="2"/>
      <c r="G695" s="2"/>
      <c r="H695" s="5">
        <f t="shared" si="10"/>
        <v>9.8879866644777034E-3</v>
      </c>
      <c r="I695" s="4"/>
      <c r="J695" s="4"/>
      <c r="K695" s="4"/>
    </row>
    <row r="696" spans="2:11" ht="13.5" x14ac:dyDescent="0.35">
      <c r="B696" s="3">
        <v>43013</v>
      </c>
      <c r="C696" s="2">
        <v>36.5</v>
      </c>
      <c r="D696" s="2">
        <v>16.329599999999999</v>
      </c>
      <c r="E696" s="2">
        <v>9264</v>
      </c>
      <c r="F696" s="2"/>
      <c r="G696" s="2"/>
      <c r="H696" s="5">
        <f t="shared" si="10"/>
        <v>2.0982868575715859E-2</v>
      </c>
      <c r="I696" s="4"/>
      <c r="J696" s="4"/>
      <c r="K696" s="4"/>
    </row>
    <row r="697" spans="2:11" ht="13.5" x14ac:dyDescent="0.35">
      <c r="B697" s="3">
        <v>43014</v>
      </c>
      <c r="C697" s="2">
        <v>36.1</v>
      </c>
      <c r="D697" s="2">
        <v>16.150600000000001</v>
      </c>
      <c r="E697" s="2">
        <v>1148</v>
      </c>
      <c r="F697" s="2"/>
      <c r="G697" s="2"/>
      <c r="H697" s="5">
        <f t="shared" si="10"/>
        <v>-1.0961689202429851E-2</v>
      </c>
      <c r="I697" s="4"/>
      <c r="J697" s="4"/>
      <c r="K697" s="4"/>
    </row>
    <row r="698" spans="2:11" ht="13.5" x14ac:dyDescent="0.35">
      <c r="B698" s="3">
        <v>43017</v>
      </c>
      <c r="C698" s="2">
        <v>36.1</v>
      </c>
      <c r="D698" s="2">
        <v>16.150600000000001</v>
      </c>
      <c r="E698" s="2">
        <v>12158</v>
      </c>
      <c r="F698" s="2"/>
      <c r="G698" s="2"/>
      <c r="H698" s="5">
        <f t="shared" si="10"/>
        <v>0</v>
      </c>
      <c r="I698" s="4"/>
      <c r="J698" s="4"/>
      <c r="K698" s="4"/>
    </row>
    <row r="699" spans="2:11" ht="13.5" x14ac:dyDescent="0.35">
      <c r="B699" s="3">
        <v>43018</v>
      </c>
      <c r="C699" s="2">
        <v>36.200000000000003</v>
      </c>
      <c r="D699" s="2">
        <v>16.1953</v>
      </c>
      <c r="E699" s="2">
        <v>3384</v>
      </c>
      <c r="F699" s="2"/>
      <c r="G699" s="2"/>
      <c r="H699" s="5">
        <f t="shared" si="10"/>
        <v>2.7676990328531974E-3</v>
      </c>
      <c r="I699" s="4"/>
      <c r="J699" s="4"/>
      <c r="K699" s="4"/>
    </row>
    <row r="700" spans="2:11" ht="13.5" x14ac:dyDescent="0.35">
      <c r="B700" s="3">
        <v>43019</v>
      </c>
      <c r="C700" s="2">
        <v>36.1</v>
      </c>
      <c r="D700" s="2">
        <v>16.150600000000001</v>
      </c>
      <c r="E700" s="2">
        <v>4708</v>
      </c>
      <c r="F700" s="2"/>
      <c r="G700" s="2"/>
      <c r="H700" s="5">
        <f t="shared" si="10"/>
        <v>-2.7600600174123883E-3</v>
      </c>
      <c r="I700" s="4"/>
      <c r="J700" s="4"/>
      <c r="K700" s="4"/>
    </row>
    <row r="701" spans="2:11" ht="13.5" x14ac:dyDescent="0.35">
      <c r="B701" s="3">
        <v>43020</v>
      </c>
      <c r="C701" s="2">
        <v>35.9</v>
      </c>
      <c r="D701" s="2">
        <v>16.0611</v>
      </c>
      <c r="E701" s="2">
        <v>7348</v>
      </c>
      <c r="F701" s="2"/>
      <c r="G701" s="2"/>
      <c r="H701" s="5">
        <f t="shared" si="10"/>
        <v>-5.5415897861380396E-3</v>
      </c>
      <c r="I701" s="4"/>
      <c r="J701" s="4"/>
      <c r="K701" s="4"/>
    </row>
    <row r="702" spans="2:11" ht="13.5" x14ac:dyDescent="0.35">
      <c r="B702" s="3">
        <v>43021</v>
      </c>
      <c r="C702" s="2">
        <v>35.799999999999997</v>
      </c>
      <c r="D702" s="2">
        <v>16.016400000000001</v>
      </c>
      <c r="E702" s="2">
        <v>1100</v>
      </c>
      <c r="F702" s="2"/>
      <c r="G702" s="2"/>
      <c r="H702" s="5">
        <f t="shared" si="10"/>
        <v>-2.7831219530417501E-3</v>
      </c>
      <c r="I702" s="4"/>
      <c r="J702" s="4"/>
      <c r="K702" s="4"/>
    </row>
    <row r="703" spans="2:11" ht="13.5" x14ac:dyDescent="0.35">
      <c r="B703" s="3">
        <v>43024</v>
      </c>
      <c r="C703" s="2">
        <v>36.1</v>
      </c>
      <c r="D703" s="2">
        <v>16.150600000000001</v>
      </c>
      <c r="E703" s="2">
        <v>28425</v>
      </c>
      <c r="F703" s="2"/>
      <c r="G703" s="2"/>
      <c r="H703" s="5">
        <f t="shared" si="10"/>
        <v>8.3789116155940074E-3</v>
      </c>
      <c r="I703" s="4"/>
      <c r="J703" s="4"/>
      <c r="K703" s="4"/>
    </row>
    <row r="704" spans="2:11" ht="13.5" x14ac:dyDescent="0.35">
      <c r="B704" s="3">
        <v>43025</v>
      </c>
      <c r="C704" s="2">
        <v>36.1</v>
      </c>
      <c r="D704" s="2">
        <v>16.150600000000001</v>
      </c>
      <c r="E704" s="2">
        <v>1958</v>
      </c>
      <c r="F704" s="2"/>
      <c r="G704" s="2"/>
      <c r="H704" s="5">
        <f t="shared" si="10"/>
        <v>0</v>
      </c>
      <c r="I704" s="4"/>
      <c r="J704" s="4"/>
      <c r="K704" s="4"/>
    </row>
    <row r="705" spans="2:11" ht="13.5" x14ac:dyDescent="0.35">
      <c r="B705" s="3">
        <v>43026</v>
      </c>
      <c r="C705" s="2">
        <v>36.1</v>
      </c>
      <c r="D705" s="2">
        <v>16.150600000000001</v>
      </c>
      <c r="E705" s="2">
        <v>116</v>
      </c>
      <c r="F705" s="2"/>
      <c r="G705" s="2"/>
      <c r="H705" s="5">
        <f t="shared" si="10"/>
        <v>0</v>
      </c>
      <c r="I705" s="4"/>
      <c r="J705" s="4"/>
      <c r="K705" s="4"/>
    </row>
    <row r="706" spans="2:11" ht="13.5" x14ac:dyDescent="0.35">
      <c r="B706" s="3">
        <v>43027</v>
      </c>
      <c r="C706" s="2">
        <v>36.08</v>
      </c>
      <c r="D706" s="2">
        <v>16.1417</v>
      </c>
      <c r="E706" s="2">
        <v>731</v>
      </c>
      <c r="F706" s="2"/>
      <c r="G706" s="2"/>
      <c r="H706" s="5">
        <f t="shared" si="10"/>
        <v>-5.5106311839811365E-4</v>
      </c>
      <c r="I706" s="4"/>
      <c r="J706" s="4"/>
      <c r="K706" s="4"/>
    </row>
    <row r="707" spans="2:11" ht="13.5" x14ac:dyDescent="0.35">
      <c r="B707" s="3">
        <v>43028</v>
      </c>
      <c r="C707" s="2">
        <v>35.799999999999997</v>
      </c>
      <c r="D707" s="2">
        <v>16.016400000000001</v>
      </c>
      <c r="E707" s="2">
        <v>1661</v>
      </c>
      <c r="F707" s="2"/>
      <c r="G707" s="2"/>
      <c r="H707" s="5">
        <f t="shared" si="10"/>
        <v>-7.7625033298846652E-3</v>
      </c>
      <c r="I707" s="4"/>
      <c r="J707" s="4"/>
      <c r="K707" s="4"/>
    </row>
    <row r="708" spans="2:11" ht="13.5" x14ac:dyDescent="0.35">
      <c r="B708" s="3">
        <v>43031</v>
      </c>
      <c r="C708" s="2">
        <v>35.5</v>
      </c>
      <c r="D708" s="2">
        <v>15.882199999999999</v>
      </c>
      <c r="E708" s="2">
        <v>5776</v>
      </c>
      <c r="F708" s="2"/>
      <c r="G708" s="2"/>
      <c r="H708" s="5">
        <f t="shared" si="10"/>
        <v>-8.3789116155941184E-3</v>
      </c>
      <c r="I708" s="4"/>
      <c r="J708" s="4"/>
      <c r="K708" s="4"/>
    </row>
    <row r="709" spans="2:11" ht="13.5" x14ac:dyDescent="0.35">
      <c r="B709" s="3">
        <v>43032</v>
      </c>
      <c r="C709" s="2">
        <v>35.49</v>
      </c>
      <c r="D709" s="2">
        <v>15.877700000000001</v>
      </c>
      <c r="E709" s="2">
        <v>1141</v>
      </c>
      <c r="F709" s="2"/>
      <c r="G709" s="2"/>
      <c r="H709" s="5">
        <f t="shared" si="10"/>
        <v>-2.8333606175456763E-4</v>
      </c>
      <c r="I709" s="4"/>
      <c r="J709" s="4"/>
      <c r="K709" s="4"/>
    </row>
    <row r="710" spans="2:11" ht="13.5" x14ac:dyDescent="0.35">
      <c r="B710" s="3">
        <v>43033</v>
      </c>
      <c r="C710" s="2">
        <v>35.49</v>
      </c>
      <c r="D710" s="2">
        <v>15.877700000000001</v>
      </c>
      <c r="E710" s="2">
        <v>3502</v>
      </c>
      <c r="F710" s="2"/>
      <c r="G710" s="2"/>
      <c r="H710" s="5">
        <f t="shared" si="10"/>
        <v>0</v>
      </c>
      <c r="I710" s="4"/>
      <c r="J710" s="4"/>
      <c r="K710" s="4"/>
    </row>
    <row r="711" spans="2:11" ht="13.5" x14ac:dyDescent="0.35">
      <c r="B711" s="3">
        <v>43034</v>
      </c>
      <c r="C711" s="2">
        <v>36</v>
      </c>
      <c r="D711" s="2">
        <v>16.105899999999998</v>
      </c>
      <c r="E711" s="2">
        <v>2557</v>
      </c>
      <c r="F711" s="2"/>
      <c r="G711" s="2"/>
      <c r="H711" s="5">
        <f t="shared" ref="H711:H774" si="11">(D711-D710)/D710</f>
        <v>1.4372358716942472E-2</v>
      </c>
      <c r="I711" s="4"/>
      <c r="J711" s="4"/>
      <c r="K711" s="4"/>
    </row>
    <row r="712" spans="2:11" ht="13.5" x14ac:dyDescent="0.35">
      <c r="B712" s="3">
        <v>43035</v>
      </c>
      <c r="C712" s="2">
        <v>36</v>
      </c>
      <c r="D712" s="2">
        <v>16.105899999999998</v>
      </c>
      <c r="E712" s="2">
        <v>299</v>
      </c>
      <c r="F712" s="2"/>
      <c r="G712" s="2"/>
      <c r="H712" s="5">
        <f t="shared" si="11"/>
        <v>0</v>
      </c>
      <c r="I712" s="4"/>
      <c r="J712" s="4"/>
      <c r="K712" s="4"/>
    </row>
    <row r="713" spans="2:11" ht="13.5" x14ac:dyDescent="0.35">
      <c r="B713" s="3">
        <v>43038</v>
      </c>
      <c r="C713" s="2">
        <v>35.99</v>
      </c>
      <c r="D713" s="2">
        <v>16.101400000000002</v>
      </c>
      <c r="E713" s="2">
        <v>754</v>
      </c>
      <c r="F713" s="2"/>
      <c r="G713" s="2"/>
      <c r="H713" s="5">
        <f t="shared" si="11"/>
        <v>-2.7940071650740523E-4</v>
      </c>
      <c r="I713" s="4"/>
      <c r="J713" s="4"/>
      <c r="K713" s="4"/>
    </row>
    <row r="714" spans="2:11" ht="13.5" x14ac:dyDescent="0.35">
      <c r="B714" s="3">
        <v>43039</v>
      </c>
      <c r="C714" s="2">
        <v>35.86</v>
      </c>
      <c r="D714" s="2">
        <v>16.043199999999999</v>
      </c>
      <c r="E714" s="2">
        <v>2449</v>
      </c>
      <c r="F714" s="2"/>
      <c r="G714" s="2"/>
      <c r="H714" s="5">
        <f t="shared" si="11"/>
        <v>-3.6145925199052823E-3</v>
      </c>
      <c r="I714" s="4"/>
      <c r="J714" s="4"/>
      <c r="K714" s="4"/>
    </row>
    <row r="715" spans="2:11" ht="13.5" x14ac:dyDescent="0.35">
      <c r="B715" s="3">
        <v>43040</v>
      </c>
      <c r="C715" s="2">
        <v>35.799999999999997</v>
      </c>
      <c r="D715" s="2">
        <v>16.016400000000001</v>
      </c>
      <c r="E715" s="2">
        <v>894</v>
      </c>
      <c r="F715" s="2"/>
      <c r="G715" s="2"/>
      <c r="H715" s="5">
        <f t="shared" si="11"/>
        <v>-1.6704896778696231E-3</v>
      </c>
      <c r="I715" s="4"/>
      <c r="J715" s="4"/>
      <c r="K715" s="4"/>
    </row>
    <row r="716" spans="2:11" ht="13.5" x14ac:dyDescent="0.35">
      <c r="B716" s="3">
        <v>43041</v>
      </c>
      <c r="C716" s="2">
        <v>35.700000000000003</v>
      </c>
      <c r="D716" s="2">
        <v>15.9716</v>
      </c>
      <c r="E716" s="2">
        <v>1671</v>
      </c>
      <c r="F716" s="2"/>
      <c r="G716" s="2"/>
      <c r="H716" s="5">
        <f t="shared" si="11"/>
        <v>-2.7971329387378183E-3</v>
      </c>
      <c r="I716" s="4"/>
      <c r="J716" s="4"/>
      <c r="K716" s="4"/>
    </row>
    <row r="717" spans="2:11" ht="13.5" x14ac:dyDescent="0.35">
      <c r="B717" s="3">
        <v>43042</v>
      </c>
      <c r="C717" s="2">
        <v>35.700000000000003</v>
      </c>
      <c r="D717" s="2">
        <v>15.9716</v>
      </c>
      <c r="E717" s="2">
        <v>432</v>
      </c>
      <c r="F717" s="2"/>
      <c r="G717" s="2"/>
      <c r="H717" s="5">
        <f t="shared" si="11"/>
        <v>0</v>
      </c>
      <c r="I717" s="4"/>
      <c r="J717" s="4"/>
      <c r="K717" s="4"/>
    </row>
    <row r="718" spans="2:11" ht="13.5" x14ac:dyDescent="0.35">
      <c r="B718" s="3">
        <v>43045</v>
      </c>
      <c r="C718" s="2">
        <v>35.65</v>
      </c>
      <c r="D718" s="2">
        <v>15.949299999999999</v>
      </c>
      <c r="E718" s="2">
        <v>1040</v>
      </c>
      <c r="F718" s="2"/>
      <c r="G718" s="2"/>
      <c r="H718" s="5">
        <f t="shared" si="11"/>
        <v>-1.3962283052418867E-3</v>
      </c>
      <c r="I718" s="4"/>
      <c r="J718" s="4"/>
      <c r="K718" s="4"/>
    </row>
    <row r="719" spans="2:11" ht="13.5" x14ac:dyDescent="0.35">
      <c r="B719" s="3">
        <v>43046</v>
      </c>
      <c r="C719" s="2">
        <v>35.85</v>
      </c>
      <c r="D719" s="2">
        <v>16.038799999999998</v>
      </c>
      <c r="E719" s="2">
        <v>2473</v>
      </c>
      <c r="F719" s="2"/>
      <c r="G719" s="2"/>
      <c r="H719" s="5">
        <f t="shared" si="11"/>
        <v>5.6115315405691315E-3</v>
      </c>
      <c r="I719" s="4"/>
      <c r="J719" s="4"/>
      <c r="K719" s="4"/>
    </row>
    <row r="720" spans="2:11" ht="13.5" x14ac:dyDescent="0.35">
      <c r="B720" s="3">
        <v>43047</v>
      </c>
      <c r="C720" s="2">
        <v>35.85</v>
      </c>
      <c r="D720" s="2">
        <v>16.038799999999998</v>
      </c>
      <c r="E720" s="2">
        <v>936</v>
      </c>
      <c r="F720" s="2"/>
      <c r="G720" s="2"/>
      <c r="H720" s="5">
        <f t="shared" si="11"/>
        <v>0</v>
      </c>
      <c r="I720" s="4"/>
      <c r="J720" s="4"/>
      <c r="K720" s="4"/>
    </row>
    <row r="721" spans="2:11" ht="13.5" x14ac:dyDescent="0.35">
      <c r="B721" s="3">
        <v>43048</v>
      </c>
      <c r="C721" s="2">
        <v>36</v>
      </c>
      <c r="D721" s="2">
        <v>16.105899999999998</v>
      </c>
      <c r="E721" s="2">
        <v>4377</v>
      </c>
      <c r="F721" s="2"/>
      <c r="G721" s="2"/>
      <c r="H721" s="5">
        <f t="shared" si="11"/>
        <v>4.1836047584607296E-3</v>
      </c>
      <c r="I721" s="4"/>
      <c r="J721" s="4"/>
      <c r="K721" s="4"/>
    </row>
    <row r="722" spans="2:11" ht="13.5" x14ac:dyDescent="0.35">
      <c r="B722" s="3">
        <v>43049</v>
      </c>
      <c r="C722" s="2">
        <v>35.9</v>
      </c>
      <c r="D722" s="2">
        <v>16.0611</v>
      </c>
      <c r="E722" s="2">
        <v>2502</v>
      </c>
      <c r="F722" s="2"/>
      <c r="G722" s="2"/>
      <c r="H722" s="5">
        <f t="shared" si="11"/>
        <v>-2.7815893554535061E-3</v>
      </c>
      <c r="I722" s="4"/>
      <c r="J722" s="4"/>
      <c r="K722" s="4"/>
    </row>
    <row r="723" spans="2:11" ht="13.5" x14ac:dyDescent="0.35">
      <c r="B723" s="3">
        <v>43052</v>
      </c>
      <c r="C723" s="2">
        <v>36.49</v>
      </c>
      <c r="D723" s="2">
        <v>16.325099999999999</v>
      </c>
      <c r="E723" s="2">
        <v>9269</v>
      </c>
      <c r="F723" s="2"/>
      <c r="G723" s="2"/>
      <c r="H723" s="5">
        <f t="shared" si="11"/>
        <v>1.6437230326689912E-2</v>
      </c>
      <c r="I723" s="4"/>
      <c r="J723" s="4"/>
      <c r="K723" s="4"/>
    </row>
    <row r="724" spans="2:11" ht="13.5" x14ac:dyDescent="0.35">
      <c r="B724" s="3">
        <v>43053</v>
      </c>
      <c r="C724" s="2">
        <v>36.31</v>
      </c>
      <c r="D724" s="2">
        <v>16.244599999999998</v>
      </c>
      <c r="E724" s="2">
        <v>1682</v>
      </c>
      <c r="F724" s="2"/>
      <c r="G724" s="2"/>
      <c r="H724" s="5">
        <f t="shared" si="11"/>
        <v>-4.9310570838770164E-3</v>
      </c>
      <c r="I724" s="4"/>
      <c r="J724" s="4"/>
      <c r="K724" s="4"/>
    </row>
    <row r="725" spans="2:11" ht="13.5" x14ac:dyDescent="0.35">
      <c r="B725" s="3">
        <v>43054</v>
      </c>
      <c r="C725" s="2">
        <v>36.03</v>
      </c>
      <c r="D725" s="2">
        <v>16.119299999999999</v>
      </c>
      <c r="E725" s="2">
        <v>4682</v>
      </c>
      <c r="F725" s="2"/>
      <c r="G725" s="2"/>
      <c r="H725" s="5">
        <f t="shared" si="11"/>
        <v>-7.7133324304691601E-3</v>
      </c>
      <c r="I725" s="4"/>
      <c r="J725" s="4"/>
      <c r="K725" s="4"/>
    </row>
    <row r="726" spans="2:11" ht="13.5" x14ac:dyDescent="0.35">
      <c r="B726" s="3">
        <v>43055</v>
      </c>
      <c r="C726" s="2">
        <v>36.06</v>
      </c>
      <c r="D726" s="2">
        <v>16.1327</v>
      </c>
      <c r="E726" s="2">
        <v>1888</v>
      </c>
      <c r="F726" s="2"/>
      <c r="G726" s="2"/>
      <c r="H726" s="5">
        <f t="shared" si="11"/>
        <v>8.3130160738994531E-4</v>
      </c>
      <c r="I726" s="4"/>
      <c r="J726" s="4"/>
      <c r="K726" s="4"/>
    </row>
    <row r="727" spans="2:11" ht="13.5" x14ac:dyDescent="0.35">
      <c r="B727" s="3">
        <v>43056</v>
      </c>
      <c r="C727" s="2">
        <v>36.08</v>
      </c>
      <c r="D727" s="2">
        <v>16.1417</v>
      </c>
      <c r="E727" s="2">
        <v>1396</v>
      </c>
      <c r="F727" s="2"/>
      <c r="G727" s="2"/>
      <c r="H727" s="5">
        <f t="shared" si="11"/>
        <v>5.5787313964806521E-4</v>
      </c>
      <c r="I727" s="4"/>
      <c r="J727" s="4"/>
      <c r="K727" s="4"/>
    </row>
    <row r="728" spans="2:11" ht="13.5" x14ac:dyDescent="0.35">
      <c r="B728" s="3">
        <v>43059</v>
      </c>
      <c r="C728" s="2">
        <v>36.03</v>
      </c>
      <c r="D728" s="2">
        <v>16.119299999999999</v>
      </c>
      <c r="E728" s="2">
        <v>5550</v>
      </c>
      <c r="F728" s="2"/>
      <c r="G728" s="2"/>
      <c r="H728" s="5">
        <f t="shared" si="11"/>
        <v>-1.387710092493423E-3</v>
      </c>
      <c r="I728" s="4"/>
      <c r="J728" s="4"/>
      <c r="K728" s="4"/>
    </row>
    <row r="729" spans="2:11" ht="13.5" x14ac:dyDescent="0.35">
      <c r="B729" s="3">
        <v>43060</v>
      </c>
      <c r="C729" s="2">
        <v>36.020000000000003</v>
      </c>
      <c r="D729" s="2">
        <v>16.114799999999999</v>
      </c>
      <c r="E729" s="2">
        <v>3255</v>
      </c>
      <c r="F729" s="2"/>
      <c r="G729" s="2"/>
      <c r="H729" s="5">
        <f t="shared" si="11"/>
        <v>-2.7916845024288713E-4</v>
      </c>
      <c r="I729" s="4"/>
      <c r="J729" s="4"/>
      <c r="K729" s="4"/>
    </row>
    <row r="730" spans="2:11" ht="13.5" x14ac:dyDescent="0.35">
      <c r="B730" s="3">
        <v>43061</v>
      </c>
      <c r="C730" s="2">
        <v>36.049999999999997</v>
      </c>
      <c r="D730" s="2">
        <v>16.1282</v>
      </c>
      <c r="E730" s="2">
        <v>1732</v>
      </c>
      <c r="F730" s="2"/>
      <c r="G730" s="2"/>
      <c r="H730" s="5">
        <f t="shared" si="11"/>
        <v>8.3153374537696682E-4</v>
      </c>
      <c r="I730" s="4"/>
      <c r="J730" s="4"/>
      <c r="K730" s="4"/>
    </row>
    <row r="731" spans="2:11" ht="13.5" x14ac:dyDescent="0.35">
      <c r="B731" s="3">
        <v>43062</v>
      </c>
      <c r="C731" s="2">
        <v>36.1</v>
      </c>
      <c r="D731" s="2">
        <v>16.150600000000001</v>
      </c>
      <c r="E731" s="2">
        <v>8871</v>
      </c>
      <c r="F731" s="2"/>
      <c r="G731" s="2"/>
      <c r="H731" s="5">
        <f t="shared" si="11"/>
        <v>1.3888716657780215E-3</v>
      </c>
      <c r="I731" s="4"/>
      <c r="J731" s="4"/>
      <c r="K731" s="4"/>
    </row>
    <row r="732" spans="2:11" ht="13.5" x14ac:dyDescent="0.35">
      <c r="B732" s="3">
        <v>43063</v>
      </c>
      <c r="C732" s="2">
        <v>36.29</v>
      </c>
      <c r="D732" s="2">
        <v>16.235600000000002</v>
      </c>
      <c r="E732" s="2">
        <v>2357</v>
      </c>
      <c r="F732" s="2"/>
      <c r="G732" s="2"/>
      <c r="H732" s="5">
        <f t="shared" si="11"/>
        <v>5.2629623667232702E-3</v>
      </c>
      <c r="I732" s="4"/>
      <c r="J732" s="4"/>
      <c r="K732" s="4"/>
    </row>
    <row r="733" spans="2:11" ht="13.5" x14ac:dyDescent="0.35">
      <c r="B733" s="3">
        <v>43066</v>
      </c>
      <c r="C733" s="2">
        <v>36.29</v>
      </c>
      <c r="D733" s="2">
        <v>16.235600000000002</v>
      </c>
      <c r="E733" s="2">
        <v>2987</v>
      </c>
      <c r="F733" s="2"/>
      <c r="G733" s="2"/>
      <c r="H733" s="5">
        <f t="shared" si="11"/>
        <v>0</v>
      </c>
      <c r="I733" s="4"/>
      <c r="J733" s="4"/>
      <c r="K733" s="4"/>
    </row>
    <row r="734" spans="2:11" ht="13.5" x14ac:dyDescent="0.35">
      <c r="B734" s="3">
        <v>43067</v>
      </c>
      <c r="C734" s="2">
        <v>36.200000000000003</v>
      </c>
      <c r="D734" s="2">
        <v>16.1953</v>
      </c>
      <c r="E734" s="2">
        <v>1638</v>
      </c>
      <c r="F734" s="2"/>
      <c r="G734" s="2"/>
      <c r="H734" s="5">
        <f t="shared" si="11"/>
        <v>-2.4821996107320947E-3</v>
      </c>
      <c r="I734" s="4"/>
      <c r="J734" s="4"/>
      <c r="K734" s="4"/>
    </row>
    <row r="735" spans="2:11" ht="13.5" x14ac:dyDescent="0.35">
      <c r="B735" s="3">
        <v>43068</v>
      </c>
      <c r="C735" s="2">
        <v>36.200000000000003</v>
      </c>
      <c r="D735" s="2">
        <v>16.1953</v>
      </c>
      <c r="E735" s="2">
        <v>3760</v>
      </c>
      <c r="F735" s="2"/>
      <c r="G735" s="2"/>
      <c r="H735" s="5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36.200000000000003</v>
      </c>
      <c r="D736" s="2">
        <v>16.1953</v>
      </c>
      <c r="E736" s="2">
        <v>11090</v>
      </c>
      <c r="F736" s="2"/>
      <c r="G736" s="2"/>
      <c r="H736" s="5">
        <f t="shared" si="11"/>
        <v>0</v>
      </c>
      <c r="I736" s="4"/>
      <c r="J736" s="4"/>
      <c r="K736" s="4"/>
    </row>
    <row r="737" spans="2:11" ht="13.5" x14ac:dyDescent="0.35">
      <c r="B737" s="3">
        <v>43073</v>
      </c>
      <c r="C737" s="2">
        <v>36.11</v>
      </c>
      <c r="D737" s="2">
        <v>16.155100000000001</v>
      </c>
      <c r="E737" s="2">
        <v>5372</v>
      </c>
      <c r="F737" s="2"/>
      <c r="G737" s="2"/>
      <c r="H737" s="5">
        <f t="shared" si="11"/>
        <v>-2.4822016263977009E-3</v>
      </c>
      <c r="I737" s="4"/>
      <c r="J737" s="4"/>
      <c r="K737" s="4"/>
    </row>
    <row r="738" spans="2:11" ht="13.5" x14ac:dyDescent="0.35">
      <c r="B738" s="3">
        <v>43074</v>
      </c>
      <c r="C738" s="2">
        <v>36.299999999999997</v>
      </c>
      <c r="D738" s="2">
        <v>16.240100000000002</v>
      </c>
      <c r="E738" s="2">
        <v>4153</v>
      </c>
      <c r="F738" s="2"/>
      <c r="G738" s="2"/>
      <c r="H738" s="5">
        <f t="shared" si="11"/>
        <v>5.2614963695675572E-3</v>
      </c>
      <c r="I738" s="4"/>
      <c r="J738" s="4"/>
      <c r="K738" s="4"/>
    </row>
    <row r="739" spans="2:11" ht="13.5" x14ac:dyDescent="0.35">
      <c r="B739" s="3">
        <v>43075</v>
      </c>
      <c r="C739" s="2">
        <v>36.25</v>
      </c>
      <c r="D739" s="2">
        <v>16.217700000000001</v>
      </c>
      <c r="E739" s="2">
        <v>1920</v>
      </c>
      <c r="F739" s="2"/>
      <c r="G739" s="2"/>
      <c r="H739" s="5">
        <f t="shared" si="11"/>
        <v>-1.3793018515896505E-3</v>
      </c>
      <c r="I739" s="4"/>
      <c r="J739" s="4"/>
      <c r="K739" s="4"/>
    </row>
    <row r="740" spans="2:11" ht="13.5" x14ac:dyDescent="0.35">
      <c r="B740" s="3">
        <v>43076</v>
      </c>
      <c r="C740" s="2">
        <v>36.200000000000003</v>
      </c>
      <c r="D740" s="2">
        <v>16.1953</v>
      </c>
      <c r="E740" s="2">
        <v>3453</v>
      </c>
      <c r="F740" s="2"/>
      <c r="G740" s="2"/>
      <c r="H740" s="5">
        <f t="shared" si="11"/>
        <v>-1.3812069528972102E-3</v>
      </c>
      <c r="I740" s="4"/>
      <c r="J740" s="4"/>
      <c r="K740" s="4"/>
    </row>
    <row r="741" spans="2:11" ht="13.5" x14ac:dyDescent="0.35">
      <c r="B741" s="3">
        <v>43077</v>
      </c>
      <c r="C741" s="2">
        <v>36.25</v>
      </c>
      <c r="D741" s="2">
        <v>16.217700000000001</v>
      </c>
      <c r="E741" s="2">
        <v>4835</v>
      </c>
      <c r="F741" s="2"/>
      <c r="G741" s="2"/>
      <c r="H741" s="5">
        <f t="shared" si="11"/>
        <v>1.3831173241620153E-3</v>
      </c>
      <c r="I741" s="4"/>
      <c r="J741" s="4"/>
      <c r="K741" s="4"/>
    </row>
    <row r="742" spans="2:11" ht="13.5" x14ac:dyDescent="0.35">
      <c r="B742" s="3">
        <v>43080</v>
      </c>
      <c r="C742" s="2">
        <v>36.200000000000003</v>
      </c>
      <c r="D742" s="2">
        <v>16.1953</v>
      </c>
      <c r="E742" s="2">
        <v>4313</v>
      </c>
      <c r="F742" s="2"/>
      <c r="G742" s="2"/>
      <c r="H742" s="5">
        <f t="shared" si="11"/>
        <v>-1.3812069528972102E-3</v>
      </c>
      <c r="I742" s="4"/>
      <c r="J742" s="4"/>
      <c r="K742" s="4"/>
    </row>
    <row r="743" spans="2:11" ht="13.5" x14ac:dyDescent="0.35">
      <c r="B743" s="3">
        <v>43081</v>
      </c>
      <c r="C743" s="2">
        <v>36.200000000000003</v>
      </c>
      <c r="D743" s="2">
        <v>16.1953</v>
      </c>
      <c r="E743" s="2">
        <v>3077</v>
      </c>
      <c r="F743" s="2"/>
      <c r="G743" s="2"/>
      <c r="H743" s="5">
        <f t="shared" si="11"/>
        <v>0</v>
      </c>
      <c r="I743" s="4"/>
      <c r="J743" s="4"/>
      <c r="K743" s="4"/>
    </row>
    <row r="744" spans="2:11" ht="13.5" x14ac:dyDescent="0.35">
      <c r="B744" s="3">
        <v>43082</v>
      </c>
      <c r="C744" s="2">
        <v>36.200000000000003</v>
      </c>
      <c r="D744" s="2">
        <v>16.1953</v>
      </c>
      <c r="E744" s="2">
        <v>2482</v>
      </c>
      <c r="F744" s="2"/>
      <c r="G744" s="2"/>
      <c r="H744" s="5">
        <f t="shared" si="11"/>
        <v>0</v>
      </c>
      <c r="I744" s="4"/>
      <c r="J744" s="4"/>
      <c r="K744" s="4"/>
    </row>
    <row r="745" spans="2:11" ht="13.5" x14ac:dyDescent="0.35">
      <c r="B745" s="3">
        <v>43083</v>
      </c>
      <c r="C745" s="2">
        <v>35.9</v>
      </c>
      <c r="D745" s="2">
        <v>16.0611</v>
      </c>
      <c r="E745" s="2">
        <v>3153</v>
      </c>
      <c r="F745" s="2"/>
      <c r="G745" s="2"/>
      <c r="H745" s="5">
        <f t="shared" si="11"/>
        <v>-8.2863546831488076E-3</v>
      </c>
      <c r="I745" s="4"/>
      <c r="J745" s="4"/>
      <c r="K745" s="4"/>
    </row>
    <row r="746" spans="2:11" ht="13.5" x14ac:dyDescent="0.35">
      <c r="B746" s="3">
        <v>43084</v>
      </c>
      <c r="C746" s="2">
        <v>35.9</v>
      </c>
      <c r="D746" s="2">
        <v>16.0611</v>
      </c>
      <c r="E746" s="2">
        <v>2117</v>
      </c>
      <c r="F746" s="2"/>
      <c r="G746" s="2"/>
      <c r="H746" s="5">
        <f t="shared" si="11"/>
        <v>0</v>
      </c>
      <c r="I746" s="4"/>
      <c r="J746" s="4"/>
      <c r="K746" s="4"/>
    </row>
    <row r="747" spans="2:11" ht="13.5" x14ac:dyDescent="0.35">
      <c r="B747" s="3">
        <v>43087</v>
      </c>
      <c r="C747" s="2">
        <v>35.9</v>
      </c>
      <c r="D747" s="2">
        <v>16.0611</v>
      </c>
      <c r="E747" s="2">
        <v>1545</v>
      </c>
      <c r="F747" s="2"/>
      <c r="G747" s="2"/>
      <c r="H747" s="5">
        <f t="shared" si="11"/>
        <v>0</v>
      </c>
      <c r="I747" s="4"/>
      <c r="J747" s="4"/>
      <c r="K747" s="4"/>
    </row>
    <row r="748" spans="2:11" ht="13.5" x14ac:dyDescent="0.35">
      <c r="B748" s="3">
        <v>43088</v>
      </c>
      <c r="C748" s="2">
        <v>35.880000000000003</v>
      </c>
      <c r="D748" s="2">
        <v>16.052199999999999</v>
      </c>
      <c r="E748" s="2">
        <v>3346</v>
      </c>
      <c r="F748" s="2"/>
      <c r="G748" s="2"/>
      <c r="H748" s="5">
        <f t="shared" si="11"/>
        <v>-5.5413390116496215E-4</v>
      </c>
      <c r="I748" s="4"/>
      <c r="J748" s="4"/>
      <c r="K748" s="4"/>
    </row>
    <row r="749" spans="2:11" ht="13.5" x14ac:dyDescent="0.35">
      <c r="B749" s="3">
        <v>43089</v>
      </c>
      <c r="C749" s="2">
        <v>35.799999999999997</v>
      </c>
      <c r="D749" s="2">
        <v>16.016400000000001</v>
      </c>
      <c r="E749" s="2">
        <v>4735</v>
      </c>
      <c r="F749" s="2"/>
      <c r="G749" s="2"/>
      <c r="H749" s="5">
        <f t="shared" si="11"/>
        <v>-2.2302238945439428E-3</v>
      </c>
      <c r="I749" s="4"/>
      <c r="J749" s="4"/>
      <c r="K749" s="4"/>
    </row>
    <row r="750" spans="2:11" ht="13.5" x14ac:dyDescent="0.35">
      <c r="B750" s="3">
        <v>43090</v>
      </c>
      <c r="C750" s="2">
        <v>36</v>
      </c>
      <c r="D750" s="2">
        <v>16.105899999999998</v>
      </c>
      <c r="E750" s="2">
        <v>2297</v>
      </c>
      <c r="F750" s="2"/>
      <c r="G750" s="2"/>
      <c r="H750" s="5">
        <f t="shared" si="11"/>
        <v>5.5880222771657467E-3</v>
      </c>
      <c r="I750" s="4"/>
      <c r="J750" s="4"/>
      <c r="K750" s="4"/>
    </row>
    <row r="751" spans="2:11" ht="13.5" x14ac:dyDescent="0.35">
      <c r="B751" s="3">
        <v>43091</v>
      </c>
      <c r="C751" s="2">
        <v>36.15</v>
      </c>
      <c r="D751" s="2">
        <v>16.172999999999998</v>
      </c>
      <c r="E751" s="2">
        <v>6475</v>
      </c>
      <c r="F751" s="2"/>
      <c r="G751" s="2"/>
      <c r="H751" s="5">
        <f t="shared" si="11"/>
        <v>4.1661751283691038E-3</v>
      </c>
      <c r="I751" s="4"/>
      <c r="J751" s="4"/>
      <c r="K751" s="4"/>
    </row>
    <row r="752" spans="2:11" ht="13.5" x14ac:dyDescent="0.35">
      <c r="B752" s="3">
        <v>43094</v>
      </c>
      <c r="C752" s="2">
        <v>36.090000000000003</v>
      </c>
      <c r="D752" s="2">
        <v>16.146100000000001</v>
      </c>
      <c r="E752" s="2">
        <v>6975</v>
      </c>
      <c r="F752" s="2"/>
      <c r="G752" s="2"/>
      <c r="H752" s="5">
        <f t="shared" si="11"/>
        <v>-1.6632659370554447E-3</v>
      </c>
      <c r="I752" s="4"/>
      <c r="J752" s="4"/>
      <c r="K752" s="4"/>
    </row>
    <row r="753" spans="2:11" ht="13.5" x14ac:dyDescent="0.35">
      <c r="B753" s="3">
        <v>43095</v>
      </c>
      <c r="C753" s="2">
        <v>36.21</v>
      </c>
      <c r="D753" s="2">
        <v>16.1998</v>
      </c>
      <c r="E753" s="2">
        <v>5143</v>
      </c>
      <c r="F753" s="2"/>
      <c r="G753" s="2"/>
      <c r="H753" s="5">
        <f t="shared" si="11"/>
        <v>3.3258805531985549E-3</v>
      </c>
      <c r="I753" s="4"/>
      <c r="J753" s="4"/>
      <c r="K753" s="4"/>
    </row>
    <row r="754" spans="2:11" ht="13.5" x14ac:dyDescent="0.35">
      <c r="B754" s="3">
        <v>43096</v>
      </c>
      <c r="C754" s="2">
        <v>36.21</v>
      </c>
      <c r="D754" s="2">
        <v>16.1998</v>
      </c>
      <c r="E754" s="2">
        <v>165965</v>
      </c>
      <c r="F754" s="2"/>
      <c r="G754" s="2"/>
      <c r="H754" s="5">
        <f t="shared" si="11"/>
        <v>0</v>
      </c>
      <c r="I754" s="4"/>
      <c r="J754" s="4"/>
      <c r="K754" s="4"/>
    </row>
    <row r="755" spans="2:11" ht="13.5" x14ac:dyDescent="0.35">
      <c r="B755" s="3">
        <v>43097</v>
      </c>
      <c r="C755" s="2">
        <v>36.35</v>
      </c>
      <c r="D755" s="2">
        <v>16.2624</v>
      </c>
      <c r="E755" s="2">
        <v>3119</v>
      </c>
      <c r="F755" s="2"/>
      <c r="G755" s="2"/>
      <c r="H755" s="5">
        <f t="shared" si="11"/>
        <v>3.8642452375955115E-3</v>
      </c>
      <c r="I755" s="4"/>
      <c r="J755" s="4"/>
      <c r="K755" s="4"/>
    </row>
    <row r="756" spans="2:11" ht="13.5" x14ac:dyDescent="0.35">
      <c r="B756" s="3">
        <v>43098</v>
      </c>
      <c r="C756" s="2">
        <v>36.4</v>
      </c>
      <c r="D756" s="2">
        <v>16.284800000000001</v>
      </c>
      <c r="E756" s="2">
        <v>6517</v>
      </c>
      <c r="F756" s="2"/>
      <c r="G756" s="2"/>
      <c r="H756" s="5">
        <f t="shared" si="11"/>
        <v>1.3774104683196261E-3</v>
      </c>
      <c r="I756" s="4"/>
      <c r="J756" s="4"/>
      <c r="K756" s="4"/>
    </row>
    <row r="757" spans="2:11" ht="13.5" x14ac:dyDescent="0.35">
      <c r="B757" s="3">
        <v>43102</v>
      </c>
      <c r="C757" s="2">
        <v>36.6</v>
      </c>
      <c r="D757" s="2">
        <v>16.374300000000002</v>
      </c>
      <c r="E757" s="2">
        <v>11307</v>
      </c>
      <c r="F757" s="2"/>
      <c r="G757" s="2"/>
      <c r="H757" s="5">
        <f t="shared" si="11"/>
        <v>5.4959225781097106E-3</v>
      </c>
      <c r="I757" s="4"/>
      <c r="J757" s="4"/>
      <c r="K757" s="4"/>
    </row>
    <row r="758" spans="2:11" ht="13.5" x14ac:dyDescent="0.35">
      <c r="B758" s="3">
        <v>43103</v>
      </c>
      <c r="C758" s="2">
        <v>36.15</v>
      </c>
      <c r="D758" s="2">
        <v>16.172999999999998</v>
      </c>
      <c r="E758" s="2">
        <v>6766</v>
      </c>
      <c r="F758" s="2"/>
      <c r="G758" s="2"/>
      <c r="H758" s="5">
        <f t="shared" si="11"/>
        <v>-1.2293655301295527E-2</v>
      </c>
      <c r="I758" s="4"/>
      <c r="J758" s="4"/>
      <c r="K758" s="4"/>
    </row>
    <row r="759" spans="2:11" ht="13.5" x14ac:dyDescent="0.35">
      <c r="B759" s="3">
        <v>43104</v>
      </c>
      <c r="C759" s="2">
        <v>36.47</v>
      </c>
      <c r="D759" s="2">
        <v>16.316099999999999</v>
      </c>
      <c r="E759" s="2">
        <v>1787</v>
      </c>
      <c r="F759" s="2"/>
      <c r="G759" s="2"/>
      <c r="H759" s="5">
        <f t="shared" si="11"/>
        <v>8.8480801335559557E-3</v>
      </c>
      <c r="I759" s="4"/>
      <c r="J759" s="4"/>
      <c r="K759" s="4"/>
    </row>
    <row r="760" spans="2:11" ht="13.5" x14ac:dyDescent="0.35">
      <c r="B760" s="3">
        <v>43105</v>
      </c>
      <c r="C760" s="2">
        <v>36.86</v>
      </c>
      <c r="D760" s="2">
        <v>16.490600000000001</v>
      </c>
      <c r="E760" s="2">
        <v>4421</v>
      </c>
      <c r="F760" s="2"/>
      <c r="G760" s="2"/>
      <c r="H760" s="5">
        <f t="shared" si="11"/>
        <v>1.0694957741126979E-2</v>
      </c>
      <c r="I760" s="4"/>
      <c r="J760" s="4"/>
      <c r="K760" s="4"/>
    </row>
    <row r="761" spans="2:11" ht="13.5" x14ac:dyDescent="0.35">
      <c r="B761" s="3">
        <v>43108</v>
      </c>
      <c r="C761" s="2">
        <v>37.33</v>
      </c>
      <c r="D761" s="2">
        <v>16.700900000000001</v>
      </c>
      <c r="E761" s="2">
        <v>3568</v>
      </c>
      <c r="F761" s="2"/>
      <c r="G761" s="2"/>
      <c r="H761" s="5">
        <f t="shared" si="11"/>
        <v>1.2752719731240836E-2</v>
      </c>
      <c r="I761" s="4"/>
      <c r="J761" s="4"/>
      <c r="K761" s="4"/>
    </row>
    <row r="762" spans="2:11" ht="13.5" x14ac:dyDescent="0.35">
      <c r="B762" s="3">
        <v>43109</v>
      </c>
      <c r="C762" s="2">
        <v>37.369999999999997</v>
      </c>
      <c r="D762" s="2">
        <v>16.718800000000002</v>
      </c>
      <c r="E762" s="2">
        <v>5039</v>
      </c>
      <c r="F762" s="2"/>
      <c r="G762" s="2"/>
      <c r="H762" s="5">
        <f t="shared" si="11"/>
        <v>1.0717985258280041E-3</v>
      </c>
      <c r="I762" s="4"/>
      <c r="J762" s="4"/>
      <c r="K762" s="4"/>
    </row>
    <row r="763" spans="2:11" ht="13.5" x14ac:dyDescent="0.35">
      <c r="B763" s="3">
        <v>43110</v>
      </c>
      <c r="C763" s="2">
        <v>37.5</v>
      </c>
      <c r="D763" s="2">
        <v>16.776900000000001</v>
      </c>
      <c r="E763" s="2">
        <v>10688</v>
      </c>
      <c r="F763" s="2"/>
      <c r="G763" s="2"/>
      <c r="H763" s="5">
        <f t="shared" si="11"/>
        <v>3.4751297940043297E-3</v>
      </c>
      <c r="I763" s="4"/>
      <c r="J763" s="4"/>
      <c r="K763" s="4"/>
    </row>
    <row r="764" spans="2:11" ht="13.5" x14ac:dyDescent="0.35">
      <c r="B764" s="3">
        <v>43111</v>
      </c>
      <c r="C764" s="2">
        <v>38.4</v>
      </c>
      <c r="D764" s="2">
        <v>17.179600000000001</v>
      </c>
      <c r="E764" s="2">
        <v>7388</v>
      </c>
      <c r="F764" s="2"/>
      <c r="G764" s="2"/>
      <c r="H764" s="5">
        <f t="shared" si="11"/>
        <v>2.4003242553749464E-2</v>
      </c>
      <c r="I764" s="4"/>
      <c r="J764" s="4"/>
      <c r="K764" s="4"/>
    </row>
    <row r="765" spans="2:11" ht="13.5" x14ac:dyDescent="0.35">
      <c r="B765" s="3">
        <v>43112</v>
      </c>
      <c r="C765" s="2">
        <v>39.1</v>
      </c>
      <c r="D765" s="2">
        <v>17.492799999999999</v>
      </c>
      <c r="E765" s="2">
        <v>18835</v>
      </c>
      <c r="F765" s="2"/>
      <c r="G765" s="2"/>
      <c r="H765" s="5">
        <f t="shared" si="11"/>
        <v>1.8230925050641361E-2</v>
      </c>
      <c r="I765" s="4"/>
      <c r="J765" s="4"/>
      <c r="K765" s="4"/>
    </row>
    <row r="766" spans="2:11" ht="13.5" x14ac:dyDescent="0.35">
      <c r="B766" s="3">
        <v>43115</v>
      </c>
      <c r="C766" s="2">
        <v>39.799999999999997</v>
      </c>
      <c r="D766" s="2">
        <v>17.805900000000001</v>
      </c>
      <c r="E766" s="2">
        <v>9070</v>
      </c>
      <c r="F766" s="2"/>
      <c r="G766" s="2"/>
      <c r="H766" s="5">
        <f t="shared" si="11"/>
        <v>1.7898792646117385E-2</v>
      </c>
      <c r="I766" s="4"/>
      <c r="J766" s="4"/>
      <c r="K766" s="4"/>
    </row>
    <row r="767" spans="2:11" ht="13.5" x14ac:dyDescent="0.35">
      <c r="B767" s="3">
        <v>43116</v>
      </c>
      <c r="C767" s="2">
        <v>40</v>
      </c>
      <c r="D767" s="2">
        <v>17.895399999999999</v>
      </c>
      <c r="E767" s="2">
        <v>18362</v>
      </c>
      <c r="F767" s="2"/>
      <c r="G767" s="2"/>
      <c r="H767" s="5">
        <f t="shared" si="11"/>
        <v>5.0264238258104039E-3</v>
      </c>
      <c r="I767" s="4"/>
      <c r="J767" s="4"/>
      <c r="K767" s="4"/>
    </row>
    <row r="768" spans="2:11" ht="13.5" x14ac:dyDescent="0.35">
      <c r="B768" s="3">
        <v>43117</v>
      </c>
      <c r="C768" s="2">
        <v>41.6</v>
      </c>
      <c r="D768" s="2">
        <v>18.6112</v>
      </c>
      <c r="E768" s="2">
        <v>20432</v>
      </c>
      <c r="F768" s="2"/>
      <c r="G768" s="2"/>
      <c r="H768" s="5">
        <f t="shared" si="11"/>
        <v>3.9999105915486749E-2</v>
      </c>
      <c r="I768" s="4"/>
      <c r="J768" s="4"/>
      <c r="K768" s="4"/>
    </row>
    <row r="769" spans="2:11" ht="13.5" x14ac:dyDescent="0.35">
      <c r="B769" s="3">
        <v>43118</v>
      </c>
      <c r="C769" s="2">
        <v>42.02</v>
      </c>
      <c r="D769" s="2">
        <v>18.799099999999999</v>
      </c>
      <c r="E769" s="2">
        <v>33042</v>
      </c>
      <c r="F769" s="2"/>
      <c r="G769" s="2"/>
      <c r="H769" s="5">
        <f t="shared" si="11"/>
        <v>1.0096071182943554E-2</v>
      </c>
      <c r="I769" s="4"/>
      <c r="J769" s="4"/>
      <c r="K769" s="4"/>
    </row>
    <row r="770" spans="2:11" ht="13.5" x14ac:dyDescent="0.35">
      <c r="B770" s="3">
        <v>43119</v>
      </c>
      <c r="C770" s="2">
        <v>41.85</v>
      </c>
      <c r="D770" s="2">
        <v>18.723099999999999</v>
      </c>
      <c r="E770" s="2">
        <v>20569</v>
      </c>
      <c r="F770" s="2"/>
      <c r="G770" s="2"/>
      <c r="H770" s="5">
        <f t="shared" si="11"/>
        <v>-4.0427467272369693E-3</v>
      </c>
      <c r="I770" s="4"/>
      <c r="J770" s="4"/>
      <c r="K770" s="4"/>
    </row>
    <row r="771" spans="2:11" ht="13.5" x14ac:dyDescent="0.35">
      <c r="B771" s="3">
        <v>43122</v>
      </c>
      <c r="C771" s="2">
        <v>41.74</v>
      </c>
      <c r="D771" s="2">
        <v>18.6739</v>
      </c>
      <c r="E771" s="2">
        <v>19184</v>
      </c>
      <c r="F771" s="2"/>
      <c r="G771" s="2"/>
      <c r="H771" s="5">
        <f t="shared" si="11"/>
        <v>-2.6277699739892979E-3</v>
      </c>
      <c r="I771" s="4"/>
      <c r="J771" s="4"/>
      <c r="K771" s="4"/>
    </row>
    <row r="772" spans="2:11" ht="13.5" x14ac:dyDescent="0.35">
      <c r="B772" s="3">
        <v>43123</v>
      </c>
      <c r="C772" s="2">
        <v>42.8</v>
      </c>
      <c r="D772" s="2">
        <v>19.148099999999999</v>
      </c>
      <c r="E772" s="2">
        <v>8337</v>
      </c>
      <c r="F772" s="2"/>
      <c r="G772" s="2"/>
      <c r="H772" s="5">
        <f t="shared" si="11"/>
        <v>2.5393731357670316E-2</v>
      </c>
      <c r="I772" s="4"/>
      <c r="J772" s="4"/>
      <c r="K772" s="4"/>
    </row>
    <row r="773" spans="2:11" ht="13.5" x14ac:dyDescent="0.35">
      <c r="B773" s="3">
        <v>43124</v>
      </c>
      <c r="C773" s="2">
        <v>43.35</v>
      </c>
      <c r="D773" s="2">
        <v>19.394100000000002</v>
      </c>
      <c r="E773" s="2">
        <v>10997</v>
      </c>
      <c r="F773" s="2"/>
      <c r="G773" s="2"/>
      <c r="H773" s="5">
        <f t="shared" si="11"/>
        <v>1.2847227662274701E-2</v>
      </c>
      <c r="I773" s="4"/>
      <c r="J773" s="4"/>
      <c r="K773" s="4"/>
    </row>
    <row r="774" spans="2:11" ht="13.5" x14ac:dyDescent="0.35">
      <c r="B774" s="3">
        <v>43125</v>
      </c>
      <c r="C774" s="2">
        <v>43.09</v>
      </c>
      <c r="D774" s="2">
        <v>19.277799999999999</v>
      </c>
      <c r="E774" s="2">
        <v>6826</v>
      </c>
      <c r="F774" s="2"/>
      <c r="G774" s="2"/>
      <c r="H774" s="5">
        <f t="shared" si="11"/>
        <v>-5.996669090084227E-3</v>
      </c>
      <c r="I774" s="4"/>
      <c r="J774" s="4"/>
      <c r="K774" s="4"/>
    </row>
    <row r="775" spans="2:11" ht="13.5" x14ac:dyDescent="0.35">
      <c r="B775" s="3">
        <v>43126</v>
      </c>
      <c r="C775" s="2">
        <v>43.65</v>
      </c>
      <c r="D775" s="2">
        <v>19.528400000000001</v>
      </c>
      <c r="E775" s="2">
        <v>5976</v>
      </c>
      <c r="F775" s="2"/>
      <c r="G775" s="2"/>
      <c r="H775" s="5">
        <f t="shared" ref="H775:H838" si="12">(D775-D774)/D774</f>
        <v>1.2999408646214929E-2</v>
      </c>
      <c r="I775" s="4"/>
      <c r="J775" s="4"/>
      <c r="K775" s="4"/>
    </row>
    <row r="776" spans="2:11" ht="13.5" x14ac:dyDescent="0.35">
      <c r="B776" s="3">
        <v>43129</v>
      </c>
      <c r="C776" s="2">
        <v>43.95</v>
      </c>
      <c r="D776" s="2">
        <v>19.662600000000001</v>
      </c>
      <c r="E776" s="2">
        <v>9724</v>
      </c>
      <c r="F776" s="2"/>
      <c r="G776" s="2"/>
      <c r="H776" s="5">
        <f t="shared" si="12"/>
        <v>6.8720427684807696E-3</v>
      </c>
      <c r="I776" s="4"/>
      <c r="J776" s="4"/>
      <c r="K776" s="4"/>
    </row>
    <row r="777" spans="2:11" ht="13.5" x14ac:dyDescent="0.35">
      <c r="B777" s="3">
        <v>43130</v>
      </c>
      <c r="C777" s="2">
        <v>44.2</v>
      </c>
      <c r="D777" s="2">
        <v>19.7744</v>
      </c>
      <c r="E777" s="2">
        <v>3356</v>
      </c>
      <c r="F777" s="2"/>
      <c r="G777" s="2"/>
      <c r="H777" s="5">
        <f t="shared" si="12"/>
        <v>5.6859214956312383E-3</v>
      </c>
      <c r="I777" s="4"/>
      <c r="J777" s="4"/>
      <c r="K777" s="4"/>
    </row>
    <row r="778" spans="2:11" ht="13.5" x14ac:dyDescent="0.35">
      <c r="B778" s="3">
        <v>43131</v>
      </c>
      <c r="C778" s="2">
        <v>44.49</v>
      </c>
      <c r="D778" s="2">
        <v>19.904199999999999</v>
      </c>
      <c r="E778" s="2">
        <v>10376</v>
      </c>
      <c r="F778" s="2"/>
      <c r="G778" s="2"/>
      <c r="H778" s="5">
        <f t="shared" si="12"/>
        <v>6.5640423982522593E-3</v>
      </c>
      <c r="I778" s="4"/>
      <c r="J778" s="4"/>
      <c r="K778" s="4"/>
    </row>
    <row r="779" spans="2:11" ht="13.5" x14ac:dyDescent="0.35">
      <c r="B779" s="3">
        <v>43132</v>
      </c>
      <c r="C779" s="2">
        <v>44.9</v>
      </c>
      <c r="D779" s="2">
        <v>20.087599999999998</v>
      </c>
      <c r="E779" s="2">
        <v>7747</v>
      </c>
      <c r="F779" s="2"/>
      <c r="G779" s="2"/>
      <c r="H779" s="5">
        <f t="shared" si="12"/>
        <v>9.2141357100510891E-3</v>
      </c>
      <c r="I779" s="4"/>
      <c r="J779" s="4"/>
      <c r="K779" s="4"/>
    </row>
    <row r="780" spans="2:11" ht="13.5" x14ac:dyDescent="0.35">
      <c r="B780" s="3">
        <v>43133</v>
      </c>
      <c r="C780" s="2">
        <v>46.31</v>
      </c>
      <c r="D780" s="2">
        <v>20.718399999999999</v>
      </c>
      <c r="E780" s="2">
        <v>15270</v>
      </c>
      <c r="F780" s="2"/>
      <c r="G780" s="2"/>
      <c r="H780" s="5">
        <f t="shared" si="12"/>
        <v>3.140245723730066E-2</v>
      </c>
      <c r="I780" s="4"/>
      <c r="J780" s="4"/>
      <c r="K780" s="4"/>
    </row>
    <row r="781" spans="2:11" ht="13.5" x14ac:dyDescent="0.35">
      <c r="B781" s="3">
        <v>43136</v>
      </c>
      <c r="C781" s="2">
        <v>48</v>
      </c>
      <c r="D781" s="2">
        <v>21.474499999999999</v>
      </c>
      <c r="E781" s="2">
        <v>32150</v>
      </c>
      <c r="F781" s="2"/>
      <c r="G781" s="2"/>
      <c r="H781" s="5">
        <f t="shared" si="12"/>
        <v>3.6494130820912817E-2</v>
      </c>
      <c r="I781" s="4"/>
      <c r="J781" s="4"/>
      <c r="K781" s="4"/>
    </row>
    <row r="782" spans="2:11" ht="13.5" x14ac:dyDescent="0.35">
      <c r="B782" s="3">
        <v>43137</v>
      </c>
      <c r="C782" s="2">
        <v>48.41</v>
      </c>
      <c r="D782" s="2">
        <v>21.657900000000001</v>
      </c>
      <c r="E782" s="2">
        <v>26998</v>
      </c>
      <c r="F782" s="2"/>
      <c r="G782" s="2"/>
      <c r="H782" s="5">
        <f t="shared" si="12"/>
        <v>8.5403618244896257E-3</v>
      </c>
      <c r="I782" s="4"/>
      <c r="J782" s="4"/>
      <c r="K782" s="4"/>
    </row>
    <row r="783" spans="2:11" ht="13.5" x14ac:dyDescent="0.35">
      <c r="B783" s="3">
        <v>43138</v>
      </c>
      <c r="C783" s="2">
        <v>47.11</v>
      </c>
      <c r="D783" s="2">
        <v>21.0763</v>
      </c>
      <c r="E783" s="2">
        <v>94029</v>
      </c>
      <c r="F783" s="2"/>
      <c r="G783" s="2"/>
      <c r="H783" s="5">
        <f t="shared" si="12"/>
        <v>-2.6853942441326335E-2</v>
      </c>
      <c r="I783" s="4"/>
      <c r="J783" s="4"/>
      <c r="K783" s="4"/>
    </row>
    <row r="784" spans="2:11" ht="13.5" x14ac:dyDescent="0.35">
      <c r="B784" s="3">
        <v>43139</v>
      </c>
      <c r="C784" s="2">
        <v>46.51</v>
      </c>
      <c r="D784" s="2">
        <v>20.8079</v>
      </c>
      <c r="E784" s="2">
        <v>12728</v>
      </c>
      <c r="F784" s="2"/>
      <c r="G784" s="2"/>
      <c r="H784" s="5">
        <f t="shared" si="12"/>
        <v>-1.2734683032600587E-2</v>
      </c>
      <c r="I784" s="4"/>
      <c r="J784" s="4"/>
      <c r="K784" s="4"/>
    </row>
    <row r="785" spans="2:11" ht="13.5" x14ac:dyDescent="0.35">
      <c r="B785" s="3">
        <v>43140</v>
      </c>
      <c r="C785" s="2">
        <v>45</v>
      </c>
      <c r="D785" s="2">
        <v>20.132300000000001</v>
      </c>
      <c r="E785" s="2">
        <v>44010</v>
      </c>
      <c r="F785" s="2"/>
      <c r="G785" s="2"/>
      <c r="H785" s="5">
        <f t="shared" si="12"/>
        <v>-3.2468437468461467E-2</v>
      </c>
      <c r="I785" s="4"/>
      <c r="J785" s="4"/>
      <c r="K785" s="4"/>
    </row>
    <row r="786" spans="2:11" ht="13.5" x14ac:dyDescent="0.35">
      <c r="B786" s="3">
        <v>43143</v>
      </c>
      <c r="C786" s="2">
        <v>46.5</v>
      </c>
      <c r="D786" s="2">
        <v>20.8034</v>
      </c>
      <c r="E786" s="2">
        <v>11821</v>
      </c>
      <c r="F786" s="2"/>
      <c r="G786" s="2"/>
      <c r="H786" s="5">
        <f t="shared" si="12"/>
        <v>3.3334492333215733E-2</v>
      </c>
      <c r="I786" s="4"/>
      <c r="J786" s="4"/>
      <c r="K786" s="4"/>
    </row>
    <row r="787" spans="2:11" ht="13.5" x14ac:dyDescent="0.35">
      <c r="B787" s="3">
        <v>43144</v>
      </c>
      <c r="C787" s="2">
        <v>46.7</v>
      </c>
      <c r="D787" s="2">
        <v>20.892900000000001</v>
      </c>
      <c r="E787" s="2">
        <v>6821</v>
      </c>
      <c r="F787" s="2"/>
      <c r="G787" s="2"/>
      <c r="H787" s="5">
        <f t="shared" si="12"/>
        <v>4.3021813741984972E-3</v>
      </c>
      <c r="I787" s="4"/>
      <c r="J787" s="4"/>
      <c r="K787" s="4"/>
    </row>
    <row r="788" spans="2:11" ht="13.5" x14ac:dyDescent="0.35">
      <c r="B788" s="3">
        <v>43145</v>
      </c>
      <c r="C788" s="2">
        <v>47.1</v>
      </c>
      <c r="D788" s="2">
        <v>21.0718</v>
      </c>
      <c r="E788" s="2">
        <v>9476</v>
      </c>
      <c r="F788" s="2"/>
      <c r="G788" s="2"/>
      <c r="H788" s="5">
        <f t="shared" si="12"/>
        <v>8.5627174781863075E-3</v>
      </c>
      <c r="I788" s="4"/>
      <c r="J788" s="4"/>
      <c r="K788" s="4"/>
    </row>
    <row r="789" spans="2:11" ht="13.5" x14ac:dyDescent="0.35">
      <c r="B789" s="3">
        <v>43146</v>
      </c>
      <c r="C789" s="2">
        <v>47</v>
      </c>
      <c r="D789" s="2">
        <v>21.027100000000001</v>
      </c>
      <c r="E789" s="2">
        <v>958</v>
      </c>
      <c r="F789" s="2"/>
      <c r="G789" s="2"/>
      <c r="H789" s="5">
        <f t="shared" si="12"/>
        <v>-2.1213185394697584E-3</v>
      </c>
      <c r="I789" s="4"/>
      <c r="J789" s="4"/>
      <c r="K789" s="4"/>
    </row>
    <row r="790" spans="2:11" ht="13.5" x14ac:dyDescent="0.35">
      <c r="B790" s="3">
        <v>43147</v>
      </c>
      <c r="C790" s="2">
        <v>46.27</v>
      </c>
      <c r="D790" s="2">
        <v>20.700500000000002</v>
      </c>
      <c r="E790" s="2">
        <v>5387</v>
      </c>
      <c r="F790" s="2"/>
      <c r="G790" s="2"/>
      <c r="H790" s="5">
        <f t="shared" si="12"/>
        <v>-1.5532336841504492E-2</v>
      </c>
      <c r="I790" s="4"/>
      <c r="J790" s="4"/>
      <c r="K790" s="4"/>
    </row>
    <row r="791" spans="2:11" ht="13.5" x14ac:dyDescent="0.35">
      <c r="B791" s="3">
        <v>43150</v>
      </c>
      <c r="C791" s="2">
        <v>45.81</v>
      </c>
      <c r="D791" s="2">
        <v>20.494700000000002</v>
      </c>
      <c r="E791" s="2">
        <v>10990</v>
      </c>
      <c r="F791" s="2"/>
      <c r="G791" s="2"/>
      <c r="H791" s="5">
        <f t="shared" si="12"/>
        <v>-9.9417888456800538E-3</v>
      </c>
      <c r="I791" s="4"/>
      <c r="J791" s="4"/>
      <c r="K791" s="4"/>
    </row>
    <row r="792" spans="2:11" ht="13.5" x14ac:dyDescent="0.35">
      <c r="B792" s="3">
        <v>43151</v>
      </c>
      <c r="C792" s="2">
        <v>46</v>
      </c>
      <c r="D792" s="2">
        <v>20.579699999999999</v>
      </c>
      <c r="E792" s="2">
        <v>5464</v>
      </c>
      <c r="F792" s="2"/>
      <c r="G792" s="2"/>
      <c r="H792" s="5">
        <f t="shared" si="12"/>
        <v>4.1474137215961829E-3</v>
      </c>
      <c r="I792" s="4"/>
      <c r="J792" s="4"/>
      <c r="K792" s="4"/>
    </row>
    <row r="793" spans="2:11" ht="13.5" x14ac:dyDescent="0.35">
      <c r="B793" s="3">
        <v>43152</v>
      </c>
      <c r="C793" s="2">
        <v>46.89</v>
      </c>
      <c r="D793" s="2">
        <v>20.977900000000002</v>
      </c>
      <c r="E793" s="2">
        <v>3458</v>
      </c>
      <c r="F793" s="2"/>
      <c r="G793" s="2"/>
      <c r="H793" s="5">
        <f t="shared" si="12"/>
        <v>1.9349164467898111E-2</v>
      </c>
      <c r="I793" s="4"/>
      <c r="J793" s="4"/>
      <c r="K793" s="4"/>
    </row>
    <row r="794" spans="2:11" ht="13.5" x14ac:dyDescent="0.35">
      <c r="B794" s="3">
        <v>43153</v>
      </c>
      <c r="C794" s="2">
        <v>46.99</v>
      </c>
      <c r="D794" s="2">
        <v>21.022600000000001</v>
      </c>
      <c r="E794" s="2">
        <v>5681</v>
      </c>
      <c r="F794" s="2"/>
      <c r="G794" s="2"/>
      <c r="H794" s="5">
        <f t="shared" si="12"/>
        <v>2.1308138564870099E-3</v>
      </c>
      <c r="I794" s="4"/>
      <c r="J794" s="4"/>
      <c r="K794" s="4"/>
    </row>
    <row r="795" spans="2:11" ht="13.5" x14ac:dyDescent="0.35">
      <c r="B795" s="3">
        <v>43154</v>
      </c>
      <c r="C795" s="2">
        <v>46.5</v>
      </c>
      <c r="D795" s="2">
        <v>20.8034</v>
      </c>
      <c r="E795" s="2">
        <v>5342</v>
      </c>
      <c r="F795" s="2"/>
      <c r="G795" s="2"/>
      <c r="H795" s="5">
        <f t="shared" si="12"/>
        <v>-1.0426873935669266E-2</v>
      </c>
      <c r="I795" s="4"/>
      <c r="J795" s="4"/>
      <c r="K795" s="4"/>
    </row>
    <row r="796" spans="2:11" ht="13.5" x14ac:dyDescent="0.35">
      <c r="B796" s="3">
        <v>43157</v>
      </c>
      <c r="C796" s="2">
        <v>46.47</v>
      </c>
      <c r="D796" s="2">
        <v>20.79</v>
      </c>
      <c r="E796" s="2">
        <v>6630</v>
      </c>
      <c r="F796" s="2"/>
      <c r="G796" s="2"/>
      <c r="H796" s="5">
        <f t="shared" si="12"/>
        <v>-6.4412547948896552E-4</v>
      </c>
      <c r="I796" s="4"/>
      <c r="J796" s="4"/>
      <c r="K796" s="4"/>
    </row>
    <row r="797" spans="2:11" ht="13.5" x14ac:dyDescent="0.35">
      <c r="B797" s="3">
        <v>43158</v>
      </c>
      <c r="C797" s="2">
        <v>46.9</v>
      </c>
      <c r="D797" s="2">
        <v>20.982399999999998</v>
      </c>
      <c r="E797" s="2">
        <v>4056</v>
      </c>
      <c r="F797" s="2"/>
      <c r="G797" s="2"/>
      <c r="H797" s="5">
        <f t="shared" si="12"/>
        <v>9.2544492544492183E-3</v>
      </c>
      <c r="I797" s="4"/>
      <c r="J797" s="4"/>
      <c r="K797" s="4"/>
    </row>
    <row r="798" spans="2:11" ht="13.5" x14ac:dyDescent="0.35">
      <c r="B798" s="3">
        <v>43159</v>
      </c>
      <c r="C798" s="2">
        <v>46.8</v>
      </c>
      <c r="D798" s="2">
        <v>20.9376</v>
      </c>
      <c r="E798" s="2">
        <v>3950</v>
      </c>
      <c r="F798" s="2"/>
      <c r="G798" s="2"/>
      <c r="H798" s="5">
        <f t="shared" si="12"/>
        <v>-2.1351227695591839E-3</v>
      </c>
      <c r="I798" s="4"/>
      <c r="J798" s="4"/>
      <c r="K798" s="4"/>
    </row>
    <row r="799" spans="2:11" ht="13.5" x14ac:dyDescent="0.35">
      <c r="B799" s="3">
        <v>43160</v>
      </c>
      <c r="C799" s="2">
        <v>47.35</v>
      </c>
      <c r="D799" s="2">
        <v>21.183700000000002</v>
      </c>
      <c r="E799" s="2">
        <v>2735</v>
      </c>
      <c r="F799" s="2"/>
      <c r="G799" s="2"/>
      <c r="H799" s="5">
        <f t="shared" si="12"/>
        <v>1.1753973712364453E-2</v>
      </c>
      <c r="I799" s="4"/>
      <c r="J799" s="4"/>
      <c r="K799" s="4"/>
    </row>
    <row r="800" spans="2:11" ht="13.5" x14ac:dyDescent="0.35">
      <c r="B800" s="3">
        <v>43161</v>
      </c>
      <c r="C800" s="2">
        <v>47</v>
      </c>
      <c r="D800" s="2">
        <v>21.027100000000001</v>
      </c>
      <c r="E800" s="2">
        <v>2298</v>
      </c>
      <c r="F800" s="2"/>
      <c r="G800" s="2"/>
      <c r="H800" s="5">
        <f t="shared" si="12"/>
        <v>-7.3924762907330143E-3</v>
      </c>
      <c r="I800" s="4"/>
      <c r="J800" s="4"/>
      <c r="K800" s="4"/>
    </row>
    <row r="801" spans="2:11" ht="13.5" x14ac:dyDescent="0.35">
      <c r="B801" s="3">
        <v>43164</v>
      </c>
      <c r="C801" s="2">
        <v>46.97</v>
      </c>
      <c r="D801" s="2">
        <v>21.0137</v>
      </c>
      <c r="E801" s="2">
        <v>923</v>
      </c>
      <c r="F801" s="2"/>
      <c r="G801" s="2"/>
      <c r="H801" s="5">
        <f t="shared" si="12"/>
        <v>-6.3727285265208916E-4</v>
      </c>
      <c r="I801" s="4"/>
      <c r="J801" s="4"/>
      <c r="K801" s="4"/>
    </row>
    <row r="802" spans="2:11" ht="13.5" x14ac:dyDescent="0.35">
      <c r="B802" s="3">
        <v>43165</v>
      </c>
      <c r="C802" s="2">
        <v>46.95</v>
      </c>
      <c r="D802" s="2">
        <v>21.0047</v>
      </c>
      <c r="E802" s="2">
        <v>5109</v>
      </c>
      <c r="F802" s="2"/>
      <c r="G802" s="2"/>
      <c r="H802" s="5">
        <f t="shared" si="12"/>
        <v>-4.282920190161819E-4</v>
      </c>
      <c r="I802" s="4"/>
      <c r="J802" s="4"/>
      <c r="K802" s="4"/>
    </row>
    <row r="803" spans="2:11" ht="13.5" x14ac:dyDescent="0.35">
      <c r="B803" s="3">
        <v>43166</v>
      </c>
      <c r="C803" s="2">
        <v>46.8</v>
      </c>
      <c r="D803" s="2">
        <v>20.9376</v>
      </c>
      <c r="E803" s="2">
        <v>1705</v>
      </c>
      <c r="F803" s="2"/>
      <c r="G803" s="2"/>
      <c r="H803" s="5">
        <f t="shared" si="12"/>
        <v>-3.1945231305374484E-3</v>
      </c>
      <c r="I803" s="4"/>
      <c r="J803" s="4"/>
      <c r="K803" s="4"/>
    </row>
    <row r="804" spans="2:11" ht="13.5" x14ac:dyDescent="0.35">
      <c r="B804" s="3">
        <v>43167</v>
      </c>
      <c r="C804" s="2">
        <v>46.65</v>
      </c>
      <c r="D804" s="2">
        <v>20.8705</v>
      </c>
      <c r="E804" s="2">
        <v>3657</v>
      </c>
      <c r="F804" s="2"/>
      <c r="G804" s="2"/>
      <c r="H804" s="5">
        <f t="shared" si="12"/>
        <v>-3.2047608130826807E-3</v>
      </c>
      <c r="I804" s="4"/>
      <c r="J804" s="4"/>
      <c r="K804" s="4"/>
    </row>
    <row r="805" spans="2:11" ht="13.5" x14ac:dyDescent="0.35">
      <c r="B805" s="3">
        <v>43168</v>
      </c>
      <c r="C805" s="2">
        <v>46.3</v>
      </c>
      <c r="D805" s="2">
        <v>20.713899999999999</v>
      </c>
      <c r="E805" s="2">
        <v>4097</v>
      </c>
      <c r="F805" s="2"/>
      <c r="G805" s="2"/>
      <c r="H805" s="5">
        <f t="shared" si="12"/>
        <v>-7.5034139095853459E-3</v>
      </c>
      <c r="I805" s="4"/>
      <c r="J805" s="4"/>
      <c r="K805" s="4"/>
    </row>
    <row r="806" spans="2:11" ht="13.5" x14ac:dyDescent="0.35">
      <c r="B806" s="3">
        <v>43171</v>
      </c>
      <c r="C806" s="2">
        <v>46.2</v>
      </c>
      <c r="D806" s="2">
        <v>20.6692</v>
      </c>
      <c r="E806" s="2">
        <v>14750</v>
      </c>
      <c r="F806" s="2"/>
      <c r="G806" s="2"/>
      <c r="H806" s="5">
        <f t="shared" si="12"/>
        <v>-2.1579712173950272E-3</v>
      </c>
      <c r="I806" s="4"/>
      <c r="J806" s="4"/>
      <c r="K806" s="4"/>
    </row>
    <row r="807" spans="2:11" ht="13.5" x14ac:dyDescent="0.35">
      <c r="B807" s="3">
        <v>43172</v>
      </c>
      <c r="C807" s="2">
        <v>46.4</v>
      </c>
      <c r="D807" s="2">
        <v>20.758700000000001</v>
      </c>
      <c r="E807" s="2">
        <v>11337</v>
      </c>
      <c r="F807" s="2"/>
      <c r="G807" s="2"/>
      <c r="H807" s="5">
        <f t="shared" si="12"/>
        <v>4.3301143730768979E-3</v>
      </c>
      <c r="I807" s="4"/>
      <c r="J807" s="4"/>
      <c r="K807" s="4"/>
    </row>
    <row r="808" spans="2:11" ht="13.5" x14ac:dyDescent="0.35">
      <c r="B808" s="3">
        <v>43173</v>
      </c>
      <c r="C808" s="2">
        <v>46.4</v>
      </c>
      <c r="D808" s="2">
        <v>20.758700000000001</v>
      </c>
      <c r="E808" s="2">
        <v>9642</v>
      </c>
      <c r="F808" s="2"/>
      <c r="G808" s="2"/>
      <c r="H808" s="5">
        <f t="shared" si="12"/>
        <v>0</v>
      </c>
      <c r="I808" s="4"/>
      <c r="J808" s="4"/>
      <c r="K808" s="4"/>
    </row>
    <row r="809" spans="2:11" ht="13.5" x14ac:dyDescent="0.35">
      <c r="B809" s="3">
        <v>43174</v>
      </c>
      <c r="C809" s="2">
        <v>46.2</v>
      </c>
      <c r="D809" s="2">
        <v>20.6692</v>
      </c>
      <c r="E809" s="2">
        <v>9948</v>
      </c>
      <c r="F809" s="2"/>
      <c r="G809" s="2"/>
      <c r="H809" s="5">
        <f t="shared" si="12"/>
        <v>-4.3114453217205804E-3</v>
      </c>
      <c r="I809" s="4"/>
      <c r="J809" s="4"/>
      <c r="K809" s="4"/>
    </row>
    <row r="810" spans="2:11" ht="13.5" x14ac:dyDescent="0.35">
      <c r="B810" s="3">
        <v>43175</v>
      </c>
      <c r="C810" s="2">
        <v>47.25</v>
      </c>
      <c r="D810" s="2">
        <v>21.1389</v>
      </c>
      <c r="E810" s="2">
        <v>11360</v>
      </c>
      <c r="F810" s="2"/>
      <c r="G810" s="2"/>
      <c r="H810" s="5">
        <f t="shared" si="12"/>
        <v>2.2724633754572E-2</v>
      </c>
      <c r="I810" s="4"/>
      <c r="J810" s="4"/>
      <c r="K810" s="4"/>
    </row>
    <row r="811" spans="2:11" ht="13.5" x14ac:dyDescent="0.35">
      <c r="B811" s="3">
        <v>43178</v>
      </c>
      <c r="C811" s="2">
        <v>47.2</v>
      </c>
      <c r="D811" s="2">
        <v>21.116599999999998</v>
      </c>
      <c r="E811" s="2">
        <v>677</v>
      </c>
      <c r="F811" s="2"/>
      <c r="G811" s="2"/>
      <c r="H811" s="5">
        <f t="shared" si="12"/>
        <v>-1.0549271721802609E-3</v>
      </c>
      <c r="I811" s="4"/>
      <c r="J811" s="4"/>
      <c r="K811" s="4"/>
    </row>
    <row r="812" spans="2:11" ht="13.5" x14ac:dyDescent="0.35">
      <c r="B812" s="3">
        <v>43180</v>
      </c>
      <c r="C812" s="2">
        <v>46.8</v>
      </c>
      <c r="D812" s="2">
        <v>20.9376</v>
      </c>
      <c r="E812" s="2">
        <v>1887</v>
      </c>
      <c r="F812" s="2"/>
      <c r="G812" s="2"/>
      <c r="H812" s="5">
        <f t="shared" si="12"/>
        <v>-8.4767434151330479E-3</v>
      </c>
      <c r="I812" s="4"/>
      <c r="J812" s="4"/>
      <c r="K812" s="4"/>
    </row>
    <row r="813" spans="2:11" ht="13.5" x14ac:dyDescent="0.35">
      <c r="B813" s="3">
        <v>43181</v>
      </c>
      <c r="C813" s="2">
        <v>47.01</v>
      </c>
      <c r="D813" s="2">
        <v>21.031600000000001</v>
      </c>
      <c r="E813" s="2">
        <v>10833</v>
      </c>
      <c r="F813" s="2"/>
      <c r="G813" s="2"/>
      <c r="H813" s="5">
        <f t="shared" si="12"/>
        <v>4.4895307962708811E-3</v>
      </c>
      <c r="I813" s="4"/>
      <c r="J813" s="4"/>
      <c r="K813" s="4"/>
    </row>
    <row r="814" spans="2:11" ht="13.5" x14ac:dyDescent="0.35">
      <c r="B814" s="3">
        <v>43182</v>
      </c>
      <c r="C814" s="2">
        <v>48</v>
      </c>
      <c r="D814" s="2">
        <v>21.474499999999999</v>
      </c>
      <c r="E814" s="2">
        <v>8510</v>
      </c>
      <c r="F814" s="2"/>
      <c r="G814" s="2"/>
      <c r="H814" s="5">
        <f t="shared" si="12"/>
        <v>2.1058787728941118E-2</v>
      </c>
      <c r="I814" s="4"/>
      <c r="J814" s="4"/>
      <c r="K814" s="4"/>
    </row>
    <row r="815" spans="2:11" ht="13.5" x14ac:dyDescent="0.35">
      <c r="B815" s="3">
        <v>43185</v>
      </c>
      <c r="C815" s="2">
        <v>48.12</v>
      </c>
      <c r="D815" s="2">
        <v>21.528199999999998</v>
      </c>
      <c r="E815" s="2">
        <v>6346</v>
      </c>
      <c r="F815" s="2"/>
      <c r="G815" s="2"/>
      <c r="H815" s="5">
        <f t="shared" si="12"/>
        <v>2.5006402943025074E-3</v>
      </c>
      <c r="I815" s="4"/>
      <c r="J815" s="4"/>
      <c r="K815" s="4"/>
    </row>
    <row r="816" spans="2:11" ht="13.5" x14ac:dyDescent="0.35">
      <c r="B816" s="3">
        <v>43186</v>
      </c>
      <c r="C816" s="2">
        <v>49.02</v>
      </c>
      <c r="D816" s="2">
        <v>21.930800000000001</v>
      </c>
      <c r="E816" s="2">
        <v>11759</v>
      </c>
      <c r="F816" s="2"/>
      <c r="G816" s="2"/>
      <c r="H816" s="5">
        <f t="shared" si="12"/>
        <v>1.8701052572904525E-2</v>
      </c>
      <c r="I816" s="4"/>
      <c r="J816" s="4"/>
      <c r="K816" s="4"/>
    </row>
    <row r="817" spans="2:11" ht="13.5" x14ac:dyDescent="0.35">
      <c r="B817" s="3">
        <v>43187</v>
      </c>
      <c r="C817" s="2">
        <v>49.1</v>
      </c>
      <c r="D817" s="2">
        <v>21.9666</v>
      </c>
      <c r="E817" s="2">
        <v>11553</v>
      </c>
      <c r="F817" s="2"/>
      <c r="G817" s="2"/>
      <c r="H817" s="5">
        <f t="shared" si="12"/>
        <v>1.632407390519191E-3</v>
      </c>
      <c r="I817" s="4"/>
      <c r="J817" s="4"/>
      <c r="K817" s="4"/>
    </row>
    <row r="818" spans="2:11" ht="13.5" x14ac:dyDescent="0.35">
      <c r="B818" s="3">
        <v>43188</v>
      </c>
      <c r="C818" s="2">
        <v>50.3</v>
      </c>
      <c r="D818" s="2">
        <v>22.503499999999999</v>
      </c>
      <c r="E818" s="2">
        <v>24598</v>
      </c>
      <c r="F818" s="2"/>
      <c r="G818" s="2"/>
      <c r="H818" s="5">
        <f t="shared" si="12"/>
        <v>2.444165232671416E-2</v>
      </c>
      <c r="I818" s="4"/>
      <c r="J818" s="4"/>
      <c r="K818" s="4"/>
    </row>
    <row r="819" spans="2:11" ht="13.5" x14ac:dyDescent="0.35">
      <c r="B819" s="3">
        <v>43189</v>
      </c>
      <c r="C819" s="2">
        <v>49.96</v>
      </c>
      <c r="D819" s="2">
        <v>22.351400000000002</v>
      </c>
      <c r="E819" s="2">
        <v>14276</v>
      </c>
      <c r="F819" s="2"/>
      <c r="G819" s="2"/>
      <c r="H819" s="5">
        <f t="shared" si="12"/>
        <v>-6.7589486079941896E-3</v>
      </c>
      <c r="I819" s="4"/>
      <c r="J819" s="4"/>
      <c r="K819" s="4"/>
    </row>
    <row r="820" spans="2:11" ht="13.5" x14ac:dyDescent="0.35">
      <c r="B820" s="3">
        <v>43192</v>
      </c>
      <c r="C820" s="2">
        <v>50.4</v>
      </c>
      <c r="D820" s="2">
        <v>22.548200000000001</v>
      </c>
      <c r="E820" s="2">
        <v>9193</v>
      </c>
      <c r="F820" s="2"/>
      <c r="G820" s="2"/>
      <c r="H820" s="5">
        <f t="shared" si="12"/>
        <v>8.8048175953183965E-3</v>
      </c>
      <c r="I820" s="4"/>
      <c r="J820" s="4"/>
      <c r="K820" s="4"/>
    </row>
    <row r="821" spans="2:11" ht="13.5" x14ac:dyDescent="0.35">
      <c r="B821" s="3">
        <v>43193</v>
      </c>
      <c r="C821" s="2">
        <v>51.3</v>
      </c>
      <c r="D821" s="2">
        <v>22.950900000000001</v>
      </c>
      <c r="E821" s="2">
        <v>25364</v>
      </c>
      <c r="F821" s="2"/>
      <c r="G821" s="2"/>
      <c r="H821" s="5">
        <f t="shared" si="12"/>
        <v>1.7859518719897792E-2</v>
      </c>
      <c r="I821" s="4"/>
      <c r="J821" s="4"/>
      <c r="K821" s="4"/>
    </row>
    <row r="822" spans="2:11" ht="13.5" x14ac:dyDescent="0.35">
      <c r="B822" s="3">
        <v>43194</v>
      </c>
      <c r="C822" s="2">
        <v>50.02</v>
      </c>
      <c r="D822" s="2">
        <v>22.3782</v>
      </c>
      <c r="E822" s="2">
        <v>19653</v>
      </c>
      <c r="F822" s="2"/>
      <c r="G822" s="2"/>
      <c r="H822" s="5">
        <f t="shared" si="12"/>
        <v>-2.4953269806412867E-2</v>
      </c>
      <c r="I822" s="4"/>
      <c r="J822" s="4"/>
      <c r="K822" s="4"/>
    </row>
    <row r="823" spans="2:11" ht="13.5" x14ac:dyDescent="0.35">
      <c r="B823" s="3">
        <v>43195</v>
      </c>
      <c r="C823" s="2">
        <v>50.89</v>
      </c>
      <c r="D823" s="2">
        <v>22.767399999999999</v>
      </c>
      <c r="E823" s="2">
        <v>28134</v>
      </c>
      <c r="F823" s="2"/>
      <c r="G823" s="2"/>
      <c r="H823" s="5">
        <f t="shared" si="12"/>
        <v>1.7391926070908247E-2</v>
      </c>
      <c r="I823" s="4"/>
      <c r="J823" s="4"/>
      <c r="K823" s="4"/>
    </row>
    <row r="824" spans="2:11" ht="13.5" x14ac:dyDescent="0.35">
      <c r="B824" s="3">
        <v>43196</v>
      </c>
      <c r="C824" s="2">
        <v>49.65</v>
      </c>
      <c r="D824" s="2">
        <v>22.212700000000002</v>
      </c>
      <c r="E824" s="2">
        <v>24668</v>
      </c>
      <c r="F824" s="2"/>
      <c r="G824" s="2"/>
      <c r="H824" s="5">
        <f t="shared" si="12"/>
        <v>-2.4363783304197972E-2</v>
      </c>
      <c r="I824" s="4"/>
      <c r="J824" s="4"/>
      <c r="K824" s="4"/>
    </row>
    <row r="825" spans="2:11" ht="13.5" x14ac:dyDescent="0.35">
      <c r="B825" s="3">
        <v>43200</v>
      </c>
      <c r="C825" s="2">
        <v>46.63</v>
      </c>
      <c r="D825" s="2">
        <v>20.861599999999999</v>
      </c>
      <c r="E825" s="2">
        <v>25659</v>
      </c>
      <c r="F825" s="2"/>
      <c r="G825" s="2"/>
      <c r="H825" s="5">
        <f t="shared" si="12"/>
        <v>-6.0825563754068723E-2</v>
      </c>
      <c r="I825" s="4"/>
      <c r="J825" s="4"/>
      <c r="K825" s="4"/>
    </row>
    <row r="826" spans="2:11" ht="13.5" x14ac:dyDescent="0.35">
      <c r="B826" s="3">
        <v>43201</v>
      </c>
      <c r="C826" s="2">
        <v>45.49</v>
      </c>
      <c r="D826" s="2">
        <v>20.351500000000001</v>
      </c>
      <c r="E826" s="2">
        <v>23189</v>
      </c>
      <c r="F826" s="2"/>
      <c r="G826" s="2"/>
      <c r="H826" s="5">
        <f t="shared" si="12"/>
        <v>-2.445162403650716E-2</v>
      </c>
      <c r="I826" s="4"/>
      <c r="J826" s="4"/>
      <c r="K826" s="4"/>
    </row>
    <row r="827" spans="2:11" ht="13.5" x14ac:dyDescent="0.35">
      <c r="B827" s="3">
        <v>43202</v>
      </c>
      <c r="C827" s="2">
        <v>45.81</v>
      </c>
      <c r="D827" s="2">
        <v>20.494700000000002</v>
      </c>
      <c r="E827" s="2">
        <v>9255</v>
      </c>
      <c r="F827" s="2"/>
      <c r="G827" s="2"/>
      <c r="H827" s="5">
        <f t="shared" si="12"/>
        <v>7.0363363879812398E-3</v>
      </c>
      <c r="I827" s="4"/>
      <c r="J827" s="4"/>
      <c r="K827" s="4"/>
    </row>
    <row r="828" spans="2:11" ht="13.5" x14ac:dyDescent="0.35">
      <c r="B828" s="3">
        <v>43203</v>
      </c>
      <c r="C828" s="2">
        <v>48</v>
      </c>
      <c r="D828" s="2">
        <v>21.474499999999999</v>
      </c>
      <c r="E828" s="2">
        <v>12181</v>
      </c>
      <c r="F828" s="2"/>
      <c r="G828" s="2"/>
      <c r="H828" s="5">
        <f t="shared" si="12"/>
        <v>4.7807481934353628E-2</v>
      </c>
      <c r="I828" s="4"/>
      <c r="J828" s="4"/>
      <c r="K828" s="4"/>
    </row>
    <row r="829" spans="2:11" ht="13.5" x14ac:dyDescent="0.35">
      <c r="B829" s="3">
        <v>43206</v>
      </c>
      <c r="C829" s="2">
        <v>47.68</v>
      </c>
      <c r="D829" s="2">
        <v>21.331299999999999</v>
      </c>
      <c r="E829" s="2">
        <v>6829</v>
      </c>
      <c r="F829" s="2"/>
      <c r="G829" s="2"/>
      <c r="H829" s="5">
        <f t="shared" si="12"/>
        <v>-6.66837411814013E-3</v>
      </c>
      <c r="I829" s="4"/>
      <c r="J829" s="4"/>
      <c r="K829" s="4"/>
    </row>
    <row r="830" spans="2:11" ht="13.5" x14ac:dyDescent="0.35">
      <c r="B830" s="3">
        <v>43207</v>
      </c>
      <c r="C830" s="2">
        <v>47.19</v>
      </c>
      <c r="D830" s="2">
        <v>21.112100000000002</v>
      </c>
      <c r="E830" s="2">
        <v>4870</v>
      </c>
      <c r="F830" s="2"/>
      <c r="G830" s="2"/>
      <c r="H830" s="5">
        <f t="shared" si="12"/>
        <v>-1.0275979429289222E-2</v>
      </c>
      <c r="I830" s="4"/>
      <c r="J830" s="4"/>
      <c r="K830" s="4"/>
    </row>
    <row r="831" spans="2:11" ht="13.5" x14ac:dyDescent="0.35">
      <c r="B831" s="3">
        <v>43208</v>
      </c>
      <c r="C831" s="2">
        <v>47.49</v>
      </c>
      <c r="D831" s="2">
        <v>21.246300000000002</v>
      </c>
      <c r="E831" s="2">
        <v>1934</v>
      </c>
      <c r="F831" s="2"/>
      <c r="G831" s="2"/>
      <c r="H831" s="5">
        <f t="shared" si="12"/>
        <v>6.3565443513435363E-3</v>
      </c>
      <c r="I831" s="4"/>
      <c r="J831" s="4"/>
      <c r="K831" s="4"/>
    </row>
    <row r="832" spans="2:11" ht="13.5" x14ac:dyDescent="0.35">
      <c r="B832" s="3">
        <v>43209</v>
      </c>
      <c r="C832" s="2">
        <v>46.45</v>
      </c>
      <c r="D832" s="2">
        <v>20.780999999999999</v>
      </c>
      <c r="E832" s="2">
        <v>3073</v>
      </c>
      <c r="F832" s="2"/>
      <c r="G832" s="2"/>
      <c r="H832" s="5">
        <f t="shared" si="12"/>
        <v>-2.1900283814123057E-2</v>
      </c>
      <c r="I832" s="4"/>
      <c r="J832" s="4"/>
      <c r="K832" s="4"/>
    </row>
    <row r="833" spans="2:11" ht="13.5" x14ac:dyDescent="0.35">
      <c r="B833" s="3">
        <v>43210</v>
      </c>
      <c r="C833" s="2">
        <v>46.1</v>
      </c>
      <c r="D833" s="2">
        <v>20.624500000000001</v>
      </c>
      <c r="E833" s="2">
        <v>7773</v>
      </c>
      <c r="F833" s="2"/>
      <c r="G833" s="2"/>
      <c r="H833" s="5">
        <f t="shared" si="12"/>
        <v>-7.5309176651748065E-3</v>
      </c>
      <c r="I833" s="4"/>
      <c r="J833" s="4"/>
      <c r="K833" s="4"/>
    </row>
    <row r="834" spans="2:11" ht="13.5" x14ac:dyDescent="0.35">
      <c r="B834" s="3">
        <v>43213</v>
      </c>
      <c r="C834" s="2">
        <v>46</v>
      </c>
      <c r="D834" s="2">
        <v>20.579699999999999</v>
      </c>
      <c r="E834" s="2">
        <v>3246</v>
      </c>
      <c r="F834" s="2"/>
      <c r="G834" s="2"/>
      <c r="H834" s="5">
        <f t="shared" si="12"/>
        <v>-2.1721738708818236E-3</v>
      </c>
      <c r="I834" s="4"/>
      <c r="J834" s="4"/>
      <c r="K834" s="4"/>
    </row>
    <row r="835" spans="2:11" ht="13.5" x14ac:dyDescent="0.35">
      <c r="B835" s="3">
        <v>43214</v>
      </c>
      <c r="C835" s="2">
        <v>45.5</v>
      </c>
      <c r="D835" s="2">
        <v>20.356000000000002</v>
      </c>
      <c r="E835" s="2">
        <v>4995</v>
      </c>
      <c r="F835" s="2"/>
      <c r="G835" s="2"/>
      <c r="H835" s="5">
        <f t="shared" si="12"/>
        <v>-1.0869934935883291E-2</v>
      </c>
      <c r="I835" s="4"/>
      <c r="J835" s="4"/>
      <c r="K835" s="4"/>
    </row>
    <row r="836" spans="2:11" ht="13.5" x14ac:dyDescent="0.35">
      <c r="B836" s="3">
        <v>43215</v>
      </c>
      <c r="C836" s="2">
        <v>45.48</v>
      </c>
      <c r="D836" s="2">
        <v>20.347100000000001</v>
      </c>
      <c r="E836" s="2">
        <v>2552</v>
      </c>
      <c r="F836" s="2"/>
      <c r="G836" s="2"/>
      <c r="H836" s="5">
        <f t="shared" si="12"/>
        <v>-4.3721752800160018E-4</v>
      </c>
      <c r="I836" s="4"/>
      <c r="J836" s="4"/>
      <c r="K836" s="4"/>
    </row>
    <row r="837" spans="2:11" ht="13.5" x14ac:dyDescent="0.35">
      <c r="B837" s="3">
        <v>43216</v>
      </c>
      <c r="C837" s="2">
        <v>44.86</v>
      </c>
      <c r="D837" s="2">
        <v>20.069700000000001</v>
      </c>
      <c r="E837" s="2">
        <v>6878</v>
      </c>
      <c r="F837" s="2"/>
      <c r="G837" s="2"/>
      <c r="H837" s="5">
        <f t="shared" si="12"/>
        <v>-1.3633392473620323E-2</v>
      </c>
      <c r="I837" s="4"/>
      <c r="J837" s="4"/>
      <c r="K837" s="4"/>
    </row>
    <row r="838" spans="2:11" ht="13.5" x14ac:dyDescent="0.35">
      <c r="B838" s="3">
        <v>43217</v>
      </c>
      <c r="C838" s="2">
        <v>43.85</v>
      </c>
      <c r="D838" s="2">
        <v>19.617799999999999</v>
      </c>
      <c r="E838" s="2">
        <v>6894</v>
      </c>
      <c r="F838" s="2"/>
      <c r="G838" s="2"/>
      <c r="H838" s="5">
        <f t="shared" si="12"/>
        <v>-2.2516529893321872E-2</v>
      </c>
      <c r="I838" s="4"/>
      <c r="J838" s="4"/>
      <c r="K838" s="4"/>
    </row>
    <row r="839" spans="2:11" ht="13.5" x14ac:dyDescent="0.35">
      <c r="B839" s="3">
        <v>43220</v>
      </c>
      <c r="C839" s="2">
        <v>43.44</v>
      </c>
      <c r="D839" s="2">
        <v>19.4344</v>
      </c>
      <c r="E839" s="2">
        <v>2931</v>
      </c>
      <c r="F839" s="2"/>
      <c r="G839" s="2"/>
      <c r="H839" s="5">
        <f t="shared" ref="H839:H902" si="13">(D839-D838)/D838</f>
        <v>-9.3486527541313969E-3</v>
      </c>
      <c r="I839" s="4"/>
      <c r="J839" s="4"/>
      <c r="K839" s="4"/>
    </row>
    <row r="840" spans="2:11" ht="13.5" x14ac:dyDescent="0.35">
      <c r="B840" s="3">
        <v>43222</v>
      </c>
      <c r="C840" s="2">
        <v>43.3</v>
      </c>
      <c r="D840" s="2">
        <v>19.3718</v>
      </c>
      <c r="E840" s="2">
        <v>1605</v>
      </c>
      <c r="F840" s="2"/>
      <c r="G840" s="2"/>
      <c r="H840" s="5">
        <f t="shared" si="13"/>
        <v>-3.2210924957806657E-3</v>
      </c>
      <c r="I840" s="4"/>
      <c r="J840" s="4"/>
      <c r="K840" s="4"/>
    </row>
    <row r="841" spans="2:11" ht="13.5" x14ac:dyDescent="0.35">
      <c r="B841" s="3">
        <v>43223</v>
      </c>
      <c r="C841" s="2">
        <v>44.59</v>
      </c>
      <c r="D841" s="2">
        <v>19.948899999999998</v>
      </c>
      <c r="E841" s="2">
        <v>8036</v>
      </c>
      <c r="F841" s="2"/>
      <c r="G841" s="2"/>
      <c r="H841" s="5">
        <f t="shared" si="13"/>
        <v>2.9790726726478589E-2</v>
      </c>
      <c r="I841" s="4"/>
      <c r="J841" s="4"/>
      <c r="K841" s="4"/>
    </row>
    <row r="842" spans="2:11" ht="13.5" x14ac:dyDescent="0.35">
      <c r="B842" s="3">
        <v>43224</v>
      </c>
      <c r="C842" s="2">
        <v>44.8</v>
      </c>
      <c r="D842" s="2">
        <v>20.042899999999999</v>
      </c>
      <c r="E842" s="2">
        <v>3612</v>
      </c>
      <c r="F842" s="2"/>
      <c r="G842" s="2"/>
      <c r="H842" s="5">
        <f t="shared" si="13"/>
        <v>4.7120392603101522E-3</v>
      </c>
      <c r="I842" s="4"/>
      <c r="J842" s="4"/>
      <c r="K842" s="4"/>
    </row>
    <row r="843" spans="2:11" ht="13.5" x14ac:dyDescent="0.35">
      <c r="B843" s="3">
        <v>43227</v>
      </c>
      <c r="C843" s="2">
        <v>44.8</v>
      </c>
      <c r="D843" s="2">
        <v>20.042899999999999</v>
      </c>
      <c r="E843" s="2">
        <v>5945</v>
      </c>
      <c r="F843" s="2"/>
      <c r="G843" s="2"/>
      <c r="H843" s="5">
        <f t="shared" si="13"/>
        <v>0</v>
      </c>
      <c r="I843" s="4"/>
      <c r="J843" s="4"/>
      <c r="K843" s="4"/>
    </row>
    <row r="844" spans="2:11" ht="13.5" x14ac:dyDescent="0.35">
      <c r="B844" s="3">
        <v>43228</v>
      </c>
      <c r="C844" s="2">
        <v>43.6</v>
      </c>
      <c r="D844" s="2">
        <v>20.043099999999999</v>
      </c>
      <c r="E844" s="2">
        <v>2308</v>
      </c>
      <c r="F844" s="2"/>
      <c r="G844" s="2"/>
      <c r="H844" s="5">
        <f t="shared" si="13"/>
        <v>9.9785959117459994E-6</v>
      </c>
      <c r="I844" s="4"/>
      <c r="J844" s="4"/>
      <c r="K844" s="4"/>
    </row>
    <row r="845" spans="2:11" ht="13.5" x14ac:dyDescent="0.35">
      <c r="B845" s="3">
        <v>43229</v>
      </c>
      <c r="C845" s="2">
        <v>44.82</v>
      </c>
      <c r="D845" s="2">
        <v>20.603999999999999</v>
      </c>
      <c r="E845" s="2">
        <v>12599</v>
      </c>
      <c r="F845" s="2"/>
      <c r="G845" s="2"/>
      <c r="H845" s="5">
        <f t="shared" si="13"/>
        <v>2.7984692986613859E-2</v>
      </c>
      <c r="I845" s="4"/>
      <c r="J845" s="4"/>
      <c r="K845" s="4"/>
    </row>
    <row r="846" spans="2:11" ht="13.5" x14ac:dyDescent="0.35">
      <c r="B846" s="3">
        <v>43230</v>
      </c>
      <c r="C846" s="2">
        <v>45.7</v>
      </c>
      <c r="D846" s="2">
        <v>21.008500000000002</v>
      </c>
      <c r="E846" s="2">
        <v>10227</v>
      </c>
      <c r="F846" s="2"/>
      <c r="G846" s="2"/>
      <c r="H846" s="5">
        <f t="shared" si="13"/>
        <v>1.9632110269850626E-2</v>
      </c>
      <c r="I846" s="4"/>
      <c r="J846" s="4"/>
      <c r="K846" s="4"/>
    </row>
    <row r="847" spans="2:11" ht="13.5" x14ac:dyDescent="0.35">
      <c r="B847" s="3">
        <v>43231</v>
      </c>
      <c r="C847" s="2">
        <v>46</v>
      </c>
      <c r="D847" s="2">
        <v>21.1464</v>
      </c>
      <c r="E847" s="2">
        <v>7563</v>
      </c>
      <c r="F847" s="2"/>
      <c r="G847" s="2"/>
      <c r="H847" s="5">
        <f t="shared" si="13"/>
        <v>6.5640098055548156E-3</v>
      </c>
      <c r="I847" s="4"/>
      <c r="J847" s="4"/>
      <c r="K847" s="4"/>
    </row>
    <row r="848" spans="2:11" ht="13.5" x14ac:dyDescent="0.35">
      <c r="B848" s="3">
        <v>43234</v>
      </c>
      <c r="C848" s="2">
        <v>46.9</v>
      </c>
      <c r="D848" s="2">
        <v>21.560199999999998</v>
      </c>
      <c r="E848" s="2">
        <v>8926</v>
      </c>
      <c r="F848" s="2"/>
      <c r="G848" s="2"/>
      <c r="H848" s="5">
        <f t="shared" si="13"/>
        <v>1.9568342602050391E-2</v>
      </c>
      <c r="I848" s="4"/>
      <c r="J848" s="4"/>
      <c r="K848" s="4"/>
    </row>
    <row r="849" spans="2:11" ht="13.5" x14ac:dyDescent="0.35">
      <c r="B849" s="3">
        <v>43235</v>
      </c>
      <c r="C849" s="2">
        <v>46.7</v>
      </c>
      <c r="D849" s="2">
        <v>21.4682</v>
      </c>
      <c r="E849" s="2">
        <v>2879</v>
      </c>
      <c r="F849" s="2"/>
      <c r="G849" s="2"/>
      <c r="H849" s="5">
        <f t="shared" si="13"/>
        <v>-4.2671218263280837E-3</v>
      </c>
      <c r="I849" s="4"/>
      <c r="J849" s="4"/>
      <c r="K849" s="4"/>
    </row>
    <row r="850" spans="2:11" ht="13.5" x14ac:dyDescent="0.35">
      <c r="B850" s="3">
        <v>43236</v>
      </c>
      <c r="C850" s="2">
        <v>46.65</v>
      </c>
      <c r="D850" s="2">
        <v>21.4452</v>
      </c>
      <c r="E850" s="2">
        <v>3194</v>
      </c>
      <c r="F850" s="2"/>
      <c r="G850" s="2"/>
      <c r="H850" s="5">
        <f t="shared" si="13"/>
        <v>-1.071352046282394E-3</v>
      </c>
      <c r="I850" s="4"/>
      <c r="J850" s="4"/>
      <c r="K850" s="4"/>
    </row>
    <row r="851" spans="2:11" ht="13.5" x14ac:dyDescent="0.35">
      <c r="B851" s="3">
        <v>43237</v>
      </c>
      <c r="C851" s="2">
        <v>46.48</v>
      </c>
      <c r="D851" s="2">
        <v>21.367100000000001</v>
      </c>
      <c r="E851" s="2">
        <v>3760</v>
      </c>
      <c r="F851" s="2"/>
      <c r="G851" s="2"/>
      <c r="H851" s="5">
        <f t="shared" si="13"/>
        <v>-3.6418405983622989E-3</v>
      </c>
      <c r="I851" s="4"/>
      <c r="J851" s="4"/>
      <c r="K851" s="4"/>
    </row>
    <row r="852" spans="2:11" ht="13.5" x14ac:dyDescent="0.35">
      <c r="B852" s="3">
        <v>43238</v>
      </c>
      <c r="C852" s="2">
        <v>46.4</v>
      </c>
      <c r="D852" s="2">
        <v>21.330300000000001</v>
      </c>
      <c r="E852" s="2">
        <v>4399</v>
      </c>
      <c r="F852" s="2"/>
      <c r="G852" s="2"/>
      <c r="H852" s="5">
        <f t="shared" si="13"/>
        <v>-1.7222739632425316E-3</v>
      </c>
      <c r="I852" s="4"/>
      <c r="J852" s="4"/>
      <c r="K852" s="4"/>
    </row>
    <row r="853" spans="2:11" ht="13.5" x14ac:dyDescent="0.35">
      <c r="B853" s="3">
        <v>43241</v>
      </c>
      <c r="C853" s="2">
        <v>46.31</v>
      </c>
      <c r="D853" s="2">
        <v>21.288900000000002</v>
      </c>
      <c r="E853" s="2">
        <v>4394</v>
      </c>
      <c r="F853" s="2"/>
      <c r="G853" s="2"/>
      <c r="H853" s="5">
        <f t="shared" si="13"/>
        <v>-1.9409009718569094E-3</v>
      </c>
      <c r="I853" s="4"/>
      <c r="J853" s="4"/>
      <c r="K853" s="4"/>
    </row>
    <row r="854" spans="2:11" ht="13.5" x14ac:dyDescent="0.35">
      <c r="B854" s="3">
        <v>43242</v>
      </c>
      <c r="C854" s="2">
        <v>47.02</v>
      </c>
      <c r="D854" s="2">
        <v>21.615300000000001</v>
      </c>
      <c r="E854" s="2">
        <v>24382</v>
      </c>
      <c r="F854" s="2"/>
      <c r="G854" s="2"/>
      <c r="H854" s="5">
        <f t="shared" si="13"/>
        <v>1.5331933542832158E-2</v>
      </c>
      <c r="I854" s="4"/>
      <c r="J854" s="4"/>
      <c r="K854" s="4"/>
    </row>
    <row r="855" spans="2:11" ht="13.5" x14ac:dyDescent="0.35">
      <c r="B855" s="3">
        <v>43243</v>
      </c>
      <c r="C855" s="2">
        <v>47.2</v>
      </c>
      <c r="D855" s="2">
        <v>21.6981</v>
      </c>
      <c r="E855" s="2">
        <v>6965</v>
      </c>
      <c r="F855" s="2"/>
      <c r="G855" s="2"/>
      <c r="H855" s="5">
        <f t="shared" si="13"/>
        <v>3.8306199775158738E-3</v>
      </c>
      <c r="I855" s="4"/>
      <c r="J855" s="4"/>
      <c r="K855" s="4"/>
    </row>
    <row r="856" spans="2:11" ht="13.5" x14ac:dyDescent="0.35">
      <c r="B856" s="3">
        <v>43244</v>
      </c>
      <c r="C856" s="2">
        <v>48</v>
      </c>
      <c r="D856" s="2">
        <v>22.065799999999999</v>
      </c>
      <c r="E856" s="2">
        <v>3308</v>
      </c>
      <c r="F856" s="2"/>
      <c r="G856" s="2"/>
      <c r="H856" s="5">
        <f t="shared" si="13"/>
        <v>1.6946184228112105E-2</v>
      </c>
      <c r="I856" s="4"/>
      <c r="J856" s="4"/>
      <c r="K856" s="4"/>
    </row>
    <row r="857" spans="2:11" ht="13.5" x14ac:dyDescent="0.35">
      <c r="B857" s="3">
        <v>43245</v>
      </c>
      <c r="C857" s="2">
        <v>47.5</v>
      </c>
      <c r="D857" s="2">
        <v>21.835999999999999</v>
      </c>
      <c r="E857" s="2">
        <v>3688</v>
      </c>
      <c r="F857" s="2"/>
      <c r="G857" s="2"/>
      <c r="H857" s="5">
        <f t="shared" si="13"/>
        <v>-1.0414306302060243E-2</v>
      </c>
      <c r="I857" s="4"/>
      <c r="J857" s="4"/>
      <c r="K857" s="4"/>
    </row>
    <row r="858" spans="2:11" ht="13.5" x14ac:dyDescent="0.35">
      <c r="B858" s="3">
        <v>43248</v>
      </c>
      <c r="C858" s="2">
        <v>47.85</v>
      </c>
      <c r="D858" s="2">
        <v>22.5517</v>
      </c>
      <c r="E858" s="2">
        <v>6975</v>
      </c>
      <c r="F858" s="2"/>
      <c r="G858" s="2"/>
      <c r="H858" s="5">
        <f t="shared" si="13"/>
        <v>3.2776149477926446E-2</v>
      </c>
      <c r="I858" s="4"/>
      <c r="J858" s="4"/>
      <c r="K858" s="4"/>
    </row>
    <row r="859" spans="2:11" ht="13.5" x14ac:dyDescent="0.35">
      <c r="B859" s="3">
        <v>43249</v>
      </c>
      <c r="C859" s="2">
        <v>49</v>
      </c>
      <c r="D859" s="2">
        <v>23.093699999999998</v>
      </c>
      <c r="E859" s="2">
        <v>7422</v>
      </c>
      <c r="F859" s="2"/>
      <c r="G859" s="2"/>
      <c r="H859" s="5">
        <f t="shared" si="13"/>
        <v>2.4033664867836927E-2</v>
      </c>
      <c r="I859" s="4"/>
      <c r="J859" s="4"/>
      <c r="K859" s="4"/>
    </row>
    <row r="860" spans="2:11" ht="13.5" x14ac:dyDescent="0.35">
      <c r="B860" s="3">
        <v>43250</v>
      </c>
      <c r="C860" s="2">
        <v>49</v>
      </c>
      <c r="D860" s="2">
        <v>23.093699999999998</v>
      </c>
      <c r="E860" s="2">
        <v>5396</v>
      </c>
      <c r="F860" s="2"/>
      <c r="G860" s="2"/>
      <c r="H860" s="5">
        <f t="shared" si="13"/>
        <v>0</v>
      </c>
      <c r="I860" s="4"/>
      <c r="J860" s="4"/>
      <c r="K860" s="4"/>
    </row>
    <row r="861" spans="2:11" ht="13.5" x14ac:dyDescent="0.35">
      <c r="B861" s="3">
        <v>43251</v>
      </c>
      <c r="C861" s="2">
        <v>49</v>
      </c>
      <c r="D861" s="2">
        <v>23.093699999999998</v>
      </c>
      <c r="E861" s="2">
        <v>6841</v>
      </c>
      <c r="F861" s="2"/>
      <c r="G861" s="2"/>
      <c r="H861" s="5">
        <f t="shared" si="13"/>
        <v>0</v>
      </c>
      <c r="I861" s="4"/>
      <c r="J861" s="4"/>
      <c r="K861" s="4"/>
    </row>
    <row r="862" spans="2:11" ht="13.5" x14ac:dyDescent="0.35">
      <c r="B862" s="3">
        <v>43252</v>
      </c>
      <c r="C862" s="2">
        <v>49.3</v>
      </c>
      <c r="D862" s="2">
        <v>23.234999999999999</v>
      </c>
      <c r="E862" s="2">
        <v>10345</v>
      </c>
      <c r="F862" s="2"/>
      <c r="G862" s="2"/>
      <c r="H862" s="5">
        <f t="shared" si="13"/>
        <v>6.1185518128321192E-3</v>
      </c>
      <c r="I862" s="4"/>
      <c r="J862" s="4"/>
      <c r="K862" s="4"/>
    </row>
    <row r="863" spans="2:11" ht="13.5" x14ac:dyDescent="0.35">
      <c r="B863" s="3">
        <v>43255</v>
      </c>
      <c r="C863" s="2">
        <v>49.1</v>
      </c>
      <c r="D863" s="2">
        <v>23.140799999999999</v>
      </c>
      <c r="E863" s="2">
        <v>1003</v>
      </c>
      <c r="F863" s="2"/>
      <c r="G863" s="2"/>
      <c r="H863" s="5">
        <f t="shared" si="13"/>
        <v>-4.054228534538443E-3</v>
      </c>
      <c r="I863" s="4"/>
      <c r="J863" s="4"/>
      <c r="K863" s="4"/>
    </row>
    <row r="864" spans="2:11" ht="13.5" x14ac:dyDescent="0.35">
      <c r="B864" s="3">
        <v>43256</v>
      </c>
      <c r="C864" s="2">
        <v>49.2</v>
      </c>
      <c r="D864" s="2">
        <v>23.187899999999999</v>
      </c>
      <c r="E864" s="2">
        <v>2098</v>
      </c>
      <c r="F864" s="2"/>
      <c r="G864" s="2"/>
      <c r="H864" s="5">
        <f t="shared" si="13"/>
        <v>2.0353661066169005E-3</v>
      </c>
      <c r="I864" s="4"/>
      <c r="J864" s="4"/>
      <c r="K864" s="4"/>
    </row>
    <row r="865" spans="2:11" ht="13.5" x14ac:dyDescent="0.35">
      <c r="B865" s="3">
        <v>43257</v>
      </c>
      <c r="C865" s="2">
        <v>49.9</v>
      </c>
      <c r="D865" s="2">
        <v>23.517800000000001</v>
      </c>
      <c r="E865" s="2">
        <v>3619</v>
      </c>
      <c r="F865" s="2"/>
      <c r="G865" s="2"/>
      <c r="H865" s="5">
        <f t="shared" si="13"/>
        <v>1.4227247831843422E-2</v>
      </c>
      <c r="I865" s="4"/>
      <c r="J865" s="4"/>
      <c r="K865" s="4"/>
    </row>
    <row r="866" spans="2:11" ht="13.5" x14ac:dyDescent="0.35">
      <c r="B866" s="3">
        <v>43258</v>
      </c>
      <c r="C866" s="2">
        <v>50.5</v>
      </c>
      <c r="D866" s="2">
        <v>23.800599999999999</v>
      </c>
      <c r="E866" s="2">
        <v>6143</v>
      </c>
      <c r="F866" s="2"/>
      <c r="G866" s="2"/>
      <c r="H866" s="5">
        <f t="shared" si="13"/>
        <v>1.2024934305079478E-2</v>
      </c>
      <c r="I866" s="4"/>
      <c r="J866" s="4"/>
      <c r="K866" s="4"/>
    </row>
    <row r="867" spans="2:11" ht="13.5" x14ac:dyDescent="0.35">
      <c r="B867" s="3">
        <v>43259</v>
      </c>
      <c r="C867" s="2">
        <v>50.5</v>
      </c>
      <c r="D867" s="2">
        <v>23.800599999999999</v>
      </c>
      <c r="E867" s="2">
        <v>2898</v>
      </c>
      <c r="F867" s="2"/>
      <c r="G867" s="2"/>
      <c r="H867" s="5">
        <f t="shared" si="13"/>
        <v>0</v>
      </c>
      <c r="I867" s="4"/>
      <c r="J867" s="4"/>
      <c r="K867" s="4"/>
    </row>
    <row r="868" spans="2:11" ht="13.5" x14ac:dyDescent="0.35">
      <c r="B868" s="3">
        <v>43262</v>
      </c>
      <c r="C868" s="2">
        <v>50</v>
      </c>
      <c r="D868" s="2">
        <v>23.565000000000001</v>
      </c>
      <c r="E868" s="2">
        <v>5513</v>
      </c>
      <c r="F868" s="2"/>
      <c r="G868" s="2"/>
      <c r="H868" s="5">
        <f t="shared" si="13"/>
        <v>-9.8989101115097115E-3</v>
      </c>
      <c r="I868" s="4"/>
      <c r="J868" s="4"/>
      <c r="K868" s="4"/>
    </row>
    <row r="869" spans="2:11" ht="13.5" x14ac:dyDescent="0.35">
      <c r="B869" s="3">
        <v>43263</v>
      </c>
      <c r="C869" s="2">
        <v>50.2</v>
      </c>
      <c r="D869" s="2">
        <v>23.659199999999998</v>
      </c>
      <c r="E869" s="2">
        <v>5167</v>
      </c>
      <c r="F869" s="2"/>
      <c r="G869" s="2"/>
      <c r="H869" s="5">
        <f t="shared" si="13"/>
        <v>3.9974538510501667E-3</v>
      </c>
      <c r="I869" s="4"/>
      <c r="J869" s="4"/>
      <c r="K869" s="4"/>
    </row>
    <row r="870" spans="2:11" ht="13.5" x14ac:dyDescent="0.35">
      <c r="B870" s="3">
        <v>43264</v>
      </c>
      <c r="C870" s="2">
        <v>50.2</v>
      </c>
      <c r="D870" s="2">
        <v>23.659199999999998</v>
      </c>
      <c r="E870" s="2">
        <v>16657</v>
      </c>
      <c r="F870" s="2"/>
      <c r="G870" s="2"/>
      <c r="H870" s="5">
        <f t="shared" si="13"/>
        <v>0</v>
      </c>
      <c r="I870" s="4"/>
      <c r="J870" s="4"/>
      <c r="K870" s="4"/>
    </row>
    <row r="871" spans="2:11" ht="13.5" x14ac:dyDescent="0.35">
      <c r="B871" s="3">
        <v>43265</v>
      </c>
      <c r="C871" s="2">
        <v>50.7</v>
      </c>
      <c r="D871" s="2">
        <v>23.8949</v>
      </c>
      <c r="E871" s="2">
        <v>2151</v>
      </c>
      <c r="F871" s="2"/>
      <c r="G871" s="2"/>
      <c r="H871" s="5">
        <f t="shared" si="13"/>
        <v>9.9622979644282718E-3</v>
      </c>
      <c r="I871" s="4"/>
      <c r="J871" s="4"/>
      <c r="K871" s="4"/>
    </row>
    <row r="872" spans="2:11" ht="13.5" x14ac:dyDescent="0.35">
      <c r="B872" s="3">
        <v>43269</v>
      </c>
      <c r="C872" s="2">
        <v>52.3</v>
      </c>
      <c r="D872" s="2">
        <v>24.648900000000001</v>
      </c>
      <c r="E872" s="2">
        <v>23539</v>
      </c>
      <c r="F872" s="2"/>
      <c r="G872" s="2"/>
      <c r="H872" s="5">
        <f t="shared" si="13"/>
        <v>3.1554850616658844E-2</v>
      </c>
      <c r="I872" s="4"/>
      <c r="J872" s="4"/>
      <c r="K872" s="4"/>
    </row>
    <row r="873" spans="2:11" ht="13.5" x14ac:dyDescent="0.35">
      <c r="B873" s="3">
        <v>43270</v>
      </c>
      <c r="C873" s="2">
        <v>53.2</v>
      </c>
      <c r="D873" s="2">
        <v>25.0731</v>
      </c>
      <c r="E873" s="2">
        <v>13337</v>
      </c>
      <c r="F873" s="2"/>
      <c r="G873" s="2"/>
      <c r="H873" s="5">
        <f t="shared" si="13"/>
        <v>1.7209692927473395E-2</v>
      </c>
      <c r="I873" s="4"/>
      <c r="J873" s="4"/>
      <c r="K873" s="4"/>
    </row>
    <row r="874" spans="2:11" ht="13.5" x14ac:dyDescent="0.35">
      <c r="B874" s="3">
        <v>43271</v>
      </c>
      <c r="C874" s="2">
        <v>53.76</v>
      </c>
      <c r="D874" s="2">
        <v>25.337</v>
      </c>
      <c r="E874" s="2">
        <v>8053</v>
      </c>
      <c r="F874" s="2"/>
      <c r="G874" s="2"/>
      <c r="H874" s="5">
        <f t="shared" si="13"/>
        <v>1.0525224244309623E-2</v>
      </c>
      <c r="I874" s="4"/>
      <c r="J874" s="4"/>
      <c r="K874" s="4"/>
    </row>
    <row r="875" spans="2:11" ht="13.5" x14ac:dyDescent="0.35">
      <c r="B875" s="3">
        <v>43272</v>
      </c>
      <c r="C875" s="2">
        <v>52.3</v>
      </c>
      <c r="D875" s="2">
        <v>24.648900000000001</v>
      </c>
      <c r="E875" s="2">
        <v>12383</v>
      </c>
      <c r="F875" s="2"/>
      <c r="G875" s="2"/>
      <c r="H875" s="5">
        <f t="shared" si="13"/>
        <v>-2.7157911354935414E-2</v>
      </c>
      <c r="I875" s="4"/>
      <c r="J875" s="4"/>
      <c r="K875" s="4"/>
    </row>
    <row r="876" spans="2:11" ht="13.5" x14ac:dyDescent="0.35">
      <c r="B876" s="3">
        <v>43273</v>
      </c>
      <c r="C876" s="2">
        <v>51.6</v>
      </c>
      <c r="D876" s="2">
        <v>24.318999999999999</v>
      </c>
      <c r="E876" s="2">
        <v>7643</v>
      </c>
      <c r="F876" s="2"/>
      <c r="G876" s="2"/>
      <c r="H876" s="5">
        <f t="shared" si="13"/>
        <v>-1.3383964395977187E-2</v>
      </c>
      <c r="I876" s="4"/>
      <c r="J876" s="4"/>
      <c r="K876" s="4"/>
    </row>
    <row r="877" spans="2:11" ht="13.5" x14ac:dyDescent="0.35">
      <c r="B877" s="3">
        <v>43276</v>
      </c>
      <c r="C877" s="2">
        <v>51.48</v>
      </c>
      <c r="D877" s="2">
        <v>24.262499999999999</v>
      </c>
      <c r="E877" s="2">
        <v>2764</v>
      </c>
      <c r="F877" s="2"/>
      <c r="G877" s="2"/>
      <c r="H877" s="5">
        <f t="shared" si="13"/>
        <v>-2.3232863193387793E-3</v>
      </c>
      <c r="I877" s="4"/>
      <c r="J877" s="4"/>
      <c r="K877" s="4"/>
    </row>
    <row r="878" spans="2:11" ht="13.5" x14ac:dyDescent="0.35">
      <c r="B878" s="3">
        <v>43277</v>
      </c>
      <c r="C878" s="2">
        <v>52</v>
      </c>
      <c r="D878" s="2">
        <v>24.5076</v>
      </c>
      <c r="E878" s="2">
        <v>9680</v>
      </c>
      <c r="F878" s="2"/>
      <c r="G878" s="2"/>
      <c r="H878" s="5">
        <f t="shared" si="13"/>
        <v>1.0102009273570356E-2</v>
      </c>
      <c r="I878" s="4"/>
      <c r="J878" s="4"/>
      <c r="K878" s="4"/>
    </row>
    <row r="879" spans="2:11" ht="13.5" x14ac:dyDescent="0.35">
      <c r="B879" s="3">
        <v>43278</v>
      </c>
      <c r="C879" s="2">
        <v>51.5</v>
      </c>
      <c r="D879" s="2">
        <v>24.271899999999999</v>
      </c>
      <c r="E879" s="2">
        <v>10034</v>
      </c>
      <c r="F879" s="2"/>
      <c r="G879" s="2"/>
      <c r="H879" s="5">
        <f t="shared" si="13"/>
        <v>-9.6174247988379674E-3</v>
      </c>
      <c r="I879" s="4"/>
      <c r="J879" s="4"/>
      <c r="K879" s="4"/>
    </row>
    <row r="880" spans="2:11" ht="13.5" x14ac:dyDescent="0.35">
      <c r="B880" s="3">
        <v>43279</v>
      </c>
      <c r="C880" s="2">
        <v>51</v>
      </c>
      <c r="D880" s="2">
        <v>24.036300000000001</v>
      </c>
      <c r="E880" s="2">
        <v>5199</v>
      </c>
      <c r="F880" s="2"/>
      <c r="G880" s="2"/>
      <c r="H880" s="5">
        <f t="shared" si="13"/>
        <v>-9.7066978687287784E-3</v>
      </c>
      <c r="I880" s="4"/>
      <c r="J880" s="4"/>
      <c r="K880" s="4"/>
    </row>
    <row r="881" spans="2:11" ht="13.5" x14ac:dyDescent="0.35">
      <c r="B881" s="3">
        <v>43280</v>
      </c>
      <c r="C881" s="2">
        <v>50.5</v>
      </c>
      <c r="D881" s="2">
        <v>23.800599999999999</v>
      </c>
      <c r="E881" s="2">
        <v>5031</v>
      </c>
      <c r="F881" s="2"/>
      <c r="G881" s="2"/>
      <c r="H881" s="5">
        <f t="shared" si="13"/>
        <v>-9.8060017556779264E-3</v>
      </c>
      <c r="I881" s="4"/>
      <c r="J881" s="4"/>
      <c r="K881" s="4"/>
    </row>
    <row r="882" spans="2:11" ht="13.5" x14ac:dyDescent="0.35">
      <c r="B882" s="3">
        <v>43283</v>
      </c>
      <c r="C882" s="2">
        <v>50.25</v>
      </c>
      <c r="D882" s="2">
        <v>23.6828</v>
      </c>
      <c r="E882" s="2">
        <v>3075</v>
      </c>
      <c r="F882" s="2"/>
      <c r="G882" s="2"/>
      <c r="H882" s="5">
        <f t="shared" si="13"/>
        <v>-4.9494550557548558E-3</v>
      </c>
      <c r="I882" s="4"/>
      <c r="J882" s="4"/>
      <c r="K882" s="4"/>
    </row>
    <row r="883" spans="2:11" ht="13.5" x14ac:dyDescent="0.35">
      <c r="B883" s="3">
        <v>43284</v>
      </c>
      <c r="C883" s="2">
        <v>51.5</v>
      </c>
      <c r="D883" s="2">
        <v>24.271899999999999</v>
      </c>
      <c r="E883" s="2">
        <v>9663</v>
      </c>
      <c r="F883" s="2"/>
      <c r="G883" s="2"/>
      <c r="H883" s="5">
        <f t="shared" si="13"/>
        <v>2.4874592531288462E-2</v>
      </c>
      <c r="I883" s="4"/>
      <c r="J883" s="4"/>
      <c r="K883" s="4"/>
    </row>
    <row r="884" spans="2:11" ht="13.5" x14ac:dyDescent="0.35">
      <c r="B884" s="3">
        <v>43285</v>
      </c>
      <c r="C884" s="2">
        <v>51</v>
      </c>
      <c r="D884" s="2">
        <v>24.036300000000001</v>
      </c>
      <c r="E884" s="2">
        <v>1905</v>
      </c>
      <c r="F884" s="2"/>
      <c r="G884" s="2"/>
      <c r="H884" s="5">
        <f t="shared" si="13"/>
        <v>-9.7066978687287784E-3</v>
      </c>
      <c r="I884" s="4"/>
      <c r="J884" s="4"/>
      <c r="K884" s="4"/>
    </row>
    <row r="885" spans="2:11" ht="13.5" x14ac:dyDescent="0.35">
      <c r="B885" s="3">
        <v>43286</v>
      </c>
      <c r="C885" s="2">
        <v>51</v>
      </c>
      <c r="D885" s="2">
        <v>24.036300000000001</v>
      </c>
      <c r="E885" s="2">
        <v>5093</v>
      </c>
      <c r="F885" s="2"/>
      <c r="G885" s="2"/>
      <c r="H885" s="5">
        <f t="shared" si="13"/>
        <v>0</v>
      </c>
      <c r="I885" s="4"/>
      <c r="J885" s="4"/>
      <c r="K885" s="4"/>
    </row>
    <row r="886" spans="2:11" ht="13.5" x14ac:dyDescent="0.35">
      <c r="B886" s="3">
        <v>43287</v>
      </c>
      <c r="C886" s="2">
        <v>50.5</v>
      </c>
      <c r="D886" s="2">
        <v>23.800599999999999</v>
      </c>
      <c r="E886" s="2">
        <v>4014</v>
      </c>
      <c r="F886" s="2"/>
      <c r="G886" s="2"/>
      <c r="H886" s="5">
        <f t="shared" si="13"/>
        <v>-9.8060017556779264E-3</v>
      </c>
      <c r="I886" s="4"/>
      <c r="J886" s="4"/>
      <c r="K886" s="4"/>
    </row>
    <row r="887" spans="2:11" ht="13.5" x14ac:dyDescent="0.35">
      <c r="B887" s="3">
        <v>43290</v>
      </c>
      <c r="C887" s="2">
        <v>50.1</v>
      </c>
      <c r="D887" s="2">
        <v>23.612100000000002</v>
      </c>
      <c r="E887" s="2">
        <v>17942</v>
      </c>
      <c r="F887" s="2"/>
      <c r="G887" s="2"/>
      <c r="H887" s="5">
        <f t="shared" si="13"/>
        <v>-7.9199684041577813E-3</v>
      </c>
      <c r="I887" s="4"/>
      <c r="J887" s="4"/>
      <c r="K887" s="4"/>
    </row>
    <row r="888" spans="2:11" ht="13.5" x14ac:dyDescent="0.35">
      <c r="B888" s="3">
        <v>43291</v>
      </c>
      <c r="C888" s="2">
        <v>49.8</v>
      </c>
      <c r="D888" s="2">
        <v>23.470700000000001</v>
      </c>
      <c r="E888" s="2">
        <v>4007</v>
      </c>
      <c r="F888" s="2"/>
      <c r="G888" s="2"/>
      <c r="H888" s="5">
        <f t="shared" si="13"/>
        <v>-5.9884550717640888E-3</v>
      </c>
      <c r="I888" s="4"/>
      <c r="J888" s="4"/>
      <c r="K888" s="4"/>
    </row>
    <row r="889" spans="2:11" ht="13.5" x14ac:dyDescent="0.35">
      <c r="B889" s="3">
        <v>43292</v>
      </c>
      <c r="C889" s="2">
        <v>49.82</v>
      </c>
      <c r="D889" s="2">
        <v>23.4801</v>
      </c>
      <c r="E889" s="2">
        <v>2300</v>
      </c>
      <c r="F889" s="2"/>
      <c r="G889" s="2"/>
      <c r="H889" s="5">
        <f t="shared" si="13"/>
        <v>4.0049934599306408E-4</v>
      </c>
      <c r="I889" s="4"/>
      <c r="J889" s="4"/>
      <c r="K889" s="4"/>
    </row>
    <row r="890" spans="2:11" ht="13.5" x14ac:dyDescent="0.35">
      <c r="B890" s="3">
        <v>43293</v>
      </c>
      <c r="C890" s="2">
        <v>49.48</v>
      </c>
      <c r="D890" s="2">
        <v>23.319900000000001</v>
      </c>
      <c r="E890" s="2">
        <v>3006</v>
      </c>
      <c r="F890" s="2"/>
      <c r="G890" s="2"/>
      <c r="H890" s="5">
        <f t="shared" si="13"/>
        <v>-6.8227988807543268E-3</v>
      </c>
      <c r="I890" s="4"/>
      <c r="J890" s="4"/>
      <c r="K890" s="4"/>
    </row>
    <row r="891" spans="2:11" ht="13.5" x14ac:dyDescent="0.35">
      <c r="B891" s="3">
        <v>43294</v>
      </c>
      <c r="C891" s="2">
        <v>49.5</v>
      </c>
      <c r="D891" s="2">
        <v>23.3293</v>
      </c>
      <c r="E891" s="2">
        <v>1352</v>
      </c>
      <c r="F891" s="2"/>
      <c r="G891" s="2"/>
      <c r="H891" s="5">
        <f t="shared" si="13"/>
        <v>4.0308920707204612E-4</v>
      </c>
      <c r="I891" s="4"/>
      <c r="J891" s="4"/>
      <c r="K891" s="4"/>
    </row>
    <row r="892" spans="2:11" ht="13.5" x14ac:dyDescent="0.35">
      <c r="B892" s="3">
        <v>43297</v>
      </c>
      <c r="C892" s="2">
        <v>49.9</v>
      </c>
      <c r="D892" s="2">
        <v>23.517800000000001</v>
      </c>
      <c r="E892" s="2">
        <v>1161</v>
      </c>
      <c r="F892" s="2"/>
      <c r="G892" s="2"/>
      <c r="H892" s="5">
        <f t="shared" si="13"/>
        <v>8.0799681087731397E-3</v>
      </c>
      <c r="I892" s="4"/>
      <c r="J892" s="4"/>
      <c r="K892" s="4"/>
    </row>
    <row r="893" spans="2:11" ht="13.5" x14ac:dyDescent="0.35">
      <c r="B893" s="3">
        <v>43298</v>
      </c>
      <c r="C893" s="2">
        <v>49.4</v>
      </c>
      <c r="D893" s="2">
        <v>23.2822</v>
      </c>
      <c r="E893" s="2">
        <v>4115</v>
      </c>
      <c r="F893" s="2"/>
      <c r="G893" s="2"/>
      <c r="H893" s="5">
        <f t="shared" si="13"/>
        <v>-1.0017943855292654E-2</v>
      </c>
      <c r="I893" s="4"/>
      <c r="J893" s="4"/>
      <c r="K893" s="4"/>
    </row>
    <row r="894" spans="2:11" ht="13.5" x14ac:dyDescent="0.35">
      <c r="B894" s="3">
        <v>43299</v>
      </c>
      <c r="C894" s="2">
        <v>50.75</v>
      </c>
      <c r="D894" s="2">
        <v>23.918399999999998</v>
      </c>
      <c r="E894" s="2">
        <v>1841</v>
      </c>
      <c r="F894" s="2"/>
      <c r="G894" s="2"/>
      <c r="H894" s="5">
        <f t="shared" si="13"/>
        <v>2.7325596378349071E-2</v>
      </c>
      <c r="I894" s="4"/>
      <c r="J894" s="4"/>
      <c r="K894" s="4"/>
    </row>
    <row r="895" spans="2:11" ht="13.5" x14ac:dyDescent="0.35">
      <c r="B895" s="3">
        <v>43300</v>
      </c>
      <c r="C895" s="2">
        <v>50.2</v>
      </c>
      <c r="D895" s="2">
        <v>23.659199999999998</v>
      </c>
      <c r="E895" s="2">
        <v>3454</v>
      </c>
      <c r="F895" s="2"/>
      <c r="G895" s="2"/>
      <c r="H895" s="5">
        <f t="shared" si="13"/>
        <v>-1.0836845273931361E-2</v>
      </c>
      <c r="I895" s="4"/>
      <c r="J895" s="4"/>
      <c r="K895" s="4"/>
    </row>
    <row r="896" spans="2:11" ht="13.5" x14ac:dyDescent="0.35">
      <c r="B896" s="3">
        <v>43301</v>
      </c>
      <c r="C896" s="2">
        <v>50.85</v>
      </c>
      <c r="D896" s="2">
        <v>23.965599999999998</v>
      </c>
      <c r="E896" s="2">
        <v>1332</v>
      </c>
      <c r="F896" s="2"/>
      <c r="G896" s="2"/>
      <c r="H896" s="5">
        <f t="shared" si="13"/>
        <v>1.2950564685196458E-2</v>
      </c>
      <c r="I896" s="4"/>
      <c r="J896" s="4"/>
      <c r="K896" s="4"/>
    </row>
    <row r="897" spans="2:11" ht="13.5" x14ac:dyDescent="0.35">
      <c r="B897" s="3">
        <v>43304</v>
      </c>
      <c r="C897" s="2">
        <v>50.34</v>
      </c>
      <c r="D897" s="2">
        <v>23.725200000000001</v>
      </c>
      <c r="E897" s="2">
        <v>2484</v>
      </c>
      <c r="F897" s="2"/>
      <c r="G897" s="2"/>
      <c r="H897" s="5">
        <f t="shared" si="13"/>
        <v>-1.0031044497112425E-2</v>
      </c>
      <c r="I897" s="4"/>
      <c r="J897" s="4"/>
      <c r="K897" s="4"/>
    </row>
    <row r="898" spans="2:11" ht="13.5" x14ac:dyDescent="0.35">
      <c r="B898" s="3">
        <v>43305</v>
      </c>
      <c r="C898" s="2">
        <v>50.6</v>
      </c>
      <c r="D898" s="2">
        <v>23.8477</v>
      </c>
      <c r="E898" s="2">
        <v>1504</v>
      </c>
      <c r="F898" s="2"/>
      <c r="G898" s="2"/>
      <c r="H898" s="5">
        <f t="shared" si="13"/>
        <v>5.1632862947414019E-3</v>
      </c>
      <c r="I898" s="4"/>
      <c r="J898" s="4"/>
      <c r="K898" s="4"/>
    </row>
    <row r="899" spans="2:11" ht="13.5" x14ac:dyDescent="0.35">
      <c r="B899" s="3">
        <v>43307</v>
      </c>
      <c r="C899" s="2">
        <v>50.49</v>
      </c>
      <c r="D899" s="2">
        <v>23.7959</v>
      </c>
      <c r="E899" s="2">
        <v>13425</v>
      </c>
      <c r="F899" s="2"/>
      <c r="G899" s="2"/>
      <c r="H899" s="5">
        <f t="shared" si="13"/>
        <v>-2.1721172272378495E-3</v>
      </c>
      <c r="I899" s="4"/>
      <c r="J899" s="4"/>
      <c r="K899" s="4"/>
    </row>
    <row r="900" spans="2:11" ht="13.5" x14ac:dyDescent="0.35">
      <c r="B900" s="3">
        <v>43308</v>
      </c>
      <c r="C900" s="2">
        <v>50.55</v>
      </c>
      <c r="D900" s="2">
        <v>23.824200000000001</v>
      </c>
      <c r="E900" s="2">
        <v>1998</v>
      </c>
      <c r="F900" s="2"/>
      <c r="G900" s="2"/>
      <c r="H900" s="5">
        <f t="shared" si="13"/>
        <v>1.1892805063057732E-3</v>
      </c>
      <c r="I900" s="4"/>
      <c r="J900" s="4"/>
      <c r="K900" s="4"/>
    </row>
    <row r="901" spans="2:11" ht="13.5" x14ac:dyDescent="0.35">
      <c r="B901" s="3">
        <v>43311</v>
      </c>
      <c r="C901" s="2">
        <v>51</v>
      </c>
      <c r="D901" s="2">
        <v>24.036300000000001</v>
      </c>
      <c r="E901" s="2">
        <v>6345</v>
      </c>
      <c r="F901" s="2"/>
      <c r="G901" s="2"/>
      <c r="H901" s="5">
        <f t="shared" si="13"/>
        <v>8.9027123680962845E-3</v>
      </c>
      <c r="I901" s="4"/>
      <c r="J901" s="4"/>
      <c r="K901" s="4"/>
    </row>
    <row r="902" spans="2:11" ht="13.5" x14ac:dyDescent="0.35">
      <c r="B902" s="3">
        <v>43312</v>
      </c>
      <c r="C902" s="2">
        <v>52.5</v>
      </c>
      <c r="D902" s="2">
        <v>24.743200000000002</v>
      </c>
      <c r="E902" s="2">
        <v>3877</v>
      </c>
      <c r="F902" s="2"/>
      <c r="G902" s="2"/>
      <c r="H902" s="5">
        <f t="shared" si="13"/>
        <v>2.9409684518831972E-2</v>
      </c>
      <c r="I902" s="4"/>
      <c r="J902" s="4"/>
      <c r="K902" s="4"/>
    </row>
    <row r="903" spans="2:11" ht="13.5" x14ac:dyDescent="0.35">
      <c r="B903" s="3">
        <v>43313</v>
      </c>
      <c r="C903" s="2">
        <v>53</v>
      </c>
      <c r="D903" s="2">
        <v>24.978899999999999</v>
      </c>
      <c r="E903" s="2">
        <v>6341</v>
      </c>
      <c r="F903" s="2"/>
      <c r="G903" s="2"/>
      <c r="H903" s="5">
        <f t="shared" ref="H903:H966" si="14">(D903-D902)/D902</f>
        <v>9.5258495263344182E-3</v>
      </c>
      <c r="I903" s="4"/>
      <c r="J903" s="4"/>
      <c r="K903" s="4"/>
    </row>
    <row r="904" spans="2:11" ht="13.5" x14ac:dyDescent="0.35">
      <c r="B904" s="3">
        <v>43314</v>
      </c>
      <c r="C904" s="2">
        <v>53.6</v>
      </c>
      <c r="D904" s="2">
        <v>25.261600000000001</v>
      </c>
      <c r="E904" s="2">
        <v>11339</v>
      </c>
      <c r="F904" s="2"/>
      <c r="G904" s="2"/>
      <c r="H904" s="5">
        <f t="shared" si="14"/>
        <v>1.131755201389981E-2</v>
      </c>
      <c r="I904" s="4"/>
      <c r="J904" s="4"/>
      <c r="K904" s="4"/>
    </row>
    <row r="905" spans="2:11" ht="13.5" x14ac:dyDescent="0.35">
      <c r="B905" s="3">
        <v>43315</v>
      </c>
      <c r="C905" s="2">
        <v>54</v>
      </c>
      <c r="D905" s="2">
        <v>25.450199999999999</v>
      </c>
      <c r="E905" s="2">
        <v>9177</v>
      </c>
      <c r="F905" s="2"/>
      <c r="G905" s="2"/>
      <c r="H905" s="5">
        <f t="shared" si="14"/>
        <v>7.4658770624187474E-3</v>
      </c>
      <c r="I905" s="4"/>
      <c r="J905" s="4"/>
      <c r="K905" s="4"/>
    </row>
    <row r="906" spans="2:11" ht="13.5" x14ac:dyDescent="0.35">
      <c r="B906" s="3">
        <v>43318</v>
      </c>
      <c r="C906" s="2">
        <v>54.51</v>
      </c>
      <c r="D906" s="2">
        <v>25.6905</v>
      </c>
      <c r="E906" s="2">
        <v>1859</v>
      </c>
      <c r="F906" s="2"/>
      <c r="G906" s="2"/>
      <c r="H906" s="5">
        <f t="shared" si="14"/>
        <v>9.4419690218544971E-3</v>
      </c>
      <c r="I906" s="4"/>
      <c r="J906" s="4"/>
      <c r="K906" s="4"/>
    </row>
    <row r="907" spans="2:11" ht="13.5" x14ac:dyDescent="0.35">
      <c r="B907" s="3">
        <v>43319</v>
      </c>
      <c r="C907" s="2">
        <v>54.99</v>
      </c>
      <c r="D907" s="2">
        <v>25.916699999999999</v>
      </c>
      <c r="E907" s="2">
        <v>2982</v>
      </c>
      <c r="F907" s="2"/>
      <c r="G907" s="2"/>
      <c r="H907" s="5">
        <f t="shared" si="14"/>
        <v>8.8048111169497911E-3</v>
      </c>
      <c r="I907" s="4"/>
      <c r="J907" s="4"/>
      <c r="K907" s="4"/>
    </row>
    <row r="908" spans="2:11" ht="13.5" x14ac:dyDescent="0.35">
      <c r="B908" s="3">
        <v>43320</v>
      </c>
      <c r="C908" s="2">
        <v>54.65</v>
      </c>
      <c r="D908" s="2">
        <v>25.756499999999999</v>
      </c>
      <c r="E908" s="2">
        <v>3186</v>
      </c>
      <c r="F908" s="2"/>
      <c r="G908" s="2"/>
      <c r="H908" s="5">
        <f t="shared" si="14"/>
        <v>-6.1813425320353162E-3</v>
      </c>
      <c r="I908" s="4"/>
      <c r="J908" s="4"/>
      <c r="K908" s="4"/>
    </row>
    <row r="909" spans="2:11" ht="13.5" x14ac:dyDescent="0.35">
      <c r="B909" s="3">
        <v>43321</v>
      </c>
      <c r="C909" s="2">
        <v>54.11</v>
      </c>
      <c r="D909" s="2">
        <v>25.501999999999999</v>
      </c>
      <c r="E909" s="2">
        <v>2005</v>
      </c>
      <c r="F909" s="2"/>
      <c r="G909" s="2"/>
      <c r="H909" s="5">
        <f t="shared" si="14"/>
        <v>-9.8810009123910542E-3</v>
      </c>
      <c r="I909" s="4"/>
      <c r="J909" s="4"/>
      <c r="K909" s="4"/>
    </row>
    <row r="910" spans="2:11" ht="13.5" x14ac:dyDescent="0.35">
      <c r="B910" s="3">
        <v>43322</v>
      </c>
      <c r="C910" s="2">
        <v>53.01</v>
      </c>
      <c r="D910" s="2">
        <v>24.983599999999999</v>
      </c>
      <c r="E910" s="2">
        <v>6039</v>
      </c>
      <c r="F910" s="2"/>
      <c r="G910" s="2"/>
      <c r="H910" s="5">
        <f t="shared" si="14"/>
        <v>-2.0327817426084221E-2</v>
      </c>
      <c r="I910" s="4"/>
      <c r="J910" s="4"/>
      <c r="K910" s="4"/>
    </row>
    <row r="911" spans="2:11" ht="13.5" x14ac:dyDescent="0.35">
      <c r="B911" s="3">
        <v>43326</v>
      </c>
      <c r="C911" s="2">
        <v>53.5</v>
      </c>
      <c r="D911" s="2">
        <v>25.214500000000001</v>
      </c>
      <c r="E911" s="2">
        <v>2342</v>
      </c>
      <c r="F911" s="2"/>
      <c r="G911" s="2"/>
      <c r="H911" s="5">
        <f t="shared" si="14"/>
        <v>9.2420627931924099E-3</v>
      </c>
      <c r="I911" s="4"/>
      <c r="J911" s="4"/>
      <c r="K911" s="4"/>
    </row>
    <row r="912" spans="2:11" ht="13.5" x14ac:dyDescent="0.35">
      <c r="B912" s="3">
        <v>43327</v>
      </c>
      <c r="C912" s="2">
        <v>53</v>
      </c>
      <c r="D912" s="2">
        <v>24.978899999999999</v>
      </c>
      <c r="E912" s="2">
        <v>1329</v>
      </c>
      <c r="F912" s="2"/>
      <c r="G912" s="2"/>
      <c r="H912" s="5">
        <f t="shared" si="14"/>
        <v>-9.3438299391223924E-3</v>
      </c>
      <c r="I912" s="4"/>
      <c r="J912" s="4"/>
      <c r="K912" s="4"/>
    </row>
    <row r="913" spans="2:11" ht="13.5" x14ac:dyDescent="0.35">
      <c r="B913" s="3">
        <v>43328</v>
      </c>
      <c r="C913" s="2">
        <v>53</v>
      </c>
      <c r="D913" s="2">
        <v>24.978899999999999</v>
      </c>
      <c r="E913" s="2">
        <v>1106</v>
      </c>
      <c r="F913" s="2"/>
      <c r="G913" s="2"/>
      <c r="H913" s="5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52.01</v>
      </c>
      <c r="D914" s="2">
        <v>24.5123</v>
      </c>
      <c r="E914" s="2">
        <v>2825</v>
      </c>
      <c r="F914" s="2"/>
      <c r="G914" s="2"/>
      <c r="H914" s="5">
        <f t="shared" si="14"/>
        <v>-1.8679765722269582E-2</v>
      </c>
      <c r="I914" s="4"/>
      <c r="J914" s="4"/>
      <c r="K914" s="4"/>
    </row>
    <row r="915" spans="2:11" ht="13.5" x14ac:dyDescent="0.35">
      <c r="B915" s="3">
        <v>43332</v>
      </c>
      <c r="C915" s="2">
        <v>52.98</v>
      </c>
      <c r="D915" s="2">
        <v>24.9694</v>
      </c>
      <c r="E915" s="2">
        <v>1315</v>
      </c>
      <c r="F915" s="2"/>
      <c r="G915" s="2"/>
      <c r="H915" s="5">
        <f t="shared" si="14"/>
        <v>1.8647780909992147E-2</v>
      </c>
      <c r="I915" s="4"/>
      <c r="J915" s="4"/>
      <c r="K915" s="4"/>
    </row>
    <row r="916" spans="2:11" ht="13.5" x14ac:dyDescent="0.35">
      <c r="B916" s="3">
        <v>43335</v>
      </c>
      <c r="C916" s="2">
        <v>52.98</v>
      </c>
      <c r="D916" s="2">
        <v>24.9694</v>
      </c>
      <c r="E916" s="2">
        <v>186</v>
      </c>
      <c r="F916" s="2"/>
      <c r="G916" s="2"/>
      <c r="H916" s="5">
        <f t="shared" si="14"/>
        <v>0</v>
      </c>
      <c r="I916" s="4"/>
      <c r="J916" s="4"/>
      <c r="K916" s="4"/>
    </row>
    <row r="917" spans="2:11" ht="13.5" x14ac:dyDescent="0.35">
      <c r="B917" s="3">
        <v>43336</v>
      </c>
      <c r="C917" s="2">
        <v>52.7</v>
      </c>
      <c r="D917" s="2">
        <v>24.837499999999999</v>
      </c>
      <c r="E917" s="2">
        <v>191</v>
      </c>
      <c r="F917" s="2"/>
      <c r="G917" s="2"/>
      <c r="H917" s="5">
        <f t="shared" si="14"/>
        <v>-5.2824657380634568E-3</v>
      </c>
      <c r="I917" s="4"/>
      <c r="J917" s="4"/>
      <c r="K917" s="4"/>
    </row>
    <row r="918" spans="2:11" ht="13.5" x14ac:dyDescent="0.35">
      <c r="B918" s="3">
        <v>43339</v>
      </c>
      <c r="C918" s="2">
        <v>52.28</v>
      </c>
      <c r="D918" s="2">
        <v>24.639500000000002</v>
      </c>
      <c r="E918" s="2">
        <v>1253</v>
      </c>
      <c r="F918" s="2"/>
      <c r="G918" s="2"/>
      <c r="H918" s="5">
        <f t="shared" si="14"/>
        <v>-7.9718168092600648E-3</v>
      </c>
      <c r="I918" s="4"/>
      <c r="J918" s="4"/>
      <c r="K918" s="4"/>
    </row>
    <row r="919" spans="2:11" ht="13.5" x14ac:dyDescent="0.35">
      <c r="B919" s="3">
        <v>43340</v>
      </c>
      <c r="C919" s="2">
        <v>54.55</v>
      </c>
      <c r="D919" s="2">
        <v>25.709399999999999</v>
      </c>
      <c r="E919" s="2">
        <v>2431</v>
      </c>
      <c r="F919" s="2"/>
      <c r="G919" s="2"/>
      <c r="H919" s="5">
        <f t="shared" si="14"/>
        <v>4.3422147365003223E-2</v>
      </c>
      <c r="I919" s="4"/>
      <c r="J919" s="4"/>
      <c r="K919" s="4"/>
    </row>
    <row r="920" spans="2:11" ht="13.5" x14ac:dyDescent="0.35">
      <c r="B920" s="3">
        <v>43341</v>
      </c>
      <c r="C920" s="2">
        <v>54.5</v>
      </c>
      <c r="D920" s="2">
        <v>25.6858</v>
      </c>
      <c r="E920" s="2">
        <v>4075</v>
      </c>
      <c r="F920" s="2"/>
      <c r="G920" s="2"/>
      <c r="H920" s="5">
        <f t="shared" si="14"/>
        <v>-9.1795218869356304E-4</v>
      </c>
      <c r="I920" s="4"/>
      <c r="J920" s="4"/>
      <c r="K920" s="4"/>
    </row>
    <row r="921" spans="2:11" ht="13.5" x14ac:dyDescent="0.35">
      <c r="B921" s="3">
        <v>43342</v>
      </c>
      <c r="C921" s="2">
        <v>53.1</v>
      </c>
      <c r="D921" s="2">
        <v>25.026</v>
      </c>
      <c r="E921" s="2">
        <v>75967</v>
      </c>
      <c r="F921" s="2"/>
      <c r="G921" s="2"/>
      <c r="H921" s="5">
        <f t="shared" si="14"/>
        <v>-2.5687344758582586E-2</v>
      </c>
      <c r="I921" s="4"/>
      <c r="J921" s="4"/>
      <c r="K921" s="4"/>
    </row>
    <row r="922" spans="2:11" ht="13.5" x14ac:dyDescent="0.35">
      <c r="B922" s="3">
        <v>43343</v>
      </c>
      <c r="C922" s="2">
        <v>53.3</v>
      </c>
      <c r="D922" s="2">
        <v>25.120200000000001</v>
      </c>
      <c r="E922" s="2">
        <v>1113</v>
      </c>
      <c r="F922" s="2"/>
      <c r="G922" s="2"/>
      <c r="H922" s="5">
        <f t="shared" si="14"/>
        <v>3.7640853512347452E-3</v>
      </c>
      <c r="I922" s="4"/>
      <c r="J922" s="4"/>
      <c r="K922" s="4"/>
    </row>
    <row r="923" spans="2:11" ht="13.5" x14ac:dyDescent="0.35">
      <c r="B923" s="3">
        <v>43346</v>
      </c>
      <c r="C923" s="2">
        <v>52.04</v>
      </c>
      <c r="D923" s="2">
        <v>24.526399999999999</v>
      </c>
      <c r="E923" s="2">
        <v>5056</v>
      </c>
      <c r="F923" s="2"/>
      <c r="G923" s="2"/>
      <c r="H923" s="5">
        <f t="shared" si="14"/>
        <v>-2.3638346828448883E-2</v>
      </c>
      <c r="I923" s="4"/>
      <c r="J923" s="4"/>
      <c r="K923" s="4"/>
    </row>
    <row r="924" spans="2:11" ht="13.5" x14ac:dyDescent="0.35">
      <c r="B924" s="3">
        <v>43347</v>
      </c>
      <c r="C924" s="2">
        <v>51.5</v>
      </c>
      <c r="D924" s="2">
        <v>24.271899999999999</v>
      </c>
      <c r="E924" s="2">
        <v>5902</v>
      </c>
      <c r="F924" s="2"/>
      <c r="G924" s="2"/>
      <c r="H924" s="5">
        <f t="shared" si="14"/>
        <v>-1.0376573814338843E-2</v>
      </c>
      <c r="I924" s="4"/>
      <c r="J924" s="4"/>
      <c r="K924" s="4"/>
    </row>
    <row r="925" spans="2:11" ht="13.5" x14ac:dyDescent="0.35">
      <c r="B925" s="3">
        <v>43348</v>
      </c>
      <c r="C925" s="2">
        <v>50.45</v>
      </c>
      <c r="D925" s="2">
        <v>23.777000000000001</v>
      </c>
      <c r="E925" s="2">
        <v>10355</v>
      </c>
      <c r="F925" s="2"/>
      <c r="G925" s="2"/>
      <c r="H925" s="5">
        <f t="shared" si="14"/>
        <v>-2.0389833511179501E-2</v>
      </c>
      <c r="I925" s="4"/>
      <c r="J925" s="4"/>
      <c r="K925" s="4"/>
    </row>
    <row r="926" spans="2:11" ht="13.5" x14ac:dyDescent="0.35">
      <c r="B926" s="3">
        <v>43349</v>
      </c>
      <c r="C926" s="2">
        <v>47.39</v>
      </c>
      <c r="D926" s="2">
        <v>22.334900000000001</v>
      </c>
      <c r="E926" s="2">
        <v>28279</v>
      </c>
      <c r="F926" s="2"/>
      <c r="G926" s="2"/>
      <c r="H926" s="5">
        <f t="shared" si="14"/>
        <v>-6.0651049333389405E-2</v>
      </c>
      <c r="I926" s="4"/>
      <c r="J926" s="4"/>
      <c r="K926" s="4"/>
    </row>
    <row r="927" spans="2:11" ht="13.5" x14ac:dyDescent="0.35">
      <c r="B927" s="3">
        <v>43350</v>
      </c>
      <c r="C927" s="2">
        <v>50.27</v>
      </c>
      <c r="D927" s="2">
        <v>23.6922</v>
      </c>
      <c r="E927" s="2">
        <v>16396</v>
      </c>
      <c r="F927" s="2"/>
      <c r="G927" s="2"/>
      <c r="H927" s="5">
        <f t="shared" si="14"/>
        <v>6.0770363869997117E-2</v>
      </c>
      <c r="I927" s="4"/>
      <c r="J927" s="4"/>
      <c r="K927" s="4"/>
    </row>
    <row r="928" spans="2:11" ht="13.5" x14ac:dyDescent="0.35">
      <c r="B928" s="3">
        <v>43353</v>
      </c>
      <c r="C928" s="2">
        <v>51</v>
      </c>
      <c r="D928" s="2">
        <v>24.036300000000001</v>
      </c>
      <c r="E928" s="2">
        <v>5777</v>
      </c>
      <c r="F928" s="2"/>
      <c r="G928" s="2"/>
      <c r="H928" s="5">
        <f t="shared" si="14"/>
        <v>1.4523767315825503E-2</v>
      </c>
      <c r="I928" s="4"/>
      <c r="J928" s="4"/>
      <c r="K928" s="4"/>
    </row>
    <row r="929" spans="2:11" ht="13.5" x14ac:dyDescent="0.35">
      <c r="B929" s="3">
        <v>43355</v>
      </c>
      <c r="C929" s="2">
        <v>49.9</v>
      </c>
      <c r="D929" s="2">
        <v>23.517800000000001</v>
      </c>
      <c r="E929" s="2">
        <v>4910</v>
      </c>
      <c r="F929" s="2"/>
      <c r="G929" s="2"/>
      <c r="H929" s="5">
        <f t="shared" si="14"/>
        <v>-2.157153971285096E-2</v>
      </c>
      <c r="I929" s="4"/>
      <c r="J929" s="4"/>
      <c r="K929" s="4"/>
    </row>
    <row r="930" spans="2:11" ht="13.5" x14ac:dyDescent="0.35">
      <c r="B930" s="3">
        <v>43356</v>
      </c>
      <c r="C930" s="2">
        <v>49.88</v>
      </c>
      <c r="D930" s="2">
        <v>23.508400000000002</v>
      </c>
      <c r="E930" s="2">
        <v>16361</v>
      </c>
      <c r="F930" s="2"/>
      <c r="G930" s="2"/>
      <c r="H930" s="5">
        <f t="shared" si="14"/>
        <v>-3.9969725059314256E-4</v>
      </c>
      <c r="I930" s="4"/>
      <c r="J930" s="4"/>
      <c r="K930" s="4"/>
    </row>
    <row r="931" spans="2:11" ht="13.5" x14ac:dyDescent="0.35">
      <c r="B931" s="3">
        <v>43357</v>
      </c>
      <c r="C931" s="2">
        <v>49.35</v>
      </c>
      <c r="D931" s="2">
        <v>23.258600000000001</v>
      </c>
      <c r="E931" s="2">
        <v>3514</v>
      </c>
      <c r="F931" s="2"/>
      <c r="G931" s="2"/>
      <c r="H931" s="5">
        <f t="shared" si="14"/>
        <v>-1.0625989008184327E-2</v>
      </c>
      <c r="I931" s="4"/>
      <c r="J931" s="4"/>
      <c r="K931" s="4"/>
    </row>
    <row r="932" spans="2:11" ht="13.5" x14ac:dyDescent="0.35">
      <c r="B932" s="3">
        <v>43360</v>
      </c>
      <c r="C932" s="2">
        <v>49.4</v>
      </c>
      <c r="D932" s="2">
        <v>23.2822</v>
      </c>
      <c r="E932" s="2">
        <v>398</v>
      </c>
      <c r="F932" s="2"/>
      <c r="G932" s="2"/>
      <c r="H932" s="5">
        <f t="shared" si="14"/>
        <v>1.014678441522632E-3</v>
      </c>
      <c r="I932" s="4"/>
      <c r="J932" s="4"/>
      <c r="K932" s="4"/>
    </row>
    <row r="933" spans="2:11" ht="13.5" x14ac:dyDescent="0.35">
      <c r="B933" s="3">
        <v>43361</v>
      </c>
      <c r="C933" s="2">
        <v>49.9</v>
      </c>
      <c r="D933" s="2">
        <v>23.517800000000001</v>
      </c>
      <c r="E933" s="2">
        <v>3919</v>
      </c>
      <c r="F933" s="2"/>
      <c r="G933" s="2"/>
      <c r="H933" s="5">
        <f t="shared" si="14"/>
        <v>1.0119318621092577E-2</v>
      </c>
      <c r="I933" s="4"/>
      <c r="J933" s="4"/>
      <c r="K933" s="4"/>
    </row>
    <row r="934" spans="2:11" ht="13.5" x14ac:dyDescent="0.35">
      <c r="B934" s="3">
        <v>43362</v>
      </c>
      <c r="C934" s="2">
        <v>49.15</v>
      </c>
      <c r="D934" s="2">
        <v>23.164400000000001</v>
      </c>
      <c r="E934" s="2">
        <v>3297</v>
      </c>
      <c r="F934" s="2"/>
      <c r="G934" s="2"/>
      <c r="H934" s="5">
        <f t="shared" si="14"/>
        <v>-1.5026915782938905E-2</v>
      </c>
      <c r="I934" s="4"/>
      <c r="J934" s="4"/>
      <c r="K934" s="4"/>
    </row>
    <row r="935" spans="2:11" ht="13.5" x14ac:dyDescent="0.35">
      <c r="B935" s="3">
        <v>43363</v>
      </c>
      <c r="C935" s="2">
        <v>48.95</v>
      </c>
      <c r="D935" s="2">
        <v>23.0701</v>
      </c>
      <c r="E935" s="2">
        <v>2387</v>
      </c>
      <c r="F935" s="2"/>
      <c r="G935" s="2"/>
      <c r="H935" s="5">
        <f t="shared" si="14"/>
        <v>-4.0709019011932312E-3</v>
      </c>
      <c r="I935" s="4"/>
      <c r="J935" s="4"/>
      <c r="K935" s="4"/>
    </row>
    <row r="936" spans="2:11" ht="13.5" x14ac:dyDescent="0.35">
      <c r="B936" s="3">
        <v>43364</v>
      </c>
      <c r="C936" s="2">
        <v>48.8</v>
      </c>
      <c r="D936" s="2">
        <v>22.999400000000001</v>
      </c>
      <c r="E936" s="2">
        <v>6002</v>
      </c>
      <c r="F936" s="2"/>
      <c r="G936" s="2"/>
      <c r="H936" s="5">
        <f t="shared" si="14"/>
        <v>-3.0645727586789242E-3</v>
      </c>
      <c r="I936" s="4"/>
      <c r="J936" s="4"/>
      <c r="K936" s="4"/>
    </row>
    <row r="937" spans="2:11" ht="13.5" x14ac:dyDescent="0.35">
      <c r="B937" s="3">
        <v>43367</v>
      </c>
      <c r="C937" s="2">
        <v>48.8</v>
      </c>
      <c r="D937" s="2">
        <v>22.999400000000001</v>
      </c>
      <c r="E937" s="2">
        <v>3647</v>
      </c>
      <c r="F937" s="2"/>
      <c r="G937" s="2"/>
      <c r="H937" s="5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49.2</v>
      </c>
      <c r="D938" s="2">
        <v>23.187899999999999</v>
      </c>
      <c r="E938" s="2">
        <v>1365</v>
      </c>
      <c r="F938" s="2"/>
      <c r="G938" s="2"/>
      <c r="H938" s="5">
        <f t="shared" si="14"/>
        <v>8.1958659791123972E-3</v>
      </c>
      <c r="I938" s="4"/>
      <c r="J938" s="4"/>
      <c r="K938" s="4"/>
    </row>
    <row r="939" spans="2:11" ht="13.5" x14ac:dyDescent="0.35">
      <c r="B939" s="3">
        <v>43369</v>
      </c>
      <c r="C939" s="2">
        <v>49.1</v>
      </c>
      <c r="D939" s="2">
        <v>23.140799999999999</v>
      </c>
      <c r="E939" s="2">
        <v>664</v>
      </c>
      <c r="F939" s="2"/>
      <c r="G939" s="2"/>
      <c r="H939" s="5">
        <f t="shared" si="14"/>
        <v>-2.0312318062437893E-3</v>
      </c>
      <c r="I939" s="4"/>
      <c r="J939" s="4"/>
      <c r="K939" s="4"/>
    </row>
    <row r="940" spans="2:11" ht="13.5" x14ac:dyDescent="0.35">
      <c r="B940" s="3">
        <v>43370</v>
      </c>
      <c r="C940" s="2">
        <v>48.8</v>
      </c>
      <c r="D940" s="2">
        <v>22.999400000000001</v>
      </c>
      <c r="E940" s="2">
        <v>5105</v>
      </c>
      <c r="F940" s="2"/>
      <c r="G940" s="2"/>
      <c r="H940" s="5">
        <f t="shared" si="14"/>
        <v>-6.1104196916267938E-3</v>
      </c>
      <c r="I940" s="4"/>
      <c r="J940" s="4"/>
      <c r="K940" s="4"/>
    </row>
    <row r="941" spans="2:11" ht="13.5" x14ac:dyDescent="0.35">
      <c r="B941" s="3">
        <v>43371</v>
      </c>
      <c r="C941" s="2">
        <v>48.79</v>
      </c>
      <c r="D941" s="2">
        <v>22.994700000000002</v>
      </c>
      <c r="E941" s="2">
        <v>2759</v>
      </c>
      <c r="F941" s="2"/>
      <c r="G941" s="2"/>
      <c r="H941" s="5">
        <f t="shared" si="14"/>
        <v>-2.0435315703886642E-4</v>
      </c>
      <c r="I941" s="4"/>
      <c r="J941" s="4"/>
      <c r="K941" s="4"/>
    </row>
    <row r="942" spans="2:11" ht="13.5" x14ac:dyDescent="0.35">
      <c r="B942" s="3">
        <v>43374</v>
      </c>
      <c r="C942" s="2">
        <v>48.4</v>
      </c>
      <c r="D942" s="2">
        <v>22.8109</v>
      </c>
      <c r="E942" s="2">
        <v>886</v>
      </c>
      <c r="F942" s="2"/>
      <c r="G942" s="2"/>
      <c r="H942" s="5">
        <f t="shared" si="14"/>
        <v>-7.9931462467438801E-3</v>
      </c>
      <c r="I942" s="4"/>
      <c r="J942" s="4"/>
      <c r="K942" s="4"/>
    </row>
    <row r="943" spans="2:11" ht="13.5" x14ac:dyDescent="0.35">
      <c r="B943" s="3">
        <v>43375</v>
      </c>
      <c r="C943" s="2">
        <v>47.92</v>
      </c>
      <c r="D943" s="2">
        <v>22.584700000000002</v>
      </c>
      <c r="E943" s="2">
        <v>3008</v>
      </c>
      <c r="F943" s="2"/>
      <c r="G943" s="2"/>
      <c r="H943" s="5">
        <f t="shared" si="14"/>
        <v>-9.9163119385907005E-3</v>
      </c>
      <c r="I943" s="4"/>
      <c r="J943" s="4"/>
      <c r="K943" s="4"/>
    </row>
    <row r="944" spans="2:11" ht="13.5" x14ac:dyDescent="0.35">
      <c r="B944" s="3">
        <v>43376</v>
      </c>
      <c r="C944" s="2">
        <v>46.27</v>
      </c>
      <c r="D944" s="2">
        <v>21.806999999999999</v>
      </c>
      <c r="E944" s="2">
        <v>6251</v>
      </c>
      <c r="F944" s="2"/>
      <c r="G944" s="2"/>
      <c r="H944" s="5">
        <f t="shared" si="14"/>
        <v>-3.4434816490810281E-2</v>
      </c>
      <c r="I944" s="4"/>
      <c r="J944" s="4"/>
      <c r="K944" s="4"/>
    </row>
    <row r="945" spans="2:11" ht="13.5" x14ac:dyDescent="0.35">
      <c r="B945" s="3">
        <v>43377</v>
      </c>
      <c r="C945" s="2">
        <v>44.91</v>
      </c>
      <c r="D945" s="2">
        <v>21.166</v>
      </c>
      <c r="E945" s="2">
        <v>12663</v>
      </c>
      <c r="F945" s="2"/>
      <c r="G945" s="2"/>
      <c r="H945" s="5">
        <f t="shared" si="14"/>
        <v>-2.9394231210161794E-2</v>
      </c>
      <c r="I945" s="4"/>
      <c r="J945" s="4"/>
      <c r="K945" s="4"/>
    </row>
    <row r="946" spans="2:11" ht="13.5" x14ac:dyDescent="0.35">
      <c r="B946" s="3">
        <v>43378</v>
      </c>
      <c r="C946" s="2">
        <v>45.86</v>
      </c>
      <c r="D946" s="2">
        <v>21.613800000000001</v>
      </c>
      <c r="E946" s="2">
        <v>12291</v>
      </c>
      <c r="F946" s="2"/>
      <c r="G946" s="2"/>
      <c r="H946" s="5">
        <f t="shared" si="14"/>
        <v>2.1156571860531079E-2</v>
      </c>
      <c r="I946" s="4"/>
      <c r="J946" s="4"/>
      <c r="K946" s="4"/>
    </row>
    <row r="947" spans="2:11" ht="13.5" x14ac:dyDescent="0.35">
      <c r="B947" s="3">
        <v>43381</v>
      </c>
      <c r="C947" s="2">
        <v>45.8</v>
      </c>
      <c r="D947" s="2">
        <v>21.5855</v>
      </c>
      <c r="E947" s="2">
        <v>5211</v>
      </c>
      <c r="F947" s="2"/>
      <c r="G947" s="2"/>
      <c r="H947" s="5">
        <f t="shared" si="14"/>
        <v>-1.3093486568766966E-3</v>
      </c>
      <c r="I947" s="4"/>
      <c r="J947" s="4"/>
      <c r="K947" s="4"/>
    </row>
    <row r="948" spans="2:11" ht="13.5" x14ac:dyDescent="0.35">
      <c r="B948" s="3">
        <v>43382</v>
      </c>
      <c r="C948" s="2">
        <v>44.5</v>
      </c>
      <c r="D948" s="2">
        <v>20.972799999999999</v>
      </c>
      <c r="E948" s="2">
        <v>1196</v>
      </c>
      <c r="F948" s="2"/>
      <c r="G948" s="2"/>
      <c r="H948" s="5">
        <f t="shared" si="14"/>
        <v>-2.8384795348729484E-2</v>
      </c>
      <c r="I948" s="4"/>
      <c r="J948" s="4"/>
      <c r="K948" s="4"/>
    </row>
    <row r="949" spans="2:11" ht="13.5" x14ac:dyDescent="0.35">
      <c r="B949" s="3">
        <v>43383</v>
      </c>
      <c r="C949" s="2">
        <v>45.49</v>
      </c>
      <c r="D949" s="2">
        <v>21.439399999999999</v>
      </c>
      <c r="E949" s="2">
        <v>1378</v>
      </c>
      <c r="F949" s="2"/>
      <c r="G949" s="2"/>
      <c r="H949" s="5">
        <f t="shared" si="14"/>
        <v>2.2247863899908439E-2</v>
      </c>
      <c r="I949" s="4"/>
      <c r="J949" s="4"/>
      <c r="K949" s="4"/>
    </row>
    <row r="950" spans="2:11" ht="13.5" x14ac:dyDescent="0.35">
      <c r="B950" s="3">
        <v>43384</v>
      </c>
      <c r="C950" s="2">
        <v>44.51</v>
      </c>
      <c r="D950" s="2">
        <v>20.977499999999999</v>
      </c>
      <c r="E950" s="2">
        <v>731</v>
      </c>
      <c r="F950" s="2"/>
      <c r="G950" s="2"/>
      <c r="H950" s="5">
        <f t="shared" si="14"/>
        <v>-2.1544446206516972E-2</v>
      </c>
      <c r="I950" s="4"/>
      <c r="J950" s="4"/>
      <c r="K950" s="4"/>
    </row>
    <row r="951" spans="2:11" ht="13.5" x14ac:dyDescent="0.35">
      <c r="B951" s="3">
        <v>43385</v>
      </c>
      <c r="C951" s="2">
        <v>44</v>
      </c>
      <c r="D951" s="2">
        <v>20.737200000000001</v>
      </c>
      <c r="E951" s="2">
        <v>3285</v>
      </c>
      <c r="F951" s="2"/>
      <c r="G951" s="2"/>
      <c r="H951" s="5">
        <f t="shared" si="14"/>
        <v>-1.1455130496960923E-2</v>
      </c>
      <c r="I951" s="4"/>
      <c r="J951" s="4"/>
      <c r="K951" s="4"/>
    </row>
    <row r="952" spans="2:11" ht="13.5" x14ac:dyDescent="0.35">
      <c r="B952" s="3">
        <v>43389</v>
      </c>
      <c r="C952" s="2">
        <v>42.95</v>
      </c>
      <c r="D952" s="2">
        <v>20.2423</v>
      </c>
      <c r="E952" s="2">
        <v>2937</v>
      </c>
      <c r="F952" s="2"/>
      <c r="G952" s="2"/>
      <c r="H952" s="5">
        <f t="shared" si="14"/>
        <v>-2.3865324151765965E-2</v>
      </c>
      <c r="I952" s="4"/>
      <c r="J952" s="4"/>
      <c r="K952" s="4"/>
    </row>
    <row r="953" spans="2:11" ht="13.5" x14ac:dyDescent="0.35">
      <c r="B953" s="3">
        <v>43390</v>
      </c>
      <c r="C953" s="2">
        <v>41.67</v>
      </c>
      <c r="D953" s="2">
        <v>19.638999999999999</v>
      </c>
      <c r="E953" s="2">
        <v>13692</v>
      </c>
      <c r="F953" s="2"/>
      <c r="G953" s="2"/>
      <c r="H953" s="5">
        <f t="shared" si="14"/>
        <v>-2.9803925443255008E-2</v>
      </c>
      <c r="I953" s="4"/>
      <c r="J953" s="4"/>
      <c r="K953" s="4"/>
    </row>
    <row r="954" spans="2:11" ht="13.5" x14ac:dyDescent="0.35">
      <c r="B954" s="3">
        <v>43391</v>
      </c>
      <c r="C954" s="2">
        <v>41.6</v>
      </c>
      <c r="D954" s="2">
        <v>19.606000000000002</v>
      </c>
      <c r="E954" s="2">
        <v>8156</v>
      </c>
      <c r="F954" s="2"/>
      <c r="G954" s="2"/>
      <c r="H954" s="5">
        <f t="shared" si="14"/>
        <v>-1.6803299557002749E-3</v>
      </c>
      <c r="I954" s="4"/>
      <c r="J954" s="4"/>
      <c r="K954" s="4"/>
    </row>
    <row r="955" spans="2:11" ht="13.5" x14ac:dyDescent="0.35">
      <c r="B955" s="3">
        <v>43392</v>
      </c>
      <c r="C955" s="2">
        <v>42.48</v>
      </c>
      <c r="D955" s="2">
        <v>20.020800000000001</v>
      </c>
      <c r="E955" s="2">
        <v>7992</v>
      </c>
      <c r="F955" s="2"/>
      <c r="G955" s="2"/>
      <c r="H955" s="5">
        <f t="shared" si="14"/>
        <v>2.1156788738141363E-2</v>
      </c>
      <c r="I955" s="4"/>
      <c r="J955" s="4"/>
      <c r="K955" s="4"/>
    </row>
    <row r="956" spans="2:11" ht="13.5" x14ac:dyDescent="0.35">
      <c r="B956" s="3">
        <v>43395</v>
      </c>
      <c r="C956" s="2">
        <v>43.45</v>
      </c>
      <c r="D956" s="2">
        <v>20.477900000000002</v>
      </c>
      <c r="E956" s="2">
        <v>2099</v>
      </c>
      <c r="F956" s="2"/>
      <c r="G956" s="2"/>
      <c r="H956" s="5">
        <f t="shared" si="14"/>
        <v>2.2831255494285968E-2</v>
      </c>
      <c r="I956" s="4"/>
      <c r="J956" s="4"/>
      <c r="K956" s="4"/>
    </row>
    <row r="957" spans="2:11" ht="13.5" x14ac:dyDescent="0.35">
      <c r="B957" s="3">
        <v>43396</v>
      </c>
      <c r="C957" s="2">
        <v>43.06</v>
      </c>
      <c r="D957" s="2">
        <v>20.2941</v>
      </c>
      <c r="E957" s="2">
        <v>2842</v>
      </c>
      <c r="F957" s="2"/>
      <c r="G957" s="2"/>
      <c r="H957" s="5">
        <f t="shared" si="14"/>
        <v>-8.9755297174027374E-3</v>
      </c>
      <c r="I957" s="4"/>
      <c r="J957" s="4"/>
      <c r="K957" s="4"/>
    </row>
    <row r="958" spans="2:11" ht="13.5" x14ac:dyDescent="0.35">
      <c r="B958" s="3">
        <v>43397</v>
      </c>
      <c r="C958" s="2">
        <v>42.13</v>
      </c>
      <c r="D958" s="2">
        <v>19.855799999999999</v>
      </c>
      <c r="E958" s="2">
        <v>1216</v>
      </c>
      <c r="F958" s="2"/>
      <c r="G958" s="2"/>
      <c r="H958" s="5">
        <f t="shared" si="14"/>
        <v>-2.1597410084704505E-2</v>
      </c>
      <c r="I958" s="4"/>
      <c r="J958" s="4"/>
      <c r="K958" s="4"/>
    </row>
    <row r="959" spans="2:11" ht="13.5" x14ac:dyDescent="0.35">
      <c r="B959" s="3">
        <v>43398</v>
      </c>
      <c r="C959" s="2">
        <v>41.78</v>
      </c>
      <c r="D959" s="2">
        <v>19.690899999999999</v>
      </c>
      <c r="E959" s="2">
        <v>13544</v>
      </c>
      <c r="F959" s="2"/>
      <c r="G959" s="2"/>
      <c r="H959" s="5">
        <f t="shared" si="14"/>
        <v>-8.3048781716173314E-3</v>
      </c>
      <c r="I959" s="4"/>
      <c r="J959" s="4"/>
      <c r="K959" s="4"/>
    </row>
    <row r="960" spans="2:11" ht="13.5" x14ac:dyDescent="0.35">
      <c r="B960" s="3">
        <v>43399</v>
      </c>
      <c r="C960" s="2">
        <v>42.4</v>
      </c>
      <c r="D960" s="2">
        <v>19.9831</v>
      </c>
      <c r="E960" s="2">
        <v>3071</v>
      </c>
      <c r="F960" s="2"/>
      <c r="G960" s="2"/>
      <c r="H960" s="5">
        <f t="shared" si="14"/>
        <v>1.4839342031090561E-2</v>
      </c>
      <c r="I960" s="4"/>
      <c r="J960" s="4"/>
      <c r="K960" s="4"/>
    </row>
    <row r="961" spans="2:11" ht="13.5" x14ac:dyDescent="0.35">
      <c r="B961" s="3">
        <v>43402</v>
      </c>
      <c r="C961" s="2">
        <v>43</v>
      </c>
      <c r="D961" s="2">
        <v>20.265899999999998</v>
      </c>
      <c r="E961" s="2">
        <v>3062</v>
      </c>
      <c r="F961" s="2"/>
      <c r="G961" s="2"/>
      <c r="H961" s="5">
        <f t="shared" si="14"/>
        <v>1.4151958404852009E-2</v>
      </c>
      <c r="I961" s="4"/>
      <c r="J961" s="4"/>
      <c r="K961" s="4"/>
    </row>
    <row r="962" spans="2:11" ht="13.5" x14ac:dyDescent="0.35">
      <c r="B962" s="3">
        <v>43403</v>
      </c>
      <c r="C962" s="2">
        <v>43</v>
      </c>
      <c r="D962" s="2">
        <v>20.265899999999998</v>
      </c>
      <c r="E962" s="2">
        <v>22584</v>
      </c>
      <c r="F962" s="2"/>
      <c r="G962" s="2"/>
      <c r="H962" s="5">
        <f t="shared" si="14"/>
        <v>0</v>
      </c>
      <c r="I962" s="4"/>
      <c r="J962" s="4"/>
      <c r="K962" s="4"/>
    </row>
    <row r="963" spans="2:11" ht="13.5" x14ac:dyDescent="0.35">
      <c r="B963" s="3">
        <v>43404</v>
      </c>
      <c r="C963" s="2">
        <v>43.01</v>
      </c>
      <c r="D963" s="2">
        <v>20.270600000000002</v>
      </c>
      <c r="E963" s="2">
        <v>890</v>
      </c>
      <c r="F963" s="2"/>
      <c r="G963" s="2"/>
      <c r="H963" s="5">
        <f t="shared" si="14"/>
        <v>2.319166679004267E-4</v>
      </c>
      <c r="I963" s="4"/>
      <c r="J963" s="4"/>
      <c r="K963" s="4"/>
    </row>
    <row r="964" spans="2:11" ht="13.5" x14ac:dyDescent="0.35">
      <c r="B964" s="3">
        <v>43405</v>
      </c>
      <c r="C964" s="2">
        <v>43</v>
      </c>
      <c r="D964" s="2">
        <v>20.265899999999998</v>
      </c>
      <c r="E964" s="2">
        <v>12028</v>
      </c>
      <c r="F964" s="2"/>
      <c r="G964" s="2"/>
      <c r="H964" s="5">
        <f t="shared" si="14"/>
        <v>-2.3186289503040152E-4</v>
      </c>
      <c r="I964" s="4"/>
      <c r="J964" s="4"/>
      <c r="K964" s="4"/>
    </row>
    <row r="965" spans="2:11" ht="13.5" x14ac:dyDescent="0.35">
      <c r="B965" s="3">
        <v>43406</v>
      </c>
      <c r="C965" s="2">
        <v>43</v>
      </c>
      <c r="D965" s="2">
        <v>20.265899999999998</v>
      </c>
      <c r="E965" s="2">
        <v>216</v>
      </c>
      <c r="F965" s="2"/>
      <c r="G965" s="2"/>
      <c r="H965" s="5">
        <f t="shared" si="14"/>
        <v>0</v>
      </c>
      <c r="I965" s="4"/>
      <c r="J965" s="4"/>
      <c r="K965" s="4"/>
    </row>
    <row r="966" spans="2:11" ht="13.5" x14ac:dyDescent="0.35">
      <c r="B966" s="3">
        <v>43409</v>
      </c>
      <c r="C966" s="2">
        <v>43</v>
      </c>
      <c r="D966" s="2">
        <v>20.265899999999998</v>
      </c>
      <c r="E966" s="2">
        <v>313</v>
      </c>
      <c r="F966" s="2"/>
      <c r="G966" s="2"/>
      <c r="H966" s="5">
        <f t="shared" si="14"/>
        <v>0</v>
      </c>
      <c r="I966" s="4"/>
      <c r="J966" s="4"/>
      <c r="K966" s="4"/>
    </row>
    <row r="967" spans="2:11" ht="13.5" x14ac:dyDescent="0.35">
      <c r="B967" s="3">
        <v>43410</v>
      </c>
      <c r="C967" s="2">
        <v>42.9</v>
      </c>
      <c r="D967" s="2">
        <v>20.218699999999998</v>
      </c>
      <c r="E967" s="2">
        <v>368</v>
      </c>
      <c r="F967" s="2"/>
      <c r="G967" s="2"/>
      <c r="H967" s="5">
        <f t="shared" ref="H967:H1030" si="15">(D967-D966)/D966</f>
        <v>-2.3290354733814011E-3</v>
      </c>
      <c r="I967" s="4"/>
      <c r="J967" s="4"/>
      <c r="K967" s="4"/>
    </row>
    <row r="968" spans="2:11" ht="13.5" x14ac:dyDescent="0.35">
      <c r="B968" s="3">
        <v>43411</v>
      </c>
      <c r="C968" s="2">
        <v>42.6</v>
      </c>
      <c r="D968" s="2">
        <v>20.077300000000001</v>
      </c>
      <c r="E968" s="2">
        <v>2189</v>
      </c>
      <c r="F968" s="2"/>
      <c r="G968" s="2"/>
      <c r="H968" s="5">
        <f t="shared" si="15"/>
        <v>-6.9935257954268732E-3</v>
      </c>
      <c r="I968" s="4"/>
      <c r="J968" s="4"/>
      <c r="K968" s="4"/>
    </row>
    <row r="969" spans="2:11" ht="13.5" x14ac:dyDescent="0.35">
      <c r="B969" s="3">
        <v>43412</v>
      </c>
      <c r="C969" s="2">
        <v>42.6</v>
      </c>
      <c r="D969" s="2">
        <v>20.077300000000001</v>
      </c>
      <c r="E969" s="2">
        <v>1332</v>
      </c>
      <c r="F969" s="2"/>
      <c r="G969" s="2"/>
      <c r="H969" s="5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42.3</v>
      </c>
      <c r="D970" s="2">
        <v>19.936</v>
      </c>
      <c r="E970" s="2">
        <v>1499</v>
      </c>
      <c r="F970" s="2"/>
      <c r="G970" s="2"/>
      <c r="H970" s="5">
        <f t="shared" si="15"/>
        <v>-7.0377989072236352E-3</v>
      </c>
      <c r="I970" s="4"/>
      <c r="J970" s="4"/>
      <c r="K970" s="4"/>
    </row>
    <row r="971" spans="2:11" ht="13.5" x14ac:dyDescent="0.35">
      <c r="B971" s="3">
        <v>43416</v>
      </c>
      <c r="C971" s="2">
        <v>42.09</v>
      </c>
      <c r="D971" s="2">
        <v>19.837</v>
      </c>
      <c r="E971" s="2">
        <v>4774</v>
      </c>
      <c r="F971" s="2"/>
      <c r="G971" s="2"/>
      <c r="H971" s="5">
        <f t="shared" si="15"/>
        <v>-4.9658908507223213E-3</v>
      </c>
      <c r="I971" s="4"/>
      <c r="J971" s="4"/>
      <c r="K971" s="4"/>
    </row>
    <row r="972" spans="2:11" ht="13.5" x14ac:dyDescent="0.35">
      <c r="B972" s="3">
        <v>43417</v>
      </c>
      <c r="C972" s="2">
        <v>42.09</v>
      </c>
      <c r="D972" s="2">
        <v>19.837</v>
      </c>
      <c r="E972" s="2">
        <v>1461</v>
      </c>
      <c r="F972" s="2"/>
      <c r="G972" s="2"/>
      <c r="H972" s="5">
        <f t="shared" si="15"/>
        <v>0</v>
      </c>
      <c r="I972" s="4"/>
      <c r="J972" s="4"/>
      <c r="K972" s="4"/>
    </row>
    <row r="973" spans="2:11" ht="13.5" x14ac:dyDescent="0.35">
      <c r="B973" s="3">
        <v>43418</v>
      </c>
      <c r="C973" s="2">
        <v>42.4</v>
      </c>
      <c r="D973" s="2">
        <v>19.9831</v>
      </c>
      <c r="E973" s="2">
        <v>6393</v>
      </c>
      <c r="F973" s="2"/>
      <c r="G973" s="2"/>
      <c r="H973" s="5">
        <f t="shared" si="15"/>
        <v>7.3650249533699936E-3</v>
      </c>
      <c r="I973" s="4"/>
      <c r="J973" s="4"/>
      <c r="K973" s="4"/>
    </row>
    <row r="974" spans="2:11" ht="13.5" x14ac:dyDescent="0.35">
      <c r="B974" s="3">
        <v>43419</v>
      </c>
      <c r="C974" s="2">
        <v>42.11</v>
      </c>
      <c r="D974" s="2">
        <v>19.846399999999999</v>
      </c>
      <c r="E974" s="2">
        <v>2312</v>
      </c>
      <c r="F974" s="2"/>
      <c r="G974" s="2"/>
      <c r="H974" s="5">
        <f t="shared" si="15"/>
        <v>-6.8407804594883253E-3</v>
      </c>
      <c r="I974" s="4"/>
      <c r="J974" s="4"/>
      <c r="K974" s="4"/>
    </row>
    <row r="975" spans="2:11" ht="13.5" x14ac:dyDescent="0.35">
      <c r="B975" s="3">
        <v>43420</v>
      </c>
      <c r="C975" s="2">
        <v>42.2</v>
      </c>
      <c r="D975" s="2">
        <v>19.8888</v>
      </c>
      <c r="E975" s="2">
        <v>4357</v>
      </c>
      <c r="F975" s="2"/>
      <c r="G975" s="2"/>
      <c r="H975" s="5">
        <f t="shared" si="15"/>
        <v>2.136407610448276E-3</v>
      </c>
      <c r="I975" s="4"/>
      <c r="J975" s="4"/>
      <c r="K975" s="4"/>
    </row>
    <row r="976" spans="2:11" ht="13.5" x14ac:dyDescent="0.35">
      <c r="B976" s="3">
        <v>43423</v>
      </c>
      <c r="C976" s="2">
        <v>42.19</v>
      </c>
      <c r="D976" s="2">
        <v>19.8841</v>
      </c>
      <c r="E976" s="2">
        <v>2507</v>
      </c>
      <c r="F976" s="2"/>
      <c r="G976" s="2"/>
      <c r="H976" s="5">
        <f t="shared" si="15"/>
        <v>-2.3631390531352845E-4</v>
      </c>
      <c r="I976" s="4"/>
      <c r="J976" s="4"/>
      <c r="K976" s="4"/>
    </row>
    <row r="977" spans="2:11" ht="13.5" x14ac:dyDescent="0.35">
      <c r="B977" s="3">
        <v>43425</v>
      </c>
      <c r="C977" s="2">
        <v>42</v>
      </c>
      <c r="D977" s="2">
        <v>19.794599999999999</v>
      </c>
      <c r="E977" s="2">
        <v>1620</v>
      </c>
      <c r="F977" s="2"/>
      <c r="G977" s="2"/>
      <c r="H977" s="5">
        <f t="shared" si="15"/>
        <v>-4.5010837805080951E-3</v>
      </c>
      <c r="I977" s="4"/>
      <c r="J977" s="4"/>
      <c r="K977" s="4"/>
    </row>
    <row r="978" spans="2:11" ht="13.5" x14ac:dyDescent="0.35">
      <c r="B978" s="3">
        <v>43426</v>
      </c>
      <c r="C978" s="2">
        <v>41.99</v>
      </c>
      <c r="D978" s="2">
        <v>19.789899999999999</v>
      </c>
      <c r="E978" s="2">
        <v>4166</v>
      </c>
      <c r="F978" s="2"/>
      <c r="G978" s="2"/>
      <c r="H978" s="5">
        <f t="shared" si="15"/>
        <v>-2.3743849332644786E-4</v>
      </c>
      <c r="I978" s="4"/>
      <c r="J978" s="4"/>
      <c r="K978" s="4"/>
    </row>
    <row r="979" spans="2:11" ht="13.5" x14ac:dyDescent="0.35">
      <c r="B979" s="3">
        <v>43427</v>
      </c>
      <c r="C979" s="2">
        <v>41.4</v>
      </c>
      <c r="D979" s="2">
        <v>19.511800000000001</v>
      </c>
      <c r="E979" s="2">
        <v>6625</v>
      </c>
      <c r="F979" s="2"/>
      <c r="G979" s="2"/>
      <c r="H979" s="5">
        <f t="shared" si="15"/>
        <v>-1.4052622802540613E-2</v>
      </c>
      <c r="I979" s="4"/>
      <c r="J979" s="4"/>
      <c r="K979" s="4"/>
    </row>
    <row r="980" spans="2:11" ht="13.5" x14ac:dyDescent="0.35">
      <c r="B980" s="3">
        <v>43430</v>
      </c>
      <c r="C980" s="2">
        <v>40.479999999999997</v>
      </c>
      <c r="D980" s="2">
        <v>19.078199999999999</v>
      </c>
      <c r="E980" s="2">
        <v>2733</v>
      </c>
      <c r="F980" s="2"/>
      <c r="G980" s="2"/>
      <c r="H980" s="5">
        <f t="shared" si="15"/>
        <v>-2.2222450004612693E-2</v>
      </c>
      <c r="I980" s="4"/>
      <c r="J980" s="4"/>
      <c r="K980" s="4"/>
    </row>
    <row r="981" spans="2:11" ht="13.5" x14ac:dyDescent="0.35">
      <c r="B981" s="3">
        <v>43431</v>
      </c>
      <c r="C981" s="2">
        <v>41</v>
      </c>
      <c r="D981" s="2">
        <v>19.3233</v>
      </c>
      <c r="E981" s="2">
        <v>4292</v>
      </c>
      <c r="F981" s="2"/>
      <c r="G981" s="2"/>
      <c r="H981" s="5">
        <f t="shared" si="15"/>
        <v>1.2847123942510341E-2</v>
      </c>
      <c r="I981" s="4"/>
      <c r="J981" s="4"/>
      <c r="K981" s="4"/>
    </row>
    <row r="982" spans="2:11" ht="13.5" x14ac:dyDescent="0.35">
      <c r="B982" s="3">
        <v>43432</v>
      </c>
      <c r="C982" s="2">
        <v>41.2</v>
      </c>
      <c r="D982" s="2">
        <v>19.4175</v>
      </c>
      <c r="E982" s="2">
        <v>4885</v>
      </c>
      <c r="F982" s="2"/>
      <c r="G982" s="2"/>
      <c r="H982" s="5">
        <f t="shared" si="15"/>
        <v>4.8749437207930698E-3</v>
      </c>
      <c r="I982" s="4"/>
      <c r="J982" s="4"/>
      <c r="K982" s="4"/>
    </row>
    <row r="983" spans="2:11" ht="13.5" x14ac:dyDescent="0.35">
      <c r="B983" s="3">
        <v>43433</v>
      </c>
      <c r="C983" s="2">
        <v>41</v>
      </c>
      <c r="D983" s="2">
        <v>19.3233</v>
      </c>
      <c r="E983" s="2">
        <v>4298</v>
      </c>
      <c r="F983" s="2"/>
      <c r="G983" s="2"/>
      <c r="H983" s="5">
        <f t="shared" si="15"/>
        <v>-4.8512939358826175E-3</v>
      </c>
      <c r="I983" s="4"/>
      <c r="J983" s="4"/>
      <c r="K983" s="4"/>
    </row>
    <row r="984" spans="2:11" ht="13.5" x14ac:dyDescent="0.35">
      <c r="B984" s="3">
        <v>43434</v>
      </c>
      <c r="C984" s="2">
        <v>41.5</v>
      </c>
      <c r="D984" s="2">
        <v>19.558900000000001</v>
      </c>
      <c r="E984" s="2">
        <v>3144</v>
      </c>
      <c r="F984" s="2"/>
      <c r="G984" s="2"/>
      <c r="H984" s="5">
        <f t="shared" si="15"/>
        <v>1.2192534401473951E-2</v>
      </c>
      <c r="I984" s="4"/>
      <c r="J984" s="4"/>
      <c r="K984" s="4"/>
    </row>
    <row r="985" spans="2:11" ht="13.5" x14ac:dyDescent="0.35">
      <c r="B985" s="3">
        <v>43437</v>
      </c>
      <c r="C985" s="2">
        <v>42.5</v>
      </c>
      <c r="D985" s="2">
        <v>20.030200000000001</v>
      </c>
      <c r="E985" s="2">
        <v>5451</v>
      </c>
      <c r="F985" s="2"/>
      <c r="G985" s="2"/>
      <c r="H985" s="5">
        <f t="shared" si="15"/>
        <v>2.409644714171039E-2</v>
      </c>
      <c r="I985" s="4"/>
      <c r="J985" s="4"/>
      <c r="K985" s="4"/>
    </row>
    <row r="986" spans="2:11" ht="13.5" x14ac:dyDescent="0.35">
      <c r="B986" s="3">
        <v>43438</v>
      </c>
      <c r="C986" s="2">
        <v>43</v>
      </c>
      <c r="D986" s="2">
        <v>20.265899999999998</v>
      </c>
      <c r="E986" s="2">
        <v>4061</v>
      </c>
      <c r="F986" s="2"/>
      <c r="G986" s="2"/>
      <c r="H986" s="5">
        <f t="shared" si="15"/>
        <v>1.1767231480464388E-2</v>
      </c>
      <c r="I986" s="4"/>
      <c r="J986" s="4"/>
      <c r="K986" s="4"/>
    </row>
    <row r="987" spans="2:11" ht="13.5" x14ac:dyDescent="0.35">
      <c r="B987" s="3">
        <v>43439</v>
      </c>
      <c r="C987" s="2">
        <v>42.99</v>
      </c>
      <c r="D987" s="2">
        <v>20.261099999999999</v>
      </c>
      <c r="E987" s="2">
        <v>2544</v>
      </c>
      <c r="F987" s="2"/>
      <c r="G987" s="2"/>
      <c r="H987" s="5">
        <f t="shared" si="15"/>
        <v>-2.3685106508960726E-4</v>
      </c>
      <c r="I987" s="4"/>
      <c r="J987" s="4"/>
      <c r="K987" s="4"/>
    </row>
    <row r="988" spans="2:11" ht="13.5" x14ac:dyDescent="0.35">
      <c r="B988" s="3">
        <v>43440</v>
      </c>
      <c r="C988" s="2">
        <v>42.99</v>
      </c>
      <c r="D988" s="2">
        <v>20.261099999999999</v>
      </c>
      <c r="E988" s="2">
        <v>560</v>
      </c>
      <c r="F988" s="2"/>
      <c r="G988" s="2"/>
      <c r="H988" s="5">
        <f t="shared" si="15"/>
        <v>0</v>
      </c>
      <c r="I988" s="4"/>
      <c r="J988" s="4"/>
      <c r="K988" s="4"/>
    </row>
    <row r="989" spans="2:11" ht="13.5" x14ac:dyDescent="0.35">
      <c r="B989" s="3">
        <v>43441</v>
      </c>
      <c r="C989" s="2">
        <v>43.38</v>
      </c>
      <c r="D989" s="2">
        <v>20.445</v>
      </c>
      <c r="E989" s="2">
        <v>1514</v>
      </c>
      <c r="F989" s="2"/>
      <c r="G989" s="2"/>
      <c r="H989" s="5">
        <f t="shared" si="15"/>
        <v>9.0765062114101062E-3</v>
      </c>
      <c r="I989" s="4"/>
      <c r="J989" s="4"/>
      <c r="K989" s="4"/>
    </row>
    <row r="990" spans="2:11" ht="13.5" x14ac:dyDescent="0.35">
      <c r="B990" s="3">
        <v>43444</v>
      </c>
      <c r="C990" s="2">
        <v>40.549999999999997</v>
      </c>
      <c r="D990" s="2">
        <v>19.1112</v>
      </c>
      <c r="E990" s="2">
        <v>3017</v>
      </c>
      <c r="F990" s="2"/>
      <c r="G990" s="2"/>
      <c r="H990" s="5">
        <f t="shared" si="15"/>
        <v>-6.5238444607483501E-2</v>
      </c>
      <c r="I990" s="4"/>
      <c r="J990" s="4"/>
      <c r="K990" s="4"/>
    </row>
    <row r="991" spans="2:11" ht="13.5" x14ac:dyDescent="0.35">
      <c r="B991" s="3">
        <v>43445</v>
      </c>
      <c r="C991" s="2">
        <v>42.33</v>
      </c>
      <c r="D991" s="2">
        <v>19.950099999999999</v>
      </c>
      <c r="E991" s="2">
        <v>3441</v>
      </c>
      <c r="F991" s="2"/>
      <c r="G991" s="2"/>
      <c r="H991" s="5">
        <f t="shared" si="15"/>
        <v>4.3895726066390327E-2</v>
      </c>
      <c r="I991" s="4"/>
      <c r="J991" s="4"/>
      <c r="K991" s="4"/>
    </row>
    <row r="992" spans="2:11" ht="13.5" x14ac:dyDescent="0.35">
      <c r="B992" s="3">
        <v>43446</v>
      </c>
      <c r="C992" s="2">
        <v>42</v>
      </c>
      <c r="D992" s="2">
        <v>19.794599999999999</v>
      </c>
      <c r="E992" s="2">
        <v>963</v>
      </c>
      <c r="F992" s="2"/>
      <c r="G992" s="2"/>
      <c r="H992" s="5">
        <f t="shared" si="15"/>
        <v>-7.7944471456283413E-3</v>
      </c>
      <c r="I992" s="4"/>
      <c r="J992" s="4"/>
      <c r="K992" s="4"/>
    </row>
    <row r="993" spans="2:11" ht="13.5" x14ac:dyDescent="0.35">
      <c r="B993" s="3">
        <v>43447</v>
      </c>
      <c r="C993" s="2">
        <v>42</v>
      </c>
      <c r="D993" s="2">
        <v>19.794599999999999</v>
      </c>
      <c r="E993" s="2">
        <v>2180</v>
      </c>
      <c r="F993" s="2"/>
      <c r="G993" s="2"/>
      <c r="H993" s="5">
        <f t="shared" si="15"/>
        <v>0</v>
      </c>
      <c r="I993" s="4"/>
      <c r="J993" s="4"/>
      <c r="K993" s="4"/>
    </row>
    <row r="994" spans="2:11" ht="13.5" x14ac:dyDescent="0.35">
      <c r="B994" s="3">
        <v>43448</v>
      </c>
      <c r="C994" s="2">
        <v>41.5</v>
      </c>
      <c r="D994" s="2">
        <v>19.558900000000001</v>
      </c>
      <c r="E994" s="2">
        <v>1635</v>
      </c>
      <c r="F994" s="2"/>
      <c r="G994" s="2"/>
      <c r="H994" s="5">
        <f t="shared" si="15"/>
        <v>-1.1907287846180161E-2</v>
      </c>
      <c r="I994" s="4"/>
      <c r="J994" s="4"/>
      <c r="K994" s="4"/>
    </row>
    <row r="995" spans="2:11" ht="13.5" x14ac:dyDescent="0.35">
      <c r="B995" s="3">
        <v>43451</v>
      </c>
      <c r="C995" s="2">
        <v>41.96</v>
      </c>
      <c r="D995" s="2">
        <v>19.775700000000001</v>
      </c>
      <c r="E995" s="2">
        <v>1250</v>
      </c>
      <c r="F995" s="2"/>
      <c r="G995" s="2"/>
      <c r="H995" s="5">
        <f t="shared" si="15"/>
        <v>1.1084467940426057E-2</v>
      </c>
      <c r="I995" s="4"/>
      <c r="J995" s="4"/>
      <c r="K995" s="4"/>
    </row>
    <row r="996" spans="2:11" ht="13.5" x14ac:dyDescent="0.35">
      <c r="B996" s="3">
        <v>43452</v>
      </c>
      <c r="C996" s="2">
        <v>41.94</v>
      </c>
      <c r="D996" s="2">
        <v>19.766300000000001</v>
      </c>
      <c r="E996" s="2">
        <v>484</v>
      </c>
      <c r="F996" s="2"/>
      <c r="G996" s="2"/>
      <c r="H996" s="5">
        <f t="shared" si="15"/>
        <v>-4.7533083531806249E-4</v>
      </c>
      <c r="I996" s="4"/>
      <c r="J996" s="4"/>
      <c r="K996" s="4"/>
    </row>
    <row r="997" spans="2:11" ht="13.5" x14ac:dyDescent="0.35">
      <c r="B997" s="3">
        <v>43453</v>
      </c>
      <c r="C997" s="2">
        <v>41.2</v>
      </c>
      <c r="D997" s="2">
        <v>19.4175</v>
      </c>
      <c r="E997" s="2">
        <v>417</v>
      </c>
      <c r="F997" s="2"/>
      <c r="G997" s="2"/>
      <c r="H997" s="5">
        <f t="shared" si="15"/>
        <v>-1.7646195797898476E-2</v>
      </c>
      <c r="I997" s="4"/>
      <c r="J997" s="4"/>
      <c r="K997" s="4"/>
    </row>
    <row r="998" spans="2:11" ht="13.5" x14ac:dyDescent="0.35">
      <c r="B998" s="3">
        <v>43454</v>
      </c>
      <c r="C998" s="2">
        <v>41.95</v>
      </c>
      <c r="D998" s="2">
        <v>19.771000000000001</v>
      </c>
      <c r="E998" s="2">
        <v>612</v>
      </c>
      <c r="F998" s="2"/>
      <c r="G998" s="2"/>
      <c r="H998" s="5">
        <f t="shared" si="15"/>
        <v>1.8205227243465964E-2</v>
      </c>
      <c r="I998" s="4"/>
      <c r="J998" s="4"/>
      <c r="K998" s="4"/>
    </row>
    <row r="999" spans="2:11" ht="13.5" x14ac:dyDescent="0.35">
      <c r="B999" s="3">
        <v>43455</v>
      </c>
      <c r="C999" s="2">
        <v>41.9</v>
      </c>
      <c r="D999" s="2">
        <v>19.747399999999999</v>
      </c>
      <c r="E999" s="2">
        <v>539</v>
      </c>
      <c r="F999" s="2"/>
      <c r="G999" s="2"/>
      <c r="H999" s="5">
        <f t="shared" si="15"/>
        <v>-1.193667492792567E-3</v>
      </c>
      <c r="I999" s="4"/>
      <c r="J999" s="4"/>
      <c r="K999" s="4"/>
    </row>
    <row r="1000" spans="2:11" ht="13.5" x14ac:dyDescent="0.35">
      <c r="B1000" s="3">
        <v>43458</v>
      </c>
      <c r="C1000" s="2">
        <v>41.8</v>
      </c>
      <c r="D1000" s="2">
        <v>19.700299999999999</v>
      </c>
      <c r="E1000" s="2">
        <v>580</v>
      </c>
      <c r="F1000" s="2"/>
      <c r="G1000" s="2"/>
      <c r="H1000" s="5">
        <f t="shared" si="15"/>
        <v>-2.385124117605374E-3</v>
      </c>
      <c r="I1000" s="4"/>
      <c r="J1000" s="4"/>
      <c r="K1000" s="4"/>
    </row>
    <row r="1001" spans="2:11" ht="13.5" x14ac:dyDescent="0.35">
      <c r="B1001" s="3">
        <v>43459</v>
      </c>
      <c r="C1001" s="2">
        <v>41.1</v>
      </c>
      <c r="D1001" s="2">
        <v>19.3704</v>
      </c>
      <c r="E1001" s="2">
        <v>1152</v>
      </c>
      <c r="F1001" s="2"/>
      <c r="G1001" s="2"/>
      <c r="H1001" s="5">
        <f t="shared" si="15"/>
        <v>-1.674593787911852E-2</v>
      </c>
      <c r="I1001" s="4"/>
      <c r="J1001" s="4"/>
      <c r="K1001" s="4"/>
    </row>
    <row r="1002" spans="2:11" ht="13.5" x14ac:dyDescent="0.35">
      <c r="B1002" s="3">
        <v>43460</v>
      </c>
      <c r="C1002" s="2">
        <v>40.799999999999997</v>
      </c>
      <c r="D1002" s="2">
        <v>19.228999999999999</v>
      </c>
      <c r="E1002" s="2">
        <v>4559</v>
      </c>
      <c r="F1002" s="2"/>
      <c r="G1002" s="2"/>
      <c r="H1002" s="5">
        <f t="shared" si="15"/>
        <v>-7.2997976293726957E-3</v>
      </c>
      <c r="I1002" s="4"/>
      <c r="J1002" s="4"/>
      <c r="K1002" s="4"/>
    </row>
    <row r="1003" spans="2:11" ht="13.5" x14ac:dyDescent="0.35">
      <c r="B1003" s="3">
        <v>43461</v>
      </c>
      <c r="C1003" s="2">
        <v>41.9</v>
      </c>
      <c r="D1003" s="2">
        <v>19.747399999999999</v>
      </c>
      <c r="E1003" s="2">
        <v>3734</v>
      </c>
      <c r="F1003" s="2"/>
      <c r="G1003" s="2"/>
      <c r="H1003" s="5">
        <f t="shared" si="15"/>
        <v>2.6959280253783337E-2</v>
      </c>
      <c r="I1003" s="4"/>
      <c r="J1003" s="4"/>
      <c r="K1003" s="4"/>
    </row>
    <row r="1004" spans="2:11" ht="13.5" x14ac:dyDescent="0.35">
      <c r="B1004" s="3">
        <v>43462</v>
      </c>
      <c r="C1004" s="2">
        <v>42.28</v>
      </c>
      <c r="D1004" s="2">
        <v>19.926500000000001</v>
      </c>
      <c r="E1004" s="2">
        <v>1403</v>
      </c>
      <c r="F1004" s="2"/>
      <c r="G1004" s="2"/>
      <c r="H1004" s="5">
        <f t="shared" si="15"/>
        <v>9.0695483962446605E-3</v>
      </c>
      <c r="I1004" s="4"/>
      <c r="J1004" s="4"/>
      <c r="K1004" s="4"/>
    </row>
    <row r="1005" spans="2:11" ht="13.5" x14ac:dyDescent="0.35">
      <c r="B1005" s="3">
        <v>43465</v>
      </c>
      <c r="C1005" s="2">
        <v>41</v>
      </c>
      <c r="D1005" s="2">
        <v>19.3233</v>
      </c>
      <c r="E1005" s="2">
        <v>3222</v>
      </c>
      <c r="F1005" s="2"/>
      <c r="G1005" s="2"/>
      <c r="H1005" s="5">
        <f t="shared" si="15"/>
        <v>-3.0271246832108051E-2</v>
      </c>
      <c r="I1005" s="4"/>
      <c r="J1005" s="4"/>
      <c r="K1005" s="4"/>
    </row>
    <row r="1006" spans="2:11" ht="13.5" x14ac:dyDescent="0.35">
      <c r="B1006" s="3">
        <v>43467</v>
      </c>
      <c r="C1006" s="2">
        <v>41</v>
      </c>
      <c r="D1006" s="2">
        <v>19.3233</v>
      </c>
      <c r="E1006" s="2">
        <v>9242</v>
      </c>
      <c r="F1006" s="2"/>
      <c r="G1006" s="2"/>
      <c r="H1006" s="5">
        <f t="shared" si="15"/>
        <v>0</v>
      </c>
      <c r="I1006" s="4"/>
      <c r="J1006" s="4"/>
      <c r="K1006" s="4"/>
    </row>
    <row r="1007" spans="2:11" ht="13.5" x14ac:dyDescent="0.35">
      <c r="B1007" s="3">
        <v>43468</v>
      </c>
      <c r="C1007" s="2">
        <v>41.5</v>
      </c>
      <c r="D1007" s="2">
        <v>19.558900000000001</v>
      </c>
      <c r="E1007" s="2">
        <v>2852</v>
      </c>
      <c r="F1007" s="2"/>
      <c r="G1007" s="2"/>
      <c r="H1007" s="5">
        <f t="shared" si="15"/>
        <v>1.2192534401473951E-2</v>
      </c>
      <c r="I1007" s="4"/>
      <c r="J1007" s="4"/>
      <c r="K1007" s="4"/>
    </row>
    <row r="1008" spans="2:11" ht="13.5" x14ac:dyDescent="0.35">
      <c r="B1008" s="3">
        <v>43469</v>
      </c>
      <c r="C1008" s="2">
        <v>41.2</v>
      </c>
      <c r="D1008" s="2">
        <v>19.4175</v>
      </c>
      <c r="E1008" s="2">
        <v>2930</v>
      </c>
      <c r="F1008" s="2"/>
      <c r="G1008" s="2"/>
      <c r="H1008" s="5">
        <f t="shared" si="15"/>
        <v>-7.2294454187096843E-3</v>
      </c>
      <c r="I1008" s="4"/>
      <c r="J1008" s="4"/>
      <c r="K1008" s="4"/>
    </row>
    <row r="1009" spans="2:11" ht="13.5" x14ac:dyDescent="0.35">
      <c r="B1009" s="3">
        <v>43472</v>
      </c>
      <c r="C1009" s="2">
        <v>41</v>
      </c>
      <c r="D1009" s="2">
        <v>19.3233</v>
      </c>
      <c r="E1009" s="2">
        <v>2646</v>
      </c>
      <c r="F1009" s="2"/>
      <c r="G1009" s="2"/>
      <c r="H1009" s="5">
        <f t="shared" si="15"/>
        <v>-4.8512939358826175E-3</v>
      </c>
      <c r="I1009" s="4"/>
      <c r="J1009" s="4"/>
      <c r="K1009" s="4"/>
    </row>
    <row r="1010" spans="2:11" ht="13.5" x14ac:dyDescent="0.35">
      <c r="B1010" s="3">
        <v>43473</v>
      </c>
      <c r="C1010" s="2">
        <v>41.4</v>
      </c>
      <c r="D1010" s="2">
        <v>19.511800000000001</v>
      </c>
      <c r="E1010" s="2">
        <v>973</v>
      </c>
      <c r="F1010" s="2"/>
      <c r="G1010" s="2"/>
      <c r="H1010" s="5">
        <f t="shared" si="15"/>
        <v>9.7550625410774156E-3</v>
      </c>
      <c r="I1010" s="4"/>
      <c r="J1010" s="4"/>
      <c r="K1010" s="4"/>
    </row>
    <row r="1011" spans="2:11" ht="13.5" x14ac:dyDescent="0.35">
      <c r="B1011" s="3">
        <v>43474</v>
      </c>
      <c r="C1011" s="2">
        <v>41</v>
      </c>
      <c r="D1011" s="2">
        <v>19.3233</v>
      </c>
      <c r="E1011" s="2">
        <v>1207</v>
      </c>
      <c r="F1011" s="2"/>
      <c r="G1011" s="2"/>
      <c r="H1011" s="5">
        <f t="shared" si="15"/>
        <v>-9.6608206316178523E-3</v>
      </c>
      <c r="I1011" s="4"/>
      <c r="J1011" s="4"/>
      <c r="K1011" s="4"/>
    </row>
    <row r="1012" spans="2:11" ht="13.5" x14ac:dyDescent="0.35">
      <c r="B1012" s="3">
        <v>43475</v>
      </c>
      <c r="C1012" s="2">
        <v>41</v>
      </c>
      <c r="D1012" s="2">
        <v>19.3233</v>
      </c>
      <c r="E1012" s="2">
        <v>1561</v>
      </c>
      <c r="F1012" s="2"/>
      <c r="G1012" s="2"/>
      <c r="H1012" s="5">
        <f t="shared" si="15"/>
        <v>0</v>
      </c>
      <c r="I1012" s="4"/>
      <c r="J1012" s="4"/>
      <c r="K1012" s="4"/>
    </row>
    <row r="1013" spans="2:11" ht="13.5" x14ac:dyDescent="0.35">
      <c r="B1013" s="3">
        <v>43476</v>
      </c>
      <c r="C1013" s="2">
        <v>42</v>
      </c>
      <c r="D1013" s="2">
        <v>19.794599999999999</v>
      </c>
      <c r="E1013" s="2">
        <v>2119</v>
      </c>
      <c r="F1013" s="2"/>
      <c r="G1013" s="2"/>
      <c r="H1013" s="5">
        <f t="shared" si="15"/>
        <v>2.4390243902438994E-2</v>
      </c>
      <c r="I1013" s="4"/>
      <c r="J1013" s="4"/>
      <c r="K1013" s="4"/>
    </row>
    <row r="1014" spans="2:11" ht="13.5" x14ac:dyDescent="0.35">
      <c r="B1014" s="3">
        <v>43480</v>
      </c>
      <c r="C1014" s="2">
        <v>42.23</v>
      </c>
      <c r="D1014" s="2">
        <v>19.902999999999999</v>
      </c>
      <c r="E1014" s="2">
        <v>4392</v>
      </c>
      <c r="F1014" s="2"/>
      <c r="G1014" s="2"/>
      <c r="H1014" s="5">
        <f t="shared" si="15"/>
        <v>5.4762409950188237E-3</v>
      </c>
      <c r="I1014" s="4"/>
      <c r="J1014" s="4"/>
      <c r="K1014" s="4"/>
    </row>
    <row r="1015" spans="2:11" ht="13.5" x14ac:dyDescent="0.35">
      <c r="B1015" s="3">
        <v>43481</v>
      </c>
      <c r="C1015" s="2">
        <v>43.4</v>
      </c>
      <c r="D1015" s="2">
        <v>20.4544</v>
      </c>
      <c r="E1015" s="2">
        <v>11796</v>
      </c>
      <c r="F1015" s="2"/>
      <c r="G1015" s="2"/>
      <c r="H1015" s="5">
        <f t="shared" si="15"/>
        <v>2.7704366175953427E-2</v>
      </c>
      <c r="I1015" s="4"/>
      <c r="J1015" s="4"/>
      <c r="K1015" s="4"/>
    </row>
    <row r="1016" spans="2:11" ht="13.5" x14ac:dyDescent="0.35">
      <c r="B1016" s="3">
        <v>43482</v>
      </c>
      <c r="C1016" s="2">
        <v>43.3</v>
      </c>
      <c r="D1016" s="2">
        <v>20.407299999999999</v>
      </c>
      <c r="E1016" s="2">
        <v>3829</v>
      </c>
      <c r="F1016" s="2"/>
      <c r="G1016" s="2"/>
      <c r="H1016" s="5">
        <f t="shared" si="15"/>
        <v>-2.3026830413016446E-3</v>
      </c>
      <c r="I1016" s="4"/>
      <c r="J1016" s="4"/>
      <c r="K1016" s="4"/>
    </row>
    <row r="1017" spans="2:11" ht="13.5" x14ac:dyDescent="0.35">
      <c r="B1017" s="3">
        <v>43483</v>
      </c>
      <c r="C1017" s="2">
        <v>43.1</v>
      </c>
      <c r="D1017" s="2">
        <v>20.312999999999999</v>
      </c>
      <c r="E1017" s="2">
        <v>1707</v>
      </c>
      <c r="F1017" s="2"/>
      <c r="G1017" s="2"/>
      <c r="H1017" s="5">
        <f t="shared" si="15"/>
        <v>-4.6208954638781467E-3</v>
      </c>
      <c r="I1017" s="4"/>
      <c r="J1017" s="4"/>
      <c r="K1017" s="4"/>
    </row>
    <row r="1018" spans="2:11" ht="13.5" x14ac:dyDescent="0.35">
      <c r="B1018" s="3">
        <v>43486</v>
      </c>
      <c r="C1018" s="2">
        <v>42.98</v>
      </c>
      <c r="D1018" s="2">
        <v>20.256399999999999</v>
      </c>
      <c r="E1018" s="2">
        <v>1310</v>
      </c>
      <c r="F1018" s="2"/>
      <c r="G1018" s="2"/>
      <c r="H1018" s="5">
        <f t="shared" si="15"/>
        <v>-2.7863929503273541E-3</v>
      </c>
      <c r="I1018" s="4"/>
      <c r="J1018" s="4"/>
      <c r="K1018" s="4"/>
    </row>
    <row r="1019" spans="2:11" ht="13.5" x14ac:dyDescent="0.35">
      <c r="B1019" s="3">
        <v>43487</v>
      </c>
      <c r="C1019" s="2">
        <v>43.3</v>
      </c>
      <c r="D1019" s="2">
        <v>20.407299999999999</v>
      </c>
      <c r="E1019" s="2">
        <v>5798</v>
      </c>
      <c r="F1019" s="2"/>
      <c r="G1019" s="2"/>
      <c r="H1019" s="5">
        <f t="shared" si="15"/>
        <v>7.4494974427835176E-3</v>
      </c>
      <c r="I1019" s="4"/>
      <c r="J1019" s="4"/>
      <c r="K1019" s="4"/>
    </row>
    <row r="1020" spans="2:11" ht="13.5" x14ac:dyDescent="0.35">
      <c r="B1020" s="3">
        <v>43488</v>
      </c>
      <c r="C1020" s="2">
        <v>43.2</v>
      </c>
      <c r="D1020" s="2">
        <v>20.360099999999999</v>
      </c>
      <c r="E1020" s="2">
        <v>7456</v>
      </c>
      <c r="F1020" s="2"/>
      <c r="G1020" s="2"/>
      <c r="H1020" s="5">
        <f t="shared" si="15"/>
        <v>-2.3128978355784514E-3</v>
      </c>
      <c r="I1020" s="4"/>
      <c r="J1020" s="4"/>
      <c r="K1020" s="4"/>
    </row>
    <row r="1021" spans="2:11" ht="13.5" x14ac:dyDescent="0.35">
      <c r="B1021" s="3">
        <v>43489</v>
      </c>
      <c r="C1021" s="2">
        <v>42.9</v>
      </c>
      <c r="D1021" s="2">
        <v>20.218699999999998</v>
      </c>
      <c r="E1021" s="2">
        <v>2892</v>
      </c>
      <c r="F1021" s="2"/>
      <c r="G1021" s="2"/>
      <c r="H1021" s="5">
        <f t="shared" si="15"/>
        <v>-6.9449560660311523E-3</v>
      </c>
      <c r="I1021" s="4"/>
      <c r="J1021" s="4"/>
      <c r="K1021" s="4"/>
    </row>
    <row r="1022" spans="2:11" ht="13.5" x14ac:dyDescent="0.35">
      <c r="B1022" s="3">
        <v>43490</v>
      </c>
      <c r="C1022" s="2">
        <v>42.5</v>
      </c>
      <c r="D1022" s="2">
        <v>20.030200000000001</v>
      </c>
      <c r="E1022" s="2">
        <v>2094</v>
      </c>
      <c r="F1022" s="2"/>
      <c r="G1022" s="2"/>
      <c r="H1022" s="5">
        <f t="shared" si="15"/>
        <v>-9.3230524217678534E-3</v>
      </c>
      <c r="I1022" s="4"/>
      <c r="J1022" s="4"/>
      <c r="K1022" s="4"/>
    </row>
    <row r="1023" spans="2:11" ht="13.5" x14ac:dyDescent="0.35">
      <c r="B1023" s="3">
        <v>43493</v>
      </c>
      <c r="C1023" s="2">
        <v>42.1</v>
      </c>
      <c r="D1023" s="2">
        <v>19.841699999999999</v>
      </c>
      <c r="E1023" s="2">
        <v>448</v>
      </c>
      <c r="F1023" s="2"/>
      <c r="G1023" s="2"/>
      <c r="H1023" s="5">
        <f t="shared" si="15"/>
        <v>-9.4107897075416721E-3</v>
      </c>
      <c r="I1023" s="4"/>
      <c r="J1023" s="4"/>
      <c r="K1023" s="4"/>
    </row>
    <row r="1024" spans="2:11" ht="13.5" x14ac:dyDescent="0.35">
      <c r="B1024" s="3">
        <v>43494</v>
      </c>
      <c r="C1024" s="2">
        <v>42.3</v>
      </c>
      <c r="D1024" s="2">
        <v>19.936</v>
      </c>
      <c r="E1024" s="2">
        <v>936</v>
      </c>
      <c r="F1024" s="2"/>
      <c r="G1024" s="2"/>
      <c r="H1024" s="5">
        <f t="shared" si="15"/>
        <v>4.7526169632642612E-3</v>
      </c>
      <c r="I1024" s="4"/>
      <c r="J1024" s="4"/>
      <c r="K1024" s="4"/>
    </row>
    <row r="1025" spans="2:11" ht="13.5" x14ac:dyDescent="0.35">
      <c r="B1025" s="3">
        <v>43495</v>
      </c>
      <c r="C1025" s="2">
        <v>42.3</v>
      </c>
      <c r="D1025" s="2">
        <v>19.936</v>
      </c>
      <c r="E1025" s="2">
        <v>884</v>
      </c>
      <c r="F1025" s="2"/>
      <c r="G1025" s="2"/>
      <c r="H1025" s="5">
        <f t="shared" si="15"/>
        <v>0</v>
      </c>
      <c r="I1025" s="4"/>
      <c r="J1025" s="4"/>
      <c r="K1025" s="4"/>
    </row>
    <row r="1026" spans="2:11" ht="13.5" x14ac:dyDescent="0.35">
      <c r="B1026" s="3">
        <v>43496</v>
      </c>
      <c r="C1026" s="2">
        <v>42.3</v>
      </c>
      <c r="D1026" s="2">
        <v>19.936</v>
      </c>
      <c r="E1026" s="2">
        <v>2396</v>
      </c>
      <c r="F1026" s="2"/>
      <c r="G1026" s="2"/>
      <c r="H1026" s="5">
        <f t="shared" si="15"/>
        <v>0</v>
      </c>
      <c r="I1026" s="4"/>
      <c r="J1026" s="4"/>
      <c r="K1026" s="4"/>
    </row>
    <row r="1027" spans="2:11" ht="13.5" x14ac:dyDescent="0.35">
      <c r="B1027" s="3">
        <v>43497</v>
      </c>
      <c r="C1027" s="2">
        <v>42.19</v>
      </c>
      <c r="D1027" s="2">
        <v>19.8841</v>
      </c>
      <c r="E1027" s="2">
        <v>358</v>
      </c>
      <c r="F1027" s="2"/>
      <c r="G1027" s="2"/>
      <c r="H1027" s="5">
        <f t="shared" si="15"/>
        <v>-2.6033306581059309E-3</v>
      </c>
      <c r="I1027" s="4"/>
      <c r="J1027" s="4"/>
      <c r="K1027" s="4"/>
    </row>
    <row r="1028" spans="2:11" ht="13.5" x14ac:dyDescent="0.35">
      <c r="B1028" s="3">
        <v>43500</v>
      </c>
      <c r="C1028" s="2">
        <v>42</v>
      </c>
      <c r="D1028" s="2">
        <v>19.794599999999999</v>
      </c>
      <c r="E1028" s="2">
        <v>518</v>
      </c>
      <c r="F1028" s="2"/>
      <c r="G1028" s="2"/>
      <c r="H1028" s="5">
        <f t="shared" si="15"/>
        <v>-4.5010837805080951E-3</v>
      </c>
      <c r="I1028" s="4"/>
      <c r="J1028" s="4"/>
      <c r="K1028" s="4"/>
    </row>
    <row r="1029" spans="2:11" ht="13.5" x14ac:dyDescent="0.35">
      <c r="B1029" s="3">
        <v>43501</v>
      </c>
      <c r="C1029" s="2">
        <v>41.97</v>
      </c>
      <c r="D1029" s="2">
        <v>19.7804</v>
      </c>
      <c r="E1029" s="2">
        <v>705</v>
      </c>
      <c r="F1029" s="2"/>
      <c r="G1029" s="2"/>
      <c r="H1029" s="5">
        <f t="shared" si="15"/>
        <v>-7.1736736281606507E-4</v>
      </c>
      <c r="I1029" s="4"/>
      <c r="J1029" s="4"/>
      <c r="K1029" s="4"/>
    </row>
    <row r="1030" spans="2:11" ht="13.5" x14ac:dyDescent="0.35">
      <c r="B1030" s="3">
        <v>43502</v>
      </c>
      <c r="C1030" s="2">
        <v>41.95</v>
      </c>
      <c r="D1030" s="2">
        <v>19.771000000000001</v>
      </c>
      <c r="E1030" s="2">
        <v>727</v>
      </c>
      <c r="F1030" s="2"/>
      <c r="G1030" s="2"/>
      <c r="H1030" s="5">
        <f t="shared" si="15"/>
        <v>-4.7521789245917216E-4</v>
      </c>
      <c r="I1030" s="4"/>
      <c r="J1030" s="4"/>
      <c r="K1030" s="4"/>
    </row>
    <row r="1031" spans="2:11" ht="13.5" x14ac:dyDescent="0.35">
      <c r="B1031" s="3">
        <v>43503</v>
      </c>
      <c r="C1031" s="2">
        <v>41.85</v>
      </c>
      <c r="D1031" s="2">
        <v>19.7239</v>
      </c>
      <c r="E1031" s="2">
        <v>740</v>
      </c>
      <c r="F1031" s="2"/>
      <c r="G1031" s="2"/>
      <c r="H1031" s="5">
        <f t="shared" ref="H1031:H1094" si="16">(D1031-D1030)/D1030</f>
        <v>-2.382277072479913E-3</v>
      </c>
      <c r="I1031" s="4"/>
      <c r="J1031" s="4"/>
      <c r="K1031" s="4"/>
    </row>
    <row r="1032" spans="2:11" ht="13.5" x14ac:dyDescent="0.35">
      <c r="B1032" s="3">
        <v>43504</v>
      </c>
      <c r="C1032" s="2">
        <v>41.78</v>
      </c>
      <c r="D1032" s="2">
        <v>19.690899999999999</v>
      </c>
      <c r="E1032" s="2">
        <v>8762</v>
      </c>
      <c r="F1032" s="2"/>
      <c r="G1032" s="2"/>
      <c r="H1032" s="5">
        <f t="shared" si="16"/>
        <v>-1.6730971055420709E-3</v>
      </c>
      <c r="I1032" s="4"/>
      <c r="J1032" s="4"/>
      <c r="K1032" s="4"/>
    </row>
    <row r="1033" spans="2:11" ht="13.5" x14ac:dyDescent="0.35">
      <c r="B1033" s="3">
        <v>43507</v>
      </c>
      <c r="C1033" s="2">
        <v>41.4</v>
      </c>
      <c r="D1033" s="2">
        <v>19.511800000000001</v>
      </c>
      <c r="E1033" s="2">
        <v>798</v>
      </c>
      <c r="F1033" s="2"/>
      <c r="G1033" s="2"/>
      <c r="H1033" s="5">
        <f t="shared" si="16"/>
        <v>-9.0955720662843371E-3</v>
      </c>
      <c r="I1033" s="4"/>
      <c r="J1033" s="4"/>
      <c r="K1033" s="4"/>
    </row>
    <row r="1034" spans="2:11" ht="13.5" x14ac:dyDescent="0.35">
      <c r="B1034" s="3">
        <v>43508</v>
      </c>
      <c r="C1034" s="2">
        <v>40.75</v>
      </c>
      <c r="D1034" s="2">
        <v>19.205400000000001</v>
      </c>
      <c r="E1034" s="2">
        <v>6654</v>
      </c>
      <c r="F1034" s="2"/>
      <c r="G1034" s="2"/>
      <c r="H1034" s="5">
        <f t="shared" si="16"/>
        <v>-1.5703317992189342E-2</v>
      </c>
      <c r="I1034" s="4"/>
      <c r="J1034" s="4"/>
      <c r="K1034" s="4"/>
    </row>
    <row r="1035" spans="2:11" ht="13.5" x14ac:dyDescent="0.35">
      <c r="B1035" s="3">
        <v>43509</v>
      </c>
      <c r="C1035" s="2">
        <v>40</v>
      </c>
      <c r="D1035" s="2">
        <v>18.852</v>
      </c>
      <c r="E1035" s="2">
        <v>694</v>
      </c>
      <c r="F1035" s="2"/>
      <c r="G1035" s="2"/>
      <c r="H1035" s="5">
        <f t="shared" si="16"/>
        <v>-1.8401074697741292E-2</v>
      </c>
      <c r="I1035" s="4"/>
      <c r="J1035" s="4"/>
      <c r="K1035" s="4"/>
    </row>
    <row r="1036" spans="2:11" ht="13.5" x14ac:dyDescent="0.35">
      <c r="B1036" s="3">
        <v>43510</v>
      </c>
      <c r="C1036" s="2">
        <v>40</v>
      </c>
      <c r="D1036" s="2">
        <v>18.852</v>
      </c>
      <c r="E1036" s="2">
        <v>2574</v>
      </c>
      <c r="F1036" s="2"/>
      <c r="G1036" s="2"/>
      <c r="H1036" s="5">
        <f t="shared" si="16"/>
        <v>0</v>
      </c>
      <c r="I1036" s="4"/>
      <c r="J1036" s="4"/>
      <c r="K1036" s="4"/>
    </row>
    <row r="1037" spans="2:11" ht="13.5" x14ac:dyDescent="0.35">
      <c r="B1037" s="3">
        <v>43511</v>
      </c>
      <c r="C1037" s="2">
        <v>40.700000000000003</v>
      </c>
      <c r="D1037" s="2">
        <v>19.181899999999999</v>
      </c>
      <c r="E1037" s="2">
        <v>569</v>
      </c>
      <c r="F1037" s="2"/>
      <c r="G1037" s="2"/>
      <c r="H1037" s="5">
        <f t="shared" si="16"/>
        <v>1.7499469552302065E-2</v>
      </c>
      <c r="I1037" s="4"/>
      <c r="J1037" s="4"/>
      <c r="K1037" s="4"/>
    </row>
    <row r="1038" spans="2:11" ht="13.5" x14ac:dyDescent="0.35">
      <c r="B1038" s="3">
        <v>43514</v>
      </c>
      <c r="C1038" s="2">
        <v>40.69</v>
      </c>
      <c r="D1038" s="2">
        <v>19.177199999999999</v>
      </c>
      <c r="E1038" s="2">
        <v>2672</v>
      </c>
      <c r="F1038" s="2"/>
      <c r="G1038" s="2"/>
      <c r="H1038" s="5">
        <f t="shared" si="16"/>
        <v>-2.4502265156213434E-4</v>
      </c>
      <c r="I1038" s="4"/>
      <c r="J1038" s="4"/>
      <c r="K1038" s="4"/>
    </row>
    <row r="1039" spans="2:11" ht="13.5" x14ac:dyDescent="0.35">
      <c r="B1039" s="3">
        <v>43515</v>
      </c>
      <c r="C1039" s="2">
        <v>40.700000000000003</v>
      </c>
      <c r="D1039" s="2">
        <v>19.181899999999999</v>
      </c>
      <c r="E1039" s="2">
        <v>602</v>
      </c>
      <c r="F1039" s="2"/>
      <c r="G1039" s="2"/>
      <c r="H1039" s="5">
        <f t="shared" si="16"/>
        <v>2.4508270237572245E-4</v>
      </c>
      <c r="I1039" s="4"/>
      <c r="J1039" s="4"/>
      <c r="K1039" s="4"/>
    </row>
    <row r="1040" spans="2:11" ht="13.5" x14ac:dyDescent="0.35">
      <c r="B1040" s="3">
        <v>43516</v>
      </c>
      <c r="C1040" s="2">
        <v>40</v>
      </c>
      <c r="D1040" s="2">
        <v>18.852</v>
      </c>
      <c r="E1040" s="2">
        <v>7875</v>
      </c>
      <c r="F1040" s="2"/>
      <c r="G1040" s="2"/>
      <c r="H1040" s="5">
        <f t="shared" si="16"/>
        <v>-1.7198504840500603E-2</v>
      </c>
      <c r="I1040" s="4"/>
      <c r="J1040" s="4"/>
      <c r="K1040" s="4"/>
    </row>
    <row r="1041" spans="2:11" ht="13.5" x14ac:dyDescent="0.35">
      <c r="B1041" s="3">
        <v>43517</v>
      </c>
      <c r="C1041" s="2">
        <v>39.979999999999997</v>
      </c>
      <c r="D1041" s="2">
        <v>18.842500000000001</v>
      </c>
      <c r="E1041" s="2">
        <v>1726</v>
      </c>
      <c r="F1041" s="2"/>
      <c r="G1041" s="2"/>
      <c r="H1041" s="5">
        <f t="shared" si="16"/>
        <v>-5.0392531296409801E-4</v>
      </c>
      <c r="I1041" s="4"/>
      <c r="J1041" s="4"/>
      <c r="K1041" s="4"/>
    </row>
    <row r="1042" spans="2:11" ht="13.5" x14ac:dyDescent="0.35">
      <c r="B1042" s="3">
        <v>43518</v>
      </c>
      <c r="C1042" s="2">
        <v>39</v>
      </c>
      <c r="D1042" s="2">
        <v>18.380700000000001</v>
      </c>
      <c r="E1042" s="2">
        <v>1192</v>
      </c>
      <c r="F1042" s="2"/>
      <c r="G1042" s="2"/>
      <c r="H1042" s="5">
        <f t="shared" si="16"/>
        <v>-2.4508425102826067E-2</v>
      </c>
      <c r="I1042" s="4"/>
      <c r="J1042" s="4"/>
      <c r="K1042" s="4"/>
    </row>
    <row r="1043" spans="2:11" ht="13.5" x14ac:dyDescent="0.35">
      <c r="B1043" s="3">
        <v>43521</v>
      </c>
      <c r="C1043" s="2">
        <v>39.299999999999997</v>
      </c>
      <c r="D1043" s="2">
        <v>18.522099999999998</v>
      </c>
      <c r="E1043" s="2">
        <v>90443</v>
      </c>
      <c r="F1043" s="2"/>
      <c r="G1043" s="2"/>
      <c r="H1043" s="5">
        <f t="shared" si="16"/>
        <v>7.6928517412284247E-3</v>
      </c>
      <c r="I1043" s="4"/>
      <c r="J1043" s="4"/>
      <c r="K1043" s="4"/>
    </row>
    <row r="1044" spans="2:11" ht="13.5" x14ac:dyDescent="0.35">
      <c r="B1044" s="3">
        <v>43522</v>
      </c>
      <c r="C1044" s="2">
        <v>39</v>
      </c>
      <c r="D1044" s="2">
        <v>18.380700000000001</v>
      </c>
      <c r="E1044" s="2">
        <v>1660</v>
      </c>
      <c r="F1044" s="2"/>
      <c r="G1044" s="2"/>
      <c r="H1044" s="5">
        <f t="shared" si="16"/>
        <v>-7.6341235605032537E-3</v>
      </c>
      <c r="I1044" s="4"/>
      <c r="J1044" s="4"/>
      <c r="K1044" s="4"/>
    </row>
    <row r="1045" spans="2:11" ht="13.5" x14ac:dyDescent="0.35">
      <c r="B1045" s="3">
        <v>43523</v>
      </c>
      <c r="C1045" s="2">
        <v>38.5</v>
      </c>
      <c r="D1045" s="2">
        <v>18.145</v>
      </c>
      <c r="E1045" s="2">
        <v>2191</v>
      </c>
      <c r="F1045" s="2"/>
      <c r="G1045" s="2"/>
      <c r="H1045" s="5">
        <f t="shared" si="16"/>
        <v>-1.2823233065117288E-2</v>
      </c>
      <c r="I1045" s="4"/>
      <c r="J1045" s="4"/>
      <c r="K1045" s="4"/>
    </row>
    <row r="1046" spans="2:11" ht="13.5" x14ac:dyDescent="0.35">
      <c r="B1046" s="3">
        <v>43524</v>
      </c>
      <c r="C1046" s="2">
        <v>38.19</v>
      </c>
      <c r="D1046" s="2">
        <v>17.998899999999999</v>
      </c>
      <c r="E1046" s="2">
        <v>3425</v>
      </c>
      <c r="F1046" s="2"/>
      <c r="G1046" s="2"/>
      <c r="H1046" s="5">
        <f t="shared" si="16"/>
        <v>-8.0518049049325188E-3</v>
      </c>
      <c r="I1046" s="4"/>
      <c r="J1046" s="4"/>
      <c r="K1046" s="4"/>
    </row>
    <row r="1047" spans="2:11" ht="13.5" x14ac:dyDescent="0.35">
      <c r="B1047" s="3">
        <v>43525</v>
      </c>
      <c r="C1047" s="2">
        <v>39.299999999999997</v>
      </c>
      <c r="D1047" s="2">
        <v>18.522099999999998</v>
      </c>
      <c r="E1047" s="2">
        <v>4730</v>
      </c>
      <c r="F1047" s="2"/>
      <c r="G1047" s="2"/>
      <c r="H1047" s="5">
        <f t="shared" si="16"/>
        <v>2.9068443071520997E-2</v>
      </c>
      <c r="I1047" s="4"/>
      <c r="J1047" s="4"/>
      <c r="K1047" s="4"/>
    </row>
    <row r="1048" spans="2:11" ht="13.5" x14ac:dyDescent="0.35">
      <c r="B1048" s="3">
        <v>43528</v>
      </c>
      <c r="C1048" s="2">
        <v>39.299999999999997</v>
      </c>
      <c r="D1048" s="2">
        <v>18.522099999999998</v>
      </c>
      <c r="E1048" s="2">
        <v>1246</v>
      </c>
      <c r="F1048" s="2"/>
      <c r="G1048" s="2"/>
      <c r="H1048" s="5">
        <f t="shared" si="16"/>
        <v>0</v>
      </c>
      <c r="I1048" s="4"/>
      <c r="J1048" s="4"/>
      <c r="K1048" s="4"/>
    </row>
    <row r="1049" spans="2:11" ht="13.5" x14ac:dyDescent="0.35">
      <c r="B1049" s="3">
        <v>43529</v>
      </c>
      <c r="C1049" s="2">
        <v>39</v>
      </c>
      <c r="D1049" s="2">
        <v>18.380700000000001</v>
      </c>
      <c r="E1049" s="2">
        <v>10784</v>
      </c>
      <c r="F1049" s="2">
        <v>39</v>
      </c>
      <c r="G1049" s="2">
        <v>420576</v>
      </c>
      <c r="H1049" s="5">
        <f t="shared" si="16"/>
        <v>-7.6341235605032537E-3</v>
      </c>
      <c r="I1049" s="4"/>
      <c r="J1049" s="4"/>
      <c r="K1049" s="4"/>
    </row>
    <row r="1050" spans="2:11" ht="13.5" x14ac:dyDescent="0.35">
      <c r="B1050" s="3">
        <v>43530</v>
      </c>
      <c r="C1050" s="2">
        <v>38.4</v>
      </c>
      <c r="D1050" s="2">
        <v>18.097899999999999</v>
      </c>
      <c r="E1050" s="2">
        <v>16992</v>
      </c>
      <c r="F1050" s="2">
        <v>37.857199999999999</v>
      </c>
      <c r="G1050" s="2">
        <v>643269.54240000003</v>
      </c>
      <c r="H1050" s="5">
        <f t="shared" si="16"/>
        <v>-1.5385703482457234E-2</v>
      </c>
      <c r="I1050" s="4"/>
      <c r="J1050" s="4"/>
      <c r="K1050" s="4"/>
    </row>
    <row r="1051" spans="2:11" ht="13.5" x14ac:dyDescent="0.35">
      <c r="B1051" s="3">
        <v>43531</v>
      </c>
      <c r="C1051" s="2">
        <v>38.19</v>
      </c>
      <c r="D1051" s="2">
        <v>17.998899999999999</v>
      </c>
      <c r="E1051" s="2">
        <v>736</v>
      </c>
      <c r="F1051" s="2">
        <v>38.231400000000001</v>
      </c>
      <c r="G1051" s="2">
        <v>28138.310399999998</v>
      </c>
      <c r="H1051" s="5">
        <f t="shared" si="16"/>
        <v>-5.4702479293177774E-3</v>
      </c>
      <c r="I1051" s="4"/>
      <c r="J1051" s="4"/>
      <c r="K1051" s="4"/>
    </row>
    <row r="1052" spans="2:11" ht="13.5" x14ac:dyDescent="0.35">
      <c r="B1052" s="3">
        <v>43532</v>
      </c>
      <c r="C1052" s="2">
        <v>37.950000000000003</v>
      </c>
      <c r="D1052" s="2">
        <v>17.8858</v>
      </c>
      <c r="E1052" s="2">
        <v>741</v>
      </c>
      <c r="F1052" s="2">
        <v>37.953800000000001</v>
      </c>
      <c r="G1052" s="2">
        <v>28123.765800000001</v>
      </c>
      <c r="H1052" s="5">
        <f t="shared" si="16"/>
        <v>-6.2837173382817458E-3</v>
      </c>
      <c r="I1052" s="4"/>
      <c r="J1052" s="4"/>
      <c r="K1052" s="4"/>
    </row>
    <row r="1053" spans="2:11" ht="13.5" x14ac:dyDescent="0.35">
      <c r="B1053" s="3">
        <v>43535</v>
      </c>
      <c r="C1053" s="2">
        <v>36.770000000000003</v>
      </c>
      <c r="D1053" s="2">
        <v>17.329699999999999</v>
      </c>
      <c r="E1053" s="2">
        <v>8281</v>
      </c>
      <c r="F1053" s="2">
        <v>37.0717</v>
      </c>
      <c r="G1053" s="2">
        <v>306990.74770000001</v>
      </c>
      <c r="H1053" s="5">
        <f t="shared" si="16"/>
        <v>-3.1091704033367293E-2</v>
      </c>
      <c r="I1053" s="4"/>
      <c r="J1053" s="4"/>
      <c r="K1053" s="4"/>
    </row>
    <row r="1054" spans="2:11" ht="13.5" x14ac:dyDescent="0.35">
      <c r="B1054" s="3">
        <v>43536</v>
      </c>
      <c r="C1054" s="2">
        <v>34.950000000000003</v>
      </c>
      <c r="D1054" s="2">
        <v>16.471900000000002</v>
      </c>
      <c r="E1054" s="2">
        <v>14087</v>
      </c>
      <c r="F1054" s="2">
        <v>35.581600000000002</v>
      </c>
      <c r="G1054" s="2">
        <v>501237.99920000002</v>
      </c>
      <c r="H1054" s="5">
        <f t="shared" si="16"/>
        <v>-4.9498837256270883E-2</v>
      </c>
      <c r="I1054" s="4"/>
      <c r="J1054" s="4"/>
      <c r="K1054" s="4"/>
    </row>
    <row r="1055" spans="2:11" ht="13.5" x14ac:dyDescent="0.35">
      <c r="B1055" s="3">
        <v>43537</v>
      </c>
      <c r="C1055" s="2">
        <v>32.86</v>
      </c>
      <c r="D1055" s="2">
        <v>15.4869</v>
      </c>
      <c r="E1055" s="2">
        <v>4000</v>
      </c>
      <c r="F1055" s="2">
        <v>33.359099999999998</v>
      </c>
      <c r="G1055" s="2">
        <v>133436.4</v>
      </c>
      <c r="H1055" s="5">
        <f t="shared" si="16"/>
        <v>-5.9798808880578508E-2</v>
      </c>
      <c r="I1055" s="4"/>
      <c r="J1055" s="4"/>
      <c r="K1055" s="4"/>
    </row>
    <row r="1056" spans="2:11" ht="13.5" x14ac:dyDescent="0.35">
      <c r="B1056" s="3">
        <v>43538</v>
      </c>
      <c r="C1056" s="2">
        <v>32.86</v>
      </c>
      <c r="D1056" s="2">
        <v>15.4869</v>
      </c>
      <c r="E1056" s="2">
        <v>0</v>
      </c>
      <c r="F1056" s="2">
        <v>0</v>
      </c>
      <c r="G1056" s="2">
        <v>0</v>
      </c>
      <c r="H1056" s="5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30.86</v>
      </c>
      <c r="D1057" s="2">
        <v>14.5443</v>
      </c>
      <c r="E1057" s="2">
        <v>37981</v>
      </c>
      <c r="F1057" s="2">
        <v>32.299700000000001</v>
      </c>
      <c r="G1057" s="2">
        <v>1226774.9057</v>
      </c>
      <c r="H1057" s="5">
        <f t="shared" si="16"/>
        <v>-6.0864343412819905E-2</v>
      </c>
      <c r="I1057" s="4"/>
      <c r="J1057" s="4"/>
      <c r="K1057" s="4"/>
    </row>
    <row r="1058" spans="2:11" ht="13.5" x14ac:dyDescent="0.35">
      <c r="B1058" s="3">
        <v>43542</v>
      </c>
      <c r="C1058" s="2">
        <v>31.85</v>
      </c>
      <c r="D1058" s="2">
        <v>15.010899999999999</v>
      </c>
      <c r="E1058" s="2">
        <v>44202</v>
      </c>
      <c r="F1058" s="2">
        <v>29.887599999999999</v>
      </c>
      <c r="G1058" s="2">
        <v>1321091.6952</v>
      </c>
      <c r="H1058" s="5">
        <f t="shared" si="16"/>
        <v>3.208129645290593E-2</v>
      </c>
      <c r="I1058" s="4"/>
      <c r="J1058" s="4"/>
      <c r="K1058" s="4"/>
    </row>
    <row r="1059" spans="2:11" ht="13.5" x14ac:dyDescent="0.35">
      <c r="B1059" s="3">
        <v>43543</v>
      </c>
      <c r="C1059" s="2">
        <v>33.1</v>
      </c>
      <c r="D1059" s="2">
        <v>15.6</v>
      </c>
      <c r="E1059" s="2">
        <v>31983</v>
      </c>
      <c r="F1059" s="2">
        <v>33.239100000000001</v>
      </c>
      <c r="G1059" s="2">
        <v>1063086.1353</v>
      </c>
      <c r="H1059" s="5">
        <f t="shared" si="16"/>
        <v>3.924481543411789E-2</v>
      </c>
      <c r="I1059" s="4"/>
      <c r="J1059" s="4"/>
      <c r="K1059" s="4"/>
    </row>
    <row r="1060" spans="2:11" ht="13.5" x14ac:dyDescent="0.35">
      <c r="B1060" s="3">
        <v>43545</v>
      </c>
      <c r="C1060" s="2">
        <v>32.89</v>
      </c>
      <c r="D1060" s="2">
        <v>15.500999999999999</v>
      </c>
      <c r="E1060" s="2">
        <v>6769</v>
      </c>
      <c r="F1060" s="2">
        <v>33.092799999999997</v>
      </c>
      <c r="G1060" s="2">
        <v>224005.16320000001</v>
      </c>
      <c r="H1060" s="5">
        <f t="shared" si="16"/>
        <v>-6.346153846153859E-3</v>
      </c>
      <c r="I1060" s="4"/>
      <c r="J1060" s="4"/>
      <c r="K1060" s="4"/>
    </row>
    <row r="1061" spans="2:11" ht="13.5" x14ac:dyDescent="0.35">
      <c r="B1061" s="3">
        <v>43546</v>
      </c>
      <c r="C1061" s="2">
        <v>34.479999999999997</v>
      </c>
      <c r="D1061" s="2">
        <v>16.250399999999999</v>
      </c>
      <c r="E1061" s="2">
        <v>10091</v>
      </c>
      <c r="F1061" s="2">
        <v>33.842500000000001</v>
      </c>
      <c r="G1061" s="2">
        <v>341504.66749999998</v>
      </c>
      <c r="H1061" s="5">
        <f t="shared" si="16"/>
        <v>4.8345268047222736E-2</v>
      </c>
      <c r="I1061" s="4"/>
      <c r="J1061" s="4"/>
      <c r="K1061" s="4"/>
    </row>
    <row r="1062" spans="2:11" ht="13.5" x14ac:dyDescent="0.35">
      <c r="B1062" s="3">
        <v>43549</v>
      </c>
      <c r="C1062" s="2">
        <v>36.56</v>
      </c>
      <c r="D1062" s="2">
        <v>17.230699999999999</v>
      </c>
      <c r="E1062" s="2">
        <v>17335</v>
      </c>
      <c r="F1062" s="2">
        <v>36.1736</v>
      </c>
      <c r="G1062" s="2">
        <v>627069.35600000003</v>
      </c>
      <c r="H1062" s="5">
        <f t="shared" si="16"/>
        <v>6.0324668931226295E-2</v>
      </c>
      <c r="I1062" s="4"/>
      <c r="J1062" s="4"/>
      <c r="K1062" s="4"/>
    </row>
    <row r="1063" spans="2:11" ht="13.5" x14ac:dyDescent="0.35">
      <c r="B1063" s="3">
        <v>43550</v>
      </c>
      <c r="C1063" s="2">
        <v>37</v>
      </c>
      <c r="D1063" s="2">
        <v>17.438099999999999</v>
      </c>
      <c r="E1063" s="2">
        <v>10059</v>
      </c>
      <c r="F1063" s="2">
        <v>36.956800000000001</v>
      </c>
      <c r="G1063" s="2">
        <v>371748.45120000001</v>
      </c>
      <c r="H1063" s="5">
        <f t="shared" si="16"/>
        <v>1.2036655504419427E-2</v>
      </c>
      <c r="I1063" s="4"/>
      <c r="J1063" s="4"/>
      <c r="K1063" s="4"/>
    </row>
    <row r="1064" spans="2:11" ht="13.5" x14ac:dyDescent="0.35">
      <c r="B1064" s="3">
        <v>43551</v>
      </c>
      <c r="C1064" s="2">
        <v>36.85</v>
      </c>
      <c r="D1064" s="2">
        <v>17.3674</v>
      </c>
      <c r="E1064" s="2">
        <v>11260</v>
      </c>
      <c r="F1064" s="2">
        <v>36.956600000000002</v>
      </c>
      <c r="G1064" s="2">
        <v>416131.31599999999</v>
      </c>
      <c r="H1064" s="5">
        <f t="shared" si="16"/>
        <v>-4.0543407825393051E-3</v>
      </c>
      <c r="I1064" s="4"/>
      <c r="J1064" s="4"/>
      <c r="K1064" s="4"/>
    </row>
    <row r="1065" spans="2:11" ht="13.5" x14ac:dyDescent="0.35">
      <c r="B1065" s="3">
        <v>43552</v>
      </c>
      <c r="C1065" s="2">
        <v>35.799999999999997</v>
      </c>
      <c r="D1065" s="2">
        <v>16.872499999999999</v>
      </c>
      <c r="E1065" s="2">
        <v>8767</v>
      </c>
      <c r="F1065" s="2">
        <v>35.872199999999999</v>
      </c>
      <c r="G1065" s="2">
        <v>314491.57740000001</v>
      </c>
      <c r="H1065" s="5">
        <f t="shared" si="16"/>
        <v>-2.8495917638794593E-2</v>
      </c>
      <c r="I1065" s="4"/>
      <c r="J1065" s="4"/>
      <c r="K1065" s="4"/>
    </row>
    <row r="1066" spans="2:11" ht="13.5" x14ac:dyDescent="0.35">
      <c r="B1066" s="3">
        <v>43553</v>
      </c>
      <c r="C1066" s="2">
        <v>34.19</v>
      </c>
      <c r="D1066" s="2">
        <v>16.113700000000001</v>
      </c>
      <c r="E1066" s="2">
        <v>9112</v>
      </c>
      <c r="F1066" s="2">
        <v>34.275599999999997</v>
      </c>
      <c r="G1066" s="2">
        <v>312319.2672</v>
      </c>
      <c r="H1066" s="5">
        <f t="shared" si="16"/>
        <v>-4.4972588531634154E-2</v>
      </c>
      <c r="I1066" s="4"/>
      <c r="J1066" s="4"/>
      <c r="K1066" s="4"/>
    </row>
    <row r="1067" spans="2:11" ht="13.5" x14ac:dyDescent="0.35">
      <c r="B1067" s="3">
        <v>43556</v>
      </c>
      <c r="C1067" s="2">
        <v>34</v>
      </c>
      <c r="D1067" s="2">
        <v>16.0242</v>
      </c>
      <c r="E1067" s="2">
        <v>7419</v>
      </c>
      <c r="F1067" s="2">
        <v>33.206400000000002</v>
      </c>
      <c r="G1067" s="2">
        <v>246358.28159999999</v>
      </c>
      <c r="H1067" s="5">
        <f t="shared" si="16"/>
        <v>-5.5542798984715503E-3</v>
      </c>
      <c r="I1067" s="4"/>
      <c r="J1067" s="4"/>
      <c r="K1067" s="4"/>
    </row>
    <row r="1068" spans="2:11" ht="13.5" x14ac:dyDescent="0.35">
      <c r="B1068" s="3">
        <v>43557</v>
      </c>
      <c r="C1068" s="2">
        <v>34.799999999999997</v>
      </c>
      <c r="D1068" s="2">
        <v>16.401199999999999</v>
      </c>
      <c r="E1068" s="2">
        <v>1679</v>
      </c>
      <c r="F1068" s="2">
        <v>35.004800000000003</v>
      </c>
      <c r="G1068" s="2">
        <v>58773.059200000003</v>
      </c>
      <c r="H1068" s="5">
        <f t="shared" si="16"/>
        <v>2.3526915540245309E-2</v>
      </c>
      <c r="I1068" s="4"/>
      <c r="J1068" s="4"/>
      <c r="K1068" s="4"/>
    </row>
    <row r="1069" spans="2:11" ht="13.5" x14ac:dyDescent="0.35">
      <c r="B1069" s="3">
        <v>43558</v>
      </c>
      <c r="C1069" s="2">
        <v>33.99</v>
      </c>
      <c r="D1069" s="2">
        <v>16.019500000000001</v>
      </c>
      <c r="E1069" s="2">
        <v>3217</v>
      </c>
      <c r="F1069" s="2">
        <v>33.735900000000001</v>
      </c>
      <c r="G1069" s="2">
        <v>108528.3903</v>
      </c>
      <c r="H1069" s="5">
        <f t="shared" si="16"/>
        <v>-2.3272687364339111E-2</v>
      </c>
      <c r="I1069" s="4"/>
      <c r="J1069" s="4"/>
      <c r="K1069" s="4"/>
    </row>
    <row r="1070" spans="2:11" ht="13.5" x14ac:dyDescent="0.35">
      <c r="B1070" s="3">
        <v>43559</v>
      </c>
      <c r="C1070" s="2">
        <v>35.51</v>
      </c>
      <c r="D1070" s="2">
        <v>16.735800000000001</v>
      </c>
      <c r="E1070" s="2">
        <v>15158</v>
      </c>
      <c r="F1070" s="2">
        <v>34.589300000000001</v>
      </c>
      <c r="G1070" s="2">
        <v>524304.60939999996</v>
      </c>
      <c r="H1070" s="5">
        <f t="shared" si="16"/>
        <v>4.4714254502325315E-2</v>
      </c>
      <c r="I1070" s="4"/>
      <c r="J1070" s="4"/>
      <c r="K1070" s="4"/>
    </row>
    <row r="1071" spans="2:11" ht="13.5" x14ac:dyDescent="0.35">
      <c r="B1071" s="3">
        <v>43560</v>
      </c>
      <c r="C1071" s="2">
        <v>35.89</v>
      </c>
      <c r="D1071" s="2">
        <v>16.914899999999999</v>
      </c>
      <c r="E1071" s="2">
        <v>4660</v>
      </c>
      <c r="F1071" s="2">
        <v>35.476300000000002</v>
      </c>
      <c r="G1071" s="2">
        <v>165319.55799999999</v>
      </c>
      <c r="H1071" s="5">
        <f t="shared" si="16"/>
        <v>1.0701609722869432E-2</v>
      </c>
      <c r="I1071" s="4"/>
      <c r="J1071" s="4"/>
      <c r="K1071" s="4"/>
    </row>
    <row r="1072" spans="2:11" ht="13.5" x14ac:dyDescent="0.35">
      <c r="B1072" s="3">
        <v>43563</v>
      </c>
      <c r="C1072" s="2">
        <v>35.700000000000003</v>
      </c>
      <c r="D1072" s="2">
        <v>16.825399999999998</v>
      </c>
      <c r="E1072" s="2">
        <v>1147</v>
      </c>
      <c r="F1072" s="2">
        <v>35.554600000000001</v>
      </c>
      <c r="G1072" s="2">
        <v>40781.126199999999</v>
      </c>
      <c r="H1072" s="5">
        <f t="shared" si="16"/>
        <v>-5.2911929718769263E-3</v>
      </c>
      <c r="I1072" s="4"/>
      <c r="J1072" s="4"/>
      <c r="K1072" s="4"/>
    </row>
    <row r="1073" spans="2:11" ht="13.5" x14ac:dyDescent="0.35">
      <c r="B1073" s="3">
        <v>43565</v>
      </c>
      <c r="C1073" s="2">
        <v>36.65</v>
      </c>
      <c r="D1073" s="2">
        <v>17.273099999999999</v>
      </c>
      <c r="E1073" s="2">
        <v>3313</v>
      </c>
      <c r="F1073" s="2">
        <v>36.170299999999997</v>
      </c>
      <c r="G1073" s="2">
        <v>119832.20389999999</v>
      </c>
      <c r="H1073" s="5">
        <f t="shared" si="16"/>
        <v>2.6608579885173674E-2</v>
      </c>
      <c r="I1073" s="4"/>
      <c r="J1073" s="4"/>
      <c r="K1073" s="4"/>
    </row>
    <row r="1074" spans="2:11" ht="13.5" x14ac:dyDescent="0.35">
      <c r="B1074" s="3">
        <v>43566</v>
      </c>
      <c r="C1074" s="2">
        <v>37</v>
      </c>
      <c r="D1074" s="2">
        <v>17.438099999999999</v>
      </c>
      <c r="E1074" s="2">
        <v>7893</v>
      </c>
      <c r="F1074" s="2">
        <v>36.7438</v>
      </c>
      <c r="G1074" s="2">
        <v>290018.81339999998</v>
      </c>
      <c r="H1074" s="5">
        <f t="shared" si="16"/>
        <v>9.5524254476613436E-3</v>
      </c>
      <c r="I1074" s="4"/>
      <c r="J1074" s="4"/>
      <c r="K1074" s="4"/>
    </row>
    <row r="1075" spans="2:11" ht="13.5" x14ac:dyDescent="0.35">
      <c r="B1075" s="3">
        <v>43567</v>
      </c>
      <c r="C1075" s="2">
        <v>36.89</v>
      </c>
      <c r="D1075" s="2">
        <v>17.386199999999999</v>
      </c>
      <c r="E1075" s="2">
        <v>2321</v>
      </c>
      <c r="F1075" s="2">
        <v>36.902000000000001</v>
      </c>
      <c r="G1075" s="2">
        <v>85649.542000000001</v>
      </c>
      <c r="H1075" s="5">
        <f t="shared" si="16"/>
        <v>-2.9762416777057042E-3</v>
      </c>
      <c r="I1075" s="4"/>
      <c r="J1075" s="4"/>
      <c r="K1075" s="4"/>
    </row>
    <row r="1076" spans="2:11" ht="13.5" x14ac:dyDescent="0.35">
      <c r="B1076" s="3">
        <v>43570</v>
      </c>
      <c r="C1076" s="2">
        <v>36.799999999999997</v>
      </c>
      <c r="D1076" s="2">
        <v>17.343800000000002</v>
      </c>
      <c r="E1076" s="2">
        <v>1906</v>
      </c>
      <c r="F1076" s="2">
        <v>36.871400000000001</v>
      </c>
      <c r="G1076" s="2">
        <v>70276.888399999996</v>
      </c>
      <c r="H1076" s="5">
        <f t="shared" si="16"/>
        <v>-2.4387157630762967E-3</v>
      </c>
      <c r="I1076" s="4"/>
      <c r="J1076" s="4"/>
      <c r="K1076" s="4"/>
    </row>
    <row r="1077" spans="2:11" ht="13.5" x14ac:dyDescent="0.35">
      <c r="B1077" s="3">
        <v>43571</v>
      </c>
      <c r="C1077" s="2">
        <v>36.5</v>
      </c>
      <c r="D1077" s="2">
        <v>17.202400000000001</v>
      </c>
      <c r="E1077" s="2">
        <v>1268</v>
      </c>
      <c r="F1077" s="2">
        <v>36.145299999999999</v>
      </c>
      <c r="G1077" s="2">
        <v>45832.240400000002</v>
      </c>
      <c r="H1077" s="5">
        <f t="shared" si="16"/>
        <v>-8.1527692893138097E-3</v>
      </c>
      <c r="I1077" s="4"/>
      <c r="J1077" s="4"/>
      <c r="K1077" s="4"/>
    </row>
    <row r="1078" spans="2:11" ht="13.5" x14ac:dyDescent="0.35">
      <c r="B1078" s="3">
        <v>43572</v>
      </c>
      <c r="C1078" s="2">
        <v>36</v>
      </c>
      <c r="D1078" s="2">
        <v>16.966799999999999</v>
      </c>
      <c r="E1078" s="2">
        <v>1384</v>
      </c>
      <c r="F1078" s="2">
        <v>36.023899999999998</v>
      </c>
      <c r="G1078" s="2">
        <v>49857.077599999997</v>
      </c>
      <c r="H1078" s="5">
        <f t="shared" si="16"/>
        <v>-1.3695763381853786E-2</v>
      </c>
      <c r="I1078" s="4"/>
      <c r="J1078" s="4"/>
      <c r="K1078" s="4"/>
    </row>
    <row r="1079" spans="2:11" ht="13.5" x14ac:dyDescent="0.35">
      <c r="B1079" s="3">
        <v>43573</v>
      </c>
      <c r="C1079" s="2">
        <v>35.1</v>
      </c>
      <c r="D1079" s="2">
        <v>16.5426</v>
      </c>
      <c r="E1079" s="2">
        <v>388</v>
      </c>
      <c r="F1079" s="2">
        <v>35.676600000000001</v>
      </c>
      <c r="G1079" s="2">
        <v>13842.5208</v>
      </c>
      <c r="H1079" s="5">
        <f t="shared" si="16"/>
        <v>-2.5001768158992799E-2</v>
      </c>
      <c r="I1079" s="4"/>
      <c r="J1079" s="4"/>
      <c r="K1079" s="4"/>
    </row>
    <row r="1080" spans="2:11" ht="13.5" x14ac:dyDescent="0.35">
      <c r="B1080" s="3">
        <v>43574</v>
      </c>
      <c r="C1080" s="2">
        <v>35.1</v>
      </c>
      <c r="D1080" s="2">
        <v>16.5426</v>
      </c>
      <c r="E1080" s="2">
        <v>3281</v>
      </c>
      <c r="F1080" s="2">
        <v>35.066499999999998</v>
      </c>
      <c r="G1080" s="2">
        <v>115053.1865</v>
      </c>
      <c r="H1080" s="5">
        <f t="shared" si="16"/>
        <v>0</v>
      </c>
      <c r="I1080" s="4"/>
      <c r="J1080" s="4"/>
      <c r="K1080" s="4"/>
    </row>
    <row r="1081" spans="2:11" ht="13.5" x14ac:dyDescent="0.35">
      <c r="B1081" s="3">
        <v>43577</v>
      </c>
      <c r="C1081" s="2">
        <v>34.049999999999997</v>
      </c>
      <c r="D1081" s="2">
        <v>16.047699999999999</v>
      </c>
      <c r="E1081" s="2">
        <v>2278</v>
      </c>
      <c r="F1081" s="2">
        <v>34.110300000000002</v>
      </c>
      <c r="G1081" s="2">
        <v>77703.263399999996</v>
      </c>
      <c r="H1081" s="5">
        <f t="shared" si="16"/>
        <v>-2.9916699914161089E-2</v>
      </c>
      <c r="I1081" s="4"/>
      <c r="J1081" s="4"/>
      <c r="K1081" s="4"/>
    </row>
    <row r="1082" spans="2:11" ht="13.5" x14ac:dyDescent="0.35">
      <c r="B1082" s="3">
        <v>43578</v>
      </c>
      <c r="C1082" s="2">
        <v>34</v>
      </c>
      <c r="D1082" s="2">
        <v>16.0242</v>
      </c>
      <c r="E1082" s="2">
        <v>912</v>
      </c>
      <c r="F1082" s="2">
        <v>34.028799999999997</v>
      </c>
      <c r="G1082" s="2">
        <v>31034.265599999999</v>
      </c>
      <c r="H1082" s="5">
        <f t="shared" si="16"/>
        <v>-1.4643843042927351E-3</v>
      </c>
      <c r="I1082" s="4"/>
      <c r="J1082" s="4"/>
      <c r="K1082" s="4"/>
    </row>
    <row r="1083" spans="2:11" ht="13.5" x14ac:dyDescent="0.35">
      <c r="B1083" s="3">
        <v>43579</v>
      </c>
      <c r="C1083" s="2">
        <v>33.840000000000003</v>
      </c>
      <c r="D1083" s="2">
        <v>15.9488</v>
      </c>
      <c r="E1083" s="2">
        <v>2498</v>
      </c>
      <c r="F1083" s="2">
        <v>33.706699999999998</v>
      </c>
      <c r="G1083" s="2">
        <v>84199.336599999995</v>
      </c>
      <c r="H1083" s="5">
        <f t="shared" si="16"/>
        <v>-4.7053831080490841E-3</v>
      </c>
      <c r="I1083" s="4"/>
      <c r="J1083" s="4"/>
      <c r="K1083" s="4"/>
    </row>
    <row r="1084" spans="2:11" ht="13.5" x14ac:dyDescent="0.35">
      <c r="B1084" s="3">
        <v>43580</v>
      </c>
      <c r="C1084" s="2">
        <v>34.9</v>
      </c>
      <c r="D1084" s="2">
        <v>16.4483</v>
      </c>
      <c r="E1084" s="2">
        <v>25550</v>
      </c>
      <c r="F1084" s="2">
        <v>34.451599999999999</v>
      </c>
      <c r="G1084" s="2">
        <v>880238.38</v>
      </c>
      <c r="H1084" s="5">
        <f t="shared" si="16"/>
        <v>3.1318970706259996E-2</v>
      </c>
      <c r="I1084" s="4"/>
      <c r="J1084" s="4"/>
      <c r="K1084" s="4"/>
    </row>
    <row r="1085" spans="2:11" ht="13.5" x14ac:dyDescent="0.35">
      <c r="B1085" s="3">
        <v>43581</v>
      </c>
      <c r="C1085" s="2">
        <v>35.799999999999997</v>
      </c>
      <c r="D1085" s="2">
        <v>16.872499999999999</v>
      </c>
      <c r="E1085" s="2">
        <v>4615</v>
      </c>
      <c r="F1085" s="2">
        <v>35.815300000000001</v>
      </c>
      <c r="G1085" s="2">
        <v>165287.60949999999</v>
      </c>
      <c r="H1085" s="5">
        <f t="shared" si="16"/>
        <v>2.5789899260105848E-2</v>
      </c>
      <c r="I1085" s="4"/>
      <c r="J1085" s="4"/>
      <c r="K1085" s="4"/>
    </row>
    <row r="1086" spans="2:11" ht="13.5" x14ac:dyDescent="0.35">
      <c r="B1086" s="3">
        <v>43584</v>
      </c>
      <c r="C1086" s="2">
        <v>35.79</v>
      </c>
      <c r="D1086" s="2">
        <v>16.867799999999999</v>
      </c>
      <c r="E1086" s="2">
        <v>2842</v>
      </c>
      <c r="F1086" s="2">
        <v>35.927399999999999</v>
      </c>
      <c r="G1086" s="2">
        <v>102105.67080000001</v>
      </c>
      <c r="H1086" s="5">
        <f t="shared" si="16"/>
        <v>-2.7855978663503955E-4</v>
      </c>
      <c r="I1086" s="4"/>
      <c r="J1086" s="4"/>
      <c r="K1086" s="4"/>
    </row>
    <row r="1087" spans="2:11" ht="13.5" x14ac:dyDescent="0.35">
      <c r="B1087" s="3">
        <v>43585</v>
      </c>
      <c r="C1087" s="2">
        <v>36.1</v>
      </c>
      <c r="D1087" s="2">
        <v>17.0139</v>
      </c>
      <c r="E1087" s="2">
        <v>3930</v>
      </c>
      <c r="F1087" s="2">
        <v>36.015000000000001</v>
      </c>
      <c r="G1087" s="2">
        <v>141538.95000000001</v>
      </c>
      <c r="H1087" s="5">
        <f t="shared" si="16"/>
        <v>8.6614733397360998E-3</v>
      </c>
      <c r="I1087" s="4"/>
      <c r="J1087" s="4"/>
      <c r="K1087" s="4"/>
    </row>
    <row r="1088" spans="2:11" ht="13.5" x14ac:dyDescent="0.35">
      <c r="B1088" s="3">
        <v>43587</v>
      </c>
      <c r="C1088" s="2">
        <v>35.9</v>
      </c>
      <c r="D1088" s="2">
        <v>16.919599999999999</v>
      </c>
      <c r="E1088" s="2">
        <v>2847</v>
      </c>
      <c r="F1088" s="2">
        <v>35.9619</v>
      </c>
      <c r="G1088" s="2">
        <v>102383.52929999999</v>
      </c>
      <c r="H1088" s="5">
        <f t="shared" si="16"/>
        <v>-5.5425269926354624E-3</v>
      </c>
      <c r="I1088" s="4"/>
      <c r="J1088" s="4"/>
      <c r="K1088" s="4"/>
    </row>
    <row r="1089" spans="2:11" ht="13.5" x14ac:dyDescent="0.35">
      <c r="B1089" s="3">
        <v>43588</v>
      </c>
      <c r="C1089" s="2">
        <v>35.700000000000003</v>
      </c>
      <c r="D1089" s="2">
        <v>16.825399999999998</v>
      </c>
      <c r="E1089" s="2">
        <v>1190</v>
      </c>
      <c r="F1089" s="2">
        <v>35.854300000000002</v>
      </c>
      <c r="G1089" s="2">
        <v>42666.616999999998</v>
      </c>
      <c r="H1089" s="5">
        <f t="shared" si="16"/>
        <v>-5.5675075060876581E-3</v>
      </c>
      <c r="I1089" s="4"/>
      <c r="J1089" s="4"/>
      <c r="K1089" s="4"/>
    </row>
    <row r="1090" spans="2:11" ht="13.5" x14ac:dyDescent="0.35">
      <c r="B1090" s="3">
        <v>43591</v>
      </c>
      <c r="C1090" s="2">
        <v>35.700000000000003</v>
      </c>
      <c r="D1090" s="2">
        <v>16.825399999999998</v>
      </c>
      <c r="E1090" s="2">
        <v>1158</v>
      </c>
      <c r="F1090" s="2">
        <v>35.728400000000001</v>
      </c>
      <c r="G1090" s="2">
        <v>41373.487200000003</v>
      </c>
      <c r="H1090" s="5">
        <f t="shared" si="16"/>
        <v>0</v>
      </c>
      <c r="I1090" s="4"/>
      <c r="J1090" s="4"/>
      <c r="K1090" s="4"/>
    </row>
    <row r="1091" spans="2:11" ht="13.5" x14ac:dyDescent="0.35">
      <c r="B1091" s="3">
        <v>43592</v>
      </c>
      <c r="C1091" s="2">
        <v>35.700000000000003</v>
      </c>
      <c r="D1091" s="2">
        <v>16.825399999999998</v>
      </c>
      <c r="E1091" s="2">
        <v>1451</v>
      </c>
      <c r="F1091" s="2">
        <v>35.600099999999998</v>
      </c>
      <c r="G1091" s="2">
        <v>51655.7451</v>
      </c>
      <c r="H1091" s="5">
        <f t="shared" si="16"/>
        <v>0</v>
      </c>
      <c r="I1091" s="4"/>
      <c r="J1091" s="4"/>
      <c r="K1091" s="4"/>
    </row>
    <row r="1092" spans="2:11" ht="13.5" x14ac:dyDescent="0.35">
      <c r="B1092" s="3">
        <v>43593</v>
      </c>
      <c r="C1092" s="2">
        <v>35.700000000000003</v>
      </c>
      <c r="D1092" s="2">
        <v>16.825399999999998</v>
      </c>
      <c r="E1092" s="2">
        <v>573</v>
      </c>
      <c r="F1092" s="2">
        <v>35.618000000000002</v>
      </c>
      <c r="G1092" s="2">
        <v>20409.114000000001</v>
      </c>
      <c r="H1092" s="5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35.4</v>
      </c>
      <c r="D1093" s="2">
        <v>16.684000000000001</v>
      </c>
      <c r="E1093" s="2">
        <v>1972</v>
      </c>
      <c r="F1093" s="2">
        <v>35.427700000000002</v>
      </c>
      <c r="G1093" s="2">
        <v>69863.424400000004</v>
      </c>
      <c r="H1093" s="5">
        <f t="shared" si="16"/>
        <v>-8.4039606784978259E-3</v>
      </c>
      <c r="I1093" s="4"/>
      <c r="J1093" s="4"/>
      <c r="K1093" s="4"/>
    </row>
    <row r="1094" spans="2:11" ht="13.5" x14ac:dyDescent="0.35">
      <c r="B1094" s="3">
        <v>43595</v>
      </c>
      <c r="C1094" s="2">
        <v>35.6</v>
      </c>
      <c r="D1094" s="2">
        <v>16.778199999999998</v>
      </c>
      <c r="E1094" s="2">
        <v>1235</v>
      </c>
      <c r="F1094" s="2">
        <v>35.432099999999998</v>
      </c>
      <c r="G1094" s="2">
        <v>43758.643499999998</v>
      </c>
      <c r="H1094" s="5">
        <f t="shared" si="16"/>
        <v>5.6461280268519038E-3</v>
      </c>
      <c r="I1094" s="4"/>
      <c r="J1094" s="4"/>
      <c r="K1094" s="4"/>
    </row>
    <row r="1095" spans="2:11" ht="13.5" x14ac:dyDescent="0.35">
      <c r="B1095" s="3">
        <v>43598</v>
      </c>
      <c r="C1095" s="2">
        <v>36.25</v>
      </c>
      <c r="D1095" s="2">
        <v>17.084599999999998</v>
      </c>
      <c r="E1095" s="2">
        <v>5278</v>
      </c>
      <c r="F1095" s="2">
        <v>35.757899999999999</v>
      </c>
      <c r="G1095" s="2">
        <v>188730.19620000001</v>
      </c>
      <c r="H1095" s="5">
        <f t="shared" ref="H1095:H1158" si="17">(D1095-D1094)/D1094</f>
        <v>1.8261792087351448E-2</v>
      </c>
      <c r="I1095" s="4"/>
      <c r="J1095" s="4"/>
      <c r="K1095" s="4"/>
    </row>
    <row r="1096" spans="2:11" ht="13.5" x14ac:dyDescent="0.35">
      <c r="B1096" s="3">
        <v>43599</v>
      </c>
      <c r="C1096" s="2">
        <v>36.700000000000003</v>
      </c>
      <c r="D1096" s="2">
        <v>17.296700000000001</v>
      </c>
      <c r="E1096" s="2">
        <v>4849</v>
      </c>
      <c r="F1096" s="2">
        <v>36.902000000000001</v>
      </c>
      <c r="G1096" s="2">
        <v>178937.79800000001</v>
      </c>
      <c r="H1096" s="5">
        <f t="shared" si="17"/>
        <v>1.2414689252309277E-2</v>
      </c>
      <c r="I1096" s="4"/>
      <c r="J1096" s="4"/>
      <c r="K1096" s="4"/>
    </row>
    <row r="1097" spans="2:11" ht="13.5" x14ac:dyDescent="0.35">
      <c r="B1097" s="3">
        <v>43600</v>
      </c>
      <c r="C1097" s="2">
        <v>34.43</v>
      </c>
      <c r="D1097" s="2">
        <v>17.275400000000001</v>
      </c>
      <c r="E1097" s="2">
        <v>715</v>
      </c>
      <c r="F1097" s="2">
        <v>34.645299999999999</v>
      </c>
      <c r="G1097" s="2">
        <v>24771.389500000001</v>
      </c>
      <c r="H1097" s="5">
        <f t="shared" si="17"/>
        <v>-1.2314487734654642E-3</v>
      </c>
      <c r="I1097" s="4"/>
      <c r="J1097" s="4"/>
      <c r="K1097" s="4"/>
    </row>
    <row r="1098" spans="2:11" ht="13.5" x14ac:dyDescent="0.35">
      <c r="B1098" s="3">
        <v>43601</v>
      </c>
      <c r="C1098" s="2">
        <v>34.19</v>
      </c>
      <c r="D1098" s="2">
        <v>17.155000000000001</v>
      </c>
      <c r="E1098" s="2">
        <v>397</v>
      </c>
      <c r="F1098" s="2">
        <v>34.038499999999999</v>
      </c>
      <c r="G1098" s="2">
        <v>13513.2845</v>
      </c>
      <c r="H1098" s="5">
        <f t="shared" si="17"/>
        <v>-6.9694478854324679E-3</v>
      </c>
      <c r="I1098" s="4"/>
      <c r="J1098" s="4"/>
      <c r="K1098" s="4"/>
    </row>
    <row r="1099" spans="2:11" ht="13.5" x14ac:dyDescent="0.35">
      <c r="B1099" s="3">
        <v>43602</v>
      </c>
      <c r="C1099" s="2">
        <v>33.299999999999997</v>
      </c>
      <c r="D1099" s="2">
        <v>16.708500000000001</v>
      </c>
      <c r="E1099" s="2">
        <v>2081</v>
      </c>
      <c r="F1099" s="2">
        <v>33.332299999999996</v>
      </c>
      <c r="G1099" s="2">
        <v>69364.516300000003</v>
      </c>
      <c r="H1099" s="5">
        <f t="shared" si="17"/>
        <v>-2.6027397260273991E-2</v>
      </c>
      <c r="I1099" s="4"/>
      <c r="J1099" s="4"/>
      <c r="K1099" s="4"/>
    </row>
    <row r="1100" spans="2:11" ht="13.5" x14ac:dyDescent="0.35">
      <c r="B1100" s="3">
        <v>43605</v>
      </c>
      <c r="C1100" s="2">
        <v>32.79</v>
      </c>
      <c r="D1100" s="2">
        <v>16.4526</v>
      </c>
      <c r="E1100" s="2">
        <v>1292</v>
      </c>
      <c r="F1100" s="2">
        <v>32.940199999999997</v>
      </c>
      <c r="G1100" s="2">
        <v>42558.738400000002</v>
      </c>
      <c r="H1100" s="5">
        <f t="shared" si="17"/>
        <v>-1.5315557949546664E-2</v>
      </c>
      <c r="I1100" s="4"/>
      <c r="J1100" s="4"/>
      <c r="K1100" s="4"/>
    </row>
    <row r="1101" spans="2:11" ht="13.5" x14ac:dyDescent="0.35">
      <c r="B1101" s="3">
        <v>43606</v>
      </c>
      <c r="C1101" s="2">
        <v>32.28</v>
      </c>
      <c r="D1101" s="2">
        <v>16.1967</v>
      </c>
      <c r="E1101" s="2">
        <v>5913</v>
      </c>
      <c r="F1101" s="2">
        <v>32.306600000000003</v>
      </c>
      <c r="G1101" s="2">
        <v>191028.9258</v>
      </c>
      <c r="H1101" s="5">
        <f t="shared" si="17"/>
        <v>-1.5553772655993609E-2</v>
      </c>
      <c r="I1101" s="4"/>
      <c r="J1101" s="4"/>
      <c r="K1101" s="4"/>
    </row>
    <row r="1102" spans="2:11" ht="13.5" x14ac:dyDescent="0.35">
      <c r="B1102" s="3">
        <v>43607</v>
      </c>
      <c r="C1102" s="2">
        <v>32.5</v>
      </c>
      <c r="D1102" s="2">
        <v>16.307099999999998</v>
      </c>
      <c r="E1102" s="2">
        <v>3116</v>
      </c>
      <c r="F1102" s="2">
        <v>32.176499999999997</v>
      </c>
      <c r="G1102" s="2">
        <v>100261.974</v>
      </c>
      <c r="H1102" s="5">
        <f t="shared" si="17"/>
        <v>6.8162033006722664E-3</v>
      </c>
      <c r="I1102" s="4"/>
      <c r="J1102" s="4"/>
      <c r="K1102" s="4"/>
    </row>
    <row r="1103" spans="2:11" ht="13.5" x14ac:dyDescent="0.35">
      <c r="B1103" s="3">
        <v>43608</v>
      </c>
      <c r="C1103" s="2">
        <v>32.1</v>
      </c>
      <c r="D1103" s="2">
        <v>16.106400000000001</v>
      </c>
      <c r="E1103" s="2">
        <v>4273</v>
      </c>
      <c r="F1103" s="2">
        <v>32.164999999999999</v>
      </c>
      <c r="G1103" s="2">
        <v>137441.04500000001</v>
      </c>
      <c r="H1103" s="5">
        <f t="shared" si="17"/>
        <v>-1.2307522490203511E-2</v>
      </c>
      <c r="I1103" s="4"/>
      <c r="J1103" s="4"/>
      <c r="K1103" s="4"/>
    </row>
    <row r="1104" spans="2:11" ht="13.5" x14ac:dyDescent="0.35">
      <c r="B1104" s="3">
        <v>43609</v>
      </c>
      <c r="C1104" s="2">
        <v>32.299999999999997</v>
      </c>
      <c r="D1104" s="2">
        <v>16.206700000000001</v>
      </c>
      <c r="E1104" s="2">
        <v>9300</v>
      </c>
      <c r="F1104" s="2">
        <v>32.2057</v>
      </c>
      <c r="G1104" s="2">
        <v>299513.01</v>
      </c>
      <c r="H1104" s="5">
        <f t="shared" si="17"/>
        <v>6.227338200963637E-3</v>
      </c>
      <c r="I1104" s="4"/>
      <c r="J1104" s="4"/>
      <c r="K1104" s="4"/>
    </row>
    <row r="1105" spans="2:11" ht="13.5" x14ac:dyDescent="0.35">
      <c r="B1105" s="3">
        <v>43612</v>
      </c>
      <c r="C1105" s="2">
        <v>32.700000000000003</v>
      </c>
      <c r="D1105" s="2">
        <v>16.407399999999999</v>
      </c>
      <c r="E1105" s="2">
        <v>1148</v>
      </c>
      <c r="F1105" s="2">
        <v>32.212699999999998</v>
      </c>
      <c r="G1105" s="2">
        <v>36980.179600000003</v>
      </c>
      <c r="H1105" s="5">
        <f t="shared" si="17"/>
        <v>1.2383767207389391E-2</v>
      </c>
      <c r="I1105" s="4"/>
      <c r="J1105" s="4"/>
      <c r="K1105" s="4"/>
    </row>
    <row r="1106" spans="2:11" ht="13.5" x14ac:dyDescent="0.35">
      <c r="B1106" s="3">
        <v>43613</v>
      </c>
      <c r="C1106" s="2">
        <v>33</v>
      </c>
      <c r="D1106" s="2">
        <v>16.5579</v>
      </c>
      <c r="E1106" s="2">
        <v>1190</v>
      </c>
      <c r="F1106" s="2">
        <v>32.689700000000002</v>
      </c>
      <c r="G1106" s="2">
        <v>38900.743000000002</v>
      </c>
      <c r="H1106" s="5">
        <f t="shared" si="17"/>
        <v>9.1726903714178347E-3</v>
      </c>
      <c r="I1106" s="4"/>
      <c r="J1106" s="4"/>
      <c r="K1106" s="4"/>
    </row>
    <row r="1107" spans="2:11" ht="13.5" x14ac:dyDescent="0.35">
      <c r="B1107" s="3">
        <v>43614</v>
      </c>
      <c r="C1107" s="2">
        <v>33</v>
      </c>
      <c r="D1107" s="2">
        <v>16.5579</v>
      </c>
      <c r="E1107" s="2">
        <v>3831</v>
      </c>
      <c r="F1107" s="2">
        <v>33.002899999999997</v>
      </c>
      <c r="G1107" s="2">
        <v>126434.1099</v>
      </c>
      <c r="H1107" s="5">
        <f t="shared" si="17"/>
        <v>0</v>
      </c>
      <c r="I1107" s="4"/>
      <c r="J1107" s="4"/>
      <c r="K1107" s="4"/>
    </row>
    <row r="1108" spans="2:11" ht="13.5" x14ac:dyDescent="0.35">
      <c r="B1108" s="3">
        <v>43615</v>
      </c>
      <c r="C1108" s="2">
        <v>33.200000000000003</v>
      </c>
      <c r="D1108" s="2">
        <v>16.658300000000001</v>
      </c>
      <c r="E1108" s="2">
        <v>1835</v>
      </c>
      <c r="F1108" s="2">
        <v>33.067999999999998</v>
      </c>
      <c r="G1108" s="2">
        <v>60679.78</v>
      </c>
      <c r="H1108" s="5">
        <f t="shared" si="17"/>
        <v>6.0635708634549359E-3</v>
      </c>
      <c r="I1108" s="4"/>
      <c r="J1108" s="4"/>
      <c r="K1108" s="4"/>
    </row>
    <row r="1109" spans="2:11" ht="13.5" x14ac:dyDescent="0.35">
      <c r="B1109" s="3">
        <v>43616</v>
      </c>
      <c r="C1109" s="2">
        <v>33.799999999999997</v>
      </c>
      <c r="D1109" s="2">
        <v>16.959299999999999</v>
      </c>
      <c r="E1109" s="2">
        <v>3216</v>
      </c>
      <c r="F1109" s="2">
        <v>33.222099999999998</v>
      </c>
      <c r="G1109" s="2">
        <v>106842.2736</v>
      </c>
      <c r="H1109" s="5">
        <f t="shared" si="17"/>
        <v>1.8069070673477988E-2</v>
      </c>
      <c r="I1109" s="4"/>
      <c r="J1109" s="4"/>
      <c r="K1109" s="4"/>
    </row>
    <row r="1110" spans="2:11" ht="13.5" x14ac:dyDescent="0.35">
      <c r="B1110" s="3">
        <v>43619</v>
      </c>
      <c r="C1110" s="2">
        <v>34.15</v>
      </c>
      <c r="D1110" s="2">
        <v>17.135000000000002</v>
      </c>
      <c r="E1110" s="2">
        <v>307</v>
      </c>
      <c r="F1110" s="2">
        <v>33.9848</v>
      </c>
      <c r="G1110" s="2">
        <v>10433.3336</v>
      </c>
      <c r="H1110" s="5">
        <f t="shared" si="17"/>
        <v>1.0360097409680981E-2</v>
      </c>
      <c r="I1110" s="4"/>
      <c r="J1110" s="4"/>
      <c r="K1110" s="4"/>
    </row>
    <row r="1111" spans="2:11" ht="13.5" x14ac:dyDescent="0.35">
      <c r="B1111" s="3">
        <v>43623</v>
      </c>
      <c r="C1111" s="2">
        <v>34.99</v>
      </c>
      <c r="D1111" s="2">
        <v>17.5564</v>
      </c>
      <c r="E1111" s="2">
        <v>368</v>
      </c>
      <c r="F1111" s="2">
        <v>34.4953</v>
      </c>
      <c r="G1111" s="2">
        <v>12694.270399999999</v>
      </c>
      <c r="H1111" s="5">
        <f t="shared" si="17"/>
        <v>2.459293843011371E-2</v>
      </c>
      <c r="I1111" s="4"/>
      <c r="J1111" s="4"/>
      <c r="K1111" s="4"/>
    </row>
    <row r="1112" spans="2:11" ht="13.5" x14ac:dyDescent="0.35">
      <c r="B1112" s="3">
        <v>43626</v>
      </c>
      <c r="C1112" s="2">
        <v>34.979999999999997</v>
      </c>
      <c r="D1112" s="2">
        <v>17.551400000000001</v>
      </c>
      <c r="E1112" s="2">
        <v>690</v>
      </c>
      <c r="F1112" s="2">
        <v>34.7042</v>
      </c>
      <c r="G1112" s="2">
        <v>23945.898000000001</v>
      </c>
      <c r="H1112" s="5">
        <f t="shared" si="17"/>
        <v>-2.8479642751355659E-4</v>
      </c>
      <c r="I1112" s="4"/>
      <c r="J1112" s="4"/>
      <c r="K1112" s="4"/>
    </row>
    <row r="1113" spans="2:11" ht="13.5" x14ac:dyDescent="0.35">
      <c r="B1113" s="3">
        <v>43627</v>
      </c>
      <c r="C1113" s="2">
        <v>34.5</v>
      </c>
      <c r="D1113" s="2">
        <v>17.310600000000001</v>
      </c>
      <c r="E1113" s="2">
        <v>802</v>
      </c>
      <c r="F1113" s="2">
        <v>34.613999999999997</v>
      </c>
      <c r="G1113" s="2">
        <v>27760.428</v>
      </c>
      <c r="H1113" s="5">
        <f t="shared" si="17"/>
        <v>-1.3719703271533901E-2</v>
      </c>
      <c r="I1113" s="4"/>
      <c r="J1113" s="4"/>
      <c r="K1113" s="4"/>
    </row>
    <row r="1114" spans="2:11" ht="13.5" x14ac:dyDescent="0.35">
      <c r="B1114" s="3">
        <v>43628</v>
      </c>
      <c r="C1114" s="2">
        <v>35.57</v>
      </c>
      <c r="D1114" s="2">
        <v>17.8475</v>
      </c>
      <c r="E1114" s="2">
        <v>4075</v>
      </c>
      <c r="F1114" s="2">
        <v>34.838500000000003</v>
      </c>
      <c r="G1114" s="2">
        <v>141966.88750000001</v>
      </c>
      <c r="H1114" s="5">
        <f t="shared" si="17"/>
        <v>3.1015678254942013E-2</v>
      </c>
      <c r="I1114" s="4"/>
      <c r="J1114" s="4"/>
      <c r="K1114" s="4"/>
    </row>
    <row r="1115" spans="2:11" ht="13.5" x14ac:dyDescent="0.35">
      <c r="B1115" s="3">
        <v>43629</v>
      </c>
      <c r="C1115" s="2">
        <v>35.450000000000003</v>
      </c>
      <c r="D1115" s="2">
        <v>17.787199999999999</v>
      </c>
      <c r="E1115" s="2">
        <v>2556</v>
      </c>
      <c r="F1115" s="2">
        <v>35.008800000000001</v>
      </c>
      <c r="G1115" s="2">
        <v>89482.492800000007</v>
      </c>
      <c r="H1115" s="5">
        <f t="shared" si="17"/>
        <v>-3.37862445720698E-3</v>
      </c>
      <c r="I1115" s="4"/>
      <c r="J1115" s="4"/>
      <c r="K1115" s="4"/>
    </row>
    <row r="1116" spans="2:11" ht="13.5" x14ac:dyDescent="0.35">
      <c r="B1116" s="3">
        <v>43630</v>
      </c>
      <c r="C1116" s="2">
        <v>35.700000000000003</v>
      </c>
      <c r="D1116" s="2">
        <v>17.912700000000001</v>
      </c>
      <c r="E1116" s="2">
        <v>2489</v>
      </c>
      <c r="F1116" s="2">
        <v>35.447800000000001</v>
      </c>
      <c r="G1116" s="2">
        <v>88229.574200000003</v>
      </c>
      <c r="H1116" s="5">
        <f t="shared" si="17"/>
        <v>7.0556355131781504E-3</v>
      </c>
      <c r="I1116" s="4"/>
      <c r="J1116" s="4"/>
      <c r="K1116" s="4"/>
    </row>
    <row r="1117" spans="2:11" ht="13.5" x14ac:dyDescent="0.35">
      <c r="B1117" s="3">
        <v>43633</v>
      </c>
      <c r="C1117" s="2">
        <v>35.840000000000003</v>
      </c>
      <c r="D1117" s="2">
        <v>17.982900000000001</v>
      </c>
      <c r="E1117" s="2">
        <v>5230</v>
      </c>
      <c r="F1117" s="2">
        <v>35.667400000000001</v>
      </c>
      <c r="G1117" s="2">
        <v>186540.50200000001</v>
      </c>
      <c r="H1117" s="5">
        <f t="shared" si="17"/>
        <v>3.9190071848464953E-3</v>
      </c>
      <c r="I1117" s="4"/>
      <c r="J1117" s="4"/>
      <c r="K1117" s="4"/>
    </row>
    <row r="1118" spans="2:11" ht="13.5" x14ac:dyDescent="0.35">
      <c r="B1118" s="3">
        <v>43634</v>
      </c>
      <c r="C1118" s="2">
        <v>35.75</v>
      </c>
      <c r="D1118" s="2">
        <v>17.937799999999999</v>
      </c>
      <c r="E1118" s="2">
        <v>6540</v>
      </c>
      <c r="F1118" s="2">
        <v>35.713200000000001</v>
      </c>
      <c r="G1118" s="2">
        <v>233564.32800000001</v>
      </c>
      <c r="H1118" s="5">
        <f t="shared" si="17"/>
        <v>-2.5079380967475474E-3</v>
      </c>
      <c r="I1118" s="4"/>
      <c r="J1118" s="4"/>
      <c r="K1118" s="4"/>
    </row>
    <row r="1119" spans="2:11" ht="13.5" x14ac:dyDescent="0.35">
      <c r="B1119" s="3">
        <v>43635</v>
      </c>
      <c r="C1119" s="2">
        <v>35.700000000000003</v>
      </c>
      <c r="D1119" s="2">
        <v>17.912700000000001</v>
      </c>
      <c r="E1119" s="2">
        <v>13530</v>
      </c>
      <c r="F1119" s="2">
        <v>35.746600000000001</v>
      </c>
      <c r="G1119" s="2">
        <v>483651.49800000002</v>
      </c>
      <c r="H1119" s="5">
        <f t="shared" si="17"/>
        <v>-1.3992797333005355E-3</v>
      </c>
      <c r="I1119" s="4"/>
      <c r="J1119" s="4"/>
      <c r="K1119" s="4"/>
    </row>
    <row r="1120" spans="2:11" ht="13.5" x14ac:dyDescent="0.35">
      <c r="B1120" s="3">
        <v>43636</v>
      </c>
      <c r="C1120" s="2">
        <v>35.700000000000003</v>
      </c>
      <c r="D1120" s="2">
        <v>17.912700000000001</v>
      </c>
      <c r="E1120" s="2">
        <v>2770</v>
      </c>
      <c r="F1120" s="2">
        <v>35.700600000000001</v>
      </c>
      <c r="G1120" s="2">
        <v>98890.661999999997</v>
      </c>
      <c r="H1120" s="5">
        <f t="shared" si="17"/>
        <v>0</v>
      </c>
      <c r="I1120" s="4"/>
      <c r="J1120" s="4"/>
      <c r="K1120" s="4"/>
    </row>
    <row r="1121" spans="2:11" ht="13.5" x14ac:dyDescent="0.35">
      <c r="B1121" s="3">
        <v>43637</v>
      </c>
      <c r="C1121" s="2">
        <v>35.799999999999997</v>
      </c>
      <c r="D1121" s="2">
        <v>17.962900000000001</v>
      </c>
      <c r="E1121" s="2">
        <v>1487</v>
      </c>
      <c r="F1121" s="2">
        <v>35.653500000000001</v>
      </c>
      <c r="G1121" s="2">
        <v>53016.754500000003</v>
      </c>
      <c r="H1121" s="5">
        <f t="shared" si="17"/>
        <v>2.802480921357486E-3</v>
      </c>
      <c r="I1121" s="4"/>
      <c r="J1121" s="4"/>
      <c r="K1121" s="4"/>
    </row>
    <row r="1122" spans="2:11" ht="13.5" x14ac:dyDescent="0.35">
      <c r="B1122" s="3">
        <v>43640</v>
      </c>
      <c r="C1122" s="2">
        <v>35.6</v>
      </c>
      <c r="D1122" s="2">
        <v>17.862500000000001</v>
      </c>
      <c r="E1122" s="2">
        <v>4214</v>
      </c>
      <c r="F1122" s="2">
        <v>35.501800000000003</v>
      </c>
      <c r="G1122" s="2">
        <v>149604.5852</v>
      </c>
      <c r="H1122" s="5">
        <f t="shared" si="17"/>
        <v>-5.5892979418691018E-3</v>
      </c>
      <c r="I1122" s="4"/>
      <c r="J1122" s="4"/>
      <c r="K1122" s="4"/>
    </row>
    <row r="1123" spans="2:11" ht="13.5" x14ac:dyDescent="0.35">
      <c r="B1123" s="3">
        <v>43641</v>
      </c>
      <c r="C1123" s="2">
        <v>35.700000000000003</v>
      </c>
      <c r="D1123" s="2">
        <v>17.912700000000001</v>
      </c>
      <c r="E1123" s="2">
        <v>3680</v>
      </c>
      <c r="F1123" s="2">
        <v>35.669800000000002</v>
      </c>
      <c r="G1123" s="2">
        <v>131264.864</v>
      </c>
      <c r="H1123" s="5">
        <f t="shared" si="17"/>
        <v>2.810356892932134E-3</v>
      </c>
      <c r="I1123" s="4"/>
      <c r="J1123" s="4"/>
      <c r="K1123" s="4"/>
    </row>
    <row r="1124" spans="2:11" ht="13.5" x14ac:dyDescent="0.35">
      <c r="B1124" s="3">
        <v>43642</v>
      </c>
      <c r="C1124" s="2">
        <v>35.700000000000003</v>
      </c>
      <c r="D1124" s="2">
        <v>17.912700000000001</v>
      </c>
      <c r="E1124" s="2">
        <v>541</v>
      </c>
      <c r="F1124" s="2">
        <v>35.648600000000002</v>
      </c>
      <c r="G1124" s="2">
        <v>19285.892599999999</v>
      </c>
      <c r="H1124" s="5">
        <f t="shared" si="17"/>
        <v>0</v>
      </c>
      <c r="I1124" s="4"/>
      <c r="J1124" s="4"/>
      <c r="K1124" s="4"/>
    </row>
    <row r="1125" spans="2:11" ht="13.5" x14ac:dyDescent="0.35">
      <c r="B1125" s="3">
        <v>43643</v>
      </c>
      <c r="C1125" s="2">
        <v>35.6</v>
      </c>
      <c r="D1125" s="2">
        <v>17.862500000000001</v>
      </c>
      <c r="E1125" s="2">
        <v>9587</v>
      </c>
      <c r="F1125" s="2">
        <v>35.671399999999998</v>
      </c>
      <c r="G1125" s="2">
        <v>341981.71179999999</v>
      </c>
      <c r="H1125" s="5">
        <f t="shared" si="17"/>
        <v>-2.802480921357486E-3</v>
      </c>
      <c r="I1125" s="4"/>
      <c r="J1125" s="4"/>
      <c r="K1125" s="4"/>
    </row>
    <row r="1126" spans="2:11" ht="13.5" x14ac:dyDescent="0.35">
      <c r="B1126" s="3">
        <v>43644</v>
      </c>
      <c r="C1126" s="2">
        <v>35.200000000000003</v>
      </c>
      <c r="D1126" s="2">
        <v>17.661799999999999</v>
      </c>
      <c r="E1126" s="2">
        <v>2333</v>
      </c>
      <c r="F1126" s="2">
        <v>35.588900000000002</v>
      </c>
      <c r="G1126" s="2">
        <v>83028.903699999995</v>
      </c>
      <c r="H1126" s="5">
        <f t="shared" si="17"/>
        <v>-1.12358292512247E-2</v>
      </c>
      <c r="I1126" s="4"/>
      <c r="J1126" s="4"/>
      <c r="K1126" s="4"/>
    </row>
    <row r="1127" spans="2:11" ht="13.5" x14ac:dyDescent="0.35">
      <c r="B1127" s="3">
        <v>43647</v>
      </c>
      <c r="C1127" s="2">
        <v>35.49</v>
      </c>
      <c r="D1127" s="2">
        <v>17.807300000000001</v>
      </c>
      <c r="E1127" s="2">
        <v>3062</v>
      </c>
      <c r="F1127" s="2">
        <v>34.375100000000003</v>
      </c>
      <c r="G1127" s="2">
        <v>105256.55620000001</v>
      </c>
      <c r="H1127" s="5">
        <f t="shared" si="17"/>
        <v>8.2381184250756977E-3</v>
      </c>
      <c r="I1127" s="4"/>
      <c r="J1127" s="4"/>
      <c r="K1127" s="4"/>
    </row>
    <row r="1128" spans="2:11" ht="13.5" x14ac:dyDescent="0.35">
      <c r="B1128" s="3">
        <v>43648</v>
      </c>
      <c r="C1128" s="2">
        <v>35.5</v>
      </c>
      <c r="D1128" s="2">
        <v>17.8123</v>
      </c>
      <c r="E1128" s="2">
        <v>231</v>
      </c>
      <c r="F1128" s="2">
        <v>35.5381</v>
      </c>
      <c r="G1128" s="2">
        <v>8209.3011000000006</v>
      </c>
      <c r="H1128" s="5">
        <f t="shared" si="17"/>
        <v>2.807837235290586E-4</v>
      </c>
      <c r="I1128" s="4"/>
      <c r="J1128" s="4"/>
      <c r="K1128" s="4"/>
    </row>
    <row r="1129" spans="2:11" ht="13.5" x14ac:dyDescent="0.35">
      <c r="B1129" s="3">
        <v>43649</v>
      </c>
      <c r="C1129" s="2">
        <v>35.200000000000003</v>
      </c>
      <c r="D1129" s="2">
        <v>17.661799999999999</v>
      </c>
      <c r="E1129" s="2">
        <v>580</v>
      </c>
      <c r="F1129" s="2">
        <v>35.200499999999998</v>
      </c>
      <c r="G1129" s="2">
        <v>20416.29</v>
      </c>
      <c r="H1129" s="5">
        <f t="shared" si="17"/>
        <v>-8.4492176754265846E-3</v>
      </c>
      <c r="I1129" s="4"/>
      <c r="J1129" s="4"/>
      <c r="K1129" s="4"/>
    </row>
    <row r="1130" spans="2:11" ht="13.5" x14ac:dyDescent="0.35">
      <c r="B1130" s="3">
        <v>43650</v>
      </c>
      <c r="C1130" s="2">
        <v>35</v>
      </c>
      <c r="D1130" s="2">
        <v>17.561399999999999</v>
      </c>
      <c r="E1130" s="2">
        <v>1803</v>
      </c>
      <c r="F1130" s="2">
        <v>35.229100000000003</v>
      </c>
      <c r="G1130" s="2">
        <v>63518.067300000002</v>
      </c>
      <c r="H1130" s="5">
        <f t="shared" si="17"/>
        <v>-5.6845848101552783E-3</v>
      </c>
      <c r="I1130" s="4"/>
      <c r="J1130" s="4"/>
      <c r="K1130" s="4"/>
    </row>
    <row r="1131" spans="2:11" ht="13.5" x14ac:dyDescent="0.35">
      <c r="B1131" s="3">
        <v>43651</v>
      </c>
      <c r="C1131" s="2">
        <v>34.380000000000003</v>
      </c>
      <c r="D1131" s="2">
        <v>17.250399999999999</v>
      </c>
      <c r="E1131" s="2">
        <v>649</v>
      </c>
      <c r="F1131" s="2">
        <v>34.442599999999999</v>
      </c>
      <c r="G1131" s="2">
        <v>22353.2474</v>
      </c>
      <c r="H1131" s="5">
        <f t="shared" si="17"/>
        <v>-1.7709294247611237E-2</v>
      </c>
      <c r="I1131" s="4"/>
      <c r="J1131" s="4"/>
      <c r="K1131" s="4"/>
    </row>
    <row r="1132" spans="2:11" ht="13.5" x14ac:dyDescent="0.35">
      <c r="B1132" s="3">
        <v>43654</v>
      </c>
      <c r="C1132" s="2">
        <v>34.799999999999997</v>
      </c>
      <c r="D1132" s="2">
        <v>17.461099999999998</v>
      </c>
      <c r="E1132" s="2">
        <v>3009</v>
      </c>
      <c r="F1132" s="2">
        <v>34.447499999999998</v>
      </c>
      <c r="G1132" s="2">
        <v>103652.5275</v>
      </c>
      <c r="H1132" s="5">
        <f t="shared" si="17"/>
        <v>1.2214209525576175E-2</v>
      </c>
      <c r="I1132" s="4"/>
      <c r="J1132" s="4"/>
      <c r="K1132" s="4"/>
    </row>
    <row r="1133" spans="2:11" ht="13.5" x14ac:dyDescent="0.35">
      <c r="B1133" s="3">
        <v>43655</v>
      </c>
      <c r="C1133" s="2">
        <v>34.700000000000003</v>
      </c>
      <c r="D1133" s="2">
        <v>17.410900000000002</v>
      </c>
      <c r="E1133" s="2">
        <v>596</v>
      </c>
      <c r="F1133" s="2">
        <v>34.472299999999997</v>
      </c>
      <c r="G1133" s="2">
        <v>20545.4908</v>
      </c>
      <c r="H1133" s="5">
        <f t="shared" si="17"/>
        <v>-2.8749620585184609E-3</v>
      </c>
      <c r="I1133" s="4"/>
      <c r="J1133" s="4"/>
      <c r="K1133" s="4"/>
    </row>
    <row r="1134" spans="2:11" ht="13.5" x14ac:dyDescent="0.35">
      <c r="B1134" s="3">
        <v>43656</v>
      </c>
      <c r="C1134" s="2">
        <v>34.6</v>
      </c>
      <c r="D1134" s="2">
        <v>17.360700000000001</v>
      </c>
      <c r="E1134" s="2">
        <v>1859</v>
      </c>
      <c r="F1134" s="2">
        <v>34.214799999999997</v>
      </c>
      <c r="G1134" s="2">
        <v>63605.313199999997</v>
      </c>
      <c r="H1134" s="5">
        <f t="shared" si="17"/>
        <v>-2.8832512966015678E-3</v>
      </c>
      <c r="I1134" s="4"/>
      <c r="J1134" s="4"/>
      <c r="K1134" s="4"/>
    </row>
    <row r="1135" spans="2:11" ht="13.5" x14ac:dyDescent="0.35">
      <c r="B1135" s="3">
        <v>43657</v>
      </c>
      <c r="C1135" s="2">
        <v>34.49</v>
      </c>
      <c r="D1135" s="2">
        <v>17.305599999999998</v>
      </c>
      <c r="E1135" s="2">
        <v>1968</v>
      </c>
      <c r="F1135" s="2">
        <v>34.010399999999997</v>
      </c>
      <c r="G1135" s="2">
        <v>66932.467199999999</v>
      </c>
      <c r="H1135" s="5">
        <f t="shared" si="17"/>
        <v>-3.1738351564166785E-3</v>
      </c>
      <c r="I1135" s="4"/>
      <c r="J1135" s="4"/>
      <c r="K1135" s="4"/>
    </row>
    <row r="1136" spans="2:11" ht="13.5" x14ac:dyDescent="0.35">
      <c r="B1136" s="3">
        <v>43658</v>
      </c>
      <c r="C1136" s="2">
        <v>34.6</v>
      </c>
      <c r="D1136" s="2">
        <v>17.360700000000001</v>
      </c>
      <c r="E1136" s="2">
        <v>3366</v>
      </c>
      <c r="F1136" s="2">
        <v>34.497199999999999</v>
      </c>
      <c r="G1136" s="2">
        <v>116117.57520000001</v>
      </c>
      <c r="H1136" s="5">
        <f t="shared" si="17"/>
        <v>3.1839404585800573E-3</v>
      </c>
      <c r="I1136" s="4"/>
      <c r="J1136" s="4"/>
      <c r="K1136" s="4"/>
    </row>
    <row r="1137" spans="2:11" ht="13.5" x14ac:dyDescent="0.35">
      <c r="B1137" s="3">
        <v>43661</v>
      </c>
      <c r="C1137" s="2">
        <v>34.39</v>
      </c>
      <c r="D1137" s="2">
        <v>17.255400000000002</v>
      </c>
      <c r="E1137" s="2">
        <v>2380</v>
      </c>
      <c r="F1137" s="2">
        <v>34.117400000000004</v>
      </c>
      <c r="G1137" s="2">
        <v>81199.411999999997</v>
      </c>
      <c r="H1137" s="5">
        <f t="shared" si="17"/>
        <v>-6.065423629231524E-3</v>
      </c>
      <c r="I1137" s="4"/>
      <c r="J1137" s="4"/>
      <c r="K1137" s="4"/>
    </row>
    <row r="1138" spans="2:11" ht="13.5" x14ac:dyDescent="0.35">
      <c r="B1138" s="3">
        <v>43662</v>
      </c>
      <c r="C1138" s="2">
        <v>34.5</v>
      </c>
      <c r="D1138" s="2">
        <v>17.310600000000001</v>
      </c>
      <c r="E1138" s="2">
        <v>7423</v>
      </c>
      <c r="F1138" s="2">
        <v>34.366</v>
      </c>
      <c r="G1138" s="2">
        <v>255098.818</v>
      </c>
      <c r="H1138" s="5">
        <f t="shared" si="17"/>
        <v>3.1989985743592873E-3</v>
      </c>
      <c r="I1138" s="4"/>
      <c r="J1138" s="4"/>
      <c r="K1138" s="4"/>
    </row>
    <row r="1139" spans="2:11" ht="13.5" x14ac:dyDescent="0.35">
      <c r="B1139" s="3">
        <v>43663</v>
      </c>
      <c r="C1139" s="2">
        <v>34.11</v>
      </c>
      <c r="D1139" s="2">
        <v>17.114899999999999</v>
      </c>
      <c r="E1139" s="2">
        <v>1541</v>
      </c>
      <c r="F1139" s="2">
        <v>34.273099999999999</v>
      </c>
      <c r="G1139" s="2">
        <v>52814.847099999999</v>
      </c>
      <c r="H1139" s="5">
        <f t="shared" si="17"/>
        <v>-1.130521183552287E-2</v>
      </c>
      <c r="I1139" s="4"/>
      <c r="J1139" s="4"/>
      <c r="K1139" s="4"/>
    </row>
    <row r="1140" spans="2:11" ht="13.5" x14ac:dyDescent="0.35">
      <c r="B1140" s="3">
        <v>43664</v>
      </c>
      <c r="C1140" s="2">
        <v>34.5</v>
      </c>
      <c r="D1140" s="2">
        <v>17.310600000000001</v>
      </c>
      <c r="E1140" s="2">
        <v>1128</v>
      </c>
      <c r="F1140" s="2">
        <v>34.2057</v>
      </c>
      <c r="G1140" s="2">
        <v>38584.029600000002</v>
      </c>
      <c r="H1140" s="5">
        <f t="shared" si="17"/>
        <v>1.14344810662056E-2</v>
      </c>
      <c r="I1140" s="4"/>
      <c r="J1140" s="4"/>
      <c r="K1140" s="4"/>
    </row>
    <row r="1141" spans="2:11" ht="13.5" x14ac:dyDescent="0.35">
      <c r="B1141" s="3">
        <v>43665</v>
      </c>
      <c r="C1141" s="2">
        <v>34.1</v>
      </c>
      <c r="D1141" s="2">
        <v>17.1099</v>
      </c>
      <c r="E1141" s="2">
        <v>1069</v>
      </c>
      <c r="F1141" s="2">
        <v>34.120399999999997</v>
      </c>
      <c r="G1141" s="2">
        <v>36474.707600000002</v>
      </c>
      <c r="H1141" s="5">
        <f t="shared" si="17"/>
        <v>-1.1594052199230598E-2</v>
      </c>
      <c r="I1141" s="4"/>
      <c r="J1141" s="4"/>
      <c r="K1141" s="4"/>
    </row>
    <row r="1142" spans="2:11" ht="13.5" x14ac:dyDescent="0.35">
      <c r="B1142" s="3">
        <v>43668</v>
      </c>
      <c r="C1142" s="2">
        <v>34.4</v>
      </c>
      <c r="D1142" s="2">
        <v>17.260400000000001</v>
      </c>
      <c r="E1142" s="2">
        <v>3361</v>
      </c>
      <c r="F1142" s="2">
        <v>34.103000000000002</v>
      </c>
      <c r="G1142" s="2">
        <v>114620.183</v>
      </c>
      <c r="H1142" s="5">
        <f t="shared" si="17"/>
        <v>8.7960771249394193E-3</v>
      </c>
      <c r="I1142" s="4"/>
      <c r="J1142" s="4"/>
      <c r="K1142" s="4"/>
    </row>
    <row r="1143" spans="2:11" ht="13.5" x14ac:dyDescent="0.35">
      <c r="B1143" s="3">
        <v>43669</v>
      </c>
      <c r="C1143" s="2">
        <v>34.200000000000003</v>
      </c>
      <c r="D1143" s="2">
        <v>17.16</v>
      </c>
      <c r="E1143" s="2">
        <v>1063</v>
      </c>
      <c r="F1143" s="2">
        <v>34.064399999999999</v>
      </c>
      <c r="G1143" s="2">
        <v>36210.457199999997</v>
      </c>
      <c r="H1143" s="5">
        <f t="shared" si="17"/>
        <v>-5.816782925077083E-3</v>
      </c>
      <c r="I1143" s="4"/>
      <c r="J1143" s="4"/>
      <c r="K1143" s="4"/>
    </row>
    <row r="1144" spans="2:11" ht="13.5" x14ac:dyDescent="0.35">
      <c r="B1144" s="3">
        <v>43670</v>
      </c>
      <c r="C1144" s="2">
        <v>34.4</v>
      </c>
      <c r="D1144" s="2">
        <v>17.260400000000001</v>
      </c>
      <c r="E1144" s="2">
        <v>1497</v>
      </c>
      <c r="F1144" s="2">
        <v>34.141599999999997</v>
      </c>
      <c r="G1144" s="2">
        <v>51109.975200000001</v>
      </c>
      <c r="H1144" s="5">
        <f t="shared" si="17"/>
        <v>5.8508158508158792E-3</v>
      </c>
      <c r="I1144" s="4"/>
      <c r="J1144" s="4"/>
      <c r="K1144" s="4"/>
    </row>
    <row r="1145" spans="2:11" ht="13.5" x14ac:dyDescent="0.35">
      <c r="B1145" s="3">
        <v>43672</v>
      </c>
      <c r="C1145" s="2">
        <v>34.15</v>
      </c>
      <c r="D1145" s="2">
        <v>17.135000000000002</v>
      </c>
      <c r="E1145" s="2">
        <v>1158</v>
      </c>
      <c r="F1145" s="2">
        <v>34.001600000000003</v>
      </c>
      <c r="G1145" s="2">
        <v>39373.852800000001</v>
      </c>
      <c r="H1145" s="5">
        <f t="shared" si="17"/>
        <v>-7.2651850478551517E-3</v>
      </c>
      <c r="I1145" s="4"/>
      <c r="J1145" s="4"/>
      <c r="K1145" s="4"/>
    </row>
    <row r="1146" spans="2:11" ht="13.5" x14ac:dyDescent="0.35">
      <c r="B1146" s="3">
        <v>43675</v>
      </c>
      <c r="C1146" s="2">
        <v>34.4</v>
      </c>
      <c r="D1146" s="2">
        <v>17.260400000000001</v>
      </c>
      <c r="E1146" s="2">
        <v>1443</v>
      </c>
      <c r="F1146" s="2">
        <v>34.3962</v>
      </c>
      <c r="G1146" s="2">
        <v>49633.7166</v>
      </c>
      <c r="H1146" s="5">
        <f t="shared" si="17"/>
        <v>7.318354245695889E-3</v>
      </c>
      <c r="I1146" s="4"/>
      <c r="J1146" s="4"/>
      <c r="K1146" s="4"/>
    </row>
    <row r="1147" spans="2:11" ht="13.5" x14ac:dyDescent="0.35">
      <c r="B1147" s="3">
        <v>43676</v>
      </c>
      <c r="C1147" s="2">
        <v>34.5</v>
      </c>
      <c r="D1147" s="2">
        <v>17.310600000000001</v>
      </c>
      <c r="E1147" s="2">
        <v>750</v>
      </c>
      <c r="F1147" s="2">
        <v>34.298299999999998</v>
      </c>
      <c r="G1147" s="2">
        <v>25723.724999999999</v>
      </c>
      <c r="H1147" s="5">
        <f t="shared" si="17"/>
        <v>2.9083914625385415E-3</v>
      </c>
      <c r="I1147" s="4"/>
      <c r="J1147" s="4"/>
      <c r="K1147" s="4"/>
    </row>
    <row r="1148" spans="2:11" ht="13.5" x14ac:dyDescent="0.35">
      <c r="B1148" s="3">
        <v>43677</v>
      </c>
      <c r="C1148" s="2">
        <v>35</v>
      </c>
      <c r="D1148" s="2">
        <v>17.561399999999999</v>
      </c>
      <c r="E1148" s="2">
        <v>1178</v>
      </c>
      <c r="F1148" s="2">
        <v>34.464599999999997</v>
      </c>
      <c r="G1148" s="2">
        <v>40599.298799999997</v>
      </c>
      <c r="H1148" s="5">
        <f t="shared" si="17"/>
        <v>1.4488232643582436E-2</v>
      </c>
      <c r="I1148" s="4"/>
      <c r="J1148" s="4"/>
      <c r="K1148" s="4"/>
    </row>
    <row r="1149" spans="2:11" ht="13.5" x14ac:dyDescent="0.35">
      <c r="B1149" s="3">
        <v>43678</v>
      </c>
      <c r="C1149" s="2">
        <v>34.840000000000003</v>
      </c>
      <c r="D1149" s="2">
        <v>17.481200000000001</v>
      </c>
      <c r="E1149" s="2">
        <v>273</v>
      </c>
      <c r="F1149" s="2">
        <v>34.556600000000003</v>
      </c>
      <c r="G1149" s="2">
        <v>9433.9518000000007</v>
      </c>
      <c r="H1149" s="5">
        <f t="shared" si="17"/>
        <v>-4.5668340792874053E-3</v>
      </c>
      <c r="I1149" s="4"/>
      <c r="J1149" s="4"/>
      <c r="K1149" s="4"/>
    </row>
    <row r="1150" spans="2:11" ht="13.5" x14ac:dyDescent="0.35">
      <c r="B1150" s="3">
        <v>43679</v>
      </c>
      <c r="C1150" s="2">
        <v>34.799999999999997</v>
      </c>
      <c r="D1150" s="2">
        <v>17.461099999999998</v>
      </c>
      <c r="E1150" s="2">
        <v>2220</v>
      </c>
      <c r="F1150" s="2">
        <v>34.250399999999999</v>
      </c>
      <c r="G1150" s="2">
        <v>76035.888000000006</v>
      </c>
      <c r="H1150" s="5">
        <f t="shared" si="17"/>
        <v>-1.1498066494292664E-3</v>
      </c>
      <c r="I1150" s="4"/>
      <c r="J1150" s="4"/>
      <c r="K1150" s="4"/>
    </row>
    <row r="1151" spans="2:11" ht="13.5" x14ac:dyDescent="0.35">
      <c r="B1151" s="3">
        <v>43682</v>
      </c>
      <c r="C1151" s="2">
        <v>34.5</v>
      </c>
      <c r="D1151" s="2">
        <v>17.310600000000001</v>
      </c>
      <c r="E1151" s="2">
        <v>316</v>
      </c>
      <c r="F1151" s="2">
        <v>34.695300000000003</v>
      </c>
      <c r="G1151" s="2">
        <v>10963.7148</v>
      </c>
      <c r="H1151" s="5">
        <f t="shared" si="17"/>
        <v>-8.6191591595029763E-3</v>
      </c>
      <c r="I1151" s="4"/>
      <c r="J1151" s="4"/>
      <c r="K1151" s="4"/>
    </row>
    <row r="1152" spans="2:11" ht="13.5" x14ac:dyDescent="0.35">
      <c r="B1152" s="3">
        <v>43683</v>
      </c>
      <c r="C1152" s="2">
        <v>34.200000000000003</v>
      </c>
      <c r="D1152" s="2">
        <v>17.16</v>
      </c>
      <c r="E1152" s="2">
        <v>901</v>
      </c>
      <c r="F1152" s="2">
        <v>34.241399999999999</v>
      </c>
      <c r="G1152" s="2">
        <v>30851.501400000001</v>
      </c>
      <c r="H1152" s="5">
        <f t="shared" si="17"/>
        <v>-8.6998717548785551E-3</v>
      </c>
      <c r="I1152" s="4"/>
      <c r="J1152" s="4"/>
      <c r="K1152" s="4"/>
    </row>
    <row r="1153" spans="2:11" ht="13.5" x14ac:dyDescent="0.35">
      <c r="B1153" s="3">
        <v>43684</v>
      </c>
      <c r="C1153" s="2">
        <v>34.25</v>
      </c>
      <c r="D1153" s="2">
        <v>17.185099999999998</v>
      </c>
      <c r="E1153" s="2">
        <v>1731</v>
      </c>
      <c r="F1153" s="2">
        <v>34.039000000000001</v>
      </c>
      <c r="G1153" s="2">
        <v>58921.508999999998</v>
      </c>
      <c r="H1153" s="5">
        <f t="shared" si="17"/>
        <v>1.4627039627038664E-3</v>
      </c>
      <c r="I1153" s="4"/>
      <c r="J1153" s="4"/>
      <c r="K1153" s="4"/>
    </row>
    <row r="1154" spans="2:11" ht="13.5" x14ac:dyDescent="0.35">
      <c r="B1154" s="3">
        <v>43685</v>
      </c>
      <c r="C1154" s="2">
        <v>34.200000000000003</v>
      </c>
      <c r="D1154" s="2">
        <v>17.16</v>
      </c>
      <c r="E1154" s="2">
        <v>484</v>
      </c>
      <c r="F1154" s="2">
        <v>34.1404</v>
      </c>
      <c r="G1154" s="2">
        <v>16523.953600000001</v>
      </c>
      <c r="H1154" s="5">
        <f t="shared" si="17"/>
        <v>-1.4605675847099142E-3</v>
      </c>
      <c r="I1154" s="4"/>
      <c r="J1154" s="4"/>
      <c r="K1154" s="4"/>
    </row>
    <row r="1155" spans="2:11" ht="13.5" x14ac:dyDescent="0.35">
      <c r="B1155" s="3">
        <v>43686</v>
      </c>
      <c r="C1155" s="2">
        <v>34.299999999999997</v>
      </c>
      <c r="D1155" s="2">
        <v>17.2102</v>
      </c>
      <c r="E1155" s="2">
        <v>1871</v>
      </c>
      <c r="F1155" s="2">
        <v>34.005000000000003</v>
      </c>
      <c r="G1155" s="2">
        <v>63623.355000000003</v>
      </c>
      <c r="H1155" s="5">
        <f t="shared" si="17"/>
        <v>2.9254079254079396E-3</v>
      </c>
      <c r="I1155" s="4"/>
      <c r="J1155" s="4"/>
      <c r="K1155" s="4"/>
    </row>
    <row r="1156" spans="2:11" ht="13.5" x14ac:dyDescent="0.35">
      <c r="B1156" s="3">
        <v>43691</v>
      </c>
      <c r="C1156" s="2">
        <v>34.450000000000003</v>
      </c>
      <c r="D1156" s="2">
        <v>17.285499999999999</v>
      </c>
      <c r="E1156" s="2">
        <v>84</v>
      </c>
      <c r="F1156" s="2">
        <v>34.335700000000003</v>
      </c>
      <c r="G1156" s="2">
        <v>2884.1988000000001</v>
      </c>
      <c r="H1156" s="5">
        <f t="shared" si="17"/>
        <v>4.3753123147899841E-3</v>
      </c>
      <c r="I1156" s="4"/>
      <c r="J1156" s="4"/>
      <c r="K1156" s="4"/>
    </row>
    <row r="1157" spans="2:11" ht="13.5" x14ac:dyDescent="0.35">
      <c r="B1157" s="3">
        <v>43692</v>
      </c>
      <c r="C1157" s="2">
        <v>34.4</v>
      </c>
      <c r="D1157" s="2">
        <v>17.260400000000001</v>
      </c>
      <c r="E1157" s="2">
        <v>552</v>
      </c>
      <c r="F1157" s="2">
        <v>34.181899999999999</v>
      </c>
      <c r="G1157" s="2">
        <v>18868.408800000001</v>
      </c>
      <c r="H1157" s="5">
        <f t="shared" si="17"/>
        <v>-1.4520841167451532E-3</v>
      </c>
      <c r="I1157" s="4"/>
      <c r="J1157" s="4"/>
      <c r="K1157" s="4"/>
    </row>
    <row r="1158" spans="2:11" ht="13.5" x14ac:dyDescent="0.35">
      <c r="B1158" s="3">
        <v>43693</v>
      </c>
      <c r="C1158" s="2">
        <v>34</v>
      </c>
      <c r="D1158" s="2">
        <v>17.059699999999999</v>
      </c>
      <c r="E1158" s="2">
        <v>2033</v>
      </c>
      <c r="F1158" s="2">
        <v>34.000799999999998</v>
      </c>
      <c r="G1158" s="2">
        <v>69123.626399999994</v>
      </c>
      <c r="H1158" s="5">
        <f t="shared" si="17"/>
        <v>-1.1627772241663068E-2</v>
      </c>
      <c r="I1158" s="4"/>
      <c r="J1158" s="4"/>
      <c r="K1158" s="4"/>
    </row>
    <row r="1159" spans="2:11" ht="13.5" x14ac:dyDescent="0.35">
      <c r="B1159" s="3">
        <v>43696</v>
      </c>
      <c r="C1159" s="2">
        <v>34.4</v>
      </c>
      <c r="D1159" s="2">
        <v>17.260400000000001</v>
      </c>
      <c r="E1159" s="2">
        <v>780</v>
      </c>
      <c r="F1159" s="2">
        <v>34.418599999999998</v>
      </c>
      <c r="G1159" s="2">
        <v>26846.508000000002</v>
      </c>
      <c r="H1159" s="5">
        <f t="shared" ref="H1159:H1222" si="18">(D1159-D1158)/D1158</f>
        <v>1.1764567958404967E-2</v>
      </c>
      <c r="I1159" s="4"/>
      <c r="J1159" s="4"/>
      <c r="K1159" s="4"/>
    </row>
    <row r="1160" spans="2:11" ht="13.5" x14ac:dyDescent="0.35">
      <c r="B1160" s="3">
        <v>43697</v>
      </c>
      <c r="C1160" s="2">
        <v>34.4</v>
      </c>
      <c r="D1160" s="2">
        <v>17.260400000000001</v>
      </c>
      <c r="E1160" s="2">
        <v>1152</v>
      </c>
      <c r="F1160" s="2">
        <v>34.080100000000002</v>
      </c>
      <c r="G1160" s="2">
        <v>39260.275199999996</v>
      </c>
      <c r="H1160" s="5">
        <f t="shared" si="18"/>
        <v>0</v>
      </c>
      <c r="I1160" s="4"/>
      <c r="J1160" s="4"/>
      <c r="K1160" s="4"/>
    </row>
    <row r="1161" spans="2:11" ht="13.5" x14ac:dyDescent="0.35">
      <c r="B1161" s="3">
        <v>43698</v>
      </c>
      <c r="C1161" s="2">
        <v>34.5</v>
      </c>
      <c r="D1161" s="2">
        <v>17.310600000000001</v>
      </c>
      <c r="E1161" s="2">
        <v>83</v>
      </c>
      <c r="F1161" s="2">
        <v>34.499299999999998</v>
      </c>
      <c r="G1161" s="2">
        <v>2863.4418999999998</v>
      </c>
      <c r="H1161" s="5">
        <f t="shared" si="18"/>
        <v>2.9083914625385415E-3</v>
      </c>
      <c r="I1161" s="4"/>
      <c r="J1161" s="4"/>
      <c r="K1161" s="4"/>
    </row>
    <row r="1162" spans="2:11" ht="13.5" x14ac:dyDescent="0.35">
      <c r="B1162" s="3">
        <v>43699</v>
      </c>
      <c r="C1162" s="2">
        <v>34</v>
      </c>
      <c r="D1162" s="2">
        <v>17.059699999999999</v>
      </c>
      <c r="E1162" s="2">
        <v>1874</v>
      </c>
      <c r="F1162" s="2">
        <v>34.0319</v>
      </c>
      <c r="G1162" s="2">
        <v>63775.780599999998</v>
      </c>
      <c r="H1162" s="5">
        <f t="shared" si="18"/>
        <v>-1.4494009450856785E-2</v>
      </c>
      <c r="I1162" s="4"/>
      <c r="J1162" s="4"/>
      <c r="K1162" s="4"/>
    </row>
    <row r="1163" spans="2:11" ht="13.5" x14ac:dyDescent="0.35">
      <c r="B1163" s="3">
        <v>43700</v>
      </c>
      <c r="C1163" s="2">
        <v>34</v>
      </c>
      <c r="D1163" s="2">
        <v>17.059699999999999</v>
      </c>
      <c r="E1163" s="2">
        <v>195</v>
      </c>
      <c r="F1163" s="2">
        <v>33.935400000000001</v>
      </c>
      <c r="G1163" s="2">
        <v>6617.4030000000002</v>
      </c>
      <c r="H1163" s="5">
        <f t="shared" si="18"/>
        <v>0</v>
      </c>
      <c r="I1163" s="4"/>
      <c r="J1163" s="4"/>
      <c r="K1163" s="4"/>
    </row>
    <row r="1164" spans="2:11" ht="13.5" x14ac:dyDescent="0.35">
      <c r="B1164" s="3">
        <v>43703</v>
      </c>
      <c r="C1164" s="2">
        <v>34</v>
      </c>
      <c r="D1164" s="2">
        <v>17.059699999999999</v>
      </c>
      <c r="E1164" s="2">
        <v>1981</v>
      </c>
      <c r="F1164" s="2">
        <v>33.950299999999999</v>
      </c>
      <c r="G1164" s="2">
        <v>67255.544299999994</v>
      </c>
      <c r="H1164" s="5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33.99</v>
      </c>
      <c r="D1165" s="2">
        <v>17.0547</v>
      </c>
      <c r="E1165" s="2">
        <v>589</v>
      </c>
      <c r="F1165" s="2">
        <v>33.995699999999999</v>
      </c>
      <c r="G1165" s="2">
        <v>20023.4673</v>
      </c>
      <c r="H1165" s="5">
        <f t="shared" si="18"/>
        <v>-2.9308838959647622E-4</v>
      </c>
      <c r="I1165" s="4"/>
      <c r="J1165" s="4"/>
      <c r="K1165" s="4"/>
    </row>
    <row r="1166" spans="2:11" ht="13.5" x14ac:dyDescent="0.35">
      <c r="B1166" s="3">
        <v>43705</v>
      </c>
      <c r="C1166" s="2">
        <v>34.49</v>
      </c>
      <c r="D1166" s="2">
        <v>17.305599999999998</v>
      </c>
      <c r="E1166" s="2">
        <v>678</v>
      </c>
      <c r="F1166" s="2">
        <v>33.952399999999997</v>
      </c>
      <c r="G1166" s="2">
        <v>23019.727200000001</v>
      </c>
      <c r="H1166" s="5">
        <f t="shared" si="18"/>
        <v>1.4711487156033111E-2</v>
      </c>
      <c r="I1166" s="4"/>
      <c r="J1166" s="4"/>
      <c r="K1166" s="4"/>
    </row>
    <row r="1167" spans="2:11" ht="13.5" x14ac:dyDescent="0.35">
      <c r="B1167" s="3">
        <v>43706</v>
      </c>
      <c r="C1167" s="2">
        <v>34</v>
      </c>
      <c r="D1167" s="2">
        <v>17.059699999999999</v>
      </c>
      <c r="E1167" s="2">
        <v>939</v>
      </c>
      <c r="F1167" s="2">
        <v>34.027000000000001</v>
      </c>
      <c r="G1167" s="2">
        <v>31951.352999999999</v>
      </c>
      <c r="H1167" s="5">
        <f t="shared" si="18"/>
        <v>-1.4209273298816506E-2</v>
      </c>
      <c r="I1167" s="4"/>
      <c r="J1167" s="4"/>
      <c r="K1167" s="4"/>
    </row>
    <row r="1168" spans="2:11" ht="13.5" x14ac:dyDescent="0.35">
      <c r="B1168" s="3">
        <v>43707</v>
      </c>
      <c r="C1168" s="2">
        <v>34.4</v>
      </c>
      <c r="D1168" s="2">
        <v>17.260400000000001</v>
      </c>
      <c r="E1168" s="2">
        <v>1835</v>
      </c>
      <c r="F1168" s="2">
        <v>34.0762</v>
      </c>
      <c r="G1168" s="2">
        <v>62529.826999999997</v>
      </c>
      <c r="H1168" s="5">
        <f t="shared" si="18"/>
        <v>1.1764567958404967E-2</v>
      </c>
      <c r="I1168" s="4"/>
      <c r="J1168" s="4"/>
      <c r="K1168" s="4"/>
    </row>
    <row r="1169" spans="2:11" ht="13.5" x14ac:dyDescent="0.35">
      <c r="B1169" s="3">
        <v>43710</v>
      </c>
      <c r="C1169" s="2">
        <v>34.49</v>
      </c>
      <c r="D1169" s="2">
        <v>17.305599999999998</v>
      </c>
      <c r="E1169" s="2">
        <v>301</v>
      </c>
      <c r="F1169" s="2">
        <v>34.374499999999998</v>
      </c>
      <c r="G1169" s="2">
        <v>10346.7245</v>
      </c>
      <c r="H1169" s="5">
        <f t="shared" si="18"/>
        <v>2.6187110379827633E-3</v>
      </c>
      <c r="I1169" s="4"/>
      <c r="J1169" s="4"/>
      <c r="K1169" s="4"/>
    </row>
    <row r="1170" spans="2:11" ht="13.5" x14ac:dyDescent="0.35">
      <c r="B1170" s="3">
        <v>43711</v>
      </c>
      <c r="C1170" s="2">
        <v>34.479999999999997</v>
      </c>
      <c r="D1170" s="2">
        <v>17.3005</v>
      </c>
      <c r="E1170" s="2">
        <v>105</v>
      </c>
      <c r="F1170" s="2">
        <v>34.479999999999997</v>
      </c>
      <c r="G1170" s="2">
        <v>3620.4</v>
      </c>
      <c r="H1170" s="5">
        <f t="shared" si="18"/>
        <v>-2.9470229289933736E-4</v>
      </c>
      <c r="I1170" s="4"/>
      <c r="J1170" s="4"/>
      <c r="K1170" s="4"/>
    </row>
    <row r="1171" spans="2:11" ht="13.5" x14ac:dyDescent="0.35">
      <c r="B1171" s="3">
        <v>43712</v>
      </c>
      <c r="C1171" s="2">
        <v>34</v>
      </c>
      <c r="D1171" s="2">
        <v>17.059699999999999</v>
      </c>
      <c r="E1171" s="2">
        <v>902</v>
      </c>
      <c r="F1171" s="2">
        <v>34</v>
      </c>
      <c r="G1171" s="2">
        <v>30668</v>
      </c>
      <c r="H1171" s="5">
        <f t="shared" si="18"/>
        <v>-1.3918672870726288E-2</v>
      </c>
      <c r="I1171" s="4"/>
      <c r="J1171" s="4"/>
      <c r="K1171" s="4"/>
    </row>
    <row r="1172" spans="2:11" ht="13.5" x14ac:dyDescent="0.35">
      <c r="B1172" s="3">
        <v>43713</v>
      </c>
      <c r="C1172" s="2">
        <v>34.47</v>
      </c>
      <c r="D1172" s="2">
        <v>17.295500000000001</v>
      </c>
      <c r="E1172" s="2">
        <v>6</v>
      </c>
      <c r="F1172" s="2">
        <v>34.47</v>
      </c>
      <c r="G1172" s="2">
        <v>206.82</v>
      </c>
      <c r="H1172" s="5">
        <f t="shared" si="18"/>
        <v>1.3822048453372635E-2</v>
      </c>
      <c r="I1172" s="4"/>
      <c r="J1172" s="4"/>
      <c r="K1172" s="4"/>
    </row>
    <row r="1173" spans="2:11" ht="13.5" x14ac:dyDescent="0.35">
      <c r="B1173" s="3">
        <v>43714</v>
      </c>
      <c r="C1173" s="2">
        <v>34</v>
      </c>
      <c r="D1173" s="2">
        <v>17.059699999999999</v>
      </c>
      <c r="E1173" s="2">
        <v>1081</v>
      </c>
      <c r="F1173" s="2">
        <v>34.2423</v>
      </c>
      <c r="G1173" s="2">
        <v>37015.926299999999</v>
      </c>
      <c r="H1173" s="5">
        <f t="shared" si="18"/>
        <v>-1.3633604116677812E-2</v>
      </c>
      <c r="I1173" s="4"/>
      <c r="J1173" s="4"/>
      <c r="K1173" s="4"/>
    </row>
    <row r="1174" spans="2:11" ht="13.5" x14ac:dyDescent="0.35">
      <c r="B1174" s="3">
        <v>43717</v>
      </c>
      <c r="C1174" s="2">
        <v>34.4</v>
      </c>
      <c r="D1174" s="2">
        <v>17.260400000000001</v>
      </c>
      <c r="E1174" s="2">
        <v>568</v>
      </c>
      <c r="F1174" s="2">
        <v>34.092300000000002</v>
      </c>
      <c r="G1174" s="2">
        <v>19364.4264</v>
      </c>
      <c r="H1174" s="5">
        <f t="shared" si="18"/>
        <v>1.1764567958404967E-2</v>
      </c>
      <c r="I1174" s="4"/>
      <c r="J1174" s="4"/>
      <c r="K1174" s="4"/>
    </row>
    <row r="1175" spans="2:11" ht="13.5" x14ac:dyDescent="0.35">
      <c r="B1175" s="3">
        <v>43718</v>
      </c>
      <c r="C1175" s="2">
        <v>33.99</v>
      </c>
      <c r="D1175" s="2">
        <v>17.0547</v>
      </c>
      <c r="E1175" s="2">
        <v>1481</v>
      </c>
      <c r="F1175" s="2">
        <v>33.993299999999998</v>
      </c>
      <c r="G1175" s="2">
        <v>50344.077299999997</v>
      </c>
      <c r="H1175" s="5">
        <f t="shared" si="18"/>
        <v>-1.191745266621864E-2</v>
      </c>
      <c r="I1175" s="4"/>
      <c r="J1175" s="4"/>
      <c r="K1175" s="4"/>
    </row>
    <row r="1176" spans="2:11" ht="13.5" x14ac:dyDescent="0.35">
      <c r="B1176" s="3">
        <v>43719</v>
      </c>
      <c r="C1176" s="2">
        <v>33.9</v>
      </c>
      <c r="D1176" s="2">
        <v>17.009499999999999</v>
      </c>
      <c r="E1176" s="2">
        <v>718</v>
      </c>
      <c r="F1176" s="2">
        <v>34.041400000000003</v>
      </c>
      <c r="G1176" s="2">
        <v>24441.725200000001</v>
      </c>
      <c r="H1176" s="5">
        <f t="shared" si="18"/>
        <v>-2.6502958128844976E-3</v>
      </c>
      <c r="I1176" s="4"/>
      <c r="J1176" s="4"/>
      <c r="K1176" s="4"/>
    </row>
    <row r="1177" spans="2:11" ht="13.5" x14ac:dyDescent="0.35">
      <c r="B1177" s="3">
        <v>43720</v>
      </c>
      <c r="C1177" s="2">
        <v>33.89</v>
      </c>
      <c r="D1177" s="2">
        <v>17.0045</v>
      </c>
      <c r="E1177" s="2">
        <v>6363</v>
      </c>
      <c r="F1177" s="2">
        <v>33.880800000000001</v>
      </c>
      <c r="G1177" s="2">
        <v>215583.53039999999</v>
      </c>
      <c r="H1177" s="5">
        <f t="shared" si="18"/>
        <v>-2.9395337899403305E-4</v>
      </c>
      <c r="I1177" s="4"/>
      <c r="J1177" s="4"/>
      <c r="K1177" s="4"/>
    </row>
    <row r="1178" spans="2:11" ht="13.5" x14ac:dyDescent="0.35">
      <c r="B1178" s="3">
        <v>43721</v>
      </c>
      <c r="C1178" s="2">
        <v>33.89</v>
      </c>
      <c r="D1178" s="2">
        <v>17.0045</v>
      </c>
      <c r="E1178" s="2">
        <v>1667</v>
      </c>
      <c r="F1178" s="2">
        <v>33.863999999999997</v>
      </c>
      <c r="G1178" s="2">
        <v>56451.288</v>
      </c>
      <c r="H1178" s="5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33.89</v>
      </c>
      <c r="D1179" s="2">
        <v>17.0045</v>
      </c>
      <c r="E1179" s="2">
        <v>1050</v>
      </c>
      <c r="F1179" s="2">
        <v>33.752000000000002</v>
      </c>
      <c r="G1179" s="2">
        <v>35439.599999999999</v>
      </c>
      <c r="H1179" s="5">
        <f t="shared" si="18"/>
        <v>0</v>
      </c>
      <c r="I1179" s="4"/>
      <c r="J1179" s="4"/>
      <c r="K1179" s="4"/>
    </row>
    <row r="1180" spans="2:11" ht="13.5" x14ac:dyDescent="0.35">
      <c r="B1180" s="3">
        <v>43725</v>
      </c>
      <c r="C1180" s="2">
        <v>33.99</v>
      </c>
      <c r="D1180" s="2">
        <v>17.0547</v>
      </c>
      <c r="E1180" s="2">
        <v>1784</v>
      </c>
      <c r="F1180" s="2">
        <v>33.743499999999997</v>
      </c>
      <c r="G1180" s="2">
        <v>60198.404000000002</v>
      </c>
      <c r="H1180" s="5">
        <f t="shared" si="18"/>
        <v>2.9521597224264309E-3</v>
      </c>
      <c r="I1180" s="4"/>
      <c r="J1180" s="4"/>
      <c r="K1180" s="4"/>
    </row>
    <row r="1181" spans="2:11" ht="13.5" x14ac:dyDescent="0.35">
      <c r="B1181" s="3">
        <v>43726</v>
      </c>
      <c r="C1181" s="2">
        <v>33.979999999999997</v>
      </c>
      <c r="D1181" s="2">
        <v>17.049700000000001</v>
      </c>
      <c r="E1181" s="2">
        <v>109</v>
      </c>
      <c r="F1181" s="2">
        <v>33.9895</v>
      </c>
      <c r="G1181" s="2">
        <v>3704.8555000000001</v>
      </c>
      <c r="H1181" s="5">
        <f t="shared" si="18"/>
        <v>-2.9317431558450194E-4</v>
      </c>
      <c r="I1181" s="4"/>
      <c r="J1181" s="4"/>
      <c r="K1181" s="4"/>
    </row>
    <row r="1182" spans="2:11" ht="13.5" x14ac:dyDescent="0.35">
      <c r="B1182" s="3">
        <v>43727</v>
      </c>
      <c r="C1182" s="2">
        <v>33.979999999999997</v>
      </c>
      <c r="D1182" s="2">
        <v>17.049700000000001</v>
      </c>
      <c r="E1182" s="2">
        <v>537</v>
      </c>
      <c r="F1182" s="2">
        <v>33.7057</v>
      </c>
      <c r="G1182" s="2">
        <v>18099.960899999998</v>
      </c>
      <c r="H1182" s="5">
        <f t="shared" si="18"/>
        <v>0</v>
      </c>
      <c r="I1182" s="4"/>
      <c r="J1182" s="4"/>
      <c r="K1182" s="4"/>
    </row>
    <row r="1183" spans="2:11" ht="13.5" x14ac:dyDescent="0.35">
      <c r="B1183" s="3">
        <v>43728</v>
      </c>
      <c r="C1183" s="2">
        <v>33.89</v>
      </c>
      <c r="D1183" s="2">
        <v>17.0045</v>
      </c>
      <c r="E1183" s="2">
        <v>3341</v>
      </c>
      <c r="F1183" s="2">
        <v>33.897100000000002</v>
      </c>
      <c r="G1183" s="2">
        <v>113250.2111</v>
      </c>
      <c r="H1183" s="5">
        <f t="shared" si="18"/>
        <v>-2.6510730394083905E-3</v>
      </c>
      <c r="I1183" s="4"/>
      <c r="J1183" s="4"/>
      <c r="K1183" s="4"/>
    </row>
    <row r="1184" spans="2:11" ht="13.5" x14ac:dyDescent="0.35">
      <c r="B1184" s="3">
        <v>43731</v>
      </c>
      <c r="C1184" s="2">
        <v>33</v>
      </c>
      <c r="D1184" s="2">
        <v>16.5579</v>
      </c>
      <c r="E1184" s="2">
        <v>3478</v>
      </c>
      <c r="F1184" s="2">
        <v>33.645099999999999</v>
      </c>
      <c r="G1184" s="2">
        <v>117017.6578</v>
      </c>
      <c r="H1184" s="5">
        <f t="shared" si="18"/>
        <v>-2.6263636096327449E-2</v>
      </c>
      <c r="I1184" s="4"/>
      <c r="J1184" s="4"/>
      <c r="K1184" s="4"/>
    </row>
    <row r="1185" spans="2:11" ht="13.5" x14ac:dyDescent="0.35">
      <c r="B1185" s="3">
        <v>43732</v>
      </c>
      <c r="C1185" s="2">
        <v>33</v>
      </c>
      <c r="D1185" s="2">
        <v>16.5579</v>
      </c>
      <c r="E1185" s="2">
        <v>505</v>
      </c>
      <c r="F1185" s="2">
        <v>32.9512</v>
      </c>
      <c r="G1185" s="2">
        <v>16640.356</v>
      </c>
      <c r="H1185" s="5">
        <f t="shared" si="18"/>
        <v>0</v>
      </c>
      <c r="I1185" s="4"/>
      <c r="J1185" s="4"/>
      <c r="K1185" s="4"/>
    </row>
    <row r="1186" spans="2:11" ht="13.5" x14ac:dyDescent="0.35">
      <c r="B1186" s="3">
        <v>43733</v>
      </c>
      <c r="C1186" s="2">
        <v>33.6</v>
      </c>
      <c r="D1186" s="2">
        <v>16.859000000000002</v>
      </c>
      <c r="E1186" s="2">
        <v>4294</v>
      </c>
      <c r="F1186" s="2">
        <v>32.924500000000002</v>
      </c>
      <c r="G1186" s="2">
        <v>141377.80300000001</v>
      </c>
      <c r="H1186" s="5">
        <f t="shared" si="18"/>
        <v>1.818467317715421E-2</v>
      </c>
      <c r="I1186" s="4"/>
      <c r="J1186" s="4"/>
      <c r="K1186" s="4"/>
    </row>
    <row r="1187" spans="2:11" ht="13.5" x14ac:dyDescent="0.35">
      <c r="B1187" s="3">
        <v>43734</v>
      </c>
      <c r="C1187" s="2">
        <v>33.9</v>
      </c>
      <c r="D1187" s="2">
        <v>17.009499999999999</v>
      </c>
      <c r="E1187" s="2">
        <v>6680</v>
      </c>
      <c r="F1187" s="2">
        <v>33.835099999999997</v>
      </c>
      <c r="G1187" s="2">
        <v>226018.46799999999</v>
      </c>
      <c r="H1187" s="5">
        <f t="shared" si="18"/>
        <v>8.9269826205585975E-3</v>
      </c>
      <c r="I1187" s="4"/>
      <c r="J1187" s="4"/>
      <c r="K1187" s="4"/>
    </row>
    <row r="1188" spans="2:11" ht="13.5" x14ac:dyDescent="0.35">
      <c r="B1188" s="3">
        <v>43735</v>
      </c>
      <c r="C1188" s="2">
        <v>34.200000000000003</v>
      </c>
      <c r="D1188" s="2">
        <v>17.16</v>
      </c>
      <c r="E1188" s="2">
        <v>110</v>
      </c>
      <c r="F1188" s="2">
        <v>34.247300000000003</v>
      </c>
      <c r="G1188" s="2">
        <v>3767.203</v>
      </c>
      <c r="H1188" s="5">
        <f t="shared" si="18"/>
        <v>8.8479967077222128E-3</v>
      </c>
      <c r="I1188" s="4"/>
      <c r="J1188" s="4"/>
      <c r="K1188" s="4"/>
    </row>
    <row r="1189" spans="2:11" ht="13.5" x14ac:dyDescent="0.35">
      <c r="B1189" s="3">
        <v>43738</v>
      </c>
      <c r="C1189" s="2">
        <v>34.299999999999997</v>
      </c>
      <c r="D1189" s="2">
        <v>17.2102</v>
      </c>
      <c r="E1189" s="2">
        <v>81</v>
      </c>
      <c r="F1189" s="2">
        <v>34.107500000000002</v>
      </c>
      <c r="G1189" s="2">
        <v>2762.7075</v>
      </c>
      <c r="H1189" s="5">
        <f t="shared" si="18"/>
        <v>2.9254079254079396E-3</v>
      </c>
      <c r="I1189" s="4"/>
      <c r="J1189" s="4"/>
      <c r="K1189" s="4"/>
    </row>
    <row r="1190" spans="2:11" ht="13.5" x14ac:dyDescent="0.35">
      <c r="B1190" s="3">
        <v>43739</v>
      </c>
      <c r="C1190" s="2">
        <v>33.700000000000003</v>
      </c>
      <c r="D1190" s="2">
        <v>16.909199999999998</v>
      </c>
      <c r="E1190" s="2">
        <v>1923</v>
      </c>
      <c r="F1190" s="2">
        <v>33.7682</v>
      </c>
      <c r="G1190" s="2">
        <v>64936.248599999999</v>
      </c>
      <c r="H1190" s="5">
        <f t="shared" si="18"/>
        <v>-1.7489628243716047E-2</v>
      </c>
      <c r="I1190" s="4"/>
      <c r="J1190" s="4"/>
      <c r="K1190" s="4"/>
    </row>
    <row r="1191" spans="2:11" ht="13.5" x14ac:dyDescent="0.35">
      <c r="B1191" s="3">
        <v>43740</v>
      </c>
      <c r="C1191" s="2">
        <v>33.85</v>
      </c>
      <c r="D1191" s="2">
        <v>16.984400000000001</v>
      </c>
      <c r="E1191" s="2">
        <v>1515</v>
      </c>
      <c r="F1191" s="2">
        <v>33.511099999999999</v>
      </c>
      <c r="G1191" s="2">
        <v>50769.316500000001</v>
      </c>
      <c r="H1191" s="5">
        <f t="shared" si="18"/>
        <v>4.4472831358078665E-3</v>
      </c>
      <c r="I1191" s="4"/>
      <c r="J1191" s="4"/>
      <c r="K1191" s="4"/>
    </row>
    <row r="1192" spans="2:11" ht="13.5" x14ac:dyDescent="0.35">
      <c r="B1192" s="3">
        <v>43741</v>
      </c>
      <c r="C1192" s="2">
        <v>33.5</v>
      </c>
      <c r="D1192" s="2">
        <v>16.808800000000002</v>
      </c>
      <c r="E1192" s="2">
        <v>1219</v>
      </c>
      <c r="F1192" s="2">
        <v>33.521700000000003</v>
      </c>
      <c r="G1192" s="2">
        <v>40862.952299999997</v>
      </c>
      <c r="H1192" s="5">
        <f t="shared" si="18"/>
        <v>-1.0338899225171293E-2</v>
      </c>
      <c r="I1192" s="4"/>
      <c r="J1192" s="4"/>
      <c r="K1192" s="4"/>
    </row>
    <row r="1193" spans="2:11" ht="13.5" x14ac:dyDescent="0.35">
      <c r="B1193" s="3">
        <v>43742</v>
      </c>
      <c r="C1193" s="2">
        <v>33.5</v>
      </c>
      <c r="D1193" s="2">
        <v>16.808800000000002</v>
      </c>
      <c r="E1193" s="2">
        <v>230</v>
      </c>
      <c r="F1193" s="2">
        <v>33.963500000000003</v>
      </c>
      <c r="G1193" s="2">
        <v>7811.6049999999996</v>
      </c>
      <c r="H1193" s="5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33.35</v>
      </c>
      <c r="D1194" s="2">
        <v>16.733599999999999</v>
      </c>
      <c r="E1194" s="2">
        <v>168</v>
      </c>
      <c r="F1194" s="2">
        <v>33.589599999999997</v>
      </c>
      <c r="G1194" s="2">
        <v>5643.0528000000004</v>
      </c>
      <c r="H1194" s="5">
        <f t="shared" si="18"/>
        <v>-4.4738470325069229E-3</v>
      </c>
      <c r="I1194" s="4"/>
      <c r="J1194" s="4"/>
      <c r="K1194" s="4"/>
    </row>
    <row r="1195" spans="2:11" ht="13.5" x14ac:dyDescent="0.35">
      <c r="B1195" s="3">
        <v>43746</v>
      </c>
      <c r="C1195" s="2">
        <v>33.35</v>
      </c>
      <c r="D1195" s="2">
        <v>16.733599999999999</v>
      </c>
      <c r="E1195" s="2">
        <v>3662</v>
      </c>
      <c r="F1195" s="2">
        <v>33.467700000000001</v>
      </c>
      <c r="G1195" s="2">
        <v>122558.71739999999</v>
      </c>
      <c r="H1195" s="5">
        <f t="shared" si="18"/>
        <v>0</v>
      </c>
      <c r="I1195" s="4"/>
      <c r="J1195" s="4"/>
      <c r="K1195" s="4"/>
    </row>
    <row r="1196" spans="2:11" ht="13.5" x14ac:dyDescent="0.35">
      <c r="B1196" s="3">
        <v>43747</v>
      </c>
      <c r="C1196" s="2">
        <v>33.75</v>
      </c>
      <c r="D1196" s="2">
        <v>16.9343</v>
      </c>
      <c r="E1196" s="2">
        <v>620</v>
      </c>
      <c r="F1196" s="2">
        <v>33.576000000000001</v>
      </c>
      <c r="G1196" s="2">
        <v>20817.12</v>
      </c>
      <c r="H1196" s="5">
        <f t="shared" si="18"/>
        <v>1.1993832767605369E-2</v>
      </c>
      <c r="I1196" s="4"/>
      <c r="J1196" s="4"/>
      <c r="K1196" s="4"/>
    </row>
    <row r="1197" spans="2:11" ht="13.5" x14ac:dyDescent="0.35">
      <c r="B1197" s="3">
        <v>43748</v>
      </c>
      <c r="C1197" s="2">
        <v>33.69</v>
      </c>
      <c r="D1197" s="2">
        <v>16.9041</v>
      </c>
      <c r="E1197" s="2">
        <v>50</v>
      </c>
      <c r="F1197" s="2">
        <v>33.69</v>
      </c>
      <c r="G1197" s="2">
        <v>1684.5</v>
      </c>
      <c r="H1197" s="5">
        <f t="shared" si="18"/>
        <v>-1.7833627607873174E-3</v>
      </c>
      <c r="I1197" s="4"/>
      <c r="J1197" s="4"/>
      <c r="K1197" s="4"/>
    </row>
    <row r="1198" spans="2:11" ht="13.5" x14ac:dyDescent="0.35">
      <c r="B1198" s="3">
        <v>43749</v>
      </c>
      <c r="C1198" s="2">
        <v>33.200000000000003</v>
      </c>
      <c r="D1198" s="2">
        <v>16.658300000000001</v>
      </c>
      <c r="E1198" s="2">
        <v>1689</v>
      </c>
      <c r="F1198" s="2">
        <v>33.343299999999999</v>
      </c>
      <c r="G1198" s="2">
        <v>56316.833700000003</v>
      </c>
      <c r="H1198" s="5">
        <f t="shared" si="18"/>
        <v>-1.454085103613911E-2</v>
      </c>
      <c r="I1198" s="4"/>
      <c r="J1198" s="4"/>
      <c r="K1198" s="4"/>
    </row>
    <row r="1199" spans="2:11" ht="13.5" x14ac:dyDescent="0.35">
      <c r="B1199" s="3">
        <v>43752</v>
      </c>
      <c r="C1199" s="2">
        <v>33</v>
      </c>
      <c r="D1199" s="2">
        <v>16.5579</v>
      </c>
      <c r="E1199" s="2">
        <v>173</v>
      </c>
      <c r="F1199" s="2">
        <v>33.115299999999998</v>
      </c>
      <c r="G1199" s="2">
        <v>5728.9468999999999</v>
      </c>
      <c r="H1199" s="5">
        <f t="shared" si="18"/>
        <v>-6.0270255668345802E-3</v>
      </c>
      <c r="I1199" s="4"/>
      <c r="J1199" s="4"/>
      <c r="K1199" s="4"/>
    </row>
    <row r="1200" spans="2:11" ht="13.5" x14ac:dyDescent="0.35">
      <c r="B1200" s="3">
        <v>43754</v>
      </c>
      <c r="C1200" s="2">
        <v>33.64</v>
      </c>
      <c r="D1200" s="2">
        <v>16.879100000000001</v>
      </c>
      <c r="E1200" s="2">
        <v>1606</v>
      </c>
      <c r="F1200" s="2">
        <v>33.511699999999998</v>
      </c>
      <c r="G1200" s="2">
        <v>53819.790200000003</v>
      </c>
      <c r="H1200" s="5">
        <f t="shared" si="18"/>
        <v>1.9398595232487274E-2</v>
      </c>
      <c r="I1200" s="4"/>
      <c r="J1200" s="4"/>
      <c r="K1200" s="4"/>
    </row>
    <row r="1201" spans="2:11" ht="13.5" x14ac:dyDescent="0.35">
      <c r="B1201" s="3">
        <v>43755</v>
      </c>
      <c r="C1201" s="2">
        <v>33.9</v>
      </c>
      <c r="D1201" s="2">
        <v>17.009499999999999</v>
      </c>
      <c r="E1201" s="2">
        <v>1629</v>
      </c>
      <c r="F1201" s="2">
        <v>33.833599999999997</v>
      </c>
      <c r="G1201" s="2">
        <v>55114.934399999998</v>
      </c>
      <c r="H1201" s="5">
        <f t="shared" si="18"/>
        <v>7.7255303896533621E-3</v>
      </c>
      <c r="I1201" s="4"/>
      <c r="J1201" s="4"/>
      <c r="K1201" s="4"/>
    </row>
    <row r="1202" spans="2:11" ht="13.5" x14ac:dyDescent="0.35">
      <c r="B1202" s="3">
        <v>43756</v>
      </c>
      <c r="C1202" s="2">
        <v>33.9</v>
      </c>
      <c r="D1202" s="2">
        <v>17.009499999999999</v>
      </c>
      <c r="E1202" s="2">
        <v>4729</v>
      </c>
      <c r="F1202" s="2">
        <v>33.9754</v>
      </c>
      <c r="G1202" s="2">
        <v>160669.6666</v>
      </c>
      <c r="H1202" s="5">
        <f t="shared" si="18"/>
        <v>0</v>
      </c>
      <c r="I1202" s="4"/>
      <c r="J1202" s="4"/>
      <c r="K1202" s="4"/>
    </row>
    <row r="1203" spans="2:11" ht="13.5" x14ac:dyDescent="0.35">
      <c r="B1203" s="3">
        <v>43759</v>
      </c>
      <c r="C1203" s="2">
        <v>33.700000000000003</v>
      </c>
      <c r="D1203" s="2">
        <v>16.909199999999998</v>
      </c>
      <c r="E1203" s="2">
        <v>403</v>
      </c>
      <c r="F1203" s="2">
        <v>33.735999999999997</v>
      </c>
      <c r="G1203" s="2">
        <v>13595.608</v>
      </c>
      <c r="H1203" s="5">
        <f t="shared" si="18"/>
        <v>-5.8967047826215188E-3</v>
      </c>
      <c r="I1203" s="4"/>
      <c r="J1203" s="4"/>
      <c r="K1203" s="4"/>
    </row>
    <row r="1204" spans="2:11" ht="13.5" x14ac:dyDescent="0.35">
      <c r="B1204" s="3">
        <v>43760</v>
      </c>
      <c r="C1204" s="2">
        <v>33.299999999999997</v>
      </c>
      <c r="D1204" s="2">
        <v>16.708500000000001</v>
      </c>
      <c r="E1204" s="2">
        <v>949</v>
      </c>
      <c r="F1204" s="2">
        <v>33.516399999999997</v>
      </c>
      <c r="G1204" s="2">
        <v>31807.063600000001</v>
      </c>
      <c r="H1204" s="5">
        <f t="shared" si="18"/>
        <v>-1.1869278262720748E-2</v>
      </c>
      <c r="I1204" s="4"/>
      <c r="J1204" s="4"/>
      <c r="K1204" s="4"/>
    </row>
    <row r="1205" spans="2:11" ht="13.5" x14ac:dyDescent="0.35">
      <c r="B1205" s="3">
        <v>43761</v>
      </c>
      <c r="C1205" s="2">
        <v>33.299999999999997</v>
      </c>
      <c r="D1205" s="2">
        <v>16.708500000000001</v>
      </c>
      <c r="E1205" s="2">
        <v>903</v>
      </c>
      <c r="F1205" s="2">
        <v>33.209200000000003</v>
      </c>
      <c r="G1205" s="2">
        <v>29987.907599999999</v>
      </c>
      <c r="H1205" s="5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33</v>
      </c>
      <c r="D1206" s="2">
        <v>16.5579</v>
      </c>
      <c r="E1206" s="2">
        <v>3291</v>
      </c>
      <c r="F1206" s="2">
        <v>33.127099999999999</v>
      </c>
      <c r="G1206" s="2">
        <v>109021.2861</v>
      </c>
      <c r="H1206" s="5">
        <f t="shared" si="18"/>
        <v>-9.0133764251728605E-3</v>
      </c>
      <c r="I1206" s="4"/>
      <c r="J1206" s="4"/>
      <c r="K1206" s="4"/>
    </row>
    <row r="1207" spans="2:11" ht="13.5" x14ac:dyDescent="0.35">
      <c r="B1207" s="3">
        <v>43763</v>
      </c>
      <c r="C1207" s="2">
        <v>32.97</v>
      </c>
      <c r="D1207" s="2">
        <v>16.542899999999999</v>
      </c>
      <c r="E1207" s="2">
        <v>2539</v>
      </c>
      <c r="F1207" s="2">
        <v>32.837200000000003</v>
      </c>
      <c r="G1207" s="2">
        <v>83373.650800000003</v>
      </c>
      <c r="H1207" s="5">
        <f t="shared" si="18"/>
        <v>-9.0591198159190283E-4</v>
      </c>
      <c r="I1207" s="4"/>
      <c r="J1207" s="4"/>
      <c r="K1207" s="4"/>
    </row>
    <row r="1208" spans="2:11" ht="13.5" x14ac:dyDescent="0.35">
      <c r="B1208" s="3">
        <v>43766</v>
      </c>
      <c r="C1208" s="2">
        <v>32.880000000000003</v>
      </c>
      <c r="D1208" s="2">
        <v>16.497699999999998</v>
      </c>
      <c r="E1208" s="2">
        <v>6800</v>
      </c>
      <c r="F1208" s="2">
        <v>32.222900000000003</v>
      </c>
      <c r="G1208" s="2">
        <v>219115.72</v>
      </c>
      <c r="H1208" s="5">
        <f t="shared" si="18"/>
        <v>-2.7322899854318916E-3</v>
      </c>
      <c r="I1208" s="4"/>
      <c r="J1208" s="4"/>
      <c r="K1208" s="4"/>
    </row>
    <row r="1209" spans="2:11" ht="13.5" x14ac:dyDescent="0.35">
      <c r="B1209" s="3">
        <v>43767</v>
      </c>
      <c r="C1209" s="2">
        <v>32</v>
      </c>
      <c r="D1209" s="2">
        <v>16.0562</v>
      </c>
      <c r="E1209" s="2">
        <v>4403</v>
      </c>
      <c r="F1209" s="2">
        <v>32.179000000000002</v>
      </c>
      <c r="G1209" s="2">
        <v>141684.13699999999</v>
      </c>
      <c r="H1209" s="5">
        <f t="shared" si="18"/>
        <v>-2.6761306121459223E-2</v>
      </c>
      <c r="I1209" s="4"/>
      <c r="J1209" s="4"/>
      <c r="K1209" s="4"/>
    </row>
    <row r="1210" spans="2:11" ht="13.5" x14ac:dyDescent="0.35">
      <c r="B1210" s="3">
        <v>43768</v>
      </c>
      <c r="C1210" s="2">
        <v>32</v>
      </c>
      <c r="D1210" s="2">
        <v>16.0562</v>
      </c>
      <c r="E1210" s="2">
        <v>1486</v>
      </c>
      <c r="F1210" s="2">
        <v>31.9405</v>
      </c>
      <c r="G1210" s="2">
        <v>47463.582999999999</v>
      </c>
      <c r="H1210" s="5">
        <f t="shared" si="18"/>
        <v>0</v>
      </c>
      <c r="I1210" s="4"/>
      <c r="J1210" s="4"/>
      <c r="K1210" s="4"/>
    </row>
    <row r="1211" spans="2:11" ht="13.5" x14ac:dyDescent="0.35">
      <c r="B1211" s="3">
        <v>43769</v>
      </c>
      <c r="C1211" s="2">
        <v>32</v>
      </c>
      <c r="D1211" s="2">
        <v>16.0562</v>
      </c>
      <c r="E1211" s="2">
        <v>1068</v>
      </c>
      <c r="F1211" s="2">
        <v>31.9895</v>
      </c>
      <c r="G1211" s="2">
        <v>34164.786</v>
      </c>
      <c r="H1211" s="5">
        <f t="shared" si="18"/>
        <v>0</v>
      </c>
      <c r="I1211" s="4"/>
      <c r="J1211" s="4"/>
      <c r="K1211" s="4"/>
    </row>
    <row r="1212" spans="2:11" ht="13.5" x14ac:dyDescent="0.35">
      <c r="B1212" s="3">
        <v>43770</v>
      </c>
      <c r="C1212" s="2">
        <v>32</v>
      </c>
      <c r="D1212" s="2">
        <v>16.0562</v>
      </c>
      <c r="E1212" s="2">
        <v>5117</v>
      </c>
      <c r="F1212" s="2">
        <v>32.053600000000003</v>
      </c>
      <c r="G1212" s="2">
        <v>164018.27119999999</v>
      </c>
      <c r="H1212" s="5">
        <f t="shared" si="18"/>
        <v>0</v>
      </c>
      <c r="I1212" s="4"/>
      <c r="J1212" s="4"/>
      <c r="K1212" s="4"/>
    </row>
    <row r="1213" spans="2:11" ht="13.5" x14ac:dyDescent="0.35">
      <c r="B1213" s="3">
        <v>43773</v>
      </c>
      <c r="C1213" s="2">
        <v>32</v>
      </c>
      <c r="D1213" s="2">
        <v>16.0562</v>
      </c>
      <c r="E1213" s="2">
        <v>2405</v>
      </c>
      <c r="F1213" s="2">
        <v>32</v>
      </c>
      <c r="G1213" s="2">
        <v>76960</v>
      </c>
      <c r="H1213" s="5">
        <f t="shared" si="18"/>
        <v>0</v>
      </c>
      <c r="I1213" s="4"/>
      <c r="J1213" s="4"/>
      <c r="K1213" s="4"/>
    </row>
    <row r="1214" spans="2:11" ht="13.5" x14ac:dyDescent="0.35">
      <c r="B1214" s="3">
        <v>43774</v>
      </c>
      <c r="C1214" s="2">
        <v>31.8</v>
      </c>
      <c r="D1214" s="2">
        <v>15.9558</v>
      </c>
      <c r="E1214" s="2">
        <v>1554</v>
      </c>
      <c r="F1214" s="2">
        <v>31.820599999999999</v>
      </c>
      <c r="G1214" s="2">
        <v>49449.212399999997</v>
      </c>
      <c r="H1214" s="5">
        <f t="shared" si="18"/>
        <v>-6.2530362103113118E-3</v>
      </c>
      <c r="I1214" s="4"/>
      <c r="J1214" s="4"/>
      <c r="K1214" s="4"/>
    </row>
    <row r="1215" spans="2:11" ht="13.5" x14ac:dyDescent="0.35">
      <c r="B1215" s="3">
        <v>43775</v>
      </c>
      <c r="C1215" s="2">
        <v>32</v>
      </c>
      <c r="D1215" s="2">
        <v>16.0562</v>
      </c>
      <c r="E1215" s="2">
        <v>2593</v>
      </c>
      <c r="F1215" s="2">
        <v>31.896599999999999</v>
      </c>
      <c r="G1215" s="2">
        <v>82707.883799999996</v>
      </c>
      <c r="H1215" s="5">
        <f t="shared" si="18"/>
        <v>6.2923827072287504E-3</v>
      </c>
      <c r="I1215" s="4"/>
      <c r="J1215" s="4"/>
      <c r="K1215" s="4"/>
    </row>
    <row r="1216" spans="2:11" ht="13.5" x14ac:dyDescent="0.35">
      <c r="B1216" s="3">
        <v>43776</v>
      </c>
      <c r="C1216" s="2">
        <v>31.9</v>
      </c>
      <c r="D1216" s="2">
        <v>16.006</v>
      </c>
      <c r="E1216" s="2">
        <v>919</v>
      </c>
      <c r="F1216" s="2">
        <v>31.974799999999998</v>
      </c>
      <c r="G1216" s="2">
        <v>29384.841199999999</v>
      </c>
      <c r="H1216" s="5">
        <f t="shared" si="18"/>
        <v>-3.1265181051556559E-3</v>
      </c>
      <c r="I1216" s="4"/>
      <c r="J1216" s="4"/>
      <c r="K1216" s="4"/>
    </row>
    <row r="1217" spans="2:11" ht="13.5" x14ac:dyDescent="0.35">
      <c r="B1217" s="3">
        <v>43777</v>
      </c>
      <c r="C1217" s="2">
        <v>32</v>
      </c>
      <c r="D1217" s="2">
        <v>16.0562</v>
      </c>
      <c r="E1217" s="2">
        <v>4523</v>
      </c>
      <c r="F1217" s="2">
        <v>31.996300000000002</v>
      </c>
      <c r="G1217" s="2">
        <v>144719.26490000001</v>
      </c>
      <c r="H1217" s="5">
        <f t="shared" si="18"/>
        <v>3.1363238785455608E-3</v>
      </c>
      <c r="I1217" s="4"/>
      <c r="J1217" s="4"/>
      <c r="K1217" s="4"/>
    </row>
    <row r="1218" spans="2:11" ht="13.5" x14ac:dyDescent="0.35">
      <c r="B1218" s="3">
        <v>43780</v>
      </c>
      <c r="C1218" s="2">
        <v>31.9</v>
      </c>
      <c r="D1218" s="2">
        <v>16.006</v>
      </c>
      <c r="E1218" s="2">
        <v>127</v>
      </c>
      <c r="F1218" s="2">
        <v>31.784800000000001</v>
      </c>
      <c r="G1218" s="2">
        <v>4036.6696000000002</v>
      </c>
      <c r="H1218" s="5">
        <f t="shared" si="18"/>
        <v>-3.1265181051556559E-3</v>
      </c>
      <c r="I1218" s="4"/>
      <c r="J1218" s="4"/>
      <c r="K1218" s="4"/>
    </row>
    <row r="1219" spans="2:11" ht="13.5" x14ac:dyDescent="0.35">
      <c r="B1219" s="3">
        <v>43781</v>
      </c>
      <c r="C1219" s="2">
        <v>31.98</v>
      </c>
      <c r="D1219" s="2">
        <v>16.046099999999999</v>
      </c>
      <c r="E1219" s="2">
        <v>1761</v>
      </c>
      <c r="F1219" s="2">
        <v>31.974699999999999</v>
      </c>
      <c r="G1219" s="2">
        <v>56307.4467</v>
      </c>
      <c r="H1219" s="5">
        <f t="shared" si="18"/>
        <v>2.5053105085592223E-3</v>
      </c>
      <c r="I1219" s="4"/>
      <c r="J1219" s="4"/>
      <c r="K1219" s="4"/>
    </row>
    <row r="1220" spans="2:11" ht="13.5" x14ac:dyDescent="0.35">
      <c r="B1220" s="3">
        <v>43782</v>
      </c>
      <c r="C1220" s="2">
        <v>31.9</v>
      </c>
      <c r="D1220" s="2">
        <v>16.006</v>
      </c>
      <c r="E1220" s="2">
        <v>993</v>
      </c>
      <c r="F1220" s="2">
        <v>31.822199999999999</v>
      </c>
      <c r="G1220" s="2">
        <v>31599.444599999999</v>
      </c>
      <c r="H1220" s="5">
        <f t="shared" si="18"/>
        <v>-2.4990496133016071E-3</v>
      </c>
      <c r="I1220" s="4"/>
      <c r="J1220" s="4"/>
      <c r="K1220" s="4"/>
    </row>
    <row r="1221" spans="2:11" ht="13.5" x14ac:dyDescent="0.35">
      <c r="B1221" s="3">
        <v>43783</v>
      </c>
      <c r="C1221" s="2">
        <v>31.9</v>
      </c>
      <c r="D1221" s="2">
        <v>16.006</v>
      </c>
      <c r="E1221" s="2">
        <v>256</v>
      </c>
      <c r="F1221" s="2">
        <v>31.826599999999999</v>
      </c>
      <c r="G1221" s="2">
        <v>8147.6095999999998</v>
      </c>
      <c r="H1221" s="5">
        <f t="shared" si="18"/>
        <v>0</v>
      </c>
      <c r="I1221" s="4"/>
      <c r="J1221" s="4"/>
      <c r="K1221" s="4"/>
    </row>
    <row r="1222" spans="2:11" ht="13.5" x14ac:dyDescent="0.35">
      <c r="B1222" s="3">
        <v>43784</v>
      </c>
      <c r="C1222" s="2">
        <v>31.89</v>
      </c>
      <c r="D1222" s="2">
        <v>16.001000000000001</v>
      </c>
      <c r="E1222" s="2">
        <v>1062</v>
      </c>
      <c r="F1222" s="2">
        <v>31.82</v>
      </c>
      <c r="G1222" s="2">
        <v>33792.839999999997</v>
      </c>
      <c r="H1222" s="5">
        <f t="shared" si="18"/>
        <v>-3.1238285642877701E-4</v>
      </c>
      <c r="I1222" s="4"/>
      <c r="J1222" s="4"/>
      <c r="K1222" s="4"/>
    </row>
    <row r="1223" spans="2:11" ht="13.5" x14ac:dyDescent="0.35">
      <c r="B1223" s="3">
        <v>43787</v>
      </c>
      <c r="C1223" s="2">
        <v>31.89</v>
      </c>
      <c r="D1223" s="2">
        <v>16.001000000000001</v>
      </c>
      <c r="E1223" s="2">
        <v>0</v>
      </c>
      <c r="F1223" s="2">
        <v>0</v>
      </c>
      <c r="G1223" s="2">
        <v>0</v>
      </c>
      <c r="H1223" s="5">
        <f t="shared" ref="H1223:H1286" si="19">(D1223-D1222)/D1222</f>
        <v>0</v>
      </c>
      <c r="I1223" s="4"/>
      <c r="J1223" s="4"/>
      <c r="K1223" s="4"/>
    </row>
    <row r="1224" spans="2:11" ht="13.5" x14ac:dyDescent="0.35">
      <c r="B1224" s="3">
        <v>43788</v>
      </c>
      <c r="C1224" s="2">
        <v>31.78</v>
      </c>
      <c r="D1224" s="2">
        <v>15.9458</v>
      </c>
      <c r="E1224" s="2">
        <v>1180</v>
      </c>
      <c r="F1224" s="2">
        <v>31.695499999999999</v>
      </c>
      <c r="G1224" s="2">
        <v>37400.69</v>
      </c>
      <c r="H1224" s="5">
        <f t="shared" si="19"/>
        <v>-3.4497843884757841E-3</v>
      </c>
      <c r="I1224" s="4"/>
      <c r="J1224" s="4"/>
      <c r="K1224" s="4"/>
    </row>
    <row r="1225" spans="2:11" ht="13.5" x14ac:dyDescent="0.35">
      <c r="B1225" s="3">
        <v>43789</v>
      </c>
      <c r="C1225" s="2">
        <v>31.58</v>
      </c>
      <c r="D1225" s="2">
        <v>15.8454</v>
      </c>
      <c r="E1225" s="2">
        <v>1131</v>
      </c>
      <c r="F1225" s="2">
        <v>31.537500000000001</v>
      </c>
      <c r="G1225" s="2">
        <v>35668.912499999999</v>
      </c>
      <c r="H1225" s="5">
        <f t="shared" si="19"/>
        <v>-6.2963288138569709E-3</v>
      </c>
      <c r="I1225" s="4"/>
      <c r="J1225" s="4"/>
      <c r="K1225" s="4"/>
    </row>
    <row r="1226" spans="2:11" ht="13.5" x14ac:dyDescent="0.35">
      <c r="B1226" s="3">
        <v>43790</v>
      </c>
      <c r="C1226" s="2">
        <v>31.5</v>
      </c>
      <c r="D1226" s="2">
        <v>15.805300000000001</v>
      </c>
      <c r="E1226" s="2">
        <v>783</v>
      </c>
      <c r="F1226" s="2">
        <v>31.483899999999998</v>
      </c>
      <c r="G1226" s="2">
        <v>24651.893700000001</v>
      </c>
      <c r="H1226" s="5">
        <f t="shared" si="19"/>
        <v>-2.5307029169348147E-3</v>
      </c>
      <c r="I1226" s="4"/>
      <c r="J1226" s="4"/>
      <c r="K1226" s="4"/>
    </row>
    <row r="1227" spans="2:11" ht="13.5" x14ac:dyDescent="0.35">
      <c r="B1227" s="3">
        <v>43791</v>
      </c>
      <c r="C1227" s="2">
        <v>31.5</v>
      </c>
      <c r="D1227" s="2">
        <v>15.805300000000001</v>
      </c>
      <c r="E1227" s="2">
        <v>1460</v>
      </c>
      <c r="F1227" s="2">
        <v>31.4114</v>
      </c>
      <c r="G1227" s="2">
        <v>45860.644</v>
      </c>
      <c r="H1227" s="5">
        <f t="shared" si="19"/>
        <v>0</v>
      </c>
      <c r="I1227" s="4"/>
      <c r="J1227" s="4"/>
      <c r="K1227" s="4"/>
    </row>
    <row r="1228" spans="2:11" ht="13.5" x14ac:dyDescent="0.35">
      <c r="B1228" s="3">
        <v>43794</v>
      </c>
      <c r="C1228" s="2">
        <v>31.5</v>
      </c>
      <c r="D1228" s="2">
        <v>15.805300000000001</v>
      </c>
      <c r="E1228" s="2">
        <v>1397</v>
      </c>
      <c r="F1228" s="2">
        <v>31.282299999999999</v>
      </c>
      <c r="G1228" s="2">
        <v>43701.373099999997</v>
      </c>
      <c r="H1228" s="5">
        <f t="shared" si="19"/>
        <v>0</v>
      </c>
      <c r="I1228" s="4"/>
      <c r="J1228" s="4"/>
      <c r="K1228" s="4"/>
    </row>
    <row r="1229" spans="2:11" ht="13.5" x14ac:dyDescent="0.35">
      <c r="B1229" s="3">
        <v>43795</v>
      </c>
      <c r="C1229" s="2">
        <v>31.4</v>
      </c>
      <c r="D1229" s="2">
        <v>15.755100000000001</v>
      </c>
      <c r="E1229" s="2">
        <v>1353</v>
      </c>
      <c r="F1229" s="2">
        <v>31.456</v>
      </c>
      <c r="G1229" s="2">
        <v>42559.968000000001</v>
      </c>
      <c r="H1229" s="5">
        <f t="shared" si="19"/>
        <v>-3.1761497725446681E-3</v>
      </c>
      <c r="I1229" s="4"/>
      <c r="J1229" s="4"/>
      <c r="K1229" s="4"/>
    </row>
    <row r="1230" spans="2:11" ht="13.5" x14ac:dyDescent="0.35">
      <c r="B1230" s="3">
        <v>43796</v>
      </c>
      <c r="C1230" s="2">
        <v>30.47</v>
      </c>
      <c r="D1230" s="2">
        <v>15.288500000000001</v>
      </c>
      <c r="E1230" s="2">
        <v>1218</v>
      </c>
      <c r="F1230" s="2">
        <v>30.984500000000001</v>
      </c>
      <c r="G1230" s="2">
        <v>37739.120999999999</v>
      </c>
      <c r="H1230" s="5">
        <f t="shared" si="19"/>
        <v>-2.961580694505269E-2</v>
      </c>
      <c r="I1230" s="4"/>
      <c r="J1230" s="4"/>
      <c r="K1230" s="4"/>
    </row>
    <row r="1231" spans="2:11" ht="13.5" x14ac:dyDescent="0.35">
      <c r="B1231" s="3">
        <v>43797</v>
      </c>
      <c r="C1231" s="2">
        <v>31.4</v>
      </c>
      <c r="D1231" s="2">
        <v>15.755100000000001</v>
      </c>
      <c r="E1231" s="2">
        <v>4742</v>
      </c>
      <c r="F1231" s="2">
        <v>31.121600000000001</v>
      </c>
      <c r="G1231" s="2">
        <v>147578.62719999999</v>
      </c>
      <c r="H1231" s="5">
        <f t="shared" si="19"/>
        <v>3.051967164862476E-2</v>
      </c>
      <c r="I1231" s="4"/>
      <c r="J1231" s="4"/>
      <c r="K1231" s="4"/>
    </row>
    <row r="1232" spans="2:11" ht="13.5" x14ac:dyDescent="0.35">
      <c r="B1232" s="3">
        <v>43798</v>
      </c>
      <c r="C1232" s="2">
        <v>31.4</v>
      </c>
      <c r="D1232" s="2">
        <v>15.755100000000001</v>
      </c>
      <c r="E1232" s="2">
        <v>2930</v>
      </c>
      <c r="F1232" s="2">
        <v>31.8</v>
      </c>
      <c r="G1232" s="2">
        <v>93174</v>
      </c>
      <c r="H1232" s="5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31.9</v>
      </c>
      <c r="D1233" s="2">
        <v>16.006</v>
      </c>
      <c r="E1233" s="2">
        <v>1391</v>
      </c>
      <c r="F1233" s="2">
        <v>32.082700000000003</v>
      </c>
      <c r="G1233" s="2">
        <v>44627.0357</v>
      </c>
      <c r="H1233" s="5">
        <f t="shared" si="19"/>
        <v>1.592500206282408E-2</v>
      </c>
      <c r="I1233" s="4"/>
      <c r="J1233" s="4"/>
      <c r="K1233" s="4"/>
    </row>
    <row r="1234" spans="2:11" ht="13.5" x14ac:dyDescent="0.35">
      <c r="B1234" s="3">
        <v>43802</v>
      </c>
      <c r="C1234" s="2">
        <v>31.5</v>
      </c>
      <c r="D1234" s="2">
        <v>15.805300000000001</v>
      </c>
      <c r="E1234" s="2">
        <v>1005</v>
      </c>
      <c r="F1234" s="2">
        <v>31.820399999999999</v>
      </c>
      <c r="G1234" s="2">
        <v>31979.502</v>
      </c>
      <c r="H1234" s="5">
        <f t="shared" si="19"/>
        <v>-1.253904785705357E-2</v>
      </c>
      <c r="I1234" s="4"/>
      <c r="J1234" s="4"/>
      <c r="K1234" s="4"/>
    </row>
    <row r="1235" spans="2:11" ht="13.5" x14ac:dyDescent="0.35">
      <c r="B1235" s="3">
        <v>43803</v>
      </c>
      <c r="C1235" s="2">
        <v>31.5</v>
      </c>
      <c r="D1235" s="2">
        <v>15.805300000000001</v>
      </c>
      <c r="E1235" s="2">
        <v>458</v>
      </c>
      <c r="F1235" s="2">
        <v>31.6328</v>
      </c>
      <c r="G1235" s="2">
        <v>14487.822399999999</v>
      </c>
      <c r="H1235" s="5">
        <f t="shared" si="19"/>
        <v>0</v>
      </c>
      <c r="I1235" s="4"/>
      <c r="J1235" s="4"/>
      <c r="K1235" s="4"/>
    </row>
    <row r="1236" spans="2:11" ht="13.5" x14ac:dyDescent="0.35">
      <c r="B1236" s="3">
        <v>43804</v>
      </c>
      <c r="C1236" s="2">
        <v>31.51</v>
      </c>
      <c r="D1236" s="2">
        <v>15.8103</v>
      </c>
      <c r="E1236" s="2">
        <v>2595</v>
      </c>
      <c r="F1236" s="2">
        <v>31.807300000000001</v>
      </c>
      <c r="G1236" s="2">
        <v>82539.943499999994</v>
      </c>
      <c r="H1236" s="5">
        <f t="shared" si="19"/>
        <v>3.1634957893864746E-4</v>
      </c>
      <c r="I1236" s="4"/>
      <c r="J1236" s="4"/>
      <c r="K1236" s="4"/>
    </row>
    <row r="1237" spans="2:11" ht="13.5" x14ac:dyDescent="0.35">
      <c r="B1237" s="3">
        <v>43805</v>
      </c>
      <c r="C1237" s="2">
        <v>31.5</v>
      </c>
      <c r="D1237" s="2">
        <v>15.805300000000001</v>
      </c>
      <c r="E1237" s="2">
        <v>676</v>
      </c>
      <c r="F1237" s="2">
        <v>31.779699999999998</v>
      </c>
      <c r="G1237" s="2">
        <v>21483.0772</v>
      </c>
      <c r="H1237" s="5">
        <f t="shared" si="19"/>
        <v>-3.1624953353187515E-4</v>
      </c>
      <c r="I1237" s="4"/>
      <c r="J1237" s="4"/>
      <c r="K1237" s="4"/>
    </row>
    <row r="1238" spans="2:11" ht="13.5" x14ac:dyDescent="0.35">
      <c r="B1238" s="3">
        <v>43808</v>
      </c>
      <c r="C1238" s="2">
        <v>31.9</v>
      </c>
      <c r="D1238" s="2">
        <v>16.006</v>
      </c>
      <c r="E1238" s="2">
        <v>648</v>
      </c>
      <c r="F1238" s="2">
        <v>31.779</v>
      </c>
      <c r="G1238" s="2">
        <v>20592.792000000001</v>
      </c>
      <c r="H1238" s="5">
        <f t="shared" si="19"/>
        <v>1.26982720985998E-2</v>
      </c>
      <c r="I1238" s="4"/>
      <c r="J1238" s="4"/>
      <c r="K1238" s="4"/>
    </row>
    <row r="1239" spans="2:11" ht="13.5" x14ac:dyDescent="0.35">
      <c r="B1239" s="3">
        <v>43809</v>
      </c>
      <c r="C1239" s="2">
        <v>31.9</v>
      </c>
      <c r="D1239" s="2">
        <v>16.006</v>
      </c>
      <c r="E1239" s="2">
        <v>5133</v>
      </c>
      <c r="F1239" s="2">
        <v>31.424700000000001</v>
      </c>
      <c r="G1239" s="2">
        <v>161302.98509999999</v>
      </c>
      <c r="H1239" s="5">
        <f t="shared" si="19"/>
        <v>0</v>
      </c>
      <c r="I1239" s="4"/>
      <c r="J1239" s="4"/>
      <c r="K1239" s="4"/>
    </row>
    <row r="1240" spans="2:11" ht="13.5" x14ac:dyDescent="0.35">
      <c r="B1240" s="3">
        <v>43810</v>
      </c>
      <c r="C1240" s="2">
        <v>31.5</v>
      </c>
      <c r="D1240" s="2">
        <v>15.805300000000001</v>
      </c>
      <c r="E1240" s="2">
        <v>715</v>
      </c>
      <c r="F1240" s="2">
        <v>31.628399999999999</v>
      </c>
      <c r="G1240" s="2">
        <v>22614.306</v>
      </c>
      <c r="H1240" s="5">
        <f t="shared" si="19"/>
        <v>-1.253904785705357E-2</v>
      </c>
      <c r="I1240" s="4"/>
      <c r="J1240" s="4"/>
      <c r="K1240" s="4"/>
    </row>
    <row r="1241" spans="2:11" ht="13.5" x14ac:dyDescent="0.35">
      <c r="B1241" s="3">
        <v>43811</v>
      </c>
      <c r="C1241" s="2">
        <v>31.75</v>
      </c>
      <c r="D1241" s="2">
        <v>15.9307</v>
      </c>
      <c r="E1241" s="2">
        <v>17103</v>
      </c>
      <c r="F1241" s="2">
        <v>30.927499999999998</v>
      </c>
      <c r="G1241" s="2">
        <v>528953.03249999997</v>
      </c>
      <c r="H1241" s="5">
        <f t="shared" si="19"/>
        <v>7.9340474397827983E-3</v>
      </c>
      <c r="I1241" s="4"/>
      <c r="J1241" s="4"/>
      <c r="K1241" s="4"/>
    </row>
    <row r="1242" spans="2:11" ht="13.5" x14ac:dyDescent="0.35">
      <c r="B1242" s="3">
        <v>43812</v>
      </c>
      <c r="C1242" s="2">
        <v>31.72</v>
      </c>
      <c r="D1242" s="2">
        <v>15.915699999999999</v>
      </c>
      <c r="E1242" s="2">
        <v>1991</v>
      </c>
      <c r="F1242" s="2">
        <v>31.236799999999999</v>
      </c>
      <c r="G1242" s="2">
        <v>62192.468800000002</v>
      </c>
      <c r="H1242" s="5">
        <f t="shared" si="19"/>
        <v>-9.4157821062480426E-4</v>
      </c>
      <c r="I1242" s="4"/>
      <c r="J1242" s="4"/>
      <c r="K1242" s="4"/>
    </row>
    <row r="1243" spans="2:11" ht="13.5" x14ac:dyDescent="0.35">
      <c r="B1243" s="3">
        <v>43815</v>
      </c>
      <c r="C1243" s="2">
        <v>31.48</v>
      </c>
      <c r="D1243" s="2">
        <v>15.795299999999999</v>
      </c>
      <c r="E1243" s="2">
        <v>1229</v>
      </c>
      <c r="F1243" s="2">
        <v>31.5305</v>
      </c>
      <c r="G1243" s="2">
        <v>38750.984499999999</v>
      </c>
      <c r="H1243" s="5">
        <f t="shared" si="19"/>
        <v>-7.5648573421213056E-3</v>
      </c>
      <c r="I1243" s="4"/>
      <c r="J1243" s="4"/>
      <c r="K1243" s="4"/>
    </row>
    <row r="1244" spans="2:11" ht="13.5" x14ac:dyDescent="0.35">
      <c r="B1244" s="3">
        <v>43816</v>
      </c>
      <c r="C1244" s="2">
        <v>31.74</v>
      </c>
      <c r="D1244" s="2">
        <v>15.925700000000001</v>
      </c>
      <c r="E1244" s="2">
        <v>3309</v>
      </c>
      <c r="F1244" s="2">
        <v>31.477</v>
      </c>
      <c r="G1244" s="2">
        <v>104157.393</v>
      </c>
      <c r="H1244" s="5">
        <f t="shared" si="19"/>
        <v>8.2556203427602923E-3</v>
      </c>
      <c r="I1244" s="4"/>
      <c r="J1244" s="4"/>
      <c r="K1244" s="4"/>
    </row>
    <row r="1245" spans="2:11" ht="13.5" x14ac:dyDescent="0.35">
      <c r="B1245" s="3">
        <v>43817</v>
      </c>
      <c r="C1245" s="2">
        <v>31.67</v>
      </c>
      <c r="D1245" s="2">
        <v>15.890599999999999</v>
      </c>
      <c r="E1245" s="2">
        <v>3781</v>
      </c>
      <c r="F1245" s="2">
        <v>31.845099999999999</v>
      </c>
      <c r="G1245" s="2">
        <v>120406.32309999999</v>
      </c>
      <c r="H1245" s="5">
        <f t="shared" si="19"/>
        <v>-2.2039847542024327E-3</v>
      </c>
      <c r="I1245" s="4"/>
      <c r="J1245" s="4"/>
      <c r="K1245" s="4"/>
    </row>
    <row r="1246" spans="2:11" ht="13.5" x14ac:dyDescent="0.35">
      <c r="B1246" s="3">
        <v>43818</v>
      </c>
      <c r="C1246" s="2">
        <v>31.67</v>
      </c>
      <c r="D1246" s="2">
        <v>15.890599999999999</v>
      </c>
      <c r="E1246" s="2">
        <v>822</v>
      </c>
      <c r="F1246" s="2">
        <v>31.6252</v>
      </c>
      <c r="G1246" s="2">
        <v>25995.914400000001</v>
      </c>
      <c r="H1246" s="5">
        <f t="shared" si="19"/>
        <v>0</v>
      </c>
      <c r="I1246" s="4"/>
      <c r="J1246" s="4"/>
      <c r="K1246" s="4"/>
    </row>
    <row r="1247" spans="2:11" ht="13.5" x14ac:dyDescent="0.35">
      <c r="B1247" s="3">
        <v>43819</v>
      </c>
      <c r="C1247" s="2">
        <v>31.67</v>
      </c>
      <c r="D1247" s="2">
        <v>15.890599999999999</v>
      </c>
      <c r="E1247" s="2">
        <v>1080</v>
      </c>
      <c r="F1247" s="2">
        <v>31.5684</v>
      </c>
      <c r="G1247" s="2">
        <v>34093.872000000003</v>
      </c>
      <c r="H1247" s="5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31.67</v>
      </c>
      <c r="D1248" s="2">
        <v>15.890599999999999</v>
      </c>
      <c r="E1248" s="2">
        <v>995</v>
      </c>
      <c r="F1248" s="2">
        <v>31.301500000000001</v>
      </c>
      <c r="G1248" s="2">
        <v>31144.9925</v>
      </c>
      <c r="H1248" s="5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31.5</v>
      </c>
      <c r="D1249" s="2">
        <v>15.805300000000001</v>
      </c>
      <c r="E1249" s="2">
        <v>1270</v>
      </c>
      <c r="F1249" s="2">
        <v>31.480399999999999</v>
      </c>
      <c r="G1249" s="2">
        <v>39980.108</v>
      </c>
      <c r="H1249" s="5">
        <f t="shared" si="19"/>
        <v>-5.367953381244156E-3</v>
      </c>
      <c r="I1249" s="4"/>
      <c r="J1249" s="4"/>
      <c r="K1249" s="4"/>
    </row>
    <row r="1250" spans="2:11" ht="13.5" x14ac:dyDescent="0.35">
      <c r="B1250" s="3">
        <v>43824</v>
      </c>
      <c r="C1250" s="2">
        <v>32</v>
      </c>
      <c r="D1250" s="2">
        <v>16.0562</v>
      </c>
      <c r="E1250" s="2">
        <v>11009</v>
      </c>
      <c r="F1250" s="2">
        <v>31.988600000000002</v>
      </c>
      <c r="G1250" s="2">
        <v>352162.49739999999</v>
      </c>
      <c r="H1250" s="5">
        <f t="shared" si="19"/>
        <v>1.5874421871144469E-2</v>
      </c>
      <c r="I1250" s="4"/>
      <c r="J1250" s="4"/>
      <c r="K1250" s="4"/>
    </row>
    <row r="1251" spans="2:11" ht="13.5" x14ac:dyDescent="0.35">
      <c r="B1251" s="3">
        <v>43825</v>
      </c>
      <c r="C1251" s="2">
        <v>32.299999999999997</v>
      </c>
      <c r="D1251" s="2">
        <v>16.206700000000001</v>
      </c>
      <c r="E1251" s="2">
        <v>3892</v>
      </c>
      <c r="F1251" s="2">
        <v>32.360399999999998</v>
      </c>
      <c r="G1251" s="2">
        <v>125946.6768</v>
      </c>
      <c r="H1251" s="5">
        <f t="shared" si="19"/>
        <v>9.3733261917515326E-3</v>
      </c>
      <c r="I1251" s="4"/>
      <c r="J1251" s="4"/>
      <c r="K1251" s="4"/>
    </row>
    <row r="1252" spans="2:11" ht="13.5" x14ac:dyDescent="0.35">
      <c r="B1252" s="3">
        <v>43826</v>
      </c>
      <c r="C1252" s="2">
        <v>32.549999999999997</v>
      </c>
      <c r="D1252" s="2">
        <v>16.332100000000001</v>
      </c>
      <c r="E1252" s="2">
        <v>7206</v>
      </c>
      <c r="F1252" s="2">
        <v>32.815100000000001</v>
      </c>
      <c r="G1252" s="2">
        <v>236465.61060000001</v>
      </c>
      <c r="H1252" s="5">
        <f t="shared" si="19"/>
        <v>7.737540646769488E-3</v>
      </c>
      <c r="I1252" s="4"/>
      <c r="J1252" s="4"/>
      <c r="K1252" s="4"/>
    </row>
    <row r="1253" spans="2:11" ht="13.5" x14ac:dyDescent="0.35">
      <c r="B1253" s="3">
        <v>43829</v>
      </c>
      <c r="C1253" s="2">
        <v>33.700000000000003</v>
      </c>
      <c r="D1253" s="2">
        <v>16.909199999999998</v>
      </c>
      <c r="E1253" s="2">
        <v>4480</v>
      </c>
      <c r="F1253" s="2">
        <v>33.973300000000002</v>
      </c>
      <c r="G1253" s="2">
        <v>152200.38399999999</v>
      </c>
      <c r="H1253" s="5">
        <f t="shared" si="19"/>
        <v>3.5335321238542376E-2</v>
      </c>
      <c r="I1253" s="4"/>
      <c r="J1253" s="4"/>
      <c r="K1253" s="4"/>
    </row>
    <row r="1254" spans="2:11" ht="13.5" x14ac:dyDescent="0.35">
      <c r="B1254" s="3">
        <v>43830</v>
      </c>
      <c r="C1254" s="2">
        <v>32.69</v>
      </c>
      <c r="D1254" s="2">
        <v>16.4024</v>
      </c>
      <c r="E1254" s="2">
        <v>4202</v>
      </c>
      <c r="F1254" s="2">
        <v>32.998199999999997</v>
      </c>
      <c r="G1254" s="2">
        <v>138658.43640000001</v>
      </c>
      <c r="H1254" s="5">
        <f t="shared" si="19"/>
        <v>-2.9971849643980697E-2</v>
      </c>
      <c r="I1254" s="4"/>
      <c r="J1254" s="4"/>
      <c r="K1254" s="4"/>
    </row>
    <row r="1255" spans="2:11" ht="13.5" x14ac:dyDescent="0.35">
      <c r="B1255" s="3">
        <v>43832</v>
      </c>
      <c r="C1255" s="2">
        <v>32</v>
      </c>
      <c r="D1255" s="2">
        <v>16.0562</v>
      </c>
      <c r="E1255" s="2">
        <v>1059</v>
      </c>
      <c r="F1255" s="2">
        <v>31.809200000000001</v>
      </c>
      <c r="G1255" s="2">
        <v>33685.942799999997</v>
      </c>
      <c r="H1255" s="5">
        <f t="shared" si="19"/>
        <v>-2.1106667316977981E-2</v>
      </c>
      <c r="I1255" s="4"/>
      <c r="J1255" s="4"/>
      <c r="K1255" s="4"/>
    </row>
    <row r="1256" spans="2:11" ht="13.5" x14ac:dyDescent="0.35">
      <c r="B1256" s="3">
        <v>43833</v>
      </c>
      <c r="C1256" s="2">
        <v>31.4</v>
      </c>
      <c r="D1256" s="2">
        <v>15.755100000000001</v>
      </c>
      <c r="E1256" s="2">
        <v>8102</v>
      </c>
      <c r="F1256" s="2">
        <v>31.4834</v>
      </c>
      <c r="G1256" s="2">
        <v>255078.5068</v>
      </c>
      <c r="H1256" s="5">
        <f t="shared" si="19"/>
        <v>-1.8752880507218388E-2</v>
      </c>
      <c r="I1256" s="4"/>
      <c r="J1256" s="4"/>
      <c r="K1256" s="4"/>
    </row>
    <row r="1257" spans="2:11" ht="13.5" x14ac:dyDescent="0.35">
      <c r="B1257" s="3">
        <v>43836</v>
      </c>
      <c r="C1257" s="2">
        <v>31</v>
      </c>
      <c r="D1257" s="2">
        <v>15.554399999999999</v>
      </c>
      <c r="E1257" s="2">
        <v>8684</v>
      </c>
      <c r="F1257" s="2">
        <v>31.001999999999999</v>
      </c>
      <c r="G1257" s="2">
        <v>269221.36800000002</v>
      </c>
      <c r="H1257" s="5">
        <f t="shared" si="19"/>
        <v>-1.273873222004311E-2</v>
      </c>
      <c r="I1257" s="4"/>
      <c r="J1257" s="4"/>
      <c r="K1257" s="4"/>
    </row>
    <row r="1258" spans="2:11" ht="13.5" x14ac:dyDescent="0.35">
      <c r="B1258" s="3">
        <v>43837</v>
      </c>
      <c r="C1258" s="2">
        <v>30.53</v>
      </c>
      <c r="D1258" s="2">
        <v>15.3186</v>
      </c>
      <c r="E1258" s="2">
        <v>13441</v>
      </c>
      <c r="F1258" s="2">
        <v>30.645099999999999</v>
      </c>
      <c r="G1258" s="2">
        <v>411900.78909999999</v>
      </c>
      <c r="H1258" s="5">
        <f t="shared" si="19"/>
        <v>-1.5159697577534289E-2</v>
      </c>
      <c r="I1258" s="4"/>
      <c r="J1258" s="4"/>
      <c r="K1258" s="4"/>
    </row>
    <row r="1259" spans="2:11" ht="13.5" x14ac:dyDescent="0.35">
      <c r="B1259" s="3">
        <v>43838</v>
      </c>
      <c r="C1259" s="2">
        <v>30</v>
      </c>
      <c r="D1259" s="2">
        <v>15.0527</v>
      </c>
      <c r="E1259" s="2">
        <v>3355</v>
      </c>
      <c r="F1259" s="2">
        <v>30.0779</v>
      </c>
      <c r="G1259" s="2">
        <v>100911.3545</v>
      </c>
      <c r="H1259" s="5">
        <f t="shared" si="19"/>
        <v>-1.735798310550574E-2</v>
      </c>
      <c r="I1259" s="4"/>
      <c r="J1259" s="4"/>
      <c r="K1259" s="4"/>
    </row>
    <row r="1260" spans="2:11" ht="13.5" x14ac:dyDescent="0.35">
      <c r="B1260" s="3">
        <v>43839</v>
      </c>
      <c r="C1260" s="2">
        <v>30.02</v>
      </c>
      <c r="D1260" s="2">
        <v>15.0627</v>
      </c>
      <c r="E1260" s="2">
        <v>8363</v>
      </c>
      <c r="F1260" s="2">
        <v>30.018000000000001</v>
      </c>
      <c r="G1260" s="2">
        <v>251040.53400000001</v>
      </c>
      <c r="H1260" s="5">
        <f t="shared" si="19"/>
        <v>6.6433264464181086E-4</v>
      </c>
      <c r="I1260" s="4"/>
      <c r="J1260" s="4"/>
      <c r="K1260" s="4"/>
    </row>
    <row r="1261" spans="2:11" ht="13.5" x14ac:dyDescent="0.35">
      <c r="B1261" s="3">
        <v>43840</v>
      </c>
      <c r="C1261" s="2">
        <v>30.27</v>
      </c>
      <c r="D1261" s="2">
        <v>15.1881</v>
      </c>
      <c r="E1261" s="2">
        <v>1658</v>
      </c>
      <c r="F1261" s="2">
        <v>29.98</v>
      </c>
      <c r="G1261" s="2">
        <v>49706.84</v>
      </c>
      <c r="H1261" s="5">
        <f t="shared" si="19"/>
        <v>8.3252006612360898E-3</v>
      </c>
      <c r="I1261" s="4"/>
      <c r="J1261" s="4"/>
      <c r="K1261" s="4"/>
    </row>
    <row r="1262" spans="2:11" ht="13.5" x14ac:dyDescent="0.35">
      <c r="B1262" s="3">
        <v>43843</v>
      </c>
      <c r="C1262" s="2">
        <v>31.17</v>
      </c>
      <c r="D1262" s="2">
        <v>15.639699999999999</v>
      </c>
      <c r="E1262" s="2">
        <v>5889</v>
      </c>
      <c r="F1262" s="2">
        <v>30.5822</v>
      </c>
      <c r="G1262" s="2">
        <v>180098.57579999999</v>
      </c>
      <c r="H1262" s="5">
        <f t="shared" si="19"/>
        <v>2.9733804755038423E-2</v>
      </c>
      <c r="I1262" s="4"/>
      <c r="J1262" s="4"/>
      <c r="K1262" s="4"/>
    </row>
    <row r="1263" spans="2:11" ht="13.5" x14ac:dyDescent="0.35">
      <c r="B1263" s="3">
        <v>43845</v>
      </c>
      <c r="C1263" s="2">
        <v>31.2</v>
      </c>
      <c r="D1263" s="2">
        <v>15.6548</v>
      </c>
      <c r="E1263" s="2">
        <v>3547</v>
      </c>
      <c r="F1263" s="2">
        <v>31.0701</v>
      </c>
      <c r="G1263" s="2">
        <v>110205.6447</v>
      </c>
      <c r="H1263" s="5">
        <f t="shared" si="19"/>
        <v>9.6549166544117446E-4</v>
      </c>
      <c r="I1263" s="4"/>
      <c r="J1263" s="4"/>
      <c r="K1263" s="4"/>
    </row>
    <row r="1264" spans="2:11" ht="13.5" x14ac:dyDescent="0.35">
      <c r="B1264" s="3">
        <v>43846</v>
      </c>
      <c r="C1264" s="2">
        <v>31.01</v>
      </c>
      <c r="D1264" s="2">
        <v>15.5594</v>
      </c>
      <c r="E1264" s="2">
        <v>2827</v>
      </c>
      <c r="F1264" s="2">
        <v>30.942</v>
      </c>
      <c r="G1264" s="2">
        <v>87473.034</v>
      </c>
      <c r="H1264" s="5">
        <f t="shared" si="19"/>
        <v>-6.0939775659861325E-3</v>
      </c>
      <c r="I1264" s="4"/>
      <c r="J1264" s="4"/>
      <c r="K1264" s="4"/>
    </row>
    <row r="1265" spans="2:11" ht="13.5" x14ac:dyDescent="0.35">
      <c r="B1265" s="3">
        <v>43847</v>
      </c>
      <c r="C1265" s="2">
        <v>30.95</v>
      </c>
      <c r="D1265" s="2">
        <v>15.529299999999999</v>
      </c>
      <c r="E1265" s="2">
        <v>2182</v>
      </c>
      <c r="F1265" s="2">
        <v>30.674299999999999</v>
      </c>
      <c r="G1265" s="2">
        <v>66931.3226</v>
      </c>
      <c r="H1265" s="5">
        <f t="shared" si="19"/>
        <v>-1.9345218967312945E-3</v>
      </c>
      <c r="I1265" s="4"/>
      <c r="J1265" s="4"/>
      <c r="K1265" s="4"/>
    </row>
    <row r="1266" spans="2:11" ht="13.5" x14ac:dyDescent="0.35">
      <c r="B1266" s="3">
        <v>43850</v>
      </c>
      <c r="C1266" s="2">
        <v>31.2</v>
      </c>
      <c r="D1266" s="2">
        <v>15.6548</v>
      </c>
      <c r="E1266" s="2">
        <v>688</v>
      </c>
      <c r="F1266" s="2">
        <v>30.944199999999999</v>
      </c>
      <c r="G1266" s="2">
        <v>21289.6096</v>
      </c>
      <c r="H1266" s="5">
        <f t="shared" si="19"/>
        <v>8.0814975562324524E-3</v>
      </c>
      <c r="I1266" s="4"/>
      <c r="J1266" s="4"/>
      <c r="K1266" s="4"/>
    </row>
    <row r="1267" spans="2:11" ht="13.5" x14ac:dyDescent="0.35">
      <c r="B1267" s="3">
        <v>43851</v>
      </c>
      <c r="C1267" s="2">
        <v>31</v>
      </c>
      <c r="D1267" s="2">
        <v>15.554399999999999</v>
      </c>
      <c r="E1267" s="2">
        <v>11022</v>
      </c>
      <c r="F1267" s="2">
        <v>30.995799999999999</v>
      </c>
      <c r="G1267" s="2">
        <v>341635.70760000002</v>
      </c>
      <c r="H1267" s="5">
        <f t="shared" si="19"/>
        <v>-6.4133684237422705E-3</v>
      </c>
      <c r="I1267" s="4"/>
      <c r="J1267" s="4"/>
      <c r="K1267" s="4"/>
    </row>
    <row r="1268" spans="2:11" ht="13.5" x14ac:dyDescent="0.35">
      <c r="B1268" s="3">
        <v>43852</v>
      </c>
      <c r="C1268" s="2">
        <v>31.05</v>
      </c>
      <c r="D1268" s="2">
        <v>15.579499999999999</v>
      </c>
      <c r="E1268" s="2">
        <v>2571</v>
      </c>
      <c r="F1268" s="2">
        <v>30.953700000000001</v>
      </c>
      <c r="G1268" s="2">
        <v>79581.962700000004</v>
      </c>
      <c r="H1268" s="5">
        <f t="shared" si="19"/>
        <v>1.6136913027825002E-3</v>
      </c>
      <c r="I1268" s="4"/>
      <c r="J1268" s="4"/>
      <c r="K1268" s="4"/>
    </row>
    <row r="1269" spans="2:11" ht="13.5" x14ac:dyDescent="0.35">
      <c r="B1269" s="3">
        <v>43853</v>
      </c>
      <c r="C1269" s="2">
        <v>30.9</v>
      </c>
      <c r="D1269" s="2">
        <v>15.504300000000001</v>
      </c>
      <c r="E1269" s="2">
        <v>3205</v>
      </c>
      <c r="F1269" s="2">
        <v>30.870899999999999</v>
      </c>
      <c r="G1269" s="2">
        <v>98941.234500000006</v>
      </c>
      <c r="H1269" s="5">
        <f t="shared" si="19"/>
        <v>-4.8268558041014683E-3</v>
      </c>
      <c r="I1269" s="4"/>
      <c r="J1269" s="4"/>
      <c r="K1269" s="4"/>
    </row>
    <row r="1270" spans="2:11" ht="13.5" x14ac:dyDescent="0.35">
      <c r="B1270" s="3">
        <v>43854</v>
      </c>
      <c r="C1270" s="2">
        <v>31.18</v>
      </c>
      <c r="D1270" s="2">
        <v>15.6447</v>
      </c>
      <c r="E1270" s="2">
        <v>528</v>
      </c>
      <c r="F1270" s="2">
        <v>30.845800000000001</v>
      </c>
      <c r="G1270" s="2">
        <v>16286.582399999999</v>
      </c>
      <c r="H1270" s="5">
        <f t="shared" si="19"/>
        <v>9.0555523306437326E-3</v>
      </c>
      <c r="I1270" s="4"/>
      <c r="J1270" s="4"/>
      <c r="K1270" s="4"/>
    </row>
    <row r="1271" spans="2:11" ht="13.5" x14ac:dyDescent="0.35">
      <c r="B1271" s="3">
        <v>43857</v>
      </c>
      <c r="C1271" s="2">
        <v>31</v>
      </c>
      <c r="D1271" s="2">
        <v>15.554399999999999</v>
      </c>
      <c r="E1271" s="2">
        <v>6283</v>
      </c>
      <c r="F1271" s="2">
        <v>30.758700000000001</v>
      </c>
      <c r="G1271" s="2">
        <v>193256.91209999999</v>
      </c>
      <c r="H1271" s="5">
        <f t="shared" si="19"/>
        <v>-5.7719227597845231E-3</v>
      </c>
      <c r="I1271" s="4"/>
      <c r="J1271" s="4"/>
      <c r="K1271" s="4"/>
    </row>
    <row r="1272" spans="2:11" ht="13.5" x14ac:dyDescent="0.35">
      <c r="B1272" s="3">
        <v>43858</v>
      </c>
      <c r="C1272" s="2">
        <v>30.8</v>
      </c>
      <c r="D1272" s="2">
        <v>15.4541</v>
      </c>
      <c r="E1272" s="2">
        <v>1273</v>
      </c>
      <c r="F1272" s="2">
        <v>30.837700000000002</v>
      </c>
      <c r="G1272" s="2">
        <v>39256.392099999997</v>
      </c>
      <c r="H1272" s="5">
        <f t="shared" si="19"/>
        <v>-6.4483361621148327E-3</v>
      </c>
      <c r="I1272" s="4"/>
      <c r="J1272" s="4"/>
      <c r="K1272" s="4"/>
    </row>
    <row r="1273" spans="2:11" ht="13.5" x14ac:dyDescent="0.35">
      <c r="B1273" s="3">
        <v>43859</v>
      </c>
      <c r="C1273" s="2">
        <v>30.8</v>
      </c>
      <c r="D1273" s="2">
        <v>15.4541</v>
      </c>
      <c r="E1273" s="2">
        <v>1784</v>
      </c>
      <c r="F1273" s="2">
        <v>30.583500000000001</v>
      </c>
      <c r="G1273" s="2">
        <v>54560.964</v>
      </c>
      <c r="H1273" s="5">
        <f t="shared" si="19"/>
        <v>0</v>
      </c>
      <c r="I1273" s="4"/>
      <c r="J1273" s="4"/>
      <c r="K1273" s="4"/>
    </row>
    <row r="1274" spans="2:11" ht="13.5" x14ac:dyDescent="0.35">
      <c r="B1274" s="3">
        <v>43860</v>
      </c>
      <c r="C1274" s="2">
        <v>30.8</v>
      </c>
      <c r="D1274" s="2">
        <v>15.4541</v>
      </c>
      <c r="E1274" s="2">
        <v>3622</v>
      </c>
      <c r="F1274" s="2">
        <v>30.8</v>
      </c>
      <c r="G1274" s="2">
        <v>111557.6</v>
      </c>
      <c r="H1274" s="5">
        <f t="shared" si="19"/>
        <v>0</v>
      </c>
      <c r="I1274" s="4"/>
      <c r="J1274" s="4"/>
      <c r="K1274" s="4"/>
    </row>
    <row r="1275" spans="2:11" ht="13.5" x14ac:dyDescent="0.35">
      <c r="B1275" s="3">
        <v>43861</v>
      </c>
      <c r="C1275" s="2">
        <v>30.8</v>
      </c>
      <c r="D1275" s="2">
        <v>15.4541</v>
      </c>
      <c r="E1275" s="2">
        <v>1065</v>
      </c>
      <c r="F1275" s="2">
        <v>30.686</v>
      </c>
      <c r="G1275" s="2">
        <v>32680.59</v>
      </c>
      <c r="H1275" s="5">
        <f t="shared" si="19"/>
        <v>0</v>
      </c>
      <c r="I1275" s="4"/>
      <c r="J1275" s="4"/>
      <c r="K1275" s="4"/>
    </row>
    <row r="1276" spans="2:11" ht="13.5" x14ac:dyDescent="0.35">
      <c r="B1276" s="3">
        <v>43864</v>
      </c>
      <c r="C1276" s="2">
        <v>31.2</v>
      </c>
      <c r="D1276" s="2">
        <v>15.6548</v>
      </c>
      <c r="E1276" s="2">
        <v>3639</v>
      </c>
      <c r="F1276" s="2">
        <v>31.406400000000001</v>
      </c>
      <c r="G1276" s="2">
        <v>114287.88959999999</v>
      </c>
      <c r="H1276" s="5">
        <f t="shared" si="19"/>
        <v>1.2986844914941629E-2</v>
      </c>
      <c r="I1276" s="4"/>
      <c r="J1276" s="4"/>
      <c r="K1276" s="4"/>
    </row>
    <row r="1277" spans="2:11" ht="13.5" x14ac:dyDescent="0.35">
      <c r="B1277" s="3">
        <v>43865</v>
      </c>
      <c r="C1277" s="2">
        <v>31</v>
      </c>
      <c r="D1277" s="2">
        <v>15.554399999999999</v>
      </c>
      <c r="E1277" s="2">
        <v>1349</v>
      </c>
      <c r="F1277" s="2">
        <v>31.042100000000001</v>
      </c>
      <c r="G1277" s="2">
        <v>41875.7929</v>
      </c>
      <c r="H1277" s="5">
        <f t="shared" si="19"/>
        <v>-6.4133684237422705E-3</v>
      </c>
      <c r="I1277" s="4"/>
      <c r="J1277" s="4"/>
      <c r="K1277" s="4"/>
    </row>
    <row r="1278" spans="2:11" ht="13.5" x14ac:dyDescent="0.35">
      <c r="B1278" s="3">
        <v>43866</v>
      </c>
      <c r="C1278" s="2">
        <v>30.85</v>
      </c>
      <c r="D1278" s="2">
        <v>15.479200000000001</v>
      </c>
      <c r="E1278" s="2">
        <v>3577</v>
      </c>
      <c r="F1278" s="2">
        <v>30.861699999999999</v>
      </c>
      <c r="G1278" s="2">
        <v>110392.3009</v>
      </c>
      <c r="H1278" s="5">
        <f t="shared" si="19"/>
        <v>-4.8346448593323318E-3</v>
      </c>
      <c r="I1278" s="4"/>
      <c r="J1278" s="4"/>
      <c r="K1278" s="4"/>
    </row>
    <row r="1279" spans="2:11" ht="13.5" x14ac:dyDescent="0.35">
      <c r="B1279" s="3">
        <v>43867</v>
      </c>
      <c r="C1279" s="2">
        <v>30.8</v>
      </c>
      <c r="D1279" s="2">
        <v>15.4541</v>
      </c>
      <c r="E1279" s="2">
        <v>397</v>
      </c>
      <c r="F1279" s="2">
        <v>30.8278</v>
      </c>
      <c r="G1279" s="2">
        <v>12238.6366</v>
      </c>
      <c r="H1279" s="5">
        <f t="shared" si="19"/>
        <v>-1.6215308284665952E-3</v>
      </c>
      <c r="I1279" s="4"/>
      <c r="J1279" s="4"/>
      <c r="K1279" s="4"/>
    </row>
    <row r="1280" spans="2:11" ht="13.5" x14ac:dyDescent="0.35">
      <c r="B1280" s="3">
        <v>43868</v>
      </c>
      <c r="C1280" s="2">
        <v>30.99</v>
      </c>
      <c r="D1280" s="2">
        <v>15.5494</v>
      </c>
      <c r="E1280" s="2">
        <v>2115</v>
      </c>
      <c r="F1280" s="2">
        <v>30.814299999999999</v>
      </c>
      <c r="G1280" s="2">
        <v>65172.244500000001</v>
      </c>
      <c r="H1280" s="5">
        <f t="shared" si="19"/>
        <v>6.1666483328048829E-3</v>
      </c>
      <c r="I1280" s="4"/>
      <c r="J1280" s="4"/>
      <c r="K1280" s="4"/>
    </row>
    <row r="1281" spans="2:11" ht="13.5" x14ac:dyDescent="0.35">
      <c r="B1281" s="3">
        <v>43871</v>
      </c>
      <c r="C1281" s="2">
        <v>30.99</v>
      </c>
      <c r="D1281" s="2">
        <v>15.5494</v>
      </c>
      <c r="E1281" s="2">
        <v>1646</v>
      </c>
      <c r="F1281" s="2">
        <v>31.177700000000002</v>
      </c>
      <c r="G1281" s="2">
        <v>51318.494200000001</v>
      </c>
      <c r="H1281" s="5">
        <f t="shared" si="19"/>
        <v>0</v>
      </c>
      <c r="I1281" s="4"/>
      <c r="J1281" s="4"/>
      <c r="K1281" s="4"/>
    </row>
    <row r="1282" spans="2:11" ht="13.5" x14ac:dyDescent="0.35">
      <c r="B1282" s="3">
        <v>43872</v>
      </c>
      <c r="C1282" s="2">
        <v>30.98</v>
      </c>
      <c r="D1282" s="2">
        <v>15.5444</v>
      </c>
      <c r="E1282" s="2">
        <v>309</v>
      </c>
      <c r="F1282" s="2">
        <v>30.941800000000001</v>
      </c>
      <c r="G1282" s="2">
        <v>9561.0162</v>
      </c>
      <c r="H1282" s="5">
        <f t="shared" si="19"/>
        <v>-3.2155581565853226E-4</v>
      </c>
      <c r="I1282" s="4"/>
      <c r="J1282" s="4"/>
      <c r="K1282" s="4"/>
    </row>
    <row r="1283" spans="2:11" ht="13.5" x14ac:dyDescent="0.35">
      <c r="B1283" s="3">
        <v>43873</v>
      </c>
      <c r="C1283" s="2">
        <v>30.98</v>
      </c>
      <c r="D1283" s="2">
        <v>15.5444</v>
      </c>
      <c r="E1283" s="2">
        <v>584</v>
      </c>
      <c r="F1283" s="2">
        <v>30.948599999999999</v>
      </c>
      <c r="G1283" s="2">
        <v>18073.982400000001</v>
      </c>
      <c r="H1283" s="5">
        <f t="shared" si="19"/>
        <v>0</v>
      </c>
      <c r="I1283" s="4"/>
      <c r="J1283" s="4"/>
      <c r="K1283" s="4"/>
    </row>
    <row r="1284" spans="2:11" ht="13.5" x14ac:dyDescent="0.35">
      <c r="B1284" s="3">
        <v>43874</v>
      </c>
      <c r="C1284" s="2">
        <v>30.98</v>
      </c>
      <c r="D1284" s="2">
        <v>15.5444</v>
      </c>
      <c r="E1284" s="2">
        <v>1312</v>
      </c>
      <c r="F1284" s="2">
        <v>30.805800000000001</v>
      </c>
      <c r="G1284" s="2">
        <v>40417.209600000002</v>
      </c>
      <c r="H1284" s="5">
        <f t="shared" si="19"/>
        <v>0</v>
      </c>
      <c r="I1284" s="4"/>
      <c r="J1284" s="4"/>
      <c r="K1284" s="4"/>
    </row>
    <row r="1285" spans="2:11" ht="13.5" x14ac:dyDescent="0.35">
      <c r="B1285" s="3">
        <v>43875</v>
      </c>
      <c r="C1285" s="2">
        <v>31.2</v>
      </c>
      <c r="D1285" s="2">
        <v>15.6548</v>
      </c>
      <c r="E1285" s="2">
        <v>1070</v>
      </c>
      <c r="F1285" s="2">
        <v>30.9968</v>
      </c>
      <c r="G1285" s="2">
        <v>33166.576000000001</v>
      </c>
      <c r="H1285" s="5">
        <f t="shared" si="19"/>
        <v>7.1022361750855793E-3</v>
      </c>
      <c r="I1285" s="4"/>
      <c r="J1285" s="4"/>
      <c r="K1285" s="4"/>
    </row>
    <row r="1286" spans="2:11" ht="13.5" x14ac:dyDescent="0.35">
      <c r="B1286" s="3">
        <v>43878</v>
      </c>
      <c r="C1286" s="2">
        <v>31</v>
      </c>
      <c r="D1286" s="2">
        <v>15.554399999999999</v>
      </c>
      <c r="E1286" s="2">
        <v>1241</v>
      </c>
      <c r="F1286" s="2">
        <v>31.000299999999999</v>
      </c>
      <c r="G1286" s="2">
        <v>38471.372300000003</v>
      </c>
      <c r="H1286" s="5">
        <f t="shared" si="19"/>
        <v>-6.4133684237422705E-3</v>
      </c>
      <c r="I1286" s="4"/>
      <c r="J1286" s="4"/>
      <c r="K1286" s="4"/>
    </row>
    <row r="1287" spans="2:11" ht="13.5" x14ac:dyDescent="0.35">
      <c r="B1287" s="3">
        <v>43879</v>
      </c>
      <c r="C1287" s="2">
        <v>31.1</v>
      </c>
      <c r="D1287" s="2">
        <v>15.6046</v>
      </c>
      <c r="E1287" s="2">
        <v>1377</v>
      </c>
      <c r="F1287" s="2">
        <v>31.069600000000001</v>
      </c>
      <c r="G1287" s="2">
        <v>42782.839200000002</v>
      </c>
      <c r="H1287" s="5">
        <f t="shared" ref="H1287:H1350" si="20">(D1287-D1286)/D1286</f>
        <v>3.2273826055650005E-3</v>
      </c>
      <c r="I1287" s="4"/>
      <c r="J1287" s="4"/>
      <c r="K1287" s="4"/>
    </row>
    <row r="1288" spans="2:11" ht="13.5" x14ac:dyDescent="0.35">
      <c r="B1288" s="3">
        <v>43880</v>
      </c>
      <c r="C1288" s="2">
        <v>31</v>
      </c>
      <c r="D1288" s="2">
        <v>15.554399999999999</v>
      </c>
      <c r="E1288" s="2">
        <v>2130</v>
      </c>
      <c r="F1288" s="2">
        <v>31.0505</v>
      </c>
      <c r="G1288" s="2">
        <v>66137.565000000002</v>
      </c>
      <c r="H1288" s="5">
        <f t="shared" si="20"/>
        <v>-3.2170001153506173E-3</v>
      </c>
      <c r="I1288" s="4"/>
      <c r="J1288" s="4"/>
      <c r="K1288" s="4"/>
    </row>
    <row r="1289" spans="2:11" ht="13.5" x14ac:dyDescent="0.35">
      <c r="B1289" s="3">
        <v>43881</v>
      </c>
      <c r="C1289" s="2">
        <v>31</v>
      </c>
      <c r="D1289" s="2">
        <v>15.554399999999999</v>
      </c>
      <c r="E1289" s="2">
        <v>2521</v>
      </c>
      <c r="F1289" s="2">
        <v>31.078199999999999</v>
      </c>
      <c r="G1289" s="2">
        <v>78348.142200000002</v>
      </c>
      <c r="H1289" s="5">
        <f t="shared" si="20"/>
        <v>0</v>
      </c>
      <c r="I1289" s="4"/>
      <c r="J1289" s="4"/>
      <c r="K1289" s="4"/>
    </row>
    <row r="1290" spans="2:11" ht="13.5" x14ac:dyDescent="0.35">
      <c r="B1290" s="3">
        <v>43882</v>
      </c>
      <c r="C1290" s="2">
        <v>30.85</v>
      </c>
      <c r="D1290" s="2">
        <v>15.479200000000001</v>
      </c>
      <c r="E1290" s="2">
        <v>2032</v>
      </c>
      <c r="F1290" s="2">
        <v>30.8721</v>
      </c>
      <c r="G1290" s="2">
        <v>62732.107199999999</v>
      </c>
      <c r="H1290" s="5">
        <f t="shared" si="20"/>
        <v>-4.8346448593323318E-3</v>
      </c>
      <c r="I1290" s="4"/>
      <c r="J1290" s="4"/>
      <c r="K1290" s="4"/>
    </row>
    <row r="1291" spans="2:11" ht="13.5" x14ac:dyDescent="0.35">
      <c r="B1291" s="3">
        <v>43885</v>
      </c>
      <c r="C1291" s="2">
        <v>30.85</v>
      </c>
      <c r="D1291" s="2">
        <v>15.479200000000001</v>
      </c>
      <c r="E1291" s="2">
        <v>2316</v>
      </c>
      <c r="F1291" s="2">
        <v>30.910599999999999</v>
      </c>
      <c r="G1291" s="2">
        <v>71588.949600000007</v>
      </c>
      <c r="H1291" s="5">
        <f t="shared" si="20"/>
        <v>0</v>
      </c>
      <c r="I1291" s="4"/>
      <c r="J1291" s="4"/>
      <c r="K1291" s="4"/>
    </row>
    <row r="1292" spans="2:11" ht="13.5" x14ac:dyDescent="0.35">
      <c r="B1292" s="3">
        <v>43886</v>
      </c>
      <c r="C1292" s="2">
        <v>30.65</v>
      </c>
      <c r="D1292" s="2">
        <v>15.3788</v>
      </c>
      <c r="E1292" s="2">
        <v>2133</v>
      </c>
      <c r="F1292" s="2">
        <v>30.619299999999999</v>
      </c>
      <c r="G1292" s="2">
        <v>65310.966899999999</v>
      </c>
      <c r="H1292" s="5">
        <f t="shared" si="20"/>
        <v>-6.4861233138663807E-3</v>
      </c>
      <c r="I1292" s="4"/>
      <c r="J1292" s="4"/>
      <c r="K1292" s="4"/>
    </row>
    <row r="1293" spans="2:11" ht="13.5" x14ac:dyDescent="0.35">
      <c r="B1293" s="3">
        <v>43887</v>
      </c>
      <c r="C1293" s="2">
        <v>30.7</v>
      </c>
      <c r="D1293" s="2">
        <v>15.4039</v>
      </c>
      <c r="E1293" s="2">
        <v>1235</v>
      </c>
      <c r="F1293" s="2">
        <v>30.666699999999999</v>
      </c>
      <c r="G1293" s="2">
        <v>37873.374499999998</v>
      </c>
      <c r="H1293" s="5">
        <f t="shared" si="20"/>
        <v>1.6321169402034048E-3</v>
      </c>
      <c r="I1293" s="4"/>
      <c r="J1293" s="4"/>
      <c r="K1293" s="4"/>
    </row>
    <row r="1294" spans="2:11" ht="13.5" x14ac:dyDescent="0.35">
      <c r="B1294" s="3">
        <v>43888</v>
      </c>
      <c r="C1294" s="2">
        <v>30.75</v>
      </c>
      <c r="D1294" s="2">
        <v>15.429</v>
      </c>
      <c r="E1294" s="2">
        <v>1530</v>
      </c>
      <c r="F1294" s="2">
        <v>30.73</v>
      </c>
      <c r="G1294" s="2">
        <v>47016.9</v>
      </c>
      <c r="H1294" s="5">
        <f t="shared" si="20"/>
        <v>1.6294574750550265E-3</v>
      </c>
      <c r="I1294" s="4"/>
      <c r="J1294" s="4"/>
      <c r="K1294" s="4"/>
    </row>
    <row r="1295" spans="2:11" ht="13.5" x14ac:dyDescent="0.35">
      <c r="B1295" s="3">
        <v>43889</v>
      </c>
      <c r="C1295" s="2">
        <v>30.77</v>
      </c>
      <c r="D1295" s="2">
        <v>15.439</v>
      </c>
      <c r="E1295" s="2">
        <v>759</v>
      </c>
      <c r="F1295" s="2">
        <v>30.876100000000001</v>
      </c>
      <c r="G1295" s="2">
        <v>23434.959900000002</v>
      </c>
      <c r="H1295" s="5">
        <f t="shared" si="20"/>
        <v>6.4813014453300841E-4</v>
      </c>
      <c r="I1295" s="4"/>
      <c r="J1295" s="4"/>
      <c r="K1295" s="4"/>
    </row>
    <row r="1296" spans="2:11" ht="13.5" x14ac:dyDescent="0.35">
      <c r="B1296" s="3">
        <v>43892</v>
      </c>
      <c r="C1296" s="2">
        <v>30.75</v>
      </c>
      <c r="D1296" s="2">
        <v>15.429</v>
      </c>
      <c r="E1296" s="2">
        <v>1121</v>
      </c>
      <c r="F1296" s="2">
        <v>30.8142</v>
      </c>
      <c r="G1296" s="2">
        <v>34542.718200000003</v>
      </c>
      <c r="H1296" s="5">
        <f t="shared" si="20"/>
        <v>-6.4771034393417879E-4</v>
      </c>
      <c r="I1296" s="4"/>
      <c r="J1296" s="4"/>
      <c r="K1296" s="4"/>
    </row>
    <row r="1297" spans="2:11" ht="13.5" x14ac:dyDescent="0.35">
      <c r="B1297" s="3">
        <v>43893</v>
      </c>
      <c r="C1297" s="2">
        <v>30.2</v>
      </c>
      <c r="D1297" s="2">
        <v>15.153</v>
      </c>
      <c r="E1297" s="2">
        <v>3921</v>
      </c>
      <c r="F1297" s="2">
        <v>30.5898</v>
      </c>
      <c r="G1297" s="2">
        <v>119942.6058</v>
      </c>
      <c r="H1297" s="5">
        <f t="shared" si="20"/>
        <v>-1.78883919891114E-2</v>
      </c>
      <c r="I1297" s="4"/>
      <c r="J1297" s="4"/>
      <c r="K1297" s="4"/>
    </row>
    <row r="1298" spans="2:11" ht="13.5" x14ac:dyDescent="0.35">
      <c r="B1298" s="3">
        <v>43894</v>
      </c>
      <c r="C1298" s="2">
        <v>30.4</v>
      </c>
      <c r="D1298" s="2">
        <v>15.253399999999999</v>
      </c>
      <c r="E1298" s="2">
        <v>1803</v>
      </c>
      <c r="F1298" s="2">
        <v>30.187100000000001</v>
      </c>
      <c r="G1298" s="2">
        <v>54427.3413</v>
      </c>
      <c r="H1298" s="5">
        <f t="shared" si="20"/>
        <v>6.6257506764336241E-3</v>
      </c>
      <c r="I1298" s="4"/>
      <c r="J1298" s="4"/>
      <c r="K1298" s="4"/>
    </row>
    <row r="1299" spans="2:11" ht="13.5" x14ac:dyDescent="0.35">
      <c r="B1299" s="3">
        <v>43895</v>
      </c>
      <c r="C1299" s="2">
        <v>30.4</v>
      </c>
      <c r="D1299" s="2">
        <v>15.253399999999999</v>
      </c>
      <c r="E1299" s="2">
        <v>5353</v>
      </c>
      <c r="F1299" s="2">
        <v>30.092400000000001</v>
      </c>
      <c r="G1299" s="2">
        <v>161084.61720000001</v>
      </c>
      <c r="H1299" s="5">
        <f t="shared" si="20"/>
        <v>0</v>
      </c>
      <c r="I1299" s="4"/>
      <c r="J1299" s="4"/>
      <c r="K1299" s="4"/>
    </row>
    <row r="1300" spans="2:11" ht="13.5" x14ac:dyDescent="0.35">
      <c r="B1300" s="3">
        <v>43896</v>
      </c>
      <c r="C1300" s="2">
        <v>30.05</v>
      </c>
      <c r="D1300" s="2">
        <v>15.0778</v>
      </c>
      <c r="E1300" s="2">
        <v>2090</v>
      </c>
      <c r="F1300" s="2">
        <v>30.055800000000001</v>
      </c>
      <c r="G1300" s="2">
        <v>62816.622000000003</v>
      </c>
      <c r="H1300" s="5">
        <f t="shared" si="20"/>
        <v>-1.1512187446733144E-2</v>
      </c>
      <c r="I1300" s="4"/>
      <c r="J1300" s="4"/>
      <c r="K1300" s="4"/>
    </row>
    <row r="1301" spans="2:11" ht="13.5" x14ac:dyDescent="0.35">
      <c r="B1301" s="3">
        <v>43899</v>
      </c>
      <c r="C1301" s="2">
        <v>29.9</v>
      </c>
      <c r="D1301" s="2">
        <v>15.0025</v>
      </c>
      <c r="E1301" s="2">
        <v>974</v>
      </c>
      <c r="F1301" s="2">
        <v>29.4039</v>
      </c>
      <c r="G1301" s="2">
        <v>28639.3986</v>
      </c>
      <c r="H1301" s="5">
        <f t="shared" si="20"/>
        <v>-4.9940972820968817E-3</v>
      </c>
      <c r="I1301" s="4"/>
      <c r="J1301" s="4"/>
      <c r="K1301" s="4"/>
    </row>
    <row r="1302" spans="2:11" ht="13.5" x14ac:dyDescent="0.35">
      <c r="B1302" s="3">
        <v>43900</v>
      </c>
      <c r="C1302" s="2">
        <v>29.29</v>
      </c>
      <c r="D1302" s="2">
        <v>14.696400000000001</v>
      </c>
      <c r="E1302" s="2">
        <v>5542</v>
      </c>
      <c r="F1302" s="2">
        <v>28.750399999999999</v>
      </c>
      <c r="G1302" s="2">
        <v>159334.71679999999</v>
      </c>
      <c r="H1302" s="5">
        <f t="shared" si="20"/>
        <v>-2.0403266122312878E-2</v>
      </c>
      <c r="I1302" s="4"/>
      <c r="J1302" s="4"/>
      <c r="K1302" s="4"/>
    </row>
    <row r="1303" spans="2:11" ht="13.5" x14ac:dyDescent="0.35">
      <c r="B1303" s="3">
        <v>43901</v>
      </c>
      <c r="C1303" s="2">
        <v>29.59</v>
      </c>
      <c r="D1303" s="2">
        <v>14.847</v>
      </c>
      <c r="E1303" s="2">
        <v>1250</v>
      </c>
      <c r="F1303" s="2">
        <v>29.2133</v>
      </c>
      <c r="G1303" s="2">
        <v>36516.625</v>
      </c>
      <c r="H1303" s="5">
        <f t="shared" si="20"/>
        <v>1.0247407528374225E-2</v>
      </c>
      <c r="I1303" s="4"/>
      <c r="J1303" s="4"/>
      <c r="K1303" s="4"/>
    </row>
    <row r="1304" spans="2:11" ht="13.5" x14ac:dyDescent="0.35">
      <c r="B1304" s="3">
        <v>43902</v>
      </c>
      <c r="C1304" s="2">
        <v>29</v>
      </c>
      <c r="D1304" s="2">
        <v>14.5509</v>
      </c>
      <c r="E1304" s="2">
        <v>1185</v>
      </c>
      <c r="F1304" s="2">
        <v>29.317</v>
      </c>
      <c r="G1304" s="2">
        <v>34740.644999999997</v>
      </c>
      <c r="H1304" s="5">
        <f t="shared" si="20"/>
        <v>-1.9943422913719887E-2</v>
      </c>
      <c r="I1304" s="4"/>
      <c r="J1304" s="4"/>
      <c r="K1304" s="4"/>
    </row>
    <row r="1305" spans="2:11" ht="13.5" x14ac:dyDescent="0.35">
      <c r="B1305" s="3">
        <v>43903</v>
      </c>
      <c r="C1305" s="2">
        <v>27.26</v>
      </c>
      <c r="D1305" s="2">
        <v>13.677899999999999</v>
      </c>
      <c r="E1305" s="2">
        <v>2690</v>
      </c>
      <c r="F1305" s="2">
        <v>28.032599999999999</v>
      </c>
      <c r="G1305" s="2">
        <v>75407.694000000003</v>
      </c>
      <c r="H1305" s="5">
        <f t="shared" si="20"/>
        <v>-5.9996288889347126E-2</v>
      </c>
      <c r="I1305" s="4"/>
      <c r="J1305" s="4"/>
      <c r="K1305" s="4"/>
    </row>
    <row r="1306" spans="2:11" ht="13.5" x14ac:dyDescent="0.35">
      <c r="B1306" s="3">
        <v>43906</v>
      </c>
      <c r="C1306" s="2">
        <v>25.8</v>
      </c>
      <c r="D1306" s="2">
        <v>12.9453</v>
      </c>
      <c r="E1306" s="2">
        <v>18772</v>
      </c>
      <c r="F1306" s="2">
        <v>25.971599999999999</v>
      </c>
      <c r="G1306" s="2">
        <v>487538.87520000001</v>
      </c>
      <c r="H1306" s="5">
        <f t="shared" si="20"/>
        <v>-5.3560853639813111E-2</v>
      </c>
      <c r="I1306" s="4"/>
      <c r="J1306" s="4"/>
      <c r="K1306" s="4"/>
    </row>
    <row r="1307" spans="2:11" ht="13.5" x14ac:dyDescent="0.35">
      <c r="B1307" s="3">
        <v>43907</v>
      </c>
      <c r="C1307" s="2">
        <v>24.64</v>
      </c>
      <c r="D1307" s="2">
        <v>12.363300000000001</v>
      </c>
      <c r="E1307" s="2">
        <v>11564</v>
      </c>
      <c r="F1307" s="2">
        <v>24.681699999999999</v>
      </c>
      <c r="G1307" s="2">
        <v>285419.17879999999</v>
      </c>
      <c r="H1307" s="5">
        <f t="shared" si="20"/>
        <v>-4.4958401891033735E-2</v>
      </c>
      <c r="I1307" s="4"/>
      <c r="J1307" s="4"/>
      <c r="K1307" s="4"/>
    </row>
    <row r="1308" spans="2:11" ht="13.5" x14ac:dyDescent="0.35">
      <c r="B1308" s="3">
        <v>43908</v>
      </c>
      <c r="C1308" s="2">
        <v>24.6</v>
      </c>
      <c r="D1308" s="2">
        <v>12.3432</v>
      </c>
      <c r="E1308" s="2">
        <v>11735</v>
      </c>
      <c r="F1308" s="2">
        <v>24.001899999999999</v>
      </c>
      <c r="G1308" s="2">
        <v>281662.2965</v>
      </c>
      <c r="H1308" s="5">
        <f t="shared" si="20"/>
        <v>-1.625779524884223E-3</v>
      </c>
      <c r="I1308" s="4"/>
      <c r="J1308" s="4"/>
      <c r="K1308" s="4"/>
    </row>
    <row r="1309" spans="2:11" ht="13.5" x14ac:dyDescent="0.35">
      <c r="B1309" s="3">
        <v>43909</v>
      </c>
      <c r="C1309" s="2">
        <v>25.2</v>
      </c>
      <c r="D1309" s="2">
        <v>12.6442</v>
      </c>
      <c r="E1309" s="2">
        <v>7689</v>
      </c>
      <c r="F1309" s="2">
        <v>24.939499999999999</v>
      </c>
      <c r="G1309" s="2">
        <v>191759.8155</v>
      </c>
      <c r="H1309" s="5">
        <f t="shared" si="20"/>
        <v>2.4385896688054975E-2</v>
      </c>
      <c r="I1309" s="4"/>
      <c r="J1309" s="4"/>
      <c r="K1309" s="4"/>
    </row>
    <row r="1310" spans="2:11" ht="13.5" x14ac:dyDescent="0.35">
      <c r="B1310" s="3">
        <v>43913</v>
      </c>
      <c r="C1310" s="2">
        <v>25.6</v>
      </c>
      <c r="D1310" s="2">
        <v>12.844900000000001</v>
      </c>
      <c r="E1310" s="2">
        <v>5370</v>
      </c>
      <c r="F1310" s="2">
        <v>25.183800000000002</v>
      </c>
      <c r="G1310" s="2">
        <v>135237.00599999999</v>
      </c>
      <c r="H1310" s="5">
        <f t="shared" si="20"/>
        <v>1.5872890337071639E-2</v>
      </c>
      <c r="I1310" s="4"/>
      <c r="J1310" s="4"/>
      <c r="K1310" s="4"/>
    </row>
    <row r="1311" spans="2:11" ht="13.5" x14ac:dyDescent="0.35">
      <c r="B1311" s="3">
        <v>43914</v>
      </c>
      <c r="C1311" s="2">
        <v>26</v>
      </c>
      <c r="D1311" s="2">
        <v>13.0456</v>
      </c>
      <c r="E1311" s="2">
        <v>5044</v>
      </c>
      <c r="F1311" s="2">
        <v>25.898299999999999</v>
      </c>
      <c r="G1311" s="2">
        <v>130631.0252</v>
      </c>
      <c r="H1311" s="5">
        <f t="shared" si="20"/>
        <v>1.5624878356390429E-2</v>
      </c>
      <c r="I1311" s="4"/>
      <c r="J1311" s="4"/>
      <c r="K1311" s="4"/>
    </row>
    <row r="1312" spans="2:11" ht="13.5" x14ac:dyDescent="0.35">
      <c r="B1312" s="3">
        <v>43915</v>
      </c>
      <c r="C1312" s="2">
        <v>26.4</v>
      </c>
      <c r="D1312" s="2">
        <v>13.2464</v>
      </c>
      <c r="E1312" s="2">
        <v>6427</v>
      </c>
      <c r="F1312" s="2">
        <v>26.100100000000001</v>
      </c>
      <c r="G1312" s="2">
        <v>167745.34270000001</v>
      </c>
      <c r="H1312" s="5">
        <f t="shared" si="20"/>
        <v>1.5392162874838964E-2</v>
      </c>
      <c r="I1312" s="4"/>
      <c r="J1312" s="4"/>
      <c r="K1312" s="4"/>
    </row>
    <row r="1313" spans="2:11" ht="13.5" x14ac:dyDescent="0.35">
      <c r="B1313" s="3">
        <v>43916</v>
      </c>
      <c r="C1313" s="2">
        <v>26.6</v>
      </c>
      <c r="D1313" s="2">
        <v>13.3467</v>
      </c>
      <c r="E1313" s="2">
        <v>2486</v>
      </c>
      <c r="F1313" s="2">
        <v>26.482900000000001</v>
      </c>
      <c r="G1313" s="2">
        <v>65836.489400000006</v>
      </c>
      <c r="H1313" s="5">
        <f t="shared" si="20"/>
        <v>7.5718685831622726E-3</v>
      </c>
      <c r="I1313" s="4"/>
      <c r="J1313" s="4"/>
      <c r="K1313" s="4"/>
    </row>
    <row r="1314" spans="2:11" ht="13.5" x14ac:dyDescent="0.35">
      <c r="B1314" s="3">
        <v>43917</v>
      </c>
      <c r="C1314" s="2">
        <v>26.84</v>
      </c>
      <c r="D1314" s="2">
        <v>13.4671</v>
      </c>
      <c r="E1314" s="2">
        <v>9227</v>
      </c>
      <c r="F1314" s="2">
        <v>26.601500000000001</v>
      </c>
      <c r="G1314" s="2">
        <v>245452.0405</v>
      </c>
      <c r="H1314" s="5">
        <f t="shared" si="20"/>
        <v>9.0209564911176588E-3</v>
      </c>
      <c r="I1314" s="4"/>
      <c r="J1314" s="4"/>
      <c r="K1314" s="4"/>
    </row>
    <row r="1315" spans="2:11" ht="13.5" x14ac:dyDescent="0.35">
      <c r="B1315" s="3">
        <v>43920</v>
      </c>
      <c r="C1315" s="2">
        <v>27</v>
      </c>
      <c r="D1315" s="2">
        <v>13.5474</v>
      </c>
      <c r="E1315" s="2">
        <v>1778</v>
      </c>
      <c r="F1315" s="2">
        <v>26.753699999999998</v>
      </c>
      <c r="G1315" s="2">
        <v>47568.078600000001</v>
      </c>
      <c r="H1315" s="5">
        <f t="shared" si="20"/>
        <v>5.9626794187315289E-3</v>
      </c>
      <c r="I1315" s="4"/>
      <c r="J1315" s="4"/>
      <c r="K1315" s="4"/>
    </row>
    <row r="1316" spans="2:11" ht="13.5" x14ac:dyDescent="0.35">
      <c r="B1316" s="3">
        <v>43921</v>
      </c>
      <c r="C1316" s="2">
        <v>27.64</v>
      </c>
      <c r="D1316" s="2">
        <v>13.868499999999999</v>
      </c>
      <c r="E1316" s="2">
        <v>3555</v>
      </c>
      <c r="F1316" s="2">
        <v>27.5854</v>
      </c>
      <c r="G1316" s="2">
        <v>98066.096999999994</v>
      </c>
      <c r="H1316" s="5">
        <f t="shared" si="20"/>
        <v>2.3701964952684611E-2</v>
      </c>
      <c r="I1316" s="4"/>
      <c r="J1316" s="4"/>
      <c r="K1316" s="4"/>
    </row>
    <row r="1317" spans="2:11" ht="13.5" x14ac:dyDescent="0.35">
      <c r="B1317" s="3">
        <v>43922</v>
      </c>
      <c r="C1317" s="2">
        <v>27.6</v>
      </c>
      <c r="D1317" s="2">
        <v>13.8485</v>
      </c>
      <c r="E1317" s="2">
        <v>1328</v>
      </c>
      <c r="F1317" s="2">
        <v>27.213799999999999</v>
      </c>
      <c r="G1317" s="2">
        <v>36139.926399999997</v>
      </c>
      <c r="H1317" s="5">
        <f t="shared" si="20"/>
        <v>-1.442117027796775E-3</v>
      </c>
      <c r="I1317" s="4"/>
      <c r="J1317" s="4"/>
      <c r="K1317" s="4"/>
    </row>
    <row r="1318" spans="2:11" ht="13.5" x14ac:dyDescent="0.35">
      <c r="B1318" s="3">
        <v>43923</v>
      </c>
      <c r="C1318" s="2">
        <v>26.78</v>
      </c>
      <c r="D1318" s="2">
        <v>13.436999999999999</v>
      </c>
      <c r="E1318" s="2">
        <v>45749</v>
      </c>
      <c r="F1318" s="2">
        <v>26.816400000000002</v>
      </c>
      <c r="G1318" s="2">
        <v>1226823.4835999999</v>
      </c>
      <c r="H1318" s="5">
        <f t="shared" si="20"/>
        <v>-2.9714409502834258E-2</v>
      </c>
      <c r="I1318" s="4"/>
      <c r="J1318" s="4"/>
      <c r="K1318" s="4"/>
    </row>
    <row r="1319" spans="2:11" ht="13.5" x14ac:dyDescent="0.35">
      <c r="B1319" s="3">
        <v>43924</v>
      </c>
      <c r="C1319" s="2">
        <v>26.79</v>
      </c>
      <c r="D1319" s="2">
        <v>13.442</v>
      </c>
      <c r="E1319" s="2">
        <v>3676</v>
      </c>
      <c r="F1319" s="2">
        <v>26.780200000000001</v>
      </c>
      <c r="G1319" s="2">
        <v>98444.015199999994</v>
      </c>
      <c r="H1319" s="5">
        <f t="shared" si="20"/>
        <v>3.7210686909286162E-4</v>
      </c>
      <c r="I1319" s="4"/>
      <c r="J1319" s="4"/>
      <c r="K1319" s="4"/>
    </row>
    <row r="1320" spans="2:11" ht="13.5" x14ac:dyDescent="0.35">
      <c r="B1320" s="3">
        <v>43927</v>
      </c>
      <c r="C1320" s="2">
        <v>27.2</v>
      </c>
      <c r="D1320" s="2">
        <v>13.6478</v>
      </c>
      <c r="E1320" s="2">
        <v>2670</v>
      </c>
      <c r="F1320" s="2">
        <v>26.7927</v>
      </c>
      <c r="G1320" s="2">
        <v>71536.509000000005</v>
      </c>
      <c r="H1320" s="5">
        <f t="shared" si="20"/>
        <v>1.5310221693200414E-2</v>
      </c>
      <c r="I1320" s="4"/>
      <c r="J1320" s="4"/>
      <c r="K1320" s="4"/>
    </row>
    <row r="1321" spans="2:11" ht="13.5" x14ac:dyDescent="0.35">
      <c r="B1321" s="3">
        <v>43928</v>
      </c>
      <c r="C1321" s="2">
        <v>26.61</v>
      </c>
      <c r="D1321" s="2">
        <v>13.351699999999999</v>
      </c>
      <c r="E1321" s="2">
        <v>674</v>
      </c>
      <c r="F1321" s="2">
        <v>26.5884</v>
      </c>
      <c r="G1321" s="2">
        <v>17920.581600000001</v>
      </c>
      <c r="H1321" s="5">
        <f t="shared" si="20"/>
        <v>-2.1695804451999656E-2</v>
      </c>
      <c r="I1321" s="4"/>
      <c r="J1321" s="4"/>
      <c r="K1321" s="4"/>
    </row>
    <row r="1322" spans="2:11" ht="13.5" x14ac:dyDescent="0.35">
      <c r="B1322" s="3">
        <v>43929</v>
      </c>
      <c r="C1322" s="2">
        <v>26.6</v>
      </c>
      <c r="D1322" s="2">
        <v>13.3467</v>
      </c>
      <c r="E1322" s="2">
        <v>815</v>
      </c>
      <c r="F1322" s="2">
        <v>26.7591</v>
      </c>
      <c r="G1322" s="2">
        <v>21808.666499999999</v>
      </c>
      <c r="H1322" s="5">
        <f t="shared" si="20"/>
        <v>-3.7448414808593703E-4</v>
      </c>
      <c r="I1322" s="4"/>
      <c r="J1322" s="4"/>
      <c r="K1322" s="4"/>
    </row>
    <row r="1323" spans="2:11" ht="13.5" x14ac:dyDescent="0.35">
      <c r="B1323" s="3">
        <v>43934</v>
      </c>
      <c r="C1323" s="2">
        <v>26.6</v>
      </c>
      <c r="D1323" s="2">
        <v>13.3467</v>
      </c>
      <c r="E1323" s="2">
        <v>1355</v>
      </c>
      <c r="F1323" s="2">
        <v>26.566800000000001</v>
      </c>
      <c r="G1323" s="2">
        <v>35998.014000000003</v>
      </c>
      <c r="H1323" s="5">
        <f t="shared" si="20"/>
        <v>0</v>
      </c>
      <c r="I1323" s="4"/>
      <c r="J1323" s="4"/>
      <c r="K1323" s="4"/>
    </row>
    <row r="1324" spans="2:11" ht="13.5" x14ac:dyDescent="0.35">
      <c r="B1324" s="3">
        <v>43935</v>
      </c>
      <c r="C1324" s="2">
        <v>27</v>
      </c>
      <c r="D1324" s="2">
        <v>13.5474</v>
      </c>
      <c r="E1324" s="2">
        <v>291</v>
      </c>
      <c r="F1324" s="2">
        <v>27.001000000000001</v>
      </c>
      <c r="G1324" s="2">
        <v>7857.2910000000002</v>
      </c>
      <c r="H1324" s="5">
        <f t="shared" si="20"/>
        <v>1.5037424981456047E-2</v>
      </c>
      <c r="I1324" s="4"/>
      <c r="J1324" s="4"/>
      <c r="K1324" s="4"/>
    </row>
    <row r="1325" spans="2:11" ht="13.5" x14ac:dyDescent="0.35">
      <c r="B1325" s="3">
        <v>43936</v>
      </c>
      <c r="C1325" s="2">
        <v>27.28</v>
      </c>
      <c r="D1325" s="2">
        <v>13.687900000000001</v>
      </c>
      <c r="E1325" s="2">
        <v>1449</v>
      </c>
      <c r="F1325" s="2">
        <v>27.0532</v>
      </c>
      <c r="G1325" s="2">
        <v>39200.086799999997</v>
      </c>
      <c r="H1325" s="5">
        <f t="shared" si="20"/>
        <v>1.0370993696207477E-2</v>
      </c>
      <c r="I1325" s="4"/>
      <c r="J1325" s="4"/>
      <c r="K1325" s="4"/>
    </row>
    <row r="1326" spans="2:11" ht="13.5" x14ac:dyDescent="0.35">
      <c r="B1326" s="3">
        <v>43937</v>
      </c>
      <c r="C1326" s="2">
        <v>27.28</v>
      </c>
      <c r="D1326" s="2">
        <v>13.687900000000001</v>
      </c>
      <c r="E1326" s="2">
        <v>490</v>
      </c>
      <c r="F1326" s="2">
        <v>27.227799999999998</v>
      </c>
      <c r="G1326" s="2">
        <v>13341.621999999999</v>
      </c>
      <c r="H1326" s="5">
        <f t="shared" si="20"/>
        <v>0</v>
      </c>
      <c r="I1326" s="4"/>
      <c r="J1326" s="4"/>
      <c r="K1326" s="4"/>
    </row>
    <row r="1327" spans="2:11" ht="13.5" x14ac:dyDescent="0.35">
      <c r="B1327" s="3">
        <v>43938</v>
      </c>
      <c r="C1327" s="2">
        <v>27.37</v>
      </c>
      <c r="D1327" s="2">
        <v>13.7331</v>
      </c>
      <c r="E1327" s="2">
        <v>750</v>
      </c>
      <c r="F1327" s="2">
        <v>27.325099999999999</v>
      </c>
      <c r="G1327" s="2">
        <v>20493.825000000001</v>
      </c>
      <c r="H1327" s="5">
        <f t="shared" si="20"/>
        <v>3.302186602765907E-3</v>
      </c>
      <c r="I1327" s="4"/>
      <c r="J1327" s="4"/>
      <c r="K1327" s="4"/>
    </row>
    <row r="1328" spans="2:11" ht="13.5" x14ac:dyDescent="0.35">
      <c r="B1328" s="3">
        <v>43941</v>
      </c>
      <c r="C1328" s="2">
        <v>27.3</v>
      </c>
      <c r="D1328" s="2">
        <v>13.697900000000001</v>
      </c>
      <c r="E1328" s="2">
        <v>3691</v>
      </c>
      <c r="F1328" s="2">
        <v>27.296199999999999</v>
      </c>
      <c r="G1328" s="2">
        <v>100750.2742</v>
      </c>
      <c r="H1328" s="5">
        <f t="shared" si="20"/>
        <v>-2.5631503447873876E-3</v>
      </c>
      <c r="I1328" s="4"/>
      <c r="J1328" s="4"/>
      <c r="K1328" s="4"/>
    </row>
    <row r="1329" spans="2:11" ht="13.5" x14ac:dyDescent="0.35">
      <c r="B1329" s="3">
        <v>43942</v>
      </c>
      <c r="C1329" s="2">
        <v>27.31</v>
      </c>
      <c r="D1329" s="2">
        <v>13.7029</v>
      </c>
      <c r="E1329" s="2">
        <v>1234</v>
      </c>
      <c r="F1329" s="2">
        <v>27.327100000000002</v>
      </c>
      <c r="G1329" s="2">
        <v>33721.6414</v>
      </c>
      <c r="H1329" s="5">
        <f t="shared" si="20"/>
        <v>3.6501945553690747E-4</v>
      </c>
      <c r="I1329" s="4"/>
      <c r="J1329" s="4"/>
      <c r="K1329" s="4"/>
    </row>
    <row r="1330" spans="2:11" ht="13.5" x14ac:dyDescent="0.35">
      <c r="B1330" s="3">
        <v>43943</v>
      </c>
      <c r="C1330" s="2">
        <v>27.5</v>
      </c>
      <c r="D1330" s="2">
        <v>13.798299999999999</v>
      </c>
      <c r="E1330" s="2">
        <v>555</v>
      </c>
      <c r="F1330" s="2">
        <v>27.5212</v>
      </c>
      <c r="G1330" s="2">
        <v>15274.266</v>
      </c>
      <c r="H1330" s="5">
        <f t="shared" si="20"/>
        <v>6.9620299352691553E-3</v>
      </c>
      <c r="I1330" s="4"/>
      <c r="J1330" s="4"/>
      <c r="K1330" s="4"/>
    </row>
    <row r="1331" spans="2:11" ht="13.5" x14ac:dyDescent="0.35">
      <c r="B1331" s="3">
        <v>43944</v>
      </c>
      <c r="C1331" s="2">
        <v>27.55</v>
      </c>
      <c r="D1331" s="2">
        <v>13.823399999999999</v>
      </c>
      <c r="E1331" s="2">
        <v>1352</v>
      </c>
      <c r="F1331" s="2">
        <v>27.7346</v>
      </c>
      <c r="G1331" s="2">
        <v>37497.179199999999</v>
      </c>
      <c r="H1331" s="5">
        <f t="shared" si="20"/>
        <v>1.8190646673865711E-3</v>
      </c>
      <c r="I1331" s="4"/>
      <c r="J1331" s="4"/>
      <c r="K1331" s="4"/>
    </row>
    <row r="1332" spans="2:11" ht="13.5" x14ac:dyDescent="0.35">
      <c r="B1332" s="3">
        <v>43945</v>
      </c>
      <c r="C1332" s="2">
        <v>28</v>
      </c>
      <c r="D1332" s="2">
        <v>14.049200000000001</v>
      </c>
      <c r="E1332" s="2">
        <v>2075</v>
      </c>
      <c r="F1332" s="2">
        <v>27.592199999999998</v>
      </c>
      <c r="G1332" s="2">
        <v>57253.815000000002</v>
      </c>
      <c r="H1332" s="5">
        <f t="shared" si="20"/>
        <v>1.6334621004962697E-2</v>
      </c>
      <c r="I1332" s="4"/>
      <c r="J1332" s="4"/>
      <c r="K1332" s="4"/>
    </row>
    <row r="1333" spans="2:11" ht="13.5" x14ac:dyDescent="0.35">
      <c r="B1333" s="3">
        <v>43948</v>
      </c>
      <c r="C1333" s="2">
        <v>28.58</v>
      </c>
      <c r="D1333" s="2">
        <v>14.340199999999999</v>
      </c>
      <c r="E1333" s="2">
        <v>321</v>
      </c>
      <c r="F1333" s="2">
        <v>28.580100000000002</v>
      </c>
      <c r="G1333" s="2">
        <v>9174.2121000000006</v>
      </c>
      <c r="H1333" s="5">
        <f t="shared" si="20"/>
        <v>2.0712923155766776E-2</v>
      </c>
      <c r="I1333" s="4"/>
      <c r="J1333" s="4"/>
      <c r="K1333" s="4"/>
    </row>
    <row r="1334" spans="2:11" ht="13.5" x14ac:dyDescent="0.35">
      <c r="B1334" s="3">
        <v>43949</v>
      </c>
      <c r="C1334" s="2">
        <v>29.36</v>
      </c>
      <c r="D1334" s="2">
        <v>14.7315</v>
      </c>
      <c r="E1334" s="2">
        <v>60</v>
      </c>
      <c r="F1334" s="2">
        <v>29.391999999999999</v>
      </c>
      <c r="G1334" s="2">
        <v>1763.52</v>
      </c>
      <c r="H1334" s="5">
        <f t="shared" si="20"/>
        <v>2.72869276579128E-2</v>
      </c>
      <c r="I1334" s="4"/>
      <c r="J1334" s="4"/>
      <c r="K1334" s="4"/>
    </row>
    <row r="1335" spans="2:11" ht="13.5" x14ac:dyDescent="0.35">
      <c r="B1335" s="3">
        <v>43950</v>
      </c>
      <c r="C1335" s="2">
        <v>29</v>
      </c>
      <c r="D1335" s="2">
        <v>14.5509</v>
      </c>
      <c r="E1335" s="2">
        <v>194</v>
      </c>
      <c r="F1335" s="2">
        <v>29.8324</v>
      </c>
      <c r="G1335" s="2">
        <v>5787.4856</v>
      </c>
      <c r="H1335" s="5">
        <f t="shared" si="20"/>
        <v>-1.2259444048467575E-2</v>
      </c>
      <c r="I1335" s="4"/>
      <c r="J1335" s="4"/>
      <c r="K1335" s="4"/>
    </row>
    <row r="1336" spans="2:11" ht="13.5" x14ac:dyDescent="0.35">
      <c r="B1336" s="3">
        <v>43951</v>
      </c>
      <c r="C1336" s="2">
        <v>29.2</v>
      </c>
      <c r="D1336" s="2">
        <v>14.651300000000001</v>
      </c>
      <c r="E1336" s="2">
        <v>315</v>
      </c>
      <c r="F1336" s="2">
        <v>29.3476</v>
      </c>
      <c r="G1336" s="2">
        <v>9244.4940000000006</v>
      </c>
      <c r="H1336" s="5">
        <f t="shared" si="20"/>
        <v>6.8999168436316991E-3</v>
      </c>
      <c r="I1336" s="4"/>
      <c r="J1336" s="4"/>
      <c r="K1336" s="4"/>
    </row>
    <row r="1337" spans="2:11" ht="13.5" x14ac:dyDescent="0.35">
      <c r="B1337" s="3">
        <v>43955</v>
      </c>
      <c r="C1337" s="2">
        <v>29.3</v>
      </c>
      <c r="D1337" s="2">
        <v>14.7014</v>
      </c>
      <c r="E1337" s="2">
        <v>3351</v>
      </c>
      <c r="F1337" s="2">
        <v>29.2423</v>
      </c>
      <c r="G1337" s="2">
        <v>97990.9473</v>
      </c>
      <c r="H1337" s="5">
        <f t="shared" si="20"/>
        <v>3.4194917857117593E-3</v>
      </c>
      <c r="I1337" s="4"/>
      <c r="J1337" s="4"/>
      <c r="K1337" s="4"/>
    </row>
    <row r="1338" spans="2:11" ht="13.5" x14ac:dyDescent="0.35">
      <c r="B1338" s="3">
        <v>43956</v>
      </c>
      <c r="C1338" s="2">
        <v>29.3</v>
      </c>
      <c r="D1338" s="2">
        <v>14.7014</v>
      </c>
      <c r="E1338" s="2">
        <v>6401</v>
      </c>
      <c r="F1338" s="2">
        <v>29.292999999999999</v>
      </c>
      <c r="G1338" s="2">
        <v>187504.49299999999</v>
      </c>
      <c r="H1338" s="5">
        <f t="shared" si="20"/>
        <v>0</v>
      </c>
      <c r="I1338" s="4"/>
      <c r="J1338" s="4"/>
      <c r="K1338" s="4"/>
    </row>
    <row r="1339" spans="2:11" ht="13.5" x14ac:dyDescent="0.35">
      <c r="B1339" s="3">
        <v>43957</v>
      </c>
      <c r="C1339" s="2">
        <v>29.3</v>
      </c>
      <c r="D1339" s="2">
        <v>14.7014</v>
      </c>
      <c r="E1339" s="2">
        <v>2337</v>
      </c>
      <c r="F1339" s="2">
        <v>29.3005</v>
      </c>
      <c r="G1339" s="2">
        <v>68475.268500000006</v>
      </c>
      <c r="H1339" s="5">
        <f t="shared" si="20"/>
        <v>0</v>
      </c>
      <c r="I1339" s="4"/>
      <c r="J1339" s="4"/>
      <c r="K1339" s="4"/>
    </row>
    <row r="1340" spans="2:11" ht="13.5" x14ac:dyDescent="0.35">
      <c r="B1340" s="3">
        <v>43958</v>
      </c>
      <c r="C1340" s="2">
        <v>30.1</v>
      </c>
      <c r="D1340" s="2">
        <v>15.1028</v>
      </c>
      <c r="E1340" s="2">
        <v>581</v>
      </c>
      <c r="F1340" s="2">
        <v>29.3019</v>
      </c>
      <c r="G1340" s="2">
        <v>17024.403900000001</v>
      </c>
      <c r="H1340" s="5">
        <f t="shared" si="20"/>
        <v>2.730352211354025E-2</v>
      </c>
      <c r="I1340" s="4"/>
      <c r="J1340" s="4"/>
      <c r="K1340" s="4"/>
    </row>
    <row r="1341" spans="2:11" ht="13.5" x14ac:dyDescent="0.35">
      <c r="B1341" s="3">
        <v>43959</v>
      </c>
      <c r="C1341" s="2">
        <v>29.7</v>
      </c>
      <c r="D1341" s="2">
        <v>14.902100000000001</v>
      </c>
      <c r="E1341" s="2">
        <v>2373</v>
      </c>
      <c r="F1341" s="2">
        <v>29.572900000000001</v>
      </c>
      <c r="G1341" s="2">
        <v>70176.491699999999</v>
      </c>
      <c r="H1341" s="5">
        <f t="shared" si="20"/>
        <v>-1.3288926556664951E-2</v>
      </c>
      <c r="I1341" s="4"/>
      <c r="J1341" s="4"/>
      <c r="K1341" s="4"/>
    </row>
    <row r="1342" spans="2:11" ht="13.5" x14ac:dyDescent="0.35">
      <c r="B1342" s="3">
        <v>43962</v>
      </c>
      <c r="C1342" s="2">
        <v>30.3</v>
      </c>
      <c r="D1342" s="2">
        <v>15.203200000000001</v>
      </c>
      <c r="E1342" s="2">
        <v>810</v>
      </c>
      <c r="F1342" s="2">
        <v>29.987400000000001</v>
      </c>
      <c r="G1342" s="2">
        <v>24289.794000000002</v>
      </c>
      <c r="H1342" s="5">
        <f t="shared" si="20"/>
        <v>2.0205205977680992E-2</v>
      </c>
      <c r="I1342" s="4"/>
      <c r="J1342" s="4"/>
      <c r="K1342" s="4"/>
    </row>
    <row r="1343" spans="2:11" ht="13.5" x14ac:dyDescent="0.35">
      <c r="B1343" s="3">
        <v>43963</v>
      </c>
      <c r="C1343" s="2">
        <v>30.3</v>
      </c>
      <c r="D1343" s="2">
        <v>15.203200000000001</v>
      </c>
      <c r="E1343" s="2">
        <v>1477</v>
      </c>
      <c r="F1343" s="2">
        <v>30.033100000000001</v>
      </c>
      <c r="G1343" s="2">
        <v>44358.888700000003</v>
      </c>
      <c r="H1343" s="5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30</v>
      </c>
      <c r="D1344" s="2">
        <v>15.0527</v>
      </c>
      <c r="E1344" s="2">
        <v>789</v>
      </c>
      <c r="F1344" s="2">
        <v>30.0915</v>
      </c>
      <c r="G1344" s="2">
        <v>23742.193500000001</v>
      </c>
      <c r="H1344" s="5">
        <f t="shared" si="20"/>
        <v>-9.8992317406862342E-3</v>
      </c>
      <c r="I1344" s="4"/>
      <c r="J1344" s="4"/>
      <c r="K1344" s="4"/>
    </row>
    <row r="1345" spans="2:11" ht="13.5" x14ac:dyDescent="0.35">
      <c r="B1345" s="3">
        <v>43965</v>
      </c>
      <c r="C1345" s="2">
        <v>30.05</v>
      </c>
      <c r="D1345" s="2">
        <v>15.0778</v>
      </c>
      <c r="E1345" s="2">
        <v>1188</v>
      </c>
      <c r="F1345" s="2">
        <v>30.101199999999999</v>
      </c>
      <c r="G1345" s="2">
        <v>35760.225599999998</v>
      </c>
      <c r="H1345" s="5">
        <f t="shared" si="20"/>
        <v>1.6674749380509891E-3</v>
      </c>
      <c r="I1345" s="4"/>
      <c r="J1345" s="4"/>
      <c r="K1345" s="4"/>
    </row>
    <row r="1346" spans="2:11" ht="13.5" x14ac:dyDescent="0.35">
      <c r="B1346" s="3">
        <v>43966</v>
      </c>
      <c r="C1346" s="2">
        <v>30.8</v>
      </c>
      <c r="D1346" s="2">
        <v>15.4541</v>
      </c>
      <c r="E1346" s="2">
        <v>2229</v>
      </c>
      <c r="F1346" s="2">
        <v>30.040400000000002</v>
      </c>
      <c r="G1346" s="2">
        <v>66960.051600000006</v>
      </c>
      <c r="H1346" s="5">
        <f t="shared" si="20"/>
        <v>2.495722187587052E-2</v>
      </c>
      <c r="I1346" s="4"/>
      <c r="J1346" s="4"/>
      <c r="K1346" s="4"/>
    </row>
    <row r="1347" spans="2:11" ht="13.5" x14ac:dyDescent="0.35">
      <c r="B1347" s="3">
        <v>43969</v>
      </c>
      <c r="C1347" s="2">
        <v>30.15</v>
      </c>
      <c r="D1347" s="2">
        <v>15.1279</v>
      </c>
      <c r="E1347" s="2">
        <v>3657</v>
      </c>
      <c r="F1347" s="2">
        <v>30.051100000000002</v>
      </c>
      <c r="G1347" s="2">
        <v>109896.87270000001</v>
      </c>
      <c r="H1347" s="5">
        <f t="shared" si="20"/>
        <v>-2.1107667220996371E-2</v>
      </c>
      <c r="I1347" s="4"/>
      <c r="J1347" s="4"/>
      <c r="K1347" s="4"/>
    </row>
    <row r="1348" spans="2:11" ht="13.5" x14ac:dyDescent="0.35">
      <c r="B1348" s="3">
        <v>43970</v>
      </c>
      <c r="C1348" s="2">
        <v>30.18</v>
      </c>
      <c r="D1348" s="2">
        <v>15.143000000000001</v>
      </c>
      <c r="E1348" s="2">
        <v>1292</v>
      </c>
      <c r="F1348" s="2">
        <v>30.2743</v>
      </c>
      <c r="G1348" s="2">
        <v>39114.395600000003</v>
      </c>
      <c r="H1348" s="5">
        <f t="shared" si="20"/>
        <v>9.9815572551380802E-4</v>
      </c>
      <c r="I1348" s="4"/>
      <c r="J1348" s="4"/>
      <c r="K1348" s="4"/>
    </row>
    <row r="1349" spans="2:11" ht="13.5" x14ac:dyDescent="0.35">
      <c r="B1349" s="3">
        <v>43971</v>
      </c>
      <c r="C1349" s="2">
        <v>30.22</v>
      </c>
      <c r="D1349" s="2">
        <v>15.1631</v>
      </c>
      <c r="E1349" s="2">
        <v>274</v>
      </c>
      <c r="F1349" s="2">
        <v>30.239000000000001</v>
      </c>
      <c r="G1349" s="2">
        <v>8285.4860000000008</v>
      </c>
      <c r="H1349" s="5">
        <f t="shared" si="20"/>
        <v>1.3273459684342165E-3</v>
      </c>
      <c r="I1349" s="4"/>
      <c r="J1349" s="4"/>
      <c r="K1349" s="4"/>
    </row>
    <row r="1350" spans="2:11" ht="13.5" x14ac:dyDescent="0.35">
      <c r="B1350" s="3">
        <v>43972</v>
      </c>
      <c r="C1350" s="2">
        <v>30.21</v>
      </c>
      <c r="D1350" s="2">
        <v>15.157999999999999</v>
      </c>
      <c r="E1350" s="2">
        <v>5250</v>
      </c>
      <c r="F1350" s="2">
        <v>30.205300000000001</v>
      </c>
      <c r="G1350" s="2">
        <v>158577.82500000001</v>
      </c>
      <c r="H1350" s="5">
        <f t="shared" si="20"/>
        <v>-3.3634283227048219E-4</v>
      </c>
      <c r="I1350" s="4"/>
      <c r="J1350" s="4"/>
      <c r="K1350" s="4"/>
    </row>
    <row r="1351" spans="2:11" ht="13.5" x14ac:dyDescent="0.35">
      <c r="B1351" s="3">
        <v>43973</v>
      </c>
      <c r="C1351" s="2">
        <v>30.88</v>
      </c>
      <c r="D1351" s="2">
        <v>15.494199999999999</v>
      </c>
      <c r="E1351" s="2">
        <v>2301</v>
      </c>
      <c r="F1351" s="2">
        <v>30.445900000000002</v>
      </c>
      <c r="G1351" s="2">
        <v>70056.015899999999</v>
      </c>
      <c r="H1351" s="5">
        <f t="shared" ref="H1351:H1414" si="21">(D1351-D1350)/D1350</f>
        <v>2.2179707085367453E-2</v>
      </c>
      <c r="I1351" s="4"/>
      <c r="J1351" s="4"/>
      <c r="K1351" s="4"/>
    </row>
    <row r="1352" spans="2:11" ht="13.5" x14ac:dyDescent="0.35">
      <c r="B1352" s="3">
        <v>43977</v>
      </c>
      <c r="C1352" s="2">
        <v>30.88</v>
      </c>
      <c r="D1352" s="2">
        <v>15.494199999999999</v>
      </c>
      <c r="E1352" s="2">
        <v>65</v>
      </c>
      <c r="F1352" s="2">
        <v>30.88</v>
      </c>
      <c r="G1352" s="2">
        <v>2007.2</v>
      </c>
      <c r="H1352" s="5">
        <f t="shared" si="21"/>
        <v>0</v>
      </c>
      <c r="I1352" s="4"/>
      <c r="J1352" s="4"/>
      <c r="K1352" s="4"/>
    </row>
    <row r="1353" spans="2:11" ht="13.5" x14ac:dyDescent="0.35">
      <c r="B1353" s="3">
        <v>43978</v>
      </c>
      <c r="C1353" s="2">
        <v>30.79</v>
      </c>
      <c r="D1353" s="2">
        <v>15.4491</v>
      </c>
      <c r="E1353" s="2">
        <v>11190</v>
      </c>
      <c r="F1353" s="2">
        <v>30.109300000000001</v>
      </c>
      <c r="G1353" s="2">
        <v>336923.06699999998</v>
      </c>
      <c r="H1353" s="5">
        <f t="shared" si="21"/>
        <v>-2.9107666094409326E-3</v>
      </c>
      <c r="I1353" s="4"/>
      <c r="J1353" s="4"/>
      <c r="K1353" s="4"/>
    </row>
    <row r="1354" spans="2:11" ht="13.5" x14ac:dyDescent="0.35">
      <c r="B1354" s="3">
        <v>43979</v>
      </c>
      <c r="C1354" s="2">
        <v>30.1</v>
      </c>
      <c r="D1354" s="2">
        <v>15.1028</v>
      </c>
      <c r="E1354" s="2">
        <v>988</v>
      </c>
      <c r="F1354" s="2">
        <v>30.1343</v>
      </c>
      <c r="G1354" s="2">
        <v>29772.688399999999</v>
      </c>
      <c r="H1354" s="5">
        <f t="shared" si="21"/>
        <v>-2.2415545242117623E-2</v>
      </c>
      <c r="I1354" s="4"/>
      <c r="J1354" s="4"/>
      <c r="K1354" s="4"/>
    </row>
    <row r="1355" spans="2:11" ht="13.5" x14ac:dyDescent="0.35">
      <c r="B1355" s="3">
        <v>43980</v>
      </c>
      <c r="C1355" s="2">
        <v>30.49</v>
      </c>
      <c r="D1355" s="2">
        <v>15.298500000000001</v>
      </c>
      <c r="E1355" s="2">
        <v>818</v>
      </c>
      <c r="F1355" s="2">
        <v>30.37</v>
      </c>
      <c r="G1355" s="2">
        <v>24842.66</v>
      </c>
      <c r="H1355" s="5">
        <f t="shared" si="21"/>
        <v>1.2957862118282731E-2</v>
      </c>
      <c r="I1355" s="4"/>
      <c r="J1355" s="4"/>
      <c r="K1355" s="4"/>
    </row>
    <row r="1356" spans="2:11" ht="13.5" x14ac:dyDescent="0.35">
      <c r="B1356" s="3">
        <v>43983</v>
      </c>
      <c r="C1356" s="2">
        <v>30.3</v>
      </c>
      <c r="D1356" s="2">
        <v>15.203200000000001</v>
      </c>
      <c r="E1356" s="2">
        <v>8989</v>
      </c>
      <c r="F1356" s="2">
        <v>30.0044</v>
      </c>
      <c r="G1356" s="2">
        <v>269709.55160000001</v>
      </c>
      <c r="H1356" s="5">
        <f t="shared" si="21"/>
        <v>-6.2293688923750652E-3</v>
      </c>
      <c r="I1356" s="4"/>
      <c r="J1356" s="4"/>
      <c r="K1356" s="4"/>
    </row>
    <row r="1357" spans="2:11" ht="13.5" x14ac:dyDescent="0.35">
      <c r="B1357" s="3">
        <v>43984</v>
      </c>
      <c r="C1357" s="2">
        <v>30.3</v>
      </c>
      <c r="D1357" s="2">
        <v>15.203200000000001</v>
      </c>
      <c r="E1357" s="2">
        <v>525</v>
      </c>
      <c r="F1357" s="2">
        <v>30.3733</v>
      </c>
      <c r="G1357" s="2">
        <v>15945.9825</v>
      </c>
      <c r="H1357" s="5">
        <f t="shared" si="21"/>
        <v>0</v>
      </c>
      <c r="I1357" s="4"/>
      <c r="J1357" s="4"/>
      <c r="K1357" s="4"/>
    </row>
    <row r="1358" spans="2:11" ht="13.5" x14ac:dyDescent="0.35">
      <c r="B1358" s="3">
        <v>43985</v>
      </c>
      <c r="C1358" s="2">
        <v>30</v>
      </c>
      <c r="D1358" s="2">
        <v>15.0527</v>
      </c>
      <c r="E1358" s="2">
        <v>13620</v>
      </c>
      <c r="F1358" s="2">
        <v>30.005600000000001</v>
      </c>
      <c r="G1358" s="2">
        <v>408676.272</v>
      </c>
      <c r="H1358" s="5">
        <f t="shared" si="21"/>
        <v>-9.8992317406862342E-3</v>
      </c>
      <c r="I1358" s="4"/>
      <c r="J1358" s="4"/>
      <c r="K1358" s="4"/>
    </row>
    <row r="1359" spans="2:11" ht="13.5" x14ac:dyDescent="0.35">
      <c r="B1359" s="3">
        <v>43986</v>
      </c>
      <c r="C1359" s="2">
        <v>30</v>
      </c>
      <c r="D1359" s="2">
        <v>15.0527</v>
      </c>
      <c r="E1359" s="2">
        <v>7633</v>
      </c>
      <c r="F1359" s="2">
        <v>29.972300000000001</v>
      </c>
      <c r="G1359" s="2">
        <v>228778.56589999999</v>
      </c>
      <c r="H1359" s="5">
        <f t="shared" si="21"/>
        <v>0</v>
      </c>
      <c r="I1359" s="4"/>
      <c r="J1359" s="4"/>
      <c r="K1359" s="4"/>
    </row>
    <row r="1360" spans="2:11" ht="13.5" x14ac:dyDescent="0.35">
      <c r="B1360" s="3">
        <v>43987</v>
      </c>
      <c r="C1360" s="2">
        <v>30.1</v>
      </c>
      <c r="D1360" s="2">
        <v>15.1028</v>
      </c>
      <c r="E1360" s="2">
        <v>7595</v>
      </c>
      <c r="F1360" s="2">
        <v>30.0289</v>
      </c>
      <c r="G1360" s="2">
        <v>228069.49549999999</v>
      </c>
      <c r="H1360" s="5">
        <f t="shared" si="21"/>
        <v>3.3283065496555755E-3</v>
      </c>
      <c r="I1360" s="4"/>
      <c r="J1360" s="4"/>
      <c r="K1360" s="4"/>
    </row>
    <row r="1361" spans="2:11" ht="13.5" x14ac:dyDescent="0.35">
      <c r="B1361" s="3">
        <v>43990</v>
      </c>
      <c r="C1361" s="2">
        <v>30</v>
      </c>
      <c r="D1361" s="2">
        <v>15.0527</v>
      </c>
      <c r="E1361" s="2">
        <v>3817</v>
      </c>
      <c r="F1361" s="2">
        <v>29.9331</v>
      </c>
      <c r="G1361" s="2">
        <v>114254.6427</v>
      </c>
      <c r="H1361" s="5">
        <f t="shared" si="21"/>
        <v>-3.3172656725905447E-3</v>
      </c>
      <c r="I1361" s="4"/>
      <c r="J1361" s="4"/>
      <c r="K1361" s="4"/>
    </row>
    <row r="1362" spans="2:11" ht="13.5" x14ac:dyDescent="0.35">
      <c r="B1362" s="3">
        <v>43991</v>
      </c>
      <c r="C1362" s="2">
        <v>30</v>
      </c>
      <c r="D1362" s="2">
        <v>15.0527</v>
      </c>
      <c r="E1362" s="2">
        <v>4467</v>
      </c>
      <c r="F1362" s="2">
        <v>30.0002</v>
      </c>
      <c r="G1362" s="2">
        <v>134010.8934</v>
      </c>
      <c r="H1362" s="5">
        <f t="shared" si="21"/>
        <v>0</v>
      </c>
      <c r="I1362" s="4"/>
      <c r="J1362" s="4"/>
      <c r="K1362" s="4"/>
    </row>
    <row r="1363" spans="2:11" ht="13.5" x14ac:dyDescent="0.35">
      <c r="B1363" s="3">
        <v>43992</v>
      </c>
      <c r="C1363" s="2">
        <v>30.01</v>
      </c>
      <c r="D1363" s="2">
        <v>15.057700000000001</v>
      </c>
      <c r="E1363" s="2">
        <v>14214</v>
      </c>
      <c r="F1363" s="2">
        <v>30.010100000000001</v>
      </c>
      <c r="G1363" s="2">
        <v>426563.56140000001</v>
      </c>
      <c r="H1363" s="5">
        <f t="shared" si="21"/>
        <v>3.3216632232096447E-4</v>
      </c>
      <c r="I1363" s="4"/>
      <c r="J1363" s="4"/>
      <c r="K1363" s="4"/>
    </row>
    <row r="1364" spans="2:11" ht="13.5" x14ac:dyDescent="0.35">
      <c r="B1364" s="3">
        <v>43993</v>
      </c>
      <c r="C1364" s="2">
        <v>30.01</v>
      </c>
      <c r="D1364" s="2">
        <v>15.057700000000001</v>
      </c>
      <c r="E1364" s="2">
        <v>6495</v>
      </c>
      <c r="F1364" s="2">
        <v>30.010300000000001</v>
      </c>
      <c r="G1364" s="2">
        <v>194916.89850000001</v>
      </c>
      <c r="H1364" s="5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30.4</v>
      </c>
      <c r="D1365" s="2">
        <v>15.253399999999999</v>
      </c>
      <c r="E1365" s="2">
        <v>3511</v>
      </c>
      <c r="F1365" s="2">
        <v>30.038900000000002</v>
      </c>
      <c r="G1365" s="2">
        <v>105466.5779</v>
      </c>
      <c r="H1365" s="5">
        <f t="shared" si="21"/>
        <v>1.2996672798634496E-2</v>
      </c>
      <c r="I1365" s="4"/>
      <c r="J1365" s="4"/>
      <c r="K1365" s="4"/>
    </row>
    <row r="1366" spans="2:11" ht="13.5" x14ac:dyDescent="0.35">
      <c r="B1366" s="3">
        <v>43997</v>
      </c>
      <c r="C1366" s="2">
        <v>30.01</v>
      </c>
      <c r="D1366" s="2">
        <v>15.057700000000001</v>
      </c>
      <c r="E1366" s="2">
        <v>881</v>
      </c>
      <c r="F1366" s="2">
        <v>30.014500000000002</v>
      </c>
      <c r="G1366" s="2">
        <v>26442.7745</v>
      </c>
      <c r="H1366" s="5">
        <f t="shared" si="21"/>
        <v>-1.2829926442629097E-2</v>
      </c>
      <c r="I1366" s="4"/>
      <c r="J1366" s="4"/>
      <c r="K1366" s="4"/>
    </row>
    <row r="1367" spans="2:11" ht="13.5" x14ac:dyDescent="0.35">
      <c r="B1367" s="3">
        <v>43998</v>
      </c>
      <c r="C1367" s="2">
        <v>30.01</v>
      </c>
      <c r="D1367" s="2">
        <v>15.057700000000001</v>
      </c>
      <c r="E1367" s="2">
        <v>12213</v>
      </c>
      <c r="F1367" s="2">
        <v>30.01</v>
      </c>
      <c r="G1367" s="2">
        <v>366512.13</v>
      </c>
      <c r="H1367" s="5">
        <f t="shared" si="21"/>
        <v>0</v>
      </c>
      <c r="I1367" s="4"/>
      <c r="J1367" s="4"/>
      <c r="K1367" s="4"/>
    </row>
    <row r="1368" spans="2:11" ht="13.5" x14ac:dyDescent="0.35">
      <c r="B1368" s="3">
        <v>43999</v>
      </c>
      <c r="C1368" s="2">
        <v>30.01</v>
      </c>
      <c r="D1368" s="2">
        <v>15.057700000000001</v>
      </c>
      <c r="E1368" s="2">
        <v>3410</v>
      </c>
      <c r="F1368" s="2">
        <v>30.019500000000001</v>
      </c>
      <c r="G1368" s="2">
        <v>102366.495</v>
      </c>
      <c r="H1368" s="5">
        <f t="shared" si="21"/>
        <v>0</v>
      </c>
      <c r="I1368" s="4"/>
      <c r="J1368" s="4"/>
      <c r="K1368" s="4"/>
    </row>
    <row r="1369" spans="2:11" ht="13.5" x14ac:dyDescent="0.35">
      <c r="B1369" s="3">
        <v>44000</v>
      </c>
      <c r="C1369" s="2">
        <v>30.05</v>
      </c>
      <c r="D1369" s="2">
        <v>15.0778</v>
      </c>
      <c r="E1369" s="2">
        <v>6400</v>
      </c>
      <c r="F1369" s="2">
        <v>30.011099999999999</v>
      </c>
      <c r="G1369" s="2">
        <v>192071.04000000001</v>
      </c>
      <c r="H1369" s="5">
        <f t="shared" si="21"/>
        <v>1.3348652184596147E-3</v>
      </c>
      <c r="I1369" s="4"/>
      <c r="J1369" s="4"/>
      <c r="K1369" s="4"/>
    </row>
    <row r="1370" spans="2:11" ht="13.5" x14ac:dyDescent="0.35">
      <c r="B1370" s="3">
        <v>44001</v>
      </c>
      <c r="C1370" s="2">
        <v>30.05</v>
      </c>
      <c r="D1370" s="2">
        <v>15.0778</v>
      </c>
      <c r="E1370" s="2">
        <v>3937</v>
      </c>
      <c r="F1370" s="2">
        <v>30.011700000000001</v>
      </c>
      <c r="G1370" s="2">
        <v>118156.0629</v>
      </c>
      <c r="H1370" s="5">
        <f t="shared" si="21"/>
        <v>0</v>
      </c>
      <c r="I1370" s="4"/>
      <c r="J1370" s="4"/>
      <c r="K1370" s="4"/>
    </row>
    <row r="1371" spans="2:11" ht="13.5" x14ac:dyDescent="0.35">
      <c r="B1371" s="3">
        <v>44004</v>
      </c>
      <c r="C1371" s="2">
        <v>30.05</v>
      </c>
      <c r="D1371" s="2">
        <v>15.0778</v>
      </c>
      <c r="E1371" s="2">
        <v>35839</v>
      </c>
      <c r="F1371" s="2">
        <v>30.0167</v>
      </c>
      <c r="G1371" s="2">
        <v>1075768.5112999999</v>
      </c>
      <c r="H1371" s="5">
        <f t="shared" si="21"/>
        <v>0</v>
      </c>
      <c r="I1371" s="4"/>
      <c r="J1371" s="4"/>
      <c r="K1371" s="4"/>
    </row>
    <row r="1372" spans="2:11" ht="13.5" x14ac:dyDescent="0.35">
      <c r="B1372" s="3">
        <v>44005</v>
      </c>
      <c r="C1372" s="2">
        <v>30.01</v>
      </c>
      <c r="D1372" s="2">
        <v>15.057700000000001</v>
      </c>
      <c r="E1372" s="2">
        <v>5990</v>
      </c>
      <c r="F1372" s="2">
        <v>30.01</v>
      </c>
      <c r="G1372" s="2">
        <v>179759.9</v>
      </c>
      <c r="H1372" s="5">
        <f t="shared" si="21"/>
        <v>-1.3330857286871652E-3</v>
      </c>
      <c r="I1372" s="4"/>
      <c r="J1372" s="4"/>
      <c r="K1372" s="4"/>
    </row>
    <row r="1373" spans="2:11" ht="13.5" x14ac:dyDescent="0.35">
      <c r="B1373" s="3">
        <v>44006</v>
      </c>
      <c r="C1373" s="2">
        <v>29.85</v>
      </c>
      <c r="D1373" s="2">
        <v>14.977399999999999</v>
      </c>
      <c r="E1373" s="2">
        <v>14537</v>
      </c>
      <c r="F1373" s="2">
        <v>29.994399999999999</v>
      </c>
      <c r="G1373" s="2">
        <v>436028.59279999998</v>
      </c>
      <c r="H1373" s="5">
        <f t="shared" si="21"/>
        <v>-5.3328197533488607E-3</v>
      </c>
      <c r="I1373" s="4"/>
      <c r="J1373" s="4"/>
      <c r="K1373" s="4"/>
    </row>
    <row r="1374" spans="2:11" ht="13.5" x14ac:dyDescent="0.35">
      <c r="B1374" s="3">
        <v>44007</v>
      </c>
      <c r="C1374" s="2">
        <v>30</v>
      </c>
      <c r="D1374" s="2">
        <v>15.0527</v>
      </c>
      <c r="E1374" s="2">
        <v>19091</v>
      </c>
      <c r="F1374" s="2">
        <v>29.837599999999998</v>
      </c>
      <c r="G1374" s="2">
        <v>569629.62159999995</v>
      </c>
      <c r="H1374" s="5">
        <f t="shared" si="21"/>
        <v>5.0275748794851157E-3</v>
      </c>
      <c r="I1374" s="4"/>
      <c r="J1374" s="4"/>
      <c r="K1374" s="4"/>
    </row>
    <row r="1375" spans="2:11" ht="13.5" x14ac:dyDescent="0.35">
      <c r="B1375" s="3">
        <v>44008</v>
      </c>
      <c r="C1375" s="2">
        <v>29.8</v>
      </c>
      <c r="D1375" s="2">
        <v>14.952299999999999</v>
      </c>
      <c r="E1375" s="2">
        <v>9046</v>
      </c>
      <c r="F1375" s="2">
        <v>29.802299999999999</v>
      </c>
      <c r="G1375" s="2">
        <v>269591.60580000002</v>
      </c>
      <c r="H1375" s="5">
        <f t="shared" si="21"/>
        <v>-6.6698997522039562E-3</v>
      </c>
      <c r="I1375" s="4"/>
      <c r="J1375" s="4"/>
      <c r="K1375" s="4"/>
    </row>
    <row r="1376" spans="2:11" ht="13.5" x14ac:dyDescent="0.35">
      <c r="B1376" s="3">
        <v>44011</v>
      </c>
      <c r="C1376" s="2">
        <v>29.8</v>
      </c>
      <c r="D1376" s="2">
        <v>14.952299999999999</v>
      </c>
      <c r="E1376" s="2">
        <v>5373</v>
      </c>
      <c r="F1376" s="2">
        <v>29.8</v>
      </c>
      <c r="G1376" s="2">
        <v>160115.4</v>
      </c>
      <c r="H1376" s="5">
        <f t="shared" si="21"/>
        <v>0</v>
      </c>
      <c r="I1376" s="4"/>
      <c r="J1376" s="4"/>
      <c r="K1376" s="4"/>
    </row>
    <row r="1377" spans="2:11" ht="13.5" x14ac:dyDescent="0.35">
      <c r="B1377" s="3">
        <v>44012</v>
      </c>
      <c r="C1377" s="2">
        <v>29.61</v>
      </c>
      <c r="D1377" s="2">
        <v>14.856999999999999</v>
      </c>
      <c r="E1377" s="2">
        <v>22764</v>
      </c>
      <c r="F1377" s="2">
        <v>29.605599999999999</v>
      </c>
      <c r="G1377" s="2">
        <v>673941.87840000005</v>
      </c>
      <c r="H1377" s="5">
        <f t="shared" si="21"/>
        <v>-6.3736013857399829E-3</v>
      </c>
      <c r="I1377" s="4"/>
      <c r="J1377" s="4"/>
      <c r="K1377" s="4"/>
    </row>
    <row r="1378" spans="2:11" ht="13.5" x14ac:dyDescent="0.35">
      <c r="B1378" s="3">
        <v>44013</v>
      </c>
      <c r="C1378" s="2">
        <v>29.5</v>
      </c>
      <c r="D1378" s="2">
        <v>14.8018</v>
      </c>
      <c r="E1378" s="2">
        <v>11725</v>
      </c>
      <c r="F1378" s="2">
        <v>29.5001</v>
      </c>
      <c r="G1378" s="2">
        <v>345888.67249999999</v>
      </c>
      <c r="H1378" s="5">
        <f t="shared" si="21"/>
        <v>-3.7154203405801475E-3</v>
      </c>
      <c r="I1378" s="4"/>
      <c r="J1378" s="4"/>
      <c r="K1378" s="4"/>
    </row>
    <row r="1379" spans="2:11" ht="13.5" x14ac:dyDescent="0.35">
      <c r="B1379" s="3">
        <v>44014</v>
      </c>
      <c r="C1379" s="2">
        <v>29.4</v>
      </c>
      <c r="D1379" s="2">
        <v>14.7516</v>
      </c>
      <c r="E1379" s="2">
        <v>1352</v>
      </c>
      <c r="F1379" s="2">
        <v>29.133099999999999</v>
      </c>
      <c r="G1379" s="2">
        <v>39387.951200000003</v>
      </c>
      <c r="H1379" s="5">
        <f t="shared" si="21"/>
        <v>-3.3914794146658006E-3</v>
      </c>
      <c r="I1379" s="4"/>
      <c r="J1379" s="4"/>
      <c r="K1379" s="4"/>
    </row>
    <row r="1380" spans="2:11" ht="13.5" x14ac:dyDescent="0.35">
      <c r="B1380" s="3">
        <v>44015</v>
      </c>
      <c r="C1380" s="2">
        <v>29.3</v>
      </c>
      <c r="D1380" s="2">
        <v>14.7014</v>
      </c>
      <c r="E1380" s="2">
        <v>665</v>
      </c>
      <c r="F1380" s="2">
        <v>29.4925</v>
      </c>
      <c r="G1380" s="2">
        <v>19612.512500000001</v>
      </c>
      <c r="H1380" s="5">
        <f t="shared" si="21"/>
        <v>-3.4030206892811795E-3</v>
      </c>
      <c r="I1380" s="4"/>
      <c r="J1380" s="4"/>
      <c r="K1380" s="4"/>
    </row>
    <row r="1381" spans="2:11" ht="13.5" x14ac:dyDescent="0.35">
      <c r="B1381" s="3">
        <v>44018</v>
      </c>
      <c r="C1381" s="2">
        <v>29.31</v>
      </c>
      <c r="D1381" s="2">
        <v>14.7065</v>
      </c>
      <c r="E1381" s="2">
        <v>1168</v>
      </c>
      <c r="F1381" s="2">
        <v>29.3185</v>
      </c>
      <c r="G1381" s="2">
        <v>34244.008000000002</v>
      </c>
      <c r="H1381" s="5">
        <f t="shared" si="21"/>
        <v>3.4690573686863485E-4</v>
      </c>
      <c r="I1381" s="4"/>
      <c r="J1381" s="4"/>
      <c r="K1381" s="4"/>
    </row>
    <row r="1382" spans="2:11" ht="13.5" x14ac:dyDescent="0.35">
      <c r="B1382" s="3">
        <v>44019</v>
      </c>
      <c r="C1382" s="2">
        <v>29.3</v>
      </c>
      <c r="D1382" s="2">
        <v>14.7014</v>
      </c>
      <c r="E1382" s="2">
        <v>487</v>
      </c>
      <c r="F1382" s="2">
        <v>29.293399999999998</v>
      </c>
      <c r="G1382" s="2">
        <v>14265.8858</v>
      </c>
      <c r="H1382" s="5">
        <f t="shared" si="21"/>
        <v>-3.467854350117668E-4</v>
      </c>
      <c r="I1382" s="4"/>
      <c r="J1382" s="4"/>
      <c r="K1382" s="4"/>
    </row>
    <row r="1383" spans="2:11" ht="13.5" x14ac:dyDescent="0.35">
      <c r="B1383" s="3">
        <v>44020</v>
      </c>
      <c r="C1383" s="2">
        <v>29.32</v>
      </c>
      <c r="D1383" s="2">
        <v>14.711499999999999</v>
      </c>
      <c r="E1383" s="2">
        <v>5889</v>
      </c>
      <c r="F1383" s="2">
        <v>29.320599999999999</v>
      </c>
      <c r="G1383" s="2">
        <v>172669.0134</v>
      </c>
      <c r="H1383" s="5">
        <f t="shared" si="21"/>
        <v>6.8700940046523143E-4</v>
      </c>
      <c r="I1383" s="4"/>
      <c r="J1383" s="4"/>
      <c r="K1383" s="4"/>
    </row>
    <row r="1384" spans="2:11" ht="13.5" x14ac:dyDescent="0.35">
      <c r="B1384" s="3">
        <v>44021</v>
      </c>
      <c r="C1384" s="2">
        <v>29.35</v>
      </c>
      <c r="D1384" s="2">
        <v>14.7265</v>
      </c>
      <c r="E1384" s="2">
        <v>2643</v>
      </c>
      <c r="F1384" s="2">
        <v>29.360199999999999</v>
      </c>
      <c r="G1384" s="2">
        <v>77599.008600000001</v>
      </c>
      <c r="H1384" s="5">
        <f t="shared" si="21"/>
        <v>1.0196105087856826E-3</v>
      </c>
      <c r="I1384" s="4"/>
      <c r="J1384" s="4"/>
      <c r="K1384" s="4"/>
    </row>
    <row r="1385" spans="2:11" ht="13.5" x14ac:dyDescent="0.35">
      <c r="B1385" s="3">
        <v>44022</v>
      </c>
      <c r="C1385" s="2">
        <v>29.4</v>
      </c>
      <c r="D1385" s="2">
        <v>14.7516</v>
      </c>
      <c r="E1385" s="2">
        <v>1901</v>
      </c>
      <c r="F1385" s="2">
        <v>29.3553</v>
      </c>
      <c r="G1385" s="2">
        <v>55804.425300000003</v>
      </c>
      <c r="H1385" s="5">
        <f t="shared" si="21"/>
        <v>1.7044104165959409E-3</v>
      </c>
      <c r="I1385" s="4"/>
      <c r="J1385" s="4"/>
      <c r="K1385" s="4"/>
    </row>
    <row r="1386" spans="2:11" ht="13.5" x14ac:dyDescent="0.35">
      <c r="B1386" s="3">
        <v>44025</v>
      </c>
      <c r="C1386" s="2">
        <v>29.35</v>
      </c>
      <c r="D1386" s="2">
        <v>14.7265</v>
      </c>
      <c r="E1386" s="2">
        <v>114</v>
      </c>
      <c r="F1386" s="2">
        <v>29.305299999999999</v>
      </c>
      <c r="G1386" s="2">
        <v>3340.8042</v>
      </c>
      <c r="H1386" s="5">
        <f t="shared" si="21"/>
        <v>-1.7015103446405898E-3</v>
      </c>
      <c r="I1386" s="4"/>
      <c r="J1386" s="4"/>
      <c r="K1386" s="4"/>
    </row>
    <row r="1387" spans="2:11" ht="13.5" x14ac:dyDescent="0.35">
      <c r="B1387" s="3">
        <v>44026</v>
      </c>
      <c r="C1387" s="2">
        <v>29.4</v>
      </c>
      <c r="D1387" s="2">
        <v>14.7516</v>
      </c>
      <c r="E1387" s="2">
        <v>2195</v>
      </c>
      <c r="F1387" s="2">
        <v>29.36</v>
      </c>
      <c r="G1387" s="2">
        <v>64445.2</v>
      </c>
      <c r="H1387" s="5">
        <f t="shared" si="21"/>
        <v>1.7044104165959409E-3</v>
      </c>
      <c r="I1387" s="4"/>
      <c r="J1387" s="4"/>
      <c r="K1387" s="4"/>
    </row>
    <row r="1388" spans="2:11" ht="13.5" x14ac:dyDescent="0.35">
      <c r="B1388" s="3">
        <v>44027</v>
      </c>
      <c r="C1388" s="2">
        <v>29.35</v>
      </c>
      <c r="D1388" s="2">
        <v>14.7265</v>
      </c>
      <c r="E1388" s="2">
        <v>3228</v>
      </c>
      <c r="F1388" s="2">
        <v>29.349900000000002</v>
      </c>
      <c r="G1388" s="2">
        <v>94741.477199999994</v>
      </c>
      <c r="H1388" s="5">
        <f t="shared" si="21"/>
        <v>-1.7015103446405898E-3</v>
      </c>
      <c r="I1388" s="4"/>
      <c r="J1388" s="4"/>
      <c r="K1388" s="4"/>
    </row>
    <row r="1389" spans="2:11" ht="13.5" x14ac:dyDescent="0.35">
      <c r="B1389" s="3">
        <v>44028</v>
      </c>
      <c r="C1389" s="2">
        <v>29.29</v>
      </c>
      <c r="D1389" s="2">
        <v>14.696400000000001</v>
      </c>
      <c r="E1389" s="2">
        <v>3121</v>
      </c>
      <c r="F1389" s="2">
        <v>29.2913</v>
      </c>
      <c r="G1389" s="2">
        <v>91418.147299999997</v>
      </c>
      <c r="H1389" s="5">
        <f t="shared" si="21"/>
        <v>-2.0439344039655809E-3</v>
      </c>
      <c r="I1389" s="4"/>
      <c r="J1389" s="4"/>
      <c r="K1389" s="4"/>
    </row>
    <row r="1390" spans="2:11" ht="13.5" x14ac:dyDescent="0.35">
      <c r="B1390" s="3">
        <v>44029</v>
      </c>
      <c r="C1390" s="2">
        <v>29.2</v>
      </c>
      <c r="D1390" s="2">
        <v>14.651300000000001</v>
      </c>
      <c r="E1390" s="2">
        <v>7151</v>
      </c>
      <c r="F1390" s="2">
        <v>29.0047</v>
      </c>
      <c r="G1390" s="2">
        <v>207412.6097</v>
      </c>
      <c r="H1390" s="5">
        <f t="shared" si="21"/>
        <v>-3.068778748537036E-3</v>
      </c>
      <c r="I1390" s="4"/>
      <c r="J1390" s="4"/>
      <c r="K1390" s="4"/>
    </row>
    <row r="1391" spans="2:11" ht="13.5" x14ac:dyDescent="0.35">
      <c r="B1391" s="3">
        <v>44032</v>
      </c>
      <c r="C1391" s="2">
        <v>29.2</v>
      </c>
      <c r="D1391" s="2">
        <v>14.651300000000001</v>
      </c>
      <c r="E1391" s="2">
        <v>3927</v>
      </c>
      <c r="F1391" s="2">
        <v>28.822099999999999</v>
      </c>
      <c r="G1391" s="2">
        <v>113184.3867</v>
      </c>
      <c r="H1391" s="5">
        <f t="shared" si="21"/>
        <v>0</v>
      </c>
      <c r="I1391" s="4"/>
      <c r="J1391" s="4"/>
      <c r="K1391" s="4"/>
    </row>
    <row r="1392" spans="2:11" ht="13.5" x14ac:dyDescent="0.35">
      <c r="B1392" s="3">
        <v>44033</v>
      </c>
      <c r="C1392" s="2">
        <v>28.8</v>
      </c>
      <c r="D1392" s="2">
        <v>14.4506</v>
      </c>
      <c r="E1392" s="2">
        <v>5109</v>
      </c>
      <c r="F1392" s="2">
        <v>28.8</v>
      </c>
      <c r="G1392" s="2">
        <v>147139.20000000001</v>
      </c>
      <c r="H1392" s="5">
        <f t="shared" si="21"/>
        <v>-1.3698443141564312E-2</v>
      </c>
      <c r="I1392" s="4"/>
      <c r="J1392" s="4"/>
      <c r="K1392" s="4"/>
    </row>
    <row r="1393" spans="2:11" ht="13.5" x14ac:dyDescent="0.35">
      <c r="B1393" s="3">
        <v>44034</v>
      </c>
      <c r="C1393" s="2">
        <v>28.78</v>
      </c>
      <c r="D1393" s="2">
        <v>14.4405</v>
      </c>
      <c r="E1393" s="2">
        <v>791</v>
      </c>
      <c r="F1393" s="2">
        <v>28.699300000000001</v>
      </c>
      <c r="G1393" s="2">
        <v>22701.1463</v>
      </c>
      <c r="H1393" s="5">
        <f t="shared" si="21"/>
        <v>-6.9893291628026204E-4</v>
      </c>
      <c r="I1393" s="4"/>
      <c r="J1393" s="4"/>
      <c r="K1393" s="4"/>
    </row>
    <row r="1394" spans="2:11" ht="13.5" x14ac:dyDescent="0.35">
      <c r="B1394" s="3">
        <v>44035</v>
      </c>
      <c r="C1394" s="2">
        <v>28.6</v>
      </c>
      <c r="D1394" s="2">
        <v>14.350199999999999</v>
      </c>
      <c r="E1394" s="2">
        <v>6918</v>
      </c>
      <c r="F1394" s="2">
        <v>28.614799999999999</v>
      </c>
      <c r="G1394" s="2">
        <v>197957.18640000001</v>
      </c>
      <c r="H1394" s="5">
        <f t="shared" si="21"/>
        <v>-6.2532460787369506E-3</v>
      </c>
      <c r="I1394" s="4"/>
      <c r="J1394" s="4"/>
      <c r="K1394" s="4"/>
    </row>
    <row r="1395" spans="2:11" ht="13.5" x14ac:dyDescent="0.35">
      <c r="B1395" s="3">
        <v>44036</v>
      </c>
      <c r="C1395" s="2">
        <v>28.61</v>
      </c>
      <c r="D1395" s="2">
        <v>14.3552</v>
      </c>
      <c r="E1395" s="2">
        <v>9800</v>
      </c>
      <c r="F1395" s="2">
        <v>28.601700000000001</v>
      </c>
      <c r="G1395" s="2">
        <v>280296.65999999997</v>
      </c>
      <c r="H1395" s="5">
        <f t="shared" si="21"/>
        <v>3.484271996209657E-4</v>
      </c>
      <c r="I1395" s="4"/>
      <c r="J1395" s="4"/>
      <c r="K1395" s="4"/>
    </row>
    <row r="1396" spans="2:11" ht="13.5" x14ac:dyDescent="0.35">
      <c r="B1396" s="3">
        <v>44039</v>
      </c>
      <c r="C1396" s="2">
        <v>28.5</v>
      </c>
      <c r="D1396" s="2">
        <v>14.3</v>
      </c>
      <c r="E1396" s="2">
        <v>150</v>
      </c>
      <c r="F1396" s="2">
        <v>28.5</v>
      </c>
      <c r="G1396" s="2">
        <v>4275</v>
      </c>
      <c r="H1396" s="5">
        <f t="shared" si="21"/>
        <v>-3.8452964779312898E-3</v>
      </c>
      <c r="I1396" s="4"/>
      <c r="J1396" s="4"/>
      <c r="K1396" s="4"/>
    </row>
    <row r="1397" spans="2:11" ht="13.5" x14ac:dyDescent="0.35">
      <c r="B1397" s="3">
        <v>44040</v>
      </c>
      <c r="C1397" s="2">
        <v>28.51</v>
      </c>
      <c r="D1397" s="2">
        <v>14.305099999999999</v>
      </c>
      <c r="E1397" s="2">
        <v>5480</v>
      </c>
      <c r="F1397" s="2">
        <v>28.501200000000001</v>
      </c>
      <c r="G1397" s="2">
        <v>156186.576</v>
      </c>
      <c r="H1397" s="5">
        <f t="shared" si="21"/>
        <v>3.5664335664327076E-4</v>
      </c>
      <c r="I1397" s="4"/>
      <c r="J1397" s="4"/>
      <c r="K1397" s="4"/>
    </row>
    <row r="1398" spans="2:11" ht="13.5" x14ac:dyDescent="0.35">
      <c r="B1398" s="3">
        <v>44041</v>
      </c>
      <c r="C1398" s="2">
        <v>28.5</v>
      </c>
      <c r="D1398" s="2">
        <v>14.3</v>
      </c>
      <c r="E1398" s="2">
        <v>1794</v>
      </c>
      <c r="F1398" s="2">
        <v>28.507100000000001</v>
      </c>
      <c r="G1398" s="2">
        <v>51141.737399999998</v>
      </c>
      <c r="H1398" s="5">
        <f t="shared" si="21"/>
        <v>-3.5651620750632796E-4</v>
      </c>
      <c r="I1398" s="4"/>
      <c r="J1398" s="4"/>
      <c r="K1398" s="4"/>
    </row>
    <row r="1399" spans="2:11" ht="13.5" x14ac:dyDescent="0.35">
      <c r="B1399" s="3">
        <v>44042</v>
      </c>
      <c r="C1399" s="2">
        <v>28.51</v>
      </c>
      <c r="D1399" s="2">
        <v>14.305099999999999</v>
      </c>
      <c r="E1399" s="2">
        <v>551</v>
      </c>
      <c r="F1399" s="2">
        <v>28.501799999999999</v>
      </c>
      <c r="G1399" s="2">
        <v>15704.4918</v>
      </c>
      <c r="H1399" s="5">
        <f t="shared" si="21"/>
        <v>3.5664335664327076E-4</v>
      </c>
      <c r="I1399" s="4"/>
      <c r="J1399" s="4"/>
      <c r="K1399" s="4"/>
    </row>
    <row r="1400" spans="2:11" ht="13.5" x14ac:dyDescent="0.35">
      <c r="B1400" s="3">
        <v>44046</v>
      </c>
      <c r="C1400" s="2">
        <v>28.65</v>
      </c>
      <c r="D1400" s="2">
        <v>14.375299999999999</v>
      </c>
      <c r="E1400" s="2">
        <v>6</v>
      </c>
      <c r="F1400" s="2">
        <v>28.566700000000001</v>
      </c>
      <c r="G1400" s="2">
        <v>171.40020000000001</v>
      </c>
      <c r="H1400" s="5">
        <f t="shared" si="21"/>
        <v>4.9073407386176831E-3</v>
      </c>
      <c r="I1400" s="4"/>
      <c r="J1400" s="4"/>
      <c r="K1400" s="4"/>
    </row>
    <row r="1401" spans="2:11" ht="13.5" x14ac:dyDescent="0.35">
      <c r="B1401" s="3">
        <v>44047</v>
      </c>
      <c r="C1401" s="2">
        <v>28.5</v>
      </c>
      <c r="D1401" s="2">
        <v>14.3</v>
      </c>
      <c r="E1401" s="2">
        <v>10311</v>
      </c>
      <c r="F1401" s="2">
        <v>28.514299999999999</v>
      </c>
      <c r="G1401" s="2">
        <v>294010.9473</v>
      </c>
      <c r="H1401" s="5">
        <f t="shared" si="21"/>
        <v>-5.2381515516196943E-3</v>
      </c>
      <c r="I1401" s="4"/>
      <c r="J1401" s="4"/>
      <c r="K1401" s="4"/>
    </row>
    <row r="1402" spans="2:11" ht="13.5" x14ac:dyDescent="0.35">
      <c r="B1402" s="3">
        <v>44048</v>
      </c>
      <c r="C1402" s="2">
        <v>28.9</v>
      </c>
      <c r="D1402" s="2">
        <v>14.5007</v>
      </c>
      <c r="E1402" s="2">
        <v>690</v>
      </c>
      <c r="F1402" s="2">
        <v>28.500599999999999</v>
      </c>
      <c r="G1402" s="2">
        <v>19665.414000000001</v>
      </c>
      <c r="H1402" s="5">
        <f t="shared" si="21"/>
        <v>1.4034965034964994E-2</v>
      </c>
      <c r="I1402" s="4"/>
      <c r="J1402" s="4"/>
      <c r="K1402" s="4"/>
    </row>
    <row r="1403" spans="2:11" ht="13.5" x14ac:dyDescent="0.35">
      <c r="B1403" s="3">
        <v>44049</v>
      </c>
      <c r="C1403" s="2">
        <v>28.9</v>
      </c>
      <c r="D1403" s="2">
        <v>14.5007</v>
      </c>
      <c r="E1403" s="2">
        <v>227</v>
      </c>
      <c r="F1403" s="2">
        <v>28.9</v>
      </c>
      <c r="G1403" s="2">
        <v>6560.3</v>
      </c>
      <c r="H1403" s="5">
        <f t="shared" si="21"/>
        <v>0</v>
      </c>
      <c r="I1403" s="4"/>
      <c r="J1403" s="4"/>
      <c r="K1403" s="4"/>
    </row>
    <row r="1404" spans="2:11" ht="13.5" x14ac:dyDescent="0.35">
      <c r="B1404" s="3">
        <v>44050</v>
      </c>
      <c r="C1404" s="2">
        <v>28</v>
      </c>
      <c r="D1404" s="2">
        <v>14.049200000000001</v>
      </c>
      <c r="E1404" s="2">
        <v>23496</v>
      </c>
      <c r="F1404" s="2">
        <v>28.467600000000001</v>
      </c>
      <c r="G1404" s="2">
        <v>668874.72959999996</v>
      </c>
      <c r="H1404" s="5">
        <f t="shared" si="21"/>
        <v>-3.1136427896584256E-2</v>
      </c>
      <c r="I1404" s="4"/>
      <c r="J1404" s="4"/>
      <c r="K1404" s="4"/>
    </row>
    <row r="1405" spans="2:11" ht="13.5" x14ac:dyDescent="0.35">
      <c r="B1405" s="3">
        <v>44053</v>
      </c>
      <c r="C1405" s="2">
        <v>28</v>
      </c>
      <c r="D1405" s="2">
        <v>14.049200000000001</v>
      </c>
      <c r="E1405" s="2">
        <v>10576</v>
      </c>
      <c r="F1405" s="2">
        <v>28.009399999999999</v>
      </c>
      <c r="G1405" s="2">
        <v>296227.41440000001</v>
      </c>
      <c r="H1405" s="5">
        <f t="shared" si="21"/>
        <v>0</v>
      </c>
      <c r="I1405" s="4"/>
      <c r="J1405" s="4"/>
      <c r="K1405" s="4"/>
    </row>
    <row r="1406" spans="2:11" ht="13.5" x14ac:dyDescent="0.35">
      <c r="B1406" s="3">
        <v>44054</v>
      </c>
      <c r="C1406" s="2">
        <v>28</v>
      </c>
      <c r="D1406" s="2">
        <v>14.049200000000001</v>
      </c>
      <c r="E1406" s="2">
        <v>5889</v>
      </c>
      <c r="F1406" s="2">
        <v>27.704699999999999</v>
      </c>
      <c r="G1406" s="2">
        <v>163152.97829999999</v>
      </c>
      <c r="H1406" s="5">
        <f t="shared" si="21"/>
        <v>0</v>
      </c>
      <c r="I1406" s="4"/>
      <c r="J1406" s="4"/>
      <c r="K1406" s="4"/>
    </row>
    <row r="1407" spans="2:11" ht="13.5" x14ac:dyDescent="0.35">
      <c r="B1407" s="3">
        <v>44055</v>
      </c>
      <c r="C1407" s="2">
        <v>27.7</v>
      </c>
      <c r="D1407" s="2">
        <v>13.8986</v>
      </c>
      <c r="E1407" s="2">
        <v>3516</v>
      </c>
      <c r="F1407" s="2">
        <v>27.7</v>
      </c>
      <c r="G1407" s="2">
        <v>97393.2</v>
      </c>
      <c r="H1407" s="5">
        <f t="shared" si="21"/>
        <v>-1.0719471571335074E-2</v>
      </c>
      <c r="I1407" s="4"/>
      <c r="J1407" s="4"/>
      <c r="K1407" s="4"/>
    </row>
    <row r="1408" spans="2:11" ht="13.5" x14ac:dyDescent="0.35">
      <c r="B1408" s="3">
        <v>44057</v>
      </c>
      <c r="C1408" s="2">
        <v>28.25</v>
      </c>
      <c r="D1408" s="2">
        <v>14.1746</v>
      </c>
      <c r="E1408" s="2">
        <v>156</v>
      </c>
      <c r="F1408" s="2">
        <v>28.2288</v>
      </c>
      <c r="G1408" s="2">
        <v>4403.6927999999998</v>
      </c>
      <c r="H1408" s="5">
        <f t="shared" si="21"/>
        <v>1.9858115205848056E-2</v>
      </c>
      <c r="I1408" s="4"/>
      <c r="J1408" s="4"/>
      <c r="K1408" s="4"/>
    </row>
    <row r="1409" spans="2:11" ht="13.5" x14ac:dyDescent="0.35">
      <c r="B1409" s="3">
        <v>44060</v>
      </c>
      <c r="C1409" s="2">
        <v>27.7</v>
      </c>
      <c r="D1409" s="2">
        <v>13.8986</v>
      </c>
      <c r="E1409" s="2">
        <v>576</v>
      </c>
      <c r="F1409" s="2">
        <v>27.713899999999999</v>
      </c>
      <c r="G1409" s="2">
        <v>15963.206399999999</v>
      </c>
      <c r="H1409" s="5">
        <f t="shared" si="21"/>
        <v>-1.9471448929775783E-2</v>
      </c>
      <c r="I1409" s="4"/>
      <c r="J1409" s="4"/>
      <c r="K1409" s="4"/>
    </row>
    <row r="1410" spans="2:11" ht="13.5" x14ac:dyDescent="0.35">
      <c r="B1410" s="3">
        <v>44061</v>
      </c>
      <c r="C1410" s="2">
        <v>28</v>
      </c>
      <c r="D1410" s="2">
        <v>14.049200000000001</v>
      </c>
      <c r="E1410" s="2">
        <v>663</v>
      </c>
      <c r="F1410" s="2">
        <v>27.866499999999998</v>
      </c>
      <c r="G1410" s="2">
        <v>18475.4895</v>
      </c>
      <c r="H1410" s="5">
        <f t="shared" si="21"/>
        <v>1.0835623731886717E-2</v>
      </c>
      <c r="I1410" s="4"/>
      <c r="J1410" s="4"/>
      <c r="K1410" s="4"/>
    </row>
    <row r="1411" spans="2:11" ht="13.5" x14ac:dyDescent="0.35">
      <c r="B1411" s="3">
        <v>44062</v>
      </c>
      <c r="C1411" s="2">
        <v>28</v>
      </c>
      <c r="D1411" s="2">
        <v>14.049200000000001</v>
      </c>
      <c r="E1411" s="2">
        <v>1473</v>
      </c>
      <c r="F1411" s="2">
        <v>27.504200000000001</v>
      </c>
      <c r="G1411" s="2">
        <v>40513.686600000001</v>
      </c>
      <c r="H1411" s="5">
        <f t="shared" si="21"/>
        <v>0</v>
      </c>
      <c r="I1411" s="4"/>
      <c r="J1411" s="4"/>
      <c r="K1411" s="4"/>
    </row>
    <row r="1412" spans="2:11" ht="13.5" x14ac:dyDescent="0.35">
      <c r="B1412" s="3">
        <v>44064</v>
      </c>
      <c r="C1412" s="2">
        <v>28</v>
      </c>
      <c r="D1412" s="2">
        <v>14.049200000000001</v>
      </c>
      <c r="E1412" s="2">
        <v>114</v>
      </c>
      <c r="F1412" s="2">
        <v>28</v>
      </c>
      <c r="G1412" s="2">
        <v>3192</v>
      </c>
      <c r="H1412" s="5">
        <f t="shared" si="21"/>
        <v>0</v>
      </c>
      <c r="I1412" s="4"/>
      <c r="J1412" s="4"/>
      <c r="K1412" s="4"/>
    </row>
    <row r="1413" spans="2:11" ht="13.5" x14ac:dyDescent="0.35">
      <c r="B1413" s="3">
        <v>44067</v>
      </c>
      <c r="C1413" s="2">
        <v>28</v>
      </c>
      <c r="D1413" s="2">
        <v>14.049200000000001</v>
      </c>
      <c r="E1413" s="2">
        <v>1092</v>
      </c>
      <c r="F1413" s="2">
        <v>27.758700000000001</v>
      </c>
      <c r="G1413" s="2">
        <v>30312.500400000001</v>
      </c>
      <c r="H1413" s="5">
        <f t="shared" si="21"/>
        <v>0</v>
      </c>
      <c r="I1413" s="4"/>
      <c r="J1413" s="4"/>
      <c r="K1413" s="4"/>
    </row>
    <row r="1414" spans="2:11" ht="13.5" x14ac:dyDescent="0.35">
      <c r="B1414" s="3">
        <v>44068</v>
      </c>
      <c r="C1414" s="2">
        <v>28.2</v>
      </c>
      <c r="D1414" s="2">
        <v>14.1495</v>
      </c>
      <c r="E1414" s="2">
        <v>362</v>
      </c>
      <c r="F1414" s="2">
        <v>28.0702</v>
      </c>
      <c r="G1414" s="2">
        <v>10161.412399999999</v>
      </c>
      <c r="H1414" s="5">
        <f t="shared" si="21"/>
        <v>7.1391965378810847E-3</v>
      </c>
      <c r="I1414" s="4"/>
      <c r="J1414" s="4"/>
      <c r="K1414" s="4"/>
    </row>
    <row r="1415" spans="2:11" ht="13.5" x14ac:dyDescent="0.35">
      <c r="B1415" s="3">
        <v>44069</v>
      </c>
      <c r="C1415" s="2">
        <v>28.47</v>
      </c>
      <c r="D1415" s="2">
        <v>14.285</v>
      </c>
      <c r="E1415" s="2">
        <v>1300</v>
      </c>
      <c r="F1415" s="2">
        <v>28.4604</v>
      </c>
      <c r="G1415" s="2">
        <v>36998.519999999997</v>
      </c>
      <c r="H1415" s="5">
        <f t="shared" ref="H1415:H1478" si="22">(D1415-D1414)/D1414</f>
        <v>9.5763101169652927E-3</v>
      </c>
      <c r="I1415" s="4"/>
      <c r="J1415" s="4"/>
      <c r="K1415" s="4"/>
    </row>
    <row r="1416" spans="2:11" ht="13.5" x14ac:dyDescent="0.35">
      <c r="B1416" s="3">
        <v>44070</v>
      </c>
      <c r="C1416" s="2">
        <v>28.5</v>
      </c>
      <c r="D1416" s="2">
        <v>14.3</v>
      </c>
      <c r="E1416" s="2">
        <v>436</v>
      </c>
      <c r="F1416" s="2">
        <v>28.2681</v>
      </c>
      <c r="G1416" s="2">
        <v>12324.891600000001</v>
      </c>
      <c r="H1416" s="5">
        <f t="shared" si="22"/>
        <v>1.050052502625171E-3</v>
      </c>
      <c r="I1416" s="4"/>
      <c r="J1416" s="4"/>
      <c r="K1416" s="4"/>
    </row>
    <row r="1417" spans="2:11" ht="13.5" x14ac:dyDescent="0.35">
      <c r="B1417" s="3">
        <v>44071</v>
      </c>
      <c r="C1417" s="2">
        <v>28.3</v>
      </c>
      <c r="D1417" s="2">
        <v>14.1997</v>
      </c>
      <c r="E1417" s="2">
        <v>803</v>
      </c>
      <c r="F1417" s="2">
        <v>28.1875</v>
      </c>
      <c r="G1417" s="2">
        <v>22634.5625</v>
      </c>
      <c r="H1417" s="5">
        <f t="shared" si="22"/>
        <v>-7.0139860139860639E-3</v>
      </c>
      <c r="I1417" s="4"/>
      <c r="J1417" s="4"/>
      <c r="K1417" s="4"/>
    </row>
    <row r="1418" spans="2:11" ht="13.5" x14ac:dyDescent="0.35">
      <c r="B1418" s="3">
        <v>44074</v>
      </c>
      <c r="C1418" s="2">
        <v>28</v>
      </c>
      <c r="D1418" s="2">
        <v>14.049200000000001</v>
      </c>
      <c r="E1418" s="2">
        <v>150</v>
      </c>
      <c r="F1418" s="2">
        <v>28</v>
      </c>
      <c r="G1418" s="2">
        <v>4200</v>
      </c>
      <c r="H1418" s="5">
        <f t="shared" si="22"/>
        <v>-1.0598815467932364E-2</v>
      </c>
      <c r="I1418" s="4"/>
      <c r="J1418" s="4"/>
      <c r="K1418" s="4"/>
    </row>
    <row r="1419" spans="2:11" ht="13.5" x14ac:dyDescent="0.35">
      <c r="B1419" s="3">
        <v>44075</v>
      </c>
      <c r="C1419" s="2">
        <v>27.88</v>
      </c>
      <c r="D1419" s="2">
        <v>13.988899999999999</v>
      </c>
      <c r="E1419" s="2">
        <v>1010</v>
      </c>
      <c r="F1419" s="2">
        <v>27.884</v>
      </c>
      <c r="G1419" s="2">
        <v>28162.84</v>
      </c>
      <c r="H1419" s="5">
        <f t="shared" si="22"/>
        <v>-4.2920593343394337E-3</v>
      </c>
      <c r="I1419" s="4"/>
      <c r="J1419" s="4"/>
      <c r="K1419" s="4"/>
    </row>
    <row r="1420" spans="2:11" ht="13.5" x14ac:dyDescent="0.35">
      <c r="B1420" s="3">
        <v>44076</v>
      </c>
      <c r="C1420" s="2">
        <v>27.66</v>
      </c>
      <c r="D1420" s="2">
        <v>13.8786</v>
      </c>
      <c r="E1420" s="2">
        <v>755</v>
      </c>
      <c r="F1420" s="2">
        <v>27.691800000000001</v>
      </c>
      <c r="G1420" s="2">
        <v>20907.309000000001</v>
      </c>
      <c r="H1420" s="5">
        <f t="shared" si="22"/>
        <v>-7.8848229667807142E-3</v>
      </c>
      <c r="I1420" s="4"/>
      <c r="J1420" s="4"/>
      <c r="K1420" s="4"/>
    </row>
    <row r="1421" spans="2:11" ht="13.5" x14ac:dyDescent="0.35">
      <c r="B1421" s="3">
        <v>44077</v>
      </c>
      <c r="C1421" s="2">
        <v>27</v>
      </c>
      <c r="D1421" s="2">
        <v>13.5474</v>
      </c>
      <c r="E1421" s="2">
        <v>2198</v>
      </c>
      <c r="F1421" s="2">
        <v>27.147300000000001</v>
      </c>
      <c r="G1421" s="2">
        <v>59669.765399999997</v>
      </c>
      <c r="H1421" s="5">
        <f t="shared" si="22"/>
        <v>-2.3864078509359791E-2</v>
      </c>
      <c r="I1421" s="4"/>
      <c r="J1421" s="4"/>
      <c r="K1421" s="4"/>
    </row>
    <row r="1422" spans="2:11" ht="13.5" x14ac:dyDescent="0.35">
      <c r="B1422" s="3">
        <v>44078</v>
      </c>
      <c r="C1422" s="2">
        <v>26.89</v>
      </c>
      <c r="D1422" s="2">
        <v>13.4922</v>
      </c>
      <c r="E1422" s="2">
        <v>1755</v>
      </c>
      <c r="F1422" s="2">
        <v>26.7913</v>
      </c>
      <c r="G1422" s="2">
        <v>47018.731500000002</v>
      </c>
      <c r="H1422" s="5">
        <f t="shared" si="22"/>
        <v>-4.0745825767305351E-3</v>
      </c>
      <c r="I1422" s="4"/>
      <c r="J1422" s="4"/>
      <c r="K1422" s="4"/>
    </row>
    <row r="1423" spans="2:11" ht="13.5" x14ac:dyDescent="0.35">
      <c r="B1423" s="3">
        <v>44081</v>
      </c>
      <c r="C1423" s="2">
        <v>26.88</v>
      </c>
      <c r="D1423" s="2">
        <v>13.4872</v>
      </c>
      <c r="E1423" s="2">
        <v>718</v>
      </c>
      <c r="F1423" s="2">
        <v>26.878900000000002</v>
      </c>
      <c r="G1423" s="2">
        <v>19299.050200000001</v>
      </c>
      <c r="H1423" s="5">
        <f t="shared" si="22"/>
        <v>-3.7058448585114222E-4</v>
      </c>
      <c r="I1423" s="4"/>
      <c r="J1423" s="4"/>
      <c r="K1423" s="4"/>
    </row>
    <row r="1424" spans="2:11" ht="13.5" x14ac:dyDescent="0.35">
      <c r="B1424" s="3">
        <v>44082</v>
      </c>
      <c r="C1424" s="2">
        <v>26.4</v>
      </c>
      <c r="D1424" s="2">
        <v>13.2464</v>
      </c>
      <c r="E1424" s="2">
        <v>2134</v>
      </c>
      <c r="F1424" s="2">
        <v>26.628699999999998</v>
      </c>
      <c r="G1424" s="2">
        <v>56825.645799999998</v>
      </c>
      <c r="H1424" s="5">
        <f t="shared" si="22"/>
        <v>-1.7853965241117514E-2</v>
      </c>
      <c r="I1424" s="4"/>
      <c r="J1424" s="4"/>
      <c r="K1424" s="4"/>
    </row>
    <row r="1425" spans="2:11" ht="13.5" x14ac:dyDescent="0.35">
      <c r="B1425" s="3">
        <v>44083</v>
      </c>
      <c r="C1425" s="2">
        <v>26.45</v>
      </c>
      <c r="D1425" s="2">
        <v>13.2714</v>
      </c>
      <c r="E1425" s="2">
        <v>4747</v>
      </c>
      <c r="F1425" s="2">
        <v>26.429600000000001</v>
      </c>
      <c r="G1425" s="2">
        <v>125461.3112</v>
      </c>
      <c r="H1425" s="5">
        <f t="shared" si="22"/>
        <v>1.8873052301002806E-3</v>
      </c>
      <c r="I1425" s="4"/>
      <c r="J1425" s="4"/>
      <c r="K1425" s="4"/>
    </row>
    <row r="1426" spans="2:11" ht="13.5" x14ac:dyDescent="0.35">
      <c r="B1426" s="3">
        <v>44084</v>
      </c>
      <c r="C1426" s="2">
        <v>26.45</v>
      </c>
      <c r="D1426" s="2">
        <v>13.2714</v>
      </c>
      <c r="E1426" s="2">
        <v>2741</v>
      </c>
      <c r="F1426" s="2">
        <v>26.4621</v>
      </c>
      <c r="G1426" s="2">
        <v>72532.616099999999</v>
      </c>
      <c r="H1426" s="5">
        <f t="shared" si="22"/>
        <v>0</v>
      </c>
      <c r="I1426" s="4"/>
      <c r="J1426" s="4"/>
      <c r="K1426" s="4"/>
    </row>
    <row r="1427" spans="2:11" ht="13.5" x14ac:dyDescent="0.35">
      <c r="B1427" s="3">
        <v>44085</v>
      </c>
      <c r="C1427" s="2">
        <v>26.6</v>
      </c>
      <c r="D1427" s="2">
        <v>13.3467</v>
      </c>
      <c r="E1427" s="2">
        <v>3876</v>
      </c>
      <c r="F1427" s="2">
        <v>26.7697</v>
      </c>
      <c r="G1427" s="2">
        <v>103759.3572</v>
      </c>
      <c r="H1427" s="5">
        <f t="shared" si="22"/>
        <v>5.6738550567385785E-3</v>
      </c>
      <c r="I1427" s="4"/>
      <c r="J1427" s="4"/>
      <c r="K1427" s="4"/>
    </row>
    <row r="1428" spans="2:11" ht="13.5" x14ac:dyDescent="0.35">
      <c r="B1428" s="3">
        <v>44088</v>
      </c>
      <c r="C1428" s="2">
        <v>26.7</v>
      </c>
      <c r="D1428" s="2">
        <v>13.3969</v>
      </c>
      <c r="E1428" s="2">
        <v>5676</v>
      </c>
      <c r="F1428" s="2">
        <v>26.677499999999998</v>
      </c>
      <c r="G1428" s="2">
        <v>151421.49</v>
      </c>
      <c r="H1428" s="5">
        <f t="shared" si="22"/>
        <v>3.7612293675590405E-3</v>
      </c>
      <c r="I1428" s="4"/>
      <c r="J1428" s="4"/>
      <c r="K1428" s="4"/>
    </row>
    <row r="1429" spans="2:11" ht="13.5" x14ac:dyDescent="0.35">
      <c r="B1429" s="3">
        <v>44089</v>
      </c>
      <c r="C1429" s="2">
        <v>26.8</v>
      </c>
      <c r="D1429" s="2">
        <v>13.447100000000001</v>
      </c>
      <c r="E1429" s="2">
        <v>1573</v>
      </c>
      <c r="F1429" s="2">
        <v>26.7944</v>
      </c>
      <c r="G1429" s="2">
        <v>42147.591200000003</v>
      </c>
      <c r="H1429" s="5">
        <f t="shared" si="22"/>
        <v>3.7471355313542865E-3</v>
      </c>
      <c r="I1429" s="4"/>
      <c r="J1429" s="4"/>
      <c r="K1429" s="4"/>
    </row>
    <row r="1430" spans="2:11" ht="13.5" x14ac:dyDescent="0.35">
      <c r="B1430" s="3">
        <v>44090</v>
      </c>
      <c r="C1430" s="2">
        <v>26.98</v>
      </c>
      <c r="D1430" s="2">
        <v>13.5374</v>
      </c>
      <c r="E1430" s="2">
        <v>2195</v>
      </c>
      <c r="F1430" s="2">
        <v>26.9773</v>
      </c>
      <c r="G1430" s="2">
        <v>59215.173499999997</v>
      </c>
      <c r="H1430" s="5">
        <f t="shared" si="22"/>
        <v>6.715202534375379E-3</v>
      </c>
      <c r="I1430" s="4"/>
      <c r="J1430" s="4"/>
      <c r="K1430" s="4"/>
    </row>
    <row r="1431" spans="2:11" ht="13.5" x14ac:dyDescent="0.35">
      <c r="B1431" s="3">
        <v>44091</v>
      </c>
      <c r="C1431" s="2">
        <v>26.61</v>
      </c>
      <c r="D1431" s="2">
        <v>13.351699999999999</v>
      </c>
      <c r="E1431" s="2">
        <v>1140</v>
      </c>
      <c r="F1431" s="2">
        <v>26.697600000000001</v>
      </c>
      <c r="G1431" s="2">
        <v>30435.263999999999</v>
      </c>
      <c r="H1431" s="5">
        <f t="shared" si="22"/>
        <v>-1.3717552853576067E-2</v>
      </c>
      <c r="I1431" s="4"/>
      <c r="J1431" s="4"/>
      <c r="K1431" s="4"/>
    </row>
    <row r="1432" spans="2:11" ht="13.5" x14ac:dyDescent="0.35">
      <c r="B1432" s="3">
        <v>44092</v>
      </c>
      <c r="C1432" s="2">
        <v>26.5</v>
      </c>
      <c r="D1432" s="2">
        <v>13.2965</v>
      </c>
      <c r="E1432" s="2">
        <v>921</v>
      </c>
      <c r="F1432" s="2">
        <v>26.555299999999999</v>
      </c>
      <c r="G1432" s="2">
        <v>24457.4313</v>
      </c>
      <c r="H1432" s="5">
        <f t="shared" si="22"/>
        <v>-4.1343049948695115E-3</v>
      </c>
      <c r="I1432" s="4"/>
      <c r="J1432" s="4"/>
      <c r="K1432" s="4"/>
    </row>
    <row r="1433" spans="2:11" ht="13.5" x14ac:dyDescent="0.35">
      <c r="B1433" s="3">
        <v>44095</v>
      </c>
      <c r="C1433" s="2">
        <v>26.45</v>
      </c>
      <c r="D1433" s="2">
        <v>13.2714</v>
      </c>
      <c r="E1433" s="2">
        <v>1063</v>
      </c>
      <c r="F1433" s="2">
        <v>26.45</v>
      </c>
      <c r="G1433" s="2">
        <v>28116.35</v>
      </c>
      <c r="H1433" s="5">
        <f t="shared" si="22"/>
        <v>-1.8877148121686251E-3</v>
      </c>
      <c r="I1433" s="4"/>
      <c r="J1433" s="4"/>
      <c r="K1433" s="4"/>
    </row>
    <row r="1434" spans="2:11" ht="13.5" x14ac:dyDescent="0.35">
      <c r="B1434" s="3">
        <v>44096</v>
      </c>
      <c r="C1434" s="2">
        <v>26.15</v>
      </c>
      <c r="D1434" s="2">
        <v>13.120900000000001</v>
      </c>
      <c r="E1434" s="2">
        <v>748</v>
      </c>
      <c r="F1434" s="2">
        <v>26.403300000000002</v>
      </c>
      <c r="G1434" s="2">
        <v>19749.668399999999</v>
      </c>
      <c r="H1434" s="5">
        <f t="shared" si="22"/>
        <v>-1.134017511340169E-2</v>
      </c>
      <c r="I1434" s="4"/>
      <c r="J1434" s="4"/>
      <c r="K1434" s="4"/>
    </row>
    <row r="1435" spans="2:11" ht="13.5" x14ac:dyDescent="0.35">
      <c r="B1435" s="3">
        <v>44097</v>
      </c>
      <c r="C1435" s="2">
        <v>26.15</v>
      </c>
      <c r="D1435" s="2">
        <v>13.120900000000001</v>
      </c>
      <c r="E1435" s="2">
        <v>1017</v>
      </c>
      <c r="F1435" s="2">
        <v>26.2898</v>
      </c>
      <c r="G1435" s="2">
        <v>26736.726600000002</v>
      </c>
      <c r="H1435" s="5">
        <f t="shared" si="22"/>
        <v>0</v>
      </c>
      <c r="I1435" s="4"/>
      <c r="J1435" s="4"/>
      <c r="K1435" s="4"/>
    </row>
    <row r="1436" spans="2:11" ht="13.5" x14ac:dyDescent="0.35">
      <c r="B1436" s="3">
        <v>44098</v>
      </c>
      <c r="C1436" s="2">
        <v>26.1</v>
      </c>
      <c r="D1436" s="2">
        <v>13.095800000000001</v>
      </c>
      <c r="E1436" s="2">
        <v>2248</v>
      </c>
      <c r="F1436" s="2">
        <v>26.155000000000001</v>
      </c>
      <c r="G1436" s="2">
        <v>58796.44</v>
      </c>
      <c r="H1436" s="5">
        <f t="shared" si="22"/>
        <v>-1.9129785304361835E-3</v>
      </c>
      <c r="I1436" s="4"/>
      <c r="J1436" s="4"/>
      <c r="K1436" s="4"/>
    </row>
    <row r="1437" spans="2:11" ht="13.5" x14ac:dyDescent="0.35">
      <c r="B1437" s="3">
        <v>44099</v>
      </c>
      <c r="C1437" s="2">
        <v>25.8</v>
      </c>
      <c r="D1437" s="2">
        <v>12.9453</v>
      </c>
      <c r="E1437" s="2">
        <v>754</v>
      </c>
      <c r="F1437" s="2">
        <v>25.786899999999999</v>
      </c>
      <c r="G1437" s="2">
        <v>19443.3226</v>
      </c>
      <c r="H1437" s="5">
        <f t="shared" si="22"/>
        <v>-1.1492234151407394E-2</v>
      </c>
      <c r="I1437" s="4"/>
      <c r="J1437" s="4"/>
      <c r="K1437" s="4"/>
    </row>
    <row r="1438" spans="2:11" ht="13.5" x14ac:dyDescent="0.35">
      <c r="B1438" s="3">
        <v>44102</v>
      </c>
      <c r="C1438" s="2">
        <v>25.03</v>
      </c>
      <c r="D1438" s="2">
        <v>12.5589</v>
      </c>
      <c r="E1438" s="2">
        <v>1936</v>
      </c>
      <c r="F1438" s="2">
        <v>25.5641</v>
      </c>
      <c r="G1438" s="2">
        <v>49492.097600000001</v>
      </c>
      <c r="H1438" s="5">
        <f t="shared" si="22"/>
        <v>-2.9848670946212144E-2</v>
      </c>
      <c r="I1438" s="4"/>
      <c r="J1438" s="4"/>
      <c r="K1438" s="4"/>
    </row>
    <row r="1439" spans="2:11" ht="13.5" x14ac:dyDescent="0.35">
      <c r="B1439" s="3">
        <v>44103</v>
      </c>
      <c r="C1439" s="2">
        <v>25.75</v>
      </c>
      <c r="D1439" s="2">
        <v>12.920199999999999</v>
      </c>
      <c r="E1439" s="2">
        <v>2035</v>
      </c>
      <c r="F1439" s="2">
        <v>25.7287</v>
      </c>
      <c r="G1439" s="2">
        <v>52357.904499999997</v>
      </c>
      <c r="H1439" s="5">
        <f t="shared" si="22"/>
        <v>2.8768443096131028E-2</v>
      </c>
      <c r="I1439" s="4"/>
      <c r="J1439" s="4"/>
      <c r="K1439" s="4"/>
    </row>
    <row r="1440" spans="2:11" ht="13.5" x14ac:dyDescent="0.35">
      <c r="B1440" s="3">
        <v>44104</v>
      </c>
      <c r="C1440" s="2">
        <v>25.4</v>
      </c>
      <c r="D1440" s="2">
        <v>12.7446</v>
      </c>
      <c r="E1440" s="2">
        <v>603</v>
      </c>
      <c r="F1440" s="2">
        <v>25.541599999999999</v>
      </c>
      <c r="G1440" s="2">
        <v>15401.584800000001</v>
      </c>
      <c r="H1440" s="5">
        <f t="shared" si="22"/>
        <v>-1.3591120880481674E-2</v>
      </c>
      <c r="I1440" s="4"/>
      <c r="J1440" s="4"/>
      <c r="K1440" s="4"/>
    </row>
    <row r="1441" spans="2:11" ht="13.5" x14ac:dyDescent="0.35">
      <c r="B1441" s="3">
        <v>44105</v>
      </c>
      <c r="C1441" s="2">
        <v>24.64</v>
      </c>
      <c r="D1441" s="2">
        <v>12.363300000000001</v>
      </c>
      <c r="E1441" s="2">
        <v>1859</v>
      </c>
      <c r="F1441" s="2">
        <v>24.829499999999999</v>
      </c>
      <c r="G1441" s="2">
        <v>46158.040500000003</v>
      </c>
      <c r="H1441" s="5">
        <f t="shared" si="22"/>
        <v>-2.9918553740407666E-2</v>
      </c>
      <c r="I1441" s="4"/>
      <c r="J1441" s="4"/>
      <c r="K1441" s="4"/>
    </row>
    <row r="1442" spans="2:11" ht="13.5" x14ac:dyDescent="0.35">
      <c r="B1442" s="3">
        <v>44106</v>
      </c>
      <c r="C1442" s="2">
        <v>24.2</v>
      </c>
      <c r="D1442" s="2">
        <v>12.1425</v>
      </c>
      <c r="E1442" s="2">
        <v>2830</v>
      </c>
      <c r="F1442" s="2">
        <v>24.120200000000001</v>
      </c>
      <c r="G1442" s="2">
        <v>68260.165999999997</v>
      </c>
      <c r="H1442" s="5">
        <f t="shared" si="22"/>
        <v>-1.7859309407682458E-2</v>
      </c>
      <c r="I1442" s="4"/>
      <c r="J1442" s="4"/>
      <c r="K1442" s="4"/>
    </row>
    <row r="1443" spans="2:11" ht="13.5" x14ac:dyDescent="0.35">
      <c r="B1443" s="3">
        <v>44109</v>
      </c>
      <c r="C1443" s="2">
        <v>25.13</v>
      </c>
      <c r="D1443" s="2">
        <v>12.6091</v>
      </c>
      <c r="E1443" s="2">
        <v>135</v>
      </c>
      <c r="F1443" s="2">
        <v>25.059000000000001</v>
      </c>
      <c r="G1443" s="2">
        <v>3382.9650000000001</v>
      </c>
      <c r="H1443" s="5">
        <f t="shared" si="22"/>
        <v>3.842701255919289E-2</v>
      </c>
      <c r="I1443" s="4"/>
      <c r="J1443" s="4"/>
      <c r="K1443" s="4"/>
    </row>
    <row r="1444" spans="2:11" ht="13.5" x14ac:dyDescent="0.35">
      <c r="B1444" s="3">
        <v>44110</v>
      </c>
      <c r="C1444" s="2">
        <v>26.28</v>
      </c>
      <c r="D1444" s="2">
        <v>13.1861</v>
      </c>
      <c r="E1444" s="2">
        <v>1025</v>
      </c>
      <c r="F1444" s="2">
        <v>26.1904</v>
      </c>
      <c r="G1444" s="2">
        <v>26845.16</v>
      </c>
      <c r="H1444" s="5">
        <f t="shared" si="22"/>
        <v>4.5760601470366639E-2</v>
      </c>
      <c r="I1444" s="4"/>
      <c r="J1444" s="4"/>
      <c r="K1444" s="4"/>
    </row>
    <row r="1445" spans="2:11" ht="13.5" x14ac:dyDescent="0.35">
      <c r="B1445" s="3">
        <v>44111</v>
      </c>
      <c r="C1445" s="2">
        <v>26.4</v>
      </c>
      <c r="D1445" s="2">
        <v>13.2464</v>
      </c>
      <c r="E1445" s="2">
        <v>3209</v>
      </c>
      <c r="F1445" s="2">
        <v>26.8673</v>
      </c>
      <c r="G1445" s="2">
        <v>86217.165699999998</v>
      </c>
      <c r="H1445" s="5">
        <f t="shared" si="22"/>
        <v>4.5729973229385341E-3</v>
      </c>
      <c r="I1445" s="4"/>
      <c r="J1445" s="4"/>
      <c r="K1445" s="4"/>
    </row>
    <row r="1446" spans="2:11" ht="13.5" x14ac:dyDescent="0.35">
      <c r="B1446" s="3">
        <v>44112</v>
      </c>
      <c r="C1446" s="2">
        <v>26.4</v>
      </c>
      <c r="D1446" s="2">
        <v>13.2464</v>
      </c>
      <c r="E1446" s="2">
        <v>120</v>
      </c>
      <c r="F1446" s="2">
        <v>26.4</v>
      </c>
      <c r="G1446" s="2">
        <v>3168</v>
      </c>
      <c r="H1446" s="5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26.38</v>
      </c>
      <c r="D1447" s="2">
        <v>13.2363</v>
      </c>
      <c r="E1447" s="2">
        <v>210</v>
      </c>
      <c r="F1447" s="2">
        <v>26.389500000000002</v>
      </c>
      <c r="G1447" s="2">
        <v>5541.7950000000001</v>
      </c>
      <c r="H1447" s="5">
        <f t="shared" si="22"/>
        <v>-7.6247131296046887E-4</v>
      </c>
      <c r="I1447" s="4"/>
      <c r="J1447" s="4"/>
      <c r="K1447" s="4"/>
    </row>
    <row r="1448" spans="2:11" ht="13.5" x14ac:dyDescent="0.35">
      <c r="B1448" s="3">
        <v>44116</v>
      </c>
      <c r="C1448" s="2">
        <v>25.7</v>
      </c>
      <c r="D1448" s="2">
        <v>12.895099999999999</v>
      </c>
      <c r="E1448" s="2">
        <v>517</v>
      </c>
      <c r="F1448" s="2">
        <v>25.7012</v>
      </c>
      <c r="G1448" s="2">
        <v>13287.520399999999</v>
      </c>
      <c r="H1448" s="5">
        <f t="shared" si="22"/>
        <v>-2.5777596458224777E-2</v>
      </c>
      <c r="I1448" s="4"/>
      <c r="J1448" s="4"/>
      <c r="K1448" s="4"/>
    </row>
    <row r="1449" spans="2:11" ht="13.5" x14ac:dyDescent="0.35">
      <c r="B1449" s="3">
        <v>44117</v>
      </c>
      <c r="C1449" s="2">
        <v>25.64</v>
      </c>
      <c r="D1449" s="2">
        <v>12.865</v>
      </c>
      <c r="E1449" s="2">
        <v>201</v>
      </c>
      <c r="F1449" s="2">
        <v>25.834</v>
      </c>
      <c r="G1449" s="2">
        <v>5192.634</v>
      </c>
      <c r="H1449" s="5">
        <f t="shared" si="22"/>
        <v>-2.3342199750292073E-3</v>
      </c>
      <c r="I1449" s="4"/>
      <c r="J1449" s="4"/>
      <c r="K1449" s="4"/>
    </row>
    <row r="1450" spans="2:11" ht="13.5" x14ac:dyDescent="0.35">
      <c r="B1450" s="3">
        <v>44118</v>
      </c>
      <c r="C1450" s="2">
        <v>25.7</v>
      </c>
      <c r="D1450" s="2">
        <v>12.895099999999999</v>
      </c>
      <c r="E1450" s="2">
        <v>22891</v>
      </c>
      <c r="F1450" s="2">
        <v>25.637</v>
      </c>
      <c r="G1450" s="2">
        <v>586856.56700000004</v>
      </c>
      <c r="H1450" s="5">
        <f t="shared" si="22"/>
        <v>2.339681305868568E-3</v>
      </c>
      <c r="I1450" s="4"/>
      <c r="J1450" s="4"/>
      <c r="K1450" s="4"/>
    </row>
    <row r="1451" spans="2:11" ht="13.5" x14ac:dyDescent="0.35">
      <c r="B1451" s="3">
        <v>44120</v>
      </c>
      <c r="C1451" s="2">
        <v>25.7</v>
      </c>
      <c r="D1451" s="2">
        <v>12.895099999999999</v>
      </c>
      <c r="E1451" s="2">
        <v>120</v>
      </c>
      <c r="F1451" s="2">
        <v>26.199000000000002</v>
      </c>
      <c r="G1451" s="2">
        <v>3143.88</v>
      </c>
      <c r="H1451" s="5">
        <f t="shared" si="22"/>
        <v>0</v>
      </c>
      <c r="I1451" s="4"/>
      <c r="J1451" s="4"/>
      <c r="K1451" s="4"/>
    </row>
    <row r="1452" spans="2:11" ht="13.5" x14ac:dyDescent="0.35">
      <c r="B1452" s="3">
        <v>44123</v>
      </c>
      <c r="C1452" s="2">
        <v>25.7</v>
      </c>
      <c r="D1452" s="2">
        <v>12.895099999999999</v>
      </c>
      <c r="E1452" s="2">
        <v>408</v>
      </c>
      <c r="F1452" s="2">
        <v>25.6858</v>
      </c>
      <c r="G1452" s="2">
        <v>10479.806399999999</v>
      </c>
      <c r="H1452" s="5">
        <f t="shared" si="22"/>
        <v>0</v>
      </c>
      <c r="I1452" s="4"/>
      <c r="J1452" s="4"/>
      <c r="K1452" s="4"/>
    </row>
    <row r="1453" spans="2:11" ht="13.5" x14ac:dyDescent="0.35">
      <c r="B1453" s="3">
        <v>44124</v>
      </c>
      <c r="C1453" s="2">
        <v>25.27</v>
      </c>
      <c r="D1453" s="2">
        <v>12.679399999999999</v>
      </c>
      <c r="E1453" s="2">
        <v>206</v>
      </c>
      <c r="F1453" s="2">
        <v>25.2683</v>
      </c>
      <c r="G1453" s="2">
        <v>5205.2698</v>
      </c>
      <c r="H1453" s="5">
        <f t="shared" si="22"/>
        <v>-1.6727284007103476E-2</v>
      </c>
      <c r="I1453" s="4"/>
      <c r="J1453" s="4"/>
      <c r="K1453" s="4"/>
    </row>
    <row r="1454" spans="2:11" ht="13.5" x14ac:dyDescent="0.35">
      <c r="B1454" s="3">
        <v>44125</v>
      </c>
      <c r="C1454" s="2">
        <v>25.6</v>
      </c>
      <c r="D1454" s="2">
        <v>12.844900000000001</v>
      </c>
      <c r="E1454" s="2">
        <v>283</v>
      </c>
      <c r="F1454" s="2">
        <v>25.535299999999999</v>
      </c>
      <c r="G1454" s="2">
        <v>7226.4898999999996</v>
      </c>
      <c r="H1454" s="5">
        <f t="shared" si="22"/>
        <v>1.3052668107323813E-2</v>
      </c>
      <c r="I1454" s="4"/>
      <c r="J1454" s="4"/>
      <c r="K1454" s="4"/>
    </row>
    <row r="1455" spans="2:11" ht="13.5" x14ac:dyDescent="0.35">
      <c r="B1455" s="3">
        <v>44126</v>
      </c>
      <c r="C1455" s="2">
        <v>25.45</v>
      </c>
      <c r="D1455" s="2">
        <v>12.7697</v>
      </c>
      <c r="E1455" s="2">
        <v>85</v>
      </c>
      <c r="F1455" s="2">
        <v>25.305800000000001</v>
      </c>
      <c r="G1455" s="2">
        <v>2150.9929999999999</v>
      </c>
      <c r="H1455" s="5">
        <f t="shared" si="22"/>
        <v>-5.8544636392654356E-3</v>
      </c>
      <c r="I1455" s="4"/>
      <c r="J1455" s="4"/>
      <c r="K1455" s="4"/>
    </row>
    <row r="1456" spans="2:11" ht="13.5" x14ac:dyDescent="0.35">
      <c r="B1456" s="3">
        <v>44127</v>
      </c>
      <c r="C1456" s="2">
        <v>25.55</v>
      </c>
      <c r="D1456" s="2">
        <v>12.819900000000001</v>
      </c>
      <c r="E1456" s="2">
        <v>331</v>
      </c>
      <c r="F1456" s="2">
        <v>25.560400000000001</v>
      </c>
      <c r="G1456" s="2">
        <v>8460.4923999999992</v>
      </c>
      <c r="H1456" s="5">
        <f t="shared" si="22"/>
        <v>3.9311808421497955E-3</v>
      </c>
      <c r="I1456" s="4"/>
      <c r="J1456" s="4"/>
      <c r="K1456" s="4"/>
    </row>
    <row r="1457" spans="2:11" ht="13.5" x14ac:dyDescent="0.35">
      <c r="B1457" s="3">
        <v>44130</v>
      </c>
      <c r="C1457" s="2">
        <v>25.22</v>
      </c>
      <c r="D1457" s="2">
        <v>12.654299999999999</v>
      </c>
      <c r="E1457" s="2">
        <v>2268</v>
      </c>
      <c r="F1457" s="2">
        <v>25.2057</v>
      </c>
      <c r="G1457" s="2">
        <v>57166.527600000001</v>
      </c>
      <c r="H1457" s="5">
        <f t="shared" si="22"/>
        <v>-1.2917417452554333E-2</v>
      </c>
      <c r="I1457" s="4"/>
      <c r="J1457" s="4"/>
      <c r="K1457" s="4"/>
    </row>
    <row r="1458" spans="2:11" ht="13.5" x14ac:dyDescent="0.35">
      <c r="B1458" s="3">
        <v>44131</v>
      </c>
      <c r="C1458" s="2">
        <v>25.2</v>
      </c>
      <c r="D1458" s="2">
        <v>12.6442</v>
      </c>
      <c r="E1458" s="2">
        <v>300</v>
      </c>
      <c r="F1458" s="2">
        <v>25.2</v>
      </c>
      <c r="G1458" s="2">
        <v>7560</v>
      </c>
      <c r="H1458" s="5">
        <f t="shared" si="22"/>
        <v>-7.9814766522048268E-4</v>
      </c>
      <c r="I1458" s="4"/>
      <c r="J1458" s="4"/>
      <c r="K1458" s="4"/>
    </row>
    <row r="1459" spans="2:11" ht="13.5" x14ac:dyDescent="0.35">
      <c r="B1459" s="3">
        <v>44132</v>
      </c>
      <c r="C1459" s="2">
        <v>25.45</v>
      </c>
      <c r="D1459" s="2">
        <v>12.7697</v>
      </c>
      <c r="E1459" s="2">
        <v>151</v>
      </c>
      <c r="F1459" s="2">
        <v>25.410299999999999</v>
      </c>
      <c r="G1459" s="2">
        <v>3836.9553000000001</v>
      </c>
      <c r="H1459" s="5">
        <f t="shared" si="22"/>
        <v>9.9254994384777688E-3</v>
      </c>
      <c r="I1459" s="4"/>
      <c r="J1459" s="4"/>
      <c r="K1459" s="4"/>
    </row>
    <row r="1460" spans="2:11" ht="13.5" x14ac:dyDescent="0.35">
      <c r="B1460" s="3">
        <v>44134</v>
      </c>
      <c r="C1460" s="2">
        <v>25.6</v>
      </c>
      <c r="D1460" s="2">
        <v>12.844900000000001</v>
      </c>
      <c r="E1460" s="2">
        <v>215</v>
      </c>
      <c r="F1460" s="2">
        <v>25.540700000000001</v>
      </c>
      <c r="G1460" s="2">
        <v>5491.2505000000001</v>
      </c>
      <c r="H1460" s="5">
        <f t="shared" si="22"/>
        <v>5.8889402256905483E-3</v>
      </c>
      <c r="I1460" s="4"/>
      <c r="J1460" s="4"/>
      <c r="K1460" s="4"/>
    </row>
    <row r="1461" spans="2:11" ht="13.5" x14ac:dyDescent="0.35">
      <c r="B1461" s="3">
        <v>44137</v>
      </c>
      <c r="C1461" s="2">
        <v>25.5</v>
      </c>
      <c r="D1461" s="2">
        <v>12.7948</v>
      </c>
      <c r="E1461" s="2">
        <v>577</v>
      </c>
      <c r="F1461" s="2">
        <v>25.206499999999998</v>
      </c>
      <c r="G1461" s="2">
        <v>14544.1505</v>
      </c>
      <c r="H1461" s="5">
        <f t="shared" si="22"/>
        <v>-3.9003806958404093E-3</v>
      </c>
      <c r="I1461" s="4"/>
      <c r="J1461" s="4"/>
      <c r="K1461" s="4"/>
    </row>
    <row r="1462" spans="2:11" ht="13.5" x14ac:dyDescent="0.35">
      <c r="B1462" s="3">
        <v>44138</v>
      </c>
      <c r="C1462" s="2">
        <v>25.45</v>
      </c>
      <c r="D1462" s="2">
        <v>12.7697</v>
      </c>
      <c r="E1462" s="2">
        <v>551</v>
      </c>
      <c r="F1462" s="2">
        <v>25.1816</v>
      </c>
      <c r="G1462" s="2">
        <v>13875.061600000001</v>
      </c>
      <c r="H1462" s="5">
        <f t="shared" si="22"/>
        <v>-1.9617344546221998E-3</v>
      </c>
      <c r="I1462" s="4"/>
      <c r="J1462" s="4"/>
      <c r="K1462" s="4"/>
    </row>
    <row r="1463" spans="2:11" ht="13.5" x14ac:dyDescent="0.35">
      <c r="B1463" s="3">
        <v>44139</v>
      </c>
      <c r="C1463" s="2">
        <v>25.4</v>
      </c>
      <c r="D1463" s="2">
        <v>12.7446</v>
      </c>
      <c r="E1463" s="2">
        <v>34</v>
      </c>
      <c r="F1463" s="2">
        <v>25.1541</v>
      </c>
      <c r="G1463" s="2">
        <v>855.23940000000005</v>
      </c>
      <c r="H1463" s="5">
        <f t="shared" si="22"/>
        <v>-1.9655904210748977E-3</v>
      </c>
      <c r="I1463" s="4"/>
      <c r="J1463" s="4"/>
      <c r="K1463" s="4"/>
    </row>
    <row r="1464" spans="2:11" ht="13.5" x14ac:dyDescent="0.35">
      <c r="B1464" s="3">
        <v>44140</v>
      </c>
      <c r="C1464" s="2">
        <v>25.03</v>
      </c>
      <c r="D1464" s="2">
        <v>12.5589</v>
      </c>
      <c r="E1464" s="2">
        <v>683</v>
      </c>
      <c r="F1464" s="2">
        <v>25.238600000000002</v>
      </c>
      <c r="G1464" s="2">
        <v>17237.963800000001</v>
      </c>
      <c r="H1464" s="5">
        <f t="shared" si="22"/>
        <v>-1.4570877077350457E-2</v>
      </c>
      <c r="I1464" s="4"/>
      <c r="J1464" s="4"/>
      <c r="K1464" s="4"/>
    </row>
    <row r="1465" spans="2:11" ht="13.5" x14ac:dyDescent="0.35">
      <c r="B1465" s="3">
        <v>44141</v>
      </c>
      <c r="C1465" s="2">
        <v>25.05</v>
      </c>
      <c r="D1465" s="2">
        <v>12.569000000000001</v>
      </c>
      <c r="E1465" s="2">
        <v>518</v>
      </c>
      <c r="F1465" s="2">
        <v>25.115200000000002</v>
      </c>
      <c r="G1465" s="2">
        <v>13009.6736</v>
      </c>
      <c r="H1465" s="5">
        <f t="shared" si="22"/>
        <v>8.0421055984213031E-4</v>
      </c>
      <c r="I1465" s="4"/>
      <c r="J1465" s="4"/>
      <c r="K1465" s="4"/>
    </row>
    <row r="1466" spans="2:11" ht="13.5" x14ac:dyDescent="0.35">
      <c r="B1466" s="3">
        <v>44144</v>
      </c>
      <c r="C1466" s="2">
        <v>25.1</v>
      </c>
      <c r="D1466" s="2">
        <v>12.594099999999999</v>
      </c>
      <c r="E1466" s="2">
        <v>427</v>
      </c>
      <c r="F1466" s="2">
        <v>25.117799999999999</v>
      </c>
      <c r="G1466" s="2">
        <v>10725.3006</v>
      </c>
      <c r="H1466" s="5">
        <f t="shared" si="22"/>
        <v>1.9969766886783632E-3</v>
      </c>
      <c r="I1466" s="4"/>
      <c r="J1466" s="4"/>
      <c r="K1466" s="4"/>
    </row>
    <row r="1467" spans="2:11" ht="13.5" x14ac:dyDescent="0.35">
      <c r="B1467" s="3">
        <v>44145</v>
      </c>
      <c r="C1467" s="2">
        <v>25.3</v>
      </c>
      <c r="D1467" s="2">
        <v>12.6944</v>
      </c>
      <c r="E1467" s="2">
        <v>1022</v>
      </c>
      <c r="F1467" s="2">
        <v>25.358899999999998</v>
      </c>
      <c r="G1467" s="2">
        <v>25916.7958</v>
      </c>
      <c r="H1467" s="5">
        <f t="shared" si="22"/>
        <v>7.9640466567679098E-3</v>
      </c>
      <c r="I1467" s="4"/>
      <c r="J1467" s="4"/>
      <c r="K1467" s="4"/>
    </row>
    <row r="1468" spans="2:11" ht="13.5" x14ac:dyDescent="0.35">
      <c r="B1468" s="3">
        <v>44146</v>
      </c>
      <c r="C1468" s="2">
        <v>25</v>
      </c>
      <c r="D1468" s="2">
        <v>12.543900000000001</v>
      </c>
      <c r="E1468" s="2">
        <v>1667</v>
      </c>
      <c r="F1468" s="2">
        <v>25.169499999999999</v>
      </c>
      <c r="G1468" s="2">
        <v>41957.556499999999</v>
      </c>
      <c r="H1468" s="5">
        <f t="shared" si="22"/>
        <v>-1.1855621376354864E-2</v>
      </c>
      <c r="I1468" s="4"/>
      <c r="J1468" s="4"/>
      <c r="K1468" s="4"/>
    </row>
    <row r="1469" spans="2:11" ht="13.5" x14ac:dyDescent="0.35">
      <c r="B1469" s="3">
        <v>44147</v>
      </c>
      <c r="C1469" s="2">
        <v>25.01</v>
      </c>
      <c r="D1469" s="2">
        <v>12.5489</v>
      </c>
      <c r="E1469" s="2">
        <v>254</v>
      </c>
      <c r="F1469" s="2">
        <v>25.1584</v>
      </c>
      <c r="G1469" s="2">
        <v>6390.2335999999996</v>
      </c>
      <c r="H1469" s="5">
        <f t="shared" si="22"/>
        <v>3.9860011639115467E-4</v>
      </c>
      <c r="I1469" s="4"/>
      <c r="J1469" s="4"/>
      <c r="K1469" s="4"/>
    </row>
    <row r="1470" spans="2:11" ht="13.5" x14ac:dyDescent="0.35">
      <c r="B1470" s="3">
        <v>44148</v>
      </c>
      <c r="C1470" s="2">
        <v>24.92</v>
      </c>
      <c r="D1470" s="2">
        <v>12.5038</v>
      </c>
      <c r="E1470" s="2">
        <v>1353</v>
      </c>
      <c r="F1470" s="2">
        <v>24.929099999999998</v>
      </c>
      <c r="G1470" s="2">
        <v>33729.0723</v>
      </c>
      <c r="H1470" s="5">
        <f t="shared" si="22"/>
        <v>-3.5939405047454116E-3</v>
      </c>
      <c r="I1470" s="4"/>
      <c r="J1470" s="4"/>
      <c r="K1470" s="4"/>
    </row>
    <row r="1471" spans="2:11" ht="13.5" x14ac:dyDescent="0.35">
      <c r="B1471" s="3">
        <v>44151</v>
      </c>
      <c r="C1471" s="2">
        <v>25.1</v>
      </c>
      <c r="D1471" s="2">
        <v>12.594099999999999</v>
      </c>
      <c r="E1471" s="2">
        <v>351</v>
      </c>
      <c r="F1471" s="2">
        <v>25.0501</v>
      </c>
      <c r="G1471" s="2">
        <v>8792.5851000000002</v>
      </c>
      <c r="H1471" s="5">
        <f t="shared" si="22"/>
        <v>7.2218045714102239E-3</v>
      </c>
      <c r="I1471" s="4"/>
      <c r="J1471" s="4"/>
      <c r="K1471" s="4"/>
    </row>
    <row r="1472" spans="2:11" ht="13.5" x14ac:dyDescent="0.35">
      <c r="B1472" s="3">
        <v>44152</v>
      </c>
      <c r="C1472" s="2">
        <v>25.5</v>
      </c>
      <c r="D1472" s="2">
        <v>12.7948</v>
      </c>
      <c r="E1472" s="2">
        <v>698</v>
      </c>
      <c r="F1472" s="2">
        <v>25.408100000000001</v>
      </c>
      <c r="G1472" s="2">
        <v>17734.853800000001</v>
      </c>
      <c r="H1472" s="5">
        <f t="shared" si="22"/>
        <v>1.5936033539514633E-2</v>
      </c>
      <c r="I1472" s="4"/>
      <c r="J1472" s="4"/>
      <c r="K1472" s="4"/>
    </row>
    <row r="1473" spans="2:11" ht="13.5" x14ac:dyDescent="0.35">
      <c r="B1473" s="3">
        <v>44153</v>
      </c>
      <c r="C1473" s="2">
        <v>25.1</v>
      </c>
      <c r="D1473" s="2">
        <v>12.594099999999999</v>
      </c>
      <c r="E1473" s="2">
        <v>3215</v>
      </c>
      <c r="F1473" s="2">
        <v>25.1418</v>
      </c>
      <c r="G1473" s="2">
        <v>80830.887000000002</v>
      </c>
      <c r="H1473" s="5">
        <f t="shared" si="22"/>
        <v>-1.5686059961859601E-2</v>
      </c>
      <c r="I1473" s="4"/>
      <c r="J1473" s="4"/>
      <c r="K1473" s="4"/>
    </row>
    <row r="1474" spans="2:11" ht="13.5" x14ac:dyDescent="0.35">
      <c r="B1474" s="3">
        <v>44154</v>
      </c>
      <c r="C1474" s="2">
        <v>25.49</v>
      </c>
      <c r="D1474" s="2">
        <v>12.7898</v>
      </c>
      <c r="E1474" s="2">
        <v>2428</v>
      </c>
      <c r="F1474" s="2">
        <v>25.0474</v>
      </c>
      <c r="G1474" s="2">
        <v>60815.087200000002</v>
      </c>
      <c r="H1474" s="5">
        <f t="shared" si="22"/>
        <v>1.5539022240573002E-2</v>
      </c>
      <c r="I1474" s="4"/>
      <c r="J1474" s="4"/>
      <c r="K1474" s="4"/>
    </row>
    <row r="1475" spans="2:11" ht="13.5" x14ac:dyDescent="0.35">
      <c r="B1475" s="3">
        <v>44155</v>
      </c>
      <c r="C1475" s="2">
        <v>25.49</v>
      </c>
      <c r="D1475" s="2">
        <v>12.7898</v>
      </c>
      <c r="E1475" s="2">
        <v>1263</v>
      </c>
      <c r="F1475" s="2">
        <v>25.485099999999999</v>
      </c>
      <c r="G1475" s="2">
        <v>32187.6813</v>
      </c>
      <c r="H1475" s="5">
        <f t="shared" si="22"/>
        <v>0</v>
      </c>
      <c r="I1475" s="4"/>
      <c r="J1475" s="4"/>
      <c r="K1475" s="4"/>
    </row>
    <row r="1476" spans="2:11" ht="13.5" x14ac:dyDescent="0.35">
      <c r="B1476" s="3">
        <v>44158</v>
      </c>
      <c r="C1476" s="2">
        <v>25.49</v>
      </c>
      <c r="D1476" s="2">
        <v>12.7898</v>
      </c>
      <c r="E1476" s="2">
        <v>130</v>
      </c>
      <c r="F1476" s="2">
        <v>25.470600000000001</v>
      </c>
      <c r="G1476" s="2">
        <v>3311.1779999999999</v>
      </c>
      <c r="H1476" s="5">
        <f t="shared" si="22"/>
        <v>0</v>
      </c>
      <c r="I1476" s="4"/>
      <c r="J1476" s="4"/>
      <c r="K1476" s="4"/>
    </row>
    <row r="1477" spans="2:11" ht="13.5" x14ac:dyDescent="0.35">
      <c r="B1477" s="3">
        <v>44159</v>
      </c>
      <c r="C1477" s="2">
        <v>25.3</v>
      </c>
      <c r="D1477" s="2">
        <v>12.6944</v>
      </c>
      <c r="E1477" s="2">
        <v>2042</v>
      </c>
      <c r="F1477" s="2">
        <v>25.322399999999998</v>
      </c>
      <c r="G1477" s="2">
        <v>51708.340799999998</v>
      </c>
      <c r="H1477" s="5">
        <f t="shared" si="22"/>
        <v>-7.4590689455659755E-3</v>
      </c>
      <c r="I1477" s="4"/>
      <c r="J1477" s="4"/>
      <c r="K1477" s="4"/>
    </row>
    <row r="1478" spans="2:11" ht="13.5" x14ac:dyDescent="0.35">
      <c r="B1478" s="3">
        <v>44160</v>
      </c>
      <c r="C1478" s="2">
        <v>25.28</v>
      </c>
      <c r="D1478" s="2">
        <v>12.6844</v>
      </c>
      <c r="E1478" s="2">
        <v>2928</v>
      </c>
      <c r="F1478" s="2">
        <v>24.735399999999998</v>
      </c>
      <c r="G1478" s="2">
        <v>72425.251199999999</v>
      </c>
      <c r="H1478" s="5">
        <f t="shared" si="22"/>
        <v>-7.8774892866144018E-4</v>
      </c>
      <c r="I1478" s="4"/>
      <c r="J1478" s="4"/>
      <c r="K1478" s="4"/>
    </row>
    <row r="1479" spans="2:11" ht="13.5" x14ac:dyDescent="0.35">
      <c r="B1479" s="3">
        <v>44161</v>
      </c>
      <c r="C1479" s="2">
        <v>24.97</v>
      </c>
      <c r="D1479" s="2">
        <v>12.5288</v>
      </c>
      <c r="E1479" s="2">
        <v>2792</v>
      </c>
      <c r="F1479" s="2">
        <v>24.924299999999999</v>
      </c>
      <c r="G1479" s="2">
        <v>69588.645600000003</v>
      </c>
      <c r="H1479" s="5">
        <f t="shared" ref="H1479:H1542" si="23">(D1479-D1478)/D1478</f>
        <v>-1.226703667497081E-2</v>
      </c>
      <c r="I1479" s="4"/>
      <c r="J1479" s="4"/>
      <c r="K1479" s="4"/>
    </row>
    <row r="1480" spans="2:11" ht="13.5" x14ac:dyDescent="0.35">
      <c r="B1480" s="3">
        <v>44162</v>
      </c>
      <c r="C1480" s="2">
        <v>25.1</v>
      </c>
      <c r="D1480" s="2">
        <v>12.594099999999999</v>
      </c>
      <c r="E1480" s="2">
        <v>1722</v>
      </c>
      <c r="F1480" s="2">
        <v>25.0215</v>
      </c>
      <c r="G1480" s="2">
        <v>43087.023000000001</v>
      </c>
      <c r="H1480" s="5">
        <f t="shared" si="23"/>
        <v>5.2119915714193537E-3</v>
      </c>
      <c r="I1480" s="4"/>
      <c r="J1480" s="4"/>
      <c r="K1480" s="4"/>
    </row>
    <row r="1481" spans="2:11" ht="13.5" x14ac:dyDescent="0.35">
      <c r="B1481" s="3">
        <v>44165</v>
      </c>
      <c r="C1481" s="2">
        <v>25</v>
      </c>
      <c r="D1481" s="2">
        <v>12.543900000000001</v>
      </c>
      <c r="E1481" s="2">
        <v>810</v>
      </c>
      <c r="F1481" s="2">
        <v>24.988299999999999</v>
      </c>
      <c r="G1481" s="2">
        <v>20240.523000000001</v>
      </c>
      <c r="H1481" s="5">
        <f t="shared" si="23"/>
        <v>-3.9859934413732203E-3</v>
      </c>
      <c r="I1481" s="4"/>
      <c r="J1481" s="4"/>
      <c r="K1481" s="4"/>
    </row>
    <row r="1482" spans="2:11" ht="13.5" x14ac:dyDescent="0.35">
      <c r="B1482" s="3">
        <v>44166</v>
      </c>
      <c r="C1482" s="2">
        <v>25</v>
      </c>
      <c r="D1482" s="2">
        <v>12.543900000000001</v>
      </c>
      <c r="E1482" s="2">
        <v>1860</v>
      </c>
      <c r="F1482" s="2">
        <v>25.0289</v>
      </c>
      <c r="G1482" s="2">
        <v>46553.754000000001</v>
      </c>
      <c r="H1482" s="5">
        <f t="shared" si="23"/>
        <v>0</v>
      </c>
      <c r="I1482" s="4"/>
      <c r="J1482" s="4"/>
      <c r="K1482" s="4"/>
    </row>
    <row r="1483" spans="2:11" ht="13.5" x14ac:dyDescent="0.35">
      <c r="B1483" s="3">
        <v>44167</v>
      </c>
      <c r="C1483" s="2">
        <v>25</v>
      </c>
      <c r="D1483" s="2">
        <v>12.543900000000001</v>
      </c>
      <c r="E1483" s="2">
        <v>2489</v>
      </c>
      <c r="F1483" s="2">
        <v>24.9922</v>
      </c>
      <c r="G1483" s="2">
        <v>62205.585800000001</v>
      </c>
      <c r="H1483" s="5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25</v>
      </c>
      <c r="D1484" s="2">
        <v>12.543900000000001</v>
      </c>
      <c r="E1484" s="2">
        <v>2589</v>
      </c>
      <c r="F1484" s="2">
        <v>25</v>
      </c>
      <c r="G1484" s="2">
        <v>64725</v>
      </c>
      <c r="H1484" s="5">
        <f t="shared" si="23"/>
        <v>0</v>
      </c>
      <c r="I1484" s="4"/>
      <c r="J1484" s="4"/>
      <c r="K1484" s="4"/>
    </row>
    <row r="1485" spans="2:11" ht="13.5" x14ac:dyDescent="0.35">
      <c r="B1485" s="3">
        <v>44169</v>
      </c>
      <c r="C1485" s="2">
        <v>25.5</v>
      </c>
      <c r="D1485" s="2">
        <v>12.7948</v>
      </c>
      <c r="E1485" s="2">
        <v>6427</v>
      </c>
      <c r="F1485" s="2">
        <v>25.219799999999999</v>
      </c>
      <c r="G1485" s="2">
        <v>162087.65460000001</v>
      </c>
      <c r="H1485" s="5">
        <f t="shared" si="23"/>
        <v>2.0001753840512095E-2</v>
      </c>
      <c r="I1485" s="4"/>
      <c r="J1485" s="4"/>
      <c r="K1485" s="4"/>
    </row>
    <row r="1486" spans="2:11" ht="13.5" x14ac:dyDescent="0.35">
      <c r="B1486" s="3">
        <v>44172</v>
      </c>
      <c r="C1486" s="2">
        <v>26.22</v>
      </c>
      <c r="D1486" s="2">
        <v>13.156000000000001</v>
      </c>
      <c r="E1486" s="2">
        <v>135</v>
      </c>
      <c r="F1486" s="2">
        <v>25.502800000000001</v>
      </c>
      <c r="G1486" s="2">
        <v>3442.8780000000002</v>
      </c>
      <c r="H1486" s="5">
        <f t="shared" si="23"/>
        <v>2.8230218526276312E-2</v>
      </c>
      <c r="I1486" s="4"/>
      <c r="J1486" s="4"/>
      <c r="K1486" s="4"/>
    </row>
    <row r="1487" spans="2:11" ht="13.5" x14ac:dyDescent="0.35">
      <c r="B1487" s="3">
        <v>44173</v>
      </c>
      <c r="C1487" s="2">
        <v>26.22</v>
      </c>
      <c r="D1487" s="2">
        <v>13.156000000000001</v>
      </c>
      <c r="E1487" s="2">
        <v>1805</v>
      </c>
      <c r="F1487" s="2">
        <v>26.2227</v>
      </c>
      <c r="G1487" s="2">
        <v>47331.9735</v>
      </c>
      <c r="H1487" s="5">
        <f t="shared" si="23"/>
        <v>0</v>
      </c>
      <c r="I1487" s="4"/>
      <c r="J1487" s="4"/>
      <c r="K1487" s="4"/>
    </row>
    <row r="1488" spans="2:11" ht="13.5" x14ac:dyDescent="0.35">
      <c r="B1488" s="3">
        <v>44174</v>
      </c>
      <c r="C1488" s="2">
        <v>27</v>
      </c>
      <c r="D1488" s="2">
        <v>13.5474</v>
      </c>
      <c r="E1488" s="2">
        <v>2198</v>
      </c>
      <c r="F1488" s="2">
        <v>26.880500000000001</v>
      </c>
      <c r="G1488" s="2">
        <v>59083.339</v>
      </c>
      <c r="H1488" s="5">
        <f t="shared" si="23"/>
        <v>2.9750684098510113E-2</v>
      </c>
      <c r="I1488" s="4"/>
      <c r="J1488" s="4"/>
      <c r="K1488" s="4"/>
    </row>
    <row r="1489" spans="2:11" ht="13.5" x14ac:dyDescent="0.35">
      <c r="B1489" s="3">
        <v>44175</v>
      </c>
      <c r="C1489" s="2">
        <v>27.9</v>
      </c>
      <c r="D1489" s="2">
        <v>13.999000000000001</v>
      </c>
      <c r="E1489" s="2">
        <v>3684</v>
      </c>
      <c r="F1489" s="2">
        <v>27.984500000000001</v>
      </c>
      <c r="G1489" s="2">
        <v>103094.898</v>
      </c>
      <c r="H1489" s="5">
        <f t="shared" si="23"/>
        <v>3.3334809631368451E-2</v>
      </c>
      <c r="I1489" s="4"/>
      <c r="J1489" s="4"/>
      <c r="K1489" s="4"/>
    </row>
    <row r="1490" spans="2:11" ht="13.5" x14ac:dyDescent="0.35">
      <c r="B1490" s="3">
        <v>44176</v>
      </c>
      <c r="C1490" s="2">
        <v>27.7</v>
      </c>
      <c r="D1490" s="2">
        <v>13.8986</v>
      </c>
      <c r="E1490" s="2">
        <v>793</v>
      </c>
      <c r="F1490" s="2">
        <v>27.2485</v>
      </c>
      <c r="G1490" s="2">
        <v>21608.0605</v>
      </c>
      <c r="H1490" s="5">
        <f t="shared" si="23"/>
        <v>-7.1719408529181006E-3</v>
      </c>
      <c r="I1490" s="4"/>
      <c r="J1490" s="4"/>
      <c r="K1490" s="4"/>
    </row>
    <row r="1491" spans="2:11" ht="13.5" x14ac:dyDescent="0.35">
      <c r="B1491" s="3">
        <v>44179</v>
      </c>
      <c r="C1491" s="2">
        <v>27.7</v>
      </c>
      <c r="D1491" s="2">
        <v>13.8986</v>
      </c>
      <c r="E1491" s="2">
        <v>1108</v>
      </c>
      <c r="F1491" s="2">
        <v>27.7</v>
      </c>
      <c r="G1491" s="2">
        <v>30691.599999999999</v>
      </c>
      <c r="H1491" s="5">
        <f t="shared" si="23"/>
        <v>0</v>
      </c>
      <c r="I1491" s="4"/>
      <c r="J1491" s="4"/>
      <c r="K1491" s="4"/>
    </row>
    <row r="1492" spans="2:11" ht="13.5" x14ac:dyDescent="0.35">
      <c r="B1492" s="3">
        <v>44180</v>
      </c>
      <c r="C1492" s="2">
        <v>28.3</v>
      </c>
      <c r="D1492" s="2">
        <v>14.1997</v>
      </c>
      <c r="E1492" s="2">
        <v>5393</v>
      </c>
      <c r="F1492" s="2">
        <v>28.196999999999999</v>
      </c>
      <c r="G1492" s="2">
        <v>152066.421</v>
      </c>
      <c r="H1492" s="5">
        <f t="shared" si="23"/>
        <v>2.1664052494495843E-2</v>
      </c>
      <c r="I1492" s="4"/>
      <c r="J1492" s="4"/>
      <c r="K1492" s="4"/>
    </row>
    <row r="1493" spans="2:11" ht="13.5" x14ac:dyDescent="0.35">
      <c r="B1493" s="3">
        <v>44181</v>
      </c>
      <c r="C1493" s="2">
        <v>28.2</v>
      </c>
      <c r="D1493" s="2">
        <v>14.1495</v>
      </c>
      <c r="E1493" s="2">
        <v>4161</v>
      </c>
      <c r="F1493" s="2">
        <v>28.200399999999998</v>
      </c>
      <c r="G1493" s="2">
        <v>117341.86440000001</v>
      </c>
      <c r="H1493" s="5">
        <f t="shared" si="23"/>
        <v>-3.5352859567455821E-3</v>
      </c>
      <c r="I1493" s="4"/>
      <c r="J1493" s="4"/>
      <c r="K1493" s="4"/>
    </row>
    <row r="1494" spans="2:11" ht="13.5" x14ac:dyDescent="0.35">
      <c r="B1494" s="3">
        <v>44182</v>
      </c>
      <c r="C1494" s="2">
        <v>27.5</v>
      </c>
      <c r="D1494" s="2">
        <v>13.798299999999999</v>
      </c>
      <c r="E1494" s="2">
        <v>121</v>
      </c>
      <c r="F1494" s="2">
        <v>27.489699999999999</v>
      </c>
      <c r="G1494" s="2">
        <v>3326.2537000000002</v>
      </c>
      <c r="H1494" s="5">
        <f t="shared" si="23"/>
        <v>-2.4820665041167561E-2</v>
      </c>
      <c r="I1494" s="4"/>
      <c r="J1494" s="4"/>
      <c r="K1494" s="4"/>
    </row>
    <row r="1495" spans="2:11" ht="13.5" x14ac:dyDescent="0.35">
      <c r="B1495" s="3">
        <v>44183</v>
      </c>
      <c r="C1495" s="2">
        <v>28</v>
      </c>
      <c r="D1495" s="2">
        <v>14.049200000000001</v>
      </c>
      <c r="E1495" s="2">
        <v>448</v>
      </c>
      <c r="F1495" s="2">
        <v>27.782399999999999</v>
      </c>
      <c r="G1495" s="2">
        <v>12446.5152</v>
      </c>
      <c r="H1495" s="5">
        <f t="shared" si="23"/>
        <v>1.8183399404274547E-2</v>
      </c>
      <c r="I1495" s="4"/>
      <c r="J1495" s="4"/>
      <c r="K1495" s="4"/>
    </row>
    <row r="1496" spans="2:11" ht="13.5" x14ac:dyDescent="0.35">
      <c r="B1496" s="3">
        <v>44186</v>
      </c>
      <c r="C1496" s="2">
        <v>27.99</v>
      </c>
      <c r="D1496" s="2">
        <v>14.0441</v>
      </c>
      <c r="E1496" s="2">
        <v>650</v>
      </c>
      <c r="F1496" s="2">
        <v>27.9954</v>
      </c>
      <c r="G1496" s="2">
        <v>18197.009999999998</v>
      </c>
      <c r="H1496" s="5">
        <f t="shared" si="23"/>
        <v>-3.6300999345162345E-4</v>
      </c>
      <c r="I1496" s="4"/>
      <c r="J1496" s="4"/>
      <c r="K1496" s="4"/>
    </row>
    <row r="1497" spans="2:11" ht="13.5" x14ac:dyDescent="0.35">
      <c r="B1497" s="3">
        <v>44187</v>
      </c>
      <c r="C1497" s="2">
        <v>27.99</v>
      </c>
      <c r="D1497" s="2">
        <v>14.0441</v>
      </c>
      <c r="E1497" s="2">
        <v>2208</v>
      </c>
      <c r="F1497" s="2">
        <v>27.93</v>
      </c>
      <c r="G1497" s="2">
        <v>61669.440000000002</v>
      </c>
      <c r="H1497" s="5">
        <f t="shared" si="23"/>
        <v>0</v>
      </c>
      <c r="I1497" s="4"/>
      <c r="J1497" s="4"/>
      <c r="K1497" s="4"/>
    </row>
    <row r="1498" spans="2:11" ht="13.5" x14ac:dyDescent="0.35">
      <c r="B1498" s="3">
        <v>44188</v>
      </c>
      <c r="C1498" s="2">
        <v>28</v>
      </c>
      <c r="D1498" s="2">
        <v>14.049200000000001</v>
      </c>
      <c r="E1498" s="2">
        <v>4340</v>
      </c>
      <c r="F1498" s="2">
        <v>27.985600000000002</v>
      </c>
      <c r="G1498" s="2">
        <v>121457.504</v>
      </c>
      <c r="H1498" s="5">
        <f t="shared" si="23"/>
        <v>3.6314181756043806E-4</v>
      </c>
      <c r="I1498" s="4"/>
      <c r="J1498" s="4"/>
      <c r="K1498" s="4"/>
    </row>
    <row r="1499" spans="2:11" ht="13.5" x14ac:dyDescent="0.35">
      <c r="B1499" s="3">
        <v>44189</v>
      </c>
      <c r="C1499" s="2">
        <v>28</v>
      </c>
      <c r="D1499" s="2">
        <v>14.049200000000001</v>
      </c>
      <c r="E1499" s="2">
        <v>400</v>
      </c>
      <c r="F1499" s="2">
        <v>28.0625</v>
      </c>
      <c r="G1499" s="2">
        <v>11225</v>
      </c>
      <c r="H1499" s="5">
        <f t="shared" si="23"/>
        <v>0</v>
      </c>
      <c r="I1499" s="4"/>
      <c r="J1499" s="4"/>
      <c r="K1499" s="4"/>
    </row>
    <row r="1500" spans="2:11" ht="13.5" x14ac:dyDescent="0.35">
      <c r="B1500" s="3">
        <v>44190</v>
      </c>
      <c r="C1500" s="2">
        <v>28</v>
      </c>
      <c r="D1500" s="2">
        <v>14.049200000000001</v>
      </c>
      <c r="E1500" s="2">
        <v>1402</v>
      </c>
      <c r="F1500" s="2">
        <v>27.941199999999998</v>
      </c>
      <c r="G1500" s="2">
        <v>39173.562400000003</v>
      </c>
      <c r="H1500" s="5">
        <f t="shared" si="23"/>
        <v>0</v>
      </c>
      <c r="I1500" s="4"/>
      <c r="J1500" s="4"/>
      <c r="K1500" s="4"/>
    </row>
    <row r="1501" spans="2:11" ht="13.5" x14ac:dyDescent="0.35">
      <c r="B1501" s="3">
        <v>44193</v>
      </c>
      <c r="C1501" s="2">
        <v>27.99</v>
      </c>
      <c r="D1501" s="2">
        <v>14.0441</v>
      </c>
      <c r="E1501" s="2">
        <v>316</v>
      </c>
      <c r="F1501" s="2">
        <v>27.537299999999998</v>
      </c>
      <c r="G1501" s="2">
        <v>8701.7867999999999</v>
      </c>
      <c r="H1501" s="5">
        <f t="shared" si="23"/>
        <v>-3.6300999345162345E-4</v>
      </c>
      <c r="I1501" s="4"/>
      <c r="J1501" s="4"/>
      <c r="K1501" s="4"/>
    </row>
    <row r="1502" spans="2:11" ht="13.5" x14ac:dyDescent="0.35">
      <c r="B1502" s="3">
        <v>44194</v>
      </c>
      <c r="C1502" s="2">
        <v>27.9</v>
      </c>
      <c r="D1502" s="2">
        <v>13.999000000000001</v>
      </c>
      <c r="E1502" s="2">
        <v>2421</v>
      </c>
      <c r="F1502" s="2">
        <v>27.509</v>
      </c>
      <c r="G1502" s="2">
        <v>66599.289000000004</v>
      </c>
      <c r="H1502" s="5">
        <f t="shared" si="23"/>
        <v>-3.2113129356811541E-3</v>
      </c>
      <c r="I1502" s="4"/>
      <c r="J1502" s="4"/>
      <c r="K1502" s="4"/>
    </row>
    <row r="1503" spans="2:11" ht="13.5" x14ac:dyDescent="0.35">
      <c r="B1503" s="3">
        <v>44195</v>
      </c>
      <c r="C1503" s="2">
        <v>27.9</v>
      </c>
      <c r="D1503" s="2">
        <v>13.999000000000001</v>
      </c>
      <c r="E1503" s="2">
        <v>4663</v>
      </c>
      <c r="F1503" s="2">
        <v>27.965</v>
      </c>
      <c r="G1503" s="2">
        <v>130400.795</v>
      </c>
      <c r="H1503" s="5">
        <f t="shared" si="23"/>
        <v>0</v>
      </c>
      <c r="I1503" s="4"/>
      <c r="J1503" s="4"/>
      <c r="K1503" s="4"/>
    </row>
    <row r="1504" spans="2:11" ht="13.5" x14ac:dyDescent="0.35">
      <c r="B1504" s="3">
        <v>44196</v>
      </c>
      <c r="C1504" s="2">
        <v>27.8</v>
      </c>
      <c r="D1504" s="2">
        <v>13.9488</v>
      </c>
      <c r="E1504" s="2">
        <v>793</v>
      </c>
      <c r="F1504" s="2">
        <v>27.776399999999999</v>
      </c>
      <c r="G1504" s="2">
        <v>22026.6852</v>
      </c>
      <c r="H1504" s="5">
        <f t="shared" si="23"/>
        <v>-3.5859704264590503E-3</v>
      </c>
      <c r="I1504" s="4"/>
      <c r="J1504" s="4"/>
      <c r="K1504" s="4"/>
    </row>
    <row r="1505" spans="2:11" ht="13.5" x14ac:dyDescent="0.35">
      <c r="B1505" s="3">
        <v>44200</v>
      </c>
      <c r="C1505" s="2">
        <v>27</v>
      </c>
      <c r="D1505" s="2">
        <v>13.5474</v>
      </c>
      <c r="E1505" s="2">
        <v>1040</v>
      </c>
      <c r="F1505" s="2">
        <v>27.386700000000001</v>
      </c>
      <c r="G1505" s="2">
        <v>28482.168000000001</v>
      </c>
      <c r="H1505" s="5">
        <f t="shared" si="23"/>
        <v>-2.8776668960770864E-2</v>
      </c>
      <c r="I1505" s="4"/>
      <c r="J1505" s="4"/>
      <c r="K1505" s="4"/>
    </row>
    <row r="1506" spans="2:11" ht="13.5" x14ac:dyDescent="0.35">
      <c r="B1506" s="3">
        <v>44201</v>
      </c>
      <c r="C1506" s="2">
        <v>26.97</v>
      </c>
      <c r="D1506" s="2">
        <v>13.532400000000001</v>
      </c>
      <c r="E1506" s="2">
        <v>7644</v>
      </c>
      <c r="F1506" s="2">
        <v>27.2347</v>
      </c>
      <c r="G1506" s="2">
        <v>208182.04680000001</v>
      </c>
      <c r="H1506" s="5">
        <f t="shared" si="23"/>
        <v>-1.1072235262853975E-3</v>
      </c>
      <c r="I1506" s="4"/>
      <c r="J1506" s="4"/>
      <c r="K1506" s="4"/>
    </row>
    <row r="1507" spans="2:11" ht="13.5" x14ac:dyDescent="0.35">
      <c r="B1507" s="3">
        <v>44202</v>
      </c>
      <c r="C1507" s="2">
        <v>26.17</v>
      </c>
      <c r="D1507" s="2">
        <v>13.1309</v>
      </c>
      <c r="E1507" s="2">
        <v>1102</v>
      </c>
      <c r="F1507" s="2">
        <v>26.397500000000001</v>
      </c>
      <c r="G1507" s="2">
        <v>29090.044999999998</v>
      </c>
      <c r="H1507" s="5">
        <f t="shared" si="23"/>
        <v>-2.9669533859478021E-2</v>
      </c>
      <c r="I1507" s="4"/>
      <c r="J1507" s="4"/>
      <c r="K1507" s="4"/>
    </row>
    <row r="1508" spans="2:11" ht="13.5" x14ac:dyDescent="0.35">
      <c r="B1508" s="3">
        <v>44203</v>
      </c>
      <c r="C1508" s="2">
        <v>26</v>
      </c>
      <c r="D1508" s="2">
        <v>13.0456</v>
      </c>
      <c r="E1508" s="2">
        <v>3002</v>
      </c>
      <c r="F1508" s="2">
        <v>26.037600000000001</v>
      </c>
      <c r="G1508" s="2">
        <v>78164.875199999995</v>
      </c>
      <c r="H1508" s="5">
        <f t="shared" si="23"/>
        <v>-6.4961274550868675E-3</v>
      </c>
      <c r="I1508" s="4"/>
      <c r="J1508" s="4"/>
      <c r="K1508" s="4"/>
    </row>
    <row r="1509" spans="2:11" ht="13.5" x14ac:dyDescent="0.35">
      <c r="B1509" s="3">
        <v>44204</v>
      </c>
      <c r="C1509" s="2">
        <v>26</v>
      </c>
      <c r="D1509" s="2">
        <v>13.0456</v>
      </c>
      <c r="E1509" s="2">
        <v>1737</v>
      </c>
      <c r="F1509" s="2">
        <v>26.001200000000001</v>
      </c>
      <c r="G1509" s="2">
        <v>45164.0844</v>
      </c>
      <c r="H1509" s="5">
        <f t="shared" si="23"/>
        <v>0</v>
      </c>
      <c r="I1509" s="4"/>
      <c r="J1509" s="4"/>
      <c r="K1509" s="4"/>
    </row>
    <row r="1510" spans="2:11" ht="13.5" x14ac:dyDescent="0.35">
      <c r="B1510" s="3">
        <v>44207</v>
      </c>
      <c r="C1510" s="2">
        <v>25.97</v>
      </c>
      <c r="D1510" s="2">
        <v>13.0306</v>
      </c>
      <c r="E1510" s="2">
        <v>1090</v>
      </c>
      <c r="F1510" s="2">
        <v>25.8445</v>
      </c>
      <c r="G1510" s="2">
        <v>28170.505000000001</v>
      </c>
      <c r="H1510" s="5">
        <f t="shared" si="23"/>
        <v>-1.149812963757939E-3</v>
      </c>
      <c r="I1510" s="4"/>
      <c r="J1510" s="4"/>
      <c r="K1510" s="4"/>
    </row>
    <row r="1511" spans="2:11" ht="13.5" x14ac:dyDescent="0.35">
      <c r="B1511" s="3">
        <v>44208</v>
      </c>
      <c r="C1511" s="2">
        <v>25.85</v>
      </c>
      <c r="D1511" s="2">
        <v>12.9704</v>
      </c>
      <c r="E1511" s="2">
        <v>1371</v>
      </c>
      <c r="F1511" s="2">
        <v>25.6722</v>
      </c>
      <c r="G1511" s="2">
        <v>35196.586199999998</v>
      </c>
      <c r="H1511" s="5">
        <f t="shared" si="23"/>
        <v>-4.6198947093763938E-3</v>
      </c>
      <c r="I1511" s="4"/>
      <c r="J1511" s="4"/>
      <c r="K1511" s="4"/>
    </row>
    <row r="1512" spans="2:11" ht="13.5" x14ac:dyDescent="0.35">
      <c r="B1512" s="3">
        <v>44209</v>
      </c>
      <c r="C1512" s="2">
        <v>25.8</v>
      </c>
      <c r="D1512" s="2">
        <v>12.9453</v>
      </c>
      <c r="E1512" s="2">
        <v>531</v>
      </c>
      <c r="F1512" s="2">
        <v>25.087900000000001</v>
      </c>
      <c r="G1512" s="2">
        <v>13321.6749</v>
      </c>
      <c r="H1512" s="5">
        <f t="shared" si="23"/>
        <v>-1.9351754764695092E-3</v>
      </c>
      <c r="I1512" s="4"/>
      <c r="J1512" s="4"/>
      <c r="K1512" s="4"/>
    </row>
    <row r="1513" spans="2:11" ht="13.5" x14ac:dyDescent="0.35">
      <c r="B1513" s="3">
        <v>44211</v>
      </c>
      <c r="C1513" s="2">
        <v>25.8</v>
      </c>
      <c r="D1513" s="2">
        <v>12.9453</v>
      </c>
      <c r="E1513" s="2">
        <v>492</v>
      </c>
      <c r="F1513" s="2">
        <v>25.7318</v>
      </c>
      <c r="G1513" s="2">
        <v>12660.045599999999</v>
      </c>
      <c r="H1513" s="5">
        <f t="shared" si="23"/>
        <v>0</v>
      </c>
      <c r="I1513" s="4"/>
      <c r="J1513" s="4"/>
      <c r="K1513" s="4"/>
    </row>
    <row r="1514" spans="2:11" ht="13.5" x14ac:dyDescent="0.35">
      <c r="B1514" s="3">
        <v>44214</v>
      </c>
      <c r="C1514" s="2">
        <v>25.55</v>
      </c>
      <c r="D1514" s="2">
        <v>12.819900000000001</v>
      </c>
      <c r="E1514" s="2">
        <v>1477</v>
      </c>
      <c r="F1514" s="2">
        <v>25.615400000000001</v>
      </c>
      <c r="G1514" s="2">
        <v>37833.945800000001</v>
      </c>
      <c r="H1514" s="5">
        <f t="shared" si="23"/>
        <v>-9.6869133971402028E-3</v>
      </c>
      <c r="I1514" s="4"/>
      <c r="J1514" s="4"/>
      <c r="K1514" s="4"/>
    </row>
    <row r="1515" spans="2:11" ht="13.5" x14ac:dyDescent="0.35">
      <c r="B1515" s="3">
        <v>44215</v>
      </c>
      <c r="C1515" s="2">
        <v>25.7</v>
      </c>
      <c r="D1515" s="2">
        <v>12.895099999999999</v>
      </c>
      <c r="E1515" s="2">
        <v>310</v>
      </c>
      <c r="F1515" s="2">
        <v>25.638100000000001</v>
      </c>
      <c r="G1515" s="2">
        <v>7947.8109999999997</v>
      </c>
      <c r="H1515" s="5">
        <f t="shared" si="23"/>
        <v>5.8658803890825062E-3</v>
      </c>
      <c r="I1515" s="4"/>
      <c r="J1515" s="4"/>
      <c r="K1515" s="4"/>
    </row>
    <row r="1516" spans="2:11" ht="13.5" x14ac:dyDescent="0.35">
      <c r="B1516" s="3">
        <v>44216</v>
      </c>
      <c r="C1516" s="2">
        <v>25.5</v>
      </c>
      <c r="D1516" s="2">
        <v>12.7948</v>
      </c>
      <c r="E1516" s="2">
        <v>544</v>
      </c>
      <c r="F1516" s="2">
        <v>25.435500000000001</v>
      </c>
      <c r="G1516" s="2">
        <v>13836.912</v>
      </c>
      <c r="H1516" s="5">
        <f t="shared" si="23"/>
        <v>-7.7781482888848435E-3</v>
      </c>
      <c r="I1516" s="4"/>
      <c r="J1516" s="4"/>
      <c r="K1516" s="4"/>
    </row>
    <row r="1517" spans="2:11" ht="13.5" x14ac:dyDescent="0.35">
      <c r="B1517" s="3">
        <v>44217</v>
      </c>
      <c r="C1517" s="2">
        <v>25.2</v>
      </c>
      <c r="D1517" s="2">
        <v>12.6442</v>
      </c>
      <c r="E1517" s="2">
        <v>318</v>
      </c>
      <c r="F1517" s="2">
        <v>25.300599999999999</v>
      </c>
      <c r="G1517" s="2">
        <v>8045.5907999999999</v>
      </c>
      <c r="H1517" s="5">
        <f t="shared" si="23"/>
        <v>-1.1770406727733199E-2</v>
      </c>
      <c r="I1517" s="4"/>
      <c r="J1517" s="4"/>
      <c r="K1517" s="4"/>
    </row>
    <row r="1518" spans="2:11" ht="13.5" x14ac:dyDescent="0.35">
      <c r="B1518" s="3">
        <v>44218</v>
      </c>
      <c r="C1518" s="2">
        <v>25.25</v>
      </c>
      <c r="D1518" s="2">
        <v>12.6693</v>
      </c>
      <c r="E1518" s="2">
        <v>3163</v>
      </c>
      <c r="F1518" s="2">
        <v>25.3322</v>
      </c>
      <c r="G1518" s="2">
        <v>80125.748600000006</v>
      </c>
      <c r="H1518" s="5">
        <f t="shared" si="23"/>
        <v>1.9850998876955539E-3</v>
      </c>
      <c r="I1518" s="4"/>
      <c r="J1518" s="4"/>
      <c r="K1518" s="4"/>
    </row>
    <row r="1519" spans="2:11" ht="13.5" x14ac:dyDescent="0.35">
      <c r="B1519" s="3">
        <v>44221</v>
      </c>
      <c r="C1519" s="2">
        <v>25.25</v>
      </c>
      <c r="D1519" s="2">
        <v>12.6693</v>
      </c>
      <c r="E1519" s="2">
        <v>512</v>
      </c>
      <c r="F1519" s="2">
        <v>25.25</v>
      </c>
      <c r="G1519" s="2">
        <v>12928</v>
      </c>
      <c r="H1519" s="5">
        <f t="shared" si="23"/>
        <v>0</v>
      </c>
      <c r="I1519" s="4"/>
      <c r="J1519" s="4"/>
      <c r="K1519" s="4"/>
    </row>
    <row r="1520" spans="2:11" ht="13.5" x14ac:dyDescent="0.35">
      <c r="B1520" s="3">
        <v>44222</v>
      </c>
      <c r="C1520" s="2">
        <v>25.44</v>
      </c>
      <c r="D1520" s="2">
        <v>12.764699999999999</v>
      </c>
      <c r="E1520" s="2">
        <v>1942</v>
      </c>
      <c r="F1520" s="2">
        <v>25.207699999999999</v>
      </c>
      <c r="G1520" s="2">
        <v>48953.3534</v>
      </c>
      <c r="H1520" s="5">
        <f t="shared" si="23"/>
        <v>7.5300134971939816E-3</v>
      </c>
      <c r="I1520" s="4"/>
      <c r="J1520" s="4"/>
      <c r="K1520" s="4"/>
    </row>
    <row r="1521" spans="2:11" ht="13.5" x14ac:dyDescent="0.35">
      <c r="B1521" s="3">
        <v>44223</v>
      </c>
      <c r="C1521" s="2">
        <v>25.01</v>
      </c>
      <c r="D1521" s="2">
        <v>12.5489</v>
      </c>
      <c r="E1521" s="2">
        <v>428</v>
      </c>
      <c r="F1521" s="2">
        <v>25.005700000000001</v>
      </c>
      <c r="G1521" s="2">
        <v>10702.4396</v>
      </c>
      <c r="H1521" s="5">
        <f t="shared" si="23"/>
        <v>-1.6905998574192872E-2</v>
      </c>
      <c r="I1521" s="4"/>
      <c r="J1521" s="4"/>
      <c r="K1521" s="4"/>
    </row>
    <row r="1522" spans="2:11" ht="13.5" x14ac:dyDescent="0.35">
      <c r="B1522" s="3">
        <v>44224</v>
      </c>
      <c r="C1522" s="2">
        <v>25.4</v>
      </c>
      <c r="D1522" s="2">
        <v>12.7446</v>
      </c>
      <c r="E1522" s="2">
        <v>4162</v>
      </c>
      <c r="F1522" s="2">
        <v>25.329000000000001</v>
      </c>
      <c r="G1522" s="2">
        <v>105419.298</v>
      </c>
      <c r="H1522" s="5">
        <f t="shared" si="23"/>
        <v>1.559499238977125E-2</v>
      </c>
      <c r="I1522" s="4"/>
      <c r="J1522" s="4"/>
      <c r="K1522" s="4"/>
    </row>
    <row r="1523" spans="2:11" ht="13.5" x14ac:dyDescent="0.35">
      <c r="B1523" s="3">
        <v>44225</v>
      </c>
      <c r="C1523" s="2">
        <v>25.4</v>
      </c>
      <c r="D1523" s="2">
        <v>12.7446</v>
      </c>
      <c r="E1523" s="2">
        <v>458</v>
      </c>
      <c r="F1523" s="2">
        <v>25.307099999999998</v>
      </c>
      <c r="G1523" s="2">
        <v>11590.6518</v>
      </c>
      <c r="H1523" s="5">
        <f t="shared" si="23"/>
        <v>0</v>
      </c>
      <c r="I1523" s="4"/>
      <c r="J1523" s="4"/>
      <c r="K1523" s="4"/>
    </row>
    <row r="1524" spans="2:11" ht="13.5" x14ac:dyDescent="0.35">
      <c r="B1524" s="3">
        <v>44228</v>
      </c>
      <c r="C1524" s="2">
        <v>25.45</v>
      </c>
      <c r="D1524" s="2">
        <v>12.7697</v>
      </c>
      <c r="E1524" s="2">
        <v>206</v>
      </c>
      <c r="F1524" s="2">
        <v>25.1692</v>
      </c>
      <c r="G1524" s="2">
        <v>5184.8552</v>
      </c>
      <c r="H1524" s="5">
        <f t="shared" si="23"/>
        <v>1.9694615758831286E-3</v>
      </c>
      <c r="I1524" s="4"/>
      <c r="J1524" s="4"/>
      <c r="K1524" s="4"/>
    </row>
    <row r="1525" spans="2:11" ht="13.5" x14ac:dyDescent="0.35">
      <c r="B1525" s="3">
        <v>44229</v>
      </c>
      <c r="C1525" s="2">
        <v>25.15</v>
      </c>
      <c r="D1525" s="2">
        <v>12.619199999999999</v>
      </c>
      <c r="E1525" s="2">
        <v>2631</v>
      </c>
      <c r="F1525" s="2">
        <v>25.142299999999999</v>
      </c>
      <c r="G1525" s="2">
        <v>66149.391300000003</v>
      </c>
      <c r="H1525" s="5">
        <f t="shared" si="23"/>
        <v>-1.1785711488915242E-2</v>
      </c>
      <c r="I1525" s="4"/>
      <c r="J1525" s="4"/>
      <c r="K1525" s="4"/>
    </row>
    <row r="1526" spans="2:11" ht="13.5" x14ac:dyDescent="0.35">
      <c r="B1526" s="3">
        <v>44230</v>
      </c>
      <c r="C1526" s="2">
        <v>25.4</v>
      </c>
      <c r="D1526" s="2">
        <v>12.7446</v>
      </c>
      <c r="E1526" s="2">
        <v>2126</v>
      </c>
      <c r="F1526" s="2">
        <v>25.150200000000002</v>
      </c>
      <c r="G1526" s="2">
        <v>53469.325199999999</v>
      </c>
      <c r="H1526" s="5">
        <f t="shared" si="23"/>
        <v>9.9372384937239169E-3</v>
      </c>
      <c r="I1526" s="4"/>
      <c r="J1526" s="4"/>
      <c r="K1526" s="4"/>
    </row>
    <row r="1527" spans="2:11" ht="13.5" x14ac:dyDescent="0.35">
      <c r="B1527" s="3">
        <v>44231</v>
      </c>
      <c r="C1527" s="2">
        <v>25.4</v>
      </c>
      <c r="D1527" s="2">
        <v>12.7446</v>
      </c>
      <c r="E1527" s="2">
        <v>1801</v>
      </c>
      <c r="F1527" s="2">
        <v>25.456900000000001</v>
      </c>
      <c r="G1527" s="2">
        <v>45847.876900000003</v>
      </c>
      <c r="H1527" s="5">
        <f t="shared" si="23"/>
        <v>0</v>
      </c>
      <c r="I1527" s="4"/>
      <c r="J1527" s="4"/>
      <c r="K1527" s="4"/>
    </row>
    <row r="1528" spans="2:11" ht="13.5" x14ac:dyDescent="0.35">
      <c r="B1528" s="3">
        <v>44232</v>
      </c>
      <c r="C1528" s="2">
        <v>25.8</v>
      </c>
      <c r="D1528" s="2">
        <v>12.9453</v>
      </c>
      <c r="E1528" s="2">
        <v>2791</v>
      </c>
      <c r="F1528" s="2">
        <v>25.650400000000001</v>
      </c>
      <c r="G1528" s="2">
        <v>71590.266399999993</v>
      </c>
      <c r="H1528" s="5">
        <f t="shared" si="23"/>
        <v>1.5747846146603222E-2</v>
      </c>
      <c r="I1528" s="4"/>
      <c r="J1528" s="4"/>
      <c r="K1528" s="4"/>
    </row>
    <row r="1529" spans="2:11" ht="13.5" x14ac:dyDescent="0.35">
      <c r="B1529" s="3">
        <v>44235</v>
      </c>
      <c r="C1529" s="2">
        <v>26.57</v>
      </c>
      <c r="D1529" s="2">
        <v>13.3316</v>
      </c>
      <c r="E1529" s="2">
        <v>979908</v>
      </c>
      <c r="F1529" s="2">
        <v>25.789899999999999</v>
      </c>
      <c r="G1529" s="2">
        <v>25271729.3292</v>
      </c>
      <c r="H1529" s="5">
        <f t="shared" si="23"/>
        <v>2.9840946134890679E-2</v>
      </c>
      <c r="I1529" s="4"/>
      <c r="J1529" s="4"/>
      <c r="K1529" s="4"/>
    </row>
    <row r="1530" spans="2:11" ht="13.5" x14ac:dyDescent="0.35">
      <c r="B1530" s="3">
        <v>44236</v>
      </c>
      <c r="C1530" s="2">
        <v>26.7</v>
      </c>
      <c r="D1530" s="2">
        <v>13.3969</v>
      </c>
      <c r="E1530" s="2">
        <v>3635</v>
      </c>
      <c r="F1530" s="2">
        <v>26.6691</v>
      </c>
      <c r="G1530" s="2">
        <v>96942.178499999995</v>
      </c>
      <c r="H1530" s="5">
        <f t="shared" si="23"/>
        <v>4.8981367577785552E-3</v>
      </c>
      <c r="I1530" s="4"/>
      <c r="J1530" s="4"/>
      <c r="K1530" s="4"/>
    </row>
    <row r="1531" spans="2:11" ht="13.5" x14ac:dyDescent="0.35">
      <c r="B1531" s="3">
        <v>44237</v>
      </c>
      <c r="C1531" s="2">
        <v>26.9</v>
      </c>
      <c r="D1531" s="2">
        <v>13.497199999999999</v>
      </c>
      <c r="E1531" s="2">
        <v>1788</v>
      </c>
      <c r="F1531" s="2">
        <v>26.7378</v>
      </c>
      <c r="G1531" s="2">
        <v>47807.186399999999</v>
      </c>
      <c r="H1531" s="5">
        <f t="shared" si="23"/>
        <v>7.4868066492993855E-3</v>
      </c>
      <c r="I1531" s="4"/>
      <c r="J1531" s="4"/>
      <c r="K1531" s="4"/>
    </row>
    <row r="1532" spans="2:11" ht="13.5" x14ac:dyDescent="0.35">
      <c r="B1532" s="3">
        <v>44238</v>
      </c>
      <c r="C1532" s="2">
        <v>26.89</v>
      </c>
      <c r="D1532" s="2">
        <v>13.4922</v>
      </c>
      <c r="E1532" s="2">
        <v>1392</v>
      </c>
      <c r="F1532" s="2">
        <v>26.7194</v>
      </c>
      <c r="G1532" s="2">
        <v>37193.404799999997</v>
      </c>
      <c r="H1532" s="5">
        <f t="shared" si="23"/>
        <v>-3.7044720386443156E-4</v>
      </c>
      <c r="I1532" s="4"/>
      <c r="J1532" s="4"/>
      <c r="K1532" s="4"/>
    </row>
    <row r="1533" spans="2:11" ht="13.5" x14ac:dyDescent="0.35">
      <c r="B1533" s="3">
        <v>44239</v>
      </c>
      <c r="C1533" s="2">
        <v>26.99</v>
      </c>
      <c r="D1533" s="2">
        <v>13.542400000000001</v>
      </c>
      <c r="E1533" s="2">
        <v>654</v>
      </c>
      <c r="F1533" s="2">
        <v>26.838999999999999</v>
      </c>
      <c r="G1533" s="2">
        <v>17552.705999999998</v>
      </c>
      <c r="H1533" s="5">
        <f t="shared" si="23"/>
        <v>3.7206682379449046E-3</v>
      </c>
      <c r="I1533" s="4"/>
      <c r="J1533" s="4"/>
      <c r="K1533" s="4"/>
    </row>
    <row r="1534" spans="2:11" ht="13.5" x14ac:dyDescent="0.35">
      <c r="B1534" s="3">
        <v>44242</v>
      </c>
      <c r="C1534" s="2">
        <v>27</v>
      </c>
      <c r="D1534" s="2">
        <v>13.5474</v>
      </c>
      <c r="E1534" s="2">
        <v>3143</v>
      </c>
      <c r="F1534" s="2">
        <v>27.013300000000001</v>
      </c>
      <c r="G1534" s="2">
        <v>84902.801900000006</v>
      </c>
      <c r="H1534" s="5">
        <f t="shared" si="23"/>
        <v>3.6921077504718553E-4</v>
      </c>
      <c r="I1534" s="4"/>
      <c r="J1534" s="4"/>
      <c r="K1534" s="4"/>
    </row>
    <row r="1535" spans="2:11" ht="13.5" x14ac:dyDescent="0.35">
      <c r="B1535" s="3">
        <v>44243</v>
      </c>
      <c r="C1535" s="2">
        <v>27.1</v>
      </c>
      <c r="D1535" s="2">
        <v>13.5976</v>
      </c>
      <c r="E1535" s="2">
        <v>566</v>
      </c>
      <c r="F1535" s="2">
        <v>27.114899999999999</v>
      </c>
      <c r="G1535" s="2">
        <v>15347.0334</v>
      </c>
      <c r="H1535" s="5">
        <f t="shared" si="23"/>
        <v>3.7055080679687796E-3</v>
      </c>
      <c r="I1535" s="4"/>
      <c r="J1535" s="4"/>
      <c r="K1535" s="4"/>
    </row>
    <row r="1536" spans="2:11" ht="13.5" x14ac:dyDescent="0.35">
      <c r="B1536" s="3">
        <v>44244</v>
      </c>
      <c r="C1536" s="2">
        <v>27.22</v>
      </c>
      <c r="D1536" s="2">
        <v>13.6578</v>
      </c>
      <c r="E1536" s="2">
        <v>340</v>
      </c>
      <c r="F1536" s="2">
        <v>27.207899999999999</v>
      </c>
      <c r="G1536" s="2">
        <v>9250.6859999999997</v>
      </c>
      <c r="H1536" s="5">
        <f t="shared" si="23"/>
        <v>4.4272518679767045E-3</v>
      </c>
      <c r="I1536" s="4"/>
      <c r="J1536" s="4"/>
      <c r="K1536" s="4"/>
    </row>
    <row r="1537" spans="2:11" ht="13.5" x14ac:dyDescent="0.35">
      <c r="B1537" s="3">
        <v>44245</v>
      </c>
      <c r="C1537" s="2">
        <v>27.2</v>
      </c>
      <c r="D1537" s="2">
        <v>13.6478</v>
      </c>
      <c r="E1537" s="2">
        <v>1030</v>
      </c>
      <c r="F1537" s="2">
        <v>27.0777</v>
      </c>
      <c r="G1537" s="2">
        <v>27890.030999999999</v>
      </c>
      <c r="H1537" s="5">
        <f t="shared" si="23"/>
        <v>-7.3218234269060805E-4</v>
      </c>
      <c r="I1537" s="4"/>
      <c r="J1537" s="4"/>
      <c r="K1537" s="4"/>
    </row>
    <row r="1538" spans="2:11" ht="13.5" x14ac:dyDescent="0.35">
      <c r="B1538" s="3">
        <v>44246</v>
      </c>
      <c r="C1538" s="2">
        <v>27</v>
      </c>
      <c r="D1538" s="2">
        <v>13.5474</v>
      </c>
      <c r="E1538" s="2">
        <v>345</v>
      </c>
      <c r="F1538" s="2">
        <v>26.760899999999999</v>
      </c>
      <c r="G1538" s="2">
        <v>9232.5105000000003</v>
      </c>
      <c r="H1538" s="5">
        <f t="shared" si="23"/>
        <v>-7.3564970178344119E-3</v>
      </c>
      <c r="I1538" s="4"/>
      <c r="J1538" s="4"/>
      <c r="K1538" s="4"/>
    </row>
    <row r="1539" spans="2:11" ht="13.5" x14ac:dyDescent="0.35">
      <c r="B1539" s="3">
        <v>44249</v>
      </c>
      <c r="C1539" s="2">
        <v>27.1</v>
      </c>
      <c r="D1539" s="2">
        <v>13.5976</v>
      </c>
      <c r="E1539" s="2">
        <v>72</v>
      </c>
      <c r="F1539" s="2">
        <v>26.659700000000001</v>
      </c>
      <c r="G1539" s="2">
        <v>1919.4983999999999</v>
      </c>
      <c r="H1539" s="5">
        <f t="shared" si="23"/>
        <v>3.7055080679687796E-3</v>
      </c>
      <c r="I1539" s="4"/>
      <c r="J1539" s="4"/>
      <c r="K1539" s="4"/>
    </row>
    <row r="1540" spans="2:11" ht="13.5" x14ac:dyDescent="0.35">
      <c r="B1540" s="3">
        <v>44250</v>
      </c>
      <c r="C1540" s="2">
        <v>26.7</v>
      </c>
      <c r="D1540" s="2">
        <v>13.3969</v>
      </c>
      <c r="E1540" s="2">
        <v>961</v>
      </c>
      <c r="F1540" s="2">
        <v>26.647500000000001</v>
      </c>
      <c r="G1540" s="2">
        <v>25608.247500000001</v>
      </c>
      <c r="H1540" s="5">
        <f t="shared" si="23"/>
        <v>-1.4759957639583415E-2</v>
      </c>
      <c r="I1540" s="4"/>
      <c r="J1540" s="4"/>
      <c r="K1540" s="4"/>
    </row>
    <row r="1541" spans="2:11" ht="13.5" x14ac:dyDescent="0.35">
      <c r="B1541" s="3">
        <v>44251</v>
      </c>
      <c r="C1541" s="2">
        <v>27.08</v>
      </c>
      <c r="D1541" s="2">
        <v>13.5875</v>
      </c>
      <c r="E1541" s="2">
        <v>2988</v>
      </c>
      <c r="F1541" s="2">
        <v>27.058399999999999</v>
      </c>
      <c r="G1541" s="2">
        <v>80850.499200000006</v>
      </c>
      <c r="H1541" s="5">
        <f t="shared" si="23"/>
        <v>1.4227171957691695E-2</v>
      </c>
      <c r="I1541" s="4"/>
      <c r="J1541" s="4"/>
      <c r="K1541" s="4"/>
    </row>
    <row r="1542" spans="2:11" ht="13.5" x14ac:dyDescent="0.35">
      <c r="B1542" s="3">
        <v>44252</v>
      </c>
      <c r="C1542" s="2">
        <v>27.1</v>
      </c>
      <c r="D1542" s="2">
        <v>13.5976</v>
      </c>
      <c r="E1542" s="2">
        <v>753</v>
      </c>
      <c r="F1542" s="2">
        <v>27.074100000000001</v>
      </c>
      <c r="G1542" s="2">
        <v>20386.797299999998</v>
      </c>
      <c r="H1542" s="5">
        <f t="shared" si="23"/>
        <v>7.4333026678929557E-4</v>
      </c>
      <c r="I1542" s="4"/>
      <c r="J1542" s="4"/>
      <c r="K1542" s="4"/>
    </row>
    <row r="1543" spans="2:11" ht="13.5" x14ac:dyDescent="0.35">
      <c r="B1543" s="3">
        <v>44253</v>
      </c>
      <c r="C1543" s="2">
        <v>27.1</v>
      </c>
      <c r="D1543" s="2">
        <v>13.5976</v>
      </c>
      <c r="E1543" s="2">
        <v>849</v>
      </c>
      <c r="F1543" s="2">
        <v>27.034500000000001</v>
      </c>
      <c r="G1543" s="2">
        <v>22952.290499999999</v>
      </c>
      <c r="H1543" s="5">
        <f t="shared" ref="H1543:H1606" si="24">(D1543-D1542)/D1542</f>
        <v>0</v>
      </c>
      <c r="I1543" s="4"/>
      <c r="J1543" s="4"/>
      <c r="K1543" s="4"/>
    </row>
    <row r="1544" spans="2:11" ht="13.5" x14ac:dyDescent="0.35">
      <c r="B1544" s="3">
        <v>44256</v>
      </c>
      <c r="C1544" s="2">
        <v>27.02</v>
      </c>
      <c r="D1544" s="2">
        <v>13.557399999999999</v>
      </c>
      <c r="E1544" s="2">
        <v>2604</v>
      </c>
      <c r="F1544" s="2">
        <v>27.023800000000001</v>
      </c>
      <c r="G1544" s="2">
        <v>70369.975200000001</v>
      </c>
      <c r="H1544" s="5">
        <f t="shared" si="24"/>
        <v>-2.956404071306735E-3</v>
      </c>
      <c r="I1544" s="4"/>
      <c r="J1544" s="4"/>
      <c r="K1544" s="4"/>
    </row>
    <row r="1545" spans="2:11" ht="13.5" x14ac:dyDescent="0.35">
      <c r="B1545" s="3">
        <v>44257</v>
      </c>
      <c r="C1545" s="2">
        <v>27.3</v>
      </c>
      <c r="D1545" s="2">
        <v>13.697900000000001</v>
      </c>
      <c r="E1545" s="2">
        <v>5</v>
      </c>
      <c r="F1545" s="2">
        <v>27.324000000000002</v>
      </c>
      <c r="G1545" s="2">
        <v>136.62</v>
      </c>
      <c r="H1545" s="5">
        <f t="shared" si="24"/>
        <v>1.0363344004012657E-2</v>
      </c>
      <c r="I1545" s="4"/>
      <c r="J1545" s="4"/>
      <c r="K1545" s="4"/>
    </row>
    <row r="1546" spans="2:11" ht="13.5" x14ac:dyDescent="0.35">
      <c r="B1546" s="3">
        <v>44258</v>
      </c>
      <c r="C1546" s="2">
        <v>27.24</v>
      </c>
      <c r="D1546" s="2">
        <v>13.6678</v>
      </c>
      <c r="E1546" s="2">
        <v>1035</v>
      </c>
      <c r="F1546" s="2">
        <v>27.182400000000001</v>
      </c>
      <c r="G1546" s="2">
        <v>28133.784</v>
      </c>
      <c r="H1546" s="5">
        <f t="shared" si="24"/>
        <v>-2.1974171223326862E-3</v>
      </c>
      <c r="I1546" s="4"/>
      <c r="J1546" s="4"/>
      <c r="K1546" s="4"/>
    </row>
    <row r="1547" spans="2:11" ht="13.5" x14ac:dyDescent="0.35">
      <c r="B1547" s="3">
        <v>44259</v>
      </c>
      <c r="C1547" s="2">
        <v>27.04</v>
      </c>
      <c r="D1547" s="2">
        <v>13.567500000000001</v>
      </c>
      <c r="E1547" s="2">
        <v>263</v>
      </c>
      <c r="F1547" s="2">
        <v>27.0246</v>
      </c>
      <c r="G1547" s="2">
        <v>7107.4697999999999</v>
      </c>
      <c r="H1547" s="5">
        <f t="shared" si="24"/>
        <v>-7.338415838686471E-3</v>
      </c>
      <c r="I1547" s="4"/>
      <c r="J1547" s="4"/>
      <c r="K1547" s="4"/>
    </row>
    <row r="1548" spans="2:11" ht="13.5" x14ac:dyDescent="0.35">
      <c r="B1548" s="3">
        <v>44260</v>
      </c>
      <c r="C1548" s="2">
        <v>27.2</v>
      </c>
      <c r="D1548" s="2">
        <v>13.6478</v>
      </c>
      <c r="E1548" s="2">
        <v>3191</v>
      </c>
      <c r="F1548" s="2">
        <v>27.163599999999999</v>
      </c>
      <c r="G1548" s="2">
        <v>86679.047600000005</v>
      </c>
      <c r="H1548" s="5">
        <f t="shared" si="24"/>
        <v>5.9185553712916431E-3</v>
      </c>
      <c r="I1548" s="4"/>
      <c r="J1548" s="4"/>
      <c r="K1548" s="4"/>
    </row>
    <row r="1549" spans="2:11" ht="13.5" x14ac:dyDescent="0.35">
      <c r="B1549" s="3">
        <v>44263</v>
      </c>
      <c r="C1549" s="2">
        <v>28.01</v>
      </c>
      <c r="D1549" s="2">
        <v>14.0542</v>
      </c>
      <c r="E1549" s="2">
        <v>14281</v>
      </c>
      <c r="F1549" s="2">
        <v>27.909300000000002</v>
      </c>
      <c r="G1549" s="2">
        <v>398572.7133</v>
      </c>
      <c r="H1549" s="5">
        <f t="shared" si="24"/>
        <v>2.9777693108046691E-2</v>
      </c>
      <c r="I1549" s="4"/>
      <c r="J1549" s="4"/>
      <c r="K1549" s="4"/>
    </row>
    <row r="1550" spans="2:11" ht="13.5" x14ac:dyDescent="0.35">
      <c r="B1550" s="3">
        <v>44264</v>
      </c>
      <c r="C1550" s="2">
        <v>28.2</v>
      </c>
      <c r="D1550" s="2">
        <v>14.1495</v>
      </c>
      <c r="E1550" s="2">
        <v>4287</v>
      </c>
      <c r="F1550" s="2">
        <v>28.0122</v>
      </c>
      <c r="G1550" s="2">
        <v>120088.3014</v>
      </c>
      <c r="H1550" s="5">
        <f t="shared" si="24"/>
        <v>6.7808911215152725E-3</v>
      </c>
      <c r="I1550" s="4"/>
      <c r="J1550" s="4"/>
      <c r="K1550" s="4"/>
    </row>
    <row r="1551" spans="2:11" ht="13.5" x14ac:dyDescent="0.35">
      <c r="B1551" s="3">
        <v>44265</v>
      </c>
      <c r="C1551" s="2">
        <v>28.2</v>
      </c>
      <c r="D1551" s="2">
        <v>14.1495</v>
      </c>
      <c r="E1551" s="2">
        <v>1579</v>
      </c>
      <c r="F1551" s="2">
        <v>28.406400000000001</v>
      </c>
      <c r="G1551" s="2">
        <v>44853.705600000001</v>
      </c>
      <c r="H1551" s="5">
        <f t="shared" si="24"/>
        <v>0</v>
      </c>
      <c r="I1551" s="4"/>
      <c r="J1551" s="4"/>
      <c r="K1551" s="4"/>
    </row>
    <row r="1552" spans="2:11" ht="13.5" x14ac:dyDescent="0.35">
      <c r="B1552" s="3">
        <v>44266</v>
      </c>
      <c r="C1552" s="2">
        <v>28.5</v>
      </c>
      <c r="D1552" s="2">
        <v>14.3</v>
      </c>
      <c r="E1552" s="2">
        <v>1013</v>
      </c>
      <c r="F1552" s="2">
        <v>28.267299999999999</v>
      </c>
      <c r="G1552" s="2">
        <v>28634.7749</v>
      </c>
      <c r="H1552" s="5">
        <f t="shared" si="24"/>
        <v>1.0636418247994698E-2</v>
      </c>
      <c r="I1552" s="4"/>
      <c r="J1552" s="4"/>
      <c r="K1552" s="4"/>
    </row>
    <row r="1553" spans="2:11" ht="13.5" x14ac:dyDescent="0.35">
      <c r="B1553" s="3">
        <v>44267</v>
      </c>
      <c r="C1553" s="2">
        <v>28.83</v>
      </c>
      <c r="D1553" s="2">
        <v>14.4656</v>
      </c>
      <c r="E1553" s="2">
        <v>1102</v>
      </c>
      <c r="F1553" s="2">
        <v>28.757200000000001</v>
      </c>
      <c r="G1553" s="2">
        <v>31690.434399999998</v>
      </c>
      <c r="H1553" s="5">
        <f t="shared" si="24"/>
        <v>1.1580419580419547E-2</v>
      </c>
      <c r="I1553" s="4"/>
      <c r="J1553" s="4"/>
      <c r="K1553" s="4"/>
    </row>
    <row r="1554" spans="2:11" ht="13.5" x14ac:dyDescent="0.35">
      <c r="B1554" s="3">
        <v>44270</v>
      </c>
      <c r="C1554" s="2">
        <v>28.8</v>
      </c>
      <c r="D1554" s="2">
        <v>14.4506</v>
      </c>
      <c r="E1554" s="2">
        <v>974</v>
      </c>
      <c r="F1554" s="2">
        <v>28.8078</v>
      </c>
      <c r="G1554" s="2">
        <v>28058.797200000001</v>
      </c>
      <c r="H1554" s="5">
        <f t="shared" si="24"/>
        <v>-1.0369428160602095E-3</v>
      </c>
      <c r="I1554" s="4"/>
      <c r="J1554" s="4"/>
      <c r="K1554" s="4"/>
    </row>
    <row r="1555" spans="2:11" ht="13.5" x14ac:dyDescent="0.35">
      <c r="B1555" s="3">
        <v>44271</v>
      </c>
      <c r="C1555" s="2">
        <v>28.8</v>
      </c>
      <c r="D1555" s="2">
        <v>14.4506</v>
      </c>
      <c r="E1555" s="2">
        <v>2552</v>
      </c>
      <c r="F1555" s="2">
        <v>28.6783</v>
      </c>
      <c r="G1555" s="2">
        <v>73187.021599999993</v>
      </c>
      <c r="H1555" s="5">
        <f t="shared" si="24"/>
        <v>0</v>
      </c>
      <c r="I1555" s="4"/>
      <c r="J1555" s="4"/>
      <c r="K1555" s="4"/>
    </row>
    <row r="1556" spans="2:11" ht="13.5" x14ac:dyDescent="0.35">
      <c r="B1556" s="3">
        <v>44272</v>
      </c>
      <c r="C1556" s="2">
        <v>27.94</v>
      </c>
      <c r="D1556" s="2">
        <v>14.0191</v>
      </c>
      <c r="E1556" s="2">
        <v>4325</v>
      </c>
      <c r="F1556" s="2">
        <v>27.972100000000001</v>
      </c>
      <c r="G1556" s="2">
        <v>120979.3325</v>
      </c>
      <c r="H1556" s="5">
        <f t="shared" si="24"/>
        <v>-2.9860351819301606E-2</v>
      </c>
      <c r="I1556" s="4"/>
      <c r="J1556" s="4"/>
      <c r="K1556" s="4"/>
    </row>
    <row r="1557" spans="2:11" ht="13.5" x14ac:dyDescent="0.35">
      <c r="B1557" s="3">
        <v>44273</v>
      </c>
      <c r="C1557" s="2">
        <v>28.3</v>
      </c>
      <c r="D1557" s="2">
        <v>14.1997</v>
      </c>
      <c r="E1557" s="2">
        <v>1234</v>
      </c>
      <c r="F1557" s="2">
        <v>27.9925</v>
      </c>
      <c r="G1557" s="2">
        <v>34542.745000000003</v>
      </c>
      <c r="H1557" s="5">
        <f t="shared" si="24"/>
        <v>1.2882424692027312E-2</v>
      </c>
      <c r="I1557" s="4"/>
      <c r="J1557" s="4"/>
      <c r="K1557" s="4"/>
    </row>
    <row r="1558" spans="2:11" ht="13.5" x14ac:dyDescent="0.35">
      <c r="B1558" s="3">
        <v>44274</v>
      </c>
      <c r="C1558" s="2">
        <v>28.3</v>
      </c>
      <c r="D1558" s="2">
        <v>14.1997</v>
      </c>
      <c r="E1558" s="2">
        <v>577</v>
      </c>
      <c r="F1558" s="2">
        <v>28.0913</v>
      </c>
      <c r="G1558" s="2">
        <v>16208.6801</v>
      </c>
      <c r="H1558" s="5">
        <f t="shared" si="24"/>
        <v>0</v>
      </c>
      <c r="I1558" s="4"/>
      <c r="J1558" s="4"/>
      <c r="K1558" s="4"/>
    </row>
    <row r="1559" spans="2:11" ht="13.5" x14ac:dyDescent="0.35">
      <c r="B1559" s="3">
        <v>44277</v>
      </c>
      <c r="C1559" s="2">
        <v>29.98</v>
      </c>
      <c r="D1559" s="2">
        <v>15.0426</v>
      </c>
      <c r="E1559" s="2">
        <v>3536</v>
      </c>
      <c r="F1559" s="2">
        <v>29.152100000000001</v>
      </c>
      <c r="G1559" s="2">
        <v>103081.8256</v>
      </c>
      <c r="H1559" s="5">
        <f t="shared" si="24"/>
        <v>5.9360409022725845E-2</v>
      </c>
      <c r="I1559" s="4"/>
      <c r="J1559" s="4"/>
      <c r="K1559" s="4"/>
    </row>
    <row r="1560" spans="2:11" ht="13.5" x14ac:dyDescent="0.35">
      <c r="B1560" s="3">
        <v>44278</v>
      </c>
      <c r="C1560" s="2">
        <v>31.5</v>
      </c>
      <c r="D1560" s="2">
        <v>15.805300000000001</v>
      </c>
      <c r="E1560" s="2">
        <v>43297</v>
      </c>
      <c r="F1560" s="2">
        <v>30.230399999999999</v>
      </c>
      <c r="G1560" s="2">
        <v>1308885.6288000001</v>
      </c>
      <c r="H1560" s="5">
        <f t="shared" si="24"/>
        <v>5.0702671080797242E-2</v>
      </c>
      <c r="I1560" s="4"/>
      <c r="J1560" s="4"/>
      <c r="K1560" s="4"/>
    </row>
    <row r="1561" spans="2:11" ht="13.5" x14ac:dyDescent="0.35">
      <c r="B1561" s="3">
        <v>44279</v>
      </c>
      <c r="C1561" s="2">
        <v>32.9</v>
      </c>
      <c r="D1561" s="2">
        <v>16.5078</v>
      </c>
      <c r="E1561" s="2">
        <v>20744</v>
      </c>
      <c r="F1561" s="2">
        <v>31.982199999999999</v>
      </c>
      <c r="G1561" s="2">
        <v>663438.75679999997</v>
      </c>
      <c r="H1561" s="5">
        <f t="shared" si="24"/>
        <v>4.4447115840888736E-2</v>
      </c>
      <c r="I1561" s="4"/>
      <c r="J1561" s="4"/>
      <c r="K1561" s="4"/>
    </row>
    <row r="1562" spans="2:11" ht="13.5" x14ac:dyDescent="0.35">
      <c r="B1562" s="3">
        <v>44280</v>
      </c>
      <c r="C1562" s="2">
        <v>31.41</v>
      </c>
      <c r="D1562" s="2">
        <v>15.7601</v>
      </c>
      <c r="E1562" s="2">
        <v>11440</v>
      </c>
      <c r="F1562" s="2">
        <v>32.0518</v>
      </c>
      <c r="G1562" s="2">
        <v>366672.592</v>
      </c>
      <c r="H1562" s="5">
        <f t="shared" si="24"/>
        <v>-4.5293739929003263E-2</v>
      </c>
      <c r="I1562" s="4"/>
      <c r="J1562" s="4"/>
      <c r="K1562" s="4"/>
    </row>
    <row r="1563" spans="2:11" ht="13.5" x14ac:dyDescent="0.35">
      <c r="B1563" s="3">
        <v>44281</v>
      </c>
      <c r="C1563" s="2">
        <v>32</v>
      </c>
      <c r="D1563" s="2">
        <v>16.0562</v>
      </c>
      <c r="E1563" s="2">
        <v>10328</v>
      </c>
      <c r="F1563" s="2">
        <v>31.140999999999998</v>
      </c>
      <c r="G1563" s="2">
        <v>321624.24800000002</v>
      </c>
      <c r="H1563" s="5">
        <f t="shared" si="24"/>
        <v>1.8787951853097437E-2</v>
      </c>
      <c r="I1563" s="4"/>
      <c r="J1563" s="4"/>
      <c r="K1563" s="4"/>
    </row>
    <row r="1564" spans="2:11" ht="13.5" x14ac:dyDescent="0.35">
      <c r="B1564" s="3">
        <v>44284</v>
      </c>
      <c r="C1564" s="2">
        <v>32.49</v>
      </c>
      <c r="D1564" s="2">
        <v>16.302</v>
      </c>
      <c r="E1564" s="2">
        <v>4377</v>
      </c>
      <c r="F1564" s="2">
        <v>32.643099999999997</v>
      </c>
      <c r="G1564" s="2">
        <v>142878.8487</v>
      </c>
      <c r="H1564" s="5">
        <f t="shared" si="24"/>
        <v>1.5308728092574777E-2</v>
      </c>
      <c r="I1564" s="4"/>
      <c r="J1564" s="4"/>
      <c r="K1564" s="4"/>
    </row>
    <row r="1565" spans="2:11" ht="13.5" x14ac:dyDescent="0.35">
      <c r="B1565" s="3">
        <v>44285</v>
      </c>
      <c r="C1565" s="2">
        <v>32.5</v>
      </c>
      <c r="D1565" s="2">
        <v>16.307099999999998</v>
      </c>
      <c r="E1565" s="2">
        <v>4645</v>
      </c>
      <c r="F1565" s="2">
        <v>32.511200000000002</v>
      </c>
      <c r="G1565" s="2">
        <v>151014.524</v>
      </c>
      <c r="H1565" s="5">
        <f t="shared" si="24"/>
        <v>3.1284504968707966E-4</v>
      </c>
      <c r="I1565" s="4"/>
      <c r="J1565" s="4"/>
      <c r="K1565" s="4"/>
    </row>
    <row r="1566" spans="2:11" ht="13.5" x14ac:dyDescent="0.35">
      <c r="B1566" s="3">
        <v>44286</v>
      </c>
      <c r="C1566" s="2">
        <v>32.39</v>
      </c>
      <c r="D1566" s="2">
        <v>16.251899999999999</v>
      </c>
      <c r="E1566" s="2">
        <v>4080</v>
      </c>
      <c r="F1566" s="2">
        <v>32.4041</v>
      </c>
      <c r="G1566" s="2">
        <v>132208.728</v>
      </c>
      <c r="H1566" s="5">
        <f t="shared" si="24"/>
        <v>-3.3850286071710639E-3</v>
      </c>
      <c r="I1566" s="4"/>
      <c r="J1566" s="4"/>
      <c r="K1566" s="4"/>
    </row>
    <row r="1567" spans="2:11" ht="13.5" x14ac:dyDescent="0.35">
      <c r="B1567" s="3">
        <v>44287</v>
      </c>
      <c r="C1567" s="2">
        <v>32.450000000000003</v>
      </c>
      <c r="D1567" s="2">
        <v>16.282</v>
      </c>
      <c r="E1567" s="2">
        <v>2548</v>
      </c>
      <c r="F1567" s="2">
        <v>32.424799999999998</v>
      </c>
      <c r="G1567" s="2">
        <v>82618.390400000004</v>
      </c>
      <c r="H1567" s="5">
        <f t="shared" si="24"/>
        <v>1.8520911401129041E-3</v>
      </c>
      <c r="I1567" s="4"/>
      <c r="J1567" s="4"/>
      <c r="K1567" s="4"/>
    </row>
    <row r="1568" spans="2:11" ht="13.5" x14ac:dyDescent="0.35">
      <c r="B1568" s="3">
        <v>44288</v>
      </c>
      <c r="C1568" s="2">
        <v>32.479999999999997</v>
      </c>
      <c r="D1568" s="2">
        <v>16.297000000000001</v>
      </c>
      <c r="E1568" s="2">
        <v>2620</v>
      </c>
      <c r="F1568" s="2">
        <v>32.460799999999999</v>
      </c>
      <c r="G1568" s="2">
        <v>85047.296000000002</v>
      </c>
      <c r="H1568" s="5">
        <f t="shared" si="24"/>
        <v>9.2126274413466215E-4</v>
      </c>
      <c r="I1568" s="4"/>
      <c r="J1568" s="4"/>
      <c r="K1568" s="4"/>
    </row>
    <row r="1569" spans="2:11" ht="13.5" x14ac:dyDescent="0.35">
      <c r="B1569" s="3">
        <v>44291</v>
      </c>
      <c r="C1569" s="2">
        <v>32.799999999999997</v>
      </c>
      <c r="D1569" s="2">
        <v>16.457599999999999</v>
      </c>
      <c r="E1569" s="2">
        <v>1067</v>
      </c>
      <c r="F1569" s="2">
        <v>32.674599999999998</v>
      </c>
      <c r="G1569" s="2">
        <v>34863.798199999997</v>
      </c>
      <c r="H1569" s="5">
        <f t="shared" si="24"/>
        <v>9.8545744615572643E-3</v>
      </c>
      <c r="I1569" s="4"/>
      <c r="J1569" s="4"/>
      <c r="K1569" s="4"/>
    </row>
    <row r="1570" spans="2:11" ht="13.5" x14ac:dyDescent="0.35">
      <c r="B1570" s="3">
        <v>44292</v>
      </c>
      <c r="C1570" s="2">
        <v>33.78</v>
      </c>
      <c r="D1570" s="2">
        <v>16.949300000000001</v>
      </c>
      <c r="E1570" s="2">
        <v>10816</v>
      </c>
      <c r="F1570" s="2">
        <v>33.398200000000003</v>
      </c>
      <c r="G1570" s="2">
        <v>361234.93119999999</v>
      </c>
      <c r="H1570" s="5">
        <f t="shared" si="24"/>
        <v>2.9876774256270756E-2</v>
      </c>
      <c r="I1570" s="4"/>
      <c r="J1570" s="4"/>
      <c r="K1570" s="4"/>
    </row>
    <row r="1571" spans="2:11" ht="13.5" x14ac:dyDescent="0.35">
      <c r="B1571" s="3">
        <v>44293</v>
      </c>
      <c r="C1571" s="2">
        <v>34</v>
      </c>
      <c r="D1571" s="2">
        <v>17.059699999999999</v>
      </c>
      <c r="E1571" s="2">
        <v>7809</v>
      </c>
      <c r="F1571" s="2">
        <v>34.085500000000003</v>
      </c>
      <c r="G1571" s="2">
        <v>266173.66950000002</v>
      </c>
      <c r="H1571" s="5">
        <f t="shared" si="24"/>
        <v>6.5135433321729212E-3</v>
      </c>
      <c r="I1571" s="4"/>
      <c r="J1571" s="4"/>
      <c r="K1571" s="4"/>
    </row>
    <row r="1572" spans="2:11" ht="13.5" x14ac:dyDescent="0.35">
      <c r="B1572" s="3">
        <v>44294</v>
      </c>
      <c r="C1572" s="2">
        <v>34.1</v>
      </c>
      <c r="D1572" s="2">
        <v>17.1099</v>
      </c>
      <c r="E1572" s="2">
        <v>4511</v>
      </c>
      <c r="F1572" s="2">
        <v>34.065300000000001</v>
      </c>
      <c r="G1572" s="2">
        <v>153668.56830000001</v>
      </c>
      <c r="H1572" s="5">
        <f t="shared" si="24"/>
        <v>2.9426074315492211E-3</v>
      </c>
      <c r="I1572" s="4"/>
      <c r="J1572" s="4"/>
      <c r="K1572" s="4"/>
    </row>
    <row r="1573" spans="2:11" ht="13.5" x14ac:dyDescent="0.35">
      <c r="B1573" s="3">
        <v>44298</v>
      </c>
      <c r="C1573" s="2">
        <v>34</v>
      </c>
      <c r="D1573" s="2">
        <v>17.059699999999999</v>
      </c>
      <c r="E1573" s="2">
        <v>12183</v>
      </c>
      <c r="F1573" s="2">
        <v>34.104199999999999</v>
      </c>
      <c r="G1573" s="2">
        <v>415491.46860000002</v>
      </c>
      <c r="H1573" s="5">
        <f t="shared" si="24"/>
        <v>-2.9339738981525457E-3</v>
      </c>
      <c r="I1573" s="4"/>
      <c r="J1573" s="4"/>
      <c r="K1573" s="4"/>
    </row>
    <row r="1574" spans="2:11" ht="13.5" x14ac:dyDescent="0.35">
      <c r="B1574" s="3">
        <v>44299</v>
      </c>
      <c r="C1574" s="2">
        <v>33.950000000000003</v>
      </c>
      <c r="D1574" s="2">
        <v>17.034600000000001</v>
      </c>
      <c r="E1574" s="2">
        <v>613</v>
      </c>
      <c r="F1574" s="2">
        <v>33.826700000000002</v>
      </c>
      <c r="G1574" s="2">
        <v>20735.767100000001</v>
      </c>
      <c r="H1574" s="5">
        <f t="shared" si="24"/>
        <v>-1.4713037157745065E-3</v>
      </c>
      <c r="I1574" s="4"/>
      <c r="J1574" s="4"/>
      <c r="K1574" s="4"/>
    </row>
    <row r="1575" spans="2:11" ht="13.5" x14ac:dyDescent="0.35">
      <c r="B1575" s="3">
        <v>44300</v>
      </c>
      <c r="C1575" s="2">
        <v>33.4</v>
      </c>
      <c r="D1575" s="2">
        <v>16.758600000000001</v>
      </c>
      <c r="E1575" s="2">
        <v>1172</v>
      </c>
      <c r="F1575" s="2">
        <v>33.256</v>
      </c>
      <c r="G1575" s="2">
        <v>38976.031999999999</v>
      </c>
      <c r="H1575" s="5">
        <f t="shared" si="24"/>
        <v>-1.620231763587051E-2</v>
      </c>
      <c r="I1575" s="4"/>
      <c r="J1575" s="4"/>
      <c r="K1575" s="4"/>
    </row>
    <row r="1576" spans="2:11" ht="13.5" x14ac:dyDescent="0.35">
      <c r="B1576" s="3">
        <v>44301</v>
      </c>
      <c r="C1576" s="2">
        <v>33.89</v>
      </c>
      <c r="D1576" s="2">
        <v>17.0045</v>
      </c>
      <c r="E1576" s="2">
        <v>1535</v>
      </c>
      <c r="F1576" s="2">
        <v>33.411299999999997</v>
      </c>
      <c r="G1576" s="2">
        <v>51286.345500000003</v>
      </c>
      <c r="H1576" s="5">
        <f t="shared" si="24"/>
        <v>1.4673063382382709E-2</v>
      </c>
      <c r="I1576" s="4"/>
      <c r="J1576" s="4"/>
      <c r="K1576" s="4"/>
    </row>
    <row r="1577" spans="2:11" ht="13.5" x14ac:dyDescent="0.35">
      <c r="B1577" s="3">
        <v>44302</v>
      </c>
      <c r="C1577" s="2">
        <v>33.4</v>
      </c>
      <c r="D1577" s="2">
        <v>16.758600000000001</v>
      </c>
      <c r="E1577" s="2">
        <v>2314</v>
      </c>
      <c r="F1577" s="2">
        <v>33.381999999999998</v>
      </c>
      <c r="G1577" s="2">
        <v>77245.948000000004</v>
      </c>
      <c r="H1577" s="5">
        <f t="shared" si="24"/>
        <v>-1.4460878002881525E-2</v>
      </c>
      <c r="I1577" s="4"/>
      <c r="J1577" s="4"/>
      <c r="K1577" s="4"/>
    </row>
    <row r="1578" spans="2:11" ht="13.5" x14ac:dyDescent="0.35">
      <c r="B1578" s="3">
        <v>44305</v>
      </c>
      <c r="C1578" s="2">
        <v>33.5</v>
      </c>
      <c r="D1578" s="2">
        <v>16.808800000000002</v>
      </c>
      <c r="E1578" s="2">
        <v>426</v>
      </c>
      <c r="F1578" s="2">
        <v>33.447099999999999</v>
      </c>
      <c r="G1578" s="2">
        <v>14248.464599999999</v>
      </c>
      <c r="H1578" s="5">
        <f t="shared" si="24"/>
        <v>2.995476949148511E-3</v>
      </c>
      <c r="I1578" s="4"/>
      <c r="J1578" s="4"/>
      <c r="K1578" s="4"/>
    </row>
    <row r="1579" spans="2:11" ht="13.5" x14ac:dyDescent="0.35">
      <c r="B1579" s="3">
        <v>44306</v>
      </c>
      <c r="C1579" s="2">
        <v>32.85</v>
      </c>
      <c r="D1579" s="2">
        <v>16.482700000000001</v>
      </c>
      <c r="E1579" s="2">
        <v>691</v>
      </c>
      <c r="F1579" s="2">
        <v>33.1691</v>
      </c>
      <c r="G1579" s="2">
        <v>22919.848099999999</v>
      </c>
      <c r="H1579" s="5">
        <f t="shared" si="24"/>
        <v>-1.9400552091761471E-2</v>
      </c>
      <c r="I1579" s="4"/>
      <c r="J1579" s="4"/>
      <c r="K1579" s="4"/>
    </row>
    <row r="1580" spans="2:11" ht="13.5" x14ac:dyDescent="0.35">
      <c r="B1580" s="3">
        <v>44307</v>
      </c>
      <c r="C1580" s="2">
        <v>32.5</v>
      </c>
      <c r="D1580" s="2">
        <v>16.307099999999998</v>
      </c>
      <c r="E1580" s="2">
        <v>575</v>
      </c>
      <c r="F1580" s="2">
        <v>32.478099999999998</v>
      </c>
      <c r="G1580" s="2">
        <v>18674.907500000001</v>
      </c>
      <c r="H1580" s="5">
        <f t="shared" si="24"/>
        <v>-1.0653594374708201E-2</v>
      </c>
      <c r="I1580" s="4"/>
      <c r="J1580" s="4"/>
      <c r="K1580" s="4"/>
    </row>
    <row r="1581" spans="2:11" ht="13.5" x14ac:dyDescent="0.35">
      <c r="B1581" s="3">
        <v>44308</v>
      </c>
      <c r="C1581" s="2">
        <v>33.43</v>
      </c>
      <c r="D1581" s="2">
        <v>16.773700000000002</v>
      </c>
      <c r="E1581" s="2">
        <v>1</v>
      </c>
      <c r="F1581" s="2">
        <v>33.43</v>
      </c>
      <c r="G1581" s="2">
        <v>33.43</v>
      </c>
      <c r="H1581" s="5">
        <f t="shared" si="24"/>
        <v>2.861330340771831E-2</v>
      </c>
      <c r="I1581" s="4"/>
      <c r="J1581" s="4"/>
      <c r="K1581" s="4"/>
    </row>
    <row r="1582" spans="2:11" ht="13.5" x14ac:dyDescent="0.35">
      <c r="B1582" s="3">
        <v>44309</v>
      </c>
      <c r="C1582" s="2">
        <v>33</v>
      </c>
      <c r="D1582" s="2">
        <v>16.5579</v>
      </c>
      <c r="E1582" s="2">
        <v>997</v>
      </c>
      <c r="F1582" s="2">
        <v>33.041800000000002</v>
      </c>
      <c r="G1582" s="2">
        <v>32942.674599999998</v>
      </c>
      <c r="H1582" s="5">
        <f t="shared" si="24"/>
        <v>-1.2865378539022488E-2</v>
      </c>
      <c r="I1582" s="4"/>
      <c r="J1582" s="4"/>
      <c r="K1582" s="4"/>
    </row>
    <row r="1583" spans="2:11" ht="13.5" x14ac:dyDescent="0.35">
      <c r="B1583" s="3">
        <v>44312</v>
      </c>
      <c r="C1583" s="2">
        <v>33</v>
      </c>
      <c r="D1583" s="2">
        <v>16.5579</v>
      </c>
      <c r="E1583" s="2">
        <v>2319</v>
      </c>
      <c r="F1583" s="2">
        <v>32.8249</v>
      </c>
      <c r="G1583" s="2">
        <v>76120.943100000004</v>
      </c>
      <c r="H1583" s="5">
        <f t="shared" si="24"/>
        <v>0</v>
      </c>
      <c r="I1583" s="4"/>
      <c r="J1583" s="4"/>
      <c r="K1583" s="4"/>
    </row>
    <row r="1584" spans="2:11" ht="13.5" x14ac:dyDescent="0.35">
      <c r="B1584" s="3">
        <v>44313</v>
      </c>
      <c r="C1584" s="2">
        <v>33.28</v>
      </c>
      <c r="D1584" s="2">
        <v>16.698399999999999</v>
      </c>
      <c r="E1584" s="2">
        <v>1932</v>
      </c>
      <c r="F1584" s="2">
        <v>33.024000000000001</v>
      </c>
      <c r="G1584" s="2">
        <v>63802.368000000002</v>
      </c>
      <c r="H1584" s="5">
        <f t="shared" si="24"/>
        <v>8.4853755609104655E-3</v>
      </c>
      <c r="I1584" s="4"/>
      <c r="J1584" s="4"/>
      <c r="K1584" s="4"/>
    </row>
    <row r="1585" spans="2:11" ht="13.5" x14ac:dyDescent="0.35">
      <c r="B1585" s="3">
        <v>44314</v>
      </c>
      <c r="C1585" s="2">
        <v>33.28</v>
      </c>
      <c r="D1585" s="2">
        <v>16.698399999999999</v>
      </c>
      <c r="E1585" s="2">
        <v>92</v>
      </c>
      <c r="F1585" s="2">
        <v>33.2348</v>
      </c>
      <c r="G1585" s="2">
        <v>3057.6016</v>
      </c>
      <c r="H1585" s="5">
        <f t="shared" si="24"/>
        <v>0</v>
      </c>
      <c r="I1585" s="4"/>
      <c r="J1585" s="4"/>
      <c r="K1585" s="4"/>
    </row>
    <row r="1586" spans="2:11" ht="13.5" x14ac:dyDescent="0.35">
      <c r="B1586" s="3">
        <v>44315</v>
      </c>
      <c r="C1586" s="2">
        <v>34.200000000000003</v>
      </c>
      <c r="D1586" s="2">
        <v>17.16</v>
      </c>
      <c r="E1586" s="2">
        <v>3060</v>
      </c>
      <c r="F1586" s="2">
        <v>33.300600000000003</v>
      </c>
      <c r="G1586" s="2">
        <v>101899.836</v>
      </c>
      <c r="H1586" s="5">
        <f t="shared" si="24"/>
        <v>2.764336702917649E-2</v>
      </c>
      <c r="I1586" s="4"/>
      <c r="J1586" s="4"/>
      <c r="K1586" s="4"/>
    </row>
    <row r="1587" spans="2:11" ht="13.5" x14ac:dyDescent="0.35">
      <c r="B1587" s="3">
        <v>44316</v>
      </c>
      <c r="C1587" s="2">
        <v>33.299999999999997</v>
      </c>
      <c r="D1587" s="2">
        <v>16.708500000000001</v>
      </c>
      <c r="E1587" s="2">
        <v>2944</v>
      </c>
      <c r="F1587" s="2">
        <v>33.363799999999998</v>
      </c>
      <c r="G1587" s="2">
        <v>98223.027199999997</v>
      </c>
      <c r="H1587" s="5">
        <f t="shared" si="24"/>
        <v>-2.6311188811188772E-2</v>
      </c>
      <c r="I1587" s="4"/>
      <c r="J1587" s="4"/>
      <c r="K1587" s="4"/>
    </row>
    <row r="1588" spans="2:11" ht="13.5" x14ac:dyDescent="0.35">
      <c r="B1588" s="3">
        <v>44319</v>
      </c>
      <c r="C1588" s="2">
        <v>33.200000000000003</v>
      </c>
      <c r="D1588" s="2">
        <v>16.658300000000001</v>
      </c>
      <c r="E1588" s="2">
        <v>1425</v>
      </c>
      <c r="F1588" s="2">
        <v>33.160600000000002</v>
      </c>
      <c r="G1588" s="2">
        <v>47253.855000000003</v>
      </c>
      <c r="H1588" s="5">
        <f t="shared" si="24"/>
        <v>-3.0044588083909534E-3</v>
      </c>
      <c r="I1588" s="4"/>
      <c r="J1588" s="4"/>
      <c r="K1588" s="4"/>
    </row>
    <row r="1589" spans="2:11" ht="13.5" x14ac:dyDescent="0.35">
      <c r="B1589" s="3">
        <v>44320</v>
      </c>
      <c r="C1589" s="2">
        <v>33.4</v>
      </c>
      <c r="D1589" s="2">
        <v>16.758600000000001</v>
      </c>
      <c r="E1589" s="2">
        <v>9326</v>
      </c>
      <c r="F1589" s="2">
        <v>33.415500000000002</v>
      </c>
      <c r="G1589" s="2">
        <v>311632.95299999998</v>
      </c>
      <c r="H1589" s="5">
        <f t="shared" si="24"/>
        <v>6.0210225533218103E-3</v>
      </c>
      <c r="I1589" s="4"/>
      <c r="J1589" s="4"/>
      <c r="K1589" s="4"/>
    </row>
    <row r="1590" spans="2:11" ht="13.5" x14ac:dyDescent="0.35">
      <c r="B1590" s="3">
        <v>44321</v>
      </c>
      <c r="C1590" s="2">
        <v>30.4</v>
      </c>
      <c r="D1590" s="2">
        <v>16.605</v>
      </c>
      <c r="E1590" s="2">
        <v>3885</v>
      </c>
      <c r="F1590" s="2">
        <v>29.946400000000001</v>
      </c>
      <c r="G1590" s="2">
        <v>116341.764</v>
      </c>
      <c r="H1590" s="5">
        <f t="shared" si="24"/>
        <v>-9.1654434141277222E-3</v>
      </c>
      <c r="I1590" s="4"/>
      <c r="J1590" s="4"/>
      <c r="K1590" s="4"/>
    </row>
    <row r="1591" spans="2:11" ht="13.5" x14ac:dyDescent="0.35">
      <c r="B1591" s="3">
        <v>44322</v>
      </c>
      <c r="C1591" s="2">
        <v>31.19</v>
      </c>
      <c r="D1591" s="2">
        <v>17.0365</v>
      </c>
      <c r="E1591" s="2">
        <v>1091</v>
      </c>
      <c r="F1591" s="2">
        <v>30.4495</v>
      </c>
      <c r="G1591" s="2">
        <v>33220.404499999997</v>
      </c>
      <c r="H1591" s="5">
        <f t="shared" si="24"/>
        <v>2.598614875037638E-2</v>
      </c>
      <c r="I1591" s="4"/>
      <c r="J1591" s="4"/>
      <c r="K1591" s="4"/>
    </row>
    <row r="1592" spans="2:11" ht="13.5" x14ac:dyDescent="0.35">
      <c r="B1592" s="3">
        <v>44323</v>
      </c>
      <c r="C1592" s="2">
        <v>31.19</v>
      </c>
      <c r="D1592" s="2">
        <v>17.0365</v>
      </c>
      <c r="E1592" s="2">
        <v>5</v>
      </c>
      <c r="F1592" s="2">
        <v>31.19</v>
      </c>
      <c r="G1592" s="2">
        <v>155.94999999999999</v>
      </c>
      <c r="H1592" s="5">
        <f t="shared" si="24"/>
        <v>0</v>
      </c>
      <c r="I1592" s="4"/>
      <c r="J1592" s="4"/>
      <c r="K1592" s="4"/>
    </row>
    <row r="1593" spans="2:11" ht="13.5" x14ac:dyDescent="0.35">
      <c r="B1593" s="3">
        <v>44326</v>
      </c>
      <c r="C1593" s="2">
        <v>31.14</v>
      </c>
      <c r="D1593" s="2">
        <v>17.0092</v>
      </c>
      <c r="E1593" s="2">
        <v>427</v>
      </c>
      <c r="F1593" s="2">
        <v>31.116399999999999</v>
      </c>
      <c r="G1593" s="2">
        <v>13286.702799999999</v>
      </c>
      <c r="H1593" s="5">
        <f t="shared" si="24"/>
        <v>-1.6024418161007439E-3</v>
      </c>
      <c r="I1593" s="4"/>
      <c r="J1593" s="4"/>
      <c r="K1593" s="4"/>
    </row>
    <row r="1594" spans="2:11" ht="13.5" x14ac:dyDescent="0.35">
      <c r="B1594" s="3">
        <v>44327</v>
      </c>
      <c r="C1594" s="2">
        <v>31.01</v>
      </c>
      <c r="D1594" s="2">
        <v>16.938199999999998</v>
      </c>
      <c r="E1594" s="2">
        <v>5840</v>
      </c>
      <c r="F1594" s="2">
        <v>30.983499999999999</v>
      </c>
      <c r="G1594" s="2">
        <v>180943.64</v>
      </c>
      <c r="H1594" s="5">
        <f t="shared" si="24"/>
        <v>-4.1742116031325107E-3</v>
      </c>
      <c r="I1594" s="4"/>
      <c r="J1594" s="4"/>
      <c r="K1594" s="4"/>
    </row>
    <row r="1595" spans="2:11" ht="13.5" x14ac:dyDescent="0.35">
      <c r="B1595" s="3">
        <v>44333</v>
      </c>
      <c r="C1595" s="2">
        <v>31.2</v>
      </c>
      <c r="D1595" s="2">
        <v>17.042000000000002</v>
      </c>
      <c r="E1595" s="2">
        <v>963</v>
      </c>
      <c r="F1595" s="2">
        <v>31.081600000000002</v>
      </c>
      <c r="G1595" s="2">
        <v>29931.5808</v>
      </c>
      <c r="H1595" s="5">
        <f t="shared" si="24"/>
        <v>6.1281600170031781E-3</v>
      </c>
      <c r="I1595" s="4"/>
      <c r="J1595" s="4"/>
      <c r="K1595" s="4"/>
    </row>
    <row r="1596" spans="2:11" ht="13.5" x14ac:dyDescent="0.35">
      <c r="B1596" s="3">
        <v>44334</v>
      </c>
      <c r="C1596" s="2">
        <v>31.6</v>
      </c>
      <c r="D1596" s="2">
        <v>17.2605</v>
      </c>
      <c r="E1596" s="2">
        <v>14744</v>
      </c>
      <c r="F1596" s="2">
        <v>31.395900000000001</v>
      </c>
      <c r="G1596" s="2">
        <v>462901.1496</v>
      </c>
      <c r="H1596" s="5">
        <f t="shared" si="24"/>
        <v>1.2821265109728834E-2</v>
      </c>
      <c r="I1596" s="4"/>
      <c r="J1596" s="4"/>
      <c r="K1596" s="4"/>
    </row>
    <row r="1597" spans="2:11" ht="13.5" x14ac:dyDescent="0.35">
      <c r="B1597" s="3">
        <v>44335</v>
      </c>
      <c r="C1597" s="2">
        <v>31.82</v>
      </c>
      <c r="D1597" s="2">
        <v>17.380700000000001</v>
      </c>
      <c r="E1597" s="2">
        <v>4732</v>
      </c>
      <c r="F1597" s="2">
        <v>31.813199999999998</v>
      </c>
      <c r="G1597" s="2">
        <v>150540.0624</v>
      </c>
      <c r="H1597" s="5">
        <f t="shared" si="24"/>
        <v>6.9638770603401134E-3</v>
      </c>
      <c r="I1597" s="4"/>
      <c r="J1597" s="4"/>
      <c r="K1597" s="4"/>
    </row>
    <row r="1598" spans="2:11" ht="13.5" x14ac:dyDescent="0.35">
      <c r="B1598" s="3">
        <v>44336</v>
      </c>
      <c r="C1598" s="2">
        <v>31.67</v>
      </c>
      <c r="D1598" s="2">
        <v>17.2987</v>
      </c>
      <c r="E1598" s="2">
        <v>1949</v>
      </c>
      <c r="F1598" s="2">
        <v>31.720199999999998</v>
      </c>
      <c r="G1598" s="2">
        <v>61822.669800000003</v>
      </c>
      <c r="H1598" s="5">
        <f t="shared" si="24"/>
        <v>-4.7178767253333144E-3</v>
      </c>
      <c r="I1598" s="4"/>
      <c r="J1598" s="4"/>
      <c r="K1598" s="4"/>
    </row>
    <row r="1599" spans="2:11" ht="13.5" x14ac:dyDescent="0.35">
      <c r="B1599" s="3">
        <v>44337</v>
      </c>
      <c r="C1599" s="2">
        <v>31.9</v>
      </c>
      <c r="D1599" s="2">
        <v>17.424299999999999</v>
      </c>
      <c r="E1599" s="2">
        <v>2890</v>
      </c>
      <c r="F1599" s="2">
        <v>31.9466</v>
      </c>
      <c r="G1599" s="2">
        <v>92325.673999999999</v>
      </c>
      <c r="H1599" s="5">
        <f t="shared" si="24"/>
        <v>7.2606612057552651E-3</v>
      </c>
      <c r="I1599" s="4"/>
      <c r="J1599" s="4"/>
      <c r="K1599" s="4"/>
    </row>
    <row r="1600" spans="2:11" ht="13.5" x14ac:dyDescent="0.35">
      <c r="B1600" s="3">
        <v>44340</v>
      </c>
      <c r="C1600" s="2">
        <v>31.84</v>
      </c>
      <c r="D1600" s="2">
        <v>17.3916</v>
      </c>
      <c r="E1600" s="2">
        <v>788</v>
      </c>
      <c r="F1600" s="2">
        <v>31.8263</v>
      </c>
      <c r="G1600" s="2">
        <v>25079.124400000001</v>
      </c>
      <c r="H1600" s="5">
        <f t="shared" si="24"/>
        <v>-1.8766894509391137E-3</v>
      </c>
      <c r="I1600" s="4"/>
      <c r="J1600" s="4"/>
      <c r="K1600" s="4"/>
    </row>
    <row r="1601" spans="2:11" ht="13.5" x14ac:dyDescent="0.35">
      <c r="B1601" s="3">
        <v>44341</v>
      </c>
      <c r="C1601" s="2">
        <v>31.7</v>
      </c>
      <c r="D1601" s="2">
        <v>17.315100000000001</v>
      </c>
      <c r="E1601" s="2">
        <v>2521</v>
      </c>
      <c r="F1601" s="2">
        <v>31.685500000000001</v>
      </c>
      <c r="G1601" s="2">
        <v>79879.145499999999</v>
      </c>
      <c r="H1601" s="5">
        <f t="shared" si="24"/>
        <v>-4.3986752225211798E-3</v>
      </c>
      <c r="I1601" s="4"/>
      <c r="J1601" s="4"/>
      <c r="K1601" s="4"/>
    </row>
    <row r="1602" spans="2:11" ht="13.5" x14ac:dyDescent="0.35">
      <c r="B1602" s="3">
        <v>44342</v>
      </c>
      <c r="C1602" s="2">
        <v>31.68</v>
      </c>
      <c r="D1602" s="2">
        <v>17.304200000000002</v>
      </c>
      <c r="E1602" s="2">
        <v>3468</v>
      </c>
      <c r="F1602" s="2">
        <v>31.6968</v>
      </c>
      <c r="G1602" s="2">
        <v>109924.5024</v>
      </c>
      <c r="H1602" s="5">
        <f t="shared" si="24"/>
        <v>-6.2950834820471526E-4</v>
      </c>
      <c r="I1602" s="4"/>
      <c r="J1602" s="4"/>
      <c r="K1602" s="4"/>
    </row>
    <row r="1603" spans="2:11" ht="13.5" x14ac:dyDescent="0.35">
      <c r="B1603" s="3">
        <v>44343</v>
      </c>
      <c r="C1603" s="2">
        <v>31.69</v>
      </c>
      <c r="D1603" s="2">
        <v>17.3096</v>
      </c>
      <c r="E1603" s="2">
        <v>4473</v>
      </c>
      <c r="F1603" s="2">
        <v>31.703900000000001</v>
      </c>
      <c r="G1603" s="2">
        <v>141811.5447</v>
      </c>
      <c r="H1603" s="5">
        <f t="shared" si="24"/>
        <v>3.1206296737197169E-4</v>
      </c>
      <c r="I1603" s="4"/>
      <c r="J1603" s="4"/>
      <c r="K1603" s="4"/>
    </row>
    <row r="1604" spans="2:11" ht="13.5" x14ac:dyDescent="0.35">
      <c r="B1604" s="3">
        <v>44344</v>
      </c>
      <c r="C1604" s="2">
        <v>32</v>
      </c>
      <c r="D1604" s="2">
        <v>17.478999999999999</v>
      </c>
      <c r="E1604" s="2">
        <v>18539</v>
      </c>
      <c r="F1604" s="2">
        <v>31.933299999999999</v>
      </c>
      <c r="G1604" s="2">
        <v>592011.44869999995</v>
      </c>
      <c r="H1604" s="5">
        <f t="shared" si="24"/>
        <v>9.7864768683273758E-3</v>
      </c>
      <c r="I1604" s="4"/>
      <c r="J1604" s="4"/>
      <c r="K1604" s="4"/>
    </row>
    <row r="1605" spans="2:11" ht="13.5" x14ac:dyDescent="0.35">
      <c r="B1605" s="3">
        <v>44347</v>
      </c>
      <c r="C1605" s="2">
        <v>31.9</v>
      </c>
      <c r="D1605" s="2">
        <v>17.424299999999999</v>
      </c>
      <c r="E1605" s="2">
        <v>3969</v>
      </c>
      <c r="F1605" s="2">
        <v>31.831700000000001</v>
      </c>
      <c r="G1605" s="2">
        <v>126340.01730000001</v>
      </c>
      <c r="H1605" s="5">
        <f t="shared" si="24"/>
        <v>-3.1294696492934616E-3</v>
      </c>
      <c r="I1605" s="4"/>
      <c r="J1605" s="4"/>
      <c r="K1605" s="4"/>
    </row>
    <row r="1606" spans="2:11" ht="13.5" x14ac:dyDescent="0.35">
      <c r="B1606" s="3">
        <v>44348</v>
      </c>
      <c r="C1606" s="2">
        <v>31.8</v>
      </c>
      <c r="D1606" s="2">
        <v>17.369700000000002</v>
      </c>
      <c r="E1606" s="2">
        <v>1933</v>
      </c>
      <c r="F1606" s="2">
        <v>31.761099999999999</v>
      </c>
      <c r="G1606" s="2">
        <v>61394.206299999998</v>
      </c>
      <c r="H1606" s="5">
        <f t="shared" si="24"/>
        <v>-3.1335548630359381E-3</v>
      </c>
      <c r="I1606" s="4"/>
      <c r="J1606" s="4"/>
      <c r="K1606" s="4"/>
    </row>
    <row r="1607" spans="2:11" ht="13.5" x14ac:dyDescent="0.35">
      <c r="B1607" s="3">
        <v>44349</v>
      </c>
      <c r="C1607" s="2">
        <v>31.68</v>
      </c>
      <c r="D1607" s="2">
        <v>17.304200000000002</v>
      </c>
      <c r="E1607" s="2">
        <v>1649</v>
      </c>
      <c r="F1607" s="2">
        <v>31.695399999999999</v>
      </c>
      <c r="G1607" s="2">
        <v>52265.714599999999</v>
      </c>
      <c r="H1607" s="5">
        <f t="shared" ref="H1607:H1670" si="25">(D1607-D1606)/D1606</f>
        <v>-3.7709344433122108E-3</v>
      </c>
      <c r="I1607" s="4"/>
      <c r="J1607" s="4"/>
      <c r="K1607" s="4"/>
    </row>
    <row r="1608" spans="2:11" ht="13.5" x14ac:dyDescent="0.35">
      <c r="B1608" s="3">
        <v>44350</v>
      </c>
      <c r="C1608" s="2">
        <v>31.99</v>
      </c>
      <c r="D1608" s="2">
        <v>17.473500000000001</v>
      </c>
      <c r="E1608" s="2">
        <v>11992</v>
      </c>
      <c r="F1608" s="2">
        <v>31.979500000000002</v>
      </c>
      <c r="G1608" s="2">
        <v>383498.16399999999</v>
      </c>
      <c r="H1608" s="5">
        <f t="shared" si="25"/>
        <v>9.7837519214988133E-3</v>
      </c>
      <c r="I1608" s="4"/>
      <c r="J1608" s="4"/>
      <c r="K1608" s="4"/>
    </row>
    <row r="1609" spans="2:11" ht="13.5" x14ac:dyDescent="0.35">
      <c r="B1609" s="3">
        <v>44351</v>
      </c>
      <c r="C1609" s="2">
        <v>31.71</v>
      </c>
      <c r="D1609" s="2">
        <v>17.320599999999999</v>
      </c>
      <c r="E1609" s="2">
        <v>2862</v>
      </c>
      <c r="F1609" s="2">
        <v>31.9574</v>
      </c>
      <c r="G1609" s="2">
        <v>91462.078800000003</v>
      </c>
      <c r="H1609" s="5">
        <f t="shared" si="25"/>
        <v>-8.7503934529431695E-3</v>
      </c>
      <c r="I1609" s="4"/>
      <c r="J1609" s="4"/>
      <c r="K1609" s="4"/>
    </row>
    <row r="1610" spans="2:11" ht="13.5" x14ac:dyDescent="0.35">
      <c r="B1610" s="3">
        <v>44354</v>
      </c>
      <c r="C1610" s="2">
        <v>31.95</v>
      </c>
      <c r="D1610" s="2">
        <v>17.451699999999999</v>
      </c>
      <c r="E1610" s="2">
        <v>294</v>
      </c>
      <c r="F1610" s="2">
        <v>31.793500000000002</v>
      </c>
      <c r="G1610" s="2">
        <v>9347.2890000000007</v>
      </c>
      <c r="H1610" s="5">
        <f t="shared" si="25"/>
        <v>7.569021858365184E-3</v>
      </c>
      <c r="I1610" s="4"/>
      <c r="J1610" s="4"/>
      <c r="K1610" s="4"/>
    </row>
    <row r="1611" spans="2:11" ht="13.5" x14ac:dyDescent="0.35">
      <c r="B1611" s="3">
        <v>44355</v>
      </c>
      <c r="C1611" s="2">
        <v>31.7</v>
      </c>
      <c r="D1611" s="2">
        <v>17.315100000000001</v>
      </c>
      <c r="E1611" s="2">
        <v>1553</v>
      </c>
      <c r="F1611" s="2">
        <v>31.6416</v>
      </c>
      <c r="G1611" s="2">
        <v>49139.404799999997</v>
      </c>
      <c r="H1611" s="5">
        <f t="shared" si="25"/>
        <v>-7.8273176825179123E-3</v>
      </c>
      <c r="I1611" s="4"/>
      <c r="J1611" s="4"/>
      <c r="K1611" s="4"/>
    </row>
    <row r="1612" spans="2:11" ht="13.5" x14ac:dyDescent="0.35">
      <c r="B1612" s="3">
        <v>44356</v>
      </c>
      <c r="C1612" s="2">
        <v>31.65</v>
      </c>
      <c r="D1612" s="2">
        <v>17.287800000000001</v>
      </c>
      <c r="E1612" s="2">
        <v>6240</v>
      </c>
      <c r="F1612" s="2">
        <v>31.504899999999999</v>
      </c>
      <c r="G1612" s="2">
        <v>196590.576</v>
      </c>
      <c r="H1612" s="5">
        <f t="shared" si="25"/>
        <v>-1.5766585234853003E-3</v>
      </c>
      <c r="I1612" s="4"/>
      <c r="J1612" s="4"/>
      <c r="K1612" s="4"/>
    </row>
    <row r="1613" spans="2:11" ht="13.5" x14ac:dyDescent="0.35">
      <c r="B1613" s="3">
        <v>44357</v>
      </c>
      <c r="C1613" s="2">
        <v>31.42</v>
      </c>
      <c r="D1613" s="2">
        <v>17.162199999999999</v>
      </c>
      <c r="E1613" s="2">
        <v>500</v>
      </c>
      <c r="F1613" s="2">
        <v>31.438199999999998</v>
      </c>
      <c r="G1613" s="2">
        <v>15719.1</v>
      </c>
      <c r="H1613" s="5">
        <f t="shared" si="25"/>
        <v>-7.2652390703271761E-3</v>
      </c>
      <c r="I1613" s="4"/>
      <c r="J1613" s="4"/>
      <c r="K1613" s="4"/>
    </row>
    <row r="1614" spans="2:11" ht="13.5" x14ac:dyDescent="0.35">
      <c r="B1614" s="3">
        <v>44358</v>
      </c>
      <c r="C1614" s="2">
        <v>31.41</v>
      </c>
      <c r="D1614" s="2">
        <v>17.156700000000001</v>
      </c>
      <c r="E1614" s="2">
        <v>1853</v>
      </c>
      <c r="F1614" s="2">
        <v>31.414000000000001</v>
      </c>
      <c r="G1614" s="2">
        <v>58210.142</v>
      </c>
      <c r="H1614" s="5">
        <f t="shared" si="25"/>
        <v>-3.2047173439290067E-4</v>
      </c>
      <c r="I1614" s="4"/>
      <c r="J1614" s="4"/>
      <c r="K1614" s="4"/>
    </row>
    <row r="1615" spans="2:11" ht="13.5" x14ac:dyDescent="0.35">
      <c r="B1615" s="3">
        <v>44361</v>
      </c>
      <c r="C1615" s="2">
        <v>31.4</v>
      </c>
      <c r="D1615" s="2">
        <v>17.151199999999999</v>
      </c>
      <c r="E1615" s="2">
        <v>1221</v>
      </c>
      <c r="F1615" s="2">
        <v>31.4084</v>
      </c>
      <c r="G1615" s="2">
        <v>38349.6564</v>
      </c>
      <c r="H1615" s="5">
        <f t="shared" si="25"/>
        <v>-3.2057446944933423E-4</v>
      </c>
      <c r="I1615" s="4"/>
      <c r="J1615" s="4"/>
      <c r="K1615" s="4"/>
    </row>
    <row r="1616" spans="2:11" ht="13.5" x14ac:dyDescent="0.35">
      <c r="B1616" s="3">
        <v>44362</v>
      </c>
      <c r="C1616" s="2">
        <v>31.42</v>
      </c>
      <c r="D1616" s="2">
        <v>17.162199999999999</v>
      </c>
      <c r="E1616" s="2">
        <v>686</v>
      </c>
      <c r="F1616" s="2">
        <v>31.402899999999999</v>
      </c>
      <c r="G1616" s="2">
        <v>21542.3894</v>
      </c>
      <c r="H1616" s="5">
        <f t="shared" si="25"/>
        <v>6.4135454079010412E-4</v>
      </c>
      <c r="I1616" s="4"/>
      <c r="J1616" s="4"/>
      <c r="K1616" s="4"/>
    </row>
    <row r="1617" spans="2:11" ht="13.5" x14ac:dyDescent="0.35">
      <c r="B1617" s="3">
        <v>44363</v>
      </c>
      <c r="C1617" s="2">
        <v>31.35</v>
      </c>
      <c r="D1617" s="2">
        <v>17.123899999999999</v>
      </c>
      <c r="E1617" s="2">
        <v>3603</v>
      </c>
      <c r="F1617" s="2">
        <v>31.3965</v>
      </c>
      <c r="G1617" s="2">
        <v>113121.5895</v>
      </c>
      <c r="H1617" s="5">
        <f t="shared" si="25"/>
        <v>-2.2316486231368682E-3</v>
      </c>
      <c r="I1617" s="4"/>
      <c r="J1617" s="4"/>
      <c r="K1617" s="4"/>
    </row>
    <row r="1618" spans="2:11" ht="13.5" x14ac:dyDescent="0.35">
      <c r="B1618" s="3">
        <v>44364</v>
      </c>
      <c r="C1618" s="2">
        <v>31.2</v>
      </c>
      <c r="D1618" s="2">
        <v>17.042000000000002</v>
      </c>
      <c r="E1618" s="2">
        <v>7526</v>
      </c>
      <c r="F1618" s="2">
        <v>31.206800000000001</v>
      </c>
      <c r="G1618" s="2">
        <v>234862.3768</v>
      </c>
      <c r="H1618" s="5">
        <f t="shared" si="25"/>
        <v>-4.7827889674663731E-3</v>
      </c>
      <c r="I1618" s="4"/>
      <c r="J1618" s="4"/>
      <c r="K1618" s="4"/>
    </row>
    <row r="1619" spans="2:11" ht="13.5" x14ac:dyDescent="0.35">
      <c r="B1619" s="3">
        <v>44365</v>
      </c>
      <c r="C1619" s="2">
        <v>31.2</v>
      </c>
      <c r="D1619" s="2">
        <v>17.042000000000002</v>
      </c>
      <c r="E1619" s="2">
        <v>2145</v>
      </c>
      <c r="F1619" s="2">
        <v>31.0107</v>
      </c>
      <c r="G1619" s="2">
        <v>66517.951499999996</v>
      </c>
      <c r="H1619" s="5">
        <f t="shared" si="25"/>
        <v>0</v>
      </c>
      <c r="I1619" s="4"/>
      <c r="J1619" s="4"/>
      <c r="K1619" s="4"/>
    </row>
    <row r="1620" spans="2:11" ht="13.5" x14ac:dyDescent="0.35">
      <c r="B1620" s="3">
        <v>44368</v>
      </c>
      <c r="C1620" s="2">
        <v>31.15</v>
      </c>
      <c r="D1620" s="2">
        <v>17.014700000000001</v>
      </c>
      <c r="E1620" s="2">
        <v>551</v>
      </c>
      <c r="F1620" s="2">
        <v>31.000299999999999</v>
      </c>
      <c r="G1620" s="2">
        <v>17081.165300000001</v>
      </c>
      <c r="H1620" s="5">
        <f t="shared" si="25"/>
        <v>-1.6019246567304495E-3</v>
      </c>
      <c r="I1620" s="4"/>
      <c r="J1620" s="4"/>
      <c r="K1620" s="4"/>
    </row>
    <row r="1621" spans="2:11" ht="13.5" x14ac:dyDescent="0.35">
      <c r="B1621" s="3">
        <v>44369</v>
      </c>
      <c r="C1621" s="2">
        <v>31.1</v>
      </c>
      <c r="D1621" s="2">
        <v>16.987400000000001</v>
      </c>
      <c r="E1621" s="2">
        <v>171</v>
      </c>
      <c r="F1621" s="2">
        <v>31.100300000000001</v>
      </c>
      <c r="G1621" s="2">
        <v>5318.1513000000004</v>
      </c>
      <c r="H1621" s="5">
        <f t="shared" si="25"/>
        <v>-1.6044949367311984E-3</v>
      </c>
      <c r="I1621" s="4"/>
      <c r="J1621" s="4"/>
      <c r="K1621" s="4"/>
    </row>
    <row r="1622" spans="2:11" ht="13.5" x14ac:dyDescent="0.35">
      <c r="B1622" s="3">
        <v>44370</v>
      </c>
      <c r="C1622" s="2">
        <v>31.1</v>
      </c>
      <c r="D1622" s="2">
        <v>16.987400000000001</v>
      </c>
      <c r="E1622" s="2">
        <v>517</v>
      </c>
      <c r="F1622" s="2">
        <v>31.002099999999999</v>
      </c>
      <c r="G1622" s="2">
        <v>16028.0857</v>
      </c>
      <c r="H1622" s="5">
        <f t="shared" si="25"/>
        <v>0</v>
      </c>
      <c r="I1622" s="4"/>
      <c r="J1622" s="4"/>
      <c r="K1622" s="4"/>
    </row>
    <row r="1623" spans="2:11" ht="13.5" x14ac:dyDescent="0.35">
      <c r="B1623" s="3">
        <v>44371</v>
      </c>
      <c r="C1623" s="2">
        <v>31.1</v>
      </c>
      <c r="D1623" s="2">
        <v>16.987400000000001</v>
      </c>
      <c r="E1623" s="2">
        <v>6808</v>
      </c>
      <c r="F1623" s="2">
        <v>31.070799999999998</v>
      </c>
      <c r="G1623" s="2">
        <v>211530.00640000001</v>
      </c>
      <c r="H1623" s="5">
        <f t="shared" si="25"/>
        <v>0</v>
      </c>
      <c r="I1623" s="4"/>
      <c r="J1623" s="4"/>
      <c r="K1623" s="4"/>
    </row>
    <row r="1624" spans="2:11" ht="13.5" x14ac:dyDescent="0.35">
      <c r="B1624" s="3">
        <v>44372</v>
      </c>
      <c r="C1624" s="2">
        <v>31.18</v>
      </c>
      <c r="D1624" s="2">
        <v>17.031099999999999</v>
      </c>
      <c r="E1624" s="2">
        <v>2802</v>
      </c>
      <c r="F1624" s="2">
        <v>31.001000000000001</v>
      </c>
      <c r="G1624" s="2">
        <v>86864.801999999996</v>
      </c>
      <c r="H1624" s="5">
        <f t="shared" si="25"/>
        <v>2.5724949079904886E-3</v>
      </c>
      <c r="I1624" s="4"/>
      <c r="J1624" s="4"/>
      <c r="K1624" s="4"/>
    </row>
    <row r="1625" spans="2:11" ht="13.5" x14ac:dyDescent="0.35">
      <c r="B1625" s="3">
        <v>44375</v>
      </c>
      <c r="C1625" s="2">
        <v>31.01</v>
      </c>
      <c r="D1625" s="2">
        <v>16.938199999999998</v>
      </c>
      <c r="E1625" s="2">
        <v>1724</v>
      </c>
      <c r="F1625" s="2">
        <v>31.0059</v>
      </c>
      <c r="G1625" s="2">
        <v>53454.171600000001</v>
      </c>
      <c r="H1625" s="5">
        <f t="shared" si="25"/>
        <v>-5.4547269407143528E-3</v>
      </c>
      <c r="I1625" s="4"/>
      <c r="J1625" s="4"/>
      <c r="K1625" s="4"/>
    </row>
    <row r="1626" spans="2:11" ht="13.5" x14ac:dyDescent="0.35">
      <c r="B1626" s="3">
        <v>44376</v>
      </c>
      <c r="C1626" s="2">
        <v>31.15</v>
      </c>
      <c r="D1626" s="2">
        <v>17.014700000000001</v>
      </c>
      <c r="E1626" s="2">
        <v>311</v>
      </c>
      <c r="F1626" s="2">
        <v>31.103300000000001</v>
      </c>
      <c r="G1626" s="2">
        <v>9673.1262999999999</v>
      </c>
      <c r="H1626" s="5">
        <f t="shared" si="25"/>
        <v>4.5164185096411014E-3</v>
      </c>
      <c r="I1626" s="4"/>
      <c r="J1626" s="4"/>
      <c r="K1626" s="4"/>
    </row>
    <row r="1627" spans="2:11" ht="13.5" x14ac:dyDescent="0.35">
      <c r="B1627" s="3">
        <v>44377</v>
      </c>
      <c r="C1627" s="2">
        <v>31.15</v>
      </c>
      <c r="D1627" s="2">
        <v>17.014700000000001</v>
      </c>
      <c r="E1627" s="2">
        <v>13</v>
      </c>
      <c r="F1627" s="2">
        <v>31.15</v>
      </c>
      <c r="G1627" s="2">
        <v>404.95</v>
      </c>
      <c r="H1627" s="5">
        <f t="shared" si="25"/>
        <v>0</v>
      </c>
      <c r="I1627" s="4"/>
      <c r="J1627" s="4"/>
      <c r="K1627" s="4"/>
    </row>
    <row r="1628" spans="2:11" ht="13.5" x14ac:dyDescent="0.35">
      <c r="B1628" s="3">
        <v>44378</v>
      </c>
      <c r="C1628" s="2">
        <v>31.15</v>
      </c>
      <c r="D1628" s="2">
        <v>17.014700000000001</v>
      </c>
      <c r="E1628" s="2">
        <v>102</v>
      </c>
      <c r="F1628" s="2">
        <v>31.100999999999999</v>
      </c>
      <c r="G1628" s="2">
        <v>3172.3020000000001</v>
      </c>
      <c r="H1628" s="5">
        <f t="shared" si="25"/>
        <v>0</v>
      </c>
      <c r="I1628" s="4"/>
      <c r="J1628" s="4"/>
      <c r="K1628" s="4"/>
    </row>
    <row r="1629" spans="2:11" ht="13.5" x14ac:dyDescent="0.35">
      <c r="B1629" s="3">
        <v>44379</v>
      </c>
      <c r="C1629" s="2">
        <v>31.15</v>
      </c>
      <c r="D1629" s="2">
        <v>17.014700000000001</v>
      </c>
      <c r="E1629" s="2">
        <v>220</v>
      </c>
      <c r="F1629" s="2">
        <v>31.114799999999999</v>
      </c>
      <c r="G1629" s="2">
        <v>6845.2560000000003</v>
      </c>
      <c r="H1629" s="5">
        <f t="shared" si="25"/>
        <v>0</v>
      </c>
      <c r="I1629" s="4"/>
      <c r="J1629" s="4"/>
      <c r="K1629" s="4"/>
    </row>
    <row r="1630" spans="2:11" ht="13.5" x14ac:dyDescent="0.35">
      <c r="B1630" s="3">
        <v>44382</v>
      </c>
      <c r="C1630" s="2">
        <v>31.15</v>
      </c>
      <c r="D1630" s="2">
        <v>17.014700000000001</v>
      </c>
      <c r="E1630" s="2">
        <v>253</v>
      </c>
      <c r="F1630" s="2">
        <v>31.1401</v>
      </c>
      <c r="G1630" s="2">
        <v>7878.4453000000003</v>
      </c>
      <c r="H1630" s="5">
        <f t="shared" si="25"/>
        <v>0</v>
      </c>
      <c r="I1630" s="4"/>
      <c r="J1630" s="4"/>
      <c r="K1630" s="4"/>
    </row>
    <row r="1631" spans="2:11" ht="13.5" x14ac:dyDescent="0.35">
      <c r="B1631" s="3">
        <v>44383</v>
      </c>
      <c r="C1631" s="2">
        <v>31.15</v>
      </c>
      <c r="D1631" s="2">
        <v>17.014700000000001</v>
      </c>
      <c r="E1631" s="2">
        <v>1148</v>
      </c>
      <c r="F1631" s="2">
        <v>31.130400000000002</v>
      </c>
      <c r="G1631" s="2">
        <v>35737.699200000003</v>
      </c>
      <c r="H1631" s="5">
        <f t="shared" si="25"/>
        <v>0</v>
      </c>
      <c r="I1631" s="4"/>
      <c r="J1631" s="4"/>
      <c r="K1631" s="4"/>
    </row>
    <row r="1632" spans="2:11" ht="13.5" x14ac:dyDescent="0.35">
      <c r="B1632" s="3">
        <v>44384</v>
      </c>
      <c r="C1632" s="2">
        <v>31.15</v>
      </c>
      <c r="D1632" s="2">
        <v>17.014700000000001</v>
      </c>
      <c r="E1632" s="2">
        <v>3485</v>
      </c>
      <c r="F1632" s="2">
        <v>31.153400000000001</v>
      </c>
      <c r="G1632" s="2">
        <v>108569.599</v>
      </c>
      <c r="H1632" s="5">
        <f t="shared" si="25"/>
        <v>0</v>
      </c>
      <c r="I1632" s="4"/>
      <c r="J1632" s="4"/>
      <c r="K1632" s="4"/>
    </row>
    <row r="1633" spans="2:11" ht="13.5" x14ac:dyDescent="0.35">
      <c r="B1633" s="3">
        <v>44385</v>
      </c>
      <c r="C1633" s="2">
        <v>31.2</v>
      </c>
      <c r="D1633" s="2">
        <v>17.042000000000002</v>
      </c>
      <c r="E1633" s="2">
        <v>1236</v>
      </c>
      <c r="F1633" s="2">
        <v>31.19</v>
      </c>
      <c r="G1633" s="2">
        <v>38550.839999999997</v>
      </c>
      <c r="H1633" s="5">
        <f t="shared" si="25"/>
        <v>1.6044949367311984E-3</v>
      </c>
      <c r="I1633" s="4"/>
      <c r="J1633" s="4"/>
      <c r="K1633" s="4"/>
    </row>
    <row r="1634" spans="2:11" ht="13.5" x14ac:dyDescent="0.35">
      <c r="B1634" s="3">
        <v>44386</v>
      </c>
      <c r="C1634" s="2">
        <v>31.14</v>
      </c>
      <c r="D1634" s="2">
        <v>17.0092</v>
      </c>
      <c r="E1634" s="2">
        <v>4422</v>
      </c>
      <c r="F1634" s="2">
        <v>31.142800000000001</v>
      </c>
      <c r="G1634" s="2">
        <v>137713.46160000001</v>
      </c>
      <c r="H1634" s="5">
        <f t="shared" si="25"/>
        <v>-1.9246567304308012E-3</v>
      </c>
      <c r="I1634" s="4"/>
      <c r="J1634" s="4"/>
      <c r="K1634" s="4"/>
    </row>
    <row r="1635" spans="2:11" ht="13.5" x14ac:dyDescent="0.35">
      <c r="B1635" s="3">
        <v>44389</v>
      </c>
      <c r="C1635" s="2">
        <v>31.14</v>
      </c>
      <c r="D1635" s="2">
        <v>17.0092</v>
      </c>
      <c r="E1635" s="2">
        <v>529</v>
      </c>
      <c r="F1635" s="2">
        <v>31.14</v>
      </c>
      <c r="G1635" s="2">
        <v>16473.060000000001</v>
      </c>
      <c r="H1635" s="5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31.2</v>
      </c>
      <c r="D1636" s="2">
        <v>17.042000000000002</v>
      </c>
      <c r="E1636" s="2">
        <v>37</v>
      </c>
      <c r="F1636" s="2">
        <v>31.2</v>
      </c>
      <c r="G1636" s="2">
        <v>1154.4000000000001</v>
      </c>
      <c r="H1636" s="5">
        <f t="shared" si="25"/>
        <v>1.9283681772218398E-3</v>
      </c>
      <c r="I1636" s="4"/>
      <c r="J1636" s="4"/>
      <c r="K1636" s="4"/>
    </row>
    <row r="1637" spans="2:11" ht="13.5" x14ac:dyDescent="0.35">
      <c r="B1637" s="3">
        <v>44391</v>
      </c>
      <c r="C1637" s="2">
        <v>31</v>
      </c>
      <c r="D1637" s="2">
        <v>16.9328</v>
      </c>
      <c r="E1637" s="2">
        <v>628</v>
      </c>
      <c r="F1637" s="2">
        <v>31.006699999999999</v>
      </c>
      <c r="G1637" s="2">
        <v>19472.207600000002</v>
      </c>
      <c r="H1637" s="5">
        <f t="shared" si="25"/>
        <v>-6.4076986269217982E-3</v>
      </c>
      <c r="I1637" s="4"/>
      <c r="J1637" s="4"/>
      <c r="K1637" s="4"/>
    </row>
    <row r="1638" spans="2:11" ht="13.5" x14ac:dyDescent="0.35">
      <c r="B1638" s="3">
        <v>44392</v>
      </c>
      <c r="C1638" s="2">
        <v>31.19</v>
      </c>
      <c r="D1638" s="2">
        <v>17.0365</v>
      </c>
      <c r="E1638" s="2">
        <v>488</v>
      </c>
      <c r="F1638" s="2">
        <v>31.001899999999999</v>
      </c>
      <c r="G1638" s="2">
        <v>15128.9272</v>
      </c>
      <c r="H1638" s="5">
        <f t="shared" si="25"/>
        <v>6.1242086364924819E-3</v>
      </c>
      <c r="I1638" s="4"/>
      <c r="J1638" s="4"/>
      <c r="K1638" s="4"/>
    </row>
    <row r="1639" spans="2:11" ht="13.5" x14ac:dyDescent="0.35">
      <c r="B1639" s="3">
        <v>44393</v>
      </c>
      <c r="C1639" s="2">
        <v>31.19</v>
      </c>
      <c r="D1639" s="2">
        <v>17.0365</v>
      </c>
      <c r="E1639" s="2">
        <v>294</v>
      </c>
      <c r="F1639" s="2">
        <v>31.149899999999999</v>
      </c>
      <c r="G1639" s="2">
        <v>9158.0705999999991</v>
      </c>
      <c r="H1639" s="5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31.19</v>
      </c>
      <c r="D1640" s="2">
        <v>17.0365</v>
      </c>
      <c r="E1640" s="2">
        <v>264</v>
      </c>
      <c r="F1640" s="2">
        <v>31.191099999999999</v>
      </c>
      <c r="G1640" s="2">
        <v>8234.4503999999997</v>
      </c>
      <c r="H1640" s="5">
        <f t="shared" si="25"/>
        <v>0</v>
      </c>
      <c r="I1640" s="4"/>
      <c r="J1640" s="4"/>
      <c r="K1640" s="4"/>
    </row>
    <row r="1641" spans="2:11" ht="13.5" x14ac:dyDescent="0.35">
      <c r="B1641" s="3">
        <v>44399</v>
      </c>
      <c r="C1641" s="2">
        <v>31.2</v>
      </c>
      <c r="D1641" s="2">
        <v>17.042000000000002</v>
      </c>
      <c r="E1641" s="2">
        <v>243</v>
      </c>
      <c r="F1641" s="2">
        <v>31.2</v>
      </c>
      <c r="G1641" s="2">
        <v>7581.6</v>
      </c>
      <c r="H1641" s="5">
        <f t="shared" si="25"/>
        <v>3.2283626331707763E-4</v>
      </c>
      <c r="I1641" s="4"/>
      <c r="J1641" s="4"/>
      <c r="K1641" s="4"/>
    </row>
    <row r="1642" spans="2:11" ht="13.5" x14ac:dyDescent="0.35">
      <c r="B1642" s="3">
        <v>44400</v>
      </c>
      <c r="C1642" s="2">
        <v>31</v>
      </c>
      <c r="D1642" s="2">
        <v>16.9328</v>
      </c>
      <c r="E1642" s="2">
        <v>107</v>
      </c>
      <c r="F1642" s="2">
        <v>30.865400000000001</v>
      </c>
      <c r="G1642" s="2">
        <v>3302.5978</v>
      </c>
      <c r="H1642" s="5">
        <f t="shared" si="25"/>
        <v>-6.4076986269217982E-3</v>
      </c>
      <c r="I1642" s="4"/>
      <c r="J1642" s="4"/>
      <c r="K1642" s="4"/>
    </row>
    <row r="1643" spans="2:11" ht="13.5" x14ac:dyDescent="0.35">
      <c r="B1643" s="3">
        <v>44403</v>
      </c>
      <c r="C1643" s="2">
        <v>30.5</v>
      </c>
      <c r="D1643" s="2">
        <v>16.659600000000001</v>
      </c>
      <c r="E1643" s="2">
        <v>1492</v>
      </c>
      <c r="F1643" s="2">
        <v>30.380400000000002</v>
      </c>
      <c r="G1643" s="2">
        <v>45327.556799999998</v>
      </c>
      <c r="H1643" s="5">
        <f t="shared" si="25"/>
        <v>-1.6134366436738119E-2</v>
      </c>
      <c r="I1643" s="4"/>
      <c r="J1643" s="4"/>
      <c r="K1643" s="4"/>
    </row>
    <row r="1644" spans="2:11" ht="13.5" x14ac:dyDescent="0.35">
      <c r="B1644" s="3">
        <v>44404</v>
      </c>
      <c r="C1644" s="2">
        <v>31.1</v>
      </c>
      <c r="D1644" s="2">
        <v>16.987400000000001</v>
      </c>
      <c r="E1644" s="2">
        <v>2292</v>
      </c>
      <c r="F1644" s="2">
        <v>30.543700000000001</v>
      </c>
      <c r="G1644" s="2">
        <v>70006.160399999993</v>
      </c>
      <c r="H1644" s="5">
        <f t="shared" si="25"/>
        <v>1.967634276933419E-2</v>
      </c>
      <c r="I1644" s="4"/>
      <c r="J1644" s="4"/>
      <c r="K1644" s="4"/>
    </row>
    <row r="1645" spans="2:11" ht="13.5" x14ac:dyDescent="0.35">
      <c r="B1645" s="3">
        <v>44405</v>
      </c>
      <c r="C1645" s="2">
        <v>31.1</v>
      </c>
      <c r="D1645" s="2">
        <v>16.987400000000001</v>
      </c>
      <c r="E1645" s="2">
        <v>300</v>
      </c>
      <c r="F1645" s="2">
        <v>31</v>
      </c>
      <c r="G1645" s="2">
        <v>9300</v>
      </c>
      <c r="H1645" s="5">
        <f t="shared" si="25"/>
        <v>0</v>
      </c>
      <c r="I1645" s="4"/>
      <c r="J1645" s="4"/>
      <c r="K1645" s="4"/>
    </row>
    <row r="1646" spans="2:11" ht="13.5" x14ac:dyDescent="0.35">
      <c r="B1646" s="3">
        <v>44406</v>
      </c>
      <c r="C1646" s="2">
        <v>31.19</v>
      </c>
      <c r="D1646" s="2">
        <v>17.0365</v>
      </c>
      <c r="E1646" s="2">
        <v>287</v>
      </c>
      <c r="F1646" s="2">
        <v>31.1111</v>
      </c>
      <c r="G1646" s="2">
        <v>8928.8857000000007</v>
      </c>
      <c r="H1646" s="5">
        <f t="shared" si="25"/>
        <v>2.8903775739665431E-3</v>
      </c>
      <c r="I1646" s="4"/>
      <c r="J1646" s="4"/>
      <c r="K1646" s="4"/>
    </row>
    <row r="1647" spans="2:11" ht="13.5" x14ac:dyDescent="0.35">
      <c r="B1647" s="3">
        <v>44407</v>
      </c>
      <c r="C1647" s="2">
        <v>31.2</v>
      </c>
      <c r="D1647" s="2">
        <v>17.042000000000002</v>
      </c>
      <c r="E1647" s="2">
        <v>1869</v>
      </c>
      <c r="F1647" s="2">
        <v>31.200099999999999</v>
      </c>
      <c r="G1647" s="2">
        <v>58312.986900000004</v>
      </c>
      <c r="H1647" s="5">
        <f t="shared" si="25"/>
        <v>3.2283626331707763E-4</v>
      </c>
      <c r="I1647" s="4"/>
      <c r="J1647" s="4"/>
      <c r="K1647" s="4"/>
    </row>
    <row r="1648" spans="2:11" ht="13.5" x14ac:dyDescent="0.35">
      <c r="B1648" s="3">
        <v>44410</v>
      </c>
      <c r="C1648" s="2">
        <v>31.3</v>
      </c>
      <c r="D1648" s="2">
        <v>17.096599999999999</v>
      </c>
      <c r="E1648" s="2">
        <v>54</v>
      </c>
      <c r="F1648" s="2">
        <v>31.3</v>
      </c>
      <c r="G1648" s="2">
        <v>1690.2</v>
      </c>
      <c r="H1648" s="5">
        <f t="shared" si="25"/>
        <v>3.2038493134606905E-3</v>
      </c>
      <c r="I1648" s="4"/>
      <c r="J1648" s="4"/>
      <c r="K1648" s="4"/>
    </row>
    <row r="1649" spans="2:11" ht="13.5" x14ac:dyDescent="0.35">
      <c r="B1649" s="3">
        <v>44411</v>
      </c>
      <c r="C1649" s="2">
        <v>31.35</v>
      </c>
      <c r="D1649" s="2">
        <v>17.123899999999999</v>
      </c>
      <c r="E1649" s="2">
        <v>936</v>
      </c>
      <c r="F1649" s="2">
        <v>31.229199999999999</v>
      </c>
      <c r="G1649" s="2">
        <v>29230.531200000001</v>
      </c>
      <c r="H1649" s="5">
        <f t="shared" si="25"/>
        <v>1.5968087222020943E-3</v>
      </c>
      <c r="I1649" s="4"/>
      <c r="J1649" s="4"/>
      <c r="K1649" s="4"/>
    </row>
    <row r="1650" spans="2:11" ht="13.5" x14ac:dyDescent="0.35">
      <c r="B1650" s="3">
        <v>44412</v>
      </c>
      <c r="C1650" s="2">
        <v>31.3</v>
      </c>
      <c r="D1650" s="2">
        <v>17.096599999999999</v>
      </c>
      <c r="E1650" s="2">
        <v>989</v>
      </c>
      <c r="F1650" s="2">
        <v>31.220199999999998</v>
      </c>
      <c r="G1650" s="2">
        <v>30876.7778</v>
      </c>
      <c r="H1650" s="5">
        <f t="shared" si="25"/>
        <v>-1.5942629891555267E-3</v>
      </c>
      <c r="I1650" s="4"/>
      <c r="J1650" s="4"/>
      <c r="K1650" s="4"/>
    </row>
    <row r="1651" spans="2:11" ht="13.5" x14ac:dyDescent="0.35">
      <c r="B1651" s="3">
        <v>44413</v>
      </c>
      <c r="C1651" s="2">
        <v>31.3</v>
      </c>
      <c r="D1651" s="2">
        <v>17.096599999999999</v>
      </c>
      <c r="E1651" s="2">
        <v>0</v>
      </c>
      <c r="F1651" s="2">
        <v>0</v>
      </c>
      <c r="G1651" s="2">
        <v>0</v>
      </c>
      <c r="H1651" s="5">
        <f t="shared" si="25"/>
        <v>0</v>
      </c>
      <c r="I1651" s="4"/>
      <c r="J1651" s="4"/>
      <c r="K1651" s="4"/>
    </row>
    <row r="1652" spans="2:11" ht="13.5" x14ac:dyDescent="0.35">
      <c r="B1652" s="3">
        <v>44414</v>
      </c>
      <c r="C1652" s="2">
        <v>31.35</v>
      </c>
      <c r="D1652" s="2">
        <v>17.123899999999999</v>
      </c>
      <c r="E1652" s="2">
        <v>1001</v>
      </c>
      <c r="F1652" s="2">
        <v>31.235499999999998</v>
      </c>
      <c r="G1652" s="2">
        <v>31266.735499999999</v>
      </c>
      <c r="H1652" s="5">
        <f t="shared" si="25"/>
        <v>1.5968087222020943E-3</v>
      </c>
      <c r="I1652" s="4"/>
      <c r="J1652" s="4"/>
      <c r="K1652" s="4"/>
    </row>
    <row r="1653" spans="2:11" ht="13.5" x14ac:dyDescent="0.35">
      <c r="B1653" s="3">
        <v>44417</v>
      </c>
      <c r="C1653" s="2">
        <v>31.34</v>
      </c>
      <c r="D1653" s="2">
        <v>17.118500000000001</v>
      </c>
      <c r="E1653" s="2">
        <v>203</v>
      </c>
      <c r="F1653" s="2">
        <v>31.316700000000001</v>
      </c>
      <c r="G1653" s="2">
        <v>6357.2901000000002</v>
      </c>
      <c r="H1653" s="5">
        <f t="shared" si="25"/>
        <v>-3.1534872312954839E-4</v>
      </c>
      <c r="I1653" s="4"/>
      <c r="J1653" s="4"/>
      <c r="K1653" s="4"/>
    </row>
    <row r="1654" spans="2:11" ht="13.5" x14ac:dyDescent="0.35">
      <c r="B1654" s="3">
        <v>44419</v>
      </c>
      <c r="C1654" s="2">
        <v>31.35</v>
      </c>
      <c r="D1654" s="2">
        <v>17.123899999999999</v>
      </c>
      <c r="E1654" s="2">
        <v>10</v>
      </c>
      <c r="F1654" s="2">
        <v>31.35</v>
      </c>
      <c r="G1654" s="2">
        <v>313.5</v>
      </c>
      <c r="H1654" s="5">
        <f t="shared" si="25"/>
        <v>3.1544819931641631E-4</v>
      </c>
      <c r="I1654" s="4"/>
      <c r="J1654" s="4"/>
      <c r="K1654" s="4"/>
    </row>
    <row r="1655" spans="2:11" ht="13.5" x14ac:dyDescent="0.35">
      <c r="B1655" s="3">
        <v>44420</v>
      </c>
      <c r="C1655" s="2">
        <v>31.22</v>
      </c>
      <c r="D1655" s="2">
        <v>17.052900000000001</v>
      </c>
      <c r="E1655" s="2">
        <v>495</v>
      </c>
      <c r="F1655" s="2">
        <v>31.22</v>
      </c>
      <c r="G1655" s="2">
        <v>15453.9</v>
      </c>
      <c r="H1655" s="5">
        <f t="shared" si="25"/>
        <v>-4.1462517300380145E-3</v>
      </c>
      <c r="I1655" s="4"/>
      <c r="J1655" s="4"/>
      <c r="K1655" s="4"/>
    </row>
    <row r="1656" spans="2:11" ht="13.5" x14ac:dyDescent="0.35">
      <c r="B1656" s="3">
        <v>44424</v>
      </c>
      <c r="C1656" s="2">
        <v>31.15</v>
      </c>
      <c r="D1656" s="2">
        <v>17.014700000000001</v>
      </c>
      <c r="E1656" s="2">
        <v>170</v>
      </c>
      <c r="F1656" s="2">
        <v>31.137599999999999</v>
      </c>
      <c r="G1656" s="2">
        <v>5293.3919999999998</v>
      </c>
      <c r="H1656" s="5">
        <f t="shared" si="25"/>
        <v>-2.2400881961425791E-3</v>
      </c>
      <c r="I1656" s="4"/>
      <c r="J1656" s="4"/>
      <c r="K1656" s="4"/>
    </row>
    <row r="1657" spans="2:11" ht="13.5" x14ac:dyDescent="0.35">
      <c r="B1657" s="3">
        <v>44425</v>
      </c>
      <c r="C1657" s="2">
        <v>31.3</v>
      </c>
      <c r="D1657" s="2">
        <v>17.096599999999999</v>
      </c>
      <c r="E1657" s="2">
        <v>245</v>
      </c>
      <c r="F1657" s="2">
        <v>31.294499999999999</v>
      </c>
      <c r="G1657" s="2">
        <v>7667.1525000000001</v>
      </c>
      <c r="H1657" s="5">
        <f t="shared" si="25"/>
        <v>4.8134848101933862E-3</v>
      </c>
      <c r="I1657" s="4"/>
      <c r="J1657" s="4"/>
      <c r="K1657" s="4"/>
    </row>
    <row r="1658" spans="2:11" ht="13.5" x14ac:dyDescent="0.35">
      <c r="B1658" s="3">
        <v>44426</v>
      </c>
      <c r="C1658" s="2">
        <v>31.3</v>
      </c>
      <c r="D1658" s="2">
        <v>17.096599999999999</v>
      </c>
      <c r="E1658" s="2">
        <v>90</v>
      </c>
      <c r="F1658" s="2">
        <v>31.112100000000002</v>
      </c>
      <c r="G1658" s="2">
        <v>2800.0889999999999</v>
      </c>
      <c r="H1658" s="5">
        <f t="shared" si="25"/>
        <v>0</v>
      </c>
      <c r="I1658" s="4"/>
      <c r="J1658" s="4"/>
      <c r="K1658" s="4"/>
    </row>
    <row r="1659" spans="2:11" ht="13.5" x14ac:dyDescent="0.35">
      <c r="B1659" s="3">
        <v>44427</v>
      </c>
      <c r="C1659" s="2">
        <v>31.29</v>
      </c>
      <c r="D1659" s="2">
        <v>17.091200000000001</v>
      </c>
      <c r="E1659" s="2">
        <v>1176</v>
      </c>
      <c r="F1659" s="2">
        <v>31.200099999999999</v>
      </c>
      <c r="G1659" s="2">
        <v>36691.317600000002</v>
      </c>
      <c r="H1659" s="5">
        <f t="shared" si="25"/>
        <v>-3.1585227472117694E-4</v>
      </c>
      <c r="I1659" s="4"/>
      <c r="J1659" s="4"/>
      <c r="K1659" s="4"/>
    </row>
    <row r="1660" spans="2:11" ht="13.5" x14ac:dyDescent="0.35">
      <c r="B1660" s="3">
        <v>44428</v>
      </c>
      <c r="C1660" s="2">
        <v>31.2</v>
      </c>
      <c r="D1660" s="2">
        <v>17.042000000000002</v>
      </c>
      <c r="E1660" s="2">
        <v>363</v>
      </c>
      <c r="F1660" s="2">
        <v>31.194099999999999</v>
      </c>
      <c r="G1660" s="2">
        <v>11323.4583</v>
      </c>
      <c r="H1660" s="5">
        <f t="shared" si="25"/>
        <v>-2.8786744055419762E-3</v>
      </c>
      <c r="I1660" s="4"/>
      <c r="J1660" s="4"/>
      <c r="K1660" s="4"/>
    </row>
    <row r="1661" spans="2:11" ht="13.5" x14ac:dyDescent="0.35">
      <c r="B1661" s="3">
        <v>44431</v>
      </c>
      <c r="C1661" s="2">
        <v>31.3</v>
      </c>
      <c r="D1661" s="2">
        <v>17.096599999999999</v>
      </c>
      <c r="E1661" s="2">
        <v>2154</v>
      </c>
      <c r="F1661" s="2">
        <v>31.208300000000001</v>
      </c>
      <c r="G1661" s="2">
        <v>67222.678199999995</v>
      </c>
      <c r="H1661" s="5">
        <f t="shared" si="25"/>
        <v>3.2038493134606905E-3</v>
      </c>
      <c r="I1661" s="4"/>
      <c r="J1661" s="4"/>
      <c r="K1661" s="4"/>
    </row>
    <row r="1662" spans="2:11" ht="13.5" x14ac:dyDescent="0.35">
      <c r="B1662" s="3">
        <v>44432</v>
      </c>
      <c r="C1662" s="2">
        <v>31.3</v>
      </c>
      <c r="D1662" s="2">
        <v>17.096599999999999</v>
      </c>
      <c r="E1662" s="2">
        <v>3213</v>
      </c>
      <c r="F1662" s="2">
        <v>31.216899999999999</v>
      </c>
      <c r="G1662" s="2">
        <v>100299.89969999999</v>
      </c>
      <c r="H1662" s="5">
        <f t="shared" si="25"/>
        <v>0</v>
      </c>
      <c r="I1662" s="4"/>
      <c r="J1662" s="4"/>
      <c r="K1662" s="4"/>
    </row>
    <row r="1663" spans="2:11" ht="13.5" x14ac:dyDescent="0.35">
      <c r="B1663" s="3">
        <v>44433</v>
      </c>
      <c r="C1663" s="2">
        <v>32.229999999999997</v>
      </c>
      <c r="D1663" s="2">
        <v>17.604600000000001</v>
      </c>
      <c r="E1663" s="2">
        <v>1070</v>
      </c>
      <c r="F1663" s="2">
        <v>31.564900000000002</v>
      </c>
      <c r="G1663" s="2">
        <v>33774.442999999999</v>
      </c>
      <c r="H1663" s="5">
        <f t="shared" si="25"/>
        <v>2.9713510288595552E-2</v>
      </c>
      <c r="I1663" s="4"/>
      <c r="J1663" s="4"/>
      <c r="K1663" s="4"/>
    </row>
    <row r="1664" spans="2:11" ht="13.5" x14ac:dyDescent="0.35">
      <c r="B1664" s="3">
        <v>44434</v>
      </c>
      <c r="C1664" s="2">
        <v>32.22</v>
      </c>
      <c r="D1664" s="2">
        <v>17.5991</v>
      </c>
      <c r="E1664" s="2">
        <v>59</v>
      </c>
      <c r="F1664" s="2">
        <v>32.0349</v>
      </c>
      <c r="G1664" s="2">
        <v>1890.0590999999999</v>
      </c>
      <c r="H1664" s="5">
        <f t="shared" si="25"/>
        <v>-3.1241834520530956E-4</v>
      </c>
      <c r="I1664" s="4"/>
      <c r="J1664" s="4"/>
      <c r="K1664" s="4"/>
    </row>
    <row r="1665" spans="2:11" ht="13.5" x14ac:dyDescent="0.35">
      <c r="B1665" s="3">
        <v>44435</v>
      </c>
      <c r="C1665" s="2">
        <v>33.18</v>
      </c>
      <c r="D1665" s="2">
        <v>18.1235</v>
      </c>
      <c r="E1665" s="2">
        <v>366</v>
      </c>
      <c r="F1665" s="2">
        <v>32.362699999999997</v>
      </c>
      <c r="G1665" s="2">
        <v>11844.7482</v>
      </c>
      <c r="H1665" s="5">
        <f t="shared" si="25"/>
        <v>2.9796978254569836E-2</v>
      </c>
      <c r="I1665" s="4"/>
      <c r="J1665" s="4"/>
      <c r="K1665" s="4"/>
    </row>
    <row r="1666" spans="2:11" ht="13.5" x14ac:dyDescent="0.35">
      <c r="B1666" s="3">
        <v>44438</v>
      </c>
      <c r="C1666" s="2">
        <v>32.299999999999997</v>
      </c>
      <c r="D1666" s="2">
        <v>17.642800000000001</v>
      </c>
      <c r="E1666" s="2">
        <v>6</v>
      </c>
      <c r="F1666" s="2">
        <v>32.299999999999997</v>
      </c>
      <c r="G1666" s="2">
        <v>193.8</v>
      </c>
      <c r="H1666" s="5">
        <f t="shared" si="25"/>
        <v>-2.6523574364774951E-2</v>
      </c>
      <c r="I1666" s="4"/>
      <c r="J1666" s="4"/>
      <c r="K1666" s="4"/>
    </row>
    <row r="1667" spans="2:11" ht="13.5" x14ac:dyDescent="0.35">
      <c r="B1667" s="3">
        <v>44439</v>
      </c>
      <c r="C1667" s="2">
        <v>33</v>
      </c>
      <c r="D1667" s="2">
        <v>18.025200000000002</v>
      </c>
      <c r="E1667" s="2">
        <v>108</v>
      </c>
      <c r="F1667" s="2">
        <v>32.872</v>
      </c>
      <c r="G1667" s="2">
        <v>3550.1759999999999</v>
      </c>
      <c r="H1667" s="5">
        <f t="shared" si="25"/>
        <v>2.1674564128142951E-2</v>
      </c>
      <c r="I1667" s="4"/>
      <c r="J1667" s="4"/>
      <c r="K1667" s="4"/>
    </row>
    <row r="1668" spans="2:11" ht="13.5" x14ac:dyDescent="0.35">
      <c r="B1668" s="3">
        <v>44440</v>
      </c>
      <c r="C1668" s="2">
        <v>31.66</v>
      </c>
      <c r="D1668" s="2">
        <v>17.293299999999999</v>
      </c>
      <c r="E1668" s="2">
        <v>628</v>
      </c>
      <c r="F1668" s="2">
        <v>32.209000000000003</v>
      </c>
      <c r="G1668" s="2">
        <v>20227.252</v>
      </c>
      <c r="H1668" s="5">
        <f t="shared" si="25"/>
        <v>-4.0604265139915399E-2</v>
      </c>
      <c r="I1668" s="4"/>
      <c r="J1668" s="4"/>
      <c r="K1668" s="4"/>
    </row>
    <row r="1669" spans="2:11" ht="13.5" x14ac:dyDescent="0.35">
      <c r="B1669" s="3">
        <v>44441</v>
      </c>
      <c r="C1669" s="2">
        <v>31.6</v>
      </c>
      <c r="D1669" s="2">
        <v>17.2605</v>
      </c>
      <c r="E1669" s="2">
        <v>611</v>
      </c>
      <c r="F1669" s="2">
        <v>31.6</v>
      </c>
      <c r="G1669" s="2">
        <v>19307.599999999999</v>
      </c>
      <c r="H1669" s="5">
        <f t="shared" si="25"/>
        <v>-1.8966883128146836E-3</v>
      </c>
      <c r="I1669" s="4"/>
      <c r="J1669" s="4"/>
      <c r="K1669" s="4"/>
    </row>
    <row r="1670" spans="2:11" ht="13.5" x14ac:dyDescent="0.35">
      <c r="B1670" s="3">
        <v>44442</v>
      </c>
      <c r="C1670" s="2">
        <v>31.6</v>
      </c>
      <c r="D1670" s="2">
        <v>17.2605</v>
      </c>
      <c r="E1670" s="2">
        <v>0</v>
      </c>
      <c r="F1670" s="2">
        <v>0</v>
      </c>
      <c r="G1670" s="2">
        <v>0</v>
      </c>
      <c r="H1670" s="5">
        <f t="shared" si="25"/>
        <v>0</v>
      </c>
      <c r="I1670" s="4"/>
      <c r="J1670" s="4"/>
      <c r="K1670" s="4"/>
    </row>
    <row r="1671" spans="2:11" ht="13.5" x14ac:dyDescent="0.35">
      <c r="B1671" s="3">
        <v>44445</v>
      </c>
      <c r="C1671" s="2">
        <v>31.6</v>
      </c>
      <c r="D1671" s="2">
        <v>17.2605</v>
      </c>
      <c r="E1671" s="2">
        <v>401</v>
      </c>
      <c r="F1671" s="2">
        <v>31.6</v>
      </c>
      <c r="G1671" s="2">
        <v>12671.6</v>
      </c>
      <c r="H1671" s="5">
        <f t="shared" ref="H1671:H1734" si="26">(D1671-D1670)/D1670</f>
        <v>0</v>
      </c>
      <c r="I1671" s="4"/>
      <c r="J1671" s="4"/>
      <c r="K1671" s="4"/>
    </row>
    <row r="1672" spans="2:11" ht="13.5" x14ac:dyDescent="0.35">
      <c r="B1672" s="3">
        <v>44446</v>
      </c>
      <c r="C1672" s="2">
        <v>30.75</v>
      </c>
      <c r="D1672" s="2">
        <v>16.796199999999999</v>
      </c>
      <c r="E1672" s="2">
        <v>1444</v>
      </c>
      <c r="F1672" s="2">
        <v>31.058</v>
      </c>
      <c r="G1672" s="2">
        <v>44847.752</v>
      </c>
      <c r="H1672" s="5">
        <f t="shared" si="26"/>
        <v>-2.6899568378668144E-2</v>
      </c>
      <c r="I1672" s="4"/>
      <c r="J1672" s="4"/>
      <c r="K1672" s="4"/>
    </row>
    <row r="1673" spans="2:11" ht="13.5" x14ac:dyDescent="0.35">
      <c r="B1673" s="3">
        <v>44447</v>
      </c>
      <c r="C1673" s="2">
        <v>30.6</v>
      </c>
      <c r="D1673" s="2">
        <v>16.714300000000001</v>
      </c>
      <c r="E1673" s="2">
        <v>2440</v>
      </c>
      <c r="F1673" s="2">
        <v>30.722000000000001</v>
      </c>
      <c r="G1673" s="2">
        <v>74961.679999999993</v>
      </c>
      <c r="H1673" s="5">
        <f t="shared" si="26"/>
        <v>-4.8761029280430948E-3</v>
      </c>
      <c r="I1673" s="4"/>
      <c r="J1673" s="4"/>
      <c r="K1673" s="4"/>
    </row>
    <row r="1674" spans="2:11" ht="13.5" x14ac:dyDescent="0.35">
      <c r="B1674" s="3">
        <v>44448</v>
      </c>
      <c r="C1674" s="2">
        <v>30.7</v>
      </c>
      <c r="D1674" s="2">
        <v>16.768899999999999</v>
      </c>
      <c r="E1674" s="2">
        <v>908</v>
      </c>
      <c r="F1674" s="2">
        <v>30.652000000000001</v>
      </c>
      <c r="G1674" s="2">
        <v>27832.016</v>
      </c>
      <c r="H1674" s="5">
        <f t="shared" si="26"/>
        <v>3.2666638746460868E-3</v>
      </c>
      <c r="I1674" s="4"/>
      <c r="J1674" s="4"/>
      <c r="K1674" s="4"/>
    </row>
    <row r="1675" spans="2:11" ht="13.5" x14ac:dyDescent="0.35">
      <c r="B1675" s="3">
        <v>44449</v>
      </c>
      <c r="C1675" s="2">
        <v>31</v>
      </c>
      <c r="D1675" s="2">
        <v>16.9328</v>
      </c>
      <c r="E1675" s="2">
        <v>3083</v>
      </c>
      <c r="F1675" s="2">
        <v>30.460999999999999</v>
      </c>
      <c r="G1675" s="2">
        <v>93911.263000000006</v>
      </c>
      <c r="H1675" s="5">
        <f t="shared" si="26"/>
        <v>9.7740460018249098E-3</v>
      </c>
      <c r="I1675" s="4"/>
      <c r="J1675" s="4"/>
      <c r="K1675" s="4"/>
    </row>
    <row r="1676" spans="2:11" ht="13.5" x14ac:dyDescent="0.35">
      <c r="B1676" s="3">
        <v>44452</v>
      </c>
      <c r="C1676" s="2">
        <v>31.55</v>
      </c>
      <c r="D1676" s="2">
        <v>17.2332</v>
      </c>
      <c r="E1676" s="2">
        <v>644</v>
      </c>
      <c r="F1676" s="2">
        <v>31.143999999999998</v>
      </c>
      <c r="G1676" s="2">
        <v>20056.736000000001</v>
      </c>
      <c r="H1676" s="5">
        <f t="shared" si="26"/>
        <v>1.7740716243031262E-2</v>
      </c>
      <c r="I1676" s="4"/>
      <c r="J1676" s="4"/>
      <c r="K1676" s="4"/>
    </row>
    <row r="1677" spans="2:11" ht="13.5" x14ac:dyDescent="0.35">
      <c r="B1677" s="3">
        <v>44453</v>
      </c>
      <c r="C1677" s="2">
        <v>31.48</v>
      </c>
      <c r="D1677" s="2">
        <v>17.194900000000001</v>
      </c>
      <c r="E1677" s="2">
        <v>422</v>
      </c>
      <c r="F1677" s="2">
        <v>31.495999999999999</v>
      </c>
      <c r="G1677" s="2">
        <v>13291.312</v>
      </c>
      <c r="H1677" s="5">
        <f t="shared" si="26"/>
        <v>-2.222454332335234E-3</v>
      </c>
      <c r="I1677" s="4"/>
      <c r="J1677" s="4"/>
      <c r="K1677" s="4"/>
    </row>
    <row r="1678" spans="2:11" ht="13.5" x14ac:dyDescent="0.35">
      <c r="B1678" s="3">
        <v>44454</v>
      </c>
      <c r="C1678" s="2">
        <v>31.3</v>
      </c>
      <c r="D1678" s="2">
        <v>17.096599999999999</v>
      </c>
      <c r="E1678" s="2">
        <v>1106</v>
      </c>
      <c r="F1678" s="2">
        <v>31.343</v>
      </c>
      <c r="G1678" s="2">
        <v>34665.358</v>
      </c>
      <c r="H1678" s="5">
        <f t="shared" si="26"/>
        <v>-5.7168113801186297E-3</v>
      </c>
      <c r="I1678" s="4"/>
      <c r="J1678" s="4"/>
      <c r="K1678" s="4"/>
    </row>
    <row r="1679" spans="2:11" ht="13.5" x14ac:dyDescent="0.35">
      <c r="B1679" s="3">
        <v>44455</v>
      </c>
      <c r="C1679" s="2">
        <v>31.11</v>
      </c>
      <c r="D1679" s="2">
        <v>16.992799999999999</v>
      </c>
      <c r="E1679" s="2">
        <v>160</v>
      </c>
      <c r="F1679" s="2">
        <v>30.518999999999998</v>
      </c>
      <c r="G1679" s="2">
        <v>4883.04</v>
      </c>
      <c r="H1679" s="5">
        <f t="shared" si="26"/>
        <v>-6.0713826140869924E-3</v>
      </c>
      <c r="I1679" s="4"/>
      <c r="J1679" s="4"/>
      <c r="K1679" s="4"/>
    </row>
    <row r="1680" spans="2:11" ht="13.5" x14ac:dyDescent="0.35">
      <c r="B1680" s="3">
        <v>44456</v>
      </c>
      <c r="C1680" s="2">
        <v>31</v>
      </c>
      <c r="D1680" s="2">
        <v>16.9328</v>
      </c>
      <c r="E1680" s="2">
        <v>975</v>
      </c>
      <c r="F1680" s="2">
        <v>31</v>
      </c>
      <c r="G1680" s="2">
        <v>30225</v>
      </c>
      <c r="H1680" s="5">
        <f t="shared" si="26"/>
        <v>-3.5309072077585051E-3</v>
      </c>
      <c r="I1680" s="4"/>
      <c r="J1680" s="4"/>
      <c r="K1680" s="4"/>
    </row>
    <row r="1681" spans="2:11" ht="13.5" x14ac:dyDescent="0.35">
      <c r="B1681" s="3">
        <v>44459</v>
      </c>
      <c r="C1681" s="2">
        <v>31.1</v>
      </c>
      <c r="D1681" s="2">
        <v>16.987400000000001</v>
      </c>
      <c r="E1681" s="2">
        <v>822</v>
      </c>
      <c r="F1681" s="2">
        <v>31.068999999999999</v>
      </c>
      <c r="G1681" s="2">
        <v>25538.718000000001</v>
      </c>
      <c r="H1681" s="5">
        <f t="shared" si="26"/>
        <v>3.2245110082207698E-3</v>
      </c>
      <c r="I1681" s="4"/>
      <c r="J1681" s="4"/>
      <c r="K1681" s="4"/>
    </row>
    <row r="1682" spans="2:11" ht="13.5" x14ac:dyDescent="0.35">
      <c r="B1682" s="3">
        <v>44460</v>
      </c>
      <c r="C1682" s="2">
        <v>31</v>
      </c>
      <c r="D1682" s="2">
        <v>16.9328</v>
      </c>
      <c r="E1682" s="2">
        <v>1130</v>
      </c>
      <c r="F1682" s="2">
        <v>30.986000000000001</v>
      </c>
      <c r="G1682" s="2">
        <v>35014.18</v>
      </c>
      <c r="H1682" s="5">
        <f t="shared" si="26"/>
        <v>-3.2141469559791754E-3</v>
      </c>
      <c r="I1682" s="4"/>
      <c r="J1682" s="4"/>
      <c r="K1682" s="4"/>
    </row>
    <row r="1683" spans="2:11" ht="13.5" x14ac:dyDescent="0.35">
      <c r="B1683" s="3">
        <v>44461</v>
      </c>
      <c r="C1683" s="2">
        <v>30.95</v>
      </c>
      <c r="D1683" s="2">
        <v>16.9054</v>
      </c>
      <c r="E1683" s="2">
        <v>468</v>
      </c>
      <c r="F1683" s="2">
        <v>30.491</v>
      </c>
      <c r="G1683" s="2">
        <v>14269.788</v>
      </c>
      <c r="H1683" s="5">
        <f t="shared" si="26"/>
        <v>-1.6181612019276251E-3</v>
      </c>
      <c r="I1683" s="4"/>
      <c r="J1683" s="4"/>
      <c r="K1683" s="4"/>
    </row>
    <row r="1684" spans="2:11" ht="13.5" x14ac:dyDescent="0.35">
      <c r="B1684" s="3">
        <v>44462</v>
      </c>
      <c r="C1684" s="2">
        <v>31</v>
      </c>
      <c r="D1684" s="2">
        <v>16.9328</v>
      </c>
      <c r="E1684" s="2">
        <v>16800</v>
      </c>
      <c r="F1684" s="2">
        <v>30.998000000000001</v>
      </c>
      <c r="G1684" s="2">
        <v>520766.4</v>
      </c>
      <c r="H1684" s="5">
        <f t="shared" si="26"/>
        <v>1.6207838915376206E-3</v>
      </c>
      <c r="I1684" s="4"/>
      <c r="J1684" s="4"/>
      <c r="K1684" s="4"/>
    </row>
    <row r="1685" spans="2:11" ht="13.5" x14ac:dyDescent="0.35">
      <c r="B1685" s="3">
        <v>44463</v>
      </c>
      <c r="C1685" s="2">
        <v>31.1</v>
      </c>
      <c r="D1685" s="2">
        <v>16.987400000000001</v>
      </c>
      <c r="E1685" s="2">
        <v>2552</v>
      </c>
      <c r="F1685" s="2">
        <v>31.076000000000001</v>
      </c>
      <c r="G1685" s="2">
        <v>79305.952000000005</v>
      </c>
      <c r="H1685" s="5">
        <f t="shared" si="26"/>
        <v>3.2245110082207698E-3</v>
      </c>
      <c r="I1685" s="4"/>
      <c r="J1685" s="4"/>
      <c r="K1685" s="4"/>
    </row>
    <row r="1686" spans="2:11" ht="13.5" x14ac:dyDescent="0.35">
      <c r="B1686" s="3">
        <v>44466</v>
      </c>
      <c r="C1686" s="2">
        <v>31.29</v>
      </c>
      <c r="D1686" s="2">
        <v>17.091200000000001</v>
      </c>
      <c r="E1686" s="2">
        <v>617</v>
      </c>
      <c r="F1686" s="2">
        <v>31.163</v>
      </c>
      <c r="G1686" s="2">
        <v>19227.571</v>
      </c>
      <c r="H1686" s="5">
        <f t="shared" si="26"/>
        <v>6.1104112459822967E-3</v>
      </c>
      <c r="I1686" s="4"/>
      <c r="J1686" s="4"/>
      <c r="K1686" s="4"/>
    </row>
    <row r="1687" spans="2:11" ht="13.5" x14ac:dyDescent="0.35">
      <c r="B1687" s="3">
        <v>44467</v>
      </c>
      <c r="C1687" s="2">
        <v>31.5</v>
      </c>
      <c r="D1687" s="2">
        <v>17.2059</v>
      </c>
      <c r="E1687" s="2">
        <v>5</v>
      </c>
      <c r="F1687" s="2">
        <v>31.5</v>
      </c>
      <c r="G1687" s="2">
        <v>157.5</v>
      </c>
      <c r="H1687" s="5">
        <f t="shared" si="26"/>
        <v>6.7110559820257867E-3</v>
      </c>
      <c r="I1687" s="4"/>
      <c r="J1687" s="4"/>
      <c r="K1687" s="4"/>
    </row>
    <row r="1688" spans="2:11" ht="13.5" x14ac:dyDescent="0.35">
      <c r="B1688" s="3">
        <v>44468</v>
      </c>
      <c r="C1688" s="2">
        <v>31.5</v>
      </c>
      <c r="D1688" s="2">
        <v>17.2059</v>
      </c>
      <c r="E1688" s="2">
        <v>785</v>
      </c>
      <c r="F1688" s="2">
        <v>31.460999999999999</v>
      </c>
      <c r="G1688" s="2">
        <v>24696.884999999998</v>
      </c>
      <c r="H1688" s="5">
        <f t="shared" si="26"/>
        <v>0</v>
      </c>
      <c r="I1688" s="4"/>
      <c r="J1688" s="4"/>
      <c r="K1688" s="4"/>
    </row>
    <row r="1689" spans="2:11" ht="13.5" x14ac:dyDescent="0.35">
      <c r="B1689" s="3">
        <v>44469</v>
      </c>
      <c r="C1689" s="2">
        <v>31.9</v>
      </c>
      <c r="D1689" s="2">
        <v>17.424299999999999</v>
      </c>
      <c r="E1689" s="2">
        <v>3</v>
      </c>
      <c r="F1689" s="2">
        <v>31.9</v>
      </c>
      <c r="G1689" s="2">
        <v>95.7</v>
      </c>
      <c r="H1689" s="5">
        <f t="shared" si="26"/>
        <v>1.2693320314543212E-2</v>
      </c>
      <c r="I1689" s="4"/>
      <c r="J1689" s="4"/>
      <c r="K1689" s="4"/>
    </row>
    <row r="1690" spans="2:11" ht="13.5" x14ac:dyDescent="0.35">
      <c r="B1690" s="3">
        <v>44470</v>
      </c>
      <c r="C1690" s="2">
        <v>31.9</v>
      </c>
      <c r="D1690" s="2">
        <v>17.424299999999999</v>
      </c>
      <c r="E1690" s="2">
        <v>171</v>
      </c>
      <c r="F1690" s="2">
        <v>31.9</v>
      </c>
      <c r="G1690" s="2">
        <v>5454.9</v>
      </c>
      <c r="H1690" s="5">
        <f t="shared" si="26"/>
        <v>0</v>
      </c>
      <c r="I1690" s="4"/>
      <c r="J1690" s="4"/>
      <c r="K1690" s="4"/>
    </row>
    <row r="1691" spans="2:11" ht="13.5" x14ac:dyDescent="0.35">
      <c r="B1691" s="3">
        <v>44473</v>
      </c>
      <c r="C1691" s="2">
        <v>31.7</v>
      </c>
      <c r="D1691" s="2">
        <v>17.315100000000001</v>
      </c>
      <c r="E1691" s="2">
        <v>433</v>
      </c>
      <c r="F1691" s="2">
        <v>31.248000000000001</v>
      </c>
      <c r="G1691" s="2">
        <v>13530.384</v>
      </c>
      <c r="H1691" s="5">
        <f t="shared" si="26"/>
        <v>-6.2671097260720808E-3</v>
      </c>
      <c r="I1691" s="4"/>
      <c r="J1691" s="4"/>
      <c r="K1691" s="4"/>
    </row>
    <row r="1692" spans="2:11" ht="13.5" x14ac:dyDescent="0.35">
      <c r="B1692" s="3">
        <v>44474</v>
      </c>
      <c r="C1692" s="2">
        <v>31.3</v>
      </c>
      <c r="D1692" s="2">
        <v>17.096599999999999</v>
      </c>
      <c r="E1692" s="2">
        <v>975</v>
      </c>
      <c r="F1692" s="2">
        <v>31.49</v>
      </c>
      <c r="G1692" s="2">
        <v>30702.75</v>
      </c>
      <c r="H1692" s="5">
        <f t="shared" si="26"/>
        <v>-1.261904349382922E-2</v>
      </c>
      <c r="I1692" s="4"/>
      <c r="J1692" s="4"/>
      <c r="K1692" s="4"/>
    </row>
    <row r="1693" spans="2:11" ht="13.5" x14ac:dyDescent="0.35">
      <c r="B1693" s="3">
        <v>44475</v>
      </c>
      <c r="C1693" s="2">
        <v>31.5</v>
      </c>
      <c r="D1693" s="2">
        <v>17.2059</v>
      </c>
      <c r="E1693" s="2">
        <v>2743</v>
      </c>
      <c r="F1693" s="2">
        <v>31.5</v>
      </c>
      <c r="G1693" s="2">
        <v>86404.5</v>
      </c>
      <c r="H1693" s="5">
        <f t="shared" si="26"/>
        <v>6.3930840050069057E-3</v>
      </c>
      <c r="I1693" s="4"/>
      <c r="J1693" s="4"/>
      <c r="K1693" s="4"/>
    </row>
    <row r="1694" spans="2:11" ht="13.5" x14ac:dyDescent="0.35">
      <c r="B1694" s="3">
        <v>44476</v>
      </c>
      <c r="C1694" s="2">
        <v>31.5</v>
      </c>
      <c r="D1694" s="2">
        <v>17.2059</v>
      </c>
      <c r="E1694" s="2">
        <v>2262</v>
      </c>
      <c r="F1694" s="2">
        <v>31.5</v>
      </c>
      <c r="G1694" s="2">
        <v>71253</v>
      </c>
      <c r="H1694" s="5">
        <f t="shared" si="26"/>
        <v>0</v>
      </c>
      <c r="I1694" s="4"/>
      <c r="J1694" s="4"/>
      <c r="K1694" s="4"/>
    </row>
    <row r="1695" spans="2:11" ht="13.5" x14ac:dyDescent="0.35">
      <c r="B1695" s="3">
        <v>44477</v>
      </c>
      <c r="C1695" s="2">
        <v>31.48</v>
      </c>
      <c r="D1695" s="2">
        <v>17.194900000000001</v>
      </c>
      <c r="E1695" s="2">
        <v>1340</v>
      </c>
      <c r="F1695" s="2">
        <v>31.49</v>
      </c>
      <c r="G1695" s="2">
        <v>42196.6</v>
      </c>
      <c r="H1695" s="5">
        <f t="shared" si="26"/>
        <v>-6.3931558360790387E-4</v>
      </c>
      <c r="I1695" s="4"/>
      <c r="J1695" s="4"/>
      <c r="K1695" s="4"/>
    </row>
    <row r="1696" spans="2:11" ht="13.5" x14ac:dyDescent="0.35">
      <c r="B1696" s="3">
        <v>44480</v>
      </c>
      <c r="C1696" s="2">
        <v>31.41</v>
      </c>
      <c r="D1696" s="2">
        <v>17.156700000000001</v>
      </c>
      <c r="E1696" s="2">
        <v>858</v>
      </c>
      <c r="F1696" s="2">
        <v>31.395</v>
      </c>
      <c r="G1696" s="2">
        <v>26936.91</v>
      </c>
      <c r="H1696" s="5">
        <f t="shared" si="26"/>
        <v>-2.221588959517054E-3</v>
      </c>
      <c r="I1696" s="4"/>
      <c r="J1696" s="4"/>
      <c r="K1696" s="4"/>
    </row>
    <row r="1697" spans="2:11" ht="13.5" x14ac:dyDescent="0.35">
      <c r="B1697" s="3">
        <v>44481</v>
      </c>
      <c r="C1697" s="2">
        <v>31.4</v>
      </c>
      <c r="D1697" s="2">
        <v>17.151199999999999</v>
      </c>
      <c r="E1697" s="2">
        <v>2600</v>
      </c>
      <c r="F1697" s="2">
        <v>31.358000000000001</v>
      </c>
      <c r="G1697" s="2">
        <v>81530.8</v>
      </c>
      <c r="H1697" s="5">
        <f t="shared" si="26"/>
        <v>-3.2057446944933423E-4</v>
      </c>
      <c r="I1697" s="4"/>
      <c r="J1697" s="4"/>
      <c r="K1697" s="4"/>
    </row>
    <row r="1698" spans="2:11" ht="13.5" x14ac:dyDescent="0.35">
      <c r="B1698" s="3">
        <v>44482</v>
      </c>
      <c r="C1698" s="2">
        <v>31.4</v>
      </c>
      <c r="D1698" s="2">
        <v>17.151199999999999</v>
      </c>
      <c r="E1698" s="2">
        <v>800</v>
      </c>
      <c r="F1698" s="2">
        <v>31.4</v>
      </c>
      <c r="G1698" s="2">
        <v>25120</v>
      </c>
      <c r="H1698" s="5">
        <f t="shared" si="26"/>
        <v>0</v>
      </c>
      <c r="I1698" s="4"/>
      <c r="J1698" s="4"/>
      <c r="K1698" s="4"/>
    </row>
    <row r="1699" spans="2:11" ht="13.5" x14ac:dyDescent="0.35">
      <c r="B1699" s="3">
        <v>44483</v>
      </c>
      <c r="C1699" s="2">
        <v>31.4</v>
      </c>
      <c r="D1699" s="2">
        <v>17.151199999999999</v>
      </c>
      <c r="E1699" s="2">
        <v>6950</v>
      </c>
      <c r="F1699" s="2">
        <v>31.370999999999999</v>
      </c>
      <c r="G1699" s="2">
        <v>218028.45</v>
      </c>
      <c r="H1699" s="5">
        <f t="shared" si="26"/>
        <v>0</v>
      </c>
      <c r="I1699" s="4"/>
      <c r="J1699" s="4"/>
      <c r="K1699" s="4"/>
    </row>
    <row r="1700" spans="2:11" ht="13.5" x14ac:dyDescent="0.35">
      <c r="B1700" s="3">
        <v>44488</v>
      </c>
      <c r="C1700" s="2">
        <v>31.39</v>
      </c>
      <c r="D1700" s="2">
        <v>17.145800000000001</v>
      </c>
      <c r="E1700" s="2">
        <v>6616</v>
      </c>
      <c r="F1700" s="2">
        <v>31.373999999999999</v>
      </c>
      <c r="G1700" s="2">
        <v>207570.38399999999</v>
      </c>
      <c r="H1700" s="5">
        <f t="shared" si="26"/>
        <v>-3.1484677456959707E-4</v>
      </c>
      <c r="I1700" s="4"/>
      <c r="J1700" s="4"/>
      <c r="K1700" s="4"/>
    </row>
    <row r="1701" spans="2:11" ht="13.5" x14ac:dyDescent="0.35">
      <c r="B1701" s="3">
        <v>44489</v>
      </c>
      <c r="C1701" s="2">
        <v>31</v>
      </c>
      <c r="D1701" s="2">
        <v>16.9328</v>
      </c>
      <c r="E1701" s="2">
        <v>2469</v>
      </c>
      <c r="F1701" s="2">
        <v>31.007999999999999</v>
      </c>
      <c r="G1701" s="2">
        <v>76558.751999999993</v>
      </c>
      <c r="H1701" s="5">
        <f t="shared" si="26"/>
        <v>-1.2422867407761723E-2</v>
      </c>
      <c r="I1701" s="4"/>
      <c r="J1701" s="4"/>
      <c r="K1701" s="4"/>
    </row>
    <row r="1702" spans="2:11" ht="13.5" x14ac:dyDescent="0.35">
      <c r="B1702" s="3">
        <v>44490</v>
      </c>
      <c r="C1702" s="2">
        <v>30.9</v>
      </c>
      <c r="D1702" s="2">
        <v>16.8781</v>
      </c>
      <c r="E1702" s="2">
        <v>2583</v>
      </c>
      <c r="F1702" s="2">
        <v>30.902000000000001</v>
      </c>
      <c r="G1702" s="2">
        <v>79819.865999999995</v>
      </c>
      <c r="H1702" s="5">
        <f t="shared" si="26"/>
        <v>-3.23041670603801E-3</v>
      </c>
      <c r="I1702" s="4"/>
      <c r="J1702" s="4"/>
      <c r="K1702" s="4"/>
    </row>
    <row r="1703" spans="2:11" ht="13.5" x14ac:dyDescent="0.35">
      <c r="B1703" s="3">
        <v>44491</v>
      </c>
      <c r="C1703" s="2">
        <v>30.9</v>
      </c>
      <c r="D1703" s="2">
        <v>16.8781</v>
      </c>
      <c r="E1703" s="2">
        <v>900</v>
      </c>
      <c r="F1703" s="2">
        <v>30.9</v>
      </c>
      <c r="G1703" s="2">
        <v>27810</v>
      </c>
      <c r="H1703" s="5">
        <f t="shared" si="26"/>
        <v>0</v>
      </c>
      <c r="I1703" s="4"/>
      <c r="J1703" s="4"/>
      <c r="K1703" s="4"/>
    </row>
    <row r="1704" spans="2:11" ht="13.5" x14ac:dyDescent="0.35">
      <c r="B1704" s="3">
        <v>44494</v>
      </c>
      <c r="C1704" s="2">
        <v>30.8</v>
      </c>
      <c r="D1704" s="2">
        <v>16.823499999999999</v>
      </c>
      <c r="E1704" s="2">
        <v>1962</v>
      </c>
      <c r="F1704" s="2">
        <v>30.702999999999999</v>
      </c>
      <c r="G1704" s="2">
        <v>60239.286</v>
      </c>
      <c r="H1704" s="5">
        <f t="shared" si="26"/>
        <v>-3.2349612811869021E-3</v>
      </c>
      <c r="I1704" s="4"/>
      <c r="J1704" s="4"/>
      <c r="K1704" s="4"/>
    </row>
    <row r="1705" spans="2:11" ht="13.5" x14ac:dyDescent="0.35">
      <c r="B1705" s="3">
        <v>44495</v>
      </c>
      <c r="C1705" s="2">
        <v>30</v>
      </c>
      <c r="D1705" s="2">
        <v>16.386500000000002</v>
      </c>
      <c r="E1705" s="2">
        <v>2776</v>
      </c>
      <c r="F1705" s="2">
        <v>30.009</v>
      </c>
      <c r="G1705" s="2">
        <v>83304.983999999997</v>
      </c>
      <c r="H1705" s="5">
        <f t="shared" si="26"/>
        <v>-2.5975569887359801E-2</v>
      </c>
      <c r="I1705" s="4"/>
      <c r="J1705" s="4"/>
      <c r="K1705" s="4"/>
    </row>
    <row r="1706" spans="2:11" ht="13.5" x14ac:dyDescent="0.35">
      <c r="B1706" s="3">
        <v>44496</v>
      </c>
      <c r="C1706" s="2">
        <v>30.5</v>
      </c>
      <c r="D1706" s="2">
        <v>16.659600000000001</v>
      </c>
      <c r="E1706" s="2">
        <v>555</v>
      </c>
      <c r="F1706" s="2">
        <v>30.414000000000001</v>
      </c>
      <c r="G1706" s="2">
        <v>16879.77</v>
      </c>
      <c r="H1706" s="5">
        <f t="shared" si="26"/>
        <v>1.6666158117962921E-2</v>
      </c>
      <c r="I1706" s="4"/>
      <c r="J1706" s="4"/>
      <c r="K1706" s="4"/>
    </row>
    <row r="1707" spans="2:11" ht="13.5" x14ac:dyDescent="0.35">
      <c r="B1707" s="3">
        <v>44497</v>
      </c>
      <c r="C1707" s="2">
        <v>30.98</v>
      </c>
      <c r="D1707" s="2">
        <v>16.921800000000001</v>
      </c>
      <c r="E1707" s="2">
        <v>511</v>
      </c>
      <c r="F1707" s="2">
        <v>30.558</v>
      </c>
      <c r="G1707" s="2">
        <v>15615.138000000001</v>
      </c>
      <c r="H1707" s="5">
        <f t="shared" si="26"/>
        <v>1.5738673197435712E-2</v>
      </c>
      <c r="I1707" s="4"/>
      <c r="J1707" s="4"/>
      <c r="K1707" s="4"/>
    </row>
    <row r="1708" spans="2:11" ht="13.5" x14ac:dyDescent="0.35">
      <c r="B1708" s="3">
        <v>44498</v>
      </c>
      <c r="C1708" s="2">
        <v>30.98</v>
      </c>
      <c r="D1708" s="2">
        <v>16.921800000000001</v>
      </c>
      <c r="E1708" s="2">
        <v>550</v>
      </c>
      <c r="F1708" s="2">
        <v>30.98</v>
      </c>
      <c r="G1708" s="2">
        <v>17039</v>
      </c>
      <c r="H1708" s="5">
        <f t="shared" si="26"/>
        <v>0</v>
      </c>
      <c r="I1708" s="4"/>
      <c r="J1708" s="4"/>
      <c r="K1708" s="4"/>
    </row>
    <row r="1709" spans="2:11" ht="13.5" x14ac:dyDescent="0.35">
      <c r="B1709" s="3">
        <v>44501</v>
      </c>
      <c r="C1709" s="2">
        <v>30.8</v>
      </c>
      <c r="D1709" s="2">
        <v>16.823499999999999</v>
      </c>
      <c r="E1709" s="2">
        <v>2029</v>
      </c>
      <c r="F1709" s="2">
        <v>30.443999999999999</v>
      </c>
      <c r="G1709" s="2">
        <v>61770.875999999997</v>
      </c>
      <c r="H1709" s="5">
        <f t="shared" si="26"/>
        <v>-5.8090746847263191E-3</v>
      </c>
      <c r="I1709" s="4"/>
      <c r="J1709" s="4"/>
      <c r="K1709" s="4"/>
    </row>
    <row r="1710" spans="2:11" ht="13.5" x14ac:dyDescent="0.35">
      <c r="B1710" s="3">
        <v>44502</v>
      </c>
      <c r="C1710" s="2">
        <v>30.78</v>
      </c>
      <c r="D1710" s="2">
        <v>16.8126</v>
      </c>
      <c r="E1710" s="2">
        <v>1786</v>
      </c>
      <c r="F1710" s="2">
        <v>30.614000000000001</v>
      </c>
      <c r="G1710" s="2">
        <v>54676.603999999999</v>
      </c>
      <c r="H1710" s="5">
        <f t="shared" si="26"/>
        <v>-6.4790323060002174E-4</v>
      </c>
      <c r="I1710" s="4"/>
      <c r="J1710" s="4"/>
      <c r="K1710" s="4"/>
    </row>
    <row r="1711" spans="2:11" ht="13.5" x14ac:dyDescent="0.35">
      <c r="B1711" s="3">
        <v>44503</v>
      </c>
      <c r="C1711" s="2">
        <v>30.5</v>
      </c>
      <c r="D1711" s="2">
        <v>16.659600000000001</v>
      </c>
      <c r="E1711" s="2">
        <v>1624</v>
      </c>
      <c r="F1711" s="2">
        <v>30.606999999999999</v>
      </c>
      <c r="G1711" s="2">
        <v>49705.767999999996</v>
      </c>
      <c r="H1711" s="5">
        <f t="shared" si="26"/>
        <v>-9.1003176189285839E-3</v>
      </c>
      <c r="I1711" s="4"/>
      <c r="J1711" s="4"/>
      <c r="K1711" s="4"/>
    </row>
    <row r="1712" spans="2:11" ht="13.5" x14ac:dyDescent="0.35">
      <c r="B1712" s="3">
        <v>44504</v>
      </c>
      <c r="C1712" s="2">
        <v>30.5</v>
      </c>
      <c r="D1712" s="2">
        <v>16.659600000000001</v>
      </c>
      <c r="E1712" s="2">
        <v>1622</v>
      </c>
      <c r="F1712" s="2">
        <v>30.466999999999999</v>
      </c>
      <c r="G1712" s="2">
        <v>49417.474000000002</v>
      </c>
      <c r="H1712" s="5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30.76</v>
      </c>
      <c r="D1713" s="2">
        <v>16.8017</v>
      </c>
      <c r="E1713" s="2">
        <v>1402</v>
      </c>
      <c r="F1713" s="2">
        <v>30.707000000000001</v>
      </c>
      <c r="G1713" s="2">
        <v>43051.214</v>
      </c>
      <c r="H1713" s="5">
        <f t="shared" si="26"/>
        <v>8.5296165574202994E-3</v>
      </c>
      <c r="I1713" s="4"/>
      <c r="J1713" s="4"/>
      <c r="K1713" s="4"/>
    </row>
    <row r="1714" spans="2:11" ht="13.5" x14ac:dyDescent="0.35">
      <c r="B1714" s="3">
        <v>44508</v>
      </c>
      <c r="C1714" s="2">
        <v>30.76</v>
      </c>
      <c r="D1714" s="2">
        <v>16.8017</v>
      </c>
      <c r="E1714" s="2">
        <v>679</v>
      </c>
      <c r="F1714" s="2">
        <v>30.728000000000002</v>
      </c>
      <c r="G1714" s="2">
        <v>20864.312000000002</v>
      </c>
      <c r="H1714" s="5">
        <f t="shared" si="26"/>
        <v>0</v>
      </c>
      <c r="I1714" s="4"/>
      <c r="J1714" s="4"/>
      <c r="K1714" s="4"/>
    </row>
    <row r="1715" spans="2:11" ht="13.5" x14ac:dyDescent="0.35">
      <c r="B1715" s="3">
        <v>44509</v>
      </c>
      <c r="C1715" s="2">
        <v>30.76</v>
      </c>
      <c r="D1715" s="2">
        <v>16.8017</v>
      </c>
      <c r="E1715" s="2">
        <v>740</v>
      </c>
      <c r="F1715" s="2">
        <v>30.76</v>
      </c>
      <c r="G1715" s="2">
        <v>22762.400000000001</v>
      </c>
      <c r="H1715" s="5">
        <f t="shared" si="26"/>
        <v>0</v>
      </c>
      <c r="I1715" s="4"/>
      <c r="J1715" s="4"/>
      <c r="K1715" s="4"/>
    </row>
    <row r="1716" spans="2:11" ht="13.5" x14ac:dyDescent="0.35">
      <c r="B1716" s="3">
        <v>44510</v>
      </c>
      <c r="C1716" s="2">
        <v>30.74</v>
      </c>
      <c r="D1716" s="2">
        <v>16.790700000000001</v>
      </c>
      <c r="E1716" s="2">
        <v>1267</v>
      </c>
      <c r="F1716" s="2">
        <v>30.523</v>
      </c>
      <c r="G1716" s="2">
        <v>38672.641000000003</v>
      </c>
      <c r="H1716" s="5">
        <f t="shared" si="26"/>
        <v>-6.5469565579668915E-4</v>
      </c>
      <c r="I1716" s="4"/>
      <c r="J1716" s="4"/>
      <c r="K1716" s="4"/>
    </row>
    <row r="1717" spans="2:11" ht="13.5" x14ac:dyDescent="0.35">
      <c r="B1717" s="3">
        <v>44511</v>
      </c>
      <c r="C1717" s="2">
        <v>30.74</v>
      </c>
      <c r="D1717" s="2">
        <v>16.790700000000001</v>
      </c>
      <c r="E1717" s="2">
        <v>1440</v>
      </c>
      <c r="F1717" s="2">
        <v>30.690999999999999</v>
      </c>
      <c r="G1717" s="2">
        <v>44195.040000000001</v>
      </c>
      <c r="H1717" s="5">
        <f t="shared" si="26"/>
        <v>0</v>
      </c>
      <c r="I1717" s="4"/>
      <c r="J1717" s="4"/>
      <c r="K1717" s="4"/>
    </row>
    <row r="1718" spans="2:11" ht="13.5" x14ac:dyDescent="0.35">
      <c r="B1718" s="3">
        <v>44512</v>
      </c>
      <c r="C1718" s="2">
        <v>30.7</v>
      </c>
      <c r="D1718" s="2">
        <v>16.768899999999999</v>
      </c>
      <c r="E1718" s="2">
        <v>1821</v>
      </c>
      <c r="F1718" s="2">
        <v>30.696000000000002</v>
      </c>
      <c r="G1718" s="2">
        <v>55897.415999999997</v>
      </c>
      <c r="H1718" s="5">
        <f t="shared" si="26"/>
        <v>-1.2983377703134761E-3</v>
      </c>
      <c r="I1718" s="4"/>
      <c r="J1718" s="4"/>
      <c r="K1718" s="4"/>
    </row>
    <row r="1719" spans="2:11" ht="13.5" x14ac:dyDescent="0.35">
      <c r="B1719" s="3">
        <v>44515</v>
      </c>
      <c r="C1719" s="2">
        <v>30.68</v>
      </c>
      <c r="D1719" s="2">
        <v>16.757999999999999</v>
      </c>
      <c r="E1719" s="2">
        <v>1464</v>
      </c>
      <c r="F1719" s="2">
        <v>30.577999999999999</v>
      </c>
      <c r="G1719" s="2">
        <v>44766.192000000003</v>
      </c>
      <c r="H1719" s="5">
        <f t="shared" si="26"/>
        <v>-6.5001282135378387E-4</v>
      </c>
      <c r="I1719" s="4"/>
      <c r="J1719" s="4"/>
      <c r="K1719" s="4"/>
    </row>
    <row r="1720" spans="2:11" ht="13.5" x14ac:dyDescent="0.35">
      <c r="B1720" s="3">
        <v>44516</v>
      </c>
      <c r="C1720" s="2">
        <v>30.67</v>
      </c>
      <c r="D1720" s="2">
        <v>16.752500000000001</v>
      </c>
      <c r="E1720" s="2">
        <v>1076</v>
      </c>
      <c r="F1720" s="2">
        <v>30.675000000000001</v>
      </c>
      <c r="G1720" s="2">
        <v>33006.300000000003</v>
      </c>
      <c r="H1720" s="5">
        <f t="shared" si="26"/>
        <v>-3.2820145602087603E-4</v>
      </c>
      <c r="I1720" s="4"/>
      <c r="J1720" s="4"/>
      <c r="K1720" s="4"/>
    </row>
    <row r="1721" spans="2:11" ht="13.5" x14ac:dyDescent="0.35">
      <c r="B1721" s="3">
        <v>44517</v>
      </c>
      <c r="C1721" s="2">
        <v>30.67</v>
      </c>
      <c r="D1721" s="2">
        <v>16.752500000000001</v>
      </c>
      <c r="E1721" s="2">
        <v>3700</v>
      </c>
      <c r="F1721" s="2">
        <v>30.655999999999999</v>
      </c>
      <c r="G1721" s="2">
        <v>113427.2</v>
      </c>
      <c r="H1721" s="5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30.6</v>
      </c>
      <c r="D1722" s="2">
        <v>16.714300000000001</v>
      </c>
      <c r="E1722" s="2">
        <v>3515</v>
      </c>
      <c r="F1722" s="2">
        <v>30.602</v>
      </c>
      <c r="G1722" s="2">
        <v>107566.03</v>
      </c>
      <c r="H1722" s="5">
        <f t="shared" si="26"/>
        <v>-2.2802566781077323E-3</v>
      </c>
      <c r="I1722" s="4"/>
      <c r="J1722" s="4"/>
      <c r="K1722" s="4"/>
    </row>
    <row r="1723" spans="2:11" ht="13.5" x14ac:dyDescent="0.35">
      <c r="B1723" s="3">
        <v>44519</v>
      </c>
      <c r="C1723" s="2">
        <v>30.59</v>
      </c>
      <c r="D1723" s="2">
        <v>16.7088</v>
      </c>
      <c r="E1723" s="2">
        <v>1555</v>
      </c>
      <c r="F1723" s="2">
        <v>30.552</v>
      </c>
      <c r="G1723" s="2">
        <v>47508.36</v>
      </c>
      <c r="H1723" s="5">
        <f t="shared" si="26"/>
        <v>-3.2905954781243559E-4</v>
      </c>
      <c r="I1723" s="4"/>
      <c r="J1723" s="4"/>
      <c r="K1723" s="4"/>
    </row>
    <row r="1724" spans="2:11" ht="13.5" x14ac:dyDescent="0.35">
      <c r="B1724" s="3">
        <v>44522</v>
      </c>
      <c r="C1724" s="2">
        <v>30.59</v>
      </c>
      <c r="D1724" s="2">
        <v>16.7088</v>
      </c>
      <c r="E1724" s="2">
        <v>6648</v>
      </c>
      <c r="F1724" s="2">
        <v>30.577000000000002</v>
      </c>
      <c r="G1724" s="2">
        <v>203275.89600000001</v>
      </c>
      <c r="H1724" s="5">
        <f t="shared" si="26"/>
        <v>0</v>
      </c>
      <c r="I1724" s="4"/>
      <c r="J1724" s="4"/>
      <c r="K1724" s="4"/>
    </row>
    <row r="1725" spans="2:11" ht="13.5" x14ac:dyDescent="0.35">
      <c r="B1725" s="3">
        <v>44523</v>
      </c>
      <c r="C1725" s="2">
        <v>30.59</v>
      </c>
      <c r="D1725" s="2">
        <v>16.7088</v>
      </c>
      <c r="E1725" s="2">
        <v>901</v>
      </c>
      <c r="F1725" s="2">
        <v>30.55</v>
      </c>
      <c r="G1725" s="2">
        <v>27525.55</v>
      </c>
      <c r="H1725" s="5">
        <f t="shared" si="26"/>
        <v>0</v>
      </c>
      <c r="I1725" s="4"/>
      <c r="J1725" s="4"/>
      <c r="K1725" s="4"/>
    </row>
    <row r="1726" spans="2:11" ht="13.5" x14ac:dyDescent="0.35">
      <c r="B1726" s="3">
        <v>44524</v>
      </c>
      <c r="C1726" s="2">
        <v>30.75</v>
      </c>
      <c r="D1726" s="2">
        <v>16.796199999999999</v>
      </c>
      <c r="E1726" s="2">
        <v>1738</v>
      </c>
      <c r="F1726" s="2">
        <v>30.614000000000001</v>
      </c>
      <c r="G1726" s="2">
        <v>53207.131999999998</v>
      </c>
      <c r="H1726" s="5">
        <f t="shared" si="26"/>
        <v>5.230776596763311E-3</v>
      </c>
      <c r="I1726" s="4"/>
      <c r="J1726" s="4"/>
      <c r="K1726" s="4"/>
    </row>
    <row r="1727" spans="2:11" ht="13.5" x14ac:dyDescent="0.35">
      <c r="B1727" s="3">
        <v>44525</v>
      </c>
      <c r="C1727" s="2">
        <v>30.6</v>
      </c>
      <c r="D1727" s="2">
        <v>16.714300000000001</v>
      </c>
      <c r="E1727" s="2">
        <v>2891</v>
      </c>
      <c r="F1727" s="2">
        <v>30.585999999999999</v>
      </c>
      <c r="G1727" s="2">
        <v>88424.126000000004</v>
      </c>
      <c r="H1727" s="5">
        <f t="shared" si="26"/>
        <v>-4.8761029280430948E-3</v>
      </c>
      <c r="I1727" s="4"/>
      <c r="J1727" s="4"/>
      <c r="K1727" s="4"/>
    </row>
    <row r="1728" spans="2:11" ht="13.5" x14ac:dyDescent="0.35">
      <c r="B1728" s="3">
        <v>44526</v>
      </c>
      <c r="C1728" s="2">
        <v>30.52</v>
      </c>
      <c r="D1728" s="2">
        <v>16.6706</v>
      </c>
      <c r="E1728" s="2">
        <v>1241</v>
      </c>
      <c r="F1728" s="2">
        <v>30.527000000000001</v>
      </c>
      <c r="G1728" s="2">
        <v>37884.006999999998</v>
      </c>
      <c r="H1728" s="5">
        <f t="shared" si="26"/>
        <v>-2.6145276798909423E-3</v>
      </c>
      <c r="I1728" s="4"/>
      <c r="J1728" s="4"/>
      <c r="K1728" s="4"/>
    </row>
    <row r="1729" spans="2:11" ht="13.5" x14ac:dyDescent="0.35">
      <c r="B1729" s="3">
        <v>44529</v>
      </c>
      <c r="C1729" s="2">
        <v>30.5</v>
      </c>
      <c r="D1729" s="2">
        <v>16.659600000000001</v>
      </c>
      <c r="E1729" s="2">
        <v>712</v>
      </c>
      <c r="F1729" s="2">
        <v>30.52</v>
      </c>
      <c r="G1729" s="2">
        <v>21730.240000000002</v>
      </c>
      <c r="H1729" s="5">
        <f t="shared" si="26"/>
        <v>-6.5984427675064078E-4</v>
      </c>
      <c r="I1729" s="4"/>
      <c r="J1729" s="4"/>
      <c r="K1729" s="4"/>
    </row>
    <row r="1730" spans="2:11" ht="13.5" x14ac:dyDescent="0.35">
      <c r="B1730" s="3">
        <v>44530</v>
      </c>
      <c r="C1730" s="2">
        <v>30.5</v>
      </c>
      <c r="D1730" s="2">
        <v>16.659600000000001</v>
      </c>
      <c r="E1730" s="2">
        <v>650</v>
      </c>
      <c r="F1730" s="2">
        <v>30.5</v>
      </c>
      <c r="G1730" s="2">
        <v>19825</v>
      </c>
      <c r="H1730" s="5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30.49</v>
      </c>
      <c r="D1731" s="2">
        <v>16.654199999999999</v>
      </c>
      <c r="E1731" s="2">
        <v>695</v>
      </c>
      <c r="F1731" s="2">
        <v>30.49</v>
      </c>
      <c r="G1731" s="2">
        <v>21190.55</v>
      </c>
      <c r="H1731" s="5">
        <f t="shared" si="26"/>
        <v>-3.2413743427222897E-4</v>
      </c>
      <c r="I1731" s="4"/>
      <c r="J1731" s="4"/>
      <c r="K1731" s="4"/>
    </row>
    <row r="1732" spans="2:11" ht="13.5" x14ac:dyDescent="0.35">
      <c r="B1732" s="3">
        <v>44532</v>
      </c>
      <c r="C1732" s="2">
        <v>30.42</v>
      </c>
      <c r="D1732" s="2">
        <v>16.6159</v>
      </c>
      <c r="E1732" s="2">
        <v>1600</v>
      </c>
      <c r="F1732" s="2">
        <v>30.39</v>
      </c>
      <c r="G1732" s="2">
        <v>48624</v>
      </c>
      <c r="H1732" s="5">
        <f t="shared" si="26"/>
        <v>-2.299720190702619E-3</v>
      </c>
      <c r="I1732" s="4"/>
      <c r="J1732" s="4"/>
      <c r="K1732" s="4"/>
    </row>
    <row r="1733" spans="2:11" ht="13.5" x14ac:dyDescent="0.35">
      <c r="B1733" s="3">
        <v>44533</v>
      </c>
      <c r="C1733" s="2">
        <v>30.42</v>
      </c>
      <c r="D1733" s="2">
        <v>16.6159</v>
      </c>
      <c r="E1733" s="2">
        <v>3772</v>
      </c>
      <c r="F1733" s="2">
        <v>30.451000000000001</v>
      </c>
      <c r="G1733" s="2">
        <v>114861.17200000001</v>
      </c>
      <c r="H1733" s="5">
        <f t="shared" si="26"/>
        <v>0</v>
      </c>
      <c r="I1733" s="4"/>
      <c r="J1733" s="4"/>
      <c r="K1733" s="4"/>
    </row>
    <row r="1734" spans="2:11" ht="13.5" x14ac:dyDescent="0.35">
      <c r="B1734" s="3">
        <v>44536</v>
      </c>
      <c r="C1734" s="2">
        <v>30.1</v>
      </c>
      <c r="D1734" s="2">
        <v>16.441199999999998</v>
      </c>
      <c r="E1734" s="2">
        <v>675</v>
      </c>
      <c r="F1734" s="2">
        <v>30.238</v>
      </c>
      <c r="G1734" s="2">
        <v>20410.650000000001</v>
      </c>
      <c r="H1734" s="5">
        <f t="shared" si="26"/>
        <v>-1.0514025722350363E-2</v>
      </c>
      <c r="I1734" s="4"/>
      <c r="J1734" s="4"/>
      <c r="K1734" s="4"/>
    </row>
    <row r="1735" spans="2:11" ht="13.5" x14ac:dyDescent="0.35">
      <c r="B1735" s="3">
        <v>44537</v>
      </c>
      <c r="C1735" s="2">
        <v>30.1</v>
      </c>
      <c r="D1735" s="2">
        <v>16.441199999999998</v>
      </c>
      <c r="E1735" s="2">
        <v>981</v>
      </c>
      <c r="F1735" s="2">
        <v>30.091000000000001</v>
      </c>
      <c r="G1735" s="2">
        <v>29519.271000000001</v>
      </c>
      <c r="H1735" s="5">
        <f t="shared" ref="H1735:H1798" si="27">(D1735-D1734)/D1734</f>
        <v>0</v>
      </c>
      <c r="I1735" s="4"/>
      <c r="J1735" s="4"/>
      <c r="K1735" s="4"/>
    </row>
    <row r="1736" spans="2:11" ht="13.5" x14ac:dyDescent="0.35">
      <c r="B1736" s="3">
        <v>44538</v>
      </c>
      <c r="C1736" s="2">
        <v>30</v>
      </c>
      <c r="D1736" s="2">
        <v>16.386500000000002</v>
      </c>
      <c r="E1736" s="2">
        <v>1779</v>
      </c>
      <c r="F1736" s="2">
        <v>30.050999999999998</v>
      </c>
      <c r="G1736" s="2">
        <v>53460.728999999999</v>
      </c>
      <c r="H1736" s="5">
        <f t="shared" si="27"/>
        <v>-3.3270077609904914E-3</v>
      </c>
      <c r="I1736" s="4"/>
      <c r="J1736" s="4"/>
      <c r="K1736" s="4"/>
    </row>
    <row r="1737" spans="2:11" ht="13.5" x14ac:dyDescent="0.35">
      <c r="B1737" s="3">
        <v>44539</v>
      </c>
      <c r="C1737" s="2">
        <v>30</v>
      </c>
      <c r="D1737" s="2">
        <v>16.386500000000002</v>
      </c>
      <c r="E1737" s="2">
        <v>1610</v>
      </c>
      <c r="F1737" s="2">
        <v>30.074999999999999</v>
      </c>
      <c r="G1737" s="2">
        <v>48420.75</v>
      </c>
      <c r="H1737" s="5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30</v>
      </c>
      <c r="D1738" s="2">
        <v>16.386500000000002</v>
      </c>
      <c r="E1738" s="2">
        <v>3998</v>
      </c>
      <c r="F1738" s="2">
        <v>30.19</v>
      </c>
      <c r="G1738" s="2">
        <v>120699.62</v>
      </c>
      <c r="H1738" s="5">
        <f t="shared" si="27"/>
        <v>0</v>
      </c>
      <c r="I1738" s="4"/>
      <c r="J1738" s="4"/>
      <c r="K1738" s="4"/>
    </row>
    <row r="1739" spans="2:11" ht="13.5" x14ac:dyDescent="0.35">
      <c r="B1739" s="3">
        <v>44543</v>
      </c>
      <c r="C1739" s="2">
        <v>30.3</v>
      </c>
      <c r="D1739" s="2">
        <v>16.5504</v>
      </c>
      <c r="E1739" s="2">
        <v>924</v>
      </c>
      <c r="F1739" s="2">
        <v>30.047000000000001</v>
      </c>
      <c r="G1739" s="2">
        <v>27763.428</v>
      </c>
      <c r="H1739" s="5">
        <f t="shared" si="27"/>
        <v>1.0002135904555466E-2</v>
      </c>
      <c r="I1739" s="4"/>
      <c r="J1739" s="4"/>
      <c r="K1739" s="4"/>
    </row>
    <row r="1740" spans="2:11" ht="13.5" x14ac:dyDescent="0.35">
      <c r="B1740" s="3">
        <v>44544</v>
      </c>
      <c r="C1740" s="2">
        <v>30</v>
      </c>
      <c r="D1740" s="2">
        <v>16.386500000000002</v>
      </c>
      <c r="E1740" s="2">
        <v>3747</v>
      </c>
      <c r="F1740" s="2">
        <v>30.015999999999998</v>
      </c>
      <c r="G1740" s="2">
        <v>112469.952</v>
      </c>
      <c r="H1740" s="5">
        <f t="shared" si="27"/>
        <v>-9.9030839133796254E-3</v>
      </c>
      <c r="I1740" s="4"/>
      <c r="J1740" s="4"/>
      <c r="K1740" s="4"/>
    </row>
    <row r="1741" spans="2:11" ht="13.5" x14ac:dyDescent="0.35">
      <c r="B1741" s="3">
        <v>44545</v>
      </c>
      <c r="C1741" s="2">
        <v>30.4</v>
      </c>
      <c r="D1741" s="2">
        <v>16.605</v>
      </c>
      <c r="E1741" s="2">
        <v>150</v>
      </c>
      <c r="F1741" s="2">
        <v>30.32</v>
      </c>
      <c r="G1741" s="2">
        <v>4548</v>
      </c>
      <c r="H1741" s="5">
        <f t="shared" si="27"/>
        <v>1.3334147011259194E-2</v>
      </c>
      <c r="I1741" s="4"/>
      <c r="J1741" s="4"/>
      <c r="K1741" s="4"/>
    </row>
    <row r="1742" spans="2:11" ht="13.5" x14ac:dyDescent="0.35">
      <c r="B1742" s="3">
        <v>44546</v>
      </c>
      <c r="C1742" s="2">
        <v>30</v>
      </c>
      <c r="D1742" s="2">
        <v>16.386500000000002</v>
      </c>
      <c r="E1742" s="2">
        <v>3780</v>
      </c>
      <c r="F1742" s="2">
        <v>30.009</v>
      </c>
      <c r="G1742" s="2">
        <v>113434.02</v>
      </c>
      <c r="H1742" s="5">
        <f t="shared" si="27"/>
        <v>-1.3158687142426908E-2</v>
      </c>
      <c r="I1742" s="4"/>
      <c r="J1742" s="4"/>
      <c r="K1742" s="4"/>
    </row>
    <row r="1743" spans="2:11" ht="13.5" x14ac:dyDescent="0.35">
      <c r="B1743" s="3">
        <v>44550</v>
      </c>
      <c r="C1743" s="2">
        <v>30</v>
      </c>
      <c r="D1743" s="2">
        <v>16.386500000000002</v>
      </c>
      <c r="E1743" s="2">
        <v>111</v>
      </c>
      <c r="F1743" s="2">
        <v>29.872</v>
      </c>
      <c r="G1743" s="2">
        <v>3315.7919999999999</v>
      </c>
      <c r="H1743" s="5">
        <f t="shared" si="27"/>
        <v>0</v>
      </c>
      <c r="I1743" s="4"/>
      <c r="J1743" s="4"/>
      <c r="K1743" s="4"/>
    </row>
    <row r="1744" spans="2:11" ht="13.5" x14ac:dyDescent="0.35">
      <c r="B1744" s="3">
        <v>44551</v>
      </c>
      <c r="C1744" s="2">
        <v>31</v>
      </c>
      <c r="D1744" s="2">
        <v>16.9328</v>
      </c>
      <c r="E1744" s="2">
        <v>73</v>
      </c>
      <c r="F1744" s="2">
        <v>29.649000000000001</v>
      </c>
      <c r="G1744" s="2">
        <v>2164.377</v>
      </c>
      <c r="H1744" s="5">
        <f t="shared" si="27"/>
        <v>3.3338418820370343E-2</v>
      </c>
      <c r="I1744" s="4"/>
      <c r="J1744" s="4"/>
      <c r="K1744" s="4"/>
    </row>
    <row r="1745" spans="2:11" ht="13.5" x14ac:dyDescent="0.35">
      <c r="B1745" s="3">
        <v>44552</v>
      </c>
      <c r="C1745" s="2">
        <v>30.25</v>
      </c>
      <c r="D1745" s="2">
        <v>16.523099999999999</v>
      </c>
      <c r="E1745" s="2">
        <v>315</v>
      </c>
      <c r="F1745" s="2">
        <v>30.036000000000001</v>
      </c>
      <c r="G1745" s="2">
        <v>9461.34</v>
      </c>
      <c r="H1745" s="5">
        <f t="shared" si="27"/>
        <v>-2.4195643957290042E-2</v>
      </c>
      <c r="I1745" s="4"/>
      <c r="J1745" s="4"/>
      <c r="K1745" s="4"/>
    </row>
    <row r="1746" spans="2:11" ht="13.5" x14ac:dyDescent="0.35">
      <c r="B1746" s="3">
        <v>44553</v>
      </c>
      <c r="C1746" s="2">
        <v>30.5</v>
      </c>
      <c r="D1746" s="2">
        <v>16.659600000000001</v>
      </c>
      <c r="E1746" s="2">
        <v>3522</v>
      </c>
      <c r="F1746" s="2">
        <v>29.619</v>
      </c>
      <c r="G1746" s="2">
        <v>104318.118</v>
      </c>
      <c r="H1746" s="5">
        <f t="shared" si="27"/>
        <v>8.2611616464223804E-3</v>
      </c>
      <c r="I1746" s="4"/>
      <c r="J1746" s="4"/>
      <c r="K1746" s="4"/>
    </row>
    <row r="1747" spans="2:11" ht="13.5" x14ac:dyDescent="0.35">
      <c r="B1747" s="3">
        <v>44554</v>
      </c>
      <c r="C1747" s="2">
        <v>30.49</v>
      </c>
      <c r="D1747" s="2">
        <v>16.654199999999999</v>
      </c>
      <c r="E1747" s="2">
        <v>867</v>
      </c>
      <c r="F1747" s="2">
        <v>29.824999999999999</v>
      </c>
      <c r="G1747" s="2">
        <v>25858.275000000001</v>
      </c>
      <c r="H1747" s="5">
        <f t="shared" si="27"/>
        <v>-3.2413743427222897E-4</v>
      </c>
      <c r="I1747" s="4"/>
      <c r="J1747" s="4"/>
      <c r="K1747" s="4"/>
    </row>
    <row r="1748" spans="2:11" ht="13.5" x14ac:dyDescent="0.35">
      <c r="B1748" s="3">
        <v>44557</v>
      </c>
      <c r="C1748" s="2">
        <v>30.5</v>
      </c>
      <c r="D1748" s="2">
        <v>16.659600000000001</v>
      </c>
      <c r="E1748" s="2">
        <v>350</v>
      </c>
      <c r="F1748" s="2">
        <v>30.582999999999998</v>
      </c>
      <c r="G1748" s="2">
        <v>10704.05</v>
      </c>
      <c r="H1748" s="5">
        <f t="shared" si="27"/>
        <v>3.2424253341509202E-4</v>
      </c>
      <c r="I1748" s="4"/>
      <c r="J1748" s="4"/>
      <c r="K1748" s="4"/>
    </row>
    <row r="1749" spans="2:11" ht="13.5" x14ac:dyDescent="0.35">
      <c r="B1749" s="3">
        <v>44558</v>
      </c>
      <c r="C1749" s="2">
        <v>30.5</v>
      </c>
      <c r="D1749" s="2">
        <v>16.659600000000001</v>
      </c>
      <c r="E1749" s="2">
        <v>154</v>
      </c>
      <c r="F1749" s="2">
        <v>30.504999999999999</v>
      </c>
      <c r="G1749" s="2">
        <v>4697.7700000000004</v>
      </c>
      <c r="H1749" s="5">
        <f t="shared" si="27"/>
        <v>0</v>
      </c>
      <c r="I1749" s="4"/>
      <c r="J1749" s="4"/>
      <c r="K1749" s="4"/>
    </row>
    <row r="1750" spans="2:11" ht="13.5" x14ac:dyDescent="0.35">
      <c r="B1750" s="3">
        <v>44559</v>
      </c>
      <c r="C1750" s="2">
        <v>30</v>
      </c>
      <c r="D1750" s="2">
        <v>16.386500000000002</v>
      </c>
      <c r="E1750" s="2">
        <v>4749</v>
      </c>
      <c r="F1750" s="2">
        <v>30.02</v>
      </c>
      <c r="G1750" s="2">
        <v>142564.98000000001</v>
      </c>
      <c r="H1750" s="5">
        <f t="shared" si="27"/>
        <v>-1.6392950611059054E-2</v>
      </c>
      <c r="I1750" s="4"/>
      <c r="J1750" s="4"/>
      <c r="K1750" s="4"/>
    </row>
    <row r="1751" spans="2:11" ht="13.5" x14ac:dyDescent="0.35">
      <c r="B1751" s="3">
        <v>44560</v>
      </c>
      <c r="C1751" s="2">
        <v>30.4</v>
      </c>
      <c r="D1751" s="2">
        <v>16.605</v>
      </c>
      <c r="E1751" s="2">
        <v>4115</v>
      </c>
      <c r="F1751" s="2">
        <v>30.413</v>
      </c>
      <c r="G1751" s="2">
        <v>125149.495</v>
      </c>
      <c r="H1751" s="5">
        <f t="shared" si="27"/>
        <v>1.3334147011259194E-2</v>
      </c>
      <c r="I1751" s="4"/>
      <c r="J1751" s="4"/>
      <c r="K1751" s="4"/>
    </row>
    <row r="1752" spans="2:11" ht="13.5" x14ac:dyDescent="0.35">
      <c r="B1752" s="3">
        <v>44561</v>
      </c>
      <c r="C1752" s="2">
        <v>30.4</v>
      </c>
      <c r="D1752" s="2">
        <v>16.605</v>
      </c>
      <c r="E1752" s="2">
        <v>2160</v>
      </c>
      <c r="F1752" s="2">
        <v>30.414000000000001</v>
      </c>
      <c r="G1752" s="2">
        <v>65694.240000000005</v>
      </c>
      <c r="H1752" s="5">
        <f t="shared" si="27"/>
        <v>0</v>
      </c>
      <c r="I1752" s="4"/>
      <c r="J1752" s="4"/>
      <c r="K1752" s="4"/>
    </row>
    <row r="1753" spans="2:11" ht="13.5" x14ac:dyDescent="0.35">
      <c r="B1753" s="3">
        <v>44564</v>
      </c>
      <c r="C1753" s="2">
        <v>30.3</v>
      </c>
      <c r="D1753" s="2">
        <v>16.5504</v>
      </c>
      <c r="E1753" s="2">
        <v>855</v>
      </c>
      <c r="F1753" s="2">
        <v>30.074999999999999</v>
      </c>
      <c r="G1753" s="2">
        <v>25714.125</v>
      </c>
      <c r="H1753" s="5">
        <f t="shared" si="27"/>
        <v>-3.2881662149955222E-3</v>
      </c>
      <c r="I1753" s="4"/>
      <c r="J1753" s="4"/>
      <c r="K1753" s="4"/>
    </row>
    <row r="1754" spans="2:11" ht="13.5" x14ac:dyDescent="0.35">
      <c r="B1754" s="3">
        <v>44565</v>
      </c>
      <c r="C1754" s="2">
        <v>30.3</v>
      </c>
      <c r="D1754" s="2">
        <v>16.5504</v>
      </c>
      <c r="E1754" s="2">
        <v>12329</v>
      </c>
      <c r="F1754" s="2">
        <v>30.074000000000002</v>
      </c>
      <c r="G1754" s="2">
        <v>370782.34600000002</v>
      </c>
      <c r="H1754" s="5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30.3</v>
      </c>
      <c r="D1755" s="2">
        <v>16.5504</v>
      </c>
      <c r="E1755" s="2">
        <v>3965</v>
      </c>
      <c r="F1755" s="2">
        <v>30.018000000000001</v>
      </c>
      <c r="G1755" s="2">
        <v>119021.37</v>
      </c>
      <c r="H1755" s="5">
        <f t="shared" si="27"/>
        <v>0</v>
      </c>
      <c r="I1755" s="4"/>
      <c r="J1755" s="4"/>
      <c r="K1755" s="4"/>
    </row>
    <row r="1756" spans="2:11" ht="13.5" x14ac:dyDescent="0.35">
      <c r="B1756" s="3">
        <v>44567</v>
      </c>
      <c r="C1756" s="2">
        <v>30.11</v>
      </c>
      <c r="D1756" s="2">
        <v>16.4466</v>
      </c>
      <c r="E1756" s="2">
        <v>282</v>
      </c>
      <c r="F1756" s="2">
        <v>30.527999999999999</v>
      </c>
      <c r="G1756" s="2">
        <v>8608.8960000000006</v>
      </c>
      <c r="H1756" s="5">
        <f t="shared" si="27"/>
        <v>-6.2717517401391911E-3</v>
      </c>
      <c r="I1756" s="4"/>
      <c r="J1756" s="4"/>
      <c r="K1756" s="4"/>
    </row>
    <row r="1757" spans="2:11" ht="13.5" x14ac:dyDescent="0.35">
      <c r="B1757" s="3">
        <v>44568</v>
      </c>
      <c r="C1757" s="2">
        <v>31</v>
      </c>
      <c r="D1757" s="2">
        <v>16.9328</v>
      </c>
      <c r="E1757" s="2">
        <v>816</v>
      </c>
      <c r="F1757" s="2">
        <v>30.248999999999999</v>
      </c>
      <c r="G1757" s="2">
        <v>24683.184000000001</v>
      </c>
      <c r="H1757" s="5">
        <f t="shared" si="27"/>
        <v>2.956234115257866E-2</v>
      </c>
      <c r="I1757" s="4"/>
      <c r="J1757" s="4"/>
      <c r="K1757" s="4"/>
    </row>
    <row r="1758" spans="2:11" ht="13.5" x14ac:dyDescent="0.35">
      <c r="B1758" s="3">
        <v>44571</v>
      </c>
      <c r="C1758" s="2">
        <v>31</v>
      </c>
      <c r="D1758" s="2">
        <v>16.9328</v>
      </c>
      <c r="E1758" s="2">
        <v>1323</v>
      </c>
      <c r="F1758" s="2">
        <v>31.486000000000001</v>
      </c>
      <c r="G1758" s="2">
        <v>41655.978000000003</v>
      </c>
      <c r="H1758" s="5">
        <f t="shared" si="27"/>
        <v>0</v>
      </c>
      <c r="I1758" s="4"/>
      <c r="J1758" s="4"/>
      <c r="K1758" s="4"/>
    </row>
    <row r="1759" spans="2:11" ht="13.5" x14ac:dyDescent="0.35">
      <c r="B1759" s="3">
        <v>44572</v>
      </c>
      <c r="C1759" s="2">
        <v>31</v>
      </c>
      <c r="D1759" s="2">
        <v>16.9328</v>
      </c>
      <c r="E1759" s="2">
        <v>913</v>
      </c>
      <c r="F1759" s="2">
        <v>31</v>
      </c>
      <c r="G1759" s="2">
        <v>28303</v>
      </c>
      <c r="H1759" s="5">
        <f t="shared" si="27"/>
        <v>0</v>
      </c>
      <c r="I1759" s="4"/>
      <c r="J1759" s="4"/>
      <c r="K1759" s="4"/>
    </row>
    <row r="1760" spans="2:11" ht="13.5" x14ac:dyDescent="0.35">
      <c r="B1760" s="3">
        <v>44573</v>
      </c>
      <c r="C1760" s="2">
        <v>31</v>
      </c>
      <c r="D1760" s="2">
        <v>16.9328</v>
      </c>
      <c r="E1760" s="2">
        <v>1416</v>
      </c>
      <c r="F1760" s="2">
        <v>31.01</v>
      </c>
      <c r="G1760" s="2">
        <v>43910.16</v>
      </c>
      <c r="H1760" s="5">
        <f t="shared" si="27"/>
        <v>0</v>
      </c>
      <c r="I1760" s="4"/>
      <c r="J1760" s="4"/>
      <c r="K1760" s="4"/>
    </row>
    <row r="1761" spans="2:11" ht="13.5" x14ac:dyDescent="0.35">
      <c r="B1761" s="3">
        <v>44574</v>
      </c>
      <c r="C1761" s="2">
        <v>31.34</v>
      </c>
      <c r="D1761" s="2">
        <v>17.118500000000001</v>
      </c>
      <c r="E1761" s="2">
        <v>2633</v>
      </c>
      <c r="F1761" s="2">
        <v>30.835999999999999</v>
      </c>
      <c r="G1761" s="2">
        <v>81191.187999999995</v>
      </c>
      <c r="H1761" s="5">
        <f t="shared" si="27"/>
        <v>1.0966880846640877E-2</v>
      </c>
      <c r="I1761" s="4"/>
      <c r="J1761" s="4"/>
      <c r="K1761" s="4"/>
    </row>
    <row r="1762" spans="2:11" ht="13.5" x14ac:dyDescent="0.35">
      <c r="B1762" s="3">
        <v>44575</v>
      </c>
      <c r="C1762" s="2">
        <v>31</v>
      </c>
      <c r="D1762" s="2">
        <v>16.9328</v>
      </c>
      <c r="E1762" s="2">
        <v>1306</v>
      </c>
      <c r="F1762" s="2">
        <v>31.027000000000001</v>
      </c>
      <c r="G1762" s="2">
        <v>40521.262000000002</v>
      </c>
      <c r="H1762" s="5">
        <f t="shared" si="27"/>
        <v>-1.0847913076496225E-2</v>
      </c>
      <c r="I1762" s="4"/>
      <c r="J1762" s="4"/>
      <c r="K1762" s="4"/>
    </row>
    <row r="1763" spans="2:11" ht="13.5" x14ac:dyDescent="0.35">
      <c r="B1763" s="3">
        <v>44578</v>
      </c>
      <c r="C1763" s="2">
        <v>31.6</v>
      </c>
      <c r="D1763" s="2">
        <v>17.2605</v>
      </c>
      <c r="E1763" s="2">
        <v>100</v>
      </c>
      <c r="F1763" s="2">
        <v>31.03</v>
      </c>
      <c r="G1763" s="2">
        <v>3103</v>
      </c>
      <c r="H1763" s="5">
        <f t="shared" si="27"/>
        <v>1.9352971747141647E-2</v>
      </c>
      <c r="I1763" s="4"/>
      <c r="J1763" s="4"/>
      <c r="K1763" s="4"/>
    </row>
    <row r="1764" spans="2:11" ht="13.5" x14ac:dyDescent="0.35">
      <c r="B1764" s="3">
        <v>44579</v>
      </c>
      <c r="C1764" s="2">
        <v>31.6</v>
      </c>
      <c r="D1764" s="2">
        <v>17.2605</v>
      </c>
      <c r="E1764" s="2">
        <v>308</v>
      </c>
      <c r="F1764" s="2">
        <v>31.512</v>
      </c>
      <c r="G1764" s="2">
        <v>9705.6959999999999</v>
      </c>
      <c r="H1764" s="5">
        <f t="shared" si="27"/>
        <v>0</v>
      </c>
      <c r="I1764" s="4"/>
      <c r="J1764" s="4"/>
      <c r="K1764" s="4"/>
    </row>
    <row r="1765" spans="2:11" ht="13.5" x14ac:dyDescent="0.35">
      <c r="B1765" s="3">
        <v>44580</v>
      </c>
      <c r="C1765" s="2">
        <v>32</v>
      </c>
      <c r="D1765" s="2">
        <v>17.478999999999999</v>
      </c>
      <c r="E1765" s="2">
        <v>1151</v>
      </c>
      <c r="F1765" s="2">
        <v>31.366</v>
      </c>
      <c r="G1765" s="2">
        <v>36102.266000000003</v>
      </c>
      <c r="H1765" s="5">
        <f t="shared" si="27"/>
        <v>1.2658961212015806E-2</v>
      </c>
      <c r="I1765" s="4"/>
      <c r="J1765" s="4"/>
      <c r="K1765" s="4"/>
    </row>
    <row r="1766" spans="2:11" ht="13.5" x14ac:dyDescent="0.35">
      <c r="B1766" s="3">
        <v>44581</v>
      </c>
      <c r="C1766" s="2">
        <v>32</v>
      </c>
      <c r="D1766" s="2">
        <v>17.478999999999999</v>
      </c>
      <c r="E1766" s="2">
        <v>2490</v>
      </c>
      <c r="F1766" s="2">
        <v>31.416</v>
      </c>
      <c r="G1766" s="2">
        <v>78225.84</v>
      </c>
      <c r="H1766" s="5">
        <f t="shared" si="27"/>
        <v>0</v>
      </c>
      <c r="I1766" s="4"/>
      <c r="J1766" s="4"/>
      <c r="K1766" s="4"/>
    </row>
    <row r="1767" spans="2:11" ht="13.5" x14ac:dyDescent="0.35">
      <c r="B1767" s="3">
        <v>44582</v>
      </c>
      <c r="C1767" s="2">
        <v>32.5</v>
      </c>
      <c r="D1767" s="2">
        <v>17.752099999999999</v>
      </c>
      <c r="E1767" s="2">
        <v>1792</v>
      </c>
      <c r="F1767" s="2">
        <v>32.110999999999997</v>
      </c>
      <c r="G1767" s="2">
        <v>57542.911999999997</v>
      </c>
      <c r="H1767" s="5">
        <f t="shared" si="27"/>
        <v>1.5624463642084757E-2</v>
      </c>
      <c r="I1767" s="4"/>
      <c r="J1767" s="4"/>
      <c r="K1767" s="4"/>
    </row>
    <row r="1768" spans="2:11" ht="13.5" x14ac:dyDescent="0.35">
      <c r="B1768" s="3">
        <v>44585</v>
      </c>
      <c r="C1768" s="2">
        <v>32</v>
      </c>
      <c r="D1768" s="2">
        <v>17.478999999999999</v>
      </c>
      <c r="E1768" s="2">
        <v>1284</v>
      </c>
      <c r="F1768" s="2">
        <v>32.006</v>
      </c>
      <c r="G1768" s="2">
        <v>41095.703999999998</v>
      </c>
      <c r="H1768" s="5">
        <f t="shared" si="27"/>
        <v>-1.5384095402797386E-2</v>
      </c>
      <c r="I1768" s="4"/>
      <c r="J1768" s="4"/>
      <c r="K1768" s="4"/>
    </row>
    <row r="1769" spans="2:11" ht="13.5" x14ac:dyDescent="0.35">
      <c r="B1769" s="3">
        <v>44586</v>
      </c>
      <c r="C1769" s="2">
        <v>32.5</v>
      </c>
      <c r="D1769" s="2">
        <v>17.752099999999999</v>
      </c>
      <c r="E1769" s="2">
        <v>994</v>
      </c>
      <c r="F1769" s="2">
        <v>32.180999999999997</v>
      </c>
      <c r="G1769" s="2">
        <v>31987.914000000001</v>
      </c>
      <c r="H1769" s="5">
        <f t="shared" si="27"/>
        <v>1.5624463642084757E-2</v>
      </c>
      <c r="I1769" s="4"/>
      <c r="J1769" s="4"/>
      <c r="K1769" s="4"/>
    </row>
    <row r="1770" spans="2:11" ht="13.5" x14ac:dyDescent="0.35">
      <c r="B1770" s="3">
        <v>44587</v>
      </c>
      <c r="C1770" s="2">
        <v>32.200000000000003</v>
      </c>
      <c r="D1770" s="2">
        <v>17.588200000000001</v>
      </c>
      <c r="E1770" s="2">
        <v>415</v>
      </c>
      <c r="F1770" s="2">
        <v>32.451999999999998</v>
      </c>
      <c r="G1770" s="2">
        <v>13467.58</v>
      </c>
      <c r="H1770" s="5">
        <f t="shared" si="27"/>
        <v>-9.2327104962228786E-3</v>
      </c>
      <c r="I1770" s="4"/>
      <c r="J1770" s="4"/>
      <c r="K1770" s="4"/>
    </row>
    <row r="1771" spans="2:11" ht="13.5" x14ac:dyDescent="0.35">
      <c r="B1771" s="3">
        <v>44588</v>
      </c>
      <c r="C1771" s="2">
        <v>32.29</v>
      </c>
      <c r="D1771" s="2">
        <v>17.6374</v>
      </c>
      <c r="E1771" s="2">
        <v>1701</v>
      </c>
      <c r="F1771" s="2">
        <v>31.672000000000001</v>
      </c>
      <c r="G1771" s="2">
        <v>53874.072</v>
      </c>
      <c r="H1771" s="5">
        <f t="shared" si="27"/>
        <v>2.797330028086957E-3</v>
      </c>
      <c r="I1771" s="4"/>
      <c r="J1771" s="4"/>
      <c r="K1771" s="4"/>
    </row>
    <row r="1772" spans="2:11" ht="13.5" x14ac:dyDescent="0.35">
      <c r="B1772" s="3">
        <v>44589</v>
      </c>
      <c r="C1772" s="2">
        <v>31.89</v>
      </c>
      <c r="D1772" s="2">
        <v>17.418900000000001</v>
      </c>
      <c r="E1772" s="2">
        <v>609</v>
      </c>
      <c r="F1772" s="2">
        <v>31.931000000000001</v>
      </c>
      <c r="G1772" s="2">
        <v>19445.978999999999</v>
      </c>
      <c r="H1772" s="5">
        <f t="shared" si="27"/>
        <v>-1.238844727680944E-2</v>
      </c>
      <c r="I1772" s="4"/>
      <c r="J1772" s="4"/>
      <c r="K1772" s="4"/>
    </row>
    <row r="1773" spans="2:11" ht="13.5" x14ac:dyDescent="0.35">
      <c r="B1773" s="3">
        <v>44592</v>
      </c>
      <c r="C1773" s="2">
        <v>31.9</v>
      </c>
      <c r="D1773" s="2">
        <v>17.424299999999999</v>
      </c>
      <c r="E1773" s="2">
        <v>811</v>
      </c>
      <c r="F1773" s="2">
        <v>31.001000000000001</v>
      </c>
      <c r="G1773" s="2">
        <v>25141.811000000002</v>
      </c>
      <c r="H1773" s="5">
        <f t="shared" si="27"/>
        <v>3.1000809465569427E-4</v>
      </c>
      <c r="I1773" s="4"/>
      <c r="J1773" s="4"/>
      <c r="K1773" s="4"/>
    </row>
    <row r="1774" spans="2:11" ht="13.5" x14ac:dyDescent="0.35">
      <c r="B1774" s="3">
        <v>44593</v>
      </c>
      <c r="C1774" s="2">
        <v>31.78</v>
      </c>
      <c r="D1774" s="2">
        <v>17.358799999999999</v>
      </c>
      <c r="E1774" s="2">
        <v>7106</v>
      </c>
      <c r="F1774" s="2">
        <v>30.818000000000001</v>
      </c>
      <c r="G1774" s="2">
        <v>218992.70800000001</v>
      </c>
      <c r="H1774" s="5">
        <f t="shared" si="27"/>
        <v>-3.7591180133491799E-3</v>
      </c>
      <c r="I1774" s="4"/>
      <c r="J1774" s="4"/>
      <c r="K1774" s="4"/>
    </row>
    <row r="1775" spans="2:11" ht="13.5" x14ac:dyDescent="0.35">
      <c r="B1775" s="3">
        <v>44594</v>
      </c>
      <c r="C1775" s="2">
        <v>31.78</v>
      </c>
      <c r="D1775" s="2">
        <v>17.358799999999999</v>
      </c>
      <c r="E1775" s="2">
        <v>0</v>
      </c>
      <c r="F1775" s="2">
        <v>0</v>
      </c>
      <c r="G1775" s="2">
        <v>0</v>
      </c>
      <c r="H1775" s="5">
        <f t="shared" si="27"/>
        <v>0</v>
      </c>
      <c r="I1775" s="4"/>
      <c r="J1775" s="4"/>
      <c r="K1775" s="4"/>
    </row>
    <row r="1776" spans="2:11" ht="13.5" x14ac:dyDescent="0.35">
      <c r="B1776" s="3">
        <v>44595</v>
      </c>
      <c r="C1776" s="2">
        <v>31.25</v>
      </c>
      <c r="D1776" s="2">
        <v>17.069299999999998</v>
      </c>
      <c r="E1776" s="2">
        <v>759</v>
      </c>
      <c r="F1776" s="2">
        <v>31.545999999999999</v>
      </c>
      <c r="G1776" s="2">
        <v>23943.414000000001</v>
      </c>
      <c r="H1776" s="5">
        <f t="shared" si="27"/>
        <v>-1.6677420098163486E-2</v>
      </c>
      <c r="I1776" s="4"/>
      <c r="J1776" s="4"/>
      <c r="K1776" s="4"/>
    </row>
    <row r="1777" spans="2:11" ht="13.5" x14ac:dyDescent="0.35">
      <c r="B1777" s="3">
        <v>44596</v>
      </c>
      <c r="C1777" s="2">
        <v>31.4</v>
      </c>
      <c r="D1777" s="2">
        <v>17.151199999999999</v>
      </c>
      <c r="E1777" s="2">
        <v>1943</v>
      </c>
      <c r="F1777" s="2">
        <v>31.053999999999998</v>
      </c>
      <c r="G1777" s="2">
        <v>60337.921999999999</v>
      </c>
      <c r="H1777" s="5">
        <f t="shared" si="27"/>
        <v>4.7980877950473061E-3</v>
      </c>
      <c r="I1777" s="4"/>
      <c r="J1777" s="4"/>
      <c r="K1777" s="4"/>
    </row>
    <row r="1778" spans="2:11" ht="13.5" x14ac:dyDescent="0.35">
      <c r="B1778" s="3">
        <v>44599</v>
      </c>
      <c r="C1778" s="2">
        <v>31.01</v>
      </c>
      <c r="D1778" s="2">
        <v>16.938199999999998</v>
      </c>
      <c r="E1778" s="2">
        <v>3089</v>
      </c>
      <c r="F1778" s="2">
        <v>31.155000000000001</v>
      </c>
      <c r="G1778" s="2">
        <v>96237.794999999998</v>
      </c>
      <c r="H1778" s="5">
        <f t="shared" si="27"/>
        <v>-1.2418956108027483E-2</v>
      </c>
      <c r="I1778" s="4"/>
      <c r="J1778" s="4"/>
      <c r="K1778" s="4"/>
    </row>
    <row r="1779" spans="2:11" ht="13.5" x14ac:dyDescent="0.35">
      <c r="B1779" s="3">
        <v>44600</v>
      </c>
      <c r="C1779" s="2">
        <v>30.9</v>
      </c>
      <c r="D1779" s="2">
        <v>16.8781</v>
      </c>
      <c r="E1779" s="2">
        <v>1856</v>
      </c>
      <c r="F1779" s="2">
        <v>30.934999999999999</v>
      </c>
      <c r="G1779" s="2">
        <v>57415.360000000001</v>
      </c>
      <c r="H1779" s="5">
        <f t="shared" si="27"/>
        <v>-3.5481928422145502E-3</v>
      </c>
      <c r="I1779" s="4"/>
      <c r="J1779" s="4"/>
      <c r="K1779" s="4"/>
    </row>
    <row r="1780" spans="2:11" ht="13.5" x14ac:dyDescent="0.35">
      <c r="B1780" s="3">
        <v>44601</v>
      </c>
      <c r="C1780" s="2">
        <v>30.9</v>
      </c>
      <c r="D1780" s="2">
        <v>16.8781</v>
      </c>
      <c r="E1780" s="2">
        <v>18684</v>
      </c>
      <c r="F1780" s="2">
        <v>30.997</v>
      </c>
      <c r="G1780" s="2">
        <v>579147.94799999997</v>
      </c>
      <c r="H1780" s="5">
        <f t="shared" si="27"/>
        <v>0</v>
      </c>
      <c r="I1780" s="4"/>
      <c r="J1780" s="4"/>
      <c r="K1780" s="4"/>
    </row>
    <row r="1781" spans="2:11" ht="13.5" x14ac:dyDescent="0.35">
      <c r="B1781" s="3">
        <v>44602</v>
      </c>
      <c r="C1781" s="2">
        <v>31</v>
      </c>
      <c r="D1781" s="2">
        <v>16.9328</v>
      </c>
      <c r="E1781" s="2">
        <v>1676</v>
      </c>
      <c r="F1781" s="2">
        <v>31.001000000000001</v>
      </c>
      <c r="G1781" s="2">
        <v>51957.675999999999</v>
      </c>
      <c r="H1781" s="5">
        <f t="shared" si="27"/>
        <v>3.2408861186982193E-3</v>
      </c>
      <c r="I1781" s="4"/>
      <c r="J1781" s="4"/>
      <c r="K1781" s="4"/>
    </row>
    <row r="1782" spans="2:11" ht="13.5" x14ac:dyDescent="0.35">
      <c r="B1782" s="3">
        <v>44603</v>
      </c>
      <c r="C1782" s="2">
        <v>31</v>
      </c>
      <c r="D1782" s="2">
        <v>16.9328</v>
      </c>
      <c r="E1782" s="2">
        <v>206</v>
      </c>
      <c r="F1782" s="2">
        <v>30.94</v>
      </c>
      <c r="G1782" s="2">
        <v>6373.64</v>
      </c>
      <c r="H1782" s="5">
        <f t="shared" si="27"/>
        <v>0</v>
      </c>
      <c r="I1782" s="4"/>
      <c r="J1782" s="4"/>
      <c r="K1782" s="4"/>
    </row>
    <row r="1783" spans="2:11" ht="13.5" x14ac:dyDescent="0.35">
      <c r="B1783" s="3">
        <v>44606</v>
      </c>
      <c r="C1783" s="2">
        <v>31</v>
      </c>
      <c r="D1783" s="2">
        <v>16.9328</v>
      </c>
      <c r="E1783" s="2">
        <v>8581</v>
      </c>
      <c r="F1783" s="2">
        <v>30.86</v>
      </c>
      <c r="G1783" s="2">
        <v>264809.65999999997</v>
      </c>
      <c r="H1783" s="5">
        <f t="shared" si="27"/>
        <v>0</v>
      </c>
      <c r="I1783" s="4"/>
      <c r="J1783" s="4"/>
      <c r="K1783" s="4"/>
    </row>
    <row r="1784" spans="2:11" ht="13.5" x14ac:dyDescent="0.35">
      <c r="B1784" s="3">
        <v>44607</v>
      </c>
      <c r="C1784" s="2">
        <v>30.8</v>
      </c>
      <c r="D1784" s="2">
        <v>16.823499999999999</v>
      </c>
      <c r="E1784" s="2">
        <v>5388</v>
      </c>
      <c r="F1784" s="2">
        <v>30.8</v>
      </c>
      <c r="G1784" s="2">
        <v>165950.39999999999</v>
      </c>
      <c r="H1784" s="5">
        <f t="shared" si="27"/>
        <v>-6.4549277142587798E-3</v>
      </c>
      <c r="I1784" s="4"/>
      <c r="J1784" s="4"/>
      <c r="K1784" s="4"/>
    </row>
    <row r="1785" spans="2:11" ht="13.5" x14ac:dyDescent="0.35">
      <c r="B1785" s="3">
        <v>44608</v>
      </c>
      <c r="C1785" s="2">
        <v>31.2</v>
      </c>
      <c r="D1785" s="2">
        <v>17.042000000000002</v>
      </c>
      <c r="E1785" s="2">
        <v>1049</v>
      </c>
      <c r="F1785" s="2">
        <v>30.815999999999999</v>
      </c>
      <c r="G1785" s="2">
        <v>32325.984</v>
      </c>
      <c r="H1785" s="5">
        <f t="shared" si="27"/>
        <v>1.2987784943680112E-2</v>
      </c>
      <c r="I1785" s="4"/>
      <c r="J1785" s="4"/>
      <c r="K1785" s="4"/>
    </row>
    <row r="1786" spans="2:11" ht="13.5" x14ac:dyDescent="0.35">
      <c r="B1786" s="3">
        <v>44609</v>
      </c>
      <c r="C1786" s="2">
        <v>31.49</v>
      </c>
      <c r="D1786" s="2">
        <v>17.200399999999998</v>
      </c>
      <c r="E1786" s="2">
        <v>236</v>
      </c>
      <c r="F1786" s="2">
        <v>31.15</v>
      </c>
      <c r="G1786" s="2">
        <v>7351.4</v>
      </c>
      <c r="H1786" s="5">
        <f t="shared" si="27"/>
        <v>9.2946837225675837E-3</v>
      </c>
      <c r="I1786" s="4"/>
      <c r="J1786" s="4"/>
      <c r="K1786" s="4"/>
    </row>
    <row r="1787" spans="2:11" ht="13.5" x14ac:dyDescent="0.35">
      <c r="B1787" s="3">
        <v>44610</v>
      </c>
      <c r="C1787" s="2">
        <v>31.4</v>
      </c>
      <c r="D1787" s="2">
        <v>17.151199999999999</v>
      </c>
      <c r="E1787" s="2">
        <v>1350</v>
      </c>
      <c r="F1787" s="2">
        <v>31.4</v>
      </c>
      <c r="G1787" s="2">
        <v>42390</v>
      </c>
      <c r="H1787" s="5">
        <f t="shared" si="27"/>
        <v>-2.8603985953814461E-3</v>
      </c>
      <c r="I1787" s="4"/>
      <c r="J1787" s="4"/>
      <c r="K1787" s="4"/>
    </row>
    <row r="1788" spans="2:11" ht="13.5" x14ac:dyDescent="0.35">
      <c r="B1788" s="3">
        <v>44613</v>
      </c>
      <c r="C1788" s="2">
        <v>31.4</v>
      </c>
      <c r="D1788" s="2">
        <v>17.151199999999999</v>
      </c>
      <c r="E1788" s="2">
        <v>865</v>
      </c>
      <c r="F1788" s="2">
        <v>31.009</v>
      </c>
      <c r="G1788" s="2">
        <v>26822.785</v>
      </c>
      <c r="H1788" s="5">
        <f t="shared" si="27"/>
        <v>0</v>
      </c>
      <c r="I1788" s="4"/>
      <c r="J1788" s="4"/>
      <c r="K1788" s="4"/>
    </row>
    <row r="1789" spans="2:11" ht="13.5" x14ac:dyDescent="0.35">
      <c r="B1789" s="3">
        <v>44614</v>
      </c>
      <c r="C1789" s="2">
        <v>31</v>
      </c>
      <c r="D1789" s="2">
        <v>16.9328</v>
      </c>
      <c r="E1789" s="2">
        <v>394</v>
      </c>
      <c r="F1789" s="2">
        <v>31.151</v>
      </c>
      <c r="G1789" s="2">
        <v>12273.494000000001</v>
      </c>
      <c r="H1789" s="5">
        <f t="shared" si="27"/>
        <v>-1.2733802882597081E-2</v>
      </c>
      <c r="I1789" s="4"/>
      <c r="J1789" s="4"/>
      <c r="K1789" s="4"/>
    </row>
    <row r="1790" spans="2:11" ht="13.5" x14ac:dyDescent="0.35">
      <c r="B1790" s="3">
        <v>44615</v>
      </c>
      <c r="C1790" s="2">
        <v>31</v>
      </c>
      <c r="D1790" s="2">
        <v>16.9328</v>
      </c>
      <c r="E1790" s="2">
        <v>124</v>
      </c>
      <c r="F1790" s="2">
        <v>30.981000000000002</v>
      </c>
      <c r="G1790" s="2">
        <v>3841.6439999999998</v>
      </c>
      <c r="H1790" s="5">
        <f t="shared" si="27"/>
        <v>0</v>
      </c>
      <c r="I1790" s="4"/>
      <c r="J1790" s="4"/>
      <c r="K1790" s="4"/>
    </row>
    <row r="1791" spans="2:11" ht="13.5" x14ac:dyDescent="0.35">
      <c r="B1791" s="3">
        <v>44616</v>
      </c>
      <c r="C1791" s="2">
        <v>31</v>
      </c>
      <c r="D1791" s="2">
        <v>16.9328</v>
      </c>
      <c r="E1791" s="2">
        <v>669</v>
      </c>
      <c r="F1791" s="2">
        <v>30.919</v>
      </c>
      <c r="G1791" s="2">
        <v>20684.811000000002</v>
      </c>
      <c r="H1791" s="5">
        <f t="shared" si="27"/>
        <v>0</v>
      </c>
      <c r="I1791" s="4"/>
      <c r="J1791" s="4"/>
      <c r="K1791" s="4"/>
    </row>
    <row r="1792" spans="2:11" ht="13.5" x14ac:dyDescent="0.35">
      <c r="B1792" s="3">
        <v>44617</v>
      </c>
      <c r="C1792" s="2">
        <v>31</v>
      </c>
      <c r="D1792" s="2">
        <v>16.9328</v>
      </c>
      <c r="E1792" s="2">
        <v>363</v>
      </c>
      <c r="F1792" s="2">
        <v>30.978999999999999</v>
      </c>
      <c r="G1792" s="2">
        <v>11245.377</v>
      </c>
      <c r="H1792" s="5">
        <f t="shared" si="27"/>
        <v>0</v>
      </c>
      <c r="I1792" s="4"/>
      <c r="J1792" s="4"/>
      <c r="K1792" s="4"/>
    </row>
    <row r="1793" spans="2:11" ht="13.5" x14ac:dyDescent="0.35">
      <c r="B1793" s="3">
        <v>44620</v>
      </c>
      <c r="C1793" s="2">
        <v>31</v>
      </c>
      <c r="D1793" s="2">
        <v>16.9328</v>
      </c>
      <c r="E1793" s="2">
        <v>472</v>
      </c>
      <c r="F1793" s="2">
        <v>30.960999999999999</v>
      </c>
      <c r="G1793" s="2">
        <v>14613.592000000001</v>
      </c>
      <c r="H1793" s="5">
        <f t="shared" si="27"/>
        <v>0</v>
      </c>
      <c r="I1793" s="4"/>
      <c r="J1793" s="4"/>
      <c r="K1793" s="4"/>
    </row>
    <row r="1794" spans="2:11" ht="13.5" x14ac:dyDescent="0.35">
      <c r="B1794" s="3">
        <v>44621</v>
      </c>
      <c r="C1794" s="2">
        <v>31</v>
      </c>
      <c r="D1794" s="2">
        <v>16.9328</v>
      </c>
      <c r="E1794" s="2">
        <v>1680</v>
      </c>
      <c r="F1794" s="2">
        <v>30.908000000000001</v>
      </c>
      <c r="G1794" s="2">
        <v>51925.440000000002</v>
      </c>
      <c r="H1794" s="5">
        <f t="shared" si="27"/>
        <v>0</v>
      </c>
      <c r="I1794" s="4"/>
      <c r="J1794" s="4"/>
      <c r="K1794" s="4"/>
    </row>
    <row r="1795" spans="2:11" ht="13.5" x14ac:dyDescent="0.35">
      <c r="B1795" s="3">
        <v>44622</v>
      </c>
      <c r="C1795" s="2">
        <v>31</v>
      </c>
      <c r="D1795" s="2">
        <v>16.9328</v>
      </c>
      <c r="E1795" s="2">
        <v>0</v>
      </c>
      <c r="F1795" s="2">
        <v>0</v>
      </c>
      <c r="G1795" s="2">
        <v>0</v>
      </c>
      <c r="H1795" s="5">
        <f t="shared" si="27"/>
        <v>0</v>
      </c>
      <c r="I1795" s="4"/>
      <c r="J1795" s="4"/>
      <c r="K1795" s="4"/>
    </row>
    <row r="1796" spans="2:11" ht="13.5" x14ac:dyDescent="0.35">
      <c r="B1796" s="3">
        <v>44623</v>
      </c>
      <c r="C1796" s="2">
        <v>31</v>
      </c>
      <c r="D1796" s="2">
        <v>16.9328</v>
      </c>
      <c r="E1796" s="2">
        <v>0</v>
      </c>
      <c r="F1796" s="2">
        <v>0</v>
      </c>
      <c r="G1796" s="2">
        <v>0</v>
      </c>
      <c r="H1796" s="5">
        <f t="shared" si="27"/>
        <v>0</v>
      </c>
      <c r="I1796" s="4"/>
      <c r="J1796" s="4"/>
      <c r="K1796" s="4"/>
    </row>
    <row r="1797" spans="2:11" ht="13.5" x14ac:dyDescent="0.35">
      <c r="B1797" s="3">
        <v>44624</v>
      </c>
      <c r="C1797" s="2">
        <v>31</v>
      </c>
      <c r="D1797" s="2">
        <v>16.9328</v>
      </c>
      <c r="E1797" s="2">
        <v>248</v>
      </c>
      <c r="F1797" s="2">
        <v>30.92</v>
      </c>
      <c r="G1797" s="2">
        <v>7668.16</v>
      </c>
      <c r="H1797" s="5">
        <f t="shared" si="27"/>
        <v>0</v>
      </c>
      <c r="I1797" s="4"/>
      <c r="J1797" s="4"/>
      <c r="K1797" s="4"/>
    </row>
    <row r="1798" spans="2:11" ht="13.5" x14ac:dyDescent="0.35">
      <c r="B1798" s="3">
        <v>44627</v>
      </c>
      <c r="C1798" s="2">
        <v>31</v>
      </c>
      <c r="D1798" s="2">
        <v>16.9328</v>
      </c>
      <c r="E1798" s="2">
        <v>17508</v>
      </c>
      <c r="F1798" s="2">
        <v>30.981999999999999</v>
      </c>
      <c r="G1798" s="2">
        <v>542432.85600000003</v>
      </c>
      <c r="H1798" s="5">
        <f t="shared" si="27"/>
        <v>0</v>
      </c>
      <c r="I1798" s="4"/>
      <c r="J1798" s="4"/>
      <c r="K1798" s="4"/>
    </row>
    <row r="1799" spans="2:11" ht="13.5" x14ac:dyDescent="0.35">
      <c r="B1799" s="3">
        <v>44628</v>
      </c>
      <c r="C1799" s="2">
        <v>30.8</v>
      </c>
      <c r="D1799" s="2">
        <v>16.823499999999999</v>
      </c>
      <c r="E1799" s="2">
        <v>1987</v>
      </c>
      <c r="F1799" s="2">
        <v>30.8</v>
      </c>
      <c r="G1799" s="2">
        <v>61199.6</v>
      </c>
      <c r="H1799" s="5">
        <f t="shared" ref="H1799:H1862" si="28">(D1799-D1798)/D1798</f>
        <v>-6.4549277142587798E-3</v>
      </c>
      <c r="I1799" s="4"/>
      <c r="J1799" s="4"/>
      <c r="K1799" s="4"/>
    </row>
    <row r="1800" spans="2:11" ht="13.5" x14ac:dyDescent="0.35">
      <c r="B1800" s="3">
        <v>44629</v>
      </c>
      <c r="C1800" s="2">
        <v>30.75</v>
      </c>
      <c r="D1800" s="2">
        <v>16.796199999999999</v>
      </c>
      <c r="E1800" s="2">
        <v>122</v>
      </c>
      <c r="F1800" s="2">
        <v>30.75</v>
      </c>
      <c r="G1800" s="2">
        <v>3751.5</v>
      </c>
      <c r="H1800" s="5">
        <f t="shared" si="28"/>
        <v>-1.6227301096680433E-3</v>
      </c>
      <c r="I1800" s="4"/>
      <c r="J1800" s="4"/>
      <c r="K1800" s="4"/>
    </row>
    <row r="1801" spans="2:11" ht="13.5" x14ac:dyDescent="0.35">
      <c r="B1801" s="3">
        <v>44630</v>
      </c>
      <c r="C1801" s="2">
        <v>30.75</v>
      </c>
      <c r="D1801" s="2">
        <v>16.796199999999999</v>
      </c>
      <c r="E1801" s="2">
        <v>957</v>
      </c>
      <c r="F1801" s="2">
        <v>30.646999999999998</v>
      </c>
      <c r="G1801" s="2">
        <v>29329.179</v>
      </c>
      <c r="H1801" s="5">
        <f t="shared" si="28"/>
        <v>0</v>
      </c>
      <c r="I1801" s="4"/>
      <c r="J1801" s="4"/>
      <c r="K1801" s="4"/>
    </row>
    <row r="1802" spans="2:11" ht="13.5" x14ac:dyDescent="0.35">
      <c r="B1802" s="3">
        <v>44631</v>
      </c>
      <c r="C1802" s="2">
        <v>30.75</v>
      </c>
      <c r="D1802" s="2">
        <v>16.796199999999999</v>
      </c>
      <c r="E1802" s="2">
        <v>861</v>
      </c>
      <c r="F1802" s="2">
        <v>30.747</v>
      </c>
      <c r="G1802" s="2">
        <v>26473.167000000001</v>
      </c>
      <c r="H1802" s="5">
        <f t="shared" si="28"/>
        <v>0</v>
      </c>
      <c r="I1802" s="4"/>
      <c r="J1802" s="4"/>
      <c r="K1802" s="4"/>
    </row>
    <row r="1803" spans="2:11" ht="13.5" x14ac:dyDescent="0.35">
      <c r="B1803" s="3">
        <v>44634</v>
      </c>
      <c r="C1803" s="2">
        <v>30.65</v>
      </c>
      <c r="D1803" s="2">
        <v>16.741599999999998</v>
      </c>
      <c r="E1803" s="2">
        <v>631</v>
      </c>
      <c r="F1803" s="2">
        <v>30.707999999999998</v>
      </c>
      <c r="G1803" s="2">
        <v>19376.748</v>
      </c>
      <c r="H1803" s="5">
        <f t="shared" si="28"/>
        <v>-3.2507352853622042E-3</v>
      </c>
      <c r="I1803" s="4"/>
      <c r="J1803" s="4"/>
      <c r="K1803" s="4"/>
    </row>
    <row r="1804" spans="2:11" ht="13.5" x14ac:dyDescent="0.35">
      <c r="B1804" s="3">
        <v>44635</v>
      </c>
      <c r="C1804" s="2">
        <v>30.75</v>
      </c>
      <c r="D1804" s="2">
        <v>16.796199999999999</v>
      </c>
      <c r="E1804" s="2">
        <v>1727</v>
      </c>
      <c r="F1804" s="2">
        <v>30.722999999999999</v>
      </c>
      <c r="G1804" s="2">
        <v>53058.620999999999</v>
      </c>
      <c r="H1804" s="5">
        <f t="shared" si="28"/>
        <v>3.2613370287189192E-3</v>
      </c>
      <c r="I1804" s="4"/>
      <c r="J1804" s="4"/>
      <c r="K1804" s="4"/>
    </row>
    <row r="1805" spans="2:11" ht="13.5" x14ac:dyDescent="0.35">
      <c r="B1805" s="3">
        <v>44636</v>
      </c>
      <c r="C1805" s="2">
        <v>30.7</v>
      </c>
      <c r="D1805" s="2">
        <v>16.768899999999999</v>
      </c>
      <c r="E1805" s="2">
        <v>181870</v>
      </c>
      <c r="F1805" s="2">
        <v>30.7</v>
      </c>
      <c r="G1805" s="2">
        <v>5583409</v>
      </c>
      <c r="H1805" s="5">
        <f t="shared" si="28"/>
        <v>-1.6253676426811021E-3</v>
      </c>
      <c r="I1805" s="4"/>
      <c r="J1805" s="4"/>
      <c r="K1805" s="4"/>
    </row>
    <row r="1806" spans="2:11" ht="13.5" x14ac:dyDescent="0.35">
      <c r="B1806" s="3">
        <v>44637</v>
      </c>
      <c r="C1806" s="2">
        <v>30.7</v>
      </c>
      <c r="D1806" s="2">
        <v>16.768899999999999</v>
      </c>
      <c r="E1806" s="2">
        <v>1145</v>
      </c>
      <c r="F1806" s="2">
        <v>30.603999999999999</v>
      </c>
      <c r="G1806" s="2">
        <v>35041.58</v>
      </c>
      <c r="H1806" s="5">
        <f t="shared" si="28"/>
        <v>0</v>
      </c>
      <c r="I1806" s="4"/>
      <c r="J1806" s="4"/>
      <c r="K1806" s="4"/>
    </row>
    <row r="1807" spans="2:11" ht="13.5" x14ac:dyDescent="0.35">
      <c r="B1807" s="3">
        <v>44638</v>
      </c>
      <c r="C1807" s="2">
        <v>30.7</v>
      </c>
      <c r="D1807" s="2">
        <v>16.768899999999999</v>
      </c>
      <c r="E1807" s="2">
        <v>100</v>
      </c>
      <c r="F1807" s="2">
        <v>30.7</v>
      </c>
      <c r="G1807" s="2">
        <v>3070</v>
      </c>
      <c r="H1807" s="5">
        <f t="shared" si="28"/>
        <v>0</v>
      </c>
      <c r="I1807" s="4"/>
      <c r="J1807" s="4"/>
      <c r="K1807" s="4"/>
    </row>
    <row r="1808" spans="2:11" ht="13.5" x14ac:dyDescent="0.35">
      <c r="B1808" s="3">
        <v>44641</v>
      </c>
      <c r="C1808" s="2">
        <v>30.5</v>
      </c>
      <c r="D1808" s="2">
        <v>16.659600000000001</v>
      </c>
      <c r="E1808" s="2">
        <v>9717</v>
      </c>
      <c r="F1808" s="2">
        <v>30.507999999999999</v>
      </c>
      <c r="G1808" s="2">
        <v>296446.23599999998</v>
      </c>
      <c r="H1808" s="5">
        <f t="shared" si="28"/>
        <v>-6.5180184746761877E-3</v>
      </c>
      <c r="I1808" s="4"/>
      <c r="J1808" s="4"/>
      <c r="K1808" s="4"/>
    </row>
    <row r="1809" spans="2:11" ht="13.5" x14ac:dyDescent="0.35">
      <c r="B1809" s="3">
        <v>44642</v>
      </c>
      <c r="C1809" s="2">
        <v>30.5</v>
      </c>
      <c r="D1809" s="2">
        <v>16.659600000000001</v>
      </c>
      <c r="E1809" s="2">
        <v>8489</v>
      </c>
      <c r="F1809" s="2">
        <v>30.501000000000001</v>
      </c>
      <c r="G1809" s="2">
        <v>258922.989</v>
      </c>
      <c r="H1809" s="5">
        <f t="shared" si="28"/>
        <v>0</v>
      </c>
      <c r="I1809" s="4"/>
      <c r="J1809" s="4"/>
      <c r="K1809" s="4"/>
    </row>
    <row r="1810" spans="2:11" ht="13.5" x14ac:dyDescent="0.35">
      <c r="B1810" s="3">
        <v>44643</v>
      </c>
      <c r="C1810" s="2">
        <v>30.5</v>
      </c>
      <c r="D1810" s="2">
        <v>16.659600000000001</v>
      </c>
      <c r="E1810" s="2">
        <v>1528</v>
      </c>
      <c r="F1810" s="2">
        <v>30.5</v>
      </c>
      <c r="G1810" s="2">
        <v>46604</v>
      </c>
      <c r="H1810" s="5">
        <f t="shared" si="28"/>
        <v>0</v>
      </c>
      <c r="I1810" s="4"/>
      <c r="J1810" s="4"/>
      <c r="K1810" s="4"/>
    </row>
    <row r="1811" spans="2:11" ht="13.5" x14ac:dyDescent="0.35">
      <c r="B1811" s="3">
        <v>44644</v>
      </c>
      <c r="C1811" s="2">
        <v>30.4</v>
      </c>
      <c r="D1811" s="2">
        <v>16.605</v>
      </c>
      <c r="E1811" s="2">
        <v>4348</v>
      </c>
      <c r="F1811" s="2">
        <v>30.087</v>
      </c>
      <c r="G1811" s="2">
        <v>130818.276</v>
      </c>
      <c r="H1811" s="5">
        <f t="shared" si="28"/>
        <v>-3.2773896131960338E-3</v>
      </c>
      <c r="I1811" s="4"/>
      <c r="J1811" s="4"/>
      <c r="K1811" s="4"/>
    </row>
    <row r="1812" spans="2:11" ht="13.5" x14ac:dyDescent="0.35">
      <c r="B1812" s="3">
        <v>44645</v>
      </c>
      <c r="C1812" s="2">
        <v>30.7</v>
      </c>
      <c r="D1812" s="2">
        <v>16.768899999999999</v>
      </c>
      <c r="E1812" s="2">
        <v>896</v>
      </c>
      <c r="F1812" s="2">
        <v>30.428000000000001</v>
      </c>
      <c r="G1812" s="2">
        <v>27263.488000000001</v>
      </c>
      <c r="H1812" s="5">
        <f t="shared" si="28"/>
        <v>9.8705209274313858E-3</v>
      </c>
      <c r="I1812" s="4"/>
      <c r="J1812" s="4"/>
      <c r="K1812" s="4"/>
    </row>
    <row r="1813" spans="2:11" ht="13.5" x14ac:dyDescent="0.35">
      <c r="B1813" s="3">
        <v>44648</v>
      </c>
      <c r="C1813" s="2">
        <v>30.4</v>
      </c>
      <c r="D1813" s="2">
        <v>16.605</v>
      </c>
      <c r="E1813" s="2">
        <v>4314</v>
      </c>
      <c r="F1813" s="2">
        <v>30.393999999999998</v>
      </c>
      <c r="G1813" s="2">
        <v>131119.71599999999</v>
      </c>
      <c r="H1813" s="5">
        <f t="shared" si="28"/>
        <v>-9.7740460018246982E-3</v>
      </c>
      <c r="I1813" s="4"/>
      <c r="J1813" s="4"/>
      <c r="K1813" s="4"/>
    </row>
    <row r="1814" spans="2:11" ht="13.5" x14ac:dyDescent="0.35">
      <c r="B1814" s="3">
        <v>44649</v>
      </c>
      <c r="C1814" s="2">
        <v>30.4</v>
      </c>
      <c r="D1814" s="2">
        <v>16.605</v>
      </c>
      <c r="E1814" s="2">
        <v>2752</v>
      </c>
      <c r="F1814" s="2">
        <v>30.382999999999999</v>
      </c>
      <c r="G1814" s="2">
        <v>83614.016000000003</v>
      </c>
      <c r="H1814" s="5">
        <f t="shared" si="28"/>
        <v>0</v>
      </c>
      <c r="I1814" s="4"/>
      <c r="J1814" s="4"/>
      <c r="K1814" s="4"/>
    </row>
    <row r="1815" spans="2:11" ht="13.5" x14ac:dyDescent="0.35">
      <c r="B1815" s="3">
        <v>44650</v>
      </c>
      <c r="C1815" s="2">
        <v>30.35</v>
      </c>
      <c r="D1815" s="2">
        <v>16.5777</v>
      </c>
      <c r="E1815" s="2">
        <v>106</v>
      </c>
      <c r="F1815" s="2">
        <v>30.349</v>
      </c>
      <c r="G1815" s="2">
        <v>3216.9940000000001</v>
      </c>
      <c r="H1815" s="5">
        <f t="shared" si="28"/>
        <v>-1.6440831074977611E-3</v>
      </c>
      <c r="I1815" s="4"/>
      <c r="J1815" s="4"/>
      <c r="K1815" s="4"/>
    </row>
    <row r="1816" spans="2:11" ht="13.5" x14ac:dyDescent="0.35">
      <c r="B1816" s="3">
        <v>44651</v>
      </c>
      <c r="C1816" s="2">
        <v>31.4</v>
      </c>
      <c r="D1816" s="2">
        <v>17.151199999999999</v>
      </c>
      <c r="E1816" s="2">
        <v>4000</v>
      </c>
      <c r="F1816" s="2">
        <v>30.597999999999999</v>
      </c>
      <c r="G1816" s="2">
        <v>122392</v>
      </c>
      <c r="H1816" s="5">
        <f t="shared" si="28"/>
        <v>3.4594666328863426E-2</v>
      </c>
      <c r="I1816" s="4"/>
      <c r="J1816" s="4"/>
      <c r="K1816" s="4"/>
    </row>
    <row r="1817" spans="2:11" ht="13.5" x14ac:dyDescent="0.35">
      <c r="B1817" s="3">
        <v>44652</v>
      </c>
      <c r="C1817" s="2">
        <v>31.2</v>
      </c>
      <c r="D1817" s="2">
        <v>17.042000000000002</v>
      </c>
      <c r="E1817" s="2">
        <v>969</v>
      </c>
      <c r="F1817" s="2">
        <v>30.838999999999999</v>
      </c>
      <c r="G1817" s="2">
        <v>29882.991000000002</v>
      </c>
      <c r="H1817" s="5">
        <f t="shared" si="28"/>
        <v>-6.3669014412984365E-3</v>
      </c>
      <c r="I1817" s="4"/>
      <c r="J1817" s="4"/>
      <c r="K1817" s="4"/>
    </row>
    <row r="1818" spans="2:11" ht="13.5" x14ac:dyDescent="0.35">
      <c r="B1818" s="3">
        <v>44655</v>
      </c>
      <c r="C1818" s="2">
        <v>33.07</v>
      </c>
      <c r="D1818" s="2">
        <v>18.063400000000001</v>
      </c>
      <c r="E1818" s="2">
        <v>7911</v>
      </c>
      <c r="F1818" s="2">
        <v>32.930999999999997</v>
      </c>
      <c r="G1818" s="2">
        <v>260517.141</v>
      </c>
      <c r="H1818" s="5">
        <f t="shared" si="28"/>
        <v>5.9934280014082839E-2</v>
      </c>
      <c r="I1818" s="4"/>
      <c r="J1818" s="4"/>
      <c r="K1818" s="4"/>
    </row>
    <row r="1819" spans="2:11" ht="13.5" x14ac:dyDescent="0.35">
      <c r="B1819" s="3">
        <v>44656</v>
      </c>
      <c r="C1819" s="2">
        <v>33</v>
      </c>
      <c r="D1819" s="2">
        <v>18.025200000000002</v>
      </c>
      <c r="E1819" s="2">
        <v>46076</v>
      </c>
      <c r="F1819" s="2">
        <v>33.088999999999999</v>
      </c>
      <c r="G1819" s="2">
        <v>1524608.764</v>
      </c>
      <c r="H1819" s="5">
        <f t="shared" si="28"/>
        <v>-2.1147735199353269E-3</v>
      </c>
      <c r="I1819" s="4"/>
      <c r="J1819" s="4"/>
      <c r="K1819" s="4"/>
    </row>
    <row r="1820" spans="2:11" ht="13.5" x14ac:dyDescent="0.35">
      <c r="B1820" s="3">
        <v>44657</v>
      </c>
      <c r="C1820" s="2">
        <v>33.299999999999997</v>
      </c>
      <c r="D1820" s="2">
        <v>18.1891</v>
      </c>
      <c r="E1820" s="2">
        <v>1915</v>
      </c>
      <c r="F1820" s="2">
        <v>33.365000000000002</v>
      </c>
      <c r="G1820" s="2">
        <v>63893.974999999999</v>
      </c>
      <c r="H1820" s="5">
        <f t="shared" si="28"/>
        <v>9.0928255997158505E-3</v>
      </c>
      <c r="I1820" s="4"/>
      <c r="J1820" s="4"/>
      <c r="K1820" s="4"/>
    </row>
    <row r="1821" spans="2:11" ht="13.5" x14ac:dyDescent="0.35">
      <c r="B1821" s="3">
        <v>44658</v>
      </c>
      <c r="C1821" s="2">
        <v>33.25</v>
      </c>
      <c r="D1821" s="2">
        <v>18.1617</v>
      </c>
      <c r="E1821" s="2">
        <v>170854</v>
      </c>
      <c r="F1821" s="2">
        <v>33.152000000000001</v>
      </c>
      <c r="G1821" s="2">
        <v>5664151.8080000002</v>
      </c>
      <c r="H1821" s="5">
        <f t="shared" si="28"/>
        <v>-1.5063966881264104E-3</v>
      </c>
      <c r="I1821" s="4"/>
      <c r="J1821" s="4"/>
      <c r="K1821" s="4"/>
    </row>
    <row r="1822" spans="2:11" ht="13.5" x14ac:dyDescent="0.35">
      <c r="B1822" s="3">
        <v>44659</v>
      </c>
      <c r="C1822" s="2">
        <v>33</v>
      </c>
      <c r="D1822" s="2">
        <v>18.025200000000002</v>
      </c>
      <c r="E1822" s="2">
        <v>4540</v>
      </c>
      <c r="F1822" s="2">
        <v>33.133000000000003</v>
      </c>
      <c r="G1822" s="2">
        <v>150423.82</v>
      </c>
      <c r="H1822" s="5">
        <f t="shared" si="28"/>
        <v>-7.5158162506812724E-3</v>
      </c>
      <c r="I1822" s="4"/>
      <c r="J1822" s="4"/>
      <c r="K1822" s="4"/>
    </row>
    <row r="1823" spans="2:11" ht="13.5" x14ac:dyDescent="0.35">
      <c r="B1823" s="3">
        <v>44662</v>
      </c>
      <c r="C1823" s="2">
        <v>33</v>
      </c>
      <c r="D1823" s="2">
        <v>18.025200000000002</v>
      </c>
      <c r="E1823" s="2">
        <v>2613</v>
      </c>
      <c r="F1823" s="2">
        <v>33.115000000000002</v>
      </c>
      <c r="G1823" s="2">
        <v>86529.494999999995</v>
      </c>
      <c r="H1823" s="5">
        <f t="shared" si="28"/>
        <v>0</v>
      </c>
      <c r="I1823" s="4"/>
      <c r="J1823" s="4"/>
      <c r="K1823" s="4"/>
    </row>
    <row r="1824" spans="2:11" ht="13.5" x14ac:dyDescent="0.35">
      <c r="B1824" s="3">
        <v>44663</v>
      </c>
      <c r="C1824" s="2">
        <v>33</v>
      </c>
      <c r="D1824" s="2">
        <v>18.025200000000002</v>
      </c>
      <c r="E1824" s="2">
        <v>2487</v>
      </c>
      <c r="F1824" s="2">
        <v>32.926000000000002</v>
      </c>
      <c r="G1824" s="2">
        <v>81886.962</v>
      </c>
      <c r="H1824" s="5">
        <f t="shared" si="28"/>
        <v>0</v>
      </c>
      <c r="I1824" s="4"/>
      <c r="J1824" s="4"/>
      <c r="K1824" s="4"/>
    </row>
    <row r="1825" spans="2:11" ht="13.5" x14ac:dyDescent="0.35">
      <c r="B1825" s="3">
        <v>44664</v>
      </c>
      <c r="C1825" s="2">
        <v>33.19</v>
      </c>
      <c r="D1825" s="2">
        <v>18.129000000000001</v>
      </c>
      <c r="E1825" s="2">
        <v>2077</v>
      </c>
      <c r="F1825" s="2">
        <v>33.006</v>
      </c>
      <c r="G1825" s="2">
        <v>68553.462</v>
      </c>
      <c r="H1825" s="5">
        <f t="shared" si="28"/>
        <v>5.7586046201983697E-3</v>
      </c>
      <c r="I1825" s="4"/>
      <c r="J1825" s="4"/>
      <c r="K1825" s="4"/>
    </row>
    <row r="1826" spans="2:11" ht="13.5" x14ac:dyDescent="0.35">
      <c r="B1826" s="3">
        <v>44665</v>
      </c>
      <c r="C1826" s="2">
        <v>34.299999999999997</v>
      </c>
      <c r="D1826" s="2">
        <v>18.735299999999999</v>
      </c>
      <c r="E1826" s="2">
        <v>6911</v>
      </c>
      <c r="F1826" s="2">
        <v>33.957999999999998</v>
      </c>
      <c r="G1826" s="2">
        <v>234683.73800000001</v>
      </c>
      <c r="H1826" s="5">
        <f t="shared" si="28"/>
        <v>3.3443653814330482E-2</v>
      </c>
      <c r="I1826" s="4"/>
      <c r="J1826" s="4"/>
      <c r="K1826" s="4"/>
    </row>
    <row r="1827" spans="2:11" ht="13.5" x14ac:dyDescent="0.35">
      <c r="B1827" s="3">
        <v>44666</v>
      </c>
      <c r="C1827" s="2">
        <v>34.5</v>
      </c>
      <c r="D1827" s="2">
        <v>18.8445</v>
      </c>
      <c r="E1827" s="2">
        <v>4648</v>
      </c>
      <c r="F1827" s="2">
        <v>34.429000000000002</v>
      </c>
      <c r="G1827" s="2">
        <v>160025.992</v>
      </c>
      <c r="H1827" s="5">
        <f t="shared" si="28"/>
        <v>5.8285695985653444E-3</v>
      </c>
      <c r="I1827" s="4"/>
      <c r="J1827" s="4"/>
      <c r="K1827" s="4"/>
    </row>
    <row r="1828" spans="2:11" ht="13.5" x14ac:dyDescent="0.35">
      <c r="B1828" s="3">
        <v>44669</v>
      </c>
      <c r="C1828" s="2">
        <v>34.6</v>
      </c>
      <c r="D1828" s="2">
        <v>18.899100000000001</v>
      </c>
      <c r="E1828" s="2">
        <v>255084</v>
      </c>
      <c r="F1828" s="2">
        <v>34.542999999999999</v>
      </c>
      <c r="G1828" s="2">
        <v>8811366.6119999997</v>
      </c>
      <c r="H1828" s="5">
        <f t="shared" si="28"/>
        <v>2.8973971185226803E-3</v>
      </c>
      <c r="I1828" s="4"/>
      <c r="J1828" s="4"/>
      <c r="K1828" s="4"/>
    </row>
    <row r="1829" spans="2:11" ht="13.5" x14ac:dyDescent="0.35">
      <c r="B1829" s="3">
        <v>44670</v>
      </c>
      <c r="C1829" s="2">
        <v>30.99</v>
      </c>
      <c r="D1829" s="2">
        <v>18.630099999999999</v>
      </c>
      <c r="E1829" s="2">
        <v>3751</v>
      </c>
      <c r="F1829" s="2">
        <v>30.363</v>
      </c>
      <c r="G1829" s="2">
        <v>113891.613</v>
      </c>
      <c r="H1829" s="5">
        <f t="shared" si="28"/>
        <v>-1.4233482017662316E-2</v>
      </c>
      <c r="I1829" s="4"/>
      <c r="J1829" s="4"/>
      <c r="K1829" s="4"/>
    </row>
    <row r="1830" spans="2:11" ht="13.5" x14ac:dyDescent="0.35">
      <c r="B1830" s="3">
        <v>44671</v>
      </c>
      <c r="C1830" s="2">
        <v>30.79</v>
      </c>
      <c r="D1830" s="2">
        <v>18.509799999999998</v>
      </c>
      <c r="E1830" s="2">
        <v>857</v>
      </c>
      <c r="F1830" s="2">
        <v>30.622</v>
      </c>
      <c r="G1830" s="2">
        <v>26243.054</v>
      </c>
      <c r="H1830" s="5">
        <f t="shared" si="28"/>
        <v>-6.4572922313890051E-3</v>
      </c>
      <c r="I1830" s="4"/>
      <c r="J1830" s="4"/>
      <c r="K1830" s="4"/>
    </row>
    <row r="1831" spans="2:11" ht="13.5" x14ac:dyDescent="0.35">
      <c r="B1831" s="3">
        <v>44672</v>
      </c>
      <c r="C1831" s="2">
        <v>30.5</v>
      </c>
      <c r="D1831" s="2">
        <v>18.3355</v>
      </c>
      <c r="E1831" s="2">
        <v>3479</v>
      </c>
      <c r="F1831" s="2">
        <v>30.271999999999998</v>
      </c>
      <c r="G1831" s="2">
        <v>105316.288</v>
      </c>
      <c r="H1831" s="5">
        <f t="shared" si="28"/>
        <v>-9.4166333509815778E-3</v>
      </c>
      <c r="I1831" s="4"/>
      <c r="J1831" s="4"/>
      <c r="K1831" s="4"/>
    </row>
    <row r="1832" spans="2:11" ht="13.5" x14ac:dyDescent="0.35">
      <c r="B1832" s="3">
        <v>44673</v>
      </c>
      <c r="C1832" s="2">
        <v>30.5</v>
      </c>
      <c r="D1832" s="2">
        <v>18.3355</v>
      </c>
      <c r="E1832" s="2">
        <v>55894</v>
      </c>
      <c r="F1832" s="2">
        <v>30.199000000000002</v>
      </c>
      <c r="G1832" s="2">
        <v>1687942.906</v>
      </c>
      <c r="H1832" s="5">
        <f t="shared" si="28"/>
        <v>0</v>
      </c>
      <c r="I1832" s="4"/>
      <c r="J1832" s="4"/>
      <c r="K1832" s="4"/>
    </row>
    <row r="1833" spans="2:11" ht="13.5" x14ac:dyDescent="0.35">
      <c r="B1833" s="3">
        <v>44676</v>
      </c>
      <c r="C1833" s="2">
        <v>30.5</v>
      </c>
      <c r="D1833" s="2">
        <v>18.3355</v>
      </c>
      <c r="E1833" s="2">
        <v>3288</v>
      </c>
      <c r="F1833" s="2">
        <v>30.138000000000002</v>
      </c>
      <c r="G1833" s="2">
        <v>99093.744000000006</v>
      </c>
      <c r="H1833" s="5">
        <f t="shared" si="28"/>
        <v>0</v>
      </c>
      <c r="I1833" s="4"/>
      <c r="J1833" s="4"/>
      <c r="K1833" s="4"/>
    </row>
    <row r="1834" spans="2:11" ht="13.5" x14ac:dyDescent="0.35">
      <c r="B1834" s="3">
        <v>44677</v>
      </c>
      <c r="C1834" s="2">
        <v>30.5</v>
      </c>
      <c r="D1834" s="2">
        <v>18.3355</v>
      </c>
      <c r="E1834" s="2">
        <v>6606</v>
      </c>
      <c r="F1834" s="2">
        <v>30.11</v>
      </c>
      <c r="G1834" s="2">
        <v>198906.66</v>
      </c>
      <c r="H1834" s="5">
        <f t="shared" si="28"/>
        <v>0</v>
      </c>
      <c r="I1834" s="4"/>
      <c r="J1834" s="4"/>
      <c r="K1834" s="4"/>
    </row>
    <row r="1835" spans="2:11" ht="13.5" x14ac:dyDescent="0.35">
      <c r="B1835" s="3">
        <v>44678</v>
      </c>
      <c r="C1835" s="2">
        <v>30.5</v>
      </c>
      <c r="D1835" s="2">
        <v>18.3355</v>
      </c>
      <c r="E1835" s="2">
        <v>2633</v>
      </c>
      <c r="F1835" s="2">
        <v>30.757000000000001</v>
      </c>
      <c r="G1835" s="2">
        <v>80983.180999999997</v>
      </c>
      <c r="H1835" s="5">
        <f t="shared" si="28"/>
        <v>0</v>
      </c>
      <c r="I1835" s="4"/>
      <c r="J1835" s="4"/>
      <c r="K1835" s="4"/>
    </row>
    <row r="1836" spans="2:11" ht="13.5" x14ac:dyDescent="0.35">
      <c r="B1836" s="3">
        <v>44679</v>
      </c>
      <c r="C1836" s="2">
        <v>31</v>
      </c>
      <c r="D1836" s="2">
        <v>18.636099999999999</v>
      </c>
      <c r="E1836" s="2">
        <v>722</v>
      </c>
      <c r="F1836" s="2">
        <v>30.943000000000001</v>
      </c>
      <c r="G1836" s="2">
        <v>22340.846000000001</v>
      </c>
      <c r="H1836" s="5">
        <f t="shared" si="28"/>
        <v>1.6394426113277485E-2</v>
      </c>
      <c r="I1836" s="4"/>
      <c r="J1836" s="4"/>
      <c r="K1836" s="4"/>
    </row>
    <row r="1837" spans="2:11" ht="13.5" x14ac:dyDescent="0.35">
      <c r="B1837" s="3">
        <v>44680</v>
      </c>
      <c r="C1837" s="2">
        <v>31</v>
      </c>
      <c r="D1837" s="2">
        <v>18.636099999999999</v>
      </c>
      <c r="E1837" s="2">
        <v>1363</v>
      </c>
      <c r="F1837" s="2">
        <v>31</v>
      </c>
      <c r="G1837" s="2">
        <v>42253</v>
      </c>
      <c r="H1837" s="5">
        <f t="shared" si="28"/>
        <v>0</v>
      </c>
      <c r="I1837" s="4"/>
      <c r="J1837" s="4"/>
      <c r="K1837" s="4"/>
    </row>
    <row r="1838" spans="2:11" ht="13.5" x14ac:dyDescent="0.35">
      <c r="B1838" s="3">
        <v>44685</v>
      </c>
      <c r="C1838" s="2">
        <v>30.98</v>
      </c>
      <c r="D1838" s="2">
        <v>18.624099999999999</v>
      </c>
      <c r="E1838" s="2">
        <v>1496</v>
      </c>
      <c r="F1838" s="2">
        <v>30.888999999999999</v>
      </c>
      <c r="G1838" s="2">
        <v>46209.944000000003</v>
      </c>
      <c r="H1838" s="5">
        <f t="shared" si="28"/>
        <v>-6.439115480170452E-4</v>
      </c>
      <c r="I1838" s="4"/>
      <c r="J1838" s="4"/>
      <c r="K1838" s="4"/>
    </row>
    <row r="1839" spans="2:11" ht="13.5" x14ac:dyDescent="0.35">
      <c r="B1839" s="3">
        <v>44686</v>
      </c>
      <c r="C1839" s="2">
        <v>30.5</v>
      </c>
      <c r="D1839" s="2">
        <v>18.3355</v>
      </c>
      <c r="E1839" s="2">
        <v>1148</v>
      </c>
      <c r="F1839" s="2">
        <v>30.745000000000001</v>
      </c>
      <c r="G1839" s="2">
        <v>35295.26</v>
      </c>
      <c r="H1839" s="5">
        <f t="shared" si="28"/>
        <v>-1.5496050815878291E-2</v>
      </c>
      <c r="I1839" s="4"/>
      <c r="J1839" s="4"/>
      <c r="K1839" s="4"/>
    </row>
    <row r="1840" spans="2:11" ht="13.5" x14ac:dyDescent="0.35">
      <c r="B1840" s="3">
        <v>44687</v>
      </c>
      <c r="C1840" s="2">
        <v>30.5</v>
      </c>
      <c r="D1840" s="2">
        <v>18.3355</v>
      </c>
      <c r="E1840" s="2">
        <v>6305</v>
      </c>
      <c r="F1840" s="2">
        <v>30.503</v>
      </c>
      <c r="G1840" s="2">
        <v>192321.41500000001</v>
      </c>
      <c r="H1840" s="5">
        <f t="shared" si="28"/>
        <v>0</v>
      </c>
      <c r="I1840" s="4"/>
      <c r="J1840" s="4"/>
      <c r="K1840" s="4"/>
    </row>
    <row r="1841" spans="2:11" ht="13.5" x14ac:dyDescent="0.35">
      <c r="B1841" s="3">
        <v>44690</v>
      </c>
      <c r="C1841" s="2">
        <v>30.81</v>
      </c>
      <c r="D1841" s="2">
        <v>18.521899999999999</v>
      </c>
      <c r="E1841" s="2">
        <v>259</v>
      </c>
      <c r="F1841" s="2">
        <v>30.576000000000001</v>
      </c>
      <c r="G1841" s="2">
        <v>7919.1840000000002</v>
      </c>
      <c r="H1841" s="5">
        <f t="shared" si="28"/>
        <v>1.0166071282484743E-2</v>
      </c>
      <c r="I1841" s="4"/>
      <c r="J1841" s="4"/>
      <c r="K1841" s="4"/>
    </row>
    <row r="1842" spans="2:11" ht="13.5" x14ac:dyDescent="0.35">
      <c r="B1842" s="3">
        <v>44691</v>
      </c>
      <c r="C1842" s="2">
        <v>30.55</v>
      </c>
      <c r="D1842" s="2">
        <v>18.365600000000001</v>
      </c>
      <c r="E1842" s="2">
        <v>2128</v>
      </c>
      <c r="F1842" s="2">
        <v>30.545999999999999</v>
      </c>
      <c r="G1842" s="2">
        <v>65001.887999999999</v>
      </c>
      <c r="H1842" s="5">
        <f t="shared" si="28"/>
        <v>-8.4386591008480828E-3</v>
      </c>
      <c r="I1842" s="4"/>
      <c r="J1842" s="4"/>
      <c r="K1842" s="4"/>
    </row>
    <row r="1843" spans="2:11" ht="13.5" x14ac:dyDescent="0.35">
      <c r="B1843" s="3">
        <v>44692</v>
      </c>
      <c r="C1843" s="2">
        <v>30.5</v>
      </c>
      <c r="D1843" s="2">
        <v>18.3355</v>
      </c>
      <c r="E1843" s="2">
        <v>6277</v>
      </c>
      <c r="F1843" s="2">
        <v>30.297000000000001</v>
      </c>
      <c r="G1843" s="2">
        <v>190174.269</v>
      </c>
      <c r="H1843" s="5">
        <f t="shared" si="28"/>
        <v>-1.6389336585791317E-3</v>
      </c>
      <c r="I1843" s="4"/>
      <c r="J1843" s="4"/>
      <c r="K1843" s="4"/>
    </row>
    <row r="1844" spans="2:11" ht="13.5" x14ac:dyDescent="0.35">
      <c r="B1844" s="3">
        <v>44693</v>
      </c>
      <c r="C1844" s="2">
        <v>30.5</v>
      </c>
      <c r="D1844" s="2">
        <v>18.3355</v>
      </c>
      <c r="E1844" s="2">
        <v>2434</v>
      </c>
      <c r="F1844" s="2">
        <v>30.468</v>
      </c>
      <c r="G1844" s="2">
        <v>74159.111999999994</v>
      </c>
      <c r="H1844" s="5">
        <f t="shared" si="28"/>
        <v>0</v>
      </c>
      <c r="I1844" s="4"/>
      <c r="J1844" s="4"/>
      <c r="K1844" s="4"/>
    </row>
    <row r="1845" spans="2:11" ht="13.5" x14ac:dyDescent="0.35">
      <c r="B1845" s="3">
        <v>44694</v>
      </c>
      <c r="C1845" s="2">
        <v>30.75</v>
      </c>
      <c r="D1845" s="2">
        <v>18.485800000000001</v>
      </c>
      <c r="E1845" s="2">
        <v>2041</v>
      </c>
      <c r="F1845" s="2">
        <v>30.562000000000001</v>
      </c>
      <c r="G1845" s="2">
        <v>62377.042000000001</v>
      </c>
      <c r="H1845" s="5">
        <f t="shared" si="28"/>
        <v>8.1972130566388395E-3</v>
      </c>
      <c r="I1845" s="4"/>
      <c r="J1845" s="4"/>
      <c r="K1845" s="4"/>
    </row>
    <row r="1846" spans="2:11" ht="13.5" x14ac:dyDescent="0.35">
      <c r="B1846" s="3">
        <v>44697</v>
      </c>
      <c r="C1846" s="2">
        <v>30.51</v>
      </c>
      <c r="D1846" s="2">
        <v>18.3415</v>
      </c>
      <c r="E1846" s="2">
        <v>2045</v>
      </c>
      <c r="F1846" s="2">
        <v>30.527999999999999</v>
      </c>
      <c r="G1846" s="2">
        <v>62429.760000000002</v>
      </c>
      <c r="H1846" s="5">
        <f t="shared" si="28"/>
        <v>-7.8059916260048903E-3</v>
      </c>
      <c r="I1846" s="4"/>
      <c r="J1846" s="4"/>
      <c r="K1846" s="4"/>
    </row>
    <row r="1847" spans="2:11" ht="13.5" x14ac:dyDescent="0.35">
      <c r="B1847" s="3">
        <v>44698</v>
      </c>
      <c r="C1847" s="2">
        <v>30.6</v>
      </c>
      <c r="D1847" s="2">
        <v>18.395600000000002</v>
      </c>
      <c r="E1847" s="2">
        <v>5540</v>
      </c>
      <c r="F1847" s="2">
        <v>30.512</v>
      </c>
      <c r="G1847" s="2">
        <v>169036.48</v>
      </c>
      <c r="H1847" s="5">
        <f t="shared" si="28"/>
        <v>2.9495951803288614E-3</v>
      </c>
      <c r="I1847" s="4"/>
      <c r="J1847" s="4"/>
      <c r="K1847" s="4"/>
    </row>
    <row r="1848" spans="2:11" ht="13.5" x14ac:dyDescent="0.35">
      <c r="B1848" s="3">
        <v>44699</v>
      </c>
      <c r="C1848" s="2">
        <v>30.95</v>
      </c>
      <c r="D1848" s="2">
        <v>18.606000000000002</v>
      </c>
      <c r="E1848" s="2">
        <v>2146</v>
      </c>
      <c r="F1848" s="2">
        <v>30.773</v>
      </c>
      <c r="G1848" s="2">
        <v>66038.857999999993</v>
      </c>
      <c r="H1848" s="5">
        <f t="shared" si="28"/>
        <v>1.1437517667268254E-2</v>
      </c>
      <c r="I1848" s="4"/>
      <c r="J1848" s="4"/>
      <c r="K1848" s="4"/>
    </row>
    <row r="1849" spans="2:11" ht="13.5" x14ac:dyDescent="0.35">
      <c r="B1849" s="3">
        <v>44700</v>
      </c>
      <c r="C1849" s="2">
        <v>31.38</v>
      </c>
      <c r="D1849" s="2">
        <v>18.8645</v>
      </c>
      <c r="E1849" s="2">
        <v>1241</v>
      </c>
      <c r="F1849" s="2">
        <v>31.172000000000001</v>
      </c>
      <c r="G1849" s="2">
        <v>38684.451999999997</v>
      </c>
      <c r="H1849" s="5">
        <f t="shared" si="28"/>
        <v>1.3893367730839403E-2</v>
      </c>
      <c r="I1849" s="4"/>
      <c r="J1849" s="4"/>
      <c r="K1849" s="4"/>
    </row>
    <row r="1850" spans="2:11" ht="13.5" x14ac:dyDescent="0.35">
      <c r="B1850" s="3">
        <v>44701</v>
      </c>
      <c r="C1850" s="2">
        <v>31.2</v>
      </c>
      <c r="D1850" s="2">
        <v>18.7563</v>
      </c>
      <c r="E1850" s="2">
        <v>1870</v>
      </c>
      <c r="F1850" s="2">
        <v>31.074000000000002</v>
      </c>
      <c r="G1850" s="2">
        <v>58108.38</v>
      </c>
      <c r="H1850" s="5">
        <f t="shared" si="28"/>
        <v>-5.7356410188449244E-3</v>
      </c>
      <c r="I1850" s="4"/>
      <c r="J1850" s="4"/>
      <c r="K1850" s="4"/>
    </row>
    <row r="1851" spans="2:11" ht="13.5" x14ac:dyDescent="0.35">
      <c r="B1851" s="3">
        <v>44704</v>
      </c>
      <c r="C1851" s="2">
        <v>31</v>
      </c>
      <c r="D1851" s="2">
        <v>18.636099999999999</v>
      </c>
      <c r="E1851" s="2">
        <v>529</v>
      </c>
      <c r="F1851" s="2">
        <v>30.917000000000002</v>
      </c>
      <c r="G1851" s="2">
        <v>16355.093000000001</v>
      </c>
      <c r="H1851" s="5">
        <f t="shared" si="28"/>
        <v>-6.4085134061622247E-3</v>
      </c>
      <c r="I1851" s="4"/>
      <c r="J1851" s="4"/>
      <c r="K1851" s="4"/>
    </row>
    <row r="1852" spans="2:11" ht="13.5" x14ac:dyDescent="0.35">
      <c r="B1852" s="3">
        <v>44705</v>
      </c>
      <c r="C1852" s="2">
        <v>31.1</v>
      </c>
      <c r="D1852" s="2">
        <v>18.696200000000001</v>
      </c>
      <c r="E1852" s="2">
        <v>4800</v>
      </c>
      <c r="F1852" s="2">
        <v>31.091000000000001</v>
      </c>
      <c r="G1852" s="2">
        <v>149236.79999999999</v>
      </c>
      <c r="H1852" s="5">
        <f t="shared" si="28"/>
        <v>3.224923669652022E-3</v>
      </c>
      <c r="I1852" s="4"/>
      <c r="J1852" s="4"/>
      <c r="K1852" s="4"/>
    </row>
    <row r="1853" spans="2:11" ht="13.5" x14ac:dyDescent="0.35">
      <c r="B1853" s="3">
        <v>44706</v>
      </c>
      <c r="C1853" s="2">
        <v>31.7</v>
      </c>
      <c r="D1853" s="2">
        <v>19.056899999999999</v>
      </c>
      <c r="E1853" s="2">
        <v>2696</v>
      </c>
      <c r="F1853" s="2">
        <v>31.552</v>
      </c>
      <c r="G1853" s="2">
        <v>85064.191999999995</v>
      </c>
      <c r="H1853" s="5">
        <f t="shared" si="28"/>
        <v>1.9292690493255195E-2</v>
      </c>
      <c r="I1853" s="4"/>
      <c r="J1853" s="4"/>
      <c r="K1853" s="4"/>
    </row>
    <row r="1854" spans="2:11" ht="13.5" x14ac:dyDescent="0.35">
      <c r="B1854" s="3">
        <v>44707</v>
      </c>
      <c r="C1854" s="2">
        <v>31.7</v>
      </c>
      <c r="D1854" s="2">
        <v>19.056899999999999</v>
      </c>
      <c r="E1854" s="2">
        <v>1265</v>
      </c>
      <c r="F1854" s="2">
        <v>31.652999999999999</v>
      </c>
      <c r="G1854" s="2">
        <v>40041.044999999998</v>
      </c>
      <c r="H1854" s="5">
        <f t="shared" si="28"/>
        <v>0</v>
      </c>
      <c r="I1854" s="4"/>
      <c r="J1854" s="4"/>
      <c r="K1854" s="4"/>
    </row>
    <row r="1855" spans="2:11" ht="13.5" x14ac:dyDescent="0.35">
      <c r="B1855" s="3">
        <v>44708</v>
      </c>
      <c r="C1855" s="2">
        <v>31.73</v>
      </c>
      <c r="D1855" s="2">
        <v>19.0749</v>
      </c>
      <c r="E1855" s="2">
        <v>2185</v>
      </c>
      <c r="F1855" s="2">
        <v>31.643000000000001</v>
      </c>
      <c r="G1855" s="2">
        <v>69139.955000000002</v>
      </c>
      <c r="H1855" s="5">
        <f t="shared" si="28"/>
        <v>9.4453977299564372E-4</v>
      </c>
      <c r="I1855" s="4"/>
      <c r="J1855" s="4"/>
      <c r="K1855" s="4"/>
    </row>
    <row r="1856" spans="2:11" ht="13.5" x14ac:dyDescent="0.35">
      <c r="B1856" s="3">
        <v>44711</v>
      </c>
      <c r="C1856" s="2">
        <v>31.7</v>
      </c>
      <c r="D1856" s="2">
        <v>19.056899999999999</v>
      </c>
      <c r="E1856" s="2">
        <v>885</v>
      </c>
      <c r="F1856" s="2">
        <v>31.698</v>
      </c>
      <c r="G1856" s="2">
        <v>28052.73</v>
      </c>
      <c r="H1856" s="5">
        <f t="shared" si="28"/>
        <v>-9.4364845949392571E-4</v>
      </c>
      <c r="I1856" s="4"/>
      <c r="J1856" s="4"/>
      <c r="K1856" s="4"/>
    </row>
    <row r="1857" spans="2:11" ht="13.5" x14ac:dyDescent="0.35">
      <c r="B1857" s="3">
        <v>44712</v>
      </c>
      <c r="C1857" s="2">
        <v>31.8</v>
      </c>
      <c r="D1857" s="2">
        <v>19.117000000000001</v>
      </c>
      <c r="E1857" s="2">
        <v>1898</v>
      </c>
      <c r="F1857" s="2">
        <v>31.856999999999999</v>
      </c>
      <c r="G1857" s="2">
        <v>60464.586000000003</v>
      </c>
      <c r="H1857" s="5">
        <f t="shared" si="28"/>
        <v>3.1537133531687757E-3</v>
      </c>
      <c r="I1857" s="4"/>
      <c r="J1857" s="4"/>
      <c r="K1857" s="4"/>
    </row>
    <row r="1858" spans="2:11" ht="13.5" x14ac:dyDescent="0.35">
      <c r="B1858" s="3">
        <v>44713</v>
      </c>
      <c r="C1858" s="2">
        <v>32.4</v>
      </c>
      <c r="D1858" s="2">
        <v>19.477699999999999</v>
      </c>
      <c r="E1858" s="2">
        <v>1992</v>
      </c>
      <c r="F1858" s="2">
        <v>32.04</v>
      </c>
      <c r="G1858" s="2">
        <v>63823.68</v>
      </c>
      <c r="H1858" s="5">
        <f t="shared" si="28"/>
        <v>1.8868023225401358E-2</v>
      </c>
      <c r="I1858" s="4"/>
      <c r="J1858" s="4"/>
      <c r="K1858" s="4"/>
    </row>
    <row r="1859" spans="2:11" ht="13.5" x14ac:dyDescent="0.35">
      <c r="B1859" s="3">
        <v>44714</v>
      </c>
      <c r="C1859" s="2">
        <v>32.4</v>
      </c>
      <c r="D1859" s="2">
        <v>19.477699999999999</v>
      </c>
      <c r="E1859" s="2">
        <v>1534</v>
      </c>
      <c r="F1859" s="2">
        <v>32.353000000000002</v>
      </c>
      <c r="G1859" s="2">
        <v>49629.502</v>
      </c>
      <c r="H1859" s="5">
        <f t="shared" si="28"/>
        <v>0</v>
      </c>
      <c r="I1859" s="4"/>
      <c r="J1859" s="4"/>
      <c r="K1859" s="4"/>
    </row>
    <row r="1860" spans="2:11" ht="13.5" x14ac:dyDescent="0.35">
      <c r="B1860" s="3">
        <v>44715</v>
      </c>
      <c r="C1860" s="2">
        <v>32.200000000000003</v>
      </c>
      <c r="D1860" s="2">
        <v>19.357500000000002</v>
      </c>
      <c r="E1860" s="2">
        <v>1980</v>
      </c>
      <c r="F1860" s="2">
        <v>32.201000000000001</v>
      </c>
      <c r="G1860" s="2">
        <v>63757.98</v>
      </c>
      <c r="H1860" s="5">
        <f t="shared" si="28"/>
        <v>-6.1711598392005717E-3</v>
      </c>
      <c r="I1860" s="4"/>
      <c r="J1860" s="4"/>
      <c r="K1860" s="4"/>
    </row>
    <row r="1861" spans="2:11" ht="13.5" x14ac:dyDescent="0.35">
      <c r="B1861" s="3">
        <v>44718</v>
      </c>
      <c r="C1861" s="2">
        <v>32.25</v>
      </c>
      <c r="D1861" s="2">
        <v>19.387499999999999</v>
      </c>
      <c r="E1861" s="2">
        <v>720</v>
      </c>
      <c r="F1861" s="2">
        <v>32.247999999999998</v>
      </c>
      <c r="G1861" s="2">
        <v>23218.560000000001</v>
      </c>
      <c r="H1861" s="5">
        <f t="shared" si="28"/>
        <v>1.5497869043005338E-3</v>
      </c>
      <c r="I1861" s="4"/>
      <c r="J1861" s="4"/>
      <c r="K1861" s="4"/>
    </row>
    <row r="1862" spans="2:11" ht="13.5" x14ac:dyDescent="0.35">
      <c r="B1862" s="3">
        <v>44719</v>
      </c>
      <c r="C1862" s="2">
        <v>32.299999999999997</v>
      </c>
      <c r="D1862" s="2">
        <v>19.4176</v>
      </c>
      <c r="E1862" s="2">
        <v>6848</v>
      </c>
      <c r="F1862" s="2">
        <v>32.298999999999999</v>
      </c>
      <c r="G1862" s="2">
        <v>221183.552</v>
      </c>
      <c r="H1862" s="5">
        <f t="shared" si="28"/>
        <v>1.5525467440361525E-3</v>
      </c>
      <c r="I1862" s="4"/>
      <c r="J1862" s="4"/>
      <c r="K1862" s="4"/>
    </row>
    <row r="1863" spans="2:11" ht="13.5" x14ac:dyDescent="0.35">
      <c r="B1863" s="3">
        <v>44720</v>
      </c>
      <c r="C1863" s="2">
        <v>33</v>
      </c>
      <c r="D1863" s="2">
        <v>19.8384</v>
      </c>
      <c r="E1863" s="2">
        <v>11409</v>
      </c>
      <c r="F1863" s="2">
        <v>32.896999999999998</v>
      </c>
      <c r="G1863" s="2">
        <v>375321.87300000002</v>
      </c>
      <c r="H1863" s="5">
        <f t="shared" ref="H1863:H1926" si="29">(D1863-D1862)/D1862</f>
        <v>2.1671061305207639E-2</v>
      </c>
      <c r="I1863" s="4"/>
      <c r="J1863" s="4"/>
      <c r="K1863" s="4"/>
    </row>
    <row r="1864" spans="2:11" ht="13.5" x14ac:dyDescent="0.35">
      <c r="B1864" s="3">
        <v>44721</v>
      </c>
      <c r="C1864" s="2">
        <v>33.200000000000003</v>
      </c>
      <c r="D1864" s="2">
        <v>19.9587</v>
      </c>
      <c r="E1864" s="2">
        <v>2652</v>
      </c>
      <c r="F1864" s="2">
        <v>33.171999999999997</v>
      </c>
      <c r="G1864" s="2">
        <v>87972.144</v>
      </c>
      <c r="H1864" s="5">
        <f t="shared" si="29"/>
        <v>6.0639970965400587E-3</v>
      </c>
      <c r="I1864" s="4"/>
      <c r="J1864" s="4"/>
      <c r="K1864" s="4"/>
    </row>
    <row r="1865" spans="2:11" ht="13.5" x14ac:dyDescent="0.35">
      <c r="B1865" s="3">
        <v>44722</v>
      </c>
      <c r="C1865" s="2">
        <v>33.4</v>
      </c>
      <c r="D1865" s="2">
        <v>20.078900000000001</v>
      </c>
      <c r="E1865" s="2">
        <v>1456</v>
      </c>
      <c r="F1865" s="2">
        <v>33.201000000000001</v>
      </c>
      <c r="G1865" s="2">
        <v>48340.656000000003</v>
      </c>
      <c r="H1865" s="5">
        <f t="shared" si="29"/>
        <v>6.0224363310235904E-3</v>
      </c>
      <c r="I1865" s="4"/>
      <c r="J1865" s="4"/>
      <c r="K1865" s="4"/>
    </row>
    <row r="1866" spans="2:11" ht="13.5" x14ac:dyDescent="0.35">
      <c r="B1866" s="3">
        <v>44725</v>
      </c>
      <c r="C1866" s="2">
        <v>33.4</v>
      </c>
      <c r="D1866" s="2">
        <v>20.078900000000001</v>
      </c>
      <c r="E1866" s="2">
        <v>1428</v>
      </c>
      <c r="F1866" s="2">
        <v>33.387</v>
      </c>
      <c r="G1866" s="2">
        <v>47676.635999999999</v>
      </c>
      <c r="H1866" s="5">
        <f t="shared" si="29"/>
        <v>0</v>
      </c>
      <c r="I1866" s="4"/>
      <c r="J1866" s="4"/>
      <c r="K1866" s="4"/>
    </row>
    <row r="1867" spans="2:11" ht="13.5" x14ac:dyDescent="0.35">
      <c r="B1867" s="3">
        <v>44726</v>
      </c>
      <c r="C1867" s="2">
        <v>33.9</v>
      </c>
      <c r="D1867" s="2">
        <v>20.3795</v>
      </c>
      <c r="E1867" s="2">
        <v>1440</v>
      </c>
      <c r="F1867" s="2">
        <v>33.497</v>
      </c>
      <c r="G1867" s="2">
        <v>48235.68</v>
      </c>
      <c r="H1867" s="5">
        <f t="shared" si="29"/>
        <v>1.4970939643107905E-2</v>
      </c>
      <c r="I1867" s="4"/>
      <c r="J1867" s="4"/>
      <c r="K1867" s="4"/>
    </row>
    <row r="1868" spans="2:11" ht="13.5" x14ac:dyDescent="0.35">
      <c r="B1868" s="3">
        <v>44727</v>
      </c>
      <c r="C1868" s="2">
        <v>34.79</v>
      </c>
      <c r="D1868" s="2">
        <v>20.9145</v>
      </c>
      <c r="E1868" s="2">
        <v>4271</v>
      </c>
      <c r="F1868" s="2">
        <v>34.307000000000002</v>
      </c>
      <c r="G1868" s="2">
        <v>146525.19699999999</v>
      </c>
      <c r="H1868" s="5">
        <f t="shared" si="29"/>
        <v>2.6251870752471852E-2</v>
      </c>
      <c r="I1868" s="4"/>
      <c r="J1868" s="4"/>
      <c r="K1868" s="4"/>
    </row>
    <row r="1869" spans="2:11" ht="13.5" x14ac:dyDescent="0.35">
      <c r="B1869" s="3">
        <v>44728</v>
      </c>
      <c r="C1869" s="2">
        <v>36.79</v>
      </c>
      <c r="D1869" s="2">
        <v>22.116800000000001</v>
      </c>
      <c r="E1869" s="2">
        <v>14472</v>
      </c>
      <c r="F1869" s="2">
        <v>35.088000000000001</v>
      </c>
      <c r="G1869" s="2">
        <v>507793.53600000002</v>
      </c>
      <c r="H1869" s="5">
        <f t="shared" si="29"/>
        <v>5.7486432857586887E-2</v>
      </c>
      <c r="I1869" s="4"/>
      <c r="J1869" s="4"/>
      <c r="K1869" s="4"/>
    </row>
    <row r="1870" spans="2:11" ht="13.5" x14ac:dyDescent="0.35">
      <c r="B1870" s="3">
        <v>44729</v>
      </c>
      <c r="C1870" s="2">
        <v>35.479999999999997</v>
      </c>
      <c r="D1870" s="2">
        <v>21.3293</v>
      </c>
      <c r="E1870" s="2">
        <v>11038</v>
      </c>
      <c r="F1870" s="2">
        <v>34.777000000000001</v>
      </c>
      <c r="G1870" s="2">
        <v>383868.52600000001</v>
      </c>
      <c r="H1870" s="5">
        <f t="shared" si="29"/>
        <v>-3.5606416841496118E-2</v>
      </c>
      <c r="I1870" s="4"/>
      <c r="J1870" s="4"/>
      <c r="K1870" s="4"/>
    </row>
    <row r="1871" spans="2:11" ht="13.5" x14ac:dyDescent="0.35">
      <c r="B1871" s="3">
        <v>44732</v>
      </c>
      <c r="C1871" s="2">
        <v>35.4</v>
      </c>
      <c r="D1871" s="2">
        <v>21.281199999999998</v>
      </c>
      <c r="E1871" s="2">
        <v>19</v>
      </c>
      <c r="F1871" s="2">
        <v>35.4</v>
      </c>
      <c r="G1871" s="2">
        <v>672.6</v>
      </c>
      <c r="H1871" s="5">
        <f t="shared" si="29"/>
        <v>-2.255113857463751E-3</v>
      </c>
      <c r="I1871" s="4"/>
      <c r="J1871" s="4"/>
      <c r="K1871" s="4"/>
    </row>
    <row r="1872" spans="2:11" ht="13.5" x14ac:dyDescent="0.35">
      <c r="B1872" s="3">
        <v>44733</v>
      </c>
      <c r="C1872" s="2">
        <v>35.4</v>
      </c>
      <c r="D1872" s="2">
        <v>21.281199999999998</v>
      </c>
      <c r="E1872" s="2">
        <v>6547</v>
      </c>
      <c r="F1872" s="2">
        <v>35.021999999999998</v>
      </c>
      <c r="G1872" s="2">
        <v>229289.03400000001</v>
      </c>
      <c r="H1872" s="5">
        <f t="shared" si="29"/>
        <v>0</v>
      </c>
      <c r="I1872" s="4"/>
      <c r="J1872" s="4"/>
      <c r="K1872" s="4"/>
    </row>
    <row r="1873" spans="2:11" ht="13.5" x14ac:dyDescent="0.35">
      <c r="B1873" s="3">
        <v>44734</v>
      </c>
      <c r="C1873" s="2">
        <v>36.5</v>
      </c>
      <c r="D1873" s="2">
        <v>21.942499999999999</v>
      </c>
      <c r="E1873" s="2">
        <v>10119</v>
      </c>
      <c r="F1873" s="2">
        <v>35.615000000000002</v>
      </c>
      <c r="G1873" s="2">
        <v>360388.185</v>
      </c>
      <c r="H1873" s="5">
        <f t="shared" si="29"/>
        <v>3.1074375505140722E-2</v>
      </c>
      <c r="I1873" s="4"/>
      <c r="J1873" s="4"/>
      <c r="K1873" s="4"/>
    </row>
    <row r="1874" spans="2:11" ht="13.5" x14ac:dyDescent="0.35">
      <c r="B1874" s="3">
        <v>44735</v>
      </c>
      <c r="C1874" s="2">
        <v>37.5</v>
      </c>
      <c r="D1874" s="2">
        <v>22.543700000000001</v>
      </c>
      <c r="E1874" s="2">
        <v>7654</v>
      </c>
      <c r="F1874" s="2">
        <v>36.893000000000001</v>
      </c>
      <c r="G1874" s="2">
        <v>282379.022</v>
      </c>
      <c r="H1874" s="5">
        <f t="shared" si="29"/>
        <v>2.7398883445368678E-2</v>
      </c>
      <c r="I1874" s="4"/>
      <c r="J1874" s="4"/>
      <c r="K1874" s="4"/>
    </row>
    <row r="1875" spans="2:11" ht="13.5" x14ac:dyDescent="0.35">
      <c r="B1875" s="3">
        <v>44736</v>
      </c>
      <c r="C1875" s="2">
        <v>37</v>
      </c>
      <c r="D1875" s="2">
        <v>22.243099999999998</v>
      </c>
      <c r="E1875" s="2">
        <v>2105</v>
      </c>
      <c r="F1875" s="2">
        <v>36.698</v>
      </c>
      <c r="G1875" s="2">
        <v>77249.289999999994</v>
      </c>
      <c r="H1875" s="5">
        <f t="shared" si="29"/>
        <v>-1.3334102210373757E-2</v>
      </c>
      <c r="I1875" s="4"/>
      <c r="J1875" s="4"/>
      <c r="K1875" s="4"/>
    </row>
    <row r="1876" spans="2:11" ht="13.5" x14ac:dyDescent="0.35">
      <c r="B1876" s="3">
        <v>44739</v>
      </c>
      <c r="C1876" s="2">
        <v>36.9</v>
      </c>
      <c r="D1876" s="2">
        <v>22.183</v>
      </c>
      <c r="E1876" s="2">
        <v>1669</v>
      </c>
      <c r="F1876" s="2">
        <v>36.914000000000001</v>
      </c>
      <c r="G1876" s="2">
        <v>61609.466</v>
      </c>
      <c r="H1876" s="5">
        <f t="shared" si="29"/>
        <v>-2.7019615071639516E-3</v>
      </c>
      <c r="I1876" s="4"/>
      <c r="J1876" s="4"/>
      <c r="K1876" s="4"/>
    </row>
    <row r="1877" spans="2:11" ht="13.5" x14ac:dyDescent="0.35">
      <c r="B1877" s="3">
        <v>44740</v>
      </c>
      <c r="C1877" s="2">
        <v>36.49</v>
      </c>
      <c r="D1877" s="2">
        <v>21.936499999999999</v>
      </c>
      <c r="E1877" s="2">
        <v>1680</v>
      </c>
      <c r="F1877" s="2">
        <v>36.28</v>
      </c>
      <c r="G1877" s="2">
        <v>60950.400000000001</v>
      </c>
      <c r="H1877" s="5">
        <f t="shared" si="29"/>
        <v>-1.1112112879231893E-2</v>
      </c>
      <c r="I1877" s="4"/>
      <c r="J1877" s="4"/>
      <c r="K1877" s="4"/>
    </row>
    <row r="1878" spans="2:11" ht="13.5" x14ac:dyDescent="0.35">
      <c r="B1878" s="3">
        <v>44741</v>
      </c>
      <c r="C1878" s="2">
        <v>36</v>
      </c>
      <c r="D1878" s="2">
        <v>21.6419</v>
      </c>
      <c r="E1878" s="2">
        <v>1201</v>
      </c>
      <c r="F1878" s="2">
        <v>35.521000000000001</v>
      </c>
      <c r="G1878" s="2">
        <v>42660.720999999998</v>
      </c>
      <c r="H1878" s="5">
        <f t="shared" si="29"/>
        <v>-1.3429672007840772E-2</v>
      </c>
      <c r="I1878" s="4"/>
      <c r="J1878" s="4"/>
      <c r="K1878" s="4"/>
    </row>
    <row r="1879" spans="2:11" ht="13.5" x14ac:dyDescent="0.35">
      <c r="B1879" s="3">
        <v>44742</v>
      </c>
      <c r="C1879" s="2">
        <v>35.1</v>
      </c>
      <c r="D1879" s="2">
        <v>21.100899999999999</v>
      </c>
      <c r="E1879" s="2">
        <v>1533</v>
      </c>
      <c r="F1879" s="2">
        <v>35.457999999999998</v>
      </c>
      <c r="G1879" s="2">
        <v>54357.114000000001</v>
      </c>
      <c r="H1879" s="5">
        <f t="shared" si="29"/>
        <v>-2.4997805183463576E-2</v>
      </c>
      <c r="I1879" s="4"/>
      <c r="J1879" s="4"/>
      <c r="K1879" s="4"/>
    </row>
    <row r="1880" spans="2:11" ht="13.5" x14ac:dyDescent="0.35">
      <c r="B1880" s="3">
        <v>44743</v>
      </c>
      <c r="C1880" s="2">
        <v>35.799999999999997</v>
      </c>
      <c r="D1880" s="2">
        <v>21.521699999999999</v>
      </c>
      <c r="E1880" s="2">
        <v>1907</v>
      </c>
      <c r="F1880" s="2">
        <v>35.381999999999998</v>
      </c>
      <c r="G1880" s="2">
        <v>67473.474000000002</v>
      </c>
      <c r="H1880" s="5">
        <f t="shared" si="29"/>
        <v>1.9942277343620408E-2</v>
      </c>
      <c r="I1880" s="4"/>
      <c r="J1880" s="4"/>
      <c r="K1880" s="4"/>
    </row>
    <row r="1881" spans="2:11" ht="13.5" x14ac:dyDescent="0.35">
      <c r="B1881" s="3">
        <v>44746</v>
      </c>
      <c r="C1881" s="2">
        <v>35.799999999999997</v>
      </c>
      <c r="D1881" s="2">
        <v>21.521699999999999</v>
      </c>
      <c r="E1881" s="2">
        <v>1001</v>
      </c>
      <c r="F1881" s="2">
        <v>35.627000000000002</v>
      </c>
      <c r="G1881" s="2">
        <v>35662.627</v>
      </c>
      <c r="H1881" s="5">
        <f t="shared" si="29"/>
        <v>0</v>
      </c>
      <c r="I1881" s="4"/>
      <c r="J1881" s="4"/>
      <c r="K1881" s="4"/>
    </row>
    <row r="1882" spans="2:11" ht="13.5" x14ac:dyDescent="0.35">
      <c r="B1882" s="3">
        <v>44747</v>
      </c>
      <c r="C1882" s="2">
        <v>35.200000000000003</v>
      </c>
      <c r="D1882" s="2">
        <v>21.161000000000001</v>
      </c>
      <c r="E1882" s="2">
        <v>922</v>
      </c>
      <c r="F1882" s="2">
        <v>35.292999999999999</v>
      </c>
      <c r="G1882" s="2">
        <v>32540.146000000001</v>
      </c>
      <c r="H1882" s="5">
        <f t="shared" si="29"/>
        <v>-1.6759828452213247E-2</v>
      </c>
      <c r="I1882" s="4"/>
      <c r="J1882" s="4"/>
      <c r="K1882" s="4"/>
    </row>
    <row r="1883" spans="2:11" ht="13.5" x14ac:dyDescent="0.35">
      <c r="B1883" s="3">
        <v>44748</v>
      </c>
      <c r="C1883" s="2">
        <v>35.200000000000003</v>
      </c>
      <c r="D1883" s="2">
        <v>21.161000000000001</v>
      </c>
      <c r="E1883" s="2">
        <v>627</v>
      </c>
      <c r="F1883" s="2">
        <v>35.200000000000003</v>
      </c>
      <c r="G1883" s="2">
        <v>22070.400000000001</v>
      </c>
      <c r="H1883" s="5">
        <f t="shared" si="29"/>
        <v>0</v>
      </c>
      <c r="I1883" s="4"/>
      <c r="J1883" s="4"/>
      <c r="K1883" s="4"/>
    </row>
    <row r="1884" spans="2:11" ht="13.5" x14ac:dyDescent="0.35">
      <c r="B1884" s="3">
        <v>44749</v>
      </c>
      <c r="C1884" s="2">
        <v>35.200000000000003</v>
      </c>
      <c r="D1884" s="2">
        <v>21.161000000000001</v>
      </c>
      <c r="E1884" s="2">
        <v>3929</v>
      </c>
      <c r="F1884" s="2">
        <v>35.18</v>
      </c>
      <c r="G1884" s="2">
        <v>138222.22</v>
      </c>
      <c r="H1884" s="5">
        <f t="shared" si="29"/>
        <v>0</v>
      </c>
      <c r="I1884" s="4"/>
      <c r="J1884" s="4"/>
      <c r="K1884" s="4"/>
    </row>
    <row r="1885" spans="2:11" ht="13.5" x14ac:dyDescent="0.35">
      <c r="B1885" s="3">
        <v>44750</v>
      </c>
      <c r="C1885" s="2">
        <v>35.22</v>
      </c>
      <c r="D1885" s="2">
        <v>21.172999999999998</v>
      </c>
      <c r="E1885" s="2">
        <v>2373</v>
      </c>
      <c r="F1885" s="2">
        <v>35.249000000000002</v>
      </c>
      <c r="G1885" s="2">
        <v>83645.876999999993</v>
      </c>
      <c r="H1885" s="5">
        <f t="shared" si="29"/>
        <v>5.6708095080558105E-4</v>
      </c>
      <c r="I1885" s="4"/>
      <c r="J1885" s="4"/>
      <c r="K1885" s="4"/>
    </row>
    <row r="1886" spans="2:11" ht="13.5" x14ac:dyDescent="0.35">
      <c r="B1886" s="3">
        <v>44753</v>
      </c>
      <c r="C1886" s="2">
        <v>35.299999999999997</v>
      </c>
      <c r="D1886" s="2">
        <v>21.2211</v>
      </c>
      <c r="E1886" s="2">
        <v>1383</v>
      </c>
      <c r="F1886" s="2">
        <v>35.220999999999997</v>
      </c>
      <c r="G1886" s="2">
        <v>48710.642999999996</v>
      </c>
      <c r="H1886" s="5">
        <f t="shared" si="29"/>
        <v>2.2717612053087229E-3</v>
      </c>
      <c r="I1886" s="4"/>
      <c r="J1886" s="4"/>
      <c r="K1886" s="4"/>
    </row>
    <row r="1887" spans="2:11" ht="13.5" x14ac:dyDescent="0.35">
      <c r="B1887" s="3">
        <v>44754</v>
      </c>
      <c r="C1887" s="2">
        <v>35.4</v>
      </c>
      <c r="D1887" s="2">
        <v>21.281199999999998</v>
      </c>
      <c r="E1887" s="2">
        <v>3363</v>
      </c>
      <c r="F1887" s="2">
        <v>35.226999999999997</v>
      </c>
      <c r="G1887" s="2">
        <v>118468.401</v>
      </c>
      <c r="H1887" s="5">
        <f t="shared" si="29"/>
        <v>2.8320869323455659E-3</v>
      </c>
      <c r="I1887" s="4"/>
      <c r="J1887" s="4"/>
      <c r="K1887" s="4"/>
    </row>
    <row r="1888" spans="2:11" ht="13.5" x14ac:dyDescent="0.35">
      <c r="B1888" s="3">
        <v>44755</v>
      </c>
      <c r="C1888" s="2">
        <v>35.4</v>
      </c>
      <c r="D1888" s="2">
        <v>21.281199999999998</v>
      </c>
      <c r="E1888" s="2">
        <v>3167</v>
      </c>
      <c r="F1888" s="2">
        <v>35.445999999999998</v>
      </c>
      <c r="G1888" s="2">
        <v>112257.482</v>
      </c>
      <c r="H1888" s="5">
        <f t="shared" si="29"/>
        <v>0</v>
      </c>
      <c r="I1888" s="4"/>
      <c r="J1888" s="4"/>
      <c r="K1888" s="4"/>
    </row>
    <row r="1889" spans="2:11" ht="13.5" x14ac:dyDescent="0.35">
      <c r="B1889" s="3">
        <v>44756</v>
      </c>
      <c r="C1889" s="2">
        <v>35.6</v>
      </c>
      <c r="D1889" s="2">
        <v>21.401399999999999</v>
      </c>
      <c r="E1889" s="2">
        <v>1841</v>
      </c>
      <c r="F1889" s="2">
        <v>35.484000000000002</v>
      </c>
      <c r="G1889" s="2">
        <v>65326.044000000002</v>
      </c>
      <c r="H1889" s="5">
        <f t="shared" si="29"/>
        <v>5.6481777343383149E-3</v>
      </c>
      <c r="I1889" s="4"/>
      <c r="J1889" s="4"/>
      <c r="K1889" s="4"/>
    </row>
    <row r="1890" spans="2:11" ht="13.5" x14ac:dyDescent="0.35">
      <c r="B1890" s="3">
        <v>44757</v>
      </c>
      <c r="C1890" s="2">
        <v>36</v>
      </c>
      <c r="D1890" s="2">
        <v>21.6419</v>
      </c>
      <c r="E1890" s="2">
        <v>2972</v>
      </c>
      <c r="F1890" s="2">
        <v>35.94</v>
      </c>
      <c r="G1890" s="2">
        <v>106813.68</v>
      </c>
      <c r="H1890" s="5">
        <f t="shared" si="29"/>
        <v>1.1237582588055026E-2</v>
      </c>
      <c r="I1890" s="4"/>
      <c r="J1890" s="4"/>
      <c r="K1890" s="4"/>
    </row>
    <row r="1891" spans="2:11" ht="13.5" x14ac:dyDescent="0.35">
      <c r="B1891" s="3">
        <v>44760</v>
      </c>
      <c r="C1891" s="2">
        <v>36</v>
      </c>
      <c r="D1891" s="2">
        <v>21.6419</v>
      </c>
      <c r="E1891" s="2">
        <v>452</v>
      </c>
      <c r="F1891" s="2">
        <v>35.728999999999999</v>
      </c>
      <c r="G1891" s="2">
        <v>16149.508</v>
      </c>
      <c r="H1891" s="5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35.700000000000003</v>
      </c>
      <c r="D1892" s="2">
        <v>21.461600000000001</v>
      </c>
      <c r="E1892" s="2">
        <v>3331</v>
      </c>
      <c r="F1892" s="2">
        <v>35.734999999999999</v>
      </c>
      <c r="G1892" s="2">
        <v>119033.285</v>
      </c>
      <c r="H1892" s="5">
        <f t="shared" si="29"/>
        <v>-8.3310615056903046E-3</v>
      </c>
      <c r="I1892" s="4"/>
      <c r="J1892" s="4"/>
      <c r="K1892" s="4"/>
    </row>
    <row r="1893" spans="2:11" ht="13.5" x14ac:dyDescent="0.35">
      <c r="B1893" s="3">
        <v>44762</v>
      </c>
      <c r="C1893" s="2">
        <v>36</v>
      </c>
      <c r="D1893" s="2">
        <v>21.6419</v>
      </c>
      <c r="E1893" s="2">
        <v>741</v>
      </c>
      <c r="F1893" s="2">
        <v>36</v>
      </c>
      <c r="G1893" s="2">
        <v>26676</v>
      </c>
      <c r="H1893" s="5">
        <f t="shared" si="29"/>
        <v>8.4010511797815175E-3</v>
      </c>
      <c r="I1893" s="4"/>
      <c r="J1893" s="4"/>
      <c r="K1893" s="4"/>
    </row>
    <row r="1894" spans="2:11" ht="13.5" x14ac:dyDescent="0.35">
      <c r="B1894" s="3">
        <v>44763</v>
      </c>
      <c r="C1894" s="2">
        <v>35.5</v>
      </c>
      <c r="D1894" s="2">
        <v>21.3413</v>
      </c>
      <c r="E1894" s="2">
        <v>1997</v>
      </c>
      <c r="F1894" s="2">
        <v>35.518999999999998</v>
      </c>
      <c r="G1894" s="2">
        <v>70931.442999999999</v>
      </c>
      <c r="H1894" s="5">
        <f t="shared" si="29"/>
        <v>-1.3889723175876393E-2</v>
      </c>
      <c r="I1894" s="4"/>
      <c r="J1894" s="4"/>
      <c r="K1894" s="4"/>
    </row>
    <row r="1895" spans="2:11" ht="13.5" x14ac:dyDescent="0.35">
      <c r="B1895" s="3">
        <v>44764</v>
      </c>
      <c r="C1895" s="2">
        <v>35.99</v>
      </c>
      <c r="D1895" s="2">
        <v>21.635899999999999</v>
      </c>
      <c r="E1895" s="2">
        <v>1892</v>
      </c>
      <c r="F1895" s="2">
        <v>35.548000000000002</v>
      </c>
      <c r="G1895" s="2">
        <v>67256.816000000006</v>
      </c>
      <c r="H1895" s="5">
        <f t="shared" si="29"/>
        <v>1.3804219986598712E-2</v>
      </c>
      <c r="I1895" s="4"/>
      <c r="J1895" s="4"/>
      <c r="K1895" s="4"/>
    </row>
    <row r="1896" spans="2:11" ht="13.5" x14ac:dyDescent="0.35">
      <c r="B1896" s="3">
        <v>44768</v>
      </c>
      <c r="C1896" s="2">
        <v>35.99</v>
      </c>
      <c r="D1896" s="2">
        <v>21.635899999999999</v>
      </c>
      <c r="E1896" s="2">
        <v>4851</v>
      </c>
      <c r="F1896" s="2">
        <v>35.927</v>
      </c>
      <c r="G1896" s="2">
        <v>174281.87700000001</v>
      </c>
      <c r="H1896" s="5">
        <f t="shared" si="29"/>
        <v>0</v>
      </c>
      <c r="I1896" s="4"/>
      <c r="J1896" s="4"/>
      <c r="K1896" s="4"/>
    </row>
    <row r="1897" spans="2:11" ht="13.5" x14ac:dyDescent="0.35">
      <c r="B1897" s="3">
        <v>44769</v>
      </c>
      <c r="C1897" s="2">
        <v>35.99</v>
      </c>
      <c r="D1897" s="2">
        <v>21.635899999999999</v>
      </c>
      <c r="E1897" s="2">
        <v>1812</v>
      </c>
      <c r="F1897" s="2">
        <v>35.991999999999997</v>
      </c>
      <c r="G1897" s="2">
        <v>65217.504000000001</v>
      </c>
      <c r="H1897" s="5">
        <f t="shared" si="29"/>
        <v>0</v>
      </c>
      <c r="I1897" s="4"/>
      <c r="J1897" s="4"/>
      <c r="K1897" s="4"/>
    </row>
    <row r="1898" spans="2:11" ht="13.5" x14ac:dyDescent="0.35">
      <c r="B1898" s="3">
        <v>44770</v>
      </c>
      <c r="C1898" s="2">
        <v>36.299999999999997</v>
      </c>
      <c r="D1898" s="2">
        <v>21.822299999999998</v>
      </c>
      <c r="E1898" s="2">
        <v>551</v>
      </c>
      <c r="F1898" s="2">
        <v>36</v>
      </c>
      <c r="G1898" s="2">
        <v>19836</v>
      </c>
      <c r="H1898" s="5">
        <f t="shared" si="29"/>
        <v>8.6153106642200706E-3</v>
      </c>
      <c r="I1898" s="4"/>
      <c r="J1898" s="4"/>
      <c r="K1898" s="4"/>
    </row>
    <row r="1899" spans="2:11" ht="13.5" x14ac:dyDescent="0.35">
      <c r="B1899" s="3">
        <v>44771</v>
      </c>
      <c r="C1899" s="2">
        <v>36.4</v>
      </c>
      <c r="D1899" s="2">
        <v>21.882400000000001</v>
      </c>
      <c r="E1899" s="2">
        <v>1175</v>
      </c>
      <c r="F1899" s="2">
        <v>36.4</v>
      </c>
      <c r="G1899" s="2">
        <v>42770</v>
      </c>
      <c r="H1899" s="5">
        <f t="shared" si="29"/>
        <v>2.7540635038470758E-3</v>
      </c>
      <c r="I1899" s="4"/>
      <c r="J1899" s="4"/>
      <c r="K1899" s="4"/>
    </row>
    <row r="1900" spans="2:11" ht="13.5" x14ac:dyDescent="0.35">
      <c r="B1900" s="3">
        <v>44774</v>
      </c>
      <c r="C1900" s="2">
        <v>36.299999999999997</v>
      </c>
      <c r="D1900" s="2">
        <v>21.822299999999998</v>
      </c>
      <c r="E1900" s="2">
        <v>711</v>
      </c>
      <c r="F1900" s="2">
        <v>36.302999999999997</v>
      </c>
      <c r="G1900" s="2">
        <v>25811.433000000001</v>
      </c>
      <c r="H1900" s="5">
        <f t="shared" si="29"/>
        <v>-2.7464994698937063E-3</v>
      </c>
      <c r="I1900" s="4"/>
      <c r="J1900" s="4"/>
      <c r="K1900" s="4"/>
    </row>
    <row r="1901" spans="2:11" ht="13.5" x14ac:dyDescent="0.35">
      <c r="B1901" s="3">
        <v>44775</v>
      </c>
      <c r="C1901" s="2">
        <v>36.25</v>
      </c>
      <c r="D1901" s="2">
        <v>21.792200000000001</v>
      </c>
      <c r="E1901" s="2">
        <v>273</v>
      </c>
      <c r="F1901" s="2">
        <v>36.279000000000003</v>
      </c>
      <c r="G1901" s="2">
        <v>9904.1669999999995</v>
      </c>
      <c r="H1901" s="5">
        <f t="shared" si="29"/>
        <v>-1.3793229861195819E-3</v>
      </c>
      <c r="I1901" s="4"/>
      <c r="J1901" s="4"/>
      <c r="K1901" s="4"/>
    </row>
    <row r="1902" spans="2:11" ht="13.5" x14ac:dyDescent="0.35">
      <c r="B1902" s="3">
        <v>44776</v>
      </c>
      <c r="C1902" s="2">
        <v>36.299999999999997</v>
      </c>
      <c r="D1902" s="2">
        <v>21.822299999999998</v>
      </c>
      <c r="E1902" s="2">
        <v>668</v>
      </c>
      <c r="F1902" s="2">
        <v>36.284999999999997</v>
      </c>
      <c r="G1902" s="2">
        <v>24238.38</v>
      </c>
      <c r="H1902" s="5">
        <f t="shared" si="29"/>
        <v>1.3812281458502286E-3</v>
      </c>
      <c r="I1902" s="4"/>
      <c r="J1902" s="4"/>
      <c r="K1902" s="4"/>
    </row>
    <row r="1903" spans="2:11" ht="13.5" x14ac:dyDescent="0.35">
      <c r="B1903" s="3">
        <v>44777</v>
      </c>
      <c r="C1903" s="2">
        <v>37</v>
      </c>
      <c r="D1903" s="2">
        <v>22.243099999999998</v>
      </c>
      <c r="E1903" s="2">
        <v>1838</v>
      </c>
      <c r="F1903" s="2">
        <v>36.317999999999998</v>
      </c>
      <c r="G1903" s="2">
        <v>66752.483999999997</v>
      </c>
      <c r="H1903" s="5">
        <f t="shared" si="29"/>
        <v>1.9283026995321292E-2</v>
      </c>
      <c r="I1903" s="4"/>
      <c r="J1903" s="4"/>
      <c r="K1903" s="4"/>
    </row>
    <row r="1904" spans="2:11" ht="13.5" x14ac:dyDescent="0.35">
      <c r="B1904" s="3">
        <v>44778</v>
      </c>
      <c r="C1904" s="2">
        <v>36.5</v>
      </c>
      <c r="D1904" s="2">
        <v>21.942499999999999</v>
      </c>
      <c r="E1904" s="2">
        <v>883</v>
      </c>
      <c r="F1904" s="2">
        <v>36.853000000000002</v>
      </c>
      <c r="G1904" s="2">
        <v>32541.199000000001</v>
      </c>
      <c r="H1904" s="5">
        <f t="shared" si="29"/>
        <v>-1.351430331203831E-2</v>
      </c>
      <c r="I1904" s="4"/>
      <c r="J1904" s="4"/>
      <c r="K1904" s="4"/>
    </row>
    <row r="1905" spans="2:11" ht="13.5" x14ac:dyDescent="0.35">
      <c r="B1905" s="3">
        <v>44781</v>
      </c>
      <c r="C1905" s="2">
        <v>36.89</v>
      </c>
      <c r="D1905" s="2">
        <v>22.1769</v>
      </c>
      <c r="E1905" s="2">
        <v>218</v>
      </c>
      <c r="F1905" s="2">
        <v>36.762</v>
      </c>
      <c r="G1905" s="2">
        <v>8014.116</v>
      </c>
      <c r="H1905" s="5">
        <f t="shared" si="29"/>
        <v>1.0682465534920855E-2</v>
      </c>
      <c r="I1905" s="4"/>
      <c r="J1905" s="4"/>
      <c r="K1905" s="4"/>
    </row>
    <row r="1906" spans="2:11" ht="13.5" x14ac:dyDescent="0.35">
      <c r="B1906" s="3">
        <v>44782</v>
      </c>
      <c r="C1906" s="2">
        <v>36.9</v>
      </c>
      <c r="D1906" s="2">
        <v>22.183</v>
      </c>
      <c r="E1906" s="2">
        <v>815</v>
      </c>
      <c r="F1906" s="2">
        <v>36.9</v>
      </c>
      <c r="G1906" s="2">
        <v>30073.5</v>
      </c>
      <c r="H1906" s="5">
        <f t="shared" si="29"/>
        <v>2.7506098688274711E-4</v>
      </c>
      <c r="I1906" s="4"/>
      <c r="J1906" s="4"/>
      <c r="K1906" s="4"/>
    </row>
    <row r="1907" spans="2:11" ht="13.5" x14ac:dyDescent="0.35">
      <c r="B1907" s="3">
        <v>44783</v>
      </c>
      <c r="C1907" s="2">
        <v>36.799999999999997</v>
      </c>
      <c r="D1907" s="2">
        <v>22.122800000000002</v>
      </c>
      <c r="E1907" s="2">
        <v>621</v>
      </c>
      <c r="F1907" s="2">
        <v>36.744</v>
      </c>
      <c r="G1907" s="2">
        <v>22818.024000000001</v>
      </c>
      <c r="H1907" s="5">
        <f t="shared" si="29"/>
        <v>-2.7137898390658726E-3</v>
      </c>
      <c r="I1907" s="4"/>
      <c r="J1907" s="4"/>
      <c r="K1907" s="4"/>
    </row>
    <row r="1908" spans="2:11" ht="13.5" x14ac:dyDescent="0.35">
      <c r="B1908" s="3">
        <v>44784</v>
      </c>
      <c r="C1908" s="2">
        <v>36.799999999999997</v>
      </c>
      <c r="D1908" s="2">
        <v>22.122800000000002</v>
      </c>
      <c r="E1908" s="2">
        <v>854</v>
      </c>
      <c r="F1908" s="2">
        <v>36.575000000000003</v>
      </c>
      <c r="G1908" s="2">
        <v>31235.05</v>
      </c>
      <c r="H1908" s="5">
        <f t="shared" si="29"/>
        <v>0</v>
      </c>
      <c r="I1908" s="4"/>
      <c r="J1908" s="4"/>
      <c r="K1908" s="4"/>
    </row>
    <row r="1909" spans="2:11" ht="13.5" x14ac:dyDescent="0.35">
      <c r="B1909" s="3">
        <v>44785</v>
      </c>
      <c r="C1909" s="2">
        <v>36.700000000000003</v>
      </c>
      <c r="D1909" s="2">
        <v>22.0627</v>
      </c>
      <c r="E1909" s="2">
        <v>148</v>
      </c>
      <c r="F1909" s="2">
        <v>36.506999999999998</v>
      </c>
      <c r="G1909" s="2">
        <v>5403.0360000000001</v>
      </c>
      <c r="H1909" s="5">
        <f t="shared" si="29"/>
        <v>-2.7166543113892471E-3</v>
      </c>
      <c r="I1909" s="4"/>
      <c r="J1909" s="4"/>
      <c r="K1909" s="4"/>
    </row>
    <row r="1910" spans="2:11" ht="13.5" x14ac:dyDescent="0.35">
      <c r="B1910" s="3">
        <v>44788</v>
      </c>
      <c r="C1910" s="2">
        <v>36.700000000000003</v>
      </c>
      <c r="D1910" s="2">
        <v>22.0627</v>
      </c>
      <c r="E1910" s="2">
        <v>303</v>
      </c>
      <c r="F1910" s="2">
        <v>36.661999999999999</v>
      </c>
      <c r="G1910" s="2">
        <v>11108.585999999999</v>
      </c>
      <c r="H1910" s="5">
        <f t="shared" si="29"/>
        <v>0</v>
      </c>
      <c r="I1910" s="4"/>
      <c r="J1910" s="4"/>
      <c r="K1910" s="4"/>
    </row>
    <row r="1911" spans="2:11" ht="13.5" x14ac:dyDescent="0.35">
      <c r="B1911" s="3">
        <v>44789</v>
      </c>
      <c r="C1911" s="2">
        <v>36.700000000000003</v>
      </c>
      <c r="D1911" s="2">
        <v>22.0627</v>
      </c>
      <c r="E1911" s="2">
        <v>516</v>
      </c>
      <c r="F1911" s="2">
        <v>36.700000000000003</v>
      </c>
      <c r="G1911" s="2">
        <v>18937.2</v>
      </c>
      <c r="H1911" s="5">
        <f t="shared" si="29"/>
        <v>0</v>
      </c>
      <c r="I1911" s="4"/>
      <c r="J1911" s="4"/>
      <c r="K1911" s="4"/>
    </row>
    <row r="1912" spans="2:11" ht="13.5" x14ac:dyDescent="0.35">
      <c r="B1912" s="3">
        <v>44790</v>
      </c>
      <c r="C1912" s="2">
        <v>36.700000000000003</v>
      </c>
      <c r="D1912" s="2">
        <v>22.0627</v>
      </c>
      <c r="E1912" s="2">
        <v>410</v>
      </c>
      <c r="F1912" s="2">
        <v>36.576000000000001</v>
      </c>
      <c r="G1912" s="2">
        <v>14996.16</v>
      </c>
      <c r="H1912" s="5">
        <f t="shared" si="29"/>
        <v>0</v>
      </c>
      <c r="I1912" s="4"/>
      <c r="J1912" s="4"/>
      <c r="K1912" s="4"/>
    </row>
    <row r="1913" spans="2:11" ht="13.5" x14ac:dyDescent="0.35">
      <c r="B1913" s="3">
        <v>44791</v>
      </c>
      <c r="C1913" s="2">
        <v>36.9</v>
      </c>
      <c r="D1913" s="2">
        <v>22.183</v>
      </c>
      <c r="E1913" s="2">
        <v>2734</v>
      </c>
      <c r="F1913" s="2">
        <v>36.750999999999998</v>
      </c>
      <c r="G1913" s="2">
        <v>100477.234</v>
      </c>
      <c r="H1913" s="5">
        <f t="shared" si="29"/>
        <v>5.4526417890829451E-3</v>
      </c>
      <c r="I1913" s="4"/>
      <c r="J1913" s="4"/>
      <c r="K1913" s="4"/>
    </row>
    <row r="1914" spans="2:11" ht="13.5" x14ac:dyDescent="0.35">
      <c r="B1914" s="3">
        <v>44792</v>
      </c>
      <c r="C1914" s="2">
        <v>36.840000000000003</v>
      </c>
      <c r="D1914" s="2">
        <v>22.146899999999999</v>
      </c>
      <c r="E1914" s="2">
        <v>511</v>
      </c>
      <c r="F1914" s="2">
        <v>36.85</v>
      </c>
      <c r="G1914" s="2">
        <v>18830.349999999999</v>
      </c>
      <c r="H1914" s="5">
        <f t="shared" si="29"/>
        <v>-1.6273723121309621E-3</v>
      </c>
      <c r="I1914" s="4"/>
      <c r="J1914" s="4"/>
      <c r="K1914" s="4"/>
    </row>
    <row r="1915" spans="2:11" ht="13.5" x14ac:dyDescent="0.35">
      <c r="B1915" s="3">
        <v>44795</v>
      </c>
      <c r="C1915" s="2">
        <v>36.979999999999997</v>
      </c>
      <c r="D1915" s="2">
        <v>22.231100000000001</v>
      </c>
      <c r="E1915" s="2">
        <v>1002</v>
      </c>
      <c r="F1915" s="2">
        <v>36.799999999999997</v>
      </c>
      <c r="G1915" s="2">
        <v>36873.599999999999</v>
      </c>
      <c r="H1915" s="5">
        <f t="shared" si="29"/>
        <v>3.8018864942724589E-3</v>
      </c>
      <c r="I1915" s="4"/>
      <c r="J1915" s="4"/>
      <c r="K1915" s="4"/>
    </row>
    <row r="1916" spans="2:11" ht="13.5" x14ac:dyDescent="0.35">
      <c r="B1916" s="3">
        <v>44796</v>
      </c>
      <c r="C1916" s="2">
        <v>36.94</v>
      </c>
      <c r="D1916" s="2">
        <v>22.207000000000001</v>
      </c>
      <c r="E1916" s="2">
        <v>4142</v>
      </c>
      <c r="F1916" s="2">
        <v>36.936</v>
      </c>
      <c r="G1916" s="2">
        <v>152988.91200000001</v>
      </c>
      <c r="H1916" s="5">
        <f t="shared" si="29"/>
        <v>-1.084066915267381E-3</v>
      </c>
      <c r="I1916" s="4"/>
      <c r="J1916" s="4"/>
      <c r="K1916" s="4"/>
    </row>
    <row r="1917" spans="2:11" ht="13.5" x14ac:dyDescent="0.35">
      <c r="B1917" s="3">
        <v>44797</v>
      </c>
      <c r="C1917" s="2">
        <v>36.9</v>
      </c>
      <c r="D1917" s="2">
        <v>22.183</v>
      </c>
      <c r="E1917" s="2">
        <v>544</v>
      </c>
      <c r="F1917" s="2">
        <v>36.719000000000001</v>
      </c>
      <c r="G1917" s="2">
        <v>19975.135999999999</v>
      </c>
      <c r="H1917" s="5">
        <f t="shared" si="29"/>
        <v>-1.0807403071104115E-3</v>
      </c>
      <c r="I1917" s="4"/>
      <c r="J1917" s="4"/>
      <c r="K1917" s="4"/>
    </row>
    <row r="1918" spans="2:11" ht="13.5" x14ac:dyDescent="0.35">
      <c r="B1918" s="3">
        <v>44798</v>
      </c>
      <c r="C1918" s="2">
        <v>36.81</v>
      </c>
      <c r="D1918" s="2">
        <v>22.128900000000002</v>
      </c>
      <c r="E1918" s="2">
        <v>863</v>
      </c>
      <c r="F1918" s="2">
        <v>36.808999999999997</v>
      </c>
      <c r="G1918" s="2">
        <v>31766.167000000001</v>
      </c>
      <c r="H1918" s="5">
        <f t="shared" si="29"/>
        <v>-2.4388044899246388E-3</v>
      </c>
      <c r="I1918" s="4"/>
      <c r="J1918" s="4"/>
      <c r="K1918" s="4"/>
    </row>
    <row r="1919" spans="2:11" ht="13.5" x14ac:dyDescent="0.35">
      <c r="B1919" s="3">
        <v>44799</v>
      </c>
      <c r="C1919" s="2">
        <v>37.5</v>
      </c>
      <c r="D1919" s="2">
        <v>22.543700000000001</v>
      </c>
      <c r="E1919" s="2">
        <v>1637</v>
      </c>
      <c r="F1919" s="2">
        <v>36.834000000000003</v>
      </c>
      <c r="G1919" s="2">
        <v>60297.258000000002</v>
      </c>
      <c r="H1919" s="5">
        <f t="shared" si="29"/>
        <v>1.874471844511022E-2</v>
      </c>
      <c r="I1919" s="4"/>
      <c r="J1919" s="4"/>
      <c r="K1919" s="4"/>
    </row>
    <row r="1920" spans="2:11" ht="13.5" x14ac:dyDescent="0.35">
      <c r="B1920" s="3">
        <v>44802</v>
      </c>
      <c r="C1920" s="2">
        <v>36.99</v>
      </c>
      <c r="D1920" s="2">
        <v>22.237100000000002</v>
      </c>
      <c r="E1920" s="2">
        <v>4509</v>
      </c>
      <c r="F1920" s="2">
        <v>36.633000000000003</v>
      </c>
      <c r="G1920" s="2">
        <v>165178.19699999999</v>
      </c>
      <c r="H1920" s="5">
        <f t="shared" si="29"/>
        <v>-1.3600251955091645E-2</v>
      </c>
      <c r="I1920" s="4"/>
      <c r="J1920" s="4"/>
      <c r="K1920" s="4"/>
    </row>
    <row r="1921" spans="2:11" ht="13.5" x14ac:dyDescent="0.35">
      <c r="B1921" s="3">
        <v>44803</v>
      </c>
      <c r="C1921" s="2">
        <v>35.5</v>
      </c>
      <c r="D1921" s="2">
        <v>21.3413</v>
      </c>
      <c r="E1921" s="2">
        <v>7841</v>
      </c>
      <c r="F1921" s="2">
        <v>35.631</v>
      </c>
      <c r="G1921" s="2">
        <v>279382.67099999997</v>
      </c>
      <c r="H1921" s="5">
        <f t="shared" si="29"/>
        <v>-4.028402984202082E-2</v>
      </c>
      <c r="I1921" s="4"/>
      <c r="J1921" s="4"/>
      <c r="K1921" s="4"/>
    </row>
    <row r="1922" spans="2:11" ht="13.5" x14ac:dyDescent="0.35">
      <c r="B1922" s="3">
        <v>44804</v>
      </c>
      <c r="C1922" s="2">
        <v>36</v>
      </c>
      <c r="D1922" s="2">
        <v>21.6419</v>
      </c>
      <c r="E1922" s="2">
        <v>14549</v>
      </c>
      <c r="F1922" s="2">
        <v>35.545999999999999</v>
      </c>
      <c r="G1922" s="2">
        <v>517158.75400000002</v>
      </c>
      <c r="H1922" s="5">
        <f t="shared" si="29"/>
        <v>1.4085364996509083E-2</v>
      </c>
      <c r="I1922" s="4"/>
      <c r="J1922" s="4"/>
      <c r="K1922" s="4"/>
    </row>
    <row r="1923" spans="2:11" ht="13.5" x14ac:dyDescent="0.35">
      <c r="B1923" s="3">
        <v>44805</v>
      </c>
      <c r="C1923" s="2">
        <v>36.299999999999997</v>
      </c>
      <c r="D1923" s="2">
        <v>21.822299999999998</v>
      </c>
      <c r="E1923" s="2">
        <v>8631</v>
      </c>
      <c r="F1923" s="2">
        <v>35.576999999999998</v>
      </c>
      <c r="G1923" s="2">
        <v>307065.087</v>
      </c>
      <c r="H1923" s="5">
        <f t="shared" si="29"/>
        <v>8.3356821720828016E-3</v>
      </c>
      <c r="I1923" s="4"/>
      <c r="J1923" s="4"/>
      <c r="K1923" s="4"/>
    </row>
    <row r="1924" spans="2:11" ht="13.5" x14ac:dyDescent="0.35">
      <c r="B1924" s="3">
        <v>44806</v>
      </c>
      <c r="C1924" s="2">
        <v>36.299999999999997</v>
      </c>
      <c r="D1924" s="2">
        <v>21.822299999999998</v>
      </c>
      <c r="E1924" s="2">
        <v>1031</v>
      </c>
      <c r="F1924" s="2">
        <v>36.204000000000001</v>
      </c>
      <c r="G1924" s="2">
        <v>37326.324000000001</v>
      </c>
      <c r="H1924" s="5">
        <f t="shared" si="29"/>
        <v>0</v>
      </c>
      <c r="I1924" s="4"/>
      <c r="J1924" s="4"/>
      <c r="K1924" s="4"/>
    </row>
    <row r="1925" spans="2:11" ht="13.5" x14ac:dyDescent="0.35">
      <c r="B1925" s="3">
        <v>44809</v>
      </c>
      <c r="C1925" s="2">
        <v>35.700000000000003</v>
      </c>
      <c r="D1925" s="2">
        <v>21.461600000000001</v>
      </c>
      <c r="E1925" s="2">
        <v>3654</v>
      </c>
      <c r="F1925" s="2">
        <v>35.829000000000001</v>
      </c>
      <c r="G1925" s="2">
        <v>130919.166</v>
      </c>
      <c r="H1925" s="5">
        <f t="shared" si="29"/>
        <v>-1.6528963491474216E-2</v>
      </c>
      <c r="I1925" s="4"/>
      <c r="J1925" s="4"/>
      <c r="K1925" s="4"/>
    </row>
    <row r="1926" spans="2:11" ht="13.5" x14ac:dyDescent="0.35">
      <c r="B1926" s="3">
        <v>44810</v>
      </c>
      <c r="C1926" s="2">
        <v>35.619999999999997</v>
      </c>
      <c r="D1926" s="2">
        <v>21.413499999999999</v>
      </c>
      <c r="E1926" s="2">
        <v>7471</v>
      </c>
      <c r="F1926" s="2">
        <v>35.613999999999997</v>
      </c>
      <c r="G1926" s="2">
        <v>266072.19400000002</v>
      </c>
      <c r="H1926" s="5">
        <f t="shared" si="29"/>
        <v>-2.241212211577962E-3</v>
      </c>
      <c r="I1926" s="4"/>
      <c r="J1926" s="4"/>
      <c r="K1926" s="4"/>
    </row>
    <row r="1927" spans="2:11" ht="13.5" x14ac:dyDescent="0.35">
      <c r="B1927" s="3">
        <v>44811</v>
      </c>
      <c r="C1927" s="2">
        <v>36.29</v>
      </c>
      <c r="D1927" s="2">
        <v>21.816299999999998</v>
      </c>
      <c r="E1927" s="2">
        <v>14874</v>
      </c>
      <c r="F1927" s="2">
        <v>35.930999999999997</v>
      </c>
      <c r="G1927" s="2">
        <v>534437.69400000002</v>
      </c>
      <c r="H1927" s="5">
        <f t="shared" ref="H1927:H1990" si="30">(D1927-D1926)/D1926</f>
        <v>1.8810563429612123E-2</v>
      </c>
      <c r="I1927" s="4"/>
      <c r="J1927" s="4"/>
      <c r="K1927" s="4"/>
    </row>
    <row r="1928" spans="2:11" ht="13.5" x14ac:dyDescent="0.35">
      <c r="B1928" s="3">
        <v>44812</v>
      </c>
      <c r="C1928" s="2">
        <v>36.14</v>
      </c>
      <c r="D1928" s="2">
        <v>21.726099999999999</v>
      </c>
      <c r="E1928" s="2">
        <v>1813</v>
      </c>
      <c r="F1928" s="2">
        <v>36.238</v>
      </c>
      <c r="G1928" s="2">
        <v>65699.494000000006</v>
      </c>
      <c r="H1928" s="5">
        <f t="shared" si="30"/>
        <v>-4.1345232692986157E-3</v>
      </c>
      <c r="I1928" s="4"/>
      <c r="J1928" s="4"/>
      <c r="K1928" s="4"/>
    </row>
    <row r="1929" spans="2:11" ht="13.5" x14ac:dyDescent="0.35">
      <c r="B1929" s="3">
        <v>44813</v>
      </c>
      <c r="C1929" s="2">
        <v>36.25</v>
      </c>
      <c r="D1929" s="2">
        <v>21.792200000000001</v>
      </c>
      <c r="E1929" s="2">
        <v>2847</v>
      </c>
      <c r="F1929" s="2">
        <v>36.198</v>
      </c>
      <c r="G1929" s="2">
        <v>103055.70600000001</v>
      </c>
      <c r="H1929" s="5">
        <f t="shared" si="30"/>
        <v>3.042423628723161E-3</v>
      </c>
      <c r="I1929" s="4"/>
      <c r="J1929" s="4"/>
      <c r="K1929" s="4"/>
    </row>
    <row r="1930" spans="2:11" ht="13.5" x14ac:dyDescent="0.35">
      <c r="B1930" s="3">
        <v>44816</v>
      </c>
      <c r="C1930" s="2">
        <v>36.159999999999997</v>
      </c>
      <c r="D1930" s="2">
        <v>21.738099999999999</v>
      </c>
      <c r="E1930" s="2">
        <v>3673</v>
      </c>
      <c r="F1930" s="2">
        <v>36.201999999999998</v>
      </c>
      <c r="G1930" s="2">
        <v>132969.946</v>
      </c>
      <c r="H1930" s="5">
        <f t="shared" si="30"/>
        <v>-2.482539624269317E-3</v>
      </c>
      <c r="I1930" s="4"/>
      <c r="J1930" s="4"/>
      <c r="K1930" s="4"/>
    </row>
    <row r="1931" spans="2:11" ht="13.5" x14ac:dyDescent="0.35">
      <c r="B1931" s="3">
        <v>44817</v>
      </c>
      <c r="C1931" s="2">
        <v>36.200000000000003</v>
      </c>
      <c r="D1931" s="2">
        <v>21.7621</v>
      </c>
      <c r="E1931" s="2">
        <v>4145</v>
      </c>
      <c r="F1931" s="2">
        <v>36.145000000000003</v>
      </c>
      <c r="G1931" s="2">
        <v>149821.02499999999</v>
      </c>
      <c r="H1931" s="5">
        <f t="shared" si="30"/>
        <v>1.1040523320805825E-3</v>
      </c>
      <c r="I1931" s="4"/>
      <c r="J1931" s="4"/>
      <c r="K1931" s="4"/>
    </row>
    <row r="1932" spans="2:11" ht="13.5" x14ac:dyDescent="0.35">
      <c r="B1932" s="3">
        <v>44818</v>
      </c>
      <c r="C1932" s="2">
        <v>36.299999999999997</v>
      </c>
      <c r="D1932" s="2">
        <v>21.822299999999998</v>
      </c>
      <c r="E1932" s="2">
        <v>3012</v>
      </c>
      <c r="F1932" s="2">
        <v>36.241</v>
      </c>
      <c r="G1932" s="2">
        <v>109157.89200000001</v>
      </c>
      <c r="H1932" s="5">
        <f t="shared" si="30"/>
        <v>2.7662771515615798E-3</v>
      </c>
      <c r="I1932" s="4"/>
      <c r="J1932" s="4"/>
      <c r="K1932" s="4"/>
    </row>
    <row r="1933" spans="2:11" ht="13.5" x14ac:dyDescent="0.35">
      <c r="B1933" s="3">
        <v>44819</v>
      </c>
      <c r="C1933" s="2">
        <v>36.4</v>
      </c>
      <c r="D1933" s="2">
        <v>21.882400000000001</v>
      </c>
      <c r="E1933" s="2">
        <v>490</v>
      </c>
      <c r="F1933" s="2">
        <v>36.4</v>
      </c>
      <c r="G1933" s="2">
        <v>17836</v>
      </c>
      <c r="H1933" s="5">
        <f t="shared" si="30"/>
        <v>2.7540635038470758E-3</v>
      </c>
      <c r="I1933" s="4"/>
      <c r="J1933" s="4"/>
      <c r="K1933" s="4"/>
    </row>
    <row r="1934" spans="2:11" ht="13.5" x14ac:dyDescent="0.35">
      <c r="B1934" s="3">
        <v>44820</v>
      </c>
      <c r="C1934" s="2">
        <v>36.49</v>
      </c>
      <c r="D1934" s="2">
        <v>21.936499999999999</v>
      </c>
      <c r="E1934" s="2">
        <v>1020</v>
      </c>
      <c r="F1934" s="2">
        <v>36.487000000000002</v>
      </c>
      <c r="G1934" s="2">
        <v>37216.74</v>
      </c>
      <c r="H1934" s="5">
        <f t="shared" si="30"/>
        <v>2.4723065111687138E-3</v>
      </c>
      <c r="I1934" s="4"/>
      <c r="J1934" s="4"/>
      <c r="K1934" s="4"/>
    </row>
    <row r="1935" spans="2:11" ht="13.5" x14ac:dyDescent="0.35">
      <c r="B1935" s="3">
        <v>44823</v>
      </c>
      <c r="C1935" s="2">
        <v>36.799999999999997</v>
      </c>
      <c r="D1935" s="2">
        <v>22.122800000000002</v>
      </c>
      <c r="E1935" s="2">
        <v>733</v>
      </c>
      <c r="F1935" s="2">
        <v>36.579000000000001</v>
      </c>
      <c r="G1935" s="2">
        <v>26812.406999999999</v>
      </c>
      <c r="H1935" s="5">
        <f t="shared" si="30"/>
        <v>8.4926948236957941E-3</v>
      </c>
      <c r="I1935" s="4"/>
      <c r="J1935" s="4"/>
      <c r="K1935" s="4"/>
    </row>
    <row r="1936" spans="2:11" ht="13.5" x14ac:dyDescent="0.35">
      <c r="B1936" s="3">
        <v>44824</v>
      </c>
      <c r="C1936" s="2">
        <v>36.799999999999997</v>
      </c>
      <c r="D1936" s="2">
        <v>22.122800000000002</v>
      </c>
      <c r="E1936" s="2">
        <v>258</v>
      </c>
      <c r="F1936" s="2">
        <v>36.656999999999996</v>
      </c>
      <c r="G1936" s="2">
        <v>9457.5059999999994</v>
      </c>
      <c r="H1936" s="5">
        <f t="shared" si="30"/>
        <v>0</v>
      </c>
      <c r="I1936" s="4"/>
      <c r="J1936" s="4"/>
      <c r="K1936" s="4"/>
    </row>
    <row r="1937" spans="2:11" ht="13.5" x14ac:dyDescent="0.35">
      <c r="B1937" s="3">
        <v>44825</v>
      </c>
      <c r="C1937" s="2">
        <v>36.799999999999997</v>
      </c>
      <c r="D1937" s="2">
        <v>22.122800000000002</v>
      </c>
      <c r="E1937" s="2">
        <v>2417</v>
      </c>
      <c r="F1937" s="2">
        <v>36.707999999999998</v>
      </c>
      <c r="G1937" s="2">
        <v>88723.236000000004</v>
      </c>
      <c r="H1937" s="5">
        <f t="shared" si="30"/>
        <v>0</v>
      </c>
      <c r="I1937" s="4"/>
      <c r="J1937" s="4"/>
      <c r="K1937" s="4"/>
    </row>
    <row r="1938" spans="2:11" ht="13.5" x14ac:dyDescent="0.35">
      <c r="B1938" s="3">
        <v>44826</v>
      </c>
      <c r="C1938" s="2">
        <v>36.799999999999997</v>
      </c>
      <c r="D1938" s="2">
        <v>22.122800000000002</v>
      </c>
      <c r="E1938" s="2">
        <v>3359</v>
      </c>
      <c r="F1938" s="2">
        <v>36.628</v>
      </c>
      <c r="G1938" s="2">
        <v>123033.452</v>
      </c>
      <c r="H1938" s="5">
        <f t="shared" si="30"/>
        <v>0</v>
      </c>
      <c r="I1938" s="4"/>
      <c r="J1938" s="4"/>
      <c r="K1938" s="4"/>
    </row>
    <row r="1939" spans="2:11" ht="13.5" x14ac:dyDescent="0.35">
      <c r="B1939" s="3">
        <v>44827</v>
      </c>
      <c r="C1939" s="2">
        <v>38.299999999999997</v>
      </c>
      <c r="D1939" s="2">
        <v>23.0246</v>
      </c>
      <c r="E1939" s="2">
        <v>3869</v>
      </c>
      <c r="F1939" s="2">
        <v>37.058</v>
      </c>
      <c r="G1939" s="2">
        <v>143377.402</v>
      </c>
      <c r="H1939" s="5">
        <f t="shared" si="30"/>
        <v>4.0763375341276775E-2</v>
      </c>
      <c r="I1939" s="4"/>
      <c r="J1939" s="4"/>
      <c r="K1939" s="4"/>
    </row>
    <row r="1940" spans="2:11" ht="13.5" x14ac:dyDescent="0.35">
      <c r="B1940" s="3">
        <v>44830</v>
      </c>
      <c r="C1940" s="2">
        <v>39</v>
      </c>
      <c r="D1940" s="2">
        <v>23.445399999999999</v>
      </c>
      <c r="E1940" s="2">
        <v>8306</v>
      </c>
      <c r="F1940" s="2">
        <v>38.805</v>
      </c>
      <c r="G1940" s="2">
        <v>322314.33</v>
      </c>
      <c r="H1940" s="5">
        <f t="shared" si="30"/>
        <v>1.8276104688029319E-2</v>
      </c>
      <c r="I1940" s="4"/>
      <c r="J1940" s="4"/>
      <c r="K1940" s="4"/>
    </row>
    <row r="1941" spans="2:11" ht="13.5" x14ac:dyDescent="0.35">
      <c r="B1941" s="3">
        <v>44831</v>
      </c>
      <c r="C1941" s="2">
        <v>39.11</v>
      </c>
      <c r="D1941" s="2">
        <v>23.511500000000002</v>
      </c>
      <c r="E1941" s="2">
        <v>4022</v>
      </c>
      <c r="F1941" s="2">
        <v>39.35</v>
      </c>
      <c r="G1941" s="2">
        <v>158265.70000000001</v>
      </c>
      <c r="H1941" s="5">
        <f t="shared" si="30"/>
        <v>2.8193163690959535E-3</v>
      </c>
      <c r="I1941" s="4"/>
      <c r="J1941" s="4"/>
      <c r="K1941" s="4"/>
    </row>
    <row r="1942" spans="2:11" ht="13.5" x14ac:dyDescent="0.35">
      <c r="B1942" s="3">
        <v>44832</v>
      </c>
      <c r="C1942" s="2">
        <v>39.5</v>
      </c>
      <c r="D1942" s="2">
        <v>23.745999999999999</v>
      </c>
      <c r="E1942" s="2">
        <v>13047</v>
      </c>
      <c r="F1942" s="2">
        <v>39.488</v>
      </c>
      <c r="G1942" s="2">
        <v>515199.93599999999</v>
      </c>
      <c r="H1942" s="5">
        <f t="shared" si="30"/>
        <v>9.9738425876697376E-3</v>
      </c>
      <c r="I1942" s="4"/>
      <c r="J1942" s="4"/>
      <c r="K1942" s="4"/>
    </row>
    <row r="1943" spans="2:11" ht="13.5" x14ac:dyDescent="0.35">
      <c r="B1943" s="3">
        <v>44833</v>
      </c>
      <c r="C1943" s="2">
        <v>39.49</v>
      </c>
      <c r="D1943" s="2">
        <v>23.74</v>
      </c>
      <c r="E1943" s="2">
        <v>9220</v>
      </c>
      <c r="F1943" s="2">
        <v>39.466999999999999</v>
      </c>
      <c r="G1943" s="2">
        <v>363885.74</v>
      </c>
      <c r="H1943" s="5">
        <f t="shared" si="30"/>
        <v>-2.5267413459109862E-4</v>
      </c>
      <c r="I1943" s="4"/>
      <c r="J1943" s="4"/>
      <c r="K1943" s="4"/>
    </row>
    <row r="1944" spans="2:11" ht="13.5" x14ac:dyDescent="0.35">
      <c r="B1944" s="3">
        <v>44834</v>
      </c>
      <c r="C1944" s="2">
        <v>38.79</v>
      </c>
      <c r="D1944" s="2">
        <v>23.319199999999999</v>
      </c>
      <c r="E1944" s="2">
        <v>7344</v>
      </c>
      <c r="F1944" s="2">
        <v>38.887999999999998</v>
      </c>
      <c r="G1944" s="2">
        <v>285593.47200000001</v>
      </c>
      <c r="H1944" s="5">
        <f t="shared" si="30"/>
        <v>-1.7725358045492835E-2</v>
      </c>
      <c r="I1944" s="4"/>
      <c r="J1944" s="4"/>
      <c r="K1944" s="4"/>
    </row>
    <row r="1945" spans="2:11" ht="13.5" x14ac:dyDescent="0.35">
      <c r="B1945" s="3">
        <v>44837</v>
      </c>
      <c r="C1945" s="2">
        <v>38.659999999999997</v>
      </c>
      <c r="D1945" s="2">
        <v>23.241</v>
      </c>
      <c r="E1945" s="2">
        <v>33385</v>
      </c>
      <c r="F1945" s="2">
        <v>37.015999999999998</v>
      </c>
      <c r="G1945" s="2">
        <v>1235779.1599999999</v>
      </c>
      <c r="H1945" s="5">
        <f t="shared" si="30"/>
        <v>-3.3534598099419768E-3</v>
      </c>
      <c r="I1945" s="4"/>
      <c r="J1945" s="4"/>
      <c r="K1945" s="4"/>
    </row>
    <row r="1946" spans="2:11" ht="13.5" x14ac:dyDescent="0.35">
      <c r="B1946" s="3">
        <v>44838</v>
      </c>
      <c r="C1946" s="2">
        <v>38.5</v>
      </c>
      <c r="D1946" s="2">
        <v>23.1448</v>
      </c>
      <c r="E1946" s="2">
        <v>48752</v>
      </c>
      <c r="F1946" s="2">
        <v>37.003</v>
      </c>
      <c r="G1946" s="2">
        <v>1803970.2560000001</v>
      </c>
      <c r="H1946" s="5">
        <f t="shared" si="30"/>
        <v>-4.1392366937739178E-3</v>
      </c>
      <c r="I1946" s="4"/>
      <c r="J1946" s="4"/>
      <c r="K1946" s="4"/>
    </row>
    <row r="1947" spans="2:11" ht="13.5" x14ac:dyDescent="0.35">
      <c r="B1947" s="3">
        <v>44839</v>
      </c>
      <c r="C1947" s="2">
        <v>37.5</v>
      </c>
      <c r="D1947" s="2">
        <v>22.543700000000001</v>
      </c>
      <c r="E1947" s="2">
        <v>774</v>
      </c>
      <c r="F1947" s="2">
        <v>37.514000000000003</v>
      </c>
      <c r="G1947" s="2">
        <v>29035.835999999999</v>
      </c>
      <c r="H1947" s="5">
        <f t="shared" si="30"/>
        <v>-2.5971276485430805E-2</v>
      </c>
      <c r="I1947" s="4"/>
      <c r="J1947" s="4"/>
      <c r="K1947" s="4"/>
    </row>
    <row r="1948" spans="2:11" ht="13.5" x14ac:dyDescent="0.35">
      <c r="B1948" s="3">
        <v>44840</v>
      </c>
      <c r="C1948" s="2">
        <v>37.299999999999997</v>
      </c>
      <c r="D1948" s="2">
        <v>22.423400000000001</v>
      </c>
      <c r="E1948" s="2">
        <v>2689</v>
      </c>
      <c r="F1948" s="2">
        <v>37.277999999999999</v>
      </c>
      <c r="G1948" s="2">
        <v>100240.542</v>
      </c>
      <c r="H1948" s="5">
        <f t="shared" si="30"/>
        <v>-5.3363023815966451E-3</v>
      </c>
      <c r="I1948" s="4"/>
      <c r="J1948" s="4"/>
      <c r="K1948" s="4"/>
    </row>
    <row r="1949" spans="2:11" ht="13.5" x14ac:dyDescent="0.35">
      <c r="B1949" s="3">
        <v>44841</v>
      </c>
      <c r="C1949" s="2">
        <v>37</v>
      </c>
      <c r="D1949" s="2">
        <v>22.243099999999998</v>
      </c>
      <c r="E1949" s="2">
        <v>306</v>
      </c>
      <c r="F1949" s="2">
        <v>37.14</v>
      </c>
      <c r="G1949" s="2">
        <v>11364.84</v>
      </c>
      <c r="H1949" s="5">
        <f t="shared" si="30"/>
        <v>-8.0407074752268867E-3</v>
      </c>
      <c r="I1949" s="4"/>
      <c r="J1949" s="4"/>
      <c r="K1949" s="4"/>
    </row>
    <row r="1950" spans="2:11" ht="13.5" x14ac:dyDescent="0.35">
      <c r="B1950" s="3">
        <v>44844</v>
      </c>
      <c r="C1950" s="2">
        <v>37</v>
      </c>
      <c r="D1950" s="2">
        <v>22.243099999999998</v>
      </c>
      <c r="E1950" s="2">
        <v>331</v>
      </c>
      <c r="F1950" s="2">
        <v>36.878999999999998</v>
      </c>
      <c r="G1950" s="2">
        <v>12206.949000000001</v>
      </c>
      <c r="H1950" s="5">
        <f t="shared" si="30"/>
        <v>0</v>
      </c>
      <c r="I1950" s="4"/>
      <c r="J1950" s="4"/>
      <c r="K1950" s="4"/>
    </row>
    <row r="1951" spans="2:11" ht="13.5" x14ac:dyDescent="0.35">
      <c r="B1951" s="3">
        <v>44845</v>
      </c>
      <c r="C1951" s="2">
        <v>37.450000000000003</v>
      </c>
      <c r="D1951" s="2">
        <v>22.5136</v>
      </c>
      <c r="E1951" s="2">
        <v>4621</v>
      </c>
      <c r="F1951" s="2">
        <v>37.337000000000003</v>
      </c>
      <c r="G1951" s="2">
        <v>172534.277</v>
      </c>
      <c r="H1951" s="5">
        <f t="shared" si="30"/>
        <v>1.2161074670347298E-2</v>
      </c>
      <c r="I1951" s="4"/>
      <c r="J1951" s="4"/>
      <c r="K1951" s="4"/>
    </row>
    <row r="1952" spans="2:11" ht="13.5" x14ac:dyDescent="0.35">
      <c r="B1952" s="3">
        <v>44846</v>
      </c>
      <c r="C1952" s="2">
        <v>37.299999999999997</v>
      </c>
      <c r="D1952" s="2">
        <v>22.423400000000001</v>
      </c>
      <c r="E1952" s="2">
        <v>6661</v>
      </c>
      <c r="F1952" s="2">
        <v>37.335999999999999</v>
      </c>
      <c r="G1952" s="2">
        <v>248695.09599999999</v>
      </c>
      <c r="H1952" s="5">
        <f t="shared" si="30"/>
        <v>-4.0064672020467358E-3</v>
      </c>
      <c r="I1952" s="4"/>
      <c r="J1952" s="4"/>
      <c r="K1952" s="4"/>
    </row>
    <row r="1953" spans="2:11" ht="13.5" x14ac:dyDescent="0.35">
      <c r="B1953" s="3">
        <v>44847</v>
      </c>
      <c r="C1953" s="2">
        <v>37.5</v>
      </c>
      <c r="D1953" s="2">
        <v>22.543700000000001</v>
      </c>
      <c r="E1953" s="2">
        <v>456</v>
      </c>
      <c r="F1953" s="2">
        <v>37.402000000000001</v>
      </c>
      <c r="G1953" s="2">
        <v>17055.312000000002</v>
      </c>
      <c r="H1953" s="5">
        <f t="shared" si="30"/>
        <v>5.3649312771479919E-3</v>
      </c>
      <c r="I1953" s="4"/>
      <c r="J1953" s="4"/>
      <c r="K1953" s="4"/>
    </row>
    <row r="1954" spans="2:11" ht="13.5" x14ac:dyDescent="0.35">
      <c r="B1954" s="3">
        <v>44848</v>
      </c>
      <c r="C1954" s="2">
        <v>37.49</v>
      </c>
      <c r="D1954" s="2">
        <v>22.537600000000001</v>
      </c>
      <c r="E1954" s="2">
        <v>430</v>
      </c>
      <c r="F1954" s="2">
        <v>37.326999999999998</v>
      </c>
      <c r="G1954" s="2">
        <v>16050.61</v>
      </c>
      <c r="H1954" s="5">
        <f t="shared" si="30"/>
        <v>-2.7058557379667022E-4</v>
      </c>
      <c r="I1954" s="4"/>
      <c r="J1954" s="4"/>
      <c r="K1954" s="4"/>
    </row>
    <row r="1955" spans="2:11" ht="13.5" x14ac:dyDescent="0.35">
      <c r="B1955" s="3">
        <v>44851</v>
      </c>
      <c r="C1955" s="2">
        <v>37.4</v>
      </c>
      <c r="D1955" s="2">
        <v>22.483499999999999</v>
      </c>
      <c r="E1955" s="2">
        <v>4971</v>
      </c>
      <c r="F1955" s="2">
        <v>37.381</v>
      </c>
      <c r="G1955" s="2">
        <v>185820.951</v>
      </c>
      <c r="H1955" s="5">
        <f t="shared" si="30"/>
        <v>-2.4004330540963463E-3</v>
      </c>
      <c r="I1955" s="4"/>
      <c r="J1955" s="4"/>
      <c r="K1955" s="4"/>
    </row>
    <row r="1956" spans="2:11" ht="13.5" x14ac:dyDescent="0.35">
      <c r="B1956" s="3">
        <v>44852</v>
      </c>
      <c r="C1956" s="2">
        <v>37.5</v>
      </c>
      <c r="D1956" s="2">
        <v>22.543700000000001</v>
      </c>
      <c r="E1956" s="2">
        <v>2187</v>
      </c>
      <c r="F1956" s="2">
        <v>37.499000000000002</v>
      </c>
      <c r="G1956" s="2">
        <v>82010.312999999995</v>
      </c>
      <c r="H1956" s="5">
        <f t="shared" si="30"/>
        <v>2.6775190695399651E-3</v>
      </c>
      <c r="I1956" s="4"/>
      <c r="J1956" s="4"/>
      <c r="K1956" s="4"/>
    </row>
    <row r="1957" spans="2:11" ht="13.5" x14ac:dyDescent="0.35">
      <c r="B1957" s="3">
        <v>44853</v>
      </c>
      <c r="C1957" s="2">
        <v>37.5</v>
      </c>
      <c r="D1957" s="2">
        <v>22.543700000000001</v>
      </c>
      <c r="E1957" s="2">
        <v>342</v>
      </c>
      <c r="F1957" s="2">
        <v>37.47</v>
      </c>
      <c r="G1957" s="2">
        <v>12814.74</v>
      </c>
      <c r="H1957" s="5">
        <f t="shared" si="30"/>
        <v>0</v>
      </c>
      <c r="I1957" s="4"/>
      <c r="J1957" s="4"/>
      <c r="K1957" s="4"/>
    </row>
    <row r="1958" spans="2:11" ht="13.5" x14ac:dyDescent="0.35">
      <c r="B1958" s="3">
        <v>44854</v>
      </c>
      <c r="C1958" s="2">
        <v>37.5</v>
      </c>
      <c r="D1958" s="2">
        <v>22.543700000000001</v>
      </c>
      <c r="E1958" s="2">
        <v>443</v>
      </c>
      <c r="F1958" s="2">
        <v>37.521000000000001</v>
      </c>
      <c r="G1958" s="2">
        <v>16621.803</v>
      </c>
      <c r="H1958" s="5">
        <f t="shared" si="30"/>
        <v>0</v>
      </c>
      <c r="I1958" s="4"/>
      <c r="J1958" s="4"/>
      <c r="K1958" s="4"/>
    </row>
    <row r="1959" spans="2:11" ht="13.5" x14ac:dyDescent="0.35">
      <c r="B1959" s="3">
        <v>44855</v>
      </c>
      <c r="C1959" s="2">
        <v>37.5</v>
      </c>
      <c r="D1959" s="2">
        <v>22.543700000000001</v>
      </c>
      <c r="E1959" s="2">
        <v>12994</v>
      </c>
      <c r="F1959" s="2">
        <v>37.195</v>
      </c>
      <c r="G1959" s="2">
        <v>483311.83</v>
      </c>
      <c r="H1959" s="5">
        <f t="shared" si="30"/>
        <v>0</v>
      </c>
      <c r="I1959" s="4"/>
      <c r="J1959" s="4"/>
      <c r="K1959" s="4"/>
    </row>
    <row r="1960" spans="2:11" ht="13.5" x14ac:dyDescent="0.35">
      <c r="B1960" s="3">
        <v>44858</v>
      </c>
      <c r="C1960" s="2">
        <v>37.1</v>
      </c>
      <c r="D1960" s="2">
        <v>22.3032</v>
      </c>
      <c r="E1960" s="2">
        <v>1407</v>
      </c>
      <c r="F1960" s="2">
        <v>37.090000000000003</v>
      </c>
      <c r="G1960" s="2">
        <v>52185.63</v>
      </c>
      <c r="H1960" s="5">
        <f t="shared" si="30"/>
        <v>-1.0668168934114666E-2</v>
      </c>
      <c r="I1960" s="4"/>
      <c r="J1960" s="4"/>
      <c r="K1960" s="4"/>
    </row>
    <row r="1961" spans="2:11" ht="13.5" x14ac:dyDescent="0.35">
      <c r="B1961" s="3">
        <v>44859</v>
      </c>
      <c r="C1961" s="2">
        <v>37.1</v>
      </c>
      <c r="D1961" s="2">
        <v>22.3032</v>
      </c>
      <c r="E1961" s="2">
        <v>1606</v>
      </c>
      <c r="F1961" s="2">
        <v>37.109000000000002</v>
      </c>
      <c r="G1961" s="2">
        <v>59597.053999999996</v>
      </c>
      <c r="H1961" s="5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37.49</v>
      </c>
      <c r="D1962" s="2">
        <v>22.537600000000001</v>
      </c>
      <c r="E1962" s="2">
        <v>3784</v>
      </c>
      <c r="F1962" s="2">
        <v>37.273000000000003</v>
      </c>
      <c r="G1962" s="2">
        <v>141041.03200000001</v>
      </c>
      <c r="H1962" s="5">
        <f t="shared" si="30"/>
        <v>1.050970264356688E-2</v>
      </c>
      <c r="I1962" s="4"/>
      <c r="J1962" s="4"/>
      <c r="K1962" s="4"/>
    </row>
    <row r="1963" spans="2:11" ht="13.5" x14ac:dyDescent="0.35">
      <c r="B1963" s="3">
        <v>44861</v>
      </c>
      <c r="C1963" s="2">
        <v>37.49</v>
      </c>
      <c r="D1963" s="2">
        <v>22.537600000000001</v>
      </c>
      <c r="E1963" s="2">
        <v>1267</v>
      </c>
      <c r="F1963" s="2">
        <v>37.496000000000002</v>
      </c>
      <c r="G1963" s="2">
        <v>47507.432000000001</v>
      </c>
      <c r="H1963" s="5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38.68</v>
      </c>
      <c r="D1964" s="2">
        <v>23.253</v>
      </c>
      <c r="E1964" s="2">
        <v>15529</v>
      </c>
      <c r="F1964" s="2">
        <v>37.823999999999998</v>
      </c>
      <c r="G1964" s="2">
        <v>587368.89599999995</v>
      </c>
      <c r="H1964" s="5">
        <f t="shared" si="30"/>
        <v>3.1742510293908795E-2</v>
      </c>
      <c r="I1964" s="4"/>
      <c r="J1964" s="4"/>
      <c r="K1964" s="4"/>
    </row>
    <row r="1965" spans="2:11" ht="13.5" x14ac:dyDescent="0.35">
      <c r="B1965" s="3">
        <v>44865</v>
      </c>
      <c r="C1965" s="2">
        <v>38.9</v>
      </c>
      <c r="D1965" s="2">
        <v>23.385300000000001</v>
      </c>
      <c r="E1965" s="2">
        <v>8236</v>
      </c>
      <c r="F1965" s="2">
        <v>38.765000000000001</v>
      </c>
      <c r="G1965" s="2">
        <v>319268.53999999998</v>
      </c>
      <c r="H1965" s="5">
        <f t="shared" si="30"/>
        <v>5.6895884402012962E-3</v>
      </c>
      <c r="I1965" s="4"/>
      <c r="J1965" s="4"/>
      <c r="K1965" s="4"/>
    </row>
    <row r="1966" spans="2:11" ht="13.5" x14ac:dyDescent="0.35">
      <c r="B1966" s="3">
        <v>44866</v>
      </c>
      <c r="C1966" s="2">
        <v>39.200000000000003</v>
      </c>
      <c r="D1966" s="2">
        <v>23.5656</v>
      </c>
      <c r="E1966" s="2">
        <v>9525</v>
      </c>
      <c r="F1966" s="2">
        <v>39.014000000000003</v>
      </c>
      <c r="G1966" s="2">
        <v>371608.35</v>
      </c>
      <c r="H1966" s="5">
        <f t="shared" si="30"/>
        <v>7.7099716488562902E-3</v>
      </c>
      <c r="I1966" s="4"/>
      <c r="J1966" s="4"/>
      <c r="K1966" s="4"/>
    </row>
    <row r="1967" spans="2:11" ht="13.5" x14ac:dyDescent="0.35">
      <c r="B1967" s="3">
        <v>44867</v>
      </c>
      <c r="C1967" s="2">
        <v>39</v>
      </c>
      <c r="D1967" s="2">
        <v>23.445399999999999</v>
      </c>
      <c r="E1967" s="2">
        <v>1041</v>
      </c>
      <c r="F1967" s="2">
        <v>39.006</v>
      </c>
      <c r="G1967" s="2">
        <v>40605.245999999999</v>
      </c>
      <c r="H1967" s="5">
        <f t="shared" si="30"/>
        <v>-5.1006551923142435E-3</v>
      </c>
      <c r="I1967" s="4"/>
      <c r="J1967" s="4"/>
      <c r="K1967" s="4"/>
    </row>
    <row r="1968" spans="2:11" ht="13.5" x14ac:dyDescent="0.35">
      <c r="B1968" s="3">
        <v>44868</v>
      </c>
      <c r="C1968" s="2">
        <v>38.89</v>
      </c>
      <c r="D1968" s="2">
        <v>23.379300000000001</v>
      </c>
      <c r="E1968" s="2">
        <v>611</v>
      </c>
      <c r="F1968" s="2">
        <v>38.618000000000002</v>
      </c>
      <c r="G1968" s="2">
        <v>23595.598000000002</v>
      </c>
      <c r="H1968" s="5">
        <f t="shared" si="30"/>
        <v>-2.8193163690958022E-3</v>
      </c>
      <c r="I1968" s="4"/>
      <c r="J1968" s="4"/>
      <c r="K1968" s="4"/>
    </row>
    <row r="1969" spans="2:11" ht="13.5" x14ac:dyDescent="0.35">
      <c r="B1969" s="3">
        <v>44869</v>
      </c>
      <c r="C1969" s="2">
        <v>38.840000000000003</v>
      </c>
      <c r="D1969" s="2">
        <v>23.3492</v>
      </c>
      <c r="E1969" s="2">
        <v>320</v>
      </c>
      <c r="F1969" s="2">
        <v>38.911000000000001</v>
      </c>
      <c r="G1969" s="2">
        <v>12451.52</v>
      </c>
      <c r="H1969" s="5">
        <f t="shared" si="30"/>
        <v>-1.2874636965178985E-3</v>
      </c>
      <c r="I1969" s="4"/>
      <c r="J1969" s="4"/>
      <c r="K1969" s="4"/>
    </row>
    <row r="1970" spans="2:11" ht="13.5" x14ac:dyDescent="0.35">
      <c r="B1970" s="3">
        <v>44872</v>
      </c>
      <c r="C1970" s="2">
        <v>38.6</v>
      </c>
      <c r="D1970" s="2">
        <v>23.204899999999999</v>
      </c>
      <c r="E1970" s="2">
        <v>4700</v>
      </c>
      <c r="F1970" s="2">
        <v>38.686999999999998</v>
      </c>
      <c r="G1970" s="2">
        <v>181828.9</v>
      </c>
      <c r="H1970" s="5">
        <f t="shared" si="30"/>
        <v>-6.1800832576705501E-3</v>
      </c>
      <c r="I1970" s="4"/>
      <c r="J1970" s="4"/>
      <c r="K1970" s="4"/>
    </row>
    <row r="1971" spans="2:11" ht="13.5" x14ac:dyDescent="0.35">
      <c r="B1971" s="3">
        <v>44873</v>
      </c>
      <c r="C1971" s="2">
        <v>38.6</v>
      </c>
      <c r="D1971" s="2">
        <v>23.204899999999999</v>
      </c>
      <c r="E1971" s="2">
        <v>2804</v>
      </c>
      <c r="F1971" s="2">
        <v>38.603999999999999</v>
      </c>
      <c r="G1971" s="2">
        <v>108245.61599999999</v>
      </c>
      <c r="H1971" s="5">
        <f t="shared" si="30"/>
        <v>0</v>
      </c>
      <c r="I1971" s="4"/>
      <c r="J1971" s="4"/>
      <c r="K1971" s="4"/>
    </row>
    <row r="1972" spans="2:11" ht="13.5" x14ac:dyDescent="0.35">
      <c r="B1972" s="3">
        <v>44874</v>
      </c>
      <c r="C1972" s="2">
        <v>38.590000000000003</v>
      </c>
      <c r="D1972" s="2">
        <v>23.198899999999998</v>
      </c>
      <c r="E1972" s="2">
        <v>1911</v>
      </c>
      <c r="F1972" s="2">
        <v>38.564999999999998</v>
      </c>
      <c r="G1972" s="2">
        <v>73697.714999999997</v>
      </c>
      <c r="H1972" s="5">
        <f t="shared" si="30"/>
        <v>-2.5856607871614304E-4</v>
      </c>
      <c r="I1972" s="4"/>
      <c r="J1972" s="4"/>
      <c r="K1972" s="4"/>
    </row>
    <row r="1973" spans="2:11" ht="13.5" x14ac:dyDescent="0.35">
      <c r="B1973" s="3">
        <v>44875</v>
      </c>
      <c r="C1973" s="2">
        <v>38.299999999999997</v>
      </c>
      <c r="D1973" s="2">
        <v>23.0246</v>
      </c>
      <c r="E1973" s="2">
        <v>1843</v>
      </c>
      <c r="F1973" s="2">
        <v>38.299999999999997</v>
      </c>
      <c r="G1973" s="2">
        <v>70586.899999999994</v>
      </c>
      <c r="H1973" s="5">
        <f t="shared" si="30"/>
        <v>-7.5132872679307553E-3</v>
      </c>
      <c r="I1973" s="4"/>
      <c r="J1973" s="4"/>
      <c r="K1973" s="4"/>
    </row>
    <row r="1974" spans="2:11" ht="13.5" x14ac:dyDescent="0.35">
      <c r="B1974" s="3">
        <v>44876</v>
      </c>
      <c r="C1974" s="2">
        <v>38.090000000000003</v>
      </c>
      <c r="D1974" s="2">
        <v>22.898299999999999</v>
      </c>
      <c r="E1974" s="2">
        <v>1353</v>
      </c>
      <c r="F1974" s="2">
        <v>38.075000000000003</v>
      </c>
      <c r="G1974" s="2">
        <v>51515.474999999999</v>
      </c>
      <c r="H1974" s="5">
        <f t="shared" si="30"/>
        <v>-5.485437314871942E-3</v>
      </c>
      <c r="I1974" s="4"/>
      <c r="J1974" s="4"/>
      <c r="K1974" s="4"/>
    </row>
    <row r="1975" spans="2:11" ht="13.5" x14ac:dyDescent="0.35">
      <c r="B1975" s="3">
        <v>44879</v>
      </c>
      <c r="C1975" s="2">
        <v>38</v>
      </c>
      <c r="D1975" s="2">
        <v>22.844200000000001</v>
      </c>
      <c r="E1975" s="2">
        <v>2925</v>
      </c>
      <c r="F1975" s="2">
        <v>37.921999999999997</v>
      </c>
      <c r="G1975" s="2">
        <v>110921.85</v>
      </c>
      <c r="H1975" s="5">
        <f t="shared" si="30"/>
        <v>-2.3626208059112802E-3</v>
      </c>
      <c r="I1975" s="4"/>
      <c r="J1975" s="4"/>
      <c r="K1975" s="4"/>
    </row>
    <row r="1976" spans="2:11" ht="13.5" x14ac:dyDescent="0.35">
      <c r="B1976" s="3">
        <v>44880</v>
      </c>
      <c r="C1976" s="2">
        <v>37.5</v>
      </c>
      <c r="D1976" s="2">
        <v>22.543700000000001</v>
      </c>
      <c r="E1976" s="2">
        <v>2771</v>
      </c>
      <c r="F1976" s="2">
        <v>37.691000000000003</v>
      </c>
      <c r="G1976" s="2">
        <v>104441.761</v>
      </c>
      <c r="H1976" s="5">
        <f t="shared" si="30"/>
        <v>-1.3154323635758728E-2</v>
      </c>
      <c r="I1976" s="4"/>
      <c r="J1976" s="4"/>
      <c r="K1976" s="4"/>
    </row>
    <row r="1977" spans="2:11" ht="13.5" x14ac:dyDescent="0.35">
      <c r="B1977" s="3">
        <v>44881</v>
      </c>
      <c r="C1977" s="2">
        <v>37.01</v>
      </c>
      <c r="D1977" s="2">
        <v>22.249099999999999</v>
      </c>
      <c r="E1977" s="2">
        <v>2148</v>
      </c>
      <c r="F1977" s="2">
        <v>37.46</v>
      </c>
      <c r="G1977" s="2">
        <v>80464.08</v>
      </c>
      <c r="H1977" s="5">
        <f t="shared" si="30"/>
        <v>-1.3067952465655709E-2</v>
      </c>
      <c r="I1977" s="4"/>
      <c r="J1977" s="4"/>
      <c r="K1977" s="4"/>
    </row>
    <row r="1978" spans="2:11" ht="13.5" x14ac:dyDescent="0.35">
      <c r="B1978" s="3">
        <v>44882</v>
      </c>
      <c r="C1978" s="2">
        <v>37.799999999999997</v>
      </c>
      <c r="D1978" s="2">
        <v>22.724</v>
      </c>
      <c r="E1978" s="2">
        <v>1703</v>
      </c>
      <c r="F1978" s="2">
        <v>37.512999999999998</v>
      </c>
      <c r="G1978" s="2">
        <v>63884.639000000003</v>
      </c>
      <c r="H1978" s="5">
        <f t="shared" si="30"/>
        <v>2.1344683605179611E-2</v>
      </c>
      <c r="I1978" s="4"/>
      <c r="J1978" s="4"/>
      <c r="K1978" s="4"/>
    </row>
    <row r="1979" spans="2:11" ht="13.5" x14ac:dyDescent="0.35">
      <c r="B1979" s="3">
        <v>44883</v>
      </c>
      <c r="C1979" s="2">
        <v>37.65</v>
      </c>
      <c r="D1979" s="2">
        <v>22.633800000000001</v>
      </c>
      <c r="E1979" s="2">
        <v>2095</v>
      </c>
      <c r="F1979" s="2">
        <v>37.603999999999999</v>
      </c>
      <c r="G1979" s="2">
        <v>78780.38</v>
      </c>
      <c r="H1979" s="5">
        <f t="shared" si="30"/>
        <v>-3.969371589508862E-3</v>
      </c>
      <c r="I1979" s="4"/>
      <c r="J1979" s="4"/>
      <c r="K1979" s="4"/>
    </row>
    <row r="1980" spans="2:11" ht="13.5" x14ac:dyDescent="0.35">
      <c r="B1980" s="3">
        <v>44886</v>
      </c>
      <c r="C1980" s="2">
        <v>37.5</v>
      </c>
      <c r="D1980" s="2">
        <v>22.543700000000001</v>
      </c>
      <c r="E1980" s="2">
        <v>4363</v>
      </c>
      <c r="F1980" s="2">
        <v>37.158999999999999</v>
      </c>
      <c r="G1980" s="2">
        <v>162124.717</v>
      </c>
      <c r="H1980" s="5">
        <f t="shared" si="30"/>
        <v>-3.9807721195733647E-3</v>
      </c>
      <c r="I1980" s="4"/>
      <c r="J1980" s="4"/>
      <c r="K1980" s="4"/>
    </row>
    <row r="1981" spans="2:11" ht="13.5" x14ac:dyDescent="0.35">
      <c r="B1981" s="3">
        <v>44887</v>
      </c>
      <c r="C1981" s="2">
        <v>37.5</v>
      </c>
      <c r="D1981" s="2">
        <v>22.543700000000001</v>
      </c>
      <c r="E1981" s="2">
        <v>5492</v>
      </c>
      <c r="F1981" s="2">
        <v>37.453000000000003</v>
      </c>
      <c r="G1981" s="2">
        <v>205691.87599999999</v>
      </c>
      <c r="H1981" s="5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37.4</v>
      </c>
      <c r="D1982" s="2">
        <v>22.483499999999999</v>
      </c>
      <c r="E1982" s="2">
        <v>2698</v>
      </c>
      <c r="F1982" s="2">
        <v>37.387</v>
      </c>
      <c r="G1982" s="2">
        <v>100870.126</v>
      </c>
      <c r="H1982" s="5">
        <f t="shared" si="30"/>
        <v>-2.6703691053377131E-3</v>
      </c>
      <c r="I1982" s="4"/>
      <c r="J1982" s="4"/>
      <c r="K1982" s="4"/>
    </row>
    <row r="1983" spans="2:11" ht="13.5" x14ac:dyDescent="0.35">
      <c r="B1983" s="3">
        <v>44889</v>
      </c>
      <c r="C1983" s="2">
        <v>37.4</v>
      </c>
      <c r="D1983" s="2">
        <v>22.483499999999999</v>
      </c>
      <c r="E1983" s="2">
        <v>528</v>
      </c>
      <c r="F1983" s="2">
        <v>37.378</v>
      </c>
      <c r="G1983" s="2">
        <v>19735.583999999999</v>
      </c>
      <c r="H1983" s="5">
        <f t="shared" si="30"/>
        <v>0</v>
      </c>
      <c r="I1983" s="4"/>
      <c r="J1983" s="4"/>
      <c r="K1983" s="4"/>
    </row>
    <row r="1984" spans="2:11" ht="13.5" x14ac:dyDescent="0.35">
      <c r="B1984" s="3">
        <v>44890</v>
      </c>
      <c r="C1984" s="2">
        <v>37.380000000000003</v>
      </c>
      <c r="D1984" s="2">
        <v>22.471499999999999</v>
      </c>
      <c r="E1984" s="2">
        <v>1274</v>
      </c>
      <c r="F1984" s="2">
        <v>37.39</v>
      </c>
      <c r="G1984" s="2">
        <v>47634.86</v>
      </c>
      <c r="H1984" s="5">
        <f t="shared" si="30"/>
        <v>-5.3372473146976471E-4</v>
      </c>
      <c r="I1984" s="4"/>
      <c r="J1984" s="4"/>
      <c r="K1984" s="4"/>
    </row>
    <row r="1985" spans="2:11" ht="13.5" x14ac:dyDescent="0.35">
      <c r="B1985" s="3">
        <v>44893</v>
      </c>
      <c r="C1985" s="2">
        <v>37.36</v>
      </c>
      <c r="D1985" s="2">
        <v>22.459499999999998</v>
      </c>
      <c r="E1985" s="2">
        <v>3302</v>
      </c>
      <c r="F1985" s="2">
        <v>37.305</v>
      </c>
      <c r="G1985" s="2">
        <v>123181.11</v>
      </c>
      <c r="H1985" s="5">
        <f t="shared" si="30"/>
        <v>-5.3400974567787893E-4</v>
      </c>
      <c r="I1985" s="4"/>
      <c r="J1985" s="4"/>
      <c r="K1985" s="4"/>
    </row>
    <row r="1986" spans="2:11" ht="13.5" x14ac:dyDescent="0.35">
      <c r="B1986" s="3">
        <v>44894</v>
      </c>
      <c r="C1986" s="2">
        <v>37.1</v>
      </c>
      <c r="D1986" s="2">
        <v>22.3032</v>
      </c>
      <c r="E1986" s="2">
        <v>9867</v>
      </c>
      <c r="F1986" s="2">
        <v>36.99</v>
      </c>
      <c r="G1986" s="2">
        <v>364980.33</v>
      </c>
      <c r="H1986" s="5">
        <f t="shared" si="30"/>
        <v>-6.9591932144525978E-3</v>
      </c>
      <c r="I1986" s="4"/>
      <c r="J1986" s="4"/>
      <c r="K1986" s="4"/>
    </row>
    <row r="1987" spans="2:11" ht="13.5" x14ac:dyDescent="0.35">
      <c r="B1987" s="3">
        <v>44895</v>
      </c>
      <c r="C1987" s="2">
        <v>37.200000000000003</v>
      </c>
      <c r="D1987" s="2">
        <v>22.363299999999999</v>
      </c>
      <c r="E1987" s="2">
        <v>3259</v>
      </c>
      <c r="F1987" s="2">
        <v>36.994</v>
      </c>
      <c r="G1987" s="2">
        <v>120563.446</v>
      </c>
      <c r="H1987" s="5">
        <f t="shared" si="30"/>
        <v>2.694680583952011E-3</v>
      </c>
      <c r="I1987" s="4"/>
      <c r="J1987" s="4"/>
      <c r="K1987" s="4"/>
    </row>
    <row r="1988" spans="2:11" ht="13.5" x14ac:dyDescent="0.35">
      <c r="B1988" s="3">
        <v>44896</v>
      </c>
      <c r="C1988" s="2">
        <v>37</v>
      </c>
      <c r="D1988" s="2">
        <v>22.243099999999998</v>
      </c>
      <c r="E1988" s="2">
        <v>6581</v>
      </c>
      <c r="F1988" s="2">
        <v>37.003999999999998</v>
      </c>
      <c r="G1988" s="2">
        <v>243523.32399999999</v>
      </c>
      <c r="H1988" s="5">
        <f t="shared" si="30"/>
        <v>-5.3748775896223068E-3</v>
      </c>
      <c r="I1988" s="4"/>
      <c r="J1988" s="4"/>
      <c r="K1988" s="4"/>
    </row>
    <row r="1989" spans="2:11" ht="13.5" x14ac:dyDescent="0.35">
      <c r="B1989" s="3">
        <v>44897</v>
      </c>
      <c r="C1989" s="2">
        <v>37</v>
      </c>
      <c r="D1989" s="2">
        <v>22.243099999999998</v>
      </c>
      <c r="E1989" s="2">
        <v>755</v>
      </c>
      <c r="F1989" s="2">
        <v>36.953000000000003</v>
      </c>
      <c r="G1989" s="2">
        <v>27899.514999999999</v>
      </c>
      <c r="H1989" s="5">
        <f t="shared" si="30"/>
        <v>0</v>
      </c>
      <c r="I1989" s="4"/>
      <c r="J1989" s="4"/>
      <c r="K1989" s="4"/>
    </row>
    <row r="1990" spans="2:11" ht="13.5" x14ac:dyDescent="0.35">
      <c r="B1990" s="3">
        <v>44900</v>
      </c>
      <c r="C1990" s="2">
        <v>36.9</v>
      </c>
      <c r="D1990" s="2">
        <v>22.183</v>
      </c>
      <c r="E1990" s="2">
        <v>7863</v>
      </c>
      <c r="F1990" s="2">
        <v>36.54</v>
      </c>
      <c r="G1990" s="2">
        <v>287314.02</v>
      </c>
      <c r="H1990" s="5">
        <f t="shared" si="30"/>
        <v>-2.7019615071639516E-3</v>
      </c>
      <c r="I1990" s="4"/>
      <c r="J1990" s="4"/>
      <c r="K1990" s="4"/>
    </row>
    <row r="1991" spans="2:11" ht="13.5" x14ac:dyDescent="0.35">
      <c r="B1991" s="3">
        <v>44901</v>
      </c>
      <c r="C1991" s="2">
        <v>36.880000000000003</v>
      </c>
      <c r="D1991" s="2">
        <v>22.1709</v>
      </c>
      <c r="E1991" s="2">
        <v>1520</v>
      </c>
      <c r="F1991" s="2">
        <v>36.555</v>
      </c>
      <c r="G1991" s="2">
        <v>55563.6</v>
      </c>
      <c r="H1991" s="5">
        <f t="shared" ref="H1991:H2054" si="31">(D1991-D1990)/D1990</f>
        <v>-5.4546274173917966E-4</v>
      </c>
      <c r="I1991" s="4"/>
      <c r="J1991" s="4"/>
      <c r="K1991" s="4"/>
    </row>
    <row r="1992" spans="2:11" ht="13.5" x14ac:dyDescent="0.35">
      <c r="B1992" s="3">
        <v>44902</v>
      </c>
      <c r="C1992" s="2">
        <v>36.799999999999997</v>
      </c>
      <c r="D1992" s="2">
        <v>22.122800000000002</v>
      </c>
      <c r="E1992" s="2">
        <v>4693</v>
      </c>
      <c r="F1992" s="2">
        <v>36.564</v>
      </c>
      <c r="G1992" s="2">
        <v>171594.85200000001</v>
      </c>
      <c r="H1992" s="5">
        <f t="shared" si="31"/>
        <v>-2.1695104844637807E-3</v>
      </c>
      <c r="I1992" s="4"/>
      <c r="J1992" s="4"/>
      <c r="K1992" s="4"/>
    </row>
    <row r="1993" spans="2:11" ht="13.5" x14ac:dyDescent="0.35">
      <c r="B1993" s="3">
        <v>44903</v>
      </c>
      <c r="C1993" s="2">
        <v>36.5</v>
      </c>
      <c r="D1993" s="2">
        <v>21.942499999999999</v>
      </c>
      <c r="E1993" s="2">
        <v>2137</v>
      </c>
      <c r="F1993" s="2">
        <v>36.441000000000003</v>
      </c>
      <c r="G1993" s="2">
        <v>77874.417000000001</v>
      </c>
      <c r="H1993" s="5">
        <f t="shared" si="31"/>
        <v>-8.1499629341675803E-3</v>
      </c>
      <c r="I1993" s="4"/>
      <c r="J1993" s="4"/>
      <c r="K1993" s="4"/>
    </row>
    <row r="1994" spans="2:11" ht="13.5" x14ac:dyDescent="0.35">
      <c r="B1994" s="3">
        <v>44904</v>
      </c>
      <c r="C1994" s="2">
        <v>36.299999999999997</v>
      </c>
      <c r="D1994" s="2">
        <v>21.822299999999998</v>
      </c>
      <c r="E1994" s="2">
        <v>816</v>
      </c>
      <c r="F1994" s="2">
        <v>36.350999999999999</v>
      </c>
      <c r="G1994" s="2">
        <v>29662.416000000001</v>
      </c>
      <c r="H1994" s="5">
        <f t="shared" si="31"/>
        <v>-5.4779537427367226E-3</v>
      </c>
      <c r="I1994" s="4"/>
      <c r="J1994" s="4"/>
      <c r="K1994" s="4"/>
    </row>
    <row r="1995" spans="2:11" ht="13.5" x14ac:dyDescent="0.35">
      <c r="B1995" s="3">
        <v>44907</v>
      </c>
      <c r="C1995" s="2">
        <v>36.5</v>
      </c>
      <c r="D1995" s="2">
        <v>21.942499999999999</v>
      </c>
      <c r="E1995" s="2">
        <v>462</v>
      </c>
      <c r="F1995" s="2">
        <v>36.43</v>
      </c>
      <c r="G1995" s="2">
        <v>16830.66</v>
      </c>
      <c r="H1995" s="5">
        <f t="shared" si="31"/>
        <v>5.5081270076939894E-3</v>
      </c>
      <c r="I1995" s="4"/>
      <c r="J1995" s="4"/>
      <c r="K1995" s="4"/>
    </row>
    <row r="1996" spans="2:11" ht="13.5" x14ac:dyDescent="0.35">
      <c r="B1996" s="3">
        <v>44908</v>
      </c>
      <c r="C1996" s="2">
        <v>36.5</v>
      </c>
      <c r="D1996" s="2">
        <v>21.942499999999999</v>
      </c>
      <c r="E1996" s="2">
        <v>1448</v>
      </c>
      <c r="F1996" s="2">
        <v>36.468000000000004</v>
      </c>
      <c r="G1996" s="2">
        <v>52805.663999999997</v>
      </c>
      <c r="H1996" s="5">
        <f t="shared" si="31"/>
        <v>0</v>
      </c>
      <c r="I1996" s="4"/>
      <c r="J1996" s="4"/>
      <c r="K1996" s="4"/>
    </row>
    <row r="1997" spans="2:11" ht="13.5" x14ac:dyDescent="0.35">
      <c r="B1997" s="3">
        <v>44909</v>
      </c>
      <c r="C1997" s="2">
        <v>36.450000000000003</v>
      </c>
      <c r="D1997" s="2">
        <v>21.912400000000002</v>
      </c>
      <c r="E1997" s="2">
        <v>1656</v>
      </c>
      <c r="F1997" s="2">
        <v>36.329000000000001</v>
      </c>
      <c r="G1997" s="2">
        <v>60160.824000000001</v>
      </c>
      <c r="H1997" s="5">
        <f t="shared" si="31"/>
        <v>-1.3717671186053253E-3</v>
      </c>
      <c r="I1997" s="4"/>
      <c r="J1997" s="4"/>
      <c r="K1997" s="4"/>
    </row>
    <row r="1998" spans="2:11" ht="13.5" x14ac:dyDescent="0.35">
      <c r="B1998" s="3">
        <v>44910</v>
      </c>
      <c r="C1998" s="2">
        <v>36.299999999999997</v>
      </c>
      <c r="D1998" s="2">
        <v>21.822299999999998</v>
      </c>
      <c r="E1998" s="2">
        <v>11890</v>
      </c>
      <c r="F1998" s="2">
        <v>36.292000000000002</v>
      </c>
      <c r="G1998" s="2">
        <v>431511.88</v>
      </c>
      <c r="H1998" s="5">
        <f t="shared" si="31"/>
        <v>-4.1118270933354255E-3</v>
      </c>
      <c r="I1998" s="4"/>
      <c r="J1998" s="4"/>
      <c r="K1998" s="4"/>
    </row>
    <row r="1999" spans="2:11" ht="13.5" x14ac:dyDescent="0.35">
      <c r="B1999" s="3">
        <v>44911</v>
      </c>
      <c r="C1999" s="2">
        <v>36.340000000000003</v>
      </c>
      <c r="D1999" s="2">
        <v>21.846299999999999</v>
      </c>
      <c r="E1999" s="2">
        <v>3657</v>
      </c>
      <c r="F1999" s="2">
        <v>36.334000000000003</v>
      </c>
      <c r="G1999" s="2">
        <v>132873.43799999999</v>
      </c>
      <c r="H1999" s="5">
        <f t="shared" si="31"/>
        <v>1.0997924141818648E-3</v>
      </c>
      <c r="I1999" s="4"/>
      <c r="J1999" s="4"/>
      <c r="K1999" s="4"/>
    </row>
    <row r="2000" spans="2:11" ht="13.5" x14ac:dyDescent="0.35">
      <c r="B2000" s="3">
        <v>44914</v>
      </c>
      <c r="C2000" s="2">
        <v>36.340000000000003</v>
      </c>
      <c r="D2000" s="2">
        <v>21.846299999999999</v>
      </c>
      <c r="E2000" s="2">
        <v>638</v>
      </c>
      <c r="F2000" s="2">
        <v>36.340000000000003</v>
      </c>
      <c r="G2000" s="2">
        <v>23184.92</v>
      </c>
      <c r="H2000" s="5">
        <f t="shared" si="31"/>
        <v>0</v>
      </c>
      <c r="I2000" s="4"/>
      <c r="J2000" s="4"/>
      <c r="K2000" s="4"/>
    </row>
    <row r="2001" spans="2:11" ht="13.5" x14ac:dyDescent="0.35">
      <c r="B2001" s="3">
        <v>44915</v>
      </c>
      <c r="C2001" s="2">
        <v>36.299999999999997</v>
      </c>
      <c r="D2001" s="2">
        <v>21.822299999999998</v>
      </c>
      <c r="E2001" s="2">
        <v>4596</v>
      </c>
      <c r="F2001" s="2">
        <v>36.286000000000001</v>
      </c>
      <c r="G2001" s="2">
        <v>166770.45600000001</v>
      </c>
      <c r="H2001" s="5">
        <f t="shared" si="31"/>
        <v>-1.0985841996127908E-3</v>
      </c>
      <c r="I2001" s="4"/>
      <c r="J2001" s="4"/>
      <c r="K2001" s="4"/>
    </row>
    <row r="2002" spans="2:11" ht="13.5" x14ac:dyDescent="0.35">
      <c r="B2002" s="3">
        <v>44916</v>
      </c>
      <c r="C2002" s="2">
        <v>35.99</v>
      </c>
      <c r="D2002" s="2">
        <v>21.635899999999999</v>
      </c>
      <c r="E2002" s="2">
        <v>14800</v>
      </c>
      <c r="F2002" s="2">
        <v>36.171999999999997</v>
      </c>
      <c r="G2002" s="2">
        <v>535345.6</v>
      </c>
      <c r="H2002" s="5">
        <f t="shared" si="31"/>
        <v>-8.5417210834787816E-3</v>
      </c>
      <c r="I2002" s="4"/>
      <c r="J2002" s="4"/>
      <c r="K2002" s="4"/>
    </row>
    <row r="2003" spans="2:11" ht="13.5" x14ac:dyDescent="0.35">
      <c r="B2003" s="3">
        <v>44917</v>
      </c>
      <c r="C2003" s="2">
        <v>35.979999999999997</v>
      </c>
      <c r="D2003" s="2">
        <v>21.629899999999999</v>
      </c>
      <c r="E2003" s="2">
        <v>3998</v>
      </c>
      <c r="F2003" s="2">
        <v>35.93</v>
      </c>
      <c r="G2003" s="2">
        <v>143648.14000000001</v>
      </c>
      <c r="H2003" s="5">
        <f t="shared" si="31"/>
        <v>-2.7731686687404856E-4</v>
      </c>
      <c r="I2003" s="4"/>
      <c r="J2003" s="4"/>
      <c r="K2003" s="4"/>
    </row>
    <row r="2004" spans="2:11" ht="13.5" x14ac:dyDescent="0.35">
      <c r="B2004" s="3">
        <v>44918</v>
      </c>
      <c r="C2004" s="2">
        <v>35.96</v>
      </c>
      <c r="D2004" s="2">
        <v>21.617899999999999</v>
      </c>
      <c r="E2004" s="2">
        <v>3541</v>
      </c>
      <c r="F2004" s="2">
        <v>35.539000000000001</v>
      </c>
      <c r="G2004" s="2">
        <v>125843.599</v>
      </c>
      <c r="H2004" s="5">
        <f t="shared" si="31"/>
        <v>-5.54787585703145E-4</v>
      </c>
      <c r="I2004" s="4"/>
      <c r="J2004" s="4"/>
      <c r="K2004" s="4"/>
    </row>
    <row r="2005" spans="2:11" ht="13.5" x14ac:dyDescent="0.35">
      <c r="B2005" s="3">
        <v>44921</v>
      </c>
      <c r="C2005" s="2">
        <v>35.89</v>
      </c>
      <c r="D2005" s="2">
        <v>21.575800000000001</v>
      </c>
      <c r="E2005" s="2">
        <v>2962</v>
      </c>
      <c r="F2005" s="2">
        <v>35.694000000000003</v>
      </c>
      <c r="G2005" s="2">
        <v>105725.628</v>
      </c>
      <c r="H2005" s="5">
        <f t="shared" si="31"/>
        <v>-1.9474602065879575E-3</v>
      </c>
      <c r="I2005" s="4"/>
      <c r="J2005" s="4"/>
      <c r="K2005" s="4"/>
    </row>
    <row r="2006" spans="2:11" ht="13.5" x14ac:dyDescent="0.35">
      <c r="B2006" s="3">
        <v>44922</v>
      </c>
      <c r="C2006" s="2">
        <v>35.89</v>
      </c>
      <c r="D2006" s="2">
        <v>21.575800000000001</v>
      </c>
      <c r="E2006" s="2">
        <v>16157</v>
      </c>
      <c r="F2006" s="2">
        <v>35.442999999999998</v>
      </c>
      <c r="G2006" s="2">
        <v>572652.55099999998</v>
      </c>
      <c r="H2006" s="5">
        <f t="shared" si="31"/>
        <v>0</v>
      </c>
      <c r="I2006" s="4"/>
      <c r="J2006" s="4"/>
      <c r="K2006" s="4"/>
    </row>
    <row r="2007" spans="2:11" ht="13.5" x14ac:dyDescent="0.35">
      <c r="B2007" s="3">
        <v>44923</v>
      </c>
      <c r="C2007" s="2">
        <v>35.6</v>
      </c>
      <c r="D2007" s="2">
        <v>21.401399999999999</v>
      </c>
      <c r="E2007" s="2">
        <v>701</v>
      </c>
      <c r="F2007" s="2">
        <v>35.765999999999998</v>
      </c>
      <c r="G2007" s="2">
        <v>25071.966</v>
      </c>
      <c r="H2007" s="5">
        <f t="shared" si="31"/>
        <v>-8.0831301736205424E-3</v>
      </c>
      <c r="I2007" s="4"/>
      <c r="J2007" s="4"/>
      <c r="K2007" s="4"/>
    </row>
    <row r="2008" spans="2:11" ht="13.5" x14ac:dyDescent="0.35">
      <c r="B2008" s="3">
        <v>44924</v>
      </c>
      <c r="C2008" s="2">
        <v>37</v>
      </c>
      <c r="D2008" s="2">
        <v>22.243099999999998</v>
      </c>
      <c r="E2008" s="2">
        <v>6035</v>
      </c>
      <c r="F2008" s="2">
        <v>36.368000000000002</v>
      </c>
      <c r="G2008" s="2">
        <v>219480.88</v>
      </c>
      <c r="H2008" s="5">
        <f t="shared" si="31"/>
        <v>3.932920276243608E-2</v>
      </c>
      <c r="I2008" s="4"/>
      <c r="J2008" s="4"/>
      <c r="K2008" s="4"/>
    </row>
    <row r="2009" spans="2:11" ht="13.5" x14ac:dyDescent="0.35">
      <c r="B2009" s="3">
        <v>44925</v>
      </c>
      <c r="C2009" s="2">
        <v>37</v>
      </c>
      <c r="D2009" s="2">
        <v>22.243099999999998</v>
      </c>
      <c r="E2009" s="2">
        <v>3739</v>
      </c>
      <c r="F2009" s="2">
        <v>36.972999999999999</v>
      </c>
      <c r="G2009" s="2">
        <v>138242.04699999999</v>
      </c>
      <c r="H2009" s="5">
        <f t="shared" si="31"/>
        <v>0</v>
      </c>
      <c r="I2009" s="4"/>
      <c r="J2009" s="4"/>
      <c r="K2009" s="4"/>
    </row>
    <row r="2010" spans="2:11" ht="13.5" x14ac:dyDescent="0.35">
      <c r="B2010" s="3">
        <v>44928</v>
      </c>
      <c r="C2010" s="2">
        <v>37.4</v>
      </c>
      <c r="D2010" s="2">
        <v>22.483499999999999</v>
      </c>
      <c r="E2010" s="2">
        <v>1155</v>
      </c>
      <c r="F2010" s="2">
        <v>37.259</v>
      </c>
      <c r="G2010" s="2">
        <v>43034.144999999997</v>
      </c>
      <c r="H2010" s="5">
        <f t="shared" si="31"/>
        <v>1.0807846028656126E-2</v>
      </c>
      <c r="I2010" s="4"/>
      <c r="J2010" s="4"/>
      <c r="K2010" s="4"/>
    </row>
    <row r="2011" spans="2:11" ht="13.5" x14ac:dyDescent="0.35">
      <c r="B2011" s="3">
        <v>44929</v>
      </c>
      <c r="C2011" s="2">
        <v>37</v>
      </c>
      <c r="D2011" s="2">
        <v>22.243099999999998</v>
      </c>
      <c r="E2011" s="2">
        <v>2204</v>
      </c>
      <c r="F2011" s="2">
        <v>36.991</v>
      </c>
      <c r="G2011" s="2">
        <v>81528.164000000004</v>
      </c>
      <c r="H2011" s="5">
        <f t="shared" si="31"/>
        <v>-1.0692285453777262E-2</v>
      </c>
      <c r="I2011" s="4"/>
      <c r="J2011" s="4"/>
      <c r="K2011" s="4"/>
    </row>
    <row r="2012" spans="2:11" ht="13.5" x14ac:dyDescent="0.35">
      <c r="B2012" s="3">
        <v>44930</v>
      </c>
      <c r="C2012" s="2">
        <v>37.880000000000003</v>
      </c>
      <c r="D2012" s="2">
        <v>22.772099999999998</v>
      </c>
      <c r="E2012" s="2">
        <v>2991</v>
      </c>
      <c r="F2012" s="2">
        <v>37.438000000000002</v>
      </c>
      <c r="G2012" s="2">
        <v>111977.058</v>
      </c>
      <c r="H2012" s="5">
        <f t="shared" si="31"/>
        <v>2.3782656194505262E-2</v>
      </c>
      <c r="I2012" s="4"/>
      <c r="J2012" s="4"/>
      <c r="K2012" s="4"/>
    </row>
    <row r="2013" spans="2:11" ht="13.5" x14ac:dyDescent="0.35">
      <c r="B2013" s="3">
        <v>44931</v>
      </c>
      <c r="C2013" s="2">
        <v>37.799999999999997</v>
      </c>
      <c r="D2013" s="2">
        <v>22.724</v>
      </c>
      <c r="E2013" s="2">
        <v>2598</v>
      </c>
      <c r="F2013" s="2">
        <v>37.743000000000002</v>
      </c>
      <c r="G2013" s="2">
        <v>98056.313999999998</v>
      </c>
      <c r="H2013" s="5">
        <f t="shared" si="31"/>
        <v>-2.112233829993634E-3</v>
      </c>
      <c r="I2013" s="4"/>
      <c r="J2013" s="4"/>
      <c r="K2013" s="4"/>
    </row>
    <row r="2014" spans="2:11" ht="13.5" x14ac:dyDescent="0.35">
      <c r="B2014" s="3">
        <v>44932</v>
      </c>
      <c r="C2014" s="2">
        <v>39</v>
      </c>
      <c r="D2014" s="2">
        <v>23.445399999999999</v>
      </c>
      <c r="E2014" s="2">
        <v>4411</v>
      </c>
      <c r="F2014" s="2">
        <v>37.901000000000003</v>
      </c>
      <c r="G2014" s="2">
        <v>167181.31099999999</v>
      </c>
      <c r="H2014" s="5">
        <f t="shared" si="31"/>
        <v>3.1746171448688576E-2</v>
      </c>
      <c r="I2014" s="4"/>
      <c r="J2014" s="4"/>
      <c r="K2014" s="4"/>
    </row>
    <row r="2015" spans="2:11" ht="13.5" x14ac:dyDescent="0.35">
      <c r="B2015" s="3">
        <v>44935</v>
      </c>
      <c r="C2015" s="2">
        <v>38.799999999999997</v>
      </c>
      <c r="D2015" s="2">
        <v>23.325199999999999</v>
      </c>
      <c r="E2015" s="2">
        <v>5365</v>
      </c>
      <c r="F2015" s="2">
        <v>38.872999999999998</v>
      </c>
      <c r="G2015" s="2">
        <v>208553.64499999999</v>
      </c>
      <c r="H2015" s="5">
        <f t="shared" si="31"/>
        <v>-5.1268052581743342E-3</v>
      </c>
      <c r="I2015" s="4"/>
      <c r="J2015" s="4"/>
      <c r="K2015" s="4"/>
    </row>
    <row r="2016" spans="2:11" ht="13.5" x14ac:dyDescent="0.35">
      <c r="B2016" s="3">
        <v>44936</v>
      </c>
      <c r="C2016" s="2">
        <v>39.590000000000003</v>
      </c>
      <c r="D2016" s="2">
        <v>23.8001</v>
      </c>
      <c r="E2016" s="2">
        <v>16727</v>
      </c>
      <c r="F2016" s="2">
        <v>39.344000000000001</v>
      </c>
      <c r="G2016" s="2">
        <v>658107.08799999999</v>
      </c>
      <c r="H2016" s="5">
        <f t="shared" si="31"/>
        <v>2.0359954041122976E-2</v>
      </c>
      <c r="I2016" s="4"/>
      <c r="J2016" s="4"/>
      <c r="K2016" s="4"/>
    </row>
    <row r="2017" spans="2:11" ht="13.5" x14ac:dyDescent="0.35">
      <c r="B2017" s="3">
        <v>44937</v>
      </c>
      <c r="C2017" s="2">
        <v>39.99</v>
      </c>
      <c r="D2017" s="2">
        <v>24.040600000000001</v>
      </c>
      <c r="E2017" s="2">
        <v>9297</v>
      </c>
      <c r="F2017" s="2">
        <v>39.682000000000002</v>
      </c>
      <c r="G2017" s="2">
        <v>368923.554</v>
      </c>
      <c r="H2017" s="5">
        <f t="shared" si="31"/>
        <v>1.0104999558825418E-2</v>
      </c>
      <c r="I2017" s="4"/>
      <c r="J2017" s="4"/>
      <c r="K2017" s="4"/>
    </row>
    <row r="2018" spans="2:11" ht="13.5" x14ac:dyDescent="0.35">
      <c r="B2018" s="3">
        <v>44938</v>
      </c>
      <c r="C2018" s="2">
        <v>41.56</v>
      </c>
      <c r="D2018" s="2">
        <v>24.984400000000001</v>
      </c>
      <c r="E2018" s="2">
        <v>13288</v>
      </c>
      <c r="F2018" s="2">
        <v>41.378999999999998</v>
      </c>
      <c r="G2018" s="2">
        <v>549844.152</v>
      </c>
      <c r="H2018" s="5">
        <f t="shared" si="31"/>
        <v>3.9258587556050994E-2</v>
      </c>
      <c r="I2018" s="4"/>
      <c r="J2018" s="4"/>
      <c r="K2018" s="4"/>
    </row>
    <row r="2019" spans="2:11" ht="13.5" x14ac:dyDescent="0.35">
      <c r="B2019" s="3">
        <v>44939</v>
      </c>
      <c r="C2019" s="2">
        <v>42.6</v>
      </c>
      <c r="D2019" s="2">
        <v>25.6096</v>
      </c>
      <c r="E2019" s="2">
        <v>6143</v>
      </c>
      <c r="F2019" s="2">
        <v>42.302</v>
      </c>
      <c r="G2019" s="2">
        <v>259861.18599999999</v>
      </c>
      <c r="H2019" s="5">
        <f t="shared" si="31"/>
        <v>2.5023614735594991E-2</v>
      </c>
      <c r="I2019" s="4"/>
      <c r="J2019" s="4"/>
      <c r="K2019" s="4"/>
    </row>
    <row r="2020" spans="2:11" ht="13.5" x14ac:dyDescent="0.35">
      <c r="B2020" s="3">
        <v>44942</v>
      </c>
      <c r="C2020" s="2">
        <v>42.79</v>
      </c>
      <c r="D2020" s="2">
        <v>25.723800000000001</v>
      </c>
      <c r="E2020" s="2">
        <v>6194</v>
      </c>
      <c r="F2020" s="2">
        <v>42.756</v>
      </c>
      <c r="G2020" s="2">
        <v>264830.66399999999</v>
      </c>
      <c r="H2020" s="5">
        <f t="shared" si="31"/>
        <v>4.459265275521691E-3</v>
      </c>
      <c r="I2020" s="4"/>
      <c r="J2020" s="4"/>
      <c r="K2020" s="4"/>
    </row>
    <row r="2021" spans="2:11" ht="13.5" x14ac:dyDescent="0.35">
      <c r="B2021" s="3">
        <v>44943</v>
      </c>
      <c r="C2021" s="2">
        <v>42.55</v>
      </c>
      <c r="D2021" s="2">
        <v>25.579499999999999</v>
      </c>
      <c r="E2021" s="2">
        <v>9081</v>
      </c>
      <c r="F2021" s="2">
        <v>42.564</v>
      </c>
      <c r="G2021" s="2">
        <v>386523.68400000001</v>
      </c>
      <c r="H2021" s="5">
        <f t="shared" si="31"/>
        <v>-5.6095911179530706E-3</v>
      </c>
      <c r="I2021" s="4"/>
      <c r="J2021" s="4"/>
      <c r="K2021" s="4"/>
    </row>
    <row r="2022" spans="2:11" ht="13.5" x14ac:dyDescent="0.35">
      <c r="B2022" s="3">
        <v>44944</v>
      </c>
      <c r="C2022" s="2">
        <v>41.9</v>
      </c>
      <c r="D2022" s="2">
        <v>25.188800000000001</v>
      </c>
      <c r="E2022" s="2">
        <v>5854</v>
      </c>
      <c r="F2022" s="2">
        <v>41.542000000000002</v>
      </c>
      <c r="G2022" s="2">
        <v>243186.86799999999</v>
      </c>
      <c r="H2022" s="5">
        <f t="shared" si="31"/>
        <v>-1.5273949842647391E-2</v>
      </c>
      <c r="I2022" s="4"/>
      <c r="J2022" s="4"/>
      <c r="K2022" s="4"/>
    </row>
    <row r="2023" spans="2:11" ht="13.5" x14ac:dyDescent="0.35">
      <c r="B2023" s="3">
        <v>44945</v>
      </c>
      <c r="C2023" s="2">
        <v>41.47</v>
      </c>
      <c r="D2023" s="2">
        <v>24.930299999999999</v>
      </c>
      <c r="E2023" s="2">
        <v>2678</v>
      </c>
      <c r="F2023" s="2">
        <v>41.279000000000003</v>
      </c>
      <c r="G2023" s="2">
        <v>110545.162</v>
      </c>
      <c r="H2023" s="5">
        <f t="shared" si="31"/>
        <v>-1.0262497617989008E-2</v>
      </c>
      <c r="I2023" s="4"/>
      <c r="J2023" s="4"/>
      <c r="K2023" s="4"/>
    </row>
    <row r="2024" spans="2:11" ht="13.5" x14ac:dyDescent="0.35">
      <c r="B2024" s="3">
        <v>44946</v>
      </c>
      <c r="C2024" s="2">
        <v>41.7</v>
      </c>
      <c r="D2024" s="2">
        <v>25.0685</v>
      </c>
      <c r="E2024" s="2">
        <v>1400</v>
      </c>
      <c r="F2024" s="2">
        <v>41.462000000000003</v>
      </c>
      <c r="G2024" s="2">
        <v>58046.8</v>
      </c>
      <c r="H2024" s="5">
        <f t="shared" si="31"/>
        <v>5.5434551529665189E-3</v>
      </c>
      <c r="I2024" s="4"/>
      <c r="J2024" s="4"/>
      <c r="K2024" s="4"/>
    </row>
    <row r="2025" spans="2:11" ht="13.5" x14ac:dyDescent="0.35">
      <c r="B2025" s="3">
        <v>44949</v>
      </c>
      <c r="C2025" s="2">
        <v>41.3</v>
      </c>
      <c r="D2025" s="2">
        <v>24.828099999999999</v>
      </c>
      <c r="E2025" s="2">
        <v>5842</v>
      </c>
      <c r="F2025" s="2">
        <v>41.47</v>
      </c>
      <c r="G2025" s="2">
        <v>242267.74</v>
      </c>
      <c r="H2025" s="5">
        <f t="shared" si="31"/>
        <v>-9.589724155813115E-3</v>
      </c>
      <c r="I2025" s="4"/>
      <c r="J2025" s="4"/>
      <c r="K2025" s="4"/>
    </row>
    <row r="2026" spans="2:11" ht="13.5" x14ac:dyDescent="0.35">
      <c r="B2026" s="3">
        <v>44950</v>
      </c>
      <c r="C2026" s="2">
        <v>41.61</v>
      </c>
      <c r="D2026" s="2">
        <v>25.014399999999998</v>
      </c>
      <c r="E2026" s="2">
        <v>2819</v>
      </c>
      <c r="F2026" s="2">
        <v>41.63</v>
      </c>
      <c r="G2026" s="2">
        <v>117354.97</v>
      </c>
      <c r="H2026" s="5">
        <f t="shared" si="31"/>
        <v>7.5035947172759597E-3</v>
      </c>
      <c r="I2026" s="4"/>
      <c r="J2026" s="4"/>
      <c r="K2026" s="4"/>
    </row>
    <row r="2027" spans="2:11" ht="13.5" x14ac:dyDescent="0.35">
      <c r="B2027" s="3">
        <v>44951</v>
      </c>
      <c r="C2027" s="2">
        <v>41.54</v>
      </c>
      <c r="D2027" s="2">
        <v>24.9724</v>
      </c>
      <c r="E2027" s="2">
        <v>2305</v>
      </c>
      <c r="F2027" s="2">
        <v>41.564999999999998</v>
      </c>
      <c r="G2027" s="2">
        <v>95807.324999999997</v>
      </c>
      <c r="H2027" s="5">
        <f t="shared" si="31"/>
        <v>-1.6790328770627334E-3</v>
      </c>
      <c r="I2027" s="4"/>
      <c r="J2027" s="4"/>
      <c r="K2027" s="4"/>
    </row>
    <row r="2028" spans="2:11" ht="13.5" x14ac:dyDescent="0.35">
      <c r="B2028" s="3">
        <v>44952</v>
      </c>
      <c r="C2028" s="2">
        <v>41</v>
      </c>
      <c r="D2028" s="2">
        <v>24.6477</v>
      </c>
      <c r="E2028" s="2">
        <v>2883</v>
      </c>
      <c r="F2028" s="2">
        <v>41.231000000000002</v>
      </c>
      <c r="G2028" s="2">
        <v>118868.973</v>
      </c>
      <c r="H2028" s="5">
        <f t="shared" si="31"/>
        <v>-1.3002354599477822E-2</v>
      </c>
      <c r="I2028" s="4"/>
      <c r="J2028" s="4"/>
      <c r="K2028" s="4"/>
    </row>
    <row r="2029" spans="2:11" ht="13.5" x14ac:dyDescent="0.35">
      <c r="B2029" s="3">
        <v>44953</v>
      </c>
      <c r="C2029" s="2">
        <v>41</v>
      </c>
      <c r="D2029" s="2">
        <v>24.6477</v>
      </c>
      <c r="E2029" s="2">
        <v>1956</v>
      </c>
      <c r="F2029" s="2">
        <v>41.106999999999999</v>
      </c>
      <c r="G2029" s="2">
        <v>80405.292000000001</v>
      </c>
      <c r="H2029" s="5">
        <f t="shared" si="31"/>
        <v>0</v>
      </c>
      <c r="I2029" s="4"/>
      <c r="J2029" s="4"/>
      <c r="K2029" s="4"/>
    </row>
    <row r="2030" spans="2:11" ht="13.5" x14ac:dyDescent="0.35">
      <c r="B2030" s="3">
        <v>44956</v>
      </c>
      <c r="C2030" s="2">
        <v>40.299999999999997</v>
      </c>
      <c r="D2030" s="2">
        <v>24.226900000000001</v>
      </c>
      <c r="E2030" s="2">
        <v>2940</v>
      </c>
      <c r="F2030" s="2">
        <v>40.619</v>
      </c>
      <c r="G2030" s="2">
        <v>119419.86</v>
      </c>
      <c r="H2030" s="5">
        <f t="shared" si="31"/>
        <v>-1.7072586894517534E-2</v>
      </c>
      <c r="I2030" s="4"/>
      <c r="J2030" s="4"/>
      <c r="K2030" s="4"/>
    </row>
    <row r="2031" spans="2:11" ht="13.5" x14ac:dyDescent="0.35">
      <c r="B2031" s="3">
        <v>44957</v>
      </c>
      <c r="C2031" s="2">
        <v>40.29</v>
      </c>
      <c r="D2031" s="2">
        <v>24.2209</v>
      </c>
      <c r="E2031" s="2">
        <v>3646</v>
      </c>
      <c r="F2031" s="2">
        <v>40.283000000000001</v>
      </c>
      <c r="G2031" s="2">
        <v>146871.818</v>
      </c>
      <c r="H2031" s="5">
        <f t="shared" si="31"/>
        <v>-2.4765859437238057E-4</v>
      </c>
      <c r="I2031" s="4"/>
      <c r="J2031" s="4"/>
      <c r="K2031" s="4"/>
    </row>
    <row r="2032" spans="2:11" ht="13.5" x14ac:dyDescent="0.35">
      <c r="B2032" s="3">
        <v>44958</v>
      </c>
      <c r="C2032" s="2">
        <v>40.5</v>
      </c>
      <c r="D2032" s="2">
        <v>24.347200000000001</v>
      </c>
      <c r="E2032" s="2">
        <v>3492</v>
      </c>
      <c r="F2032" s="2">
        <v>40.505000000000003</v>
      </c>
      <c r="G2032" s="2">
        <v>141443.46</v>
      </c>
      <c r="H2032" s="5">
        <f t="shared" si="31"/>
        <v>5.2145048284746032E-3</v>
      </c>
      <c r="I2032" s="4"/>
      <c r="J2032" s="4"/>
      <c r="K2032" s="4"/>
    </row>
    <row r="2033" spans="2:11" ht="13.5" x14ac:dyDescent="0.35">
      <c r="B2033" s="3">
        <v>44959</v>
      </c>
      <c r="C2033" s="2">
        <v>40.1</v>
      </c>
      <c r="D2033" s="2">
        <v>24.1067</v>
      </c>
      <c r="E2033" s="2">
        <v>1429</v>
      </c>
      <c r="F2033" s="2">
        <v>40.326999999999998</v>
      </c>
      <c r="G2033" s="2">
        <v>57627.283000000003</v>
      </c>
      <c r="H2033" s="5">
        <f t="shared" si="31"/>
        <v>-9.8779325754091152E-3</v>
      </c>
      <c r="I2033" s="4"/>
      <c r="J2033" s="4"/>
      <c r="K2033" s="4"/>
    </row>
    <row r="2034" spans="2:11" ht="13.5" x14ac:dyDescent="0.35">
      <c r="B2034" s="3">
        <v>44960</v>
      </c>
      <c r="C2034" s="2">
        <v>40.5</v>
      </c>
      <c r="D2034" s="2">
        <v>24.347200000000001</v>
      </c>
      <c r="E2034" s="2">
        <v>469</v>
      </c>
      <c r="F2034" s="2">
        <v>40.26</v>
      </c>
      <c r="G2034" s="2">
        <v>18881.939999999999</v>
      </c>
      <c r="H2034" s="5">
        <f t="shared" si="31"/>
        <v>9.9764795679209862E-3</v>
      </c>
      <c r="I2034" s="4"/>
      <c r="J2034" s="4"/>
      <c r="K2034" s="4"/>
    </row>
    <row r="2035" spans="2:11" ht="13.5" x14ac:dyDescent="0.35">
      <c r="B2035" s="3">
        <v>44963</v>
      </c>
      <c r="C2035" s="2">
        <v>40.64</v>
      </c>
      <c r="D2035" s="2">
        <v>24.4313</v>
      </c>
      <c r="E2035" s="2">
        <v>6992</v>
      </c>
      <c r="F2035" s="2">
        <v>40.262</v>
      </c>
      <c r="G2035" s="2">
        <v>281511.90399999998</v>
      </c>
      <c r="H2035" s="5">
        <f t="shared" si="31"/>
        <v>3.4541959650390762E-3</v>
      </c>
      <c r="I2035" s="4"/>
      <c r="J2035" s="4"/>
      <c r="K2035" s="4"/>
    </row>
    <row r="2036" spans="2:11" ht="13.5" x14ac:dyDescent="0.35">
      <c r="B2036" s="3">
        <v>44964</v>
      </c>
      <c r="C2036" s="2">
        <v>40.200000000000003</v>
      </c>
      <c r="D2036" s="2">
        <v>24.166799999999999</v>
      </c>
      <c r="E2036" s="2">
        <v>955</v>
      </c>
      <c r="F2036" s="2">
        <v>40.393000000000001</v>
      </c>
      <c r="G2036" s="2">
        <v>38575.315000000002</v>
      </c>
      <c r="H2036" s="5">
        <f t="shared" si="31"/>
        <v>-1.0826276129391466E-2</v>
      </c>
      <c r="I2036" s="4"/>
      <c r="J2036" s="4"/>
      <c r="K2036" s="4"/>
    </row>
    <row r="2037" spans="2:11" ht="13.5" x14ac:dyDescent="0.35">
      <c r="B2037" s="3">
        <v>44965</v>
      </c>
      <c r="C2037" s="2">
        <v>40.14</v>
      </c>
      <c r="D2037" s="2">
        <v>24.130700000000001</v>
      </c>
      <c r="E2037" s="2">
        <v>1348</v>
      </c>
      <c r="F2037" s="2">
        <v>40.063000000000002</v>
      </c>
      <c r="G2037" s="2">
        <v>54004.923999999999</v>
      </c>
      <c r="H2037" s="5">
        <f t="shared" si="31"/>
        <v>-1.4937848618765241E-3</v>
      </c>
      <c r="I2037" s="4"/>
      <c r="J2037" s="4"/>
      <c r="K2037" s="4"/>
    </row>
    <row r="2038" spans="2:11" ht="13.5" x14ac:dyDescent="0.35">
      <c r="B2038" s="3">
        <v>44966</v>
      </c>
      <c r="C2038" s="2">
        <v>39.99</v>
      </c>
      <c r="D2038" s="2">
        <v>24.040600000000001</v>
      </c>
      <c r="E2038" s="2">
        <v>490</v>
      </c>
      <c r="F2038" s="2">
        <v>39.859000000000002</v>
      </c>
      <c r="G2038" s="2">
        <v>19530.91</v>
      </c>
      <c r="H2038" s="5">
        <f t="shared" si="31"/>
        <v>-3.7338328353508031E-3</v>
      </c>
      <c r="I2038" s="4"/>
      <c r="J2038" s="4"/>
      <c r="K2038" s="4"/>
    </row>
    <row r="2039" spans="2:11" ht="13.5" x14ac:dyDescent="0.35">
      <c r="B2039" s="3">
        <v>44967</v>
      </c>
      <c r="C2039" s="2">
        <v>40.090000000000003</v>
      </c>
      <c r="D2039" s="2">
        <v>24.1007</v>
      </c>
      <c r="E2039" s="2">
        <v>498</v>
      </c>
      <c r="F2039" s="2">
        <v>39.414000000000001</v>
      </c>
      <c r="G2039" s="2">
        <v>19628.171999999999</v>
      </c>
      <c r="H2039" s="5">
        <f t="shared" si="31"/>
        <v>2.499937605550547E-3</v>
      </c>
      <c r="I2039" s="4"/>
      <c r="J2039" s="4"/>
      <c r="K2039" s="4"/>
    </row>
    <row r="2040" spans="2:11" ht="13.5" x14ac:dyDescent="0.35">
      <c r="B2040" s="3">
        <v>44970</v>
      </c>
      <c r="C2040" s="2">
        <v>39.799999999999997</v>
      </c>
      <c r="D2040" s="2">
        <v>23.926300000000001</v>
      </c>
      <c r="E2040" s="2">
        <v>1860</v>
      </c>
      <c r="F2040" s="2">
        <v>39.478000000000002</v>
      </c>
      <c r="G2040" s="2">
        <v>73429.08</v>
      </c>
      <c r="H2040" s="5">
        <f t="shared" si="31"/>
        <v>-7.2363043397079153E-3</v>
      </c>
      <c r="I2040" s="4"/>
      <c r="J2040" s="4"/>
      <c r="K2040" s="4"/>
    </row>
    <row r="2041" spans="2:11" ht="13.5" x14ac:dyDescent="0.35">
      <c r="B2041" s="3">
        <v>44971</v>
      </c>
      <c r="C2041" s="2">
        <v>40.130000000000003</v>
      </c>
      <c r="D2041" s="2">
        <v>24.124700000000001</v>
      </c>
      <c r="E2041" s="2">
        <v>6751</v>
      </c>
      <c r="F2041" s="2">
        <v>40.01</v>
      </c>
      <c r="G2041" s="2">
        <v>270107.51</v>
      </c>
      <c r="H2041" s="5">
        <f t="shared" si="31"/>
        <v>8.2921304171559938E-3</v>
      </c>
      <c r="I2041" s="4"/>
      <c r="J2041" s="4"/>
      <c r="K2041" s="4"/>
    </row>
    <row r="2042" spans="2:11" ht="13.5" x14ac:dyDescent="0.35">
      <c r="B2042" s="3">
        <v>44972</v>
      </c>
      <c r="C2042" s="2">
        <v>40</v>
      </c>
      <c r="D2042" s="2">
        <v>24.046600000000002</v>
      </c>
      <c r="E2042" s="2">
        <v>259</v>
      </c>
      <c r="F2042" s="2">
        <v>40</v>
      </c>
      <c r="G2042" s="2">
        <v>10360</v>
      </c>
      <c r="H2042" s="5">
        <f t="shared" si="31"/>
        <v>-3.237345956633623E-3</v>
      </c>
      <c r="I2042" s="4"/>
      <c r="J2042" s="4"/>
      <c r="K2042" s="4"/>
    </row>
    <row r="2043" spans="2:11" ht="13.5" x14ac:dyDescent="0.35">
      <c r="B2043" s="3">
        <v>44973</v>
      </c>
      <c r="C2043" s="2">
        <v>40</v>
      </c>
      <c r="D2043" s="2">
        <v>24.046600000000002</v>
      </c>
      <c r="E2043" s="2">
        <v>7069</v>
      </c>
      <c r="F2043" s="2">
        <v>39.99</v>
      </c>
      <c r="G2043" s="2">
        <v>282689.31</v>
      </c>
      <c r="H2043" s="5">
        <f t="shared" si="31"/>
        <v>0</v>
      </c>
      <c r="I2043" s="4"/>
      <c r="J2043" s="4"/>
      <c r="K2043" s="4"/>
    </row>
    <row r="2044" spans="2:11" ht="13.5" x14ac:dyDescent="0.35">
      <c r="B2044" s="3">
        <v>44974</v>
      </c>
      <c r="C2044" s="2">
        <v>40</v>
      </c>
      <c r="D2044" s="2">
        <v>24.046600000000002</v>
      </c>
      <c r="E2044" s="2">
        <v>6960</v>
      </c>
      <c r="F2044" s="2">
        <v>39.994</v>
      </c>
      <c r="G2044" s="2">
        <v>278358.24</v>
      </c>
      <c r="H2044" s="5">
        <f t="shared" si="31"/>
        <v>0</v>
      </c>
      <c r="I2044" s="4"/>
      <c r="J2044" s="4"/>
      <c r="K2044" s="4"/>
    </row>
    <row r="2045" spans="2:11" ht="13.5" x14ac:dyDescent="0.35">
      <c r="B2045" s="3">
        <v>44977</v>
      </c>
      <c r="C2045" s="2">
        <v>39.9</v>
      </c>
      <c r="D2045" s="2">
        <v>23.986499999999999</v>
      </c>
      <c r="E2045" s="2">
        <v>5423</v>
      </c>
      <c r="F2045" s="2">
        <v>39.823</v>
      </c>
      <c r="G2045" s="2">
        <v>215960.12899999999</v>
      </c>
      <c r="H2045" s="5">
        <f t="shared" si="31"/>
        <v>-2.4993138323090181E-3</v>
      </c>
      <c r="I2045" s="4"/>
      <c r="J2045" s="4"/>
      <c r="K2045" s="4"/>
    </row>
    <row r="2046" spans="2:11" ht="13.5" x14ac:dyDescent="0.35">
      <c r="B2046" s="3">
        <v>44978</v>
      </c>
      <c r="C2046" s="2">
        <v>39.9</v>
      </c>
      <c r="D2046" s="2">
        <v>23.986499999999999</v>
      </c>
      <c r="E2046" s="2">
        <v>2992</v>
      </c>
      <c r="F2046" s="2">
        <v>39.814</v>
      </c>
      <c r="G2046" s="2">
        <v>119123.488</v>
      </c>
      <c r="H2046" s="5">
        <f t="shared" si="31"/>
        <v>0</v>
      </c>
      <c r="I2046" s="4"/>
      <c r="J2046" s="4"/>
      <c r="K2046" s="4"/>
    </row>
    <row r="2047" spans="2:11" ht="13.5" x14ac:dyDescent="0.35">
      <c r="B2047" s="3">
        <v>44979</v>
      </c>
      <c r="C2047" s="2">
        <v>38.979999999999997</v>
      </c>
      <c r="D2047" s="2">
        <v>23.433399999999999</v>
      </c>
      <c r="E2047" s="2">
        <v>7495</v>
      </c>
      <c r="F2047" s="2">
        <v>39.003999999999998</v>
      </c>
      <c r="G2047" s="2">
        <v>292334.98</v>
      </c>
      <c r="H2047" s="5">
        <f t="shared" si="31"/>
        <v>-2.3058803910533034E-2</v>
      </c>
      <c r="I2047" s="4"/>
      <c r="J2047" s="4"/>
      <c r="K2047" s="4"/>
    </row>
    <row r="2048" spans="2:11" ht="13.5" x14ac:dyDescent="0.35">
      <c r="B2048" s="3">
        <v>44980</v>
      </c>
      <c r="C2048" s="2">
        <v>38.479999999999997</v>
      </c>
      <c r="D2048" s="2">
        <v>23.1328</v>
      </c>
      <c r="E2048" s="2">
        <v>43712</v>
      </c>
      <c r="F2048" s="2">
        <v>37.112000000000002</v>
      </c>
      <c r="G2048" s="2">
        <v>1622239.7439999999</v>
      </c>
      <c r="H2048" s="5">
        <f t="shared" si="31"/>
        <v>-1.2827844017513435E-2</v>
      </c>
      <c r="I2048" s="4"/>
      <c r="J2048" s="4"/>
      <c r="K2048" s="4"/>
    </row>
    <row r="2049" spans="2:11" ht="13.5" x14ac:dyDescent="0.35">
      <c r="B2049" s="3">
        <v>44981</v>
      </c>
      <c r="C2049" s="2">
        <v>38.47</v>
      </c>
      <c r="D2049" s="2">
        <v>23.126799999999999</v>
      </c>
      <c r="E2049" s="2">
        <v>3186</v>
      </c>
      <c r="F2049" s="2">
        <v>38.015999999999998</v>
      </c>
      <c r="G2049" s="2">
        <v>121118.976</v>
      </c>
      <c r="H2049" s="5">
        <f t="shared" si="31"/>
        <v>-2.5937197399364658E-4</v>
      </c>
      <c r="I2049" s="4"/>
      <c r="J2049" s="4"/>
      <c r="K2049" s="4"/>
    </row>
    <row r="2050" spans="2:11" ht="13.5" x14ac:dyDescent="0.35">
      <c r="B2050" s="3">
        <v>44984</v>
      </c>
      <c r="C2050" s="2">
        <v>37.65</v>
      </c>
      <c r="D2050" s="2">
        <v>22.633800000000001</v>
      </c>
      <c r="E2050" s="2">
        <v>163147</v>
      </c>
      <c r="F2050" s="2">
        <v>37.994999999999997</v>
      </c>
      <c r="G2050" s="2">
        <v>6198770.2649999997</v>
      </c>
      <c r="H2050" s="5">
        <f t="shared" si="31"/>
        <v>-2.1317259629520666E-2</v>
      </c>
      <c r="I2050" s="4"/>
      <c r="J2050" s="4"/>
      <c r="K2050" s="4"/>
    </row>
    <row r="2051" spans="2:11" ht="13.5" x14ac:dyDescent="0.35">
      <c r="B2051" s="3">
        <v>44985</v>
      </c>
      <c r="C2051" s="2">
        <v>38.5</v>
      </c>
      <c r="D2051" s="2">
        <v>23.1448</v>
      </c>
      <c r="E2051" s="2">
        <v>2075</v>
      </c>
      <c r="F2051" s="2">
        <v>38.091999999999999</v>
      </c>
      <c r="G2051" s="2">
        <v>79040.899999999994</v>
      </c>
      <c r="H2051" s="5">
        <f t="shared" si="31"/>
        <v>2.2576854085482739E-2</v>
      </c>
      <c r="I2051" s="4"/>
      <c r="J2051" s="4"/>
      <c r="K2051" s="4"/>
    </row>
    <row r="2052" spans="2:11" ht="13.5" x14ac:dyDescent="0.35">
      <c r="B2052" s="3">
        <v>44986</v>
      </c>
      <c r="C2052" s="2">
        <v>38.99</v>
      </c>
      <c r="D2052" s="2">
        <v>23.439399999999999</v>
      </c>
      <c r="E2052" s="2">
        <v>2344</v>
      </c>
      <c r="F2052" s="2">
        <v>38.886000000000003</v>
      </c>
      <c r="G2052" s="2">
        <v>91148.784</v>
      </c>
      <c r="H2052" s="5">
        <f t="shared" si="31"/>
        <v>1.2728561059071544E-2</v>
      </c>
      <c r="I2052" s="4"/>
      <c r="J2052" s="4"/>
      <c r="K2052" s="4"/>
    </row>
    <row r="2053" spans="2:11" ht="13.5" x14ac:dyDescent="0.35">
      <c r="B2053" s="3">
        <v>44987</v>
      </c>
      <c r="C2053" s="2">
        <v>39</v>
      </c>
      <c r="D2053" s="2">
        <v>23.445399999999999</v>
      </c>
      <c r="E2053" s="2">
        <v>2035</v>
      </c>
      <c r="F2053" s="2">
        <v>38.722000000000001</v>
      </c>
      <c r="G2053" s="2">
        <v>78799.27</v>
      </c>
      <c r="H2053" s="5">
        <f t="shared" si="31"/>
        <v>2.559792486155886E-4</v>
      </c>
      <c r="I2053" s="4"/>
      <c r="J2053" s="4"/>
      <c r="K2053" s="4"/>
    </row>
    <row r="2054" spans="2:11" ht="13.5" x14ac:dyDescent="0.35">
      <c r="B2054" s="3">
        <v>44988</v>
      </c>
      <c r="C2054" s="2">
        <v>38.9</v>
      </c>
      <c r="D2054" s="2">
        <v>23.385300000000001</v>
      </c>
      <c r="E2054" s="2">
        <v>920</v>
      </c>
      <c r="F2054" s="2">
        <v>38.893000000000001</v>
      </c>
      <c r="G2054" s="2">
        <v>35781.56</v>
      </c>
      <c r="H2054" s="5">
        <f t="shared" si="31"/>
        <v>-2.5634026290870912E-3</v>
      </c>
      <c r="I2054" s="4"/>
      <c r="J2054" s="4"/>
      <c r="K2054" s="4"/>
    </row>
    <row r="2055" spans="2:11" ht="13.5" x14ac:dyDescent="0.35">
      <c r="B2055" s="3">
        <v>44991</v>
      </c>
      <c r="C2055" s="2">
        <v>38.9</v>
      </c>
      <c r="D2055" s="2">
        <v>23.385300000000001</v>
      </c>
      <c r="E2055" s="2">
        <v>394</v>
      </c>
      <c r="F2055" s="2">
        <v>38.901000000000003</v>
      </c>
      <c r="G2055" s="2">
        <v>15326.994000000001</v>
      </c>
      <c r="H2055" s="5">
        <f t="shared" ref="H2055:H2118" si="32">(D2055-D2054)/D2054</f>
        <v>0</v>
      </c>
      <c r="I2055" s="4"/>
      <c r="J2055" s="4"/>
      <c r="K2055" s="4"/>
    </row>
    <row r="2056" spans="2:11" ht="13.5" x14ac:dyDescent="0.35">
      <c r="B2056" s="3">
        <v>44992</v>
      </c>
      <c r="C2056" s="2">
        <v>38.5</v>
      </c>
      <c r="D2056" s="2">
        <v>23.1448</v>
      </c>
      <c r="E2056" s="2">
        <v>2123</v>
      </c>
      <c r="F2056" s="2">
        <v>38.585999999999999</v>
      </c>
      <c r="G2056" s="2">
        <v>81918.077999999994</v>
      </c>
      <c r="H2056" s="5">
        <f t="shared" si="32"/>
        <v>-1.0284238389073512E-2</v>
      </c>
      <c r="I2056" s="4"/>
      <c r="J2056" s="4"/>
      <c r="K2056" s="4"/>
    </row>
    <row r="2057" spans="2:11" ht="13.5" x14ac:dyDescent="0.35">
      <c r="B2057" s="3">
        <v>44993</v>
      </c>
      <c r="C2057" s="2">
        <v>37.549999999999997</v>
      </c>
      <c r="D2057" s="2">
        <v>22.573699999999999</v>
      </c>
      <c r="E2057" s="2">
        <v>4709</v>
      </c>
      <c r="F2057" s="2">
        <v>37.584000000000003</v>
      </c>
      <c r="G2057" s="2">
        <v>176983.05600000001</v>
      </c>
      <c r="H2057" s="5">
        <f t="shared" si="32"/>
        <v>-2.467508900487372E-2</v>
      </c>
      <c r="I2057" s="4"/>
      <c r="J2057" s="4"/>
      <c r="K2057" s="4"/>
    </row>
    <row r="2058" spans="2:11" ht="13.5" x14ac:dyDescent="0.35">
      <c r="B2058" s="3">
        <v>44994</v>
      </c>
      <c r="C2058" s="2">
        <v>38.4</v>
      </c>
      <c r="D2058" s="2">
        <v>23.084700000000002</v>
      </c>
      <c r="E2058" s="2">
        <v>374</v>
      </c>
      <c r="F2058" s="2">
        <v>38.159999999999997</v>
      </c>
      <c r="G2058" s="2">
        <v>14271.84</v>
      </c>
      <c r="H2058" s="5">
        <f t="shared" si="32"/>
        <v>2.2636962482889506E-2</v>
      </c>
      <c r="I2058" s="4"/>
      <c r="J2058" s="4"/>
      <c r="K2058" s="4"/>
    </row>
    <row r="2059" spans="2:11" ht="13.5" x14ac:dyDescent="0.35">
      <c r="B2059" s="3">
        <v>44995</v>
      </c>
      <c r="C2059" s="2">
        <v>38.36</v>
      </c>
      <c r="D2059" s="2">
        <v>23.060700000000001</v>
      </c>
      <c r="E2059" s="2">
        <v>814</v>
      </c>
      <c r="F2059" s="2">
        <v>38.055</v>
      </c>
      <c r="G2059" s="2">
        <v>30976.77</v>
      </c>
      <c r="H2059" s="5">
        <f t="shared" si="32"/>
        <v>-1.039649638072009E-3</v>
      </c>
      <c r="I2059" s="4"/>
      <c r="J2059" s="4"/>
      <c r="K2059" s="4"/>
    </row>
    <row r="2060" spans="2:11" ht="13.5" x14ac:dyDescent="0.35">
      <c r="B2060" s="3">
        <v>44998</v>
      </c>
      <c r="C2060" s="2">
        <v>38.36</v>
      </c>
      <c r="D2060" s="2">
        <v>23.060700000000001</v>
      </c>
      <c r="E2060" s="2">
        <v>388</v>
      </c>
      <c r="F2060" s="2">
        <v>38.029000000000003</v>
      </c>
      <c r="G2060" s="2">
        <v>14755.252</v>
      </c>
      <c r="H2060" s="5">
        <f t="shared" si="32"/>
        <v>0</v>
      </c>
      <c r="I2060" s="4"/>
      <c r="J2060" s="4"/>
      <c r="K2060" s="4"/>
    </row>
    <row r="2061" spans="2:11" ht="13.5" x14ac:dyDescent="0.35">
      <c r="B2061" s="3">
        <v>44999</v>
      </c>
      <c r="C2061" s="2">
        <v>37.950000000000003</v>
      </c>
      <c r="D2061" s="2">
        <v>22.8142</v>
      </c>
      <c r="E2061" s="2">
        <v>2530</v>
      </c>
      <c r="F2061" s="2">
        <v>37.466999999999999</v>
      </c>
      <c r="G2061" s="2">
        <v>94791.51</v>
      </c>
      <c r="H2061" s="5">
        <f t="shared" si="32"/>
        <v>-1.0689181161022911E-2</v>
      </c>
      <c r="I2061" s="4"/>
      <c r="J2061" s="4"/>
      <c r="K2061" s="4"/>
    </row>
    <row r="2062" spans="2:11" ht="13.5" x14ac:dyDescent="0.35">
      <c r="B2062" s="3">
        <v>45000</v>
      </c>
      <c r="C2062" s="2">
        <v>38</v>
      </c>
      <c r="D2062" s="2">
        <v>22.844200000000001</v>
      </c>
      <c r="E2062" s="2">
        <v>975</v>
      </c>
      <c r="F2062" s="2">
        <v>37.978999999999999</v>
      </c>
      <c r="G2062" s="2">
        <v>37029.525000000001</v>
      </c>
      <c r="H2062" s="5">
        <f t="shared" si="32"/>
        <v>1.3149705008284813E-3</v>
      </c>
      <c r="I2062" s="4"/>
      <c r="J2062" s="4"/>
      <c r="K2062" s="4"/>
    </row>
    <row r="2063" spans="2:11" ht="13.5" x14ac:dyDescent="0.35">
      <c r="B2063" s="3">
        <v>45001</v>
      </c>
      <c r="C2063" s="2">
        <v>38.200000000000003</v>
      </c>
      <c r="D2063" s="2">
        <v>22.964500000000001</v>
      </c>
      <c r="E2063" s="2">
        <v>702</v>
      </c>
      <c r="F2063" s="2">
        <v>37.878999999999998</v>
      </c>
      <c r="G2063" s="2">
        <v>26591.058000000001</v>
      </c>
      <c r="H2063" s="5">
        <f t="shared" si="32"/>
        <v>5.2661069330508532E-3</v>
      </c>
      <c r="I2063" s="4"/>
      <c r="J2063" s="4"/>
      <c r="K2063" s="4"/>
    </row>
    <row r="2064" spans="2:11" ht="13.5" x14ac:dyDescent="0.35">
      <c r="B2064" s="3">
        <v>45002</v>
      </c>
      <c r="C2064" s="2">
        <v>38</v>
      </c>
      <c r="D2064" s="2">
        <v>22.844200000000001</v>
      </c>
      <c r="E2064" s="2">
        <v>14971</v>
      </c>
      <c r="F2064" s="2">
        <v>38.011000000000003</v>
      </c>
      <c r="G2064" s="2">
        <v>569062.68099999998</v>
      </c>
      <c r="H2064" s="5">
        <f t="shared" si="32"/>
        <v>-5.238520324849236E-3</v>
      </c>
      <c r="I2064" s="4"/>
      <c r="J2064" s="4"/>
      <c r="K2064" s="4"/>
    </row>
    <row r="2065" spans="2:11" ht="13.5" x14ac:dyDescent="0.35">
      <c r="B2065" s="3">
        <v>45006</v>
      </c>
      <c r="C2065" s="2">
        <v>38.19</v>
      </c>
      <c r="D2065" s="2">
        <v>22.958500000000001</v>
      </c>
      <c r="E2065" s="2">
        <v>1077</v>
      </c>
      <c r="F2065" s="2">
        <v>37.692999999999998</v>
      </c>
      <c r="G2065" s="2">
        <v>40595.360999999997</v>
      </c>
      <c r="H2065" s="5">
        <f t="shared" si="32"/>
        <v>5.0034582082104017E-3</v>
      </c>
      <c r="I2065" s="4"/>
      <c r="J2065" s="4"/>
      <c r="K2065" s="4"/>
    </row>
    <row r="2066" spans="2:11" ht="13.5" x14ac:dyDescent="0.35">
      <c r="B2066" s="3">
        <v>45007</v>
      </c>
      <c r="C2066" s="2">
        <v>37.6</v>
      </c>
      <c r="D2066" s="2">
        <v>22.6038</v>
      </c>
      <c r="E2066" s="2">
        <v>781</v>
      </c>
      <c r="F2066" s="2">
        <v>37.521999999999998</v>
      </c>
      <c r="G2066" s="2">
        <v>29304.682000000001</v>
      </c>
      <c r="H2066" s="5">
        <f t="shared" si="32"/>
        <v>-1.5449615610776013E-2</v>
      </c>
      <c r="I2066" s="4"/>
      <c r="J2066" s="4"/>
      <c r="K2066" s="4"/>
    </row>
    <row r="2067" spans="2:11" ht="13.5" x14ac:dyDescent="0.35">
      <c r="B2067" s="3">
        <v>45008</v>
      </c>
      <c r="C2067" s="2">
        <v>38.18</v>
      </c>
      <c r="D2067" s="2">
        <v>22.952500000000001</v>
      </c>
      <c r="E2067" s="2">
        <v>443</v>
      </c>
      <c r="F2067" s="2">
        <v>38.142000000000003</v>
      </c>
      <c r="G2067" s="2">
        <v>16896.905999999999</v>
      </c>
      <c r="H2067" s="5">
        <f t="shared" si="32"/>
        <v>1.5426609685097237E-2</v>
      </c>
      <c r="I2067" s="4"/>
      <c r="J2067" s="4"/>
      <c r="K2067" s="4"/>
    </row>
    <row r="2068" spans="2:11" ht="13.5" x14ac:dyDescent="0.35">
      <c r="B2068" s="3">
        <v>45009</v>
      </c>
      <c r="C2068" s="2">
        <v>38</v>
      </c>
      <c r="D2068" s="2">
        <v>22.844200000000001</v>
      </c>
      <c r="E2068" s="2">
        <v>30368</v>
      </c>
      <c r="F2068" s="2">
        <v>37.145000000000003</v>
      </c>
      <c r="G2068" s="2">
        <v>1128019.3600000001</v>
      </c>
      <c r="H2068" s="5">
        <f t="shared" si="32"/>
        <v>-4.7184402570526014E-3</v>
      </c>
      <c r="I2068" s="4"/>
      <c r="J2068" s="4"/>
      <c r="K2068" s="4"/>
    </row>
    <row r="2069" spans="2:11" ht="13.5" x14ac:dyDescent="0.35">
      <c r="B2069" s="3">
        <v>45012</v>
      </c>
      <c r="C2069" s="2">
        <v>38</v>
      </c>
      <c r="D2069" s="2">
        <v>22.844200000000001</v>
      </c>
      <c r="E2069" s="2">
        <v>522</v>
      </c>
      <c r="F2069" s="2">
        <v>37.978000000000002</v>
      </c>
      <c r="G2069" s="2">
        <v>19824.516</v>
      </c>
      <c r="H2069" s="5">
        <f t="shared" si="32"/>
        <v>0</v>
      </c>
      <c r="I2069" s="4"/>
      <c r="J2069" s="4"/>
      <c r="K2069" s="4"/>
    </row>
    <row r="2070" spans="2:11" ht="13.5" x14ac:dyDescent="0.35">
      <c r="B2070" s="3">
        <v>45013</v>
      </c>
      <c r="C2070" s="2">
        <v>38</v>
      </c>
      <c r="D2070" s="2">
        <v>22.844200000000001</v>
      </c>
      <c r="E2070" s="2">
        <v>1281</v>
      </c>
      <c r="F2070" s="2">
        <v>37.908999999999999</v>
      </c>
      <c r="G2070" s="2">
        <v>48561.428999999996</v>
      </c>
      <c r="H2070" s="5">
        <f t="shared" si="32"/>
        <v>0</v>
      </c>
      <c r="I2070" s="4"/>
      <c r="J2070" s="4"/>
      <c r="K2070" s="4"/>
    </row>
    <row r="2071" spans="2:11" ht="13.5" x14ac:dyDescent="0.35">
      <c r="B2071" s="3">
        <v>45014</v>
      </c>
      <c r="C2071" s="2">
        <v>38</v>
      </c>
      <c r="D2071" s="2">
        <v>22.844200000000001</v>
      </c>
      <c r="E2071" s="2">
        <v>571</v>
      </c>
      <c r="F2071" s="2">
        <v>37.856000000000002</v>
      </c>
      <c r="G2071" s="2">
        <v>21615.776000000002</v>
      </c>
      <c r="H2071" s="5">
        <f t="shared" si="32"/>
        <v>0</v>
      </c>
      <c r="I2071" s="4"/>
      <c r="J2071" s="4"/>
      <c r="K2071" s="4"/>
    </row>
    <row r="2072" spans="2:11" ht="13.5" x14ac:dyDescent="0.35">
      <c r="B2072" s="3">
        <v>45015</v>
      </c>
      <c r="C2072" s="2">
        <v>38</v>
      </c>
      <c r="D2072" s="2">
        <v>22.844200000000001</v>
      </c>
      <c r="E2072" s="2">
        <v>2655</v>
      </c>
      <c r="F2072" s="2">
        <v>38.014000000000003</v>
      </c>
      <c r="G2072" s="2">
        <v>100927.17</v>
      </c>
      <c r="H2072" s="5">
        <f t="shared" si="32"/>
        <v>0</v>
      </c>
      <c r="I2072" s="4"/>
      <c r="J2072" s="4"/>
      <c r="K2072" s="4"/>
    </row>
    <row r="2073" spans="2:11" ht="13.5" x14ac:dyDescent="0.35">
      <c r="B2073" s="3">
        <v>45016</v>
      </c>
      <c r="C2073" s="2">
        <v>38</v>
      </c>
      <c r="D2073" s="2">
        <v>22.844200000000001</v>
      </c>
      <c r="E2073" s="2">
        <v>1394</v>
      </c>
      <c r="F2073" s="2">
        <v>38.012</v>
      </c>
      <c r="G2073" s="2">
        <v>52988.728000000003</v>
      </c>
      <c r="H2073" s="5">
        <f t="shared" si="32"/>
        <v>0</v>
      </c>
      <c r="I2073" s="4"/>
      <c r="J2073" s="4"/>
      <c r="K2073" s="4"/>
    </row>
    <row r="2074" spans="2:11" ht="13.5" x14ac:dyDescent="0.35">
      <c r="B2074" s="3">
        <v>45019</v>
      </c>
      <c r="C2074" s="2">
        <v>38.49</v>
      </c>
      <c r="D2074" s="2">
        <v>23.1388</v>
      </c>
      <c r="E2074" s="2">
        <v>2459</v>
      </c>
      <c r="F2074" s="2">
        <v>37.975000000000001</v>
      </c>
      <c r="G2074" s="2">
        <v>93380.524999999994</v>
      </c>
      <c r="H2074" s="5">
        <f t="shared" si="32"/>
        <v>1.2896052389665607E-2</v>
      </c>
      <c r="I2074" s="4"/>
      <c r="J2074" s="4"/>
      <c r="K2074" s="4"/>
    </row>
    <row r="2075" spans="2:11" ht="13.5" x14ac:dyDescent="0.35">
      <c r="B2075" s="3">
        <v>45020</v>
      </c>
      <c r="C2075" s="2">
        <v>40.79</v>
      </c>
      <c r="D2075" s="2">
        <v>24.5215</v>
      </c>
      <c r="E2075" s="2">
        <v>0</v>
      </c>
      <c r="F2075" s="2">
        <v>0</v>
      </c>
      <c r="G2075" s="2">
        <v>0</v>
      </c>
      <c r="H2075" s="5">
        <f t="shared" si="32"/>
        <v>5.9756772174875093E-2</v>
      </c>
      <c r="I2075" s="4"/>
      <c r="J2075" s="4"/>
      <c r="K2075" s="4"/>
    </row>
    <row r="2076" spans="2:11" ht="13.5" x14ac:dyDescent="0.35">
      <c r="B2076" s="3">
        <v>45021</v>
      </c>
      <c r="C2076" s="2">
        <v>43.2</v>
      </c>
      <c r="D2076" s="2">
        <v>25.970300000000002</v>
      </c>
      <c r="E2076" s="2">
        <v>23780</v>
      </c>
      <c r="F2076" s="2">
        <v>42.313000000000002</v>
      </c>
      <c r="G2076" s="2">
        <v>1006203.14</v>
      </c>
      <c r="H2076" s="5">
        <f t="shared" si="32"/>
        <v>5.9082845666048246E-2</v>
      </c>
      <c r="I2076" s="4"/>
      <c r="J2076" s="4"/>
      <c r="K2076" s="4"/>
    </row>
    <row r="2077" spans="2:11" ht="13.5" x14ac:dyDescent="0.35">
      <c r="B2077" s="3">
        <v>45022</v>
      </c>
      <c r="C2077" s="2">
        <v>42</v>
      </c>
      <c r="D2077" s="2">
        <v>25.248899999999999</v>
      </c>
      <c r="E2077" s="2">
        <v>48007</v>
      </c>
      <c r="F2077" s="2">
        <v>40.686</v>
      </c>
      <c r="G2077" s="2">
        <v>1953212.8019999999</v>
      </c>
      <c r="H2077" s="5">
        <f t="shared" si="32"/>
        <v>-2.7777884737565706E-2</v>
      </c>
      <c r="I2077" s="4"/>
      <c r="J2077" s="4"/>
      <c r="K2077" s="4"/>
    </row>
    <row r="2078" spans="2:11" ht="13.5" x14ac:dyDescent="0.35">
      <c r="B2078" s="3">
        <v>45023</v>
      </c>
      <c r="C2078" s="2">
        <v>42.95</v>
      </c>
      <c r="D2078" s="2">
        <v>25.82</v>
      </c>
      <c r="E2078" s="2">
        <v>4186</v>
      </c>
      <c r="F2078" s="2">
        <v>42.433</v>
      </c>
      <c r="G2078" s="2">
        <v>177624.538</v>
      </c>
      <c r="H2078" s="5">
        <f t="shared" si="32"/>
        <v>2.2618807155955361E-2</v>
      </c>
      <c r="I2078" s="4"/>
      <c r="J2078" s="4"/>
      <c r="K2078" s="4"/>
    </row>
    <row r="2079" spans="2:11" ht="13.5" x14ac:dyDescent="0.35">
      <c r="B2079" s="3">
        <v>45026</v>
      </c>
      <c r="C2079" s="2">
        <v>43.2</v>
      </c>
      <c r="D2079" s="2">
        <v>25.970300000000002</v>
      </c>
      <c r="E2079" s="2">
        <v>7539</v>
      </c>
      <c r="F2079" s="2">
        <v>43.033999999999999</v>
      </c>
      <c r="G2079" s="2">
        <v>324433.326</v>
      </c>
      <c r="H2079" s="5">
        <f t="shared" si="32"/>
        <v>5.8210689388071817E-3</v>
      </c>
      <c r="I2079" s="4"/>
      <c r="J2079" s="4"/>
      <c r="K2079" s="4"/>
    </row>
    <row r="2080" spans="2:11" ht="13.5" x14ac:dyDescent="0.35">
      <c r="B2080" s="3">
        <v>45027</v>
      </c>
      <c r="C2080" s="2">
        <v>43</v>
      </c>
      <c r="D2080" s="2">
        <v>25.850100000000001</v>
      </c>
      <c r="E2080" s="2">
        <v>4949</v>
      </c>
      <c r="F2080" s="2">
        <v>43.012</v>
      </c>
      <c r="G2080" s="2">
        <v>212866.38800000001</v>
      </c>
      <c r="H2080" s="5">
        <f t="shared" si="32"/>
        <v>-4.6283639388070416E-3</v>
      </c>
      <c r="I2080" s="4"/>
      <c r="J2080" s="4"/>
      <c r="K2080" s="4"/>
    </row>
    <row r="2081" spans="2:11" ht="13.5" x14ac:dyDescent="0.35">
      <c r="B2081" s="3">
        <v>45028</v>
      </c>
      <c r="C2081" s="2">
        <v>42.5</v>
      </c>
      <c r="D2081" s="2">
        <v>25.549499999999998</v>
      </c>
      <c r="E2081" s="2">
        <v>5112</v>
      </c>
      <c r="F2081" s="2">
        <v>42.213999999999999</v>
      </c>
      <c r="G2081" s="2">
        <v>215797.96799999999</v>
      </c>
      <c r="H2081" s="5">
        <f t="shared" si="32"/>
        <v>-1.1628581707614395E-2</v>
      </c>
      <c r="I2081" s="4"/>
      <c r="J2081" s="4"/>
      <c r="K2081" s="4"/>
    </row>
    <row r="2082" spans="2:11" ht="13.5" x14ac:dyDescent="0.35">
      <c r="B2082" s="3">
        <v>45029</v>
      </c>
      <c r="C2082" s="2">
        <v>42.4</v>
      </c>
      <c r="D2082" s="2">
        <v>25.4894</v>
      </c>
      <c r="E2082" s="2">
        <v>4436</v>
      </c>
      <c r="F2082" s="2">
        <v>42.058999999999997</v>
      </c>
      <c r="G2082" s="2">
        <v>186573.72399999999</v>
      </c>
      <c r="H2082" s="5">
        <f t="shared" si="32"/>
        <v>-2.3522965224367794E-3</v>
      </c>
      <c r="I2082" s="4"/>
      <c r="J2082" s="4"/>
      <c r="K2082" s="4"/>
    </row>
    <row r="2083" spans="2:11" ht="13.5" x14ac:dyDescent="0.35">
      <c r="B2083" s="3">
        <v>45030</v>
      </c>
      <c r="C2083" s="2">
        <v>42</v>
      </c>
      <c r="D2083" s="2">
        <v>25.248899999999999</v>
      </c>
      <c r="E2083" s="2">
        <v>2228</v>
      </c>
      <c r="F2083" s="2">
        <v>42.075000000000003</v>
      </c>
      <c r="G2083" s="2">
        <v>93743.1</v>
      </c>
      <c r="H2083" s="5">
        <f t="shared" si="32"/>
        <v>-9.4352946715105419E-3</v>
      </c>
      <c r="I2083" s="4"/>
      <c r="J2083" s="4"/>
      <c r="K2083" s="4"/>
    </row>
    <row r="2084" spans="2:11" ht="13.5" x14ac:dyDescent="0.35">
      <c r="B2084" s="3">
        <v>45033</v>
      </c>
      <c r="C2084" s="2">
        <v>42.3</v>
      </c>
      <c r="D2084" s="2">
        <v>25.429200000000002</v>
      </c>
      <c r="E2084" s="2">
        <v>1442</v>
      </c>
      <c r="F2084" s="2">
        <v>42.213000000000001</v>
      </c>
      <c r="G2084" s="2">
        <v>60871.146000000001</v>
      </c>
      <c r="H2084" s="5">
        <f t="shared" si="32"/>
        <v>7.1409051483431983E-3</v>
      </c>
      <c r="I2084" s="4"/>
      <c r="J2084" s="4"/>
      <c r="K2084" s="4"/>
    </row>
    <row r="2085" spans="2:11" ht="13.5" x14ac:dyDescent="0.35">
      <c r="B2085" s="3">
        <v>45034</v>
      </c>
      <c r="C2085" s="2">
        <v>42.45</v>
      </c>
      <c r="D2085" s="2">
        <v>25.519400000000001</v>
      </c>
      <c r="E2085" s="2">
        <v>2738</v>
      </c>
      <c r="F2085" s="2">
        <v>42.232999999999997</v>
      </c>
      <c r="G2085" s="2">
        <v>115633.954</v>
      </c>
      <c r="H2085" s="5">
        <f t="shared" si="32"/>
        <v>3.54710333003002E-3</v>
      </c>
      <c r="I2085" s="4"/>
      <c r="J2085" s="4"/>
      <c r="K2085" s="4"/>
    </row>
    <row r="2086" spans="2:11" ht="13.5" x14ac:dyDescent="0.35">
      <c r="B2086" s="3">
        <v>45035</v>
      </c>
      <c r="C2086" s="2">
        <v>42.95</v>
      </c>
      <c r="D2086" s="2">
        <v>25.82</v>
      </c>
      <c r="E2086" s="2">
        <v>1339</v>
      </c>
      <c r="F2086" s="2">
        <v>42.572000000000003</v>
      </c>
      <c r="G2086" s="2">
        <v>57003.908000000003</v>
      </c>
      <c r="H2086" s="5">
        <f t="shared" si="32"/>
        <v>1.1779273807377888E-2</v>
      </c>
      <c r="I2086" s="4"/>
      <c r="J2086" s="4"/>
      <c r="K2086" s="4"/>
    </row>
    <row r="2087" spans="2:11" ht="13.5" x14ac:dyDescent="0.35">
      <c r="B2087" s="3">
        <v>45036</v>
      </c>
      <c r="C2087" s="2">
        <v>43</v>
      </c>
      <c r="D2087" s="2">
        <v>25.850100000000001</v>
      </c>
      <c r="E2087" s="2">
        <v>13055</v>
      </c>
      <c r="F2087" s="2">
        <v>42.996000000000002</v>
      </c>
      <c r="G2087" s="2">
        <v>561312.78</v>
      </c>
      <c r="H2087" s="5">
        <f t="shared" si="32"/>
        <v>1.1657629744384547E-3</v>
      </c>
      <c r="I2087" s="4"/>
      <c r="J2087" s="4"/>
      <c r="K2087" s="4"/>
    </row>
    <row r="2088" spans="2:11" ht="13.5" x14ac:dyDescent="0.35">
      <c r="B2088" s="3">
        <v>45040</v>
      </c>
      <c r="C2088" s="2">
        <v>43</v>
      </c>
      <c r="D2088" s="2">
        <v>25.850100000000001</v>
      </c>
      <c r="E2088" s="2">
        <v>10196</v>
      </c>
      <c r="F2088" s="2">
        <v>42.948999999999998</v>
      </c>
      <c r="G2088" s="2">
        <v>437908.00400000002</v>
      </c>
      <c r="H2088" s="5">
        <f t="shared" si="32"/>
        <v>0</v>
      </c>
      <c r="I2088" s="4"/>
      <c r="J2088" s="4"/>
      <c r="K2088" s="4"/>
    </row>
    <row r="2089" spans="2:11" ht="13.5" x14ac:dyDescent="0.35">
      <c r="B2089" s="3">
        <v>45041</v>
      </c>
      <c r="C2089" s="2">
        <v>42.99</v>
      </c>
      <c r="D2089" s="2">
        <v>25.844100000000001</v>
      </c>
      <c r="E2089" s="2">
        <v>10721</v>
      </c>
      <c r="F2089" s="2">
        <v>42.994999999999997</v>
      </c>
      <c r="G2089" s="2">
        <v>460949.39500000002</v>
      </c>
      <c r="H2089" s="5">
        <f t="shared" si="32"/>
        <v>-2.3210741931366715E-4</v>
      </c>
      <c r="I2089" s="4"/>
      <c r="J2089" s="4"/>
      <c r="K2089" s="4"/>
    </row>
    <row r="2090" spans="2:11" ht="13.5" x14ac:dyDescent="0.35">
      <c r="B2090" s="3">
        <v>45042</v>
      </c>
      <c r="C2090" s="2">
        <v>43.2</v>
      </c>
      <c r="D2090" s="2">
        <v>25.970300000000002</v>
      </c>
      <c r="E2090" s="2">
        <v>28780</v>
      </c>
      <c r="F2090" s="2">
        <v>43.006999999999998</v>
      </c>
      <c r="G2090" s="2">
        <v>1237741.46</v>
      </c>
      <c r="H2090" s="5">
        <f t="shared" si="32"/>
        <v>4.8831261293680473E-3</v>
      </c>
      <c r="I2090" s="4"/>
      <c r="J2090" s="4"/>
      <c r="K2090" s="4"/>
    </row>
    <row r="2091" spans="2:11" ht="13.5" x14ac:dyDescent="0.35">
      <c r="B2091" s="3">
        <v>45043</v>
      </c>
      <c r="C2091" s="2">
        <v>40.299999999999997</v>
      </c>
      <c r="D2091" s="2">
        <v>26.713999999999999</v>
      </c>
      <c r="E2091" s="2">
        <v>7924</v>
      </c>
      <c r="F2091" s="2">
        <v>40.130000000000003</v>
      </c>
      <c r="G2091" s="2">
        <v>317990.12</v>
      </c>
      <c r="H2091" s="5">
        <f t="shared" si="32"/>
        <v>2.8636557914232676E-2</v>
      </c>
      <c r="I2091" s="4"/>
      <c r="J2091" s="4"/>
      <c r="K2091" s="4"/>
    </row>
    <row r="2092" spans="2:11" ht="13.5" x14ac:dyDescent="0.35">
      <c r="B2092" s="3">
        <v>45044</v>
      </c>
      <c r="C2092" s="2">
        <v>39.6</v>
      </c>
      <c r="D2092" s="2">
        <v>26.25</v>
      </c>
      <c r="E2092" s="2">
        <v>5914</v>
      </c>
      <c r="F2092" s="2">
        <v>39.89</v>
      </c>
      <c r="G2092" s="2">
        <v>235909.46</v>
      </c>
      <c r="H2092" s="5">
        <f t="shared" si="32"/>
        <v>-1.7369169723740311E-2</v>
      </c>
      <c r="I2092" s="4"/>
      <c r="J2092" s="4"/>
      <c r="K2092" s="4"/>
    </row>
    <row r="2093" spans="2:11" ht="13.5" x14ac:dyDescent="0.35">
      <c r="B2093" s="3">
        <v>45048</v>
      </c>
      <c r="C2093" s="2">
        <v>39.22</v>
      </c>
      <c r="D2093" s="2">
        <v>25.998100000000001</v>
      </c>
      <c r="E2093" s="2">
        <v>1627</v>
      </c>
      <c r="F2093" s="2">
        <v>39.213999999999999</v>
      </c>
      <c r="G2093" s="2">
        <v>63801.178</v>
      </c>
      <c r="H2093" s="5">
        <f t="shared" si="32"/>
        <v>-9.5961904761904422E-3</v>
      </c>
      <c r="I2093" s="4"/>
      <c r="J2093" s="4"/>
      <c r="K2093" s="4"/>
    </row>
    <row r="2094" spans="2:11" ht="13.5" x14ac:dyDescent="0.35">
      <c r="B2094" s="3">
        <v>45049</v>
      </c>
      <c r="C2094" s="2">
        <v>39.18</v>
      </c>
      <c r="D2094" s="2">
        <v>25.971599999999999</v>
      </c>
      <c r="E2094" s="2">
        <v>44904</v>
      </c>
      <c r="F2094" s="2">
        <v>39.000999999999998</v>
      </c>
      <c r="G2094" s="2">
        <v>1751300.9040000001</v>
      </c>
      <c r="H2094" s="5">
        <f t="shared" si="32"/>
        <v>-1.0193052569227054E-3</v>
      </c>
      <c r="I2094" s="4"/>
      <c r="J2094" s="4"/>
      <c r="K2094" s="4"/>
    </row>
    <row r="2095" spans="2:11" ht="13.5" x14ac:dyDescent="0.35">
      <c r="B2095" s="3">
        <v>45050</v>
      </c>
      <c r="C2095" s="2">
        <v>39.9</v>
      </c>
      <c r="D2095" s="2">
        <v>26.448799999999999</v>
      </c>
      <c r="E2095" s="2">
        <v>481</v>
      </c>
      <c r="F2095" s="2">
        <v>39.328000000000003</v>
      </c>
      <c r="G2095" s="2">
        <v>18916.768</v>
      </c>
      <c r="H2095" s="5">
        <f t="shared" si="32"/>
        <v>1.8373916123765956E-2</v>
      </c>
      <c r="I2095" s="4"/>
      <c r="J2095" s="4"/>
      <c r="K2095" s="4"/>
    </row>
    <row r="2096" spans="2:11" ht="13.5" x14ac:dyDescent="0.35">
      <c r="B2096" s="3">
        <v>45051</v>
      </c>
      <c r="C2096" s="2">
        <v>40.4</v>
      </c>
      <c r="D2096" s="2">
        <v>26.7803</v>
      </c>
      <c r="E2096" s="2">
        <v>4178</v>
      </c>
      <c r="F2096" s="2">
        <v>40.295999999999999</v>
      </c>
      <c r="G2096" s="2">
        <v>168356.68799999999</v>
      </c>
      <c r="H2096" s="5">
        <f t="shared" si="32"/>
        <v>1.2533649919845208E-2</v>
      </c>
      <c r="I2096" s="4"/>
      <c r="J2096" s="4"/>
      <c r="K2096" s="4"/>
    </row>
    <row r="2097" spans="2:11" ht="13.5" x14ac:dyDescent="0.35">
      <c r="B2097" s="3">
        <v>45054</v>
      </c>
      <c r="C2097" s="2">
        <v>41</v>
      </c>
      <c r="D2097" s="2">
        <v>27.178000000000001</v>
      </c>
      <c r="E2097" s="2">
        <v>1771</v>
      </c>
      <c r="F2097" s="2">
        <v>40.746000000000002</v>
      </c>
      <c r="G2097" s="2">
        <v>72161.165999999997</v>
      </c>
      <c r="H2097" s="5">
        <f t="shared" si="32"/>
        <v>1.4850468441354294E-2</v>
      </c>
      <c r="I2097" s="4"/>
      <c r="J2097" s="4"/>
      <c r="K2097" s="4"/>
    </row>
    <row r="2098" spans="2:11" ht="13.5" x14ac:dyDescent="0.35">
      <c r="B2098" s="3">
        <v>45055</v>
      </c>
      <c r="C2098" s="2">
        <v>41.6</v>
      </c>
      <c r="D2098" s="2">
        <v>27.575700000000001</v>
      </c>
      <c r="E2098" s="2">
        <v>3960</v>
      </c>
      <c r="F2098" s="2">
        <v>41.097000000000001</v>
      </c>
      <c r="G2098" s="2">
        <v>162744.12</v>
      </c>
      <c r="H2098" s="5">
        <f t="shared" si="32"/>
        <v>1.4633159172860415E-2</v>
      </c>
      <c r="I2098" s="4"/>
      <c r="J2098" s="4"/>
      <c r="K2098" s="4"/>
    </row>
    <row r="2099" spans="2:11" ht="13.5" x14ac:dyDescent="0.35">
      <c r="B2099" s="3">
        <v>45056</v>
      </c>
      <c r="C2099" s="2">
        <v>40.4</v>
      </c>
      <c r="D2099" s="2">
        <v>26.7803</v>
      </c>
      <c r="E2099" s="2">
        <v>1414</v>
      </c>
      <c r="F2099" s="2">
        <v>41.118000000000002</v>
      </c>
      <c r="G2099" s="2">
        <v>58140.851999999999</v>
      </c>
      <c r="H2099" s="5">
        <f t="shared" si="32"/>
        <v>-2.8844236048404963E-2</v>
      </c>
      <c r="I2099" s="4"/>
      <c r="J2099" s="4"/>
      <c r="K2099" s="4"/>
    </row>
    <row r="2100" spans="2:11" ht="13.5" x14ac:dyDescent="0.35">
      <c r="B2100" s="3">
        <v>45057</v>
      </c>
      <c r="C2100" s="2">
        <v>40.99</v>
      </c>
      <c r="D2100" s="2">
        <v>27.171399999999998</v>
      </c>
      <c r="E2100" s="2">
        <v>1557</v>
      </c>
      <c r="F2100" s="2">
        <v>40.494999999999997</v>
      </c>
      <c r="G2100" s="2">
        <v>63050.714999999997</v>
      </c>
      <c r="H2100" s="5">
        <f t="shared" si="32"/>
        <v>1.4604018625631453E-2</v>
      </c>
      <c r="I2100" s="4"/>
      <c r="J2100" s="4"/>
      <c r="K2100" s="4"/>
    </row>
    <row r="2101" spans="2:11" ht="13.5" x14ac:dyDescent="0.35">
      <c r="B2101" s="3">
        <v>45058</v>
      </c>
      <c r="C2101" s="2">
        <v>40.799999999999997</v>
      </c>
      <c r="D2101" s="2">
        <v>27.045400000000001</v>
      </c>
      <c r="E2101" s="2">
        <v>1745</v>
      </c>
      <c r="F2101" s="2">
        <v>40.56</v>
      </c>
      <c r="G2101" s="2">
        <v>70777.2</v>
      </c>
      <c r="H2101" s="5">
        <f t="shared" si="32"/>
        <v>-4.6372288509240476E-3</v>
      </c>
      <c r="I2101" s="4"/>
      <c r="J2101" s="4"/>
      <c r="K2101" s="4"/>
    </row>
    <row r="2102" spans="2:11" ht="13.5" x14ac:dyDescent="0.35">
      <c r="B2102" s="3">
        <v>45061</v>
      </c>
      <c r="C2102" s="2">
        <v>40.799999999999997</v>
      </c>
      <c r="D2102" s="2">
        <v>27.045400000000001</v>
      </c>
      <c r="E2102" s="2">
        <v>2637</v>
      </c>
      <c r="F2102" s="2">
        <v>40.69</v>
      </c>
      <c r="G2102" s="2">
        <v>107299.53</v>
      </c>
      <c r="H2102" s="5">
        <f t="shared" si="32"/>
        <v>0</v>
      </c>
      <c r="I2102" s="4"/>
      <c r="J2102" s="4"/>
      <c r="K2102" s="4"/>
    </row>
    <row r="2103" spans="2:11" ht="13.5" x14ac:dyDescent="0.35">
      <c r="B2103" s="3">
        <v>45062</v>
      </c>
      <c r="C2103" s="2">
        <v>41</v>
      </c>
      <c r="D2103" s="2">
        <v>27.178000000000001</v>
      </c>
      <c r="E2103" s="2">
        <v>1619</v>
      </c>
      <c r="F2103" s="2">
        <v>40.984000000000002</v>
      </c>
      <c r="G2103" s="2">
        <v>66353.096000000005</v>
      </c>
      <c r="H2103" s="5">
        <f t="shared" si="32"/>
        <v>4.9028670309923328E-3</v>
      </c>
      <c r="I2103" s="4"/>
      <c r="J2103" s="4"/>
      <c r="K2103" s="4"/>
    </row>
    <row r="2104" spans="2:11" ht="13.5" x14ac:dyDescent="0.35">
      <c r="B2104" s="3">
        <v>45063</v>
      </c>
      <c r="C2104" s="2">
        <v>41.03</v>
      </c>
      <c r="D2104" s="2">
        <v>27.197900000000001</v>
      </c>
      <c r="E2104" s="2">
        <v>1814</v>
      </c>
      <c r="F2104" s="2">
        <v>41.107999999999997</v>
      </c>
      <c r="G2104" s="2">
        <v>74569.911999999997</v>
      </c>
      <c r="H2104" s="5">
        <f t="shared" si="32"/>
        <v>7.322098756346974E-4</v>
      </c>
      <c r="I2104" s="4"/>
      <c r="J2104" s="4"/>
      <c r="K2104" s="4"/>
    </row>
    <row r="2105" spans="2:11" ht="13.5" x14ac:dyDescent="0.35">
      <c r="B2105" s="3">
        <v>45064</v>
      </c>
      <c r="C2105" s="2">
        <v>41.06</v>
      </c>
      <c r="D2105" s="2">
        <v>27.2178</v>
      </c>
      <c r="E2105" s="2">
        <v>1481</v>
      </c>
      <c r="F2105" s="2">
        <v>41.085000000000001</v>
      </c>
      <c r="G2105" s="2">
        <v>60846.885000000002</v>
      </c>
      <c r="H2105" s="5">
        <f t="shared" si="32"/>
        <v>7.3167413660612786E-4</v>
      </c>
      <c r="I2105" s="4"/>
      <c r="J2105" s="4"/>
      <c r="K2105" s="4"/>
    </row>
    <row r="2106" spans="2:11" ht="13.5" x14ac:dyDescent="0.35">
      <c r="B2106" s="3">
        <v>45065</v>
      </c>
      <c r="C2106" s="2">
        <v>42.96</v>
      </c>
      <c r="D2106" s="2">
        <v>28.4772</v>
      </c>
      <c r="E2106" s="2">
        <v>9437</v>
      </c>
      <c r="F2106" s="2">
        <v>42.213000000000001</v>
      </c>
      <c r="G2106" s="2">
        <v>398364.08100000001</v>
      </c>
      <c r="H2106" s="5">
        <f t="shared" si="32"/>
        <v>4.6271190177016489E-2</v>
      </c>
      <c r="I2106" s="4"/>
      <c r="J2106" s="4"/>
      <c r="K2106" s="4"/>
    </row>
    <row r="2107" spans="2:11" ht="13.5" x14ac:dyDescent="0.35">
      <c r="B2107" s="3">
        <v>45068</v>
      </c>
      <c r="C2107" s="2">
        <v>42.1</v>
      </c>
      <c r="D2107" s="2">
        <v>27.9072</v>
      </c>
      <c r="E2107" s="2">
        <v>8258</v>
      </c>
      <c r="F2107" s="2">
        <v>42.222999999999999</v>
      </c>
      <c r="G2107" s="2">
        <v>348677.53399999999</v>
      </c>
      <c r="H2107" s="5">
        <f t="shared" si="32"/>
        <v>-2.0016012810248208E-2</v>
      </c>
      <c r="I2107" s="4"/>
      <c r="J2107" s="4"/>
      <c r="K2107" s="4"/>
    </row>
    <row r="2108" spans="2:11" ht="13.5" x14ac:dyDescent="0.35">
      <c r="B2108" s="3">
        <v>45069</v>
      </c>
      <c r="C2108" s="2">
        <v>42.3</v>
      </c>
      <c r="D2108" s="2">
        <v>28.0397</v>
      </c>
      <c r="E2108" s="2">
        <v>1733</v>
      </c>
      <c r="F2108" s="2">
        <v>42.262999999999998</v>
      </c>
      <c r="G2108" s="2">
        <v>73241.778999999995</v>
      </c>
      <c r="H2108" s="5">
        <f t="shared" si="32"/>
        <v>4.7478786836372081E-3</v>
      </c>
      <c r="I2108" s="4"/>
      <c r="J2108" s="4"/>
      <c r="K2108" s="4"/>
    </row>
    <row r="2109" spans="2:11" ht="13.5" x14ac:dyDescent="0.35">
      <c r="B2109" s="3">
        <v>45070</v>
      </c>
      <c r="C2109" s="2">
        <v>42.4</v>
      </c>
      <c r="D2109" s="2">
        <v>28.106000000000002</v>
      </c>
      <c r="E2109" s="2">
        <v>3009</v>
      </c>
      <c r="F2109" s="2">
        <v>42.484999999999999</v>
      </c>
      <c r="G2109" s="2">
        <v>127837.36500000001</v>
      </c>
      <c r="H2109" s="5">
        <f t="shared" si="32"/>
        <v>2.3645046131022017E-3</v>
      </c>
      <c r="I2109" s="4"/>
      <c r="J2109" s="4"/>
      <c r="K2109" s="4"/>
    </row>
    <row r="2110" spans="2:11" ht="13.5" x14ac:dyDescent="0.35">
      <c r="B2110" s="3">
        <v>45071</v>
      </c>
      <c r="C2110" s="2">
        <v>42.5</v>
      </c>
      <c r="D2110" s="2">
        <v>28.1723</v>
      </c>
      <c r="E2110" s="2">
        <v>11973</v>
      </c>
      <c r="F2110" s="2">
        <v>42.527000000000001</v>
      </c>
      <c r="G2110" s="2">
        <v>509175.77100000001</v>
      </c>
      <c r="H2110" s="5">
        <f t="shared" si="32"/>
        <v>2.3589269195189015E-3</v>
      </c>
      <c r="I2110" s="4"/>
      <c r="J2110" s="4"/>
      <c r="K2110" s="4"/>
    </row>
    <row r="2111" spans="2:11" ht="13.5" x14ac:dyDescent="0.35">
      <c r="B2111" s="3">
        <v>45072</v>
      </c>
      <c r="C2111" s="2">
        <v>42.65</v>
      </c>
      <c r="D2111" s="2">
        <v>28.271799999999999</v>
      </c>
      <c r="E2111" s="2">
        <v>3233</v>
      </c>
      <c r="F2111" s="2">
        <v>42.548999999999999</v>
      </c>
      <c r="G2111" s="2">
        <v>137560.91699999999</v>
      </c>
      <c r="H2111" s="5">
        <f t="shared" si="32"/>
        <v>3.5318380110959712E-3</v>
      </c>
      <c r="I2111" s="4"/>
      <c r="J2111" s="4"/>
      <c r="K2111" s="4"/>
    </row>
    <row r="2112" spans="2:11" ht="13.5" x14ac:dyDescent="0.35">
      <c r="B2112" s="3">
        <v>45075</v>
      </c>
      <c r="C2112" s="2">
        <v>43.3</v>
      </c>
      <c r="D2112" s="2">
        <v>28.7026</v>
      </c>
      <c r="E2112" s="2">
        <v>6098</v>
      </c>
      <c r="F2112" s="2">
        <v>43.12</v>
      </c>
      <c r="G2112" s="2">
        <v>262945.76</v>
      </c>
      <c r="H2112" s="5">
        <f t="shared" si="32"/>
        <v>1.5237798795973423E-2</v>
      </c>
      <c r="I2112" s="4"/>
      <c r="J2112" s="4"/>
      <c r="K2112" s="4"/>
    </row>
    <row r="2113" spans="2:11" ht="13.5" x14ac:dyDescent="0.35">
      <c r="B2113" s="3">
        <v>45076</v>
      </c>
      <c r="C2113" s="2">
        <v>43.9</v>
      </c>
      <c r="D2113" s="2">
        <v>29.1004</v>
      </c>
      <c r="E2113" s="2">
        <v>100486</v>
      </c>
      <c r="F2113" s="2">
        <v>43.207999999999998</v>
      </c>
      <c r="G2113" s="2">
        <v>4341799.0880000005</v>
      </c>
      <c r="H2113" s="5">
        <f t="shared" si="32"/>
        <v>1.3859371624870226E-2</v>
      </c>
      <c r="I2113" s="4"/>
      <c r="J2113" s="4"/>
      <c r="K2113" s="4"/>
    </row>
    <row r="2114" spans="2:11" ht="13.5" x14ac:dyDescent="0.35">
      <c r="B2114" s="3">
        <v>45077</v>
      </c>
      <c r="C2114" s="2">
        <v>44.75</v>
      </c>
      <c r="D2114" s="2">
        <v>29.663799999999998</v>
      </c>
      <c r="E2114" s="2">
        <v>13058</v>
      </c>
      <c r="F2114" s="2">
        <v>43.765000000000001</v>
      </c>
      <c r="G2114" s="2">
        <v>571483.37</v>
      </c>
      <c r="H2114" s="5">
        <f t="shared" si="32"/>
        <v>1.9360558617750885E-2</v>
      </c>
      <c r="I2114" s="4"/>
      <c r="J2114" s="4"/>
      <c r="K2114" s="4"/>
    </row>
    <row r="2115" spans="2:11" ht="13.5" x14ac:dyDescent="0.35">
      <c r="B2115" s="3">
        <v>45078</v>
      </c>
      <c r="C2115" s="2">
        <v>46</v>
      </c>
      <c r="D2115" s="2">
        <v>30.4924</v>
      </c>
      <c r="E2115" s="2">
        <v>16086</v>
      </c>
      <c r="F2115" s="2">
        <v>46.11</v>
      </c>
      <c r="G2115" s="2">
        <v>741725.46</v>
      </c>
      <c r="H2115" s="5">
        <f t="shared" si="32"/>
        <v>2.793303622597245E-2</v>
      </c>
      <c r="I2115" s="4"/>
      <c r="J2115" s="4"/>
      <c r="K2115" s="4"/>
    </row>
    <row r="2116" spans="2:11" ht="13.5" x14ac:dyDescent="0.35">
      <c r="B2116" s="3">
        <v>45079</v>
      </c>
      <c r="C2116" s="2">
        <v>46.45</v>
      </c>
      <c r="D2116" s="2">
        <v>30.790700000000001</v>
      </c>
      <c r="E2116" s="2">
        <v>7532</v>
      </c>
      <c r="F2116" s="2">
        <v>46.13</v>
      </c>
      <c r="G2116" s="2">
        <v>347451.16</v>
      </c>
      <c r="H2116" s="5">
        <f t="shared" si="32"/>
        <v>9.7827655415776097E-3</v>
      </c>
      <c r="I2116" s="4"/>
      <c r="J2116" s="4"/>
      <c r="K2116" s="4"/>
    </row>
    <row r="2117" spans="2:11" ht="13.5" x14ac:dyDescent="0.35">
      <c r="B2117" s="3">
        <v>45082</v>
      </c>
      <c r="C2117" s="2">
        <v>46</v>
      </c>
      <c r="D2117" s="2">
        <v>30.4924</v>
      </c>
      <c r="E2117" s="2">
        <v>2157</v>
      </c>
      <c r="F2117" s="2">
        <v>46.067999999999998</v>
      </c>
      <c r="G2117" s="2">
        <v>99368.676000000007</v>
      </c>
      <c r="H2117" s="5">
        <f t="shared" si="32"/>
        <v>-9.6879902048346133E-3</v>
      </c>
      <c r="I2117" s="4"/>
      <c r="J2117" s="4"/>
      <c r="K2117" s="4"/>
    </row>
    <row r="2118" spans="2:11" ht="13.5" x14ac:dyDescent="0.35">
      <c r="B2118" s="3">
        <v>45083</v>
      </c>
      <c r="C2118" s="2">
        <v>44.99</v>
      </c>
      <c r="D2118" s="2">
        <v>29.822900000000001</v>
      </c>
      <c r="E2118" s="2">
        <v>67384</v>
      </c>
      <c r="F2118" s="2">
        <v>45.704000000000001</v>
      </c>
      <c r="G2118" s="2">
        <v>3079718.3360000001</v>
      </c>
      <c r="H2118" s="5">
        <f t="shared" si="32"/>
        <v>-2.1956290747858459E-2</v>
      </c>
      <c r="I2118" s="4"/>
      <c r="J2118" s="4"/>
      <c r="K2118" s="4"/>
    </row>
    <row r="2119" spans="2:11" ht="13.5" x14ac:dyDescent="0.35">
      <c r="B2119" s="3">
        <v>45084</v>
      </c>
      <c r="C2119" s="2">
        <v>44.7</v>
      </c>
      <c r="D2119" s="2">
        <v>29.630700000000001</v>
      </c>
      <c r="E2119" s="2">
        <v>5058</v>
      </c>
      <c r="F2119" s="2">
        <v>44.058999999999997</v>
      </c>
      <c r="G2119" s="2">
        <v>222850.42199999999</v>
      </c>
      <c r="H2119" s="5">
        <f t="shared" ref="H2119:H2182" si="33">(D2119-D2118)/D2118</f>
        <v>-6.4447119495421199E-3</v>
      </c>
      <c r="I2119" s="4"/>
      <c r="J2119" s="4"/>
      <c r="K2119" s="4"/>
    </row>
    <row r="2120" spans="2:11" ht="13.5" x14ac:dyDescent="0.35">
      <c r="B2120" s="3">
        <v>45085</v>
      </c>
      <c r="C2120" s="2">
        <v>44.42</v>
      </c>
      <c r="D2120" s="2">
        <v>29.445</v>
      </c>
      <c r="E2120" s="2">
        <v>818</v>
      </c>
      <c r="F2120" s="2">
        <v>44.313000000000002</v>
      </c>
      <c r="G2120" s="2">
        <v>36248.034</v>
      </c>
      <c r="H2120" s="5">
        <f t="shared" si="33"/>
        <v>-6.2671485992568735E-3</v>
      </c>
      <c r="I2120" s="4"/>
      <c r="J2120" s="4"/>
      <c r="K2120" s="4"/>
    </row>
    <row r="2121" spans="2:11" ht="13.5" x14ac:dyDescent="0.35">
      <c r="B2121" s="3">
        <v>45086</v>
      </c>
      <c r="C2121" s="2">
        <v>44</v>
      </c>
      <c r="D2121" s="2">
        <v>29.166599999999999</v>
      </c>
      <c r="E2121" s="2">
        <v>4433</v>
      </c>
      <c r="F2121" s="2">
        <v>43.935000000000002</v>
      </c>
      <c r="G2121" s="2">
        <v>194763.85500000001</v>
      </c>
      <c r="H2121" s="5">
        <f t="shared" si="33"/>
        <v>-9.4549159449822152E-3</v>
      </c>
      <c r="I2121" s="4"/>
      <c r="J2121" s="4"/>
      <c r="K2121" s="4"/>
    </row>
    <row r="2122" spans="2:11" ht="13.5" x14ac:dyDescent="0.35">
      <c r="B2122" s="3">
        <v>45089</v>
      </c>
      <c r="C2122" s="2">
        <v>43.95</v>
      </c>
      <c r="D2122" s="2">
        <v>29.133500000000002</v>
      </c>
      <c r="E2122" s="2">
        <v>1464</v>
      </c>
      <c r="F2122" s="2">
        <v>44.045999999999999</v>
      </c>
      <c r="G2122" s="2">
        <v>64483.343999999997</v>
      </c>
      <c r="H2122" s="5">
        <f t="shared" si="33"/>
        <v>-1.1348597368221688E-3</v>
      </c>
      <c r="I2122" s="4"/>
      <c r="J2122" s="4"/>
      <c r="K2122" s="4"/>
    </row>
    <row r="2123" spans="2:11" ht="13.5" x14ac:dyDescent="0.35">
      <c r="B2123" s="3">
        <v>45090</v>
      </c>
      <c r="C2123" s="2">
        <v>44.34</v>
      </c>
      <c r="D2123" s="2">
        <v>29.391999999999999</v>
      </c>
      <c r="E2123" s="2">
        <v>1090</v>
      </c>
      <c r="F2123" s="2">
        <v>44.128999999999998</v>
      </c>
      <c r="G2123" s="2">
        <v>48100.61</v>
      </c>
      <c r="H2123" s="5">
        <f t="shared" si="33"/>
        <v>8.8729469511043286E-3</v>
      </c>
      <c r="I2123" s="4"/>
      <c r="J2123" s="4"/>
      <c r="K2123" s="4"/>
    </row>
    <row r="2124" spans="2:11" ht="13.5" x14ac:dyDescent="0.35">
      <c r="B2124" s="3">
        <v>45091</v>
      </c>
      <c r="C2124" s="2">
        <v>44.34</v>
      </c>
      <c r="D2124" s="2">
        <v>29.391999999999999</v>
      </c>
      <c r="E2124" s="2">
        <v>1275</v>
      </c>
      <c r="F2124" s="2">
        <v>44.122999999999998</v>
      </c>
      <c r="G2124" s="2">
        <v>56256.824999999997</v>
      </c>
      <c r="H2124" s="5">
        <f t="shared" si="33"/>
        <v>0</v>
      </c>
      <c r="I2124" s="4"/>
      <c r="J2124" s="4"/>
      <c r="K2124" s="4"/>
    </row>
    <row r="2125" spans="2:11" ht="13.5" x14ac:dyDescent="0.35">
      <c r="B2125" s="3">
        <v>45092</v>
      </c>
      <c r="C2125" s="2">
        <v>44.38</v>
      </c>
      <c r="D2125" s="2">
        <v>29.418500000000002</v>
      </c>
      <c r="E2125" s="2">
        <v>985</v>
      </c>
      <c r="F2125" s="2">
        <v>44.148000000000003</v>
      </c>
      <c r="G2125" s="2">
        <v>43485.78</v>
      </c>
      <c r="H2125" s="5">
        <f t="shared" si="33"/>
        <v>9.0160587915086386E-4</v>
      </c>
      <c r="I2125" s="4"/>
      <c r="J2125" s="4"/>
      <c r="K2125" s="4"/>
    </row>
    <row r="2126" spans="2:11" ht="13.5" x14ac:dyDescent="0.35">
      <c r="B2126" s="3">
        <v>45093</v>
      </c>
      <c r="C2126" s="2">
        <v>44.64</v>
      </c>
      <c r="D2126" s="2">
        <v>29.590900000000001</v>
      </c>
      <c r="E2126" s="2">
        <v>18233</v>
      </c>
      <c r="F2126" s="2">
        <v>44.155999999999999</v>
      </c>
      <c r="G2126" s="2">
        <v>805096.348</v>
      </c>
      <c r="H2126" s="5">
        <f t="shared" si="33"/>
        <v>5.8602580009177781E-3</v>
      </c>
      <c r="I2126" s="4"/>
      <c r="J2126" s="4"/>
      <c r="K2126" s="4"/>
    </row>
    <row r="2127" spans="2:11" ht="13.5" x14ac:dyDescent="0.35">
      <c r="B2127" s="3">
        <v>45096</v>
      </c>
      <c r="C2127" s="2">
        <v>44.07</v>
      </c>
      <c r="D2127" s="2">
        <v>29.213000000000001</v>
      </c>
      <c r="E2127" s="2">
        <v>61</v>
      </c>
      <c r="F2127" s="2">
        <v>44.246000000000002</v>
      </c>
      <c r="G2127" s="2">
        <v>2699.0059999999999</v>
      </c>
      <c r="H2127" s="5">
        <f t="shared" si="33"/>
        <v>-1.2770818055550873E-2</v>
      </c>
      <c r="I2127" s="4"/>
      <c r="J2127" s="4"/>
      <c r="K2127" s="4"/>
    </row>
    <row r="2128" spans="2:11" ht="13.5" x14ac:dyDescent="0.35">
      <c r="B2128" s="3">
        <v>45097</v>
      </c>
      <c r="C2128" s="2">
        <v>44.97</v>
      </c>
      <c r="D2128" s="2">
        <v>29.8096</v>
      </c>
      <c r="E2128" s="2">
        <v>46560</v>
      </c>
      <c r="F2128" s="2">
        <v>44.698</v>
      </c>
      <c r="G2128" s="2">
        <v>2081138.88</v>
      </c>
      <c r="H2128" s="5">
        <f t="shared" si="33"/>
        <v>2.0422414678396558E-2</v>
      </c>
      <c r="I2128" s="4"/>
      <c r="J2128" s="4"/>
      <c r="K2128" s="4"/>
    </row>
    <row r="2129" spans="2:11" ht="13.5" x14ac:dyDescent="0.35">
      <c r="B2129" s="3">
        <v>45098</v>
      </c>
      <c r="C2129" s="2">
        <v>46.39</v>
      </c>
      <c r="D2129" s="2">
        <v>30.750900000000001</v>
      </c>
      <c r="E2129" s="2">
        <v>4535</v>
      </c>
      <c r="F2129" s="2">
        <v>45.872999999999998</v>
      </c>
      <c r="G2129" s="2">
        <v>208034.05499999999</v>
      </c>
      <c r="H2129" s="5">
        <f t="shared" si="33"/>
        <v>3.1577075841339765E-2</v>
      </c>
      <c r="I2129" s="4"/>
      <c r="J2129" s="4"/>
      <c r="K2129" s="4"/>
    </row>
    <row r="2130" spans="2:11" ht="13.5" x14ac:dyDescent="0.35">
      <c r="B2130" s="3">
        <v>45099</v>
      </c>
      <c r="C2130" s="2">
        <v>46</v>
      </c>
      <c r="D2130" s="2">
        <v>30.4924</v>
      </c>
      <c r="E2130" s="2">
        <v>21675</v>
      </c>
      <c r="F2130" s="2">
        <v>45.984999999999999</v>
      </c>
      <c r="G2130" s="2">
        <v>996724.875</v>
      </c>
      <c r="H2130" s="5">
        <f t="shared" si="33"/>
        <v>-8.4062580282203616E-3</v>
      </c>
      <c r="I2130" s="4"/>
      <c r="J2130" s="4"/>
      <c r="K2130" s="4"/>
    </row>
    <row r="2131" spans="2:11" ht="13.5" x14ac:dyDescent="0.35">
      <c r="B2131" s="3">
        <v>45100</v>
      </c>
      <c r="C2131" s="2">
        <v>46</v>
      </c>
      <c r="D2131" s="2">
        <v>30.4924</v>
      </c>
      <c r="E2131" s="2">
        <v>5747</v>
      </c>
      <c r="F2131" s="2">
        <v>45.902000000000001</v>
      </c>
      <c r="G2131" s="2">
        <v>263798.79399999999</v>
      </c>
      <c r="H2131" s="5">
        <f t="shared" si="33"/>
        <v>0</v>
      </c>
      <c r="I2131" s="4"/>
      <c r="J2131" s="4"/>
      <c r="K2131" s="4"/>
    </row>
    <row r="2132" spans="2:11" ht="13.5" x14ac:dyDescent="0.35">
      <c r="B2132" s="3">
        <v>45103</v>
      </c>
      <c r="C2132" s="2">
        <v>46.45</v>
      </c>
      <c r="D2132" s="2">
        <v>30.790700000000001</v>
      </c>
      <c r="E2132" s="2">
        <v>813</v>
      </c>
      <c r="F2132" s="2">
        <v>46.298999999999999</v>
      </c>
      <c r="G2132" s="2">
        <v>37641.087</v>
      </c>
      <c r="H2132" s="5">
        <f t="shared" si="33"/>
        <v>9.7827655415776097E-3</v>
      </c>
      <c r="I2132" s="4"/>
      <c r="J2132" s="4"/>
      <c r="K2132" s="4"/>
    </row>
    <row r="2133" spans="2:11" ht="13.5" x14ac:dyDescent="0.35">
      <c r="B2133" s="3">
        <v>45104</v>
      </c>
      <c r="C2133" s="2">
        <v>46.49</v>
      </c>
      <c r="D2133" s="2">
        <v>30.8172</v>
      </c>
      <c r="E2133" s="2">
        <v>2163</v>
      </c>
      <c r="F2133" s="2">
        <v>46.426000000000002</v>
      </c>
      <c r="G2133" s="2">
        <v>100419.43799999999</v>
      </c>
      <c r="H2133" s="5">
        <f t="shared" si="33"/>
        <v>8.6064948182401288E-4</v>
      </c>
      <c r="I2133" s="4"/>
      <c r="J2133" s="4"/>
      <c r="K2133" s="4"/>
    </row>
    <row r="2134" spans="2:11" ht="13.5" x14ac:dyDescent="0.35">
      <c r="B2134" s="3">
        <v>45107</v>
      </c>
      <c r="C2134" s="2">
        <v>46.45</v>
      </c>
      <c r="D2134" s="2">
        <v>30.790700000000001</v>
      </c>
      <c r="E2134" s="2">
        <v>4312</v>
      </c>
      <c r="F2134" s="2">
        <v>46.066000000000003</v>
      </c>
      <c r="G2134" s="2">
        <v>198636.592</v>
      </c>
      <c r="H2134" s="5">
        <f t="shared" si="33"/>
        <v>-8.5990940124341714E-4</v>
      </c>
      <c r="I2134" s="4"/>
      <c r="J2134" s="4"/>
      <c r="K2134" s="4"/>
    </row>
    <row r="2135" spans="2:11" ht="13.5" x14ac:dyDescent="0.35">
      <c r="B2135" s="3">
        <v>45110</v>
      </c>
      <c r="C2135" s="2">
        <v>46.43</v>
      </c>
      <c r="D2135" s="2">
        <v>30.7774</v>
      </c>
      <c r="E2135" s="2">
        <v>2270</v>
      </c>
      <c r="F2135" s="2">
        <v>46.112000000000002</v>
      </c>
      <c r="G2135" s="2">
        <v>104674.24000000001</v>
      </c>
      <c r="H2135" s="5">
        <f t="shared" si="33"/>
        <v>-4.3194860785889823E-4</v>
      </c>
      <c r="I2135" s="4"/>
      <c r="J2135" s="4"/>
      <c r="K2135" s="4"/>
    </row>
    <row r="2136" spans="2:11" ht="13.5" x14ac:dyDescent="0.35">
      <c r="B2136" s="3">
        <v>45111</v>
      </c>
      <c r="C2136" s="2">
        <v>46.42</v>
      </c>
      <c r="D2136" s="2">
        <v>30.770800000000001</v>
      </c>
      <c r="E2136" s="2">
        <v>3557</v>
      </c>
      <c r="F2136" s="2">
        <v>46.42</v>
      </c>
      <c r="G2136" s="2">
        <v>165115.94</v>
      </c>
      <c r="H2136" s="5">
        <f t="shared" si="33"/>
        <v>-2.1444306536610725E-4</v>
      </c>
      <c r="I2136" s="4"/>
      <c r="J2136" s="4"/>
      <c r="K2136" s="4"/>
    </row>
    <row r="2137" spans="2:11" ht="13.5" x14ac:dyDescent="0.35">
      <c r="B2137" s="3">
        <v>45112</v>
      </c>
      <c r="C2137" s="2">
        <v>46.39</v>
      </c>
      <c r="D2137" s="2">
        <v>30.750900000000001</v>
      </c>
      <c r="E2137" s="2">
        <v>748</v>
      </c>
      <c r="F2137" s="2">
        <v>46.152999999999999</v>
      </c>
      <c r="G2137" s="2">
        <v>34522.444000000003</v>
      </c>
      <c r="H2137" s="5">
        <f t="shared" si="33"/>
        <v>-6.4671701743210469E-4</v>
      </c>
      <c r="I2137" s="4"/>
      <c r="J2137" s="4"/>
      <c r="K2137" s="4"/>
    </row>
    <row r="2138" spans="2:11" ht="13.5" x14ac:dyDescent="0.35">
      <c r="B2138" s="3">
        <v>45113</v>
      </c>
      <c r="C2138" s="2">
        <v>46.48</v>
      </c>
      <c r="D2138" s="2">
        <v>30.810600000000001</v>
      </c>
      <c r="E2138" s="2">
        <v>2295</v>
      </c>
      <c r="F2138" s="2">
        <v>46.311</v>
      </c>
      <c r="G2138" s="2">
        <v>106283.745</v>
      </c>
      <c r="H2138" s="5">
        <f t="shared" si="33"/>
        <v>1.9414065929777475E-3</v>
      </c>
      <c r="I2138" s="4"/>
      <c r="J2138" s="4"/>
      <c r="K2138" s="4"/>
    </row>
    <row r="2139" spans="2:11" ht="13.5" x14ac:dyDescent="0.35">
      <c r="B2139" s="3">
        <v>45114</v>
      </c>
      <c r="C2139" s="2">
        <v>46.47</v>
      </c>
      <c r="D2139" s="2">
        <v>30.803899999999999</v>
      </c>
      <c r="E2139" s="2">
        <v>1233</v>
      </c>
      <c r="F2139" s="2">
        <v>46.436</v>
      </c>
      <c r="G2139" s="2">
        <v>57255.588000000003</v>
      </c>
      <c r="H2139" s="5">
        <f t="shared" si="33"/>
        <v>-2.1745762821892949E-4</v>
      </c>
      <c r="I2139" s="4"/>
      <c r="J2139" s="4"/>
      <c r="K2139" s="4"/>
    </row>
    <row r="2140" spans="2:11" ht="13.5" x14ac:dyDescent="0.35">
      <c r="B2140" s="3">
        <v>45117</v>
      </c>
      <c r="C2140" s="2">
        <v>46.9</v>
      </c>
      <c r="D2140" s="2">
        <v>31.088999999999999</v>
      </c>
      <c r="E2140" s="2">
        <v>5479</v>
      </c>
      <c r="F2140" s="2">
        <v>46.496000000000002</v>
      </c>
      <c r="G2140" s="2">
        <v>254751.584</v>
      </c>
      <c r="H2140" s="5">
        <f t="shared" si="33"/>
        <v>9.2553215664250288E-3</v>
      </c>
      <c r="I2140" s="4"/>
      <c r="J2140" s="4"/>
      <c r="K2140" s="4"/>
    </row>
    <row r="2141" spans="2:11" ht="13.5" x14ac:dyDescent="0.35">
      <c r="B2141" s="3">
        <v>45118</v>
      </c>
      <c r="C2141" s="2">
        <v>47.3</v>
      </c>
      <c r="D2141" s="2">
        <v>31.354099999999999</v>
      </c>
      <c r="E2141" s="2">
        <v>1320</v>
      </c>
      <c r="F2141" s="2">
        <v>46.984999999999999</v>
      </c>
      <c r="G2141" s="2">
        <v>62020.2</v>
      </c>
      <c r="H2141" s="5">
        <f t="shared" si="33"/>
        <v>8.5271317829457485E-3</v>
      </c>
      <c r="I2141" s="4"/>
      <c r="J2141" s="4"/>
      <c r="K2141" s="4"/>
    </row>
    <row r="2142" spans="2:11" ht="13.5" x14ac:dyDescent="0.35">
      <c r="B2142" s="3">
        <v>45119</v>
      </c>
      <c r="C2142" s="2">
        <v>47.35</v>
      </c>
      <c r="D2142" s="2">
        <v>31.3873</v>
      </c>
      <c r="E2142" s="2">
        <v>773</v>
      </c>
      <c r="F2142" s="2">
        <v>47.213000000000001</v>
      </c>
      <c r="G2142" s="2">
        <v>36495.648999999998</v>
      </c>
      <c r="H2142" s="5">
        <f t="shared" si="33"/>
        <v>1.0588726833173584E-3</v>
      </c>
      <c r="I2142" s="4"/>
      <c r="J2142" s="4"/>
      <c r="K2142" s="4"/>
    </row>
    <row r="2143" spans="2:11" ht="13.5" x14ac:dyDescent="0.35">
      <c r="B2143" s="3">
        <v>45120</v>
      </c>
      <c r="C2143" s="2">
        <v>47.2</v>
      </c>
      <c r="D2143" s="2">
        <v>31.2879</v>
      </c>
      <c r="E2143" s="2">
        <v>993</v>
      </c>
      <c r="F2143" s="2">
        <v>47.01</v>
      </c>
      <c r="G2143" s="2">
        <v>46680.93</v>
      </c>
      <c r="H2143" s="5">
        <f t="shared" si="33"/>
        <v>-3.1668859698030499E-3</v>
      </c>
      <c r="I2143" s="4"/>
      <c r="J2143" s="4"/>
      <c r="K2143" s="4"/>
    </row>
    <row r="2144" spans="2:11" ht="13.5" x14ac:dyDescent="0.35">
      <c r="B2144" s="3">
        <v>45121</v>
      </c>
      <c r="C2144" s="2">
        <v>47</v>
      </c>
      <c r="D2144" s="2">
        <v>31.1553</v>
      </c>
      <c r="E2144" s="2">
        <v>590</v>
      </c>
      <c r="F2144" s="2">
        <v>46.914000000000001</v>
      </c>
      <c r="G2144" s="2">
        <v>27679.26</v>
      </c>
      <c r="H2144" s="5">
        <f t="shared" si="33"/>
        <v>-4.238060080734087E-3</v>
      </c>
      <c r="I2144" s="4"/>
      <c r="J2144" s="4"/>
      <c r="K2144" s="4"/>
    </row>
    <row r="2145" spans="2:11" ht="13.5" x14ac:dyDescent="0.35">
      <c r="B2145" s="3">
        <v>45124</v>
      </c>
      <c r="C2145" s="2">
        <v>47</v>
      </c>
      <c r="D2145" s="2">
        <v>31.1553</v>
      </c>
      <c r="E2145" s="2">
        <v>1956</v>
      </c>
      <c r="F2145" s="2">
        <v>46.804000000000002</v>
      </c>
      <c r="G2145" s="2">
        <v>91548.623999999996</v>
      </c>
      <c r="H2145" s="5">
        <f t="shared" si="33"/>
        <v>0</v>
      </c>
      <c r="I2145" s="4"/>
      <c r="J2145" s="4"/>
      <c r="K2145" s="4"/>
    </row>
    <row r="2146" spans="2:11" ht="13.5" x14ac:dyDescent="0.35">
      <c r="B2146" s="3">
        <v>45125</v>
      </c>
      <c r="C2146" s="2">
        <v>46.8</v>
      </c>
      <c r="D2146" s="2">
        <v>31.0227</v>
      </c>
      <c r="E2146" s="2">
        <v>1953</v>
      </c>
      <c r="F2146" s="2">
        <v>46.61</v>
      </c>
      <c r="G2146" s="2">
        <v>91029.33</v>
      </c>
      <c r="H2146" s="5">
        <f t="shared" si="33"/>
        <v>-4.2560976784046392E-3</v>
      </c>
      <c r="I2146" s="4"/>
      <c r="J2146" s="4"/>
      <c r="K2146" s="4"/>
    </row>
    <row r="2147" spans="2:11" ht="13.5" x14ac:dyDescent="0.35">
      <c r="B2147" s="3">
        <v>45127</v>
      </c>
      <c r="C2147" s="2">
        <v>46.9</v>
      </c>
      <c r="D2147" s="2">
        <v>31.088999999999999</v>
      </c>
      <c r="E2147" s="2">
        <v>1513</v>
      </c>
      <c r="F2147" s="2">
        <v>46.843000000000004</v>
      </c>
      <c r="G2147" s="2">
        <v>70873.459000000003</v>
      </c>
      <c r="H2147" s="5">
        <f t="shared" si="33"/>
        <v>2.1371447359513599E-3</v>
      </c>
      <c r="I2147" s="4"/>
      <c r="J2147" s="4"/>
      <c r="K2147" s="4"/>
    </row>
    <row r="2148" spans="2:11" ht="13.5" x14ac:dyDescent="0.35">
      <c r="B2148" s="3">
        <v>45128</v>
      </c>
      <c r="C2148" s="2">
        <v>47</v>
      </c>
      <c r="D2148" s="2">
        <v>31.1553</v>
      </c>
      <c r="E2148" s="2">
        <v>24520</v>
      </c>
      <c r="F2148" s="2">
        <v>46.981000000000002</v>
      </c>
      <c r="G2148" s="2">
        <v>1151974.1200000001</v>
      </c>
      <c r="H2148" s="5">
        <f t="shared" si="33"/>
        <v>2.132587088680942E-3</v>
      </c>
      <c r="I2148" s="4"/>
      <c r="J2148" s="4"/>
      <c r="K2148" s="4"/>
    </row>
    <row r="2149" spans="2:11" ht="13.5" x14ac:dyDescent="0.35">
      <c r="B2149" s="3">
        <v>45131</v>
      </c>
      <c r="C2149" s="2">
        <v>47.1</v>
      </c>
      <c r="D2149" s="2">
        <v>31.221599999999999</v>
      </c>
      <c r="E2149" s="2">
        <v>19909</v>
      </c>
      <c r="F2149" s="2">
        <v>47.055</v>
      </c>
      <c r="G2149" s="2">
        <v>936817.995</v>
      </c>
      <c r="H2149" s="5">
        <f t="shared" si="33"/>
        <v>2.1280488392022624E-3</v>
      </c>
      <c r="I2149" s="4"/>
      <c r="J2149" s="4"/>
      <c r="K2149" s="4"/>
    </row>
    <row r="2150" spans="2:11" ht="13.5" x14ac:dyDescent="0.35">
      <c r="B2150" s="3">
        <v>45133</v>
      </c>
      <c r="C2150" s="2">
        <v>46.9</v>
      </c>
      <c r="D2150" s="2">
        <v>31.088999999999999</v>
      </c>
      <c r="E2150" s="2">
        <v>56492</v>
      </c>
      <c r="F2150" s="2">
        <v>46.933999999999997</v>
      </c>
      <c r="G2150" s="2">
        <v>2651395.5279999999</v>
      </c>
      <c r="H2150" s="5">
        <f t="shared" si="33"/>
        <v>-4.2470597278806994E-3</v>
      </c>
      <c r="I2150" s="4"/>
      <c r="J2150" s="4"/>
      <c r="K2150" s="4"/>
    </row>
    <row r="2151" spans="2:11" ht="13.5" x14ac:dyDescent="0.35">
      <c r="B2151" s="3">
        <v>45134</v>
      </c>
      <c r="C2151" s="2">
        <v>46.9</v>
      </c>
      <c r="D2151" s="2">
        <v>31.088999999999999</v>
      </c>
      <c r="E2151" s="2">
        <v>7795</v>
      </c>
      <c r="F2151" s="2">
        <v>46.889000000000003</v>
      </c>
      <c r="G2151" s="2">
        <v>365499.755</v>
      </c>
      <c r="H2151" s="5">
        <f t="shared" si="33"/>
        <v>0</v>
      </c>
      <c r="I2151" s="4"/>
      <c r="J2151" s="4"/>
      <c r="K2151" s="4"/>
    </row>
    <row r="2152" spans="2:11" ht="13.5" x14ac:dyDescent="0.35">
      <c r="B2152" s="3">
        <v>45135</v>
      </c>
      <c r="C2152" s="2">
        <v>46.9</v>
      </c>
      <c r="D2152" s="2">
        <v>31.088999999999999</v>
      </c>
      <c r="E2152" s="2">
        <v>6482</v>
      </c>
      <c r="F2152" s="2">
        <v>46.911000000000001</v>
      </c>
      <c r="G2152" s="2">
        <v>304077.10200000001</v>
      </c>
      <c r="H2152" s="5">
        <f t="shared" si="33"/>
        <v>0</v>
      </c>
      <c r="I2152" s="4"/>
      <c r="J2152" s="4"/>
      <c r="K2152" s="4"/>
    </row>
    <row r="2153" spans="2:11" ht="13.5" x14ac:dyDescent="0.35">
      <c r="B2153" s="3">
        <v>45138</v>
      </c>
      <c r="C2153" s="2">
        <v>47</v>
      </c>
      <c r="D2153" s="2">
        <v>31.1553</v>
      </c>
      <c r="E2153" s="2">
        <v>355</v>
      </c>
      <c r="F2153" s="2">
        <v>47.067</v>
      </c>
      <c r="G2153" s="2">
        <v>16708.785</v>
      </c>
      <c r="H2153" s="5">
        <f t="shared" si="33"/>
        <v>2.132587088680942E-3</v>
      </c>
      <c r="I2153" s="4"/>
      <c r="J2153" s="4"/>
      <c r="K2153" s="4"/>
    </row>
    <row r="2154" spans="2:11" ht="13.5" x14ac:dyDescent="0.35">
      <c r="B2154" s="3">
        <v>45139</v>
      </c>
      <c r="C2154" s="2">
        <v>46.9</v>
      </c>
      <c r="D2154" s="2">
        <v>31.088999999999999</v>
      </c>
      <c r="E2154" s="2">
        <v>1553</v>
      </c>
      <c r="F2154" s="2">
        <v>46.926000000000002</v>
      </c>
      <c r="G2154" s="2">
        <v>72876.077999999994</v>
      </c>
      <c r="H2154" s="5">
        <f t="shared" si="33"/>
        <v>-2.1280488392023764E-3</v>
      </c>
      <c r="I2154" s="4"/>
      <c r="J2154" s="4"/>
      <c r="K2154" s="4"/>
    </row>
    <row r="2155" spans="2:11" ht="13.5" x14ac:dyDescent="0.35">
      <c r="B2155" s="3">
        <v>45140</v>
      </c>
      <c r="C2155" s="2">
        <v>47.09</v>
      </c>
      <c r="D2155" s="2">
        <v>31.2149</v>
      </c>
      <c r="E2155" s="2">
        <v>3</v>
      </c>
      <c r="F2155" s="2">
        <v>46.963000000000001</v>
      </c>
      <c r="G2155" s="2">
        <v>140.88900000000001</v>
      </c>
      <c r="H2155" s="5">
        <f t="shared" si="33"/>
        <v>4.049663868249267E-3</v>
      </c>
      <c r="I2155" s="4"/>
      <c r="J2155" s="4"/>
      <c r="K2155" s="4"/>
    </row>
    <row r="2156" spans="2:11" ht="13.5" x14ac:dyDescent="0.35">
      <c r="B2156" s="3">
        <v>45141</v>
      </c>
      <c r="C2156" s="2">
        <v>46.8</v>
      </c>
      <c r="D2156" s="2">
        <v>31.0227</v>
      </c>
      <c r="E2156" s="2">
        <v>2763</v>
      </c>
      <c r="F2156" s="2">
        <v>46.811</v>
      </c>
      <c r="G2156" s="2">
        <v>129338.79300000001</v>
      </c>
      <c r="H2156" s="5">
        <f t="shared" si="33"/>
        <v>-6.1573158972157436E-3</v>
      </c>
      <c r="I2156" s="4"/>
      <c r="J2156" s="4"/>
      <c r="K2156" s="4"/>
    </row>
    <row r="2157" spans="2:11" ht="13.5" x14ac:dyDescent="0.35">
      <c r="B2157" s="3">
        <v>45142</v>
      </c>
      <c r="C2157" s="2">
        <v>46.6</v>
      </c>
      <c r="D2157" s="2">
        <v>30.8901</v>
      </c>
      <c r="E2157" s="2">
        <v>2304</v>
      </c>
      <c r="F2157" s="2">
        <v>46.627000000000002</v>
      </c>
      <c r="G2157" s="2">
        <v>107428.60799999999</v>
      </c>
      <c r="H2157" s="5">
        <f t="shared" si="33"/>
        <v>-4.2742894719028342E-3</v>
      </c>
      <c r="I2157" s="4"/>
      <c r="J2157" s="4"/>
      <c r="K2157" s="4"/>
    </row>
    <row r="2158" spans="2:11" ht="13.5" x14ac:dyDescent="0.35">
      <c r="B2158" s="3">
        <v>45145</v>
      </c>
      <c r="C2158" s="2">
        <v>46.9</v>
      </c>
      <c r="D2158" s="2">
        <v>31.088999999999999</v>
      </c>
      <c r="E2158" s="2">
        <v>6089</v>
      </c>
      <c r="F2158" s="2">
        <v>46.51</v>
      </c>
      <c r="G2158" s="2">
        <v>283199.39</v>
      </c>
      <c r="H2158" s="5">
        <f t="shared" si="33"/>
        <v>6.4389561704234783E-3</v>
      </c>
      <c r="I2158" s="4"/>
      <c r="J2158" s="4"/>
      <c r="K2158" s="4"/>
    </row>
    <row r="2159" spans="2:11" ht="13.5" x14ac:dyDescent="0.35">
      <c r="B2159" s="3">
        <v>45146</v>
      </c>
      <c r="C2159" s="2">
        <v>46.62</v>
      </c>
      <c r="D2159" s="2">
        <v>30.903400000000001</v>
      </c>
      <c r="E2159" s="2">
        <v>1189</v>
      </c>
      <c r="F2159" s="2">
        <v>46.588999999999999</v>
      </c>
      <c r="G2159" s="2">
        <v>55394.321000000004</v>
      </c>
      <c r="H2159" s="5">
        <f t="shared" si="33"/>
        <v>-5.9699572195952696E-3</v>
      </c>
      <c r="I2159" s="4"/>
      <c r="J2159" s="4"/>
      <c r="K2159" s="4"/>
    </row>
    <row r="2160" spans="2:11" ht="13.5" x14ac:dyDescent="0.35">
      <c r="B2160" s="3">
        <v>45147</v>
      </c>
      <c r="C2160" s="2">
        <v>46.5</v>
      </c>
      <c r="D2160" s="2">
        <v>30.823799999999999</v>
      </c>
      <c r="E2160" s="2">
        <v>197</v>
      </c>
      <c r="F2160" s="2">
        <v>46.426000000000002</v>
      </c>
      <c r="G2160" s="2">
        <v>9145.9220000000005</v>
      </c>
      <c r="H2160" s="5">
        <f t="shared" si="33"/>
        <v>-2.5757683620573394E-3</v>
      </c>
      <c r="I2160" s="4"/>
      <c r="J2160" s="4"/>
      <c r="K2160" s="4"/>
    </row>
    <row r="2161" spans="2:11" ht="13.5" x14ac:dyDescent="0.35">
      <c r="B2161" s="3">
        <v>45148</v>
      </c>
      <c r="C2161" s="2">
        <v>46.5</v>
      </c>
      <c r="D2161" s="2">
        <v>30.823799999999999</v>
      </c>
      <c r="E2161" s="2">
        <v>702</v>
      </c>
      <c r="F2161" s="2">
        <v>46.473999999999997</v>
      </c>
      <c r="G2161" s="2">
        <v>32624.748</v>
      </c>
      <c r="H2161" s="5">
        <f t="shared" si="33"/>
        <v>0</v>
      </c>
      <c r="I2161" s="4"/>
      <c r="J2161" s="4"/>
      <c r="K2161" s="4"/>
    </row>
    <row r="2162" spans="2:11" ht="13.5" x14ac:dyDescent="0.35">
      <c r="B2162" s="3">
        <v>45149</v>
      </c>
      <c r="C2162" s="2">
        <v>46.3</v>
      </c>
      <c r="D2162" s="2">
        <v>30.691299999999998</v>
      </c>
      <c r="E2162" s="2">
        <v>301</v>
      </c>
      <c r="F2162" s="2">
        <v>46.280999999999999</v>
      </c>
      <c r="G2162" s="2">
        <v>13930.581</v>
      </c>
      <c r="H2162" s="5">
        <f t="shared" si="33"/>
        <v>-4.2986263861042534E-3</v>
      </c>
      <c r="I2162" s="4"/>
      <c r="J2162" s="4"/>
      <c r="K2162" s="4"/>
    </row>
    <row r="2163" spans="2:11" ht="13.5" x14ac:dyDescent="0.35">
      <c r="B2163" s="3">
        <v>45152</v>
      </c>
      <c r="C2163" s="2">
        <v>46.25</v>
      </c>
      <c r="D2163" s="2">
        <v>30.658100000000001</v>
      </c>
      <c r="E2163" s="2">
        <v>317</v>
      </c>
      <c r="F2163" s="2">
        <v>46.124000000000002</v>
      </c>
      <c r="G2163" s="2">
        <v>14621.308000000001</v>
      </c>
      <c r="H2163" s="5">
        <f t="shared" si="33"/>
        <v>-1.0817397764186344E-3</v>
      </c>
      <c r="I2163" s="4"/>
      <c r="J2163" s="4"/>
      <c r="K2163" s="4"/>
    </row>
    <row r="2164" spans="2:11" ht="13.5" x14ac:dyDescent="0.35">
      <c r="B2164" s="3">
        <v>45153</v>
      </c>
      <c r="C2164" s="2">
        <v>46.34</v>
      </c>
      <c r="D2164" s="2">
        <v>30.7178</v>
      </c>
      <c r="E2164" s="2">
        <v>172</v>
      </c>
      <c r="F2164" s="2">
        <v>46.286999999999999</v>
      </c>
      <c r="G2164" s="2">
        <v>7961.3639999999996</v>
      </c>
      <c r="H2164" s="5">
        <f t="shared" si="33"/>
        <v>1.9472830997354505E-3</v>
      </c>
      <c r="I2164" s="4"/>
      <c r="J2164" s="4"/>
      <c r="K2164" s="4"/>
    </row>
    <row r="2165" spans="2:11" ht="13.5" x14ac:dyDescent="0.35">
      <c r="B2165" s="3">
        <v>45154</v>
      </c>
      <c r="C2165" s="2">
        <v>46.25</v>
      </c>
      <c r="D2165" s="2">
        <v>30.658100000000001</v>
      </c>
      <c r="E2165" s="2">
        <v>982</v>
      </c>
      <c r="F2165" s="2">
        <v>46.241</v>
      </c>
      <c r="G2165" s="2">
        <v>45408.661999999997</v>
      </c>
      <c r="H2165" s="5">
        <f t="shared" si="33"/>
        <v>-1.9434985578394097E-3</v>
      </c>
      <c r="I2165" s="4"/>
      <c r="J2165" s="4"/>
      <c r="K2165" s="4"/>
    </row>
    <row r="2166" spans="2:11" ht="13.5" x14ac:dyDescent="0.35">
      <c r="B2166" s="3">
        <v>45155</v>
      </c>
      <c r="C2166" s="2">
        <v>46.62</v>
      </c>
      <c r="D2166" s="2">
        <v>30.903400000000001</v>
      </c>
      <c r="E2166" s="2">
        <v>228</v>
      </c>
      <c r="F2166" s="2">
        <v>46.371000000000002</v>
      </c>
      <c r="G2166" s="2">
        <v>10572.588</v>
      </c>
      <c r="H2166" s="5">
        <f t="shared" si="33"/>
        <v>8.0011481468192838E-3</v>
      </c>
      <c r="I2166" s="4"/>
      <c r="J2166" s="4"/>
      <c r="K2166" s="4"/>
    </row>
    <row r="2167" spans="2:11" ht="13.5" x14ac:dyDescent="0.35">
      <c r="B2167" s="3">
        <v>45156</v>
      </c>
      <c r="C2167" s="2">
        <v>46.8</v>
      </c>
      <c r="D2167" s="2">
        <v>31.0227</v>
      </c>
      <c r="E2167" s="2">
        <v>54747</v>
      </c>
      <c r="F2167" s="2">
        <v>46.401000000000003</v>
      </c>
      <c r="G2167" s="2">
        <v>2540315.5469999998</v>
      </c>
      <c r="H2167" s="5">
        <f t="shared" si="33"/>
        <v>3.860416653183762E-3</v>
      </c>
      <c r="I2167" s="4"/>
      <c r="J2167" s="4"/>
      <c r="K2167" s="4"/>
    </row>
    <row r="2168" spans="2:11" ht="13.5" x14ac:dyDescent="0.35">
      <c r="B2168" s="3">
        <v>45159</v>
      </c>
      <c r="C2168" s="2">
        <v>46.5</v>
      </c>
      <c r="D2168" s="2">
        <v>30.823799999999999</v>
      </c>
      <c r="E2168" s="2">
        <v>2914</v>
      </c>
      <c r="F2168" s="2">
        <v>46.253999999999998</v>
      </c>
      <c r="G2168" s="2">
        <v>134784.15599999999</v>
      </c>
      <c r="H2168" s="5">
        <f t="shared" si="33"/>
        <v>-6.4114342078543081E-3</v>
      </c>
      <c r="I2168" s="4"/>
      <c r="J2168" s="4"/>
      <c r="K2168" s="4"/>
    </row>
    <row r="2169" spans="2:11" ht="13.5" x14ac:dyDescent="0.35">
      <c r="B2169" s="3">
        <v>45160</v>
      </c>
      <c r="C2169" s="2">
        <v>46.59</v>
      </c>
      <c r="D2169" s="2">
        <v>30.883500000000002</v>
      </c>
      <c r="E2169" s="2">
        <v>2101</v>
      </c>
      <c r="F2169" s="2">
        <v>46.01</v>
      </c>
      <c r="G2169" s="2">
        <v>96667.01</v>
      </c>
      <c r="H2169" s="5">
        <f t="shared" si="33"/>
        <v>1.9368150584938579E-3</v>
      </c>
      <c r="I2169" s="4"/>
      <c r="J2169" s="4"/>
      <c r="K2169" s="4"/>
    </row>
    <row r="2170" spans="2:11" ht="13.5" x14ac:dyDescent="0.35">
      <c r="B2170" s="3">
        <v>45161</v>
      </c>
      <c r="C2170" s="2">
        <v>46</v>
      </c>
      <c r="D2170" s="2">
        <v>30.4924</v>
      </c>
      <c r="E2170" s="2">
        <v>2390</v>
      </c>
      <c r="F2170" s="2">
        <v>45.912999999999997</v>
      </c>
      <c r="G2170" s="2">
        <v>109732.07</v>
      </c>
      <c r="H2170" s="5">
        <f t="shared" si="33"/>
        <v>-1.2663720109443603E-2</v>
      </c>
      <c r="I2170" s="4"/>
      <c r="J2170" s="4"/>
      <c r="K2170" s="4"/>
    </row>
    <row r="2171" spans="2:11" ht="13.5" x14ac:dyDescent="0.35">
      <c r="B2171" s="3">
        <v>45162</v>
      </c>
      <c r="C2171" s="2">
        <v>46.59</v>
      </c>
      <c r="D2171" s="2">
        <v>30.883500000000002</v>
      </c>
      <c r="E2171" s="2">
        <v>248</v>
      </c>
      <c r="F2171" s="2">
        <v>46.198999999999998</v>
      </c>
      <c r="G2171" s="2">
        <v>11457.352000000001</v>
      </c>
      <c r="H2171" s="5">
        <f t="shared" si="33"/>
        <v>1.2826146843147852E-2</v>
      </c>
      <c r="I2171" s="4"/>
      <c r="J2171" s="4"/>
      <c r="K2171" s="4"/>
    </row>
    <row r="2172" spans="2:11" ht="13.5" x14ac:dyDescent="0.35">
      <c r="B2172" s="3">
        <v>45163</v>
      </c>
      <c r="C2172" s="2">
        <v>46</v>
      </c>
      <c r="D2172" s="2">
        <v>30.4924</v>
      </c>
      <c r="E2172" s="2">
        <v>2027</v>
      </c>
      <c r="F2172" s="2">
        <v>46.011000000000003</v>
      </c>
      <c r="G2172" s="2">
        <v>93264.297000000006</v>
      </c>
      <c r="H2172" s="5">
        <f t="shared" si="33"/>
        <v>-1.2663720109443603E-2</v>
      </c>
      <c r="I2172" s="4"/>
      <c r="J2172" s="4"/>
      <c r="K2172" s="4"/>
    </row>
    <row r="2173" spans="2:11" ht="13.5" x14ac:dyDescent="0.35">
      <c r="B2173" s="3">
        <v>45166</v>
      </c>
      <c r="C2173" s="2">
        <v>46.6</v>
      </c>
      <c r="D2173" s="2">
        <v>30.8901</v>
      </c>
      <c r="E2173" s="2">
        <v>529</v>
      </c>
      <c r="F2173" s="2">
        <v>46.027999999999999</v>
      </c>
      <c r="G2173" s="2">
        <v>24348.812000000002</v>
      </c>
      <c r="H2173" s="5">
        <f t="shared" si="33"/>
        <v>1.3042594220199145E-2</v>
      </c>
      <c r="I2173" s="4"/>
      <c r="J2173" s="4"/>
      <c r="K2173" s="4"/>
    </row>
    <row r="2174" spans="2:11" ht="13.5" x14ac:dyDescent="0.35">
      <c r="B2174" s="3">
        <v>45167</v>
      </c>
      <c r="C2174" s="2">
        <v>46.39</v>
      </c>
      <c r="D2174" s="2">
        <v>30.750900000000001</v>
      </c>
      <c r="E2174" s="2">
        <v>1921</v>
      </c>
      <c r="F2174" s="2">
        <v>46.121000000000002</v>
      </c>
      <c r="G2174" s="2">
        <v>88598.441000000006</v>
      </c>
      <c r="H2174" s="5">
        <f t="shared" si="33"/>
        <v>-4.5062981343536885E-3</v>
      </c>
      <c r="I2174" s="4"/>
      <c r="J2174" s="4"/>
      <c r="K2174" s="4"/>
    </row>
    <row r="2175" spans="2:11" ht="13.5" x14ac:dyDescent="0.35">
      <c r="B2175" s="3">
        <v>45168</v>
      </c>
      <c r="C2175" s="2">
        <v>46.4</v>
      </c>
      <c r="D2175" s="2">
        <v>30.7575</v>
      </c>
      <c r="E2175" s="2">
        <v>676</v>
      </c>
      <c r="F2175" s="2">
        <v>46.218000000000004</v>
      </c>
      <c r="G2175" s="2">
        <v>31243.367999999999</v>
      </c>
      <c r="H2175" s="5">
        <f t="shared" si="33"/>
        <v>2.1462786455026775E-4</v>
      </c>
      <c r="I2175" s="4"/>
      <c r="J2175" s="4"/>
      <c r="K2175" s="4"/>
    </row>
    <row r="2176" spans="2:11" ht="13.5" x14ac:dyDescent="0.35">
      <c r="B2176" s="3">
        <v>45169</v>
      </c>
      <c r="C2176" s="2">
        <v>46.4</v>
      </c>
      <c r="D2176" s="2">
        <v>30.7575</v>
      </c>
      <c r="E2176" s="2">
        <v>62</v>
      </c>
      <c r="F2176" s="2">
        <v>46.258000000000003</v>
      </c>
      <c r="G2176" s="2">
        <v>2867.9960000000001</v>
      </c>
      <c r="H2176" s="5">
        <f t="shared" si="33"/>
        <v>0</v>
      </c>
      <c r="I2176" s="4"/>
      <c r="J2176" s="4"/>
      <c r="K2176" s="4"/>
    </row>
    <row r="2177" spans="2:11" ht="13.5" x14ac:dyDescent="0.35">
      <c r="B2177" s="3">
        <v>45170</v>
      </c>
      <c r="C2177" s="2">
        <v>46.35</v>
      </c>
      <c r="D2177" s="2">
        <v>30.724399999999999</v>
      </c>
      <c r="E2177" s="2">
        <v>897</v>
      </c>
      <c r="F2177" s="2">
        <v>46.366999999999997</v>
      </c>
      <c r="G2177" s="2">
        <v>41591.199000000001</v>
      </c>
      <c r="H2177" s="5">
        <f t="shared" si="33"/>
        <v>-1.0761602861091121E-3</v>
      </c>
      <c r="I2177" s="4"/>
      <c r="J2177" s="4"/>
      <c r="K2177" s="4"/>
    </row>
    <row r="2178" spans="2:11" ht="13.5" x14ac:dyDescent="0.35">
      <c r="B2178" s="3">
        <v>45173</v>
      </c>
      <c r="C2178" s="2">
        <v>46.1</v>
      </c>
      <c r="D2178" s="2">
        <v>30.558700000000002</v>
      </c>
      <c r="E2178" s="2">
        <v>582</v>
      </c>
      <c r="F2178" s="2">
        <v>46.232999999999997</v>
      </c>
      <c r="G2178" s="2">
        <v>26907.606</v>
      </c>
      <c r="H2178" s="5">
        <f t="shared" si="33"/>
        <v>-5.3931077580033305E-3</v>
      </c>
      <c r="I2178" s="4"/>
      <c r="J2178" s="4"/>
      <c r="K2178" s="4"/>
    </row>
    <row r="2179" spans="2:11" ht="13.5" x14ac:dyDescent="0.35">
      <c r="B2179" s="3">
        <v>45174</v>
      </c>
      <c r="C2179" s="2">
        <v>45.8</v>
      </c>
      <c r="D2179" s="2">
        <v>30.3598</v>
      </c>
      <c r="E2179" s="2">
        <v>1330</v>
      </c>
      <c r="F2179" s="2">
        <v>45.868000000000002</v>
      </c>
      <c r="G2179" s="2">
        <v>61004.44</v>
      </c>
      <c r="H2179" s="5">
        <f t="shared" si="33"/>
        <v>-6.5087847323348786E-3</v>
      </c>
      <c r="I2179" s="4"/>
      <c r="J2179" s="4"/>
      <c r="K2179" s="4"/>
    </row>
    <row r="2180" spans="2:11" ht="13.5" x14ac:dyDescent="0.35">
      <c r="B2180" s="3">
        <v>45175</v>
      </c>
      <c r="C2180" s="2">
        <v>45.79</v>
      </c>
      <c r="D2180" s="2">
        <v>30.353200000000001</v>
      </c>
      <c r="E2180" s="2">
        <v>1239</v>
      </c>
      <c r="F2180" s="2">
        <v>45.845999999999997</v>
      </c>
      <c r="G2180" s="2">
        <v>56803.194000000003</v>
      </c>
      <c r="H2180" s="5">
        <f t="shared" si="33"/>
        <v>-2.1739273644750062E-4</v>
      </c>
      <c r="I2180" s="4"/>
      <c r="J2180" s="4"/>
      <c r="K2180" s="4"/>
    </row>
    <row r="2181" spans="2:11" ht="13.5" x14ac:dyDescent="0.35">
      <c r="B2181" s="3">
        <v>45176</v>
      </c>
      <c r="C2181" s="2">
        <v>45.75</v>
      </c>
      <c r="D2181" s="2">
        <v>30.326699999999999</v>
      </c>
      <c r="E2181" s="2">
        <v>396</v>
      </c>
      <c r="F2181" s="2">
        <v>45.716999999999999</v>
      </c>
      <c r="G2181" s="2">
        <v>18103.932000000001</v>
      </c>
      <c r="H2181" s="5">
        <f t="shared" si="33"/>
        <v>-8.7305457085256873E-4</v>
      </c>
      <c r="I2181" s="4"/>
      <c r="J2181" s="4"/>
      <c r="K2181" s="4"/>
    </row>
    <row r="2182" spans="2:11" ht="13.5" x14ac:dyDescent="0.35">
      <c r="B2182" s="3">
        <v>45177</v>
      </c>
      <c r="C2182" s="2">
        <v>45.9</v>
      </c>
      <c r="D2182" s="2">
        <v>30.426100000000002</v>
      </c>
      <c r="E2182" s="2">
        <v>1321</v>
      </c>
      <c r="F2182" s="2">
        <v>45.738999999999997</v>
      </c>
      <c r="G2182" s="2">
        <v>60421.218999999997</v>
      </c>
      <c r="H2182" s="5">
        <f t="shared" si="33"/>
        <v>3.2776398355245651E-3</v>
      </c>
      <c r="I2182" s="4"/>
      <c r="J2182" s="4"/>
      <c r="K2182" s="4"/>
    </row>
    <row r="2183" spans="2:11" ht="13.5" x14ac:dyDescent="0.35">
      <c r="B2183" s="3">
        <v>45180</v>
      </c>
      <c r="C2183" s="2">
        <v>45.85</v>
      </c>
      <c r="D2183" s="2">
        <v>30.393000000000001</v>
      </c>
      <c r="E2183" s="2">
        <v>5247</v>
      </c>
      <c r="F2183" s="2">
        <v>45.768999999999998</v>
      </c>
      <c r="G2183" s="2">
        <v>240149.943</v>
      </c>
      <c r="H2183" s="5">
        <f t="shared" ref="H2183:H2246" si="34">(D2183-D2182)/D2182</f>
        <v>-1.0878817857037548E-3</v>
      </c>
      <c r="I2183" s="4"/>
      <c r="J2183" s="4"/>
      <c r="K2183" s="4"/>
    </row>
    <row r="2184" spans="2:11" ht="13.5" x14ac:dyDescent="0.35">
      <c r="B2184" s="3">
        <v>45181</v>
      </c>
      <c r="C2184" s="2">
        <v>45.43</v>
      </c>
      <c r="D2184" s="2">
        <v>30.114599999999999</v>
      </c>
      <c r="E2184" s="2">
        <v>3914</v>
      </c>
      <c r="F2184" s="2">
        <v>45.503</v>
      </c>
      <c r="G2184" s="2">
        <v>178098.742</v>
      </c>
      <c r="H2184" s="5">
        <f t="shared" si="34"/>
        <v>-9.1600039482776074E-3</v>
      </c>
      <c r="I2184" s="4"/>
      <c r="J2184" s="4"/>
      <c r="K2184" s="4"/>
    </row>
    <row r="2185" spans="2:11" ht="13.5" x14ac:dyDescent="0.35">
      <c r="B2185" s="3">
        <v>45182</v>
      </c>
      <c r="C2185" s="2">
        <v>45.4</v>
      </c>
      <c r="D2185" s="2">
        <v>30.0947</v>
      </c>
      <c r="E2185" s="2">
        <v>154</v>
      </c>
      <c r="F2185" s="2">
        <v>45.018999999999998</v>
      </c>
      <c r="G2185" s="2">
        <v>6932.9260000000004</v>
      </c>
      <c r="H2185" s="5">
        <f t="shared" si="34"/>
        <v>-6.6080904278986957E-4</v>
      </c>
      <c r="I2185" s="4"/>
      <c r="J2185" s="4"/>
      <c r="K2185" s="4"/>
    </row>
    <row r="2186" spans="2:11" ht="13.5" x14ac:dyDescent="0.35">
      <c r="B2186" s="3">
        <v>45183</v>
      </c>
      <c r="C2186" s="2">
        <v>45.39</v>
      </c>
      <c r="D2186" s="2">
        <v>30.088000000000001</v>
      </c>
      <c r="E2186" s="2">
        <v>537</v>
      </c>
      <c r="F2186" s="2">
        <v>45.091999999999999</v>
      </c>
      <c r="G2186" s="2">
        <v>24214.403999999999</v>
      </c>
      <c r="H2186" s="5">
        <f t="shared" si="34"/>
        <v>-2.2263056285653607E-4</v>
      </c>
      <c r="I2186" s="4"/>
      <c r="J2186" s="4"/>
      <c r="K2186" s="4"/>
    </row>
    <row r="2187" spans="2:11" ht="13.5" x14ac:dyDescent="0.35">
      <c r="B2187" s="3">
        <v>45184</v>
      </c>
      <c r="C2187" s="2">
        <v>45.29</v>
      </c>
      <c r="D2187" s="2">
        <v>30.021799999999999</v>
      </c>
      <c r="E2187" s="2">
        <v>2908</v>
      </c>
      <c r="F2187" s="2">
        <v>45.027000000000001</v>
      </c>
      <c r="G2187" s="2">
        <v>130938.516</v>
      </c>
      <c r="H2187" s="5">
        <f t="shared" si="34"/>
        <v>-2.2002127093858691E-3</v>
      </c>
      <c r="I2187" s="4"/>
      <c r="J2187" s="4"/>
      <c r="K2187" s="4"/>
    </row>
    <row r="2188" spans="2:11" ht="13.5" x14ac:dyDescent="0.35">
      <c r="B2188" s="3">
        <v>45187</v>
      </c>
      <c r="C2188" s="2">
        <v>45</v>
      </c>
      <c r="D2188" s="2">
        <v>29.829499999999999</v>
      </c>
      <c r="E2188" s="2">
        <v>30144</v>
      </c>
      <c r="F2188" s="2">
        <v>44.991999999999997</v>
      </c>
      <c r="G2188" s="2">
        <v>1356238.848</v>
      </c>
      <c r="H2188" s="5">
        <f t="shared" si="34"/>
        <v>-6.4053454489737286E-3</v>
      </c>
      <c r="I2188" s="4"/>
      <c r="J2188" s="4"/>
      <c r="K2188" s="4"/>
    </row>
    <row r="2189" spans="2:11" ht="13.5" x14ac:dyDescent="0.35">
      <c r="B2189" s="3">
        <v>45188</v>
      </c>
      <c r="C2189" s="2">
        <v>44</v>
      </c>
      <c r="D2189" s="2">
        <v>29.166599999999999</v>
      </c>
      <c r="E2189" s="2">
        <v>1257</v>
      </c>
      <c r="F2189" s="2">
        <v>44.408999999999999</v>
      </c>
      <c r="G2189" s="2">
        <v>55822.112999999998</v>
      </c>
      <c r="H2189" s="5">
        <f t="shared" si="34"/>
        <v>-2.2222967196902411E-2</v>
      </c>
      <c r="I2189" s="4"/>
      <c r="J2189" s="4"/>
      <c r="K2189" s="4"/>
    </row>
    <row r="2190" spans="2:11" ht="13.5" x14ac:dyDescent="0.35">
      <c r="B2190" s="3">
        <v>45189</v>
      </c>
      <c r="C2190" s="2">
        <v>43.8</v>
      </c>
      <c r="D2190" s="2">
        <v>29.034099999999999</v>
      </c>
      <c r="E2190" s="2">
        <v>3120</v>
      </c>
      <c r="F2190" s="2">
        <v>43.825000000000003</v>
      </c>
      <c r="G2190" s="2">
        <v>136734</v>
      </c>
      <c r="H2190" s="5">
        <f t="shared" si="34"/>
        <v>-4.5428675265543565E-3</v>
      </c>
      <c r="I2190" s="4"/>
      <c r="J2190" s="4"/>
      <c r="K2190" s="4"/>
    </row>
    <row r="2191" spans="2:11" ht="13.5" x14ac:dyDescent="0.35">
      <c r="B2191" s="3">
        <v>45190</v>
      </c>
      <c r="C2191" s="2">
        <v>41.8</v>
      </c>
      <c r="D2191" s="2">
        <v>27.708300000000001</v>
      </c>
      <c r="E2191" s="2">
        <v>12832</v>
      </c>
      <c r="F2191" s="2">
        <v>42.536999999999999</v>
      </c>
      <c r="G2191" s="2">
        <v>545834.78399999999</v>
      </c>
      <c r="H2191" s="5">
        <f t="shared" si="34"/>
        <v>-4.5663547346051624E-2</v>
      </c>
      <c r="I2191" s="4"/>
      <c r="J2191" s="4"/>
      <c r="K2191" s="4"/>
    </row>
    <row r="2192" spans="2:11" ht="13.5" x14ac:dyDescent="0.35">
      <c r="B2192" s="3">
        <v>45191</v>
      </c>
      <c r="C2192" s="2">
        <v>41.5</v>
      </c>
      <c r="D2192" s="2">
        <v>27.509399999999999</v>
      </c>
      <c r="E2192" s="2">
        <v>3254</v>
      </c>
      <c r="F2192" s="2">
        <v>41.805999999999997</v>
      </c>
      <c r="G2192" s="2">
        <v>136036.72399999999</v>
      </c>
      <c r="H2192" s="5">
        <f t="shared" si="34"/>
        <v>-7.1783545002761569E-3</v>
      </c>
      <c r="I2192" s="4"/>
      <c r="J2192" s="4"/>
      <c r="K2192" s="4"/>
    </row>
    <row r="2193" spans="2:11" ht="13.5" x14ac:dyDescent="0.35">
      <c r="B2193" s="3">
        <v>45194</v>
      </c>
      <c r="C2193" s="2">
        <v>40.5</v>
      </c>
      <c r="D2193" s="2">
        <v>26.846599999999999</v>
      </c>
      <c r="E2193" s="2">
        <v>5872</v>
      </c>
      <c r="F2193" s="2">
        <v>40.305</v>
      </c>
      <c r="G2193" s="2">
        <v>236670.96</v>
      </c>
      <c r="H2193" s="5">
        <f t="shared" si="34"/>
        <v>-2.4093582557235007E-2</v>
      </c>
      <c r="I2193" s="4"/>
      <c r="J2193" s="4"/>
      <c r="K2193" s="4"/>
    </row>
    <row r="2194" spans="2:11" ht="13.5" x14ac:dyDescent="0.35">
      <c r="B2194" s="3">
        <v>45195</v>
      </c>
      <c r="C2194" s="2">
        <v>41.48</v>
      </c>
      <c r="D2194" s="2">
        <v>27.496200000000002</v>
      </c>
      <c r="E2194" s="2">
        <v>6078</v>
      </c>
      <c r="F2194" s="2">
        <v>41.371000000000002</v>
      </c>
      <c r="G2194" s="2">
        <v>251452.93799999999</v>
      </c>
      <c r="H2194" s="5">
        <f t="shared" si="34"/>
        <v>2.4196732547138302E-2</v>
      </c>
      <c r="I2194" s="4"/>
      <c r="J2194" s="4"/>
      <c r="K2194" s="4"/>
    </row>
    <row r="2195" spans="2:11" ht="13.5" x14ac:dyDescent="0.35">
      <c r="B2195" s="3">
        <v>45197</v>
      </c>
      <c r="C2195" s="2">
        <v>41.44</v>
      </c>
      <c r="D2195" s="2">
        <v>27.4697</v>
      </c>
      <c r="E2195" s="2">
        <v>3441</v>
      </c>
      <c r="F2195" s="2">
        <v>41.061999999999998</v>
      </c>
      <c r="G2195" s="2">
        <v>141294.342</v>
      </c>
      <c r="H2195" s="5">
        <f t="shared" si="34"/>
        <v>-9.6376953906365922E-4</v>
      </c>
      <c r="I2195" s="4"/>
      <c r="J2195" s="4"/>
      <c r="K2195" s="4"/>
    </row>
    <row r="2196" spans="2:11" ht="13.5" x14ac:dyDescent="0.35">
      <c r="B2196" s="3">
        <v>45198</v>
      </c>
      <c r="C2196" s="2">
        <v>41.35</v>
      </c>
      <c r="D2196" s="2">
        <v>27.41</v>
      </c>
      <c r="E2196" s="2">
        <v>904</v>
      </c>
      <c r="F2196" s="2">
        <v>41.395000000000003</v>
      </c>
      <c r="G2196" s="2">
        <v>37421.08</v>
      </c>
      <c r="H2196" s="5">
        <f t="shared" si="34"/>
        <v>-2.1733036764143556E-3</v>
      </c>
      <c r="I2196" s="4"/>
      <c r="J2196" s="4"/>
      <c r="K2196" s="4"/>
    </row>
    <row r="2197" spans="2:11" ht="13.5" x14ac:dyDescent="0.35">
      <c r="B2197" s="3">
        <v>45201</v>
      </c>
      <c r="C2197" s="2">
        <v>42.5</v>
      </c>
      <c r="D2197" s="2">
        <v>28.1723</v>
      </c>
      <c r="E2197" s="2">
        <v>1299</v>
      </c>
      <c r="F2197" s="2">
        <v>41.584000000000003</v>
      </c>
      <c r="G2197" s="2">
        <v>54017.616000000002</v>
      </c>
      <c r="H2197" s="5">
        <f t="shared" si="34"/>
        <v>2.7811017876687331E-2</v>
      </c>
      <c r="I2197" s="4"/>
      <c r="J2197" s="4"/>
      <c r="K2197" s="4"/>
    </row>
    <row r="2198" spans="2:11" ht="13.5" x14ac:dyDescent="0.35">
      <c r="B2198" s="3">
        <v>45202</v>
      </c>
      <c r="C2198" s="2">
        <v>42.5</v>
      </c>
      <c r="D2198" s="2">
        <v>28.1723</v>
      </c>
      <c r="E2198" s="2">
        <v>1370</v>
      </c>
      <c r="F2198" s="2">
        <v>42.61</v>
      </c>
      <c r="G2198" s="2">
        <v>58375.7</v>
      </c>
      <c r="H2198" s="5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42.5</v>
      </c>
      <c r="D2199" s="2">
        <v>28.1723</v>
      </c>
      <c r="E2199" s="2">
        <v>4743</v>
      </c>
      <c r="F2199" s="2">
        <v>42.435000000000002</v>
      </c>
      <c r="G2199" s="2">
        <v>201269.20499999999</v>
      </c>
      <c r="H2199" s="5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42.2</v>
      </c>
      <c r="D2200" s="2">
        <v>27.973500000000001</v>
      </c>
      <c r="E2200" s="2">
        <v>2322</v>
      </c>
      <c r="F2200" s="2">
        <v>42.429000000000002</v>
      </c>
      <c r="G2200" s="2">
        <v>98520.138000000006</v>
      </c>
      <c r="H2200" s="5">
        <f t="shared" si="34"/>
        <v>-7.0565768503103596E-3</v>
      </c>
      <c r="I2200" s="4"/>
      <c r="J2200" s="4"/>
      <c r="K2200" s="4"/>
    </row>
    <row r="2201" spans="2:11" ht="13.5" x14ac:dyDescent="0.35">
      <c r="B2201" s="3">
        <v>45205</v>
      </c>
      <c r="C2201" s="2">
        <v>42.5</v>
      </c>
      <c r="D2201" s="2">
        <v>28.1723</v>
      </c>
      <c r="E2201" s="2">
        <v>300</v>
      </c>
      <c r="F2201" s="2">
        <v>42.302</v>
      </c>
      <c r="G2201" s="2">
        <v>12690.6</v>
      </c>
      <c r="H2201" s="5">
        <f t="shared" si="34"/>
        <v>7.106726008543748E-3</v>
      </c>
      <c r="I2201" s="4"/>
      <c r="J2201" s="4"/>
      <c r="K2201" s="4"/>
    </row>
    <row r="2202" spans="2:11" ht="13.5" x14ac:dyDescent="0.35">
      <c r="B2202" s="3">
        <v>45208</v>
      </c>
      <c r="C2202" s="2">
        <v>42.5</v>
      </c>
      <c r="D2202" s="2">
        <v>28.1723</v>
      </c>
      <c r="E2202" s="2">
        <v>677</v>
      </c>
      <c r="F2202" s="2">
        <v>42.344999999999999</v>
      </c>
      <c r="G2202" s="2">
        <v>28667.564999999999</v>
      </c>
      <c r="H2202" s="5">
        <f t="shared" si="34"/>
        <v>0</v>
      </c>
      <c r="I2202" s="4"/>
      <c r="J2202" s="4"/>
      <c r="K2202" s="4"/>
    </row>
    <row r="2203" spans="2:11" ht="13.5" x14ac:dyDescent="0.35">
      <c r="B2203" s="3">
        <v>45209</v>
      </c>
      <c r="C2203" s="2">
        <v>42.5</v>
      </c>
      <c r="D2203" s="2">
        <v>28.1723</v>
      </c>
      <c r="E2203" s="2">
        <v>2621</v>
      </c>
      <c r="F2203" s="2">
        <v>42.488</v>
      </c>
      <c r="G2203" s="2">
        <v>111361.048</v>
      </c>
      <c r="H2203" s="5">
        <f t="shared" si="34"/>
        <v>0</v>
      </c>
      <c r="I2203" s="4"/>
      <c r="J2203" s="4"/>
      <c r="K2203" s="4"/>
    </row>
    <row r="2204" spans="2:11" ht="13.5" x14ac:dyDescent="0.35">
      <c r="B2204" s="3">
        <v>45210</v>
      </c>
      <c r="C2204" s="2">
        <v>42.4</v>
      </c>
      <c r="D2204" s="2">
        <v>28.106000000000002</v>
      </c>
      <c r="E2204" s="2">
        <v>2067</v>
      </c>
      <c r="F2204" s="2">
        <v>42.47</v>
      </c>
      <c r="G2204" s="2">
        <v>87785.49</v>
      </c>
      <c r="H2204" s="5">
        <f t="shared" si="34"/>
        <v>-2.3533754787503415E-3</v>
      </c>
      <c r="I2204" s="4"/>
      <c r="J2204" s="4"/>
      <c r="K2204" s="4"/>
    </row>
    <row r="2205" spans="2:11" ht="13.5" x14ac:dyDescent="0.35">
      <c r="B2205" s="3">
        <v>45211</v>
      </c>
      <c r="C2205" s="2">
        <v>42.9</v>
      </c>
      <c r="D2205" s="2">
        <v>28.4375</v>
      </c>
      <c r="E2205" s="2">
        <v>2814</v>
      </c>
      <c r="F2205" s="2">
        <v>42.499000000000002</v>
      </c>
      <c r="G2205" s="2">
        <v>119592.186</v>
      </c>
      <c r="H2205" s="5">
        <f t="shared" si="34"/>
        <v>1.179463459759476E-2</v>
      </c>
      <c r="I2205" s="4"/>
      <c r="J2205" s="4"/>
      <c r="K2205" s="4"/>
    </row>
    <row r="2206" spans="2:11" ht="13.5" x14ac:dyDescent="0.35">
      <c r="B2206" s="3">
        <v>45212</v>
      </c>
      <c r="C2206" s="2">
        <v>43.65</v>
      </c>
      <c r="D2206" s="2">
        <v>28.9346</v>
      </c>
      <c r="E2206" s="2">
        <v>34671</v>
      </c>
      <c r="F2206" s="2">
        <v>43.058999999999997</v>
      </c>
      <c r="G2206" s="2">
        <v>1492898.5889999999</v>
      </c>
      <c r="H2206" s="5">
        <f t="shared" si="34"/>
        <v>1.7480439560439549E-2</v>
      </c>
      <c r="I2206" s="4"/>
      <c r="J2206" s="4"/>
      <c r="K2206" s="4"/>
    </row>
    <row r="2207" spans="2:11" ht="13.5" x14ac:dyDescent="0.35">
      <c r="B2207" s="3">
        <v>45215</v>
      </c>
      <c r="C2207" s="2">
        <v>43.94</v>
      </c>
      <c r="D2207" s="2">
        <v>29.126899999999999</v>
      </c>
      <c r="E2207" s="2">
        <v>1391</v>
      </c>
      <c r="F2207" s="2">
        <v>43.536000000000001</v>
      </c>
      <c r="G2207" s="2">
        <v>60558.576000000001</v>
      </c>
      <c r="H2207" s="5">
        <f t="shared" si="34"/>
        <v>6.6460224091571844E-3</v>
      </c>
      <c r="I2207" s="4"/>
      <c r="J2207" s="4"/>
      <c r="K2207" s="4"/>
    </row>
    <row r="2208" spans="2:11" ht="13.5" x14ac:dyDescent="0.35">
      <c r="B2208" s="3">
        <v>45216</v>
      </c>
      <c r="C2208" s="2">
        <v>43.2</v>
      </c>
      <c r="D2208" s="2">
        <v>28.636299999999999</v>
      </c>
      <c r="E2208" s="2">
        <v>605</v>
      </c>
      <c r="F2208" s="2">
        <v>43.476999999999997</v>
      </c>
      <c r="G2208" s="2">
        <v>26303.584999999999</v>
      </c>
      <c r="H2208" s="5">
        <f t="shared" si="34"/>
        <v>-1.6843536387325827E-2</v>
      </c>
      <c r="I2208" s="4"/>
      <c r="J2208" s="4"/>
      <c r="K2208" s="4"/>
    </row>
    <row r="2209" spans="2:11" ht="13.5" x14ac:dyDescent="0.35">
      <c r="B2209" s="3">
        <v>45217</v>
      </c>
      <c r="C2209" s="2">
        <v>43</v>
      </c>
      <c r="D2209" s="2">
        <v>28.503799999999998</v>
      </c>
      <c r="E2209" s="2">
        <v>540</v>
      </c>
      <c r="F2209" s="2">
        <v>43.194000000000003</v>
      </c>
      <c r="G2209" s="2">
        <v>23324.76</v>
      </c>
      <c r="H2209" s="5">
        <f t="shared" si="34"/>
        <v>-4.6269944091939354E-3</v>
      </c>
      <c r="I2209" s="4"/>
      <c r="J2209" s="4"/>
      <c r="K2209" s="4"/>
    </row>
    <row r="2210" spans="2:11" ht="13.5" x14ac:dyDescent="0.35">
      <c r="B2210" s="3">
        <v>45218</v>
      </c>
      <c r="C2210" s="2">
        <v>42.8</v>
      </c>
      <c r="D2210" s="2">
        <v>28.371200000000002</v>
      </c>
      <c r="E2210" s="2">
        <v>517</v>
      </c>
      <c r="F2210" s="2">
        <v>42.924999999999997</v>
      </c>
      <c r="G2210" s="2">
        <v>22192.224999999999</v>
      </c>
      <c r="H2210" s="5">
        <f t="shared" si="34"/>
        <v>-4.6520113107724765E-3</v>
      </c>
      <c r="I2210" s="4"/>
      <c r="J2210" s="4"/>
      <c r="K2210" s="4"/>
    </row>
    <row r="2211" spans="2:11" ht="13.5" x14ac:dyDescent="0.35">
      <c r="B2211" s="3">
        <v>45219</v>
      </c>
      <c r="C2211" s="2">
        <v>42.8</v>
      </c>
      <c r="D2211" s="2">
        <v>28.371200000000002</v>
      </c>
      <c r="E2211" s="2">
        <v>1383</v>
      </c>
      <c r="F2211" s="2">
        <v>42.73</v>
      </c>
      <c r="G2211" s="2">
        <v>59095.59</v>
      </c>
      <c r="H2211" s="5">
        <f t="shared" si="34"/>
        <v>0</v>
      </c>
      <c r="I2211" s="4"/>
      <c r="J2211" s="4"/>
      <c r="K2211" s="4"/>
    </row>
    <row r="2212" spans="2:11" ht="13.5" x14ac:dyDescent="0.35">
      <c r="B2212" s="3">
        <v>45222</v>
      </c>
      <c r="C2212" s="2">
        <v>43.5</v>
      </c>
      <c r="D2212" s="2">
        <v>28.8352</v>
      </c>
      <c r="E2212" s="2">
        <v>974</v>
      </c>
      <c r="F2212" s="2">
        <v>43.027999999999999</v>
      </c>
      <c r="G2212" s="2">
        <v>41909.271999999997</v>
      </c>
      <c r="H2212" s="5">
        <f t="shared" si="34"/>
        <v>1.6354613128806629E-2</v>
      </c>
      <c r="I2212" s="4"/>
      <c r="J2212" s="4"/>
      <c r="K2212" s="4"/>
    </row>
    <row r="2213" spans="2:11" ht="13.5" x14ac:dyDescent="0.35">
      <c r="B2213" s="3">
        <v>45223</v>
      </c>
      <c r="C2213" s="2">
        <v>43.49</v>
      </c>
      <c r="D2213" s="2">
        <v>28.828600000000002</v>
      </c>
      <c r="E2213" s="2">
        <v>1314</v>
      </c>
      <c r="F2213" s="2">
        <v>43.311999999999998</v>
      </c>
      <c r="G2213" s="2">
        <v>56911.968000000001</v>
      </c>
      <c r="H2213" s="5">
        <f t="shared" si="34"/>
        <v>-2.2888691599152526E-4</v>
      </c>
      <c r="I2213" s="4"/>
      <c r="J2213" s="4"/>
      <c r="K2213" s="4"/>
    </row>
    <row r="2214" spans="2:11" ht="13.5" x14ac:dyDescent="0.35">
      <c r="B2214" s="3">
        <v>45224</v>
      </c>
      <c r="C2214" s="2">
        <v>43.34</v>
      </c>
      <c r="D2214" s="2">
        <v>28.729099999999999</v>
      </c>
      <c r="E2214" s="2">
        <v>5650</v>
      </c>
      <c r="F2214" s="2">
        <v>43.023000000000003</v>
      </c>
      <c r="G2214" s="2">
        <v>243079.95</v>
      </c>
      <c r="H2214" s="5">
        <f t="shared" si="34"/>
        <v>-3.4514336457546527E-3</v>
      </c>
      <c r="I2214" s="4"/>
      <c r="J2214" s="4"/>
      <c r="K2214" s="4"/>
    </row>
    <row r="2215" spans="2:11" ht="13.5" x14ac:dyDescent="0.35">
      <c r="B2215" s="3">
        <v>45225</v>
      </c>
      <c r="C2215" s="2">
        <v>43.34</v>
      </c>
      <c r="D2215" s="2">
        <v>28.729099999999999</v>
      </c>
      <c r="E2215" s="2">
        <v>5757</v>
      </c>
      <c r="F2215" s="2">
        <v>43.261000000000003</v>
      </c>
      <c r="G2215" s="2">
        <v>249053.57699999999</v>
      </c>
      <c r="H2215" s="5">
        <f t="shared" si="34"/>
        <v>0</v>
      </c>
      <c r="I2215" s="4"/>
      <c r="J2215" s="4"/>
      <c r="K2215" s="4"/>
    </row>
    <row r="2216" spans="2:11" ht="13.5" x14ac:dyDescent="0.35">
      <c r="B2216" s="3">
        <v>45226</v>
      </c>
      <c r="C2216" s="2">
        <v>43</v>
      </c>
      <c r="D2216" s="2">
        <v>28.503799999999998</v>
      </c>
      <c r="E2216" s="2">
        <v>752</v>
      </c>
      <c r="F2216" s="2">
        <v>43.088000000000001</v>
      </c>
      <c r="G2216" s="2">
        <v>32402.175999999999</v>
      </c>
      <c r="H2216" s="5">
        <f t="shared" si="34"/>
        <v>-7.8422226940628396E-3</v>
      </c>
      <c r="I2216" s="4"/>
      <c r="J2216" s="4"/>
      <c r="K2216" s="4"/>
    </row>
    <row r="2217" spans="2:11" ht="13.5" x14ac:dyDescent="0.35">
      <c r="B2217" s="3">
        <v>45229</v>
      </c>
      <c r="C2217" s="2">
        <v>42.9</v>
      </c>
      <c r="D2217" s="2">
        <v>28.4375</v>
      </c>
      <c r="E2217" s="2">
        <v>840</v>
      </c>
      <c r="F2217" s="2">
        <v>42.588000000000001</v>
      </c>
      <c r="G2217" s="2">
        <v>35773.919999999998</v>
      </c>
      <c r="H2217" s="5">
        <f t="shared" si="34"/>
        <v>-2.3260056553862382E-3</v>
      </c>
      <c r="I2217" s="4"/>
      <c r="J2217" s="4"/>
      <c r="K2217" s="4"/>
    </row>
    <row r="2218" spans="2:11" ht="13.5" x14ac:dyDescent="0.35">
      <c r="B2218" s="3">
        <v>45230</v>
      </c>
      <c r="C2218" s="2">
        <v>42.5</v>
      </c>
      <c r="D2218" s="2">
        <v>28.1723</v>
      </c>
      <c r="E2218" s="2">
        <v>1074</v>
      </c>
      <c r="F2218" s="2">
        <v>42.698</v>
      </c>
      <c r="G2218" s="2">
        <v>45857.652000000002</v>
      </c>
      <c r="H2218" s="5">
        <f t="shared" si="34"/>
        <v>-9.3257142857142896E-3</v>
      </c>
      <c r="I2218" s="4"/>
      <c r="J2218" s="4"/>
      <c r="K2218" s="4"/>
    </row>
    <row r="2219" spans="2:11" ht="13.5" x14ac:dyDescent="0.35">
      <c r="B2219" s="3">
        <v>45231</v>
      </c>
      <c r="C2219" s="2">
        <v>43</v>
      </c>
      <c r="D2219" s="2">
        <v>28.503799999999998</v>
      </c>
      <c r="E2219" s="2">
        <v>2392</v>
      </c>
      <c r="F2219" s="2">
        <v>42.823</v>
      </c>
      <c r="G2219" s="2">
        <v>102432.61599999999</v>
      </c>
      <c r="H2219" s="5">
        <f t="shared" si="34"/>
        <v>1.176687739375196E-2</v>
      </c>
      <c r="I2219" s="4"/>
      <c r="J2219" s="4"/>
      <c r="K2219" s="4"/>
    </row>
    <row r="2220" spans="2:11" ht="13.5" x14ac:dyDescent="0.35">
      <c r="B2220" s="3">
        <v>45232</v>
      </c>
      <c r="C2220" s="2">
        <v>42.98</v>
      </c>
      <c r="D2220" s="2">
        <v>28.490500000000001</v>
      </c>
      <c r="E2220" s="2">
        <v>10876</v>
      </c>
      <c r="F2220" s="2">
        <v>42.118000000000002</v>
      </c>
      <c r="G2220" s="2">
        <v>458075.36800000002</v>
      </c>
      <c r="H2220" s="5">
        <f t="shared" si="34"/>
        <v>-4.6660445273954439E-4</v>
      </c>
      <c r="I2220" s="4"/>
      <c r="J2220" s="4"/>
      <c r="K2220" s="4"/>
    </row>
    <row r="2221" spans="2:11" ht="13.5" x14ac:dyDescent="0.35">
      <c r="B2221" s="3">
        <v>45233</v>
      </c>
      <c r="C2221" s="2">
        <v>42.98</v>
      </c>
      <c r="D2221" s="2">
        <v>28.490500000000001</v>
      </c>
      <c r="E2221" s="2">
        <v>14</v>
      </c>
      <c r="F2221" s="2">
        <v>42.98</v>
      </c>
      <c r="G2221" s="2">
        <v>601.72</v>
      </c>
      <c r="H2221" s="5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42.98</v>
      </c>
      <c r="D2222" s="2">
        <v>28.490500000000001</v>
      </c>
      <c r="E2222" s="2">
        <v>104</v>
      </c>
      <c r="F2222" s="2">
        <v>42.268000000000001</v>
      </c>
      <c r="G2222" s="2">
        <v>4395.8720000000003</v>
      </c>
      <c r="H2222" s="5">
        <f t="shared" si="34"/>
        <v>0</v>
      </c>
      <c r="I2222" s="4"/>
      <c r="J2222" s="4"/>
      <c r="K2222" s="4"/>
    </row>
    <row r="2223" spans="2:11" ht="13.5" x14ac:dyDescent="0.35">
      <c r="B2223" s="3">
        <v>45237</v>
      </c>
      <c r="C2223" s="2">
        <v>42.85</v>
      </c>
      <c r="D2223" s="2">
        <v>28.404299999999999</v>
      </c>
      <c r="E2223" s="2">
        <v>30</v>
      </c>
      <c r="F2223" s="2">
        <v>42.593000000000004</v>
      </c>
      <c r="G2223" s="2">
        <v>1277.79</v>
      </c>
      <c r="H2223" s="5">
        <f t="shared" si="34"/>
        <v>-3.0255699268177676E-3</v>
      </c>
      <c r="I2223" s="4"/>
      <c r="J2223" s="4"/>
      <c r="K2223" s="4"/>
    </row>
    <row r="2224" spans="2:11" ht="13.5" x14ac:dyDescent="0.35">
      <c r="B2224" s="3">
        <v>45238</v>
      </c>
      <c r="C2224" s="2">
        <v>42.45</v>
      </c>
      <c r="D2224" s="2">
        <v>28.139199999999999</v>
      </c>
      <c r="E2224" s="2">
        <v>735</v>
      </c>
      <c r="F2224" s="2">
        <v>42.462000000000003</v>
      </c>
      <c r="G2224" s="2">
        <v>31209.57</v>
      </c>
      <c r="H2224" s="5">
        <f t="shared" si="34"/>
        <v>-9.3330939329608672E-3</v>
      </c>
      <c r="I2224" s="4"/>
      <c r="J2224" s="4"/>
      <c r="K2224" s="4"/>
    </row>
    <row r="2225" spans="2:11" ht="13.5" x14ac:dyDescent="0.35">
      <c r="B2225" s="3">
        <v>45239</v>
      </c>
      <c r="C2225" s="2">
        <v>43</v>
      </c>
      <c r="D2225" s="2">
        <v>28.503799999999998</v>
      </c>
      <c r="E2225" s="2">
        <v>867</v>
      </c>
      <c r="F2225" s="2">
        <v>42.731000000000002</v>
      </c>
      <c r="G2225" s="2">
        <v>37047.777000000002</v>
      </c>
      <c r="H2225" s="5">
        <f t="shared" si="34"/>
        <v>1.2957013703303554E-2</v>
      </c>
      <c r="I2225" s="4"/>
      <c r="J2225" s="4"/>
      <c r="K2225" s="4"/>
    </row>
    <row r="2226" spans="2:11" ht="13.5" x14ac:dyDescent="0.35">
      <c r="B2226" s="3">
        <v>45240</v>
      </c>
      <c r="C2226" s="2">
        <v>43</v>
      </c>
      <c r="D2226" s="2">
        <v>28.503799999999998</v>
      </c>
      <c r="E2226" s="2">
        <v>827</v>
      </c>
      <c r="F2226" s="2">
        <v>43</v>
      </c>
      <c r="G2226" s="2">
        <v>35561</v>
      </c>
      <c r="H2226" s="5">
        <f t="shared" si="34"/>
        <v>0</v>
      </c>
      <c r="I2226" s="4"/>
      <c r="J2226" s="4"/>
      <c r="K2226" s="4"/>
    </row>
    <row r="2227" spans="2:11" ht="13.5" x14ac:dyDescent="0.35">
      <c r="B2227" s="3">
        <v>45243</v>
      </c>
      <c r="C2227" s="2">
        <v>43.5</v>
      </c>
      <c r="D2227" s="2">
        <v>28.8352</v>
      </c>
      <c r="E2227" s="2">
        <v>1795</v>
      </c>
      <c r="F2227" s="2">
        <v>42.807000000000002</v>
      </c>
      <c r="G2227" s="2">
        <v>76838.565000000002</v>
      </c>
      <c r="H2227" s="5">
        <f t="shared" si="34"/>
        <v>1.1626519972775636E-2</v>
      </c>
      <c r="I2227" s="4"/>
      <c r="J2227" s="4"/>
      <c r="K2227" s="4"/>
    </row>
    <row r="2228" spans="2:11" ht="13.5" x14ac:dyDescent="0.35">
      <c r="B2228" s="3">
        <v>45244</v>
      </c>
      <c r="C2228" s="2">
        <v>42.63</v>
      </c>
      <c r="D2228" s="2">
        <v>28.258500000000002</v>
      </c>
      <c r="E2228" s="2">
        <v>7911</v>
      </c>
      <c r="F2228" s="2">
        <v>42.698</v>
      </c>
      <c r="G2228" s="2">
        <v>337783.87800000003</v>
      </c>
      <c r="H2228" s="5">
        <f t="shared" si="34"/>
        <v>-1.9999861280656936E-2</v>
      </c>
      <c r="I2228" s="4"/>
      <c r="J2228" s="4"/>
      <c r="K2228" s="4"/>
    </row>
    <row r="2229" spans="2:11" ht="13.5" x14ac:dyDescent="0.35">
      <c r="B2229" s="3">
        <v>45245</v>
      </c>
      <c r="C2229" s="2">
        <v>42.5</v>
      </c>
      <c r="D2229" s="2">
        <v>28.1723</v>
      </c>
      <c r="E2229" s="2">
        <v>2658</v>
      </c>
      <c r="F2229" s="2">
        <v>42.511000000000003</v>
      </c>
      <c r="G2229" s="2">
        <v>112994.238</v>
      </c>
      <c r="H2229" s="5">
        <f t="shared" si="34"/>
        <v>-3.0504096112674629E-3</v>
      </c>
      <c r="I2229" s="4"/>
      <c r="J2229" s="4"/>
      <c r="K2229" s="4"/>
    </row>
    <row r="2230" spans="2:11" ht="13.5" x14ac:dyDescent="0.35">
      <c r="B2230" s="3">
        <v>45246</v>
      </c>
      <c r="C2230" s="2">
        <v>42.9</v>
      </c>
      <c r="D2230" s="2">
        <v>28.4375</v>
      </c>
      <c r="E2230" s="2">
        <v>272</v>
      </c>
      <c r="F2230" s="2">
        <v>42.506</v>
      </c>
      <c r="G2230" s="2">
        <v>11561.632</v>
      </c>
      <c r="H2230" s="5">
        <f t="shared" si="34"/>
        <v>9.4135019150016191E-3</v>
      </c>
      <c r="I2230" s="4"/>
      <c r="J2230" s="4"/>
      <c r="K2230" s="4"/>
    </row>
    <row r="2231" spans="2:11" ht="13.5" x14ac:dyDescent="0.35">
      <c r="B2231" s="3">
        <v>45247</v>
      </c>
      <c r="C2231" s="2">
        <v>42.8</v>
      </c>
      <c r="D2231" s="2">
        <v>28.371200000000002</v>
      </c>
      <c r="E2231" s="2">
        <v>2480</v>
      </c>
      <c r="F2231" s="2">
        <v>42.697000000000003</v>
      </c>
      <c r="G2231" s="2">
        <v>105888.56</v>
      </c>
      <c r="H2231" s="5">
        <f t="shared" si="34"/>
        <v>-2.33142857142851E-3</v>
      </c>
      <c r="I2231" s="4"/>
      <c r="J2231" s="4"/>
      <c r="K2231" s="4"/>
    </row>
    <row r="2232" spans="2:11" ht="13.5" x14ac:dyDescent="0.35">
      <c r="B2232" s="3">
        <v>45250</v>
      </c>
      <c r="C2232" s="2">
        <v>42.7</v>
      </c>
      <c r="D2232" s="2">
        <v>28.3049</v>
      </c>
      <c r="E2232" s="2">
        <v>535</v>
      </c>
      <c r="F2232" s="2">
        <v>42.548999999999999</v>
      </c>
      <c r="G2232" s="2">
        <v>22763.715</v>
      </c>
      <c r="H2232" s="5">
        <f t="shared" si="34"/>
        <v>-2.3368768328446382E-3</v>
      </c>
      <c r="I2232" s="4"/>
      <c r="J2232" s="4"/>
      <c r="K2232" s="4"/>
    </row>
    <row r="2233" spans="2:11" ht="13.5" x14ac:dyDescent="0.35">
      <c r="B2233" s="3">
        <v>45251</v>
      </c>
      <c r="C2233" s="2">
        <v>42.7</v>
      </c>
      <c r="D2233" s="2">
        <v>28.3049</v>
      </c>
      <c r="E2233" s="2">
        <v>1685</v>
      </c>
      <c r="F2233" s="2">
        <v>42.56</v>
      </c>
      <c r="G2233" s="2">
        <v>71713.600000000006</v>
      </c>
      <c r="H2233" s="5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43</v>
      </c>
      <c r="D2234" s="2">
        <v>28.503799999999998</v>
      </c>
      <c r="E2234" s="2">
        <v>373</v>
      </c>
      <c r="F2234" s="2">
        <v>42.628</v>
      </c>
      <c r="G2234" s="2">
        <v>15900.244000000001</v>
      </c>
      <c r="H2234" s="5">
        <f t="shared" si="34"/>
        <v>7.0270518532126345E-3</v>
      </c>
      <c r="I2234" s="4"/>
      <c r="J2234" s="4"/>
      <c r="K2234" s="4"/>
    </row>
    <row r="2235" spans="2:11" ht="13.5" x14ac:dyDescent="0.35">
      <c r="B2235" s="3">
        <v>45253</v>
      </c>
      <c r="C2235" s="2">
        <v>42.7</v>
      </c>
      <c r="D2235" s="2">
        <v>28.3049</v>
      </c>
      <c r="E2235" s="2">
        <v>786</v>
      </c>
      <c r="F2235" s="2">
        <v>42.74</v>
      </c>
      <c r="G2235" s="2">
        <v>33593.64</v>
      </c>
      <c r="H2235" s="5">
        <f t="shared" si="34"/>
        <v>-6.9780169661588388E-3</v>
      </c>
      <c r="I2235" s="4"/>
      <c r="J2235" s="4"/>
      <c r="K2235" s="4"/>
    </row>
    <row r="2236" spans="2:11" ht="13.5" x14ac:dyDescent="0.35">
      <c r="B2236" s="3">
        <v>45254</v>
      </c>
      <c r="C2236" s="2">
        <v>42.7</v>
      </c>
      <c r="D2236" s="2">
        <v>28.3049</v>
      </c>
      <c r="E2236" s="2">
        <v>4098</v>
      </c>
      <c r="F2236" s="2">
        <v>42.673999999999999</v>
      </c>
      <c r="G2236" s="2">
        <v>174878.052</v>
      </c>
      <c r="H2236" s="5">
        <f t="shared" si="34"/>
        <v>0</v>
      </c>
      <c r="I2236" s="4"/>
      <c r="J2236" s="4"/>
      <c r="K2236" s="4"/>
    </row>
    <row r="2237" spans="2:11" ht="13.5" x14ac:dyDescent="0.35">
      <c r="B2237" s="3">
        <v>45257</v>
      </c>
      <c r="C2237" s="2">
        <v>42.8</v>
      </c>
      <c r="D2237" s="2">
        <v>28.371200000000002</v>
      </c>
      <c r="E2237" s="2">
        <v>165</v>
      </c>
      <c r="F2237" s="2">
        <v>42.8</v>
      </c>
      <c r="G2237" s="2">
        <v>7062</v>
      </c>
      <c r="H2237" s="5">
        <f t="shared" si="34"/>
        <v>2.3423506177376284E-3</v>
      </c>
      <c r="I2237" s="4"/>
      <c r="J2237" s="4"/>
      <c r="K2237" s="4"/>
    </row>
    <row r="2238" spans="2:11" ht="13.5" x14ac:dyDescent="0.35">
      <c r="B2238" s="3">
        <v>45258</v>
      </c>
      <c r="C2238" s="2">
        <v>43.17</v>
      </c>
      <c r="D2238" s="2">
        <v>28.616499999999998</v>
      </c>
      <c r="E2238" s="2">
        <v>663</v>
      </c>
      <c r="F2238" s="2">
        <v>42.945</v>
      </c>
      <c r="G2238" s="2">
        <v>28472.535</v>
      </c>
      <c r="H2238" s="5">
        <f t="shared" si="34"/>
        <v>8.6460918114142759E-3</v>
      </c>
      <c r="I2238" s="4"/>
      <c r="J2238" s="4"/>
      <c r="K2238" s="4"/>
    </row>
    <row r="2239" spans="2:11" ht="13.5" x14ac:dyDescent="0.35">
      <c r="B2239" s="3">
        <v>45259</v>
      </c>
      <c r="C2239" s="2">
        <v>43.17</v>
      </c>
      <c r="D2239" s="2">
        <v>28.616499999999998</v>
      </c>
      <c r="E2239" s="2">
        <v>1875</v>
      </c>
      <c r="F2239" s="2">
        <v>43.07</v>
      </c>
      <c r="G2239" s="2">
        <v>80756.25</v>
      </c>
      <c r="H2239" s="5">
        <f t="shared" si="34"/>
        <v>0</v>
      </c>
      <c r="I2239" s="4"/>
      <c r="J2239" s="4"/>
      <c r="K2239" s="4"/>
    </row>
    <row r="2240" spans="2:11" ht="13.5" x14ac:dyDescent="0.35">
      <c r="B2240" s="3">
        <v>45260</v>
      </c>
      <c r="C2240" s="2">
        <v>44</v>
      </c>
      <c r="D2240" s="2">
        <v>29.166599999999999</v>
      </c>
      <c r="E2240" s="2">
        <v>1174</v>
      </c>
      <c r="F2240" s="2">
        <v>43.195999999999998</v>
      </c>
      <c r="G2240" s="2">
        <v>50712.103999999999</v>
      </c>
      <c r="H2240" s="5">
        <f t="shared" si="34"/>
        <v>1.9223175440742247E-2</v>
      </c>
      <c r="I2240" s="4"/>
      <c r="J2240" s="4"/>
      <c r="K2240" s="4"/>
    </row>
    <row r="2241" spans="2:11" ht="13.5" x14ac:dyDescent="0.35">
      <c r="B2241" s="3">
        <v>45261</v>
      </c>
      <c r="C2241" s="2">
        <v>43</v>
      </c>
      <c r="D2241" s="2">
        <v>28.503799999999998</v>
      </c>
      <c r="E2241" s="2">
        <v>1663</v>
      </c>
      <c r="F2241" s="2">
        <v>43.034999999999997</v>
      </c>
      <c r="G2241" s="2">
        <v>71567.205000000002</v>
      </c>
      <c r="H2241" s="5">
        <f t="shared" si="34"/>
        <v>-2.2724623370567729E-2</v>
      </c>
      <c r="I2241" s="4"/>
      <c r="J2241" s="4"/>
      <c r="K2241" s="4"/>
    </row>
    <row r="2242" spans="2:11" ht="13.5" x14ac:dyDescent="0.35">
      <c r="B2242" s="3">
        <v>45264</v>
      </c>
      <c r="C2242" s="2">
        <v>42.9</v>
      </c>
      <c r="D2242" s="2">
        <v>28.4375</v>
      </c>
      <c r="E2242" s="2">
        <v>2530</v>
      </c>
      <c r="F2242" s="2">
        <v>42.844999999999999</v>
      </c>
      <c r="G2242" s="2">
        <v>108397.85</v>
      </c>
      <c r="H2242" s="5">
        <f t="shared" si="34"/>
        <v>-2.3260056553862382E-3</v>
      </c>
      <c r="I2242" s="4"/>
      <c r="J2242" s="4"/>
      <c r="K2242" s="4"/>
    </row>
    <row r="2243" spans="2:11" ht="13.5" x14ac:dyDescent="0.35">
      <c r="B2243" s="3">
        <v>45265</v>
      </c>
      <c r="C2243" s="2">
        <v>43.9</v>
      </c>
      <c r="D2243" s="2">
        <v>29.1004</v>
      </c>
      <c r="E2243" s="2">
        <v>874</v>
      </c>
      <c r="F2243" s="2">
        <v>42.834000000000003</v>
      </c>
      <c r="G2243" s="2">
        <v>37436.915999999997</v>
      </c>
      <c r="H2243" s="5">
        <f t="shared" si="34"/>
        <v>2.3310769230769249E-2</v>
      </c>
      <c r="I2243" s="4"/>
      <c r="J2243" s="4"/>
      <c r="K2243" s="4"/>
    </row>
    <row r="2244" spans="2:11" ht="13.5" x14ac:dyDescent="0.35">
      <c r="B2244" s="3">
        <v>45266</v>
      </c>
      <c r="C2244" s="2">
        <v>43.9</v>
      </c>
      <c r="D2244" s="2">
        <v>29.1004</v>
      </c>
      <c r="E2244" s="2">
        <v>1844</v>
      </c>
      <c r="F2244" s="2">
        <v>43.625999999999998</v>
      </c>
      <c r="G2244" s="2">
        <v>80446.343999999997</v>
      </c>
      <c r="H2244" s="5">
        <f t="shared" si="34"/>
        <v>0</v>
      </c>
      <c r="I2244" s="4"/>
      <c r="J2244" s="4"/>
      <c r="K2244" s="4"/>
    </row>
    <row r="2245" spans="2:11" ht="13.5" x14ac:dyDescent="0.35">
      <c r="B2245" s="3">
        <v>45267</v>
      </c>
      <c r="C2245" s="2">
        <v>43.9</v>
      </c>
      <c r="D2245" s="2">
        <v>29.1004</v>
      </c>
      <c r="E2245" s="2">
        <v>1860</v>
      </c>
      <c r="F2245" s="2">
        <v>43.228000000000002</v>
      </c>
      <c r="G2245" s="2">
        <v>80404.08</v>
      </c>
      <c r="H2245" s="5">
        <f t="shared" si="34"/>
        <v>0</v>
      </c>
      <c r="I2245" s="4"/>
      <c r="J2245" s="4"/>
      <c r="K2245" s="4"/>
    </row>
    <row r="2246" spans="2:11" ht="13.5" x14ac:dyDescent="0.35">
      <c r="B2246" s="3">
        <v>45268</v>
      </c>
      <c r="C2246" s="2">
        <v>43.7</v>
      </c>
      <c r="D2246" s="2">
        <v>28.9678</v>
      </c>
      <c r="E2246" s="2">
        <v>1473</v>
      </c>
      <c r="F2246" s="2">
        <v>43.738</v>
      </c>
      <c r="G2246" s="2">
        <v>64426.074000000001</v>
      </c>
      <c r="H2246" s="5">
        <f t="shared" si="34"/>
        <v>-4.5566383967230711E-3</v>
      </c>
      <c r="I2246" s="4"/>
      <c r="J2246" s="4"/>
      <c r="K2246" s="4"/>
    </row>
    <row r="2247" spans="2:11" ht="13.5" x14ac:dyDescent="0.35">
      <c r="B2247" s="3">
        <v>45271</v>
      </c>
      <c r="C2247" s="2">
        <v>43.9</v>
      </c>
      <c r="D2247" s="2">
        <v>29.1004</v>
      </c>
      <c r="E2247" s="2">
        <v>1755</v>
      </c>
      <c r="F2247" s="2">
        <v>43.86</v>
      </c>
      <c r="G2247" s="2">
        <v>76974.3</v>
      </c>
      <c r="H2247" s="5">
        <f t="shared" ref="H2247:H2310" si="35">(D2247-D2246)/D2246</f>
        <v>4.5774963925462086E-3</v>
      </c>
      <c r="I2247" s="4"/>
      <c r="J2247" s="4"/>
      <c r="K2247" s="4"/>
    </row>
    <row r="2248" spans="2:11" ht="13.5" x14ac:dyDescent="0.35">
      <c r="B2248" s="3">
        <v>45272</v>
      </c>
      <c r="C2248" s="2">
        <v>44.49</v>
      </c>
      <c r="D2248" s="2">
        <v>29.491499999999998</v>
      </c>
      <c r="E2248" s="2">
        <v>2282</v>
      </c>
      <c r="F2248" s="2">
        <v>44.024999999999999</v>
      </c>
      <c r="G2248" s="2">
        <v>100465.05</v>
      </c>
      <c r="H2248" s="5">
        <f t="shared" si="35"/>
        <v>1.3439677805116013E-2</v>
      </c>
      <c r="I2248" s="4"/>
      <c r="J2248" s="4"/>
      <c r="K2248" s="4"/>
    </row>
    <row r="2249" spans="2:11" ht="13.5" x14ac:dyDescent="0.35">
      <c r="B2249" s="3">
        <v>45273</v>
      </c>
      <c r="C2249" s="2">
        <v>44.45</v>
      </c>
      <c r="D2249" s="2">
        <v>29.4649</v>
      </c>
      <c r="E2249" s="2">
        <v>921</v>
      </c>
      <c r="F2249" s="2">
        <v>44.384</v>
      </c>
      <c r="G2249" s="2">
        <v>40877.663999999997</v>
      </c>
      <c r="H2249" s="5">
        <f t="shared" si="35"/>
        <v>-9.0195480053569346E-4</v>
      </c>
      <c r="I2249" s="4"/>
      <c r="J2249" s="4"/>
      <c r="K2249" s="4"/>
    </row>
    <row r="2250" spans="2:11" ht="13.5" x14ac:dyDescent="0.35">
      <c r="B2250" s="3">
        <v>45274</v>
      </c>
      <c r="C2250" s="2">
        <v>44.8</v>
      </c>
      <c r="D2250" s="2">
        <v>29.696899999999999</v>
      </c>
      <c r="E2250" s="2">
        <v>2009</v>
      </c>
      <c r="F2250" s="2">
        <v>44.46</v>
      </c>
      <c r="G2250" s="2">
        <v>89320.14</v>
      </c>
      <c r="H2250" s="5">
        <f t="shared" si="35"/>
        <v>7.8737752376556273E-3</v>
      </c>
      <c r="I2250" s="4"/>
      <c r="J2250" s="4"/>
      <c r="K2250" s="4"/>
    </row>
    <row r="2251" spans="2:11" ht="13.5" x14ac:dyDescent="0.35">
      <c r="B2251" s="3">
        <v>45275</v>
      </c>
      <c r="C2251" s="2">
        <v>44.99</v>
      </c>
      <c r="D2251" s="2">
        <v>29.822900000000001</v>
      </c>
      <c r="E2251" s="2">
        <v>1788</v>
      </c>
      <c r="F2251" s="2">
        <v>44.817999999999998</v>
      </c>
      <c r="G2251" s="2">
        <v>80134.584000000003</v>
      </c>
      <c r="H2251" s="5">
        <f t="shared" si="35"/>
        <v>4.2428671006065014E-3</v>
      </c>
      <c r="I2251" s="4"/>
      <c r="J2251" s="4"/>
      <c r="K2251" s="4"/>
    </row>
    <row r="2252" spans="2:11" ht="13.5" x14ac:dyDescent="0.35">
      <c r="B2252" s="3">
        <v>45278</v>
      </c>
      <c r="C2252" s="2">
        <v>45</v>
      </c>
      <c r="D2252" s="2">
        <v>29.829499999999999</v>
      </c>
      <c r="E2252" s="2">
        <v>7482</v>
      </c>
      <c r="F2252" s="2">
        <v>44.933</v>
      </c>
      <c r="G2252" s="2">
        <v>336188.70600000001</v>
      </c>
      <c r="H2252" s="5">
        <f t="shared" si="35"/>
        <v>2.2130644571784867E-4</v>
      </c>
      <c r="I2252" s="4"/>
      <c r="J2252" s="4"/>
      <c r="K2252" s="4"/>
    </row>
    <row r="2253" spans="2:11" ht="13.5" x14ac:dyDescent="0.35">
      <c r="B2253" s="3">
        <v>45279</v>
      </c>
      <c r="C2253" s="2">
        <v>44.7</v>
      </c>
      <c r="D2253" s="2">
        <v>29.630700000000001</v>
      </c>
      <c r="E2253" s="2">
        <v>3113</v>
      </c>
      <c r="F2253" s="2">
        <v>44.982999999999997</v>
      </c>
      <c r="G2253" s="2">
        <v>140032.079</v>
      </c>
      <c r="H2253" s="5">
        <f t="shared" si="35"/>
        <v>-6.664543488828124E-3</v>
      </c>
      <c r="I2253" s="4"/>
      <c r="J2253" s="4"/>
      <c r="K2253" s="4"/>
    </row>
    <row r="2254" spans="2:11" ht="13.5" x14ac:dyDescent="0.35">
      <c r="B2254" s="3">
        <v>45280</v>
      </c>
      <c r="C2254" s="2">
        <v>44.5</v>
      </c>
      <c r="D2254" s="2">
        <v>29.498100000000001</v>
      </c>
      <c r="E2254" s="2">
        <v>2058</v>
      </c>
      <c r="F2254" s="2">
        <v>44.067999999999998</v>
      </c>
      <c r="G2254" s="2">
        <v>90691.944000000003</v>
      </c>
      <c r="H2254" s="5">
        <f t="shared" si="35"/>
        <v>-4.4750883374338121E-3</v>
      </c>
      <c r="I2254" s="4"/>
      <c r="J2254" s="4"/>
      <c r="K2254" s="4"/>
    </row>
    <row r="2255" spans="2:11" ht="13.5" x14ac:dyDescent="0.35">
      <c r="B2255" s="3">
        <v>45281</v>
      </c>
      <c r="C2255" s="2">
        <v>44.3</v>
      </c>
      <c r="D2255" s="2">
        <v>29.365500000000001</v>
      </c>
      <c r="E2255" s="2">
        <v>5119</v>
      </c>
      <c r="F2255" s="2">
        <v>42.801000000000002</v>
      </c>
      <c r="G2255" s="2">
        <v>219098.31899999999</v>
      </c>
      <c r="H2255" s="5">
        <f t="shared" si="35"/>
        <v>-4.4952047759008219E-3</v>
      </c>
      <c r="I2255" s="4"/>
      <c r="J2255" s="4"/>
      <c r="K2255" s="4"/>
    </row>
    <row r="2256" spans="2:11" ht="13.5" x14ac:dyDescent="0.35">
      <c r="B2256" s="3">
        <v>45282</v>
      </c>
      <c r="C2256" s="2">
        <v>44.96</v>
      </c>
      <c r="D2256" s="2">
        <v>29.803000000000001</v>
      </c>
      <c r="E2256" s="2">
        <v>2848</v>
      </c>
      <c r="F2256" s="2">
        <v>44.061</v>
      </c>
      <c r="G2256" s="2">
        <v>125485.728</v>
      </c>
      <c r="H2256" s="5">
        <f t="shared" si="35"/>
        <v>1.4898435238630365E-2</v>
      </c>
      <c r="I2256" s="4"/>
      <c r="J2256" s="4"/>
      <c r="K2256" s="4"/>
    </row>
    <row r="2257" spans="2:11" ht="13.5" x14ac:dyDescent="0.35">
      <c r="B2257" s="3">
        <v>45285</v>
      </c>
      <c r="C2257" s="2">
        <v>44.94</v>
      </c>
      <c r="D2257" s="2">
        <v>29.7897</v>
      </c>
      <c r="E2257" s="2">
        <v>38522</v>
      </c>
      <c r="F2257" s="2">
        <v>44.121000000000002</v>
      </c>
      <c r="G2257" s="2">
        <v>1699629.162</v>
      </c>
      <c r="H2257" s="5">
        <f t="shared" si="35"/>
        <v>-4.4626379894644759E-4</v>
      </c>
      <c r="I2257" s="4"/>
      <c r="J2257" s="4"/>
      <c r="K2257" s="4"/>
    </row>
    <row r="2258" spans="2:11" ht="13.5" x14ac:dyDescent="0.35">
      <c r="B2258" s="3">
        <v>45286</v>
      </c>
      <c r="C2258" s="2">
        <v>45</v>
      </c>
      <c r="D2258" s="2">
        <v>29.829499999999999</v>
      </c>
      <c r="E2258" s="2">
        <v>12976</v>
      </c>
      <c r="F2258" s="2">
        <v>44.997</v>
      </c>
      <c r="G2258" s="2">
        <v>583881.07200000004</v>
      </c>
      <c r="H2258" s="5">
        <f t="shared" si="35"/>
        <v>1.3360322527584908E-3</v>
      </c>
      <c r="I2258" s="4"/>
      <c r="J2258" s="4"/>
      <c r="K2258" s="4"/>
    </row>
    <row r="2259" spans="2:11" ht="13.5" x14ac:dyDescent="0.35">
      <c r="B2259" s="3">
        <v>45287</v>
      </c>
      <c r="C2259" s="2">
        <v>45.88</v>
      </c>
      <c r="D2259" s="2">
        <v>30.4129</v>
      </c>
      <c r="E2259" s="2">
        <v>2860</v>
      </c>
      <c r="F2259" s="2">
        <v>45.390999999999998</v>
      </c>
      <c r="G2259" s="2">
        <v>129818.26</v>
      </c>
      <c r="H2259" s="5">
        <f t="shared" si="35"/>
        <v>1.9557820278583316E-2</v>
      </c>
      <c r="I2259" s="4"/>
      <c r="J2259" s="4"/>
      <c r="K2259" s="4"/>
    </row>
    <row r="2260" spans="2:11" ht="13.5" x14ac:dyDescent="0.35">
      <c r="B2260" s="3">
        <v>45288</v>
      </c>
      <c r="C2260" s="2">
        <v>46</v>
      </c>
      <c r="D2260" s="2">
        <v>30.4924</v>
      </c>
      <c r="E2260" s="2">
        <v>2983</v>
      </c>
      <c r="F2260" s="2">
        <v>45.911000000000001</v>
      </c>
      <c r="G2260" s="2">
        <v>136952.51300000001</v>
      </c>
      <c r="H2260" s="5">
        <f t="shared" si="35"/>
        <v>2.6140223392047274E-3</v>
      </c>
      <c r="I2260" s="4"/>
      <c r="J2260" s="4"/>
      <c r="K2260" s="4"/>
    </row>
    <row r="2261" spans="2:11" ht="13.5" x14ac:dyDescent="0.35">
      <c r="B2261" s="3">
        <v>45289</v>
      </c>
      <c r="C2261" s="2">
        <v>46.14</v>
      </c>
      <c r="D2261" s="2">
        <v>30.5852</v>
      </c>
      <c r="E2261" s="2">
        <v>3152</v>
      </c>
      <c r="F2261" s="2">
        <v>45.929000000000002</v>
      </c>
      <c r="G2261" s="2">
        <v>144768.20800000001</v>
      </c>
      <c r="H2261" s="5">
        <f t="shared" si="35"/>
        <v>3.0433813015702418E-3</v>
      </c>
      <c r="I2261" s="4"/>
      <c r="J2261" s="4"/>
      <c r="K2261" s="4"/>
    </row>
    <row r="2262" spans="2:11" ht="13.5" x14ac:dyDescent="0.35">
      <c r="B2262" s="3">
        <v>45293</v>
      </c>
      <c r="C2262" s="2">
        <v>45.4</v>
      </c>
      <c r="D2262" s="2">
        <v>30.0947</v>
      </c>
      <c r="E2262" s="2">
        <v>4186</v>
      </c>
      <c r="F2262" s="2">
        <v>45.290999999999997</v>
      </c>
      <c r="G2262" s="2">
        <v>189588.12599999999</v>
      </c>
      <c r="H2262" s="5">
        <f t="shared" si="35"/>
        <v>-1.6037168303624002E-2</v>
      </c>
      <c r="I2262" s="4"/>
      <c r="J2262" s="4"/>
      <c r="K2262" s="4"/>
    </row>
    <row r="2263" spans="2:11" ht="13.5" x14ac:dyDescent="0.35">
      <c r="B2263" s="3">
        <v>45294</v>
      </c>
      <c r="C2263" s="2">
        <v>44.98</v>
      </c>
      <c r="D2263" s="2">
        <v>29.816299999999998</v>
      </c>
      <c r="E2263" s="2">
        <v>4901</v>
      </c>
      <c r="F2263" s="2">
        <v>44.302</v>
      </c>
      <c r="G2263" s="2">
        <v>217124.10200000001</v>
      </c>
      <c r="H2263" s="5">
        <f t="shared" si="35"/>
        <v>-9.2507983133243172E-3</v>
      </c>
      <c r="I2263" s="4"/>
      <c r="J2263" s="4"/>
      <c r="K2263" s="4"/>
    </row>
    <row r="2264" spans="2:11" ht="13.5" x14ac:dyDescent="0.35">
      <c r="B2264" s="3">
        <v>45295</v>
      </c>
      <c r="C2264" s="2">
        <v>44.49</v>
      </c>
      <c r="D2264" s="2">
        <v>29.491499999999998</v>
      </c>
      <c r="E2264" s="2">
        <v>3901</v>
      </c>
      <c r="F2264" s="2">
        <v>44.188000000000002</v>
      </c>
      <c r="G2264" s="2">
        <v>172377.38800000001</v>
      </c>
      <c r="H2264" s="5">
        <f t="shared" si="35"/>
        <v>-1.0893370404778587E-2</v>
      </c>
      <c r="I2264" s="4"/>
      <c r="J2264" s="4"/>
      <c r="K2264" s="4"/>
    </row>
    <row r="2265" spans="2:11" ht="13.5" x14ac:dyDescent="0.35">
      <c r="B2265" s="3">
        <v>45296</v>
      </c>
      <c r="C2265" s="2">
        <v>44.5</v>
      </c>
      <c r="D2265" s="2">
        <v>29.498100000000001</v>
      </c>
      <c r="E2265" s="2">
        <v>853</v>
      </c>
      <c r="F2265" s="2">
        <v>44.529000000000003</v>
      </c>
      <c r="G2265" s="2">
        <v>37983.237000000001</v>
      </c>
      <c r="H2265" s="5">
        <f t="shared" si="35"/>
        <v>2.2379329637361214E-4</v>
      </c>
      <c r="I2265" s="4"/>
      <c r="J2265" s="4"/>
      <c r="K2265" s="4"/>
    </row>
    <row r="2266" spans="2:11" ht="13.5" x14ac:dyDescent="0.35">
      <c r="B2266" s="3">
        <v>45299</v>
      </c>
      <c r="C2266" s="2">
        <v>44.5</v>
      </c>
      <c r="D2266" s="2">
        <v>29.498100000000001</v>
      </c>
      <c r="E2266" s="2">
        <v>1798</v>
      </c>
      <c r="F2266" s="2">
        <v>44.408999999999999</v>
      </c>
      <c r="G2266" s="2">
        <v>79847.381999999998</v>
      </c>
      <c r="H2266" s="5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43.84</v>
      </c>
      <c r="D2267" s="2">
        <v>29.060600000000001</v>
      </c>
      <c r="E2267" s="2">
        <v>7826</v>
      </c>
      <c r="F2267" s="2">
        <v>43.64</v>
      </c>
      <c r="G2267" s="2">
        <v>341526.64</v>
      </c>
      <c r="H2267" s="5">
        <f t="shared" si="35"/>
        <v>-1.4831463721392225E-2</v>
      </c>
      <c r="I2267" s="4"/>
      <c r="J2267" s="4"/>
      <c r="K2267" s="4"/>
    </row>
    <row r="2268" spans="2:11" ht="13.5" x14ac:dyDescent="0.35">
      <c r="B2268" s="3">
        <v>45301</v>
      </c>
      <c r="C2268" s="2">
        <v>43.5</v>
      </c>
      <c r="D2268" s="2">
        <v>28.8352</v>
      </c>
      <c r="E2268" s="2">
        <v>3494</v>
      </c>
      <c r="F2268" s="2">
        <v>43.497999999999998</v>
      </c>
      <c r="G2268" s="2">
        <v>151982.01199999999</v>
      </c>
      <c r="H2268" s="5">
        <f t="shared" si="35"/>
        <v>-7.7562059971232698E-3</v>
      </c>
      <c r="I2268" s="4"/>
      <c r="J2268" s="4"/>
      <c r="K2268" s="4"/>
    </row>
    <row r="2269" spans="2:11" ht="13.5" x14ac:dyDescent="0.35">
      <c r="B2269" s="3">
        <v>45302</v>
      </c>
      <c r="C2269" s="2">
        <v>44.1</v>
      </c>
      <c r="D2269" s="2">
        <v>29.232900000000001</v>
      </c>
      <c r="E2269" s="2">
        <v>9039</v>
      </c>
      <c r="F2269" s="2">
        <v>43.704000000000001</v>
      </c>
      <c r="G2269" s="2">
        <v>395040.45600000001</v>
      </c>
      <c r="H2269" s="5">
        <f t="shared" si="35"/>
        <v>1.3792170680279671E-2</v>
      </c>
      <c r="I2269" s="4"/>
      <c r="J2269" s="4"/>
      <c r="K2269" s="4"/>
    </row>
    <row r="2270" spans="2:11" ht="13.5" x14ac:dyDescent="0.35">
      <c r="B2270" s="3">
        <v>45303</v>
      </c>
      <c r="C2270" s="2">
        <v>44.1</v>
      </c>
      <c r="D2270" s="2">
        <v>29.232900000000001</v>
      </c>
      <c r="E2270" s="2">
        <v>4508</v>
      </c>
      <c r="F2270" s="2">
        <v>43.844999999999999</v>
      </c>
      <c r="G2270" s="2">
        <v>197653.26</v>
      </c>
      <c r="H2270" s="5">
        <f t="shared" si="35"/>
        <v>0</v>
      </c>
      <c r="I2270" s="4"/>
      <c r="J2270" s="4"/>
      <c r="K2270" s="4"/>
    </row>
    <row r="2271" spans="2:11" ht="13.5" x14ac:dyDescent="0.35">
      <c r="B2271" s="3">
        <v>45306</v>
      </c>
      <c r="C2271" s="2">
        <v>44</v>
      </c>
      <c r="D2271" s="2">
        <v>29.166599999999999</v>
      </c>
      <c r="E2271" s="2">
        <v>2730</v>
      </c>
      <c r="F2271" s="2">
        <v>44.012</v>
      </c>
      <c r="G2271" s="2">
        <v>120152.76</v>
      </c>
      <c r="H2271" s="5">
        <f t="shared" si="35"/>
        <v>-2.2679925700153526E-3</v>
      </c>
      <c r="I2271" s="4"/>
      <c r="J2271" s="4"/>
      <c r="K2271" s="4"/>
    </row>
    <row r="2272" spans="2:11" ht="13.5" x14ac:dyDescent="0.35">
      <c r="B2272" s="3">
        <v>45307</v>
      </c>
      <c r="C2272" s="2">
        <v>43.52</v>
      </c>
      <c r="D2272" s="2">
        <v>28.848500000000001</v>
      </c>
      <c r="E2272" s="2">
        <v>27767</v>
      </c>
      <c r="F2272" s="2">
        <v>44.363</v>
      </c>
      <c r="G2272" s="2">
        <v>1231827.4210000001</v>
      </c>
      <c r="H2272" s="5">
        <f t="shared" si="35"/>
        <v>-1.0906310642995673E-2</v>
      </c>
      <c r="I2272" s="4"/>
      <c r="J2272" s="4"/>
      <c r="K2272" s="4"/>
    </row>
    <row r="2273" spans="2:11" ht="13.5" x14ac:dyDescent="0.35">
      <c r="B2273" s="3">
        <v>45308</v>
      </c>
      <c r="C2273" s="2">
        <v>44.1</v>
      </c>
      <c r="D2273" s="2">
        <v>29.232900000000001</v>
      </c>
      <c r="E2273" s="2">
        <v>3019</v>
      </c>
      <c r="F2273" s="2">
        <v>44.042999999999999</v>
      </c>
      <c r="G2273" s="2">
        <v>132965.81700000001</v>
      </c>
      <c r="H2273" s="5">
        <f t="shared" si="35"/>
        <v>1.3324782917656009E-2</v>
      </c>
      <c r="I2273" s="4"/>
      <c r="J2273" s="4"/>
      <c r="K2273" s="4"/>
    </row>
    <row r="2274" spans="2:11" ht="13.5" x14ac:dyDescent="0.35">
      <c r="B2274" s="3">
        <v>45309</v>
      </c>
      <c r="C2274" s="2">
        <v>44.22</v>
      </c>
      <c r="D2274" s="2">
        <v>29.3125</v>
      </c>
      <c r="E2274" s="2">
        <v>2694</v>
      </c>
      <c r="F2274" s="2">
        <v>44.238999999999997</v>
      </c>
      <c r="G2274" s="2">
        <v>119179.86599999999</v>
      </c>
      <c r="H2274" s="5">
        <f t="shared" si="35"/>
        <v>2.7229594053275324E-3</v>
      </c>
      <c r="I2274" s="4"/>
      <c r="J2274" s="4"/>
      <c r="K2274" s="4"/>
    </row>
    <row r="2275" spans="2:11" ht="13.5" x14ac:dyDescent="0.35">
      <c r="B2275" s="3">
        <v>45310</v>
      </c>
      <c r="C2275" s="2">
        <v>45</v>
      </c>
      <c r="D2275" s="2">
        <v>29.829499999999999</v>
      </c>
      <c r="E2275" s="2">
        <v>1276</v>
      </c>
      <c r="F2275" s="2">
        <v>44.744</v>
      </c>
      <c r="G2275" s="2">
        <v>57093.343999999997</v>
      </c>
      <c r="H2275" s="5">
        <f t="shared" si="35"/>
        <v>1.7637526652452006E-2</v>
      </c>
      <c r="I2275" s="4"/>
      <c r="J2275" s="4"/>
      <c r="K2275" s="4"/>
    </row>
    <row r="2276" spans="2:11" ht="13.5" x14ac:dyDescent="0.35">
      <c r="B2276" s="3">
        <v>45313</v>
      </c>
      <c r="C2276" s="2">
        <v>45.8</v>
      </c>
      <c r="D2276" s="2">
        <v>30.3598</v>
      </c>
      <c r="E2276" s="2">
        <v>16136</v>
      </c>
      <c r="F2276" s="2">
        <v>45.720999999999997</v>
      </c>
      <c r="G2276" s="2">
        <v>737754.05599999998</v>
      </c>
      <c r="H2276" s="5">
        <f t="shared" si="35"/>
        <v>1.7777703280309774E-2</v>
      </c>
      <c r="I2276" s="4"/>
      <c r="J2276" s="4"/>
      <c r="K2276" s="4"/>
    </row>
    <row r="2277" spans="2:11" ht="13.5" x14ac:dyDescent="0.35">
      <c r="B2277" s="3">
        <v>45314</v>
      </c>
      <c r="C2277" s="2">
        <v>46</v>
      </c>
      <c r="D2277" s="2">
        <v>30.4924</v>
      </c>
      <c r="E2277" s="2">
        <v>4351</v>
      </c>
      <c r="F2277" s="2">
        <v>45.969000000000001</v>
      </c>
      <c r="G2277" s="2">
        <v>200011.11900000001</v>
      </c>
      <c r="H2277" s="5">
        <f t="shared" si="35"/>
        <v>4.3676177049914704E-3</v>
      </c>
      <c r="I2277" s="4"/>
      <c r="J2277" s="4"/>
      <c r="K2277" s="4"/>
    </row>
    <row r="2278" spans="2:11" ht="13.5" x14ac:dyDescent="0.35">
      <c r="B2278" s="3">
        <v>45315</v>
      </c>
      <c r="C2278" s="2">
        <v>46.05</v>
      </c>
      <c r="D2278" s="2">
        <v>30.525500000000001</v>
      </c>
      <c r="E2278" s="2">
        <v>3163</v>
      </c>
      <c r="F2278" s="2">
        <v>46.107999999999997</v>
      </c>
      <c r="G2278" s="2">
        <v>145839.60399999999</v>
      </c>
      <c r="H2278" s="5">
        <f t="shared" si="35"/>
        <v>1.0855163909695865E-3</v>
      </c>
      <c r="I2278" s="4"/>
      <c r="J2278" s="4"/>
      <c r="K2278" s="4"/>
    </row>
    <row r="2279" spans="2:11" ht="13.5" x14ac:dyDescent="0.35">
      <c r="B2279" s="3">
        <v>45316</v>
      </c>
      <c r="C2279" s="2">
        <v>46.35</v>
      </c>
      <c r="D2279" s="2">
        <v>30.724399999999999</v>
      </c>
      <c r="E2279" s="2">
        <v>1917</v>
      </c>
      <c r="F2279" s="2">
        <v>46.13</v>
      </c>
      <c r="G2279" s="2">
        <v>88431.21</v>
      </c>
      <c r="H2279" s="5">
        <f t="shared" si="35"/>
        <v>6.5158637860149148E-3</v>
      </c>
      <c r="I2279" s="4"/>
      <c r="J2279" s="4"/>
      <c r="K2279" s="4"/>
    </row>
    <row r="2280" spans="2:11" ht="13.5" x14ac:dyDescent="0.35">
      <c r="B2280" s="3">
        <v>45317</v>
      </c>
      <c r="C2280" s="2">
        <v>46.35</v>
      </c>
      <c r="D2280" s="2">
        <v>30.724399999999999</v>
      </c>
      <c r="E2280" s="2">
        <v>2091</v>
      </c>
      <c r="F2280" s="2">
        <v>46.302</v>
      </c>
      <c r="G2280" s="2">
        <v>96817.482000000004</v>
      </c>
      <c r="H2280" s="5">
        <f t="shared" si="35"/>
        <v>0</v>
      </c>
      <c r="I2280" s="4"/>
      <c r="J2280" s="4"/>
      <c r="K2280" s="4"/>
    </row>
    <row r="2281" spans="2:11" ht="13.5" x14ac:dyDescent="0.35">
      <c r="B2281" s="3">
        <v>45320</v>
      </c>
      <c r="C2281" s="2">
        <v>46.45</v>
      </c>
      <c r="D2281" s="2">
        <v>30.790700000000001</v>
      </c>
      <c r="E2281" s="2">
        <v>540</v>
      </c>
      <c r="F2281" s="2">
        <v>46.19</v>
      </c>
      <c r="G2281" s="2">
        <v>24942.6</v>
      </c>
      <c r="H2281" s="5">
        <f t="shared" si="35"/>
        <v>2.1578940516332884E-3</v>
      </c>
      <c r="I2281" s="4"/>
      <c r="J2281" s="4"/>
      <c r="K2281" s="4"/>
    </row>
    <row r="2282" spans="2:11" ht="13.5" x14ac:dyDescent="0.35">
      <c r="B2282" s="3">
        <v>45321</v>
      </c>
      <c r="C2282" s="2">
        <v>46.45</v>
      </c>
      <c r="D2282" s="2">
        <v>30.790700000000001</v>
      </c>
      <c r="E2282" s="2">
        <v>71040</v>
      </c>
      <c r="F2282" s="2">
        <v>46.106000000000002</v>
      </c>
      <c r="G2282" s="2">
        <v>3275370.24</v>
      </c>
      <c r="H2282" s="5">
        <f t="shared" si="35"/>
        <v>0</v>
      </c>
      <c r="I2282" s="4"/>
      <c r="J2282" s="4"/>
      <c r="K2282" s="4"/>
    </row>
    <row r="2283" spans="2:11" ht="13.5" x14ac:dyDescent="0.35">
      <c r="B2283" s="3">
        <v>45322</v>
      </c>
      <c r="C2283" s="2">
        <v>46.59</v>
      </c>
      <c r="D2283" s="2">
        <v>30.883500000000002</v>
      </c>
      <c r="E2283" s="2">
        <v>1113</v>
      </c>
      <c r="F2283" s="2">
        <v>46.064</v>
      </c>
      <c r="G2283" s="2">
        <v>51269.232000000004</v>
      </c>
      <c r="H2283" s="5">
        <f t="shared" si="35"/>
        <v>3.0138970533310524E-3</v>
      </c>
      <c r="I2283" s="4"/>
      <c r="J2283" s="4"/>
      <c r="K2283" s="4"/>
    </row>
    <row r="2284" spans="2:11" ht="13.5" x14ac:dyDescent="0.35">
      <c r="B2284" s="3">
        <v>45323</v>
      </c>
      <c r="C2284" s="2">
        <v>45.99</v>
      </c>
      <c r="D2284" s="2">
        <v>30.485800000000001</v>
      </c>
      <c r="E2284" s="2">
        <v>2601</v>
      </c>
      <c r="F2284" s="2">
        <v>46.006</v>
      </c>
      <c r="G2284" s="2">
        <v>119661.606</v>
      </c>
      <c r="H2284" s="5">
        <f t="shared" si="35"/>
        <v>-1.2877426457493495E-2</v>
      </c>
      <c r="I2284" s="4"/>
      <c r="J2284" s="4"/>
      <c r="K2284" s="4"/>
    </row>
    <row r="2285" spans="2:11" ht="13.5" x14ac:dyDescent="0.35">
      <c r="B2285" s="3">
        <v>45324</v>
      </c>
      <c r="C2285" s="2">
        <v>46</v>
      </c>
      <c r="D2285" s="2">
        <v>30.4924</v>
      </c>
      <c r="E2285" s="2">
        <v>2090</v>
      </c>
      <c r="F2285" s="2">
        <v>45.845999999999997</v>
      </c>
      <c r="G2285" s="2">
        <v>95818.14</v>
      </c>
      <c r="H2285" s="5">
        <f t="shared" si="35"/>
        <v>2.1649423666096442E-4</v>
      </c>
      <c r="I2285" s="4"/>
      <c r="J2285" s="4"/>
      <c r="K2285" s="4"/>
    </row>
    <row r="2286" spans="2:11" ht="13.5" x14ac:dyDescent="0.35">
      <c r="B2286" s="3">
        <v>45327</v>
      </c>
      <c r="C2286" s="2">
        <v>46</v>
      </c>
      <c r="D2286" s="2">
        <v>30.4924</v>
      </c>
      <c r="E2286" s="2">
        <v>761</v>
      </c>
      <c r="F2286" s="2">
        <v>45.155999999999999</v>
      </c>
      <c r="G2286" s="2">
        <v>34363.716</v>
      </c>
      <c r="H2286" s="5">
        <f t="shared" si="35"/>
        <v>0</v>
      </c>
      <c r="I2286" s="4"/>
      <c r="J2286" s="4"/>
      <c r="K2286" s="4"/>
    </row>
    <row r="2287" spans="2:11" ht="13.5" x14ac:dyDescent="0.35">
      <c r="B2287" s="3">
        <v>45328</v>
      </c>
      <c r="C2287" s="2">
        <v>45.99</v>
      </c>
      <c r="D2287" s="2">
        <v>30.485800000000001</v>
      </c>
      <c r="E2287" s="2">
        <v>2014</v>
      </c>
      <c r="F2287" s="2">
        <v>45.984000000000002</v>
      </c>
      <c r="G2287" s="2">
        <v>92611.775999999998</v>
      </c>
      <c r="H2287" s="5">
        <f t="shared" si="35"/>
        <v>-2.1644737705129243E-4</v>
      </c>
      <c r="I2287" s="4"/>
      <c r="J2287" s="4"/>
      <c r="K2287" s="4"/>
    </row>
    <row r="2288" spans="2:11" ht="13.5" x14ac:dyDescent="0.35">
      <c r="B2288" s="3">
        <v>45329</v>
      </c>
      <c r="C2288" s="2">
        <v>45.9</v>
      </c>
      <c r="D2288" s="2">
        <v>30.426100000000002</v>
      </c>
      <c r="E2288" s="2">
        <v>4810</v>
      </c>
      <c r="F2288" s="2">
        <v>45.997999999999998</v>
      </c>
      <c r="G2288" s="2">
        <v>221250.38</v>
      </c>
      <c r="H2288" s="5">
        <f t="shared" si="35"/>
        <v>-1.9582887770699612E-3</v>
      </c>
      <c r="I2288" s="4"/>
      <c r="J2288" s="4"/>
      <c r="K2288" s="4"/>
    </row>
    <row r="2289" spans="2:11" ht="13.5" x14ac:dyDescent="0.35">
      <c r="B2289" s="3">
        <v>45330</v>
      </c>
      <c r="C2289" s="2">
        <v>45.95</v>
      </c>
      <c r="D2289" s="2">
        <v>30.459299999999999</v>
      </c>
      <c r="E2289" s="2">
        <v>1107</v>
      </c>
      <c r="F2289" s="2">
        <v>45.807000000000002</v>
      </c>
      <c r="G2289" s="2">
        <v>50708.349000000002</v>
      </c>
      <c r="H2289" s="5">
        <f t="shared" si="35"/>
        <v>1.0911684376241856E-3</v>
      </c>
      <c r="I2289" s="4"/>
      <c r="J2289" s="4"/>
      <c r="K2289" s="4"/>
    </row>
    <row r="2290" spans="2:11" ht="13.5" x14ac:dyDescent="0.35">
      <c r="B2290" s="3">
        <v>45331</v>
      </c>
      <c r="C2290" s="2">
        <v>45.68</v>
      </c>
      <c r="D2290" s="2">
        <v>30.2803</v>
      </c>
      <c r="E2290" s="2">
        <v>8069</v>
      </c>
      <c r="F2290" s="2">
        <v>44.966000000000001</v>
      </c>
      <c r="G2290" s="2">
        <v>362830.65399999998</v>
      </c>
      <c r="H2290" s="5">
        <f t="shared" si="35"/>
        <v>-5.8766944742656103E-3</v>
      </c>
      <c r="I2290" s="4"/>
      <c r="J2290" s="4"/>
      <c r="K2290" s="4"/>
    </row>
    <row r="2291" spans="2:11" ht="13.5" x14ac:dyDescent="0.35">
      <c r="B2291" s="3">
        <v>45334</v>
      </c>
      <c r="C2291" s="2">
        <v>44.89</v>
      </c>
      <c r="D2291" s="2">
        <v>29.756599999999999</v>
      </c>
      <c r="E2291" s="2">
        <v>1012</v>
      </c>
      <c r="F2291" s="2">
        <v>44.790999999999997</v>
      </c>
      <c r="G2291" s="2">
        <v>45328.491999999998</v>
      </c>
      <c r="H2291" s="5">
        <f t="shared" si="35"/>
        <v>-1.7295073034283067E-2</v>
      </c>
      <c r="I2291" s="4"/>
      <c r="J2291" s="4"/>
      <c r="K2291" s="4"/>
    </row>
    <row r="2292" spans="2:11" ht="13.5" x14ac:dyDescent="0.35">
      <c r="B2292" s="3">
        <v>45335</v>
      </c>
      <c r="C2292" s="2">
        <v>45.25</v>
      </c>
      <c r="D2292" s="2">
        <v>29.995200000000001</v>
      </c>
      <c r="E2292" s="2">
        <v>4105</v>
      </c>
      <c r="F2292" s="2">
        <v>44.939</v>
      </c>
      <c r="G2292" s="2">
        <v>184474.595</v>
      </c>
      <c r="H2292" s="5">
        <f t="shared" si="35"/>
        <v>8.0183891976906545E-3</v>
      </c>
      <c r="I2292" s="4"/>
      <c r="J2292" s="4"/>
      <c r="K2292" s="4"/>
    </row>
    <row r="2293" spans="2:11" ht="13.5" x14ac:dyDescent="0.35">
      <c r="B2293" s="3">
        <v>45336</v>
      </c>
      <c r="C2293" s="2">
        <v>45.1</v>
      </c>
      <c r="D2293" s="2">
        <v>29.895800000000001</v>
      </c>
      <c r="E2293" s="2">
        <v>1047</v>
      </c>
      <c r="F2293" s="2">
        <v>45.003</v>
      </c>
      <c r="G2293" s="2">
        <v>47118.141000000003</v>
      </c>
      <c r="H2293" s="5">
        <f t="shared" si="35"/>
        <v>-3.3138635515015491E-3</v>
      </c>
      <c r="I2293" s="4"/>
      <c r="J2293" s="4"/>
      <c r="K2293" s="4"/>
    </row>
    <row r="2294" spans="2:11" ht="13.5" x14ac:dyDescent="0.35">
      <c r="B2294" s="3">
        <v>45337</v>
      </c>
      <c r="C2294" s="2">
        <v>45.95</v>
      </c>
      <c r="D2294" s="2">
        <v>30.459299999999999</v>
      </c>
      <c r="E2294" s="2">
        <v>1137</v>
      </c>
      <c r="F2294" s="2">
        <v>45.756</v>
      </c>
      <c r="G2294" s="2">
        <v>52024.572</v>
      </c>
      <c r="H2294" s="5">
        <f t="shared" si="35"/>
        <v>1.8848801503890098E-2</v>
      </c>
      <c r="I2294" s="4"/>
      <c r="J2294" s="4"/>
      <c r="K2294" s="4"/>
    </row>
    <row r="2295" spans="2:11" ht="13.5" x14ac:dyDescent="0.35">
      <c r="B2295" s="3">
        <v>45338</v>
      </c>
      <c r="C2295" s="2">
        <v>46.35</v>
      </c>
      <c r="D2295" s="2">
        <v>30.724399999999999</v>
      </c>
      <c r="E2295" s="2">
        <v>13398</v>
      </c>
      <c r="F2295" s="2">
        <v>45.534999999999997</v>
      </c>
      <c r="G2295" s="2">
        <v>610077.93000000005</v>
      </c>
      <c r="H2295" s="5">
        <f t="shared" si="35"/>
        <v>8.7034173470828397E-3</v>
      </c>
      <c r="I2295" s="4"/>
      <c r="J2295" s="4"/>
      <c r="K2295" s="4"/>
    </row>
    <row r="2296" spans="2:11" ht="13.5" x14ac:dyDescent="0.35">
      <c r="B2296" s="3">
        <v>45341</v>
      </c>
      <c r="C2296" s="2">
        <v>46.8</v>
      </c>
      <c r="D2296" s="2">
        <v>31.0227</v>
      </c>
      <c r="E2296" s="2">
        <v>4976</v>
      </c>
      <c r="F2296" s="2">
        <v>46.606999999999999</v>
      </c>
      <c r="G2296" s="2">
        <v>231916.432</v>
      </c>
      <c r="H2296" s="5">
        <f t="shared" si="35"/>
        <v>9.7088958612699065E-3</v>
      </c>
      <c r="I2296" s="4"/>
      <c r="J2296" s="4"/>
      <c r="K2296" s="4"/>
    </row>
    <row r="2297" spans="2:11" ht="13.5" x14ac:dyDescent="0.35">
      <c r="B2297" s="3">
        <v>45342</v>
      </c>
      <c r="C2297" s="2">
        <v>47.15</v>
      </c>
      <c r="D2297" s="2">
        <v>31.2547</v>
      </c>
      <c r="E2297" s="2">
        <v>1824</v>
      </c>
      <c r="F2297" s="2">
        <v>47.02</v>
      </c>
      <c r="G2297" s="2">
        <v>85764.479999999996</v>
      </c>
      <c r="H2297" s="5">
        <f t="shared" si="35"/>
        <v>7.4783948528013141E-3</v>
      </c>
      <c r="I2297" s="4"/>
      <c r="J2297" s="4"/>
      <c r="K2297" s="4"/>
    </row>
    <row r="2298" spans="2:11" ht="13.5" x14ac:dyDescent="0.35">
      <c r="B2298" s="3">
        <v>45343</v>
      </c>
      <c r="C2298" s="2">
        <v>47.4</v>
      </c>
      <c r="D2298" s="2">
        <v>31.420400000000001</v>
      </c>
      <c r="E2298" s="2">
        <v>806</v>
      </c>
      <c r="F2298" s="2">
        <v>47.220999999999997</v>
      </c>
      <c r="G2298" s="2">
        <v>38060.125999999997</v>
      </c>
      <c r="H2298" s="5">
        <f t="shared" si="35"/>
        <v>5.301602638963134E-3</v>
      </c>
      <c r="I2298" s="4"/>
      <c r="J2298" s="4"/>
      <c r="K2298" s="4"/>
    </row>
    <row r="2299" spans="2:11" ht="13.5" x14ac:dyDescent="0.35">
      <c r="B2299" s="3">
        <v>45344</v>
      </c>
      <c r="C2299" s="2">
        <v>47.69</v>
      </c>
      <c r="D2299" s="2">
        <v>31.6127</v>
      </c>
      <c r="E2299" s="2">
        <v>3171</v>
      </c>
      <c r="F2299" s="2">
        <v>47.37</v>
      </c>
      <c r="G2299" s="2">
        <v>150210.26999999999</v>
      </c>
      <c r="H2299" s="5">
        <f t="shared" si="35"/>
        <v>6.1202276228182794E-3</v>
      </c>
      <c r="I2299" s="4"/>
      <c r="J2299" s="4"/>
      <c r="K2299" s="4"/>
    </row>
    <row r="2300" spans="2:11" ht="13.5" x14ac:dyDescent="0.35">
      <c r="B2300" s="3">
        <v>45345</v>
      </c>
      <c r="C2300" s="2">
        <v>49</v>
      </c>
      <c r="D2300" s="2">
        <v>32.481000000000002</v>
      </c>
      <c r="E2300" s="2">
        <v>6748</v>
      </c>
      <c r="F2300" s="2">
        <v>48.284999999999997</v>
      </c>
      <c r="G2300" s="2">
        <v>325827.18</v>
      </c>
      <c r="H2300" s="5">
        <f t="shared" si="35"/>
        <v>2.7466809225406289E-2</v>
      </c>
      <c r="I2300" s="4"/>
      <c r="J2300" s="4"/>
      <c r="K2300" s="4"/>
    </row>
    <row r="2301" spans="2:11" ht="13.5" x14ac:dyDescent="0.35">
      <c r="B2301" s="3">
        <v>45348</v>
      </c>
      <c r="C2301" s="2">
        <v>49</v>
      </c>
      <c r="D2301" s="2">
        <v>32.481000000000002</v>
      </c>
      <c r="E2301" s="2">
        <v>19176</v>
      </c>
      <c r="F2301" s="2">
        <v>49.640999999999998</v>
      </c>
      <c r="G2301" s="2">
        <v>951915.81599999999</v>
      </c>
      <c r="H2301" s="5">
        <f t="shared" si="35"/>
        <v>0</v>
      </c>
      <c r="I2301" s="4"/>
      <c r="J2301" s="4"/>
      <c r="K2301" s="4"/>
    </row>
    <row r="2302" spans="2:11" ht="13.5" x14ac:dyDescent="0.35">
      <c r="B2302" s="3">
        <v>45349</v>
      </c>
      <c r="C2302" s="2">
        <v>49.35</v>
      </c>
      <c r="D2302" s="2">
        <v>32.713000000000001</v>
      </c>
      <c r="E2302" s="2">
        <v>2027</v>
      </c>
      <c r="F2302" s="2">
        <v>48.948999999999998</v>
      </c>
      <c r="G2302" s="2">
        <v>99219.623000000007</v>
      </c>
      <c r="H2302" s="5">
        <f t="shared" si="35"/>
        <v>7.1426372340752846E-3</v>
      </c>
      <c r="I2302" s="4"/>
      <c r="J2302" s="4"/>
      <c r="K2302" s="4"/>
    </row>
    <row r="2303" spans="2:11" ht="13.5" x14ac:dyDescent="0.35">
      <c r="B2303" s="3">
        <v>45350</v>
      </c>
      <c r="C2303" s="2">
        <v>49</v>
      </c>
      <c r="D2303" s="2">
        <v>32.481000000000002</v>
      </c>
      <c r="E2303" s="2">
        <v>2182</v>
      </c>
      <c r="F2303" s="2">
        <v>48.976999999999997</v>
      </c>
      <c r="G2303" s="2">
        <v>106867.814</v>
      </c>
      <c r="H2303" s="5">
        <f t="shared" si="35"/>
        <v>-7.091981780943335E-3</v>
      </c>
      <c r="I2303" s="4"/>
      <c r="J2303" s="4"/>
      <c r="K2303" s="4"/>
    </row>
    <row r="2304" spans="2:11" ht="13.5" x14ac:dyDescent="0.35">
      <c r="B2304" s="3">
        <v>45351</v>
      </c>
      <c r="C2304" s="2">
        <v>48.95</v>
      </c>
      <c r="D2304" s="2">
        <v>32.447899999999997</v>
      </c>
      <c r="E2304" s="2">
        <v>1079</v>
      </c>
      <c r="F2304" s="2">
        <v>48.692999999999998</v>
      </c>
      <c r="G2304" s="2">
        <v>52539.747000000003</v>
      </c>
      <c r="H2304" s="5">
        <f t="shared" si="35"/>
        <v>-1.0190572950341606E-3</v>
      </c>
      <c r="I2304" s="4"/>
      <c r="J2304" s="4"/>
      <c r="K2304" s="4"/>
    </row>
    <row r="2305" spans="2:11" ht="13.5" x14ac:dyDescent="0.35">
      <c r="B2305" s="3">
        <v>45352</v>
      </c>
      <c r="C2305" s="2">
        <v>48.02</v>
      </c>
      <c r="D2305" s="2">
        <v>31.831399999999999</v>
      </c>
      <c r="E2305" s="2">
        <v>2586</v>
      </c>
      <c r="F2305" s="2">
        <v>48.143999999999998</v>
      </c>
      <c r="G2305" s="2">
        <v>124500.38400000001</v>
      </c>
      <c r="H2305" s="5">
        <f t="shared" si="35"/>
        <v>-1.8999688731782288E-2</v>
      </c>
      <c r="I2305" s="4"/>
      <c r="J2305" s="4"/>
      <c r="K2305" s="4"/>
    </row>
    <row r="2306" spans="2:11" ht="13.5" x14ac:dyDescent="0.35">
      <c r="B2306" s="3">
        <v>45355</v>
      </c>
      <c r="C2306" s="2">
        <v>48.79</v>
      </c>
      <c r="D2306" s="2">
        <v>32.341799999999999</v>
      </c>
      <c r="E2306" s="2">
        <v>495</v>
      </c>
      <c r="F2306" s="2">
        <v>48.470999999999997</v>
      </c>
      <c r="G2306" s="2">
        <v>23993.145</v>
      </c>
      <c r="H2306" s="5">
        <f t="shared" si="35"/>
        <v>1.6034481675326898E-2</v>
      </c>
      <c r="I2306" s="4"/>
      <c r="J2306" s="4"/>
      <c r="K2306" s="4"/>
    </row>
    <row r="2307" spans="2:11" ht="13.5" x14ac:dyDescent="0.35">
      <c r="B2307" s="3">
        <v>45356</v>
      </c>
      <c r="C2307" s="2">
        <v>48.55</v>
      </c>
      <c r="D2307" s="2">
        <v>32.182699999999997</v>
      </c>
      <c r="E2307" s="2">
        <v>314</v>
      </c>
      <c r="F2307" s="2">
        <v>48.851999999999997</v>
      </c>
      <c r="G2307" s="2">
        <v>15339.528</v>
      </c>
      <c r="H2307" s="5">
        <f t="shared" si="35"/>
        <v>-4.9193304021421889E-3</v>
      </c>
      <c r="I2307" s="4"/>
      <c r="J2307" s="4"/>
      <c r="K2307" s="4"/>
    </row>
    <row r="2308" spans="2:11" ht="13.5" x14ac:dyDescent="0.35">
      <c r="B2308" s="3">
        <v>45357</v>
      </c>
      <c r="C2308" s="2">
        <v>48.6</v>
      </c>
      <c r="D2308" s="2">
        <v>32.215899999999998</v>
      </c>
      <c r="E2308" s="2">
        <v>790</v>
      </c>
      <c r="F2308" s="2">
        <v>48.658999999999999</v>
      </c>
      <c r="G2308" s="2">
        <v>38440.61</v>
      </c>
      <c r="H2308" s="5">
        <f t="shared" si="35"/>
        <v>1.0316101507953275E-3</v>
      </c>
      <c r="I2308" s="4"/>
      <c r="J2308" s="4"/>
      <c r="K2308" s="4"/>
    </row>
    <row r="2309" spans="2:11" ht="13.5" x14ac:dyDescent="0.35">
      <c r="B2309" s="3">
        <v>45358</v>
      </c>
      <c r="C2309" s="2">
        <v>49</v>
      </c>
      <c r="D2309" s="2">
        <v>32.481000000000002</v>
      </c>
      <c r="E2309" s="2">
        <v>3932</v>
      </c>
      <c r="F2309" s="2">
        <v>48.933999999999997</v>
      </c>
      <c r="G2309" s="2">
        <v>192408.48800000001</v>
      </c>
      <c r="H2309" s="5">
        <f t="shared" si="35"/>
        <v>8.2288559375961537E-3</v>
      </c>
      <c r="I2309" s="4"/>
      <c r="J2309" s="4"/>
      <c r="K2309" s="4"/>
    </row>
    <row r="2310" spans="2:11" ht="13.5" x14ac:dyDescent="0.35">
      <c r="B2310" s="3">
        <v>45359</v>
      </c>
      <c r="C2310" s="2">
        <v>48</v>
      </c>
      <c r="D2310" s="2">
        <v>31.818200000000001</v>
      </c>
      <c r="E2310" s="2">
        <v>14347</v>
      </c>
      <c r="F2310" s="2">
        <v>48.173000000000002</v>
      </c>
      <c r="G2310" s="2">
        <v>691138.03099999996</v>
      </c>
      <c r="H2310" s="5">
        <f t="shared" si="35"/>
        <v>-2.0405775684246195E-2</v>
      </c>
      <c r="I2310" s="4"/>
      <c r="J2310" s="4"/>
      <c r="K2310" s="4"/>
    </row>
    <row r="2311" spans="2:11" ht="13.5" x14ac:dyDescent="0.35">
      <c r="B2311" s="3">
        <v>45362</v>
      </c>
      <c r="C2311" s="2">
        <v>49</v>
      </c>
      <c r="D2311" s="2">
        <v>32.481000000000002</v>
      </c>
      <c r="E2311" s="2">
        <v>294</v>
      </c>
      <c r="F2311" s="2">
        <v>48.997999999999998</v>
      </c>
      <c r="G2311" s="2">
        <v>14405.412</v>
      </c>
      <c r="H2311" s="5">
        <f t="shared" ref="H2311:H2374" si="36">(D2311-D2310)/D2310</f>
        <v>2.0830845239517028E-2</v>
      </c>
      <c r="I2311" s="4"/>
      <c r="J2311" s="4"/>
      <c r="K2311" s="4"/>
    </row>
    <row r="2312" spans="2:11" ht="13.5" x14ac:dyDescent="0.35">
      <c r="B2312" s="3">
        <v>45363</v>
      </c>
      <c r="C2312" s="2">
        <v>48.5</v>
      </c>
      <c r="D2312" s="2">
        <v>32.1496</v>
      </c>
      <c r="E2312" s="2">
        <v>4605</v>
      </c>
      <c r="F2312" s="2">
        <v>48.536999999999999</v>
      </c>
      <c r="G2312" s="2">
        <v>223512.88500000001</v>
      </c>
      <c r="H2312" s="5">
        <f t="shared" si="36"/>
        <v>-1.0202887842123153E-2</v>
      </c>
      <c r="I2312" s="4"/>
      <c r="J2312" s="4"/>
      <c r="K2312" s="4"/>
    </row>
    <row r="2313" spans="2:11" ht="13.5" x14ac:dyDescent="0.35">
      <c r="B2313" s="3">
        <v>45364</v>
      </c>
      <c r="C2313" s="2">
        <v>49.39</v>
      </c>
      <c r="D2313" s="2">
        <v>32.739600000000003</v>
      </c>
      <c r="E2313" s="2">
        <v>2719</v>
      </c>
      <c r="F2313" s="2">
        <v>49.000999999999998</v>
      </c>
      <c r="G2313" s="2">
        <v>133233.71900000001</v>
      </c>
      <c r="H2313" s="5">
        <f t="shared" si="36"/>
        <v>1.8351705775499647E-2</v>
      </c>
      <c r="I2313" s="4"/>
      <c r="J2313" s="4"/>
      <c r="K2313" s="4"/>
    </row>
    <row r="2314" spans="2:11" ht="13.5" x14ac:dyDescent="0.35">
      <c r="B2314" s="3">
        <v>45365</v>
      </c>
      <c r="C2314" s="2">
        <v>49</v>
      </c>
      <c r="D2314" s="2">
        <v>32.481000000000002</v>
      </c>
      <c r="E2314" s="2">
        <v>4456</v>
      </c>
      <c r="F2314" s="2">
        <v>48.777000000000001</v>
      </c>
      <c r="G2314" s="2">
        <v>217350.31200000001</v>
      </c>
      <c r="H2314" s="5">
        <f t="shared" si="36"/>
        <v>-7.8986914928710576E-3</v>
      </c>
      <c r="I2314" s="4"/>
      <c r="J2314" s="4"/>
      <c r="K2314" s="4"/>
    </row>
    <row r="2315" spans="2:11" ht="13.5" x14ac:dyDescent="0.35">
      <c r="B2315" s="3">
        <v>45366</v>
      </c>
      <c r="C2315" s="2">
        <v>49</v>
      </c>
      <c r="D2315" s="2">
        <v>32.481000000000002</v>
      </c>
      <c r="E2315" s="2">
        <v>7285</v>
      </c>
      <c r="F2315" s="2">
        <v>48.651000000000003</v>
      </c>
      <c r="G2315" s="2">
        <v>354422.53499999997</v>
      </c>
      <c r="H2315" s="5">
        <f t="shared" si="36"/>
        <v>0</v>
      </c>
      <c r="I2315" s="4"/>
      <c r="J2315" s="4"/>
      <c r="K2315" s="4"/>
    </row>
    <row r="2316" spans="2:11" ht="13.5" x14ac:dyDescent="0.35">
      <c r="B2316" s="3">
        <v>45369</v>
      </c>
      <c r="C2316" s="2">
        <v>49</v>
      </c>
      <c r="D2316" s="2">
        <v>32.481000000000002</v>
      </c>
      <c r="E2316" s="2">
        <v>856</v>
      </c>
      <c r="F2316" s="2">
        <v>48.924999999999997</v>
      </c>
      <c r="G2316" s="2">
        <v>41879.800000000003</v>
      </c>
      <c r="H2316" s="5">
        <f t="shared" si="36"/>
        <v>0</v>
      </c>
      <c r="I2316" s="4"/>
      <c r="J2316" s="4"/>
      <c r="K2316" s="4"/>
    </row>
    <row r="2317" spans="2:11" ht="13.5" x14ac:dyDescent="0.35">
      <c r="B2317" s="3">
        <v>45370</v>
      </c>
      <c r="C2317" s="2">
        <v>49.3</v>
      </c>
      <c r="D2317" s="2">
        <v>32.679900000000004</v>
      </c>
      <c r="E2317" s="2">
        <v>17323</v>
      </c>
      <c r="F2317" s="2">
        <v>49.018000000000001</v>
      </c>
      <c r="G2317" s="2">
        <v>849138.81400000001</v>
      </c>
      <c r="H2317" s="5">
        <f t="shared" si="36"/>
        <v>6.1235799390413426E-3</v>
      </c>
      <c r="I2317" s="4"/>
      <c r="J2317" s="4"/>
      <c r="K2317" s="4"/>
    </row>
    <row r="2318" spans="2:11" ht="13.5" x14ac:dyDescent="0.35">
      <c r="B2318" s="3">
        <v>45372</v>
      </c>
      <c r="C2318" s="2">
        <v>49.3</v>
      </c>
      <c r="D2318" s="2">
        <v>32.679900000000004</v>
      </c>
      <c r="E2318" s="2">
        <v>2711</v>
      </c>
      <c r="F2318" s="2">
        <v>49.122999999999998</v>
      </c>
      <c r="G2318" s="2">
        <v>133172.45300000001</v>
      </c>
      <c r="H2318" s="5">
        <f t="shared" si="36"/>
        <v>0</v>
      </c>
      <c r="I2318" s="4"/>
      <c r="J2318" s="4"/>
      <c r="K2318" s="4"/>
    </row>
    <row r="2319" spans="2:11" ht="13.5" x14ac:dyDescent="0.35">
      <c r="B2319" s="3">
        <v>45373</v>
      </c>
      <c r="C2319" s="2">
        <v>49.39</v>
      </c>
      <c r="D2319" s="2">
        <v>32.739600000000003</v>
      </c>
      <c r="E2319" s="2">
        <v>3145</v>
      </c>
      <c r="F2319" s="2">
        <v>49.31</v>
      </c>
      <c r="G2319" s="2">
        <v>155079.95000000001</v>
      </c>
      <c r="H2319" s="5">
        <f t="shared" si="36"/>
        <v>1.8268109755537629E-3</v>
      </c>
      <c r="I2319" s="4"/>
      <c r="J2319" s="4"/>
      <c r="K2319" s="4"/>
    </row>
    <row r="2320" spans="2:11" ht="13.5" x14ac:dyDescent="0.35">
      <c r="B2320" s="3">
        <v>45376</v>
      </c>
      <c r="C2320" s="2">
        <v>49.45</v>
      </c>
      <c r="D2320" s="2">
        <v>32.779299999999999</v>
      </c>
      <c r="E2320" s="2">
        <v>882</v>
      </c>
      <c r="F2320" s="2">
        <v>49.39</v>
      </c>
      <c r="G2320" s="2">
        <v>43561.98</v>
      </c>
      <c r="H2320" s="5">
        <f t="shared" si="36"/>
        <v>1.2125988100036742E-3</v>
      </c>
      <c r="I2320" s="4"/>
      <c r="J2320" s="4"/>
      <c r="K2320" s="4"/>
    </row>
    <row r="2321" spans="2:11" ht="13.5" x14ac:dyDescent="0.35">
      <c r="B2321" s="3">
        <v>45377</v>
      </c>
      <c r="C2321" s="2">
        <v>49.92</v>
      </c>
      <c r="D2321" s="2">
        <v>33.090899999999998</v>
      </c>
      <c r="E2321" s="2">
        <v>880</v>
      </c>
      <c r="F2321" s="2">
        <v>49.609000000000002</v>
      </c>
      <c r="G2321" s="2">
        <v>43655.92</v>
      </c>
      <c r="H2321" s="5">
        <f t="shared" si="36"/>
        <v>9.505999212917865E-3</v>
      </c>
      <c r="I2321" s="4"/>
      <c r="J2321" s="4"/>
      <c r="K2321" s="4"/>
    </row>
    <row r="2322" spans="2:11" ht="13.5" x14ac:dyDescent="0.35">
      <c r="B2322" s="3">
        <v>45378</v>
      </c>
      <c r="C2322" s="2">
        <v>50.5</v>
      </c>
      <c r="D2322" s="2">
        <v>33.475299999999997</v>
      </c>
      <c r="E2322" s="2">
        <v>24775</v>
      </c>
      <c r="F2322" s="2">
        <v>50.000999999999998</v>
      </c>
      <c r="G2322" s="2">
        <v>1238774.7749999999</v>
      </c>
      <c r="H2322" s="5">
        <f t="shared" si="36"/>
        <v>1.1616486707826001E-2</v>
      </c>
      <c r="I2322" s="4"/>
      <c r="J2322" s="4"/>
      <c r="K2322" s="4"/>
    </row>
    <row r="2323" spans="2:11" ht="13.5" x14ac:dyDescent="0.35">
      <c r="B2323" s="3">
        <v>45379</v>
      </c>
      <c r="C2323" s="2">
        <v>52</v>
      </c>
      <c r="D2323" s="2">
        <v>34.469700000000003</v>
      </c>
      <c r="E2323" s="2">
        <v>7539</v>
      </c>
      <c r="F2323" s="2">
        <v>51.097999999999999</v>
      </c>
      <c r="G2323" s="2">
        <v>385227.82199999999</v>
      </c>
      <c r="H2323" s="5">
        <f t="shared" si="36"/>
        <v>2.9705484342186807E-2</v>
      </c>
      <c r="I2323" s="4"/>
      <c r="J2323" s="4"/>
      <c r="K2323" s="4"/>
    </row>
    <row r="2324" spans="2:11" ht="13.5" x14ac:dyDescent="0.35">
      <c r="B2324" s="3">
        <v>45380</v>
      </c>
      <c r="C2324" s="2">
        <v>51.2</v>
      </c>
      <c r="D2324" s="2">
        <v>33.939399999999999</v>
      </c>
      <c r="E2324" s="2">
        <v>5284</v>
      </c>
      <c r="F2324" s="2">
        <v>51.206000000000003</v>
      </c>
      <c r="G2324" s="2">
        <v>270572.50400000002</v>
      </c>
      <c r="H2324" s="5">
        <f t="shared" si="36"/>
        <v>-1.5384526120041774E-2</v>
      </c>
      <c r="I2324" s="4"/>
      <c r="J2324" s="4"/>
      <c r="K2324" s="4"/>
    </row>
    <row r="2325" spans="2:11" ht="13.5" x14ac:dyDescent="0.35">
      <c r="B2325" s="3">
        <v>45383</v>
      </c>
      <c r="C2325" s="2">
        <v>50.9</v>
      </c>
      <c r="D2325" s="2">
        <v>33.740499999999997</v>
      </c>
      <c r="E2325" s="2">
        <v>956</v>
      </c>
      <c r="F2325" s="2">
        <v>50.848999999999997</v>
      </c>
      <c r="G2325" s="2">
        <v>48611.644</v>
      </c>
      <c r="H2325" s="5">
        <f t="shared" si="36"/>
        <v>-5.8604453820633798E-3</v>
      </c>
      <c r="I2325" s="4"/>
      <c r="J2325" s="4"/>
      <c r="K2325" s="4"/>
    </row>
    <row r="2326" spans="2:11" ht="13.5" x14ac:dyDescent="0.35">
      <c r="B2326" s="3">
        <v>45384</v>
      </c>
      <c r="C2326" s="2">
        <v>50.8</v>
      </c>
      <c r="D2326" s="2">
        <v>33.674199999999999</v>
      </c>
      <c r="E2326" s="2">
        <v>2110</v>
      </c>
      <c r="F2326" s="2">
        <v>50.802999999999997</v>
      </c>
      <c r="G2326" s="2">
        <v>107194.33</v>
      </c>
      <c r="H2326" s="5">
        <f t="shared" si="36"/>
        <v>-1.9649975548672442E-3</v>
      </c>
      <c r="I2326" s="4"/>
      <c r="J2326" s="4"/>
      <c r="K2326" s="4"/>
    </row>
    <row r="2327" spans="2:11" ht="13.5" x14ac:dyDescent="0.35">
      <c r="B2327" s="3">
        <v>45385</v>
      </c>
      <c r="C2327" s="2">
        <v>51.2</v>
      </c>
      <c r="D2327" s="2">
        <v>33.939399999999999</v>
      </c>
      <c r="E2327" s="2">
        <v>4932</v>
      </c>
      <c r="F2327" s="2">
        <v>50.831000000000003</v>
      </c>
      <c r="G2327" s="2">
        <v>250698.492</v>
      </c>
      <c r="H2327" s="5">
        <f t="shared" si="36"/>
        <v>7.8754654899002834E-3</v>
      </c>
      <c r="I2327" s="4"/>
      <c r="J2327" s="4"/>
      <c r="K2327" s="4"/>
    </row>
    <row r="2328" spans="2:11" ht="13.5" x14ac:dyDescent="0.35">
      <c r="B2328" s="3">
        <v>45386</v>
      </c>
      <c r="C2328" s="2">
        <v>51.79</v>
      </c>
      <c r="D2328" s="2">
        <v>34.330500000000001</v>
      </c>
      <c r="E2328" s="2">
        <v>67042</v>
      </c>
      <c r="F2328" s="2">
        <v>50.817999999999998</v>
      </c>
      <c r="G2328" s="2">
        <v>3406940.3560000001</v>
      </c>
      <c r="H2328" s="5">
        <f t="shared" si="36"/>
        <v>1.1523480085092888E-2</v>
      </c>
      <c r="I2328" s="4"/>
      <c r="J2328" s="4"/>
      <c r="K2328" s="4"/>
    </row>
    <row r="2329" spans="2:11" ht="13.5" x14ac:dyDescent="0.35">
      <c r="B2329" s="3">
        <v>45387</v>
      </c>
      <c r="C2329" s="2">
        <v>51.8</v>
      </c>
      <c r="D2329" s="2">
        <v>34.3371</v>
      </c>
      <c r="E2329" s="2">
        <v>9069</v>
      </c>
      <c r="F2329" s="2">
        <v>51.915999999999997</v>
      </c>
      <c r="G2329" s="2">
        <v>470826.20400000003</v>
      </c>
      <c r="H2329" s="5">
        <f t="shared" si="36"/>
        <v>1.9224887490711841E-4</v>
      </c>
      <c r="I2329" s="4"/>
      <c r="J2329" s="4"/>
      <c r="K2329" s="4"/>
    </row>
    <row r="2330" spans="2:11" ht="13.5" x14ac:dyDescent="0.35">
      <c r="B2330" s="3">
        <v>45390</v>
      </c>
      <c r="C2330" s="2">
        <v>51.75</v>
      </c>
      <c r="D2330" s="2">
        <v>34.303899999999999</v>
      </c>
      <c r="E2330" s="2">
        <v>23525</v>
      </c>
      <c r="F2330" s="2">
        <v>51.167999999999999</v>
      </c>
      <c r="G2330" s="2">
        <v>1203727.2</v>
      </c>
      <c r="H2330" s="5">
        <f t="shared" si="36"/>
        <v>-9.6688421561520299E-4</v>
      </c>
      <c r="I2330" s="4"/>
      <c r="J2330" s="4"/>
      <c r="K2330" s="4"/>
    </row>
    <row r="2331" spans="2:11" ht="13.5" x14ac:dyDescent="0.35">
      <c r="B2331" s="3">
        <v>45394</v>
      </c>
      <c r="C2331" s="2">
        <v>52</v>
      </c>
      <c r="D2331" s="2">
        <v>34.469700000000003</v>
      </c>
      <c r="E2331" s="2">
        <v>5739</v>
      </c>
      <c r="F2331" s="2">
        <v>51.968000000000004</v>
      </c>
      <c r="G2331" s="2">
        <v>298244.35200000001</v>
      </c>
      <c r="H2331" s="5">
        <f t="shared" si="36"/>
        <v>4.8332696865372275E-3</v>
      </c>
      <c r="I2331" s="4"/>
      <c r="J2331" s="4"/>
      <c r="K2331" s="4"/>
    </row>
    <row r="2332" spans="2:11" ht="13.5" x14ac:dyDescent="0.35">
      <c r="B2332" s="3">
        <v>45397</v>
      </c>
      <c r="C2332" s="2">
        <v>51.97</v>
      </c>
      <c r="D2332" s="2">
        <v>34.449800000000003</v>
      </c>
      <c r="E2332" s="2">
        <v>3049</v>
      </c>
      <c r="F2332" s="2">
        <v>51.963000000000001</v>
      </c>
      <c r="G2332" s="2">
        <v>158435.18700000001</v>
      </c>
      <c r="H2332" s="5">
        <f t="shared" si="36"/>
        <v>-5.7731863056538946E-4</v>
      </c>
      <c r="I2332" s="4"/>
      <c r="J2332" s="4"/>
      <c r="K2332" s="4"/>
    </row>
    <row r="2333" spans="2:11" ht="13.5" x14ac:dyDescent="0.35">
      <c r="B2333" s="3">
        <v>45398</v>
      </c>
      <c r="C2333" s="2">
        <v>51.89</v>
      </c>
      <c r="D2333" s="2">
        <v>34.396700000000003</v>
      </c>
      <c r="E2333" s="2">
        <v>5854</v>
      </c>
      <c r="F2333" s="2">
        <v>51.848999999999997</v>
      </c>
      <c r="G2333" s="2">
        <v>303524.04599999997</v>
      </c>
      <c r="H2333" s="5">
        <f t="shared" si="36"/>
        <v>-1.5413732445471553E-3</v>
      </c>
      <c r="I2333" s="4"/>
      <c r="J2333" s="4"/>
      <c r="K2333" s="4"/>
    </row>
    <row r="2334" spans="2:11" ht="13.5" x14ac:dyDescent="0.35">
      <c r="B2334" s="3">
        <v>45399</v>
      </c>
      <c r="C2334" s="2">
        <v>47.8</v>
      </c>
      <c r="D2334" s="2">
        <v>34.689700000000002</v>
      </c>
      <c r="E2334" s="2">
        <v>5659</v>
      </c>
      <c r="F2334" s="2">
        <v>48.055999999999997</v>
      </c>
      <c r="G2334" s="2">
        <v>271948.90399999998</v>
      </c>
      <c r="H2334" s="5">
        <f t="shared" si="36"/>
        <v>8.51825901903378E-3</v>
      </c>
      <c r="I2334" s="4"/>
      <c r="J2334" s="4"/>
      <c r="K2334" s="4"/>
    </row>
    <row r="2335" spans="2:11" ht="13.5" x14ac:dyDescent="0.35">
      <c r="B2335" s="3">
        <v>45400</v>
      </c>
      <c r="C2335" s="2">
        <v>47.27</v>
      </c>
      <c r="D2335" s="2">
        <v>34.305100000000003</v>
      </c>
      <c r="E2335" s="2">
        <v>4137</v>
      </c>
      <c r="F2335" s="2">
        <v>47.237000000000002</v>
      </c>
      <c r="G2335" s="2">
        <v>195419.46900000001</v>
      </c>
      <c r="H2335" s="5">
        <f t="shared" si="36"/>
        <v>-1.1086864400672214E-2</v>
      </c>
      <c r="I2335" s="4"/>
      <c r="J2335" s="4"/>
      <c r="K2335" s="4"/>
    </row>
    <row r="2336" spans="2:11" ht="13.5" x14ac:dyDescent="0.35">
      <c r="B2336" s="3">
        <v>45401</v>
      </c>
      <c r="C2336" s="2">
        <v>46.75</v>
      </c>
      <c r="D2336" s="2">
        <v>33.927700000000002</v>
      </c>
      <c r="E2336" s="2">
        <v>3093</v>
      </c>
      <c r="F2336" s="2">
        <v>46.545000000000002</v>
      </c>
      <c r="G2336" s="2">
        <v>143963.685</v>
      </c>
      <c r="H2336" s="5">
        <f t="shared" si="36"/>
        <v>-1.1001279693106899E-2</v>
      </c>
      <c r="I2336" s="4"/>
      <c r="J2336" s="4"/>
      <c r="K2336" s="4"/>
    </row>
    <row r="2337" spans="2:11" ht="13.5" x14ac:dyDescent="0.35">
      <c r="B2337" s="3">
        <v>45404</v>
      </c>
      <c r="C2337" s="2">
        <v>47.79</v>
      </c>
      <c r="D2337" s="2">
        <v>34.682400000000001</v>
      </c>
      <c r="E2337" s="2">
        <v>10445</v>
      </c>
      <c r="F2337" s="2">
        <v>46.929000000000002</v>
      </c>
      <c r="G2337" s="2">
        <v>490173.40500000003</v>
      </c>
      <c r="H2337" s="5">
        <f t="shared" si="36"/>
        <v>2.2244360802530075E-2</v>
      </c>
      <c r="I2337" s="4"/>
      <c r="J2337" s="4"/>
      <c r="K2337" s="4"/>
    </row>
    <row r="2338" spans="2:11" ht="13.5" x14ac:dyDescent="0.35">
      <c r="B2338" s="3">
        <v>45405</v>
      </c>
      <c r="C2338" s="2">
        <v>48.7</v>
      </c>
      <c r="D2338" s="2">
        <v>35.3429</v>
      </c>
      <c r="E2338" s="2">
        <v>4198</v>
      </c>
      <c r="F2338" s="2">
        <v>48.350999999999999</v>
      </c>
      <c r="G2338" s="2">
        <v>202977.49799999999</v>
      </c>
      <c r="H2338" s="5">
        <f t="shared" si="36"/>
        <v>1.9044241459645207E-2</v>
      </c>
      <c r="I2338" s="4"/>
      <c r="J2338" s="4"/>
      <c r="K2338" s="4"/>
    </row>
    <row r="2339" spans="2:11" ht="13.5" x14ac:dyDescent="0.35">
      <c r="B2339" s="3">
        <v>45406</v>
      </c>
      <c r="C2339" s="2">
        <v>49.35</v>
      </c>
      <c r="D2339" s="2">
        <v>35.814599999999999</v>
      </c>
      <c r="E2339" s="2">
        <v>1476</v>
      </c>
      <c r="F2339" s="2">
        <v>49.009</v>
      </c>
      <c r="G2339" s="2">
        <v>72337.284</v>
      </c>
      <c r="H2339" s="5">
        <f t="shared" si="36"/>
        <v>1.3346386402926711E-2</v>
      </c>
      <c r="I2339" s="4"/>
      <c r="J2339" s="4"/>
      <c r="K2339" s="4"/>
    </row>
    <row r="2340" spans="2:11" ht="13.5" x14ac:dyDescent="0.35">
      <c r="B2340" s="3">
        <v>45407</v>
      </c>
      <c r="C2340" s="2">
        <v>49.95</v>
      </c>
      <c r="D2340" s="2">
        <v>36.25</v>
      </c>
      <c r="E2340" s="2">
        <v>10302</v>
      </c>
      <c r="F2340" s="2">
        <v>49.892000000000003</v>
      </c>
      <c r="G2340" s="2">
        <v>513987.38400000002</v>
      </c>
      <c r="H2340" s="5">
        <f t="shared" si="36"/>
        <v>1.2157053268778693E-2</v>
      </c>
      <c r="I2340" s="4"/>
      <c r="J2340" s="4"/>
      <c r="K2340" s="4"/>
    </row>
    <row r="2341" spans="2:11" ht="13.5" x14ac:dyDescent="0.35">
      <c r="B2341" s="3">
        <v>45408</v>
      </c>
      <c r="C2341" s="2">
        <v>49.85</v>
      </c>
      <c r="D2341" s="2">
        <v>36.177399999999999</v>
      </c>
      <c r="E2341" s="2">
        <v>1241</v>
      </c>
      <c r="F2341" s="2">
        <v>49.747999999999998</v>
      </c>
      <c r="G2341" s="2">
        <v>61737.267999999996</v>
      </c>
      <c r="H2341" s="5">
        <f t="shared" si="36"/>
        <v>-2.0027586206896918E-3</v>
      </c>
      <c r="I2341" s="4"/>
      <c r="J2341" s="4"/>
      <c r="K2341" s="4"/>
    </row>
    <row r="2342" spans="2:11" ht="13.5" x14ac:dyDescent="0.35">
      <c r="B2342" s="3">
        <v>45411</v>
      </c>
      <c r="C2342" s="2">
        <v>49.5</v>
      </c>
      <c r="D2342" s="2">
        <v>35.923400000000001</v>
      </c>
      <c r="E2342" s="2">
        <v>1933</v>
      </c>
      <c r="F2342" s="2">
        <v>49.787999999999997</v>
      </c>
      <c r="G2342" s="2">
        <v>96240.203999999998</v>
      </c>
      <c r="H2342" s="5">
        <f t="shared" si="36"/>
        <v>-7.0209578355547326E-3</v>
      </c>
      <c r="I2342" s="4"/>
      <c r="J2342" s="4"/>
      <c r="K2342" s="4"/>
    </row>
    <row r="2343" spans="2:11" ht="13.5" x14ac:dyDescent="0.35">
      <c r="B2343" s="3">
        <v>45412</v>
      </c>
      <c r="C2343" s="2">
        <v>49.29</v>
      </c>
      <c r="D2343" s="2">
        <v>35.771000000000001</v>
      </c>
      <c r="E2343" s="2">
        <v>4562</v>
      </c>
      <c r="F2343" s="2">
        <v>48.918999999999997</v>
      </c>
      <c r="G2343" s="2">
        <v>223168.478</v>
      </c>
      <c r="H2343" s="5">
        <f t="shared" si="36"/>
        <v>-4.2423601329495565E-3</v>
      </c>
      <c r="I2343" s="4"/>
      <c r="J2343" s="4"/>
      <c r="K2343" s="4"/>
    </row>
    <row r="2344" spans="2:11" ht="13.5" x14ac:dyDescent="0.35">
      <c r="B2344" s="3">
        <v>45414</v>
      </c>
      <c r="C2344" s="2">
        <v>48.5</v>
      </c>
      <c r="D2344" s="2">
        <v>35.197699999999998</v>
      </c>
      <c r="E2344" s="2">
        <v>1841</v>
      </c>
      <c r="F2344" s="2">
        <v>48.499000000000002</v>
      </c>
      <c r="G2344" s="2">
        <v>89286.659</v>
      </c>
      <c r="H2344" s="5">
        <f t="shared" si="36"/>
        <v>-1.6026949204663087E-2</v>
      </c>
      <c r="I2344" s="4"/>
      <c r="J2344" s="4"/>
      <c r="K2344" s="4"/>
    </row>
    <row r="2345" spans="2:11" ht="13.5" x14ac:dyDescent="0.35">
      <c r="B2345" s="3">
        <v>45415</v>
      </c>
      <c r="C2345" s="2">
        <v>48.7</v>
      </c>
      <c r="D2345" s="2">
        <v>35.3429</v>
      </c>
      <c r="E2345" s="2">
        <v>3593</v>
      </c>
      <c r="F2345" s="2">
        <v>48.378999999999998</v>
      </c>
      <c r="G2345" s="2">
        <v>173825.747</v>
      </c>
      <c r="H2345" s="5">
        <f t="shared" si="36"/>
        <v>4.1252695488626437E-3</v>
      </c>
      <c r="I2345" s="4"/>
      <c r="J2345" s="4"/>
      <c r="K2345" s="4"/>
    </row>
    <row r="2346" spans="2:11" ht="13.5" x14ac:dyDescent="0.35">
      <c r="B2346" s="3">
        <v>45418</v>
      </c>
      <c r="C2346" s="2">
        <v>48.8</v>
      </c>
      <c r="D2346" s="2">
        <v>35.415399999999998</v>
      </c>
      <c r="E2346" s="2">
        <v>1530</v>
      </c>
      <c r="F2346" s="2">
        <v>48.457999999999998</v>
      </c>
      <c r="G2346" s="2">
        <v>74140.740000000005</v>
      </c>
      <c r="H2346" s="5">
        <f t="shared" si="36"/>
        <v>2.0513313848042466E-3</v>
      </c>
      <c r="I2346" s="4"/>
      <c r="J2346" s="4"/>
      <c r="K2346" s="4"/>
    </row>
    <row r="2347" spans="2:11" ht="13.5" x14ac:dyDescent="0.35">
      <c r="B2347" s="3">
        <v>45419</v>
      </c>
      <c r="C2347" s="2">
        <v>48.69</v>
      </c>
      <c r="D2347" s="2">
        <v>35.335599999999999</v>
      </c>
      <c r="E2347" s="2">
        <v>2740</v>
      </c>
      <c r="F2347" s="2">
        <v>48.533999999999999</v>
      </c>
      <c r="G2347" s="2">
        <v>132983.16</v>
      </c>
      <c r="H2347" s="5">
        <f t="shared" si="36"/>
        <v>-2.253257057664145E-3</v>
      </c>
      <c r="I2347" s="4"/>
      <c r="J2347" s="4"/>
      <c r="K2347" s="4"/>
    </row>
    <row r="2348" spans="2:11" ht="13.5" x14ac:dyDescent="0.35">
      <c r="B2348" s="3">
        <v>45420</v>
      </c>
      <c r="C2348" s="2">
        <v>48.5</v>
      </c>
      <c r="D2348" s="2">
        <v>35.197699999999998</v>
      </c>
      <c r="E2348" s="2">
        <v>4944</v>
      </c>
      <c r="F2348" s="2">
        <v>48.518999999999998</v>
      </c>
      <c r="G2348" s="2">
        <v>239877.93599999999</v>
      </c>
      <c r="H2348" s="5">
        <f t="shared" si="36"/>
        <v>-3.902579834501237E-3</v>
      </c>
      <c r="I2348" s="4"/>
      <c r="J2348" s="4"/>
      <c r="K2348" s="4"/>
    </row>
    <row r="2349" spans="2:11" ht="13.5" x14ac:dyDescent="0.35">
      <c r="B2349" s="3">
        <v>45421</v>
      </c>
      <c r="C2349" s="2">
        <v>48.44</v>
      </c>
      <c r="D2349" s="2">
        <v>35.154200000000003</v>
      </c>
      <c r="E2349" s="2">
        <v>2490</v>
      </c>
      <c r="F2349" s="2">
        <v>48.45</v>
      </c>
      <c r="G2349" s="2">
        <v>120640.5</v>
      </c>
      <c r="H2349" s="5">
        <f t="shared" si="36"/>
        <v>-1.2358762078202425E-3</v>
      </c>
      <c r="I2349" s="4"/>
      <c r="J2349" s="4"/>
      <c r="K2349" s="4"/>
    </row>
    <row r="2350" spans="2:11" ht="13.5" x14ac:dyDescent="0.35">
      <c r="B2350" s="3">
        <v>45422</v>
      </c>
      <c r="C2350" s="2">
        <v>48.44</v>
      </c>
      <c r="D2350" s="2">
        <v>35.154200000000003</v>
      </c>
      <c r="E2350" s="2">
        <v>1716</v>
      </c>
      <c r="F2350" s="2">
        <v>48.441000000000003</v>
      </c>
      <c r="G2350" s="2">
        <v>83124.755999999994</v>
      </c>
      <c r="H2350" s="5">
        <f t="shared" si="36"/>
        <v>0</v>
      </c>
      <c r="I2350" s="4"/>
      <c r="J2350" s="4"/>
      <c r="K2350" s="4"/>
    </row>
    <row r="2351" spans="2:11" ht="13.5" x14ac:dyDescent="0.35">
      <c r="B2351" s="3">
        <v>45425</v>
      </c>
      <c r="C2351" s="2">
        <v>48.5</v>
      </c>
      <c r="D2351" s="2">
        <v>35.197699999999998</v>
      </c>
      <c r="E2351" s="2">
        <v>3122</v>
      </c>
      <c r="F2351" s="2">
        <v>48.469000000000001</v>
      </c>
      <c r="G2351" s="2">
        <v>151320.21799999999</v>
      </c>
      <c r="H2351" s="5">
        <f t="shared" si="36"/>
        <v>1.2374054878220679E-3</v>
      </c>
      <c r="I2351" s="4"/>
      <c r="J2351" s="4"/>
      <c r="K2351" s="4"/>
    </row>
    <row r="2352" spans="2:11" ht="13.5" x14ac:dyDescent="0.35">
      <c r="B2352" s="3">
        <v>45426</v>
      </c>
      <c r="C2352" s="2">
        <v>48.9</v>
      </c>
      <c r="D2352" s="2">
        <v>35.488</v>
      </c>
      <c r="E2352" s="2">
        <v>5364</v>
      </c>
      <c r="F2352" s="2">
        <v>48.554000000000002</v>
      </c>
      <c r="G2352" s="2">
        <v>260443.65599999999</v>
      </c>
      <c r="H2352" s="5">
        <f t="shared" si="36"/>
        <v>8.2476980029945711E-3</v>
      </c>
      <c r="I2352" s="4"/>
      <c r="J2352" s="4"/>
      <c r="K2352" s="4"/>
    </row>
    <row r="2353" spans="2:11" ht="13.5" x14ac:dyDescent="0.35">
      <c r="B2353" s="3">
        <v>45427</v>
      </c>
      <c r="C2353" s="2">
        <v>49</v>
      </c>
      <c r="D2353" s="2">
        <v>35.560600000000001</v>
      </c>
      <c r="E2353" s="2">
        <v>4295</v>
      </c>
      <c r="F2353" s="2">
        <v>48.962000000000003</v>
      </c>
      <c r="G2353" s="2">
        <v>210291.79</v>
      </c>
      <c r="H2353" s="5">
        <f t="shared" si="36"/>
        <v>2.0457619477006689E-3</v>
      </c>
      <c r="I2353" s="4"/>
      <c r="J2353" s="4"/>
      <c r="K2353" s="4"/>
    </row>
    <row r="2354" spans="2:11" ht="13.5" x14ac:dyDescent="0.35">
      <c r="B2354" s="3">
        <v>45428</v>
      </c>
      <c r="C2354" s="2">
        <v>49</v>
      </c>
      <c r="D2354" s="2">
        <v>35.560600000000001</v>
      </c>
      <c r="E2354" s="2">
        <v>504</v>
      </c>
      <c r="F2354" s="2">
        <v>48.981000000000002</v>
      </c>
      <c r="G2354" s="2">
        <v>24686.423999999999</v>
      </c>
      <c r="H2354" s="5">
        <f t="shared" si="36"/>
        <v>0</v>
      </c>
      <c r="I2354" s="4"/>
      <c r="J2354" s="4"/>
      <c r="K2354" s="4"/>
    </row>
    <row r="2355" spans="2:11" ht="13.5" x14ac:dyDescent="0.35">
      <c r="B2355" s="3">
        <v>45429</v>
      </c>
      <c r="C2355" s="2">
        <v>49.5</v>
      </c>
      <c r="D2355" s="2">
        <v>35.923400000000001</v>
      </c>
      <c r="E2355" s="2">
        <v>3204</v>
      </c>
      <c r="F2355" s="2">
        <v>48.963000000000001</v>
      </c>
      <c r="G2355" s="2">
        <v>156877.45199999999</v>
      </c>
      <c r="H2355" s="5">
        <f t="shared" si="36"/>
        <v>1.0202302548325956E-2</v>
      </c>
      <c r="I2355" s="4"/>
      <c r="J2355" s="4"/>
      <c r="K2355" s="4"/>
    </row>
    <row r="2356" spans="2:11" ht="13.5" x14ac:dyDescent="0.35">
      <c r="B2356" s="3">
        <v>45432</v>
      </c>
      <c r="C2356" s="2">
        <v>50.5</v>
      </c>
      <c r="D2356" s="2">
        <v>36.6492</v>
      </c>
      <c r="E2356" s="2">
        <v>14866</v>
      </c>
      <c r="F2356" s="2">
        <v>50.039000000000001</v>
      </c>
      <c r="G2356" s="2">
        <v>743879.77399999998</v>
      </c>
      <c r="H2356" s="5">
        <f t="shared" si="36"/>
        <v>2.0204100948128505E-2</v>
      </c>
      <c r="I2356" s="4"/>
      <c r="J2356" s="4"/>
      <c r="K2356" s="4"/>
    </row>
    <row r="2357" spans="2:11" ht="13.5" x14ac:dyDescent="0.35">
      <c r="B2357" s="3">
        <v>45433</v>
      </c>
      <c r="C2357" s="2">
        <v>51.5</v>
      </c>
      <c r="D2357" s="2">
        <v>37.374899999999997</v>
      </c>
      <c r="E2357" s="2">
        <v>4200</v>
      </c>
      <c r="F2357" s="2">
        <v>51.1</v>
      </c>
      <c r="G2357" s="2">
        <v>214620</v>
      </c>
      <c r="H2357" s="5">
        <f t="shared" si="36"/>
        <v>1.9801250777643064E-2</v>
      </c>
      <c r="I2357" s="4"/>
      <c r="J2357" s="4"/>
      <c r="K2357" s="4"/>
    </row>
    <row r="2358" spans="2:11" ht="13.5" x14ac:dyDescent="0.35">
      <c r="B2358" s="3">
        <v>45434</v>
      </c>
      <c r="C2358" s="2">
        <v>51.5</v>
      </c>
      <c r="D2358" s="2">
        <v>37.374899999999997</v>
      </c>
      <c r="E2358" s="2">
        <v>6761</v>
      </c>
      <c r="F2358" s="2">
        <v>51.277999999999999</v>
      </c>
      <c r="G2358" s="2">
        <v>346690.55800000002</v>
      </c>
      <c r="H2358" s="5">
        <f t="shared" si="36"/>
        <v>0</v>
      </c>
      <c r="I2358" s="4"/>
      <c r="J2358" s="4"/>
      <c r="K2358" s="4"/>
    </row>
    <row r="2359" spans="2:11" ht="13.5" x14ac:dyDescent="0.35">
      <c r="B2359" s="3">
        <v>45435</v>
      </c>
      <c r="C2359" s="2">
        <v>51.9</v>
      </c>
      <c r="D2359" s="2">
        <v>37.665199999999999</v>
      </c>
      <c r="E2359" s="2">
        <v>6735</v>
      </c>
      <c r="F2359" s="2">
        <v>51.704000000000001</v>
      </c>
      <c r="G2359" s="2">
        <v>348226.44</v>
      </c>
      <c r="H2359" s="5">
        <f t="shared" si="36"/>
        <v>7.7672448621936658E-3</v>
      </c>
      <c r="I2359" s="4"/>
      <c r="J2359" s="4"/>
      <c r="K2359" s="4"/>
    </row>
    <row r="2360" spans="2:11" ht="13.5" x14ac:dyDescent="0.35">
      <c r="B2360" s="3">
        <v>45436</v>
      </c>
      <c r="C2360" s="2">
        <v>52.98</v>
      </c>
      <c r="D2360" s="2">
        <v>38.448999999999998</v>
      </c>
      <c r="E2360" s="2">
        <v>6837</v>
      </c>
      <c r="F2360" s="2">
        <v>52.037999999999997</v>
      </c>
      <c r="G2360" s="2">
        <v>355783.80599999998</v>
      </c>
      <c r="H2360" s="5">
        <f t="shared" si="36"/>
        <v>2.0809659845162098E-2</v>
      </c>
      <c r="I2360" s="4"/>
      <c r="J2360" s="4"/>
      <c r="K2360" s="4"/>
    </row>
    <row r="2361" spans="2:11" ht="13.5" x14ac:dyDescent="0.35">
      <c r="B2361" s="3">
        <v>45439</v>
      </c>
      <c r="C2361" s="2">
        <v>54.19</v>
      </c>
      <c r="D2361" s="2">
        <v>39.327100000000002</v>
      </c>
      <c r="E2361" s="2">
        <v>5542</v>
      </c>
      <c r="F2361" s="2">
        <v>53.85</v>
      </c>
      <c r="G2361" s="2">
        <v>298436.7</v>
      </c>
      <c r="H2361" s="5">
        <f t="shared" si="36"/>
        <v>2.2838045202736183E-2</v>
      </c>
      <c r="I2361" s="4"/>
      <c r="J2361" s="4"/>
      <c r="K2361" s="4"/>
    </row>
    <row r="2362" spans="2:11" ht="13.5" x14ac:dyDescent="0.35">
      <c r="B2362" s="3">
        <v>45440</v>
      </c>
      <c r="C2362" s="2">
        <v>54</v>
      </c>
      <c r="D2362" s="2">
        <v>39.1892</v>
      </c>
      <c r="E2362" s="2">
        <v>10122</v>
      </c>
      <c r="F2362" s="2">
        <v>54.008000000000003</v>
      </c>
      <c r="G2362" s="2">
        <v>546668.97600000002</v>
      </c>
      <c r="H2362" s="5">
        <f t="shared" si="36"/>
        <v>-3.5064878925728546E-3</v>
      </c>
      <c r="I2362" s="4"/>
      <c r="J2362" s="4"/>
      <c r="K2362" s="4"/>
    </row>
    <row r="2363" spans="2:11" ht="13.5" x14ac:dyDescent="0.35">
      <c r="B2363" s="3">
        <v>45441</v>
      </c>
      <c r="C2363" s="2">
        <v>53.9</v>
      </c>
      <c r="D2363" s="2">
        <v>39.116599999999998</v>
      </c>
      <c r="E2363" s="2">
        <v>2284</v>
      </c>
      <c r="F2363" s="2">
        <v>53.969000000000001</v>
      </c>
      <c r="G2363" s="2">
        <v>123265.196</v>
      </c>
      <c r="H2363" s="5">
        <f t="shared" si="36"/>
        <v>-1.8525512130893546E-3</v>
      </c>
      <c r="I2363" s="4"/>
      <c r="J2363" s="4"/>
      <c r="K2363" s="4"/>
    </row>
    <row r="2364" spans="2:11" ht="13.5" x14ac:dyDescent="0.35">
      <c r="B2364" s="3">
        <v>45442</v>
      </c>
      <c r="C2364" s="2">
        <v>53.9</v>
      </c>
      <c r="D2364" s="2">
        <v>39.116599999999998</v>
      </c>
      <c r="E2364" s="2">
        <v>3819</v>
      </c>
      <c r="F2364" s="2">
        <v>53.935000000000002</v>
      </c>
      <c r="G2364" s="2">
        <v>205977.76500000001</v>
      </c>
      <c r="H2364" s="5">
        <f t="shared" si="36"/>
        <v>0</v>
      </c>
      <c r="I2364" s="4"/>
      <c r="J2364" s="4"/>
      <c r="K2364" s="4"/>
    </row>
    <row r="2365" spans="2:11" ht="13.5" x14ac:dyDescent="0.35">
      <c r="B2365" s="3">
        <v>45443</v>
      </c>
      <c r="C2365" s="2">
        <v>53.49</v>
      </c>
      <c r="D2365" s="2">
        <v>38.819099999999999</v>
      </c>
      <c r="E2365" s="2">
        <v>2909</v>
      </c>
      <c r="F2365" s="2">
        <v>53.561</v>
      </c>
      <c r="G2365" s="2">
        <v>155808.94899999999</v>
      </c>
      <c r="H2365" s="5">
        <f t="shared" si="36"/>
        <v>-7.6054667327937354E-3</v>
      </c>
      <c r="I2365" s="4"/>
      <c r="J2365" s="4"/>
      <c r="K2365" s="4"/>
    </row>
    <row r="2366" spans="2:11" ht="13.5" x14ac:dyDescent="0.35">
      <c r="B2366" s="3">
        <v>45446</v>
      </c>
      <c r="C2366" s="2">
        <v>53.59</v>
      </c>
      <c r="D2366" s="2">
        <v>38.8917</v>
      </c>
      <c r="E2366" s="2">
        <v>4394</v>
      </c>
      <c r="F2366" s="2">
        <v>53.838999999999999</v>
      </c>
      <c r="G2366" s="2">
        <v>236568.56599999999</v>
      </c>
      <c r="H2366" s="5">
        <f t="shared" si="36"/>
        <v>1.8702133743441073E-3</v>
      </c>
      <c r="I2366" s="4"/>
      <c r="J2366" s="4"/>
      <c r="K2366" s="4"/>
    </row>
    <row r="2367" spans="2:11" ht="13.5" x14ac:dyDescent="0.35">
      <c r="B2367" s="3">
        <v>45447</v>
      </c>
      <c r="C2367" s="2">
        <v>53.59</v>
      </c>
      <c r="D2367" s="2">
        <v>38.8917</v>
      </c>
      <c r="E2367" s="2">
        <v>1170</v>
      </c>
      <c r="F2367" s="2">
        <v>53.585999999999999</v>
      </c>
      <c r="G2367" s="2">
        <v>62695.62</v>
      </c>
      <c r="H2367" s="5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54.19</v>
      </c>
      <c r="D2368" s="2">
        <v>39.327100000000002</v>
      </c>
      <c r="E2368" s="2">
        <v>8516</v>
      </c>
      <c r="F2368" s="2">
        <v>53.93</v>
      </c>
      <c r="G2368" s="2">
        <v>459267.88</v>
      </c>
      <c r="H2368" s="5">
        <f t="shared" si="36"/>
        <v>1.1195190747640277E-2</v>
      </c>
      <c r="I2368" s="4"/>
      <c r="J2368" s="4"/>
      <c r="K2368" s="4"/>
    </row>
    <row r="2369" spans="2:11" ht="13.5" x14ac:dyDescent="0.35">
      <c r="B2369" s="3">
        <v>45449</v>
      </c>
      <c r="C2369" s="2">
        <v>54</v>
      </c>
      <c r="D2369" s="2">
        <v>39.1892</v>
      </c>
      <c r="E2369" s="2">
        <v>31105</v>
      </c>
      <c r="F2369" s="2">
        <v>52.963000000000001</v>
      </c>
      <c r="G2369" s="2">
        <v>1647414.115</v>
      </c>
      <c r="H2369" s="5">
        <f t="shared" si="36"/>
        <v>-3.5064878925728546E-3</v>
      </c>
      <c r="I2369" s="4"/>
      <c r="J2369" s="4"/>
      <c r="K2369" s="4"/>
    </row>
    <row r="2370" spans="2:11" ht="13.5" x14ac:dyDescent="0.35">
      <c r="B2370" s="3">
        <v>45450</v>
      </c>
      <c r="C2370" s="2">
        <v>53.52</v>
      </c>
      <c r="D2370" s="2">
        <v>38.840899999999998</v>
      </c>
      <c r="E2370" s="2">
        <v>8263</v>
      </c>
      <c r="F2370" s="2">
        <v>53.716999999999999</v>
      </c>
      <c r="G2370" s="2">
        <v>443863.571</v>
      </c>
      <c r="H2370" s="5">
        <f t="shared" si="36"/>
        <v>-8.8876527206475722E-3</v>
      </c>
      <c r="I2370" s="4"/>
      <c r="J2370" s="4"/>
      <c r="K2370" s="4"/>
    </row>
    <row r="2371" spans="2:11" ht="13.5" x14ac:dyDescent="0.35">
      <c r="B2371" s="3">
        <v>45453</v>
      </c>
      <c r="C2371" s="2">
        <v>54.5</v>
      </c>
      <c r="D2371" s="2">
        <v>39.552100000000003</v>
      </c>
      <c r="E2371" s="2">
        <v>13906</v>
      </c>
      <c r="F2371" s="2">
        <v>54.064999999999998</v>
      </c>
      <c r="G2371" s="2">
        <v>751827.89</v>
      </c>
      <c r="H2371" s="5">
        <f t="shared" si="36"/>
        <v>1.8310595274568953E-2</v>
      </c>
      <c r="I2371" s="4"/>
      <c r="J2371" s="4"/>
      <c r="K2371" s="4"/>
    </row>
    <row r="2372" spans="2:11" ht="13.5" x14ac:dyDescent="0.35">
      <c r="B2372" s="3">
        <v>45454</v>
      </c>
      <c r="C2372" s="2">
        <v>55.2</v>
      </c>
      <c r="D2372" s="2">
        <v>40.060099999999998</v>
      </c>
      <c r="E2372" s="2">
        <v>44474</v>
      </c>
      <c r="F2372" s="2">
        <v>53.838000000000001</v>
      </c>
      <c r="G2372" s="2">
        <v>2394391.2119999998</v>
      </c>
      <c r="H2372" s="5">
        <f t="shared" si="36"/>
        <v>1.2843818659438956E-2</v>
      </c>
      <c r="I2372" s="4"/>
      <c r="J2372" s="4"/>
      <c r="K2372" s="4"/>
    </row>
    <row r="2373" spans="2:11" ht="13.5" x14ac:dyDescent="0.35">
      <c r="B2373" s="3">
        <v>45455</v>
      </c>
      <c r="C2373" s="2">
        <v>54.9</v>
      </c>
      <c r="D2373" s="2">
        <v>39.842399999999998</v>
      </c>
      <c r="E2373" s="2">
        <v>2177</v>
      </c>
      <c r="F2373" s="2">
        <v>55.064</v>
      </c>
      <c r="G2373" s="2">
        <v>119874.32799999999</v>
      </c>
      <c r="H2373" s="5">
        <f t="shared" si="36"/>
        <v>-5.4343349117950447E-3</v>
      </c>
      <c r="I2373" s="4"/>
      <c r="J2373" s="4"/>
      <c r="K2373" s="4"/>
    </row>
    <row r="2374" spans="2:11" ht="13.5" x14ac:dyDescent="0.35">
      <c r="B2374" s="3">
        <v>45456</v>
      </c>
      <c r="C2374" s="2">
        <v>53.99</v>
      </c>
      <c r="D2374" s="2">
        <v>39.182000000000002</v>
      </c>
      <c r="E2374" s="2">
        <v>3669</v>
      </c>
      <c r="F2374" s="2">
        <v>54.356999999999999</v>
      </c>
      <c r="G2374" s="2">
        <v>199435.83300000001</v>
      </c>
      <c r="H2374" s="5">
        <f t="shared" si="36"/>
        <v>-1.657530670843111E-2</v>
      </c>
      <c r="I2374" s="4"/>
      <c r="J2374" s="4"/>
      <c r="K2374" s="4"/>
    </row>
    <row r="2375" spans="2:11" ht="13.5" x14ac:dyDescent="0.35">
      <c r="B2375" s="3">
        <v>45457</v>
      </c>
      <c r="C2375" s="2">
        <v>54.4</v>
      </c>
      <c r="D2375" s="2">
        <v>39.479500000000002</v>
      </c>
      <c r="E2375" s="2">
        <v>1834</v>
      </c>
      <c r="F2375" s="2">
        <v>54.158000000000001</v>
      </c>
      <c r="G2375" s="2">
        <v>99325.771999999997</v>
      </c>
      <c r="H2375" s="5">
        <f t="shared" ref="H2375:H2438" si="37">(D2375-D2374)/D2374</f>
        <v>7.5927721913123221E-3</v>
      </c>
      <c r="I2375" s="4"/>
      <c r="J2375" s="4"/>
      <c r="K2375" s="4"/>
    </row>
    <row r="2376" spans="2:11" ht="13.5" x14ac:dyDescent="0.35">
      <c r="B2376" s="3">
        <v>45461</v>
      </c>
      <c r="C2376" s="2">
        <v>54.75</v>
      </c>
      <c r="D2376" s="2">
        <v>39.733499999999999</v>
      </c>
      <c r="E2376" s="2">
        <v>1610</v>
      </c>
      <c r="F2376" s="2">
        <v>54.610999999999997</v>
      </c>
      <c r="G2376" s="2">
        <v>87923.71</v>
      </c>
      <c r="H2376" s="5">
        <f t="shared" si="37"/>
        <v>6.4337187654351698E-3</v>
      </c>
      <c r="I2376" s="4"/>
      <c r="J2376" s="4"/>
      <c r="K2376" s="4"/>
    </row>
    <row r="2377" spans="2:11" ht="13.5" x14ac:dyDescent="0.35">
      <c r="B2377" s="3">
        <v>45462</v>
      </c>
      <c r="C2377" s="2">
        <v>54.7</v>
      </c>
      <c r="D2377" s="2">
        <v>39.697200000000002</v>
      </c>
      <c r="E2377" s="2">
        <v>660</v>
      </c>
      <c r="F2377" s="2">
        <v>54.316000000000003</v>
      </c>
      <c r="G2377" s="2">
        <v>35848.559999999998</v>
      </c>
      <c r="H2377" s="5">
        <f t="shared" si="37"/>
        <v>-9.1358677186749503E-4</v>
      </c>
      <c r="I2377" s="4"/>
      <c r="J2377" s="4"/>
      <c r="K2377" s="4"/>
    </row>
    <row r="2378" spans="2:11" ht="13.5" x14ac:dyDescent="0.35">
      <c r="B2378" s="3">
        <v>45463</v>
      </c>
      <c r="C2378" s="2">
        <v>54.1</v>
      </c>
      <c r="D2378" s="2">
        <v>39.261800000000001</v>
      </c>
      <c r="E2378" s="2">
        <v>1167</v>
      </c>
      <c r="F2378" s="2">
        <v>54.295000000000002</v>
      </c>
      <c r="G2378" s="2">
        <v>63362.264999999999</v>
      </c>
      <c r="H2378" s="5">
        <f t="shared" si="37"/>
        <v>-1.0968027971746151E-2</v>
      </c>
      <c r="I2378" s="4"/>
      <c r="J2378" s="4"/>
      <c r="K2378" s="4"/>
    </row>
    <row r="2379" spans="2:11" ht="13.5" x14ac:dyDescent="0.35">
      <c r="B2379" s="3">
        <v>45464</v>
      </c>
      <c r="C2379" s="2">
        <v>54.2</v>
      </c>
      <c r="D2379" s="2">
        <v>39.334400000000002</v>
      </c>
      <c r="E2379" s="2">
        <v>2407</v>
      </c>
      <c r="F2379" s="2">
        <v>54.311</v>
      </c>
      <c r="G2379" s="2">
        <v>130726.577</v>
      </c>
      <c r="H2379" s="5">
        <f t="shared" si="37"/>
        <v>1.849125613191482E-3</v>
      </c>
      <c r="I2379" s="4"/>
      <c r="J2379" s="4"/>
      <c r="K2379" s="4"/>
    </row>
    <row r="2380" spans="2:11" ht="13.5" x14ac:dyDescent="0.35">
      <c r="B2380" s="3">
        <v>45467</v>
      </c>
      <c r="C2380" s="2">
        <v>54.9</v>
      </c>
      <c r="D2380" s="2">
        <v>39.842399999999998</v>
      </c>
      <c r="E2380" s="2">
        <v>1988</v>
      </c>
      <c r="F2380" s="2">
        <v>54.822000000000003</v>
      </c>
      <c r="G2380" s="2">
        <v>108986.136</v>
      </c>
      <c r="H2380" s="5">
        <f t="shared" si="37"/>
        <v>1.2914904002603205E-2</v>
      </c>
      <c r="I2380" s="4"/>
      <c r="J2380" s="4"/>
      <c r="K2380" s="4"/>
    </row>
    <row r="2381" spans="2:11" ht="13.5" x14ac:dyDescent="0.35">
      <c r="B2381" s="3">
        <v>45468</v>
      </c>
      <c r="C2381" s="2">
        <v>54.2</v>
      </c>
      <c r="D2381" s="2">
        <v>39.334400000000002</v>
      </c>
      <c r="E2381" s="2">
        <v>5153</v>
      </c>
      <c r="F2381" s="2">
        <v>54.21</v>
      </c>
      <c r="G2381" s="2">
        <v>279344.13</v>
      </c>
      <c r="H2381" s="5">
        <f t="shared" si="37"/>
        <v>-1.2750235929562365E-2</v>
      </c>
      <c r="I2381" s="4"/>
      <c r="J2381" s="4"/>
      <c r="K2381" s="4"/>
    </row>
    <row r="2382" spans="2:11" ht="13.5" x14ac:dyDescent="0.35">
      <c r="B2382" s="3">
        <v>45469</v>
      </c>
      <c r="C2382" s="2">
        <v>54.19</v>
      </c>
      <c r="D2382" s="2">
        <v>39.327100000000002</v>
      </c>
      <c r="E2382" s="2">
        <v>571</v>
      </c>
      <c r="F2382" s="2">
        <v>54.176000000000002</v>
      </c>
      <c r="G2382" s="2">
        <v>30934.495999999999</v>
      </c>
      <c r="H2382" s="5">
        <f t="shared" si="37"/>
        <v>-1.8558818743900378E-4</v>
      </c>
      <c r="I2382" s="4"/>
      <c r="J2382" s="4"/>
      <c r="K2382" s="4"/>
    </row>
    <row r="2383" spans="2:11" ht="13.5" x14ac:dyDescent="0.35">
      <c r="B2383" s="3">
        <v>45470</v>
      </c>
      <c r="C2383" s="2">
        <v>54.59</v>
      </c>
      <c r="D2383" s="2">
        <v>39.617400000000004</v>
      </c>
      <c r="E2383" s="2">
        <v>462</v>
      </c>
      <c r="F2383" s="2">
        <v>54.524999999999999</v>
      </c>
      <c r="G2383" s="2">
        <v>25190.55</v>
      </c>
      <c r="H2383" s="5">
        <f t="shared" si="37"/>
        <v>7.3816782829143768E-3</v>
      </c>
      <c r="I2383" s="4"/>
      <c r="J2383" s="4"/>
      <c r="K2383" s="4"/>
    </row>
    <row r="2384" spans="2:11" ht="13.5" x14ac:dyDescent="0.35">
      <c r="B2384" s="3">
        <v>45471</v>
      </c>
      <c r="C2384" s="2">
        <v>54.5</v>
      </c>
      <c r="D2384" s="2">
        <v>39.552100000000003</v>
      </c>
      <c r="E2384" s="2">
        <v>3028</v>
      </c>
      <c r="F2384" s="2">
        <v>54.31</v>
      </c>
      <c r="G2384" s="2">
        <v>164450.68</v>
      </c>
      <c r="H2384" s="5">
        <f t="shared" si="37"/>
        <v>-1.6482656610479378E-3</v>
      </c>
      <c r="I2384" s="4"/>
      <c r="J2384" s="4"/>
      <c r="K2384" s="4"/>
    </row>
    <row r="2385" spans="2:11" ht="13.5" x14ac:dyDescent="0.35">
      <c r="B2385" s="3">
        <v>45474</v>
      </c>
      <c r="C2385" s="2">
        <v>53.8</v>
      </c>
      <c r="D2385" s="2">
        <v>39.0441</v>
      </c>
      <c r="E2385" s="2">
        <v>5048</v>
      </c>
      <c r="F2385" s="2">
        <v>53.792999999999999</v>
      </c>
      <c r="G2385" s="2">
        <v>271547.06400000001</v>
      </c>
      <c r="H2385" s="5">
        <f t="shared" si="37"/>
        <v>-1.2843818659439135E-2</v>
      </c>
      <c r="I2385" s="4"/>
      <c r="J2385" s="4"/>
      <c r="K2385" s="4"/>
    </row>
    <row r="2386" spans="2:11" ht="13.5" x14ac:dyDescent="0.35">
      <c r="B2386" s="3">
        <v>45475</v>
      </c>
      <c r="C2386" s="2">
        <v>54</v>
      </c>
      <c r="D2386" s="2">
        <v>39.1892</v>
      </c>
      <c r="E2386" s="2">
        <v>669</v>
      </c>
      <c r="F2386" s="2">
        <v>54.11</v>
      </c>
      <c r="G2386" s="2">
        <v>36199.589999999997</v>
      </c>
      <c r="H2386" s="5">
        <f t="shared" si="37"/>
        <v>3.7163105309124642E-3</v>
      </c>
      <c r="I2386" s="4"/>
      <c r="J2386" s="4"/>
      <c r="K2386" s="4"/>
    </row>
    <row r="2387" spans="2:11" ht="13.5" x14ac:dyDescent="0.35">
      <c r="B2387" s="3">
        <v>45476</v>
      </c>
      <c r="C2387" s="2">
        <v>53.99</v>
      </c>
      <c r="D2387" s="2">
        <v>39.182000000000002</v>
      </c>
      <c r="E2387" s="2">
        <v>144</v>
      </c>
      <c r="F2387" s="2">
        <v>53.99</v>
      </c>
      <c r="G2387" s="2">
        <v>7774.56</v>
      </c>
      <c r="H2387" s="5">
        <f t="shared" si="37"/>
        <v>-1.8372408724846211E-4</v>
      </c>
      <c r="I2387" s="4"/>
      <c r="J2387" s="4"/>
      <c r="K2387" s="4"/>
    </row>
    <row r="2388" spans="2:11" ht="13.5" x14ac:dyDescent="0.35">
      <c r="B2388" s="3">
        <v>45477</v>
      </c>
      <c r="C2388" s="2">
        <v>53.5</v>
      </c>
      <c r="D2388" s="2">
        <v>38.826300000000003</v>
      </c>
      <c r="E2388" s="2">
        <v>637</v>
      </c>
      <c r="F2388" s="2">
        <v>53.622999999999998</v>
      </c>
      <c r="G2388" s="2">
        <v>34157.851000000002</v>
      </c>
      <c r="H2388" s="5">
        <f t="shared" si="37"/>
        <v>-9.078148129242989E-3</v>
      </c>
      <c r="I2388" s="4"/>
      <c r="J2388" s="4"/>
      <c r="K2388" s="4"/>
    </row>
    <row r="2389" spans="2:11" ht="13.5" x14ac:dyDescent="0.35">
      <c r="B2389" s="3">
        <v>45478</v>
      </c>
      <c r="C2389" s="2">
        <v>53.5</v>
      </c>
      <c r="D2389" s="2">
        <v>38.826300000000003</v>
      </c>
      <c r="E2389" s="2">
        <v>591</v>
      </c>
      <c r="F2389" s="2">
        <v>53.732999999999997</v>
      </c>
      <c r="G2389" s="2">
        <v>31756.203000000001</v>
      </c>
      <c r="H2389" s="5">
        <f t="shared" si="37"/>
        <v>0</v>
      </c>
      <c r="I2389" s="4"/>
      <c r="J2389" s="4"/>
      <c r="K2389" s="4"/>
    </row>
    <row r="2390" spans="2:11" ht="13.5" x14ac:dyDescent="0.35">
      <c r="B2390" s="3">
        <v>45481</v>
      </c>
      <c r="C2390" s="2">
        <v>53.5</v>
      </c>
      <c r="D2390" s="2">
        <v>38.826300000000003</v>
      </c>
      <c r="E2390" s="2">
        <v>1773</v>
      </c>
      <c r="F2390" s="2">
        <v>53.54</v>
      </c>
      <c r="G2390" s="2">
        <v>94926.42</v>
      </c>
      <c r="H2390" s="5">
        <f t="shared" si="37"/>
        <v>0</v>
      </c>
      <c r="I2390" s="4"/>
      <c r="J2390" s="4"/>
      <c r="K2390" s="4"/>
    </row>
    <row r="2391" spans="2:11" ht="13.5" x14ac:dyDescent="0.35">
      <c r="B2391" s="3">
        <v>45482</v>
      </c>
      <c r="C2391" s="2">
        <v>54</v>
      </c>
      <c r="D2391" s="2">
        <v>39.1892</v>
      </c>
      <c r="E2391" s="2">
        <v>5884</v>
      </c>
      <c r="F2391" s="2">
        <v>53.683999999999997</v>
      </c>
      <c r="G2391" s="2">
        <v>315876.65600000002</v>
      </c>
      <c r="H2391" s="5">
        <f t="shared" si="37"/>
        <v>9.3467572238404434E-3</v>
      </c>
      <c r="I2391" s="4"/>
      <c r="J2391" s="4"/>
      <c r="K2391" s="4"/>
    </row>
    <row r="2392" spans="2:11" ht="13.5" x14ac:dyDescent="0.35">
      <c r="B2392" s="3">
        <v>45483</v>
      </c>
      <c r="C2392" s="2">
        <v>54.2</v>
      </c>
      <c r="D2392" s="2">
        <v>39.334400000000002</v>
      </c>
      <c r="E2392" s="2">
        <v>791</v>
      </c>
      <c r="F2392" s="2">
        <v>53.93</v>
      </c>
      <c r="G2392" s="2">
        <v>42658.63</v>
      </c>
      <c r="H2392" s="5">
        <f t="shared" si="37"/>
        <v>3.7051024261787091E-3</v>
      </c>
      <c r="I2392" s="4"/>
      <c r="J2392" s="4"/>
      <c r="K2392" s="4"/>
    </row>
    <row r="2393" spans="2:11" ht="13.5" x14ac:dyDescent="0.35">
      <c r="B2393" s="3">
        <v>45484</v>
      </c>
      <c r="C2393" s="2">
        <v>54.2</v>
      </c>
      <c r="D2393" s="2">
        <v>39.334400000000002</v>
      </c>
      <c r="E2393" s="2">
        <v>3206</v>
      </c>
      <c r="F2393" s="2">
        <v>54.249000000000002</v>
      </c>
      <c r="G2393" s="2">
        <v>173922.29399999999</v>
      </c>
      <c r="H2393" s="5">
        <f t="shared" si="37"/>
        <v>0</v>
      </c>
      <c r="I2393" s="4"/>
      <c r="J2393" s="4"/>
      <c r="K2393" s="4"/>
    </row>
    <row r="2394" spans="2:11" ht="13.5" x14ac:dyDescent="0.35">
      <c r="B2394" s="3">
        <v>45485</v>
      </c>
      <c r="C2394" s="2">
        <v>54.9</v>
      </c>
      <c r="D2394" s="2">
        <v>39.842399999999998</v>
      </c>
      <c r="E2394" s="2">
        <v>1637</v>
      </c>
      <c r="F2394" s="2">
        <v>54.478000000000002</v>
      </c>
      <c r="G2394" s="2">
        <v>89180.486000000004</v>
      </c>
      <c r="H2394" s="5">
        <f t="shared" si="37"/>
        <v>1.2914904002603205E-2</v>
      </c>
      <c r="I2394" s="4"/>
      <c r="J2394" s="4"/>
      <c r="K2394" s="4"/>
    </row>
    <row r="2395" spans="2:11" ht="13.5" x14ac:dyDescent="0.35">
      <c r="B2395" s="3">
        <v>45488</v>
      </c>
      <c r="C2395" s="2">
        <v>54.7</v>
      </c>
      <c r="D2395" s="2">
        <v>39.697200000000002</v>
      </c>
      <c r="E2395" s="2">
        <v>1219</v>
      </c>
      <c r="F2395" s="2">
        <v>54.277999999999999</v>
      </c>
      <c r="G2395" s="2">
        <v>66164.881999999998</v>
      </c>
      <c r="H2395" s="5">
        <f t="shared" si="37"/>
        <v>-3.6443587735677462E-3</v>
      </c>
      <c r="I2395" s="4"/>
      <c r="J2395" s="4"/>
      <c r="K2395" s="4"/>
    </row>
    <row r="2396" spans="2:11" ht="13.5" x14ac:dyDescent="0.35">
      <c r="B2396" s="3">
        <v>45489</v>
      </c>
      <c r="C2396" s="2">
        <v>54.3</v>
      </c>
      <c r="D2396" s="2">
        <v>39.4069</v>
      </c>
      <c r="E2396" s="2">
        <v>40001</v>
      </c>
      <c r="F2396" s="2">
        <v>53.057000000000002</v>
      </c>
      <c r="G2396" s="2">
        <v>2122333.057</v>
      </c>
      <c r="H2396" s="5">
        <f t="shared" si="37"/>
        <v>-7.312858337615801E-3</v>
      </c>
      <c r="I2396" s="4"/>
      <c r="J2396" s="4"/>
      <c r="K2396" s="4"/>
    </row>
    <row r="2397" spans="2:11" ht="13.5" x14ac:dyDescent="0.35">
      <c r="B2397" s="3">
        <v>45490</v>
      </c>
      <c r="C2397" s="2">
        <v>53.5</v>
      </c>
      <c r="D2397" s="2">
        <v>38.826300000000003</v>
      </c>
      <c r="E2397" s="2">
        <v>1630</v>
      </c>
      <c r="F2397" s="2">
        <v>54.353000000000002</v>
      </c>
      <c r="G2397" s="2">
        <v>88595.39</v>
      </c>
      <c r="H2397" s="5">
        <f t="shared" si="37"/>
        <v>-1.4733460383841329E-2</v>
      </c>
      <c r="I2397" s="4"/>
      <c r="J2397" s="4"/>
      <c r="K2397" s="4"/>
    </row>
    <row r="2398" spans="2:11" ht="13.5" x14ac:dyDescent="0.35">
      <c r="B2398" s="3">
        <v>45491</v>
      </c>
      <c r="C2398" s="2">
        <v>54</v>
      </c>
      <c r="D2398" s="2">
        <v>39.1892</v>
      </c>
      <c r="E2398" s="2">
        <v>593</v>
      </c>
      <c r="F2398" s="2">
        <v>53.654000000000003</v>
      </c>
      <c r="G2398" s="2">
        <v>31816.822</v>
      </c>
      <c r="H2398" s="5">
        <f t="shared" si="37"/>
        <v>9.3467572238404434E-3</v>
      </c>
      <c r="I2398" s="4"/>
      <c r="J2398" s="4"/>
      <c r="K2398" s="4"/>
    </row>
    <row r="2399" spans="2:11" ht="13.5" x14ac:dyDescent="0.35">
      <c r="B2399" s="3">
        <v>45492</v>
      </c>
      <c r="C2399" s="2">
        <v>54</v>
      </c>
      <c r="D2399" s="2">
        <v>39.1892</v>
      </c>
      <c r="E2399" s="2">
        <v>1492</v>
      </c>
      <c r="F2399" s="2">
        <v>54.093000000000004</v>
      </c>
      <c r="G2399" s="2">
        <v>80706.755999999994</v>
      </c>
      <c r="H2399" s="5">
        <f t="shared" si="37"/>
        <v>0</v>
      </c>
      <c r="I2399" s="4"/>
      <c r="J2399" s="4"/>
      <c r="K2399" s="4"/>
    </row>
    <row r="2400" spans="2:11" ht="13.5" x14ac:dyDescent="0.35">
      <c r="B2400" s="3">
        <v>45495</v>
      </c>
      <c r="C2400" s="2">
        <v>53.6</v>
      </c>
      <c r="D2400" s="2">
        <v>38.898899999999998</v>
      </c>
      <c r="E2400" s="2">
        <v>824</v>
      </c>
      <c r="F2400" s="2">
        <v>53.898000000000003</v>
      </c>
      <c r="G2400" s="2">
        <v>44411.951999999997</v>
      </c>
      <c r="H2400" s="5">
        <f t="shared" si="37"/>
        <v>-7.4076531289233262E-3</v>
      </c>
      <c r="I2400" s="4"/>
      <c r="J2400" s="4"/>
      <c r="K2400" s="4"/>
    </row>
    <row r="2401" spans="2:11" ht="13.5" x14ac:dyDescent="0.35">
      <c r="B2401" s="3">
        <v>45496</v>
      </c>
      <c r="C2401" s="2">
        <v>54</v>
      </c>
      <c r="D2401" s="2">
        <v>39.1892</v>
      </c>
      <c r="E2401" s="2">
        <v>114</v>
      </c>
      <c r="F2401" s="2">
        <v>53.704999999999998</v>
      </c>
      <c r="G2401" s="2">
        <v>6122.37</v>
      </c>
      <c r="H2401" s="5">
        <f t="shared" si="37"/>
        <v>7.4629359699117971E-3</v>
      </c>
      <c r="I2401" s="4"/>
      <c r="J2401" s="4"/>
      <c r="K2401" s="4"/>
    </row>
    <row r="2402" spans="2:11" ht="13.5" x14ac:dyDescent="0.35">
      <c r="B2402" s="3">
        <v>45497</v>
      </c>
      <c r="C2402" s="2">
        <v>53.8</v>
      </c>
      <c r="D2402" s="2">
        <v>39.0441</v>
      </c>
      <c r="E2402" s="2">
        <v>701</v>
      </c>
      <c r="F2402" s="2">
        <v>53.856999999999999</v>
      </c>
      <c r="G2402" s="2">
        <v>37753.756999999998</v>
      </c>
      <c r="H2402" s="5">
        <f t="shared" si="37"/>
        <v>-3.702550702744617E-3</v>
      </c>
      <c r="I2402" s="4"/>
      <c r="J2402" s="4"/>
      <c r="K2402" s="4"/>
    </row>
    <row r="2403" spans="2:11" ht="13.5" x14ac:dyDescent="0.35">
      <c r="B2403" s="3">
        <v>45499</v>
      </c>
      <c r="C2403" s="2">
        <v>54</v>
      </c>
      <c r="D2403" s="2">
        <v>39.1892</v>
      </c>
      <c r="E2403" s="2">
        <v>1119</v>
      </c>
      <c r="F2403" s="2">
        <v>53.767000000000003</v>
      </c>
      <c r="G2403" s="2">
        <v>60165.273000000001</v>
      </c>
      <c r="H2403" s="5">
        <f t="shared" si="37"/>
        <v>3.7163105309124642E-3</v>
      </c>
      <c r="I2403" s="4"/>
      <c r="J2403" s="4"/>
      <c r="K2403" s="4"/>
    </row>
    <row r="2404" spans="2:11" ht="13.5" x14ac:dyDescent="0.35">
      <c r="B2404" s="3">
        <v>45502</v>
      </c>
      <c r="C2404" s="2">
        <v>54</v>
      </c>
      <c r="D2404" s="2">
        <v>39.1892</v>
      </c>
      <c r="E2404" s="2">
        <v>875</v>
      </c>
      <c r="F2404" s="2">
        <v>53.975999999999999</v>
      </c>
      <c r="G2404" s="2">
        <v>47229</v>
      </c>
      <c r="H2404" s="5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53.96</v>
      </c>
      <c r="D2405" s="2">
        <v>39.160200000000003</v>
      </c>
      <c r="E2405" s="2">
        <v>1487</v>
      </c>
      <c r="F2405" s="2">
        <v>53.695</v>
      </c>
      <c r="G2405" s="2">
        <v>79844.464999999997</v>
      </c>
      <c r="H2405" s="5">
        <f t="shared" si="37"/>
        <v>-7.399997958620325E-4</v>
      </c>
      <c r="I2405" s="4"/>
      <c r="J2405" s="4"/>
      <c r="K2405" s="4"/>
    </row>
    <row r="2406" spans="2:11" ht="13.5" x14ac:dyDescent="0.35">
      <c r="B2406" s="3">
        <v>45504</v>
      </c>
      <c r="C2406" s="2">
        <v>53.9</v>
      </c>
      <c r="D2406" s="2">
        <v>39.116599999999998</v>
      </c>
      <c r="E2406" s="2">
        <v>702</v>
      </c>
      <c r="F2406" s="2">
        <v>53.856999999999999</v>
      </c>
      <c r="G2406" s="2">
        <v>37807.614000000001</v>
      </c>
      <c r="H2406" s="5">
        <f t="shared" si="37"/>
        <v>-1.1133753147329422E-3</v>
      </c>
      <c r="I2406" s="4"/>
      <c r="J2406" s="4"/>
      <c r="K2406" s="4"/>
    </row>
    <row r="2407" spans="2:11" ht="13.5" x14ac:dyDescent="0.35">
      <c r="B2407" s="3">
        <v>45505</v>
      </c>
      <c r="C2407" s="2">
        <v>53.65</v>
      </c>
      <c r="D2407" s="2">
        <v>38.935200000000002</v>
      </c>
      <c r="E2407" s="2">
        <v>2194</v>
      </c>
      <c r="F2407" s="2">
        <v>53.765000000000001</v>
      </c>
      <c r="G2407" s="2">
        <v>117960.41</v>
      </c>
      <c r="H2407" s="5">
        <f t="shared" si="37"/>
        <v>-4.6374173624496116E-3</v>
      </c>
      <c r="I2407" s="4"/>
      <c r="J2407" s="4"/>
      <c r="K2407" s="4"/>
    </row>
    <row r="2408" spans="2:11" ht="13.5" x14ac:dyDescent="0.35">
      <c r="B2408" s="3">
        <v>45506</v>
      </c>
      <c r="C2408" s="2">
        <v>53.65</v>
      </c>
      <c r="D2408" s="2">
        <v>38.935200000000002</v>
      </c>
      <c r="E2408" s="2">
        <v>355</v>
      </c>
      <c r="F2408" s="2">
        <v>53.273000000000003</v>
      </c>
      <c r="G2408" s="2">
        <v>18911.915000000001</v>
      </c>
      <c r="H2408" s="5">
        <f t="shared" si="37"/>
        <v>0</v>
      </c>
      <c r="I2408" s="4"/>
      <c r="J2408" s="4"/>
      <c r="K2408" s="4"/>
    </row>
    <row r="2409" spans="2:11" ht="13.5" x14ac:dyDescent="0.35">
      <c r="B2409" s="3">
        <v>45509</v>
      </c>
      <c r="C2409" s="2">
        <v>53.65</v>
      </c>
      <c r="D2409" s="2">
        <v>38.935200000000002</v>
      </c>
      <c r="E2409" s="2">
        <v>520</v>
      </c>
      <c r="F2409" s="2">
        <v>53.433</v>
      </c>
      <c r="G2409" s="2">
        <v>27785.16</v>
      </c>
      <c r="H2409" s="5">
        <f t="shared" si="37"/>
        <v>0</v>
      </c>
      <c r="I2409" s="4"/>
      <c r="J2409" s="4"/>
      <c r="K2409" s="4"/>
    </row>
    <row r="2410" spans="2:11" ht="13.5" x14ac:dyDescent="0.35">
      <c r="B2410" s="3">
        <v>45510</v>
      </c>
      <c r="C2410" s="2">
        <v>53.5</v>
      </c>
      <c r="D2410" s="2">
        <v>38.826300000000003</v>
      </c>
      <c r="E2410" s="2">
        <v>831</v>
      </c>
      <c r="F2410" s="2">
        <v>53.261000000000003</v>
      </c>
      <c r="G2410" s="2">
        <v>44259.891000000003</v>
      </c>
      <c r="H2410" s="5">
        <f t="shared" si="37"/>
        <v>-2.7969549405165105E-3</v>
      </c>
      <c r="I2410" s="4"/>
      <c r="J2410" s="4"/>
      <c r="K2410" s="4"/>
    </row>
    <row r="2411" spans="2:11" ht="13.5" x14ac:dyDescent="0.35">
      <c r="B2411" s="3">
        <v>45511</v>
      </c>
      <c r="C2411" s="2">
        <v>53.1</v>
      </c>
      <c r="D2411" s="2">
        <v>38.536099999999998</v>
      </c>
      <c r="E2411" s="2">
        <v>2624</v>
      </c>
      <c r="F2411" s="2">
        <v>53.167000000000002</v>
      </c>
      <c r="G2411" s="2">
        <v>139510.20800000001</v>
      </c>
      <c r="H2411" s="5">
        <f t="shared" si="37"/>
        <v>-7.4743150905444448E-3</v>
      </c>
      <c r="I2411" s="4"/>
      <c r="J2411" s="4"/>
      <c r="K2411" s="4"/>
    </row>
    <row r="2412" spans="2:11" ht="13.5" x14ac:dyDescent="0.35">
      <c r="B2412" s="3">
        <v>45512</v>
      </c>
      <c r="C2412" s="2">
        <v>53.4</v>
      </c>
      <c r="D2412" s="2">
        <v>38.753799999999998</v>
      </c>
      <c r="E2412" s="2">
        <v>1384</v>
      </c>
      <c r="F2412" s="2">
        <v>53.201000000000001</v>
      </c>
      <c r="G2412" s="2">
        <v>73630.183999999994</v>
      </c>
      <c r="H2412" s="5">
        <f t="shared" si="37"/>
        <v>5.649248367115528E-3</v>
      </c>
      <c r="I2412" s="4"/>
      <c r="J2412" s="4"/>
      <c r="K2412" s="4"/>
    </row>
    <row r="2413" spans="2:11" ht="13.5" x14ac:dyDescent="0.35">
      <c r="B2413" s="3">
        <v>45513</v>
      </c>
      <c r="C2413" s="2">
        <v>53.4</v>
      </c>
      <c r="D2413" s="2">
        <v>38.753799999999998</v>
      </c>
      <c r="E2413" s="2">
        <v>2696</v>
      </c>
      <c r="F2413" s="2">
        <v>53.241</v>
      </c>
      <c r="G2413" s="2">
        <v>143537.736</v>
      </c>
      <c r="H2413" s="5">
        <f t="shared" si="37"/>
        <v>0</v>
      </c>
      <c r="I2413" s="4"/>
      <c r="J2413" s="4"/>
      <c r="K2413" s="4"/>
    </row>
    <row r="2414" spans="2:11" ht="13.5" x14ac:dyDescent="0.35">
      <c r="B2414" s="3">
        <v>45516</v>
      </c>
      <c r="C2414" s="2">
        <v>53.9</v>
      </c>
      <c r="D2414" s="2">
        <v>39.116599999999998</v>
      </c>
      <c r="E2414" s="2">
        <v>1313</v>
      </c>
      <c r="F2414" s="2">
        <v>53.465000000000003</v>
      </c>
      <c r="G2414" s="2">
        <v>70199.544999999998</v>
      </c>
      <c r="H2414" s="5">
        <f t="shared" si="37"/>
        <v>9.3616625982484297E-3</v>
      </c>
      <c r="I2414" s="4"/>
      <c r="J2414" s="4"/>
      <c r="K2414" s="4"/>
    </row>
    <row r="2415" spans="2:11" ht="13.5" x14ac:dyDescent="0.35">
      <c r="B2415" s="3">
        <v>45518</v>
      </c>
      <c r="C2415" s="2">
        <v>53.9</v>
      </c>
      <c r="D2415" s="2">
        <v>39.116599999999998</v>
      </c>
      <c r="E2415" s="2">
        <v>456</v>
      </c>
      <c r="F2415" s="2">
        <v>53.719000000000001</v>
      </c>
      <c r="G2415" s="2">
        <v>24495.864000000001</v>
      </c>
      <c r="H2415" s="5">
        <f t="shared" si="37"/>
        <v>0</v>
      </c>
      <c r="I2415" s="4"/>
      <c r="J2415" s="4"/>
      <c r="K2415" s="4"/>
    </row>
    <row r="2416" spans="2:11" ht="13.5" x14ac:dyDescent="0.35">
      <c r="B2416" s="3">
        <v>45519</v>
      </c>
      <c r="C2416" s="2">
        <v>53.9</v>
      </c>
      <c r="D2416" s="2">
        <v>39.116599999999998</v>
      </c>
      <c r="E2416" s="2">
        <v>1228</v>
      </c>
      <c r="F2416" s="2">
        <v>53.508000000000003</v>
      </c>
      <c r="G2416" s="2">
        <v>65707.823999999993</v>
      </c>
      <c r="H2416" s="5">
        <f t="shared" si="37"/>
        <v>0</v>
      </c>
      <c r="I2416" s="4"/>
      <c r="J2416" s="4"/>
      <c r="K2416" s="4"/>
    </row>
    <row r="2417" spans="2:11" ht="13.5" x14ac:dyDescent="0.35">
      <c r="B2417" s="3">
        <v>45520</v>
      </c>
      <c r="C2417" s="2">
        <v>53.9</v>
      </c>
      <c r="D2417" s="2">
        <v>39.116599999999998</v>
      </c>
      <c r="E2417" s="2">
        <v>366</v>
      </c>
      <c r="F2417" s="2">
        <v>53.9</v>
      </c>
      <c r="G2417" s="2">
        <v>19727.400000000001</v>
      </c>
      <c r="H2417" s="5">
        <f t="shared" si="37"/>
        <v>0</v>
      </c>
      <c r="I2417" s="4"/>
      <c r="J2417" s="4"/>
      <c r="K2417" s="4"/>
    </row>
    <row r="2418" spans="2:11" ht="13.5" x14ac:dyDescent="0.35">
      <c r="B2418" s="3">
        <v>45523</v>
      </c>
      <c r="C2418" s="2">
        <v>53.5</v>
      </c>
      <c r="D2418" s="2">
        <v>38.826300000000003</v>
      </c>
      <c r="E2418" s="2">
        <v>692</v>
      </c>
      <c r="F2418" s="2">
        <v>53.497999999999998</v>
      </c>
      <c r="G2418" s="2">
        <v>37020.616000000002</v>
      </c>
      <c r="H2418" s="5">
        <f t="shared" si="37"/>
        <v>-7.4214016555629808E-3</v>
      </c>
      <c r="I2418" s="4"/>
      <c r="J2418" s="4"/>
      <c r="K2418" s="4"/>
    </row>
    <row r="2419" spans="2:11" ht="13.5" x14ac:dyDescent="0.35">
      <c r="B2419" s="3">
        <v>45524</v>
      </c>
      <c r="C2419" s="2">
        <v>53.5</v>
      </c>
      <c r="D2419" s="2">
        <v>38.826300000000003</v>
      </c>
      <c r="E2419" s="2">
        <v>135</v>
      </c>
      <c r="F2419" s="2">
        <v>53.457000000000001</v>
      </c>
      <c r="G2419" s="2">
        <v>7216.6949999999997</v>
      </c>
      <c r="H2419" s="5">
        <f t="shared" si="37"/>
        <v>0</v>
      </c>
      <c r="I2419" s="4"/>
      <c r="J2419" s="4"/>
      <c r="K2419" s="4"/>
    </row>
    <row r="2420" spans="2:11" ht="13.5" x14ac:dyDescent="0.35">
      <c r="B2420" s="3">
        <v>45525</v>
      </c>
      <c r="C2420" s="2">
        <v>53.5</v>
      </c>
      <c r="D2420" s="2">
        <v>38.826300000000003</v>
      </c>
      <c r="E2420" s="2">
        <v>476</v>
      </c>
      <c r="F2420" s="2">
        <v>53.500999999999998</v>
      </c>
      <c r="G2420" s="2">
        <v>25466.475999999999</v>
      </c>
      <c r="H2420" s="5">
        <f t="shared" si="37"/>
        <v>0</v>
      </c>
      <c r="I2420" s="4"/>
      <c r="J2420" s="4"/>
      <c r="K2420" s="4"/>
    </row>
    <row r="2421" spans="2:11" ht="13.5" x14ac:dyDescent="0.35">
      <c r="B2421" s="3">
        <v>45526</v>
      </c>
      <c r="C2421" s="2">
        <v>53.8</v>
      </c>
      <c r="D2421" s="2">
        <v>39.0441</v>
      </c>
      <c r="E2421" s="2">
        <v>301</v>
      </c>
      <c r="F2421" s="2">
        <v>53.628999999999998</v>
      </c>
      <c r="G2421" s="2">
        <v>16142.329</v>
      </c>
      <c r="H2421" s="5">
        <f t="shared" si="37"/>
        <v>5.6095996785683125E-3</v>
      </c>
      <c r="I2421" s="4"/>
      <c r="J2421" s="4"/>
      <c r="K2421" s="4"/>
    </row>
    <row r="2422" spans="2:11" ht="13.5" x14ac:dyDescent="0.35">
      <c r="B2422" s="3">
        <v>45527</v>
      </c>
      <c r="C2422" s="2">
        <v>53.79</v>
      </c>
      <c r="D2422" s="2">
        <v>39.036799999999999</v>
      </c>
      <c r="E2422" s="2">
        <v>5634</v>
      </c>
      <c r="F2422" s="2">
        <v>53.7</v>
      </c>
      <c r="G2422" s="2">
        <v>302545.8</v>
      </c>
      <c r="H2422" s="5">
        <f t="shared" si="37"/>
        <v>-1.8696806943944796E-4</v>
      </c>
      <c r="I2422" s="4"/>
      <c r="J2422" s="4"/>
      <c r="K2422" s="4"/>
    </row>
    <row r="2423" spans="2:11" ht="13.5" x14ac:dyDescent="0.35">
      <c r="B2423" s="3">
        <v>45530</v>
      </c>
      <c r="C2423" s="2">
        <v>53.5</v>
      </c>
      <c r="D2423" s="2">
        <v>38.826300000000003</v>
      </c>
      <c r="E2423" s="2">
        <v>6202</v>
      </c>
      <c r="F2423" s="2">
        <v>53.482999999999997</v>
      </c>
      <c r="G2423" s="2">
        <v>331701.56599999999</v>
      </c>
      <c r="H2423" s="5">
        <f t="shared" si="37"/>
        <v>-5.3923477334206736E-3</v>
      </c>
      <c r="I2423" s="4"/>
      <c r="J2423" s="4"/>
      <c r="K2423" s="4"/>
    </row>
    <row r="2424" spans="2:11" ht="13.5" x14ac:dyDescent="0.35">
      <c r="B2424" s="3">
        <v>45531</v>
      </c>
      <c r="C2424" s="2">
        <v>53.4</v>
      </c>
      <c r="D2424" s="2">
        <v>38.753799999999998</v>
      </c>
      <c r="E2424" s="2">
        <v>27928</v>
      </c>
      <c r="F2424" s="2">
        <v>52.393999999999998</v>
      </c>
      <c r="G2424" s="2">
        <v>1463259.632</v>
      </c>
      <c r="H2424" s="5">
        <f t="shared" si="37"/>
        <v>-1.867290985749482E-3</v>
      </c>
      <c r="I2424" s="4"/>
      <c r="J2424" s="4"/>
      <c r="K2424" s="4"/>
    </row>
    <row r="2425" spans="2:11" ht="13.5" x14ac:dyDescent="0.35">
      <c r="B2425" s="3">
        <v>45532</v>
      </c>
      <c r="C2425" s="2">
        <v>53.4</v>
      </c>
      <c r="D2425" s="2">
        <v>38.753799999999998</v>
      </c>
      <c r="E2425" s="2">
        <v>1716</v>
      </c>
      <c r="F2425" s="2">
        <v>53.195999999999998</v>
      </c>
      <c r="G2425" s="2">
        <v>91284.335999999996</v>
      </c>
      <c r="H2425" s="5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53.5</v>
      </c>
      <c r="D2426" s="2">
        <v>38.826300000000003</v>
      </c>
      <c r="E2426" s="2">
        <v>1091</v>
      </c>
      <c r="F2426" s="2">
        <v>53.497999999999998</v>
      </c>
      <c r="G2426" s="2">
        <v>58366.317999999999</v>
      </c>
      <c r="H2426" s="5">
        <f t="shared" si="37"/>
        <v>1.8707842843799865E-3</v>
      </c>
      <c r="I2426" s="4"/>
      <c r="J2426" s="4"/>
      <c r="K2426" s="4"/>
    </row>
    <row r="2427" spans="2:11" ht="13.5" x14ac:dyDescent="0.35">
      <c r="B2427" s="3">
        <v>45534</v>
      </c>
      <c r="C2427" s="2">
        <v>54</v>
      </c>
      <c r="D2427" s="2">
        <v>39.1892</v>
      </c>
      <c r="E2427" s="2">
        <v>14424</v>
      </c>
      <c r="F2427" s="2">
        <v>53.494</v>
      </c>
      <c r="G2427" s="2">
        <v>771597.45600000001</v>
      </c>
      <c r="H2427" s="5">
        <f t="shared" si="37"/>
        <v>9.3467572238404434E-3</v>
      </c>
      <c r="I2427" s="4"/>
      <c r="J2427" s="4"/>
      <c r="K2427" s="4"/>
    </row>
    <row r="2428" spans="2:11" ht="13.5" x14ac:dyDescent="0.35">
      <c r="B2428" s="3">
        <v>45537</v>
      </c>
      <c r="C2428" s="2">
        <v>53.7</v>
      </c>
      <c r="D2428" s="2">
        <v>38.971499999999999</v>
      </c>
      <c r="E2428" s="2">
        <v>1831</v>
      </c>
      <c r="F2428" s="2">
        <v>53.308</v>
      </c>
      <c r="G2428" s="2">
        <v>97606.948000000004</v>
      </c>
      <c r="H2428" s="5">
        <f t="shared" si="37"/>
        <v>-5.5551019158339718E-3</v>
      </c>
      <c r="I2428" s="4"/>
      <c r="J2428" s="4"/>
      <c r="K2428" s="4"/>
    </row>
    <row r="2429" spans="2:11" ht="13.5" x14ac:dyDescent="0.35">
      <c r="B2429" s="3">
        <v>45538</v>
      </c>
      <c r="C2429" s="2">
        <v>53.7</v>
      </c>
      <c r="D2429" s="2">
        <v>38.971499999999999</v>
      </c>
      <c r="E2429" s="2">
        <v>1678</v>
      </c>
      <c r="F2429" s="2">
        <v>53.137</v>
      </c>
      <c r="G2429" s="2">
        <v>89163.885999999999</v>
      </c>
      <c r="H2429" s="5">
        <f t="shared" si="37"/>
        <v>0</v>
      </c>
      <c r="I2429" s="4"/>
      <c r="J2429" s="4"/>
      <c r="K2429" s="4"/>
    </row>
    <row r="2430" spans="2:11" ht="13.5" x14ac:dyDescent="0.35">
      <c r="B2430" s="3">
        <v>45539</v>
      </c>
      <c r="C2430" s="2">
        <v>53.6</v>
      </c>
      <c r="D2430" s="2">
        <v>38.898899999999998</v>
      </c>
      <c r="E2430" s="2">
        <v>454</v>
      </c>
      <c r="F2430" s="2">
        <v>53.392000000000003</v>
      </c>
      <c r="G2430" s="2">
        <v>24239.968000000001</v>
      </c>
      <c r="H2430" s="5">
        <f t="shared" si="37"/>
        <v>-1.8628998114006731E-3</v>
      </c>
      <c r="I2430" s="4"/>
      <c r="J2430" s="4"/>
      <c r="K2430" s="4"/>
    </row>
    <row r="2431" spans="2:11" ht="13.5" x14ac:dyDescent="0.35">
      <c r="B2431" s="3">
        <v>45540</v>
      </c>
      <c r="C2431" s="2">
        <v>53.7</v>
      </c>
      <c r="D2431" s="2">
        <v>38.971499999999999</v>
      </c>
      <c r="E2431" s="2">
        <v>42</v>
      </c>
      <c r="F2431" s="2">
        <v>53.71</v>
      </c>
      <c r="G2431" s="2">
        <v>2255.8200000000002</v>
      </c>
      <c r="H2431" s="5">
        <f t="shared" si="37"/>
        <v>1.8663766841736228E-3</v>
      </c>
      <c r="I2431" s="4"/>
      <c r="J2431" s="4"/>
      <c r="K2431" s="4"/>
    </row>
    <row r="2432" spans="2:11" ht="13.5" x14ac:dyDescent="0.35">
      <c r="B2432" s="3">
        <v>45541</v>
      </c>
      <c r="C2432" s="2">
        <v>53.9</v>
      </c>
      <c r="D2432" s="2">
        <v>39.116599999999998</v>
      </c>
      <c r="E2432" s="2">
        <v>1119</v>
      </c>
      <c r="F2432" s="2">
        <v>53.918999999999997</v>
      </c>
      <c r="G2432" s="2">
        <v>60335.360999999997</v>
      </c>
      <c r="H2432" s="5">
        <f t="shared" si="37"/>
        <v>3.7232336450996073E-3</v>
      </c>
      <c r="I2432" s="4"/>
      <c r="J2432" s="4"/>
      <c r="K2432" s="4"/>
    </row>
    <row r="2433" spans="2:11" ht="13.5" x14ac:dyDescent="0.35">
      <c r="B2433" s="3">
        <v>45544</v>
      </c>
      <c r="C2433" s="2">
        <v>53.9</v>
      </c>
      <c r="D2433" s="2">
        <v>39.116599999999998</v>
      </c>
      <c r="E2433" s="2">
        <v>882</v>
      </c>
      <c r="F2433" s="2">
        <v>53.835000000000001</v>
      </c>
      <c r="G2433" s="2">
        <v>47482.47</v>
      </c>
      <c r="H2433" s="5">
        <f t="shared" si="37"/>
        <v>0</v>
      </c>
      <c r="I2433" s="4"/>
      <c r="J2433" s="4"/>
      <c r="K2433" s="4"/>
    </row>
    <row r="2434" spans="2:11" ht="13.5" x14ac:dyDescent="0.35">
      <c r="B2434" s="3">
        <v>45545</v>
      </c>
      <c r="C2434" s="2">
        <v>53.6</v>
      </c>
      <c r="D2434" s="2">
        <v>38.898899999999998</v>
      </c>
      <c r="E2434" s="2">
        <v>615</v>
      </c>
      <c r="F2434" s="2">
        <v>53.521999999999998</v>
      </c>
      <c r="G2434" s="2">
        <v>32916.03</v>
      </c>
      <c r="H2434" s="5">
        <f t="shared" si="37"/>
        <v>-5.5654121268208555E-3</v>
      </c>
      <c r="I2434" s="4"/>
      <c r="J2434" s="4"/>
      <c r="K2434" s="4"/>
    </row>
    <row r="2435" spans="2:11" ht="13.5" x14ac:dyDescent="0.35">
      <c r="B2435" s="3">
        <v>45546</v>
      </c>
      <c r="C2435" s="2">
        <v>53.59</v>
      </c>
      <c r="D2435" s="2">
        <v>38.8917</v>
      </c>
      <c r="E2435" s="2">
        <v>1397</v>
      </c>
      <c r="F2435" s="2">
        <v>53.536000000000001</v>
      </c>
      <c r="G2435" s="2">
        <v>74789.792000000001</v>
      </c>
      <c r="H2435" s="5">
        <f t="shared" si="37"/>
        <v>-1.8509520834772785E-4</v>
      </c>
      <c r="I2435" s="4"/>
      <c r="J2435" s="4"/>
      <c r="K2435" s="4"/>
    </row>
    <row r="2436" spans="2:11" ht="13.5" x14ac:dyDescent="0.35">
      <c r="B2436" s="3">
        <v>45547</v>
      </c>
      <c r="C2436" s="2">
        <v>53.2</v>
      </c>
      <c r="D2436" s="2">
        <v>38.608600000000003</v>
      </c>
      <c r="E2436" s="2">
        <v>3220</v>
      </c>
      <c r="F2436" s="2">
        <v>53.25</v>
      </c>
      <c r="G2436" s="2">
        <v>171465</v>
      </c>
      <c r="H2436" s="5">
        <f t="shared" si="37"/>
        <v>-7.2791881044026738E-3</v>
      </c>
      <c r="I2436" s="4"/>
      <c r="J2436" s="4"/>
      <c r="K2436" s="4"/>
    </row>
    <row r="2437" spans="2:11" ht="13.5" x14ac:dyDescent="0.35">
      <c r="B2437" s="3">
        <v>45548</v>
      </c>
      <c r="C2437" s="2">
        <v>53.4</v>
      </c>
      <c r="D2437" s="2">
        <v>38.753799999999998</v>
      </c>
      <c r="E2437" s="2">
        <v>510</v>
      </c>
      <c r="F2437" s="2">
        <v>53.137</v>
      </c>
      <c r="G2437" s="2">
        <v>27099.87</v>
      </c>
      <c r="H2437" s="5">
        <f t="shared" si="37"/>
        <v>3.76082012815786E-3</v>
      </c>
      <c r="I2437" s="4"/>
      <c r="J2437" s="4"/>
      <c r="K2437" s="4"/>
    </row>
    <row r="2438" spans="2:11" ht="13.5" x14ac:dyDescent="0.35">
      <c r="B2438" s="3">
        <v>45551</v>
      </c>
      <c r="C2438" s="2">
        <v>53.3</v>
      </c>
      <c r="D2438" s="2">
        <v>38.681199999999997</v>
      </c>
      <c r="E2438" s="2">
        <v>1325</v>
      </c>
      <c r="F2438" s="2">
        <v>53.137</v>
      </c>
      <c r="G2438" s="2">
        <v>70406.524999999994</v>
      </c>
      <c r="H2438" s="5">
        <f t="shared" si="37"/>
        <v>-1.8733646764962748E-3</v>
      </c>
      <c r="I2438" s="4"/>
      <c r="J2438" s="4"/>
      <c r="K2438" s="4"/>
    </row>
    <row r="2439" spans="2:11" ht="13.5" x14ac:dyDescent="0.35">
      <c r="B2439" s="3">
        <v>45552</v>
      </c>
      <c r="C2439" s="2">
        <v>52.8</v>
      </c>
      <c r="D2439" s="2">
        <v>38.318300000000001</v>
      </c>
      <c r="E2439" s="2">
        <v>1911</v>
      </c>
      <c r="F2439" s="2">
        <v>52.984999999999999</v>
      </c>
      <c r="G2439" s="2">
        <v>101254.33500000001</v>
      </c>
      <c r="H2439" s="5">
        <f t="shared" ref="H2439:H2502" si="38">(D2439-D2438)/D2438</f>
        <v>-9.3818185578522974E-3</v>
      </c>
      <c r="I2439" s="4"/>
      <c r="J2439" s="4"/>
      <c r="K2439" s="4"/>
    </row>
    <row r="2440" spans="2:11" ht="13.5" x14ac:dyDescent="0.35">
      <c r="B2440" s="3">
        <v>45553</v>
      </c>
      <c r="C2440" s="2">
        <v>52.7</v>
      </c>
      <c r="D2440" s="2">
        <v>38.245800000000003</v>
      </c>
      <c r="E2440" s="2">
        <v>38110</v>
      </c>
      <c r="F2440" s="2">
        <v>52.063000000000002</v>
      </c>
      <c r="G2440" s="2">
        <v>1984120.93</v>
      </c>
      <c r="H2440" s="5">
        <f t="shared" si="38"/>
        <v>-1.8920463590503234E-3</v>
      </c>
      <c r="I2440" s="4"/>
      <c r="J2440" s="4"/>
      <c r="K2440" s="4"/>
    </row>
    <row r="2441" spans="2:11" ht="13.5" x14ac:dyDescent="0.35">
      <c r="B2441" s="3">
        <v>45554</v>
      </c>
      <c r="C2441" s="2">
        <v>52.58</v>
      </c>
      <c r="D2441" s="2">
        <v>38.158700000000003</v>
      </c>
      <c r="E2441" s="2">
        <v>162</v>
      </c>
      <c r="F2441" s="2">
        <v>52.567</v>
      </c>
      <c r="G2441" s="2">
        <v>8515.8539999999994</v>
      </c>
      <c r="H2441" s="5">
        <f t="shared" si="38"/>
        <v>-2.2773742476297921E-3</v>
      </c>
      <c r="I2441" s="4"/>
      <c r="J2441" s="4"/>
      <c r="K2441" s="4"/>
    </row>
    <row r="2442" spans="2:11" ht="13.5" x14ac:dyDescent="0.35">
      <c r="B2442" s="3">
        <v>45555</v>
      </c>
      <c r="C2442" s="2">
        <v>52.45</v>
      </c>
      <c r="D2442" s="2">
        <v>38.064300000000003</v>
      </c>
      <c r="E2442" s="2">
        <v>2886</v>
      </c>
      <c r="F2442" s="2">
        <v>52.104999999999997</v>
      </c>
      <c r="G2442" s="2">
        <v>150375.03</v>
      </c>
      <c r="H2442" s="5">
        <f t="shared" si="38"/>
        <v>-2.4738788271088967E-3</v>
      </c>
      <c r="I2442" s="4"/>
      <c r="J2442" s="4"/>
      <c r="K2442" s="4"/>
    </row>
    <row r="2443" spans="2:11" ht="13.5" x14ac:dyDescent="0.35">
      <c r="B2443" s="3">
        <v>45558</v>
      </c>
      <c r="C2443" s="2">
        <v>52.7</v>
      </c>
      <c r="D2443" s="2">
        <v>38.245800000000003</v>
      </c>
      <c r="E2443" s="2">
        <v>1470</v>
      </c>
      <c r="F2443" s="2">
        <v>52.694000000000003</v>
      </c>
      <c r="G2443" s="2">
        <v>77460.179999999993</v>
      </c>
      <c r="H2443" s="5">
        <f t="shared" si="38"/>
        <v>4.7682474129302193E-3</v>
      </c>
      <c r="I2443" s="4"/>
      <c r="J2443" s="4"/>
      <c r="K2443" s="4"/>
    </row>
    <row r="2444" spans="2:11" ht="13.5" x14ac:dyDescent="0.35">
      <c r="B2444" s="3">
        <v>45559</v>
      </c>
      <c r="C2444" s="2">
        <v>53.5</v>
      </c>
      <c r="D2444" s="2">
        <v>38.826300000000003</v>
      </c>
      <c r="E2444" s="2">
        <v>1641</v>
      </c>
      <c r="F2444" s="2">
        <v>52.886000000000003</v>
      </c>
      <c r="G2444" s="2">
        <v>86785.926000000007</v>
      </c>
      <c r="H2444" s="5">
        <f t="shared" si="38"/>
        <v>1.5178137207222771E-2</v>
      </c>
      <c r="I2444" s="4"/>
      <c r="J2444" s="4"/>
      <c r="K2444" s="4"/>
    </row>
    <row r="2445" spans="2:11" ht="13.5" x14ac:dyDescent="0.35">
      <c r="B2445" s="3">
        <v>45560</v>
      </c>
      <c r="C2445" s="2">
        <v>53.3</v>
      </c>
      <c r="D2445" s="2">
        <v>38.681199999999997</v>
      </c>
      <c r="E2445" s="2">
        <v>157</v>
      </c>
      <c r="F2445" s="2">
        <v>53.316000000000003</v>
      </c>
      <c r="G2445" s="2">
        <v>8370.6119999999992</v>
      </c>
      <c r="H2445" s="5">
        <f t="shared" si="38"/>
        <v>-3.7371575452723139E-3</v>
      </c>
      <c r="I2445" s="4"/>
      <c r="J2445" s="4"/>
      <c r="K2445" s="4"/>
    </row>
    <row r="2446" spans="2:11" ht="13.5" x14ac:dyDescent="0.35">
      <c r="B2446" s="3">
        <v>45561</v>
      </c>
      <c r="C2446" s="2">
        <v>53</v>
      </c>
      <c r="D2446" s="2">
        <v>38.463500000000003</v>
      </c>
      <c r="E2446" s="2">
        <v>8962</v>
      </c>
      <c r="F2446" s="2">
        <v>53.18</v>
      </c>
      <c r="G2446" s="2">
        <v>476599.16</v>
      </c>
      <c r="H2446" s="5">
        <f t="shared" si="38"/>
        <v>-5.6280570406293902E-3</v>
      </c>
      <c r="I2446" s="4"/>
      <c r="J2446" s="4"/>
      <c r="K2446" s="4"/>
    </row>
    <row r="2447" spans="2:11" ht="13.5" x14ac:dyDescent="0.35">
      <c r="B2447" s="3">
        <v>45562</v>
      </c>
      <c r="C2447" s="2">
        <v>53.2</v>
      </c>
      <c r="D2447" s="2">
        <v>38.608600000000003</v>
      </c>
      <c r="E2447" s="2">
        <v>5853</v>
      </c>
      <c r="F2447" s="2">
        <v>53.228999999999999</v>
      </c>
      <c r="G2447" s="2">
        <v>311549.337</v>
      </c>
      <c r="H2447" s="5">
        <f t="shared" si="38"/>
        <v>3.7724076072120148E-3</v>
      </c>
      <c r="I2447" s="4"/>
      <c r="J2447" s="4"/>
      <c r="K2447" s="4"/>
    </row>
    <row r="2448" spans="2:11" ht="13.5" x14ac:dyDescent="0.35">
      <c r="B2448" s="3">
        <v>45565</v>
      </c>
      <c r="C2448" s="2">
        <v>53.4</v>
      </c>
      <c r="D2448" s="2">
        <v>38.753799999999998</v>
      </c>
      <c r="E2448" s="2">
        <v>331</v>
      </c>
      <c r="F2448" s="2">
        <v>53.274999999999999</v>
      </c>
      <c r="G2448" s="2">
        <v>17634.025000000001</v>
      </c>
      <c r="H2448" s="5">
        <f t="shared" si="38"/>
        <v>3.76082012815786E-3</v>
      </c>
      <c r="I2448" s="4"/>
      <c r="J2448" s="4"/>
      <c r="K2448" s="4"/>
    </row>
    <row r="2449" spans="2:11" ht="13.5" x14ac:dyDescent="0.35">
      <c r="B2449" s="3">
        <v>45566</v>
      </c>
      <c r="C2449" s="2">
        <v>53.78</v>
      </c>
      <c r="D2449" s="2">
        <v>39.029499999999999</v>
      </c>
      <c r="E2449" s="2">
        <v>1501</v>
      </c>
      <c r="F2449" s="2">
        <v>53.744999999999997</v>
      </c>
      <c r="G2449" s="2">
        <v>80671.244999999995</v>
      </c>
      <c r="H2449" s="5">
        <f t="shared" si="38"/>
        <v>7.114141064876232E-3</v>
      </c>
      <c r="I2449" s="4"/>
      <c r="J2449" s="4"/>
      <c r="K2449" s="4"/>
    </row>
    <row r="2450" spans="2:11" ht="13.5" x14ac:dyDescent="0.35">
      <c r="B2450" s="3">
        <v>45567</v>
      </c>
      <c r="C2450" s="2">
        <v>53.7</v>
      </c>
      <c r="D2450" s="2">
        <v>38.971499999999999</v>
      </c>
      <c r="E2450" s="2">
        <v>7252</v>
      </c>
      <c r="F2450" s="2">
        <v>53.167000000000002</v>
      </c>
      <c r="G2450" s="2">
        <v>385567.08399999997</v>
      </c>
      <c r="H2450" s="5">
        <f t="shared" si="38"/>
        <v>-1.4860554196184893E-3</v>
      </c>
      <c r="I2450" s="4"/>
      <c r="J2450" s="4"/>
      <c r="K2450" s="4"/>
    </row>
    <row r="2451" spans="2:11" ht="13.5" x14ac:dyDescent="0.35">
      <c r="B2451" s="3">
        <v>45568</v>
      </c>
      <c r="C2451" s="2">
        <v>53.4</v>
      </c>
      <c r="D2451" s="2">
        <v>38.753799999999998</v>
      </c>
      <c r="E2451" s="2">
        <v>1613</v>
      </c>
      <c r="F2451" s="2">
        <v>53.162999999999997</v>
      </c>
      <c r="G2451" s="2">
        <v>85751.918999999994</v>
      </c>
      <c r="H2451" s="5">
        <f t="shared" si="38"/>
        <v>-5.5861334565002804E-3</v>
      </c>
      <c r="I2451" s="4"/>
      <c r="J2451" s="4"/>
      <c r="K2451" s="4"/>
    </row>
    <row r="2452" spans="2:11" ht="13.5" x14ac:dyDescent="0.35">
      <c r="B2452" s="3">
        <v>45569</v>
      </c>
      <c r="C2452" s="2">
        <v>53.3</v>
      </c>
      <c r="D2452" s="2">
        <v>38.681199999999997</v>
      </c>
      <c r="E2452" s="2">
        <v>8808</v>
      </c>
      <c r="F2452" s="2">
        <v>53.11</v>
      </c>
      <c r="G2452" s="2">
        <v>467792.88</v>
      </c>
      <c r="H2452" s="5">
        <f t="shared" si="38"/>
        <v>-1.8733646764962748E-3</v>
      </c>
      <c r="I2452" s="4"/>
      <c r="J2452" s="4"/>
      <c r="K2452" s="4"/>
    </row>
    <row r="2453" spans="2:11" ht="13.5" x14ac:dyDescent="0.35">
      <c r="B2453" s="3">
        <v>45572</v>
      </c>
      <c r="C2453" s="2">
        <v>52.95</v>
      </c>
      <c r="D2453" s="2">
        <v>38.427199999999999</v>
      </c>
      <c r="E2453" s="2">
        <v>3500</v>
      </c>
      <c r="F2453" s="2">
        <v>52.930999999999997</v>
      </c>
      <c r="G2453" s="2">
        <v>185258.5</v>
      </c>
      <c r="H2453" s="5">
        <f t="shared" si="38"/>
        <v>-6.5664974199352091E-3</v>
      </c>
      <c r="I2453" s="4"/>
      <c r="J2453" s="4"/>
      <c r="K2453" s="4"/>
    </row>
    <row r="2454" spans="2:11" ht="13.5" x14ac:dyDescent="0.35">
      <c r="B2454" s="3">
        <v>45573</v>
      </c>
      <c r="C2454" s="2">
        <v>52.95</v>
      </c>
      <c r="D2454" s="2">
        <v>38.427199999999999</v>
      </c>
      <c r="E2454" s="2">
        <v>2021</v>
      </c>
      <c r="F2454" s="2">
        <v>52.802999999999997</v>
      </c>
      <c r="G2454" s="2">
        <v>106714.863</v>
      </c>
      <c r="H2454" s="5">
        <f t="shared" si="38"/>
        <v>0</v>
      </c>
      <c r="I2454" s="4"/>
      <c r="J2454" s="4"/>
      <c r="K2454" s="4"/>
    </row>
    <row r="2455" spans="2:11" ht="13.5" x14ac:dyDescent="0.35">
      <c r="B2455" s="3">
        <v>45574</v>
      </c>
      <c r="C2455" s="2">
        <v>53</v>
      </c>
      <c r="D2455" s="2">
        <v>38.463500000000003</v>
      </c>
      <c r="E2455" s="2">
        <v>1958</v>
      </c>
      <c r="F2455" s="2">
        <v>52.786999999999999</v>
      </c>
      <c r="G2455" s="2">
        <v>103356.946</v>
      </c>
      <c r="H2455" s="5">
        <f t="shared" si="38"/>
        <v>9.4464337760763776E-4</v>
      </c>
      <c r="I2455" s="4"/>
      <c r="J2455" s="4"/>
      <c r="K2455" s="4"/>
    </row>
    <row r="2456" spans="2:11" ht="13.5" x14ac:dyDescent="0.35">
      <c r="B2456" s="3">
        <v>45575</v>
      </c>
      <c r="C2456" s="2">
        <v>53.2</v>
      </c>
      <c r="D2456" s="2">
        <v>38.608600000000003</v>
      </c>
      <c r="E2456" s="2">
        <v>4653</v>
      </c>
      <c r="F2456" s="2">
        <v>52.953000000000003</v>
      </c>
      <c r="G2456" s="2">
        <v>246390.30900000001</v>
      </c>
      <c r="H2456" s="5">
        <f t="shared" si="38"/>
        <v>3.7724076072120148E-3</v>
      </c>
      <c r="I2456" s="4"/>
      <c r="J2456" s="4"/>
      <c r="K2456" s="4"/>
    </row>
    <row r="2457" spans="2:11" ht="13.5" x14ac:dyDescent="0.35">
      <c r="B2457" s="3">
        <v>45576</v>
      </c>
      <c r="C2457" s="2">
        <v>53</v>
      </c>
      <c r="D2457" s="2">
        <v>38.463500000000003</v>
      </c>
      <c r="E2457" s="2">
        <v>4282</v>
      </c>
      <c r="F2457" s="2">
        <v>52.634</v>
      </c>
      <c r="G2457" s="2">
        <v>225378.788</v>
      </c>
      <c r="H2457" s="5">
        <f t="shared" si="38"/>
        <v>-3.7582300316509618E-3</v>
      </c>
      <c r="I2457" s="4"/>
      <c r="J2457" s="4"/>
      <c r="K2457" s="4"/>
    </row>
    <row r="2458" spans="2:11" ht="13.5" x14ac:dyDescent="0.35">
      <c r="B2458" s="3">
        <v>45579</v>
      </c>
      <c r="C2458" s="2">
        <v>53</v>
      </c>
      <c r="D2458" s="2">
        <v>38.463500000000003</v>
      </c>
      <c r="E2458" s="2">
        <v>4919</v>
      </c>
      <c r="F2458" s="2">
        <v>52.430999999999997</v>
      </c>
      <c r="G2458" s="2">
        <v>257908.08900000001</v>
      </c>
      <c r="H2458" s="5">
        <f t="shared" si="38"/>
        <v>0</v>
      </c>
      <c r="I2458" s="4"/>
      <c r="J2458" s="4"/>
      <c r="K2458" s="4"/>
    </row>
    <row r="2459" spans="2:11" ht="13.5" x14ac:dyDescent="0.35">
      <c r="B2459" s="3">
        <v>45581</v>
      </c>
      <c r="C2459" s="2">
        <v>51.39</v>
      </c>
      <c r="D2459" s="2">
        <v>37.295099999999998</v>
      </c>
      <c r="E2459" s="2">
        <v>9071</v>
      </c>
      <c r="F2459" s="2">
        <v>51.4</v>
      </c>
      <c r="G2459" s="2">
        <v>466249.4</v>
      </c>
      <c r="H2459" s="5">
        <f t="shared" si="38"/>
        <v>-3.0376850780610327E-2</v>
      </c>
      <c r="I2459" s="4"/>
      <c r="J2459" s="4"/>
      <c r="K2459" s="4"/>
    </row>
    <row r="2460" spans="2:11" ht="13.5" x14ac:dyDescent="0.35">
      <c r="B2460" s="3">
        <v>45582</v>
      </c>
      <c r="C2460" s="2">
        <v>50.75</v>
      </c>
      <c r="D2460" s="2">
        <v>36.830599999999997</v>
      </c>
      <c r="E2460" s="2">
        <v>3071</v>
      </c>
      <c r="F2460" s="2">
        <v>50.902000000000001</v>
      </c>
      <c r="G2460" s="2">
        <v>156320.04199999999</v>
      </c>
      <c r="H2460" s="5">
        <f t="shared" si="38"/>
        <v>-1.2454719252663247E-2</v>
      </c>
      <c r="I2460" s="4"/>
      <c r="J2460" s="4"/>
      <c r="K2460" s="4"/>
    </row>
    <row r="2461" spans="2:11" ht="13.5" x14ac:dyDescent="0.35">
      <c r="B2461" s="3">
        <v>45583</v>
      </c>
      <c r="C2461" s="2">
        <v>51.4</v>
      </c>
      <c r="D2461" s="2">
        <v>37.302300000000002</v>
      </c>
      <c r="E2461" s="2">
        <v>9795</v>
      </c>
      <c r="F2461" s="2">
        <v>50.856000000000002</v>
      </c>
      <c r="G2461" s="2">
        <v>498134.52</v>
      </c>
      <c r="H2461" s="5">
        <f t="shared" si="38"/>
        <v>1.2807285246507132E-2</v>
      </c>
      <c r="I2461" s="4"/>
      <c r="J2461" s="4"/>
      <c r="K2461" s="4"/>
    </row>
    <row r="2462" spans="2:11" ht="13.5" x14ac:dyDescent="0.35">
      <c r="B2462" s="3">
        <v>45586</v>
      </c>
      <c r="C2462" s="2">
        <v>51.4</v>
      </c>
      <c r="D2462" s="2">
        <v>37.302300000000002</v>
      </c>
      <c r="E2462" s="2">
        <v>998</v>
      </c>
      <c r="F2462" s="2">
        <v>50.965000000000003</v>
      </c>
      <c r="G2462" s="2">
        <v>50863.07</v>
      </c>
      <c r="H2462" s="5">
        <f t="shared" si="38"/>
        <v>0</v>
      </c>
      <c r="I2462" s="4"/>
      <c r="J2462" s="4"/>
      <c r="K2462" s="4"/>
    </row>
    <row r="2463" spans="2:11" ht="13.5" x14ac:dyDescent="0.35">
      <c r="B2463" s="3">
        <v>45587</v>
      </c>
      <c r="C2463" s="2">
        <v>51.5</v>
      </c>
      <c r="D2463" s="2">
        <v>37.374899999999997</v>
      </c>
      <c r="E2463" s="2">
        <v>1289</v>
      </c>
      <c r="F2463" s="2">
        <v>51.000999999999998</v>
      </c>
      <c r="G2463" s="2">
        <v>65740.289000000004</v>
      </c>
      <c r="H2463" s="5">
        <f t="shared" si="38"/>
        <v>1.9462606863382211E-3</v>
      </c>
      <c r="I2463" s="4"/>
      <c r="J2463" s="4"/>
      <c r="K2463" s="4"/>
    </row>
    <row r="2464" spans="2:11" ht="13.5" x14ac:dyDescent="0.35">
      <c r="B2464" s="3">
        <v>45588</v>
      </c>
      <c r="C2464" s="2">
        <v>51.7</v>
      </c>
      <c r="D2464" s="2">
        <v>37.520000000000003</v>
      </c>
      <c r="E2464" s="2">
        <v>2250</v>
      </c>
      <c r="F2464" s="2">
        <v>51.207999999999998</v>
      </c>
      <c r="G2464" s="2">
        <v>115218</v>
      </c>
      <c r="H2464" s="5">
        <f t="shared" si="38"/>
        <v>3.8822846348754501E-3</v>
      </c>
      <c r="I2464" s="4"/>
      <c r="J2464" s="4"/>
      <c r="K2464" s="4"/>
    </row>
    <row r="2465" spans="2:11" ht="13.5" x14ac:dyDescent="0.35">
      <c r="B2465" s="3">
        <v>45589</v>
      </c>
      <c r="C2465" s="2">
        <v>51.6</v>
      </c>
      <c r="D2465" s="2">
        <v>37.447499999999998</v>
      </c>
      <c r="E2465" s="2">
        <v>1825</v>
      </c>
      <c r="F2465" s="2">
        <v>51.55</v>
      </c>
      <c r="G2465" s="2">
        <v>94078.75</v>
      </c>
      <c r="H2465" s="5">
        <f t="shared" si="38"/>
        <v>-1.9323027718551467E-3</v>
      </c>
      <c r="I2465" s="4"/>
      <c r="J2465" s="4"/>
      <c r="K2465" s="4"/>
    </row>
    <row r="2466" spans="2:11" ht="13.5" x14ac:dyDescent="0.35">
      <c r="B2466" s="3">
        <v>45590</v>
      </c>
      <c r="C2466" s="2">
        <v>51.49</v>
      </c>
      <c r="D2466" s="2">
        <v>37.367600000000003</v>
      </c>
      <c r="E2466" s="2">
        <v>2620</v>
      </c>
      <c r="F2466" s="2">
        <v>51.286000000000001</v>
      </c>
      <c r="G2466" s="2">
        <v>134369.32</v>
      </c>
      <c r="H2466" s="5">
        <f t="shared" si="38"/>
        <v>-2.1336537819612784E-3</v>
      </c>
      <c r="I2466" s="4"/>
      <c r="J2466" s="4"/>
      <c r="K2466" s="4"/>
    </row>
    <row r="2467" spans="2:11" ht="13.5" x14ac:dyDescent="0.35">
      <c r="B2467" s="3">
        <v>45593</v>
      </c>
      <c r="C2467" s="2">
        <v>51.35</v>
      </c>
      <c r="D2467" s="2">
        <v>37.265999999999998</v>
      </c>
      <c r="E2467" s="2">
        <v>5067</v>
      </c>
      <c r="F2467" s="2">
        <v>51.118000000000002</v>
      </c>
      <c r="G2467" s="2">
        <v>259014.90599999999</v>
      </c>
      <c r="H2467" s="5">
        <f t="shared" si="38"/>
        <v>-2.7189329793726328E-3</v>
      </c>
      <c r="I2467" s="4"/>
      <c r="J2467" s="4"/>
      <c r="K2467" s="4"/>
    </row>
    <row r="2468" spans="2:11" ht="13.5" x14ac:dyDescent="0.35">
      <c r="B2468" s="3">
        <v>45594</v>
      </c>
      <c r="C2468" s="2">
        <v>51</v>
      </c>
      <c r="D2468" s="2">
        <v>37.012</v>
      </c>
      <c r="E2468" s="2">
        <v>2319</v>
      </c>
      <c r="F2468" s="2">
        <v>51.01</v>
      </c>
      <c r="G2468" s="2">
        <v>118292.19</v>
      </c>
      <c r="H2468" s="5">
        <f t="shared" si="38"/>
        <v>-6.8158643267320828E-3</v>
      </c>
      <c r="I2468" s="4"/>
      <c r="J2468" s="4"/>
      <c r="K2468" s="4"/>
    </row>
    <row r="2469" spans="2:11" ht="13.5" x14ac:dyDescent="0.35">
      <c r="B2469" s="3">
        <v>45595</v>
      </c>
      <c r="C2469" s="2">
        <v>50.8</v>
      </c>
      <c r="D2469" s="2">
        <v>36.866900000000001</v>
      </c>
      <c r="E2469" s="2">
        <v>1400</v>
      </c>
      <c r="F2469" s="2">
        <v>50.884</v>
      </c>
      <c r="G2469" s="2">
        <v>71237.600000000006</v>
      </c>
      <c r="H2469" s="5">
        <f t="shared" si="38"/>
        <v>-3.9203501567059151E-3</v>
      </c>
      <c r="I2469" s="4"/>
      <c r="J2469" s="4"/>
      <c r="K2469" s="4"/>
    </row>
    <row r="2470" spans="2:11" ht="13.5" x14ac:dyDescent="0.35">
      <c r="B2470" s="3">
        <v>45596</v>
      </c>
      <c r="C2470" s="2">
        <v>50.95</v>
      </c>
      <c r="D2470" s="2">
        <v>36.975700000000003</v>
      </c>
      <c r="E2470" s="2">
        <v>1516</v>
      </c>
      <c r="F2470" s="2">
        <v>50.970999999999997</v>
      </c>
      <c r="G2470" s="2">
        <v>77272.035999999993</v>
      </c>
      <c r="H2470" s="5">
        <f t="shared" si="38"/>
        <v>2.9511567286645262E-3</v>
      </c>
      <c r="I2470" s="4"/>
      <c r="J2470" s="4"/>
      <c r="K2470" s="4"/>
    </row>
    <row r="2471" spans="2:11" ht="13.5" x14ac:dyDescent="0.35">
      <c r="B2471" s="3">
        <v>45597</v>
      </c>
      <c r="C2471" s="2">
        <v>50.8</v>
      </c>
      <c r="D2471" s="2">
        <v>36.866900000000001</v>
      </c>
      <c r="E2471" s="2">
        <v>7160</v>
      </c>
      <c r="F2471" s="2">
        <v>50.848999999999997</v>
      </c>
      <c r="G2471" s="2">
        <v>364078.84</v>
      </c>
      <c r="H2471" s="5">
        <f t="shared" si="38"/>
        <v>-2.9424730295843546E-3</v>
      </c>
      <c r="I2471" s="4"/>
      <c r="J2471" s="4"/>
      <c r="K2471" s="4"/>
    </row>
    <row r="2472" spans="2:11" ht="13.5" x14ac:dyDescent="0.35">
      <c r="B2472" s="3">
        <v>45600</v>
      </c>
      <c r="C2472" s="2">
        <v>50.4</v>
      </c>
      <c r="D2472" s="2">
        <v>36.576599999999999</v>
      </c>
      <c r="E2472" s="2">
        <v>1734</v>
      </c>
      <c r="F2472" s="2">
        <v>50.643000000000001</v>
      </c>
      <c r="G2472" s="2">
        <v>87814.962</v>
      </c>
      <c r="H2472" s="5">
        <f t="shared" si="38"/>
        <v>-7.8742720434862162E-3</v>
      </c>
      <c r="I2472" s="4"/>
      <c r="J2472" s="4"/>
      <c r="K2472" s="4"/>
    </row>
    <row r="2473" spans="2:11" ht="13.5" x14ac:dyDescent="0.35">
      <c r="B2473" s="3">
        <v>45601</v>
      </c>
      <c r="C2473" s="2">
        <v>50.2</v>
      </c>
      <c r="D2473" s="2">
        <v>36.431399999999996</v>
      </c>
      <c r="E2473" s="2">
        <v>4574</v>
      </c>
      <c r="F2473" s="2">
        <v>50.258000000000003</v>
      </c>
      <c r="G2473" s="2">
        <v>229880.092</v>
      </c>
      <c r="H2473" s="5">
        <f t="shared" si="38"/>
        <v>-3.9697511523761825E-3</v>
      </c>
      <c r="I2473" s="4"/>
      <c r="J2473" s="4"/>
      <c r="K2473" s="4"/>
    </row>
    <row r="2474" spans="2:11" ht="13.5" x14ac:dyDescent="0.35">
      <c r="B2474" s="3">
        <v>45602</v>
      </c>
      <c r="C2474" s="2">
        <v>50.15</v>
      </c>
      <c r="D2474" s="2">
        <v>36.395200000000003</v>
      </c>
      <c r="E2474" s="2">
        <v>5976</v>
      </c>
      <c r="F2474" s="2">
        <v>50.216000000000001</v>
      </c>
      <c r="G2474" s="2">
        <v>300090.81599999999</v>
      </c>
      <c r="H2474" s="5">
        <f t="shared" si="38"/>
        <v>-9.9364833632508754E-4</v>
      </c>
      <c r="I2474" s="4"/>
      <c r="J2474" s="4"/>
      <c r="K2474" s="4"/>
    </row>
    <row r="2475" spans="2:11" ht="13.5" x14ac:dyDescent="0.35">
      <c r="B2475" s="3">
        <v>45603</v>
      </c>
      <c r="C2475" s="2">
        <v>49.15</v>
      </c>
      <c r="D2475" s="2">
        <v>35.669400000000003</v>
      </c>
      <c r="E2475" s="2">
        <v>9944</v>
      </c>
      <c r="F2475" s="2">
        <v>49.637999999999998</v>
      </c>
      <c r="G2475" s="2">
        <v>493600.272</v>
      </c>
      <c r="H2475" s="5">
        <f t="shared" si="38"/>
        <v>-1.9942190178924679E-2</v>
      </c>
      <c r="I2475" s="4"/>
      <c r="J2475" s="4"/>
      <c r="K2475" s="4"/>
    </row>
    <row r="2476" spans="2:11" ht="13.5" x14ac:dyDescent="0.35">
      <c r="B2476" s="3">
        <v>45604</v>
      </c>
      <c r="C2476" s="2">
        <v>49.34</v>
      </c>
      <c r="D2476" s="2">
        <v>35.807299999999998</v>
      </c>
      <c r="E2476" s="2">
        <v>16586</v>
      </c>
      <c r="F2476" s="2">
        <v>49.17</v>
      </c>
      <c r="G2476" s="2">
        <v>815533.62</v>
      </c>
      <c r="H2476" s="5">
        <f t="shared" si="38"/>
        <v>3.8660588627785941E-3</v>
      </c>
      <c r="I2476" s="4"/>
      <c r="J2476" s="4"/>
      <c r="K2476" s="4"/>
    </row>
    <row r="2477" spans="2:11" ht="13.5" x14ac:dyDescent="0.35">
      <c r="B2477" s="3">
        <v>45607</v>
      </c>
      <c r="C2477" s="2">
        <v>50.29</v>
      </c>
      <c r="D2477" s="2">
        <v>36.4968</v>
      </c>
      <c r="E2477" s="2">
        <v>2201</v>
      </c>
      <c r="F2477" s="2">
        <v>49.947000000000003</v>
      </c>
      <c r="G2477" s="2">
        <v>109933.34699999999</v>
      </c>
      <c r="H2477" s="5">
        <f t="shared" si="38"/>
        <v>1.9255850064093145E-2</v>
      </c>
      <c r="I2477" s="4"/>
      <c r="J2477" s="4"/>
      <c r="K2477" s="4"/>
    </row>
    <row r="2478" spans="2:11" ht="13.5" x14ac:dyDescent="0.35">
      <c r="B2478" s="3">
        <v>45608</v>
      </c>
      <c r="C2478" s="2">
        <v>50.19</v>
      </c>
      <c r="D2478" s="2">
        <v>36.424199999999999</v>
      </c>
      <c r="E2478" s="2">
        <v>3683</v>
      </c>
      <c r="F2478" s="2">
        <v>50.216000000000001</v>
      </c>
      <c r="G2478" s="2">
        <v>184945.52799999999</v>
      </c>
      <c r="H2478" s="5">
        <f t="shared" si="38"/>
        <v>-1.9892154928651644E-3</v>
      </c>
      <c r="I2478" s="4"/>
      <c r="J2478" s="4"/>
      <c r="K2478" s="4"/>
    </row>
    <row r="2479" spans="2:11" ht="13.5" x14ac:dyDescent="0.35">
      <c r="B2479" s="3">
        <v>45609</v>
      </c>
      <c r="C2479" s="2">
        <v>49.42</v>
      </c>
      <c r="D2479" s="2">
        <v>35.865400000000001</v>
      </c>
      <c r="E2479" s="2">
        <v>917</v>
      </c>
      <c r="F2479" s="2">
        <v>49.703000000000003</v>
      </c>
      <c r="G2479" s="2">
        <v>45577.650999999998</v>
      </c>
      <c r="H2479" s="5">
        <f t="shared" si="38"/>
        <v>-1.5341448816995239E-2</v>
      </c>
      <c r="I2479" s="4"/>
      <c r="J2479" s="4"/>
      <c r="K2479" s="4"/>
    </row>
    <row r="2480" spans="2:11" ht="13.5" x14ac:dyDescent="0.35">
      <c r="B2480" s="3">
        <v>45610</v>
      </c>
      <c r="C2480" s="2">
        <v>49.9</v>
      </c>
      <c r="D2480" s="2">
        <v>36.213700000000003</v>
      </c>
      <c r="E2480" s="2">
        <v>4194</v>
      </c>
      <c r="F2480" s="2">
        <v>49.722000000000001</v>
      </c>
      <c r="G2480" s="2">
        <v>208534.068</v>
      </c>
      <c r="H2480" s="5">
        <f t="shared" si="38"/>
        <v>9.7113095072131304E-3</v>
      </c>
      <c r="I2480" s="4"/>
      <c r="J2480" s="4"/>
      <c r="K2480" s="4"/>
    </row>
    <row r="2481" spans="2:11" ht="13.5" x14ac:dyDescent="0.35">
      <c r="B2481" s="3">
        <v>45611</v>
      </c>
      <c r="C2481" s="2">
        <v>49.75</v>
      </c>
      <c r="D2481" s="2">
        <v>36.104900000000001</v>
      </c>
      <c r="E2481" s="2">
        <v>16576</v>
      </c>
      <c r="F2481" s="2">
        <v>49.414999999999999</v>
      </c>
      <c r="G2481" s="2">
        <v>819103.04</v>
      </c>
      <c r="H2481" s="5">
        <f t="shared" si="38"/>
        <v>-3.0043878421702895E-3</v>
      </c>
      <c r="I2481" s="4"/>
      <c r="J2481" s="4"/>
      <c r="K2481" s="4"/>
    </row>
    <row r="2482" spans="2:11" ht="13.5" x14ac:dyDescent="0.35">
      <c r="B2482" s="3">
        <v>45614</v>
      </c>
      <c r="C2482" s="2">
        <v>49.1</v>
      </c>
      <c r="D2482" s="2">
        <v>35.633200000000002</v>
      </c>
      <c r="E2482" s="2">
        <v>18471</v>
      </c>
      <c r="F2482" s="2">
        <v>49.173000000000002</v>
      </c>
      <c r="G2482" s="2">
        <v>908274.48300000001</v>
      </c>
      <c r="H2482" s="5">
        <f t="shared" si="38"/>
        <v>-1.3064708668352453E-2</v>
      </c>
      <c r="I2482" s="4"/>
      <c r="J2482" s="4"/>
      <c r="K2482" s="4"/>
    </row>
    <row r="2483" spans="2:11" ht="13.5" x14ac:dyDescent="0.35">
      <c r="B2483" s="3">
        <v>45615</v>
      </c>
      <c r="C2483" s="2">
        <v>49.75</v>
      </c>
      <c r="D2483" s="2">
        <v>36.104900000000001</v>
      </c>
      <c r="E2483" s="2">
        <v>7085</v>
      </c>
      <c r="F2483" s="2">
        <v>49.118000000000002</v>
      </c>
      <c r="G2483" s="2">
        <v>348001.03</v>
      </c>
      <c r="H2483" s="5">
        <f t="shared" si="38"/>
        <v>1.3237654771392927E-2</v>
      </c>
      <c r="I2483" s="4"/>
      <c r="J2483" s="4"/>
      <c r="K2483" s="4"/>
    </row>
    <row r="2484" spans="2:11" ht="13.5" x14ac:dyDescent="0.35">
      <c r="B2484" s="3">
        <v>45616</v>
      </c>
      <c r="C2484" s="2">
        <v>49.7</v>
      </c>
      <c r="D2484" s="2">
        <v>36.068600000000004</v>
      </c>
      <c r="E2484" s="2">
        <v>5791</v>
      </c>
      <c r="F2484" s="2">
        <v>49.198999999999998</v>
      </c>
      <c r="G2484" s="2">
        <v>284911.40899999999</v>
      </c>
      <c r="H2484" s="5">
        <f t="shared" si="38"/>
        <v>-1.00540369866686E-3</v>
      </c>
      <c r="I2484" s="4"/>
      <c r="J2484" s="4"/>
      <c r="K2484" s="4"/>
    </row>
    <row r="2485" spans="2:11" ht="13.5" x14ac:dyDescent="0.35">
      <c r="B2485" s="3">
        <v>45617</v>
      </c>
      <c r="C2485" s="2">
        <v>49.49</v>
      </c>
      <c r="D2485" s="2">
        <v>35.916200000000003</v>
      </c>
      <c r="E2485" s="2">
        <v>2202</v>
      </c>
      <c r="F2485" s="2">
        <v>49.121000000000002</v>
      </c>
      <c r="G2485" s="2">
        <v>108164.442</v>
      </c>
      <c r="H2485" s="5">
        <f t="shared" si="38"/>
        <v>-4.2252818240796726E-3</v>
      </c>
      <c r="I2485" s="4"/>
      <c r="J2485" s="4"/>
      <c r="K2485" s="4"/>
    </row>
    <row r="2486" spans="2:11" ht="13.5" x14ac:dyDescent="0.35">
      <c r="B2486" s="3">
        <v>45618</v>
      </c>
      <c r="C2486" s="2">
        <v>49.1</v>
      </c>
      <c r="D2486" s="2">
        <v>35.633200000000002</v>
      </c>
      <c r="E2486" s="2">
        <v>12037</v>
      </c>
      <c r="F2486" s="2">
        <v>49.243000000000002</v>
      </c>
      <c r="G2486" s="2">
        <v>592737.99100000004</v>
      </c>
      <c r="H2486" s="5">
        <f t="shared" si="38"/>
        <v>-7.879452726067937E-3</v>
      </c>
      <c r="I2486" s="4"/>
      <c r="J2486" s="4"/>
      <c r="K2486" s="4"/>
    </row>
    <row r="2487" spans="2:11" ht="13.5" x14ac:dyDescent="0.35">
      <c r="B2487" s="3">
        <v>45621</v>
      </c>
      <c r="C2487" s="2">
        <v>49.12</v>
      </c>
      <c r="D2487" s="2">
        <v>35.6477</v>
      </c>
      <c r="E2487" s="2">
        <v>1167</v>
      </c>
      <c r="F2487" s="2">
        <v>49.137999999999998</v>
      </c>
      <c r="G2487" s="2">
        <v>57344.046000000002</v>
      </c>
      <c r="H2487" s="5">
        <f t="shared" si="38"/>
        <v>4.0692387997704892E-4</v>
      </c>
      <c r="I2487" s="4"/>
      <c r="J2487" s="4"/>
      <c r="K2487" s="4"/>
    </row>
    <row r="2488" spans="2:11" ht="13.5" x14ac:dyDescent="0.35">
      <c r="B2488" s="3">
        <v>45622</v>
      </c>
      <c r="C2488" s="2">
        <v>49.5</v>
      </c>
      <c r="D2488" s="2">
        <v>35.923400000000001</v>
      </c>
      <c r="E2488" s="2">
        <v>6028</v>
      </c>
      <c r="F2488" s="2">
        <v>49.146000000000001</v>
      </c>
      <c r="G2488" s="2">
        <v>296252.08799999999</v>
      </c>
      <c r="H2488" s="5">
        <f t="shared" si="38"/>
        <v>7.7340193055933622E-3</v>
      </c>
      <c r="I2488" s="4"/>
      <c r="J2488" s="4"/>
      <c r="K2488" s="4"/>
    </row>
    <row r="2489" spans="2:11" ht="13.5" x14ac:dyDescent="0.35">
      <c r="B2489" s="3">
        <v>45623</v>
      </c>
      <c r="C2489" s="2">
        <v>49.6</v>
      </c>
      <c r="D2489" s="2">
        <v>35.996000000000002</v>
      </c>
      <c r="E2489" s="2">
        <v>724</v>
      </c>
      <c r="F2489" s="2">
        <v>49.484999999999999</v>
      </c>
      <c r="G2489" s="2">
        <v>35827.14</v>
      </c>
      <c r="H2489" s="5">
        <f t="shared" si="38"/>
        <v>2.0209668349878166E-3</v>
      </c>
      <c r="I2489" s="4"/>
      <c r="J2489" s="4"/>
      <c r="K2489" s="4"/>
    </row>
    <row r="2490" spans="2:11" ht="13.5" x14ac:dyDescent="0.35">
      <c r="B2490" s="3">
        <v>45624</v>
      </c>
      <c r="C2490" s="2">
        <v>49.75</v>
      </c>
      <c r="D2490" s="2">
        <v>36.104900000000001</v>
      </c>
      <c r="E2490" s="2">
        <v>1234</v>
      </c>
      <c r="F2490" s="2">
        <v>49.639000000000003</v>
      </c>
      <c r="G2490" s="2">
        <v>61254.525999999998</v>
      </c>
      <c r="H2490" s="5">
        <f t="shared" si="38"/>
        <v>3.0253361484608968E-3</v>
      </c>
      <c r="I2490" s="4"/>
      <c r="J2490" s="4"/>
      <c r="K2490" s="4"/>
    </row>
    <row r="2491" spans="2:11" ht="13.5" x14ac:dyDescent="0.35">
      <c r="B2491" s="3">
        <v>45625</v>
      </c>
      <c r="C2491" s="2">
        <v>50</v>
      </c>
      <c r="D2491" s="2">
        <v>36.286299999999997</v>
      </c>
      <c r="E2491" s="2">
        <v>882</v>
      </c>
      <c r="F2491" s="2">
        <v>49.997</v>
      </c>
      <c r="G2491" s="2">
        <v>44097.353999999999</v>
      </c>
      <c r="H2491" s="5">
        <f t="shared" si="38"/>
        <v>5.0242487861757393E-3</v>
      </c>
      <c r="I2491" s="4"/>
      <c r="J2491" s="4"/>
      <c r="K2491" s="4"/>
    </row>
    <row r="2492" spans="2:11" ht="13.5" x14ac:dyDescent="0.35">
      <c r="B2492" s="3">
        <v>45628</v>
      </c>
      <c r="C2492" s="2">
        <v>49.81</v>
      </c>
      <c r="D2492" s="2">
        <v>36.148400000000002</v>
      </c>
      <c r="E2492" s="2">
        <v>2053</v>
      </c>
      <c r="F2492" s="2">
        <v>50.014000000000003</v>
      </c>
      <c r="G2492" s="2">
        <v>102678.742</v>
      </c>
      <c r="H2492" s="5">
        <f t="shared" si="38"/>
        <v>-3.8003323568397665E-3</v>
      </c>
      <c r="I2492" s="4"/>
      <c r="J2492" s="4"/>
      <c r="K2492" s="4"/>
    </row>
    <row r="2493" spans="2:11" ht="13.5" x14ac:dyDescent="0.35">
      <c r="B2493" s="3">
        <v>45629</v>
      </c>
      <c r="C2493" s="2">
        <v>50</v>
      </c>
      <c r="D2493" s="2">
        <v>36.286299999999997</v>
      </c>
      <c r="E2493" s="2">
        <v>1727</v>
      </c>
      <c r="F2493" s="2">
        <v>49.999000000000002</v>
      </c>
      <c r="G2493" s="2">
        <v>86348.273000000001</v>
      </c>
      <c r="H2493" s="5">
        <f t="shared" si="38"/>
        <v>3.8148299786434476E-3</v>
      </c>
      <c r="I2493" s="4"/>
      <c r="J2493" s="4"/>
      <c r="K2493" s="4"/>
    </row>
    <row r="2494" spans="2:11" ht="13.5" x14ac:dyDescent="0.35">
      <c r="B2494" s="3">
        <v>45630</v>
      </c>
      <c r="C2494" s="2">
        <v>49.8</v>
      </c>
      <c r="D2494" s="2">
        <v>36.141199999999998</v>
      </c>
      <c r="E2494" s="2">
        <v>798</v>
      </c>
      <c r="F2494" s="2">
        <v>49.911999999999999</v>
      </c>
      <c r="G2494" s="2">
        <v>39829.775999999998</v>
      </c>
      <c r="H2494" s="5">
        <f t="shared" si="38"/>
        <v>-3.998754350815579E-3</v>
      </c>
      <c r="I2494" s="4"/>
      <c r="J2494" s="4"/>
      <c r="K2494" s="4"/>
    </row>
    <row r="2495" spans="2:11" ht="13.5" x14ac:dyDescent="0.35">
      <c r="B2495" s="3">
        <v>45631</v>
      </c>
      <c r="C2495" s="2">
        <v>50.8</v>
      </c>
      <c r="D2495" s="2">
        <v>36.866900000000001</v>
      </c>
      <c r="E2495" s="2">
        <v>13898</v>
      </c>
      <c r="F2495" s="2">
        <v>49.87</v>
      </c>
      <c r="G2495" s="2">
        <v>693093.26</v>
      </c>
      <c r="H2495" s="5">
        <f t="shared" si="38"/>
        <v>2.0079576771108967E-2</v>
      </c>
      <c r="I2495" s="4"/>
      <c r="J2495" s="4"/>
      <c r="K2495" s="4"/>
    </row>
    <row r="2496" spans="2:11" ht="13.5" x14ac:dyDescent="0.35">
      <c r="B2496" s="3">
        <v>45632</v>
      </c>
      <c r="C2496" s="2">
        <v>50.79</v>
      </c>
      <c r="D2496" s="2">
        <v>36.8596</v>
      </c>
      <c r="E2496" s="2">
        <v>3074</v>
      </c>
      <c r="F2496" s="2">
        <v>50.284999999999997</v>
      </c>
      <c r="G2496" s="2">
        <v>154576.09</v>
      </c>
      <c r="H2496" s="5">
        <f t="shared" si="38"/>
        <v>-1.9800959668430897E-4</v>
      </c>
      <c r="I2496" s="4"/>
      <c r="J2496" s="4"/>
      <c r="K2496" s="4"/>
    </row>
    <row r="2497" spans="2:11" ht="13.5" x14ac:dyDescent="0.35">
      <c r="B2497" s="3">
        <v>45635</v>
      </c>
      <c r="C2497" s="2">
        <v>50.32</v>
      </c>
      <c r="D2497" s="2">
        <v>36.518500000000003</v>
      </c>
      <c r="E2497" s="2">
        <v>3206</v>
      </c>
      <c r="F2497" s="2">
        <v>50.311999999999998</v>
      </c>
      <c r="G2497" s="2">
        <v>161300.272</v>
      </c>
      <c r="H2497" s="5">
        <f t="shared" si="38"/>
        <v>-9.2540342271754793E-3</v>
      </c>
      <c r="I2497" s="4"/>
      <c r="J2497" s="4"/>
      <c r="K2497" s="4"/>
    </row>
    <row r="2498" spans="2:11" ht="13.5" x14ac:dyDescent="0.35">
      <c r="B2498" s="3">
        <v>45636</v>
      </c>
      <c r="C2498" s="2">
        <v>50.99</v>
      </c>
      <c r="D2498" s="2">
        <v>37.004800000000003</v>
      </c>
      <c r="E2498" s="2">
        <v>3252</v>
      </c>
      <c r="F2498" s="2">
        <v>50.762</v>
      </c>
      <c r="G2498" s="2">
        <v>165078.024</v>
      </c>
      <c r="H2498" s="5">
        <f t="shared" si="38"/>
        <v>1.3316538192970684E-2</v>
      </c>
      <c r="I2498" s="4"/>
      <c r="J2498" s="4"/>
      <c r="K2498" s="4"/>
    </row>
    <row r="2499" spans="2:11" ht="13.5" x14ac:dyDescent="0.35">
      <c r="B2499" s="3">
        <v>45637</v>
      </c>
      <c r="C2499" s="2">
        <v>50.52</v>
      </c>
      <c r="D2499" s="2">
        <v>36.663699999999999</v>
      </c>
      <c r="E2499" s="2">
        <v>1645</v>
      </c>
      <c r="F2499" s="2">
        <v>50.780999999999999</v>
      </c>
      <c r="G2499" s="2">
        <v>83534.744999999995</v>
      </c>
      <c r="H2499" s="5">
        <f t="shared" si="38"/>
        <v>-9.217723106191747E-3</v>
      </c>
      <c r="I2499" s="4"/>
      <c r="J2499" s="4"/>
      <c r="K2499" s="4"/>
    </row>
    <row r="2500" spans="2:11" ht="13.5" x14ac:dyDescent="0.35">
      <c r="B2500" s="3">
        <v>45638</v>
      </c>
      <c r="C2500" s="2">
        <v>50.75</v>
      </c>
      <c r="D2500" s="2">
        <v>36.830599999999997</v>
      </c>
      <c r="E2500" s="2">
        <v>3298</v>
      </c>
      <c r="F2500" s="2">
        <v>50.579000000000001</v>
      </c>
      <c r="G2500" s="2">
        <v>166809.54199999999</v>
      </c>
      <c r="H2500" s="5">
        <f t="shared" si="38"/>
        <v>4.5521864950891014E-3</v>
      </c>
      <c r="I2500" s="4"/>
      <c r="J2500" s="4"/>
      <c r="K2500" s="4"/>
    </row>
    <row r="2501" spans="2:11" ht="13.5" x14ac:dyDescent="0.35">
      <c r="B2501" s="3">
        <v>45639</v>
      </c>
      <c r="C2501" s="2">
        <v>50.98</v>
      </c>
      <c r="D2501" s="2">
        <v>36.997500000000002</v>
      </c>
      <c r="E2501" s="2">
        <v>1073</v>
      </c>
      <c r="F2501" s="2">
        <v>50.848999999999997</v>
      </c>
      <c r="G2501" s="2">
        <v>54560.976999999999</v>
      </c>
      <c r="H2501" s="5">
        <f t="shared" si="38"/>
        <v>4.5315579979692266E-3</v>
      </c>
      <c r="I2501" s="4"/>
      <c r="J2501" s="4"/>
      <c r="K2501" s="4"/>
    </row>
    <row r="2502" spans="2:11" ht="13.5" x14ac:dyDescent="0.35">
      <c r="B2502" s="3">
        <v>45642</v>
      </c>
      <c r="C2502" s="2">
        <v>51</v>
      </c>
      <c r="D2502" s="2">
        <v>37.012</v>
      </c>
      <c r="E2502" s="2">
        <v>4148</v>
      </c>
      <c r="F2502" s="2">
        <v>50.923000000000002</v>
      </c>
      <c r="G2502" s="2">
        <v>211228.60399999999</v>
      </c>
      <c r="H2502" s="5">
        <f t="shared" si="38"/>
        <v>3.9191837286298208E-4</v>
      </c>
      <c r="I2502" s="4"/>
      <c r="J2502" s="4"/>
      <c r="K2502" s="4"/>
    </row>
    <row r="2503" spans="2:11" ht="13.5" x14ac:dyDescent="0.35">
      <c r="B2503" s="3">
        <v>45644</v>
      </c>
      <c r="C2503" s="2">
        <v>50</v>
      </c>
      <c r="D2503" s="2">
        <v>36.286299999999997</v>
      </c>
      <c r="E2503" s="2">
        <v>5145</v>
      </c>
      <c r="F2503" s="2">
        <v>49.777000000000001</v>
      </c>
      <c r="G2503" s="2">
        <v>256102.66500000001</v>
      </c>
      <c r="H2503" s="5">
        <f t="shared" ref="H2503:H2566" si="39">(D2503-D2502)/D2502</f>
        <v>-1.9607154436399096E-2</v>
      </c>
      <c r="I2503" s="4"/>
      <c r="J2503" s="4"/>
      <c r="K2503" s="4"/>
    </row>
    <row r="2504" spans="2:11" ht="13.5" x14ac:dyDescent="0.35">
      <c r="B2504" s="3">
        <v>45645</v>
      </c>
      <c r="C2504" s="2">
        <v>50.9</v>
      </c>
      <c r="D2504" s="2">
        <v>36.939500000000002</v>
      </c>
      <c r="E2504" s="2">
        <v>27927</v>
      </c>
      <c r="F2504" s="2">
        <v>50.381999999999998</v>
      </c>
      <c r="G2504" s="2">
        <v>1407018.1140000001</v>
      </c>
      <c r="H2504" s="5">
        <f t="shared" si="39"/>
        <v>1.8001284231238937E-2</v>
      </c>
      <c r="I2504" s="4"/>
      <c r="J2504" s="4"/>
      <c r="K2504" s="4"/>
    </row>
    <row r="2505" spans="2:11" ht="13.5" x14ac:dyDescent="0.35">
      <c r="B2505" s="3">
        <v>45646</v>
      </c>
      <c r="C2505" s="2">
        <v>50.89</v>
      </c>
      <c r="D2505" s="2">
        <v>36.932200000000002</v>
      </c>
      <c r="E2505" s="2">
        <v>466775</v>
      </c>
      <c r="F2505" s="2">
        <v>50.887999999999998</v>
      </c>
      <c r="G2505" s="2">
        <v>23753246.199999999</v>
      </c>
      <c r="H2505" s="5">
        <f t="shared" si="39"/>
        <v>-1.9762043341140919E-4</v>
      </c>
      <c r="I2505" s="4"/>
      <c r="J2505" s="4"/>
      <c r="K2505" s="4"/>
    </row>
    <row r="2506" spans="2:11" ht="13.5" x14ac:dyDescent="0.35">
      <c r="B2506" s="3">
        <v>45649</v>
      </c>
      <c r="C2506" s="2">
        <v>50.89</v>
      </c>
      <c r="D2506" s="2">
        <v>36.932200000000002</v>
      </c>
      <c r="E2506" s="2">
        <v>3728</v>
      </c>
      <c r="F2506" s="2">
        <v>50.777000000000001</v>
      </c>
      <c r="G2506" s="2">
        <v>189296.65599999999</v>
      </c>
      <c r="H2506" s="5">
        <f t="shared" si="39"/>
        <v>0</v>
      </c>
      <c r="I2506" s="4"/>
      <c r="J2506" s="4"/>
      <c r="K2506" s="4"/>
    </row>
    <row r="2507" spans="2:11" ht="13.5" x14ac:dyDescent="0.35">
      <c r="B2507" s="3">
        <v>45650</v>
      </c>
      <c r="C2507" s="2">
        <v>50.6</v>
      </c>
      <c r="D2507" s="2">
        <v>36.721699999999998</v>
      </c>
      <c r="E2507" s="2">
        <v>2983</v>
      </c>
      <c r="F2507" s="2">
        <v>50.219000000000001</v>
      </c>
      <c r="G2507" s="2">
        <v>149803.277</v>
      </c>
      <c r="H2507" s="5">
        <f t="shared" si="39"/>
        <v>-5.6996333822518898E-3</v>
      </c>
      <c r="I2507" s="4"/>
      <c r="J2507" s="4"/>
      <c r="K2507" s="4"/>
    </row>
    <row r="2508" spans="2:11" ht="13.5" x14ac:dyDescent="0.35">
      <c r="B2508" s="3">
        <v>45651</v>
      </c>
      <c r="C2508" s="2">
        <v>50.6</v>
      </c>
      <c r="D2508" s="2">
        <v>36.721699999999998</v>
      </c>
      <c r="E2508" s="2">
        <v>667</v>
      </c>
      <c r="F2508" s="2">
        <v>50.475000000000001</v>
      </c>
      <c r="G2508" s="2">
        <v>33666.824999999997</v>
      </c>
      <c r="H2508" s="5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50.9</v>
      </c>
      <c r="D2509" s="2">
        <v>36.939500000000002</v>
      </c>
      <c r="E2509" s="2">
        <v>2506</v>
      </c>
      <c r="F2509" s="2">
        <v>50.786000000000001</v>
      </c>
      <c r="G2509" s="2">
        <v>127269.716</v>
      </c>
      <c r="H2509" s="5">
        <f t="shared" si="39"/>
        <v>5.9310979611511445E-3</v>
      </c>
      <c r="I2509" s="4"/>
      <c r="J2509" s="4"/>
      <c r="K2509" s="4"/>
    </row>
    <row r="2510" spans="2:11" ht="13.5" x14ac:dyDescent="0.35">
      <c r="B2510" s="3">
        <v>45653</v>
      </c>
      <c r="C2510" s="2">
        <v>50.8</v>
      </c>
      <c r="D2510" s="2">
        <v>36.866900000000001</v>
      </c>
      <c r="E2510" s="2">
        <v>3015</v>
      </c>
      <c r="F2510" s="2">
        <v>50.795000000000002</v>
      </c>
      <c r="G2510" s="2">
        <v>153146.92499999999</v>
      </c>
      <c r="H2510" s="5">
        <f t="shared" si="39"/>
        <v>-1.9653758172146706E-3</v>
      </c>
      <c r="I2510" s="4"/>
      <c r="J2510" s="4"/>
      <c r="K2510" s="4"/>
    </row>
    <row r="2511" spans="2:11" ht="13.5" x14ac:dyDescent="0.35">
      <c r="B2511" s="3">
        <v>45656</v>
      </c>
      <c r="C2511" s="2">
        <v>50.9</v>
      </c>
      <c r="D2511" s="2">
        <v>36.939500000000002</v>
      </c>
      <c r="E2511" s="2">
        <v>2693</v>
      </c>
      <c r="F2511" s="2">
        <v>50.889000000000003</v>
      </c>
      <c r="G2511" s="2">
        <v>137044.07699999999</v>
      </c>
      <c r="H2511" s="5">
        <f t="shared" si="39"/>
        <v>1.9692461259287145E-3</v>
      </c>
      <c r="I2511" s="7"/>
      <c r="J2511" s="7"/>
      <c r="K2511" s="7"/>
    </row>
    <row r="2512" spans="2:11" ht="13.5" x14ac:dyDescent="0.35">
      <c r="B2512" s="3">
        <v>45657</v>
      </c>
      <c r="C2512" s="2">
        <v>51.5</v>
      </c>
      <c r="D2512" s="2">
        <v>37.374899999999997</v>
      </c>
      <c r="E2512" s="2">
        <v>2835</v>
      </c>
      <c r="F2512" s="2">
        <v>51.405000000000001</v>
      </c>
      <c r="G2512" s="2">
        <v>145733.17499999999</v>
      </c>
      <c r="H2512" s="5">
        <f t="shared" si="39"/>
        <v>1.1786840644838025E-2</v>
      </c>
      <c r="I2512" s="8"/>
      <c r="J2512" s="9"/>
      <c r="K2512" s="10"/>
    </row>
    <row r="2513" spans="2:11" ht="13.5" x14ac:dyDescent="0.35">
      <c r="B2513" s="3">
        <v>45659</v>
      </c>
      <c r="C2513" s="2">
        <v>51.4</v>
      </c>
      <c r="D2513" s="2">
        <v>37.302300000000002</v>
      </c>
      <c r="E2513" s="2">
        <v>1289</v>
      </c>
      <c r="F2513" s="2">
        <v>51.296999999999997</v>
      </c>
      <c r="G2513" s="2">
        <v>66121.832999999999</v>
      </c>
      <c r="H2513" s="5">
        <f t="shared" si="39"/>
        <v>-1.9424801136590127E-3</v>
      </c>
      <c r="I2513" s="4"/>
      <c r="J2513" s="4"/>
      <c r="K2513" s="4"/>
    </row>
    <row r="2514" spans="2:11" ht="13.5" x14ac:dyDescent="0.35">
      <c r="B2514" s="3">
        <v>45660</v>
      </c>
      <c r="C2514" s="2">
        <v>51.9</v>
      </c>
      <c r="D2514" s="2">
        <v>37.665199999999999</v>
      </c>
      <c r="E2514" s="2">
        <v>2977</v>
      </c>
      <c r="F2514" s="2">
        <v>51.417000000000002</v>
      </c>
      <c r="G2514" s="2">
        <v>153068.40900000001</v>
      </c>
      <c r="H2514" s="5">
        <f t="shared" si="39"/>
        <v>9.7286226318483368E-3</v>
      </c>
      <c r="I2514" s="4"/>
      <c r="J2514" s="4"/>
      <c r="K2514" s="4"/>
    </row>
    <row r="2515" spans="2:11" ht="13.5" x14ac:dyDescent="0.35">
      <c r="B2515" s="3">
        <v>45663</v>
      </c>
      <c r="C2515" s="2">
        <v>52.85</v>
      </c>
      <c r="D2515" s="2">
        <v>38.354599999999998</v>
      </c>
      <c r="E2515" s="2">
        <v>4352</v>
      </c>
      <c r="F2515" s="2">
        <v>52.561</v>
      </c>
      <c r="G2515" s="2">
        <v>228745.47200000001</v>
      </c>
      <c r="H2515" s="5">
        <f t="shared" si="39"/>
        <v>1.8303367564754713E-2</v>
      </c>
      <c r="I2515" s="4"/>
      <c r="J2515" s="4"/>
      <c r="K2515" s="4"/>
    </row>
    <row r="2516" spans="2:11" ht="13.5" x14ac:dyDescent="0.35">
      <c r="B2516" s="3">
        <v>45664</v>
      </c>
      <c r="C2516" s="2">
        <v>52.6</v>
      </c>
      <c r="D2516" s="2">
        <v>38.173200000000001</v>
      </c>
      <c r="E2516" s="2">
        <v>3676</v>
      </c>
      <c r="F2516" s="2">
        <v>51.966999999999999</v>
      </c>
      <c r="G2516" s="2">
        <v>191030.69200000001</v>
      </c>
      <c r="H2516" s="5">
        <f t="shared" si="39"/>
        <v>-4.7295500409337199E-3</v>
      </c>
      <c r="I2516" s="4"/>
      <c r="J2516" s="4"/>
      <c r="K2516" s="4"/>
    </row>
    <row r="2517" spans="2:11" ht="13.5" x14ac:dyDescent="0.35">
      <c r="B2517" s="3">
        <v>45665</v>
      </c>
      <c r="C2517" s="2">
        <v>52.59</v>
      </c>
      <c r="D2517" s="2">
        <v>38.165900000000001</v>
      </c>
      <c r="E2517" s="2">
        <v>2647</v>
      </c>
      <c r="F2517" s="2">
        <v>52.006999999999998</v>
      </c>
      <c r="G2517" s="2">
        <v>137662.52900000001</v>
      </c>
      <c r="H2517" s="5">
        <f t="shared" si="39"/>
        <v>-1.9123364035503312E-4</v>
      </c>
      <c r="I2517" s="4"/>
      <c r="J2517" s="4"/>
      <c r="K2517" s="4"/>
    </row>
    <row r="2518" spans="2:11" ht="13.5" x14ac:dyDescent="0.35">
      <c r="B2518" s="3">
        <v>45666</v>
      </c>
      <c r="C2518" s="2">
        <v>52.5</v>
      </c>
      <c r="D2518" s="2">
        <v>38.1006</v>
      </c>
      <c r="E2518" s="2">
        <v>5384</v>
      </c>
      <c r="F2518" s="2">
        <v>52.747</v>
      </c>
      <c r="G2518" s="2">
        <v>283989.848</v>
      </c>
      <c r="H2518" s="5">
        <f t="shared" si="39"/>
        <v>-1.7109513990237509E-3</v>
      </c>
      <c r="I2518" s="4"/>
      <c r="J2518" s="4"/>
      <c r="K2518" s="4"/>
    </row>
    <row r="2519" spans="2:11" ht="13.5" x14ac:dyDescent="0.35">
      <c r="B2519" s="3">
        <v>45667</v>
      </c>
      <c r="C2519" s="2">
        <v>53</v>
      </c>
      <c r="D2519" s="2">
        <v>38.463500000000003</v>
      </c>
      <c r="E2519" s="2">
        <v>4725</v>
      </c>
      <c r="F2519" s="2">
        <v>52.936999999999998</v>
      </c>
      <c r="G2519" s="2">
        <v>250127.32500000001</v>
      </c>
      <c r="H2519" s="5">
        <f t="shared" si="39"/>
        <v>9.5247843865976737E-3</v>
      </c>
      <c r="I2519" s="4"/>
      <c r="J2519" s="4"/>
      <c r="K2519" s="4"/>
    </row>
    <row r="2520" spans="2:11" ht="13.5" x14ac:dyDescent="0.35">
      <c r="B2520" s="3">
        <v>45670</v>
      </c>
      <c r="C2520" s="2">
        <v>53.3</v>
      </c>
      <c r="D2520" s="2">
        <v>38.681199999999997</v>
      </c>
      <c r="E2520" s="2">
        <v>9923</v>
      </c>
      <c r="F2520" s="2">
        <v>53.405999999999999</v>
      </c>
      <c r="G2520" s="2">
        <v>529947.73800000001</v>
      </c>
      <c r="H2520" s="5">
        <f t="shared" si="39"/>
        <v>5.6599113445212615E-3</v>
      </c>
      <c r="I2520" s="4"/>
      <c r="J2520" s="4"/>
      <c r="K2520" s="4"/>
    </row>
    <row r="2521" spans="2:11" ht="13.5" x14ac:dyDescent="0.35">
      <c r="B2521" s="3">
        <v>45671</v>
      </c>
      <c r="C2521" s="2">
        <v>54</v>
      </c>
      <c r="D2521" s="2">
        <v>39.1892</v>
      </c>
      <c r="E2521" s="2">
        <v>3863</v>
      </c>
      <c r="F2521" s="2">
        <v>53.719000000000001</v>
      </c>
      <c r="G2521" s="2">
        <v>207516.497</v>
      </c>
      <c r="H2521" s="5">
        <f t="shared" si="39"/>
        <v>1.3132994839870602E-2</v>
      </c>
      <c r="I2521" s="4"/>
      <c r="J2521" s="4"/>
      <c r="K2521" s="4"/>
    </row>
    <row r="2522" spans="2:11" ht="13.5" x14ac:dyDescent="0.35">
      <c r="B2522" s="3">
        <v>45672</v>
      </c>
      <c r="C2522" s="2">
        <v>55.98</v>
      </c>
      <c r="D2522" s="2">
        <v>40.626100000000001</v>
      </c>
      <c r="E2522" s="2">
        <v>5832</v>
      </c>
      <c r="F2522" s="2">
        <v>55.003999999999998</v>
      </c>
      <c r="G2522" s="2">
        <v>320783.32799999998</v>
      </c>
      <c r="H2522" s="5">
        <f t="shared" si="39"/>
        <v>3.666571402325134E-2</v>
      </c>
      <c r="I2522" s="4"/>
      <c r="J2522" s="4"/>
      <c r="K2522" s="4"/>
    </row>
    <row r="2523" spans="2:11" ht="13.5" x14ac:dyDescent="0.35">
      <c r="B2523" s="3">
        <v>45673</v>
      </c>
      <c r="C2523" s="2">
        <v>54.99</v>
      </c>
      <c r="D2523" s="2">
        <v>39.907699999999998</v>
      </c>
      <c r="E2523" s="2">
        <v>11778</v>
      </c>
      <c r="F2523" s="2">
        <v>54.45</v>
      </c>
      <c r="G2523" s="2">
        <v>641312.1</v>
      </c>
      <c r="H2523" s="5">
        <f t="shared" si="39"/>
        <v>-1.768321350068066E-2</v>
      </c>
      <c r="I2523" s="4"/>
      <c r="J2523" s="4"/>
      <c r="K2523" s="4"/>
    </row>
    <row r="2524" spans="2:11" ht="13.5" x14ac:dyDescent="0.35">
      <c r="B2524" s="3">
        <v>45674</v>
      </c>
      <c r="C2524" s="2">
        <v>55.7</v>
      </c>
      <c r="D2524" s="2">
        <v>40.422899999999998</v>
      </c>
      <c r="E2524" s="2">
        <v>3507</v>
      </c>
      <c r="F2524" s="2">
        <v>55.017000000000003</v>
      </c>
      <c r="G2524" s="2">
        <v>192944.61900000001</v>
      </c>
      <c r="H2524" s="5">
        <f t="shared" si="39"/>
        <v>1.2909789338899514E-2</v>
      </c>
      <c r="I2524" s="4"/>
      <c r="J2524" s="4"/>
      <c r="K2524" s="4"/>
    </row>
    <row r="2525" spans="2:11" ht="13.5" x14ac:dyDescent="0.35">
      <c r="B2525" s="3">
        <v>45677</v>
      </c>
      <c r="C2525" s="2">
        <v>55.69</v>
      </c>
      <c r="D2525" s="2">
        <v>40.415700000000001</v>
      </c>
      <c r="E2525" s="2">
        <v>4291</v>
      </c>
      <c r="F2525" s="2">
        <v>55.716000000000001</v>
      </c>
      <c r="G2525" s="2">
        <v>239077.356</v>
      </c>
      <c r="H2525" s="5">
        <f t="shared" si="39"/>
        <v>-1.7811685950284197E-4</v>
      </c>
      <c r="I2525" s="4"/>
      <c r="J2525" s="4"/>
      <c r="K2525" s="4"/>
    </row>
    <row r="2526" spans="2:11" ht="13.5" x14ac:dyDescent="0.35">
      <c r="B2526" s="3">
        <v>45678</v>
      </c>
      <c r="C2526" s="2">
        <v>55.79</v>
      </c>
      <c r="D2526" s="2">
        <v>40.488300000000002</v>
      </c>
      <c r="E2526" s="2">
        <v>7516</v>
      </c>
      <c r="F2526" s="2">
        <v>55.567999999999998</v>
      </c>
      <c r="G2526" s="2">
        <v>417649.08799999999</v>
      </c>
      <c r="H2526" s="5">
        <f t="shared" si="39"/>
        <v>1.796331623601752E-3</v>
      </c>
      <c r="I2526" s="4"/>
      <c r="J2526" s="4"/>
      <c r="K2526" s="4"/>
    </row>
    <row r="2527" spans="2:11" ht="13.5" x14ac:dyDescent="0.35">
      <c r="B2527" s="3">
        <v>45679</v>
      </c>
      <c r="C2527" s="2">
        <v>57.75</v>
      </c>
      <c r="D2527" s="2">
        <v>41.910699999999999</v>
      </c>
      <c r="E2527" s="2">
        <v>16380</v>
      </c>
      <c r="F2527" s="2">
        <v>56.024000000000001</v>
      </c>
      <c r="G2527" s="2">
        <v>917673.12</v>
      </c>
      <c r="H2527" s="5">
        <f t="shared" si="39"/>
        <v>3.5131136649352926E-2</v>
      </c>
      <c r="I2527" s="4"/>
      <c r="J2527" s="4"/>
      <c r="K2527" s="4"/>
    </row>
    <row r="2528" spans="2:11" ht="13.5" x14ac:dyDescent="0.35">
      <c r="B2528" s="3">
        <v>45680</v>
      </c>
      <c r="C2528" s="2">
        <v>59.94</v>
      </c>
      <c r="D2528" s="2">
        <v>43.5</v>
      </c>
      <c r="E2528" s="2">
        <v>14343</v>
      </c>
      <c r="F2528" s="2">
        <v>58.822000000000003</v>
      </c>
      <c r="G2528" s="2">
        <v>843683.946</v>
      </c>
      <c r="H2528" s="5">
        <f t="shared" si="39"/>
        <v>3.7921103679967205E-2</v>
      </c>
      <c r="I2528" s="4"/>
      <c r="J2528" s="4"/>
      <c r="K2528" s="4"/>
    </row>
    <row r="2529" spans="2:11" ht="13.5" x14ac:dyDescent="0.35">
      <c r="B2529" s="3">
        <v>45681</v>
      </c>
      <c r="C2529" s="2">
        <v>60.2</v>
      </c>
      <c r="D2529" s="2">
        <v>43.688699999999997</v>
      </c>
      <c r="E2529" s="2">
        <v>29864</v>
      </c>
      <c r="F2529" s="2">
        <v>59.792000000000002</v>
      </c>
      <c r="G2529" s="2">
        <v>1785628.2879999999</v>
      </c>
      <c r="H2529" s="5">
        <f t="shared" si="39"/>
        <v>4.3379310344826942E-3</v>
      </c>
      <c r="I2529" s="4"/>
      <c r="J2529" s="4"/>
      <c r="K2529" s="4"/>
    </row>
    <row r="2530" spans="2:11" ht="13.5" x14ac:dyDescent="0.35">
      <c r="B2530" s="3">
        <v>45684</v>
      </c>
      <c r="C2530" s="2">
        <v>58.4</v>
      </c>
      <c r="D2530" s="2">
        <v>42.382399999999997</v>
      </c>
      <c r="E2530" s="2">
        <v>10910</v>
      </c>
      <c r="F2530" s="2">
        <v>58.762</v>
      </c>
      <c r="G2530" s="2">
        <v>641093.42000000004</v>
      </c>
      <c r="H2530" s="5">
        <f t="shared" si="39"/>
        <v>-2.9900180138113523E-2</v>
      </c>
      <c r="I2530" s="4"/>
      <c r="J2530" s="4"/>
      <c r="K2530" s="4"/>
    </row>
    <row r="2531" spans="2:11" ht="13.5" x14ac:dyDescent="0.35">
      <c r="B2531" s="3">
        <v>45685</v>
      </c>
      <c r="C2531" s="2">
        <v>58.29</v>
      </c>
      <c r="D2531" s="2">
        <v>42.302599999999998</v>
      </c>
      <c r="E2531" s="2">
        <v>2808</v>
      </c>
      <c r="F2531" s="2">
        <v>58.09</v>
      </c>
      <c r="G2531" s="2">
        <v>163116.72</v>
      </c>
      <c r="H2531" s="5">
        <f t="shared" si="39"/>
        <v>-1.8828570349956294E-3</v>
      </c>
      <c r="I2531" s="4"/>
      <c r="J2531" s="4"/>
      <c r="K2531" s="4"/>
    </row>
    <row r="2532" spans="2:11" ht="13.5" x14ac:dyDescent="0.35">
      <c r="B2532" s="3">
        <v>45686</v>
      </c>
      <c r="C2532" s="2">
        <v>58.79</v>
      </c>
      <c r="D2532" s="2">
        <v>42.665399999999998</v>
      </c>
      <c r="E2532" s="2">
        <v>2143</v>
      </c>
      <c r="F2532" s="2">
        <v>58.350999999999999</v>
      </c>
      <c r="G2532" s="2">
        <v>125046.193</v>
      </c>
      <c r="H2532" s="5">
        <f t="shared" si="39"/>
        <v>8.5763050025293962E-3</v>
      </c>
      <c r="I2532" s="4"/>
      <c r="J2532" s="4"/>
      <c r="K2532" s="4"/>
    </row>
    <row r="2533" spans="2:11" ht="13.5" x14ac:dyDescent="0.35">
      <c r="B2533" s="3">
        <v>45687</v>
      </c>
      <c r="C2533" s="2">
        <v>58.7</v>
      </c>
      <c r="D2533" s="2">
        <v>42.600099999999998</v>
      </c>
      <c r="E2533" s="2">
        <v>2544</v>
      </c>
      <c r="F2533" s="2">
        <v>58.58</v>
      </c>
      <c r="G2533" s="2">
        <v>149027.51999999999</v>
      </c>
      <c r="H2533" s="5">
        <f t="shared" si="39"/>
        <v>-1.5305141871399443E-3</v>
      </c>
      <c r="I2533" s="4"/>
      <c r="J2533" s="4"/>
      <c r="K2533" s="4"/>
    </row>
    <row r="2534" spans="2:11" ht="13.5" x14ac:dyDescent="0.35">
      <c r="B2534" s="3">
        <v>45688</v>
      </c>
      <c r="C2534" s="2">
        <v>58.63</v>
      </c>
      <c r="D2534" s="2">
        <v>42.549300000000002</v>
      </c>
      <c r="E2534" s="2">
        <v>1126</v>
      </c>
      <c r="F2534" s="2">
        <v>58.625</v>
      </c>
      <c r="G2534" s="2">
        <v>66011.75</v>
      </c>
      <c r="H2534" s="5">
        <f t="shared" si="39"/>
        <v>-1.1924854636490359E-3</v>
      </c>
      <c r="I2534" s="4"/>
      <c r="J2534" s="4"/>
      <c r="K2534" s="4"/>
    </row>
    <row r="2535" spans="2:11" ht="13.5" x14ac:dyDescent="0.35">
      <c r="B2535" s="3">
        <v>45691</v>
      </c>
      <c r="C2535" s="2">
        <v>58.58</v>
      </c>
      <c r="D2535" s="2">
        <v>42.512999999999998</v>
      </c>
      <c r="E2535" s="2">
        <v>2351</v>
      </c>
      <c r="F2535" s="2">
        <v>58.567</v>
      </c>
      <c r="G2535" s="2">
        <v>137691.01699999999</v>
      </c>
      <c r="H2535" s="5">
        <f t="shared" si="39"/>
        <v>-8.5312801855739616E-4</v>
      </c>
      <c r="I2535" s="4"/>
      <c r="J2535" s="4"/>
      <c r="K2535" s="4"/>
    </row>
    <row r="2536" spans="2:11" ht="13.5" x14ac:dyDescent="0.35">
      <c r="B2536" s="3">
        <v>45692</v>
      </c>
      <c r="C2536" s="2">
        <v>58.5</v>
      </c>
      <c r="D2536" s="2">
        <v>42.454999999999998</v>
      </c>
      <c r="E2536" s="2">
        <v>2277</v>
      </c>
      <c r="F2536" s="2">
        <v>57.262</v>
      </c>
      <c r="G2536" s="2">
        <v>130385.57399999999</v>
      </c>
      <c r="H2536" s="5">
        <f t="shared" si="39"/>
        <v>-1.3642885705548852E-3</v>
      </c>
      <c r="I2536" s="4"/>
      <c r="J2536" s="4"/>
      <c r="K2536" s="4"/>
    </row>
    <row r="2537" spans="2:11" ht="13.5" x14ac:dyDescent="0.35">
      <c r="B2537" s="3">
        <v>45693</v>
      </c>
      <c r="C2537" s="2">
        <v>58.34</v>
      </c>
      <c r="D2537" s="2">
        <v>42.338900000000002</v>
      </c>
      <c r="E2537" s="2">
        <v>2081</v>
      </c>
      <c r="F2537" s="2">
        <v>58.29</v>
      </c>
      <c r="G2537" s="2">
        <v>121301.49</v>
      </c>
      <c r="H2537" s="5">
        <f t="shared" si="39"/>
        <v>-2.7346602284771143E-3</v>
      </c>
      <c r="I2537" s="4"/>
      <c r="J2537" s="4"/>
      <c r="K2537" s="4"/>
    </row>
    <row r="2538" spans="2:11" ht="13.5" x14ac:dyDescent="0.35">
      <c r="B2538" s="3">
        <v>45694</v>
      </c>
      <c r="C2538" s="2">
        <v>58.34</v>
      </c>
      <c r="D2538" s="2">
        <v>42.338900000000002</v>
      </c>
      <c r="E2538" s="2">
        <v>2380</v>
      </c>
      <c r="F2538" s="2">
        <v>58.406999999999996</v>
      </c>
      <c r="G2538" s="2">
        <v>139008.66</v>
      </c>
      <c r="H2538" s="5">
        <f t="shared" si="39"/>
        <v>0</v>
      </c>
      <c r="I2538" s="4"/>
      <c r="J2538" s="4"/>
      <c r="K2538" s="4"/>
    </row>
    <row r="2539" spans="2:11" ht="13.5" x14ac:dyDescent="0.35">
      <c r="B2539" s="3">
        <v>45695</v>
      </c>
      <c r="C2539" s="2">
        <v>58.97</v>
      </c>
      <c r="D2539" s="2">
        <v>42.796100000000003</v>
      </c>
      <c r="E2539" s="2">
        <v>7466</v>
      </c>
      <c r="F2539" s="2">
        <v>58.476999999999997</v>
      </c>
      <c r="G2539" s="2">
        <v>436589.28200000001</v>
      </c>
      <c r="H2539" s="5">
        <f t="shared" si="39"/>
        <v>1.0798580029240255E-2</v>
      </c>
      <c r="I2539" s="4"/>
      <c r="J2539" s="4"/>
      <c r="K2539" s="4"/>
    </row>
    <row r="2540" spans="2:11" ht="13.5" x14ac:dyDescent="0.35">
      <c r="B2540" s="3">
        <v>45698</v>
      </c>
      <c r="C2540" s="2">
        <v>58.97</v>
      </c>
      <c r="D2540" s="2">
        <v>42.796100000000003</v>
      </c>
      <c r="E2540" s="2">
        <v>511</v>
      </c>
      <c r="F2540" s="2">
        <v>59.018999999999998</v>
      </c>
      <c r="G2540" s="2">
        <v>30158.708999999999</v>
      </c>
      <c r="H2540" s="5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60</v>
      </c>
      <c r="D2541" s="2">
        <v>43.543599999999998</v>
      </c>
      <c r="E2541" s="2">
        <v>6117</v>
      </c>
      <c r="F2541" s="2">
        <v>59.878999999999998</v>
      </c>
      <c r="G2541" s="2">
        <v>366279.84299999999</v>
      </c>
      <c r="H2541" s="5">
        <f t="shared" si="39"/>
        <v>1.7466544848712736E-2</v>
      </c>
      <c r="I2541" s="4"/>
      <c r="J2541" s="4"/>
      <c r="K2541" s="4"/>
    </row>
    <row r="2542" spans="2:11" ht="13.5" x14ac:dyDescent="0.35">
      <c r="B2542" s="3">
        <v>45700</v>
      </c>
      <c r="C2542" s="2">
        <v>60.49</v>
      </c>
      <c r="D2542" s="2">
        <v>43.8992</v>
      </c>
      <c r="E2542" s="2">
        <v>10650</v>
      </c>
      <c r="F2542" s="2">
        <v>60.054000000000002</v>
      </c>
      <c r="G2542" s="2">
        <v>639575.1</v>
      </c>
      <c r="H2542" s="5">
        <f t="shared" si="39"/>
        <v>8.1665273427094353E-3</v>
      </c>
      <c r="I2542" s="4"/>
      <c r="J2542" s="4"/>
      <c r="K2542" s="4"/>
    </row>
    <row r="2543" spans="2:11" ht="13.5" x14ac:dyDescent="0.35">
      <c r="B2543" s="3">
        <v>45701</v>
      </c>
      <c r="C2543" s="2">
        <v>60.5</v>
      </c>
      <c r="D2543" s="2">
        <v>43.906399999999998</v>
      </c>
      <c r="E2543" s="2">
        <v>1325</v>
      </c>
      <c r="F2543" s="2">
        <v>60.396999999999998</v>
      </c>
      <c r="G2543" s="2">
        <v>80026.024999999994</v>
      </c>
      <c r="H2543" s="5">
        <f t="shared" si="39"/>
        <v>1.6401210044824122E-4</v>
      </c>
      <c r="I2543" s="4"/>
      <c r="J2543" s="4"/>
      <c r="K2543" s="4"/>
    </row>
    <row r="2544" spans="2:11" ht="13.5" x14ac:dyDescent="0.35">
      <c r="B2544" s="3">
        <v>45702</v>
      </c>
      <c r="C2544" s="2">
        <v>60.95</v>
      </c>
      <c r="D2544" s="2">
        <v>44.232999999999997</v>
      </c>
      <c r="E2544" s="2">
        <v>760</v>
      </c>
      <c r="F2544" s="2">
        <v>60.37</v>
      </c>
      <c r="G2544" s="2">
        <v>45881.2</v>
      </c>
      <c r="H2544" s="5">
        <f t="shared" si="39"/>
        <v>7.438551099611882E-3</v>
      </c>
      <c r="I2544" s="4"/>
      <c r="J2544" s="4"/>
      <c r="K2544" s="4"/>
    </row>
    <row r="2545" spans="2:11" ht="13.5" x14ac:dyDescent="0.35">
      <c r="B2545" s="3">
        <v>45705</v>
      </c>
      <c r="C2545" s="2">
        <v>60.9</v>
      </c>
      <c r="D2545" s="2">
        <v>44.1967</v>
      </c>
      <c r="E2545" s="2">
        <v>3437</v>
      </c>
      <c r="F2545" s="2">
        <v>60.808999999999997</v>
      </c>
      <c r="G2545" s="2">
        <v>209000.533</v>
      </c>
      <c r="H2545" s="5">
        <f t="shared" si="39"/>
        <v>-8.206542626545139E-4</v>
      </c>
      <c r="I2545" s="4"/>
      <c r="J2545" s="4"/>
      <c r="K2545" s="4"/>
    </row>
    <row r="2546" spans="2:11" ht="13.5" x14ac:dyDescent="0.35">
      <c r="B2546" s="3">
        <v>45706</v>
      </c>
      <c r="C2546" s="2">
        <v>62</v>
      </c>
      <c r="D2546" s="2">
        <v>44.994999999999997</v>
      </c>
      <c r="E2546" s="2">
        <v>6048</v>
      </c>
      <c r="F2546" s="2">
        <v>61.552999999999997</v>
      </c>
      <c r="G2546" s="2">
        <v>372272.54399999999</v>
      </c>
      <c r="H2546" s="5">
        <f t="shared" si="39"/>
        <v>1.8062434525654574E-2</v>
      </c>
      <c r="I2546" s="4"/>
      <c r="J2546" s="4"/>
      <c r="K2546" s="4"/>
    </row>
    <row r="2547" spans="2:11" ht="13.5" x14ac:dyDescent="0.35">
      <c r="B2547" s="3">
        <v>45707</v>
      </c>
      <c r="C2547" s="2">
        <v>62.89</v>
      </c>
      <c r="D2547" s="2">
        <v>45.640900000000002</v>
      </c>
      <c r="E2547" s="2">
        <v>6358</v>
      </c>
      <c r="F2547" s="2">
        <v>62.3</v>
      </c>
      <c r="G2547" s="2">
        <v>396103.4</v>
      </c>
      <c r="H2547" s="5">
        <f t="shared" si="39"/>
        <v>1.4354928325369588E-2</v>
      </c>
      <c r="I2547" s="4"/>
      <c r="J2547" s="4"/>
      <c r="K2547" s="4"/>
    </row>
    <row r="2548" spans="2:11" ht="13.5" x14ac:dyDescent="0.35">
      <c r="B2548" s="3">
        <v>45708</v>
      </c>
      <c r="C2548" s="2">
        <v>63.38</v>
      </c>
      <c r="D2548" s="2">
        <v>45.996499999999997</v>
      </c>
      <c r="E2548" s="2">
        <v>5553</v>
      </c>
      <c r="F2548" s="2">
        <v>63.07</v>
      </c>
      <c r="G2548" s="2">
        <v>350227.71</v>
      </c>
      <c r="H2548" s="5">
        <f t="shared" si="39"/>
        <v>7.7912574028994926E-3</v>
      </c>
      <c r="I2548" s="4"/>
      <c r="J2548" s="4"/>
      <c r="K2548" s="4"/>
    </row>
    <row r="2549" spans="2:11" ht="13.5" x14ac:dyDescent="0.35">
      <c r="B2549" s="3">
        <v>45709</v>
      </c>
      <c r="C2549" s="2">
        <v>64.88</v>
      </c>
      <c r="D2549" s="2">
        <v>47.085099999999997</v>
      </c>
      <c r="E2549" s="2">
        <v>9239</v>
      </c>
      <c r="F2549" s="2">
        <v>63.802999999999997</v>
      </c>
      <c r="G2549" s="2">
        <v>589475.91700000002</v>
      </c>
      <c r="H2549" s="5">
        <f t="shared" si="39"/>
        <v>2.3667018142684761E-2</v>
      </c>
      <c r="I2549" s="4"/>
      <c r="J2549" s="4"/>
      <c r="K2549" s="4"/>
    </row>
    <row r="2550" spans="2:11" ht="13.5" x14ac:dyDescent="0.35">
      <c r="B2550" s="3">
        <v>45712</v>
      </c>
      <c r="C2550" s="2">
        <v>66.8</v>
      </c>
      <c r="D2550" s="2">
        <v>48.478499999999997</v>
      </c>
      <c r="E2550" s="2">
        <v>12922</v>
      </c>
      <c r="F2550" s="2">
        <v>65.322999999999993</v>
      </c>
      <c r="G2550" s="2">
        <v>844103.80599999998</v>
      </c>
      <c r="H2550" s="5">
        <f t="shared" si="39"/>
        <v>2.9593225882497857E-2</v>
      </c>
      <c r="I2550" s="4"/>
      <c r="J2550" s="4"/>
      <c r="K2550" s="4"/>
    </row>
    <row r="2551" spans="2:11" ht="13.5" x14ac:dyDescent="0.35">
      <c r="B2551" s="3">
        <v>45713</v>
      </c>
      <c r="C2551" s="2">
        <v>67.400000000000006</v>
      </c>
      <c r="D2551" s="2">
        <v>48.913899999999998</v>
      </c>
      <c r="E2551" s="2">
        <v>6378</v>
      </c>
      <c r="F2551" s="2">
        <v>67.313000000000002</v>
      </c>
      <c r="G2551" s="2">
        <v>429322.31400000001</v>
      </c>
      <c r="H2551" s="5">
        <f t="shared" si="39"/>
        <v>8.9813009890982887E-3</v>
      </c>
      <c r="I2551" s="4"/>
      <c r="J2551" s="4"/>
      <c r="K2551" s="4"/>
    </row>
    <row r="2552" spans="2:11" ht="13.5" x14ac:dyDescent="0.35">
      <c r="B2552" s="3">
        <v>45714</v>
      </c>
      <c r="C2552" s="2">
        <v>70</v>
      </c>
      <c r="D2552" s="2">
        <v>50.800800000000002</v>
      </c>
      <c r="E2552" s="2">
        <v>14341</v>
      </c>
      <c r="F2552" s="2">
        <v>69.338999999999999</v>
      </c>
      <c r="G2552" s="2">
        <v>994390.59900000005</v>
      </c>
      <c r="H2552" s="5">
        <f t="shared" si="39"/>
        <v>3.8575946714533176E-2</v>
      </c>
      <c r="I2552" s="4"/>
      <c r="J2552" s="4"/>
      <c r="K2552" s="4"/>
    </row>
    <row r="2553" spans="2:11" ht="13.5" x14ac:dyDescent="0.35">
      <c r="B2553" s="3">
        <v>45715</v>
      </c>
      <c r="C2553" s="2">
        <v>71.83</v>
      </c>
      <c r="D2553" s="2">
        <v>52.128900000000002</v>
      </c>
      <c r="E2553" s="2">
        <v>38245</v>
      </c>
      <c r="F2553" s="2">
        <v>71.91</v>
      </c>
      <c r="G2553" s="2">
        <v>2750197.95</v>
      </c>
      <c r="H2553" s="5">
        <f t="shared" si="39"/>
        <v>2.6143289082061684E-2</v>
      </c>
      <c r="I2553" s="4"/>
      <c r="J2553" s="4"/>
      <c r="K2553" s="4"/>
    </row>
    <row r="2554" spans="2:11" ht="13.5" x14ac:dyDescent="0.35">
      <c r="B2554" s="3">
        <v>45716</v>
      </c>
      <c r="C2554" s="2">
        <v>69.05</v>
      </c>
      <c r="D2554" s="2">
        <v>50.111400000000003</v>
      </c>
      <c r="E2554" s="2">
        <v>3126</v>
      </c>
      <c r="F2554" s="2">
        <v>69.510000000000005</v>
      </c>
      <c r="G2554" s="2">
        <v>217288.26</v>
      </c>
      <c r="H2554" s="5">
        <f t="shared" si="39"/>
        <v>-3.870214027151922E-2</v>
      </c>
      <c r="I2554" s="4"/>
      <c r="J2554" s="4"/>
      <c r="K2554" s="4"/>
    </row>
    <row r="2555" spans="2:11" ht="13.5" x14ac:dyDescent="0.35">
      <c r="B2555" s="3">
        <v>45719</v>
      </c>
      <c r="C2555" s="2">
        <v>68</v>
      </c>
      <c r="D2555" s="2">
        <v>49.349400000000003</v>
      </c>
      <c r="E2555" s="2">
        <v>6082</v>
      </c>
      <c r="F2555" s="2">
        <v>67.978999999999999</v>
      </c>
      <c r="G2555" s="2">
        <v>413448.27799999999</v>
      </c>
      <c r="H2555" s="5">
        <f t="shared" si="39"/>
        <v>-1.5206120762940178E-2</v>
      </c>
      <c r="I2555" s="4"/>
      <c r="J2555" s="4"/>
      <c r="K2555" s="4"/>
    </row>
    <row r="2556" spans="2:11" ht="13.5" x14ac:dyDescent="0.35">
      <c r="B2556" s="3">
        <v>45720</v>
      </c>
      <c r="C2556" s="2">
        <v>68.97</v>
      </c>
      <c r="D2556" s="2">
        <v>50.0533</v>
      </c>
      <c r="E2556" s="2">
        <v>4521</v>
      </c>
      <c r="F2556" s="2">
        <v>68.188000000000002</v>
      </c>
      <c r="G2556" s="2">
        <v>308277.94799999997</v>
      </c>
      <c r="H2556" s="5">
        <f t="shared" si="39"/>
        <v>1.4263597936347702E-2</v>
      </c>
      <c r="I2556" s="4"/>
      <c r="J2556" s="4"/>
      <c r="K2556" s="4"/>
    </row>
    <row r="2557" spans="2:11" ht="13.5" x14ac:dyDescent="0.35">
      <c r="B2557" s="3">
        <v>45721</v>
      </c>
      <c r="C2557" s="2">
        <v>69.89</v>
      </c>
      <c r="D2557" s="2">
        <v>50.720999999999997</v>
      </c>
      <c r="E2557" s="2">
        <v>1262</v>
      </c>
      <c r="F2557" s="2">
        <v>69.777000000000001</v>
      </c>
      <c r="G2557" s="2">
        <v>88058.573999999993</v>
      </c>
      <c r="H2557" s="5">
        <f t="shared" si="39"/>
        <v>1.3339779794738736E-2</v>
      </c>
      <c r="I2557" s="4"/>
      <c r="J2557" s="4"/>
      <c r="K2557" s="4"/>
    </row>
    <row r="2558" spans="2:11" ht="13.5" x14ac:dyDescent="0.35">
      <c r="B2558" s="3">
        <v>45722</v>
      </c>
      <c r="C2558" s="2">
        <v>70.5</v>
      </c>
      <c r="D2558" s="2">
        <v>51.163699999999999</v>
      </c>
      <c r="E2558" s="2">
        <v>7428</v>
      </c>
      <c r="F2558" s="2">
        <v>70.046999999999997</v>
      </c>
      <c r="G2558" s="2">
        <v>520309.11599999998</v>
      </c>
      <c r="H2558" s="5">
        <f t="shared" si="39"/>
        <v>8.72814021805568E-3</v>
      </c>
      <c r="I2558" s="4"/>
      <c r="J2558" s="4"/>
      <c r="K2558" s="4"/>
    </row>
    <row r="2559" spans="2:11" ht="13.5" x14ac:dyDescent="0.35">
      <c r="B2559" s="3">
        <v>45723</v>
      </c>
      <c r="C2559" s="2">
        <v>68.400000000000006</v>
      </c>
      <c r="D2559" s="2">
        <v>49.639699999999998</v>
      </c>
      <c r="E2559" s="2">
        <v>9160</v>
      </c>
      <c r="F2559" s="2">
        <v>69.227000000000004</v>
      </c>
      <c r="G2559" s="2">
        <v>634119.31999999995</v>
      </c>
      <c r="H2559" s="5">
        <f t="shared" si="39"/>
        <v>-2.9786743335607099E-2</v>
      </c>
      <c r="I2559" s="4"/>
      <c r="J2559" s="4"/>
      <c r="K2559" s="4"/>
    </row>
    <row r="2560" spans="2:11" ht="13.5" x14ac:dyDescent="0.35">
      <c r="B2560" s="3">
        <v>45726</v>
      </c>
      <c r="C2560" s="2">
        <v>68.98</v>
      </c>
      <c r="D2560" s="2">
        <v>50.060600000000001</v>
      </c>
      <c r="E2560" s="2">
        <v>4407</v>
      </c>
      <c r="F2560" s="2">
        <v>68.244</v>
      </c>
      <c r="G2560" s="2">
        <v>300751.30800000002</v>
      </c>
      <c r="H2560" s="5">
        <f t="shared" si="39"/>
        <v>8.4791003974641899E-3</v>
      </c>
      <c r="I2560" s="4"/>
      <c r="J2560" s="4"/>
      <c r="K2560" s="4"/>
    </row>
    <row r="2561" spans="2:11" ht="13.5" x14ac:dyDescent="0.35">
      <c r="B2561" s="3">
        <v>45727</v>
      </c>
      <c r="C2561" s="2">
        <v>68.489999999999995</v>
      </c>
      <c r="D2561" s="2">
        <v>49.704999999999998</v>
      </c>
      <c r="E2561" s="2">
        <v>5354</v>
      </c>
      <c r="F2561" s="2">
        <v>68.369</v>
      </c>
      <c r="G2561" s="2">
        <v>366047.62599999999</v>
      </c>
      <c r="H2561" s="5">
        <f t="shared" si="39"/>
        <v>-7.1033906904831856E-3</v>
      </c>
      <c r="I2561" s="4"/>
      <c r="J2561" s="4"/>
      <c r="K2561" s="4"/>
    </row>
    <row r="2562" spans="2:11" ht="13.5" x14ac:dyDescent="0.35">
      <c r="B2562" s="3">
        <v>45728</v>
      </c>
      <c r="C2562" s="2">
        <v>72.48</v>
      </c>
      <c r="D2562" s="2">
        <v>52.6006</v>
      </c>
      <c r="E2562" s="2">
        <v>34862</v>
      </c>
      <c r="F2562" s="2">
        <v>72.007000000000005</v>
      </c>
      <c r="G2562" s="2">
        <v>2510308.034</v>
      </c>
      <c r="H2562" s="5">
        <f t="shared" si="39"/>
        <v>5.825570868121923E-2</v>
      </c>
      <c r="I2562" s="4"/>
      <c r="J2562" s="4"/>
      <c r="K2562" s="4"/>
    </row>
    <row r="2563" spans="2:11" ht="13.5" x14ac:dyDescent="0.35">
      <c r="B2563" s="3">
        <v>45729</v>
      </c>
      <c r="C2563" s="2">
        <v>72.3</v>
      </c>
      <c r="D2563" s="2">
        <v>52.47</v>
      </c>
      <c r="E2563" s="2">
        <v>13329</v>
      </c>
      <c r="F2563" s="2">
        <v>72.28</v>
      </c>
      <c r="G2563" s="2">
        <v>963420.12</v>
      </c>
      <c r="H2563" s="5">
        <f t="shared" si="39"/>
        <v>-2.4828614122272591E-3</v>
      </c>
      <c r="I2563" s="4"/>
      <c r="J2563" s="4"/>
      <c r="K2563" s="4"/>
    </row>
    <row r="2564" spans="2:11" ht="13.5" x14ac:dyDescent="0.35">
      <c r="B2564" s="3">
        <v>45730</v>
      </c>
      <c r="C2564" s="2">
        <v>69.599999999999994</v>
      </c>
      <c r="D2564" s="2">
        <v>50.5105</v>
      </c>
      <c r="E2564" s="2">
        <v>6669</v>
      </c>
      <c r="F2564" s="2">
        <v>71.236000000000004</v>
      </c>
      <c r="G2564" s="2">
        <v>475072.88400000002</v>
      </c>
      <c r="H2564" s="5">
        <f t="shared" si="39"/>
        <v>-3.7345149609300521E-2</v>
      </c>
      <c r="I2564" s="4"/>
      <c r="J2564" s="4"/>
      <c r="K2564" s="4"/>
    </row>
    <row r="2565" spans="2:11" ht="13.5" x14ac:dyDescent="0.35">
      <c r="B2565" s="3">
        <v>45733</v>
      </c>
      <c r="C2565" s="2">
        <v>71.94</v>
      </c>
      <c r="D2565" s="2">
        <v>52.2087</v>
      </c>
      <c r="E2565" s="2">
        <v>5201</v>
      </c>
      <c r="F2565" s="2">
        <v>70.561999999999998</v>
      </c>
      <c r="G2565" s="2">
        <v>366992.962</v>
      </c>
      <c r="H2565" s="5">
        <f t="shared" si="39"/>
        <v>3.362073232298235E-2</v>
      </c>
      <c r="I2565" s="4"/>
      <c r="J2565" s="4"/>
      <c r="K2565" s="4"/>
    </row>
    <row r="2566" spans="2:11" ht="13.5" x14ac:dyDescent="0.35">
      <c r="B2566" s="3">
        <v>45734</v>
      </c>
      <c r="C2566" s="2">
        <v>72.400000000000006</v>
      </c>
      <c r="D2566" s="2">
        <v>52.5426</v>
      </c>
      <c r="E2566" s="2">
        <v>10380</v>
      </c>
      <c r="F2566" s="2">
        <v>72.099999999999994</v>
      </c>
      <c r="G2566" s="2">
        <v>748398</v>
      </c>
      <c r="H2566" s="5">
        <f t="shared" si="39"/>
        <v>6.3954858098362894E-3</v>
      </c>
      <c r="I2566" s="4"/>
      <c r="J2566" s="4"/>
      <c r="K2566" s="4"/>
    </row>
    <row r="2567" spans="2:11" ht="13.5" x14ac:dyDescent="0.35">
      <c r="B2567" s="3">
        <v>45735</v>
      </c>
      <c r="C2567" s="2">
        <v>71.599999999999994</v>
      </c>
      <c r="D2567" s="2">
        <v>51.962000000000003</v>
      </c>
      <c r="E2567" s="2">
        <v>4323</v>
      </c>
      <c r="F2567" s="2">
        <v>71.945999999999998</v>
      </c>
      <c r="G2567" s="2">
        <v>311022.55800000002</v>
      </c>
      <c r="H2567" s="5">
        <f t="shared" ref="H2567:H2630" si="40">(D2567-D2566)/D2566</f>
        <v>-1.1050081267390592E-2</v>
      </c>
      <c r="I2567" s="4"/>
      <c r="J2567" s="4"/>
      <c r="K2567" s="4"/>
    </row>
    <row r="2568" spans="2:11" ht="13.5" x14ac:dyDescent="0.35">
      <c r="B2568" s="3">
        <v>45737</v>
      </c>
      <c r="C2568" s="2">
        <v>71.97</v>
      </c>
      <c r="D2568" s="2">
        <v>52.230499999999999</v>
      </c>
      <c r="E2568" s="2">
        <v>5410</v>
      </c>
      <c r="F2568" s="2">
        <v>71.569999999999993</v>
      </c>
      <c r="G2568" s="2">
        <v>387193.7</v>
      </c>
      <c r="H2568" s="5">
        <f t="shared" si="40"/>
        <v>5.1672375967052068E-3</v>
      </c>
      <c r="I2568" s="4"/>
      <c r="J2568" s="4"/>
      <c r="K2568" s="4"/>
    </row>
    <row r="2569" spans="2:11" ht="13.5" x14ac:dyDescent="0.35">
      <c r="B2569" s="3">
        <v>45740</v>
      </c>
      <c r="C2569" s="2">
        <v>71.97</v>
      </c>
      <c r="D2569" s="2">
        <v>52.230499999999999</v>
      </c>
      <c r="E2569" s="2">
        <v>5409</v>
      </c>
      <c r="F2569" s="2">
        <v>71.897000000000006</v>
      </c>
      <c r="G2569" s="2">
        <v>388890.87300000002</v>
      </c>
      <c r="H2569" s="5">
        <f t="shared" si="40"/>
        <v>0</v>
      </c>
      <c r="I2569" s="4"/>
      <c r="J2569" s="4"/>
      <c r="K2569" s="4"/>
    </row>
    <row r="2570" spans="2:11" ht="13.5" x14ac:dyDescent="0.35">
      <c r="B2570" s="3">
        <v>45741</v>
      </c>
      <c r="C2570" s="2">
        <v>71.959999999999994</v>
      </c>
      <c r="D2570" s="2">
        <v>52.223199999999999</v>
      </c>
      <c r="E2570" s="2">
        <v>7276</v>
      </c>
      <c r="F2570" s="2">
        <v>70.936000000000007</v>
      </c>
      <c r="G2570" s="2">
        <v>516130.33600000001</v>
      </c>
      <c r="H2570" s="5">
        <f t="shared" si="40"/>
        <v>-1.3976507979055819E-4</v>
      </c>
      <c r="I2570" s="4"/>
      <c r="J2570" s="4"/>
      <c r="K2570" s="4"/>
    </row>
    <row r="2571" spans="2:11" ht="13.5" x14ac:dyDescent="0.35">
      <c r="B2571" s="3">
        <v>45742</v>
      </c>
      <c r="C2571" s="2">
        <v>73.7</v>
      </c>
      <c r="D2571" s="2">
        <v>53.485999999999997</v>
      </c>
      <c r="E2571" s="2">
        <v>20546</v>
      </c>
      <c r="F2571" s="2">
        <v>72.816999999999993</v>
      </c>
      <c r="G2571" s="2">
        <v>1496098.0819999999</v>
      </c>
      <c r="H2571" s="5">
        <f t="shared" si="40"/>
        <v>2.4180823848404514E-2</v>
      </c>
      <c r="I2571" s="4"/>
      <c r="J2571" s="4"/>
      <c r="K2571" s="4"/>
    </row>
    <row r="2572" spans="2:11" ht="13.5" x14ac:dyDescent="0.35">
      <c r="B2572" s="3">
        <v>45743</v>
      </c>
      <c r="C2572" s="2">
        <v>73.69</v>
      </c>
      <c r="D2572" s="2">
        <v>53.4788</v>
      </c>
      <c r="E2572" s="2">
        <v>10406</v>
      </c>
      <c r="F2572" s="2">
        <v>73.733000000000004</v>
      </c>
      <c r="G2572" s="2">
        <v>767265.598</v>
      </c>
      <c r="H2572" s="5">
        <f t="shared" si="40"/>
        <v>-1.3461466551990112E-4</v>
      </c>
      <c r="I2572" s="4"/>
      <c r="J2572" s="4"/>
      <c r="K2572" s="4"/>
    </row>
    <row r="2573" spans="2:11" ht="13.5" x14ac:dyDescent="0.35">
      <c r="B2573" s="3">
        <v>45744</v>
      </c>
      <c r="C2573" s="2">
        <v>73.849999999999994</v>
      </c>
      <c r="D2573" s="2">
        <v>53.594900000000003</v>
      </c>
      <c r="E2573" s="2">
        <v>18450</v>
      </c>
      <c r="F2573" s="2">
        <v>73.849000000000004</v>
      </c>
      <c r="G2573" s="2">
        <v>1362514.05</v>
      </c>
      <c r="H2573" s="5">
        <f t="shared" si="40"/>
        <v>2.1709537237186135E-3</v>
      </c>
      <c r="I2573" s="4"/>
      <c r="J2573" s="4"/>
      <c r="K2573" s="4"/>
    </row>
    <row r="2574" spans="2:11" ht="13.5" x14ac:dyDescent="0.35">
      <c r="B2574" s="3">
        <v>45749</v>
      </c>
      <c r="C2574" s="2">
        <v>74</v>
      </c>
      <c r="D2574" s="2">
        <v>53.703699999999998</v>
      </c>
      <c r="E2574" s="2">
        <v>3753</v>
      </c>
      <c r="F2574" s="2">
        <v>73.081999999999994</v>
      </c>
      <c r="G2574" s="2">
        <v>274276.74599999998</v>
      </c>
      <c r="H2574" s="5">
        <f t="shared" si="40"/>
        <v>2.0300439034310188E-3</v>
      </c>
      <c r="I2574" s="4"/>
      <c r="J2574" s="4"/>
      <c r="K2574" s="4"/>
    </row>
    <row r="2575" spans="2:11" ht="13.5" x14ac:dyDescent="0.35">
      <c r="B2575" s="3">
        <v>45750</v>
      </c>
      <c r="C2575" s="2">
        <v>75.5</v>
      </c>
      <c r="D2575" s="2">
        <v>54.792299999999997</v>
      </c>
      <c r="E2575" s="2">
        <v>17391</v>
      </c>
      <c r="F2575" s="2">
        <v>75.010000000000005</v>
      </c>
      <c r="G2575" s="2">
        <v>1304498.9099999999</v>
      </c>
      <c r="H2575" s="5">
        <f t="shared" si="40"/>
        <v>2.0270484156585108E-2</v>
      </c>
      <c r="I2575" s="4"/>
      <c r="J2575" s="4"/>
      <c r="K2575" s="4"/>
    </row>
    <row r="2576" spans="2:11" ht="13.5" x14ac:dyDescent="0.35">
      <c r="B2576" s="3">
        <v>45751</v>
      </c>
      <c r="C2576" s="2">
        <v>74.489999999999995</v>
      </c>
      <c r="D2576" s="2">
        <v>54.0593</v>
      </c>
      <c r="E2576" s="2">
        <v>9706</v>
      </c>
      <c r="F2576" s="2">
        <v>75.025999999999996</v>
      </c>
      <c r="G2576" s="2">
        <v>728202.35600000003</v>
      </c>
      <c r="H2576" s="5">
        <f t="shared" si="40"/>
        <v>-1.3377792135026217E-2</v>
      </c>
      <c r="I2576" s="4"/>
      <c r="J2576" s="4"/>
      <c r="K2576" s="4"/>
    </row>
    <row r="2577" spans="2:11" ht="13.5" x14ac:dyDescent="0.35">
      <c r="B2577" s="3">
        <v>45754</v>
      </c>
      <c r="C2577" s="2">
        <v>73.5</v>
      </c>
      <c r="D2577" s="2">
        <v>53.340899999999998</v>
      </c>
      <c r="E2577" s="2">
        <v>5637</v>
      </c>
      <c r="F2577" s="2">
        <v>74.024000000000001</v>
      </c>
      <c r="G2577" s="2">
        <v>417273.288</v>
      </c>
      <c r="H2577" s="5">
        <f t="shared" si="40"/>
        <v>-1.3289110291846224E-2</v>
      </c>
      <c r="I2577" s="4"/>
      <c r="J2577" s="4"/>
      <c r="K2577" s="4"/>
    </row>
    <row r="2578" spans="2:11" ht="13.5" x14ac:dyDescent="0.35">
      <c r="B2578" s="3">
        <v>45755</v>
      </c>
      <c r="C2578" s="2">
        <v>69.400000000000006</v>
      </c>
      <c r="D2578" s="2">
        <v>53.9938</v>
      </c>
      <c r="E2578" s="2">
        <v>8593</v>
      </c>
      <c r="F2578" s="2">
        <v>69.451999999999998</v>
      </c>
      <c r="G2578" s="2">
        <v>596801.03599999996</v>
      </c>
      <c r="H2578" s="5">
        <f t="shared" si="40"/>
        <v>1.224013843036024E-2</v>
      </c>
      <c r="I2578" s="4"/>
      <c r="J2578" s="4"/>
      <c r="K2578" s="4"/>
    </row>
    <row r="2579" spans="2:11" ht="13.5" x14ac:dyDescent="0.35">
      <c r="B2579" s="3">
        <v>45757</v>
      </c>
      <c r="C2579" s="2">
        <v>69.8</v>
      </c>
      <c r="D2579" s="2">
        <v>54.305</v>
      </c>
      <c r="E2579" s="2">
        <v>5914</v>
      </c>
      <c r="F2579" s="2">
        <v>69.906999999999996</v>
      </c>
      <c r="G2579" s="2">
        <v>413429.99800000002</v>
      </c>
      <c r="H2579" s="5">
        <f t="shared" si="40"/>
        <v>5.7636247124669771E-3</v>
      </c>
      <c r="I2579" s="4"/>
      <c r="J2579" s="4"/>
      <c r="K2579" s="4"/>
    </row>
    <row r="2580" spans="2:11" ht="13.5" x14ac:dyDescent="0.35">
      <c r="B2580" s="3">
        <v>45758</v>
      </c>
      <c r="C2580" s="2">
        <v>68.3</v>
      </c>
      <c r="D2580" s="2">
        <v>53.137999999999998</v>
      </c>
      <c r="E2580" s="2">
        <v>6612</v>
      </c>
      <c r="F2580" s="2">
        <v>68.73</v>
      </c>
      <c r="G2580" s="2">
        <v>454442.76</v>
      </c>
      <c r="H2580" s="5">
        <f t="shared" si="40"/>
        <v>-2.1489733910321364E-2</v>
      </c>
      <c r="I2580" s="4"/>
      <c r="J2580" s="4"/>
      <c r="K2580" s="4"/>
    </row>
    <row r="2581" spans="2:11" ht="13.5" x14ac:dyDescent="0.35">
      <c r="B2581" s="3">
        <v>45761</v>
      </c>
      <c r="C2581" s="2">
        <v>68.3</v>
      </c>
      <c r="D2581" s="2">
        <v>57.242199999999997</v>
      </c>
      <c r="E2581" s="2">
        <v>5386</v>
      </c>
      <c r="F2581" s="2">
        <v>68.066000000000003</v>
      </c>
      <c r="G2581" s="2">
        <v>366603.47600000002</v>
      </c>
      <c r="H2581" s="5">
        <f t="shared" si="40"/>
        <v>7.7236629154277522E-2</v>
      </c>
      <c r="I2581" s="4"/>
      <c r="J2581" s="4"/>
      <c r="K2581" s="4"/>
    </row>
    <row r="2582" spans="2:11" ht="13.5" x14ac:dyDescent="0.35">
      <c r="B2582" s="3">
        <v>45762</v>
      </c>
      <c r="C2582" s="2">
        <v>67.900000000000006</v>
      </c>
      <c r="D2582" s="2">
        <v>56.906999999999996</v>
      </c>
      <c r="E2582" s="2">
        <v>3362</v>
      </c>
      <c r="F2582" s="2">
        <v>68.08</v>
      </c>
      <c r="G2582" s="2">
        <v>228884.96</v>
      </c>
      <c r="H2582" s="5">
        <f t="shared" si="40"/>
        <v>-5.8558196575253995E-3</v>
      </c>
      <c r="I2582" s="4"/>
      <c r="J2582" s="4"/>
      <c r="K2582" s="4"/>
    </row>
    <row r="2583" spans="2:11" ht="13.5" x14ac:dyDescent="0.35">
      <c r="B2583" s="3">
        <v>45763</v>
      </c>
      <c r="C2583" s="2">
        <v>68.25</v>
      </c>
      <c r="D2583" s="2">
        <v>57.200299999999999</v>
      </c>
      <c r="E2583" s="2">
        <v>4210</v>
      </c>
      <c r="F2583" s="2">
        <v>68.08</v>
      </c>
      <c r="G2583" s="2">
        <v>286616.8</v>
      </c>
      <c r="H2583" s="5">
        <f t="shared" si="40"/>
        <v>5.1540232308855171E-3</v>
      </c>
      <c r="I2583" s="4"/>
      <c r="J2583" s="4"/>
      <c r="K2583" s="4"/>
    </row>
    <row r="2584" spans="2:11" ht="13.5" x14ac:dyDescent="0.35">
      <c r="B2584" s="3">
        <v>45764</v>
      </c>
      <c r="C2584" s="2">
        <v>68</v>
      </c>
      <c r="D2584" s="2">
        <v>56.9908</v>
      </c>
      <c r="E2584" s="2">
        <v>8161</v>
      </c>
      <c r="F2584" s="2">
        <v>67.998999999999995</v>
      </c>
      <c r="G2584" s="2">
        <v>554939.83900000004</v>
      </c>
      <c r="H2584" s="5">
        <f t="shared" si="40"/>
        <v>-3.6625682033135923E-3</v>
      </c>
      <c r="I2584" s="4"/>
      <c r="J2584" s="4"/>
      <c r="K2584" s="4"/>
    </row>
    <row r="2585" spans="2:11" ht="13.5" x14ac:dyDescent="0.35">
      <c r="B2585" s="3">
        <v>45765</v>
      </c>
      <c r="C2585" s="2">
        <v>67.739999999999995</v>
      </c>
      <c r="D2585" s="2">
        <v>56.7729</v>
      </c>
      <c r="E2585" s="2">
        <v>3144</v>
      </c>
      <c r="F2585" s="2">
        <v>67.759</v>
      </c>
      <c r="G2585" s="2">
        <v>213034.296</v>
      </c>
      <c r="H2585" s="5">
        <f t="shared" si="40"/>
        <v>-3.8234241316142292E-3</v>
      </c>
      <c r="I2585" s="4"/>
      <c r="J2585" s="4"/>
      <c r="K2585" s="4"/>
    </row>
    <row r="2586" spans="2:11" ht="13.5" x14ac:dyDescent="0.35">
      <c r="B2586" s="3">
        <v>45768</v>
      </c>
      <c r="C2586" s="2">
        <v>65.89</v>
      </c>
      <c r="D2586" s="2">
        <v>55.2224</v>
      </c>
      <c r="E2586" s="2">
        <v>4998</v>
      </c>
      <c r="F2586" s="2">
        <v>66.721999999999994</v>
      </c>
      <c r="G2586" s="2">
        <v>333476.55599999998</v>
      </c>
      <c r="H2586" s="5">
        <f t="shared" si="40"/>
        <v>-2.731056542822367E-2</v>
      </c>
      <c r="I2586" s="4"/>
      <c r="J2586" s="4"/>
      <c r="K2586" s="4"/>
    </row>
    <row r="2587" spans="2:11" ht="13.5" x14ac:dyDescent="0.35">
      <c r="B2587" s="3">
        <v>45769</v>
      </c>
      <c r="C2587" s="2">
        <v>66.88</v>
      </c>
      <c r="D2587" s="2">
        <v>56.052100000000003</v>
      </c>
      <c r="E2587" s="2">
        <v>4681</v>
      </c>
      <c r="F2587" s="2">
        <v>66.396000000000001</v>
      </c>
      <c r="G2587" s="2">
        <v>310799.67599999998</v>
      </c>
      <c r="H2587" s="5">
        <f t="shared" si="40"/>
        <v>1.5024700121689796E-2</v>
      </c>
      <c r="I2587" s="4"/>
      <c r="J2587" s="4"/>
      <c r="K2587" s="4"/>
    </row>
    <row r="2588" spans="2:11" ht="13.5" x14ac:dyDescent="0.35">
      <c r="B2588" s="3">
        <v>45770</v>
      </c>
      <c r="C2588" s="2">
        <v>67.78</v>
      </c>
      <c r="D2588" s="2">
        <v>56.806399999999996</v>
      </c>
      <c r="E2588" s="2">
        <v>9055</v>
      </c>
      <c r="F2588" s="2">
        <v>67.186999999999998</v>
      </c>
      <c r="G2588" s="2">
        <v>608378.28500000003</v>
      </c>
      <c r="H2588" s="5">
        <f t="shared" si="40"/>
        <v>1.3457122926705574E-2</v>
      </c>
      <c r="I2588" s="4"/>
      <c r="J2588" s="4"/>
      <c r="K2588" s="4"/>
    </row>
    <row r="2589" spans="2:11" ht="13.5" x14ac:dyDescent="0.35">
      <c r="B2589" s="3">
        <v>45771</v>
      </c>
      <c r="C2589" s="2">
        <v>68.88</v>
      </c>
      <c r="D2589" s="2">
        <v>57.728299999999997</v>
      </c>
      <c r="E2589" s="2">
        <v>7502</v>
      </c>
      <c r="F2589" s="2">
        <v>68.158000000000001</v>
      </c>
      <c r="G2589" s="2">
        <v>511321.31599999999</v>
      </c>
      <c r="H2589" s="5">
        <f t="shared" si="40"/>
        <v>1.6228805205047336E-2</v>
      </c>
      <c r="I2589" s="4"/>
      <c r="J2589" s="4"/>
      <c r="K2589" s="4"/>
    </row>
    <row r="2590" spans="2:11" ht="13.5" x14ac:dyDescent="0.35">
      <c r="B2590" s="3">
        <v>45772</v>
      </c>
      <c r="C2590" s="2">
        <v>69.8</v>
      </c>
      <c r="D2590" s="2">
        <v>58.499400000000001</v>
      </c>
      <c r="E2590" s="2">
        <v>51096</v>
      </c>
      <c r="F2590" s="2">
        <v>69.305000000000007</v>
      </c>
      <c r="G2590" s="2">
        <v>3541208.28</v>
      </c>
      <c r="H2590" s="5">
        <f t="shared" si="40"/>
        <v>1.3357400096659769E-2</v>
      </c>
      <c r="I2590" s="4"/>
      <c r="J2590" s="4"/>
      <c r="K2590" s="4"/>
    </row>
    <row r="2591" spans="2:11" ht="13.5" x14ac:dyDescent="0.35">
      <c r="B2591" s="3">
        <v>45775</v>
      </c>
      <c r="C2591" s="2">
        <v>69.44</v>
      </c>
      <c r="D2591" s="2">
        <v>58.197699999999998</v>
      </c>
      <c r="E2591" s="2">
        <v>13339</v>
      </c>
      <c r="F2591" s="2">
        <v>69.073999999999998</v>
      </c>
      <c r="G2591" s="2">
        <v>921378.08600000001</v>
      </c>
      <c r="H2591" s="5">
        <f t="shared" si="40"/>
        <v>-5.1573178528327443E-3</v>
      </c>
      <c r="I2591" s="4"/>
      <c r="J2591" s="4"/>
      <c r="K2591" s="4"/>
    </row>
    <row r="2592" spans="2:11" ht="13.5" x14ac:dyDescent="0.35">
      <c r="B2592" s="3">
        <v>45776</v>
      </c>
      <c r="C2592" s="2">
        <v>70.25</v>
      </c>
      <c r="D2592" s="2">
        <v>58.8765</v>
      </c>
      <c r="E2592" s="2">
        <v>6453</v>
      </c>
      <c r="F2592" s="2">
        <v>69.397000000000006</v>
      </c>
      <c r="G2592" s="2">
        <v>447818.84100000001</v>
      </c>
      <c r="H2592" s="5">
        <f t="shared" si="40"/>
        <v>1.1663691176799126E-2</v>
      </c>
      <c r="I2592" s="4"/>
      <c r="J2592" s="4"/>
      <c r="K2592" s="4"/>
    </row>
    <row r="2593" spans="2:11" ht="13.5" x14ac:dyDescent="0.35">
      <c r="B2593" s="3">
        <v>45777</v>
      </c>
      <c r="C2593" s="2">
        <v>61</v>
      </c>
      <c r="D2593" s="2">
        <v>61</v>
      </c>
      <c r="E2593" s="2">
        <v>4268</v>
      </c>
      <c r="F2593" s="2">
        <v>61.276000000000003</v>
      </c>
      <c r="G2593" s="2">
        <v>261525.96799999999</v>
      </c>
      <c r="H2593" s="5">
        <f t="shared" si="40"/>
        <v>3.6067021647006869E-2</v>
      </c>
      <c r="I2593" s="4"/>
      <c r="J2593" s="4"/>
      <c r="K2593" s="4"/>
    </row>
    <row r="2594" spans="2:11" ht="13.5" x14ac:dyDescent="0.35">
      <c r="B2594" s="3">
        <v>45779</v>
      </c>
      <c r="C2594" s="2">
        <v>59</v>
      </c>
      <c r="D2594" s="2">
        <v>59</v>
      </c>
      <c r="E2594" s="2">
        <v>5688</v>
      </c>
      <c r="F2594" s="2">
        <v>59.97</v>
      </c>
      <c r="G2594" s="2">
        <v>341109.36</v>
      </c>
      <c r="H2594" s="5">
        <f t="shared" si="40"/>
        <v>-3.2786885245901641E-2</v>
      </c>
      <c r="I2594" s="4"/>
      <c r="J2594" s="4"/>
      <c r="K2594" s="4"/>
    </row>
    <row r="2595" spans="2:11" ht="13.5" x14ac:dyDescent="0.35">
      <c r="B2595" s="3">
        <v>45782</v>
      </c>
      <c r="C2595" s="2">
        <v>60.8</v>
      </c>
      <c r="D2595" s="2">
        <v>60.8</v>
      </c>
      <c r="E2595" s="2">
        <v>4533</v>
      </c>
      <c r="F2595" s="2">
        <v>60.470999999999997</v>
      </c>
      <c r="G2595" s="2">
        <v>274115.04300000001</v>
      </c>
      <c r="H2595" s="5">
        <f t="shared" si="40"/>
        <v>3.0508474576271139E-2</v>
      </c>
      <c r="I2595" s="4"/>
      <c r="J2595" s="4"/>
      <c r="K2595" s="4"/>
    </row>
    <row r="2596" spans="2:11" ht="13.5" x14ac:dyDescent="0.35">
      <c r="B2596" s="3">
        <v>45783</v>
      </c>
      <c r="C2596" s="2">
        <v>60.97</v>
      </c>
      <c r="D2596" s="2">
        <v>60.97</v>
      </c>
      <c r="E2596" s="2">
        <v>1535</v>
      </c>
      <c r="F2596" s="2">
        <v>60.62</v>
      </c>
      <c r="G2596" s="2">
        <v>93051.7</v>
      </c>
      <c r="H2596" s="5">
        <f t="shared" si="40"/>
        <v>2.7960526315789756E-3</v>
      </c>
      <c r="I2596" s="4"/>
      <c r="J2596" s="4"/>
      <c r="K2596" s="4"/>
    </row>
    <row r="2597" spans="2:11" ht="13.5" x14ac:dyDescent="0.35">
      <c r="B2597" s="3">
        <v>45784</v>
      </c>
      <c r="C2597" s="2">
        <v>60.97</v>
      </c>
      <c r="D2597" s="2">
        <v>60.97</v>
      </c>
      <c r="E2597" s="2">
        <v>3046</v>
      </c>
      <c r="F2597" s="2">
        <v>60.610999999999997</v>
      </c>
      <c r="G2597" s="2">
        <v>184621.106</v>
      </c>
      <c r="H2597" s="5">
        <f t="shared" si="40"/>
        <v>0</v>
      </c>
      <c r="I2597" s="4"/>
      <c r="J2597" s="4"/>
      <c r="K2597" s="4"/>
    </row>
    <row r="2598" spans="2:11" ht="13.5" x14ac:dyDescent="0.35">
      <c r="B2598" s="3">
        <v>45785</v>
      </c>
      <c r="C2598" s="2">
        <v>60.45</v>
      </c>
      <c r="D2598" s="2">
        <v>60.45</v>
      </c>
      <c r="E2598" s="2">
        <v>1724</v>
      </c>
      <c r="F2598" s="2">
        <v>60.151000000000003</v>
      </c>
      <c r="G2598" s="2">
        <v>103700.32399999999</v>
      </c>
      <c r="H2598" s="5">
        <f t="shared" si="40"/>
        <v>-8.5287846481875689E-3</v>
      </c>
      <c r="I2598" s="4"/>
      <c r="J2598" s="4"/>
      <c r="K2598" s="4"/>
    </row>
    <row r="2599" spans="2:11" ht="13.5" x14ac:dyDescent="0.35">
      <c r="B2599" s="3">
        <v>45786</v>
      </c>
      <c r="C2599" s="2">
        <v>59.7</v>
      </c>
      <c r="D2599" s="2">
        <v>59.7</v>
      </c>
      <c r="E2599" s="2">
        <v>14011</v>
      </c>
      <c r="F2599" s="2">
        <v>59.25</v>
      </c>
      <c r="G2599" s="2">
        <v>830151.75</v>
      </c>
      <c r="H2599" s="5">
        <f t="shared" si="40"/>
        <v>-1.2406947890818858E-2</v>
      </c>
      <c r="I2599" s="4"/>
      <c r="J2599" s="4"/>
      <c r="K2599" s="4"/>
    </row>
    <row r="2600" spans="2:11" ht="13.5" x14ac:dyDescent="0.35">
      <c r="B2600" s="3">
        <v>45789</v>
      </c>
      <c r="C2600" s="2">
        <v>59.7</v>
      </c>
      <c r="D2600" s="2">
        <v>59.7</v>
      </c>
      <c r="E2600" s="2">
        <v>1077</v>
      </c>
      <c r="F2600" s="2">
        <v>59.267000000000003</v>
      </c>
      <c r="G2600" s="2">
        <v>63830.559000000001</v>
      </c>
      <c r="H2600" s="5">
        <f t="shared" si="40"/>
        <v>0</v>
      </c>
      <c r="I2600" s="4"/>
      <c r="J2600" s="4"/>
      <c r="K2600" s="4"/>
    </row>
    <row r="2601" spans="2:11" ht="13.5" x14ac:dyDescent="0.35">
      <c r="B2601" s="3">
        <v>45790</v>
      </c>
      <c r="C2601" s="2">
        <v>59.49</v>
      </c>
      <c r="D2601" s="2">
        <v>59.49</v>
      </c>
      <c r="E2601" s="2">
        <v>1413</v>
      </c>
      <c r="F2601" s="2">
        <v>59.279000000000003</v>
      </c>
      <c r="G2601" s="2">
        <v>83761.226999999999</v>
      </c>
      <c r="H2601" s="5">
        <f t="shared" si="40"/>
        <v>-3.5175879396985065E-3</v>
      </c>
      <c r="I2601" s="4"/>
      <c r="J2601" s="4"/>
      <c r="K2601" s="4"/>
    </row>
    <row r="2602" spans="2:11" ht="13.5" x14ac:dyDescent="0.35">
      <c r="B2602" s="3">
        <v>45791</v>
      </c>
      <c r="C2602" s="2">
        <v>59.3</v>
      </c>
      <c r="D2602" s="2">
        <v>59.3</v>
      </c>
      <c r="E2602" s="2">
        <v>1140</v>
      </c>
      <c r="F2602" s="2">
        <v>59.34</v>
      </c>
      <c r="G2602" s="2">
        <v>67647.600000000006</v>
      </c>
      <c r="H2602" s="5">
        <f t="shared" si="40"/>
        <v>-3.1938140864011567E-3</v>
      </c>
      <c r="I2602" s="4"/>
      <c r="J2602" s="4"/>
      <c r="K2602" s="4"/>
    </row>
    <row r="2603" spans="2:11" ht="13.5" x14ac:dyDescent="0.35">
      <c r="B2603" s="3">
        <v>45792</v>
      </c>
      <c r="C2603" s="2">
        <v>58.7</v>
      </c>
      <c r="D2603" s="2">
        <v>58.7</v>
      </c>
      <c r="E2603" s="2">
        <v>3088</v>
      </c>
      <c r="F2603" s="2">
        <v>58.966000000000001</v>
      </c>
      <c r="G2603" s="2">
        <v>182087.008</v>
      </c>
      <c r="H2603" s="5">
        <f t="shared" si="40"/>
        <v>-1.0118043844856565E-2</v>
      </c>
      <c r="I2603" s="4"/>
      <c r="J2603" s="4"/>
      <c r="K2603" s="4"/>
    </row>
    <row r="2604" spans="2:11" ht="13.5" x14ac:dyDescent="0.35">
      <c r="B2604" s="3">
        <v>45793</v>
      </c>
      <c r="C2604" s="2">
        <v>59.2</v>
      </c>
      <c r="D2604" s="2">
        <v>59.2</v>
      </c>
      <c r="E2604" s="2">
        <v>14048</v>
      </c>
      <c r="F2604" s="2">
        <v>59.024999999999999</v>
      </c>
      <c r="G2604" s="2">
        <v>829183.2</v>
      </c>
      <c r="H2604" s="5">
        <f t="shared" si="40"/>
        <v>8.5178875638841564E-3</v>
      </c>
      <c r="I2604" s="4"/>
      <c r="J2604" s="4"/>
      <c r="K2604" s="4"/>
    </row>
    <row r="2605" spans="2:11" ht="13.5" x14ac:dyDescent="0.35">
      <c r="B2605" s="3">
        <v>45796</v>
      </c>
      <c r="C2605" s="2">
        <v>59.2</v>
      </c>
      <c r="D2605" s="2">
        <v>59.2</v>
      </c>
      <c r="E2605" s="2">
        <v>5843</v>
      </c>
      <c r="F2605" s="2">
        <v>59.057000000000002</v>
      </c>
      <c r="G2605" s="2">
        <v>345070.05099999998</v>
      </c>
      <c r="H2605" s="5">
        <f t="shared" si="40"/>
        <v>0</v>
      </c>
      <c r="I2605" s="4"/>
      <c r="J2605" s="4"/>
      <c r="K2605" s="4"/>
    </row>
    <row r="2606" spans="2:11" ht="13.5" x14ac:dyDescent="0.35">
      <c r="B2606" s="3">
        <v>45797</v>
      </c>
      <c r="C2606" s="2">
        <v>58.8</v>
      </c>
      <c r="D2606" s="2">
        <v>58.8</v>
      </c>
      <c r="E2606" s="2">
        <v>10587</v>
      </c>
      <c r="F2606" s="2">
        <v>58.966000000000001</v>
      </c>
      <c r="G2606" s="2">
        <v>624273.04200000002</v>
      </c>
      <c r="H2606" s="5">
        <f t="shared" si="40"/>
        <v>-6.7567567567568525E-3</v>
      </c>
      <c r="I2606" s="4"/>
      <c r="J2606" s="4"/>
      <c r="K2606" s="4"/>
    </row>
    <row r="2607" spans="2:11" ht="13.5" x14ac:dyDescent="0.35">
      <c r="B2607" s="3">
        <v>45798</v>
      </c>
      <c r="C2607" s="2">
        <v>58.99</v>
      </c>
      <c r="D2607" s="2">
        <v>58.99</v>
      </c>
      <c r="E2607" s="2">
        <v>2464</v>
      </c>
      <c r="F2607" s="2">
        <v>58.904000000000003</v>
      </c>
      <c r="G2607" s="2">
        <v>145139.45600000001</v>
      </c>
      <c r="H2607" s="5">
        <f t="shared" si="40"/>
        <v>3.231292517006885E-3</v>
      </c>
      <c r="I2607" s="4"/>
      <c r="J2607" s="4"/>
      <c r="K2607" s="4"/>
    </row>
    <row r="2608" spans="2:11" ht="13.5" x14ac:dyDescent="0.35">
      <c r="B2608" s="3">
        <v>45799</v>
      </c>
      <c r="C2608" s="2">
        <v>58.9</v>
      </c>
      <c r="D2608" s="2">
        <v>58.9</v>
      </c>
      <c r="E2608" s="2">
        <v>4439</v>
      </c>
      <c r="F2608" s="2">
        <v>58.851999999999997</v>
      </c>
      <c r="G2608" s="2">
        <v>261244.02799999999</v>
      </c>
      <c r="H2608" s="5">
        <f t="shared" si="40"/>
        <v>-1.5256823190371827E-3</v>
      </c>
      <c r="I2608" s="4"/>
      <c r="J2608" s="4"/>
      <c r="K2608" s="4"/>
    </row>
    <row r="2609" spans="2:11" ht="13.5" x14ac:dyDescent="0.35">
      <c r="B2609" s="3">
        <v>45800</v>
      </c>
      <c r="C2609" s="2">
        <v>58.7</v>
      </c>
      <c r="D2609" s="2">
        <v>58.7</v>
      </c>
      <c r="E2609" s="2">
        <v>1813</v>
      </c>
      <c r="F2609" s="2">
        <v>58.55</v>
      </c>
      <c r="G2609" s="2">
        <v>106151.15</v>
      </c>
      <c r="H2609" s="5">
        <f t="shared" si="40"/>
        <v>-3.3955857385398257E-3</v>
      </c>
      <c r="I2609" s="4"/>
      <c r="J2609" s="4"/>
      <c r="K2609" s="4"/>
    </row>
    <row r="2610" spans="2:11" ht="13.5" x14ac:dyDescent="0.35">
      <c r="B2610" s="3">
        <v>45803</v>
      </c>
      <c r="C2610" s="2">
        <v>58.59</v>
      </c>
      <c r="D2610" s="2">
        <v>58.59</v>
      </c>
      <c r="E2610" s="2">
        <v>2377</v>
      </c>
      <c r="F2610" s="2">
        <v>58.432000000000002</v>
      </c>
      <c r="G2610" s="2">
        <v>138892.864</v>
      </c>
      <c r="H2610" s="5">
        <f t="shared" si="40"/>
        <v>-1.8739352640545048E-3</v>
      </c>
      <c r="I2610" s="4"/>
      <c r="J2610" s="4"/>
      <c r="K2610" s="4"/>
    </row>
    <row r="2611" spans="2:11" ht="13.5" x14ac:dyDescent="0.35">
      <c r="B2611" s="3">
        <v>45804</v>
      </c>
      <c r="C2611" s="2">
        <v>58</v>
      </c>
      <c r="D2611" s="2">
        <v>58</v>
      </c>
      <c r="E2611" s="2">
        <v>6526</v>
      </c>
      <c r="F2611" s="2">
        <v>58.064</v>
      </c>
      <c r="G2611" s="2">
        <v>378925.66399999999</v>
      </c>
      <c r="H2611" s="5">
        <f t="shared" si="40"/>
        <v>-1.0069977811913353E-2</v>
      </c>
      <c r="I2611" s="4"/>
      <c r="J2611" s="4"/>
      <c r="K2611" s="4"/>
    </row>
    <row r="2612" spans="2:11" ht="13.5" x14ac:dyDescent="0.35">
      <c r="B2612" s="3">
        <v>45805</v>
      </c>
      <c r="C2612" s="2">
        <v>57.7</v>
      </c>
      <c r="D2612" s="2">
        <v>57.7</v>
      </c>
      <c r="E2612" s="2">
        <v>2372</v>
      </c>
      <c r="F2612" s="2">
        <v>57.802999999999997</v>
      </c>
      <c r="G2612" s="2">
        <v>137108.71599999999</v>
      </c>
      <c r="H2612" s="5">
        <f t="shared" si="40"/>
        <v>-5.1724137931033996E-3</v>
      </c>
      <c r="I2612" s="4"/>
      <c r="J2612" s="4"/>
      <c r="K2612" s="4"/>
    </row>
    <row r="2613" spans="2:11" ht="13.5" x14ac:dyDescent="0.35">
      <c r="B2613" s="3">
        <v>45806</v>
      </c>
      <c r="C2613" s="2">
        <v>57.1</v>
      </c>
      <c r="D2613" s="2">
        <v>57.1</v>
      </c>
      <c r="E2613" s="2">
        <v>4709</v>
      </c>
      <c r="F2613" s="2">
        <v>57.109000000000002</v>
      </c>
      <c r="G2613" s="2">
        <v>268926.28100000002</v>
      </c>
      <c r="H2613" s="5">
        <f t="shared" si="40"/>
        <v>-1.0398613518197597E-2</v>
      </c>
      <c r="I2613" s="4"/>
      <c r="J2613" s="4"/>
      <c r="K2613" s="4"/>
    </row>
    <row r="2614" spans="2:11" ht="13.5" x14ac:dyDescent="0.35">
      <c r="B2614" s="3">
        <v>45807</v>
      </c>
      <c r="C2614" s="2">
        <v>56.5</v>
      </c>
      <c r="D2614" s="2">
        <v>56.5</v>
      </c>
      <c r="E2614" s="2">
        <v>2579</v>
      </c>
      <c r="F2614" s="2">
        <v>56.816000000000003</v>
      </c>
      <c r="G2614" s="2">
        <v>146528.46400000001</v>
      </c>
      <c r="H2614" s="5">
        <f t="shared" si="40"/>
        <v>-1.0507880910683037E-2</v>
      </c>
      <c r="I2614" s="4"/>
      <c r="J2614" s="4"/>
      <c r="K2614" s="4"/>
    </row>
    <row r="2615" spans="2:11" ht="13.5" x14ac:dyDescent="0.35">
      <c r="B2615" s="3">
        <v>45810</v>
      </c>
      <c r="C2615" s="2">
        <v>55.7</v>
      </c>
      <c r="D2615" s="2">
        <v>55.7</v>
      </c>
      <c r="E2615" s="2">
        <v>4648</v>
      </c>
      <c r="F2615" s="2">
        <v>55.838000000000001</v>
      </c>
      <c r="G2615" s="2">
        <v>259535.024</v>
      </c>
      <c r="H2615" s="5">
        <f t="shared" si="40"/>
        <v>-1.415929203539818E-2</v>
      </c>
      <c r="I2615" s="4"/>
      <c r="J2615" s="4"/>
      <c r="K2615" s="4"/>
    </row>
    <row r="2616" spans="2:11" ht="13.5" x14ac:dyDescent="0.35">
      <c r="B2616" s="3">
        <v>45811</v>
      </c>
      <c r="C2616" s="2">
        <v>55.49</v>
      </c>
      <c r="D2616" s="2">
        <v>55.49</v>
      </c>
      <c r="E2616" s="2">
        <v>850</v>
      </c>
      <c r="F2616" s="2">
        <v>55.015999999999998</v>
      </c>
      <c r="G2616" s="2">
        <v>46763.6</v>
      </c>
      <c r="H2616" s="5">
        <f t="shared" si="40"/>
        <v>-3.7701974865350239E-3</v>
      </c>
      <c r="I2616" s="4"/>
      <c r="J2616" s="4"/>
      <c r="K2616" s="4"/>
    </row>
    <row r="2617" spans="2:11" ht="13.5" x14ac:dyDescent="0.35">
      <c r="B2617" s="3">
        <v>45812</v>
      </c>
      <c r="C2617" s="2">
        <v>55.5</v>
      </c>
      <c r="D2617" s="2">
        <v>55.5</v>
      </c>
      <c r="E2617" s="2">
        <v>1166</v>
      </c>
      <c r="F2617" s="2">
        <v>55.774999999999999</v>
      </c>
      <c r="G2617" s="2">
        <v>65033.65</v>
      </c>
      <c r="H2617" s="5">
        <f t="shared" si="40"/>
        <v>1.802126509280593E-4</v>
      </c>
      <c r="I2617" s="4"/>
      <c r="J2617" s="4"/>
      <c r="K2617" s="4"/>
    </row>
    <row r="2618" spans="2:11" ht="13.5" x14ac:dyDescent="0.35">
      <c r="B2618" s="3">
        <v>45813</v>
      </c>
      <c r="C2618" s="2">
        <v>54.5</v>
      </c>
      <c r="D2618" s="2">
        <v>54.5</v>
      </c>
      <c r="E2618" s="2">
        <v>8739</v>
      </c>
      <c r="F2618" s="2">
        <v>55.076999999999998</v>
      </c>
      <c r="G2618" s="2">
        <v>481317.90299999999</v>
      </c>
      <c r="H2618" s="5">
        <f t="shared" si="40"/>
        <v>-1.8018018018018018E-2</v>
      </c>
      <c r="I2618" s="4"/>
      <c r="J2618" s="4"/>
      <c r="K2618" s="4"/>
    </row>
    <row r="2619" spans="2:11" ht="13.5" x14ac:dyDescent="0.35">
      <c r="B2619" s="3">
        <v>45817</v>
      </c>
      <c r="C2619" s="2">
        <v>53.7</v>
      </c>
      <c r="D2619" s="2">
        <v>53.7</v>
      </c>
      <c r="E2619" s="2">
        <v>2889</v>
      </c>
      <c r="F2619" s="2">
        <v>54.091999999999999</v>
      </c>
      <c r="G2619" s="2">
        <v>156271.788</v>
      </c>
      <c r="H2619" s="5">
        <f t="shared" si="40"/>
        <v>-1.4678899082568754E-2</v>
      </c>
      <c r="I2619" s="4"/>
      <c r="J2619" s="4"/>
      <c r="K2619" s="4"/>
    </row>
    <row r="2620" spans="2:11" ht="13.5" x14ac:dyDescent="0.35">
      <c r="B2620" s="3">
        <v>45818</v>
      </c>
      <c r="C2620" s="2">
        <v>53.98</v>
      </c>
      <c r="D2620" s="2">
        <v>53.98</v>
      </c>
      <c r="E2620" s="2">
        <v>10657</v>
      </c>
      <c r="F2620" s="2">
        <v>53.942999999999998</v>
      </c>
      <c r="G2620" s="2">
        <v>574870.55099999998</v>
      </c>
      <c r="H2620" s="5">
        <f t="shared" si="40"/>
        <v>5.2141527001861084E-3</v>
      </c>
      <c r="I2620" s="4"/>
      <c r="J2620" s="4"/>
      <c r="K2620" s="4"/>
    </row>
    <row r="2621" spans="2:11" ht="13.5" x14ac:dyDescent="0.35">
      <c r="B2621" s="3">
        <v>45819</v>
      </c>
      <c r="C2621" s="2">
        <v>53.6</v>
      </c>
      <c r="D2621" s="2">
        <v>53.6</v>
      </c>
      <c r="E2621" s="2">
        <v>24256</v>
      </c>
      <c r="F2621" s="2">
        <v>52.561</v>
      </c>
      <c r="G2621" s="2">
        <v>1274919.6159999999</v>
      </c>
      <c r="H2621" s="5">
        <f t="shared" si="40"/>
        <v>-7.0396443127083265E-3</v>
      </c>
      <c r="I2621" s="4"/>
      <c r="J2621" s="4"/>
      <c r="K2621" s="4"/>
    </row>
    <row r="2622" spans="2:11" ht="13.5" x14ac:dyDescent="0.35">
      <c r="B2622" s="3">
        <v>45820</v>
      </c>
      <c r="C2622" s="2">
        <v>53</v>
      </c>
      <c r="D2622" s="2">
        <v>53</v>
      </c>
      <c r="E2622" s="2">
        <v>423</v>
      </c>
      <c r="F2622" s="2">
        <v>53.07</v>
      </c>
      <c r="G2622" s="2">
        <v>22448.61</v>
      </c>
      <c r="H2622" s="5">
        <f t="shared" si="40"/>
        <v>-1.1194029850746294E-2</v>
      </c>
      <c r="I2622" s="4"/>
      <c r="J2622" s="4"/>
      <c r="K2622" s="4"/>
    </row>
    <row r="2623" spans="2:11" ht="13.5" x14ac:dyDescent="0.35">
      <c r="B2623" s="3">
        <v>45821</v>
      </c>
      <c r="C2623" s="2">
        <v>52</v>
      </c>
      <c r="D2623" s="2">
        <v>52</v>
      </c>
      <c r="E2623" s="2">
        <v>8065</v>
      </c>
      <c r="F2623" s="2">
        <v>52.475999999999999</v>
      </c>
      <c r="G2623" s="2">
        <v>423218.94</v>
      </c>
      <c r="H2623" s="5">
        <f t="shared" si="40"/>
        <v>-1.8867924528301886E-2</v>
      </c>
      <c r="I2623" s="4"/>
      <c r="J2623" s="4"/>
      <c r="K2623" s="4"/>
    </row>
    <row r="2624" spans="2:11" ht="13.5" x14ac:dyDescent="0.35">
      <c r="B2624" s="3">
        <v>45824</v>
      </c>
      <c r="C2624" s="2">
        <v>50.2</v>
      </c>
      <c r="D2624" s="2">
        <v>50.2</v>
      </c>
      <c r="E2624" s="2">
        <v>4600</v>
      </c>
      <c r="F2624" s="2">
        <v>50.375</v>
      </c>
      <c r="G2624" s="2">
        <v>231725</v>
      </c>
      <c r="H2624" s="5">
        <f t="shared" si="40"/>
        <v>-3.4615384615384562E-2</v>
      </c>
      <c r="I2624" s="4"/>
      <c r="J2624" s="4"/>
      <c r="K2624" s="4"/>
    </row>
    <row r="2625" spans="2:11" ht="13.5" x14ac:dyDescent="0.35">
      <c r="B2625" s="3">
        <v>45825</v>
      </c>
      <c r="C2625" s="2">
        <v>49.9</v>
      </c>
      <c r="D2625" s="2">
        <v>49.9</v>
      </c>
      <c r="E2625" s="2">
        <v>1520</v>
      </c>
      <c r="F2625" s="2">
        <v>49.905999999999999</v>
      </c>
      <c r="G2625" s="2">
        <v>75857.119999999995</v>
      </c>
      <c r="H2625" s="5">
        <f t="shared" si="40"/>
        <v>-5.9760956175299654E-3</v>
      </c>
      <c r="I2625" s="4"/>
      <c r="J2625" s="4"/>
      <c r="K2625" s="4"/>
    </row>
    <row r="2626" spans="2:11" ht="13.5" x14ac:dyDescent="0.35">
      <c r="B2626" s="3">
        <v>45826</v>
      </c>
      <c r="C2626" s="2">
        <v>49.9</v>
      </c>
      <c r="D2626" s="2">
        <v>49.9</v>
      </c>
      <c r="E2626" s="2">
        <v>737</v>
      </c>
      <c r="F2626" s="2">
        <v>49.78</v>
      </c>
      <c r="G2626" s="2">
        <v>36687.86</v>
      </c>
      <c r="H2626" s="5">
        <f t="shared" si="40"/>
        <v>0</v>
      </c>
      <c r="I2626" s="4"/>
      <c r="J2626" s="4"/>
      <c r="K2626" s="4"/>
    </row>
    <row r="2627" spans="2:11" ht="13.5" x14ac:dyDescent="0.35">
      <c r="B2627" s="3">
        <v>45827</v>
      </c>
      <c r="C2627" s="2">
        <v>51</v>
      </c>
      <c r="D2627" s="2">
        <v>51</v>
      </c>
      <c r="E2627" s="2">
        <v>1192</v>
      </c>
      <c r="F2627" s="2">
        <v>49.951000000000001</v>
      </c>
      <c r="G2627" s="2">
        <v>59541.591999999997</v>
      </c>
      <c r="H2627" s="5">
        <f t="shared" si="40"/>
        <v>2.2044088176352734E-2</v>
      </c>
      <c r="I2627" s="4"/>
      <c r="J2627" s="4"/>
      <c r="K2627" s="4"/>
    </row>
    <row r="2628" spans="2:11" ht="13.5" x14ac:dyDescent="0.35">
      <c r="B2628" s="3">
        <v>45828</v>
      </c>
      <c r="C2628" s="2">
        <v>51.4</v>
      </c>
      <c r="D2628" s="2">
        <v>51.4</v>
      </c>
      <c r="E2628" s="2">
        <v>14717</v>
      </c>
      <c r="F2628" s="2">
        <v>51.06</v>
      </c>
      <c r="G2628" s="2">
        <v>751450.02</v>
      </c>
      <c r="H2628" s="5">
        <f t="shared" si="40"/>
        <v>7.8431372549019329E-3</v>
      </c>
      <c r="I2628" s="4"/>
      <c r="J2628" s="4"/>
      <c r="K2628" s="4"/>
    </row>
    <row r="2629" spans="2:11" ht="13.5" x14ac:dyDescent="0.35">
      <c r="B2629" s="3">
        <v>45831</v>
      </c>
      <c r="C2629" s="2">
        <v>52.9</v>
      </c>
      <c r="D2629" s="2">
        <v>52.9</v>
      </c>
      <c r="E2629" s="2">
        <v>2538</v>
      </c>
      <c r="F2629" s="2">
        <v>51.642000000000003</v>
      </c>
      <c r="G2629" s="2">
        <v>131067.39599999999</v>
      </c>
      <c r="H2629" s="5">
        <f t="shared" si="40"/>
        <v>2.9182879377431907E-2</v>
      </c>
      <c r="I2629" s="4"/>
      <c r="J2629" s="4"/>
      <c r="K2629" s="4"/>
    </row>
    <row r="2630" spans="2:11" ht="13.5" x14ac:dyDescent="0.35">
      <c r="B2630" s="3">
        <v>45832</v>
      </c>
      <c r="C2630" s="2">
        <v>53.5</v>
      </c>
      <c r="D2630" s="2">
        <v>53.5</v>
      </c>
      <c r="E2630" s="2">
        <v>26329</v>
      </c>
      <c r="F2630" s="2">
        <v>53.1</v>
      </c>
      <c r="G2630" s="2">
        <v>1398069.9</v>
      </c>
      <c r="H2630" s="5">
        <f t="shared" si="40"/>
        <v>1.1342155009451823E-2</v>
      </c>
      <c r="I2630" s="4"/>
      <c r="J2630" s="4"/>
      <c r="K2630" s="4"/>
    </row>
    <row r="2631" spans="2:11" ht="13.5" x14ac:dyDescent="0.35">
      <c r="B2631" s="3">
        <v>45833</v>
      </c>
      <c r="C2631" s="2">
        <v>56.4</v>
      </c>
      <c r="D2631" s="2">
        <v>56.4</v>
      </c>
      <c r="E2631" s="2">
        <v>9271</v>
      </c>
      <c r="F2631" s="2">
        <v>55.2</v>
      </c>
      <c r="G2631" s="2">
        <v>511759.2</v>
      </c>
      <c r="H2631" s="5">
        <f t="shared" ref="H2631:H2696" si="41">(D2631-D2630)/D2630</f>
        <v>5.4205607476635491E-2</v>
      </c>
      <c r="I2631" s="4"/>
      <c r="J2631" s="4"/>
      <c r="K2631" s="4"/>
    </row>
    <row r="2632" spans="2:11" ht="13.5" x14ac:dyDescent="0.35">
      <c r="B2632" s="3">
        <v>45835</v>
      </c>
      <c r="C2632" s="2">
        <v>57</v>
      </c>
      <c r="D2632" s="2">
        <v>57</v>
      </c>
      <c r="E2632" s="2">
        <v>5198</v>
      </c>
      <c r="F2632" s="2">
        <v>56.850999999999999</v>
      </c>
      <c r="G2632" s="2">
        <v>295511.49800000002</v>
      </c>
      <c r="H2632" s="5">
        <f t="shared" si="41"/>
        <v>1.0638297872340451E-2</v>
      </c>
      <c r="I2632" s="4"/>
      <c r="J2632" s="4"/>
      <c r="K2632" s="4"/>
    </row>
    <row r="2633" spans="2:11" ht="13.5" x14ac:dyDescent="0.35">
      <c r="B2633" s="3">
        <v>45838</v>
      </c>
      <c r="C2633" s="2">
        <v>57</v>
      </c>
      <c r="D2633" s="2">
        <v>57</v>
      </c>
      <c r="E2633" s="2">
        <v>2276</v>
      </c>
      <c r="F2633" s="2">
        <v>57.14</v>
      </c>
      <c r="G2633" s="2">
        <v>130050.64</v>
      </c>
      <c r="H2633" s="5">
        <f t="shared" si="41"/>
        <v>0</v>
      </c>
      <c r="I2633" s="4"/>
      <c r="J2633" s="4"/>
      <c r="K2633" s="4"/>
    </row>
    <row r="2634" spans="2:11" ht="13.5" x14ac:dyDescent="0.35">
      <c r="B2634" s="3">
        <v>45839</v>
      </c>
      <c r="C2634" s="2">
        <v>56.8</v>
      </c>
      <c r="D2634" s="2">
        <v>56.8</v>
      </c>
      <c r="E2634" s="2">
        <v>3343</v>
      </c>
      <c r="F2634" s="2">
        <v>56.619</v>
      </c>
      <c r="G2634" s="2">
        <v>189277.31700000001</v>
      </c>
      <c r="H2634" s="5">
        <f t="shared" si="41"/>
        <v>-3.5087719298246113E-3</v>
      </c>
      <c r="I2634" s="4"/>
      <c r="J2634" s="4"/>
      <c r="K2634" s="4"/>
    </row>
    <row r="2635" spans="2:11" ht="13.5" x14ac:dyDescent="0.35">
      <c r="B2635" s="3">
        <v>45840</v>
      </c>
      <c r="C2635" s="2">
        <v>56.94</v>
      </c>
      <c r="D2635" s="2">
        <v>56.94</v>
      </c>
      <c r="E2635" s="2">
        <v>883</v>
      </c>
      <c r="F2635" s="2">
        <v>56.845999999999997</v>
      </c>
      <c r="G2635" s="2">
        <v>50195.017999999996</v>
      </c>
      <c r="H2635" s="5">
        <f t="shared" si="41"/>
        <v>2.4647887323943764E-3</v>
      </c>
      <c r="I2635" s="4"/>
      <c r="J2635" s="4"/>
      <c r="K2635" s="4"/>
    </row>
    <row r="2636" spans="2:11" ht="13.5" x14ac:dyDescent="0.35">
      <c r="B2636" s="3">
        <v>45841</v>
      </c>
      <c r="C2636" s="2">
        <v>56.7</v>
      </c>
      <c r="D2636" s="2">
        <v>56.7</v>
      </c>
      <c r="E2636" s="2">
        <v>373</v>
      </c>
      <c r="F2636" s="2">
        <v>56.817999999999998</v>
      </c>
      <c r="G2636" s="2">
        <v>21193.114000000001</v>
      </c>
      <c r="H2636" s="5">
        <f t="shared" si="41"/>
        <v>-4.2149631190726185E-3</v>
      </c>
      <c r="I2636" s="4"/>
      <c r="J2636" s="4"/>
      <c r="K2636" s="4"/>
    </row>
    <row r="2637" spans="2:11" ht="13.5" x14ac:dyDescent="0.35">
      <c r="B2637" s="3">
        <v>45842</v>
      </c>
      <c r="C2637" s="2">
        <v>56.93</v>
      </c>
      <c r="D2637" s="2">
        <v>56.93</v>
      </c>
      <c r="E2637" s="2">
        <v>1009</v>
      </c>
      <c r="F2637" s="2">
        <v>56.649000000000001</v>
      </c>
      <c r="G2637" s="2">
        <v>57158.841</v>
      </c>
      <c r="H2637" s="5">
        <f t="shared" si="41"/>
        <v>4.0564373897706675E-3</v>
      </c>
      <c r="I2637" s="4"/>
      <c r="J2637" s="4"/>
      <c r="K2637" s="4"/>
    </row>
    <row r="2638" spans="2:11" ht="13.5" x14ac:dyDescent="0.35">
      <c r="B2638" s="3">
        <v>45845</v>
      </c>
      <c r="C2638" s="2">
        <v>56.4</v>
      </c>
      <c r="D2638" s="2">
        <v>56.4</v>
      </c>
      <c r="E2638" s="2">
        <v>104</v>
      </c>
      <c r="F2638" s="2">
        <v>56.488999999999997</v>
      </c>
      <c r="G2638" s="2">
        <v>5874.8559999999998</v>
      </c>
      <c r="H2638" s="5">
        <f t="shared" si="41"/>
        <v>-9.3096785526084868E-3</v>
      </c>
      <c r="I2638" s="4"/>
      <c r="J2638" s="4"/>
      <c r="K2638" s="4"/>
    </row>
    <row r="2639" spans="2:11" ht="13.5" x14ac:dyDescent="0.35">
      <c r="B2639" s="3">
        <v>45846</v>
      </c>
      <c r="C2639" s="2">
        <v>56.15</v>
      </c>
      <c r="D2639" s="2">
        <v>56.15</v>
      </c>
      <c r="E2639" s="2">
        <v>2922</v>
      </c>
      <c r="F2639" s="2">
        <v>56.168999999999997</v>
      </c>
      <c r="G2639" s="2">
        <v>164125.818</v>
      </c>
      <c r="H2639" s="5">
        <f t="shared" si="41"/>
        <v>-4.4326241134751776E-3</v>
      </c>
      <c r="I2639" s="4"/>
      <c r="J2639" s="4"/>
      <c r="K2639" s="4"/>
    </row>
    <row r="2640" spans="2:11" ht="13.5" x14ac:dyDescent="0.35">
      <c r="B2640" s="3">
        <v>45847</v>
      </c>
      <c r="C2640" s="2">
        <v>56.7</v>
      </c>
      <c r="D2640" s="2">
        <v>56.7</v>
      </c>
      <c r="E2640" s="2">
        <v>1099</v>
      </c>
      <c r="F2640" s="2">
        <v>56.37</v>
      </c>
      <c r="G2640" s="2">
        <v>61950.63</v>
      </c>
      <c r="H2640" s="5">
        <f t="shared" si="41"/>
        <v>9.7951914514693549E-3</v>
      </c>
      <c r="I2640" s="4"/>
      <c r="J2640" s="4"/>
      <c r="K2640" s="4"/>
    </row>
    <row r="2641" spans="2:11" ht="13.5" x14ac:dyDescent="0.35">
      <c r="B2641" s="3">
        <v>45848</v>
      </c>
      <c r="C2641" s="2">
        <v>56.69</v>
      </c>
      <c r="D2641" s="2">
        <v>56.69</v>
      </c>
      <c r="E2641" s="2">
        <v>3215</v>
      </c>
      <c r="F2641" s="2">
        <v>56.514000000000003</v>
      </c>
      <c r="G2641" s="2">
        <v>181692.51</v>
      </c>
      <c r="H2641" s="5">
        <f t="shared" si="41"/>
        <v>-1.7636684303359992E-4</v>
      </c>
      <c r="I2641" s="4"/>
      <c r="J2641" s="4"/>
      <c r="K2641" s="4"/>
    </row>
    <row r="2642" spans="2:11" ht="13.5" x14ac:dyDescent="0.35">
      <c r="B2642" s="3">
        <v>45849</v>
      </c>
      <c r="C2642" s="2">
        <v>57.99</v>
      </c>
      <c r="D2642" s="2">
        <v>57.99</v>
      </c>
      <c r="E2642" s="2">
        <v>5817</v>
      </c>
      <c r="F2642" s="2">
        <v>56.918999999999997</v>
      </c>
      <c r="G2642" s="2">
        <v>331097.82299999997</v>
      </c>
      <c r="H2642" s="5">
        <f t="shared" si="41"/>
        <v>2.2931733991885771E-2</v>
      </c>
      <c r="I2642" s="4"/>
      <c r="J2642" s="4"/>
      <c r="K2642" s="4"/>
    </row>
    <row r="2643" spans="2:11" ht="13.5" x14ac:dyDescent="0.35">
      <c r="B2643" s="3">
        <v>45852</v>
      </c>
      <c r="C2643" s="2">
        <v>58.9</v>
      </c>
      <c r="D2643" s="2">
        <v>58.9</v>
      </c>
      <c r="E2643" s="2">
        <v>10926</v>
      </c>
      <c r="F2643" s="2">
        <v>57.683999999999997</v>
      </c>
      <c r="G2643" s="2">
        <v>630255.38399999996</v>
      </c>
      <c r="H2643" s="5">
        <f t="shared" si="41"/>
        <v>1.569236075185371E-2</v>
      </c>
      <c r="I2643" s="4"/>
      <c r="J2643" s="4"/>
      <c r="K2643" s="4"/>
    </row>
    <row r="2644" spans="2:11" ht="13.5" x14ac:dyDescent="0.35">
      <c r="B2644" s="3">
        <v>45853</v>
      </c>
      <c r="C2644" s="2">
        <v>58.88</v>
      </c>
      <c r="D2644" s="2">
        <v>58.88</v>
      </c>
      <c r="E2644" s="2">
        <v>943</v>
      </c>
      <c r="F2644" s="2">
        <v>58.929000000000002</v>
      </c>
      <c r="G2644" s="2">
        <v>55570.046999999999</v>
      </c>
      <c r="H2644" s="5">
        <f t="shared" si="41"/>
        <v>-3.3955857385392228E-4</v>
      </c>
      <c r="I2644" s="4"/>
      <c r="J2644" s="4"/>
      <c r="K2644" s="4"/>
    </row>
    <row r="2645" spans="2:11" ht="13.5" x14ac:dyDescent="0.35">
      <c r="B2645" s="3">
        <v>45854</v>
      </c>
      <c r="C2645" s="2">
        <v>58.3</v>
      </c>
      <c r="D2645" s="2">
        <v>58.3</v>
      </c>
      <c r="E2645" s="2">
        <v>421</v>
      </c>
      <c r="F2645" s="2">
        <v>58.802</v>
      </c>
      <c r="G2645" s="2">
        <v>24755.642</v>
      </c>
      <c r="H2645" s="5">
        <f t="shared" si="41"/>
        <v>-9.8505434782609601E-3</v>
      </c>
      <c r="I2645" s="4"/>
      <c r="J2645" s="4"/>
      <c r="K2645" s="4"/>
    </row>
    <row r="2646" spans="2:11" ht="13.5" x14ac:dyDescent="0.35">
      <c r="B2646" s="3">
        <v>45855</v>
      </c>
      <c r="C2646" s="2">
        <v>58.3</v>
      </c>
      <c r="D2646" s="2">
        <v>58.3</v>
      </c>
      <c r="E2646" s="2">
        <v>1007</v>
      </c>
      <c r="F2646" s="2">
        <v>58.579000000000001</v>
      </c>
      <c r="G2646" s="2">
        <v>58989.053</v>
      </c>
      <c r="H2646" s="5">
        <f t="shared" si="41"/>
        <v>0</v>
      </c>
      <c r="I2646" s="4"/>
      <c r="J2646" s="4"/>
      <c r="K2646" s="4"/>
    </row>
    <row r="2647" spans="2:11" ht="13.5" x14ac:dyDescent="0.35">
      <c r="B2647" s="3">
        <v>45856</v>
      </c>
      <c r="C2647" s="2">
        <v>58.5</v>
      </c>
      <c r="D2647" s="2">
        <v>58.5</v>
      </c>
      <c r="E2647" s="2">
        <v>2056</v>
      </c>
      <c r="F2647" s="2">
        <v>58.042000000000002</v>
      </c>
      <c r="G2647" s="2">
        <v>119334.352</v>
      </c>
      <c r="H2647" s="5">
        <f t="shared" si="41"/>
        <v>3.4305317324185738E-3</v>
      </c>
      <c r="I2647" s="4"/>
      <c r="J2647" s="4"/>
      <c r="K2647" s="4"/>
    </row>
    <row r="2648" spans="2:11" ht="13.5" x14ac:dyDescent="0.35">
      <c r="B2648" s="3">
        <v>45859</v>
      </c>
      <c r="C2648" s="2">
        <v>57.75</v>
      </c>
      <c r="D2648" s="2">
        <v>57.75</v>
      </c>
      <c r="E2648" s="2">
        <v>1581</v>
      </c>
      <c r="F2648" s="2">
        <v>57.957999999999998</v>
      </c>
      <c r="G2648" s="2">
        <v>91631.597999999998</v>
      </c>
      <c r="H2648" s="5">
        <f t="shared" si="41"/>
        <v>-1.282051282051282E-2</v>
      </c>
      <c r="I2648" s="4"/>
      <c r="J2648" s="4"/>
      <c r="K2648" s="4"/>
    </row>
    <row r="2649" spans="2:11" ht="13.5" x14ac:dyDescent="0.35">
      <c r="B2649" s="3">
        <v>45860</v>
      </c>
      <c r="C2649" s="2">
        <v>57.75</v>
      </c>
      <c r="D2649" s="2">
        <v>57.75</v>
      </c>
      <c r="E2649" s="2">
        <v>1080</v>
      </c>
      <c r="F2649" s="2">
        <v>57.695999999999998</v>
      </c>
      <c r="G2649" s="2">
        <v>62311.68</v>
      </c>
      <c r="H2649" s="5">
        <f t="shared" si="41"/>
        <v>0</v>
      </c>
      <c r="I2649" s="4"/>
      <c r="J2649" s="4"/>
      <c r="K2649" s="4"/>
    </row>
    <row r="2650" spans="2:11" ht="13.5" x14ac:dyDescent="0.35">
      <c r="B2650" s="3">
        <v>45861</v>
      </c>
      <c r="C2650" s="2">
        <v>57.81</v>
      </c>
      <c r="D2650" s="2">
        <v>57.81</v>
      </c>
      <c r="E2650" s="2">
        <v>2306</v>
      </c>
      <c r="F2650" s="2">
        <v>57.753</v>
      </c>
      <c r="G2650" s="2">
        <v>133178.41800000001</v>
      </c>
      <c r="H2650" s="5">
        <f t="shared" si="41"/>
        <v>1.0389610389610784E-3</v>
      </c>
      <c r="I2650" s="4"/>
      <c r="J2650" s="4"/>
      <c r="K2650" s="4"/>
    </row>
    <row r="2651" spans="2:11" ht="13.5" x14ac:dyDescent="0.35">
      <c r="B2651" s="3">
        <v>45862</v>
      </c>
      <c r="C2651" s="2">
        <v>57.95</v>
      </c>
      <c r="D2651" s="2">
        <v>57.95</v>
      </c>
      <c r="E2651" s="2">
        <v>1717</v>
      </c>
      <c r="F2651" s="2">
        <v>57.414000000000001</v>
      </c>
      <c r="G2651" s="2">
        <v>98579.838000000003</v>
      </c>
      <c r="H2651" s="5">
        <f t="shared" si="41"/>
        <v>2.4217263449230336E-3</v>
      </c>
      <c r="I2651" s="4"/>
      <c r="J2651" s="4"/>
      <c r="K2651" s="4"/>
    </row>
    <row r="2652" spans="2:11" ht="13.5" x14ac:dyDescent="0.35">
      <c r="B2652" s="3">
        <v>45866</v>
      </c>
      <c r="C2652" s="2">
        <v>58.49</v>
      </c>
      <c r="D2652" s="2">
        <v>58.49</v>
      </c>
      <c r="E2652" s="2">
        <v>818</v>
      </c>
      <c r="F2652" s="2">
        <v>58.18</v>
      </c>
      <c r="G2652" s="2">
        <v>47591.24</v>
      </c>
      <c r="H2652" s="5">
        <f t="shared" si="41"/>
        <v>9.3183779119930827E-3</v>
      </c>
      <c r="I2652" s="4"/>
      <c r="J2652" s="4"/>
      <c r="K2652" s="4"/>
    </row>
    <row r="2653" spans="2:11" ht="13.5" x14ac:dyDescent="0.35">
      <c r="B2653" s="3">
        <v>45867</v>
      </c>
      <c r="C2653" s="2">
        <v>58</v>
      </c>
      <c r="D2653" s="2">
        <v>58</v>
      </c>
      <c r="E2653" s="2">
        <v>2898</v>
      </c>
      <c r="F2653" s="2">
        <v>58.021000000000001</v>
      </c>
      <c r="G2653" s="2">
        <v>168144.85800000001</v>
      </c>
      <c r="H2653" s="5">
        <f t="shared" si="41"/>
        <v>-8.3775004274235249E-3</v>
      </c>
      <c r="I2653" s="4"/>
      <c r="J2653" s="4"/>
      <c r="K2653" s="4"/>
    </row>
    <row r="2654" spans="2:11" ht="13.5" x14ac:dyDescent="0.35">
      <c r="B2654" s="3">
        <v>45868</v>
      </c>
      <c r="C2654" s="2">
        <v>57.89</v>
      </c>
      <c r="D2654" s="2">
        <v>57.89</v>
      </c>
      <c r="E2654" s="2">
        <v>1478</v>
      </c>
      <c r="F2654" s="2">
        <v>57.866999999999997</v>
      </c>
      <c r="G2654" s="2">
        <v>85527.426000000007</v>
      </c>
      <c r="H2654" s="5">
        <f t="shared" si="41"/>
        <v>-1.8965517241379213E-3</v>
      </c>
      <c r="I2654" s="4"/>
      <c r="J2654" s="4"/>
      <c r="K2654" s="4"/>
    </row>
    <row r="2655" spans="2:11" ht="13.5" x14ac:dyDescent="0.35">
      <c r="B2655" s="3">
        <v>45869</v>
      </c>
      <c r="C2655" s="2">
        <v>57.8</v>
      </c>
      <c r="D2655" s="2">
        <v>57.8</v>
      </c>
      <c r="E2655" s="2">
        <v>3618</v>
      </c>
      <c r="F2655" s="2">
        <v>57.887999999999998</v>
      </c>
      <c r="G2655" s="2">
        <v>209438.78400000001</v>
      </c>
      <c r="H2655" s="5">
        <f t="shared" si="41"/>
        <v>-1.554672655035471E-3</v>
      </c>
      <c r="I2655" s="4"/>
      <c r="J2655" s="4"/>
      <c r="K2655" s="4"/>
    </row>
    <row r="2656" spans="2:11" ht="13.5" x14ac:dyDescent="0.35">
      <c r="B2656" s="3">
        <v>45870</v>
      </c>
      <c r="C2656" s="2">
        <v>57.68</v>
      </c>
      <c r="D2656" s="2">
        <v>57.68</v>
      </c>
      <c r="E2656" s="2">
        <v>2420</v>
      </c>
      <c r="F2656" s="2">
        <v>57.703000000000003</v>
      </c>
      <c r="G2656" s="2">
        <v>139641.26</v>
      </c>
      <c r="H2656" s="5">
        <f t="shared" si="41"/>
        <v>-2.0761245674740044E-3</v>
      </c>
      <c r="I2656" s="4"/>
      <c r="J2656" s="4"/>
      <c r="K2656" s="4"/>
    </row>
    <row r="2657" spans="2:11" ht="13.5" x14ac:dyDescent="0.35">
      <c r="B2657" s="3">
        <v>45873</v>
      </c>
      <c r="C2657" s="2">
        <v>57.7</v>
      </c>
      <c r="D2657" s="2">
        <v>57.7</v>
      </c>
      <c r="E2657" s="2">
        <v>698</v>
      </c>
      <c r="F2657" s="2">
        <v>57.624000000000002</v>
      </c>
      <c r="G2657" s="2">
        <v>40221.552000000003</v>
      </c>
      <c r="H2657" s="5">
        <f t="shared" si="41"/>
        <v>3.4674063800282814E-4</v>
      </c>
      <c r="I2657" s="4"/>
      <c r="J2657" s="4"/>
      <c r="K2657" s="4"/>
    </row>
    <row r="2658" spans="2:11" ht="13.5" x14ac:dyDescent="0.35">
      <c r="B2658" s="3">
        <v>45874</v>
      </c>
      <c r="C2658" s="2">
        <v>57.7</v>
      </c>
      <c r="D2658" s="2">
        <v>57.7</v>
      </c>
      <c r="E2658" s="2">
        <v>1745</v>
      </c>
      <c r="F2658" s="2">
        <v>57.698</v>
      </c>
      <c r="G2658" s="2">
        <v>100683.01</v>
      </c>
      <c r="H2658" s="5">
        <f t="shared" si="41"/>
        <v>0</v>
      </c>
      <c r="I2658" s="4"/>
      <c r="J2658" s="4"/>
      <c r="K2658" s="4"/>
    </row>
    <row r="2659" spans="2:11" ht="13.5" x14ac:dyDescent="0.35">
      <c r="B2659" s="3">
        <v>45875</v>
      </c>
      <c r="C2659" s="2">
        <v>57.7</v>
      </c>
      <c r="D2659" s="2">
        <v>57.7</v>
      </c>
      <c r="E2659" s="2">
        <v>1339</v>
      </c>
      <c r="F2659" s="2">
        <v>57.695999999999998</v>
      </c>
      <c r="G2659" s="2">
        <v>77254.944000000003</v>
      </c>
      <c r="H2659" s="5">
        <f t="shared" si="41"/>
        <v>0</v>
      </c>
      <c r="I2659" s="4"/>
      <c r="J2659" s="4"/>
      <c r="K2659" s="4"/>
    </row>
    <row r="2660" spans="2:11" ht="13.5" x14ac:dyDescent="0.35">
      <c r="B2660" s="3">
        <v>45876</v>
      </c>
      <c r="C2660" s="2">
        <v>57.7</v>
      </c>
      <c r="D2660" s="2">
        <v>57.7</v>
      </c>
      <c r="E2660" s="2">
        <v>539</v>
      </c>
      <c r="F2660" s="2">
        <v>57.7</v>
      </c>
      <c r="G2660" s="2">
        <v>31100.3</v>
      </c>
      <c r="H2660" s="5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57.7</v>
      </c>
      <c r="D2661" s="2">
        <v>57.7</v>
      </c>
      <c r="E2661" s="2">
        <v>3690</v>
      </c>
      <c r="F2661" s="2">
        <v>57.697000000000003</v>
      </c>
      <c r="G2661" s="2">
        <v>212901.93</v>
      </c>
      <c r="H2661" s="5">
        <f t="shared" si="41"/>
        <v>0</v>
      </c>
      <c r="I2661" s="4"/>
      <c r="J2661" s="4"/>
      <c r="K2661" s="4"/>
    </row>
    <row r="2662" spans="2:11" ht="13.5" x14ac:dyDescent="0.35">
      <c r="B2662" s="3">
        <v>45880</v>
      </c>
      <c r="C2662" s="2">
        <v>57.7</v>
      </c>
      <c r="D2662" s="2">
        <v>57.7</v>
      </c>
      <c r="E2662" s="2">
        <v>741</v>
      </c>
      <c r="F2662" s="2">
        <v>57.643999999999998</v>
      </c>
      <c r="G2662" s="2">
        <v>42714.203999999998</v>
      </c>
      <c r="H2662" s="5">
        <f t="shared" si="41"/>
        <v>0</v>
      </c>
      <c r="I2662" s="4"/>
      <c r="J2662" s="4"/>
      <c r="K2662" s="4"/>
    </row>
    <row r="2663" spans="2:11" ht="13.5" x14ac:dyDescent="0.35">
      <c r="B2663" s="3">
        <v>45881</v>
      </c>
      <c r="C2663" s="2">
        <v>57.69</v>
      </c>
      <c r="D2663" s="2">
        <v>57.69</v>
      </c>
      <c r="E2663" s="2">
        <v>328</v>
      </c>
      <c r="F2663" s="2">
        <v>57.683</v>
      </c>
      <c r="G2663" s="2">
        <v>18920.024000000001</v>
      </c>
      <c r="H2663" s="5">
        <f t="shared" si="41"/>
        <v>-1.7331022530338156E-4</v>
      </c>
      <c r="I2663" s="4"/>
      <c r="J2663" s="4"/>
      <c r="K2663" s="4"/>
    </row>
    <row r="2664" spans="2:11" ht="13.5" x14ac:dyDescent="0.35">
      <c r="B2664" s="3">
        <v>45883</v>
      </c>
      <c r="C2664" s="2">
        <v>57.6</v>
      </c>
      <c r="D2664" s="2">
        <v>57.6</v>
      </c>
      <c r="E2664" s="2">
        <v>926</v>
      </c>
      <c r="F2664" s="2">
        <v>57.636000000000003</v>
      </c>
      <c r="G2664" s="2">
        <v>53370.936000000002</v>
      </c>
      <c r="H2664" s="5">
        <f t="shared" si="41"/>
        <v>-1.5600624024960359E-3</v>
      </c>
      <c r="I2664" s="4"/>
      <c r="J2664" s="4"/>
      <c r="K2664" s="4"/>
    </row>
    <row r="2665" spans="2:11" ht="13.5" x14ac:dyDescent="0.35">
      <c r="B2665" s="3">
        <v>45884</v>
      </c>
      <c r="C2665" s="2">
        <v>57.56</v>
      </c>
      <c r="D2665" s="2">
        <v>57.56</v>
      </c>
      <c r="E2665" s="2">
        <v>379</v>
      </c>
      <c r="F2665" s="2">
        <v>57.582000000000001</v>
      </c>
      <c r="G2665" s="2">
        <v>21823.578000000001</v>
      </c>
      <c r="H2665" s="5">
        <f t="shared" si="41"/>
        <v>-6.9444444444442962E-4</v>
      </c>
      <c r="I2665" s="4"/>
      <c r="J2665" s="4"/>
      <c r="K2665" s="4"/>
    </row>
    <row r="2666" spans="2:11" ht="13.5" x14ac:dyDescent="0.35">
      <c r="B2666" s="3">
        <v>45887</v>
      </c>
      <c r="C2666" s="2">
        <v>57.54</v>
      </c>
      <c r="D2666" s="2">
        <v>57.54</v>
      </c>
      <c r="E2666" s="2">
        <v>2399</v>
      </c>
      <c r="F2666" s="2">
        <v>57.548000000000002</v>
      </c>
      <c r="G2666" s="2">
        <v>138057.652</v>
      </c>
      <c r="H2666" s="5">
        <f t="shared" si="41"/>
        <v>-3.4746351633083958E-4</v>
      </c>
      <c r="I2666" s="4"/>
      <c r="J2666" s="4"/>
      <c r="K2666" s="4"/>
    </row>
    <row r="2667" spans="2:11" ht="13.5" x14ac:dyDescent="0.35">
      <c r="B2667" s="3">
        <v>45888</v>
      </c>
      <c r="C2667" s="2">
        <v>57.5</v>
      </c>
      <c r="D2667" s="2">
        <v>57.5</v>
      </c>
      <c r="E2667" s="2">
        <v>99</v>
      </c>
      <c r="F2667" s="2">
        <v>57.103999999999999</v>
      </c>
      <c r="G2667" s="2">
        <v>5653.2960000000003</v>
      </c>
      <c r="H2667" s="5">
        <f t="shared" si="41"/>
        <v>-6.9516857838024238E-4</v>
      </c>
      <c r="I2667" s="4"/>
      <c r="J2667" s="4"/>
      <c r="K2667" s="4"/>
    </row>
    <row r="2668" spans="2:11" ht="13.5" x14ac:dyDescent="0.35">
      <c r="B2668" s="3">
        <v>45889</v>
      </c>
      <c r="C2668" s="2">
        <v>57.2</v>
      </c>
      <c r="D2668" s="2">
        <v>57.2</v>
      </c>
      <c r="E2668" s="2">
        <v>153</v>
      </c>
      <c r="F2668" s="2">
        <v>57.189</v>
      </c>
      <c r="G2668" s="2">
        <v>8749.9169999999995</v>
      </c>
      <c r="H2668" s="5">
        <f t="shared" si="41"/>
        <v>-5.2173913043477771E-3</v>
      </c>
      <c r="I2668" s="4"/>
      <c r="J2668" s="4"/>
      <c r="K2668" s="4"/>
    </row>
    <row r="2669" spans="2:11" ht="13.5" x14ac:dyDescent="0.35">
      <c r="B2669" s="3">
        <v>45890</v>
      </c>
      <c r="C2669" s="2">
        <v>57.39</v>
      </c>
      <c r="D2669" s="2">
        <v>57.39</v>
      </c>
      <c r="E2669" s="2">
        <v>251</v>
      </c>
      <c r="F2669" s="2">
        <v>57.369</v>
      </c>
      <c r="G2669" s="2">
        <v>14399.619000000001</v>
      </c>
      <c r="H2669" s="5">
        <f t="shared" si="41"/>
        <v>3.3216783216782819E-3</v>
      </c>
      <c r="I2669" s="4"/>
      <c r="J2669" s="4"/>
      <c r="K2669" s="4"/>
    </row>
    <row r="2670" spans="2:11" ht="13.5" x14ac:dyDescent="0.35">
      <c r="B2670" s="3">
        <v>45891</v>
      </c>
      <c r="C2670" s="2">
        <v>57.39</v>
      </c>
      <c r="D2670" s="2">
        <v>57.39</v>
      </c>
      <c r="E2670" s="2">
        <v>3068</v>
      </c>
      <c r="F2670" s="2">
        <v>57.487000000000002</v>
      </c>
      <c r="G2670" s="2">
        <v>176370.11600000001</v>
      </c>
      <c r="H2670" s="5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57.5</v>
      </c>
      <c r="D2671" s="2">
        <v>57.5</v>
      </c>
      <c r="E2671" s="2">
        <v>4343</v>
      </c>
      <c r="F2671" s="2">
        <v>57.497999999999998</v>
      </c>
      <c r="G2671" s="2">
        <v>249713.81400000001</v>
      </c>
      <c r="H2671" s="5">
        <f t="shared" si="41"/>
        <v>1.9167102282627536E-3</v>
      </c>
      <c r="I2671" s="4"/>
      <c r="J2671" s="4"/>
      <c r="K2671" s="4"/>
    </row>
    <row r="2672" spans="2:11" ht="13.5" x14ac:dyDescent="0.35">
      <c r="B2672" s="3">
        <v>45895</v>
      </c>
      <c r="C2672" s="2">
        <v>57.69</v>
      </c>
      <c r="D2672" s="2">
        <v>57.69</v>
      </c>
      <c r="E2672" s="2">
        <v>486</v>
      </c>
      <c r="F2672" s="2">
        <v>57.689</v>
      </c>
      <c r="G2672" s="2">
        <v>28036.853999999999</v>
      </c>
      <c r="H2672" s="5">
        <f t="shared" si="41"/>
        <v>3.3043478260869168E-3</v>
      </c>
      <c r="I2672" s="4"/>
      <c r="J2672" s="4"/>
      <c r="K2672" s="4"/>
    </row>
    <row r="2673" spans="2:11" ht="13.5" x14ac:dyDescent="0.35">
      <c r="B2673" s="3">
        <v>45896</v>
      </c>
      <c r="C2673" s="2">
        <v>57.69</v>
      </c>
      <c r="D2673" s="2">
        <v>57.69</v>
      </c>
      <c r="E2673" s="2">
        <v>1136</v>
      </c>
      <c r="F2673" s="2">
        <v>57.69</v>
      </c>
      <c r="G2673" s="2">
        <v>65535.839999999997</v>
      </c>
      <c r="H2673" s="5">
        <f t="shared" si="41"/>
        <v>0</v>
      </c>
      <c r="I2673" s="4"/>
      <c r="J2673" s="4"/>
      <c r="K2673" s="4"/>
    </row>
    <row r="2674" spans="2:11" ht="13.5" x14ac:dyDescent="0.35">
      <c r="B2674" s="3">
        <v>45897</v>
      </c>
      <c r="C2674" s="2">
        <v>56.95</v>
      </c>
      <c r="D2674" s="2">
        <v>56.95</v>
      </c>
      <c r="E2674" s="2">
        <v>5800</v>
      </c>
      <c r="F2674" s="2">
        <v>57.094000000000001</v>
      </c>
      <c r="G2674" s="2">
        <v>331145.2</v>
      </c>
      <c r="H2674" s="5">
        <f t="shared" si="41"/>
        <v>-1.2827179753856733E-2</v>
      </c>
      <c r="I2674" s="4"/>
      <c r="J2674" s="4"/>
      <c r="K2674" s="4"/>
    </row>
    <row r="2675" spans="2:11" ht="13.5" x14ac:dyDescent="0.35">
      <c r="B2675" s="3">
        <v>45898</v>
      </c>
      <c r="C2675" s="2">
        <v>56.8</v>
      </c>
      <c r="D2675" s="2">
        <v>56.8</v>
      </c>
      <c r="E2675" s="2">
        <v>2540</v>
      </c>
      <c r="F2675" s="2">
        <v>56.811</v>
      </c>
      <c r="G2675" s="2">
        <v>144299.94</v>
      </c>
      <c r="H2675" s="5">
        <f t="shared" si="41"/>
        <v>-2.6338893766462805E-3</v>
      </c>
      <c r="I2675" s="4"/>
      <c r="J2675" s="4"/>
      <c r="K2675" s="4"/>
    </row>
    <row r="2676" spans="2:11" ht="13.5" x14ac:dyDescent="0.35">
      <c r="B2676" s="3">
        <v>45901</v>
      </c>
      <c r="C2676" s="2">
        <v>56.25</v>
      </c>
      <c r="D2676" s="2">
        <v>56.25</v>
      </c>
      <c r="E2676" s="2">
        <v>2051</v>
      </c>
      <c r="F2676" s="2">
        <v>56.25</v>
      </c>
      <c r="G2676" s="2">
        <v>115368.75</v>
      </c>
      <c r="H2676" s="5">
        <f t="shared" si="41"/>
        <v>-9.6830985915492464E-3</v>
      </c>
      <c r="I2676" s="4"/>
      <c r="J2676" s="4"/>
      <c r="K2676" s="4"/>
    </row>
    <row r="2677" spans="2:11" ht="13.5" x14ac:dyDescent="0.35">
      <c r="B2677" s="3">
        <v>45902</v>
      </c>
      <c r="C2677" s="2">
        <v>56.6</v>
      </c>
      <c r="D2677" s="2">
        <v>56.6</v>
      </c>
      <c r="E2677" s="2">
        <v>1603</v>
      </c>
      <c r="F2677" s="2">
        <v>56.277000000000001</v>
      </c>
      <c r="G2677" s="2">
        <v>90212.031000000003</v>
      </c>
      <c r="H2677" s="5">
        <f t="shared" si="41"/>
        <v>6.2222222222222479E-3</v>
      </c>
      <c r="I2677" s="4"/>
      <c r="J2677" s="4"/>
      <c r="K2677" s="4"/>
    </row>
    <row r="2678" spans="2:11" ht="13.5" x14ac:dyDescent="0.35">
      <c r="B2678" s="3">
        <v>45903</v>
      </c>
      <c r="C2678" s="2">
        <v>57.39</v>
      </c>
      <c r="D2678" s="2">
        <v>57.39</v>
      </c>
      <c r="E2678" s="2">
        <v>3580</v>
      </c>
      <c r="F2678" s="2">
        <v>56.854999999999997</v>
      </c>
      <c r="G2678" s="2">
        <v>203540.9</v>
      </c>
      <c r="H2678" s="5">
        <f t="shared" si="41"/>
        <v>1.3957597173144862E-2</v>
      </c>
      <c r="I2678" s="4"/>
      <c r="J2678" s="4"/>
      <c r="K2678" s="4"/>
    </row>
    <row r="2679" spans="2:11" ht="13.5" x14ac:dyDescent="0.35">
      <c r="B2679" s="3">
        <v>45905</v>
      </c>
      <c r="C2679" s="2">
        <v>57.39</v>
      </c>
      <c r="D2679" s="2">
        <v>57.39</v>
      </c>
      <c r="E2679" s="2">
        <v>113</v>
      </c>
      <c r="F2679" s="2">
        <v>57.164000000000001</v>
      </c>
      <c r="G2679" s="2">
        <v>6459.5320000000002</v>
      </c>
      <c r="H2679" s="5">
        <f t="shared" si="41"/>
        <v>0</v>
      </c>
      <c r="I2679" s="4"/>
      <c r="J2679" s="4"/>
      <c r="K2679" s="4"/>
    </row>
    <row r="2680" spans="2:11" ht="13.5" x14ac:dyDescent="0.35">
      <c r="B2680" s="3">
        <v>45908</v>
      </c>
      <c r="C2680" s="2">
        <v>57.69</v>
      </c>
      <c r="D2680" s="2">
        <v>57.69</v>
      </c>
      <c r="E2680" s="2">
        <v>1166</v>
      </c>
      <c r="F2680" s="2">
        <v>57.188000000000002</v>
      </c>
      <c r="G2680" s="2">
        <v>66681.207999999999</v>
      </c>
      <c r="H2680" s="5">
        <f t="shared" si="41"/>
        <v>5.2273915316256693E-3</v>
      </c>
      <c r="I2680" s="4"/>
      <c r="J2680" s="4"/>
      <c r="K2680" s="4"/>
    </row>
    <row r="2681" spans="2:11" ht="13.5" x14ac:dyDescent="0.35">
      <c r="B2681" s="3">
        <v>45909</v>
      </c>
      <c r="C2681" s="2">
        <v>57.3</v>
      </c>
      <c r="D2681" s="2">
        <v>57.3</v>
      </c>
      <c r="E2681" s="2">
        <v>1364</v>
      </c>
      <c r="F2681" s="2">
        <v>57.305</v>
      </c>
      <c r="G2681" s="2">
        <v>78164.02</v>
      </c>
      <c r="H2681" s="5">
        <f t="shared" si="41"/>
        <v>-6.760270410816443E-3</v>
      </c>
      <c r="I2681" s="4"/>
      <c r="J2681" s="4"/>
      <c r="K2681" s="4"/>
    </row>
    <row r="2682" spans="2:11" ht="13.5" x14ac:dyDescent="0.35">
      <c r="B2682" s="3">
        <v>45910</v>
      </c>
      <c r="C2682" s="2">
        <v>57.1</v>
      </c>
      <c r="D2682" s="2">
        <v>57.1</v>
      </c>
      <c r="E2682" s="2">
        <v>18543</v>
      </c>
      <c r="F2682" s="2">
        <v>57.113</v>
      </c>
      <c r="G2682" s="2">
        <v>1059046.3589999999</v>
      </c>
      <c r="H2682" s="5">
        <f t="shared" si="41"/>
        <v>-3.4904013961604844E-3</v>
      </c>
      <c r="I2682" s="4"/>
      <c r="J2682" s="4"/>
      <c r="K2682" s="4"/>
    </row>
    <row r="2683" spans="2:11" ht="13.5" x14ac:dyDescent="0.35">
      <c r="B2683" s="3">
        <v>45911</v>
      </c>
      <c r="C2683" s="2">
        <v>57.5</v>
      </c>
      <c r="D2683" s="2">
        <v>57.5</v>
      </c>
      <c r="E2683" s="2">
        <v>8739</v>
      </c>
      <c r="F2683" s="2">
        <v>57.220999999999997</v>
      </c>
      <c r="G2683" s="2">
        <v>500054.31900000002</v>
      </c>
      <c r="H2683" s="5">
        <f t="shared" si="41"/>
        <v>7.0052539404553164E-3</v>
      </c>
      <c r="I2683" s="4"/>
      <c r="J2683" s="4"/>
      <c r="K2683" s="4"/>
    </row>
    <row r="2684" spans="2:11" ht="13.5" x14ac:dyDescent="0.35">
      <c r="B2684" s="3">
        <v>45912</v>
      </c>
      <c r="C2684" s="2">
        <v>57.59</v>
      </c>
      <c r="D2684" s="2">
        <v>57.59</v>
      </c>
      <c r="E2684" s="2">
        <v>1268</v>
      </c>
      <c r="F2684" s="2">
        <v>57.603000000000002</v>
      </c>
      <c r="G2684" s="2">
        <v>73040.604000000007</v>
      </c>
      <c r="H2684" s="5">
        <f t="shared" si="41"/>
        <v>1.5652173913044071E-3</v>
      </c>
      <c r="I2684" s="4"/>
      <c r="J2684" s="4"/>
      <c r="K2684" s="4"/>
    </row>
    <row r="2685" spans="2:11" ht="13.5" x14ac:dyDescent="0.35">
      <c r="B2685" s="3">
        <v>45915</v>
      </c>
      <c r="C2685" s="2">
        <v>57.79</v>
      </c>
      <c r="D2685" s="2">
        <v>57.79</v>
      </c>
      <c r="E2685" s="2">
        <v>1945</v>
      </c>
      <c r="F2685" s="2">
        <v>57.564999999999998</v>
      </c>
      <c r="G2685" s="2">
        <v>111963.925</v>
      </c>
      <c r="H2685" s="5">
        <f t="shared" si="41"/>
        <v>3.4728251432539631E-3</v>
      </c>
      <c r="I2685" s="4"/>
      <c r="J2685" s="4"/>
      <c r="K2685" s="4"/>
    </row>
    <row r="2686" spans="2:11" ht="13.5" x14ac:dyDescent="0.35">
      <c r="B2686" s="3">
        <v>45916</v>
      </c>
      <c r="C2686" s="2">
        <v>58.99</v>
      </c>
      <c r="D2686" s="2">
        <v>58.99</v>
      </c>
      <c r="E2686" s="2">
        <v>8912</v>
      </c>
      <c r="F2686" s="2">
        <v>57.920999999999999</v>
      </c>
      <c r="G2686" s="2">
        <v>516191.95199999999</v>
      </c>
      <c r="H2686" s="5">
        <f t="shared" si="41"/>
        <v>2.076483820730235E-2</v>
      </c>
      <c r="I2686" s="4"/>
      <c r="J2686" s="4"/>
      <c r="K2686" s="4"/>
    </row>
    <row r="2687" spans="2:11" ht="13.5" x14ac:dyDescent="0.35">
      <c r="B2687" s="3">
        <v>45917</v>
      </c>
      <c r="C2687" s="2">
        <v>62</v>
      </c>
      <c r="D2687" s="2">
        <v>62</v>
      </c>
      <c r="E2687" s="2">
        <v>15833</v>
      </c>
      <c r="F2687" s="2">
        <v>61.238</v>
      </c>
      <c r="G2687" s="2">
        <v>969581.25399999996</v>
      </c>
      <c r="H2687" s="5">
        <f t="shared" si="41"/>
        <v>5.1025597558908252E-2</v>
      </c>
      <c r="I2687" s="4"/>
      <c r="J2687" s="4"/>
      <c r="K2687" s="4"/>
    </row>
    <row r="2688" spans="2:11" ht="13.5" x14ac:dyDescent="0.35">
      <c r="B2688" s="3">
        <v>45918</v>
      </c>
      <c r="C2688" s="2">
        <v>63</v>
      </c>
      <c r="D2688" s="2">
        <v>63</v>
      </c>
      <c r="E2688" s="11">
        <v>13595</v>
      </c>
      <c r="F2688" s="11">
        <v>62.826999999999998</v>
      </c>
      <c r="G2688" s="11">
        <f>E2688*F2688</f>
        <v>854133.06499999994</v>
      </c>
      <c r="H2688" s="5">
        <f t="shared" si="41"/>
        <v>1.6129032258064516E-2</v>
      </c>
      <c r="I2688" s="4"/>
      <c r="J2688" s="4"/>
      <c r="K2688" s="4"/>
    </row>
    <row r="2689" spans="2:11" ht="13.5" x14ac:dyDescent="0.35">
      <c r="B2689" s="3">
        <v>45919</v>
      </c>
      <c r="C2689" s="11">
        <v>62</v>
      </c>
      <c r="D2689" s="11">
        <v>62</v>
      </c>
      <c r="E2689" s="11">
        <v>4138</v>
      </c>
      <c r="F2689" s="11">
        <v>62.082000000000001</v>
      </c>
      <c r="G2689" s="11">
        <f t="shared" ref="G2689:G2696" si="42">E2689*F2689</f>
        <v>256895.31599999999</v>
      </c>
      <c r="H2689" s="5">
        <f t="shared" si="41"/>
        <v>-1.5873015873015872E-2</v>
      </c>
      <c r="I2689" s="4"/>
      <c r="J2689" s="4"/>
      <c r="K2689" s="4"/>
    </row>
    <row r="2690" spans="2:11" ht="13.5" x14ac:dyDescent="0.35">
      <c r="B2690" s="3">
        <v>45922</v>
      </c>
      <c r="C2690" s="11">
        <v>62.15</v>
      </c>
      <c r="D2690" s="11">
        <v>62.15</v>
      </c>
      <c r="E2690" s="11">
        <v>3925</v>
      </c>
      <c r="F2690" s="11">
        <v>61.988</v>
      </c>
      <c r="G2690" s="11">
        <f t="shared" si="42"/>
        <v>243302.9</v>
      </c>
      <c r="H2690" s="5">
        <f t="shared" si="41"/>
        <v>2.4193548387096545E-3</v>
      </c>
      <c r="I2690" s="4"/>
      <c r="J2690" s="4"/>
      <c r="K2690" s="4"/>
    </row>
    <row r="2691" spans="2:11" ht="13.5" x14ac:dyDescent="0.35">
      <c r="B2691" s="3">
        <v>45923</v>
      </c>
      <c r="C2691" s="11">
        <v>62.9</v>
      </c>
      <c r="D2691" s="11">
        <v>62.9</v>
      </c>
      <c r="E2691" s="11">
        <v>4728</v>
      </c>
      <c r="F2691" s="11">
        <v>62.691000000000003</v>
      </c>
      <c r="G2691" s="11">
        <f t="shared" si="42"/>
        <v>296403.04800000001</v>
      </c>
      <c r="H2691" s="5">
        <f t="shared" si="41"/>
        <v>1.2067578439259855E-2</v>
      </c>
      <c r="I2691" s="4"/>
      <c r="J2691" s="4"/>
      <c r="K2691" s="4"/>
    </row>
    <row r="2692" spans="2:11" ht="13.5" x14ac:dyDescent="0.35">
      <c r="B2692" s="3">
        <v>45924</v>
      </c>
      <c r="C2692" s="11">
        <v>62.7</v>
      </c>
      <c r="D2692" s="11">
        <v>62.7</v>
      </c>
      <c r="E2692" s="11">
        <v>3007</v>
      </c>
      <c r="F2692" s="11">
        <v>62.658000000000001</v>
      </c>
      <c r="G2692" s="11">
        <f t="shared" si="42"/>
        <v>188412.606</v>
      </c>
      <c r="H2692" s="5">
        <f t="shared" si="41"/>
        <v>-3.1796502384737E-3</v>
      </c>
      <c r="I2692" s="4"/>
      <c r="J2692" s="4"/>
      <c r="K2692" s="4"/>
    </row>
    <row r="2693" spans="2:11" ht="13.5" x14ac:dyDescent="0.35">
      <c r="B2693" s="3">
        <v>45925</v>
      </c>
      <c r="C2693" s="11">
        <v>62.49</v>
      </c>
      <c r="D2693" s="11">
        <v>62.49</v>
      </c>
      <c r="E2693" s="11">
        <v>2025</v>
      </c>
      <c r="F2693" s="11">
        <v>62.508000000000003</v>
      </c>
      <c r="G2693" s="11">
        <f t="shared" si="42"/>
        <v>126578.70000000001</v>
      </c>
      <c r="H2693" s="5">
        <f t="shared" si="41"/>
        <v>-3.3492822966507312E-3</v>
      </c>
      <c r="I2693" s="4"/>
      <c r="J2693" s="4"/>
      <c r="K2693" s="4"/>
    </row>
    <row r="2694" spans="2:11" ht="13.5" x14ac:dyDescent="0.35">
      <c r="B2694" s="3">
        <v>45926</v>
      </c>
      <c r="C2694" s="11">
        <v>62.35</v>
      </c>
      <c r="D2694" s="11">
        <v>62.35</v>
      </c>
      <c r="E2694" s="11">
        <v>3831</v>
      </c>
      <c r="F2694" s="11">
        <v>62.363999999999997</v>
      </c>
      <c r="G2694" s="11">
        <f t="shared" si="42"/>
        <v>238916.484</v>
      </c>
      <c r="H2694" s="5">
        <f t="shared" si="41"/>
        <v>-2.2403584573531857E-3</v>
      </c>
      <c r="I2694" s="4"/>
      <c r="J2694" s="4"/>
      <c r="K2694" s="4"/>
    </row>
    <row r="2695" spans="2:11" ht="13.5" x14ac:dyDescent="0.35">
      <c r="B2695" s="3">
        <v>45929</v>
      </c>
      <c r="C2695" s="11">
        <v>62.3</v>
      </c>
      <c r="D2695" s="11">
        <v>62.3</v>
      </c>
      <c r="E2695" s="11">
        <v>1047</v>
      </c>
      <c r="F2695" s="11">
        <v>62.186999999999998</v>
      </c>
      <c r="G2695" s="11">
        <f t="shared" si="42"/>
        <v>65109.788999999997</v>
      </c>
      <c r="H2695" s="5">
        <f t="shared" si="41"/>
        <v>-8.0192461908587434E-4</v>
      </c>
      <c r="I2695" s="12" t="s">
        <v>13</v>
      </c>
      <c r="J2695" s="12" t="s">
        <v>14</v>
      </c>
      <c r="K2695" s="12" t="s">
        <v>12</v>
      </c>
    </row>
    <row r="2696" spans="2:11" ht="13.5" x14ac:dyDescent="0.35">
      <c r="B2696" s="3">
        <v>45930</v>
      </c>
      <c r="C2696" s="11">
        <v>62.2</v>
      </c>
      <c r="D2696" s="11">
        <v>62.2</v>
      </c>
      <c r="E2696" s="11">
        <v>2121</v>
      </c>
      <c r="F2696" s="11">
        <v>62.115000000000002</v>
      </c>
      <c r="G2696" s="11">
        <f t="shared" si="42"/>
        <v>131745.91500000001</v>
      </c>
      <c r="H2696" s="5">
        <f t="shared" si="41"/>
        <v>-1.6051364365970197E-3</v>
      </c>
      <c r="I2696" s="13">
        <v>42000000</v>
      </c>
      <c r="J2696" s="14">
        <f>I2696*D2696</f>
        <v>2612400000</v>
      </c>
      <c r="K2696" s="15">
        <f>SUM(E2513:E2696)/184</f>
        <v>5807.010869565217</v>
      </c>
    </row>
  </sheetData>
  <mergeCells count="1">
    <mergeCell ref="B2:G2"/>
  </mergeCells>
  <phoneticPr fontId="0" type="noConversion"/>
  <conditionalFormatting sqref="H6:H2696">
    <cfRule type="expression" dxfId="30" priority="1" stopIfTrue="1">
      <formula>$H6&gt;0</formula>
    </cfRule>
    <cfRule type="expression" dxfId="29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6EF4-EE8E-409E-AC51-811A77574F26}">
  <dimension ref="A1:K2693"/>
  <sheetViews>
    <sheetView workbookViewId="0">
      <selection activeCell="D1" sqref="D1:H65536"/>
    </sheetView>
  </sheetViews>
  <sheetFormatPr defaultRowHeight="12.5" x14ac:dyDescent="0.25"/>
  <cols>
    <col min="1" max="1" width="18.1796875" customWidth="1"/>
    <col min="2" max="2" width="25.906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8.4009</v>
      </c>
      <c r="C3" s="2">
        <f>B3-B2</f>
        <v>-7.0600000000000662E-2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8.3938000000000006</v>
      </c>
      <c r="C4" s="2">
        <f t="shared" ref="C4:C67" si="0">B4-B3</f>
        <v>-7.0999999999994401E-3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8.3938000000000006</v>
      </c>
      <c r="C5" s="2">
        <f t="shared" si="0"/>
        <v>0</v>
      </c>
      <c r="D5" s="2">
        <f>AVERAGE(B1:B5)</f>
        <v>8.4149999999999991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8.4009</v>
      </c>
      <c r="C6" s="2">
        <f t="shared" si="0"/>
        <v>7.0999999999994401E-3</v>
      </c>
      <c r="D6" s="2">
        <f t="shared" ref="D6:D69" si="1">AVERAGE(B2:B6)</f>
        <v>8.4121799999999993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8.4715000000000007</v>
      </c>
      <c r="C7" s="2">
        <f t="shared" si="0"/>
        <v>7.0600000000000662E-2</v>
      </c>
      <c r="D7" s="2">
        <f t="shared" si="1"/>
        <v>8.4121799999999993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8.6127000000000002</v>
      </c>
      <c r="C8" s="2">
        <f t="shared" si="0"/>
        <v>0.14119999999999955</v>
      </c>
      <c r="D8" s="2">
        <f t="shared" si="1"/>
        <v>8.4545399999999997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8.6303000000000001</v>
      </c>
      <c r="C9" s="2">
        <f t="shared" si="0"/>
        <v>1.7599999999999838E-2</v>
      </c>
      <c r="D9" s="2">
        <f t="shared" si="1"/>
        <v>8.5018399999999996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8.7186000000000003</v>
      </c>
      <c r="C10" s="2">
        <f t="shared" si="0"/>
        <v>8.8300000000000267E-2</v>
      </c>
      <c r="D10" s="2">
        <f t="shared" si="1"/>
        <v>8.5668000000000006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8.7009000000000007</v>
      </c>
      <c r="C11" s="2">
        <f t="shared" si="0"/>
        <v>-1.7699999999999605E-2</v>
      </c>
      <c r="D11" s="2">
        <f t="shared" si="1"/>
        <v>8.6267999999999994</v>
      </c>
      <c r="E11" s="2">
        <f>AVERAGE(B2:B11)</f>
        <v>8.5194900000000011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8.6832999999999991</v>
      </c>
      <c r="C12" s="2">
        <f t="shared" si="0"/>
        <v>-1.7600000000001614E-2</v>
      </c>
      <c r="D12" s="2">
        <f t="shared" si="1"/>
        <v>8.6691600000000015</v>
      </c>
      <c r="E12" s="2">
        <f t="shared" ref="E12:E75" si="2">AVERAGE(B3:B12)</f>
        <v>8.5406700000000004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8.6832999999999991</v>
      </c>
      <c r="C13" s="2">
        <f t="shared" si="0"/>
        <v>0</v>
      </c>
      <c r="D13" s="2">
        <f t="shared" si="1"/>
        <v>8.6832799999999999</v>
      </c>
      <c r="E13" s="2">
        <f t="shared" si="2"/>
        <v>8.5689100000000007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8.7890999999999995</v>
      </c>
      <c r="C14" s="2">
        <f t="shared" si="0"/>
        <v>0.10580000000000034</v>
      </c>
      <c r="D14" s="2">
        <f t="shared" si="1"/>
        <v>8.7150399999999983</v>
      </c>
      <c r="E14" s="2">
        <f t="shared" si="2"/>
        <v>8.6084400000000016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8.7080000000000002</v>
      </c>
      <c r="C15" s="2">
        <f t="shared" si="0"/>
        <v>-8.1099999999999284E-2</v>
      </c>
      <c r="D15" s="2">
        <f t="shared" si="1"/>
        <v>8.7129200000000004</v>
      </c>
      <c r="E15" s="2">
        <f t="shared" si="2"/>
        <v>8.6398600000000023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8.7502999999999993</v>
      </c>
      <c r="C16" s="2">
        <f t="shared" si="0"/>
        <v>4.2299999999999116E-2</v>
      </c>
      <c r="D16" s="2">
        <f t="shared" si="1"/>
        <v>8.7227999999999977</v>
      </c>
      <c r="E16" s="2">
        <f t="shared" si="2"/>
        <v>8.6748000000000012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8.8244000000000007</v>
      </c>
      <c r="C17" s="2">
        <f t="shared" si="0"/>
        <v>7.4100000000001387E-2</v>
      </c>
      <c r="D17" s="2">
        <f t="shared" si="1"/>
        <v>8.7510200000000005</v>
      </c>
      <c r="E17" s="2">
        <f t="shared" si="2"/>
        <v>8.710090000000001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8.7890999999999995</v>
      </c>
      <c r="C18" s="2">
        <f t="shared" si="0"/>
        <v>-3.5300000000001219E-2</v>
      </c>
      <c r="D18" s="2">
        <f t="shared" si="1"/>
        <v>8.7721799999999988</v>
      </c>
      <c r="E18" s="2">
        <f t="shared" si="2"/>
        <v>8.7277299999999993</v>
      </c>
      <c r="F18" s="2"/>
      <c r="G18" s="2"/>
      <c r="H18" s="2"/>
      <c r="I18" s="2">
        <f t="array" ref="I18">SUMPRODUCT(B2:B21, (ROW(B2:B21)-ROW(B2)+1)) / (20*21/2)</f>
        <v>8.7144185714285722</v>
      </c>
      <c r="J18" s="2"/>
      <c r="K18" s="2"/>
    </row>
    <row r="19" spans="1:11" ht="13.5" x14ac:dyDescent="0.25">
      <c r="A19" s="3">
        <v>42032</v>
      </c>
      <c r="B19" s="2">
        <v>8.7890999999999995</v>
      </c>
      <c r="C19" s="2">
        <f t="shared" si="0"/>
        <v>0</v>
      </c>
      <c r="D19" s="2">
        <f t="shared" si="1"/>
        <v>8.7721800000000005</v>
      </c>
      <c r="E19" s="2">
        <f t="shared" si="2"/>
        <v>8.7436100000000003</v>
      </c>
      <c r="F19" s="2"/>
      <c r="G19" s="2"/>
      <c r="H19" s="2"/>
      <c r="I19" s="2">
        <f t="array" ref="I19">SUMPRODUCT(B3:B22, (ROW(B3:B22)-ROW(B3)+1)) / (20*21/2)</f>
        <v>8.725398571428574</v>
      </c>
      <c r="J19" s="2"/>
      <c r="K19" s="2"/>
    </row>
    <row r="20" spans="1:11" ht="13.5" x14ac:dyDescent="0.25">
      <c r="A20" s="3">
        <v>42033</v>
      </c>
      <c r="B20" s="2">
        <v>8.8068000000000008</v>
      </c>
      <c r="C20" s="2">
        <f t="shared" si="0"/>
        <v>1.7700000000001381E-2</v>
      </c>
      <c r="D20" s="2">
        <f t="shared" si="1"/>
        <v>8.7919400000000003</v>
      </c>
      <c r="E20" s="2">
        <f t="shared" si="2"/>
        <v>8.7524300000000004</v>
      </c>
      <c r="F20" s="2">
        <f t="shared" ref="F20:F83" si="3">AVERAGE(B1:B20)</f>
        <v>8.632542105263159</v>
      </c>
      <c r="G20" s="2"/>
      <c r="H20" s="2"/>
      <c r="I20" s="2">
        <f t="array" ref="I20">SUMPRODUCT(B4:B23, (ROW(B4:B23)-ROW(B4)+1)) / (20*21/2)</f>
        <v>8.7350338095238094</v>
      </c>
      <c r="J20" s="2">
        <f>F20</f>
        <v>8.632542105263159</v>
      </c>
      <c r="K20" s="2"/>
    </row>
    <row r="21" spans="1:11" ht="13.5" x14ac:dyDescent="0.25">
      <c r="A21" s="3">
        <v>42034</v>
      </c>
      <c r="B21" s="2">
        <v>8.7538999999999998</v>
      </c>
      <c r="C21" s="2">
        <f t="shared" si="0"/>
        <v>-5.2900000000001057E-2</v>
      </c>
      <c r="D21" s="2">
        <f t="shared" si="1"/>
        <v>8.7926600000000015</v>
      </c>
      <c r="E21" s="2">
        <f t="shared" si="2"/>
        <v>8.7577299999999987</v>
      </c>
      <c r="F21" s="2">
        <f t="shared" si="3"/>
        <v>8.6386099999999999</v>
      </c>
      <c r="G21" s="2"/>
      <c r="H21" s="2"/>
      <c r="I21" s="2">
        <f t="array" ref="I21">SUMPRODUCT(B5:B24, (ROW(B5:B24)-ROW(B5)+1)) / (20*21/2)</f>
        <v>8.7379404761904755</v>
      </c>
      <c r="J21" s="2">
        <f t="shared" ref="J21:J84" si="4">$J$4*B21+J20*(1-$J$4)</f>
        <v>8.6441000000000017</v>
      </c>
      <c r="K21" s="2"/>
    </row>
    <row r="22" spans="1:11" ht="13.5" x14ac:dyDescent="0.25">
      <c r="A22" s="3">
        <v>42037</v>
      </c>
      <c r="B22" s="2">
        <v>8.7538999999999998</v>
      </c>
      <c r="C22" s="2">
        <f t="shared" si="0"/>
        <v>0</v>
      </c>
      <c r="D22" s="2">
        <f t="shared" si="1"/>
        <v>8.7785600000000006</v>
      </c>
      <c r="E22" s="2">
        <f t="shared" si="2"/>
        <v>8.7647899999999996</v>
      </c>
      <c r="F22" s="2">
        <f t="shared" si="3"/>
        <v>8.6527299999999983</v>
      </c>
      <c r="G22" s="2"/>
      <c r="H22" s="2"/>
      <c r="I22" s="2">
        <f t="array" ref="I22">SUMPRODUCT(B6:B25, (ROW(B6:B25)-ROW(B6)+1)) / (20*21/2)</f>
        <v>8.732660952380952</v>
      </c>
      <c r="J22" s="2">
        <f t="shared" si="4"/>
        <v>8.6545571428571453</v>
      </c>
      <c r="K22" s="2"/>
    </row>
    <row r="23" spans="1:11" ht="13.5" x14ac:dyDescent="0.25">
      <c r="A23" s="3">
        <v>42038</v>
      </c>
      <c r="B23" s="2">
        <v>8.7538999999999998</v>
      </c>
      <c r="C23" s="2">
        <f t="shared" si="0"/>
        <v>0</v>
      </c>
      <c r="D23" s="2">
        <f t="shared" si="1"/>
        <v>8.7715200000000006</v>
      </c>
      <c r="E23" s="2">
        <f t="shared" si="2"/>
        <v>8.7718499999999988</v>
      </c>
      <c r="F23" s="2">
        <f t="shared" si="3"/>
        <v>8.670379999999998</v>
      </c>
      <c r="G23" s="2"/>
      <c r="H23" s="2"/>
      <c r="I23" s="2">
        <f t="array" ref="I23">SUMPRODUCT(B7:B26, (ROW(B7:B26)-ROW(B7)+1)) / (20*21/2)</f>
        <v>8.7259219047619059</v>
      </c>
      <c r="J23" s="2">
        <f t="shared" si="4"/>
        <v>8.6640183673469409</v>
      </c>
      <c r="K23" s="2"/>
    </row>
    <row r="24" spans="1:11" ht="13.5" x14ac:dyDescent="0.25">
      <c r="A24" s="3">
        <v>42039</v>
      </c>
      <c r="B24" s="2">
        <v>8.7009000000000007</v>
      </c>
      <c r="C24" s="2">
        <f t="shared" si="0"/>
        <v>-5.2999999999999048E-2</v>
      </c>
      <c r="D24" s="2">
        <f t="shared" si="1"/>
        <v>8.7538800000000005</v>
      </c>
      <c r="E24" s="2">
        <f t="shared" si="2"/>
        <v>8.7630300000000005</v>
      </c>
      <c r="F24" s="2">
        <f t="shared" si="3"/>
        <v>8.6857349999999975</v>
      </c>
      <c r="G24" s="2"/>
      <c r="H24" s="2"/>
      <c r="I24" s="2">
        <f t="array" ref="I24">SUMPRODUCT(B8:B27, (ROW(B8:B27)-ROW(B8)+1)) / (20*21/2)</f>
        <v>8.7197833333333321</v>
      </c>
      <c r="J24" s="2">
        <f t="shared" si="4"/>
        <v>8.6675309037900892</v>
      </c>
      <c r="K24" s="2"/>
    </row>
    <row r="25" spans="1:11" ht="13.5" x14ac:dyDescent="0.25">
      <c r="A25" s="3">
        <v>42040</v>
      </c>
      <c r="B25" s="2">
        <v>8.6303000000000001</v>
      </c>
      <c r="C25" s="2">
        <f t="shared" si="0"/>
        <v>-7.0600000000000662E-2</v>
      </c>
      <c r="D25" s="2">
        <f t="shared" si="1"/>
        <v>8.7185799999999993</v>
      </c>
      <c r="E25" s="2">
        <f t="shared" si="2"/>
        <v>8.7552600000000016</v>
      </c>
      <c r="F25" s="2">
        <f t="shared" si="3"/>
        <v>8.6975599999999993</v>
      </c>
      <c r="G25" s="2"/>
      <c r="H25" s="2"/>
      <c r="I25" s="2">
        <f t="array" ref="I25">SUMPRODUCT(B9:B28, (ROW(B9:B28)-ROW(B9)+1)) / (20*21/2)</f>
        <v>8.7077833333333352</v>
      </c>
      <c r="J25" s="2">
        <f t="shared" si="4"/>
        <v>8.6639851034291286</v>
      </c>
      <c r="K25" s="2"/>
    </row>
    <row r="26" spans="1:11" ht="13.5" x14ac:dyDescent="0.25">
      <c r="A26" s="3">
        <v>42041</v>
      </c>
      <c r="B26" s="2">
        <v>8.6267999999999994</v>
      </c>
      <c r="C26" s="2">
        <f t="shared" si="0"/>
        <v>-3.5000000000007248E-3</v>
      </c>
      <c r="D26" s="2">
        <f t="shared" si="1"/>
        <v>8.6931600000000007</v>
      </c>
      <c r="E26" s="2">
        <f t="shared" si="2"/>
        <v>8.742910000000002</v>
      </c>
      <c r="F26" s="2">
        <f t="shared" si="3"/>
        <v>8.708854999999998</v>
      </c>
      <c r="G26" s="2"/>
      <c r="H26" s="2"/>
      <c r="I26" s="2">
        <f t="array" ref="I26">SUMPRODUCT(B10:B29, (ROW(B10:B29)-ROW(B10)+1)) / (20*21/2)</f>
        <v>8.6962176190476193</v>
      </c>
      <c r="J26" s="2">
        <f t="shared" si="4"/>
        <v>8.6604436650073069</v>
      </c>
      <c r="K26" s="2"/>
    </row>
    <row r="27" spans="1:11" ht="13.5" x14ac:dyDescent="0.25">
      <c r="A27" s="3">
        <v>42044</v>
      </c>
      <c r="B27" s="2">
        <v>8.6443999999999992</v>
      </c>
      <c r="C27" s="2">
        <f t="shared" si="0"/>
        <v>1.7599999999999838E-2</v>
      </c>
      <c r="D27" s="2">
        <f t="shared" si="1"/>
        <v>8.6712600000000002</v>
      </c>
      <c r="E27" s="2">
        <f t="shared" si="2"/>
        <v>8.7249100000000013</v>
      </c>
      <c r="F27" s="2">
        <f t="shared" si="3"/>
        <v>8.7174999999999994</v>
      </c>
      <c r="G27" s="2"/>
      <c r="H27" s="2"/>
      <c r="I27" s="2">
        <f t="array" ref="I27">SUMPRODUCT(B11:B30, (ROW(B11:B30)-ROW(B11)+1)) / (20*21/2)</f>
        <v>8.6952390476190473</v>
      </c>
      <c r="J27" s="2">
        <f t="shared" si="4"/>
        <v>8.6589156969113734</v>
      </c>
      <c r="K27" s="2"/>
    </row>
    <row r="28" spans="1:11" ht="13.5" x14ac:dyDescent="0.25">
      <c r="A28" s="3">
        <v>42045</v>
      </c>
      <c r="B28" s="2">
        <v>8.5914999999999999</v>
      </c>
      <c r="C28" s="2">
        <f t="shared" si="0"/>
        <v>-5.2899999999999281E-2</v>
      </c>
      <c r="D28" s="2">
        <f t="shared" si="1"/>
        <v>8.6387800000000006</v>
      </c>
      <c r="E28" s="2">
        <f t="shared" si="2"/>
        <v>8.7051499999999997</v>
      </c>
      <c r="F28" s="2">
        <f t="shared" si="3"/>
        <v>8.7164399999999986</v>
      </c>
      <c r="G28" s="2"/>
      <c r="H28" s="2"/>
      <c r="I28" s="2">
        <f t="array" ref="I28">SUMPRODUCT(B12:B31, (ROW(B12:B31)-ROW(B12)+1)) / (20*21/2)</f>
        <v>8.692651904761906</v>
      </c>
      <c r="J28" s="2">
        <f t="shared" si="4"/>
        <v>8.6524951543483848</v>
      </c>
      <c r="K28" s="2"/>
    </row>
    <row r="29" spans="1:11" ht="13.5" x14ac:dyDescent="0.25">
      <c r="A29" s="3">
        <v>42046</v>
      </c>
      <c r="B29" s="2">
        <v>8.5950000000000006</v>
      </c>
      <c r="C29" s="2">
        <f t="shared" si="0"/>
        <v>3.5000000000007248E-3</v>
      </c>
      <c r="D29" s="2">
        <f t="shared" si="1"/>
        <v>8.6175999999999995</v>
      </c>
      <c r="E29" s="2">
        <f t="shared" si="2"/>
        <v>8.6857399999999991</v>
      </c>
      <c r="F29" s="2">
        <f t="shared" si="3"/>
        <v>8.7146749999999997</v>
      </c>
      <c r="G29" s="2"/>
      <c r="H29" s="2"/>
      <c r="I29" s="2">
        <f t="array" ref="I29">SUMPRODUCT(B13:B32, (ROW(B13:B32)-ROW(B13)+1)) / (20*21/2)</f>
        <v>8.6907985714285712</v>
      </c>
      <c r="J29" s="2">
        <f t="shared" si="4"/>
        <v>8.6470194253628243</v>
      </c>
      <c r="K29" s="2"/>
    </row>
    <row r="30" spans="1:11" ht="13.5" x14ac:dyDescent="0.25">
      <c r="A30" s="3">
        <v>42047</v>
      </c>
      <c r="B30" s="2">
        <v>8.7043999999999997</v>
      </c>
      <c r="C30" s="2">
        <f t="shared" si="0"/>
        <v>0.10939999999999905</v>
      </c>
      <c r="D30" s="2">
        <f t="shared" si="1"/>
        <v>8.6324199999999998</v>
      </c>
      <c r="E30" s="2">
        <f t="shared" si="2"/>
        <v>8.6754999999999995</v>
      </c>
      <c r="F30" s="2">
        <f t="shared" si="3"/>
        <v>8.7139649999999982</v>
      </c>
      <c r="G30" s="2"/>
      <c r="H30" s="2"/>
      <c r="I30" s="2">
        <f t="array" ref="I30">SUMPRODUCT(B14:B33, (ROW(B14:B33)-ROW(B14)+1)) / (20*21/2)</f>
        <v>8.687895238095237</v>
      </c>
      <c r="J30" s="2">
        <f t="shared" si="4"/>
        <v>8.6524842419949355</v>
      </c>
      <c r="K30" s="2"/>
    </row>
    <row r="31" spans="1:11" ht="13.5" x14ac:dyDescent="0.25">
      <c r="A31" s="3">
        <v>42048</v>
      </c>
      <c r="B31" s="2">
        <v>8.6867999999999999</v>
      </c>
      <c r="C31" s="2">
        <f t="shared" si="0"/>
        <v>-1.7599999999999838E-2</v>
      </c>
      <c r="D31" s="2">
        <f t="shared" si="1"/>
        <v>8.6444200000000002</v>
      </c>
      <c r="E31" s="2">
        <f t="shared" si="2"/>
        <v>8.6687900000000013</v>
      </c>
      <c r="F31" s="2">
        <f t="shared" si="3"/>
        <v>8.7132599999999982</v>
      </c>
      <c r="G31" s="2"/>
      <c r="H31" s="2"/>
      <c r="I31" s="2">
        <f t="array" ref="I31">SUMPRODUCT(B15:B34, (ROW(B15:B34)-ROW(B15)+1)) / (20*21/2)</f>
        <v>8.6782680952380975</v>
      </c>
      <c r="J31" s="2">
        <f t="shared" si="4"/>
        <v>8.6557524094239895</v>
      </c>
      <c r="K31" s="2"/>
    </row>
    <row r="32" spans="1:11" ht="13.5" x14ac:dyDescent="0.25">
      <c r="A32" s="3">
        <v>42051</v>
      </c>
      <c r="B32" s="2">
        <v>8.6937999999999995</v>
      </c>
      <c r="C32" s="2">
        <f t="shared" si="0"/>
        <v>6.9999999999996732E-3</v>
      </c>
      <c r="D32" s="2">
        <f t="shared" si="1"/>
        <v>8.654300000000001</v>
      </c>
      <c r="E32" s="2">
        <f t="shared" si="2"/>
        <v>8.6627799999999997</v>
      </c>
      <c r="F32" s="2">
        <f t="shared" si="3"/>
        <v>8.7137849999999997</v>
      </c>
      <c r="G32" s="2"/>
      <c r="H32" s="2"/>
      <c r="I32" s="2">
        <f t="array" ref="I32">SUMPRODUCT(B16:B35, (ROW(B16:B35)-ROW(B16)+1)) / (20*21/2)</f>
        <v>8.686280952380951</v>
      </c>
      <c r="J32" s="2">
        <f t="shared" si="4"/>
        <v>8.659375989478848</v>
      </c>
      <c r="K32" s="2"/>
    </row>
    <row r="33" spans="1:11" ht="13.5" x14ac:dyDescent="0.25">
      <c r="A33" s="3">
        <v>42052</v>
      </c>
      <c r="B33" s="2">
        <v>8.6832999999999991</v>
      </c>
      <c r="C33" s="2">
        <f t="shared" si="0"/>
        <v>-1.0500000000000398E-2</v>
      </c>
      <c r="D33" s="2">
        <f t="shared" si="1"/>
        <v>8.6726599999999987</v>
      </c>
      <c r="E33" s="2">
        <f t="shared" si="2"/>
        <v>8.6557199999999987</v>
      </c>
      <c r="F33" s="2">
        <f t="shared" si="3"/>
        <v>8.7137850000000014</v>
      </c>
      <c r="G33" s="2"/>
      <c r="H33" s="2"/>
      <c r="I33" s="2">
        <f t="array" ref="I33">SUMPRODUCT(B17:B36, (ROW(B17:B36)-ROW(B17)+1)) / (20*21/2)</f>
        <v>8.6972695238095241</v>
      </c>
      <c r="J33" s="2">
        <f t="shared" si="4"/>
        <v>8.6616544666713384</v>
      </c>
      <c r="K33" s="2"/>
    </row>
    <row r="34" spans="1:11" ht="13.5" x14ac:dyDescent="0.25">
      <c r="A34" s="3">
        <v>42053</v>
      </c>
      <c r="B34" s="2">
        <v>8.6127000000000002</v>
      </c>
      <c r="C34" s="2">
        <f t="shared" si="0"/>
        <v>-7.0599999999998886E-2</v>
      </c>
      <c r="D34" s="2">
        <f t="shared" si="1"/>
        <v>8.6761999999999997</v>
      </c>
      <c r="E34" s="2">
        <f t="shared" si="2"/>
        <v>8.6468999999999987</v>
      </c>
      <c r="F34" s="2">
        <f t="shared" si="3"/>
        <v>8.7049650000000014</v>
      </c>
      <c r="G34" s="2"/>
      <c r="H34" s="2"/>
      <c r="I34" s="2">
        <f t="array" ref="I34">SUMPRODUCT(B18:B37, (ROW(B18:B37)-ROW(B18)+1)) / (20*21/2)</f>
        <v>8.7139623809523812</v>
      </c>
      <c r="J34" s="2">
        <f t="shared" si="4"/>
        <v>8.6569921365121623</v>
      </c>
      <c r="K34" s="2"/>
    </row>
    <row r="35" spans="1:11" ht="13.5" x14ac:dyDescent="0.25">
      <c r="A35" s="3">
        <v>42054</v>
      </c>
      <c r="B35" s="2">
        <v>8.7890999999999995</v>
      </c>
      <c r="C35" s="2">
        <f t="shared" si="0"/>
        <v>0.17639999999999922</v>
      </c>
      <c r="D35" s="2">
        <f t="shared" si="1"/>
        <v>8.6931399999999996</v>
      </c>
      <c r="E35" s="2">
        <f t="shared" si="2"/>
        <v>8.6627800000000015</v>
      </c>
      <c r="F35" s="2">
        <f t="shared" si="3"/>
        <v>8.7090200000000006</v>
      </c>
      <c r="G35" s="2"/>
      <c r="H35" s="2"/>
      <c r="I35" s="2">
        <f t="array" ref="I35">SUMPRODUCT(B19:B38, (ROW(B19:B38)-ROW(B19)+1)) / (20*21/2)</f>
        <v>8.7343809523809544</v>
      </c>
      <c r="J35" s="2">
        <f t="shared" si="4"/>
        <v>8.6695738377967189</v>
      </c>
      <c r="K35" s="2"/>
    </row>
    <row r="36" spans="1:11" ht="13.5" x14ac:dyDescent="0.25">
      <c r="A36" s="3">
        <v>42055</v>
      </c>
      <c r="B36" s="2">
        <v>8.8244000000000007</v>
      </c>
      <c r="C36" s="2">
        <f t="shared" si="0"/>
        <v>3.5300000000001219E-2</v>
      </c>
      <c r="D36" s="2">
        <f t="shared" si="1"/>
        <v>8.7206600000000005</v>
      </c>
      <c r="E36" s="2">
        <f t="shared" si="2"/>
        <v>8.6825399999999995</v>
      </c>
      <c r="F36" s="2">
        <f t="shared" si="3"/>
        <v>8.7127250000000007</v>
      </c>
      <c r="G36" s="2"/>
      <c r="H36" s="2"/>
      <c r="I36" s="2">
        <f t="array" ref="I36">SUMPRODUCT(B20:B39, (ROW(B20:B39)-ROW(B20)+1)) / (20*21/2)</f>
        <v>8.7793461904761916</v>
      </c>
      <c r="J36" s="2">
        <f t="shared" si="4"/>
        <v>8.6843191865779836</v>
      </c>
      <c r="K36" s="2"/>
    </row>
    <row r="37" spans="1:11" ht="13.5" x14ac:dyDescent="0.25">
      <c r="A37" s="3">
        <v>42058</v>
      </c>
      <c r="B37" s="2">
        <v>8.8879999999999999</v>
      </c>
      <c r="C37" s="2">
        <f t="shared" si="0"/>
        <v>6.3599999999999213E-2</v>
      </c>
      <c r="D37" s="2">
        <f t="shared" si="1"/>
        <v>8.7594999999999992</v>
      </c>
      <c r="E37" s="2">
        <f t="shared" si="2"/>
        <v>8.706900000000001</v>
      </c>
      <c r="F37" s="2">
        <f t="shared" si="3"/>
        <v>8.7159050000000011</v>
      </c>
      <c r="G37" s="2"/>
      <c r="H37" s="2"/>
      <c r="I37" s="2">
        <f t="array" ref="I37">SUMPRODUCT(B21:B40, (ROW(B21:B40)-ROW(B21)+1)) / (20*21/2)</f>
        <v>8.8640638095238096</v>
      </c>
      <c r="J37" s="2">
        <f t="shared" si="4"/>
        <v>8.7037173592848411</v>
      </c>
      <c r="K37" s="2"/>
    </row>
    <row r="38" spans="1:11" ht="13.5" x14ac:dyDescent="0.25">
      <c r="A38" s="3">
        <v>42059</v>
      </c>
      <c r="B38" s="2">
        <v>8.9303000000000008</v>
      </c>
      <c r="C38" s="2">
        <f t="shared" si="0"/>
        <v>4.2300000000000892E-2</v>
      </c>
      <c r="D38" s="2">
        <f t="shared" si="1"/>
        <v>8.8089000000000013</v>
      </c>
      <c r="E38" s="2">
        <f t="shared" si="2"/>
        <v>8.7407800000000009</v>
      </c>
      <c r="F38" s="2">
        <f t="shared" si="3"/>
        <v>8.7229649999999985</v>
      </c>
      <c r="G38" s="2"/>
      <c r="H38" s="2"/>
      <c r="I38" s="2">
        <f t="array" ref="I38">SUMPRODUCT(B22:B41, (ROW(B22:B41)-ROW(B22)+1)) / (20*21/2)</f>
        <v>8.9687147619047636</v>
      </c>
      <c r="J38" s="2">
        <f t="shared" si="4"/>
        <v>8.7252966584005698</v>
      </c>
      <c r="K38" s="2"/>
    </row>
    <row r="39" spans="1:11" ht="13.5" x14ac:dyDescent="0.25">
      <c r="A39" s="3">
        <v>42060</v>
      </c>
      <c r="B39" s="2">
        <v>9.1951000000000001</v>
      </c>
      <c r="C39" s="2">
        <f t="shared" si="0"/>
        <v>0.26479999999999926</v>
      </c>
      <c r="D39" s="2">
        <f t="shared" si="1"/>
        <v>8.9253800000000005</v>
      </c>
      <c r="E39" s="2">
        <f t="shared" si="2"/>
        <v>8.800790000000001</v>
      </c>
      <c r="F39" s="2">
        <f t="shared" si="3"/>
        <v>8.7432649999999992</v>
      </c>
      <c r="G39" s="2"/>
      <c r="H39" s="2"/>
      <c r="I39" s="2">
        <f t="array" ref="I39">SUMPRODUCT(B23:B42, (ROW(B23:B42)-ROW(B23)+1)) / (20*21/2)</f>
        <v>9.0579014285714283</v>
      </c>
      <c r="J39" s="2">
        <f t="shared" si="4"/>
        <v>8.7700398337909906</v>
      </c>
      <c r="K39" s="2"/>
    </row>
    <row r="40" spans="1:11" ht="13.5" x14ac:dyDescent="0.25">
      <c r="A40" s="3">
        <v>42061</v>
      </c>
      <c r="B40" s="2">
        <v>9.6327999999999996</v>
      </c>
      <c r="C40" s="2">
        <f t="shared" si="0"/>
        <v>0.43769999999999953</v>
      </c>
      <c r="D40" s="2">
        <f t="shared" si="1"/>
        <v>9.0941200000000002</v>
      </c>
      <c r="E40" s="2">
        <f t="shared" si="2"/>
        <v>8.8936299999999981</v>
      </c>
      <c r="F40" s="2">
        <f t="shared" si="3"/>
        <v>8.7845649999999988</v>
      </c>
      <c r="G40" s="2"/>
      <c r="H40" s="2"/>
      <c r="I40" s="2">
        <f t="array" ref="I40">SUMPRODUCT(B24:B43, (ROW(B24:B43)-ROW(B24)+1)) / (20*21/2)</f>
        <v>9.1240614285714283</v>
      </c>
      <c r="J40" s="2">
        <f t="shared" si="4"/>
        <v>8.8522074686680394</v>
      </c>
      <c r="K40" s="2"/>
    </row>
    <row r="41" spans="1:11" ht="13.5" x14ac:dyDescent="0.25">
      <c r="A41" s="3">
        <v>42062</v>
      </c>
      <c r="B41" s="2">
        <v>9.8834</v>
      </c>
      <c r="C41" s="2">
        <f t="shared" si="0"/>
        <v>0.25060000000000038</v>
      </c>
      <c r="D41" s="2">
        <f t="shared" si="1"/>
        <v>9.3059200000000004</v>
      </c>
      <c r="E41" s="2">
        <f t="shared" si="2"/>
        <v>9.0132900000000014</v>
      </c>
      <c r="F41" s="2">
        <f t="shared" si="3"/>
        <v>8.8410400000000013</v>
      </c>
      <c r="G41" s="2"/>
      <c r="H41" s="2"/>
      <c r="I41" s="2">
        <f t="array" ref="I41">SUMPRODUCT(B25:B44, (ROW(B25:B44)-ROW(B25)+1)) / (20*21/2)</f>
        <v>9.1839023809523823</v>
      </c>
      <c r="J41" s="2">
        <f t="shared" si="4"/>
        <v>8.9504162811758441</v>
      </c>
      <c r="K41" s="2"/>
    </row>
    <row r="42" spans="1:11" ht="13.5" x14ac:dyDescent="0.25">
      <c r="A42" s="3">
        <v>42065</v>
      </c>
      <c r="B42" s="2">
        <v>9.7774999999999999</v>
      </c>
      <c r="C42" s="2">
        <f t="shared" si="0"/>
        <v>-0.10590000000000011</v>
      </c>
      <c r="D42" s="2">
        <f t="shared" si="1"/>
        <v>9.4838199999999997</v>
      </c>
      <c r="E42" s="2">
        <f t="shared" si="2"/>
        <v>9.1216600000000003</v>
      </c>
      <c r="F42" s="2">
        <f t="shared" si="3"/>
        <v>8.8922199999999982</v>
      </c>
      <c r="G42" s="2"/>
      <c r="H42" s="2"/>
      <c r="I42" s="2">
        <f t="array" ref="I42">SUMPRODUCT(B26:B45, (ROW(B26:B45)-ROW(B26)+1)) / (20*21/2)</f>
        <v>9.2500609523809523</v>
      </c>
      <c r="J42" s="2">
        <f t="shared" si="4"/>
        <v>9.0291861591590976</v>
      </c>
      <c r="K42" s="2"/>
    </row>
    <row r="43" spans="1:11" ht="13.5" x14ac:dyDescent="0.25">
      <c r="A43" s="3">
        <v>42066</v>
      </c>
      <c r="B43" s="2">
        <v>9.5869</v>
      </c>
      <c r="C43" s="2">
        <f t="shared" si="0"/>
        <v>-0.19059999999999988</v>
      </c>
      <c r="D43" s="2">
        <f t="shared" si="1"/>
        <v>9.6151400000000002</v>
      </c>
      <c r="E43" s="2">
        <f t="shared" si="2"/>
        <v>9.2120200000000008</v>
      </c>
      <c r="F43" s="2">
        <f t="shared" si="3"/>
        <v>8.9338699999999989</v>
      </c>
      <c r="G43" s="2"/>
      <c r="H43" s="2"/>
      <c r="I43" s="2">
        <f t="array" ref="I43">SUMPRODUCT(B27:B46, (ROW(B27:B46)-ROW(B27)+1)) / (20*21/2)</f>
        <v>9.3183180952380962</v>
      </c>
      <c r="J43" s="2">
        <f t="shared" si="4"/>
        <v>9.082301763048708</v>
      </c>
      <c r="K43" s="2"/>
    </row>
    <row r="44" spans="1:11" ht="13.5" x14ac:dyDescent="0.25">
      <c r="A44" s="3">
        <v>42067</v>
      </c>
      <c r="B44" s="2">
        <v>9.5622000000000007</v>
      </c>
      <c r="C44" s="2">
        <f t="shared" si="0"/>
        <v>-2.4699999999999278E-2</v>
      </c>
      <c r="D44" s="2">
        <f t="shared" si="1"/>
        <v>9.6885600000000007</v>
      </c>
      <c r="E44" s="2">
        <f t="shared" si="2"/>
        <v>9.3069700000000015</v>
      </c>
      <c r="F44" s="2">
        <f t="shared" si="3"/>
        <v>8.9769349999999992</v>
      </c>
      <c r="G44" s="2"/>
      <c r="H44" s="2"/>
      <c r="I44" s="2">
        <f t="array" ref="I44">SUMPRODUCT(B28:B47, (ROW(B28:B47)-ROW(B28)+1)) / (20*21/2)</f>
        <v>9.3842757142857138</v>
      </c>
      <c r="J44" s="2">
        <f t="shared" si="4"/>
        <v>9.1280063570440682</v>
      </c>
      <c r="K44" s="2"/>
    </row>
    <row r="45" spans="1:11" ht="13.5" x14ac:dyDescent="0.25">
      <c r="A45" s="3">
        <v>42068</v>
      </c>
      <c r="B45" s="2">
        <v>9.6715999999999998</v>
      </c>
      <c r="C45" s="2">
        <f t="shared" si="0"/>
        <v>0.10939999999999905</v>
      </c>
      <c r="D45" s="2">
        <f t="shared" si="1"/>
        <v>9.6963200000000001</v>
      </c>
      <c r="E45" s="2">
        <f t="shared" si="2"/>
        <v>9.3952200000000001</v>
      </c>
      <c r="F45" s="2">
        <f t="shared" si="3"/>
        <v>9.0289999999999999</v>
      </c>
      <c r="G45" s="2"/>
      <c r="H45" s="2"/>
      <c r="I45" s="2">
        <f t="array" ref="I45">SUMPRODUCT(B29:B48, (ROW(B29:B48)-ROW(B29)+1)) / (20*21/2)</f>
        <v>9.4431519047619048</v>
      </c>
      <c r="J45" s="2">
        <f t="shared" si="4"/>
        <v>9.179777180182727</v>
      </c>
      <c r="K45" s="2"/>
    </row>
    <row r="46" spans="1:11" ht="13.5" x14ac:dyDescent="0.25">
      <c r="A46" s="3">
        <v>42069</v>
      </c>
      <c r="B46" s="2">
        <v>9.7456999999999994</v>
      </c>
      <c r="C46" s="2">
        <f t="shared" si="0"/>
        <v>7.4099999999999611E-2</v>
      </c>
      <c r="D46" s="2">
        <f t="shared" si="1"/>
        <v>9.6687799999999999</v>
      </c>
      <c r="E46" s="2">
        <f t="shared" si="2"/>
        <v>9.4873500000000011</v>
      </c>
      <c r="F46" s="2">
        <f t="shared" si="3"/>
        <v>9.0849450000000012</v>
      </c>
      <c r="G46" s="2"/>
      <c r="H46" s="2"/>
      <c r="I46" s="2">
        <f t="array" ref="I46">SUMPRODUCT(B30:B49, (ROW(B30:B49)-ROW(B30)+1)) / (20*21/2)</f>
        <v>9.4964647619047611</v>
      </c>
      <c r="J46" s="2">
        <f t="shared" si="4"/>
        <v>9.2336745915938945</v>
      </c>
      <c r="K46" s="2"/>
    </row>
    <row r="47" spans="1:11" ht="13.5" x14ac:dyDescent="0.25">
      <c r="A47" s="3">
        <v>42072</v>
      </c>
      <c r="B47" s="2">
        <v>9.7774999999999999</v>
      </c>
      <c r="C47" s="2">
        <f t="shared" si="0"/>
        <v>3.1800000000000495E-2</v>
      </c>
      <c r="D47" s="2">
        <f t="shared" si="1"/>
        <v>9.6687800000000017</v>
      </c>
      <c r="E47" s="2">
        <f t="shared" si="2"/>
        <v>9.5762999999999998</v>
      </c>
      <c r="F47" s="2">
        <f t="shared" si="3"/>
        <v>9.1416000000000004</v>
      </c>
      <c r="G47" s="2"/>
      <c r="H47" s="2"/>
      <c r="I47" s="2">
        <f t="array" ref="I47">SUMPRODUCT(B31:B50, (ROW(B31:B50)-ROW(B31)+1)) / (20*21/2)</f>
        <v>9.545240476190477</v>
      </c>
      <c r="J47" s="2">
        <f t="shared" si="4"/>
        <v>9.2854674876325713</v>
      </c>
      <c r="K47" s="2"/>
    </row>
    <row r="48" spans="1:11" ht="13.5" x14ac:dyDescent="0.25">
      <c r="A48" s="3">
        <v>42073</v>
      </c>
      <c r="B48" s="2">
        <v>9.7598000000000003</v>
      </c>
      <c r="C48" s="2">
        <f t="shared" si="0"/>
        <v>-1.7699999999999605E-2</v>
      </c>
      <c r="D48" s="2">
        <f t="shared" si="1"/>
        <v>9.70336</v>
      </c>
      <c r="E48" s="2">
        <f t="shared" si="2"/>
        <v>9.6592500000000001</v>
      </c>
      <c r="F48" s="2">
        <f t="shared" si="3"/>
        <v>9.2000150000000005</v>
      </c>
      <c r="G48" s="2"/>
      <c r="H48" s="2"/>
      <c r="I48" s="2">
        <f t="array" ref="I48">SUMPRODUCT(B32:B51, (ROW(B32:B51)-ROW(B32)+1)) / (20*21/2)</f>
        <v>9.5997019047619059</v>
      </c>
      <c r="J48" s="2">
        <f t="shared" si="4"/>
        <v>9.3306420126199452</v>
      </c>
      <c r="K48" s="2"/>
    </row>
    <row r="49" spans="1:11" ht="13.5" x14ac:dyDescent="0.25">
      <c r="A49" s="3">
        <v>42074</v>
      </c>
      <c r="B49" s="2">
        <v>9.7598000000000003</v>
      </c>
      <c r="C49" s="2">
        <f t="shared" si="0"/>
        <v>0</v>
      </c>
      <c r="D49" s="2">
        <f t="shared" si="1"/>
        <v>9.7428799999999995</v>
      </c>
      <c r="E49" s="2">
        <f t="shared" si="2"/>
        <v>9.715720000000001</v>
      </c>
      <c r="F49" s="2">
        <f t="shared" si="3"/>
        <v>9.2582550000000019</v>
      </c>
      <c r="G49" s="2"/>
      <c r="H49" s="2"/>
      <c r="I49" s="2">
        <f t="array" ref="I49">SUMPRODUCT(B33:B52, (ROW(B33:B52)-ROW(B33)+1)) / (20*21/2)</f>
        <v>9.6417414285714287</v>
      </c>
      <c r="J49" s="2">
        <f t="shared" si="4"/>
        <v>9.3715142018942359</v>
      </c>
      <c r="K49" s="2"/>
    </row>
    <row r="50" spans="1:11" ht="13.5" x14ac:dyDescent="0.25">
      <c r="A50" s="3">
        <v>42075</v>
      </c>
      <c r="B50" s="2">
        <v>9.7704000000000004</v>
      </c>
      <c r="C50" s="2">
        <f t="shared" si="0"/>
        <v>1.0600000000000165E-2</v>
      </c>
      <c r="D50" s="2">
        <f t="shared" si="1"/>
        <v>9.7626400000000011</v>
      </c>
      <c r="E50" s="2">
        <f t="shared" si="2"/>
        <v>9.7294799999999988</v>
      </c>
      <c r="F50" s="2">
        <f t="shared" si="3"/>
        <v>9.311555000000002</v>
      </c>
      <c r="G50" s="2">
        <f t="shared" ref="G50:G113" si="5">AVERAGE(B1:B50)</f>
        <v>8.9184571428571413</v>
      </c>
      <c r="H50" s="2"/>
      <c r="I50" s="2">
        <f t="array" ref="I50">SUMPRODUCT(B34:B53, (ROW(B34:B53)-ROW(B34)+1)) / (20*21/2)</f>
        <v>9.6784523809523808</v>
      </c>
      <c r="J50" s="2">
        <f t="shared" si="4"/>
        <v>9.4095033255233567</v>
      </c>
      <c r="K50" s="2">
        <f>G50</f>
        <v>8.9184571428571413</v>
      </c>
    </row>
    <row r="51" spans="1:11" ht="13.5" x14ac:dyDescent="0.25">
      <c r="A51" s="3">
        <v>42076</v>
      </c>
      <c r="B51" s="2">
        <v>9.8834</v>
      </c>
      <c r="C51" s="2">
        <f t="shared" si="0"/>
        <v>0.11299999999999955</v>
      </c>
      <c r="D51" s="2">
        <f t="shared" si="1"/>
        <v>9.7901800000000012</v>
      </c>
      <c r="E51" s="2">
        <f t="shared" si="2"/>
        <v>9.7294799999999988</v>
      </c>
      <c r="F51" s="2">
        <f t="shared" si="3"/>
        <v>9.3713850000000019</v>
      </c>
      <c r="G51" s="2">
        <f t="shared" si="5"/>
        <v>8.9377559999999985</v>
      </c>
      <c r="H51" s="2"/>
      <c r="I51" s="2">
        <f t="array" ref="I51">SUMPRODUCT(B35:B54, (ROW(B35:B54)-ROW(B35)+1)) / (20*21/2)</f>
        <v>9.6818799999999996</v>
      </c>
      <c r="J51" s="2">
        <f t="shared" si="4"/>
        <v>9.45463634214018</v>
      </c>
      <c r="K51" s="2">
        <f t="shared" ref="K51:K114" si="6">$K$4*B51+(1-$K$4)*K50</f>
        <v>8.9562980392156852</v>
      </c>
    </row>
    <row r="52" spans="1:11" ht="13.5" x14ac:dyDescent="0.25">
      <c r="A52" s="3">
        <v>42079</v>
      </c>
      <c r="B52" s="2">
        <v>9.8127999999999993</v>
      </c>
      <c r="C52" s="2">
        <f t="shared" si="0"/>
        <v>-7.0600000000000662E-2</v>
      </c>
      <c r="D52" s="2">
        <f t="shared" si="1"/>
        <v>9.7972399999999986</v>
      </c>
      <c r="E52" s="2">
        <f t="shared" si="2"/>
        <v>9.7330099999999984</v>
      </c>
      <c r="F52" s="2">
        <f t="shared" si="3"/>
        <v>9.4273350000000029</v>
      </c>
      <c r="G52" s="2">
        <f t="shared" si="5"/>
        <v>8.9645819999999965</v>
      </c>
      <c r="H52" s="2"/>
      <c r="I52" s="2">
        <f t="array" ref="I52">SUMPRODUCT(B36:B55, (ROW(B36:B55)-ROW(B36)+1)) / (20*21/2)</f>
        <v>9.6954452380952372</v>
      </c>
      <c r="J52" s="2">
        <f t="shared" si="4"/>
        <v>9.4887471666982588</v>
      </c>
      <c r="K52" s="2">
        <f t="shared" si="6"/>
        <v>8.9898863514033067</v>
      </c>
    </row>
    <row r="53" spans="1:11" ht="13.5" x14ac:dyDescent="0.25">
      <c r="A53" s="3">
        <v>42080</v>
      </c>
      <c r="B53" s="2">
        <v>9.8127999999999993</v>
      </c>
      <c r="C53" s="2">
        <f t="shared" si="0"/>
        <v>0</v>
      </c>
      <c r="D53" s="2">
        <f t="shared" si="1"/>
        <v>9.8078399999999988</v>
      </c>
      <c r="E53" s="2">
        <f t="shared" si="2"/>
        <v>9.7555999999999976</v>
      </c>
      <c r="F53" s="2">
        <f t="shared" si="3"/>
        <v>9.4838100000000018</v>
      </c>
      <c r="G53" s="2">
        <f t="shared" si="5"/>
        <v>8.9928199999999983</v>
      </c>
      <c r="H53" s="2"/>
      <c r="I53" s="2">
        <f t="array" ref="I53">SUMPRODUCT(B37:B56, (ROW(B37:B56)-ROW(B37)+1)) / (20*21/2)</f>
        <v>9.6987604761904773</v>
      </c>
      <c r="J53" s="2">
        <f t="shared" si="4"/>
        <v>9.5196093412984251</v>
      </c>
      <c r="K53" s="2">
        <f t="shared" si="6"/>
        <v>9.0221574748776874</v>
      </c>
    </row>
    <row r="54" spans="1:11" ht="13.5" x14ac:dyDescent="0.25">
      <c r="A54" s="3">
        <v>42081</v>
      </c>
      <c r="B54" s="2">
        <v>9.5198</v>
      </c>
      <c r="C54" s="2">
        <f t="shared" si="0"/>
        <v>-0.29299999999999926</v>
      </c>
      <c r="D54" s="2">
        <f t="shared" si="1"/>
        <v>9.7598400000000005</v>
      </c>
      <c r="E54" s="2">
        <f t="shared" si="2"/>
        <v>9.75136</v>
      </c>
      <c r="F54" s="2">
        <f t="shared" si="3"/>
        <v>9.5291650000000025</v>
      </c>
      <c r="G54" s="2">
        <f t="shared" si="5"/>
        <v>9.0153399999999984</v>
      </c>
      <c r="H54" s="2"/>
      <c r="I54" s="2">
        <f t="array" ref="I54">SUMPRODUCT(B38:B57, (ROW(B38:B57)-ROW(B38)+1)) / (20*21/2)</f>
        <v>9.681534285714287</v>
      </c>
      <c r="J54" s="2">
        <f t="shared" si="4"/>
        <v>9.5196274992700047</v>
      </c>
      <c r="K54" s="2">
        <f t="shared" si="6"/>
        <v>9.0416728680197398</v>
      </c>
    </row>
    <row r="55" spans="1:11" ht="13.5" x14ac:dyDescent="0.25">
      <c r="A55" s="3">
        <v>42082</v>
      </c>
      <c r="B55" s="2">
        <v>9.6715999999999998</v>
      </c>
      <c r="C55" s="2">
        <f t="shared" si="0"/>
        <v>0.15179999999999971</v>
      </c>
      <c r="D55" s="2">
        <f t="shared" si="1"/>
        <v>9.740079999999999</v>
      </c>
      <c r="E55" s="2">
        <f t="shared" si="2"/>
        <v>9.75136</v>
      </c>
      <c r="F55" s="2">
        <f t="shared" si="3"/>
        <v>9.5732900000000019</v>
      </c>
      <c r="G55" s="2">
        <f t="shared" si="5"/>
        <v>9.0408959999999965</v>
      </c>
      <c r="H55" s="2"/>
      <c r="I55" s="2">
        <f t="array" ref="I55">SUMPRODUCT(B39:B58, (ROW(B39:B58)-ROW(B39)+1)) / (20*21/2)</f>
        <v>9.6644052380952381</v>
      </c>
      <c r="J55" s="2">
        <f t="shared" si="4"/>
        <v>9.5341010707680987</v>
      </c>
      <c r="K55" s="2">
        <f t="shared" si="6"/>
        <v>9.0663758928032809</v>
      </c>
    </row>
    <row r="56" spans="1:11" ht="13.5" x14ac:dyDescent="0.25">
      <c r="A56" s="3">
        <v>42086</v>
      </c>
      <c r="B56" s="2">
        <v>9.6081000000000003</v>
      </c>
      <c r="C56" s="2">
        <f t="shared" si="0"/>
        <v>-6.3499999999999446E-2</v>
      </c>
      <c r="D56" s="2">
        <f t="shared" si="1"/>
        <v>9.6850199999999997</v>
      </c>
      <c r="E56" s="2">
        <f t="shared" si="2"/>
        <v>9.7376000000000005</v>
      </c>
      <c r="F56" s="2">
        <f t="shared" si="3"/>
        <v>9.6124750000000017</v>
      </c>
      <c r="G56" s="2">
        <f t="shared" si="5"/>
        <v>9.0650399999999962</v>
      </c>
      <c r="H56" s="2"/>
      <c r="I56" s="2">
        <f t="array" ref="I56">SUMPRODUCT(B40:B59, (ROW(B40:B59)-ROW(B40)+1)) / (20*21/2)</f>
        <v>9.6464404761904756</v>
      </c>
      <c r="J56" s="2">
        <f t="shared" si="4"/>
        <v>9.5411485878378031</v>
      </c>
      <c r="K56" s="2">
        <f t="shared" si="6"/>
        <v>9.0876199754384466</v>
      </c>
    </row>
    <row r="57" spans="1:11" ht="13.5" x14ac:dyDescent="0.25">
      <c r="A57" s="3">
        <v>42087</v>
      </c>
      <c r="B57" s="2">
        <v>9.4315999999999995</v>
      </c>
      <c r="C57" s="2">
        <f t="shared" si="0"/>
        <v>-0.17650000000000077</v>
      </c>
      <c r="D57" s="2">
        <f t="shared" si="1"/>
        <v>9.6087799999999994</v>
      </c>
      <c r="E57" s="2">
        <f t="shared" si="2"/>
        <v>9.7030100000000008</v>
      </c>
      <c r="F57" s="2">
        <f t="shared" si="3"/>
        <v>9.6396550000000012</v>
      </c>
      <c r="G57" s="2">
        <f t="shared" si="5"/>
        <v>9.0842419999999962</v>
      </c>
      <c r="H57" s="2"/>
      <c r="I57" s="2">
        <f t="array" ref="I57">SUMPRODUCT(B41:B60, (ROW(B41:B60)-ROW(B41)+1)) / (20*21/2)</f>
        <v>9.6271309523809521</v>
      </c>
      <c r="J57" s="2">
        <f t="shared" si="4"/>
        <v>9.5307153889961072</v>
      </c>
      <c r="K57" s="2">
        <f t="shared" si="6"/>
        <v>9.1011093881663516</v>
      </c>
    </row>
    <row r="58" spans="1:11" ht="13.5" x14ac:dyDescent="0.25">
      <c r="A58" s="3">
        <v>42088</v>
      </c>
      <c r="B58" s="2">
        <v>9.4597999999999995</v>
      </c>
      <c r="C58" s="2">
        <f t="shared" si="0"/>
        <v>2.8200000000000003E-2</v>
      </c>
      <c r="D58" s="2">
        <f t="shared" si="1"/>
        <v>9.5381800000000005</v>
      </c>
      <c r="E58" s="2">
        <f t="shared" si="2"/>
        <v>9.6730099999999997</v>
      </c>
      <c r="F58" s="2">
        <f t="shared" si="3"/>
        <v>9.6661300000000008</v>
      </c>
      <c r="G58" s="2">
        <f t="shared" si="5"/>
        <v>9.1011839999999964</v>
      </c>
      <c r="H58" s="2"/>
      <c r="I58" s="2">
        <f t="array" ref="I58">SUMPRODUCT(B42:B61, (ROW(B42:B61)-ROW(B42)+1)) / (20*21/2)</f>
        <v>9.6330942857142858</v>
      </c>
      <c r="J58" s="2">
        <f t="shared" si="4"/>
        <v>9.5239615424250488</v>
      </c>
      <c r="K58" s="2">
        <f t="shared" si="6"/>
        <v>9.1151756866696321</v>
      </c>
    </row>
    <row r="59" spans="1:11" ht="13.5" x14ac:dyDescent="0.25">
      <c r="A59" s="3">
        <v>42089</v>
      </c>
      <c r="B59" s="2">
        <v>9.4774999999999991</v>
      </c>
      <c r="C59" s="2">
        <f t="shared" si="0"/>
        <v>1.7699999999999605E-2</v>
      </c>
      <c r="D59" s="2">
        <f t="shared" si="1"/>
        <v>9.5297199999999993</v>
      </c>
      <c r="E59" s="2">
        <f t="shared" si="2"/>
        <v>9.6447800000000008</v>
      </c>
      <c r="F59" s="2">
        <f t="shared" si="3"/>
        <v>9.6802500000000009</v>
      </c>
      <c r="G59" s="2">
        <f t="shared" si="5"/>
        <v>9.1181279999999969</v>
      </c>
      <c r="H59" s="2"/>
      <c r="I59" s="2">
        <f t="array" ref="I59">SUMPRODUCT(B43:B62, (ROW(B43:B62)-ROW(B43)+1)) / (20*21/2)</f>
        <v>9.6185923809523821</v>
      </c>
      <c r="J59" s="2">
        <f t="shared" si="4"/>
        <v>9.5195366336226641</v>
      </c>
      <c r="K59" s="2">
        <f t="shared" si="6"/>
        <v>9.1293844832708224</v>
      </c>
    </row>
    <row r="60" spans="1:11" ht="13.5" x14ac:dyDescent="0.25">
      <c r="A60" s="3">
        <v>42090</v>
      </c>
      <c r="B60" s="2">
        <v>9.4774999999999991</v>
      </c>
      <c r="C60" s="2">
        <f t="shared" si="0"/>
        <v>0</v>
      </c>
      <c r="D60" s="2">
        <f t="shared" si="1"/>
        <v>9.4908999999999999</v>
      </c>
      <c r="E60" s="2">
        <f t="shared" si="2"/>
        <v>9.6154899999999994</v>
      </c>
      <c r="F60" s="2">
        <f t="shared" si="3"/>
        <v>9.6724849999999982</v>
      </c>
      <c r="G60" s="2">
        <f t="shared" si="5"/>
        <v>9.1333059999999975</v>
      </c>
      <c r="H60" s="2"/>
      <c r="I60" s="2">
        <f t="array" ref="I60">SUMPRODUCT(B44:B63, (ROW(B44:B63)-ROW(B44)+1)) / (20*21/2)</f>
        <v>9.6070271428571434</v>
      </c>
      <c r="J60" s="2">
        <f t="shared" si="4"/>
        <v>9.5155331447062199</v>
      </c>
      <c r="K60" s="2">
        <f t="shared" si="6"/>
        <v>9.1430360721621629</v>
      </c>
    </row>
    <row r="61" spans="1:11" ht="13.5" x14ac:dyDescent="0.25">
      <c r="A61" s="3">
        <v>42093</v>
      </c>
      <c r="B61" s="2">
        <v>9.7350999999999992</v>
      </c>
      <c r="C61" s="2">
        <f t="shared" si="0"/>
        <v>0.25760000000000005</v>
      </c>
      <c r="D61" s="2">
        <f t="shared" si="1"/>
        <v>9.5162999999999975</v>
      </c>
      <c r="E61" s="2">
        <f t="shared" si="2"/>
        <v>9.6006600000000013</v>
      </c>
      <c r="F61" s="2">
        <f t="shared" si="3"/>
        <v>9.6650699999999983</v>
      </c>
      <c r="G61" s="2">
        <f t="shared" si="5"/>
        <v>9.1539899999999967</v>
      </c>
      <c r="H61" s="2"/>
      <c r="I61" s="2">
        <f t="array" ref="I61">SUMPRODUCT(B45:B64, (ROW(B45:B64)-ROW(B45)+1)) / (20*21/2)</f>
        <v>9.6091785714285702</v>
      </c>
      <c r="J61" s="2">
        <f t="shared" si="4"/>
        <v>9.536444273781818</v>
      </c>
      <c r="K61" s="2">
        <f t="shared" si="6"/>
        <v>9.1662542654107071</v>
      </c>
    </row>
    <row r="62" spans="1:11" ht="13.5" x14ac:dyDescent="0.25">
      <c r="A62" s="3">
        <v>42094</v>
      </c>
      <c r="B62" s="2">
        <v>9.5128000000000004</v>
      </c>
      <c r="C62" s="2">
        <f t="shared" si="0"/>
        <v>-0.22229999999999883</v>
      </c>
      <c r="D62" s="2">
        <f t="shared" si="1"/>
        <v>9.5325400000000009</v>
      </c>
      <c r="E62" s="2">
        <f t="shared" si="2"/>
        <v>9.5706600000000002</v>
      </c>
      <c r="F62" s="2">
        <f t="shared" si="3"/>
        <v>9.6518349999999984</v>
      </c>
      <c r="G62" s="2">
        <f t="shared" si="5"/>
        <v>9.1705799999999975</v>
      </c>
      <c r="H62" s="2"/>
      <c r="I62" s="2">
        <f t="array" ref="I62">SUMPRODUCT(B46:B65, (ROW(B46:B65)-ROW(B46)+1)) / (20*21/2)</f>
        <v>9.6040852380952373</v>
      </c>
      <c r="J62" s="2">
        <f t="shared" si="4"/>
        <v>9.534192438183549</v>
      </c>
      <c r="K62" s="2">
        <f t="shared" si="6"/>
        <v>9.1798442942181318</v>
      </c>
    </row>
    <row r="63" spans="1:11" ht="13.5" x14ac:dyDescent="0.25">
      <c r="A63" s="3">
        <v>42095</v>
      </c>
      <c r="B63" s="2">
        <v>9.5304000000000002</v>
      </c>
      <c r="C63" s="2">
        <f t="shared" si="0"/>
        <v>1.7599999999999838E-2</v>
      </c>
      <c r="D63" s="2">
        <f t="shared" si="1"/>
        <v>9.5466599999999993</v>
      </c>
      <c r="E63" s="2">
        <f t="shared" si="2"/>
        <v>9.5424199999999999</v>
      </c>
      <c r="F63" s="2">
        <f t="shared" si="3"/>
        <v>9.6490099999999988</v>
      </c>
      <c r="G63" s="2">
        <f t="shared" si="5"/>
        <v>9.1875219999999977</v>
      </c>
      <c r="H63" s="2"/>
      <c r="I63" s="2">
        <f t="array" ref="I63">SUMPRODUCT(B47:B66, (ROW(B47:B66)-ROW(B47)+1)) / (20*21/2)</f>
        <v>9.5993280952380946</v>
      </c>
      <c r="J63" s="2">
        <f t="shared" si="4"/>
        <v>9.5338312535946397</v>
      </c>
      <c r="K63" s="2">
        <f t="shared" si="6"/>
        <v>9.1935915767978127</v>
      </c>
    </row>
    <row r="64" spans="1:11" ht="13.5" x14ac:dyDescent="0.25">
      <c r="A64" s="3">
        <v>42096</v>
      </c>
      <c r="B64" s="2">
        <v>9.6715999999999998</v>
      </c>
      <c r="C64" s="2">
        <f t="shared" si="0"/>
        <v>0.14119999999999955</v>
      </c>
      <c r="D64" s="2">
        <f t="shared" si="1"/>
        <v>9.5854800000000004</v>
      </c>
      <c r="E64" s="2">
        <f t="shared" si="2"/>
        <v>9.557599999999999</v>
      </c>
      <c r="F64" s="2">
        <f t="shared" si="3"/>
        <v>9.6544799999999977</v>
      </c>
      <c r="G64" s="2">
        <f t="shared" si="5"/>
        <v>9.2051719999999992</v>
      </c>
      <c r="H64" s="2"/>
      <c r="I64" s="2">
        <f t="array" ref="I64">SUMPRODUCT(B48:B67, (ROW(B48:B67)-ROW(B48)+1)) / (20*21/2)</f>
        <v>9.6053457142857148</v>
      </c>
      <c r="J64" s="2">
        <f t="shared" si="4"/>
        <v>9.546952086585625</v>
      </c>
      <c r="K64" s="2">
        <f t="shared" si="6"/>
        <v>9.2123370051586839</v>
      </c>
    </row>
    <row r="65" spans="1:11" ht="13.5" x14ac:dyDescent="0.25">
      <c r="A65" s="3">
        <v>42097</v>
      </c>
      <c r="B65" s="2">
        <v>9.6010000000000009</v>
      </c>
      <c r="C65" s="2">
        <f t="shared" si="0"/>
        <v>-7.0599999999998886E-2</v>
      </c>
      <c r="D65" s="2">
        <f t="shared" si="1"/>
        <v>9.6101799999999997</v>
      </c>
      <c r="E65" s="2">
        <f t="shared" si="2"/>
        <v>9.5505399999999998</v>
      </c>
      <c r="F65" s="2">
        <f t="shared" si="3"/>
        <v>9.6509499999999999</v>
      </c>
      <c r="G65" s="2">
        <f t="shared" si="5"/>
        <v>9.2230319999999981</v>
      </c>
      <c r="H65" s="2"/>
      <c r="I65" s="2">
        <f t="array" ref="I65">SUMPRODUCT(B49:B68, (ROW(B49:B68)-ROW(B49)+1)) / (20*21/2)</f>
        <v>9.6207757142857151</v>
      </c>
      <c r="J65" s="2">
        <f t="shared" si="4"/>
        <v>9.5520995069108032</v>
      </c>
      <c r="K65" s="2">
        <f t="shared" si="6"/>
        <v>9.2275786912308924</v>
      </c>
    </row>
    <row r="66" spans="1:11" ht="13.5" x14ac:dyDescent="0.25">
      <c r="A66" s="3">
        <v>42100</v>
      </c>
      <c r="B66" s="2">
        <v>9.6010000000000009</v>
      </c>
      <c r="C66" s="2">
        <f t="shared" si="0"/>
        <v>0</v>
      </c>
      <c r="D66" s="2">
        <f t="shared" si="1"/>
        <v>9.583359999999999</v>
      </c>
      <c r="E66" s="2">
        <f t="shared" si="2"/>
        <v>9.5498299999999983</v>
      </c>
      <c r="F66" s="2">
        <f t="shared" si="3"/>
        <v>9.6437150000000003</v>
      </c>
      <c r="G66" s="2">
        <f t="shared" si="5"/>
        <v>9.2400459999999978</v>
      </c>
      <c r="H66" s="2"/>
      <c r="I66" s="2">
        <f t="array" ref="I66">SUMPRODUCT(B50:B69, (ROW(B50:B69)-ROW(B50)+1)) / (20*21/2)</f>
        <v>9.6333180952380957</v>
      </c>
      <c r="J66" s="2">
        <f t="shared" si="4"/>
        <v>9.5567566967288222</v>
      </c>
      <c r="K66" s="2">
        <f t="shared" si="6"/>
        <v>9.2422226641237977</v>
      </c>
    </row>
    <row r="67" spans="1:11" ht="13.5" x14ac:dyDescent="0.25">
      <c r="A67" s="3">
        <v>42101</v>
      </c>
      <c r="B67" s="2">
        <v>9.7068999999999992</v>
      </c>
      <c r="C67" s="2">
        <f t="shared" si="0"/>
        <v>0.10589999999999833</v>
      </c>
      <c r="D67" s="2">
        <f t="shared" si="1"/>
        <v>9.6221799999999984</v>
      </c>
      <c r="E67" s="2">
        <f t="shared" si="2"/>
        <v>9.5773600000000005</v>
      </c>
      <c r="F67" s="2">
        <f t="shared" si="3"/>
        <v>9.6401849999999989</v>
      </c>
      <c r="G67" s="2">
        <f t="shared" si="5"/>
        <v>9.2576959999999975</v>
      </c>
      <c r="H67" s="2"/>
      <c r="I67" s="2">
        <f t="array" ref="I67">SUMPRODUCT(B51:B70, (ROW(B51:B70)-ROW(B51)+1)) / (20*21/2)</f>
        <v>9.6457928571428564</v>
      </c>
      <c r="J67" s="2">
        <f t="shared" si="4"/>
        <v>9.5710560589451248</v>
      </c>
      <c r="K67" s="2">
        <f t="shared" si="6"/>
        <v>9.2604453047463942</v>
      </c>
    </row>
    <row r="68" spans="1:11" ht="13.5" x14ac:dyDescent="0.25">
      <c r="A68" s="3">
        <v>42102</v>
      </c>
      <c r="B68" s="2">
        <v>9.8021999999999991</v>
      </c>
      <c r="C68" s="2">
        <f t="shared" ref="C68:C131" si="7">B68-B67</f>
        <v>9.529999999999994E-2</v>
      </c>
      <c r="D68" s="2">
        <f t="shared" si="1"/>
        <v>9.6765399999999993</v>
      </c>
      <c r="E68" s="2">
        <f t="shared" si="2"/>
        <v>9.6115999999999993</v>
      </c>
      <c r="F68" s="2">
        <f t="shared" si="3"/>
        <v>9.6423049999999986</v>
      </c>
      <c r="G68" s="2">
        <f t="shared" si="5"/>
        <v>9.2779579999999982</v>
      </c>
      <c r="H68" s="2"/>
      <c r="I68" s="2">
        <f t="array" ref="I68">SUMPRODUCT(B52:B71, (ROW(B52:B71)-ROW(B52)+1)) / (20*21/2)</f>
        <v>9.6575742857142863</v>
      </c>
      <c r="J68" s="2">
        <f t="shared" si="4"/>
        <v>9.5930697676170187</v>
      </c>
      <c r="K68" s="2">
        <f t="shared" si="6"/>
        <v>9.2816905869132018</v>
      </c>
    </row>
    <row r="69" spans="1:11" ht="13.5" x14ac:dyDescent="0.25">
      <c r="A69" s="3">
        <v>42104</v>
      </c>
      <c r="B69" s="2">
        <v>9.7739999999999991</v>
      </c>
      <c r="C69" s="2">
        <f t="shared" si="7"/>
        <v>-2.8200000000000003E-2</v>
      </c>
      <c r="D69" s="2">
        <f t="shared" si="1"/>
        <v>9.6970200000000002</v>
      </c>
      <c r="E69" s="2">
        <f t="shared" si="2"/>
        <v>9.6412500000000012</v>
      </c>
      <c r="F69" s="2">
        <f t="shared" si="3"/>
        <v>9.6430150000000001</v>
      </c>
      <c r="G69" s="2">
        <f t="shared" si="5"/>
        <v>9.2976559999999999</v>
      </c>
      <c r="H69" s="2"/>
      <c r="I69" s="2">
        <f t="array" ref="I69">SUMPRODUCT(B53:B72, (ROW(B53:B72)-ROW(B53)+1)) / (20*21/2)</f>
        <v>9.6709199999999989</v>
      </c>
      <c r="J69" s="2">
        <f t="shared" si="4"/>
        <v>9.6103012183201599</v>
      </c>
      <c r="K69" s="2">
        <f t="shared" si="6"/>
        <v>9.3009968384068031</v>
      </c>
    </row>
    <row r="70" spans="1:11" ht="13.5" x14ac:dyDescent="0.25">
      <c r="A70" s="3">
        <v>42107</v>
      </c>
      <c r="B70" s="2">
        <v>9.7739999999999991</v>
      </c>
      <c r="C70" s="2">
        <f t="shared" si="7"/>
        <v>0</v>
      </c>
      <c r="D70" s="2">
        <f t="shared" ref="D70:D133" si="8">AVERAGE(B66:B70)</f>
        <v>9.7316199999999995</v>
      </c>
      <c r="E70" s="2">
        <f t="shared" si="2"/>
        <v>9.6708999999999996</v>
      </c>
      <c r="F70" s="2">
        <f t="shared" si="3"/>
        <v>9.6431950000000004</v>
      </c>
      <c r="G70" s="2">
        <f t="shared" si="5"/>
        <v>9.3170000000000002</v>
      </c>
      <c r="H70" s="2"/>
      <c r="I70" s="2">
        <f t="array" ref="I70">SUMPRODUCT(B54:B73, (ROW(B54:B73)-ROW(B54)+1)) / (20*21/2)</f>
        <v>9.6837576190476202</v>
      </c>
      <c r="J70" s="2">
        <f t="shared" si="4"/>
        <v>9.6258915784801449</v>
      </c>
      <c r="K70" s="2">
        <f t="shared" si="6"/>
        <v>9.3195459819986937</v>
      </c>
    </row>
    <row r="71" spans="1:11" ht="13.5" x14ac:dyDescent="0.25">
      <c r="A71" s="3">
        <v>42108</v>
      </c>
      <c r="B71" s="2">
        <v>9.7668999999999997</v>
      </c>
      <c r="C71" s="2">
        <f t="shared" si="7"/>
        <v>-7.0999999999994401E-3</v>
      </c>
      <c r="D71" s="2">
        <f t="shared" si="8"/>
        <v>9.7647999999999993</v>
      </c>
      <c r="E71" s="2">
        <f t="shared" si="2"/>
        <v>9.6740799999999982</v>
      </c>
      <c r="F71" s="2">
        <f t="shared" si="3"/>
        <v>9.6373700000000007</v>
      </c>
      <c r="G71" s="2">
        <f t="shared" si="5"/>
        <v>9.3372600000000006</v>
      </c>
      <c r="H71" s="2"/>
      <c r="I71" s="2">
        <f t="array" ref="I71">SUMPRODUCT(B55:B74, (ROW(B55:B74)-ROW(B55)+1)) / (20*21/2)</f>
        <v>9.6957876190476178</v>
      </c>
      <c r="J71" s="2">
        <f t="shared" si="4"/>
        <v>9.6393209519582275</v>
      </c>
      <c r="K71" s="2">
        <f t="shared" si="6"/>
        <v>9.3370892768222742</v>
      </c>
    </row>
    <row r="72" spans="1:11" ht="13.5" x14ac:dyDescent="0.25">
      <c r="A72" s="3">
        <v>42109</v>
      </c>
      <c r="B72" s="2">
        <v>9.7774999999999999</v>
      </c>
      <c r="C72" s="2">
        <f t="shared" si="7"/>
        <v>1.0600000000000165E-2</v>
      </c>
      <c r="D72" s="2">
        <f t="shared" si="8"/>
        <v>9.7789199999999994</v>
      </c>
      <c r="E72" s="2">
        <f t="shared" si="2"/>
        <v>9.700549999999998</v>
      </c>
      <c r="F72" s="2">
        <f t="shared" si="3"/>
        <v>9.635605</v>
      </c>
      <c r="G72" s="2">
        <f t="shared" si="5"/>
        <v>9.3577319999999986</v>
      </c>
      <c r="H72" s="2"/>
      <c r="I72" s="2">
        <f t="array" ref="I72">SUMPRODUCT(B56:B75, (ROW(B56:B75)-ROW(B56)+1)) / (20*21/2)</f>
        <v>9.7033128571428566</v>
      </c>
      <c r="J72" s="2">
        <f t="shared" si="4"/>
        <v>9.6524808612955386</v>
      </c>
      <c r="K72" s="2">
        <f t="shared" si="6"/>
        <v>9.3543602855743408</v>
      </c>
    </row>
    <row r="73" spans="1:11" ht="13.5" x14ac:dyDescent="0.25">
      <c r="A73" s="3">
        <v>42110</v>
      </c>
      <c r="B73" s="2">
        <v>9.7704000000000004</v>
      </c>
      <c r="C73" s="2">
        <f t="shared" si="7"/>
        <v>-7.0999999999994401E-3</v>
      </c>
      <c r="D73" s="2">
        <f t="shared" si="8"/>
        <v>9.7725600000000004</v>
      </c>
      <c r="E73" s="2">
        <f t="shared" si="2"/>
        <v>9.7245499999999989</v>
      </c>
      <c r="F73" s="2">
        <f t="shared" si="3"/>
        <v>9.6334849999999985</v>
      </c>
      <c r="G73" s="2">
        <f t="shared" si="5"/>
        <v>9.3780619999999999</v>
      </c>
      <c r="H73" s="2"/>
      <c r="I73" s="2">
        <f t="array" ref="I73">SUMPRODUCT(B57:B76, (ROW(B57:B76)-ROW(B57)+1)) / (20*21/2)</f>
        <v>9.7122719047619057</v>
      </c>
      <c r="J73" s="2">
        <f t="shared" si="4"/>
        <v>9.6637112554578692</v>
      </c>
      <c r="K73" s="2">
        <f t="shared" si="6"/>
        <v>9.3706755684929952</v>
      </c>
    </row>
    <row r="74" spans="1:11" ht="13.5" x14ac:dyDescent="0.25">
      <c r="A74" s="3">
        <v>42111</v>
      </c>
      <c r="B74" s="2">
        <v>9.7598000000000003</v>
      </c>
      <c r="C74" s="2">
        <f t="shared" si="7"/>
        <v>-1.0600000000000165E-2</v>
      </c>
      <c r="D74" s="2">
        <f t="shared" si="8"/>
        <v>9.7697199999999995</v>
      </c>
      <c r="E74" s="2">
        <f t="shared" si="2"/>
        <v>9.7333700000000007</v>
      </c>
      <c r="F74" s="2">
        <f t="shared" si="3"/>
        <v>9.6454850000000008</v>
      </c>
      <c r="G74" s="2">
        <f t="shared" si="5"/>
        <v>9.3992399999999989</v>
      </c>
      <c r="H74" s="2"/>
      <c r="I74" s="2">
        <f t="array" ref="I74">SUMPRODUCT(B58:B77, (ROW(B58:B77)-ROW(B58)+1)) / (20*21/2)</f>
        <v>9.7205923809523789</v>
      </c>
      <c r="J74" s="2">
        <f t="shared" si="4"/>
        <v>9.6728625644618802</v>
      </c>
      <c r="K74" s="2">
        <f t="shared" si="6"/>
        <v>9.3859353501207217</v>
      </c>
    </row>
    <row r="75" spans="1:11" ht="13.5" x14ac:dyDescent="0.25">
      <c r="A75" s="3">
        <v>42114</v>
      </c>
      <c r="B75" s="2">
        <v>9.7245000000000008</v>
      </c>
      <c r="C75" s="2">
        <f t="shared" si="7"/>
        <v>-3.5299999999999443E-2</v>
      </c>
      <c r="D75" s="2">
        <f t="shared" si="8"/>
        <v>9.7598199999999995</v>
      </c>
      <c r="E75" s="2">
        <f t="shared" si="2"/>
        <v>9.7457200000000004</v>
      </c>
      <c r="F75" s="2">
        <f t="shared" si="3"/>
        <v>9.6481300000000001</v>
      </c>
      <c r="G75" s="2">
        <f t="shared" si="5"/>
        <v>9.4211239999999989</v>
      </c>
      <c r="H75" s="2"/>
      <c r="I75" s="2">
        <f t="array" ref="I75">SUMPRODUCT(B59:B78, (ROW(B59:B78)-ROW(B59)+1)) / (20*21/2)</f>
        <v>9.7301195238095239</v>
      </c>
      <c r="J75" s="2">
        <f t="shared" si="4"/>
        <v>9.6777804154655112</v>
      </c>
      <c r="K75" s="2">
        <f t="shared" si="6"/>
        <v>9.3992123952140254</v>
      </c>
    </row>
    <row r="76" spans="1:11" ht="13.5" x14ac:dyDescent="0.25">
      <c r="A76" s="3">
        <v>42115</v>
      </c>
      <c r="B76" s="2">
        <v>9.7422000000000004</v>
      </c>
      <c r="C76" s="2">
        <f t="shared" si="7"/>
        <v>1.7699999999999605E-2</v>
      </c>
      <c r="D76" s="2">
        <f t="shared" si="8"/>
        <v>9.75488</v>
      </c>
      <c r="E76" s="2">
        <f t="shared" ref="E76:E139" si="9">AVERAGE(B67:B76)</f>
        <v>9.7598400000000005</v>
      </c>
      <c r="F76" s="2">
        <f t="shared" si="3"/>
        <v>9.6548350000000003</v>
      </c>
      <c r="G76" s="2">
        <f t="shared" si="5"/>
        <v>9.4434319999999996</v>
      </c>
      <c r="H76" s="2"/>
      <c r="I76" s="2">
        <f t="array" ref="I76">SUMPRODUCT(B60:B79, (ROW(B60:B79)-ROW(B60)+1)) / (20*21/2)</f>
        <v>9.7388438095238108</v>
      </c>
      <c r="J76" s="2">
        <f t="shared" si="4"/>
        <v>9.683915613992605</v>
      </c>
      <c r="K76" s="2">
        <f t="shared" si="6"/>
        <v>9.4126628895193569</v>
      </c>
    </row>
    <row r="77" spans="1:11" ht="13.5" x14ac:dyDescent="0.25">
      <c r="A77" s="3">
        <v>42116</v>
      </c>
      <c r="B77" s="2">
        <v>9.7422000000000004</v>
      </c>
      <c r="C77" s="2">
        <f t="shared" si="7"/>
        <v>0</v>
      </c>
      <c r="D77" s="2">
        <f t="shared" si="8"/>
        <v>9.747819999999999</v>
      </c>
      <c r="E77" s="2">
        <f t="shared" si="9"/>
        <v>9.7633700000000001</v>
      </c>
      <c r="F77" s="2">
        <f t="shared" si="3"/>
        <v>9.6703650000000003</v>
      </c>
      <c r="G77" s="2">
        <f t="shared" si="5"/>
        <v>9.4653880000000008</v>
      </c>
      <c r="H77" s="2"/>
      <c r="I77" s="2">
        <f t="array" ref="I77">SUMPRODUCT(B61:B80, (ROW(B61:B80)-ROW(B61)+1)) / (20*21/2)</f>
        <v>9.7427776190476187</v>
      </c>
      <c r="J77" s="2">
        <f t="shared" si="4"/>
        <v>9.6894665078980715</v>
      </c>
      <c r="K77" s="2">
        <f t="shared" si="6"/>
        <v>9.4255859134597735</v>
      </c>
    </row>
    <row r="78" spans="1:11" ht="13.5" x14ac:dyDescent="0.25">
      <c r="A78" s="3">
        <v>42117</v>
      </c>
      <c r="B78" s="2">
        <v>9.7704000000000004</v>
      </c>
      <c r="C78" s="2">
        <f t="shared" si="7"/>
        <v>2.8200000000000003E-2</v>
      </c>
      <c r="D78" s="2">
        <f t="shared" si="8"/>
        <v>9.7478200000000008</v>
      </c>
      <c r="E78" s="2">
        <f t="shared" si="9"/>
        <v>9.7601899999999979</v>
      </c>
      <c r="F78" s="2">
        <f t="shared" si="3"/>
        <v>9.6858950000000004</v>
      </c>
      <c r="G78" s="2">
        <f t="shared" si="5"/>
        <v>9.4889660000000031</v>
      </c>
      <c r="H78" s="2"/>
      <c r="I78" s="2">
        <f t="array" ref="I78">SUMPRODUCT(B62:B81, (ROW(B62:B81)-ROW(B62)+1)) / (20*21/2)</f>
        <v>9.7521747619047598</v>
      </c>
      <c r="J78" s="2">
        <f t="shared" si="4"/>
        <v>9.6971744595268277</v>
      </c>
      <c r="K78" s="2">
        <f t="shared" si="6"/>
        <v>9.4391080345005669</v>
      </c>
    </row>
    <row r="79" spans="1:11" ht="13.5" x14ac:dyDescent="0.25">
      <c r="A79" s="3">
        <v>42118</v>
      </c>
      <c r="B79" s="2">
        <v>9.7774999999999999</v>
      </c>
      <c r="C79" s="2">
        <f t="shared" si="7"/>
        <v>7.0999999999994401E-3</v>
      </c>
      <c r="D79" s="2">
        <f t="shared" si="8"/>
        <v>9.75136</v>
      </c>
      <c r="E79" s="2">
        <f t="shared" si="9"/>
        <v>9.7605399999999989</v>
      </c>
      <c r="F79" s="2">
        <f t="shared" si="3"/>
        <v>9.7008950000000009</v>
      </c>
      <c r="G79" s="2">
        <f t="shared" si="5"/>
        <v>9.5126160000000013</v>
      </c>
      <c r="H79" s="2"/>
      <c r="I79" s="2">
        <f t="array" ref="I79">SUMPRODUCT(B63:B82, (ROW(B63:B82)-ROW(B63)+1)) / (20*21/2)</f>
        <v>9.7672495238095234</v>
      </c>
      <c r="J79" s="2">
        <f t="shared" si="4"/>
        <v>9.7048245110004636</v>
      </c>
      <c r="K79" s="2">
        <f t="shared" si="6"/>
        <v>9.4523783076574066</v>
      </c>
    </row>
    <row r="80" spans="1:11" ht="13.5" x14ac:dyDescent="0.25">
      <c r="A80" s="3">
        <v>42121</v>
      </c>
      <c r="B80" s="2">
        <v>9.7422000000000004</v>
      </c>
      <c r="C80" s="2">
        <f t="shared" si="7"/>
        <v>-3.5299999999999443E-2</v>
      </c>
      <c r="D80" s="2">
        <f t="shared" si="8"/>
        <v>9.754900000000001</v>
      </c>
      <c r="E80" s="2">
        <f t="shared" si="9"/>
        <v>9.7573599999999985</v>
      </c>
      <c r="F80" s="2">
        <f t="shared" si="3"/>
        <v>9.7141300000000008</v>
      </c>
      <c r="G80" s="2">
        <f t="shared" si="5"/>
        <v>9.5333720000000035</v>
      </c>
      <c r="H80" s="2"/>
      <c r="I80" s="2">
        <f t="array" ref="I80">SUMPRODUCT(B64:B83, (ROW(B64:B83)-ROW(B64)+1)) / (20*21/2)</f>
        <v>9.7745457142857131</v>
      </c>
      <c r="J80" s="2">
        <f t="shared" si="4"/>
        <v>9.7083840813813715</v>
      </c>
      <c r="K80" s="2">
        <f t="shared" si="6"/>
        <v>9.463743864219861</v>
      </c>
    </row>
    <row r="81" spans="1:11" ht="13.5" x14ac:dyDescent="0.25">
      <c r="A81" s="3">
        <v>42122</v>
      </c>
      <c r="B81" s="2">
        <v>9.8127999999999993</v>
      </c>
      <c r="C81" s="2">
        <f t="shared" si="7"/>
        <v>7.0599999999998886E-2</v>
      </c>
      <c r="D81" s="2">
        <f t="shared" si="8"/>
        <v>9.7690200000000011</v>
      </c>
      <c r="E81" s="2">
        <f t="shared" si="9"/>
        <v>9.7619499999999988</v>
      </c>
      <c r="F81" s="2">
        <f t="shared" si="3"/>
        <v>9.7180149999999976</v>
      </c>
      <c r="G81" s="2">
        <f t="shared" si="5"/>
        <v>9.5558920000000036</v>
      </c>
      <c r="H81" s="2"/>
      <c r="I81" s="2">
        <f t="array" ref="I81">SUMPRODUCT(B65:B84, (ROW(B65:B84)-ROW(B65)+1)) / (20*21/2)</f>
        <v>9.7801638095238097</v>
      </c>
      <c r="J81" s="2">
        <f t="shared" si="4"/>
        <v>9.7183284545831459</v>
      </c>
      <c r="K81" s="2">
        <f t="shared" si="6"/>
        <v>9.4774323401328076</v>
      </c>
    </row>
    <row r="82" spans="1:11" ht="13.5" x14ac:dyDescent="0.25">
      <c r="A82" s="3">
        <v>42123</v>
      </c>
      <c r="B82" s="2">
        <v>9.8763000000000005</v>
      </c>
      <c r="C82" s="2">
        <f t="shared" si="7"/>
        <v>6.3500000000001222E-2</v>
      </c>
      <c r="D82" s="2">
        <f t="shared" si="8"/>
        <v>9.7958400000000001</v>
      </c>
      <c r="E82" s="2">
        <f t="shared" si="9"/>
        <v>9.7718299999999978</v>
      </c>
      <c r="F82" s="2">
        <f t="shared" si="3"/>
        <v>9.7361899999999988</v>
      </c>
      <c r="G82" s="2">
        <f t="shared" si="5"/>
        <v>9.5795420000000018</v>
      </c>
      <c r="H82" s="2"/>
      <c r="I82" s="2">
        <f t="array" ref="I82">SUMPRODUCT(B66:B85, (ROW(B66:B85)-ROW(B66)+1)) / (20*21/2)</f>
        <v>9.8039452380952383</v>
      </c>
      <c r="J82" s="2">
        <f t="shared" si="4"/>
        <v>9.7333733636704647</v>
      </c>
      <c r="K82" s="2">
        <f t="shared" si="6"/>
        <v>9.4930742091472062</v>
      </c>
    </row>
    <row r="83" spans="1:11" ht="13.5" x14ac:dyDescent="0.25">
      <c r="A83" s="3">
        <v>42124</v>
      </c>
      <c r="B83" s="2">
        <v>9.8127999999999993</v>
      </c>
      <c r="C83" s="2">
        <f t="shared" si="7"/>
        <v>-6.3500000000001222E-2</v>
      </c>
      <c r="D83" s="2">
        <f t="shared" si="8"/>
        <v>9.8043199999999988</v>
      </c>
      <c r="E83" s="2">
        <f t="shared" si="9"/>
        <v>9.7760699999999989</v>
      </c>
      <c r="F83" s="2">
        <f t="shared" si="3"/>
        <v>9.7503100000000007</v>
      </c>
      <c r="G83" s="2">
        <f t="shared" si="5"/>
        <v>9.6021320000000028</v>
      </c>
      <c r="H83" s="2"/>
      <c r="I83" s="2">
        <f t="array" ref="I83">SUMPRODUCT(B67:B86, (ROW(B67:B86)-ROW(B67)+1)) / (20*21/2)</f>
        <v>9.8241176190476214</v>
      </c>
      <c r="J83" s="2">
        <f t="shared" si="4"/>
        <v>9.7409378052256592</v>
      </c>
      <c r="K83" s="2">
        <f t="shared" si="6"/>
        <v>9.505612475455159</v>
      </c>
    </row>
    <row r="84" spans="1:11" ht="13.5" x14ac:dyDescent="0.25">
      <c r="A84" s="3">
        <v>42128</v>
      </c>
      <c r="B84" s="2">
        <v>9.8093000000000004</v>
      </c>
      <c r="C84" s="2">
        <f t="shared" si="7"/>
        <v>-3.4999999999989484E-3</v>
      </c>
      <c r="D84" s="2">
        <f t="shared" si="8"/>
        <v>9.8106800000000014</v>
      </c>
      <c r="E84" s="2">
        <f t="shared" si="9"/>
        <v>9.781019999999998</v>
      </c>
      <c r="F84" s="2">
        <f t="shared" ref="F84:F147" si="10">AVERAGE(B65:B84)</f>
        <v>9.7571950000000029</v>
      </c>
      <c r="G84" s="2">
        <f t="shared" si="5"/>
        <v>9.6260640000000031</v>
      </c>
      <c r="H84" s="2"/>
      <c r="I84" s="2">
        <f t="array" ref="I84">SUMPRODUCT(B68:B87, (ROW(B68:B87)-ROW(B68)+1)) / (20*21/2)</f>
        <v>9.8326885714285694</v>
      </c>
      <c r="J84" s="2">
        <f t="shared" si="4"/>
        <v>9.7474484904422631</v>
      </c>
      <c r="K84" s="2">
        <f t="shared" si="6"/>
        <v>9.5175217901431921</v>
      </c>
    </row>
    <row r="85" spans="1:11" ht="13.5" x14ac:dyDescent="0.25">
      <c r="A85" s="3">
        <v>42129</v>
      </c>
      <c r="B85" s="2">
        <v>10.0069</v>
      </c>
      <c r="C85" s="2">
        <f t="shared" si="7"/>
        <v>0.19759999999999955</v>
      </c>
      <c r="D85" s="2">
        <f t="shared" si="8"/>
        <v>9.8636200000000009</v>
      </c>
      <c r="E85" s="2">
        <f t="shared" si="9"/>
        <v>9.8092600000000001</v>
      </c>
      <c r="F85" s="2">
        <f t="shared" si="10"/>
        <v>9.7774900000000002</v>
      </c>
      <c r="G85" s="2">
        <f t="shared" si="5"/>
        <v>9.6504200000000004</v>
      </c>
      <c r="H85" s="2"/>
      <c r="I85" s="2">
        <f t="array" ref="I85">SUMPRODUCT(B69:B88, (ROW(B69:B88)-ROW(B69)+1)) / (20*21/2)</f>
        <v>9.8393928571428546</v>
      </c>
      <c r="J85" s="2">
        <f t="shared" ref="J85:J148" si="11">$J$4*B85+J84*(1-$J$4)</f>
        <v>9.7721581580191916</v>
      </c>
      <c r="K85" s="2">
        <f t="shared" si="6"/>
        <v>9.536713092490519</v>
      </c>
    </row>
    <row r="86" spans="1:11" ht="13.5" x14ac:dyDescent="0.25">
      <c r="A86" s="3">
        <v>42130</v>
      </c>
      <c r="B86" s="2">
        <v>9.9893000000000001</v>
      </c>
      <c r="C86" s="2">
        <f t="shared" si="7"/>
        <v>-1.7599999999999838E-2</v>
      </c>
      <c r="D86" s="2">
        <f t="shared" si="8"/>
        <v>9.8989200000000004</v>
      </c>
      <c r="E86" s="2">
        <f t="shared" si="9"/>
        <v>9.8339700000000008</v>
      </c>
      <c r="F86" s="2">
        <f t="shared" si="10"/>
        <v>9.7969050000000006</v>
      </c>
      <c r="G86" s="2">
        <f t="shared" si="5"/>
        <v>9.6737180000000009</v>
      </c>
      <c r="H86" s="2"/>
      <c r="I86" s="2">
        <f t="array" ref="I86">SUMPRODUCT(B70:B89, (ROW(B70:B89)-ROW(B70)+1)) / (20*21/2)</f>
        <v>9.8396966666666668</v>
      </c>
      <c r="J86" s="2">
        <f t="shared" si="11"/>
        <v>9.7928383334459355</v>
      </c>
      <c r="K86" s="2">
        <f t="shared" si="6"/>
        <v>9.5544615986673609</v>
      </c>
    </row>
    <row r="87" spans="1:11" ht="13.5" x14ac:dyDescent="0.25">
      <c r="A87" s="3">
        <v>42131</v>
      </c>
      <c r="B87" s="2">
        <v>9.8869000000000007</v>
      </c>
      <c r="C87" s="2">
        <f t="shared" si="7"/>
        <v>-0.10239999999999938</v>
      </c>
      <c r="D87" s="2">
        <f t="shared" si="8"/>
        <v>9.9010400000000001</v>
      </c>
      <c r="E87" s="2">
        <f t="shared" si="9"/>
        <v>9.8484400000000001</v>
      </c>
      <c r="F87" s="2">
        <f t="shared" si="10"/>
        <v>9.8059050000000028</v>
      </c>
      <c r="G87" s="2">
        <f t="shared" si="5"/>
        <v>9.693696000000001</v>
      </c>
      <c r="H87" s="2"/>
      <c r="I87" s="2">
        <f t="array" ref="I87">SUMPRODUCT(B71:B90, (ROW(B71:B90)-ROW(B71)+1)) / (20*21/2)</f>
        <v>9.8431776190476192</v>
      </c>
      <c r="J87" s="2">
        <f t="shared" si="11"/>
        <v>9.8017965874034658</v>
      </c>
      <c r="K87" s="2">
        <f t="shared" si="6"/>
        <v>9.5674983987196232</v>
      </c>
    </row>
    <row r="88" spans="1:11" ht="13.5" x14ac:dyDescent="0.25">
      <c r="A88" s="3">
        <v>42132</v>
      </c>
      <c r="B88" s="2">
        <v>9.8763000000000005</v>
      </c>
      <c r="C88" s="2">
        <f t="shared" si="7"/>
        <v>-1.0600000000000165E-2</v>
      </c>
      <c r="D88" s="2">
        <f t="shared" si="8"/>
        <v>9.9137400000000007</v>
      </c>
      <c r="E88" s="2">
        <f t="shared" si="9"/>
        <v>9.8590299999999989</v>
      </c>
      <c r="F88" s="2">
        <f t="shared" si="10"/>
        <v>9.8096100000000011</v>
      </c>
      <c r="G88" s="2">
        <f t="shared" si="5"/>
        <v>9.7126160000000024</v>
      </c>
      <c r="H88" s="2"/>
      <c r="I88" s="2">
        <f t="array" ref="I88">SUMPRODUCT(B72:B91, (ROW(B72:B91)-ROW(B72)+1)) / (20*21/2)</f>
        <v>9.8496676190476204</v>
      </c>
      <c r="J88" s="2">
        <f t="shared" si="11"/>
        <v>9.8088921505078979</v>
      </c>
      <c r="K88" s="2">
        <f t="shared" si="6"/>
        <v>9.5796082654364998</v>
      </c>
    </row>
    <row r="89" spans="1:11" ht="13.5" x14ac:dyDescent="0.25">
      <c r="A89" s="3">
        <v>42135</v>
      </c>
      <c r="B89" s="2">
        <v>9.8127999999999993</v>
      </c>
      <c r="C89" s="2">
        <f t="shared" si="7"/>
        <v>-6.3500000000001222E-2</v>
      </c>
      <c r="D89" s="2">
        <f t="shared" si="8"/>
        <v>9.914439999999999</v>
      </c>
      <c r="E89" s="2">
        <f t="shared" si="9"/>
        <v>9.8625599999999984</v>
      </c>
      <c r="F89" s="2">
        <f t="shared" si="10"/>
        <v>9.8115499999999987</v>
      </c>
      <c r="G89" s="2">
        <f t="shared" si="5"/>
        <v>9.7249700000000008</v>
      </c>
      <c r="H89" s="2"/>
      <c r="I89" s="2">
        <f t="array" ref="I89">SUMPRODUCT(B73:B92, (ROW(B73:B92)-ROW(B73)+1)) / (20*21/2)</f>
        <v>9.8619838095238084</v>
      </c>
      <c r="J89" s="2">
        <f t="shared" si="11"/>
        <v>9.8092643266500019</v>
      </c>
      <c r="K89" s="2">
        <f t="shared" si="6"/>
        <v>9.5887530393409506</v>
      </c>
    </row>
    <row r="90" spans="1:11" ht="13.5" x14ac:dyDescent="0.25">
      <c r="A90" s="3">
        <v>42136</v>
      </c>
      <c r="B90" s="2">
        <v>9.8481000000000005</v>
      </c>
      <c r="C90" s="2">
        <f t="shared" si="7"/>
        <v>3.5300000000001219E-2</v>
      </c>
      <c r="D90" s="2">
        <f t="shared" si="8"/>
        <v>9.8826800000000006</v>
      </c>
      <c r="E90" s="2">
        <f t="shared" si="9"/>
        <v>9.873149999999999</v>
      </c>
      <c r="F90" s="2">
        <f t="shared" si="10"/>
        <v>9.815254999999997</v>
      </c>
      <c r="G90" s="2">
        <f t="shared" si="5"/>
        <v>9.7292759999999987</v>
      </c>
      <c r="H90" s="2"/>
      <c r="I90" s="2">
        <f t="array" ref="I90">SUMPRODUCT(B74:B93, (ROW(B74:B93)-ROW(B74)+1)) / (20*21/2)</f>
        <v>9.8687719047619051</v>
      </c>
      <c r="J90" s="2">
        <f t="shared" si="11"/>
        <v>9.8129629622071448</v>
      </c>
      <c r="K90" s="2">
        <f t="shared" si="6"/>
        <v>9.5989235083864042</v>
      </c>
    </row>
    <row r="91" spans="1:11" ht="13.5" x14ac:dyDescent="0.25">
      <c r="A91" s="3">
        <v>42137</v>
      </c>
      <c r="B91" s="2">
        <v>9.8834</v>
      </c>
      <c r="C91" s="2">
        <f t="shared" si="7"/>
        <v>3.5299999999999443E-2</v>
      </c>
      <c r="D91" s="2">
        <f t="shared" si="8"/>
        <v>9.8615000000000013</v>
      </c>
      <c r="E91" s="2">
        <f t="shared" si="9"/>
        <v>9.8802099999999999</v>
      </c>
      <c r="F91" s="2">
        <f t="shared" si="10"/>
        <v>9.8210799999999985</v>
      </c>
      <c r="G91" s="2">
        <f t="shared" si="5"/>
        <v>9.7292759999999987</v>
      </c>
      <c r="H91" s="2"/>
      <c r="I91" s="2">
        <f t="array" ref="I91">SUMPRODUCT(B75:B94, (ROW(B75:B94)-ROW(B75)+1)) / (20*21/2)</f>
        <v>9.8766238095238084</v>
      </c>
      <c r="J91" s="2">
        <f t="shared" si="11"/>
        <v>9.8196712515207487</v>
      </c>
      <c r="K91" s="2">
        <f t="shared" si="6"/>
        <v>9.6100794492339965</v>
      </c>
    </row>
    <row r="92" spans="1:11" ht="13.5" x14ac:dyDescent="0.25">
      <c r="A92" s="3">
        <v>42138</v>
      </c>
      <c r="B92" s="2">
        <v>9.9504000000000001</v>
      </c>
      <c r="C92" s="2">
        <f t="shared" si="7"/>
        <v>6.7000000000000171E-2</v>
      </c>
      <c r="D92" s="2">
        <f t="shared" si="8"/>
        <v>9.8742000000000001</v>
      </c>
      <c r="E92" s="2">
        <f t="shared" si="9"/>
        <v>9.8876200000000001</v>
      </c>
      <c r="F92" s="2">
        <f t="shared" si="10"/>
        <v>9.829724999999998</v>
      </c>
      <c r="G92" s="2">
        <f t="shared" si="5"/>
        <v>9.7327339999999989</v>
      </c>
      <c r="H92" s="2"/>
      <c r="I92" s="2">
        <f t="array" ref="I92">SUMPRODUCT(B76:B95, (ROW(B76:B95)-ROW(B76)+1)) / (20*21/2)</f>
        <v>9.8864047619047639</v>
      </c>
      <c r="J92" s="2">
        <f t="shared" si="11"/>
        <v>9.8321216085187721</v>
      </c>
      <c r="K92" s="2">
        <f t="shared" si="6"/>
        <v>9.6234253531856044</v>
      </c>
    </row>
    <row r="93" spans="1:11" ht="13.5" x14ac:dyDescent="0.25">
      <c r="A93" s="3">
        <v>42139</v>
      </c>
      <c r="B93" s="2">
        <v>9.9009999999999998</v>
      </c>
      <c r="C93" s="2">
        <f t="shared" si="7"/>
        <v>-4.9400000000000333E-2</v>
      </c>
      <c r="D93" s="2">
        <f t="shared" si="8"/>
        <v>9.8791400000000014</v>
      </c>
      <c r="E93" s="2">
        <f t="shared" si="9"/>
        <v>9.8964400000000001</v>
      </c>
      <c r="F93" s="2">
        <f t="shared" si="10"/>
        <v>9.8362550000000013</v>
      </c>
      <c r="G93" s="2">
        <f t="shared" si="5"/>
        <v>9.7390159999999995</v>
      </c>
      <c r="H93" s="2"/>
      <c r="I93" s="2">
        <f t="array" ref="I93">SUMPRODUCT(B77:B96, (ROW(B77:B96)-ROW(B77)+1)) / (20*21/2)</f>
        <v>9.8971457142857133</v>
      </c>
      <c r="J93" s="2">
        <f t="shared" si="11"/>
        <v>9.8386814553265083</v>
      </c>
      <c r="K93" s="2">
        <f t="shared" si="6"/>
        <v>9.6343106334528343</v>
      </c>
    </row>
    <row r="94" spans="1:11" ht="13.5" x14ac:dyDescent="0.25">
      <c r="A94" s="3">
        <v>42142</v>
      </c>
      <c r="B94" s="2">
        <v>9.9186999999999994</v>
      </c>
      <c r="C94" s="2">
        <f t="shared" si="7"/>
        <v>1.7699999999999605E-2</v>
      </c>
      <c r="D94" s="2">
        <f t="shared" si="8"/>
        <v>9.9003199999999989</v>
      </c>
      <c r="E94" s="2">
        <f t="shared" si="9"/>
        <v>9.9073799999999999</v>
      </c>
      <c r="F94" s="2">
        <f t="shared" si="10"/>
        <v>9.844199999999999</v>
      </c>
      <c r="G94" s="2">
        <f t="shared" si="5"/>
        <v>9.7461459999999995</v>
      </c>
      <c r="H94" s="2"/>
      <c r="I94" s="2">
        <f t="array" ref="I94">SUMPRODUCT(B78:B97, (ROW(B78:B97)-ROW(B78)+1)) / (20*21/2)</f>
        <v>9.904791904761904</v>
      </c>
      <c r="J94" s="2">
        <f t="shared" si="11"/>
        <v>9.8463022691049371</v>
      </c>
      <c r="K94" s="2">
        <f t="shared" si="6"/>
        <v>9.6454631576311556</v>
      </c>
    </row>
    <row r="95" spans="1:11" ht="13.5" x14ac:dyDescent="0.25">
      <c r="A95" s="3">
        <v>42143</v>
      </c>
      <c r="B95" s="2">
        <v>9.9468999999999994</v>
      </c>
      <c r="C95" s="2">
        <f t="shared" si="7"/>
        <v>2.8200000000000003E-2</v>
      </c>
      <c r="D95" s="2">
        <f t="shared" si="8"/>
        <v>9.9200800000000005</v>
      </c>
      <c r="E95" s="2">
        <f t="shared" si="9"/>
        <v>9.9013799999999996</v>
      </c>
      <c r="F95" s="2">
        <f t="shared" si="10"/>
        <v>9.8553200000000007</v>
      </c>
      <c r="G95" s="2">
        <f t="shared" si="5"/>
        <v>9.751652</v>
      </c>
      <c r="H95" s="2"/>
      <c r="I95" s="2">
        <f t="array" ref="I95">SUMPRODUCT(B79:B98, (ROW(B79:B98)-ROW(B79)+1)) / (20*21/2)</f>
        <v>9.9003680952380932</v>
      </c>
      <c r="J95" s="2">
        <f t="shared" si="11"/>
        <v>9.8558830053806563</v>
      </c>
      <c r="K95" s="2">
        <f t="shared" si="6"/>
        <v>9.6572842102730725</v>
      </c>
    </row>
    <row r="96" spans="1:11" ht="13.5" x14ac:dyDescent="0.25">
      <c r="A96" s="3">
        <v>42144</v>
      </c>
      <c r="B96" s="2">
        <v>9.9680999999999997</v>
      </c>
      <c r="C96" s="2">
        <f t="shared" si="7"/>
        <v>2.120000000000033E-2</v>
      </c>
      <c r="D96" s="2">
        <f t="shared" si="8"/>
        <v>9.9370200000000004</v>
      </c>
      <c r="E96" s="2">
        <f t="shared" si="9"/>
        <v>9.8992600000000017</v>
      </c>
      <c r="F96" s="2">
        <f t="shared" si="10"/>
        <v>9.8666149999999995</v>
      </c>
      <c r="G96" s="2">
        <f t="shared" si="5"/>
        <v>9.7561</v>
      </c>
      <c r="H96" s="2"/>
      <c r="I96" s="2">
        <f t="array" ref="I96">SUMPRODUCT(B80:B99, (ROW(B80:B99)-ROW(B80)+1)) / (20*21/2)</f>
        <v>9.8939823809523819</v>
      </c>
      <c r="J96" s="2">
        <f t="shared" si="11"/>
        <v>9.8665703382015462</v>
      </c>
      <c r="K96" s="2">
        <f t="shared" si="6"/>
        <v>9.6694730647721681</v>
      </c>
    </row>
    <row r="97" spans="1:11" ht="13.5" x14ac:dyDescent="0.25">
      <c r="A97" s="3">
        <v>42145</v>
      </c>
      <c r="B97" s="2">
        <v>9.9468999999999994</v>
      </c>
      <c r="C97" s="2">
        <f t="shared" si="7"/>
        <v>-2.120000000000033E-2</v>
      </c>
      <c r="D97" s="2">
        <f t="shared" si="8"/>
        <v>9.9363199999999985</v>
      </c>
      <c r="E97" s="2">
        <f t="shared" si="9"/>
        <v>9.905260000000002</v>
      </c>
      <c r="F97" s="2">
        <f t="shared" si="10"/>
        <v>9.876850000000001</v>
      </c>
      <c r="G97" s="2">
        <f t="shared" si="5"/>
        <v>9.7594879999999993</v>
      </c>
      <c r="H97" s="2"/>
      <c r="I97" s="2">
        <f t="array" ref="I97">SUMPRODUCT(B81:B100, (ROW(B81:B100)-ROW(B81)+1)) / (20*21/2)</f>
        <v>9.8991904761904763</v>
      </c>
      <c r="J97" s="2">
        <f t="shared" si="11"/>
        <v>9.8742207821823502</v>
      </c>
      <c r="K97" s="2">
        <f t="shared" si="6"/>
        <v>9.6803525524281628</v>
      </c>
    </row>
    <row r="98" spans="1:11" ht="13.5" x14ac:dyDescent="0.25">
      <c r="A98" s="3">
        <v>42146</v>
      </c>
      <c r="B98" s="2">
        <v>9.8303999999999991</v>
      </c>
      <c r="C98" s="2">
        <f t="shared" si="7"/>
        <v>-0.11650000000000027</v>
      </c>
      <c r="D98" s="2">
        <f t="shared" si="8"/>
        <v>9.9222000000000001</v>
      </c>
      <c r="E98" s="2">
        <f t="shared" si="9"/>
        <v>9.9006699999999999</v>
      </c>
      <c r="F98" s="2">
        <f t="shared" si="10"/>
        <v>9.8798499999999994</v>
      </c>
      <c r="G98" s="2">
        <f t="shared" si="5"/>
        <v>9.7608999999999995</v>
      </c>
      <c r="H98" s="2"/>
      <c r="I98" s="2">
        <f t="array" ref="I98">SUMPRODUCT(B82:B101, (ROW(B82:B101)-ROW(B82)+1)) / (20*21/2)</f>
        <v>9.9152457142857138</v>
      </c>
      <c r="J98" s="2">
        <f t="shared" si="11"/>
        <v>9.87004737435546</v>
      </c>
      <c r="K98" s="2">
        <f t="shared" si="6"/>
        <v>9.6862367660584319</v>
      </c>
    </row>
    <row r="99" spans="1:11" ht="13.5" x14ac:dyDescent="0.25">
      <c r="A99" s="3">
        <v>42149</v>
      </c>
      <c r="B99" s="2">
        <v>9.8127999999999993</v>
      </c>
      <c r="C99" s="2">
        <f t="shared" si="7"/>
        <v>-1.7599999999999838E-2</v>
      </c>
      <c r="D99" s="2">
        <f t="shared" si="8"/>
        <v>9.901019999999999</v>
      </c>
      <c r="E99" s="2">
        <f t="shared" si="9"/>
        <v>9.9006699999999981</v>
      </c>
      <c r="F99" s="2">
        <f t="shared" si="10"/>
        <v>9.881615</v>
      </c>
      <c r="G99" s="2">
        <f t="shared" si="5"/>
        <v>9.7619599999999984</v>
      </c>
      <c r="H99" s="2"/>
      <c r="I99" s="2">
        <f t="array" ref="I99">SUMPRODUCT(B83:B102, (ROW(B83:B102)-ROW(B83)+1)) / (20*21/2)</f>
        <v>9.9210480952380973</v>
      </c>
      <c r="J99" s="2">
        <f t="shared" si="11"/>
        <v>9.8645952434644641</v>
      </c>
      <c r="K99" s="2">
        <f t="shared" si="6"/>
        <v>9.6912000301345707</v>
      </c>
    </row>
    <row r="100" spans="1:11" ht="13.5" x14ac:dyDescent="0.25">
      <c r="A100" s="3">
        <v>42150</v>
      </c>
      <c r="B100" s="2">
        <v>9.9362999999999992</v>
      </c>
      <c r="C100" s="2">
        <f t="shared" si="7"/>
        <v>0.12349999999999994</v>
      </c>
      <c r="D100" s="2">
        <f t="shared" si="8"/>
        <v>9.8989000000000011</v>
      </c>
      <c r="E100" s="2">
        <f t="shared" si="9"/>
        <v>9.9094899999999999</v>
      </c>
      <c r="F100" s="2">
        <f t="shared" si="10"/>
        <v>9.8913199999999986</v>
      </c>
      <c r="G100" s="2">
        <f t="shared" si="5"/>
        <v>9.7652780000000003</v>
      </c>
      <c r="H100" s="2"/>
      <c r="I100" s="2">
        <f t="array" ref="I100">SUMPRODUCT(B84:B103, (ROW(B84:B103)-ROW(B84)+1)) / (20*21/2)</f>
        <v>9.9294490476190447</v>
      </c>
      <c r="J100" s="2">
        <f t="shared" si="11"/>
        <v>9.871424267896419</v>
      </c>
      <c r="K100" s="2">
        <f t="shared" si="6"/>
        <v>9.7008117936587066</v>
      </c>
    </row>
    <row r="101" spans="1:11" ht="13.5" x14ac:dyDescent="0.25">
      <c r="A101" s="3">
        <v>42151</v>
      </c>
      <c r="B101" s="2">
        <v>10.059900000000001</v>
      </c>
      <c r="C101" s="2">
        <f t="shared" si="7"/>
        <v>0.12360000000000149</v>
      </c>
      <c r="D101" s="2">
        <f t="shared" si="8"/>
        <v>9.9172599999999989</v>
      </c>
      <c r="E101" s="2">
        <f t="shared" si="9"/>
        <v>9.9271399999999996</v>
      </c>
      <c r="F101" s="2">
        <f t="shared" si="10"/>
        <v>9.903674999999998</v>
      </c>
      <c r="G101" s="2">
        <f t="shared" si="5"/>
        <v>9.7688079999999999</v>
      </c>
      <c r="H101" s="2"/>
      <c r="I101" s="2">
        <f t="array" ref="I101">SUMPRODUCT(B85:B104, (ROW(B85:B104)-ROW(B85)+1)) / (20*21/2)</f>
        <v>9.9369761904761891</v>
      </c>
      <c r="J101" s="2">
        <f t="shared" si="11"/>
        <v>9.8893743376205698</v>
      </c>
      <c r="K101" s="2">
        <f t="shared" si="6"/>
        <v>9.7148936841034637</v>
      </c>
    </row>
    <row r="102" spans="1:11" ht="13.5" x14ac:dyDescent="0.25">
      <c r="A102" s="3">
        <v>42152</v>
      </c>
      <c r="B102" s="2">
        <v>9.9646000000000008</v>
      </c>
      <c r="C102" s="2">
        <f t="shared" si="7"/>
        <v>-9.529999999999994E-2</v>
      </c>
      <c r="D102" s="2">
        <f t="shared" si="8"/>
        <v>9.9207999999999998</v>
      </c>
      <c r="E102" s="2">
        <f t="shared" si="9"/>
        <v>9.9285600000000009</v>
      </c>
      <c r="F102" s="2">
        <f t="shared" si="10"/>
        <v>9.9080899999999978</v>
      </c>
      <c r="G102" s="2">
        <f t="shared" si="5"/>
        <v>9.7718440000000015</v>
      </c>
      <c r="H102" s="2"/>
      <c r="I102" s="2">
        <f t="array" ref="I102">SUMPRODUCT(B86:B105, (ROW(B86:B105)-ROW(B86)+1)) / (20*21/2)</f>
        <v>9.9328604761904753</v>
      </c>
      <c r="J102" s="2">
        <f t="shared" si="11"/>
        <v>9.8965386864186105</v>
      </c>
      <c r="K102" s="2">
        <f t="shared" si="6"/>
        <v>9.7246860886484257</v>
      </c>
    </row>
    <row r="103" spans="1:11" ht="13.5" x14ac:dyDescent="0.25">
      <c r="A103" s="3">
        <v>42153</v>
      </c>
      <c r="B103" s="2">
        <v>9.9962999999999997</v>
      </c>
      <c r="C103" s="2">
        <f t="shared" si="7"/>
        <v>3.1699999999998951E-2</v>
      </c>
      <c r="D103" s="2">
        <f t="shared" si="8"/>
        <v>9.9539799999999996</v>
      </c>
      <c r="E103" s="2">
        <f t="shared" si="9"/>
        <v>9.9380900000000008</v>
      </c>
      <c r="F103" s="2">
        <f t="shared" si="10"/>
        <v>9.9172649999999987</v>
      </c>
      <c r="G103" s="2">
        <f t="shared" si="5"/>
        <v>9.7755140000000011</v>
      </c>
      <c r="H103" s="2"/>
      <c r="I103" s="2">
        <f t="array" ref="I103">SUMPRODUCT(B87:B106, (ROW(B87:B106)-ROW(B87)+1)) / (20*21/2)</f>
        <v>9.9293328571428585</v>
      </c>
      <c r="J103" s="2">
        <f t="shared" si="11"/>
        <v>9.9060397639025517</v>
      </c>
      <c r="K103" s="2">
        <f t="shared" si="6"/>
        <v>9.7353376145837824</v>
      </c>
    </row>
    <row r="104" spans="1:11" ht="13.5" x14ac:dyDescent="0.25">
      <c r="A104" s="3">
        <v>42156</v>
      </c>
      <c r="B104" s="2">
        <v>9.9962999999999997</v>
      </c>
      <c r="C104" s="2">
        <f t="shared" si="7"/>
        <v>0</v>
      </c>
      <c r="D104" s="2">
        <f t="shared" si="8"/>
        <v>9.9906800000000011</v>
      </c>
      <c r="E104" s="2">
        <f t="shared" si="9"/>
        <v>9.9458500000000019</v>
      </c>
      <c r="F104" s="2">
        <f t="shared" si="10"/>
        <v>9.9266149999999982</v>
      </c>
      <c r="G104" s="2">
        <f t="shared" si="5"/>
        <v>9.785044000000001</v>
      </c>
      <c r="H104" s="2"/>
      <c r="I104" s="2">
        <f t="array" ref="I104">SUMPRODUCT(B88:B107, (ROW(B88:B107)-ROW(B88)+1)) / (20*21/2)</f>
        <v>9.9293285714285719</v>
      </c>
      <c r="J104" s="2">
        <f t="shared" si="11"/>
        <v>9.9146359768642132</v>
      </c>
      <c r="K104" s="2">
        <f t="shared" si="6"/>
        <v>9.7455714336197126</v>
      </c>
    </row>
    <row r="105" spans="1:11" ht="13.5" x14ac:dyDescent="0.25">
      <c r="A105" s="3">
        <v>42157</v>
      </c>
      <c r="B105" s="2">
        <v>9.8834</v>
      </c>
      <c r="C105" s="2">
        <f t="shared" si="7"/>
        <v>-0.11289999999999978</v>
      </c>
      <c r="D105" s="2">
        <f t="shared" si="8"/>
        <v>9.9801000000000002</v>
      </c>
      <c r="E105" s="2">
        <f t="shared" si="9"/>
        <v>9.9395000000000007</v>
      </c>
      <c r="F105" s="2">
        <f t="shared" si="10"/>
        <v>9.9204399999999975</v>
      </c>
      <c r="G105" s="2">
        <f t="shared" si="5"/>
        <v>9.7892799999999998</v>
      </c>
      <c r="H105" s="2"/>
      <c r="I105" s="2">
        <f t="array" ref="I105">SUMPRODUCT(B89:B108, (ROW(B89:B108)-ROW(B89)+1)) / (20*21/2)</f>
        <v>9.929190000000002</v>
      </c>
      <c r="J105" s="2">
        <f t="shared" si="11"/>
        <v>9.9116611219247641</v>
      </c>
      <c r="K105" s="2">
        <f t="shared" si="6"/>
        <v>9.7509764754385486</v>
      </c>
    </row>
    <row r="106" spans="1:11" ht="13.5" x14ac:dyDescent="0.25">
      <c r="A106" s="3">
        <v>42158</v>
      </c>
      <c r="B106" s="2">
        <v>9.8834</v>
      </c>
      <c r="C106" s="2">
        <f t="shared" si="7"/>
        <v>0</v>
      </c>
      <c r="D106" s="2">
        <f t="shared" si="8"/>
        <v>9.9448000000000008</v>
      </c>
      <c r="E106" s="2">
        <f t="shared" si="9"/>
        <v>9.9310299999999998</v>
      </c>
      <c r="F106" s="2">
        <f t="shared" si="10"/>
        <v>9.915144999999999</v>
      </c>
      <c r="G106" s="2">
        <f t="shared" si="5"/>
        <v>9.794786000000002</v>
      </c>
      <c r="H106" s="2"/>
      <c r="I106" s="2">
        <f t="array" ref="I106">SUMPRODUCT(B90:B109, (ROW(B90:B109)-ROW(B90)+1)) / (20*21/2)</f>
        <v>9.9288666666666661</v>
      </c>
      <c r="J106" s="2">
        <f t="shared" si="11"/>
        <v>9.9089695865033569</v>
      </c>
      <c r="K106" s="2">
        <f t="shared" si="6"/>
        <v>9.7561695548331162</v>
      </c>
    </row>
    <row r="107" spans="1:11" ht="13.5" x14ac:dyDescent="0.25">
      <c r="A107" s="3">
        <v>42159</v>
      </c>
      <c r="B107" s="2">
        <v>9.9151000000000007</v>
      </c>
      <c r="C107" s="2">
        <f t="shared" si="7"/>
        <v>3.1700000000000728E-2</v>
      </c>
      <c r="D107" s="2">
        <f t="shared" si="8"/>
        <v>9.9349000000000007</v>
      </c>
      <c r="E107" s="2">
        <f t="shared" si="9"/>
        <v>9.9278499999999976</v>
      </c>
      <c r="F107" s="2">
        <f t="shared" si="10"/>
        <v>9.9165549999999989</v>
      </c>
      <c r="G107" s="2">
        <f t="shared" si="5"/>
        <v>9.8044560000000018</v>
      </c>
      <c r="H107" s="2"/>
      <c r="I107" s="2">
        <f t="array" ref="I107">SUMPRODUCT(B91:B110, (ROW(B91:B110)-ROW(B91)+1)) / (20*21/2)</f>
        <v>9.9280561904761893</v>
      </c>
      <c r="J107" s="2">
        <f t="shared" si="11"/>
        <v>9.9095534354077994</v>
      </c>
      <c r="K107" s="2">
        <f t="shared" si="6"/>
        <v>9.7624021213102488</v>
      </c>
    </row>
    <row r="108" spans="1:11" ht="13.5" x14ac:dyDescent="0.25">
      <c r="A108" s="3">
        <v>42160</v>
      </c>
      <c r="B108" s="2">
        <v>9.9151000000000007</v>
      </c>
      <c r="C108" s="2">
        <f t="shared" si="7"/>
        <v>0</v>
      </c>
      <c r="D108" s="2">
        <f t="shared" si="8"/>
        <v>9.9186600000000009</v>
      </c>
      <c r="E108" s="2">
        <f t="shared" si="9"/>
        <v>9.9363199999999985</v>
      </c>
      <c r="F108" s="2">
        <f t="shared" si="10"/>
        <v>9.9184949999999965</v>
      </c>
      <c r="G108" s="2">
        <f t="shared" si="5"/>
        <v>9.813562000000001</v>
      </c>
      <c r="H108" s="2"/>
      <c r="I108" s="2">
        <f t="array" ref="I108">SUMPRODUCT(B92:B111, (ROW(B92:B111)-ROW(B92)+1)) / (20*21/2)</f>
        <v>9.9239076190476183</v>
      </c>
      <c r="J108" s="2">
        <f t="shared" si="11"/>
        <v>9.9100816796546756</v>
      </c>
      <c r="K108" s="2">
        <f t="shared" si="6"/>
        <v>9.7683902734157293</v>
      </c>
    </row>
    <row r="109" spans="1:11" ht="13.5" x14ac:dyDescent="0.25">
      <c r="A109" s="3">
        <v>42163</v>
      </c>
      <c r="B109" s="2">
        <v>9.9151000000000007</v>
      </c>
      <c r="C109" s="2">
        <f t="shared" si="7"/>
        <v>0</v>
      </c>
      <c r="D109" s="2">
        <f t="shared" si="8"/>
        <v>9.9024200000000011</v>
      </c>
      <c r="E109" s="2">
        <f t="shared" si="9"/>
        <v>9.9465499999999984</v>
      </c>
      <c r="F109" s="2">
        <f t="shared" si="10"/>
        <v>9.9236099999999965</v>
      </c>
      <c r="G109" s="2">
        <f t="shared" si="5"/>
        <v>9.8223140000000022</v>
      </c>
      <c r="H109" s="2"/>
      <c r="I109" s="2">
        <f t="array" ref="I109">SUMPRODUCT(B93:B112, (ROW(B93:B112)-ROW(B93)+1)) / (20*21/2)</f>
        <v>9.9197590476190474</v>
      </c>
      <c r="J109" s="2">
        <f t="shared" si="11"/>
        <v>9.9105596149256581</v>
      </c>
      <c r="K109" s="2">
        <f t="shared" si="6"/>
        <v>9.7741435960268763</v>
      </c>
    </row>
    <row r="110" spans="1:11" ht="13.5" x14ac:dyDescent="0.25">
      <c r="A110" s="3">
        <v>42164</v>
      </c>
      <c r="B110" s="2">
        <v>9.9151000000000007</v>
      </c>
      <c r="C110" s="2">
        <f t="shared" si="7"/>
        <v>0</v>
      </c>
      <c r="D110" s="2">
        <f t="shared" si="8"/>
        <v>9.9087600000000009</v>
      </c>
      <c r="E110" s="2">
        <f t="shared" si="9"/>
        <v>9.9444299999999988</v>
      </c>
      <c r="F110" s="2">
        <f t="shared" si="10"/>
        <v>9.9269599999999976</v>
      </c>
      <c r="G110" s="2">
        <f t="shared" si="5"/>
        <v>9.8310659999999999</v>
      </c>
      <c r="H110" s="2"/>
      <c r="I110" s="2">
        <f t="array" ref="I110">SUMPRODUCT(B94:B113, (ROW(B94:B113)-ROW(B94)+1)) / (20*21/2)</f>
        <v>9.9226533333333329</v>
      </c>
      <c r="J110" s="2">
        <f t="shared" si="11"/>
        <v>9.9109920325517855</v>
      </c>
      <c r="K110" s="2">
        <f t="shared" si="6"/>
        <v>9.7796712981434695</v>
      </c>
    </row>
    <row r="111" spans="1:11" ht="13.5" x14ac:dyDescent="0.25">
      <c r="A111" s="3">
        <v>42165</v>
      </c>
      <c r="B111" s="2">
        <v>9.8834</v>
      </c>
      <c r="C111" s="2">
        <f t="shared" si="7"/>
        <v>-3.1700000000000728E-2</v>
      </c>
      <c r="D111" s="2">
        <f t="shared" si="8"/>
        <v>9.9087600000000009</v>
      </c>
      <c r="E111" s="2">
        <f t="shared" si="9"/>
        <v>9.926779999999999</v>
      </c>
      <c r="F111" s="2">
        <f t="shared" si="10"/>
        <v>9.9269599999999976</v>
      </c>
      <c r="G111" s="2">
        <f t="shared" si="5"/>
        <v>9.8340319999999988</v>
      </c>
      <c r="H111" s="2"/>
      <c r="I111" s="2">
        <f t="array" ref="I111">SUMPRODUCT(B95:B114, (ROW(B95:B114)-ROW(B95)+1)) / (20*21/2)</f>
        <v>9.918571428571429</v>
      </c>
      <c r="J111" s="2">
        <f t="shared" si="11"/>
        <v>9.9083642199278046</v>
      </c>
      <c r="K111" s="2">
        <f t="shared" si="6"/>
        <v>9.7837390903731372</v>
      </c>
    </row>
    <row r="112" spans="1:11" ht="13.5" x14ac:dyDescent="0.25">
      <c r="A112" s="3">
        <v>42166</v>
      </c>
      <c r="B112" s="2">
        <v>9.8834</v>
      </c>
      <c r="C112" s="2">
        <f t="shared" si="7"/>
        <v>0</v>
      </c>
      <c r="D112" s="2">
        <f t="shared" si="8"/>
        <v>9.9024200000000011</v>
      </c>
      <c r="E112" s="2">
        <f t="shared" si="9"/>
        <v>9.9186599999999991</v>
      </c>
      <c r="F112" s="2">
        <f t="shared" si="10"/>
        <v>9.92361</v>
      </c>
      <c r="G112" s="2">
        <f t="shared" si="5"/>
        <v>9.8414439999999992</v>
      </c>
      <c r="H112" s="2"/>
      <c r="I112" s="2">
        <f t="array" ref="I112">SUMPRODUCT(B96:B115, (ROW(B96:B115)-ROW(B96)+1)) / (20*21/2)</f>
        <v>9.9142861904761901</v>
      </c>
      <c r="J112" s="2">
        <f t="shared" si="11"/>
        <v>9.905986675172775</v>
      </c>
      <c r="K112" s="2">
        <f t="shared" si="6"/>
        <v>9.7876473613388963</v>
      </c>
    </row>
    <row r="113" spans="1:11" ht="13.5" x14ac:dyDescent="0.25">
      <c r="A113" s="3">
        <v>42167</v>
      </c>
      <c r="B113" s="2">
        <v>9.9540000000000006</v>
      </c>
      <c r="C113" s="2">
        <f t="shared" si="7"/>
        <v>7.0600000000000662E-2</v>
      </c>
      <c r="D113" s="2">
        <f t="shared" si="8"/>
        <v>9.9101999999999997</v>
      </c>
      <c r="E113" s="2">
        <f t="shared" si="9"/>
        <v>9.9144299999999994</v>
      </c>
      <c r="F113" s="2">
        <f t="shared" si="10"/>
        <v>9.9262599999999992</v>
      </c>
      <c r="G113" s="2">
        <f t="shared" si="5"/>
        <v>9.8499160000000021</v>
      </c>
      <c r="H113" s="2"/>
      <c r="I113" s="2">
        <f t="array" ref="I113">SUMPRODUCT(B97:B116, (ROW(B97:B116)-ROW(B97)+1)) / (20*21/2)</f>
        <v>9.9067695238095226</v>
      </c>
      <c r="J113" s="2">
        <f t="shared" si="11"/>
        <v>9.9105593727753689</v>
      </c>
      <c r="K113" s="2">
        <f t="shared" si="6"/>
        <v>9.7941709942275672</v>
      </c>
    </row>
    <row r="114" spans="1:11" ht="13.5" x14ac:dyDescent="0.25">
      <c r="A114" s="3">
        <v>42170</v>
      </c>
      <c r="B114" s="2">
        <v>9.8834</v>
      </c>
      <c r="C114" s="2">
        <f t="shared" si="7"/>
        <v>-7.0600000000000662E-2</v>
      </c>
      <c r="D114" s="2">
        <f t="shared" si="8"/>
        <v>9.9038599999999999</v>
      </c>
      <c r="E114" s="2">
        <f t="shared" si="9"/>
        <v>9.9031399999999987</v>
      </c>
      <c r="F114" s="2">
        <f t="shared" si="10"/>
        <v>9.9244949999999985</v>
      </c>
      <c r="G114" s="2">
        <f t="shared" ref="G114:G177" si="12">AVERAGE(B65:B114)</f>
        <v>9.8541520000000009</v>
      </c>
      <c r="H114" s="2"/>
      <c r="I114" s="2">
        <f t="array" ref="I114">SUMPRODUCT(B98:B117, (ROW(B98:B117)-ROW(B98)+1)) / (20*21/2)</f>
        <v>9.9105095238095231</v>
      </c>
      <c r="J114" s="2">
        <f t="shared" si="11"/>
        <v>9.9079727658443808</v>
      </c>
      <c r="K114" s="2">
        <f t="shared" si="6"/>
        <v>9.7976701709245262</v>
      </c>
    </row>
    <row r="115" spans="1:11" ht="13.5" x14ac:dyDescent="0.25">
      <c r="A115" s="3">
        <v>42171</v>
      </c>
      <c r="B115" s="2">
        <v>9.8795000000000002</v>
      </c>
      <c r="C115" s="2">
        <f t="shared" si="7"/>
        <v>-3.8999999999997925E-3</v>
      </c>
      <c r="D115" s="2">
        <f t="shared" si="8"/>
        <v>9.8967399999999994</v>
      </c>
      <c r="E115" s="2">
        <f t="shared" si="9"/>
        <v>9.9027500000000011</v>
      </c>
      <c r="F115" s="2">
        <f t="shared" si="10"/>
        <v>9.921125</v>
      </c>
      <c r="G115" s="2">
        <f t="shared" si="12"/>
        <v>9.8597219999999997</v>
      </c>
      <c r="H115" s="2"/>
      <c r="I115" s="2">
        <f t="array" ref="I115">SUMPRODUCT(B99:B118, (ROW(B99:B118)-ROW(B99)+1)) / (20*21/2)</f>
        <v>9.9145676190476184</v>
      </c>
      <c r="J115" s="2">
        <f t="shared" si="11"/>
        <v>9.9052610738592008</v>
      </c>
      <c r="K115" s="2">
        <f t="shared" ref="K115:K178" si="13">$K$4*B115+(1-$K$4)*K114</f>
        <v>9.8008791838294478</v>
      </c>
    </row>
    <row r="116" spans="1:11" ht="13.5" x14ac:dyDescent="0.25">
      <c r="A116" s="3">
        <v>42172</v>
      </c>
      <c r="B116" s="2">
        <v>9.8422000000000001</v>
      </c>
      <c r="C116" s="2">
        <f t="shared" si="7"/>
        <v>-3.7300000000000111E-2</v>
      </c>
      <c r="D116" s="2">
        <f t="shared" si="8"/>
        <v>9.8885000000000005</v>
      </c>
      <c r="E116" s="2">
        <f t="shared" si="9"/>
        <v>9.8986300000000007</v>
      </c>
      <c r="F116" s="2">
        <f t="shared" si="10"/>
        <v>9.9148299999999985</v>
      </c>
      <c r="G116" s="2">
        <f t="shared" si="12"/>
        <v>9.8645459999999989</v>
      </c>
      <c r="H116" s="2"/>
      <c r="I116" s="2">
        <f t="array" ref="I116">SUMPRODUCT(B100:B119, (ROW(B100:B119)-ROW(B100)+1)) / (20*21/2)</f>
        <v>9.921209523809523</v>
      </c>
      <c r="J116" s="2">
        <f t="shared" si="11"/>
        <v>9.8992552573011814</v>
      </c>
      <c r="K116" s="2">
        <f t="shared" si="13"/>
        <v>9.8024996079929991</v>
      </c>
    </row>
    <row r="117" spans="1:11" ht="13.5" x14ac:dyDescent="0.25">
      <c r="A117" s="3">
        <v>42173</v>
      </c>
      <c r="B117" s="2">
        <v>9.9541000000000004</v>
      </c>
      <c r="C117" s="2">
        <f t="shared" si="7"/>
        <v>0.11190000000000033</v>
      </c>
      <c r="D117" s="2">
        <f t="shared" si="8"/>
        <v>9.9026399999999999</v>
      </c>
      <c r="E117" s="2">
        <f t="shared" si="9"/>
        <v>9.9025300000000023</v>
      </c>
      <c r="F117" s="2">
        <f t="shared" si="10"/>
        <v>9.9151899999999991</v>
      </c>
      <c r="G117" s="2">
        <f t="shared" si="12"/>
        <v>9.8694900000000008</v>
      </c>
      <c r="H117" s="2"/>
      <c r="I117" s="2">
        <f t="array" ref="I117">SUMPRODUCT(B101:B120, (ROW(B101:B120)-ROW(B101)+1)) / (20*21/2)</f>
        <v>9.9341061904761929</v>
      </c>
      <c r="J117" s="2">
        <f t="shared" si="11"/>
        <v>9.9044785661296419</v>
      </c>
      <c r="K117" s="2">
        <f t="shared" si="13"/>
        <v>9.8084447214050385</v>
      </c>
    </row>
    <row r="118" spans="1:11" ht="13.5" x14ac:dyDescent="0.25">
      <c r="A118" s="3">
        <v>42174</v>
      </c>
      <c r="B118" s="2">
        <v>9.9578000000000007</v>
      </c>
      <c r="C118" s="2">
        <f t="shared" si="7"/>
        <v>3.7000000000002586E-3</v>
      </c>
      <c r="D118" s="2">
        <f t="shared" si="8"/>
        <v>9.9034000000000013</v>
      </c>
      <c r="E118" s="2">
        <f t="shared" si="9"/>
        <v>9.9068000000000005</v>
      </c>
      <c r="F118" s="2">
        <f t="shared" si="10"/>
        <v>9.9215599999999977</v>
      </c>
      <c r="G118" s="2">
        <f t="shared" si="12"/>
        <v>9.8726020000000023</v>
      </c>
      <c r="H118" s="2"/>
      <c r="I118" s="2">
        <f t="array" ref="I118">SUMPRODUCT(B102:B121, (ROW(B102:B121)-ROW(B102)+1)) / (20*21/2)</f>
        <v>9.951709523809523</v>
      </c>
      <c r="J118" s="2">
        <f t="shared" si="11"/>
        <v>9.9095567979268182</v>
      </c>
      <c r="K118" s="2">
        <f t="shared" si="13"/>
        <v>9.8143017911538593</v>
      </c>
    </row>
    <row r="119" spans="1:11" ht="13.5" x14ac:dyDescent="0.25">
      <c r="A119" s="3">
        <v>42177</v>
      </c>
      <c r="B119" s="2">
        <v>9.9913000000000007</v>
      </c>
      <c r="C119" s="2">
        <f t="shared" si="7"/>
        <v>3.3500000000000085E-2</v>
      </c>
      <c r="D119" s="2">
        <f t="shared" si="8"/>
        <v>9.9249800000000015</v>
      </c>
      <c r="E119" s="2">
        <f t="shared" si="9"/>
        <v>9.9144199999999998</v>
      </c>
      <c r="F119" s="2">
        <f t="shared" si="10"/>
        <v>9.9304849999999991</v>
      </c>
      <c r="G119" s="2">
        <f t="shared" si="12"/>
        <v>9.8769480000000005</v>
      </c>
      <c r="H119" s="2"/>
      <c r="I119" s="2">
        <f t="array" ref="I119">SUMPRODUCT(B103:B122, (ROW(B103:B122)-ROW(B103)+1)) / (20*21/2)</f>
        <v>9.9814466666666686</v>
      </c>
      <c r="J119" s="2">
        <f t="shared" si="11"/>
        <v>9.9173418647909308</v>
      </c>
      <c r="K119" s="2">
        <f t="shared" si="13"/>
        <v>9.8212428973831205</v>
      </c>
    </row>
    <row r="120" spans="1:11" ht="13.5" x14ac:dyDescent="0.25">
      <c r="A120" s="3">
        <v>42178</v>
      </c>
      <c r="B120" s="2">
        <v>10.065899999999999</v>
      </c>
      <c r="C120" s="2">
        <f t="shared" si="7"/>
        <v>7.4599999999998445E-2</v>
      </c>
      <c r="D120" s="2">
        <f t="shared" si="8"/>
        <v>9.9622600000000006</v>
      </c>
      <c r="E120" s="2">
        <f t="shared" si="9"/>
        <v>9.9295000000000009</v>
      </c>
      <c r="F120" s="2">
        <f t="shared" si="10"/>
        <v>9.9369649999999972</v>
      </c>
      <c r="G120" s="2">
        <f t="shared" si="12"/>
        <v>9.8827859999999994</v>
      </c>
      <c r="H120" s="2"/>
      <c r="I120" s="2">
        <f t="array" ref="I120">SUMPRODUCT(B104:B123, (ROW(B104:B123)-ROW(B104)+1)) / (20*21/2)</f>
        <v>10.015499523809524</v>
      </c>
      <c r="J120" s="2">
        <f t="shared" si="11"/>
        <v>9.9314902586203662</v>
      </c>
      <c r="K120" s="2">
        <f t="shared" si="13"/>
        <v>9.8308372935641763</v>
      </c>
    </row>
    <row r="121" spans="1:11" ht="13.5" x14ac:dyDescent="0.25">
      <c r="A121" s="3">
        <v>42179</v>
      </c>
      <c r="B121" s="2">
        <v>10.1218</v>
      </c>
      <c r="C121" s="2">
        <f t="shared" si="7"/>
        <v>5.5900000000001171E-2</v>
      </c>
      <c r="D121" s="2">
        <f t="shared" si="8"/>
        <v>10.018180000000001</v>
      </c>
      <c r="E121" s="2">
        <f t="shared" si="9"/>
        <v>9.9533400000000007</v>
      </c>
      <c r="F121" s="2">
        <f t="shared" si="10"/>
        <v>9.940059999999999</v>
      </c>
      <c r="G121" s="2">
        <f t="shared" si="12"/>
        <v>9.8898840000000003</v>
      </c>
      <c r="H121" s="2"/>
      <c r="I121" s="2">
        <f t="array" ref="I121">SUMPRODUCT(B105:B124, (ROW(B105:B124)-ROW(B105)+1)) / (20*21/2)</f>
        <v>10.038810952380954</v>
      </c>
      <c r="J121" s="2">
        <f t="shared" si="11"/>
        <v>9.949614995894617</v>
      </c>
      <c r="K121" s="2">
        <f t="shared" si="13"/>
        <v>9.8422475957773461</v>
      </c>
    </row>
    <row r="122" spans="1:11" ht="13.5" x14ac:dyDescent="0.25">
      <c r="A122" s="3">
        <v>42180</v>
      </c>
      <c r="B122" s="2">
        <v>10.2523</v>
      </c>
      <c r="C122" s="2">
        <f t="shared" si="7"/>
        <v>0.13049999999999962</v>
      </c>
      <c r="D122" s="2">
        <f t="shared" si="8"/>
        <v>10.077819999999999</v>
      </c>
      <c r="E122" s="2">
        <f t="shared" si="9"/>
        <v>9.9902300000000004</v>
      </c>
      <c r="F122" s="2">
        <f t="shared" si="10"/>
        <v>9.954444999999998</v>
      </c>
      <c r="G122" s="2">
        <f t="shared" si="12"/>
        <v>9.8993800000000007</v>
      </c>
      <c r="H122" s="2"/>
      <c r="I122" s="2">
        <f t="array" ref="I122">SUMPRODUCT(B106:B125, (ROW(B106:B125)-ROW(B106)+1)) / (20*21/2)</f>
        <v>10.065347619047619</v>
      </c>
      <c r="J122" s="2">
        <f t="shared" si="11"/>
        <v>9.9784421391427482</v>
      </c>
      <c r="K122" s="2">
        <f t="shared" si="13"/>
        <v>9.8583280822174508</v>
      </c>
    </row>
    <row r="123" spans="1:11" ht="13.5" x14ac:dyDescent="0.25">
      <c r="A123" s="3">
        <v>42181</v>
      </c>
      <c r="B123" s="2">
        <v>10.311999999999999</v>
      </c>
      <c r="C123" s="2">
        <f t="shared" si="7"/>
        <v>5.969999999999942E-2</v>
      </c>
      <c r="D123" s="2">
        <f t="shared" si="8"/>
        <v>10.14866</v>
      </c>
      <c r="E123" s="2">
        <f t="shared" si="9"/>
        <v>10.02603</v>
      </c>
      <c r="F123" s="2">
        <f t="shared" si="10"/>
        <v>9.970229999999999</v>
      </c>
      <c r="G123" s="2">
        <f t="shared" si="12"/>
        <v>9.9102120000000031</v>
      </c>
      <c r="H123" s="2"/>
      <c r="I123" s="2">
        <f t="array" ref="I123">SUMPRODUCT(B107:B126, (ROW(B107:B126)-ROW(B107)+1)) / (20*21/2)</f>
        <v>10.090091904761906</v>
      </c>
      <c r="J123" s="2">
        <f t="shared" si="11"/>
        <v>10.010209554462488</v>
      </c>
      <c r="K123" s="2">
        <f t="shared" si="13"/>
        <v>9.876119137816767</v>
      </c>
    </row>
    <row r="124" spans="1:11" ht="13.5" x14ac:dyDescent="0.25">
      <c r="A124" s="3">
        <v>42184</v>
      </c>
      <c r="B124" s="2">
        <v>10.215</v>
      </c>
      <c r="C124" s="2">
        <f t="shared" si="7"/>
        <v>-9.6999999999999531E-2</v>
      </c>
      <c r="D124" s="2">
        <f t="shared" si="8"/>
        <v>10.1934</v>
      </c>
      <c r="E124" s="2">
        <f t="shared" si="9"/>
        <v>10.059190000000001</v>
      </c>
      <c r="F124" s="2">
        <f t="shared" si="10"/>
        <v>9.9811650000000007</v>
      </c>
      <c r="G124" s="2">
        <f t="shared" si="12"/>
        <v>9.919316000000002</v>
      </c>
      <c r="H124" s="2"/>
      <c r="I124" s="2">
        <f t="array" ref="I124">SUMPRODUCT(B108:B127, (ROW(B108:B127)-ROW(B108)+1)) / (20*21/2)</f>
        <v>10.102034285714286</v>
      </c>
      <c r="J124" s="2">
        <f t="shared" si="11"/>
        <v>10.029713406418441</v>
      </c>
      <c r="K124" s="2">
        <f t="shared" si="13"/>
        <v>9.88940858339258</v>
      </c>
    </row>
    <row r="125" spans="1:11" ht="13.5" x14ac:dyDescent="0.25">
      <c r="A125" s="3">
        <v>42185</v>
      </c>
      <c r="B125" s="2">
        <v>10.2598</v>
      </c>
      <c r="C125" s="2">
        <f t="shared" si="7"/>
        <v>4.4800000000000395E-2</v>
      </c>
      <c r="D125" s="2">
        <f t="shared" si="8"/>
        <v>10.23218</v>
      </c>
      <c r="E125" s="2">
        <f t="shared" si="9"/>
        <v>10.09722</v>
      </c>
      <c r="F125" s="2">
        <f t="shared" si="10"/>
        <v>9.9999850000000006</v>
      </c>
      <c r="G125" s="2">
        <f t="shared" si="12"/>
        <v>9.930022000000001</v>
      </c>
      <c r="H125" s="2"/>
      <c r="I125" s="2">
        <f t="array" ref="I125">SUMPRODUCT(B109:B128, (ROW(B109:B128)-ROW(B109)+1)) / (20*21/2)</f>
        <v>10.112885714285715</v>
      </c>
      <c r="J125" s="2">
        <f t="shared" si="11"/>
        <v>10.051626415330972</v>
      </c>
      <c r="K125" s="2">
        <f t="shared" si="13"/>
        <v>9.903933736985028</v>
      </c>
    </row>
    <row r="126" spans="1:11" ht="13.5" x14ac:dyDescent="0.25">
      <c r="A126" s="3">
        <v>42186</v>
      </c>
      <c r="B126" s="2">
        <v>10.2598</v>
      </c>
      <c r="C126" s="2">
        <f t="shared" si="7"/>
        <v>0</v>
      </c>
      <c r="D126" s="2">
        <f t="shared" si="8"/>
        <v>10.259779999999999</v>
      </c>
      <c r="E126" s="2">
        <f t="shared" si="9"/>
        <v>10.13898</v>
      </c>
      <c r="F126" s="2">
        <f t="shared" si="10"/>
        <v>10.018805000000004</v>
      </c>
      <c r="G126" s="2">
        <f t="shared" si="12"/>
        <v>9.9403739999999985</v>
      </c>
      <c r="H126" s="2"/>
      <c r="I126" s="2">
        <f t="array" ref="I126">SUMPRODUCT(B110:B129, (ROW(B110:B129)-ROW(B110)+1)) / (20*21/2)</f>
        <v>10.118389047619047</v>
      </c>
      <c r="J126" s="2">
        <f t="shared" si="11"/>
        <v>10.071452471013735</v>
      </c>
      <c r="K126" s="2">
        <f t="shared" si="13"/>
        <v>9.9178892767111062</v>
      </c>
    </row>
    <row r="127" spans="1:11" ht="13.5" x14ac:dyDescent="0.25">
      <c r="A127" s="3">
        <v>42187</v>
      </c>
      <c r="B127" s="2">
        <v>10.1442</v>
      </c>
      <c r="C127" s="2">
        <f t="shared" si="7"/>
        <v>-0.11560000000000059</v>
      </c>
      <c r="D127" s="2">
        <f t="shared" si="8"/>
        <v>10.238159999999999</v>
      </c>
      <c r="E127" s="2">
        <f t="shared" si="9"/>
        <v>10.15799</v>
      </c>
      <c r="F127" s="2">
        <f t="shared" si="10"/>
        <v>10.030260000000002</v>
      </c>
      <c r="G127" s="2">
        <f t="shared" si="12"/>
        <v>9.9484139999999996</v>
      </c>
      <c r="H127" s="2"/>
      <c r="I127" s="2">
        <f t="array" ref="I127">SUMPRODUCT(B111:B130, (ROW(B111:B130)-ROW(B111)+1)) / (20*21/2)</f>
        <v>10.119814285714286</v>
      </c>
      <c r="J127" s="2">
        <f t="shared" si="11"/>
        <v>10.078380807107665</v>
      </c>
      <c r="K127" s="2">
        <f t="shared" si="13"/>
        <v>9.926764207036161</v>
      </c>
    </row>
    <row r="128" spans="1:11" ht="13.5" x14ac:dyDescent="0.25">
      <c r="A128" s="3">
        <v>42188</v>
      </c>
      <c r="B128" s="2">
        <v>10.1442</v>
      </c>
      <c r="C128" s="2">
        <f t="shared" si="7"/>
        <v>0</v>
      </c>
      <c r="D128" s="2">
        <f t="shared" si="8"/>
        <v>10.204599999999999</v>
      </c>
      <c r="E128" s="2">
        <f t="shared" si="9"/>
        <v>10.176629999999999</v>
      </c>
      <c r="F128" s="2">
        <f t="shared" si="10"/>
        <v>10.041715000000003</v>
      </c>
      <c r="G128" s="2">
        <f t="shared" si="12"/>
        <v>9.9558899999999984</v>
      </c>
      <c r="H128" s="2"/>
      <c r="I128" s="2">
        <f t="array" ref="I128">SUMPRODUCT(B112:B131, (ROW(B112:B131)-ROW(B112)+1)) / (20*21/2)</f>
        <v>10.124073809523807</v>
      </c>
      <c r="J128" s="2">
        <f t="shared" si="11"/>
        <v>10.08464930166884</v>
      </c>
      <c r="K128" s="2">
        <f t="shared" si="13"/>
        <v>9.9352911008778797</v>
      </c>
    </row>
    <row r="129" spans="1:11" ht="13.5" x14ac:dyDescent="0.25">
      <c r="A129" s="3">
        <v>42191</v>
      </c>
      <c r="B129" s="2">
        <v>10.099500000000001</v>
      </c>
      <c r="C129" s="2">
        <f t="shared" si="7"/>
        <v>-4.4699999999998852E-2</v>
      </c>
      <c r="D129" s="2">
        <f t="shared" si="8"/>
        <v>10.1815</v>
      </c>
      <c r="E129" s="2">
        <f t="shared" si="9"/>
        <v>10.18745</v>
      </c>
      <c r="F129" s="2">
        <f t="shared" si="10"/>
        <v>10.050935000000003</v>
      </c>
      <c r="G129" s="2">
        <f t="shared" si="12"/>
        <v>9.9623299999999979</v>
      </c>
      <c r="H129" s="2"/>
      <c r="I129" s="2">
        <f t="array" ref="I129">SUMPRODUCT(B113:B132, (ROW(B113:B132)-ROW(B113)+1)) / (20*21/2)</f>
        <v>10.129058095238097</v>
      </c>
      <c r="J129" s="2">
        <f t="shared" si="11"/>
        <v>10.086063653890855</v>
      </c>
      <c r="K129" s="2">
        <f t="shared" si="13"/>
        <v>9.9417306655493363</v>
      </c>
    </row>
    <row r="130" spans="1:11" ht="13.5" x14ac:dyDescent="0.25">
      <c r="A130" s="3">
        <v>42192</v>
      </c>
      <c r="B130" s="2">
        <v>10.065899999999999</v>
      </c>
      <c r="C130" s="2">
        <f t="shared" si="7"/>
        <v>-3.3600000000001629E-2</v>
      </c>
      <c r="D130" s="2">
        <f t="shared" si="8"/>
        <v>10.142720000000001</v>
      </c>
      <c r="E130" s="2">
        <f t="shared" si="9"/>
        <v>10.18745</v>
      </c>
      <c r="F130" s="2">
        <f t="shared" si="10"/>
        <v>10.058475000000003</v>
      </c>
      <c r="G130" s="2">
        <f t="shared" si="12"/>
        <v>9.9688039999999987</v>
      </c>
      <c r="H130" s="2"/>
      <c r="I130" s="2">
        <f t="array" ref="I130">SUMPRODUCT(B114:B133, (ROW(B114:B133)-ROW(B114)+1)) / (20*21/2)</f>
        <v>10.127583333333336</v>
      </c>
      <c r="J130" s="2">
        <f t="shared" si="11"/>
        <v>10.08414330590125</v>
      </c>
      <c r="K130" s="2">
        <f t="shared" si="13"/>
        <v>9.9466000512140695</v>
      </c>
    </row>
    <row r="131" spans="1:11" ht="13.5" x14ac:dyDescent="0.25">
      <c r="A131" s="3">
        <v>42193</v>
      </c>
      <c r="B131" s="2">
        <v>10.103199999999999</v>
      </c>
      <c r="C131" s="2">
        <f t="shared" si="7"/>
        <v>3.7300000000000111E-2</v>
      </c>
      <c r="D131" s="2">
        <f t="shared" si="8"/>
        <v>10.1114</v>
      </c>
      <c r="E131" s="2">
        <f t="shared" si="9"/>
        <v>10.185590000000001</v>
      </c>
      <c r="F131" s="2">
        <f t="shared" si="10"/>
        <v>10.069465000000003</v>
      </c>
      <c r="G131" s="2">
        <f t="shared" si="12"/>
        <v>9.9746119999999987</v>
      </c>
      <c r="H131" s="2"/>
      <c r="I131" s="2">
        <f t="array" ref="I131">SUMPRODUCT(B115:B134, (ROW(B115:B134)-ROW(B115)+1)) / (20*21/2)</f>
        <v>10.125575714285715</v>
      </c>
      <c r="J131" s="2">
        <f t="shared" si="11"/>
        <v>10.08595822914875</v>
      </c>
      <c r="K131" s="2">
        <f t="shared" si="13"/>
        <v>9.9527412256762631</v>
      </c>
    </row>
    <row r="132" spans="1:11" ht="13.5" x14ac:dyDescent="0.25">
      <c r="A132" s="3">
        <v>42194</v>
      </c>
      <c r="B132" s="2">
        <v>10.1218</v>
      </c>
      <c r="C132" s="2">
        <f t="shared" ref="C132:C195" si="14">B132-B131</f>
        <v>1.860000000000106E-2</v>
      </c>
      <c r="D132" s="2">
        <f t="shared" si="8"/>
        <v>10.106919999999999</v>
      </c>
      <c r="E132" s="2">
        <f t="shared" si="9"/>
        <v>10.172540000000001</v>
      </c>
      <c r="F132" s="2">
        <f t="shared" si="10"/>
        <v>10.081385000000003</v>
      </c>
      <c r="G132" s="2">
        <f t="shared" si="12"/>
        <v>9.9795219999999976</v>
      </c>
      <c r="H132" s="2"/>
      <c r="I132" s="2">
        <f t="array" ref="I132">SUMPRODUCT(B116:B135, (ROW(B116:B135)-ROW(B116)+1)) / (20*21/2)</f>
        <v>10.119146666666666</v>
      </c>
      <c r="J132" s="2">
        <f t="shared" si="11"/>
        <v>10.089371731134582</v>
      </c>
      <c r="K132" s="2">
        <f t="shared" si="13"/>
        <v>9.9593709815320963</v>
      </c>
    </row>
    <row r="133" spans="1:11" ht="13.5" x14ac:dyDescent="0.25">
      <c r="A133" s="3">
        <v>42195</v>
      </c>
      <c r="B133" s="2">
        <v>10.065899999999999</v>
      </c>
      <c r="C133" s="2">
        <f t="shared" si="14"/>
        <v>-5.5900000000001171E-2</v>
      </c>
      <c r="D133" s="2">
        <f t="shared" si="8"/>
        <v>10.09126</v>
      </c>
      <c r="E133" s="2">
        <f t="shared" si="9"/>
        <v>10.147929999999999</v>
      </c>
      <c r="F133" s="2">
        <f t="shared" si="10"/>
        <v>10.086980000000001</v>
      </c>
      <c r="G133" s="2">
        <f t="shared" si="12"/>
        <v>9.9845839999999981</v>
      </c>
      <c r="H133" s="2"/>
      <c r="I133" s="2">
        <f t="array" ref="I133">SUMPRODUCT(B117:B136, (ROW(B117:B136)-ROW(B117)+1)) / (20*21/2)</f>
        <v>10.11556</v>
      </c>
      <c r="J133" s="2">
        <f t="shared" si="11"/>
        <v>10.087136328169384</v>
      </c>
      <c r="K133" s="2">
        <f t="shared" si="13"/>
        <v>9.9635485900994656</v>
      </c>
    </row>
    <row r="134" spans="1:11" ht="13.5" x14ac:dyDescent="0.25">
      <c r="A134" s="3">
        <v>42198</v>
      </c>
      <c r="B134" s="2">
        <v>10.065899999999999</v>
      </c>
      <c r="C134" s="2">
        <f t="shared" si="14"/>
        <v>0</v>
      </c>
      <c r="D134" s="2">
        <f t="shared" ref="D134:D197" si="15">AVERAGE(B130:B134)</f>
        <v>10.084540000000001</v>
      </c>
      <c r="E134" s="2">
        <f t="shared" si="9"/>
        <v>10.133019999999998</v>
      </c>
      <c r="F134" s="2">
        <f t="shared" si="10"/>
        <v>10.096105000000001</v>
      </c>
      <c r="G134" s="2">
        <f t="shared" si="12"/>
        <v>9.9897159999999978</v>
      </c>
      <c r="H134" s="2"/>
      <c r="I134" s="2">
        <f t="array" ref="I134">SUMPRODUCT(B118:B137, (ROW(B118:B137)-ROW(B118)+1)) / (20*21/2)</f>
        <v>10.110908095238093</v>
      </c>
      <c r="J134" s="2">
        <f t="shared" si="11"/>
        <v>10.085113820724681</v>
      </c>
      <c r="K134" s="2">
        <f t="shared" si="13"/>
        <v>9.9675623708798806</v>
      </c>
    </row>
    <row r="135" spans="1:11" ht="13.5" x14ac:dyDescent="0.25">
      <c r="A135" s="3">
        <v>42199</v>
      </c>
      <c r="B135" s="2">
        <v>10.028600000000001</v>
      </c>
      <c r="C135" s="2">
        <f t="shared" si="14"/>
        <v>-3.7299999999998334E-2</v>
      </c>
      <c r="D135" s="2">
        <f t="shared" si="15"/>
        <v>10.07708</v>
      </c>
      <c r="E135" s="2">
        <f t="shared" si="9"/>
        <v>10.1099</v>
      </c>
      <c r="F135" s="2">
        <f t="shared" si="10"/>
        <v>10.10356</v>
      </c>
      <c r="G135" s="2">
        <f t="shared" si="12"/>
        <v>9.9901499999999981</v>
      </c>
      <c r="H135" s="2"/>
      <c r="I135" s="2">
        <f t="array" ref="I135">SUMPRODUCT(B119:B138, (ROW(B119:B138)-ROW(B119)+1)) / (20*21/2)</f>
        <v>10.105723809523809</v>
      </c>
      <c r="J135" s="2">
        <f t="shared" si="11"/>
        <v>10.079731552084235</v>
      </c>
      <c r="K135" s="2">
        <f t="shared" si="13"/>
        <v>9.9699560033943957</v>
      </c>
    </row>
    <row r="136" spans="1:11" ht="13.5" x14ac:dyDescent="0.25">
      <c r="A136" s="3">
        <v>42200</v>
      </c>
      <c r="B136" s="2">
        <v>10.065899999999999</v>
      </c>
      <c r="C136" s="2">
        <f t="shared" si="14"/>
        <v>3.7299999999998334E-2</v>
      </c>
      <c r="D136" s="2">
        <f t="shared" si="15"/>
        <v>10.06962</v>
      </c>
      <c r="E136" s="2">
        <f t="shared" si="9"/>
        <v>10.090509999999998</v>
      </c>
      <c r="F136" s="2">
        <f t="shared" si="10"/>
        <v>10.114745000000001</v>
      </c>
      <c r="G136" s="2">
        <f t="shared" si="12"/>
        <v>9.9916819999999991</v>
      </c>
      <c r="H136" s="2"/>
      <c r="I136" s="2">
        <f t="array" ref="I136">SUMPRODUCT(B120:B139, (ROW(B120:B139)-ROW(B120)+1)) / (20*21/2)</f>
        <v>10.099319999999997</v>
      </c>
      <c r="J136" s="2">
        <f t="shared" si="11"/>
        <v>10.078414261409547</v>
      </c>
      <c r="K136" s="2">
        <f t="shared" si="13"/>
        <v>9.9737185130652044</v>
      </c>
    </row>
    <row r="137" spans="1:11" ht="13.5" x14ac:dyDescent="0.25">
      <c r="A137" s="3">
        <v>42201</v>
      </c>
      <c r="B137" s="2">
        <v>10.065899999999999</v>
      </c>
      <c r="C137" s="2">
        <f t="shared" si="14"/>
        <v>0</v>
      </c>
      <c r="D137" s="2">
        <f t="shared" si="15"/>
        <v>10.058439999999999</v>
      </c>
      <c r="E137" s="2">
        <f t="shared" si="9"/>
        <v>10.08268</v>
      </c>
      <c r="F137" s="2">
        <f t="shared" si="10"/>
        <v>10.120335000000001</v>
      </c>
      <c r="G137" s="2">
        <f t="shared" si="12"/>
        <v>9.9952619999999985</v>
      </c>
      <c r="H137" s="2"/>
      <c r="I137" s="2">
        <f t="array" ref="I137">SUMPRODUCT(B121:B140, (ROW(B121:B140)-ROW(B121)+1)) / (20*21/2)</f>
        <v>10.082653333333333</v>
      </c>
      <c r="J137" s="2">
        <f t="shared" si="11"/>
        <v>10.077222426989591</v>
      </c>
      <c r="K137" s="2">
        <f t="shared" si="13"/>
        <v>9.9773334733371577</v>
      </c>
    </row>
    <row r="138" spans="1:11" ht="13.5" x14ac:dyDescent="0.25">
      <c r="A138" s="3">
        <v>42205</v>
      </c>
      <c r="B138" s="2">
        <v>10.065899999999999</v>
      </c>
      <c r="C138" s="2">
        <f t="shared" si="14"/>
        <v>0</v>
      </c>
      <c r="D138" s="2">
        <f t="shared" si="15"/>
        <v>10.058439999999999</v>
      </c>
      <c r="E138" s="2">
        <f t="shared" si="9"/>
        <v>10.07485</v>
      </c>
      <c r="F138" s="2">
        <f t="shared" si="10"/>
        <v>10.12574</v>
      </c>
      <c r="G138" s="2">
        <f t="shared" si="12"/>
        <v>9.9990539999999992</v>
      </c>
      <c r="H138" s="2"/>
      <c r="I138" s="2">
        <f t="array" ref="I138">SUMPRODUCT(B122:B141, (ROW(B122:B141)-ROW(B122)+1)) / (20*21/2)</f>
        <v>10.066519047619046</v>
      </c>
      <c r="J138" s="2">
        <f t="shared" si="11"/>
        <v>10.07614410060963</v>
      </c>
      <c r="K138" s="2">
        <f t="shared" si="13"/>
        <v>9.9808066704611917</v>
      </c>
    </row>
    <row r="139" spans="1:11" ht="13.5" x14ac:dyDescent="0.25">
      <c r="A139" s="3">
        <v>42206</v>
      </c>
      <c r="B139" s="2">
        <v>10.0585</v>
      </c>
      <c r="C139" s="2">
        <f t="shared" si="14"/>
        <v>-7.3999999999987409E-3</v>
      </c>
      <c r="D139" s="2">
        <f t="shared" si="15"/>
        <v>10.05696</v>
      </c>
      <c r="E139" s="2">
        <f t="shared" si="9"/>
        <v>10.07075</v>
      </c>
      <c r="F139" s="2">
        <f t="shared" si="10"/>
        <v>10.129100000000001</v>
      </c>
      <c r="G139" s="2">
        <f t="shared" si="12"/>
        <v>10.003967999999997</v>
      </c>
      <c r="H139" s="2"/>
      <c r="I139" s="2">
        <f t="array" ref="I139">SUMPRODUCT(B123:B142, (ROW(B123:B142)-ROW(B123)+1)) / (20*21/2)</f>
        <v>10.044078571428571</v>
      </c>
      <c r="J139" s="2">
        <f t="shared" si="11"/>
        <v>10.07446371007538</v>
      </c>
      <c r="K139" s="2">
        <f t="shared" si="13"/>
        <v>9.9838534676980082</v>
      </c>
    </row>
    <row r="140" spans="1:11" ht="13.5" x14ac:dyDescent="0.25">
      <c r="A140" s="3">
        <v>42207</v>
      </c>
      <c r="B140" s="2">
        <v>9.9541000000000004</v>
      </c>
      <c r="C140" s="2">
        <f t="shared" si="14"/>
        <v>-0.10440000000000005</v>
      </c>
      <c r="D140" s="2">
        <f t="shared" si="15"/>
        <v>10.042060000000001</v>
      </c>
      <c r="E140" s="2">
        <f t="shared" ref="E140:E203" si="16">AVERAGE(B131:B140)</f>
        <v>10.059569999999999</v>
      </c>
      <c r="F140" s="2">
        <f t="shared" si="10"/>
        <v>10.123510000000001</v>
      </c>
      <c r="G140" s="2">
        <f t="shared" si="12"/>
        <v>10.006087999999998</v>
      </c>
      <c r="H140" s="2"/>
      <c r="I140" s="2">
        <f t="array" ref="I140">SUMPRODUCT(B124:B143, (ROW(B124:B143)-ROW(B124)+1)) / (20*21/2)</f>
        <v>10.021641904761903</v>
      </c>
      <c r="J140" s="2">
        <f t="shared" si="11"/>
        <v>10.063000499592011</v>
      </c>
      <c r="K140" s="2">
        <f t="shared" si="13"/>
        <v>9.9826866650431842</v>
      </c>
    </row>
    <row r="141" spans="1:11" ht="13.5" x14ac:dyDescent="0.25">
      <c r="A141" s="3">
        <v>42208</v>
      </c>
      <c r="B141" s="2">
        <v>9.9541000000000004</v>
      </c>
      <c r="C141" s="2">
        <f t="shared" si="14"/>
        <v>0</v>
      </c>
      <c r="D141" s="2">
        <f t="shared" si="15"/>
        <v>10.0197</v>
      </c>
      <c r="E141" s="2">
        <f t="shared" si="16"/>
        <v>10.044659999999999</v>
      </c>
      <c r="F141" s="2">
        <f t="shared" si="10"/>
        <v>10.115125000000003</v>
      </c>
      <c r="G141" s="2">
        <f t="shared" si="12"/>
        <v>10.007501999999999</v>
      </c>
      <c r="H141" s="2"/>
      <c r="I141" s="2">
        <f t="array" ref="I141">SUMPRODUCT(B125:B144, (ROW(B125:B144)-ROW(B125)+1)) / (20*21/2)</f>
        <v>10.001353333333334</v>
      </c>
      <c r="J141" s="2">
        <f t="shared" si="11"/>
        <v>10.052629023440392</v>
      </c>
      <c r="K141" s="2">
        <f t="shared" si="13"/>
        <v>9.9815656193552158</v>
      </c>
    </row>
    <row r="142" spans="1:11" ht="13.5" x14ac:dyDescent="0.25">
      <c r="A142" s="3">
        <v>42209</v>
      </c>
      <c r="B142" s="2">
        <v>9.8795000000000002</v>
      </c>
      <c r="C142" s="2">
        <f t="shared" si="14"/>
        <v>-7.4600000000000222E-2</v>
      </c>
      <c r="D142" s="2">
        <f t="shared" si="15"/>
        <v>9.9824200000000012</v>
      </c>
      <c r="E142" s="2">
        <f t="shared" si="16"/>
        <v>10.020429999999999</v>
      </c>
      <c r="F142" s="2">
        <f t="shared" si="10"/>
        <v>10.096485000000003</v>
      </c>
      <c r="G142" s="2">
        <f t="shared" si="12"/>
        <v>10.006083999999998</v>
      </c>
      <c r="H142" s="2"/>
      <c r="I142" s="2">
        <f t="array" ref="I142">SUMPRODUCT(B126:B145, (ROW(B126:B145)-ROW(B126)+1)) / (20*21/2)</f>
        <v>9.9827509523809521</v>
      </c>
      <c r="J142" s="2">
        <f t="shared" si="11"/>
        <v>10.036140545017497</v>
      </c>
      <c r="K142" s="2">
        <f t="shared" si="13"/>
        <v>9.9775630460471696</v>
      </c>
    </row>
    <row r="143" spans="1:11" ht="13.5" x14ac:dyDescent="0.25">
      <c r="A143" s="3">
        <v>42212</v>
      </c>
      <c r="B143" s="2">
        <v>9.8609000000000009</v>
      </c>
      <c r="C143" s="2">
        <f t="shared" si="14"/>
        <v>-1.8599999999999284E-2</v>
      </c>
      <c r="D143" s="2">
        <f t="shared" si="15"/>
        <v>9.941419999999999</v>
      </c>
      <c r="E143" s="2">
        <f t="shared" si="16"/>
        <v>9.9999299999999991</v>
      </c>
      <c r="F143" s="2">
        <f t="shared" si="10"/>
        <v>10.073930000000001</v>
      </c>
      <c r="G143" s="2">
        <f t="shared" si="12"/>
        <v>10.005281999999999</v>
      </c>
      <c r="H143" s="2"/>
      <c r="I143" s="2">
        <f t="array" ref="I143">SUMPRODUCT(B127:B146, (ROW(B127:B146)-ROW(B127)+1)) / (20*21/2)</f>
        <v>9.9596576190476185</v>
      </c>
      <c r="J143" s="2">
        <f t="shared" si="11"/>
        <v>10.019450969301545</v>
      </c>
      <c r="K143" s="2">
        <f t="shared" si="13"/>
        <v>9.9729880246335547</v>
      </c>
    </row>
    <row r="144" spans="1:11" ht="13.5" x14ac:dyDescent="0.25">
      <c r="A144" s="3">
        <v>42213</v>
      </c>
      <c r="B144" s="2">
        <v>9.8609000000000009</v>
      </c>
      <c r="C144" s="2">
        <f t="shared" si="14"/>
        <v>0</v>
      </c>
      <c r="D144" s="2">
        <f t="shared" si="15"/>
        <v>9.9019000000000013</v>
      </c>
      <c r="E144" s="2">
        <f t="shared" si="16"/>
        <v>9.9794299999999989</v>
      </c>
      <c r="F144" s="2">
        <f t="shared" si="10"/>
        <v>10.056225000000001</v>
      </c>
      <c r="G144" s="2">
        <f t="shared" si="12"/>
        <v>10.004125999999999</v>
      </c>
      <c r="H144" s="2"/>
      <c r="I144" s="2">
        <f t="array" ref="I144">SUMPRODUCT(B128:B147, (ROW(B128:B147)-ROW(B128)+1)) / (20*21/2)</f>
        <v>9.9327452380952401</v>
      </c>
      <c r="J144" s="2">
        <f t="shared" si="11"/>
        <v>10.004350876987111</v>
      </c>
      <c r="K144" s="2">
        <f t="shared" si="13"/>
        <v>9.9685924158243946</v>
      </c>
    </row>
    <row r="145" spans="1:11" ht="13.5" x14ac:dyDescent="0.25">
      <c r="A145" s="3">
        <v>42214</v>
      </c>
      <c r="B145" s="2">
        <v>9.8609000000000009</v>
      </c>
      <c r="C145" s="2">
        <f t="shared" si="14"/>
        <v>0</v>
      </c>
      <c r="D145" s="2">
        <f t="shared" si="15"/>
        <v>9.8832600000000017</v>
      </c>
      <c r="E145" s="2">
        <f t="shared" si="16"/>
        <v>9.9626600000000014</v>
      </c>
      <c r="F145" s="2">
        <f t="shared" si="10"/>
        <v>10.036280000000001</v>
      </c>
      <c r="G145" s="2">
        <f t="shared" si="12"/>
        <v>10.002405999999999</v>
      </c>
      <c r="H145" s="2"/>
      <c r="I145" s="2">
        <f t="array" ref="I145">SUMPRODUCT(B129:B148, (ROW(B129:B148)-ROW(B129)+1)) / (20*21/2)</f>
        <v>9.9102890476190471</v>
      </c>
      <c r="J145" s="2">
        <f t="shared" si="11"/>
        <v>9.9906888887026248</v>
      </c>
      <c r="K145" s="2">
        <f t="shared" si="13"/>
        <v>9.9643691838312805</v>
      </c>
    </row>
    <row r="146" spans="1:11" ht="13.5" x14ac:dyDescent="0.25">
      <c r="A146" s="3">
        <v>42215</v>
      </c>
      <c r="B146" s="2">
        <v>9.7937999999999992</v>
      </c>
      <c r="C146" s="2">
        <f t="shared" si="14"/>
        <v>-6.7100000000001714E-2</v>
      </c>
      <c r="D146" s="2">
        <f t="shared" si="15"/>
        <v>9.8512000000000004</v>
      </c>
      <c r="E146" s="2">
        <f t="shared" si="16"/>
        <v>9.9354499999999994</v>
      </c>
      <c r="F146" s="2">
        <f t="shared" si="10"/>
        <v>10.012980000000002</v>
      </c>
      <c r="G146" s="2">
        <f t="shared" si="12"/>
        <v>9.9989199999999983</v>
      </c>
      <c r="H146" s="2"/>
      <c r="I146" s="2">
        <f t="array" ref="I146">SUMPRODUCT(B130:B149, (ROW(B130:B149)-ROW(B130)+1)) / (20*21/2)</f>
        <v>9.8836409523809508</v>
      </c>
      <c r="J146" s="2">
        <f t="shared" si="11"/>
        <v>9.971937565969041</v>
      </c>
      <c r="K146" s="2">
        <f t="shared" si="13"/>
        <v>9.9576801962300543</v>
      </c>
    </row>
    <row r="147" spans="1:11" ht="13.5" x14ac:dyDescent="0.25">
      <c r="A147" s="3">
        <v>42216</v>
      </c>
      <c r="B147" s="2">
        <v>9.7303999999999995</v>
      </c>
      <c r="C147" s="2">
        <f t="shared" si="14"/>
        <v>-6.3399999999999679E-2</v>
      </c>
      <c r="D147" s="2">
        <f t="shared" si="15"/>
        <v>9.8213799999999996</v>
      </c>
      <c r="E147" s="2">
        <f t="shared" si="16"/>
        <v>9.9019000000000013</v>
      </c>
      <c r="F147" s="2">
        <f t="shared" si="10"/>
        <v>9.9922900000000023</v>
      </c>
      <c r="G147" s="2">
        <f t="shared" si="12"/>
        <v>9.994589999999997</v>
      </c>
      <c r="H147" s="2"/>
      <c r="I147" s="2">
        <f t="array" ref="I147">SUMPRODUCT(B131:B150, (ROW(B131:B150)-ROW(B131)+1)) / (20*21/2)</f>
        <v>9.8624804761904752</v>
      </c>
      <c r="J147" s="2">
        <f t="shared" si="11"/>
        <v>9.9489339882577035</v>
      </c>
      <c r="K147" s="2">
        <f t="shared" si="13"/>
        <v>9.9487672473582869</v>
      </c>
    </row>
    <row r="148" spans="1:11" ht="13.5" x14ac:dyDescent="0.25">
      <c r="A148" s="3">
        <v>42219</v>
      </c>
      <c r="B148" s="2">
        <v>9.7565000000000008</v>
      </c>
      <c r="C148" s="2">
        <f t="shared" si="14"/>
        <v>2.6100000000001344E-2</v>
      </c>
      <c r="D148" s="2">
        <f t="shared" si="15"/>
        <v>9.8004999999999995</v>
      </c>
      <c r="E148" s="2">
        <f t="shared" si="16"/>
        <v>9.8709600000000002</v>
      </c>
      <c r="F148" s="2">
        <f t="shared" ref="F148:F211" si="17">AVERAGE(B129:B148)</f>
        <v>9.9729050000000008</v>
      </c>
      <c r="G148" s="2">
        <f t="shared" si="12"/>
        <v>9.9931119999999982</v>
      </c>
      <c r="H148" s="2"/>
      <c r="I148" s="2">
        <f t="array" ref="I148">SUMPRODUCT(B132:B151, (ROW(B132:B151)-ROW(B132)+1)) / (20*21/2)</f>
        <v>9.8287176190476195</v>
      </c>
      <c r="J148" s="2">
        <f t="shared" si="11"/>
        <v>9.9306069417569702</v>
      </c>
      <c r="K148" s="2">
        <f t="shared" si="13"/>
        <v>9.9412273553050206</v>
      </c>
    </row>
    <row r="149" spans="1:11" ht="13.5" x14ac:dyDescent="0.25">
      <c r="A149" s="3">
        <v>42220</v>
      </c>
      <c r="B149" s="2">
        <v>9.6930999999999994</v>
      </c>
      <c r="C149" s="2">
        <f t="shared" si="14"/>
        <v>-6.3400000000001455E-2</v>
      </c>
      <c r="D149" s="2">
        <f t="shared" si="15"/>
        <v>9.76694</v>
      </c>
      <c r="E149" s="2">
        <f t="shared" si="16"/>
        <v>9.8344200000000015</v>
      </c>
      <c r="F149" s="2">
        <f t="shared" si="17"/>
        <v>9.9525849999999991</v>
      </c>
      <c r="G149" s="2">
        <f t="shared" si="12"/>
        <v>9.9907179999999993</v>
      </c>
      <c r="H149" s="2"/>
      <c r="I149" s="2">
        <f t="array" ref="I149">SUMPRODUCT(B133:B152, (ROW(B133:B152)-ROW(B133)+1)) / (20*21/2)</f>
        <v>9.7814590476190482</v>
      </c>
      <c r="J149" s="2">
        <f t="shared" ref="J149:J212" si="18">$J$4*B149+J148*(1-$J$4)</f>
        <v>9.9079872330182113</v>
      </c>
      <c r="K149" s="2">
        <f t="shared" si="13"/>
        <v>9.9314968707832563</v>
      </c>
    </row>
    <row r="150" spans="1:11" ht="13.5" x14ac:dyDescent="0.25">
      <c r="A150" s="3">
        <v>42221</v>
      </c>
      <c r="B150" s="2">
        <v>9.7303999999999995</v>
      </c>
      <c r="C150" s="2">
        <f t="shared" si="14"/>
        <v>3.7300000000000111E-2</v>
      </c>
      <c r="D150" s="2">
        <f t="shared" si="15"/>
        <v>9.7408400000000004</v>
      </c>
      <c r="E150" s="2">
        <f t="shared" si="16"/>
        <v>9.812050000000001</v>
      </c>
      <c r="F150" s="2">
        <f t="shared" si="17"/>
        <v>9.93581</v>
      </c>
      <c r="G150" s="2">
        <f t="shared" si="12"/>
        <v>9.9865999999999993</v>
      </c>
      <c r="H150" s="2"/>
      <c r="I150" s="2">
        <f t="array" ref="I150">SUMPRODUCT(B134:B153, (ROW(B134:B153)-ROW(B134)+1)) / (20*21/2)</f>
        <v>9.7375733333333354</v>
      </c>
      <c r="J150" s="2">
        <f t="shared" si="18"/>
        <v>9.8910741632069534</v>
      </c>
      <c r="K150" s="2">
        <f t="shared" si="13"/>
        <v>9.9236107189878346</v>
      </c>
    </row>
    <row r="151" spans="1:11" ht="13.5" x14ac:dyDescent="0.25">
      <c r="A151" s="3">
        <v>42222</v>
      </c>
      <c r="B151" s="2">
        <v>9.5813000000000006</v>
      </c>
      <c r="C151" s="2">
        <f t="shared" si="14"/>
        <v>-0.1490999999999989</v>
      </c>
      <c r="D151" s="2">
        <f t="shared" si="15"/>
        <v>9.6983399999999982</v>
      </c>
      <c r="E151" s="2">
        <f t="shared" si="16"/>
        <v>9.7747700000000002</v>
      </c>
      <c r="F151" s="2">
        <f t="shared" si="17"/>
        <v>9.9097149999999985</v>
      </c>
      <c r="G151" s="2">
        <f t="shared" si="12"/>
        <v>9.9770279999999989</v>
      </c>
      <c r="H151" s="2"/>
      <c r="I151" s="2">
        <f t="array" ref="I151">SUMPRODUCT(B135:B154, (ROW(B135:B154)-ROW(B135)+1)) / (20*21/2)</f>
        <v>9.6932419047619049</v>
      </c>
      <c r="J151" s="2">
        <f t="shared" si="18"/>
        <v>9.8615718619491481</v>
      </c>
      <c r="K151" s="2">
        <f t="shared" si="13"/>
        <v>9.9101867692236052</v>
      </c>
    </row>
    <row r="152" spans="1:11" ht="13.5" x14ac:dyDescent="0.25">
      <c r="A152" s="3">
        <v>42223</v>
      </c>
      <c r="B152" s="2">
        <v>9.4135000000000009</v>
      </c>
      <c r="C152" s="2">
        <f t="shared" si="14"/>
        <v>-0.16779999999999973</v>
      </c>
      <c r="D152" s="2">
        <f t="shared" si="15"/>
        <v>9.6349599999999995</v>
      </c>
      <c r="E152" s="2">
        <f t="shared" si="16"/>
        <v>9.7281700000000004</v>
      </c>
      <c r="F152" s="2">
        <f t="shared" si="17"/>
        <v>9.8742999999999981</v>
      </c>
      <c r="G152" s="2">
        <f t="shared" si="12"/>
        <v>9.9660059999999984</v>
      </c>
      <c r="H152" s="2"/>
      <c r="I152" s="2">
        <f t="array" ref="I152">SUMPRODUCT(B136:B155, (ROW(B136:B155)-ROW(B136)+1)) / (20*21/2)</f>
        <v>9.6557471428571429</v>
      </c>
      <c r="J152" s="2">
        <f t="shared" si="18"/>
        <v>9.8188983512873254</v>
      </c>
      <c r="K152" s="2">
        <f t="shared" si="13"/>
        <v>9.8907088567050341</v>
      </c>
    </row>
    <row r="153" spans="1:11" ht="13.5" x14ac:dyDescent="0.25">
      <c r="A153" s="3">
        <v>42226</v>
      </c>
      <c r="B153" s="2">
        <v>9.4135000000000009</v>
      </c>
      <c r="C153" s="2">
        <f t="shared" si="14"/>
        <v>0</v>
      </c>
      <c r="D153" s="2">
        <f t="shared" si="15"/>
        <v>9.5663599999999995</v>
      </c>
      <c r="E153" s="2">
        <f t="shared" si="16"/>
        <v>9.6834299999999995</v>
      </c>
      <c r="F153" s="2">
        <f t="shared" si="17"/>
        <v>9.8416799999999984</v>
      </c>
      <c r="G153" s="2">
        <f t="shared" si="12"/>
        <v>9.9543499999999998</v>
      </c>
      <c r="H153" s="2"/>
      <c r="I153" s="2">
        <f t="array" ref="I153">SUMPRODUCT(B137:B156, (ROW(B137:B156)-ROW(B137)+1)) / (20*21/2)</f>
        <v>9.6123052380952387</v>
      </c>
      <c r="J153" s="2">
        <f t="shared" si="18"/>
        <v>9.7802889844980569</v>
      </c>
      <c r="K153" s="2">
        <f t="shared" si="13"/>
        <v>9.8719947838930722</v>
      </c>
    </row>
    <row r="154" spans="1:11" ht="13.5" x14ac:dyDescent="0.25">
      <c r="A154" s="3">
        <v>42227</v>
      </c>
      <c r="B154" s="2">
        <v>9.3762000000000008</v>
      </c>
      <c r="C154" s="2">
        <f t="shared" si="14"/>
        <v>-3.7300000000000111E-2</v>
      </c>
      <c r="D154" s="2">
        <f t="shared" si="15"/>
        <v>9.5029799999999991</v>
      </c>
      <c r="E154" s="2">
        <f t="shared" si="16"/>
        <v>9.6349599999999995</v>
      </c>
      <c r="F154" s="2">
        <f t="shared" si="17"/>
        <v>9.8071949999999983</v>
      </c>
      <c r="G154" s="2">
        <f t="shared" si="12"/>
        <v>9.941948</v>
      </c>
      <c r="H154" s="2"/>
      <c r="I154" s="2">
        <f t="array" ref="I154">SUMPRODUCT(B138:B157, (ROW(B138:B157)-ROW(B138)+1)) / (20*21/2)</f>
        <v>9.5724138095238107</v>
      </c>
      <c r="J154" s="2">
        <f t="shared" si="18"/>
        <v>9.7418043193077661</v>
      </c>
      <c r="K154" s="2">
        <f t="shared" si="13"/>
        <v>9.8525518511913823</v>
      </c>
    </row>
    <row r="155" spans="1:11" ht="13.5" x14ac:dyDescent="0.25">
      <c r="A155" s="3">
        <v>42228</v>
      </c>
      <c r="B155" s="2">
        <v>9.4135000000000009</v>
      </c>
      <c r="C155" s="2">
        <f t="shared" si="14"/>
        <v>3.7300000000000111E-2</v>
      </c>
      <c r="D155" s="2">
        <f t="shared" si="15"/>
        <v>9.4396000000000022</v>
      </c>
      <c r="E155" s="2">
        <f t="shared" si="16"/>
        <v>9.5902199999999986</v>
      </c>
      <c r="F155" s="2">
        <f t="shared" si="17"/>
        <v>9.7764400000000009</v>
      </c>
      <c r="G155" s="2">
        <f t="shared" si="12"/>
        <v>9.9325499999999991</v>
      </c>
      <c r="H155" s="2"/>
      <c r="I155" s="2">
        <f t="array" ref="I155">SUMPRODUCT(B139:B158, (ROW(B139:B158)-ROW(B139)+1)) / (20*21/2)</f>
        <v>9.5431680952380962</v>
      </c>
      <c r="J155" s="2">
        <f t="shared" si="18"/>
        <v>9.7105372412784554</v>
      </c>
      <c r="K155" s="2">
        <f t="shared" si="13"/>
        <v>9.8353341315368201</v>
      </c>
    </row>
    <row r="156" spans="1:11" ht="13.5" x14ac:dyDescent="0.25">
      <c r="A156" s="3">
        <v>42230</v>
      </c>
      <c r="B156" s="2">
        <v>9.3202999999999996</v>
      </c>
      <c r="C156" s="2">
        <f t="shared" si="14"/>
        <v>-9.3200000000001282E-2</v>
      </c>
      <c r="D156" s="2">
        <f t="shared" si="15"/>
        <v>9.3873999999999995</v>
      </c>
      <c r="E156" s="2">
        <f t="shared" si="16"/>
        <v>9.5428699999999989</v>
      </c>
      <c r="F156" s="2">
        <f t="shared" si="17"/>
        <v>9.7391600000000018</v>
      </c>
      <c r="G156" s="2">
        <f t="shared" si="12"/>
        <v>9.9212879999999988</v>
      </c>
      <c r="H156" s="2"/>
      <c r="I156" s="2">
        <f t="array" ref="I156">SUMPRODUCT(B140:B159, (ROW(B140:B159)-ROW(B140)+1)) / (20*21/2)</f>
        <v>9.5100228571428556</v>
      </c>
      <c r="J156" s="2">
        <f t="shared" si="18"/>
        <v>9.6733717897281277</v>
      </c>
      <c r="K156" s="2">
        <f t="shared" si="13"/>
        <v>9.8151367146138089</v>
      </c>
    </row>
    <row r="157" spans="1:11" ht="13.5" x14ac:dyDescent="0.25">
      <c r="A157" s="3">
        <v>42233</v>
      </c>
      <c r="B157" s="2">
        <v>9.3202999999999996</v>
      </c>
      <c r="C157" s="2">
        <f t="shared" si="14"/>
        <v>0</v>
      </c>
      <c r="D157" s="2">
        <f t="shared" si="15"/>
        <v>9.36876</v>
      </c>
      <c r="E157" s="2">
        <f t="shared" si="16"/>
        <v>9.5018600000000006</v>
      </c>
      <c r="F157" s="2">
        <f t="shared" si="17"/>
        <v>9.7018800000000009</v>
      </c>
      <c r="G157" s="2">
        <f t="shared" si="12"/>
        <v>9.9093919999999986</v>
      </c>
      <c r="H157" s="2"/>
      <c r="I157" s="2">
        <f t="array" ref="I157">SUMPRODUCT(B141:B160, (ROW(B141:B160)-ROW(B141)+1)) / (20*21/2)</f>
        <v>9.4803928571428582</v>
      </c>
      <c r="J157" s="2">
        <f t="shared" si="18"/>
        <v>9.6397459049921164</v>
      </c>
      <c r="K157" s="2">
        <f t="shared" si="13"/>
        <v>9.7957313532564054</v>
      </c>
    </row>
    <row r="158" spans="1:11" ht="13.5" x14ac:dyDescent="0.25">
      <c r="A158" s="3">
        <v>42234</v>
      </c>
      <c r="B158" s="2">
        <v>9.3948</v>
      </c>
      <c r="C158" s="2">
        <f t="shared" si="14"/>
        <v>7.4500000000000455E-2</v>
      </c>
      <c r="D158" s="2">
        <f t="shared" si="15"/>
        <v>9.3650200000000012</v>
      </c>
      <c r="E158" s="2">
        <f t="shared" si="16"/>
        <v>9.4656900000000004</v>
      </c>
      <c r="F158" s="2">
        <f t="shared" si="17"/>
        <v>9.6683250000000012</v>
      </c>
      <c r="G158" s="2">
        <f t="shared" si="12"/>
        <v>9.898985999999999</v>
      </c>
      <c r="H158" s="2"/>
      <c r="I158" s="2">
        <f t="array" ref="I158">SUMPRODUCT(B142:B161, (ROW(B142:B161)-ROW(B142)+1)) / (20*21/2)</f>
        <v>9.4505809523809532</v>
      </c>
      <c r="J158" s="2">
        <f t="shared" si="18"/>
        <v>9.6164177235642949</v>
      </c>
      <c r="K158" s="2">
        <f t="shared" si="13"/>
        <v>9.7800085550894877</v>
      </c>
    </row>
    <row r="159" spans="1:11" ht="13.5" x14ac:dyDescent="0.25">
      <c r="A159" s="3">
        <v>42235</v>
      </c>
      <c r="B159" s="2">
        <v>9.3202999999999996</v>
      </c>
      <c r="C159" s="2">
        <f t="shared" si="14"/>
        <v>-7.4500000000000455E-2</v>
      </c>
      <c r="D159" s="2">
        <f t="shared" si="15"/>
        <v>9.3538399999999999</v>
      </c>
      <c r="E159" s="2">
        <f t="shared" si="16"/>
        <v>9.4284100000000013</v>
      </c>
      <c r="F159" s="2">
        <f t="shared" si="17"/>
        <v>9.6314150000000023</v>
      </c>
      <c r="G159" s="2">
        <f t="shared" si="12"/>
        <v>9.887089999999997</v>
      </c>
      <c r="H159" s="2"/>
      <c r="I159" s="2">
        <f t="array" ref="I159">SUMPRODUCT(B143:B162, (ROW(B143:B162)-ROW(B143)+1)) / (20*21/2)</f>
        <v>9.4235947619047629</v>
      </c>
      <c r="J159" s="2">
        <f t="shared" si="18"/>
        <v>9.5882160356057913</v>
      </c>
      <c r="K159" s="2">
        <f t="shared" si="13"/>
        <v>9.7619807686153912</v>
      </c>
    </row>
    <row r="160" spans="1:11" ht="13.5" x14ac:dyDescent="0.25">
      <c r="A160" s="3">
        <v>42236</v>
      </c>
      <c r="B160" s="2">
        <v>9.3202999999999996</v>
      </c>
      <c r="C160" s="2">
        <f t="shared" si="14"/>
        <v>0</v>
      </c>
      <c r="D160" s="2">
        <f t="shared" si="15"/>
        <v>9.3352000000000004</v>
      </c>
      <c r="E160" s="2">
        <f t="shared" si="16"/>
        <v>9.3874000000000031</v>
      </c>
      <c r="F160" s="2">
        <f t="shared" si="17"/>
        <v>9.5997250000000012</v>
      </c>
      <c r="G160" s="2">
        <f t="shared" si="12"/>
        <v>9.8751939999999969</v>
      </c>
      <c r="H160" s="2"/>
      <c r="I160" s="2">
        <f t="array" ref="I160">SUMPRODUCT(B144:B163, (ROW(B144:B163)-ROW(B144)+1)) / (20*21/2)</f>
        <v>9.3927061904761899</v>
      </c>
      <c r="J160" s="2">
        <f t="shared" si="18"/>
        <v>9.562700222690955</v>
      </c>
      <c r="K160" s="2">
        <f t="shared" si="13"/>
        <v>9.7446599541598875</v>
      </c>
    </row>
    <row r="161" spans="1:11" ht="13.5" x14ac:dyDescent="0.25">
      <c r="A161" s="3">
        <v>42237</v>
      </c>
      <c r="B161" s="2">
        <v>9.2866999999999997</v>
      </c>
      <c r="C161" s="2">
        <f t="shared" si="14"/>
        <v>-3.3599999999999852E-2</v>
      </c>
      <c r="D161" s="2">
        <f t="shared" si="15"/>
        <v>9.328479999999999</v>
      </c>
      <c r="E161" s="2">
        <f t="shared" si="16"/>
        <v>9.357940000000001</v>
      </c>
      <c r="F161" s="2">
        <f t="shared" si="17"/>
        <v>9.5663550000000015</v>
      </c>
      <c r="G161" s="2">
        <f t="shared" si="12"/>
        <v>9.8632599999999968</v>
      </c>
      <c r="H161" s="2"/>
      <c r="I161" s="2">
        <f t="array" ref="I161">SUMPRODUCT(B145:B164, (ROW(B145:B164)-ROW(B145)+1)) / (20*21/2)</f>
        <v>9.3680971428571436</v>
      </c>
      <c r="J161" s="2">
        <f t="shared" si="18"/>
        <v>9.536414487196577</v>
      </c>
      <c r="K161" s="2">
        <f t="shared" si="13"/>
        <v>9.726700740271264</v>
      </c>
    </row>
    <row r="162" spans="1:11" ht="13.5" x14ac:dyDescent="0.25">
      <c r="A162" s="3">
        <v>42240</v>
      </c>
      <c r="B162" s="2">
        <v>9.2829999999999995</v>
      </c>
      <c r="C162" s="2">
        <f t="shared" si="14"/>
        <v>-3.7000000000002586E-3</v>
      </c>
      <c r="D162" s="2">
        <f t="shared" si="15"/>
        <v>9.3210200000000007</v>
      </c>
      <c r="E162" s="2">
        <f t="shared" si="16"/>
        <v>9.3448900000000013</v>
      </c>
      <c r="F162" s="2">
        <f t="shared" si="17"/>
        <v>9.5365299999999991</v>
      </c>
      <c r="G162" s="2">
        <f t="shared" si="12"/>
        <v>9.851251999999997</v>
      </c>
      <c r="H162" s="2"/>
      <c r="I162" s="2">
        <f t="array" ref="I162">SUMPRODUCT(B146:B165, (ROW(B146:B165)-ROW(B146)+1)) / (20*21/2)</f>
        <v>9.3428652380952375</v>
      </c>
      <c r="J162" s="2">
        <f t="shared" si="18"/>
        <v>9.5122797741302367</v>
      </c>
      <c r="K162" s="2">
        <f t="shared" si="13"/>
        <v>9.7093007112410188</v>
      </c>
    </row>
    <row r="163" spans="1:11" ht="13.5" x14ac:dyDescent="0.25">
      <c r="A163" s="3">
        <v>42241</v>
      </c>
      <c r="B163" s="2">
        <v>9.2121999999999993</v>
      </c>
      <c r="C163" s="2">
        <f t="shared" si="14"/>
        <v>-7.0800000000000196E-2</v>
      </c>
      <c r="D163" s="2">
        <f t="shared" si="15"/>
        <v>9.2844999999999995</v>
      </c>
      <c r="E163" s="2">
        <f t="shared" si="16"/>
        <v>9.3247600000000013</v>
      </c>
      <c r="F163" s="2">
        <f t="shared" si="17"/>
        <v>9.5040949999999995</v>
      </c>
      <c r="G163" s="2">
        <f t="shared" si="12"/>
        <v>9.8364159999999963</v>
      </c>
      <c r="H163" s="2"/>
      <c r="I163" s="2">
        <f t="array" ref="I163">SUMPRODUCT(B147:B166, (ROW(B147:B166)-ROW(B147)+1)) / (20*21/2)</f>
        <v>9.3207404761904744</v>
      </c>
      <c r="J163" s="2">
        <f t="shared" si="18"/>
        <v>9.4837007480225957</v>
      </c>
      <c r="K163" s="2">
        <f t="shared" si="13"/>
        <v>9.6898065657021544</v>
      </c>
    </row>
    <row r="164" spans="1:11" ht="13.5" x14ac:dyDescent="0.25">
      <c r="A164" s="3">
        <v>42242</v>
      </c>
      <c r="B164" s="2">
        <v>9.2456999999999994</v>
      </c>
      <c r="C164" s="2">
        <f t="shared" si="14"/>
        <v>3.3500000000000085E-2</v>
      </c>
      <c r="D164" s="2">
        <f t="shared" si="15"/>
        <v>9.2695799999999995</v>
      </c>
      <c r="E164" s="2">
        <f t="shared" si="16"/>
        <v>9.3117099999999997</v>
      </c>
      <c r="F164" s="2">
        <f t="shared" si="17"/>
        <v>9.4733349999999987</v>
      </c>
      <c r="G164" s="2">
        <f t="shared" si="12"/>
        <v>9.8236619999999988</v>
      </c>
      <c r="H164" s="2"/>
      <c r="I164" s="2">
        <f t="array" ref="I164">SUMPRODUCT(B148:B167, (ROW(B148:B167)-ROW(B148)+1)) / (20*21/2)</f>
        <v>9.326260476190475</v>
      </c>
      <c r="J164" s="2">
        <f t="shared" si="18"/>
        <v>9.4610340101156805</v>
      </c>
      <c r="K164" s="2">
        <f t="shared" si="13"/>
        <v>9.6723906219491287</v>
      </c>
    </row>
    <row r="165" spans="1:11" ht="13.5" x14ac:dyDescent="0.25">
      <c r="A165" s="3">
        <v>42243</v>
      </c>
      <c r="B165" s="2">
        <v>9.2083999999999993</v>
      </c>
      <c r="C165" s="2">
        <f t="shared" si="14"/>
        <v>-3.7300000000000111E-2</v>
      </c>
      <c r="D165" s="2">
        <f t="shared" si="15"/>
        <v>9.2471999999999976</v>
      </c>
      <c r="E165" s="2">
        <f t="shared" si="16"/>
        <v>9.2911999999999999</v>
      </c>
      <c r="F165" s="2">
        <f t="shared" si="17"/>
        <v>9.4407099999999993</v>
      </c>
      <c r="G165" s="2">
        <f t="shared" si="12"/>
        <v>9.8102399999999985</v>
      </c>
      <c r="H165" s="2"/>
      <c r="I165" s="2">
        <f t="array" ref="I165">SUMPRODUCT(B149:B168, (ROW(B149:B168)-ROW(B149)+1)) / (20*21/2)</f>
        <v>9.3436804761904746</v>
      </c>
      <c r="J165" s="2">
        <f t="shared" si="18"/>
        <v>9.436973628199901</v>
      </c>
      <c r="K165" s="2">
        <f t="shared" si="13"/>
        <v>9.6541949112844563</v>
      </c>
    </row>
    <row r="166" spans="1:11" ht="13.5" x14ac:dyDescent="0.25">
      <c r="A166" s="3">
        <v>42244</v>
      </c>
      <c r="B166" s="2">
        <v>9.2083999999999993</v>
      </c>
      <c r="C166" s="2">
        <f t="shared" si="14"/>
        <v>0</v>
      </c>
      <c r="D166" s="2">
        <f t="shared" si="15"/>
        <v>9.231539999999999</v>
      </c>
      <c r="E166" s="2">
        <f t="shared" si="16"/>
        <v>9.280009999999999</v>
      </c>
      <c r="F166" s="2">
        <f t="shared" si="17"/>
        <v>9.4114400000000007</v>
      </c>
      <c r="G166" s="2">
        <f t="shared" si="12"/>
        <v>9.7975639999999977</v>
      </c>
      <c r="H166" s="2"/>
      <c r="I166" s="2">
        <f t="array" ref="I166">SUMPRODUCT(B150:B169, (ROW(B150:B169)-ROW(B150)+1)) / (20*21/2)</f>
        <v>9.3495061904761894</v>
      </c>
      <c r="J166" s="2">
        <f t="shared" si="18"/>
        <v>9.4152047112284816</v>
      </c>
      <c r="K166" s="2">
        <f t="shared" si="13"/>
        <v>9.6367127579007512</v>
      </c>
    </row>
    <row r="167" spans="1:11" ht="13.5" x14ac:dyDescent="0.25">
      <c r="A167" s="3">
        <v>42247</v>
      </c>
      <c r="B167" s="2">
        <v>9.4694000000000003</v>
      </c>
      <c r="C167" s="2">
        <f t="shared" si="14"/>
        <v>0.26100000000000101</v>
      </c>
      <c r="D167" s="2">
        <f t="shared" si="15"/>
        <v>9.2688199999999998</v>
      </c>
      <c r="E167" s="2">
        <f t="shared" si="16"/>
        <v>9.2949199999999994</v>
      </c>
      <c r="F167" s="2">
        <f t="shared" si="17"/>
        <v>9.3983900000000027</v>
      </c>
      <c r="G167" s="2">
        <f t="shared" si="12"/>
        <v>9.7878699999999963</v>
      </c>
      <c r="H167" s="2"/>
      <c r="I167" s="2">
        <f t="array" ref="I167">SUMPRODUCT(B151:B170, (ROW(B151:B170)-ROW(B151)+1)) / (20*21/2)</f>
        <v>9.3440571428571424</v>
      </c>
      <c r="J167" s="2">
        <f t="shared" si="18"/>
        <v>9.4203661673019585</v>
      </c>
      <c r="K167" s="2">
        <f t="shared" si="13"/>
        <v>9.6301514732771931</v>
      </c>
    </row>
    <row r="168" spans="1:11" ht="13.5" x14ac:dyDescent="0.25">
      <c r="A168" s="3">
        <v>42248</v>
      </c>
      <c r="B168" s="2">
        <v>9.5813000000000006</v>
      </c>
      <c r="C168" s="2">
        <f t="shared" si="14"/>
        <v>0.11190000000000033</v>
      </c>
      <c r="D168" s="2">
        <f t="shared" si="15"/>
        <v>9.3426399999999994</v>
      </c>
      <c r="E168" s="2">
        <f t="shared" si="16"/>
        <v>9.3135699999999986</v>
      </c>
      <c r="F168" s="2">
        <f t="shared" si="17"/>
        <v>9.3896300000000004</v>
      </c>
      <c r="G168" s="2">
        <f t="shared" si="12"/>
        <v>9.7803399999999971</v>
      </c>
      <c r="H168" s="2"/>
      <c r="I168" s="2">
        <f t="array" ref="I168">SUMPRODUCT(B152:B171, (ROW(B152:B171)-ROW(B152)+1)) / (20*21/2)</f>
        <v>9.340560952380951</v>
      </c>
      <c r="J168" s="2">
        <f t="shared" si="18"/>
        <v>9.4356931989874866</v>
      </c>
      <c r="K168" s="2">
        <f t="shared" si="13"/>
        <v>9.6282357292271072</v>
      </c>
    </row>
    <row r="169" spans="1:11" ht="13.5" x14ac:dyDescent="0.25">
      <c r="A169" s="3">
        <v>42249</v>
      </c>
      <c r="B169" s="2">
        <v>9.4507999999999992</v>
      </c>
      <c r="C169" s="2">
        <f t="shared" si="14"/>
        <v>-0.13050000000000139</v>
      </c>
      <c r="D169" s="2">
        <f t="shared" si="15"/>
        <v>9.3836600000000008</v>
      </c>
      <c r="E169" s="2">
        <f t="shared" si="16"/>
        <v>9.3266199999999984</v>
      </c>
      <c r="F169" s="2">
        <f t="shared" si="17"/>
        <v>9.3775150000000007</v>
      </c>
      <c r="G169" s="2">
        <f t="shared" si="12"/>
        <v>9.7695299999999978</v>
      </c>
      <c r="H169" s="2"/>
      <c r="I169" s="2">
        <f t="array" ref="I169">SUMPRODUCT(B153:B172, (ROW(B153:B172)-ROW(B153)+1)) / (20*21/2)</f>
        <v>9.3454028571428562</v>
      </c>
      <c r="J169" s="2">
        <f t="shared" si="18"/>
        <v>9.4371319419410593</v>
      </c>
      <c r="K169" s="2">
        <f t="shared" si="13"/>
        <v>9.621277465335849</v>
      </c>
    </row>
    <row r="170" spans="1:11" ht="13.5" x14ac:dyDescent="0.25">
      <c r="A170" s="3">
        <v>42250</v>
      </c>
      <c r="B170" s="2">
        <v>9.3202999999999996</v>
      </c>
      <c r="C170" s="2">
        <f t="shared" si="14"/>
        <v>-0.13049999999999962</v>
      </c>
      <c r="D170" s="2">
        <f t="shared" si="15"/>
        <v>9.4060399999999991</v>
      </c>
      <c r="E170" s="2">
        <f t="shared" si="16"/>
        <v>9.3266199999999984</v>
      </c>
      <c r="F170" s="2">
        <f t="shared" si="17"/>
        <v>9.3570100000000025</v>
      </c>
      <c r="G170" s="2">
        <f t="shared" si="12"/>
        <v>9.7546179999999971</v>
      </c>
      <c r="H170" s="2"/>
      <c r="I170" s="2">
        <f t="array" ref="I170">SUMPRODUCT(B154:B173, (ROW(B154:B173)-ROW(B154)+1)) / (20*21/2)</f>
        <v>9.360990952380952</v>
      </c>
      <c r="J170" s="2">
        <f t="shared" si="18"/>
        <v>9.4260050903276262</v>
      </c>
      <c r="K170" s="2">
        <f t="shared" si="13"/>
        <v>9.6094744274795421</v>
      </c>
    </row>
    <row r="171" spans="1:11" ht="13.5" x14ac:dyDescent="0.25">
      <c r="A171" s="3">
        <v>42251</v>
      </c>
      <c r="B171" s="2">
        <v>9.3202999999999996</v>
      </c>
      <c r="C171" s="2">
        <f t="shared" si="14"/>
        <v>0</v>
      </c>
      <c r="D171" s="2">
        <f t="shared" si="15"/>
        <v>9.4284199999999991</v>
      </c>
      <c r="E171" s="2">
        <f t="shared" si="16"/>
        <v>9.3299800000000008</v>
      </c>
      <c r="F171" s="2">
        <f t="shared" si="17"/>
        <v>9.3439600000000009</v>
      </c>
      <c r="G171" s="2">
        <f t="shared" si="12"/>
        <v>9.7385879999999982</v>
      </c>
      <c r="H171" s="2"/>
      <c r="I171" s="2">
        <f t="array" ref="I171">SUMPRODUCT(B155:B174, (ROW(B155:B174)-ROW(B155)+1)) / (20*21/2)</f>
        <v>9.3761352380952392</v>
      </c>
      <c r="J171" s="2">
        <f t="shared" si="18"/>
        <v>9.4159379388678524</v>
      </c>
      <c r="K171" s="2">
        <f t="shared" si="13"/>
        <v>9.5981342538528942</v>
      </c>
    </row>
    <row r="172" spans="1:11" ht="13.5" x14ac:dyDescent="0.25">
      <c r="A172" s="3">
        <v>42254</v>
      </c>
      <c r="B172" s="2">
        <v>9.3948</v>
      </c>
      <c r="C172" s="2">
        <f t="shared" si="14"/>
        <v>7.4500000000000455E-2</v>
      </c>
      <c r="D172" s="2">
        <f t="shared" si="15"/>
        <v>9.4134999999999991</v>
      </c>
      <c r="E172" s="2">
        <f t="shared" si="16"/>
        <v>9.3411600000000004</v>
      </c>
      <c r="F172" s="2">
        <f t="shared" si="17"/>
        <v>9.3430250000000008</v>
      </c>
      <c r="G172" s="2">
        <f t="shared" si="12"/>
        <v>9.7214379999999974</v>
      </c>
      <c r="H172" s="2"/>
      <c r="I172" s="2">
        <f t="array" ref="I172">SUMPRODUCT(B156:B175, (ROW(B156:B175)-ROW(B156)+1)) / (20*21/2)</f>
        <v>9.3906580952380967</v>
      </c>
      <c r="J172" s="2">
        <f t="shared" si="18"/>
        <v>9.4139248018328185</v>
      </c>
      <c r="K172" s="2">
        <f t="shared" si="13"/>
        <v>9.5901603615449371</v>
      </c>
    </row>
    <row r="173" spans="1:11" ht="13.5" x14ac:dyDescent="0.25">
      <c r="A173" s="3">
        <v>42255</v>
      </c>
      <c r="B173" s="2">
        <v>9.5067000000000004</v>
      </c>
      <c r="C173" s="2">
        <f t="shared" si="14"/>
        <v>0.11190000000000033</v>
      </c>
      <c r="D173" s="2">
        <f t="shared" si="15"/>
        <v>9.398579999999999</v>
      </c>
      <c r="E173" s="2">
        <f t="shared" si="16"/>
        <v>9.3706099999999992</v>
      </c>
      <c r="F173" s="2">
        <f t="shared" si="17"/>
        <v>9.3476850000000002</v>
      </c>
      <c r="G173" s="2">
        <f t="shared" si="12"/>
        <v>9.7053319999999967</v>
      </c>
      <c r="H173" s="2"/>
      <c r="I173" s="2">
        <f t="array" ref="I173">SUMPRODUCT(B157:B176, (ROW(B157:B176)-ROW(B157)+1)) / (20*21/2)</f>
        <v>9.402965714285715</v>
      </c>
      <c r="J173" s="2">
        <f t="shared" si="18"/>
        <v>9.4227605349915979</v>
      </c>
      <c r="K173" s="2">
        <f t="shared" si="13"/>
        <v>9.5868874061902343</v>
      </c>
    </row>
    <row r="174" spans="1:11" ht="13.5" x14ac:dyDescent="0.25">
      <c r="A174" s="3">
        <v>42256</v>
      </c>
      <c r="B174" s="2">
        <v>9.5067000000000004</v>
      </c>
      <c r="C174" s="2">
        <f t="shared" si="14"/>
        <v>0</v>
      </c>
      <c r="D174" s="2">
        <f t="shared" si="15"/>
        <v>9.4097600000000003</v>
      </c>
      <c r="E174" s="2">
        <f t="shared" si="16"/>
        <v>9.3967100000000006</v>
      </c>
      <c r="F174" s="2">
        <f t="shared" si="17"/>
        <v>9.3542099999999984</v>
      </c>
      <c r="G174" s="2">
        <f t="shared" si="12"/>
        <v>9.6911659999999955</v>
      </c>
      <c r="H174" s="2"/>
      <c r="I174" s="2">
        <f t="array" ref="I174">SUMPRODUCT(B158:B177, (ROW(B158:B177)-ROW(B158)+1)) / (20*21/2)</f>
        <v>9.4197980952380931</v>
      </c>
      <c r="J174" s="2">
        <f t="shared" si="18"/>
        <v>9.4307547697543033</v>
      </c>
      <c r="K174" s="2">
        <f t="shared" si="13"/>
        <v>9.5837428020259132</v>
      </c>
    </row>
    <row r="175" spans="1:11" ht="13.5" x14ac:dyDescent="0.25">
      <c r="A175" s="3">
        <v>42257</v>
      </c>
      <c r="B175" s="2">
        <v>9.5067000000000004</v>
      </c>
      <c r="C175" s="2">
        <f t="shared" si="14"/>
        <v>0</v>
      </c>
      <c r="D175" s="2">
        <f t="shared" si="15"/>
        <v>9.4470400000000012</v>
      </c>
      <c r="E175" s="2">
        <f t="shared" si="16"/>
        <v>9.4265399999999993</v>
      </c>
      <c r="F175" s="2">
        <f t="shared" si="17"/>
        <v>9.3588699999999996</v>
      </c>
      <c r="G175" s="2">
        <f t="shared" si="12"/>
        <v>9.6761039999999987</v>
      </c>
      <c r="H175" s="2"/>
      <c r="I175" s="2">
        <f t="array" ref="I175">SUMPRODUCT(B159:B178, (ROW(B159:B178)-ROW(B159)+1)) / (20*21/2)</f>
        <v>9.4568700000000003</v>
      </c>
      <c r="J175" s="2">
        <f t="shared" si="18"/>
        <v>9.437987648825322</v>
      </c>
      <c r="K175" s="2">
        <f t="shared" si="13"/>
        <v>9.5807215156719572</v>
      </c>
    </row>
    <row r="176" spans="1:11" ht="13.5" x14ac:dyDescent="0.25">
      <c r="A176" s="3">
        <v>42258</v>
      </c>
      <c r="B176" s="2">
        <v>9.4880999999999993</v>
      </c>
      <c r="C176" s="2">
        <f t="shared" si="14"/>
        <v>-1.860000000000106E-2</v>
      </c>
      <c r="D176" s="2">
        <f t="shared" si="15"/>
        <v>9.4806000000000008</v>
      </c>
      <c r="E176" s="2">
        <f t="shared" si="16"/>
        <v>9.4545099999999991</v>
      </c>
      <c r="F176" s="2">
        <f t="shared" si="17"/>
        <v>9.3672599999999981</v>
      </c>
      <c r="G176" s="2">
        <f t="shared" si="12"/>
        <v>9.6606699999999979</v>
      </c>
      <c r="H176" s="2"/>
      <c r="I176" s="2">
        <f t="array" ref="I176">SUMPRODUCT(B160:B179, (ROW(B160:B179)-ROW(B160)+1)) / (20*21/2)</f>
        <v>9.4939376190476175</v>
      </c>
      <c r="J176" s="2">
        <f t="shared" si="18"/>
        <v>9.4427602536991007</v>
      </c>
      <c r="K176" s="2">
        <f t="shared" si="13"/>
        <v>9.5770892993710959</v>
      </c>
    </row>
    <row r="177" spans="1:11" ht="13.5" x14ac:dyDescent="0.25">
      <c r="A177" s="3">
        <v>42261</v>
      </c>
      <c r="B177" s="2">
        <v>9.5440000000000005</v>
      </c>
      <c r="C177" s="2">
        <f t="shared" si="14"/>
        <v>5.5900000000001171E-2</v>
      </c>
      <c r="D177" s="2">
        <f t="shared" si="15"/>
        <v>9.5104399999999991</v>
      </c>
      <c r="E177" s="2">
        <f t="shared" si="16"/>
        <v>9.4619699999999991</v>
      </c>
      <c r="F177" s="2">
        <f t="shared" si="17"/>
        <v>9.3784449999999993</v>
      </c>
      <c r="G177" s="2">
        <f t="shared" si="12"/>
        <v>9.6486659999999969</v>
      </c>
      <c r="H177" s="2"/>
      <c r="I177" s="2">
        <f t="array" ref="I177">SUMPRODUCT(B161:B180, (ROW(B161:B180)-ROW(B161)+1)) / (20*21/2)</f>
        <v>9.5305576190476202</v>
      </c>
      <c r="J177" s="2">
        <f t="shared" si="18"/>
        <v>9.452402134299188</v>
      </c>
      <c r="K177" s="2">
        <f t="shared" si="13"/>
        <v>9.5757916797879155</v>
      </c>
    </row>
    <row r="178" spans="1:11" ht="13.5" x14ac:dyDescent="0.25">
      <c r="A178" s="3">
        <v>42262</v>
      </c>
      <c r="B178" s="2">
        <v>9.7676999999999996</v>
      </c>
      <c r="C178" s="2">
        <f t="shared" si="14"/>
        <v>0.22369999999999912</v>
      </c>
      <c r="D178" s="2">
        <f t="shared" si="15"/>
        <v>9.56264</v>
      </c>
      <c r="E178" s="2">
        <f t="shared" si="16"/>
        <v>9.4806100000000004</v>
      </c>
      <c r="F178" s="2">
        <f t="shared" si="17"/>
        <v>9.3970899999999986</v>
      </c>
      <c r="G178" s="2">
        <f t="shared" ref="G178:G241" si="19">AVERAGE(B129:B178)</f>
        <v>9.6411359999999959</v>
      </c>
      <c r="H178" s="2"/>
      <c r="I178" s="2">
        <f t="array" ref="I178">SUMPRODUCT(B162:B181, (ROW(B162:B181)-ROW(B162)+1)) / (20*21/2)</f>
        <v>9.5542223809523801</v>
      </c>
      <c r="J178" s="2">
        <f t="shared" si="18"/>
        <v>9.4824305024611704</v>
      </c>
      <c r="K178" s="2">
        <f t="shared" si="13"/>
        <v>9.5833174962668206</v>
      </c>
    </row>
    <row r="179" spans="1:11" ht="13.5" x14ac:dyDescent="0.25">
      <c r="A179" s="3">
        <v>42263</v>
      </c>
      <c r="B179" s="2">
        <v>9.7863000000000007</v>
      </c>
      <c r="C179" s="2">
        <f t="shared" si="14"/>
        <v>1.860000000000106E-2</v>
      </c>
      <c r="D179" s="2">
        <f t="shared" si="15"/>
        <v>9.6185599999999987</v>
      </c>
      <c r="E179" s="2">
        <f t="shared" si="16"/>
        <v>9.5141600000000004</v>
      </c>
      <c r="F179" s="2">
        <f t="shared" si="17"/>
        <v>9.4203900000000012</v>
      </c>
      <c r="G179" s="2">
        <f t="shared" si="19"/>
        <v>9.6348719999999961</v>
      </c>
      <c r="H179" s="2"/>
      <c r="I179" s="2">
        <f t="array" ref="I179">SUMPRODUCT(B163:B182, (ROW(B163:B182)-ROW(B163)+1)) / (20*21/2)</f>
        <v>9.5759519047619044</v>
      </c>
      <c r="J179" s="2">
        <f t="shared" si="18"/>
        <v>9.5113704546077251</v>
      </c>
      <c r="K179" s="2">
        <f t="shared" ref="K179:K242" si="20">$K$4*B179+(1-$K$4)*K178</f>
        <v>9.5912775944524373</v>
      </c>
    </row>
    <row r="180" spans="1:11" ht="13.5" x14ac:dyDescent="0.25">
      <c r="A180" s="3">
        <v>42264</v>
      </c>
      <c r="B180" s="2">
        <v>9.8048999999999999</v>
      </c>
      <c r="C180" s="2">
        <f t="shared" si="14"/>
        <v>1.8599999999999284E-2</v>
      </c>
      <c r="D180" s="2">
        <f t="shared" si="15"/>
        <v>9.6782000000000004</v>
      </c>
      <c r="E180" s="2">
        <f t="shared" si="16"/>
        <v>9.5626200000000008</v>
      </c>
      <c r="F180" s="2">
        <f t="shared" si="17"/>
        <v>9.4446200000000005</v>
      </c>
      <c r="G180" s="2">
        <f t="shared" si="19"/>
        <v>9.6296519999999965</v>
      </c>
      <c r="H180" s="2"/>
      <c r="I180" s="2">
        <f t="array" ref="I180">SUMPRODUCT(B164:B183, (ROW(B164:B183)-ROW(B164)+1)) / (20*21/2)</f>
        <v>9.5964428571428542</v>
      </c>
      <c r="J180" s="2">
        <f t="shared" si="18"/>
        <v>9.5393256494069885</v>
      </c>
      <c r="K180" s="2">
        <f t="shared" si="20"/>
        <v>9.5996549436895968</v>
      </c>
    </row>
    <row r="181" spans="1:11" ht="13.5" x14ac:dyDescent="0.25">
      <c r="A181" s="3">
        <v>42265</v>
      </c>
      <c r="B181" s="2">
        <v>9.6930999999999994</v>
      </c>
      <c r="C181" s="2">
        <f t="shared" si="14"/>
        <v>-0.11180000000000057</v>
      </c>
      <c r="D181" s="2">
        <f t="shared" si="15"/>
        <v>9.7192000000000007</v>
      </c>
      <c r="E181" s="2">
        <f t="shared" si="16"/>
        <v>9.5999000000000017</v>
      </c>
      <c r="F181" s="2">
        <f t="shared" si="17"/>
        <v>9.4649400000000004</v>
      </c>
      <c r="G181" s="2">
        <f t="shared" si="19"/>
        <v>9.6214499999999958</v>
      </c>
      <c r="H181" s="2"/>
      <c r="I181" s="2">
        <f t="array" ref="I181">SUMPRODUCT(B165:B184, (ROW(B165:B184)-ROW(B165)+1)) / (20*21/2)</f>
        <v>9.6206366666666678</v>
      </c>
      <c r="J181" s="2">
        <f t="shared" si="18"/>
        <v>9.5539708256539413</v>
      </c>
      <c r="K181" s="2">
        <f t="shared" si="20"/>
        <v>9.6033194557017705</v>
      </c>
    </row>
    <row r="182" spans="1:11" ht="13.5" x14ac:dyDescent="0.25">
      <c r="A182" s="3">
        <v>42268</v>
      </c>
      <c r="B182" s="2">
        <v>9.6930999999999994</v>
      </c>
      <c r="C182" s="2">
        <f t="shared" si="14"/>
        <v>0</v>
      </c>
      <c r="D182" s="2">
        <f t="shared" si="15"/>
        <v>9.7490199999999998</v>
      </c>
      <c r="E182" s="2">
        <f t="shared" si="16"/>
        <v>9.6297300000000003</v>
      </c>
      <c r="F182" s="2">
        <f t="shared" si="17"/>
        <v>9.4854449999999986</v>
      </c>
      <c r="G182" s="2">
        <f t="shared" si="19"/>
        <v>9.6128759999999982</v>
      </c>
      <c r="H182" s="2"/>
      <c r="I182" s="2">
        <f t="array" ref="I182">SUMPRODUCT(B166:B185, (ROW(B166:B185)-ROW(B166)+1)) / (20*21/2)</f>
        <v>9.6530199999999997</v>
      </c>
      <c r="J182" s="2">
        <f t="shared" si="18"/>
        <v>9.5672212232107086</v>
      </c>
      <c r="K182" s="2">
        <f t="shared" si="20"/>
        <v>9.6068402613605262</v>
      </c>
    </row>
    <row r="183" spans="1:11" ht="13.5" x14ac:dyDescent="0.25">
      <c r="A183" s="3">
        <v>42269</v>
      </c>
      <c r="B183" s="2">
        <v>9.7005999999999997</v>
      </c>
      <c r="C183" s="2">
        <f t="shared" si="14"/>
        <v>7.5000000000002842E-3</v>
      </c>
      <c r="D183" s="2">
        <f t="shared" si="15"/>
        <v>9.7356000000000016</v>
      </c>
      <c r="E183" s="2">
        <f t="shared" si="16"/>
        <v>9.6491199999999999</v>
      </c>
      <c r="F183" s="2">
        <f t="shared" si="17"/>
        <v>9.5098649999999996</v>
      </c>
      <c r="G183" s="2">
        <f t="shared" si="19"/>
        <v>9.6055699999999984</v>
      </c>
      <c r="H183" s="2"/>
      <c r="I183" s="2">
        <f t="array" ref="I183">SUMPRODUCT(B167:B186, (ROW(B167:B186)-ROW(B167)+1)) / (20*21/2)</f>
        <v>9.6726347619047619</v>
      </c>
      <c r="J183" s="2">
        <f t="shared" si="18"/>
        <v>9.5799239638573077</v>
      </c>
      <c r="K183" s="2">
        <f t="shared" si="20"/>
        <v>9.6105171138561918</v>
      </c>
    </row>
    <row r="184" spans="1:11" ht="13.5" x14ac:dyDescent="0.25">
      <c r="A184" s="3">
        <v>42270</v>
      </c>
      <c r="B184" s="2">
        <v>9.7638999999999996</v>
      </c>
      <c r="C184" s="2">
        <f t="shared" si="14"/>
        <v>6.3299999999999912E-2</v>
      </c>
      <c r="D184" s="2">
        <f t="shared" si="15"/>
        <v>9.7311200000000007</v>
      </c>
      <c r="E184" s="2">
        <f t="shared" si="16"/>
        <v>9.6748399999999997</v>
      </c>
      <c r="F184" s="2">
        <f t="shared" si="17"/>
        <v>9.5357749999999992</v>
      </c>
      <c r="G184" s="2">
        <f t="shared" si="19"/>
        <v>9.5995299999999979</v>
      </c>
      <c r="H184" s="2"/>
      <c r="I184" s="2">
        <f t="array" ref="I184">SUMPRODUCT(B168:B187, (ROW(B168:B187)-ROW(B168)+1)) / (20*21/2)</f>
        <v>9.6923890476190468</v>
      </c>
      <c r="J184" s="2">
        <f t="shared" si="18"/>
        <v>9.5974454911089921</v>
      </c>
      <c r="K184" s="2">
        <f t="shared" si="20"/>
        <v>9.6165321289990864</v>
      </c>
    </row>
    <row r="185" spans="1:11" ht="13.5" x14ac:dyDescent="0.25">
      <c r="A185" s="3">
        <v>42275</v>
      </c>
      <c r="B185" s="2">
        <v>9.8757999999999999</v>
      </c>
      <c r="C185" s="2">
        <f t="shared" si="14"/>
        <v>0.11190000000000033</v>
      </c>
      <c r="D185" s="2">
        <f t="shared" si="15"/>
        <v>9.7452999999999985</v>
      </c>
      <c r="E185" s="2">
        <f t="shared" si="16"/>
        <v>9.7117500000000003</v>
      </c>
      <c r="F185" s="2">
        <f t="shared" si="17"/>
        <v>9.5691449999999989</v>
      </c>
      <c r="G185" s="2">
        <f t="shared" si="19"/>
        <v>9.5964739999999988</v>
      </c>
      <c r="H185" s="2"/>
      <c r="I185" s="2">
        <f t="array" ref="I185">SUMPRODUCT(B169:B188, (ROW(B169:B188)-ROW(B169)+1)) / (20*21/2)</f>
        <v>9.719069523809523</v>
      </c>
      <c r="J185" s="2">
        <f t="shared" si="18"/>
        <v>9.6239554443367066</v>
      </c>
      <c r="K185" s="2">
        <f t="shared" si="20"/>
        <v>9.6266994964893193</v>
      </c>
    </row>
    <row r="186" spans="1:11" ht="13.5" x14ac:dyDescent="0.25">
      <c r="A186" s="3">
        <v>42276</v>
      </c>
      <c r="B186" s="2">
        <v>9.7751000000000001</v>
      </c>
      <c r="C186" s="2">
        <f t="shared" si="14"/>
        <v>-0.10069999999999979</v>
      </c>
      <c r="D186" s="2">
        <f t="shared" si="15"/>
        <v>9.7617000000000012</v>
      </c>
      <c r="E186" s="2">
        <f t="shared" si="16"/>
        <v>9.7404499999999992</v>
      </c>
      <c r="F186" s="2">
        <f t="shared" si="17"/>
        <v>9.5974799999999991</v>
      </c>
      <c r="G186" s="2">
        <f t="shared" si="19"/>
        <v>9.5906579999999995</v>
      </c>
      <c r="H186" s="2"/>
      <c r="I186" s="2">
        <f t="array" ref="I186">SUMPRODUCT(B170:B189, (ROW(B170:B189)-ROW(B170)+1)) / (20*21/2)</f>
        <v>9.7428399999999993</v>
      </c>
      <c r="J186" s="2">
        <f t="shared" si="18"/>
        <v>9.6383501639236862</v>
      </c>
      <c r="K186" s="2">
        <f t="shared" si="20"/>
        <v>9.6325191240779731</v>
      </c>
    </row>
    <row r="187" spans="1:11" ht="13.5" x14ac:dyDescent="0.25">
      <c r="A187" s="3">
        <v>42277</v>
      </c>
      <c r="B187" s="2">
        <v>9.8048999999999999</v>
      </c>
      <c r="C187" s="2">
        <f t="shared" si="14"/>
        <v>2.9799999999999827E-2</v>
      </c>
      <c r="D187" s="2">
        <f t="shared" si="15"/>
        <v>9.7840600000000002</v>
      </c>
      <c r="E187" s="2">
        <f t="shared" si="16"/>
        <v>9.7665399999999991</v>
      </c>
      <c r="F187" s="2">
        <f t="shared" si="17"/>
        <v>9.614255</v>
      </c>
      <c r="G187" s="2">
        <f t="shared" si="19"/>
        <v>9.5854379999999981</v>
      </c>
      <c r="H187" s="2"/>
      <c r="I187" s="2">
        <f t="array" ref="I187">SUMPRODUCT(B171:B190, (ROW(B171:B190)-ROW(B171)+1)) / (20*21/2)</f>
        <v>9.7574642857142848</v>
      </c>
      <c r="J187" s="2">
        <f t="shared" si="18"/>
        <v>9.6542120530738114</v>
      </c>
      <c r="K187" s="2">
        <f t="shared" si="20"/>
        <v>9.6392791584278577</v>
      </c>
    </row>
    <row r="188" spans="1:11" ht="13.5" x14ac:dyDescent="0.25">
      <c r="A188" s="3">
        <v>42278</v>
      </c>
      <c r="B188" s="2">
        <v>9.8943999999999992</v>
      </c>
      <c r="C188" s="2">
        <f t="shared" si="14"/>
        <v>8.9499999999999247E-2</v>
      </c>
      <c r="D188" s="2">
        <f t="shared" si="15"/>
        <v>9.8228200000000001</v>
      </c>
      <c r="E188" s="2">
        <f t="shared" si="16"/>
        <v>9.7792100000000008</v>
      </c>
      <c r="F188" s="2">
        <f t="shared" si="17"/>
        <v>9.6299100000000006</v>
      </c>
      <c r="G188" s="2">
        <f t="shared" si="19"/>
        <v>9.5820080000000001</v>
      </c>
      <c r="H188" s="2"/>
      <c r="I188" s="2">
        <f t="array" ref="I188">SUMPRODUCT(B172:B191, (ROW(B172:B191)-ROW(B172)+1)) / (20*21/2)</f>
        <v>9.7662380952380961</v>
      </c>
      <c r="J188" s="2">
        <f t="shared" si="18"/>
        <v>9.6770870956382105</v>
      </c>
      <c r="K188" s="2">
        <f t="shared" si="20"/>
        <v>9.6492838973130404</v>
      </c>
    </row>
    <row r="189" spans="1:11" ht="13.5" x14ac:dyDescent="0.25">
      <c r="A189" s="3">
        <v>42279</v>
      </c>
      <c r="B189" s="2">
        <v>9.8795000000000002</v>
      </c>
      <c r="C189" s="2">
        <f t="shared" si="14"/>
        <v>-1.4899999999999025E-2</v>
      </c>
      <c r="D189" s="2">
        <f t="shared" si="15"/>
        <v>9.8459400000000006</v>
      </c>
      <c r="E189" s="2">
        <f t="shared" si="16"/>
        <v>9.7885299999999997</v>
      </c>
      <c r="F189" s="2">
        <f t="shared" si="17"/>
        <v>9.651345000000001</v>
      </c>
      <c r="G189" s="2">
        <f t="shared" si="19"/>
        <v>9.5784280000000006</v>
      </c>
      <c r="H189" s="2"/>
      <c r="I189" s="2">
        <f t="array" ref="I189">SUMPRODUCT(B173:B192, (ROW(B173:B192)-ROW(B173)+1)) / (20*21/2)</f>
        <v>9.7693290476190473</v>
      </c>
      <c r="J189" s="2">
        <f t="shared" si="18"/>
        <v>9.6963645151012372</v>
      </c>
      <c r="K189" s="2">
        <f t="shared" si="20"/>
        <v>9.6583119797713533</v>
      </c>
    </row>
    <row r="190" spans="1:11" ht="13.5" x14ac:dyDescent="0.25">
      <c r="A190" s="3">
        <v>42282</v>
      </c>
      <c r="B190" s="2">
        <v>9.8048999999999999</v>
      </c>
      <c r="C190" s="2">
        <f t="shared" si="14"/>
        <v>-7.4600000000000222E-2</v>
      </c>
      <c r="D190" s="2">
        <f t="shared" si="15"/>
        <v>9.8317599999999992</v>
      </c>
      <c r="E190" s="2">
        <f t="shared" si="16"/>
        <v>9.7885299999999997</v>
      </c>
      <c r="F190" s="2">
        <f t="shared" si="17"/>
        <v>9.6755750000000003</v>
      </c>
      <c r="G190" s="2">
        <f t="shared" si="19"/>
        <v>9.5754439999999992</v>
      </c>
      <c r="H190" s="2"/>
      <c r="I190" s="2">
        <f t="array" ref="I190">SUMPRODUCT(B174:B193, (ROW(B174:B193)-ROW(B174)+1)) / (20*21/2)</f>
        <v>9.7683361904761892</v>
      </c>
      <c r="J190" s="2">
        <f t="shared" si="18"/>
        <v>9.7067012279487379</v>
      </c>
      <c r="K190" s="2">
        <f t="shared" si="20"/>
        <v>9.6640605295842423</v>
      </c>
    </row>
    <row r="191" spans="1:11" ht="13.5" x14ac:dyDescent="0.25">
      <c r="A191" s="3">
        <v>42283</v>
      </c>
      <c r="B191" s="2">
        <v>9.7676999999999996</v>
      </c>
      <c r="C191" s="2">
        <f t="shared" si="14"/>
        <v>-3.7200000000000344E-2</v>
      </c>
      <c r="D191" s="2">
        <f t="shared" si="15"/>
        <v>9.8302800000000001</v>
      </c>
      <c r="E191" s="2">
        <f t="shared" si="16"/>
        <v>9.7959900000000015</v>
      </c>
      <c r="F191" s="2">
        <f t="shared" si="17"/>
        <v>9.6979450000000007</v>
      </c>
      <c r="G191" s="2">
        <f t="shared" si="19"/>
        <v>9.5717160000000003</v>
      </c>
      <c r="H191" s="2"/>
      <c r="I191" s="2">
        <f t="array" ref="I191">SUMPRODUCT(B175:B194, (ROW(B175:B194)-ROW(B175)+1)) / (20*21/2)</f>
        <v>9.7688880952380952</v>
      </c>
      <c r="J191" s="2">
        <f t="shared" si="18"/>
        <v>9.7125106348107622</v>
      </c>
      <c r="K191" s="2">
        <f t="shared" si="20"/>
        <v>9.6681248225417225</v>
      </c>
    </row>
    <row r="192" spans="1:11" ht="13.5" x14ac:dyDescent="0.25">
      <c r="A192" s="3">
        <v>42284</v>
      </c>
      <c r="B192" s="2">
        <v>9.7303999999999995</v>
      </c>
      <c r="C192" s="2">
        <f t="shared" si="14"/>
        <v>-3.7300000000000111E-2</v>
      </c>
      <c r="D192" s="2">
        <f t="shared" si="15"/>
        <v>9.8153799999999993</v>
      </c>
      <c r="E192" s="2">
        <f t="shared" si="16"/>
        <v>9.7997200000000007</v>
      </c>
      <c r="F192" s="2">
        <f t="shared" si="17"/>
        <v>9.7147249999999996</v>
      </c>
      <c r="G192" s="2">
        <f t="shared" si="19"/>
        <v>9.5687339999999992</v>
      </c>
      <c r="H192" s="2"/>
      <c r="I192" s="2">
        <f t="array" ref="I192">SUMPRODUCT(B176:B195, (ROW(B176:B195)-ROW(B176)+1)) / (20*21/2)</f>
        <v>9.7648223809523813</v>
      </c>
      <c r="J192" s="2">
        <f t="shared" si="18"/>
        <v>9.7142143838764046</v>
      </c>
      <c r="K192" s="2">
        <f t="shared" si="20"/>
        <v>9.6705669863636157</v>
      </c>
    </row>
    <row r="193" spans="1:11" ht="13.5" x14ac:dyDescent="0.25">
      <c r="A193" s="3">
        <v>42285</v>
      </c>
      <c r="B193" s="2">
        <v>9.7042999999999999</v>
      </c>
      <c r="C193" s="2">
        <f t="shared" si="14"/>
        <v>-2.6099999999999568E-2</v>
      </c>
      <c r="D193" s="2">
        <f t="shared" si="15"/>
        <v>9.7773600000000016</v>
      </c>
      <c r="E193" s="2">
        <f t="shared" si="16"/>
        <v>9.8000900000000009</v>
      </c>
      <c r="F193" s="2">
        <f t="shared" si="17"/>
        <v>9.7246049999999986</v>
      </c>
      <c r="G193" s="2">
        <f t="shared" si="19"/>
        <v>9.5656019999999984</v>
      </c>
      <c r="H193" s="2"/>
      <c r="I193" s="2">
        <f t="array" ref="I193">SUMPRODUCT(B177:B196, (ROW(B177:B196)-ROW(B177)+1)) / (20*21/2)</f>
        <v>9.7598690476190466</v>
      </c>
      <c r="J193" s="2">
        <f t="shared" si="18"/>
        <v>9.7132701568405562</v>
      </c>
      <c r="K193" s="2">
        <f t="shared" si="20"/>
        <v>9.671889849643474</v>
      </c>
    </row>
    <row r="194" spans="1:11" ht="13.5" x14ac:dyDescent="0.25">
      <c r="A194" s="3">
        <v>42286</v>
      </c>
      <c r="B194" s="2">
        <v>9.7303999999999995</v>
      </c>
      <c r="C194" s="2">
        <f t="shared" si="14"/>
        <v>2.6099999999999568E-2</v>
      </c>
      <c r="D194" s="2">
        <f t="shared" si="15"/>
        <v>9.7475400000000008</v>
      </c>
      <c r="E194" s="2">
        <f t="shared" si="16"/>
        <v>9.7967400000000016</v>
      </c>
      <c r="F194" s="2">
        <f t="shared" si="17"/>
        <v>9.7357899999999997</v>
      </c>
      <c r="G194" s="2">
        <f t="shared" si="19"/>
        <v>9.5629919999999977</v>
      </c>
      <c r="H194" s="2"/>
      <c r="I194" s="2">
        <f t="array" ref="I194">SUMPRODUCT(B178:B197, (ROW(B178:B197)-ROW(B178)+1)) / (20*21/2)</f>
        <v>9.7532252380952364</v>
      </c>
      <c r="J194" s="2">
        <f t="shared" si="18"/>
        <v>9.7149015704747903</v>
      </c>
      <c r="K194" s="2">
        <f t="shared" si="20"/>
        <v>9.6741843653437307</v>
      </c>
    </row>
    <row r="195" spans="1:11" ht="13.5" x14ac:dyDescent="0.25">
      <c r="A195" s="3">
        <v>42289</v>
      </c>
      <c r="B195" s="2">
        <v>9.6930999999999994</v>
      </c>
      <c r="C195" s="2">
        <f t="shared" si="14"/>
        <v>-3.7300000000000111E-2</v>
      </c>
      <c r="D195" s="2">
        <f t="shared" si="15"/>
        <v>9.7251799999999999</v>
      </c>
      <c r="E195" s="2">
        <f t="shared" si="16"/>
        <v>9.7784700000000004</v>
      </c>
      <c r="F195" s="2">
        <f t="shared" si="17"/>
        <v>9.7451100000000004</v>
      </c>
      <c r="G195" s="2">
        <f t="shared" si="19"/>
        <v>9.5596359999999994</v>
      </c>
      <c r="H195" s="2"/>
      <c r="I195" s="2">
        <f t="array" ref="I195">SUMPRODUCT(B179:B198, (ROW(B179:B198)-ROW(B179)+1)) / (20*21/2)</f>
        <v>9.718573809523809</v>
      </c>
      <c r="J195" s="2">
        <f t="shared" si="18"/>
        <v>9.7128252304295728</v>
      </c>
      <c r="K195" s="2">
        <f t="shared" si="20"/>
        <v>9.6749261549380954</v>
      </c>
    </row>
    <row r="196" spans="1:11" ht="13.5" x14ac:dyDescent="0.25">
      <c r="A196" s="3">
        <v>42290</v>
      </c>
      <c r="B196" s="2">
        <v>9.6930999999999994</v>
      </c>
      <c r="C196" s="2">
        <f t="shared" ref="C196:C259" si="21">B196-B195</f>
        <v>0</v>
      </c>
      <c r="D196" s="2">
        <f t="shared" si="15"/>
        <v>9.7102599999999999</v>
      </c>
      <c r="E196" s="2">
        <f t="shared" si="16"/>
        <v>9.77027</v>
      </c>
      <c r="F196" s="2">
        <f t="shared" si="17"/>
        <v>9.7553599999999996</v>
      </c>
      <c r="G196" s="2">
        <f t="shared" si="19"/>
        <v>9.5576219999999985</v>
      </c>
      <c r="H196" s="2"/>
      <c r="I196" s="2">
        <f t="array" ref="I196">SUMPRODUCT(B180:B199, (ROW(B180:B199)-ROW(B180)+1)) / (20*21/2)</f>
        <v>9.692422857142855</v>
      </c>
      <c r="J196" s="2">
        <f t="shared" si="18"/>
        <v>9.7109466370553275</v>
      </c>
      <c r="K196" s="2">
        <f t="shared" si="20"/>
        <v>9.6756388547444452</v>
      </c>
    </row>
    <row r="197" spans="1:11" ht="13.5" x14ac:dyDescent="0.25">
      <c r="A197" s="3">
        <v>42293</v>
      </c>
      <c r="B197" s="2">
        <v>9.6856000000000009</v>
      </c>
      <c r="C197" s="2">
        <f t="shared" si="21"/>
        <v>-7.4999999999985079E-3</v>
      </c>
      <c r="D197" s="2">
        <f t="shared" si="15"/>
        <v>9.7012999999999998</v>
      </c>
      <c r="E197" s="2">
        <f t="shared" si="16"/>
        <v>9.7583400000000005</v>
      </c>
      <c r="F197" s="2">
        <f t="shared" si="17"/>
        <v>9.762439999999998</v>
      </c>
      <c r="G197" s="2">
        <f t="shared" si="19"/>
        <v>9.5567259999999994</v>
      </c>
      <c r="H197" s="2"/>
      <c r="I197" s="2">
        <f t="array" ref="I197">SUMPRODUCT(B181:B200, (ROW(B181:B200)-ROW(B181)+1)) / (20*21/2)</f>
        <v>9.6660095238095245</v>
      </c>
      <c r="J197" s="2">
        <f t="shared" si="18"/>
        <v>9.7085326716214873</v>
      </c>
      <c r="K197" s="2">
        <f t="shared" si="20"/>
        <v>9.6760294878917215</v>
      </c>
    </row>
    <row r="198" spans="1:11" ht="13.5" x14ac:dyDescent="0.25">
      <c r="A198" s="3">
        <v>42296</v>
      </c>
      <c r="B198" s="2">
        <v>9.3986000000000001</v>
      </c>
      <c r="C198" s="2">
        <f t="shared" si="21"/>
        <v>-0.28700000000000081</v>
      </c>
      <c r="D198" s="2">
        <f t="shared" ref="D198:D261" si="22">AVERAGE(B194:B198)</f>
        <v>9.6401599999999998</v>
      </c>
      <c r="E198" s="2">
        <f t="shared" si="16"/>
        <v>9.7087600000000016</v>
      </c>
      <c r="F198" s="2">
        <f t="shared" si="17"/>
        <v>9.7439849999999986</v>
      </c>
      <c r="G198" s="2">
        <f t="shared" si="19"/>
        <v>9.5495679999999989</v>
      </c>
      <c r="H198" s="2"/>
      <c r="I198" s="2">
        <f t="array" ref="I198">SUMPRODUCT(B182:B201, (ROW(B182:B201)-ROW(B182)+1)) / (20*21/2)</f>
        <v>9.6338252380952394</v>
      </c>
      <c r="J198" s="2">
        <f t="shared" si="18"/>
        <v>9.6790152743242022</v>
      </c>
      <c r="K198" s="2">
        <f t="shared" si="20"/>
        <v>9.6651499001312615</v>
      </c>
    </row>
    <row r="199" spans="1:11" ht="13.5" x14ac:dyDescent="0.25">
      <c r="A199" s="3">
        <v>42297</v>
      </c>
      <c r="B199" s="2">
        <v>9.4694000000000003</v>
      </c>
      <c r="C199" s="2">
        <f t="shared" si="21"/>
        <v>7.0800000000000196E-2</v>
      </c>
      <c r="D199" s="2">
        <f t="shared" si="22"/>
        <v>9.5879599999999989</v>
      </c>
      <c r="E199" s="2">
        <f t="shared" si="16"/>
        <v>9.6677500000000016</v>
      </c>
      <c r="F199" s="2">
        <f t="shared" si="17"/>
        <v>9.7281399999999998</v>
      </c>
      <c r="G199" s="2">
        <f t="shared" si="19"/>
        <v>9.5450939999999989</v>
      </c>
      <c r="H199" s="2"/>
      <c r="I199" s="2">
        <f t="array" ref="I199">SUMPRODUCT(B183:B202, (ROW(B183:B202)-ROW(B183)+1)) / (20*21/2)</f>
        <v>9.598196190476191</v>
      </c>
      <c r="J199" s="2">
        <f t="shared" si="18"/>
        <v>9.6590519148647545</v>
      </c>
      <c r="K199" s="2">
        <f t="shared" si="20"/>
        <v>9.6574734334594474</v>
      </c>
    </row>
    <row r="200" spans="1:11" ht="13.5" x14ac:dyDescent="0.25">
      <c r="A200" s="3">
        <v>42298</v>
      </c>
      <c r="B200" s="2">
        <v>9.4507999999999992</v>
      </c>
      <c r="C200" s="2">
        <f t="shared" si="21"/>
        <v>-1.860000000000106E-2</v>
      </c>
      <c r="D200" s="2">
        <f t="shared" si="22"/>
        <v>9.5395000000000003</v>
      </c>
      <c r="E200" s="2">
        <f t="shared" si="16"/>
        <v>9.632340000000001</v>
      </c>
      <c r="F200" s="2">
        <f t="shared" si="17"/>
        <v>9.7104349999999986</v>
      </c>
      <c r="G200" s="2">
        <f t="shared" si="19"/>
        <v>9.5395020000000006</v>
      </c>
      <c r="H200" s="2"/>
      <c r="I200" s="2">
        <f t="array" ref="I200">SUMPRODUCT(B184:B203, (ROW(B184:B203)-ROW(B184)+1)) / (20*21/2)</f>
        <v>9.5607900000000008</v>
      </c>
      <c r="J200" s="2">
        <f t="shared" si="18"/>
        <v>9.6392183991633491</v>
      </c>
      <c r="K200" s="2">
        <f t="shared" si="20"/>
        <v>9.6493685929316264</v>
      </c>
    </row>
    <row r="201" spans="1:11" ht="13.5" x14ac:dyDescent="0.25">
      <c r="A201" s="3">
        <v>42299</v>
      </c>
      <c r="B201" s="2">
        <v>9.3725000000000005</v>
      </c>
      <c r="C201" s="2">
        <f t="shared" si="21"/>
        <v>-7.8299999999998704E-2</v>
      </c>
      <c r="D201" s="2">
        <f t="shared" si="22"/>
        <v>9.4753800000000012</v>
      </c>
      <c r="E201" s="2">
        <f t="shared" si="16"/>
        <v>9.5928199999999997</v>
      </c>
      <c r="F201" s="2">
        <f t="shared" si="17"/>
        <v>9.6944049999999997</v>
      </c>
      <c r="G201" s="2">
        <f t="shared" si="19"/>
        <v>9.5353259999999995</v>
      </c>
      <c r="H201" s="2">
        <f>AVERAGE(B2:B201)</f>
        <v>9.5547295000000005</v>
      </c>
      <c r="I201" s="2">
        <f t="array" ref="I201">SUMPRODUCT(B185:B204, (ROW(B185:B204)-ROW(B185)+1)) / (20*21/2)</f>
        <v>9.5260866666666661</v>
      </c>
      <c r="J201" s="2">
        <f t="shared" si="18"/>
        <v>9.6138166468620785</v>
      </c>
      <c r="K201" s="2">
        <f t="shared" si="20"/>
        <v>9.6385110010519544</v>
      </c>
    </row>
    <row r="202" spans="1:11" ht="13.5" x14ac:dyDescent="0.25">
      <c r="A202" s="3">
        <v>42300</v>
      </c>
      <c r="B202" s="2">
        <v>9.3202999999999996</v>
      </c>
      <c r="C202" s="2">
        <f t="shared" si="21"/>
        <v>-5.2200000000000912E-2</v>
      </c>
      <c r="D202" s="2">
        <f t="shared" si="22"/>
        <v>9.4023199999999996</v>
      </c>
      <c r="E202" s="2">
        <f t="shared" si="16"/>
        <v>9.5518100000000015</v>
      </c>
      <c r="F202" s="2">
        <f t="shared" si="17"/>
        <v>9.6757650000000002</v>
      </c>
      <c r="G202" s="2">
        <f t="shared" si="19"/>
        <v>9.5334620000000001</v>
      </c>
      <c r="H202" s="2">
        <f t="shared" ref="H202:H265" si="23">AVERAGE(B3:B202)</f>
        <v>9.5589735000000022</v>
      </c>
      <c r="I202" s="2">
        <f t="array" ref="I202">SUMPRODUCT(B186:B205, (ROW(B186:B205)-ROW(B186)+1)) / (20*21/2)</f>
        <v>9.4964757142857152</v>
      </c>
      <c r="J202" s="2">
        <f t="shared" si="18"/>
        <v>9.5858626804942624</v>
      </c>
      <c r="K202" s="2">
        <f t="shared" si="20"/>
        <v>9.6260321382656038</v>
      </c>
    </row>
    <row r="203" spans="1:11" ht="13.5" x14ac:dyDescent="0.25">
      <c r="A203" s="3">
        <v>42303</v>
      </c>
      <c r="B203" s="2">
        <v>9.2829999999999995</v>
      </c>
      <c r="C203" s="2">
        <f t="shared" si="21"/>
        <v>-3.7300000000000111E-2</v>
      </c>
      <c r="D203" s="2">
        <f t="shared" si="22"/>
        <v>9.3792000000000009</v>
      </c>
      <c r="E203" s="2">
        <f t="shared" si="16"/>
        <v>9.5096799999999995</v>
      </c>
      <c r="F203" s="2">
        <f t="shared" si="17"/>
        <v>9.6548850000000002</v>
      </c>
      <c r="G203" s="2">
        <f t="shared" si="19"/>
        <v>9.5308519999999994</v>
      </c>
      <c r="H203" s="2">
        <f t="shared" si="23"/>
        <v>9.5633840000000028</v>
      </c>
      <c r="I203" s="2">
        <f t="array" ref="I203">SUMPRODUCT(B187:B206, (ROW(B187:B206)-ROW(B187)+1)) / (20*21/2)</f>
        <v>9.4730623809523831</v>
      </c>
      <c r="J203" s="2">
        <f t="shared" si="18"/>
        <v>9.5570186156852852</v>
      </c>
      <c r="K203" s="2">
        <f t="shared" si="20"/>
        <v>9.6125798975493062</v>
      </c>
    </row>
    <row r="204" spans="1:11" ht="13.5" x14ac:dyDescent="0.25">
      <c r="A204" s="3">
        <v>42304</v>
      </c>
      <c r="B204" s="2">
        <v>9.2904999999999998</v>
      </c>
      <c r="C204" s="2">
        <f t="shared" si="21"/>
        <v>7.5000000000002842E-3</v>
      </c>
      <c r="D204" s="2">
        <f t="shared" si="22"/>
        <v>9.3434200000000001</v>
      </c>
      <c r="E204" s="2">
        <f t="shared" ref="E204:E267" si="24">AVERAGE(B195:B204)</f>
        <v>9.4656899999999986</v>
      </c>
      <c r="F204" s="2">
        <f t="shared" si="17"/>
        <v>9.631215000000001</v>
      </c>
      <c r="G204" s="2">
        <f t="shared" si="19"/>
        <v>9.5291379999999997</v>
      </c>
      <c r="H204" s="2">
        <f t="shared" si="23"/>
        <v>9.5678675000000037</v>
      </c>
      <c r="I204" s="2">
        <f t="array" ref="I204">SUMPRODUCT(B188:B207, (ROW(B188:B207)-ROW(B188)+1)) / (20*21/2)</f>
        <v>9.4480847619047612</v>
      </c>
      <c r="J204" s="2">
        <f t="shared" si="18"/>
        <v>9.531635890381926</v>
      </c>
      <c r="K204" s="2">
        <f t="shared" si="20"/>
        <v>9.5999493133316864</v>
      </c>
    </row>
    <row r="205" spans="1:11" ht="13.5" x14ac:dyDescent="0.25">
      <c r="A205" s="3">
        <v>42305</v>
      </c>
      <c r="B205" s="2">
        <v>9.3202999999999996</v>
      </c>
      <c r="C205" s="2">
        <f t="shared" si="21"/>
        <v>2.9799999999999827E-2</v>
      </c>
      <c r="D205" s="2">
        <f t="shared" si="22"/>
        <v>9.3173200000000005</v>
      </c>
      <c r="E205" s="2">
        <f t="shared" si="24"/>
        <v>9.4284100000000013</v>
      </c>
      <c r="F205" s="2">
        <f t="shared" si="17"/>
        <v>9.6034399999999991</v>
      </c>
      <c r="G205" s="2">
        <f t="shared" si="19"/>
        <v>9.5272739999999985</v>
      </c>
      <c r="H205" s="2">
        <f t="shared" si="23"/>
        <v>9.5725000000000033</v>
      </c>
      <c r="I205" s="2">
        <f t="array" ref="I205">SUMPRODUCT(B189:B208, (ROW(B189:B208)-ROW(B189)+1)) / (20*21/2)</f>
        <v>9.4254147619047615</v>
      </c>
      <c r="J205" s="2">
        <f t="shared" si="18"/>
        <v>9.5115086627265057</v>
      </c>
      <c r="K205" s="2">
        <f t="shared" si="20"/>
        <v>9.5889826735931898</v>
      </c>
    </row>
    <row r="206" spans="1:11" ht="13.5" x14ac:dyDescent="0.25">
      <c r="A206" s="3">
        <v>42306</v>
      </c>
      <c r="B206" s="2">
        <v>9.3575999999999997</v>
      </c>
      <c r="C206" s="2">
        <f t="shared" si="21"/>
        <v>3.7300000000000111E-2</v>
      </c>
      <c r="D206" s="2">
        <f t="shared" si="22"/>
        <v>9.3143399999999996</v>
      </c>
      <c r="E206" s="2">
        <f t="shared" si="24"/>
        <v>9.3948600000000013</v>
      </c>
      <c r="F206" s="2">
        <f t="shared" si="17"/>
        <v>9.5825649999999989</v>
      </c>
      <c r="G206" s="2">
        <f t="shared" si="19"/>
        <v>9.5280199999999997</v>
      </c>
      <c r="H206" s="2">
        <f t="shared" si="23"/>
        <v>9.5772835000000036</v>
      </c>
      <c r="I206" s="2">
        <f t="array" ref="I206">SUMPRODUCT(B190:B209, (ROW(B190:B209)-ROW(B190)+1)) / (20*21/2)</f>
        <v>9.4054785714285707</v>
      </c>
      <c r="J206" s="2">
        <f t="shared" si="18"/>
        <v>9.4968506948477902</v>
      </c>
      <c r="K206" s="2">
        <f t="shared" si="20"/>
        <v>9.5799088432562023</v>
      </c>
    </row>
    <row r="207" spans="1:11" ht="13.5" x14ac:dyDescent="0.25">
      <c r="A207" s="3">
        <v>42307</v>
      </c>
      <c r="B207" s="2">
        <v>9.3202999999999996</v>
      </c>
      <c r="C207" s="2">
        <f t="shared" si="21"/>
        <v>-3.7300000000000111E-2</v>
      </c>
      <c r="D207" s="2">
        <f t="shared" si="22"/>
        <v>9.3143399999999978</v>
      </c>
      <c r="E207" s="2">
        <f t="shared" si="24"/>
        <v>9.3583300000000005</v>
      </c>
      <c r="F207" s="2">
        <f t="shared" si="17"/>
        <v>9.5583349999999996</v>
      </c>
      <c r="G207" s="2">
        <f t="shared" si="19"/>
        <v>9.5280199999999979</v>
      </c>
      <c r="H207" s="2">
        <f t="shared" si="23"/>
        <v>9.5815275000000035</v>
      </c>
      <c r="I207" s="2">
        <f t="array" ref="I207">SUMPRODUCT(B191:B210, (ROW(B191:B210)-ROW(B191)+1)) / (20*21/2)</f>
        <v>9.3811004761904773</v>
      </c>
      <c r="J207" s="2">
        <f t="shared" si="18"/>
        <v>9.4800363429575256</v>
      </c>
      <c r="K207" s="2">
        <f t="shared" si="20"/>
        <v>9.5697281043049802</v>
      </c>
    </row>
    <row r="208" spans="1:11" ht="13.5" x14ac:dyDescent="0.25">
      <c r="A208" s="3">
        <v>42310</v>
      </c>
      <c r="B208" s="2">
        <v>9.3202999999999996</v>
      </c>
      <c r="C208" s="2">
        <f t="shared" si="21"/>
        <v>0</v>
      </c>
      <c r="D208" s="2">
        <f t="shared" si="22"/>
        <v>9.3217999999999996</v>
      </c>
      <c r="E208" s="2">
        <f t="shared" si="24"/>
        <v>9.3505000000000003</v>
      </c>
      <c r="F208" s="2">
        <f t="shared" si="17"/>
        <v>9.5296300000000009</v>
      </c>
      <c r="G208" s="2">
        <f t="shared" si="19"/>
        <v>9.5265299999999975</v>
      </c>
      <c r="H208" s="2">
        <f t="shared" si="23"/>
        <v>9.585065500000006</v>
      </c>
      <c r="I208" s="2">
        <f t="array" ref="I208">SUMPRODUCT(B192:B211, (ROW(B192:B211)-ROW(B192)+1)) / (20*21/2)</f>
        <v>9.3558328571428557</v>
      </c>
      <c r="J208" s="2">
        <f t="shared" si="18"/>
        <v>9.4648233579139518</v>
      </c>
      <c r="K208" s="2">
        <f t="shared" si="20"/>
        <v>9.5599466100185122</v>
      </c>
    </row>
    <row r="209" spans="1:11" ht="13.5" x14ac:dyDescent="0.25">
      <c r="A209" s="3">
        <v>42311</v>
      </c>
      <c r="B209" s="2">
        <v>9.3202999999999996</v>
      </c>
      <c r="C209" s="2">
        <f t="shared" si="21"/>
        <v>0</v>
      </c>
      <c r="D209" s="2">
        <f t="shared" si="22"/>
        <v>9.3277600000000014</v>
      </c>
      <c r="E209" s="2">
        <f t="shared" si="24"/>
        <v>9.3355900000000016</v>
      </c>
      <c r="F209" s="2">
        <f t="shared" si="17"/>
        <v>9.5016700000000007</v>
      </c>
      <c r="G209" s="2">
        <f t="shared" si="19"/>
        <v>9.5265299999999975</v>
      </c>
      <c r="H209" s="2">
        <f t="shared" si="23"/>
        <v>9.5885155000000069</v>
      </c>
      <c r="I209" s="2">
        <f t="array" ref="I209">SUMPRODUCT(B193:B212, (ROW(B193:B212)-ROW(B193)+1)) / (20*21/2)</f>
        <v>9.3268380952380934</v>
      </c>
      <c r="J209" s="2">
        <f t="shared" si="18"/>
        <v>9.4510592285888144</v>
      </c>
      <c r="K209" s="2">
        <f t="shared" si="20"/>
        <v>9.5505487037432779</v>
      </c>
    </row>
    <row r="210" spans="1:11" ht="13.5" x14ac:dyDescent="0.25">
      <c r="A210" s="3">
        <v>42312</v>
      </c>
      <c r="B210" s="2">
        <v>9.2456999999999994</v>
      </c>
      <c r="C210" s="2">
        <f t="shared" si="21"/>
        <v>-7.4600000000000222E-2</v>
      </c>
      <c r="D210" s="2">
        <f t="shared" si="22"/>
        <v>9.3128399999999996</v>
      </c>
      <c r="E210" s="2">
        <f t="shared" si="24"/>
        <v>9.31508</v>
      </c>
      <c r="F210" s="2">
        <f t="shared" si="17"/>
        <v>9.4737100000000005</v>
      </c>
      <c r="G210" s="2">
        <f t="shared" si="19"/>
        <v>9.5250379999999968</v>
      </c>
      <c r="H210" s="2">
        <f t="shared" si="23"/>
        <v>9.5911510000000071</v>
      </c>
      <c r="I210" s="2">
        <f t="array" ref="I210">SUMPRODUCT(B194:B213, (ROW(B194:B213)-ROW(B194)+1)) / (20*21/2)</f>
        <v>9.2992295238095242</v>
      </c>
      <c r="J210" s="2">
        <f t="shared" si="18"/>
        <v>9.4315012068184512</v>
      </c>
      <c r="K210" s="2">
        <f t="shared" si="20"/>
        <v>9.5385938526160921</v>
      </c>
    </row>
    <row r="211" spans="1:11" ht="13.5" x14ac:dyDescent="0.25">
      <c r="A211" s="3">
        <v>42313</v>
      </c>
      <c r="B211" s="2">
        <v>9.2083999999999993</v>
      </c>
      <c r="C211" s="2">
        <f t="shared" si="21"/>
        <v>-3.7300000000000111E-2</v>
      </c>
      <c r="D211" s="2">
        <f t="shared" si="22"/>
        <v>9.2829999999999977</v>
      </c>
      <c r="E211" s="2">
        <f t="shared" si="24"/>
        <v>9.2986699999999995</v>
      </c>
      <c r="F211" s="2">
        <f t="shared" si="17"/>
        <v>9.4457449999999987</v>
      </c>
      <c r="G211" s="2">
        <f t="shared" si="19"/>
        <v>9.5234719999999964</v>
      </c>
      <c r="H211" s="2">
        <f t="shared" si="23"/>
        <v>9.5936885000000061</v>
      </c>
      <c r="I211" s="2">
        <f t="array" ref="I211">SUMPRODUCT(B195:B214, (ROW(B195:B214)-ROW(B195)+1)) / (20*21/2)</f>
        <v>9.2502300000000002</v>
      </c>
      <c r="J211" s="2">
        <f t="shared" si="18"/>
        <v>9.4102534728357412</v>
      </c>
      <c r="K211" s="2">
        <f t="shared" si="20"/>
        <v>9.5256450740821279</v>
      </c>
    </row>
    <row r="212" spans="1:11" ht="13.5" x14ac:dyDescent="0.25">
      <c r="A212" s="3">
        <v>42314</v>
      </c>
      <c r="B212" s="2">
        <v>9.1412999999999993</v>
      </c>
      <c r="C212" s="2">
        <f t="shared" si="21"/>
        <v>-6.7099999999999937E-2</v>
      </c>
      <c r="D212" s="2">
        <f t="shared" si="22"/>
        <v>9.2471999999999994</v>
      </c>
      <c r="E212" s="2">
        <f t="shared" si="24"/>
        <v>9.2807700000000004</v>
      </c>
      <c r="F212" s="2">
        <f t="shared" ref="F212:F275" si="25">AVERAGE(B193:B212)</f>
        <v>9.4162900000000018</v>
      </c>
      <c r="G212" s="2">
        <f t="shared" si="19"/>
        <v>9.5206379999999964</v>
      </c>
      <c r="H212" s="2">
        <f t="shared" si="23"/>
        <v>9.5959785000000064</v>
      </c>
      <c r="I212" s="2">
        <f t="array" ref="I212">SUMPRODUCT(B196:B215, (ROW(B196:B215)-ROW(B196)+1)) / (20*21/2)</f>
        <v>9.1946661904761893</v>
      </c>
      <c r="J212" s="2">
        <f t="shared" si="18"/>
        <v>9.3846388563751937</v>
      </c>
      <c r="K212" s="2">
        <f t="shared" si="20"/>
        <v>9.5105727182357711</v>
      </c>
    </row>
    <row r="213" spans="1:11" ht="13.5" x14ac:dyDescent="0.25">
      <c r="A213" s="3">
        <v>42317</v>
      </c>
      <c r="B213" s="2">
        <v>9.1264000000000003</v>
      </c>
      <c r="C213" s="2">
        <f t="shared" si="21"/>
        <v>-1.4899999999999025E-2</v>
      </c>
      <c r="D213" s="2">
        <f t="shared" si="22"/>
        <v>9.2084200000000003</v>
      </c>
      <c r="E213" s="2">
        <f t="shared" si="24"/>
        <v>9.26511</v>
      </c>
      <c r="F213" s="2">
        <f t="shared" si="25"/>
        <v>9.3873950000000015</v>
      </c>
      <c r="G213" s="2">
        <f t="shared" si="19"/>
        <v>9.5189219999999963</v>
      </c>
      <c r="H213" s="2">
        <f t="shared" si="23"/>
        <v>9.5981940000000083</v>
      </c>
      <c r="I213" s="2">
        <f t="array" ref="I213">SUMPRODUCT(B197:B216, (ROW(B197:B216)-ROW(B197)+1)) / (20*21/2)</f>
        <v>9.1122928571428563</v>
      </c>
      <c r="J213" s="2">
        <f t="shared" ref="J213:J276" si="26">$J$4*B213+J212*(1-$J$4)</f>
        <v>9.3600446795775571</v>
      </c>
      <c r="K213" s="2">
        <f t="shared" si="20"/>
        <v>9.4955071214422127</v>
      </c>
    </row>
    <row r="214" spans="1:11" ht="13.5" x14ac:dyDescent="0.25">
      <c r="A214" s="3">
        <v>42318</v>
      </c>
      <c r="B214" s="2">
        <v>8.8728999999999996</v>
      </c>
      <c r="C214" s="2">
        <f t="shared" si="21"/>
        <v>-0.25350000000000072</v>
      </c>
      <c r="D214" s="2">
        <f t="shared" si="22"/>
        <v>9.1189400000000003</v>
      </c>
      <c r="E214" s="2">
        <f t="shared" si="24"/>
        <v>9.2233499999999999</v>
      </c>
      <c r="F214" s="2">
        <f t="shared" si="25"/>
        <v>9.3445199999999993</v>
      </c>
      <c r="G214" s="2">
        <f t="shared" si="19"/>
        <v>9.5114659999999986</v>
      </c>
      <c r="H214" s="2">
        <f t="shared" si="23"/>
        <v>9.5986130000000074</v>
      </c>
      <c r="I214" s="2">
        <f t="array" ref="I214">SUMPRODUCT(B198:B217, (ROW(B198:B217)-ROW(B198)+1)) / (20*21/2)</f>
        <v>9.0526057142857148</v>
      </c>
      <c r="J214" s="2">
        <f t="shared" si="26"/>
        <v>9.3136499481892194</v>
      </c>
      <c r="K214" s="2">
        <f t="shared" si="20"/>
        <v>9.4710911558954596</v>
      </c>
    </row>
    <row r="215" spans="1:11" ht="13.5" x14ac:dyDescent="0.25">
      <c r="A215" s="3">
        <v>42319</v>
      </c>
      <c r="B215" s="2">
        <v>8.7611000000000008</v>
      </c>
      <c r="C215" s="2">
        <f t="shared" si="21"/>
        <v>-0.11179999999999879</v>
      </c>
      <c r="D215" s="2">
        <f t="shared" si="22"/>
        <v>9.0220199999999995</v>
      </c>
      <c r="E215" s="2">
        <f t="shared" si="24"/>
        <v>9.1674299999999995</v>
      </c>
      <c r="F215" s="2">
        <f t="shared" si="25"/>
        <v>9.2979200000000013</v>
      </c>
      <c r="G215" s="2">
        <f t="shared" si="19"/>
        <v>9.502519999999997</v>
      </c>
      <c r="H215" s="2">
        <f t="shared" si="23"/>
        <v>9.5988785000000068</v>
      </c>
      <c r="I215" s="2">
        <f t="array" ref="I215">SUMPRODUCT(B199:B218, (ROW(B199:B218)-ROW(B199)+1)) / (20*21/2)</f>
        <v>9.0090585714285716</v>
      </c>
      <c r="J215" s="2">
        <f t="shared" si="26"/>
        <v>9.2610261435997696</v>
      </c>
      <c r="K215" s="2">
        <f t="shared" si="20"/>
        <v>9.4432483654681878</v>
      </c>
    </row>
    <row r="216" spans="1:11" ht="13.5" x14ac:dyDescent="0.25">
      <c r="A216" s="3">
        <v>42320</v>
      </c>
      <c r="B216" s="2">
        <v>8.4329999999999998</v>
      </c>
      <c r="C216" s="2">
        <f t="shared" si="21"/>
        <v>-0.32810000000000095</v>
      </c>
      <c r="D216" s="2">
        <f t="shared" si="22"/>
        <v>8.8669399999999996</v>
      </c>
      <c r="E216" s="2">
        <f t="shared" si="24"/>
        <v>9.0749699999999986</v>
      </c>
      <c r="F216" s="2">
        <f t="shared" si="25"/>
        <v>9.2349150000000009</v>
      </c>
      <c r="G216" s="2">
        <f t="shared" si="19"/>
        <v>9.4870119999999982</v>
      </c>
      <c r="H216" s="2">
        <f t="shared" si="23"/>
        <v>9.5972920000000084</v>
      </c>
      <c r="I216" s="2">
        <f t="array" ref="I216">SUMPRODUCT(B200:B219, (ROW(B200:B219)-ROW(B200)+1)) / (20*21/2)</f>
        <v>8.9651723809523816</v>
      </c>
      <c r="J216" s="2">
        <f t="shared" si="26"/>
        <v>9.182166510875982</v>
      </c>
      <c r="K216" s="2">
        <f t="shared" si="20"/>
        <v>9.4036307825086514</v>
      </c>
    </row>
    <row r="217" spans="1:11" ht="13.5" x14ac:dyDescent="0.25">
      <c r="A217" s="3">
        <v>42321</v>
      </c>
      <c r="B217" s="2">
        <v>8.6082000000000001</v>
      </c>
      <c r="C217" s="2">
        <f t="shared" si="21"/>
        <v>0.17520000000000024</v>
      </c>
      <c r="D217" s="2">
        <f t="shared" si="22"/>
        <v>8.7603199999999983</v>
      </c>
      <c r="E217" s="2">
        <f t="shared" si="24"/>
        <v>9.003759999999998</v>
      </c>
      <c r="F217" s="2">
        <f t="shared" si="25"/>
        <v>9.181045000000001</v>
      </c>
      <c r="G217" s="2">
        <f t="shared" si="19"/>
        <v>9.4697879999999994</v>
      </c>
      <c r="H217" s="2">
        <f t="shared" si="23"/>
        <v>9.5962110000000092</v>
      </c>
      <c r="I217" s="2">
        <f t="array" ref="I217">SUMPRODUCT(B201:B220, (ROW(B201:B220)-ROW(B201)+1)) / (20*21/2)</f>
        <v>8.9321190476190466</v>
      </c>
      <c r="J217" s="2">
        <f t="shared" si="26"/>
        <v>9.1275030336496972</v>
      </c>
      <c r="K217" s="2">
        <f t="shared" si="20"/>
        <v>9.3724374184887047</v>
      </c>
    </row>
    <row r="218" spans="1:11" ht="13.5" x14ac:dyDescent="0.25">
      <c r="A218" s="3">
        <v>42324</v>
      </c>
      <c r="B218" s="2">
        <v>8.7238000000000007</v>
      </c>
      <c r="C218" s="2">
        <f t="shared" si="21"/>
        <v>0.11560000000000059</v>
      </c>
      <c r="D218" s="2">
        <f t="shared" si="22"/>
        <v>8.6798000000000002</v>
      </c>
      <c r="E218" s="2">
        <f t="shared" si="24"/>
        <v>8.9441100000000002</v>
      </c>
      <c r="F218" s="2">
        <f t="shared" si="25"/>
        <v>9.1473049999999994</v>
      </c>
      <c r="G218" s="2">
        <f t="shared" si="19"/>
        <v>9.4526379999999985</v>
      </c>
      <c r="H218" s="2">
        <f t="shared" si="23"/>
        <v>9.5958845000000093</v>
      </c>
      <c r="I218" s="2">
        <f t="array" ref="I218">SUMPRODUCT(B202:B221, (ROW(B202:B221)-ROW(B202)+1)) / (20*21/2)</f>
        <v>8.9105119047619041</v>
      </c>
      <c r="J218" s="2">
        <f t="shared" si="26"/>
        <v>9.0890551256830587</v>
      </c>
      <c r="K218" s="2">
        <f t="shared" si="20"/>
        <v>9.3470006569793433</v>
      </c>
    </row>
    <row r="219" spans="1:11" ht="13.5" x14ac:dyDescent="0.25">
      <c r="A219" s="3">
        <v>42325</v>
      </c>
      <c r="B219" s="2">
        <v>8.6865000000000006</v>
      </c>
      <c r="C219" s="2">
        <f t="shared" si="21"/>
        <v>-3.7300000000000111E-2</v>
      </c>
      <c r="D219" s="2">
        <f t="shared" si="22"/>
        <v>8.6425200000000011</v>
      </c>
      <c r="E219" s="2">
        <f t="shared" si="24"/>
        <v>8.8807299999999998</v>
      </c>
      <c r="F219" s="2">
        <f t="shared" si="25"/>
        <v>9.1081600000000016</v>
      </c>
      <c r="G219" s="2">
        <f t="shared" si="19"/>
        <v>9.4373519999999989</v>
      </c>
      <c r="H219" s="2">
        <f t="shared" si="23"/>
        <v>9.5953715000000095</v>
      </c>
      <c r="I219" s="2">
        <f t="array" ref="I219">SUMPRODUCT(B203:B222, (ROW(B203:B222)-ROW(B203)+1)) / (20*21/2)</f>
        <v>8.8885699999999996</v>
      </c>
      <c r="J219" s="2">
        <f t="shared" si="26"/>
        <v>9.0507165422846736</v>
      </c>
      <c r="K219" s="2">
        <f t="shared" si="20"/>
        <v>9.3210986704311338</v>
      </c>
    </row>
    <row r="220" spans="1:11" ht="13.5" x14ac:dyDescent="0.25">
      <c r="A220" s="3">
        <v>42326</v>
      </c>
      <c r="B220" s="2">
        <v>8.7611000000000008</v>
      </c>
      <c r="C220" s="2">
        <f t="shared" si="21"/>
        <v>7.4600000000000222E-2</v>
      </c>
      <c r="D220" s="2">
        <f t="shared" si="22"/>
        <v>8.6425200000000011</v>
      </c>
      <c r="E220" s="2">
        <f t="shared" si="24"/>
        <v>8.8322699999999976</v>
      </c>
      <c r="F220" s="2">
        <f t="shared" si="25"/>
        <v>9.0736749999999997</v>
      </c>
      <c r="G220" s="2">
        <f t="shared" si="19"/>
        <v>9.426167999999997</v>
      </c>
      <c r="H220" s="2">
        <f t="shared" si="23"/>
        <v>9.5951430000000091</v>
      </c>
      <c r="I220" s="2">
        <f t="array" ref="I220">SUMPRODUCT(B204:B223, (ROW(B204:B223)-ROW(B204)+1)) / (20*21/2)</f>
        <v>8.8690247619047611</v>
      </c>
      <c r="J220" s="2">
        <f t="shared" si="26"/>
        <v>9.0231340144480381</v>
      </c>
      <c r="K220" s="2">
        <f t="shared" si="20"/>
        <v>9.2991379382573651</v>
      </c>
    </row>
    <row r="221" spans="1:11" ht="13.5" x14ac:dyDescent="0.25">
      <c r="A221" s="3">
        <v>42327</v>
      </c>
      <c r="B221" s="2">
        <v>8.8468</v>
      </c>
      <c r="C221" s="2">
        <f t="shared" si="21"/>
        <v>8.5699999999999221E-2</v>
      </c>
      <c r="D221" s="2">
        <f t="shared" si="22"/>
        <v>8.7252800000000015</v>
      </c>
      <c r="E221" s="2">
        <f t="shared" si="24"/>
        <v>8.7961099999999988</v>
      </c>
      <c r="F221" s="2">
        <f t="shared" si="25"/>
        <v>9.0473900000000018</v>
      </c>
      <c r="G221" s="2">
        <f t="shared" si="19"/>
        <v>9.4166979999999967</v>
      </c>
      <c r="H221" s="2">
        <f t="shared" si="23"/>
        <v>9.595607500000007</v>
      </c>
      <c r="I221" s="2">
        <f t="array" ref="I221">SUMPRODUCT(B205:B224, (ROW(B205:B224)-ROW(B205)+1)) / (20*21/2)</f>
        <v>8.8463747619047606</v>
      </c>
      <c r="J221" s="2">
        <f t="shared" si="26"/>
        <v>9.0063402987863199</v>
      </c>
      <c r="K221" s="2">
        <f t="shared" si="20"/>
        <v>9.2813991955806046</v>
      </c>
    </row>
    <row r="222" spans="1:11" ht="13.5" x14ac:dyDescent="0.25">
      <c r="A222" s="3">
        <v>42328</v>
      </c>
      <c r="B222" s="2">
        <v>8.8170000000000002</v>
      </c>
      <c r="C222" s="2">
        <f t="shared" si="21"/>
        <v>-2.9799999999999827E-2</v>
      </c>
      <c r="D222" s="2">
        <f t="shared" si="22"/>
        <v>8.7670399999999997</v>
      </c>
      <c r="E222" s="2">
        <f t="shared" si="24"/>
        <v>8.763679999999999</v>
      </c>
      <c r="F222" s="2">
        <f t="shared" si="25"/>
        <v>9.0222250000000024</v>
      </c>
      <c r="G222" s="2">
        <f t="shared" si="19"/>
        <v>9.4051419999999961</v>
      </c>
      <c r="H222" s="2">
        <f t="shared" si="23"/>
        <v>9.595923000000008</v>
      </c>
      <c r="I222" s="2">
        <f t="array" ref="I222">SUMPRODUCT(B206:B225, (ROW(B206:B225)-ROW(B206)+1)) / (20*21/2)</f>
        <v>8.8262457142857151</v>
      </c>
      <c r="J222" s="2">
        <f t="shared" si="26"/>
        <v>8.988307889378099</v>
      </c>
      <c r="K222" s="2">
        <f t="shared" si="20"/>
        <v>9.2631874624205803</v>
      </c>
    </row>
    <row r="223" spans="1:11" ht="13.5" x14ac:dyDescent="0.25">
      <c r="A223" s="3">
        <v>42331</v>
      </c>
      <c r="B223" s="2">
        <v>8.8170000000000002</v>
      </c>
      <c r="C223" s="2">
        <f t="shared" si="21"/>
        <v>0</v>
      </c>
      <c r="D223" s="2">
        <f t="shared" si="22"/>
        <v>8.785680000000001</v>
      </c>
      <c r="E223" s="2">
        <f t="shared" si="24"/>
        <v>8.7327400000000015</v>
      </c>
      <c r="F223" s="2">
        <f t="shared" si="25"/>
        <v>8.9989249999999998</v>
      </c>
      <c r="G223" s="2">
        <f t="shared" si="19"/>
        <v>9.3913479999999954</v>
      </c>
      <c r="H223" s="2">
        <f t="shared" si="23"/>
        <v>9.596238500000009</v>
      </c>
      <c r="I223" s="2">
        <f t="array" ref="I223">SUMPRODUCT(B207:B226, (ROW(B207:B226)-ROW(B207)+1)) / (20*21/2)</f>
        <v>8.8069985714285721</v>
      </c>
      <c r="J223" s="2">
        <f t="shared" si="26"/>
        <v>8.9719928522944699</v>
      </c>
      <c r="K223" s="2">
        <f t="shared" si="20"/>
        <v>9.2456899148746743</v>
      </c>
    </row>
    <row r="224" spans="1:11" ht="13.5" x14ac:dyDescent="0.25">
      <c r="A224" s="3">
        <v>42332</v>
      </c>
      <c r="B224" s="2">
        <v>8.7611000000000008</v>
      </c>
      <c r="C224" s="2">
        <f t="shared" si="21"/>
        <v>-5.5899999999999395E-2</v>
      </c>
      <c r="D224" s="2">
        <f t="shared" si="22"/>
        <v>8.8005999999999993</v>
      </c>
      <c r="E224" s="2">
        <f t="shared" si="24"/>
        <v>8.7215600000000002</v>
      </c>
      <c r="F224" s="2">
        <f t="shared" si="25"/>
        <v>8.9724550000000001</v>
      </c>
      <c r="G224" s="2">
        <f t="shared" si="19"/>
        <v>9.3764359999999964</v>
      </c>
      <c r="H224" s="2">
        <f t="shared" si="23"/>
        <v>9.5965395000000075</v>
      </c>
      <c r="I224" s="2">
        <f t="array" ref="I224">SUMPRODUCT(B208:B227, (ROW(B208:B227)-ROW(B208)+1)) / (20*21/2)</f>
        <v>8.7853571428571424</v>
      </c>
      <c r="J224" s="2">
        <f t="shared" si="26"/>
        <v>8.9519078187426153</v>
      </c>
      <c r="K224" s="2">
        <f t="shared" si="20"/>
        <v>9.2266863888011592</v>
      </c>
    </row>
    <row r="225" spans="1:11" ht="13.5" x14ac:dyDescent="0.25">
      <c r="A225" s="3">
        <v>42333</v>
      </c>
      <c r="B225" s="2">
        <v>8.7611000000000008</v>
      </c>
      <c r="C225" s="2">
        <f t="shared" si="21"/>
        <v>0</v>
      </c>
      <c r="D225" s="2">
        <f t="shared" si="22"/>
        <v>8.8005999999999993</v>
      </c>
      <c r="E225" s="2">
        <f t="shared" si="24"/>
        <v>8.7215600000000002</v>
      </c>
      <c r="F225" s="2">
        <f t="shared" si="25"/>
        <v>8.9444949999999999</v>
      </c>
      <c r="G225" s="2">
        <f t="shared" si="19"/>
        <v>9.3615239999999975</v>
      </c>
      <c r="H225" s="2">
        <f t="shared" si="23"/>
        <v>9.5971935000000084</v>
      </c>
      <c r="I225" s="2">
        <f t="array" ref="I225">SUMPRODUCT(B209:B228, (ROW(B209:B228)-ROW(B209)+1)) / (20*21/2)</f>
        <v>8.7525338095238094</v>
      </c>
      <c r="J225" s="2">
        <f t="shared" si="26"/>
        <v>8.9337356455290333</v>
      </c>
      <c r="K225" s="2">
        <f t="shared" si="20"/>
        <v>9.2084280990442515</v>
      </c>
    </row>
    <row r="226" spans="1:11" ht="13.5" x14ac:dyDescent="0.25">
      <c r="A226" s="3">
        <v>42334</v>
      </c>
      <c r="B226" s="2">
        <v>8.7423999999999999</v>
      </c>
      <c r="C226" s="2">
        <f t="shared" si="21"/>
        <v>-1.8700000000000827E-2</v>
      </c>
      <c r="D226" s="2">
        <f t="shared" si="22"/>
        <v>8.7797200000000011</v>
      </c>
      <c r="E226" s="2">
        <f t="shared" si="24"/>
        <v>8.7525000000000013</v>
      </c>
      <c r="F226" s="2">
        <f t="shared" si="25"/>
        <v>8.9137349999999991</v>
      </c>
      <c r="G226" s="2">
        <f t="shared" si="19"/>
        <v>9.3466099999999965</v>
      </c>
      <c r="H226" s="2">
        <f t="shared" si="23"/>
        <v>9.5977715000000074</v>
      </c>
      <c r="I226" s="2">
        <f t="array" ref="I226">SUMPRODUCT(B210:B229, (ROW(B210:B229)-ROW(B210)+1)) / (20*21/2)</f>
        <v>8.7216576190476172</v>
      </c>
      <c r="J226" s="2">
        <f t="shared" si="26"/>
        <v>8.9155132030976958</v>
      </c>
      <c r="K226" s="2">
        <f t="shared" si="20"/>
        <v>9.1901524873170253</v>
      </c>
    </row>
    <row r="227" spans="1:11" ht="13.5" x14ac:dyDescent="0.25">
      <c r="A227" s="3">
        <v>42335</v>
      </c>
      <c r="B227" s="2">
        <v>8.6865000000000006</v>
      </c>
      <c r="C227" s="2">
        <f t="shared" si="21"/>
        <v>-5.5899999999999395E-2</v>
      </c>
      <c r="D227" s="2">
        <f t="shared" si="22"/>
        <v>8.7536199999999997</v>
      </c>
      <c r="E227" s="2">
        <f t="shared" si="24"/>
        <v>8.7603299999999997</v>
      </c>
      <c r="F227" s="2">
        <f t="shared" si="25"/>
        <v>8.8820449999999997</v>
      </c>
      <c r="G227" s="2">
        <f t="shared" si="19"/>
        <v>9.3294599999999956</v>
      </c>
      <c r="H227" s="2">
        <f t="shared" si="23"/>
        <v>9.5979820000000071</v>
      </c>
      <c r="I227" s="2">
        <f t="array" ref="I227">SUMPRODUCT(B211:B230, (ROW(B211:B230)-ROW(B211)+1)) / (20*21/2)</f>
        <v>8.6945985714285712</v>
      </c>
      <c r="J227" s="2">
        <f t="shared" si="26"/>
        <v>8.8937024218502962</v>
      </c>
      <c r="K227" s="2">
        <f t="shared" si="20"/>
        <v>9.1704014093830253</v>
      </c>
    </row>
    <row r="228" spans="1:11" ht="13.5" x14ac:dyDescent="0.25">
      <c r="A228" s="3">
        <v>42338</v>
      </c>
      <c r="B228" s="2">
        <v>8.5373999999999999</v>
      </c>
      <c r="C228" s="2">
        <f t="shared" si="21"/>
        <v>-0.14910000000000068</v>
      </c>
      <c r="D228" s="2">
        <f t="shared" si="22"/>
        <v>8.6977000000000011</v>
      </c>
      <c r="E228" s="2">
        <f t="shared" si="24"/>
        <v>8.7416900000000002</v>
      </c>
      <c r="F228" s="2">
        <f t="shared" si="25"/>
        <v>8.8429000000000002</v>
      </c>
      <c r="G228" s="2">
        <f t="shared" si="19"/>
        <v>9.3048539999999971</v>
      </c>
      <c r="H228" s="2">
        <f t="shared" si="23"/>
        <v>9.5977115000000079</v>
      </c>
      <c r="I228" s="2">
        <f t="array" ref="I228">SUMPRODUCT(B212:B231, (ROW(B212:B231)-ROW(B212)+1)) / (20*21/2)</f>
        <v>8.6710014285714294</v>
      </c>
      <c r="J228" s="2">
        <f t="shared" si="26"/>
        <v>8.8597688578645535</v>
      </c>
      <c r="K228" s="2">
        <f t="shared" si="20"/>
        <v>9.1455778247013377</v>
      </c>
    </row>
    <row r="229" spans="1:11" ht="13.5" x14ac:dyDescent="0.25">
      <c r="A229" s="3">
        <v>42339</v>
      </c>
      <c r="B229" s="2">
        <v>8.5187000000000008</v>
      </c>
      <c r="C229" s="2">
        <f t="shared" si="21"/>
        <v>-1.8699999999999051E-2</v>
      </c>
      <c r="D229" s="2">
        <f t="shared" si="22"/>
        <v>8.6492200000000015</v>
      </c>
      <c r="E229" s="2">
        <f t="shared" si="24"/>
        <v>8.7249099999999995</v>
      </c>
      <c r="F229" s="2">
        <f t="shared" si="25"/>
        <v>8.8028200000000005</v>
      </c>
      <c r="G229" s="2">
        <f t="shared" si="19"/>
        <v>9.2795019999999973</v>
      </c>
      <c r="H229" s="2">
        <f t="shared" si="23"/>
        <v>9.5973300000000084</v>
      </c>
      <c r="I229" s="2">
        <f t="array" ref="I229">SUMPRODUCT(B213:B232, (ROW(B213:B232)-ROW(B213)+1)) / (20*21/2)</f>
        <v>8.6492695238095259</v>
      </c>
      <c r="J229" s="2">
        <f t="shared" si="26"/>
        <v>8.8272861094964998</v>
      </c>
      <c r="K229" s="2">
        <f t="shared" si="20"/>
        <v>9.1209943805954037</v>
      </c>
    </row>
    <row r="230" spans="1:11" ht="13.5" x14ac:dyDescent="0.25">
      <c r="A230" s="3">
        <v>42340</v>
      </c>
      <c r="B230" s="2">
        <v>8.5187000000000008</v>
      </c>
      <c r="C230" s="2">
        <f t="shared" si="21"/>
        <v>0</v>
      </c>
      <c r="D230" s="2">
        <f t="shared" si="22"/>
        <v>8.6007400000000001</v>
      </c>
      <c r="E230" s="2">
        <f t="shared" si="24"/>
        <v>8.7006699999999988</v>
      </c>
      <c r="F230" s="2">
        <f t="shared" si="25"/>
        <v>8.7664699999999982</v>
      </c>
      <c r="G230" s="2">
        <f t="shared" si="19"/>
        <v>9.2537779999999987</v>
      </c>
      <c r="H230" s="2">
        <f t="shared" si="23"/>
        <v>9.5964015000000078</v>
      </c>
      <c r="I230" s="2">
        <f t="array" ref="I230">SUMPRODUCT(B214:B233, (ROW(B214:B233)-ROW(B214)+1)) / (20*21/2)</f>
        <v>8.6330590476190476</v>
      </c>
      <c r="J230" s="2">
        <f t="shared" si="26"/>
        <v>8.7978969562111189</v>
      </c>
      <c r="K230" s="2">
        <f t="shared" si="20"/>
        <v>9.0973749931210737</v>
      </c>
    </row>
    <row r="231" spans="1:11" ht="13.5" x14ac:dyDescent="0.25">
      <c r="A231" s="3">
        <v>42341</v>
      </c>
      <c r="B231" s="2">
        <v>8.5187000000000008</v>
      </c>
      <c r="C231" s="2">
        <f t="shared" si="21"/>
        <v>0</v>
      </c>
      <c r="D231" s="2">
        <f t="shared" si="22"/>
        <v>8.5560000000000009</v>
      </c>
      <c r="E231" s="2">
        <f t="shared" si="24"/>
        <v>8.6678599999999992</v>
      </c>
      <c r="F231" s="2">
        <f t="shared" si="25"/>
        <v>8.7319849999999981</v>
      </c>
      <c r="G231" s="2">
        <f t="shared" si="19"/>
        <v>9.2302900000000001</v>
      </c>
      <c r="H231" s="2">
        <f t="shared" si="23"/>
        <v>9.5955610000000089</v>
      </c>
      <c r="I231" s="2">
        <f t="array" ref="I231">SUMPRODUCT(B215:B234, (ROW(B215:B234)-ROW(B215)+1)) / (20*21/2)</f>
        <v>8.6239557142857137</v>
      </c>
      <c r="J231" s="2">
        <f t="shared" si="26"/>
        <v>8.7713067699052978</v>
      </c>
      <c r="K231" s="2">
        <f t="shared" si="20"/>
        <v>9.0746818561359337</v>
      </c>
    </row>
    <row r="232" spans="1:11" ht="13.5" x14ac:dyDescent="0.25">
      <c r="A232" s="3">
        <v>42342</v>
      </c>
      <c r="B232" s="2">
        <v>8.5038</v>
      </c>
      <c r="C232" s="2">
        <f t="shared" si="21"/>
        <v>-1.4900000000000801E-2</v>
      </c>
      <c r="D232" s="2">
        <f t="shared" si="22"/>
        <v>8.5194600000000005</v>
      </c>
      <c r="E232" s="2">
        <f t="shared" si="24"/>
        <v>8.6365400000000001</v>
      </c>
      <c r="F232" s="2">
        <f t="shared" si="25"/>
        <v>8.7001099999999987</v>
      </c>
      <c r="G232" s="2">
        <f t="shared" si="19"/>
        <v>9.2065040000000007</v>
      </c>
      <c r="H232" s="2">
        <f t="shared" si="23"/>
        <v>9.5946110000000076</v>
      </c>
      <c r="I232" s="2">
        <f t="array" ref="I232">SUMPRODUCT(B216:B235, (ROW(B216:B235)-ROW(B216)+1)) / (20*21/2)</f>
        <v>8.6109390476190484</v>
      </c>
      <c r="J232" s="2">
        <f t="shared" si="26"/>
        <v>8.7458299346762214</v>
      </c>
      <c r="K232" s="2">
        <f t="shared" si="20"/>
        <v>9.0522943323658982</v>
      </c>
    </row>
    <row r="233" spans="1:11" ht="13.5" x14ac:dyDescent="0.25">
      <c r="A233" s="3">
        <v>42345</v>
      </c>
      <c r="B233" s="2">
        <v>8.5298999999999996</v>
      </c>
      <c r="C233" s="2">
        <f t="shared" si="21"/>
        <v>2.6099999999999568E-2</v>
      </c>
      <c r="D233" s="2">
        <f t="shared" si="22"/>
        <v>8.5179599999999986</v>
      </c>
      <c r="E233" s="2">
        <f t="shared" si="24"/>
        <v>8.6078299999999999</v>
      </c>
      <c r="F233" s="2">
        <f t="shared" si="25"/>
        <v>8.6702849999999998</v>
      </c>
      <c r="G233" s="2">
        <f t="shared" si="19"/>
        <v>9.18309</v>
      </c>
      <c r="H233" s="2">
        <f t="shared" si="23"/>
        <v>9.5938440000000078</v>
      </c>
      <c r="I233" s="2">
        <f t="array" ref="I233">SUMPRODUCT(B217:B236, (ROW(B217:B236)-ROW(B217)+1)) / (20*21/2)</f>
        <v>8.6044099999999979</v>
      </c>
      <c r="J233" s="2">
        <f t="shared" si="26"/>
        <v>8.7252651789927711</v>
      </c>
      <c r="K233" s="2">
        <f t="shared" si="20"/>
        <v>9.0318082801162554</v>
      </c>
    </row>
    <row r="234" spans="1:11" ht="13.5" x14ac:dyDescent="0.25">
      <c r="A234" s="3">
        <v>42346</v>
      </c>
      <c r="B234" s="2">
        <v>8.5747</v>
      </c>
      <c r="C234" s="2">
        <f t="shared" si="21"/>
        <v>4.4800000000000395E-2</v>
      </c>
      <c r="D234" s="2">
        <f t="shared" si="22"/>
        <v>8.529160000000001</v>
      </c>
      <c r="E234" s="2">
        <f t="shared" si="24"/>
        <v>8.5891900000000021</v>
      </c>
      <c r="F234" s="2">
        <f t="shared" si="25"/>
        <v>8.6553750000000012</v>
      </c>
      <c r="G234" s="2">
        <f t="shared" si="19"/>
        <v>9.1593060000000008</v>
      </c>
      <c r="H234" s="2">
        <f t="shared" si="23"/>
        <v>9.5936540000000079</v>
      </c>
      <c r="I234" s="2">
        <f t="array" ref="I234">SUMPRODUCT(B218:B237, (ROW(B218:B237)-ROW(B218)+1)) / (20*21/2)</f>
        <v>8.5936538095238095</v>
      </c>
      <c r="J234" s="2">
        <f t="shared" si="26"/>
        <v>8.7109256381363167</v>
      </c>
      <c r="K234" s="2">
        <f t="shared" si="20"/>
        <v>9.0138824652097362</v>
      </c>
    </row>
    <row r="235" spans="1:11" ht="13.5" x14ac:dyDescent="0.25">
      <c r="A235" s="3">
        <v>42347</v>
      </c>
      <c r="B235" s="2">
        <v>8.5187000000000008</v>
      </c>
      <c r="C235" s="2">
        <f t="shared" si="21"/>
        <v>-5.5999999999999162E-2</v>
      </c>
      <c r="D235" s="2">
        <f t="shared" si="22"/>
        <v>8.529160000000001</v>
      </c>
      <c r="E235" s="2">
        <f t="shared" si="24"/>
        <v>8.5649499999999996</v>
      </c>
      <c r="F235" s="2">
        <f t="shared" si="25"/>
        <v>8.6432549999999999</v>
      </c>
      <c r="G235" s="2">
        <f t="shared" si="19"/>
        <v>9.1321640000000013</v>
      </c>
      <c r="H235" s="2">
        <f t="shared" si="23"/>
        <v>9.5923020000000072</v>
      </c>
      <c r="I235" s="2">
        <f t="array" ref="I235">SUMPRODUCT(B219:B238, (ROW(B219:B238)-ROW(B219)+1)) / (20*21/2)</f>
        <v>8.5832347619047624</v>
      </c>
      <c r="J235" s="2">
        <f t="shared" si="26"/>
        <v>8.6926184345042863</v>
      </c>
      <c r="K235" s="2">
        <f t="shared" si="20"/>
        <v>8.9944635450054324</v>
      </c>
    </row>
    <row r="236" spans="1:11" ht="13.5" x14ac:dyDescent="0.25">
      <c r="A236" s="3">
        <v>42348</v>
      </c>
      <c r="B236" s="2">
        <v>8.5747</v>
      </c>
      <c r="C236" s="2">
        <f t="shared" si="21"/>
        <v>5.5999999999999162E-2</v>
      </c>
      <c r="D236" s="2">
        <f t="shared" si="22"/>
        <v>8.5403599999999997</v>
      </c>
      <c r="E236" s="2">
        <f t="shared" si="24"/>
        <v>8.5481799999999986</v>
      </c>
      <c r="F236" s="2">
        <f t="shared" si="25"/>
        <v>8.6503400000000017</v>
      </c>
      <c r="G236" s="2">
        <f t="shared" si="19"/>
        <v>9.1081560000000028</v>
      </c>
      <c r="H236" s="2">
        <f t="shared" si="23"/>
        <v>9.5910535000000081</v>
      </c>
      <c r="I236" s="2">
        <f t="array" ref="I236">SUMPRODUCT(B220:B239, (ROW(B220:B239)-ROW(B220)+1)) / (20*21/2)</f>
        <v>8.5772557142857124</v>
      </c>
      <c r="J236" s="2">
        <f t="shared" si="26"/>
        <v>8.6813881074086403</v>
      </c>
      <c r="K236" s="2">
        <f t="shared" si="20"/>
        <v>8.9780022295150239</v>
      </c>
    </row>
    <row r="237" spans="1:11" ht="13.5" x14ac:dyDescent="0.25">
      <c r="A237" s="3">
        <v>42349</v>
      </c>
      <c r="B237" s="2">
        <v>8.5373999999999999</v>
      </c>
      <c r="C237" s="2">
        <f t="shared" si="21"/>
        <v>-3.7300000000000111E-2</v>
      </c>
      <c r="D237" s="2">
        <f t="shared" si="22"/>
        <v>8.5470799999999993</v>
      </c>
      <c r="E237" s="2">
        <f t="shared" si="24"/>
        <v>8.5332699999999999</v>
      </c>
      <c r="F237" s="2">
        <f t="shared" si="25"/>
        <v>8.6468000000000007</v>
      </c>
      <c r="G237" s="2">
        <f t="shared" si="19"/>
        <v>9.0828060000000015</v>
      </c>
      <c r="H237" s="2">
        <f t="shared" si="23"/>
        <v>9.5893005000000056</v>
      </c>
      <c r="I237" s="2">
        <f t="array" ref="I237">SUMPRODUCT(B221:B240, (ROW(B221:B240)-ROW(B221)+1)) / (20*21/2)</f>
        <v>8.5728661904761907</v>
      </c>
      <c r="J237" s="2">
        <f t="shared" si="26"/>
        <v>8.6676749543221021</v>
      </c>
      <c r="K237" s="2">
        <f t="shared" si="20"/>
        <v>8.9607237107105124</v>
      </c>
    </row>
    <row r="238" spans="1:11" ht="13.5" x14ac:dyDescent="0.25">
      <c r="A238" s="3">
        <v>42352</v>
      </c>
      <c r="B238" s="2">
        <v>8.5373999999999999</v>
      </c>
      <c r="C238" s="2">
        <f t="shared" si="21"/>
        <v>0</v>
      </c>
      <c r="D238" s="2">
        <f t="shared" si="22"/>
        <v>8.5485799999999994</v>
      </c>
      <c r="E238" s="2">
        <f t="shared" si="24"/>
        <v>8.5332700000000017</v>
      </c>
      <c r="F238" s="2">
        <f t="shared" si="25"/>
        <v>8.63748</v>
      </c>
      <c r="G238" s="2">
        <f t="shared" si="19"/>
        <v>9.0556660000000022</v>
      </c>
      <c r="H238" s="2">
        <f t="shared" si="23"/>
        <v>9.5873360000000059</v>
      </c>
      <c r="I238" s="2">
        <f t="array" ref="I238">SUMPRODUCT(B222:B241, (ROW(B222:B241)-ROW(B222)+1)) / (20*21/2)</f>
        <v>8.5895495238095254</v>
      </c>
      <c r="J238" s="2">
        <f t="shared" si="26"/>
        <v>8.6552678158152361</v>
      </c>
      <c r="K238" s="2">
        <f t="shared" si="20"/>
        <v>8.9441227808787271</v>
      </c>
    </row>
    <row r="239" spans="1:11" ht="13.5" x14ac:dyDescent="0.25">
      <c r="A239" s="3">
        <v>42353</v>
      </c>
      <c r="B239" s="2">
        <v>8.5747</v>
      </c>
      <c r="C239" s="2">
        <f t="shared" si="21"/>
        <v>3.7300000000000111E-2</v>
      </c>
      <c r="D239" s="2">
        <f t="shared" si="22"/>
        <v>8.5485799999999994</v>
      </c>
      <c r="E239" s="2">
        <f t="shared" si="24"/>
        <v>8.5388699999999993</v>
      </c>
      <c r="F239" s="2">
        <f t="shared" si="25"/>
        <v>8.6318899999999985</v>
      </c>
      <c r="G239" s="2">
        <f t="shared" si="19"/>
        <v>9.0295700000000014</v>
      </c>
      <c r="H239" s="2">
        <f t="shared" si="23"/>
        <v>9.5842340000000057</v>
      </c>
      <c r="I239" s="2">
        <f t="array" ref="I239">SUMPRODUCT(B223:B242, (ROW(B223:B242)-ROW(B223)+1)) / (20*21/2)</f>
        <v>8.6313209523809515</v>
      </c>
      <c r="J239" s="2">
        <f t="shared" si="26"/>
        <v>8.6475946904994991</v>
      </c>
      <c r="K239" s="2">
        <f t="shared" si="20"/>
        <v>8.9296356130011301</v>
      </c>
    </row>
    <row r="240" spans="1:11" ht="13.5" x14ac:dyDescent="0.25">
      <c r="A240" s="3">
        <v>42354</v>
      </c>
      <c r="B240" s="2">
        <v>8.5858000000000008</v>
      </c>
      <c r="C240" s="2">
        <f t="shared" si="21"/>
        <v>1.1100000000000776E-2</v>
      </c>
      <c r="D240" s="2">
        <f t="shared" si="22"/>
        <v>8.5619999999999994</v>
      </c>
      <c r="E240" s="2">
        <f t="shared" si="24"/>
        <v>8.5455800000000011</v>
      </c>
      <c r="F240" s="2">
        <f t="shared" si="25"/>
        <v>8.6231249999999982</v>
      </c>
      <c r="G240" s="2">
        <f t="shared" si="19"/>
        <v>9.0051880000000022</v>
      </c>
      <c r="H240" s="2">
        <f t="shared" si="23"/>
        <v>9.5789990000000067</v>
      </c>
      <c r="I240" s="2">
        <f t="array" ref="I240">SUMPRODUCT(B224:B243, (ROW(B224:B243)-ROW(B224)+1)) / (20*21/2)</f>
        <v>8.661290952380952</v>
      </c>
      <c r="J240" s="2">
        <f t="shared" si="26"/>
        <v>8.6417094818804987</v>
      </c>
      <c r="K240" s="2">
        <f t="shared" si="20"/>
        <v>8.9161518634716757</v>
      </c>
    </row>
    <row r="241" spans="1:11" ht="13.5" x14ac:dyDescent="0.25">
      <c r="A241" s="3">
        <v>42355</v>
      </c>
      <c r="B241" s="2">
        <v>8.7982999999999993</v>
      </c>
      <c r="C241" s="2">
        <f t="shared" si="21"/>
        <v>0.21249999999999858</v>
      </c>
      <c r="D241" s="2">
        <f t="shared" si="22"/>
        <v>8.6067199999999993</v>
      </c>
      <c r="E241" s="2">
        <f t="shared" si="24"/>
        <v>8.5735399999999995</v>
      </c>
      <c r="F241" s="2">
        <f t="shared" si="25"/>
        <v>8.6206999999999994</v>
      </c>
      <c r="G241" s="2">
        <f t="shared" si="19"/>
        <v>8.9858000000000011</v>
      </c>
      <c r="H241" s="2">
        <f t="shared" si="23"/>
        <v>9.5735735000000073</v>
      </c>
      <c r="I241" s="2">
        <f t="array" ref="I241">SUMPRODUCT(B225:B244, (ROW(B225:B244)-ROW(B225)+1)) / (20*21/2)</f>
        <v>8.6902776190476185</v>
      </c>
      <c r="J241" s="2">
        <f t="shared" si="26"/>
        <v>8.6566228645585461</v>
      </c>
      <c r="K241" s="2">
        <f t="shared" si="20"/>
        <v>8.9115302217669043</v>
      </c>
    </row>
    <row r="242" spans="1:11" ht="13.5" x14ac:dyDescent="0.25">
      <c r="A242" s="3">
        <v>42356</v>
      </c>
      <c r="B242" s="2">
        <v>9.0593000000000004</v>
      </c>
      <c r="C242" s="2">
        <f t="shared" si="21"/>
        <v>0.26100000000000101</v>
      </c>
      <c r="D242" s="2">
        <f t="shared" si="22"/>
        <v>8.7110999999999983</v>
      </c>
      <c r="E242" s="2">
        <f t="shared" si="24"/>
        <v>8.6290899999999997</v>
      </c>
      <c r="F242" s="2">
        <f t="shared" si="25"/>
        <v>8.6328150000000008</v>
      </c>
      <c r="G242" s="2">
        <f t="shared" ref="G242:G305" si="27">AVERAGE(B193:B242)</f>
        <v>8.9723780000000026</v>
      </c>
      <c r="H242" s="2">
        <f t="shared" si="23"/>
        <v>9.5699825000000072</v>
      </c>
      <c r="I242" s="2">
        <f t="array" ref="I242">SUMPRODUCT(B226:B245, (ROW(B226:B245)-ROW(B226)+1)) / (20*21/2)</f>
        <v>8.7219471428571431</v>
      </c>
      <c r="J242" s="2">
        <f t="shared" si="26"/>
        <v>8.6949730679339226</v>
      </c>
      <c r="K242" s="2">
        <f t="shared" si="20"/>
        <v>8.9173251150309483</v>
      </c>
    </row>
    <row r="243" spans="1:11" ht="13.5" x14ac:dyDescent="0.25">
      <c r="A243" s="3">
        <v>42359</v>
      </c>
      <c r="B243" s="2">
        <v>8.9474999999999998</v>
      </c>
      <c r="C243" s="2">
        <f t="shared" si="21"/>
        <v>-0.11180000000000057</v>
      </c>
      <c r="D243" s="2">
        <f t="shared" si="22"/>
        <v>8.7931199999999983</v>
      </c>
      <c r="E243" s="2">
        <f t="shared" si="24"/>
        <v>8.6708499999999997</v>
      </c>
      <c r="F243" s="2">
        <f t="shared" si="25"/>
        <v>8.6393400000000007</v>
      </c>
      <c r="G243" s="2">
        <f t="shared" si="27"/>
        <v>8.9572420000000026</v>
      </c>
      <c r="H243" s="2">
        <f t="shared" si="23"/>
        <v>9.566785500000007</v>
      </c>
      <c r="I243" s="2">
        <f t="array" ref="I243">SUMPRODUCT(B227:B246, (ROW(B227:B246)-ROW(B227)+1)) / (20*21/2)</f>
        <v>8.7493790476190458</v>
      </c>
      <c r="J243" s="2">
        <f t="shared" si="26"/>
        <v>8.7190232519402162</v>
      </c>
      <c r="K243" s="2">
        <f t="shared" ref="K243:K306" si="28">$K$4*B243+(1-$K$4)*K242</f>
        <v>8.9185084438532645</v>
      </c>
    </row>
    <row r="244" spans="1:11" ht="13.5" x14ac:dyDescent="0.25">
      <c r="A244" s="3">
        <v>42360</v>
      </c>
      <c r="B244" s="2">
        <v>8.9436999999999998</v>
      </c>
      <c r="C244" s="2">
        <f t="shared" si="21"/>
        <v>-3.8000000000000256E-3</v>
      </c>
      <c r="D244" s="2">
        <f t="shared" si="22"/>
        <v>8.8669200000000004</v>
      </c>
      <c r="E244" s="2">
        <f t="shared" si="24"/>
        <v>8.707749999999999</v>
      </c>
      <c r="F244" s="2">
        <f t="shared" si="25"/>
        <v>8.6484700000000032</v>
      </c>
      <c r="G244" s="2">
        <f t="shared" si="27"/>
        <v>8.9415080000000007</v>
      </c>
      <c r="H244" s="2">
        <f t="shared" si="23"/>
        <v>9.5636930000000078</v>
      </c>
      <c r="I244" s="2">
        <f t="array" ref="I244">SUMPRODUCT(B228:B247, (ROW(B228:B247)-ROW(B228)+1)) / (20*21/2)</f>
        <v>8.7758342857142857</v>
      </c>
      <c r="J244" s="2">
        <f t="shared" si="26"/>
        <v>8.7404210374697193</v>
      </c>
      <c r="K244" s="2">
        <f t="shared" si="28"/>
        <v>8.9194963480158833</v>
      </c>
    </row>
    <row r="245" spans="1:11" ht="13.5" x14ac:dyDescent="0.25">
      <c r="A245" s="3">
        <v>42361</v>
      </c>
      <c r="B245" s="2">
        <v>8.9809999999999999</v>
      </c>
      <c r="C245" s="2">
        <f t="shared" si="21"/>
        <v>3.7300000000000111E-2</v>
      </c>
      <c r="D245" s="2">
        <f t="shared" si="22"/>
        <v>8.9459599999999995</v>
      </c>
      <c r="E245" s="2">
        <f t="shared" si="24"/>
        <v>8.7539799999999985</v>
      </c>
      <c r="F245" s="2">
        <f t="shared" si="25"/>
        <v>8.6594650000000009</v>
      </c>
      <c r="G245" s="2">
        <f t="shared" si="27"/>
        <v>8.9272660000000013</v>
      </c>
      <c r="H245" s="2">
        <f t="shared" si="23"/>
        <v>9.5602400000000074</v>
      </c>
      <c r="I245" s="2">
        <f t="array" ref="I245">SUMPRODUCT(B229:B248, (ROW(B229:B248)-ROW(B229)+1)) / (20*21/2)</f>
        <v>8.8081419047619054</v>
      </c>
      <c r="J245" s="2">
        <f t="shared" si="26"/>
        <v>8.7633333196154606</v>
      </c>
      <c r="K245" s="2">
        <f t="shared" si="28"/>
        <v>8.9219082559368292</v>
      </c>
    </row>
    <row r="246" spans="1:11" ht="13.5" x14ac:dyDescent="0.25">
      <c r="A246" s="3">
        <v>42363</v>
      </c>
      <c r="B246" s="2">
        <v>8.9474999999999998</v>
      </c>
      <c r="C246" s="2">
        <f t="shared" si="21"/>
        <v>-3.3500000000000085E-2</v>
      </c>
      <c r="D246" s="2">
        <f t="shared" si="22"/>
        <v>8.9757999999999996</v>
      </c>
      <c r="E246" s="2">
        <f t="shared" si="24"/>
        <v>8.7912599999999994</v>
      </c>
      <c r="F246" s="2">
        <f t="shared" si="25"/>
        <v>8.6697200000000016</v>
      </c>
      <c r="G246" s="2">
        <f t="shared" si="27"/>
        <v>8.9123540000000023</v>
      </c>
      <c r="H246" s="2">
        <f t="shared" si="23"/>
        <v>9.5562490000000064</v>
      </c>
      <c r="I246" s="2">
        <f t="array" ref="I246">SUMPRODUCT(B230:B249, (ROW(B230:B249)-ROW(B230)+1)) / (20*21/2)</f>
        <v>8.8310466666666674</v>
      </c>
      <c r="J246" s="2">
        <f t="shared" si="26"/>
        <v>8.7808730034616076</v>
      </c>
      <c r="K246" s="2">
        <f t="shared" si="28"/>
        <v>8.9229118537432281</v>
      </c>
    </row>
    <row r="247" spans="1:11" ht="13.5" x14ac:dyDescent="0.25">
      <c r="A247" s="3">
        <v>42366</v>
      </c>
      <c r="B247" s="2">
        <v>8.9474999999999998</v>
      </c>
      <c r="C247" s="2">
        <f t="shared" si="21"/>
        <v>0</v>
      </c>
      <c r="D247" s="2">
        <f t="shared" si="22"/>
        <v>8.9534399999999987</v>
      </c>
      <c r="E247" s="2">
        <f t="shared" si="24"/>
        <v>8.8322699999999994</v>
      </c>
      <c r="F247" s="2">
        <f t="shared" si="25"/>
        <v>8.6827699999999997</v>
      </c>
      <c r="G247" s="2">
        <f t="shared" si="27"/>
        <v>8.8975920000000013</v>
      </c>
      <c r="H247" s="2">
        <f t="shared" si="23"/>
        <v>9.5520990000000072</v>
      </c>
      <c r="I247" s="2">
        <f t="array" ref="I247">SUMPRODUCT(B231:B250, (ROW(B231:B250)-ROW(B231)+1)) / (20*21/2)</f>
        <v>8.8412523809523815</v>
      </c>
      <c r="J247" s="2">
        <f t="shared" si="26"/>
        <v>8.7967422412271699</v>
      </c>
      <c r="K247" s="2">
        <f t="shared" si="28"/>
        <v>8.9238760947729059</v>
      </c>
    </row>
    <row r="248" spans="1:11" ht="13.5" x14ac:dyDescent="0.25">
      <c r="A248" s="3">
        <v>42367</v>
      </c>
      <c r="B248" s="2">
        <v>9.0220000000000002</v>
      </c>
      <c r="C248" s="2">
        <f t="shared" si="21"/>
        <v>7.4500000000000455E-2</v>
      </c>
      <c r="D248" s="2">
        <f t="shared" si="22"/>
        <v>8.9683399999999995</v>
      </c>
      <c r="E248" s="2">
        <f t="shared" si="24"/>
        <v>8.8807300000000016</v>
      </c>
      <c r="F248" s="2">
        <f t="shared" si="25"/>
        <v>8.706999999999999</v>
      </c>
      <c r="G248" s="2">
        <f t="shared" si="27"/>
        <v>8.8900600000000001</v>
      </c>
      <c r="H248" s="2">
        <f t="shared" si="23"/>
        <v>9.5484100000000076</v>
      </c>
      <c r="I248" s="2">
        <f t="array" ref="I248">SUMPRODUCT(B232:B251, (ROW(B232:B251)-ROW(B232)+1)) / (20*21/2)</f>
        <v>8.8684157142857156</v>
      </c>
      <c r="J248" s="2">
        <f t="shared" si="26"/>
        <v>8.8181953611102966</v>
      </c>
      <c r="K248" s="2">
        <f t="shared" si="28"/>
        <v>8.9277240910563211</v>
      </c>
    </row>
    <row r="249" spans="1:11" ht="13.5" x14ac:dyDescent="0.25">
      <c r="A249" s="3">
        <v>42368</v>
      </c>
      <c r="B249" s="2">
        <v>8.9474999999999998</v>
      </c>
      <c r="C249" s="2">
        <f t="shared" si="21"/>
        <v>-7.4500000000000455E-2</v>
      </c>
      <c r="D249" s="2">
        <f t="shared" si="22"/>
        <v>8.9690999999999992</v>
      </c>
      <c r="E249" s="2">
        <f t="shared" si="24"/>
        <v>8.9180100000000007</v>
      </c>
      <c r="F249" s="2">
        <f t="shared" si="25"/>
        <v>8.7284399999999973</v>
      </c>
      <c r="G249" s="2">
        <f t="shared" si="27"/>
        <v>8.8796220000000012</v>
      </c>
      <c r="H249" s="2">
        <f t="shared" si="23"/>
        <v>9.544348500000007</v>
      </c>
      <c r="I249" s="2">
        <f t="array" ref="I249">SUMPRODUCT(B233:B252, (ROW(B233:B252)-ROW(B233)+1)) / (20*21/2)</f>
        <v>8.9172895238095258</v>
      </c>
      <c r="J249" s="2">
        <f t="shared" si="26"/>
        <v>8.8305100886236012</v>
      </c>
      <c r="K249" s="2">
        <f t="shared" si="28"/>
        <v>8.9284996168972501</v>
      </c>
    </row>
    <row r="250" spans="1:11" ht="13.5" x14ac:dyDescent="0.25">
      <c r="A250" s="3">
        <v>42369</v>
      </c>
      <c r="B250" s="2">
        <v>8.8355999999999995</v>
      </c>
      <c r="C250" s="2">
        <f t="shared" si="21"/>
        <v>-0.11190000000000033</v>
      </c>
      <c r="D250" s="2">
        <f t="shared" si="22"/>
        <v>8.9400200000000005</v>
      </c>
      <c r="E250" s="2">
        <f t="shared" si="24"/>
        <v>8.94299</v>
      </c>
      <c r="F250" s="2">
        <f t="shared" si="25"/>
        <v>8.7442849999999979</v>
      </c>
      <c r="G250" s="2">
        <f t="shared" si="27"/>
        <v>8.8673180000000009</v>
      </c>
      <c r="H250" s="2">
        <f t="shared" si="23"/>
        <v>9.5396745000000074</v>
      </c>
      <c r="I250" s="2">
        <f t="array" ref="I250">SUMPRODUCT(B234:B253, (ROW(B234:B253)-ROW(B234)+1)) / (20*21/2)</f>
        <v>8.9823385714285706</v>
      </c>
      <c r="J250" s="2">
        <f t="shared" si="26"/>
        <v>8.8309948420880193</v>
      </c>
      <c r="K250" s="2">
        <f t="shared" si="28"/>
        <v>8.9248564946659847</v>
      </c>
    </row>
    <row r="251" spans="1:11" ht="13.5" x14ac:dyDescent="0.25">
      <c r="A251" s="3">
        <v>42373</v>
      </c>
      <c r="B251" s="2">
        <v>9.0295000000000005</v>
      </c>
      <c r="C251" s="2">
        <f t="shared" si="21"/>
        <v>0.19390000000000107</v>
      </c>
      <c r="D251" s="2">
        <f t="shared" si="22"/>
        <v>8.9564199999999996</v>
      </c>
      <c r="E251" s="2">
        <f t="shared" si="24"/>
        <v>8.9661099999999987</v>
      </c>
      <c r="F251" s="2">
        <f t="shared" si="25"/>
        <v>8.7698249999999991</v>
      </c>
      <c r="G251" s="2">
        <f t="shared" si="27"/>
        <v>8.8604579999999995</v>
      </c>
      <c r="H251" s="2">
        <f t="shared" si="23"/>
        <v>9.5354050000000079</v>
      </c>
      <c r="I251" s="2">
        <f t="array" ref="I251">SUMPRODUCT(B235:B254, (ROW(B235:B254)-ROW(B235)+1)) / (20*21/2)</f>
        <v>9.0428071428571446</v>
      </c>
      <c r="J251" s="2">
        <f t="shared" si="26"/>
        <v>8.8499000952224947</v>
      </c>
      <c r="K251" s="2">
        <f t="shared" si="28"/>
        <v>8.928960161541827</v>
      </c>
    </row>
    <row r="252" spans="1:11" ht="13.5" x14ac:dyDescent="0.25">
      <c r="A252" s="3">
        <v>42374</v>
      </c>
      <c r="B252" s="2">
        <v>9.2829999999999995</v>
      </c>
      <c r="C252" s="2">
        <f t="shared" si="21"/>
        <v>0.25349999999999895</v>
      </c>
      <c r="D252" s="2">
        <f t="shared" si="22"/>
        <v>9.0235200000000013</v>
      </c>
      <c r="E252" s="2">
        <f t="shared" si="24"/>
        <v>8.9884799999999991</v>
      </c>
      <c r="F252" s="2">
        <f t="shared" si="25"/>
        <v>8.8087849999999985</v>
      </c>
      <c r="G252" s="2">
        <f t="shared" si="27"/>
        <v>8.859712</v>
      </c>
      <c r="H252" s="2">
        <f t="shared" si="23"/>
        <v>9.5327560000000062</v>
      </c>
      <c r="I252" s="2">
        <f t="array" ref="I252">SUMPRODUCT(B236:B255, (ROW(B236:B255)-ROW(B236)+1)) / (20*21/2)</f>
        <v>9.1003276190476186</v>
      </c>
      <c r="J252" s="2">
        <f t="shared" si="26"/>
        <v>8.8911477052013055</v>
      </c>
      <c r="K252" s="2">
        <f t="shared" si="28"/>
        <v>8.9428440767754811</v>
      </c>
    </row>
    <row r="253" spans="1:11" ht="13.5" x14ac:dyDescent="0.25">
      <c r="A253" s="3">
        <v>42375</v>
      </c>
      <c r="B253" s="2">
        <v>9.4917999999999996</v>
      </c>
      <c r="C253" s="2">
        <f t="shared" si="21"/>
        <v>0.2088000000000001</v>
      </c>
      <c r="D253" s="2">
        <f t="shared" si="22"/>
        <v>9.1174799999999987</v>
      </c>
      <c r="E253" s="2">
        <f t="shared" si="24"/>
        <v>9.0429099999999991</v>
      </c>
      <c r="F253" s="2">
        <f t="shared" si="25"/>
        <v>8.8568800000000003</v>
      </c>
      <c r="G253" s="2">
        <f t="shared" si="27"/>
        <v>8.8638879999999975</v>
      </c>
      <c r="H253" s="2">
        <f t="shared" si="23"/>
        <v>9.5311510000000048</v>
      </c>
      <c r="I253" s="2">
        <f t="array" ref="I253">SUMPRODUCT(B237:B256, (ROW(B237:B256)-ROW(B237)+1)) / (20*21/2)</f>
        <v>9.1566957142857142</v>
      </c>
      <c r="J253" s="2">
        <f t="shared" si="26"/>
        <v>8.9483526856583229</v>
      </c>
      <c r="K253" s="2">
        <f t="shared" si="28"/>
        <v>8.964371760039187</v>
      </c>
    </row>
    <row r="254" spans="1:11" ht="13.5" x14ac:dyDescent="0.25">
      <c r="A254" s="3">
        <v>42376</v>
      </c>
      <c r="B254" s="2">
        <v>9.4917999999999996</v>
      </c>
      <c r="C254" s="2">
        <f t="shared" si="21"/>
        <v>0</v>
      </c>
      <c r="D254" s="2">
        <f t="shared" si="22"/>
        <v>9.2263399999999987</v>
      </c>
      <c r="E254" s="2">
        <f t="shared" si="24"/>
        <v>9.0977199999999989</v>
      </c>
      <c r="F254" s="2">
        <f t="shared" si="25"/>
        <v>8.9027350000000016</v>
      </c>
      <c r="G254" s="2">
        <f t="shared" si="27"/>
        <v>8.867913999999999</v>
      </c>
      <c r="H254" s="2">
        <f t="shared" si="23"/>
        <v>9.5310110000000048</v>
      </c>
      <c r="I254" s="2">
        <f t="array" ref="I254">SUMPRODUCT(B238:B257, (ROW(B238:B257)-ROW(B238)+1)) / (20*21/2)</f>
        <v>9.2190957142857126</v>
      </c>
      <c r="J254" s="2">
        <f t="shared" si="26"/>
        <v>9.0001095727384826</v>
      </c>
      <c r="K254" s="2">
        <f t="shared" si="28"/>
        <v>8.9850552204298069</v>
      </c>
    </row>
    <row r="255" spans="1:11" ht="13.5" x14ac:dyDescent="0.25">
      <c r="A255" s="3">
        <v>42377</v>
      </c>
      <c r="B255" s="2">
        <v>9.5067000000000004</v>
      </c>
      <c r="C255" s="2">
        <f t="shared" si="21"/>
        <v>1.4900000000000801E-2</v>
      </c>
      <c r="D255" s="2">
        <f t="shared" si="22"/>
        <v>9.3605599999999995</v>
      </c>
      <c r="E255" s="2">
        <f t="shared" si="24"/>
        <v>9.15029</v>
      </c>
      <c r="F255" s="2">
        <f t="shared" si="25"/>
        <v>8.952135000000002</v>
      </c>
      <c r="G255" s="2">
        <f t="shared" si="27"/>
        <v>8.8716419999999996</v>
      </c>
      <c r="H255" s="2">
        <f t="shared" si="23"/>
        <v>9.5301865000000046</v>
      </c>
      <c r="I255" s="2">
        <f t="array" ref="I255">SUMPRODUCT(B239:B258, (ROW(B239:B258)-ROW(B239)+1)) / (20*21/2)</f>
        <v>9.2726176190476188</v>
      </c>
      <c r="J255" s="2">
        <f t="shared" si="26"/>
        <v>9.0483562800967228</v>
      </c>
      <c r="K255" s="2">
        <f t="shared" si="28"/>
        <v>9.0055118784521682</v>
      </c>
    </row>
    <row r="256" spans="1:11" ht="13.5" x14ac:dyDescent="0.25">
      <c r="A256" s="3">
        <v>42380</v>
      </c>
      <c r="B256" s="2">
        <v>9.5440000000000005</v>
      </c>
      <c r="C256" s="2">
        <f t="shared" si="21"/>
        <v>3.7300000000000111E-2</v>
      </c>
      <c r="D256" s="2">
        <f t="shared" si="22"/>
        <v>9.4634600000000013</v>
      </c>
      <c r="E256" s="2">
        <f t="shared" si="24"/>
        <v>9.2099399999999996</v>
      </c>
      <c r="F256" s="2">
        <f t="shared" si="25"/>
        <v>9.0006000000000022</v>
      </c>
      <c r="G256" s="2">
        <f t="shared" si="27"/>
        <v>8.8753699999999984</v>
      </c>
      <c r="H256" s="2">
        <f t="shared" si="23"/>
        <v>9.5298660000000037</v>
      </c>
      <c r="I256" s="2">
        <f t="array" ref="I256">SUMPRODUCT(B240:B259, (ROW(B240:B259)-ROW(B240)+1)) / (20*21/2)</f>
        <v>9.3174485714285709</v>
      </c>
      <c r="J256" s="2">
        <f t="shared" si="26"/>
        <v>9.0955604438970354</v>
      </c>
      <c r="K256" s="2">
        <f t="shared" si="28"/>
        <v>9.0266290596893377</v>
      </c>
    </row>
    <row r="257" spans="1:11" ht="13.5" x14ac:dyDescent="0.25">
      <c r="A257" s="3">
        <v>42381</v>
      </c>
      <c r="B257" s="2">
        <v>9.6557999999999993</v>
      </c>
      <c r="C257" s="2">
        <f t="shared" si="21"/>
        <v>0.11179999999999879</v>
      </c>
      <c r="D257" s="2">
        <f t="shared" si="22"/>
        <v>9.5380199999999995</v>
      </c>
      <c r="E257" s="2">
        <f t="shared" si="24"/>
        <v>9.2807700000000004</v>
      </c>
      <c r="F257" s="2">
        <f t="shared" si="25"/>
        <v>9.0565200000000026</v>
      </c>
      <c r="G257" s="2">
        <f t="shared" si="27"/>
        <v>8.8820799999999984</v>
      </c>
      <c r="H257" s="2">
        <f t="shared" si="23"/>
        <v>9.5309870000000032</v>
      </c>
      <c r="I257" s="2">
        <f t="array" ref="I257">SUMPRODUCT(B241:B260, (ROW(B241:B260)-ROW(B241)+1)) / (20*21/2)</f>
        <v>9.3610290476190468</v>
      </c>
      <c r="J257" s="2">
        <f t="shared" si="26"/>
        <v>9.1489165920973168</v>
      </c>
      <c r="K257" s="2">
        <f t="shared" si="28"/>
        <v>9.0513024298975981</v>
      </c>
    </row>
    <row r="258" spans="1:11" ht="13.5" x14ac:dyDescent="0.25">
      <c r="A258" s="3">
        <v>42382</v>
      </c>
      <c r="B258" s="2">
        <v>9.6184999999999992</v>
      </c>
      <c r="C258" s="2">
        <f t="shared" si="21"/>
        <v>-3.7300000000000111E-2</v>
      </c>
      <c r="D258" s="2">
        <f t="shared" si="22"/>
        <v>9.5633599999999994</v>
      </c>
      <c r="E258" s="2">
        <f t="shared" si="24"/>
        <v>9.3404199999999982</v>
      </c>
      <c r="F258" s="2">
        <f t="shared" si="25"/>
        <v>9.1105750000000025</v>
      </c>
      <c r="G258" s="2">
        <f t="shared" si="27"/>
        <v>8.8880439999999989</v>
      </c>
      <c r="H258" s="2">
        <f t="shared" si="23"/>
        <v>9.5317805000000035</v>
      </c>
      <c r="I258" s="2">
        <f t="array" ref="I258">SUMPRODUCT(B242:B261, (ROW(B242:B261)-ROW(B242)+1)) / (20*21/2)</f>
        <v>9.4007585714285735</v>
      </c>
      <c r="J258" s="2">
        <f t="shared" si="26"/>
        <v>9.1936388214213824</v>
      </c>
      <c r="K258" s="2">
        <f t="shared" si="28"/>
        <v>9.0735454718623991</v>
      </c>
    </row>
    <row r="259" spans="1:11" ht="13.5" x14ac:dyDescent="0.25">
      <c r="A259" s="3">
        <v>42384</v>
      </c>
      <c r="B259" s="2">
        <v>9.5813000000000006</v>
      </c>
      <c r="C259" s="2">
        <f t="shared" si="21"/>
        <v>-3.7199999999998568E-2</v>
      </c>
      <c r="D259" s="2">
        <f t="shared" si="22"/>
        <v>9.5812599999999986</v>
      </c>
      <c r="E259" s="2">
        <f t="shared" si="24"/>
        <v>9.4038000000000004</v>
      </c>
      <c r="F259" s="2">
        <f t="shared" si="25"/>
        <v>9.1609050000000014</v>
      </c>
      <c r="G259" s="2">
        <f t="shared" si="27"/>
        <v>8.8932639999999985</v>
      </c>
      <c r="H259" s="2">
        <f t="shared" si="23"/>
        <v>9.5322995000000041</v>
      </c>
      <c r="I259" s="2">
        <f t="array" ref="I259">SUMPRODUCT(B243:B262, (ROW(B243:B262)-ROW(B243)+1)) / (20*21/2)</f>
        <v>9.4390147619047617</v>
      </c>
      <c r="J259" s="2">
        <f t="shared" si="26"/>
        <v>9.2305589336669644</v>
      </c>
      <c r="K259" s="2">
        <f t="shared" si="28"/>
        <v>9.0934574141423052</v>
      </c>
    </row>
    <row r="260" spans="1:11" ht="13.5" x14ac:dyDescent="0.25">
      <c r="A260" s="3">
        <v>42387</v>
      </c>
      <c r="B260" s="2">
        <v>9.6184999999999992</v>
      </c>
      <c r="C260" s="2">
        <f t="shared" ref="C260:C323" si="29">B260-B259</f>
        <v>3.7199999999998568E-2</v>
      </c>
      <c r="D260" s="2">
        <f t="shared" si="22"/>
        <v>9.6036199999999994</v>
      </c>
      <c r="E260" s="2">
        <f t="shared" si="24"/>
        <v>9.4820899999999995</v>
      </c>
      <c r="F260" s="2">
        <f t="shared" si="25"/>
        <v>9.2125400000000006</v>
      </c>
      <c r="G260" s="2">
        <f t="shared" si="27"/>
        <v>8.900719999999998</v>
      </c>
      <c r="H260" s="2">
        <f t="shared" si="23"/>
        <v>9.5330045000000041</v>
      </c>
      <c r="I260" s="2">
        <f t="array" ref="I260">SUMPRODUCT(B244:B263, (ROW(B244:B263)-ROW(B244)+1)) / (20*21/2)</f>
        <v>9.4708780952380938</v>
      </c>
      <c r="J260" s="2">
        <f t="shared" si="26"/>
        <v>9.2675057018891582</v>
      </c>
      <c r="K260" s="2">
        <f t="shared" si="28"/>
        <v>9.1140473194700586</v>
      </c>
    </row>
    <row r="261" spans="1:11" ht="13.5" x14ac:dyDescent="0.25">
      <c r="A261" s="3">
        <v>42388</v>
      </c>
      <c r="B261" s="2">
        <v>9.6296999999999997</v>
      </c>
      <c r="C261" s="2">
        <f t="shared" si="29"/>
        <v>1.1200000000000543E-2</v>
      </c>
      <c r="D261" s="2">
        <f t="shared" si="22"/>
        <v>9.6207599999999989</v>
      </c>
      <c r="E261" s="2">
        <f t="shared" si="24"/>
        <v>9.5421099999999992</v>
      </c>
      <c r="F261" s="2">
        <f t="shared" si="25"/>
        <v>9.2541100000000007</v>
      </c>
      <c r="G261" s="2">
        <f t="shared" si="27"/>
        <v>8.909145999999998</v>
      </c>
      <c r="H261" s="2">
        <f t="shared" si="23"/>
        <v>9.5324775000000024</v>
      </c>
      <c r="I261" s="2">
        <f t="array" ref="I261">SUMPRODUCT(B245:B264, (ROW(B245:B264)-ROW(B245)+1)) / (20*21/2)</f>
        <v>9.4853461904761893</v>
      </c>
      <c r="J261" s="2">
        <f t="shared" si="26"/>
        <v>9.3020003969473333</v>
      </c>
      <c r="K261" s="2">
        <f t="shared" si="28"/>
        <v>9.134268993216331</v>
      </c>
    </row>
    <row r="262" spans="1:11" ht="13.5" x14ac:dyDescent="0.25">
      <c r="A262" s="3">
        <v>42389</v>
      </c>
      <c r="B262" s="2">
        <v>9.6557999999999993</v>
      </c>
      <c r="C262" s="2">
        <f t="shared" si="29"/>
        <v>2.6099999999999568E-2</v>
      </c>
      <c r="D262" s="2">
        <f t="shared" ref="D262:D325" si="30">AVERAGE(B258:B262)</f>
        <v>9.6207600000000006</v>
      </c>
      <c r="E262" s="2">
        <f t="shared" si="24"/>
        <v>9.5793900000000001</v>
      </c>
      <c r="F262" s="2">
        <f t="shared" si="25"/>
        <v>9.2839349999999996</v>
      </c>
      <c r="G262" s="2">
        <f t="shared" si="27"/>
        <v>8.9194359999999975</v>
      </c>
      <c r="H262" s="2">
        <f t="shared" si="23"/>
        <v>9.533192500000002</v>
      </c>
      <c r="I262" s="2">
        <f t="array" ref="I262">SUMPRODUCT(B246:B265, (ROW(B246:B265)-ROW(B246)+1)) / (20*21/2)</f>
        <v>9.5029966666666663</v>
      </c>
      <c r="J262" s="2">
        <f t="shared" si="26"/>
        <v>9.3356955972380629</v>
      </c>
      <c r="K262" s="2">
        <f t="shared" si="28"/>
        <v>9.1547211895607887</v>
      </c>
    </row>
    <row r="263" spans="1:11" ht="13.5" x14ac:dyDescent="0.25">
      <c r="A263" s="3">
        <v>42390</v>
      </c>
      <c r="B263" s="2">
        <v>9.6184999999999992</v>
      </c>
      <c r="C263" s="2">
        <f t="shared" si="29"/>
        <v>-3.7300000000000111E-2</v>
      </c>
      <c r="D263" s="2">
        <f t="shared" si="30"/>
        <v>9.6207599999999989</v>
      </c>
      <c r="E263" s="2">
        <f t="shared" si="24"/>
        <v>9.59206</v>
      </c>
      <c r="F263" s="2">
        <f t="shared" si="25"/>
        <v>9.3174850000000013</v>
      </c>
      <c r="G263" s="2">
        <f t="shared" si="27"/>
        <v>8.929278</v>
      </c>
      <c r="H263" s="2">
        <f t="shared" si="23"/>
        <v>9.5336330000000036</v>
      </c>
      <c r="I263" s="2">
        <f t="array" ref="I263">SUMPRODUCT(B247:B266, (ROW(B247:B266)-ROW(B247)+1)) / (20*21/2)</f>
        <v>9.5265514285714286</v>
      </c>
      <c r="J263" s="2">
        <f t="shared" si="26"/>
        <v>9.3626293498820576</v>
      </c>
      <c r="K263" s="2">
        <f t="shared" si="28"/>
        <v>9.172908593891739</v>
      </c>
    </row>
    <row r="264" spans="1:11" ht="13.5" x14ac:dyDescent="0.25">
      <c r="A264" s="3">
        <v>42391</v>
      </c>
      <c r="B264" s="2">
        <v>9.4694000000000003</v>
      </c>
      <c r="C264" s="2">
        <f t="shared" si="29"/>
        <v>-0.1490999999999989</v>
      </c>
      <c r="D264" s="2">
        <f t="shared" si="30"/>
        <v>9.5983799999999988</v>
      </c>
      <c r="E264" s="2">
        <f t="shared" si="24"/>
        <v>9.5898199999999978</v>
      </c>
      <c r="F264" s="2">
        <f t="shared" si="25"/>
        <v>9.3437699999999992</v>
      </c>
      <c r="G264" s="2">
        <f t="shared" si="27"/>
        <v>8.9412079999999996</v>
      </c>
      <c r="H264" s="2">
        <f t="shared" si="23"/>
        <v>9.5326220000000035</v>
      </c>
      <c r="I264" s="2">
        <f t="array" ref="I264">SUMPRODUCT(B248:B267, (ROW(B248:B267)-ROW(B248)+1)) / (20*21/2)</f>
        <v>9.5717680952380952</v>
      </c>
      <c r="J264" s="2">
        <f t="shared" si="26"/>
        <v>9.3727979832266239</v>
      </c>
      <c r="K264" s="2">
        <f t="shared" si="28"/>
        <v>9.1845357078567691</v>
      </c>
    </row>
    <row r="265" spans="1:11" ht="13.5" x14ac:dyDescent="0.25">
      <c r="A265" s="3">
        <v>42394</v>
      </c>
      <c r="B265" s="2">
        <v>9.5290999999999997</v>
      </c>
      <c r="C265" s="2">
        <f t="shared" si="29"/>
        <v>5.969999999999942E-2</v>
      </c>
      <c r="D265" s="2">
        <f t="shared" si="30"/>
        <v>9.5804999999999989</v>
      </c>
      <c r="E265" s="2">
        <f t="shared" si="24"/>
        <v>9.5920599999999983</v>
      </c>
      <c r="F265" s="2">
        <f t="shared" si="25"/>
        <v>9.3711750000000027</v>
      </c>
      <c r="G265" s="2">
        <f t="shared" si="27"/>
        <v>8.956567999999999</v>
      </c>
      <c r="H265" s="2">
        <f t="shared" si="23"/>
        <v>9.5322624999999999</v>
      </c>
      <c r="I265" s="2">
        <f t="array" ref="I265">SUMPRODUCT(B249:B268, (ROW(B249:B268)-ROW(B249)+1)) / (20*21/2)</f>
        <v>9.6118323809523805</v>
      </c>
      <c r="J265" s="2">
        <f t="shared" si="26"/>
        <v>9.3876838895859933</v>
      </c>
      <c r="K265" s="2">
        <f t="shared" si="28"/>
        <v>9.198048033038857</v>
      </c>
    </row>
    <row r="266" spans="1:11" ht="13.5" x14ac:dyDescent="0.25">
      <c r="A266" s="3">
        <v>42395</v>
      </c>
      <c r="B266" s="2">
        <v>9.6184999999999992</v>
      </c>
      <c r="C266" s="2">
        <f t="shared" si="29"/>
        <v>8.939999999999948E-2</v>
      </c>
      <c r="D266" s="2">
        <f t="shared" si="30"/>
        <v>9.5782599999999984</v>
      </c>
      <c r="E266" s="2">
        <f t="shared" si="24"/>
        <v>9.5995099999999987</v>
      </c>
      <c r="F266" s="2">
        <f t="shared" si="25"/>
        <v>9.4047250000000009</v>
      </c>
      <c r="G266" s="2">
        <f t="shared" si="27"/>
        <v>8.9802780000000002</v>
      </c>
      <c r="H266" s="2">
        <f t="shared" ref="H266:H329" si="31">AVERAGE(B67:B266)</f>
        <v>9.5323500000000028</v>
      </c>
      <c r="I266" s="2">
        <f t="array" ref="I266">SUMPRODUCT(B250:B269, (ROW(B250:B269)-ROW(B250)+1)) / (20*21/2)</f>
        <v>9.6503347619047624</v>
      </c>
      <c r="J266" s="2">
        <f t="shared" si="26"/>
        <v>9.4096663762920887</v>
      </c>
      <c r="K266" s="2">
        <f t="shared" si="28"/>
        <v>9.2145363454687068</v>
      </c>
    </row>
    <row r="267" spans="1:11" ht="13.5" x14ac:dyDescent="0.25">
      <c r="A267" s="3">
        <v>42396</v>
      </c>
      <c r="B267" s="2">
        <v>9.8795000000000002</v>
      </c>
      <c r="C267" s="2">
        <f t="shared" si="29"/>
        <v>0.26100000000000101</v>
      </c>
      <c r="D267" s="2">
        <f t="shared" si="30"/>
        <v>9.6229999999999993</v>
      </c>
      <c r="E267" s="2">
        <f t="shared" si="24"/>
        <v>9.6218799999999991</v>
      </c>
      <c r="F267" s="2">
        <f t="shared" si="25"/>
        <v>9.4513250000000006</v>
      </c>
      <c r="G267" s="2">
        <f t="shared" si="27"/>
        <v>9.0057039999999997</v>
      </c>
      <c r="H267" s="2">
        <f t="shared" si="31"/>
        <v>9.5332130000000017</v>
      </c>
      <c r="I267" s="2">
        <f t="array" ref="I267">SUMPRODUCT(B251:B270, (ROW(B251:B270)-ROW(B251)+1)) / (20*21/2)</f>
        <v>9.7127199999999991</v>
      </c>
      <c r="J267" s="2">
        <f t="shared" si="26"/>
        <v>9.4544124356928414</v>
      </c>
      <c r="K267" s="2">
        <f t="shared" si="28"/>
        <v>9.2406133515287578</v>
      </c>
    </row>
    <row r="268" spans="1:11" ht="13.5" x14ac:dyDescent="0.25">
      <c r="A268" s="3">
        <v>42397</v>
      </c>
      <c r="B268" s="2">
        <v>9.8719999999999999</v>
      </c>
      <c r="C268" s="2">
        <f t="shared" si="29"/>
        <v>-7.5000000000002842E-3</v>
      </c>
      <c r="D268" s="2">
        <f t="shared" si="30"/>
        <v>9.6737000000000002</v>
      </c>
      <c r="E268" s="2">
        <f t="shared" ref="E268:E331" si="32">AVERAGE(B259:B268)</f>
        <v>9.6472299999999969</v>
      </c>
      <c r="F268" s="2">
        <f t="shared" si="25"/>
        <v>9.4938250000000011</v>
      </c>
      <c r="G268" s="2">
        <f t="shared" si="27"/>
        <v>9.0286679999999997</v>
      </c>
      <c r="H268" s="2">
        <f t="shared" si="31"/>
        <v>9.5335620000000016</v>
      </c>
      <c r="I268" s="2">
        <f t="array" ref="I268">SUMPRODUCT(B252:B271, (ROW(B252:B271)-ROW(B252)+1)) / (20*21/2)</f>
        <v>9.7703966666666666</v>
      </c>
      <c r="J268" s="2">
        <f t="shared" si="26"/>
        <v>9.494182679912571</v>
      </c>
      <c r="K268" s="2">
        <f t="shared" si="28"/>
        <v>9.2653736122531196</v>
      </c>
    </row>
    <row r="269" spans="1:11" ht="13.5" x14ac:dyDescent="0.25">
      <c r="A269" s="3">
        <v>42398</v>
      </c>
      <c r="B269" s="2">
        <v>9.8980999999999995</v>
      </c>
      <c r="C269" s="2">
        <f t="shared" si="29"/>
        <v>2.6099999999999568E-2</v>
      </c>
      <c r="D269" s="2">
        <f t="shared" si="30"/>
        <v>9.7594399999999997</v>
      </c>
      <c r="E269" s="2">
        <f t="shared" si="32"/>
        <v>9.6789100000000001</v>
      </c>
      <c r="F269" s="2">
        <f t="shared" si="25"/>
        <v>9.5413550000000011</v>
      </c>
      <c r="G269" s="2">
        <f t="shared" si="27"/>
        <v>9.0528999999999993</v>
      </c>
      <c r="H269" s="2">
        <f t="shared" si="31"/>
        <v>9.5341825000000018</v>
      </c>
      <c r="I269" s="2">
        <f t="array" ref="I269">SUMPRODUCT(B253:B272, (ROW(B253:B272)-ROW(B253)+1)) / (20*21/2)</f>
        <v>9.8206566666666664</v>
      </c>
      <c r="J269" s="2">
        <f t="shared" si="26"/>
        <v>9.5326509961113732</v>
      </c>
      <c r="K269" s="2">
        <f t="shared" si="28"/>
        <v>9.2901864117726056</v>
      </c>
    </row>
    <row r="270" spans="1:11" ht="13.5" x14ac:dyDescent="0.25">
      <c r="A270" s="3">
        <v>42401</v>
      </c>
      <c r="B270" s="2">
        <v>10.196400000000001</v>
      </c>
      <c r="C270" s="2">
        <f t="shared" si="29"/>
        <v>0.29830000000000112</v>
      </c>
      <c r="D270" s="2">
        <f t="shared" si="30"/>
        <v>9.8929000000000009</v>
      </c>
      <c r="E270" s="2">
        <f t="shared" si="32"/>
        <v>9.736699999999999</v>
      </c>
      <c r="F270" s="2">
        <f t="shared" si="25"/>
        <v>9.6093950000000028</v>
      </c>
      <c r="G270" s="2">
        <f t="shared" si="27"/>
        <v>9.081605999999999</v>
      </c>
      <c r="H270" s="2">
        <f t="shared" si="31"/>
        <v>9.5362945000000021</v>
      </c>
      <c r="I270" s="2">
        <f t="array" ref="I270">SUMPRODUCT(B254:B273, (ROW(B254:B273)-ROW(B254)+1)) / (20*21/2)</f>
        <v>9.8406433333333343</v>
      </c>
      <c r="J270" s="2">
        <f t="shared" si="26"/>
        <v>9.5958651869579086</v>
      </c>
      <c r="K270" s="2">
        <f t="shared" si="28"/>
        <v>9.3257241995462294</v>
      </c>
    </row>
    <row r="271" spans="1:11" ht="13.5" x14ac:dyDescent="0.25">
      <c r="A271" s="3">
        <v>42402</v>
      </c>
      <c r="B271" s="2">
        <v>10.215</v>
      </c>
      <c r="C271" s="2">
        <f t="shared" si="29"/>
        <v>1.8599999999999284E-2</v>
      </c>
      <c r="D271" s="2">
        <f t="shared" si="30"/>
        <v>10.012200000000002</v>
      </c>
      <c r="E271" s="2">
        <f t="shared" si="32"/>
        <v>9.7952300000000001</v>
      </c>
      <c r="F271" s="2">
        <f t="shared" si="25"/>
        <v>9.6686700000000005</v>
      </c>
      <c r="G271" s="2">
        <f t="shared" si="27"/>
        <v>9.1089699999999993</v>
      </c>
      <c r="H271" s="2">
        <f t="shared" si="31"/>
        <v>9.5385350000000013</v>
      </c>
      <c r="I271" s="2">
        <f t="array" ref="I271">SUMPRODUCT(B255:B274, (ROW(B255:B274)-ROW(B255)+1)) / (20*21/2)</f>
        <v>9.8720661904761897</v>
      </c>
      <c r="J271" s="2">
        <f t="shared" si="26"/>
        <v>9.6548304072476316</v>
      </c>
      <c r="K271" s="2">
        <f t="shared" si="28"/>
        <v>9.3605977603483375</v>
      </c>
    </row>
    <row r="272" spans="1:11" ht="13.5" x14ac:dyDescent="0.25">
      <c r="A272" s="3">
        <v>42403</v>
      </c>
      <c r="B272" s="2">
        <v>10.196400000000001</v>
      </c>
      <c r="C272" s="2">
        <f t="shared" si="29"/>
        <v>-1.8599999999999284E-2</v>
      </c>
      <c r="D272" s="2">
        <f t="shared" si="30"/>
        <v>10.075579999999999</v>
      </c>
      <c r="E272" s="2">
        <f t="shared" si="32"/>
        <v>9.8492899999999999</v>
      </c>
      <c r="F272" s="2">
        <f t="shared" si="25"/>
        <v>9.7143400000000035</v>
      </c>
      <c r="G272" s="2">
        <f t="shared" si="27"/>
        <v>9.1365579999999991</v>
      </c>
      <c r="H272" s="2">
        <f t="shared" si="31"/>
        <v>9.5406295000000032</v>
      </c>
      <c r="I272" s="2">
        <f t="array" ref="I272">SUMPRODUCT(B256:B275, (ROW(B256:B275)-ROW(B256)+1)) / (20*21/2)</f>
        <v>9.8883266666666678</v>
      </c>
      <c r="J272" s="2">
        <f t="shared" si="26"/>
        <v>9.706408463700237</v>
      </c>
      <c r="K272" s="2">
        <f t="shared" si="28"/>
        <v>9.3933743187660497</v>
      </c>
    </row>
    <row r="273" spans="1:11" ht="13.5" x14ac:dyDescent="0.25">
      <c r="A273" s="3">
        <v>42404</v>
      </c>
      <c r="B273" s="2">
        <v>9.9242000000000008</v>
      </c>
      <c r="C273" s="2">
        <f t="shared" si="29"/>
        <v>-0.27219999999999978</v>
      </c>
      <c r="D273" s="2">
        <f t="shared" si="30"/>
        <v>10.08602</v>
      </c>
      <c r="E273" s="2">
        <f t="shared" si="32"/>
        <v>9.879859999999999</v>
      </c>
      <c r="F273" s="2">
        <f t="shared" si="25"/>
        <v>9.7359600000000004</v>
      </c>
      <c r="G273" s="2">
        <f t="shared" si="27"/>
        <v>9.1587019999999981</v>
      </c>
      <c r="H273" s="2">
        <f t="shared" si="31"/>
        <v>9.5413985000000014</v>
      </c>
      <c r="I273" s="2">
        <f t="array" ref="I273">SUMPRODUCT(B257:B276, (ROW(B257:B276)-ROW(B257)+1)) / (20*21/2)</f>
        <v>9.9149742857142869</v>
      </c>
      <c r="J273" s="2">
        <f t="shared" si="26"/>
        <v>9.7271505147764046</v>
      </c>
      <c r="K273" s="2">
        <f t="shared" si="28"/>
        <v>9.4141910121477732</v>
      </c>
    </row>
    <row r="274" spans="1:11" ht="13.5" x14ac:dyDescent="0.25">
      <c r="A274" s="3">
        <v>42405</v>
      </c>
      <c r="B274" s="2">
        <v>10.065899999999999</v>
      </c>
      <c r="C274" s="2">
        <f t="shared" si="29"/>
        <v>0.14169999999999838</v>
      </c>
      <c r="D274" s="2">
        <f t="shared" si="30"/>
        <v>10.119580000000001</v>
      </c>
      <c r="E274" s="2">
        <f t="shared" si="32"/>
        <v>9.9395100000000003</v>
      </c>
      <c r="F274" s="2">
        <f t="shared" si="25"/>
        <v>9.764664999999999</v>
      </c>
      <c r="G274" s="2">
        <f t="shared" si="27"/>
        <v>9.1847979999999989</v>
      </c>
      <c r="H274" s="2">
        <f t="shared" si="31"/>
        <v>9.5429290000000009</v>
      </c>
      <c r="I274" s="2">
        <f t="array" ref="I274">SUMPRODUCT(B258:B277, (ROW(B258:B277)-ROW(B258)+1)) / (20*21/2)</f>
        <v>9.9142795238095225</v>
      </c>
      <c r="J274" s="2">
        <f t="shared" si="26"/>
        <v>9.7594123705119866</v>
      </c>
      <c r="K274" s="2">
        <f t="shared" si="28"/>
        <v>9.4397482273576649</v>
      </c>
    </row>
    <row r="275" spans="1:11" ht="13.5" x14ac:dyDescent="0.25">
      <c r="A275" s="3">
        <v>42408</v>
      </c>
      <c r="B275" s="2">
        <v>9.9353999999999996</v>
      </c>
      <c r="C275" s="2">
        <f t="shared" si="29"/>
        <v>-0.13049999999999962</v>
      </c>
      <c r="D275" s="2">
        <f t="shared" si="30"/>
        <v>10.06738</v>
      </c>
      <c r="E275" s="2">
        <f t="shared" si="32"/>
        <v>9.9801400000000005</v>
      </c>
      <c r="F275" s="2">
        <f t="shared" si="25"/>
        <v>9.7861000000000011</v>
      </c>
      <c r="G275" s="2">
        <f t="shared" si="27"/>
        <v>9.208283999999999</v>
      </c>
      <c r="H275" s="2">
        <f t="shared" si="31"/>
        <v>9.5439835000000013</v>
      </c>
      <c r="I275" s="2">
        <f t="array" ref="I275">SUMPRODUCT(B259:B278, (ROW(B259:B278)-ROW(B259)+1)) / (20*21/2)</f>
        <v>9.9231795238095248</v>
      </c>
      <c r="J275" s="2">
        <f t="shared" si="26"/>
        <v>9.7761730971298935</v>
      </c>
      <c r="K275" s="2">
        <f t="shared" si="28"/>
        <v>9.4591855517750112</v>
      </c>
    </row>
    <row r="276" spans="1:11" ht="13.5" x14ac:dyDescent="0.25">
      <c r="A276" s="3">
        <v>42409</v>
      </c>
      <c r="B276" s="2">
        <v>10.065899999999999</v>
      </c>
      <c r="C276" s="2">
        <f t="shared" si="29"/>
        <v>0.13049999999999962</v>
      </c>
      <c r="D276" s="2">
        <f t="shared" si="30"/>
        <v>10.037560000000001</v>
      </c>
      <c r="E276" s="2">
        <f t="shared" si="32"/>
        <v>10.02488</v>
      </c>
      <c r="F276" s="2">
        <f t="shared" ref="F276:F339" si="33">AVERAGE(B257:B276)</f>
        <v>9.8121949999999991</v>
      </c>
      <c r="G276" s="2">
        <f t="shared" si="27"/>
        <v>9.2347539999999988</v>
      </c>
      <c r="H276" s="2">
        <f t="shared" si="31"/>
        <v>9.5456020000000006</v>
      </c>
      <c r="I276" s="2">
        <f t="array" ref="I276">SUMPRODUCT(B260:B279, (ROW(B260:B279)-ROW(B260)+1)) / (20*21/2)</f>
        <v>9.9239242857142855</v>
      </c>
      <c r="J276" s="2">
        <f t="shared" si="26"/>
        <v>9.803766135498476</v>
      </c>
      <c r="K276" s="2">
        <f t="shared" si="28"/>
        <v>9.4829782752348155</v>
      </c>
    </row>
    <row r="277" spans="1:11" ht="13.5" x14ac:dyDescent="0.25">
      <c r="A277" s="3">
        <v>42410</v>
      </c>
      <c r="B277" s="2">
        <v>9.8048999999999999</v>
      </c>
      <c r="C277" s="2">
        <f t="shared" si="29"/>
        <v>-0.26099999999999923</v>
      </c>
      <c r="D277" s="2">
        <f t="shared" si="30"/>
        <v>9.9592600000000004</v>
      </c>
      <c r="E277" s="2">
        <f t="shared" si="32"/>
        <v>10.01742</v>
      </c>
      <c r="F277" s="2">
        <f t="shared" si="33"/>
        <v>9.8196499999999993</v>
      </c>
      <c r="G277" s="2">
        <f t="shared" si="27"/>
        <v>9.257121999999999</v>
      </c>
      <c r="H277" s="2">
        <f t="shared" si="31"/>
        <v>9.5459155000000013</v>
      </c>
      <c r="I277" s="2">
        <f t="array" ref="I277">SUMPRODUCT(B261:B280, (ROW(B261:B280)-ROW(B261)+1)) / (20*21/2)</f>
        <v>9.9333695238095228</v>
      </c>
      <c r="J277" s="2">
        <f t="shared" ref="J277:J340" si="34">$J$4*B277+J276*(1-$J$4)</f>
        <v>9.803874122593859</v>
      </c>
      <c r="K277" s="2">
        <f t="shared" si="28"/>
        <v>9.4956026565981571</v>
      </c>
    </row>
    <row r="278" spans="1:11" ht="13.5" x14ac:dyDescent="0.25">
      <c r="A278" s="3">
        <v>42411</v>
      </c>
      <c r="B278" s="2">
        <v>9.9131</v>
      </c>
      <c r="C278" s="2">
        <f t="shared" si="29"/>
        <v>0.10820000000000007</v>
      </c>
      <c r="D278" s="2">
        <f t="shared" si="30"/>
        <v>9.957040000000001</v>
      </c>
      <c r="E278" s="2">
        <f t="shared" si="32"/>
        <v>10.02153</v>
      </c>
      <c r="F278" s="2">
        <f t="shared" si="33"/>
        <v>9.8343799999999995</v>
      </c>
      <c r="G278" s="2">
        <f t="shared" si="27"/>
        <v>9.2846359999999972</v>
      </c>
      <c r="H278" s="2">
        <f t="shared" si="31"/>
        <v>9.5466290000000011</v>
      </c>
      <c r="I278" s="2">
        <f t="array" ref="I278">SUMPRODUCT(B262:B281, (ROW(B262:B281)-ROW(B262)+1)) / (20*21/2)</f>
        <v>9.9416047619047596</v>
      </c>
      <c r="J278" s="2">
        <f t="shared" si="34"/>
        <v>9.814276587108731</v>
      </c>
      <c r="K278" s="2">
        <f t="shared" si="28"/>
        <v>9.5119751014374447</v>
      </c>
    </row>
    <row r="279" spans="1:11" ht="13.5" x14ac:dyDescent="0.25">
      <c r="A279" s="3">
        <v>42412</v>
      </c>
      <c r="B279" s="2">
        <v>9.8422000000000001</v>
      </c>
      <c r="C279" s="2">
        <f t="shared" si="29"/>
        <v>-7.0899999999999963E-2</v>
      </c>
      <c r="D279" s="2">
        <f t="shared" si="30"/>
        <v>9.9123000000000001</v>
      </c>
      <c r="E279" s="2">
        <f t="shared" si="32"/>
        <v>10.015940000000001</v>
      </c>
      <c r="F279" s="2">
        <f t="shared" si="33"/>
        <v>9.8474249999999977</v>
      </c>
      <c r="G279" s="2">
        <f t="shared" si="27"/>
        <v>9.311105999999997</v>
      </c>
      <c r="H279" s="2">
        <f t="shared" si="31"/>
        <v>9.5469525000000015</v>
      </c>
      <c r="I279" s="2">
        <f t="array" ref="I279">SUMPRODUCT(B263:B282, (ROW(B263:B282)-ROW(B263)+1)) / (20*21/2)</f>
        <v>9.9593228571428583</v>
      </c>
      <c r="J279" s="2">
        <f t="shared" si="34"/>
        <v>9.8169359597650434</v>
      </c>
      <c r="K279" s="2">
        <f t="shared" si="28"/>
        <v>9.524925097459505</v>
      </c>
    </row>
    <row r="280" spans="1:11" ht="13.5" x14ac:dyDescent="0.25">
      <c r="A280" s="3">
        <v>42415</v>
      </c>
      <c r="B280" s="2">
        <v>9.9466000000000001</v>
      </c>
      <c r="C280" s="2">
        <f t="shared" si="29"/>
        <v>0.10440000000000005</v>
      </c>
      <c r="D280" s="2">
        <f t="shared" si="30"/>
        <v>9.9145399999999988</v>
      </c>
      <c r="E280" s="2">
        <f t="shared" si="32"/>
        <v>9.9909600000000012</v>
      </c>
      <c r="F280" s="2">
        <f t="shared" si="33"/>
        <v>9.8638299999999983</v>
      </c>
      <c r="G280" s="2">
        <f t="shared" si="27"/>
        <v>9.3396639999999973</v>
      </c>
      <c r="H280" s="2">
        <f t="shared" si="31"/>
        <v>9.5479745000000023</v>
      </c>
      <c r="I280" s="2">
        <f t="array" ref="I280">SUMPRODUCT(B264:B283, (ROW(B264:B283)-ROW(B264)+1)) / (20*21/2)</f>
        <v>9.9857452380952374</v>
      </c>
      <c r="J280" s="2">
        <f t="shared" si="34"/>
        <v>9.8292849159778974</v>
      </c>
      <c r="K280" s="2">
        <f t="shared" si="28"/>
        <v>9.5414613681473668</v>
      </c>
    </row>
    <row r="281" spans="1:11" ht="13.5" x14ac:dyDescent="0.25">
      <c r="A281" s="3">
        <v>42416</v>
      </c>
      <c r="B281" s="2">
        <v>9.9503000000000004</v>
      </c>
      <c r="C281" s="2">
        <f t="shared" si="29"/>
        <v>3.7000000000002586E-3</v>
      </c>
      <c r="D281" s="2">
        <f t="shared" si="30"/>
        <v>9.8914200000000001</v>
      </c>
      <c r="E281" s="2">
        <f t="shared" si="32"/>
        <v>9.9644900000000014</v>
      </c>
      <c r="F281" s="2">
        <f t="shared" si="33"/>
        <v>9.8798599999999972</v>
      </c>
      <c r="G281" s="2">
        <f t="shared" si="27"/>
        <v>9.3682959999999991</v>
      </c>
      <c r="H281" s="2">
        <f t="shared" si="31"/>
        <v>9.548662000000002</v>
      </c>
      <c r="I281" s="2">
        <f t="array" ref="I281">SUMPRODUCT(B265:B284, (ROW(B265:B284)-ROW(B265)+1)) / (20*21/2)</f>
        <v>9.9988471428571462</v>
      </c>
      <c r="J281" s="2">
        <f t="shared" si="34"/>
        <v>9.8408101620752397</v>
      </c>
      <c r="K281" s="2">
        <f t="shared" si="28"/>
        <v>9.5574942556709992</v>
      </c>
    </row>
    <row r="282" spans="1:11" ht="13.5" x14ac:dyDescent="0.25">
      <c r="A282" s="3">
        <v>42417</v>
      </c>
      <c r="B282" s="2">
        <v>10.065899999999999</v>
      </c>
      <c r="C282" s="2">
        <f t="shared" si="29"/>
        <v>0.11559999999999881</v>
      </c>
      <c r="D282" s="2">
        <f t="shared" si="30"/>
        <v>9.9436199999999992</v>
      </c>
      <c r="E282" s="2">
        <f t="shared" si="32"/>
        <v>9.9514400000000016</v>
      </c>
      <c r="F282" s="2">
        <f t="shared" si="33"/>
        <v>9.9003649999999972</v>
      </c>
      <c r="G282" s="2">
        <f t="shared" si="27"/>
        <v>9.399537999999998</v>
      </c>
      <c r="H282" s="2">
        <f t="shared" si="31"/>
        <v>9.549610000000003</v>
      </c>
      <c r="I282" s="2">
        <f t="array" ref="I282">SUMPRODUCT(B266:B285, (ROW(B266:B285)-ROW(B266)+1)) / (20*21/2)</f>
        <v>10.000232380952381</v>
      </c>
      <c r="J282" s="2">
        <f t="shared" si="34"/>
        <v>9.8622472894966471</v>
      </c>
      <c r="K282" s="2">
        <f t="shared" si="28"/>
        <v>9.577431735840765</v>
      </c>
    </row>
    <row r="283" spans="1:11" ht="13.5" x14ac:dyDescent="0.25">
      <c r="A283" s="3">
        <v>42418</v>
      </c>
      <c r="B283" s="2">
        <v>10.1778</v>
      </c>
      <c r="C283" s="2">
        <f t="shared" si="29"/>
        <v>0.11190000000000033</v>
      </c>
      <c r="D283" s="2">
        <f t="shared" si="30"/>
        <v>9.9965599999999988</v>
      </c>
      <c r="E283" s="2">
        <f t="shared" si="32"/>
        <v>9.9768000000000008</v>
      </c>
      <c r="F283" s="2">
        <f t="shared" si="33"/>
        <v>9.928329999999999</v>
      </c>
      <c r="G283" s="2">
        <f t="shared" si="27"/>
        <v>9.4324959999999969</v>
      </c>
      <c r="H283" s="2">
        <f t="shared" si="31"/>
        <v>9.5514350000000015</v>
      </c>
      <c r="I283" s="2">
        <f t="array" ref="I283">SUMPRODUCT(B267:B286, (ROW(B267:B286)-ROW(B267)+1)) / (20*21/2)</f>
        <v>9.9991528571428567</v>
      </c>
      <c r="J283" s="2">
        <f t="shared" si="34"/>
        <v>9.8922999285922035</v>
      </c>
      <c r="K283" s="2">
        <f t="shared" si="28"/>
        <v>9.6009755893372066</v>
      </c>
    </row>
    <row r="284" spans="1:11" ht="13.5" x14ac:dyDescent="0.25">
      <c r="A284" s="3">
        <v>42419</v>
      </c>
      <c r="B284" s="2">
        <v>10.065899999999999</v>
      </c>
      <c r="C284" s="2">
        <f t="shared" si="29"/>
        <v>-0.11190000000000033</v>
      </c>
      <c r="D284" s="2">
        <f t="shared" si="30"/>
        <v>10.0413</v>
      </c>
      <c r="E284" s="2">
        <f t="shared" si="32"/>
        <v>9.9768000000000008</v>
      </c>
      <c r="F284" s="2">
        <f t="shared" si="33"/>
        <v>9.9581549999999979</v>
      </c>
      <c r="G284" s="2">
        <f t="shared" si="27"/>
        <v>9.4623200000000001</v>
      </c>
      <c r="H284" s="2">
        <f t="shared" si="31"/>
        <v>9.5527180000000023</v>
      </c>
      <c r="I284" s="2">
        <f t="array" ref="I284">SUMPRODUCT(B268:B287, (ROW(B268:B287)-ROW(B268)+1)) / (20*21/2)</f>
        <v>9.9868138095238095</v>
      </c>
      <c r="J284" s="2">
        <f t="shared" si="34"/>
        <v>9.9088332687262799</v>
      </c>
      <c r="K284" s="2">
        <f t="shared" si="28"/>
        <v>9.6192079191671205</v>
      </c>
    </row>
    <row r="285" spans="1:11" ht="13.5" x14ac:dyDescent="0.25">
      <c r="A285" s="3">
        <v>42422</v>
      </c>
      <c r="B285" s="2">
        <v>9.9726999999999997</v>
      </c>
      <c r="C285" s="2">
        <f t="shared" si="29"/>
        <v>-9.3199999999999505E-2</v>
      </c>
      <c r="D285" s="2">
        <f t="shared" si="30"/>
        <v>10.046519999999997</v>
      </c>
      <c r="E285" s="2">
        <f t="shared" si="32"/>
        <v>9.9805299999999999</v>
      </c>
      <c r="F285" s="2">
        <f t="shared" si="33"/>
        <v>9.9803350000000002</v>
      </c>
      <c r="G285" s="2">
        <f t="shared" si="27"/>
        <v>9.491399999999997</v>
      </c>
      <c r="H285" s="2">
        <f t="shared" si="31"/>
        <v>9.5525470000000006</v>
      </c>
      <c r="I285" s="2">
        <f t="array" ref="I285">SUMPRODUCT(B269:B288, (ROW(B269:B288)-ROW(B269)+1)) / (20*21/2)</f>
        <v>9.9755947619047607</v>
      </c>
      <c r="J285" s="2">
        <f t="shared" si="34"/>
        <v>9.914915814561871</v>
      </c>
      <c r="K285" s="2">
        <f t="shared" si="28"/>
        <v>9.6330703537095879</v>
      </c>
    </row>
    <row r="286" spans="1:11" ht="13.5" x14ac:dyDescent="0.25">
      <c r="A286" s="3">
        <v>42423</v>
      </c>
      <c r="B286" s="2">
        <v>9.9689999999999994</v>
      </c>
      <c r="C286" s="2">
        <f t="shared" si="29"/>
        <v>-3.7000000000002586E-3</v>
      </c>
      <c r="D286" s="2">
        <f t="shared" si="30"/>
        <v>10.050259999999998</v>
      </c>
      <c r="E286" s="2">
        <f t="shared" si="32"/>
        <v>9.970839999999999</v>
      </c>
      <c r="F286" s="2">
        <f t="shared" si="33"/>
        <v>9.9978599999999993</v>
      </c>
      <c r="G286" s="2">
        <f t="shared" si="27"/>
        <v>9.5192859999999975</v>
      </c>
      <c r="H286" s="2">
        <f t="shared" si="31"/>
        <v>9.5524454999999993</v>
      </c>
      <c r="I286" s="2">
        <f t="array" ref="I286">SUMPRODUCT(B270:B289, (ROW(B270:B289)-ROW(B270)+1)) / (20*21/2)</f>
        <v>9.9678923809523781</v>
      </c>
      <c r="J286" s="2">
        <f t="shared" si="34"/>
        <v>9.9200666893655018</v>
      </c>
      <c r="K286" s="2">
        <f t="shared" si="28"/>
        <v>9.6462440653288208</v>
      </c>
    </row>
    <row r="287" spans="1:11" ht="13.5" x14ac:dyDescent="0.25">
      <c r="A287" s="3">
        <v>42424</v>
      </c>
      <c r="B287" s="2">
        <v>9.8682999999999996</v>
      </c>
      <c r="C287" s="2">
        <f t="shared" si="29"/>
        <v>-0.10069999999999979</v>
      </c>
      <c r="D287" s="2">
        <f t="shared" si="30"/>
        <v>10.010739999999998</v>
      </c>
      <c r="E287" s="2">
        <f t="shared" si="32"/>
        <v>9.9771800000000006</v>
      </c>
      <c r="F287" s="2">
        <f t="shared" si="33"/>
        <v>9.9972999999999992</v>
      </c>
      <c r="G287" s="2">
        <f t="shared" si="27"/>
        <v>9.5459039999999984</v>
      </c>
      <c r="H287" s="2">
        <f t="shared" si="31"/>
        <v>9.5523525000000014</v>
      </c>
      <c r="I287" s="2">
        <f t="array" ref="I287">SUMPRODUCT(B271:B290, (ROW(B271:B290)-ROW(B271)+1)) / (20*21/2)</f>
        <v>9.954777142857143</v>
      </c>
      <c r="J287" s="2">
        <f t="shared" si="34"/>
        <v>9.915136528473548</v>
      </c>
      <c r="K287" s="2">
        <f t="shared" si="28"/>
        <v>9.6549521411982777</v>
      </c>
    </row>
    <row r="288" spans="1:11" ht="13.5" x14ac:dyDescent="0.25">
      <c r="A288" s="3">
        <v>42425</v>
      </c>
      <c r="B288" s="2">
        <v>9.8795000000000002</v>
      </c>
      <c r="C288" s="2">
        <f t="shared" si="29"/>
        <v>1.1200000000000543E-2</v>
      </c>
      <c r="D288" s="2">
        <f t="shared" si="30"/>
        <v>9.9510799999999993</v>
      </c>
      <c r="E288" s="2">
        <f t="shared" si="32"/>
        <v>9.9738199999999999</v>
      </c>
      <c r="F288" s="2">
        <f t="shared" si="33"/>
        <v>9.997675000000001</v>
      </c>
      <c r="G288" s="2">
        <f t="shared" si="27"/>
        <v>9.5727459999999986</v>
      </c>
      <c r="H288" s="2">
        <f t="shared" si="31"/>
        <v>9.5523685000000018</v>
      </c>
      <c r="I288" s="2">
        <f t="array" ref="I288">SUMPRODUCT(B272:B291, (ROW(B272:B291)-ROW(B272)+1)) / (20*21/2)</f>
        <v>9.9627833333333342</v>
      </c>
      <c r="J288" s="2">
        <f t="shared" si="34"/>
        <v>9.9117425733808293</v>
      </c>
      <c r="K288" s="2">
        <f t="shared" si="28"/>
        <v>9.6637579395826592</v>
      </c>
    </row>
    <row r="289" spans="1:11" ht="13.5" x14ac:dyDescent="0.25">
      <c r="A289" s="3">
        <v>42426</v>
      </c>
      <c r="B289" s="2">
        <v>9.9168000000000003</v>
      </c>
      <c r="C289" s="2">
        <f t="shared" si="29"/>
        <v>3.7300000000000111E-2</v>
      </c>
      <c r="D289" s="2">
        <f t="shared" si="30"/>
        <v>9.9212600000000002</v>
      </c>
      <c r="E289" s="2">
        <f t="shared" si="32"/>
        <v>9.9812799999999982</v>
      </c>
      <c r="F289" s="2">
        <f t="shared" si="33"/>
        <v>9.9986100000000011</v>
      </c>
      <c r="G289" s="2">
        <f t="shared" si="27"/>
        <v>9.5995879999999989</v>
      </c>
      <c r="H289" s="2">
        <f t="shared" si="31"/>
        <v>9.5528884999999999</v>
      </c>
      <c r="I289" s="2">
        <f t="array" ref="I289">SUMPRODUCT(B273:B292, (ROW(B273:B292)-ROW(B273)+1)) / (20*21/2)</f>
        <v>9.9892519047619039</v>
      </c>
      <c r="J289" s="2">
        <f t="shared" si="34"/>
        <v>9.9122242330588453</v>
      </c>
      <c r="K289" s="2">
        <f t="shared" si="28"/>
        <v>9.6736811576382422</v>
      </c>
    </row>
    <row r="290" spans="1:11" ht="13.5" x14ac:dyDescent="0.25">
      <c r="A290" s="3">
        <v>42429</v>
      </c>
      <c r="B290" s="2">
        <v>9.8609000000000009</v>
      </c>
      <c r="C290" s="2">
        <f t="shared" si="29"/>
        <v>-5.5899999999999395E-2</v>
      </c>
      <c r="D290" s="2">
        <f t="shared" si="30"/>
        <v>9.8989000000000011</v>
      </c>
      <c r="E290" s="2">
        <f t="shared" si="32"/>
        <v>9.9727099999999993</v>
      </c>
      <c r="F290" s="2">
        <f t="shared" si="33"/>
        <v>9.9818350000000002</v>
      </c>
      <c r="G290" s="2">
        <f t="shared" si="27"/>
        <v>9.6250899999999984</v>
      </c>
      <c r="H290" s="2">
        <f t="shared" si="31"/>
        <v>9.5529525000000017</v>
      </c>
      <c r="I290" s="2">
        <f t="array" ref="I290">SUMPRODUCT(B274:B293, (ROW(B274:B293)-ROW(B274)+1)) / (20*21/2)</f>
        <v>10.026111428571427</v>
      </c>
      <c r="J290" s="2">
        <f t="shared" si="34"/>
        <v>9.9073362108627663</v>
      </c>
      <c r="K290" s="2">
        <f t="shared" si="28"/>
        <v>9.6810230730249778</v>
      </c>
    </row>
    <row r="291" spans="1:11" ht="13.5" x14ac:dyDescent="0.25">
      <c r="A291" s="3">
        <v>42430</v>
      </c>
      <c r="B291" s="2">
        <v>10.065899999999999</v>
      </c>
      <c r="C291" s="2">
        <f t="shared" si="29"/>
        <v>0.20499999999999829</v>
      </c>
      <c r="D291" s="2">
        <f t="shared" si="30"/>
        <v>9.9182799999999993</v>
      </c>
      <c r="E291" s="2">
        <f t="shared" si="32"/>
        <v>9.9842699999999986</v>
      </c>
      <c r="F291" s="2">
        <f t="shared" si="33"/>
        <v>9.97438</v>
      </c>
      <c r="G291" s="2">
        <f t="shared" si="27"/>
        <v>9.6504419999999982</v>
      </c>
      <c r="H291" s="2">
        <f t="shared" si="31"/>
        <v>9.5538650000000001</v>
      </c>
      <c r="I291" s="2">
        <f t="array" ref="I291">SUMPRODUCT(B275:B294, (ROW(B275:B294)-ROW(B275)+1)) / (20*21/2)</f>
        <v>10.058742380952379</v>
      </c>
      <c r="J291" s="2">
        <f t="shared" si="34"/>
        <v>9.9224375241139313</v>
      </c>
      <c r="K291" s="2">
        <f t="shared" si="28"/>
        <v>9.6961162858475287</v>
      </c>
    </row>
    <row r="292" spans="1:11" ht="13.5" x14ac:dyDescent="0.25">
      <c r="A292" s="3">
        <v>42431</v>
      </c>
      <c r="B292" s="2">
        <v>10.2523</v>
      </c>
      <c r="C292" s="2">
        <f t="shared" si="29"/>
        <v>0.18640000000000079</v>
      </c>
      <c r="D292" s="2">
        <f t="shared" si="30"/>
        <v>9.9950799999999997</v>
      </c>
      <c r="E292" s="2">
        <f t="shared" si="32"/>
        <v>10.00291</v>
      </c>
      <c r="F292" s="2">
        <f t="shared" si="33"/>
        <v>9.977174999999999</v>
      </c>
      <c r="G292" s="2">
        <f t="shared" si="27"/>
        <v>9.6743019999999973</v>
      </c>
      <c r="H292" s="2">
        <f t="shared" si="31"/>
        <v>9.555374500000001</v>
      </c>
      <c r="I292" s="2">
        <f t="array" ref="I292">SUMPRODUCT(B276:B295, (ROW(B276:B295)-ROW(B276)+1)) / (20*21/2)</f>
        <v>10.081535714285712</v>
      </c>
      <c r="J292" s="2">
        <f t="shared" si="34"/>
        <v>9.953852998007843</v>
      </c>
      <c r="K292" s="2">
        <f t="shared" si="28"/>
        <v>9.7179274118927239</v>
      </c>
    </row>
    <row r="293" spans="1:11" ht="13.5" x14ac:dyDescent="0.25">
      <c r="A293" s="3">
        <v>42432</v>
      </c>
      <c r="B293" s="2">
        <v>10.3642</v>
      </c>
      <c r="C293" s="2">
        <f t="shared" si="29"/>
        <v>0.11190000000000033</v>
      </c>
      <c r="D293" s="2">
        <f t="shared" si="30"/>
        <v>10.09202</v>
      </c>
      <c r="E293" s="2">
        <f t="shared" si="32"/>
        <v>10.02155</v>
      </c>
      <c r="F293" s="2">
        <f t="shared" si="33"/>
        <v>9.999175000000001</v>
      </c>
      <c r="G293" s="2">
        <f t="shared" si="27"/>
        <v>9.7026359999999983</v>
      </c>
      <c r="H293" s="2">
        <f t="shared" si="31"/>
        <v>9.5576905000000014</v>
      </c>
      <c r="I293" s="2">
        <f t="array" ref="I293">SUMPRODUCT(B277:B296, (ROW(B277:B296)-ROW(B277)+1)) / (20*21/2)</f>
        <v>10.108858095238093</v>
      </c>
      <c r="J293" s="2">
        <f t="shared" si="34"/>
        <v>9.9929336648642391</v>
      </c>
      <c r="K293" s="2">
        <f t="shared" si="28"/>
        <v>9.743271434955755</v>
      </c>
    </row>
    <row r="294" spans="1:11" ht="13.5" x14ac:dyDescent="0.25">
      <c r="A294" s="3">
        <v>42433</v>
      </c>
      <c r="B294" s="2">
        <v>10.341799999999999</v>
      </c>
      <c r="C294" s="2">
        <f t="shared" si="29"/>
        <v>-2.2400000000001086E-2</v>
      </c>
      <c r="D294" s="2">
        <f t="shared" si="30"/>
        <v>10.177020000000001</v>
      </c>
      <c r="E294" s="2">
        <f t="shared" si="32"/>
        <v>10.04914</v>
      </c>
      <c r="F294" s="2">
        <f t="shared" si="33"/>
        <v>10.012970000000001</v>
      </c>
      <c r="G294" s="2">
        <f t="shared" si="27"/>
        <v>9.730597999999997</v>
      </c>
      <c r="H294" s="2">
        <f t="shared" si="31"/>
        <v>9.5598060000000018</v>
      </c>
      <c r="I294" s="2">
        <f t="array" ref="I294">SUMPRODUCT(B278:B297, (ROW(B278:B297)-ROW(B278)+1)) / (20*21/2)</f>
        <v>10.139609999999999</v>
      </c>
      <c r="J294" s="2">
        <f t="shared" si="34"/>
        <v>10.026159030115263</v>
      </c>
      <c r="K294" s="2">
        <f t="shared" si="28"/>
        <v>9.7667431433888616</v>
      </c>
    </row>
    <row r="295" spans="1:11" ht="13.5" x14ac:dyDescent="0.25">
      <c r="A295" s="3">
        <v>42436</v>
      </c>
      <c r="B295" s="2">
        <v>10.2523</v>
      </c>
      <c r="C295" s="2">
        <f t="shared" si="29"/>
        <v>-8.9499999999999247E-2</v>
      </c>
      <c r="D295" s="2">
        <f t="shared" si="30"/>
        <v>10.255299999999998</v>
      </c>
      <c r="E295" s="2">
        <f t="shared" si="32"/>
        <v>10.0771</v>
      </c>
      <c r="F295" s="2">
        <f t="shared" si="33"/>
        <v>10.028815</v>
      </c>
      <c r="G295" s="2">
        <f t="shared" si="27"/>
        <v>9.7560239999999983</v>
      </c>
      <c r="H295" s="2">
        <f t="shared" si="31"/>
        <v>9.5613330000000012</v>
      </c>
      <c r="I295" s="2">
        <f t="array" ref="I295">SUMPRODUCT(B279:B298, (ROW(B279:B298)-ROW(B279)+1)) / (20*21/2)</f>
        <v>10.196098571428571</v>
      </c>
      <c r="J295" s="2">
        <f t="shared" si="34"/>
        <v>10.047696265342381</v>
      </c>
      <c r="K295" s="2">
        <f t="shared" si="28"/>
        <v>9.7857845887461625</v>
      </c>
    </row>
    <row r="296" spans="1:11" ht="13.5" x14ac:dyDescent="0.25">
      <c r="A296" s="3">
        <v>42437</v>
      </c>
      <c r="B296" s="2">
        <v>10.3157</v>
      </c>
      <c r="C296" s="2">
        <f t="shared" si="29"/>
        <v>6.3399999999999679E-2</v>
      </c>
      <c r="D296" s="2">
        <f t="shared" si="30"/>
        <v>10.305260000000001</v>
      </c>
      <c r="E296" s="2">
        <f t="shared" si="32"/>
        <v>10.111770000000002</v>
      </c>
      <c r="F296" s="2">
        <f t="shared" si="33"/>
        <v>10.041304999999999</v>
      </c>
      <c r="G296" s="2">
        <f t="shared" si="27"/>
        <v>9.7833879999999986</v>
      </c>
      <c r="H296" s="2">
        <f t="shared" si="31"/>
        <v>9.5630710000000008</v>
      </c>
      <c r="I296" s="2">
        <f t="array" ref="I296">SUMPRODUCT(B280:B299, (ROW(B280:B299)-ROW(B280)+1)) / (20*21/2)</f>
        <v>10.245466666666665</v>
      </c>
      <c r="J296" s="2">
        <f t="shared" si="34"/>
        <v>10.073220430547869</v>
      </c>
      <c r="K296" s="2">
        <f t="shared" si="28"/>
        <v>9.8065655852659201</v>
      </c>
    </row>
    <row r="297" spans="1:11" ht="13.5" x14ac:dyDescent="0.25">
      <c r="A297" s="3">
        <v>42438</v>
      </c>
      <c r="B297" s="2">
        <v>10.3642</v>
      </c>
      <c r="C297" s="2">
        <f t="shared" si="29"/>
        <v>4.8500000000000654E-2</v>
      </c>
      <c r="D297" s="2">
        <f t="shared" si="30"/>
        <v>10.327639999999999</v>
      </c>
      <c r="E297" s="2">
        <f t="shared" si="32"/>
        <v>10.16136</v>
      </c>
      <c r="F297" s="2">
        <f t="shared" si="33"/>
        <v>10.069269999999999</v>
      </c>
      <c r="G297" s="2">
        <f t="shared" si="27"/>
        <v>9.8117219999999978</v>
      </c>
      <c r="H297" s="2">
        <f t="shared" si="31"/>
        <v>9.5651575000000015</v>
      </c>
      <c r="I297" s="2">
        <f t="array" ref="I297">SUMPRODUCT(B281:B300, (ROW(B281:B300)-ROW(B281)+1)) / (20*21/2)</f>
        <v>10.291106666666666</v>
      </c>
      <c r="J297" s="2">
        <f t="shared" si="34"/>
        <v>10.100932770495691</v>
      </c>
      <c r="K297" s="2">
        <f t="shared" si="28"/>
        <v>9.8284336015300031</v>
      </c>
    </row>
    <row r="298" spans="1:11" ht="13.5" x14ac:dyDescent="0.25">
      <c r="A298" s="3">
        <v>42439</v>
      </c>
      <c r="B298" s="2">
        <v>10.6624</v>
      </c>
      <c r="C298" s="2">
        <f t="shared" si="29"/>
        <v>0.29819999999999958</v>
      </c>
      <c r="D298" s="2">
        <f t="shared" si="30"/>
        <v>10.387280000000001</v>
      </c>
      <c r="E298" s="2">
        <f t="shared" si="32"/>
        <v>10.239650000000001</v>
      </c>
      <c r="F298" s="2">
        <f t="shared" si="33"/>
        <v>10.106734999999999</v>
      </c>
      <c r="G298" s="2">
        <f t="shared" si="27"/>
        <v>9.8445299999999989</v>
      </c>
      <c r="H298" s="2">
        <f t="shared" si="31"/>
        <v>9.5693175000000021</v>
      </c>
      <c r="I298" s="2">
        <f t="array" ref="I298">SUMPRODUCT(B282:B301, (ROW(B282:B301)-ROW(B282)+1)) / (20*21/2)</f>
        <v>10.333515714285715</v>
      </c>
      <c r="J298" s="2">
        <f t="shared" si="34"/>
        <v>10.154405839972291</v>
      </c>
      <c r="K298" s="2">
        <f t="shared" si="28"/>
        <v>9.8611381661758859</v>
      </c>
    </row>
    <row r="299" spans="1:11" ht="13.5" x14ac:dyDescent="0.25">
      <c r="A299" s="3">
        <v>42440</v>
      </c>
      <c r="B299" s="2">
        <v>10.6251</v>
      </c>
      <c r="C299" s="2">
        <f t="shared" si="29"/>
        <v>-3.7300000000000111E-2</v>
      </c>
      <c r="D299" s="2">
        <f t="shared" si="30"/>
        <v>10.443940000000001</v>
      </c>
      <c r="E299" s="2">
        <f t="shared" si="32"/>
        <v>10.310480000000002</v>
      </c>
      <c r="F299" s="2">
        <f t="shared" si="33"/>
        <v>10.14588</v>
      </c>
      <c r="G299" s="2">
        <f t="shared" si="27"/>
        <v>9.8780819999999991</v>
      </c>
      <c r="H299" s="2">
        <f t="shared" si="31"/>
        <v>9.5733789999999992</v>
      </c>
      <c r="I299" s="2">
        <f t="array" ref="I299">SUMPRODUCT(B283:B302, (ROW(B283:B302)-ROW(B283)+1)) / (20*21/2)</f>
        <v>10.374492380952383</v>
      </c>
      <c r="J299" s="2">
        <f t="shared" si="34"/>
        <v>10.199233855213025</v>
      </c>
      <c r="K299" s="2">
        <f t="shared" si="28"/>
        <v>9.8910974537768332</v>
      </c>
    </row>
    <row r="300" spans="1:11" ht="13.5" x14ac:dyDescent="0.25">
      <c r="A300" s="3">
        <v>42443</v>
      </c>
      <c r="B300" s="2">
        <v>10.6251</v>
      </c>
      <c r="C300" s="2">
        <f t="shared" si="29"/>
        <v>0</v>
      </c>
      <c r="D300" s="2">
        <f t="shared" si="30"/>
        <v>10.5185</v>
      </c>
      <c r="E300" s="2">
        <f t="shared" si="32"/>
        <v>10.386900000000001</v>
      </c>
      <c r="F300" s="2">
        <f t="shared" si="33"/>
        <v>10.179805</v>
      </c>
      <c r="G300" s="2">
        <f t="shared" si="27"/>
        <v>9.9138719999999978</v>
      </c>
      <c r="H300" s="2">
        <f t="shared" si="31"/>
        <v>9.5768229999999992</v>
      </c>
      <c r="I300" s="2">
        <f t="array" ref="I300">SUMPRODUCT(B284:B303, (ROW(B284:B303)-ROW(B284)+1)) / (20*21/2)</f>
        <v>10.412717142857145</v>
      </c>
      <c r="J300" s="2">
        <f t="shared" si="34"/>
        <v>10.239792535668927</v>
      </c>
      <c r="K300" s="2">
        <f t="shared" si="28"/>
        <v>9.9198818673542135</v>
      </c>
    </row>
    <row r="301" spans="1:11" ht="13.5" x14ac:dyDescent="0.25">
      <c r="A301" s="3">
        <v>42444</v>
      </c>
      <c r="B301" s="2">
        <v>10.6251</v>
      </c>
      <c r="C301" s="2">
        <f t="shared" si="29"/>
        <v>0</v>
      </c>
      <c r="D301" s="2">
        <f t="shared" si="30"/>
        <v>10.58038</v>
      </c>
      <c r="E301" s="2">
        <f t="shared" si="32"/>
        <v>10.442820000000001</v>
      </c>
      <c r="F301" s="2">
        <f t="shared" si="33"/>
        <v>10.213545</v>
      </c>
      <c r="G301" s="2">
        <f t="shared" si="27"/>
        <v>9.9457839999999962</v>
      </c>
      <c r="H301" s="2">
        <f t="shared" si="31"/>
        <v>9.5796489999999999</v>
      </c>
      <c r="I301" s="2">
        <f t="array" ref="I301">SUMPRODUCT(B285:B304, (ROW(B285:B304)-ROW(B285)+1)) / (20*21/2)</f>
        <v>10.44872285714286</v>
      </c>
      <c r="J301" s="2">
        <f t="shared" si="34"/>
        <v>10.276488484652839</v>
      </c>
      <c r="K301" s="2">
        <f t="shared" si="28"/>
        <v>9.947537480399145</v>
      </c>
    </row>
    <row r="302" spans="1:11" ht="13.5" x14ac:dyDescent="0.25">
      <c r="A302" s="3">
        <v>42445</v>
      </c>
      <c r="B302" s="2">
        <v>10.643800000000001</v>
      </c>
      <c r="C302" s="2">
        <f t="shared" si="29"/>
        <v>1.8700000000000827E-2</v>
      </c>
      <c r="D302" s="2">
        <f t="shared" si="30"/>
        <v>10.6363</v>
      </c>
      <c r="E302" s="2">
        <f t="shared" si="32"/>
        <v>10.48197</v>
      </c>
      <c r="F302" s="2">
        <f t="shared" si="33"/>
        <v>10.242439999999998</v>
      </c>
      <c r="G302" s="2">
        <f t="shared" si="27"/>
        <v>9.9729999999999972</v>
      </c>
      <c r="H302" s="2">
        <f t="shared" si="31"/>
        <v>9.5830449999999967</v>
      </c>
      <c r="I302" s="2">
        <f t="array" ref="I302">SUMPRODUCT(B286:B305, (ROW(B286:B305)-ROW(B286)+1)) / (20*21/2)</f>
        <v>10.483395714285715</v>
      </c>
      <c r="J302" s="2">
        <f t="shared" si="34"/>
        <v>10.311470533733521</v>
      </c>
      <c r="K302" s="2">
        <f t="shared" si="28"/>
        <v>9.9748418929325133</v>
      </c>
    </row>
    <row r="303" spans="1:11" ht="13.5" x14ac:dyDescent="0.25">
      <c r="A303" s="3">
        <v>42446</v>
      </c>
      <c r="B303" s="2">
        <v>10.643800000000001</v>
      </c>
      <c r="C303" s="2">
        <f t="shared" si="29"/>
        <v>0</v>
      </c>
      <c r="D303" s="2">
        <f t="shared" si="30"/>
        <v>10.632580000000001</v>
      </c>
      <c r="E303" s="2">
        <f t="shared" si="32"/>
        <v>10.509930000000001</v>
      </c>
      <c r="F303" s="2">
        <f t="shared" si="33"/>
        <v>10.265740000000001</v>
      </c>
      <c r="G303" s="2">
        <f t="shared" si="27"/>
        <v>9.9960399999999954</v>
      </c>
      <c r="H303" s="2">
        <f t="shared" si="31"/>
        <v>9.5862824999999994</v>
      </c>
      <c r="I303" s="2">
        <f t="array" ref="I303">SUMPRODUCT(B287:B306, (ROW(B287:B306)-ROW(B287)+1)) / (20*21/2)</f>
        <v>10.509478095238096</v>
      </c>
      <c r="J303" s="2">
        <f t="shared" si="34"/>
        <v>10.343120959092234</v>
      </c>
      <c r="K303" s="2">
        <f t="shared" si="28"/>
        <v>10.001075544190062</v>
      </c>
    </row>
    <row r="304" spans="1:11" ht="13.5" x14ac:dyDescent="0.25">
      <c r="A304" s="3">
        <v>42447</v>
      </c>
      <c r="B304" s="2">
        <v>10.643800000000001</v>
      </c>
      <c r="C304" s="2">
        <f t="shared" si="29"/>
        <v>0</v>
      </c>
      <c r="D304" s="2">
        <f t="shared" si="30"/>
        <v>10.63632</v>
      </c>
      <c r="E304" s="2">
        <f t="shared" si="32"/>
        <v>10.540130000000001</v>
      </c>
      <c r="F304" s="2">
        <f t="shared" si="33"/>
        <v>10.294635000000001</v>
      </c>
      <c r="G304" s="2">
        <f t="shared" si="27"/>
        <v>10.019079999999995</v>
      </c>
      <c r="H304" s="2">
        <f t="shared" si="31"/>
        <v>9.5895200000000003</v>
      </c>
      <c r="I304" s="2">
        <f t="array" ref="I304">SUMPRODUCT(B288:B307, (ROW(B288:B307)-ROW(B288)+1)) / (20*21/2)</f>
        <v>10.524018571428572</v>
      </c>
      <c r="J304" s="2">
        <f t="shared" si="34"/>
        <v>10.371757058226306</v>
      </c>
      <c r="K304" s="2">
        <f t="shared" si="28"/>
        <v>10.026280424810061</v>
      </c>
    </row>
    <row r="305" spans="1:11" ht="13.5" x14ac:dyDescent="0.25">
      <c r="A305" s="3">
        <v>42450</v>
      </c>
      <c r="B305" s="2">
        <v>10.6587</v>
      </c>
      <c r="C305" s="2">
        <f t="shared" si="29"/>
        <v>1.4899999999999025E-2</v>
      </c>
      <c r="D305" s="2">
        <f t="shared" si="30"/>
        <v>10.643039999999999</v>
      </c>
      <c r="E305" s="2">
        <f t="shared" si="32"/>
        <v>10.580769999999999</v>
      </c>
      <c r="F305" s="2">
        <f t="shared" si="33"/>
        <v>10.328935000000001</v>
      </c>
      <c r="G305" s="2">
        <f t="shared" si="27"/>
        <v>10.042119999999995</v>
      </c>
      <c r="H305" s="2">
        <f t="shared" si="31"/>
        <v>9.593396499999999</v>
      </c>
      <c r="I305" s="2">
        <f t="array" ref="I305">SUMPRODUCT(B289:B308, (ROW(B289:B308)-ROW(B289)+1)) / (20*21/2)</f>
        <v>10.542230476190475</v>
      </c>
      <c r="J305" s="2">
        <f t="shared" si="34"/>
        <v>10.399084957442849</v>
      </c>
      <c r="K305" s="2">
        <f t="shared" si="28"/>
        <v>10.051081192464569</v>
      </c>
    </row>
    <row r="306" spans="1:11" ht="13.5" x14ac:dyDescent="0.25">
      <c r="A306" s="3">
        <v>42451</v>
      </c>
      <c r="B306" s="2">
        <v>10.6028</v>
      </c>
      <c r="C306" s="2">
        <f t="shared" si="29"/>
        <v>-5.5899999999999395E-2</v>
      </c>
      <c r="D306" s="2">
        <f t="shared" si="30"/>
        <v>10.638580000000001</v>
      </c>
      <c r="E306" s="2">
        <f t="shared" si="32"/>
        <v>10.60948</v>
      </c>
      <c r="F306" s="2">
        <f t="shared" si="33"/>
        <v>10.360625000000002</v>
      </c>
      <c r="G306" s="2">
        <f t="shared" ref="G306:G369" si="35">AVERAGE(B257:B306)</f>
        <v>10.063295999999998</v>
      </c>
      <c r="H306" s="2">
        <f t="shared" si="31"/>
        <v>9.5969934999999982</v>
      </c>
      <c r="I306" s="2">
        <f t="array" ref="I306">SUMPRODUCT(B290:B309, (ROW(B290:B309)-ROW(B290)+1)) / (20*21/2)</f>
        <v>10.564191904761904</v>
      </c>
      <c r="J306" s="2">
        <f t="shared" si="34"/>
        <v>10.41848639006734</v>
      </c>
      <c r="K306" s="2">
        <f t="shared" si="28"/>
        <v>10.072717224132624</v>
      </c>
    </row>
    <row r="307" spans="1:11" ht="13.5" x14ac:dyDescent="0.25">
      <c r="A307" s="3">
        <v>42452</v>
      </c>
      <c r="B307" s="2">
        <v>10.513299999999999</v>
      </c>
      <c r="C307" s="2">
        <f t="shared" si="29"/>
        <v>-8.9500000000001023E-2</v>
      </c>
      <c r="D307" s="2">
        <f t="shared" si="30"/>
        <v>10.612480000000001</v>
      </c>
      <c r="E307" s="2">
        <f t="shared" si="32"/>
        <v>10.62439</v>
      </c>
      <c r="F307" s="2">
        <f t="shared" si="33"/>
        <v>10.392875</v>
      </c>
      <c r="G307" s="2">
        <f t="shared" si="35"/>
        <v>10.080445999999997</v>
      </c>
      <c r="H307" s="2">
        <f t="shared" si="31"/>
        <v>9.5999844999999997</v>
      </c>
      <c r="I307" s="2">
        <f t="array" ref="I307">SUMPRODUCT(B291:B310, (ROW(B291:B310)-ROW(B291)+1)) / (20*21/2)</f>
        <v>10.596468095238095</v>
      </c>
      <c r="J307" s="2">
        <f t="shared" si="34"/>
        <v>10.427516257679974</v>
      </c>
      <c r="K307" s="2">
        <f t="shared" ref="K307:K370" si="36">$K$4*B307+(1-$K$4)*K306</f>
        <v>10.089994980048992</v>
      </c>
    </row>
    <row r="308" spans="1:11" ht="13.5" x14ac:dyDescent="0.25">
      <c r="A308" s="3">
        <v>42453</v>
      </c>
      <c r="B308" s="2">
        <v>10.584099999999999</v>
      </c>
      <c r="C308" s="2">
        <f t="shared" si="29"/>
        <v>7.0800000000000196E-2</v>
      </c>
      <c r="D308" s="2">
        <f t="shared" si="30"/>
        <v>10.600540000000001</v>
      </c>
      <c r="E308" s="2">
        <f t="shared" si="32"/>
        <v>10.616560000000002</v>
      </c>
      <c r="F308" s="2">
        <f t="shared" si="33"/>
        <v>10.428105</v>
      </c>
      <c r="G308" s="2">
        <f t="shared" si="35"/>
        <v>10.099757999999994</v>
      </c>
      <c r="H308" s="2">
        <f t="shared" si="31"/>
        <v>9.6033294999999992</v>
      </c>
      <c r="I308" s="2">
        <f t="array" ref="I308">SUMPRODUCT(B292:B311, (ROW(B292:B311)-ROW(B292)+1)) / (20*21/2)</f>
        <v>10.621052857142857</v>
      </c>
      <c r="J308" s="2">
        <f t="shared" si="34"/>
        <v>10.442428995043786</v>
      </c>
      <c r="K308" s="2">
        <f t="shared" si="36"/>
        <v>10.109371647498051</v>
      </c>
    </row>
    <row r="309" spans="1:11" ht="13.5" x14ac:dyDescent="0.25">
      <c r="A309" s="3">
        <v>42454</v>
      </c>
      <c r="B309" s="2">
        <v>10.6587</v>
      </c>
      <c r="C309" s="2">
        <f t="shared" si="29"/>
        <v>7.4600000000000222E-2</v>
      </c>
      <c r="D309" s="2">
        <f t="shared" si="30"/>
        <v>10.60352</v>
      </c>
      <c r="E309" s="2">
        <f t="shared" si="32"/>
        <v>10.61992</v>
      </c>
      <c r="F309" s="2">
        <f t="shared" si="33"/>
        <v>10.465200000000001</v>
      </c>
      <c r="G309" s="2">
        <f t="shared" si="35"/>
        <v>10.121305999999997</v>
      </c>
      <c r="H309" s="2">
        <f t="shared" si="31"/>
        <v>9.6070474999999984</v>
      </c>
      <c r="I309" s="2">
        <f t="array" ref="I309">SUMPRODUCT(B293:B312, (ROW(B293:B312)-ROW(B293)+1)) / (20*21/2)</f>
        <v>10.628434761904762</v>
      </c>
      <c r="J309" s="2">
        <f t="shared" si="34"/>
        <v>10.463026233611043</v>
      </c>
      <c r="K309" s="2">
        <f t="shared" si="36"/>
        <v>10.130913935831462</v>
      </c>
    </row>
    <row r="310" spans="1:11" ht="13.5" x14ac:dyDescent="0.25">
      <c r="A310" s="3">
        <v>42457</v>
      </c>
      <c r="B310" s="2">
        <v>10.8041</v>
      </c>
      <c r="C310" s="2">
        <f t="shared" si="29"/>
        <v>0.14540000000000042</v>
      </c>
      <c r="D310" s="2">
        <f t="shared" si="30"/>
        <v>10.6326</v>
      </c>
      <c r="E310" s="2">
        <f t="shared" si="32"/>
        <v>10.637820000000001</v>
      </c>
      <c r="F310" s="2">
        <f t="shared" si="33"/>
        <v>10.512360000000001</v>
      </c>
      <c r="G310" s="2">
        <f t="shared" si="35"/>
        <v>10.145017999999997</v>
      </c>
      <c r="H310" s="2">
        <f t="shared" si="31"/>
        <v>9.6114924999999989</v>
      </c>
      <c r="I310" s="2">
        <f t="array" ref="I310">SUMPRODUCT(B294:B313, (ROW(B294:B313)-ROW(B294)+1)) / (20*21/2)</f>
        <v>10.634041428571429</v>
      </c>
      <c r="J310" s="2">
        <f t="shared" si="34"/>
        <v>10.495509449457611</v>
      </c>
      <c r="K310" s="2">
        <f t="shared" si="36"/>
        <v>10.157313389328266</v>
      </c>
    </row>
    <row r="311" spans="1:11" ht="13.5" x14ac:dyDescent="0.25">
      <c r="A311" s="3">
        <v>42458</v>
      </c>
      <c r="B311" s="2">
        <v>10.7705</v>
      </c>
      <c r="C311" s="2">
        <f t="shared" si="29"/>
        <v>-3.3599999999999852E-2</v>
      </c>
      <c r="D311" s="2">
        <f t="shared" si="30"/>
        <v>10.66614</v>
      </c>
      <c r="E311" s="2">
        <f t="shared" si="32"/>
        <v>10.65236</v>
      </c>
      <c r="F311" s="2">
        <f t="shared" si="33"/>
        <v>10.547590000000003</v>
      </c>
      <c r="G311" s="2">
        <f t="shared" si="35"/>
        <v>10.167833999999997</v>
      </c>
      <c r="H311" s="2">
        <f t="shared" si="31"/>
        <v>9.6159279999999985</v>
      </c>
      <c r="I311" s="2">
        <f t="array" ref="I311">SUMPRODUCT(B295:B314, (ROW(B295:B314)-ROW(B295)+1)) / (20*21/2)</f>
        <v>10.638405714285717</v>
      </c>
      <c r="J311" s="2">
        <f t="shared" si="34"/>
        <v>10.521699025699743</v>
      </c>
      <c r="K311" s="2">
        <f t="shared" si="36"/>
        <v>10.181359923080098</v>
      </c>
    </row>
    <row r="312" spans="1:11" ht="13.5" x14ac:dyDescent="0.25">
      <c r="A312" s="3">
        <v>42459</v>
      </c>
      <c r="B312" s="2">
        <v>10.6251</v>
      </c>
      <c r="C312" s="2">
        <f t="shared" si="29"/>
        <v>-0.14540000000000042</v>
      </c>
      <c r="D312" s="2">
        <f t="shared" si="30"/>
        <v>10.688499999999999</v>
      </c>
      <c r="E312" s="2">
        <f t="shared" si="32"/>
        <v>10.650490000000001</v>
      </c>
      <c r="F312" s="2">
        <f t="shared" si="33"/>
        <v>10.566230000000001</v>
      </c>
      <c r="G312" s="2">
        <f t="shared" si="35"/>
        <v>10.187219999999996</v>
      </c>
      <c r="H312" s="2">
        <f t="shared" si="31"/>
        <v>9.6196364999999986</v>
      </c>
      <c r="I312" s="2">
        <f t="array" ref="I312">SUMPRODUCT(B296:B315, (ROW(B296:B315)-ROW(B296)+1)) / (20*21/2)</f>
        <v>10.641420952380951</v>
      </c>
      <c r="J312" s="2">
        <f t="shared" si="34"/>
        <v>10.531546737537862</v>
      </c>
      <c r="K312" s="2">
        <f t="shared" si="36"/>
        <v>10.198761494724017</v>
      </c>
    </row>
    <row r="313" spans="1:11" ht="13.5" x14ac:dyDescent="0.25">
      <c r="A313" s="3">
        <v>42460</v>
      </c>
      <c r="B313" s="2">
        <v>10.6251</v>
      </c>
      <c r="C313" s="2">
        <f t="shared" si="29"/>
        <v>0</v>
      </c>
      <c r="D313" s="2">
        <f t="shared" si="30"/>
        <v>10.696700000000002</v>
      </c>
      <c r="E313" s="2">
        <f t="shared" si="32"/>
        <v>10.648620000000001</v>
      </c>
      <c r="F313" s="2">
        <f t="shared" si="33"/>
        <v>10.579274999999999</v>
      </c>
      <c r="G313" s="2">
        <f t="shared" si="35"/>
        <v>10.207351999999997</v>
      </c>
      <c r="H313" s="2">
        <f t="shared" si="31"/>
        <v>9.622992</v>
      </c>
      <c r="I313" s="2">
        <f t="array" ref="I313">SUMPRODUCT(B297:B316, (ROW(B297:B316)-ROW(B297)+1)) / (20*21/2)</f>
        <v>10.642660952380952</v>
      </c>
      <c r="J313" s="2">
        <f t="shared" si="34"/>
        <v>10.540456572058066</v>
      </c>
      <c r="K313" s="2">
        <f t="shared" si="36"/>
        <v>10.215480651793666</v>
      </c>
    </row>
    <row r="314" spans="1:11" ht="13.5" x14ac:dyDescent="0.25">
      <c r="A314" s="3">
        <v>42461</v>
      </c>
      <c r="B314" s="2">
        <v>10.6251</v>
      </c>
      <c r="C314" s="2">
        <f t="shared" si="29"/>
        <v>0</v>
      </c>
      <c r="D314" s="2">
        <f t="shared" si="30"/>
        <v>10.68998</v>
      </c>
      <c r="E314" s="2">
        <f t="shared" si="32"/>
        <v>10.646750000000001</v>
      </c>
      <c r="F314" s="2">
        <f t="shared" si="33"/>
        <v>10.593440000000001</v>
      </c>
      <c r="G314" s="2">
        <f t="shared" si="35"/>
        <v>10.230465999999996</v>
      </c>
      <c r="H314" s="2">
        <f t="shared" si="31"/>
        <v>9.6267004999999983</v>
      </c>
      <c r="I314" s="2">
        <f t="array" ref="I314">SUMPRODUCT(B298:B317, (ROW(B298:B317)-ROW(B298)+1)) / (20*21/2)</f>
        <v>10.64242761904762</v>
      </c>
      <c r="J314" s="2">
        <f t="shared" si="34"/>
        <v>10.548517850909677</v>
      </c>
      <c r="K314" s="2">
        <f t="shared" si="36"/>
        <v>10.231544155644894</v>
      </c>
    </row>
    <row r="315" spans="1:11" ht="13.5" x14ac:dyDescent="0.25">
      <c r="A315" s="3">
        <v>42464</v>
      </c>
      <c r="B315" s="2">
        <v>10.6251</v>
      </c>
      <c r="C315" s="2">
        <f t="shared" si="29"/>
        <v>0</v>
      </c>
      <c r="D315" s="2">
        <f t="shared" si="30"/>
        <v>10.654180000000002</v>
      </c>
      <c r="E315" s="2">
        <f t="shared" si="32"/>
        <v>10.64339</v>
      </c>
      <c r="F315" s="2">
        <f t="shared" si="33"/>
        <v>10.612080000000002</v>
      </c>
      <c r="G315" s="2">
        <f t="shared" si="35"/>
        <v>10.252385999999996</v>
      </c>
      <c r="H315" s="2">
        <f t="shared" si="31"/>
        <v>9.6304284999999989</v>
      </c>
      <c r="I315" s="2">
        <f t="array" ref="I315">SUMPRODUCT(B299:B318, (ROW(B299:B318)-ROW(B299)+1)) / (20*21/2)</f>
        <v>10.642732857142857</v>
      </c>
      <c r="J315" s="2">
        <f t="shared" si="34"/>
        <v>10.555811388918279</v>
      </c>
      <c r="K315" s="2">
        <f t="shared" si="36"/>
        <v>10.246977718168623</v>
      </c>
    </row>
    <row r="316" spans="1:11" ht="13.5" x14ac:dyDescent="0.25">
      <c r="A316" s="3">
        <v>42465</v>
      </c>
      <c r="B316" s="2">
        <v>10.6251</v>
      </c>
      <c r="C316" s="2">
        <f t="shared" si="29"/>
        <v>0</v>
      </c>
      <c r="D316" s="2">
        <f t="shared" si="30"/>
        <v>10.6251</v>
      </c>
      <c r="E316" s="2">
        <f t="shared" si="32"/>
        <v>10.645620000000001</v>
      </c>
      <c r="F316" s="2">
        <f t="shared" si="33"/>
        <v>10.627550000000001</v>
      </c>
      <c r="G316" s="2">
        <f t="shared" si="35"/>
        <v>10.272517999999996</v>
      </c>
      <c r="H316" s="2">
        <f t="shared" si="31"/>
        <v>9.6343429999999977</v>
      </c>
      <c r="I316" s="2">
        <f t="array" ref="I316">SUMPRODUCT(B300:B319, (ROW(B300:B319)-ROW(B300)+1)) / (20*21/2)</f>
        <v>10.639574285714287</v>
      </c>
      <c r="J316" s="2">
        <f t="shared" si="34"/>
        <v>10.562410304259394</v>
      </c>
      <c r="K316" s="2">
        <f t="shared" si="36"/>
        <v>10.261806042946326</v>
      </c>
    </row>
    <row r="317" spans="1:11" ht="13.5" x14ac:dyDescent="0.25">
      <c r="A317" s="3">
        <v>42466</v>
      </c>
      <c r="B317" s="2">
        <v>10.6251</v>
      </c>
      <c r="C317" s="2">
        <f t="shared" si="29"/>
        <v>0</v>
      </c>
      <c r="D317" s="2">
        <f t="shared" si="30"/>
        <v>10.6251</v>
      </c>
      <c r="E317" s="2">
        <f t="shared" si="32"/>
        <v>10.6568</v>
      </c>
      <c r="F317" s="2">
        <f t="shared" si="33"/>
        <v>10.640595000000001</v>
      </c>
      <c r="G317" s="2">
        <f t="shared" si="35"/>
        <v>10.287429999999995</v>
      </c>
      <c r="H317" s="2">
        <f t="shared" si="31"/>
        <v>9.6376980000000003</v>
      </c>
      <c r="I317" s="2">
        <f t="array" ref="I317">SUMPRODUCT(B301:B320, (ROW(B301:B320)-ROW(B301)+1)) / (20*21/2)</f>
        <v>10.643599523809526</v>
      </c>
      <c r="J317" s="2">
        <f t="shared" si="34"/>
        <v>10.568380751472786</v>
      </c>
      <c r="K317" s="2">
        <f t="shared" si="36"/>
        <v>10.276052864791566</v>
      </c>
    </row>
    <row r="318" spans="1:11" ht="13.5" x14ac:dyDescent="0.25">
      <c r="A318" s="3">
        <v>42467</v>
      </c>
      <c r="B318" s="2">
        <v>10.643800000000001</v>
      </c>
      <c r="C318" s="2">
        <f t="shared" si="29"/>
        <v>1.8700000000000827E-2</v>
      </c>
      <c r="D318" s="2">
        <f t="shared" si="30"/>
        <v>10.62884</v>
      </c>
      <c r="E318" s="2">
        <f t="shared" si="32"/>
        <v>10.662770000000002</v>
      </c>
      <c r="F318" s="2">
        <f t="shared" si="33"/>
        <v>10.639665000000003</v>
      </c>
      <c r="G318" s="2">
        <f t="shared" si="35"/>
        <v>10.302865999999996</v>
      </c>
      <c r="H318" s="2">
        <f t="shared" si="31"/>
        <v>9.6411280000000001</v>
      </c>
      <c r="I318" s="2">
        <f t="array" ref="I318">SUMPRODUCT(B302:B321, (ROW(B302:B321)-ROW(B302)+1)) / (20*21/2)</f>
        <v>10.642034761904764</v>
      </c>
      <c r="J318" s="2">
        <f t="shared" si="34"/>
        <v>10.575563537046806</v>
      </c>
      <c r="K318" s="2">
        <f t="shared" si="36"/>
        <v>10.290474321074251</v>
      </c>
    </row>
    <row r="319" spans="1:11" ht="13.5" x14ac:dyDescent="0.25">
      <c r="A319" s="3">
        <v>42468</v>
      </c>
      <c r="B319" s="2">
        <v>10.6065</v>
      </c>
      <c r="C319" s="2">
        <f t="shared" si="29"/>
        <v>-3.7300000000000111E-2</v>
      </c>
      <c r="D319" s="2">
        <f t="shared" si="30"/>
        <v>10.625120000000001</v>
      </c>
      <c r="E319" s="2">
        <f t="shared" si="32"/>
        <v>10.657550000000001</v>
      </c>
      <c r="F319" s="2">
        <f t="shared" si="33"/>
        <v>10.638735</v>
      </c>
      <c r="G319" s="2">
        <f t="shared" si="35"/>
        <v>10.317033999999996</v>
      </c>
      <c r="H319" s="2">
        <f t="shared" si="31"/>
        <v>9.6442040000000002</v>
      </c>
      <c r="I319" s="2">
        <f t="array" ref="I319">SUMPRODUCT(B303:B322, (ROW(B303:B322)-ROW(B303)+1)) / (20*21/2)</f>
        <v>10.640470000000001</v>
      </c>
      <c r="J319" s="2">
        <f t="shared" si="34"/>
        <v>10.578509866851871</v>
      </c>
      <c r="K319" s="2">
        <f t="shared" si="36"/>
        <v>10.302867484953692</v>
      </c>
    </row>
    <row r="320" spans="1:11" ht="13.5" x14ac:dyDescent="0.25">
      <c r="A320" s="3">
        <v>42471</v>
      </c>
      <c r="B320" s="2">
        <v>10.680999999999999</v>
      </c>
      <c r="C320" s="2">
        <f t="shared" si="29"/>
        <v>7.4499999999998678E-2</v>
      </c>
      <c r="D320" s="2">
        <f t="shared" si="30"/>
        <v>10.6363</v>
      </c>
      <c r="E320" s="2">
        <f t="shared" si="32"/>
        <v>10.645240000000001</v>
      </c>
      <c r="F320" s="2">
        <f t="shared" si="33"/>
        <v>10.641530000000001</v>
      </c>
      <c r="G320" s="2">
        <f t="shared" si="35"/>
        <v>10.326725999999997</v>
      </c>
      <c r="H320" s="2">
        <f t="shared" si="31"/>
        <v>9.6472794999999998</v>
      </c>
      <c r="I320" s="2">
        <f t="array" ref="I320">SUMPRODUCT(B304:B323, (ROW(B304:B323)-ROW(B304)+1)) / (20*21/2)</f>
        <v>10.63757523809524</v>
      </c>
      <c r="J320" s="2">
        <f t="shared" si="34"/>
        <v>10.588270831913597</v>
      </c>
      <c r="K320" s="2">
        <f t="shared" si="36"/>
        <v>10.31769621103394</v>
      </c>
    </row>
    <row r="321" spans="1:11" ht="13.5" x14ac:dyDescent="0.25">
      <c r="A321" s="3">
        <v>42472</v>
      </c>
      <c r="B321" s="2">
        <v>10.6251</v>
      </c>
      <c r="C321" s="2">
        <f t="shared" si="29"/>
        <v>-5.5899999999999395E-2</v>
      </c>
      <c r="D321" s="2">
        <f t="shared" si="30"/>
        <v>10.6363</v>
      </c>
      <c r="E321" s="2">
        <f t="shared" si="32"/>
        <v>10.630700000000001</v>
      </c>
      <c r="F321" s="2">
        <f t="shared" si="33"/>
        <v>10.641530000000001</v>
      </c>
      <c r="G321" s="2">
        <f t="shared" si="35"/>
        <v>10.334927999999996</v>
      </c>
      <c r="H321" s="2">
        <f t="shared" si="31"/>
        <v>9.6497960000000003</v>
      </c>
      <c r="I321" s="2">
        <f t="array" ref="I321">SUMPRODUCT(B305:B324, (ROW(B305:B324)-ROW(B305)+1)) / (20*21/2)</f>
        <v>10.629164285714287</v>
      </c>
      <c r="J321" s="2">
        <f t="shared" si="34"/>
        <v>10.591778371731349</v>
      </c>
      <c r="K321" s="2">
        <f t="shared" si="36"/>
        <v>10.329751261581631</v>
      </c>
    </row>
    <row r="322" spans="1:11" ht="13.5" x14ac:dyDescent="0.25">
      <c r="A322" s="3">
        <v>42473</v>
      </c>
      <c r="B322" s="2">
        <v>10.6251</v>
      </c>
      <c r="C322" s="2">
        <f t="shared" si="29"/>
        <v>0</v>
      </c>
      <c r="D322" s="2">
        <f t="shared" si="30"/>
        <v>10.6363</v>
      </c>
      <c r="E322" s="2">
        <f t="shared" si="32"/>
        <v>10.630700000000001</v>
      </c>
      <c r="F322" s="2">
        <f t="shared" si="33"/>
        <v>10.640595000000001</v>
      </c>
      <c r="G322" s="2">
        <f t="shared" si="35"/>
        <v>10.343501999999996</v>
      </c>
      <c r="H322" s="2">
        <f t="shared" si="31"/>
        <v>9.6516599999999997</v>
      </c>
      <c r="I322" s="2">
        <f t="array" ref="I322">SUMPRODUCT(B306:B325, (ROW(B306:B325)-ROW(B306)+1)) / (20*21/2)</f>
        <v>10.61054</v>
      </c>
      <c r="J322" s="2">
        <f t="shared" si="34"/>
        <v>10.594951860137886</v>
      </c>
      <c r="K322" s="2">
        <f t="shared" si="36"/>
        <v>10.34133356504902</v>
      </c>
    </row>
    <row r="323" spans="1:11" ht="13.5" x14ac:dyDescent="0.25">
      <c r="A323" s="3">
        <v>42474</v>
      </c>
      <c r="B323" s="2">
        <v>10.610200000000001</v>
      </c>
      <c r="C323" s="2">
        <f t="shared" si="29"/>
        <v>-1.4899999999999025E-2</v>
      </c>
      <c r="D323" s="2">
        <f t="shared" si="30"/>
        <v>10.629580000000001</v>
      </c>
      <c r="E323" s="2">
        <f t="shared" si="32"/>
        <v>10.62921</v>
      </c>
      <c r="F323" s="2">
        <f t="shared" si="33"/>
        <v>10.638915000000001</v>
      </c>
      <c r="G323" s="2">
        <f t="shared" si="35"/>
        <v>10.357221999999995</v>
      </c>
      <c r="H323" s="2">
        <f t="shared" si="31"/>
        <v>9.6531509999999976</v>
      </c>
      <c r="I323" s="2">
        <f t="array" ref="I323">SUMPRODUCT(B307:B326, (ROW(B307:B326)-ROW(B307)+1)) / (20*21/2)</f>
        <v>10.591191904761903</v>
      </c>
      <c r="J323" s="2">
        <f t="shared" si="34"/>
        <v>10.596404063934278</v>
      </c>
      <c r="K323" s="2">
        <f t="shared" si="36"/>
        <v>10.351877346811802</v>
      </c>
    </row>
    <row r="324" spans="1:11" ht="13.5" x14ac:dyDescent="0.25">
      <c r="A324" s="3">
        <v>42475</v>
      </c>
      <c r="B324" s="2">
        <v>10.550599999999999</v>
      </c>
      <c r="C324" s="2">
        <f t="shared" ref="C324:C387" si="37">B324-B323</f>
        <v>-5.960000000000143E-2</v>
      </c>
      <c r="D324" s="2">
        <f t="shared" si="30"/>
        <v>10.618399999999999</v>
      </c>
      <c r="E324" s="2">
        <f t="shared" si="32"/>
        <v>10.621760000000002</v>
      </c>
      <c r="F324" s="2">
        <f t="shared" si="33"/>
        <v>10.634255000000001</v>
      </c>
      <c r="G324" s="2">
        <f t="shared" si="35"/>
        <v>10.366915999999996</v>
      </c>
      <c r="H324" s="2">
        <f t="shared" si="31"/>
        <v>9.6548289999999994</v>
      </c>
      <c r="I324" s="2">
        <f t="array" ref="I324">SUMPRODUCT(B308:B327, (ROW(B308:B327)-ROW(B308)+1)) / (20*21/2)</f>
        <v>10.57271380952381</v>
      </c>
      <c r="J324" s="2">
        <f t="shared" si="34"/>
        <v>10.592041772131013</v>
      </c>
      <c r="K324" s="2">
        <f t="shared" si="36"/>
        <v>10.35967039203487</v>
      </c>
    </row>
    <row r="325" spans="1:11" ht="13.5" x14ac:dyDescent="0.25">
      <c r="A325" s="3">
        <v>42478</v>
      </c>
      <c r="B325" s="2">
        <v>10.438700000000001</v>
      </c>
      <c r="C325" s="2">
        <f t="shared" si="37"/>
        <v>-0.11189999999999856</v>
      </c>
      <c r="D325" s="2">
        <f t="shared" si="30"/>
        <v>10.569939999999999</v>
      </c>
      <c r="E325" s="2">
        <f t="shared" si="32"/>
        <v>10.603120000000001</v>
      </c>
      <c r="F325" s="2">
        <f t="shared" si="33"/>
        <v>10.623255000000004</v>
      </c>
      <c r="G325" s="2">
        <f t="shared" si="35"/>
        <v>10.376981999999996</v>
      </c>
      <c r="H325" s="2">
        <f t="shared" si="31"/>
        <v>9.6557234999999988</v>
      </c>
      <c r="I325" s="2">
        <f t="array" ref="I325">SUMPRODUCT(B309:B328, (ROW(B309:B328)-ROW(B309)+1)) / (20*21/2)</f>
        <v>10.552898571428573</v>
      </c>
      <c r="J325" s="2">
        <f t="shared" si="34"/>
        <v>10.577437793832821</v>
      </c>
      <c r="K325" s="2">
        <f t="shared" si="36"/>
        <v>10.362769592347229</v>
      </c>
    </row>
    <row r="326" spans="1:11" ht="13.5" x14ac:dyDescent="0.25">
      <c r="A326" s="3">
        <v>42479</v>
      </c>
      <c r="B326" s="2">
        <v>10.4201</v>
      </c>
      <c r="C326" s="2">
        <f t="shared" si="37"/>
        <v>-1.860000000000106E-2</v>
      </c>
      <c r="D326" s="2">
        <f t="shared" ref="D326:D389" si="38">AVERAGE(B322:B326)</f>
        <v>10.52894</v>
      </c>
      <c r="E326" s="2">
        <f t="shared" si="32"/>
        <v>10.582620000000002</v>
      </c>
      <c r="F326" s="2">
        <f t="shared" si="33"/>
        <v>10.614120000000002</v>
      </c>
      <c r="G326" s="2">
        <f t="shared" si="35"/>
        <v>10.384065999999995</v>
      </c>
      <c r="H326" s="2">
        <f t="shared" si="31"/>
        <v>9.6565249999999985</v>
      </c>
      <c r="I326" s="2">
        <f t="array" ref="I326">SUMPRODUCT(B310:B329, (ROW(B310:B329)-ROW(B310)+1)) / (20*21/2)</f>
        <v>10.519753333333332</v>
      </c>
      <c r="J326" s="2">
        <f t="shared" si="34"/>
        <v>10.562453242039219</v>
      </c>
      <c r="K326" s="2">
        <f t="shared" si="36"/>
        <v>10.365017843627729</v>
      </c>
    </row>
    <row r="327" spans="1:11" ht="13.5" x14ac:dyDescent="0.25">
      <c r="A327" s="3">
        <v>42480</v>
      </c>
      <c r="B327" s="2">
        <v>10.4201</v>
      </c>
      <c r="C327" s="2">
        <f t="shared" si="37"/>
        <v>0</v>
      </c>
      <c r="D327" s="2">
        <f t="shared" si="38"/>
        <v>10.48794</v>
      </c>
      <c r="E327" s="2">
        <f t="shared" si="32"/>
        <v>10.56212</v>
      </c>
      <c r="F327" s="2">
        <f t="shared" si="33"/>
        <v>10.60946</v>
      </c>
      <c r="G327" s="2">
        <f t="shared" si="35"/>
        <v>10.396369999999996</v>
      </c>
      <c r="H327" s="2">
        <f t="shared" si="31"/>
        <v>9.657904499999999</v>
      </c>
      <c r="I327" s="2">
        <f t="array" ref="I327">SUMPRODUCT(B311:B330, (ROW(B311:B330)-ROW(B311)+1)) / (20*21/2)</f>
        <v>10.488543333333332</v>
      </c>
      <c r="J327" s="2">
        <f t="shared" si="34"/>
        <v>10.548895790416436</v>
      </c>
      <c r="K327" s="2">
        <f t="shared" si="36"/>
        <v>10.367177928191348</v>
      </c>
    </row>
    <row r="328" spans="1:11" ht="13.5" x14ac:dyDescent="0.25">
      <c r="A328" s="3">
        <v>42481</v>
      </c>
      <c r="B328" s="2">
        <v>10.401400000000001</v>
      </c>
      <c r="C328" s="2">
        <f t="shared" si="37"/>
        <v>-1.8699999999999051E-2</v>
      </c>
      <c r="D328" s="2">
        <f t="shared" si="38"/>
        <v>10.44618</v>
      </c>
      <c r="E328" s="2">
        <f t="shared" si="32"/>
        <v>10.537879999999999</v>
      </c>
      <c r="F328" s="2">
        <f t="shared" si="33"/>
        <v>10.600325</v>
      </c>
      <c r="G328" s="2">
        <f t="shared" si="35"/>
        <v>10.406135999999995</v>
      </c>
      <c r="H328" s="2">
        <f t="shared" si="31"/>
        <v>9.6591904999999993</v>
      </c>
      <c r="I328" s="2">
        <f t="array" ref="I328">SUMPRODUCT(B312:B331, (ROW(B312:B331)-ROW(B312)+1)) / (20*21/2)</f>
        <v>10.459960952380953</v>
      </c>
      <c r="J328" s="2">
        <f t="shared" si="34"/>
        <v>10.534848572281536</v>
      </c>
      <c r="K328" s="2">
        <f t="shared" si="36"/>
        <v>10.36851997022306</v>
      </c>
    </row>
    <row r="329" spans="1:11" ht="13.5" x14ac:dyDescent="0.25">
      <c r="A329" s="3">
        <v>42482</v>
      </c>
      <c r="B329" s="2">
        <v>10.2523</v>
      </c>
      <c r="C329" s="2">
        <f t="shared" si="37"/>
        <v>-0.14910000000000068</v>
      </c>
      <c r="D329" s="2">
        <f t="shared" si="38"/>
        <v>10.386520000000001</v>
      </c>
      <c r="E329" s="2">
        <f t="shared" si="32"/>
        <v>10.502460000000001</v>
      </c>
      <c r="F329" s="2">
        <f t="shared" si="33"/>
        <v>10.580004999999998</v>
      </c>
      <c r="G329" s="2">
        <f t="shared" si="35"/>
        <v>10.414337999999995</v>
      </c>
      <c r="H329" s="2">
        <f t="shared" si="31"/>
        <v>9.6599545000000013</v>
      </c>
      <c r="I329" s="2">
        <f t="array" ref="I329">SUMPRODUCT(B313:B332, (ROW(B313:B332)-ROW(B313)+1)) / (20*21/2)</f>
        <v>10.43384619047619</v>
      </c>
      <c r="J329" s="2">
        <f t="shared" si="34"/>
        <v>10.507939184445199</v>
      </c>
      <c r="K329" s="2">
        <f t="shared" si="36"/>
        <v>10.363962324331961</v>
      </c>
    </row>
    <row r="330" spans="1:11" ht="13.5" x14ac:dyDescent="0.25">
      <c r="A330" s="3">
        <v>42485</v>
      </c>
      <c r="B330" s="2">
        <v>10.2523</v>
      </c>
      <c r="C330" s="2">
        <f t="shared" si="37"/>
        <v>0</v>
      </c>
      <c r="D330" s="2">
        <f t="shared" si="38"/>
        <v>10.349239999999998</v>
      </c>
      <c r="E330" s="2">
        <f t="shared" si="32"/>
        <v>10.45959</v>
      </c>
      <c r="F330" s="2">
        <f t="shared" si="33"/>
        <v>10.552415</v>
      </c>
      <c r="G330" s="2">
        <f t="shared" si="35"/>
        <v>10.420451999999996</v>
      </c>
      <c r="H330" s="2">
        <f t="shared" ref="H330:H393" si="39">AVERAGE(B131:B330)</f>
        <v>9.6608865000000037</v>
      </c>
      <c r="I330" s="2">
        <f t="array" ref="I330">SUMPRODUCT(B314:B333, (ROW(B314:B333)-ROW(B314)+1)) / (20*21/2)</f>
        <v>10.405954285714285</v>
      </c>
      <c r="J330" s="2">
        <f t="shared" si="34"/>
        <v>10.483592595450418</v>
      </c>
      <c r="K330" s="2">
        <f t="shared" si="36"/>
        <v>10.359583409652277</v>
      </c>
    </row>
    <row r="331" spans="1:11" ht="13.5" x14ac:dyDescent="0.25">
      <c r="A331" s="3">
        <v>42486</v>
      </c>
      <c r="B331" s="2">
        <v>10.2523</v>
      </c>
      <c r="C331" s="2">
        <f t="shared" si="37"/>
        <v>0</v>
      </c>
      <c r="D331" s="2">
        <f t="shared" si="38"/>
        <v>10.315679999999999</v>
      </c>
      <c r="E331" s="2">
        <f t="shared" si="32"/>
        <v>10.422310000000001</v>
      </c>
      <c r="F331" s="2">
        <f t="shared" si="33"/>
        <v>10.526504999999998</v>
      </c>
      <c r="G331" s="2">
        <f t="shared" si="35"/>
        <v>10.426491999999996</v>
      </c>
      <c r="H331" s="2">
        <f t="shared" si="39"/>
        <v>9.6616320000000027</v>
      </c>
      <c r="I331" s="2">
        <f t="array" ref="I331">SUMPRODUCT(B315:B334, (ROW(B315:B334)-ROW(B315)+1)) / (20*21/2)</f>
        <v>10.390672380952381</v>
      </c>
      <c r="J331" s="2">
        <f t="shared" si="34"/>
        <v>10.461564729217045</v>
      </c>
      <c r="K331" s="2">
        <f t="shared" si="36"/>
        <v>10.355376217116895</v>
      </c>
    </row>
    <row r="332" spans="1:11" ht="13.5" x14ac:dyDescent="0.25">
      <c r="A332" s="3">
        <v>42487</v>
      </c>
      <c r="B332" s="2">
        <v>10.2523</v>
      </c>
      <c r="C332" s="2">
        <f t="shared" si="37"/>
        <v>0</v>
      </c>
      <c r="D332" s="2">
        <f t="shared" si="38"/>
        <v>10.282119999999999</v>
      </c>
      <c r="E332" s="2">
        <f t="shared" ref="E332:E395" si="40">AVERAGE(B323:B332)</f>
        <v>10.385030000000002</v>
      </c>
      <c r="F332" s="2">
        <f t="shared" si="33"/>
        <v>10.507864999999999</v>
      </c>
      <c r="G332" s="2">
        <f t="shared" si="35"/>
        <v>10.430219999999995</v>
      </c>
      <c r="H332" s="2">
        <f t="shared" si="39"/>
        <v>9.6622845000000037</v>
      </c>
      <c r="I332" s="2">
        <f t="array" ref="I332">SUMPRODUCT(B316:B335, (ROW(B316:B335)-ROW(B316)+1)) / (20*21/2)</f>
        <v>10.369705714285713</v>
      </c>
      <c r="J332" s="2">
        <f t="shared" si="34"/>
        <v>10.441634755005898</v>
      </c>
      <c r="K332" s="2">
        <f t="shared" si="36"/>
        <v>10.351334012524077</v>
      </c>
    </row>
    <row r="333" spans="1:11" ht="13.5" x14ac:dyDescent="0.25">
      <c r="A333" s="3">
        <v>42488</v>
      </c>
      <c r="B333" s="2">
        <v>10.215</v>
      </c>
      <c r="C333" s="2">
        <f t="shared" si="37"/>
        <v>-3.7300000000000111E-2</v>
      </c>
      <c r="D333" s="2">
        <f t="shared" si="38"/>
        <v>10.24484</v>
      </c>
      <c r="E333" s="2">
        <f t="shared" si="40"/>
        <v>10.345510000000001</v>
      </c>
      <c r="F333" s="2">
        <f t="shared" si="33"/>
        <v>10.487359999999999</v>
      </c>
      <c r="G333" s="2">
        <f t="shared" si="35"/>
        <v>10.430963999999994</v>
      </c>
      <c r="H333" s="2">
        <f t="shared" si="39"/>
        <v>9.6630300000000044</v>
      </c>
      <c r="I333" s="2">
        <f t="array" ref="I333">SUMPRODUCT(B317:B336, (ROW(B317:B336)-ROW(B317)+1)) / (20*21/2)</f>
        <v>10.347323809523809</v>
      </c>
      <c r="J333" s="2">
        <f t="shared" si="34"/>
        <v>10.420050492624384</v>
      </c>
      <c r="K333" s="2">
        <f t="shared" si="36"/>
        <v>10.345987580660388</v>
      </c>
    </row>
    <row r="334" spans="1:11" ht="13.5" x14ac:dyDescent="0.25">
      <c r="A334" s="3">
        <v>42489</v>
      </c>
      <c r="B334" s="2">
        <v>10.3269</v>
      </c>
      <c r="C334" s="2">
        <f t="shared" si="37"/>
        <v>0.11190000000000033</v>
      </c>
      <c r="D334" s="2">
        <f t="shared" si="38"/>
        <v>10.259760000000002</v>
      </c>
      <c r="E334" s="2">
        <f t="shared" si="40"/>
        <v>10.32314</v>
      </c>
      <c r="F334" s="2">
        <f t="shared" si="33"/>
        <v>10.472449999999998</v>
      </c>
      <c r="G334" s="2">
        <f t="shared" si="35"/>
        <v>10.436183999999994</v>
      </c>
      <c r="H334" s="2">
        <f t="shared" si="39"/>
        <v>9.6643350000000048</v>
      </c>
      <c r="I334" s="2">
        <f t="array" ref="I334">SUMPRODUCT(B318:B337, (ROW(B318:B337)-ROW(B318)+1)) / (20*21/2)</f>
        <v>10.326876666666667</v>
      </c>
      <c r="J334" s="2">
        <f t="shared" si="34"/>
        <v>10.411179017136346</v>
      </c>
      <c r="K334" s="2">
        <f t="shared" si="36"/>
        <v>10.345239048085471</v>
      </c>
    </row>
    <row r="335" spans="1:11" ht="13.5" x14ac:dyDescent="0.25">
      <c r="A335" s="3">
        <v>42492</v>
      </c>
      <c r="B335" s="2">
        <v>10.2523</v>
      </c>
      <c r="C335" s="2">
        <f t="shared" si="37"/>
        <v>-7.4600000000000222E-2</v>
      </c>
      <c r="D335" s="2">
        <f t="shared" si="38"/>
        <v>10.25976</v>
      </c>
      <c r="E335" s="2">
        <f t="shared" si="40"/>
        <v>10.304500000000001</v>
      </c>
      <c r="F335" s="2">
        <f t="shared" si="33"/>
        <v>10.453809999999999</v>
      </c>
      <c r="G335" s="2">
        <f t="shared" si="35"/>
        <v>10.441775999999996</v>
      </c>
      <c r="H335" s="2">
        <f t="shared" si="39"/>
        <v>9.665453500000007</v>
      </c>
      <c r="I335" s="2">
        <f t="array" ref="I335">SUMPRODUCT(B319:B338, (ROW(B319:B338)-ROW(B319)+1)) / (20*21/2)</f>
        <v>10.308002380952381</v>
      </c>
      <c r="J335" s="2">
        <f t="shared" si="34"/>
        <v>10.39604768217098</v>
      </c>
      <c r="K335" s="2">
        <f t="shared" si="36"/>
        <v>10.341594379533101</v>
      </c>
    </row>
    <row r="336" spans="1:11" ht="13.5" x14ac:dyDescent="0.25">
      <c r="A336" s="3">
        <v>42493</v>
      </c>
      <c r="B336" s="2">
        <v>10.2188</v>
      </c>
      <c r="C336" s="2">
        <f t="shared" si="37"/>
        <v>-3.3500000000000085E-2</v>
      </c>
      <c r="D336" s="2">
        <f t="shared" si="38"/>
        <v>10.253060000000001</v>
      </c>
      <c r="E336" s="2">
        <f t="shared" si="40"/>
        <v>10.284369999999999</v>
      </c>
      <c r="F336" s="2">
        <f t="shared" si="33"/>
        <v>10.433494999999997</v>
      </c>
      <c r="G336" s="2">
        <f t="shared" si="35"/>
        <v>10.446771999999996</v>
      </c>
      <c r="H336" s="2">
        <f t="shared" si="39"/>
        <v>9.6662180000000077</v>
      </c>
      <c r="I336" s="2">
        <f t="array" ref="I336">SUMPRODUCT(B320:B339, (ROW(B320:B339)-ROW(B320)+1)) / (20*21/2)</f>
        <v>10.292236666666668</v>
      </c>
      <c r="J336" s="2">
        <f t="shared" si="34"/>
        <v>10.379166950535648</v>
      </c>
      <c r="K336" s="2">
        <f t="shared" si="36"/>
        <v>10.336778913669058</v>
      </c>
    </row>
    <row r="337" spans="1:11" ht="13.5" x14ac:dyDescent="0.25">
      <c r="A337" s="3">
        <v>42494</v>
      </c>
      <c r="B337" s="2">
        <v>10.2188</v>
      </c>
      <c r="C337" s="2">
        <f t="shared" si="37"/>
        <v>0</v>
      </c>
      <c r="D337" s="2">
        <f t="shared" si="38"/>
        <v>10.246359999999999</v>
      </c>
      <c r="E337" s="2">
        <f t="shared" si="40"/>
        <v>10.264239999999999</v>
      </c>
      <c r="F337" s="2">
        <f t="shared" si="33"/>
        <v>10.413179999999997</v>
      </c>
      <c r="G337" s="2">
        <f t="shared" si="35"/>
        <v>10.453781999999995</v>
      </c>
      <c r="H337" s="2">
        <f t="shared" si="39"/>
        <v>9.6669825000000067</v>
      </c>
      <c r="I337" s="2">
        <f t="array" ref="I337">SUMPRODUCT(B321:B340, (ROW(B321:B340)-ROW(B321)+1)) / (20*21/2)</f>
        <v>10.29496761904762</v>
      </c>
      <c r="J337" s="2">
        <f t="shared" si="34"/>
        <v>10.363893907627491</v>
      </c>
      <c r="K337" s="2">
        <f t="shared" si="36"/>
        <v>10.332152289603604</v>
      </c>
    </row>
    <row r="338" spans="1:11" ht="13.5" x14ac:dyDescent="0.25">
      <c r="A338" s="3">
        <v>42495</v>
      </c>
      <c r="B338" s="2">
        <v>10.215</v>
      </c>
      <c r="C338" s="2">
        <f t="shared" si="37"/>
        <v>-3.8000000000000256E-3</v>
      </c>
      <c r="D338" s="2">
        <f t="shared" si="38"/>
        <v>10.246360000000001</v>
      </c>
      <c r="E338" s="2">
        <f t="shared" si="40"/>
        <v>10.2456</v>
      </c>
      <c r="F338" s="2">
        <f t="shared" si="33"/>
        <v>10.391739999999999</v>
      </c>
      <c r="G338" s="2">
        <f t="shared" si="35"/>
        <v>10.460491999999997</v>
      </c>
      <c r="H338" s="2">
        <f t="shared" si="39"/>
        <v>9.6677280000000057</v>
      </c>
      <c r="I338" s="2">
        <f t="array" ref="I338">SUMPRODUCT(B322:B341, (ROW(B322:B341)-ROW(B322)+1)) / (20*21/2)</f>
        <v>10.309687142857141</v>
      </c>
      <c r="J338" s="2">
        <f t="shared" si="34"/>
        <v>10.349713535472491</v>
      </c>
      <c r="K338" s="2">
        <f t="shared" si="36"/>
        <v>10.327558082168169</v>
      </c>
    </row>
    <row r="339" spans="1:11" ht="13.5" x14ac:dyDescent="0.25">
      <c r="A339" s="3">
        <v>42496</v>
      </c>
      <c r="B339" s="2">
        <v>10.2262</v>
      </c>
      <c r="C339" s="2">
        <f t="shared" si="37"/>
        <v>1.1200000000000543E-2</v>
      </c>
      <c r="D339" s="2">
        <f t="shared" si="38"/>
        <v>10.22622</v>
      </c>
      <c r="E339" s="2">
        <f t="shared" si="40"/>
        <v>10.242990000000002</v>
      </c>
      <c r="F339" s="2">
        <f t="shared" si="33"/>
        <v>10.372724999999999</v>
      </c>
      <c r="G339" s="2">
        <f t="shared" si="35"/>
        <v>10.466679999999995</v>
      </c>
      <c r="H339" s="2">
        <f t="shared" si="39"/>
        <v>9.6685665000000061</v>
      </c>
      <c r="I339" s="2">
        <f t="array" ref="I339">SUMPRODUCT(B323:B342, (ROW(B323:B342)-ROW(B323)+1)) / (20*21/2)</f>
        <v>10.335586666666666</v>
      </c>
      <c r="J339" s="2">
        <f t="shared" si="34"/>
        <v>10.337950341617967</v>
      </c>
      <c r="K339" s="2">
        <f t="shared" si="36"/>
        <v>10.323583255416477</v>
      </c>
    </row>
    <row r="340" spans="1:11" ht="13.5" x14ac:dyDescent="0.25">
      <c r="A340" s="3">
        <v>42499</v>
      </c>
      <c r="B340" s="2">
        <v>10.401400000000001</v>
      </c>
      <c r="C340" s="2">
        <f t="shared" si="37"/>
        <v>0.17520000000000024</v>
      </c>
      <c r="D340" s="2">
        <f t="shared" si="38"/>
        <v>10.25604</v>
      </c>
      <c r="E340" s="2">
        <f t="shared" si="40"/>
        <v>10.257900000000001</v>
      </c>
      <c r="F340" s="2">
        <f t="shared" ref="F340:F403" si="41">AVERAGE(B321:B340)</f>
        <v>10.358744999999999</v>
      </c>
      <c r="G340" s="2">
        <f t="shared" si="35"/>
        <v>10.477489999999994</v>
      </c>
      <c r="H340" s="2">
        <f t="shared" si="39"/>
        <v>9.6708030000000065</v>
      </c>
      <c r="I340" s="2">
        <f t="array" ref="I340">SUMPRODUCT(B324:B343, (ROW(B324:B343)-ROW(B324)+1)) / (20*21/2)</f>
        <v>10.36503857142857</v>
      </c>
      <c r="J340" s="2">
        <f t="shared" si="34"/>
        <v>10.343993166225779</v>
      </c>
      <c r="K340" s="2">
        <f t="shared" si="36"/>
        <v>10.326634892458967</v>
      </c>
    </row>
    <row r="341" spans="1:11" ht="13.5" x14ac:dyDescent="0.25">
      <c r="A341" s="3">
        <v>42500</v>
      </c>
      <c r="B341" s="2">
        <v>10.513299999999999</v>
      </c>
      <c r="C341" s="2">
        <f t="shared" si="37"/>
        <v>0.11189999999999856</v>
      </c>
      <c r="D341" s="2">
        <f t="shared" si="38"/>
        <v>10.31494</v>
      </c>
      <c r="E341" s="2">
        <f t="shared" si="40"/>
        <v>10.284000000000001</v>
      </c>
      <c r="F341" s="2">
        <f t="shared" si="41"/>
        <v>10.353154999999999</v>
      </c>
      <c r="G341" s="2">
        <f t="shared" si="35"/>
        <v>10.486437999999996</v>
      </c>
      <c r="H341" s="2">
        <f t="shared" si="39"/>
        <v>9.6735990000000065</v>
      </c>
      <c r="I341" s="2">
        <f t="array" ref="I341">SUMPRODUCT(B325:B344, (ROW(B325:B344)-ROW(B325)+1)) / (20*21/2)</f>
        <v>10.397794285714285</v>
      </c>
      <c r="J341" s="2">
        <f t="shared" ref="J341:J404" si="42">$J$4*B341+J340*(1-$J$4)</f>
        <v>10.360117626585229</v>
      </c>
      <c r="K341" s="2">
        <f t="shared" si="36"/>
        <v>10.333955092754694</v>
      </c>
    </row>
    <row r="342" spans="1:11" ht="13.5" x14ac:dyDescent="0.25">
      <c r="A342" s="3">
        <v>42501</v>
      </c>
      <c r="B342" s="2">
        <v>10.6251</v>
      </c>
      <c r="C342" s="2">
        <f t="shared" si="37"/>
        <v>0.11180000000000057</v>
      </c>
      <c r="D342" s="2">
        <f t="shared" si="38"/>
        <v>10.396200000000002</v>
      </c>
      <c r="E342" s="2">
        <f t="shared" si="40"/>
        <v>10.32128</v>
      </c>
      <c r="F342" s="2">
        <f t="shared" si="41"/>
        <v>10.353154999999999</v>
      </c>
      <c r="G342" s="2">
        <f t="shared" si="35"/>
        <v>10.493893999999996</v>
      </c>
      <c r="H342" s="2">
        <f t="shared" si="39"/>
        <v>9.6773270000000071</v>
      </c>
      <c r="I342" s="2">
        <f t="array" ref="I342">SUMPRODUCT(B326:B345, (ROW(B326:B345)-ROW(B326)+1)) / (20*21/2)</f>
        <v>10.42984</v>
      </c>
      <c r="J342" s="2">
        <f t="shared" si="42"/>
        <v>10.385354043100921</v>
      </c>
      <c r="K342" s="2">
        <f t="shared" si="36"/>
        <v>10.345372540097646</v>
      </c>
    </row>
    <row r="343" spans="1:11" ht="13.5" x14ac:dyDescent="0.25">
      <c r="A343" s="3">
        <v>42502</v>
      </c>
      <c r="B343" s="2">
        <v>10.6624</v>
      </c>
      <c r="C343" s="2">
        <f t="shared" si="37"/>
        <v>3.7300000000000111E-2</v>
      </c>
      <c r="D343" s="2">
        <f t="shared" si="38"/>
        <v>10.48568</v>
      </c>
      <c r="E343" s="2">
        <f t="shared" si="40"/>
        <v>10.366020000000002</v>
      </c>
      <c r="F343" s="2">
        <f t="shared" si="41"/>
        <v>10.355765</v>
      </c>
      <c r="G343" s="2">
        <f t="shared" si="35"/>
        <v>10.499858</v>
      </c>
      <c r="H343" s="2">
        <f t="shared" si="39"/>
        <v>9.6813345000000055</v>
      </c>
      <c r="I343" s="2">
        <f t="array" ref="I343">SUMPRODUCT(B327:B346, (ROW(B327:B346)-ROW(B327)+1)) / (20*21/2)</f>
        <v>10.460290476190476</v>
      </c>
      <c r="J343" s="2">
        <f t="shared" si="42"/>
        <v>10.411739372329405</v>
      </c>
      <c r="K343" s="2">
        <f t="shared" si="36"/>
        <v>10.357804989505581</v>
      </c>
    </row>
    <row r="344" spans="1:11" ht="13.5" x14ac:dyDescent="0.25">
      <c r="A344" s="3">
        <v>42503</v>
      </c>
      <c r="B344" s="2">
        <v>10.6997</v>
      </c>
      <c r="C344" s="2">
        <f t="shared" si="37"/>
        <v>3.7300000000000111E-2</v>
      </c>
      <c r="D344" s="2">
        <f t="shared" si="38"/>
        <v>10.58038</v>
      </c>
      <c r="E344" s="2">
        <f t="shared" si="40"/>
        <v>10.403300000000002</v>
      </c>
      <c r="F344" s="2">
        <f t="shared" si="41"/>
        <v>10.36322</v>
      </c>
      <c r="G344" s="2">
        <f t="shared" si="35"/>
        <v>10.507015999999998</v>
      </c>
      <c r="H344" s="2">
        <f t="shared" si="39"/>
        <v>9.6855285000000073</v>
      </c>
      <c r="I344" s="2">
        <f t="array" ref="I344">SUMPRODUCT(B328:B347, (ROW(B328:B347)-ROW(B328)+1)) / (20*21/2)</f>
        <v>10.489779523809524</v>
      </c>
      <c r="J344" s="2">
        <f t="shared" si="42"/>
        <v>10.439164194012321</v>
      </c>
      <c r="K344" s="2">
        <f t="shared" si="36"/>
        <v>10.371212636975951</v>
      </c>
    </row>
    <row r="345" spans="1:11" ht="13.5" x14ac:dyDescent="0.25">
      <c r="A345" s="3">
        <v>42506</v>
      </c>
      <c r="B345" s="2">
        <v>10.6997</v>
      </c>
      <c r="C345" s="2">
        <f t="shared" si="37"/>
        <v>0</v>
      </c>
      <c r="D345" s="2">
        <f t="shared" si="38"/>
        <v>10.640039999999999</v>
      </c>
      <c r="E345" s="2">
        <f t="shared" si="40"/>
        <v>10.448040000000001</v>
      </c>
      <c r="F345" s="2">
        <f t="shared" si="41"/>
        <v>10.37627</v>
      </c>
      <c r="G345" s="2">
        <f t="shared" si="35"/>
        <v>10.515963999999997</v>
      </c>
      <c r="H345" s="2">
        <f t="shared" si="39"/>
        <v>9.6897225000000056</v>
      </c>
      <c r="I345" s="2">
        <f t="array" ref="I345">SUMPRODUCT(B329:B348, (ROW(B329:B348)-ROW(B329)+1)) / (20*21/2)</f>
        <v>10.503737142857142</v>
      </c>
      <c r="J345" s="2">
        <f t="shared" si="42"/>
        <v>10.463977127915911</v>
      </c>
      <c r="K345" s="2">
        <f t="shared" si="36"/>
        <v>10.384094494349442</v>
      </c>
    </row>
    <row r="346" spans="1:11" ht="13.5" x14ac:dyDescent="0.25">
      <c r="A346" s="3">
        <v>42507</v>
      </c>
      <c r="B346" s="2">
        <v>10.696</v>
      </c>
      <c r="C346" s="2">
        <f t="shared" si="37"/>
        <v>-3.7000000000002586E-3</v>
      </c>
      <c r="D346" s="2">
        <f t="shared" si="38"/>
        <v>10.67658</v>
      </c>
      <c r="E346" s="2">
        <f t="shared" si="40"/>
        <v>10.495760000000001</v>
      </c>
      <c r="F346" s="2">
        <f t="shared" si="41"/>
        <v>10.390065</v>
      </c>
      <c r="G346" s="2">
        <f t="shared" si="35"/>
        <v>10.523569999999998</v>
      </c>
      <c r="H346" s="2">
        <f t="shared" si="39"/>
        <v>9.6942335000000064</v>
      </c>
      <c r="I346" s="2">
        <f t="array" ref="I346">SUMPRODUCT(B330:B349, (ROW(B330:B349)-ROW(B330)+1)) / (20*21/2)</f>
        <v>10.531184285714286</v>
      </c>
      <c r="J346" s="2">
        <f t="shared" si="42"/>
        <v>10.486074544304872</v>
      </c>
      <c r="K346" s="2">
        <f t="shared" si="36"/>
        <v>10.396326082806327</v>
      </c>
    </row>
    <row r="347" spans="1:11" ht="13.5" x14ac:dyDescent="0.25">
      <c r="A347" s="3">
        <v>42508</v>
      </c>
      <c r="B347" s="2">
        <v>10.6997</v>
      </c>
      <c r="C347" s="2">
        <f t="shared" si="37"/>
        <v>3.7000000000002586E-3</v>
      </c>
      <c r="D347" s="2">
        <f t="shared" si="38"/>
        <v>10.6915</v>
      </c>
      <c r="E347" s="2">
        <f t="shared" si="40"/>
        <v>10.543850000000001</v>
      </c>
      <c r="F347" s="2">
        <f t="shared" si="41"/>
        <v>10.404045</v>
      </c>
      <c r="G347" s="2">
        <f t="shared" si="35"/>
        <v>10.530279999999998</v>
      </c>
      <c r="H347" s="2">
        <f t="shared" si="39"/>
        <v>9.6990800000000057</v>
      </c>
      <c r="I347" s="2">
        <f t="array" ref="I347">SUMPRODUCT(B331:B350, (ROW(B331:B350)-ROW(B331)+1)) / (20*21/2)</f>
        <v>10.574253333333335</v>
      </c>
      <c r="J347" s="2">
        <f t="shared" si="42"/>
        <v>10.506419825799647</v>
      </c>
      <c r="K347" s="2">
        <f t="shared" si="36"/>
        <v>10.408223099166863</v>
      </c>
    </row>
    <row r="348" spans="1:11" ht="13.5" x14ac:dyDescent="0.25">
      <c r="A348" s="3">
        <v>42509</v>
      </c>
      <c r="B348" s="2">
        <v>10.550599999999999</v>
      </c>
      <c r="C348" s="2">
        <f t="shared" si="37"/>
        <v>-0.14910000000000068</v>
      </c>
      <c r="D348" s="2">
        <f t="shared" si="38"/>
        <v>10.669139999999999</v>
      </c>
      <c r="E348" s="2">
        <f t="shared" si="40"/>
        <v>10.57741</v>
      </c>
      <c r="F348" s="2">
        <f t="shared" si="41"/>
        <v>10.411505000000002</v>
      </c>
      <c r="G348" s="2">
        <f t="shared" si="35"/>
        <v>10.528044</v>
      </c>
      <c r="H348" s="2">
        <f t="shared" si="39"/>
        <v>9.7030505000000069</v>
      </c>
      <c r="I348" s="2">
        <f t="array" ref="I348">SUMPRODUCT(B332:B351, (ROW(B332:B351)-ROW(B332)+1)) / (20*21/2)</f>
        <v>10.60791380952381</v>
      </c>
      <c r="J348" s="2">
        <f t="shared" si="42"/>
        <v>10.510627461437776</v>
      </c>
      <c r="K348" s="2">
        <f t="shared" si="36"/>
        <v>10.413806507042672</v>
      </c>
    </row>
    <row r="349" spans="1:11" ht="13.5" x14ac:dyDescent="0.25">
      <c r="A349" s="3">
        <v>42510</v>
      </c>
      <c r="B349" s="2">
        <v>10.6997</v>
      </c>
      <c r="C349" s="2">
        <f t="shared" si="37"/>
        <v>0.14910000000000068</v>
      </c>
      <c r="D349" s="2">
        <f t="shared" si="38"/>
        <v>10.669140000000001</v>
      </c>
      <c r="E349" s="2">
        <f t="shared" si="40"/>
        <v>10.62476</v>
      </c>
      <c r="F349" s="2">
        <f t="shared" si="41"/>
        <v>10.433875000000002</v>
      </c>
      <c r="G349" s="2">
        <f t="shared" si="35"/>
        <v>10.529536</v>
      </c>
      <c r="H349" s="2">
        <f t="shared" si="39"/>
        <v>9.7080835000000061</v>
      </c>
      <c r="I349" s="2">
        <f t="array" ref="I349">SUMPRODUCT(B333:B352, (ROW(B333:B352)-ROW(B333)+1)) / (20*21/2)</f>
        <v>10.638161428571427</v>
      </c>
      <c r="J349" s="2">
        <f t="shared" si="42"/>
        <v>10.528634369872275</v>
      </c>
      <c r="K349" s="2">
        <f t="shared" si="36"/>
        <v>10.42501801657041</v>
      </c>
    </row>
    <row r="350" spans="1:11" ht="13.5" x14ac:dyDescent="0.25">
      <c r="A350" s="3">
        <v>42513</v>
      </c>
      <c r="B350" s="2">
        <v>10.886100000000001</v>
      </c>
      <c r="C350" s="2">
        <f t="shared" si="37"/>
        <v>0.18640000000000079</v>
      </c>
      <c r="D350" s="2">
        <f t="shared" si="38"/>
        <v>10.70642</v>
      </c>
      <c r="E350" s="2">
        <f t="shared" si="40"/>
        <v>10.67323</v>
      </c>
      <c r="F350" s="2">
        <f t="shared" si="41"/>
        <v>10.465565000000002</v>
      </c>
      <c r="G350" s="2">
        <f t="shared" si="35"/>
        <v>10.534756</v>
      </c>
      <c r="H350" s="2">
        <f t="shared" si="39"/>
        <v>9.713862000000006</v>
      </c>
      <c r="I350" s="2">
        <f t="array" ref="I350">SUMPRODUCT(B334:B353, (ROW(B334:B353)-ROW(B334)+1)) / (20*21/2)</f>
        <v>10.66219380952381</v>
      </c>
      <c r="J350" s="2">
        <f t="shared" si="42"/>
        <v>10.562678715598725</v>
      </c>
      <c r="K350" s="2">
        <f t="shared" si="36"/>
        <v>10.443099662979414</v>
      </c>
    </row>
    <row r="351" spans="1:11" ht="13.5" x14ac:dyDescent="0.25">
      <c r="A351" s="3">
        <v>42514</v>
      </c>
      <c r="B351" s="2">
        <v>10.819000000000001</v>
      </c>
      <c r="C351" s="2">
        <f t="shared" si="37"/>
        <v>-6.7099999999999937E-2</v>
      </c>
      <c r="D351" s="2">
        <f t="shared" si="38"/>
        <v>10.731020000000001</v>
      </c>
      <c r="E351" s="2">
        <f t="shared" si="40"/>
        <v>10.703799999999999</v>
      </c>
      <c r="F351" s="2">
        <f t="shared" si="41"/>
        <v>10.4939</v>
      </c>
      <c r="G351" s="2">
        <f t="shared" si="35"/>
        <v>10.538634</v>
      </c>
      <c r="H351" s="2">
        <f t="shared" si="39"/>
        <v>9.7200505000000046</v>
      </c>
      <c r="I351" s="2">
        <f t="array" ref="I351">SUMPRODUCT(B335:B354, (ROW(B335:B354)-ROW(B335)+1)) / (20*21/2)</f>
        <v>10.676468095238095</v>
      </c>
      <c r="J351" s="2">
        <f t="shared" si="42"/>
        <v>10.587090266494084</v>
      </c>
      <c r="K351" s="2">
        <f t="shared" si="36"/>
        <v>10.457840852666497</v>
      </c>
    </row>
    <row r="352" spans="1:11" ht="13.5" x14ac:dyDescent="0.25">
      <c r="A352" s="3">
        <v>42515</v>
      </c>
      <c r="B352" s="2">
        <v>10.811500000000001</v>
      </c>
      <c r="C352" s="2">
        <f t="shared" si="37"/>
        <v>-7.5000000000002842E-3</v>
      </c>
      <c r="D352" s="2">
        <f t="shared" si="38"/>
        <v>10.753380000000002</v>
      </c>
      <c r="E352" s="2">
        <f t="shared" si="40"/>
        <v>10.722439999999999</v>
      </c>
      <c r="F352" s="2">
        <f t="shared" si="41"/>
        <v>10.52186</v>
      </c>
      <c r="G352" s="2">
        <f t="shared" si="35"/>
        <v>10.541988000000002</v>
      </c>
      <c r="H352" s="2">
        <f t="shared" si="39"/>
        <v>9.7270405000000046</v>
      </c>
      <c r="I352" s="2">
        <f t="array" ref="I352">SUMPRODUCT(B336:B355, (ROW(B336:B355)-ROW(B336)+1)) / (20*21/2)</f>
        <v>10.685414761904763</v>
      </c>
      <c r="J352" s="2">
        <f t="shared" si="42"/>
        <v>10.608462622066076</v>
      </c>
      <c r="K352" s="2">
        <f t="shared" si="36"/>
        <v>10.471709838836439</v>
      </c>
    </row>
    <row r="353" spans="1:11" ht="13.5" x14ac:dyDescent="0.25">
      <c r="A353" s="3">
        <v>42516</v>
      </c>
      <c r="B353" s="2">
        <v>10.7742</v>
      </c>
      <c r="C353" s="2">
        <f t="shared" si="37"/>
        <v>-3.7300000000000111E-2</v>
      </c>
      <c r="D353" s="2">
        <f t="shared" si="38"/>
        <v>10.798100000000002</v>
      </c>
      <c r="E353" s="2">
        <f t="shared" si="40"/>
        <v>10.733619999999998</v>
      </c>
      <c r="F353" s="2">
        <f t="shared" si="41"/>
        <v>10.54982</v>
      </c>
      <c r="G353" s="2">
        <f t="shared" si="35"/>
        <v>10.544595999999999</v>
      </c>
      <c r="H353" s="2">
        <f t="shared" si="39"/>
        <v>9.7338440000000066</v>
      </c>
      <c r="I353" s="2">
        <f t="array" ref="I353">SUMPRODUCT(B337:B356, (ROW(B337:B356)-ROW(B337)+1)) / (20*21/2)</f>
        <v>10.692408571428571</v>
      </c>
      <c r="J353" s="2">
        <f t="shared" si="42"/>
        <v>10.624247134250259</v>
      </c>
      <c r="K353" s="2">
        <f t="shared" si="36"/>
        <v>10.483572198097756</v>
      </c>
    </row>
    <row r="354" spans="1:11" ht="13.5" x14ac:dyDescent="0.25">
      <c r="A354" s="3">
        <v>42517</v>
      </c>
      <c r="B354" s="2">
        <v>10.6997</v>
      </c>
      <c r="C354" s="2">
        <f t="shared" si="37"/>
        <v>-7.4500000000000455E-2</v>
      </c>
      <c r="D354" s="2">
        <f t="shared" si="38"/>
        <v>10.798100000000002</v>
      </c>
      <c r="E354" s="2">
        <f t="shared" si="40"/>
        <v>10.733620000000002</v>
      </c>
      <c r="F354" s="2">
        <f t="shared" si="41"/>
        <v>10.568460000000002</v>
      </c>
      <c r="G354" s="2">
        <f t="shared" si="35"/>
        <v>10.545714</v>
      </c>
      <c r="H354" s="2">
        <f t="shared" si="39"/>
        <v>9.7404615000000039</v>
      </c>
      <c r="I354" s="2">
        <f t="array" ref="I354">SUMPRODUCT(B338:B357, (ROW(B338:B357)-ROW(B338)+1)) / (20*21/2)</f>
        <v>10.700842380952382</v>
      </c>
      <c r="J354" s="2">
        <f t="shared" si="42"/>
        <v>10.631433121464521</v>
      </c>
      <c r="K354" s="2">
        <f t="shared" si="36"/>
        <v>10.492047798172353</v>
      </c>
    </row>
    <row r="355" spans="1:11" ht="13.5" x14ac:dyDescent="0.25">
      <c r="A355" s="3">
        <v>42520</v>
      </c>
      <c r="B355" s="2">
        <v>10.6624</v>
      </c>
      <c r="C355" s="2">
        <f t="shared" si="37"/>
        <v>-3.7300000000000111E-2</v>
      </c>
      <c r="D355" s="2">
        <f t="shared" si="38"/>
        <v>10.753360000000001</v>
      </c>
      <c r="E355" s="2">
        <f t="shared" si="40"/>
        <v>10.729890000000001</v>
      </c>
      <c r="F355" s="2">
        <f t="shared" si="41"/>
        <v>10.588965</v>
      </c>
      <c r="G355" s="2">
        <f t="shared" si="35"/>
        <v>10.545788000000002</v>
      </c>
      <c r="H355" s="2">
        <f t="shared" si="39"/>
        <v>9.7467060000000032</v>
      </c>
      <c r="I355" s="2">
        <f t="array" ref="I355">SUMPRODUCT(B339:B358, (ROW(B339:B358)-ROW(B339)+1)) / (20*21/2)</f>
        <v>10.714081428571429</v>
      </c>
      <c r="J355" s="2">
        <f t="shared" si="42"/>
        <v>10.634382347991711</v>
      </c>
      <c r="K355" s="2">
        <f t="shared" si="36"/>
        <v>10.498728276675399</v>
      </c>
    </row>
    <row r="356" spans="1:11" ht="13.5" x14ac:dyDescent="0.25">
      <c r="A356" s="3">
        <v>42521</v>
      </c>
      <c r="B356" s="2">
        <v>10.6624</v>
      </c>
      <c r="C356" s="2">
        <f t="shared" si="37"/>
        <v>0</v>
      </c>
      <c r="D356" s="2">
        <f t="shared" si="38"/>
        <v>10.72204</v>
      </c>
      <c r="E356" s="2">
        <f t="shared" si="40"/>
        <v>10.726530000000002</v>
      </c>
      <c r="F356" s="2">
        <f t="shared" si="41"/>
        <v>10.611145</v>
      </c>
      <c r="G356" s="2">
        <f t="shared" si="35"/>
        <v>10.546980000000001</v>
      </c>
      <c r="H356" s="2">
        <f t="shared" si="39"/>
        <v>9.7534165000000037</v>
      </c>
      <c r="I356" s="2">
        <f t="array" ref="I356">SUMPRODUCT(B340:B359, (ROW(B340:B359)-ROW(B340)+1)) / (20*21/2)</f>
        <v>10.731762380952382</v>
      </c>
      <c r="J356" s="2">
        <f t="shared" si="42"/>
        <v>10.637050695802024</v>
      </c>
      <c r="K356" s="2">
        <f t="shared" si="36"/>
        <v>10.505146775629305</v>
      </c>
    </row>
    <row r="357" spans="1:11" ht="13.5" x14ac:dyDescent="0.25">
      <c r="A357" s="3">
        <v>42522</v>
      </c>
      <c r="B357" s="2">
        <v>10.6997</v>
      </c>
      <c r="C357" s="2">
        <f t="shared" si="37"/>
        <v>3.7300000000000111E-2</v>
      </c>
      <c r="D357" s="2">
        <f t="shared" si="38"/>
        <v>10.699679999999999</v>
      </c>
      <c r="E357" s="2">
        <f t="shared" si="40"/>
        <v>10.726530000000002</v>
      </c>
      <c r="F357" s="2">
        <f t="shared" si="41"/>
        <v>10.63519</v>
      </c>
      <c r="G357" s="2">
        <f t="shared" si="35"/>
        <v>10.550708</v>
      </c>
      <c r="H357" s="2">
        <f t="shared" si="39"/>
        <v>9.7603135000000041</v>
      </c>
      <c r="I357" s="2">
        <f t="array" ref="I357">SUMPRODUCT(B341:B360, (ROW(B341:B360)-ROW(B341)+1)) / (20*21/2)</f>
        <v>10.753583333333333</v>
      </c>
      <c r="J357" s="2">
        <f t="shared" si="42"/>
        <v>10.643017296201833</v>
      </c>
      <c r="K357" s="2">
        <f t="shared" si="36"/>
        <v>10.51277631383992</v>
      </c>
    </row>
    <row r="358" spans="1:11" ht="13.5" x14ac:dyDescent="0.25">
      <c r="A358" s="3">
        <v>42523</v>
      </c>
      <c r="B358" s="2">
        <v>10.7742</v>
      </c>
      <c r="C358" s="2">
        <f t="shared" si="37"/>
        <v>7.4500000000000455E-2</v>
      </c>
      <c r="D358" s="2">
        <f t="shared" si="38"/>
        <v>10.699679999999999</v>
      </c>
      <c r="E358" s="2">
        <f t="shared" si="40"/>
        <v>10.748890000000003</v>
      </c>
      <c r="F358" s="2">
        <f t="shared" si="41"/>
        <v>10.66315</v>
      </c>
      <c r="G358" s="2">
        <f t="shared" si="35"/>
        <v>10.554509999999999</v>
      </c>
      <c r="H358" s="2">
        <f t="shared" si="39"/>
        <v>9.7672105000000027</v>
      </c>
      <c r="I358" s="2">
        <f t="array" ref="I358">SUMPRODUCT(B342:B361, (ROW(B342:B361)-ROW(B342)+1)) / (20*21/2)</f>
        <v>10.776470952380951</v>
      </c>
      <c r="J358" s="2">
        <f t="shared" si="42"/>
        <v>10.655510887039753</v>
      </c>
      <c r="K358" s="2">
        <f t="shared" si="36"/>
        <v>10.5230282231011</v>
      </c>
    </row>
    <row r="359" spans="1:11" ht="13.5" x14ac:dyDescent="0.25">
      <c r="A359" s="3">
        <v>42524</v>
      </c>
      <c r="B359" s="2">
        <v>10.848800000000001</v>
      </c>
      <c r="C359" s="2">
        <f t="shared" si="37"/>
        <v>7.4600000000000222E-2</v>
      </c>
      <c r="D359" s="2">
        <f t="shared" si="38"/>
        <v>10.729500000000002</v>
      </c>
      <c r="E359" s="2">
        <f t="shared" si="40"/>
        <v>10.763800000000002</v>
      </c>
      <c r="F359" s="2">
        <f t="shared" si="41"/>
        <v>10.694280000000003</v>
      </c>
      <c r="G359" s="2">
        <f t="shared" si="35"/>
        <v>10.558311999999999</v>
      </c>
      <c r="H359" s="2">
        <f t="shared" si="39"/>
        <v>9.774853000000002</v>
      </c>
      <c r="I359" s="2">
        <f t="array" ref="I359">SUMPRODUCT(B343:B362, (ROW(B343:B362)-ROW(B343)+1)) / (20*21/2)</f>
        <v>10.786923333333334</v>
      </c>
      <c r="J359" s="2">
        <f t="shared" si="42"/>
        <v>10.673919373988348</v>
      </c>
      <c r="K359" s="2">
        <f t="shared" si="36"/>
        <v>10.535803586901057</v>
      </c>
    </row>
    <row r="360" spans="1:11" ht="13.5" x14ac:dyDescent="0.25">
      <c r="A360" s="3">
        <v>42527</v>
      </c>
      <c r="B360" s="2">
        <v>10.923400000000001</v>
      </c>
      <c r="C360" s="2">
        <f t="shared" si="37"/>
        <v>7.4600000000000222E-2</v>
      </c>
      <c r="D360" s="2">
        <f t="shared" si="38"/>
        <v>10.781700000000001</v>
      </c>
      <c r="E360" s="2">
        <f t="shared" si="40"/>
        <v>10.767530000000002</v>
      </c>
      <c r="F360" s="2">
        <f t="shared" si="41"/>
        <v>10.720380000000002</v>
      </c>
      <c r="G360" s="2">
        <f t="shared" si="35"/>
        <v>10.560698</v>
      </c>
      <c r="H360" s="2">
        <f t="shared" si="39"/>
        <v>9.7828685000000029</v>
      </c>
      <c r="I360" s="2">
        <f t="array" ref="I360">SUMPRODUCT(B344:B363, (ROW(B344:B363)-ROW(B344)+1)) / (20*21/2)</f>
        <v>10.792388095238096</v>
      </c>
      <c r="J360" s="2">
        <f t="shared" si="42"/>
        <v>10.697679433608506</v>
      </c>
      <c r="K360" s="2">
        <f t="shared" si="36"/>
        <v>10.551003446238271</v>
      </c>
    </row>
    <row r="361" spans="1:11" ht="13.5" x14ac:dyDescent="0.25">
      <c r="A361" s="3">
        <v>42528</v>
      </c>
      <c r="B361" s="2">
        <v>10.960699999999999</v>
      </c>
      <c r="C361" s="2">
        <f t="shared" si="37"/>
        <v>3.7299999999998334E-2</v>
      </c>
      <c r="D361" s="2">
        <f t="shared" si="38"/>
        <v>10.84136</v>
      </c>
      <c r="E361" s="2">
        <f t="shared" si="40"/>
        <v>10.781700000000001</v>
      </c>
      <c r="F361" s="2">
        <f t="shared" si="41"/>
        <v>10.742749999999999</v>
      </c>
      <c r="G361" s="2">
        <f t="shared" si="35"/>
        <v>10.564501999999999</v>
      </c>
      <c r="H361" s="2">
        <f t="shared" si="39"/>
        <v>9.791238500000004</v>
      </c>
      <c r="I361" s="2">
        <f t="array" ref="I361">SUMPRODUCT(B345:B364, (ROW(B345:B364)-ROW(B345)+1)) / (20*21/2)</f>
        <v>10.801047619047621</v>
      </c>
      <c r="J361" s="2">
        <f t="shared" si="42"/>
        <v>10.722729011360077</v>
      </c>
      <c r="K361" s="2">
        <f t="shared" si="36"/>
        <v>10.567069977758338</v>
      </c>
    </row>
    <row r="362" spans="1:11" ht="13.5" x14ac:dyDescent="0.25">
      <c r="A362" s="3">
        <v>42529</v>
      </c>
      <c r="B362" s="2">
        <v>10.852499999999999</v>
      </c>
      <c r="C362" s="2">
        <f t="shared" si="37"/>
        <v>-0.10820000000000007</v>
      </c>
      <c r="D362" s="2">
        <f t="shared" si="38"/>
        <v>10.871920000000001</v>
      </c>
      <c r="E362" s="2">
        <f t="shared" si="40"/>
        <v>10.7858</v>
      </c>
      <c r="F362" s="2">
        <f t="shared" si="41"/>
        <v>10.75412</v>
      </c>
      <c r="G362" s="2">
        <f t="shared" si="35"/>
        <v>10.569049999999999</v>
      </c>
      <c r="H362" s="2">
        <f t="shared" si="39"/>
        <v>9.7990860000000044</v>
      </c>
      <c r="I362" s="2">
        <f t="array" ref="I362">SUMPRODUCT(B346:B365, (ROW(B346:B365)-ROW(B346)+1)) / (20*21/2)</f>
        <v>10.805074761904763</v>
      </c>
      <c r="J362" s="2">
        <f t="shared" si="42"/>
        <v>10.735088153135308</v>
      </c>
      <c r="K362" s="2">
        <f t="shared" si="36"/>
        <v>10.578263311963894</v>
      </c>
    </row>
    <row r="363" spans="1:11" ht="13.5" x14ac:dyDescent="0.25">
      <c r="A363" s="3">
        <v>42530</v>
      </c>
      <c r="B363" s="2">
        <v>10.811500000000001</v>
      </c>
      <c r="C363" s="2">
        <f t="shared" si="37"/>
        <v>-4.0999999999998593E-2</v>
      </c>
      <c r="D363" s="2">
        <f t="shared" si="38"/>
        <v>10.879380000000001</v>
      </c>
      <c r="E363" s="2">
        <f t="shared" si="40"/>
        <v>10.789529999999999</v>
      </c>
      <c r="F363" s="2">
        <f t="shared" si="41"/>
        <v>10.761575000000001</v>
      </c>
      <c r="G363" s="2">
        <f t="shared" si="35"/>
        <v>10.572778000000001</v>
      </c>
      <c r="H363" s="2">
        <f t="shared" si="39"/>
        <v>9.8070825000000053</v>
      </c>
      <c r="I363" s="2">
        <f t="array" ref="I363">SUMPRODUCT(B347:B366, (ROW(B347:B366)-ROW(B347)+1)) / (20*21/2)</f>
        <v>10.808569523809526</v>
      </c>
      <c r="J363" s="2">
        <f t="shared" si="42"/>
        <v>10.742365471884327</v>
      </c>
      <c r="K363" s="2">
        <f t="shared" si="36"/>
        <v>10.587409848749626</v>
      </c>
    </row>
    <row r="364" spans="1:11" ht="13.5" x14ac:dyDescent="0.25">
      <c r="A364" s="3">
        <v>42531</v>
      </c>
      <c r="B364" s="2">
        <v>10.852499999999999</v>
      </c>
      <c r="C364" s="2">
        <f t="shared" si="37"/>
        <v>4.0999999999998593E-2</v>
      </c>
      <c r="D364" s="2">
        <f t="shared" si="38"/>
        <v>10.88012</v>
      </c>
      <c r="E364" s="2">
        <f t="shared" si="40"/>
        <v>10.80481</v>
      </c>
      <c r="F364" s="2">
        <f t="shared" si="41"/>
        <v>10.769215000000003</v>
      </c>
      <c r="G364" s="2">
        <f t="shared" si="35"/>
        <v>10.577326000000001</v>
      </c>
      <c r="H364" s="2">
        <f t="shared" si="39"/>
        <v>9.8151165000000038</v>
      </c>
      <c r="I364" s="2">
        <f t="array" ref="I364">SUMPRODUCT(B348:B367, (ROW(B348:B367)-ROW(B348)+1)) / (20*21/2)</f>
        <v>10.811514285714285</v>
      </c>
      <c r="J364" s="2">
        <f t="shared" si="42"/>
        <v>10.75285447456201</v>
      </c>
      <c r="K364" s="2">
        <f t="shared" si="36"/>
        <v>10.597805540955523</v>
      </c>
    </row>
    <row r="365" spans="1:11" ht="13.5" x14ac:dyDescent="0.25">
      <c r="A365" s="3">
        <v>42534</v>
      </c>
      <c r="B365" s="2">
        <v>10.811500000000001</v>
      </c>
      <c r="C365" s="2">
        <f t="shared" si="37"/>
        <v>-4.0999999999998593E-2</v>
      </c>
      <c r="D365" s="2">
        <f t="shared" si="38"/>
        <v>10.85774</v>
      </c>
      <c r="E365" s="2">
        <f t="shared" si="40"/>
        <v>10.819719999999998</v>
      </c>
      <c r="F365" s="2">
        <f t="shared" si="41"/>
        <v>10.774805000000002</v>
      </c>
      <c r="G365" s="2">
        <f t="shared" si="35"/>
        <v>10.581054000000002</v>
      </c>
      <c r="H365" s="2">
        <f t="shared" si="39"/>
        <v>9.8231320000000029</v>
      </c>
      <c r="I365" s="2">
        <f t="array" ref="I365">SUMPRODUCT(B349:B368, (ROW(B349:B368)-ROW(B349)+1)) / (20*21/2)</f>
        <v>10.813926666666665</v>
      </c>
      <c r="J365" s="2">
        <f t="shared" si="42"/>
        <v>10.758439762698963</v>
      </c>
      <c r="K365" s="2">
        <f t="shared" si="36"/>
        <v>10.606185715820011</v>
      </c>
    </row>
    <row r="366" spans="1:11" ht="13.5" x14ac:dyDescent="0.25">
      <c r="A366" s="3">
        <v>42535</v>
      </c>
      <c r="B366" s="2">
        <v>10.811500000000001</v>
      </c>
      <c r="C366" s="2">
        <f t="shared" si="37"/>
        <v>0</v>
      </c>
      <c r="D366" s="2">
        <f t="shared" si="38"/>
        <v>10.827900000000001</v>
      </c>
      <c r="E366" s="2">
        <f t="shared" si="40"/>
        <v>10.834629999999999</v>
      </c>
      <c r="F366" s="2">
        <f t="shared" si="41"/>
        <v>10.78058</v>
      </c>
      <c r="G366" s="2">
        <f t="shared" si="35"/>
        <v>10.584782000000001</v>
      </c>
      <c r="H366" s="2">
        <f t="shared" si="39"/>
        <v>9.8311475000000037</v>
      </c>
      <c r="I366" s="2">
        <f t="array" ref="I366">SUMPRODUCT(B350:B369, (ROW(B350:B369)-ROW(B350)+1)) / (20*21/2)</f>
        <v>10.815810952380952</v>
      </c>
      <c r="J366" s="2">
        <f t="shared" si="42"/>
        <v>10.763493118632395</v>
      </c>
      <c r="K366" s="2">
        <f t="shared" si="36"/>
        <v>10.614237256376089</v>
      </c>
    </row>
    <row r="367" spans="1:11" ht="13.5" x14ac:dyDescent="0.25">
      <c r="A367" s="3">
        <v>42536</v>
      </c>
      <c r="B367" s="2">
        <v>10.811500000000001</v>
      </c>
      <c r="C367" s="2">
        <f t="shared" si="37"/>
        <v>0</v>
      </c>
      <c r="D367" s="2">
        <f t="shared" si="38"/>
        <v>10.819700000000001</v>
      </c>
      <c r="E367" s="2">
        <f t="shared" si="40"/>
        <v>10.84581</v>
      </c>
      <c r="F367" s="2">
        <f t="shared" si="41"/>
        <v>10.78617</v>
      </c>
      <c r="G367" s="2">
        <f t="shared" si="35"/>
        <v>10.588510000000001</v>
      </c>
      <c r="H367" s="2">
        <f t="shared" si="39"/>
        <v>9.8378580000000042</v>
      </c>
      <c r="I367" s="2">
        <f t="array" ref="I367">SUMPRODUCT(B351:B370, (ROW(B351:B370)-ROW(B351)+1)) / (20*21/2)</f>
        <v>10.817479523809524</v>
      </c>
      <c r="J367" s="2">
        <f t="shared" si="42"/>
        <v>10.768065202572167</v>
      </c>
      <c r="K367" s="2">
        <f t="shared" si="36"/>
        <v>10.621973050243692</v>
      </c>
    </row>
    <row r="368" spans="1:11" ht="13.5" x14ac:dyDescent="0.25">
      <c r="A368" s="3">
        <v>42537</v>
      </c>
      <c r="B368" s="2">
        <v>10.811500000000001</v>
      </c>
      <c r="C368" s="2">
        <f t="shared" si="37"/>
        <v>0</v>
      </c>
      <c r="D368" s="2">
        <f t="shared" si="38"/>
        <v>10.819700000000001</v>
      </c>
      <c r="E368" s="2">
        <f t="shared" si="40"/>
        <v>10.849539999999999</v>
      </c>
      <c r="F368" s="2">
        <f t="shared" si="41"/>
        <v>10.799215</v>
      </c>
      <c r="G368" s="2">
        <f t="shared" si="35"/>
        <v>10.591864000000003</v>
      </c>
      <c r="H368" s="2">
        <f t="shared" si="39"/>
        <v>9.8440090000000033</v>
      </c>
      <c r="I368" s="2">
        <f t="array" ref="I368">SUMPRODUCT(B352:B371, (ROW(B352:B371)-ROW(B352)+1)) / (20*21/2)</f>
        <v>10.818383333333331</v>
      </c>
      <c r="J368" s="2">
        <f t="shared" si="42"/>
        <v>10.772201849946248</v>
      </c>
      <c r="K368" s="2">
        <f t="shared" si="36"/>
        <v>10.6294054796459</v>
      </c>
    </row>
    <row r="369" spans="1:11" ht="13.5" x14ac:dyDescent="0.25">
      <c r="A369" s="3">
        <v>42538</v>
      </c>
      <c r="B369" s="2">
        <v>10.819000000000001</v>
      </c>
      <c r="C369" s="2">
        <f t="shared" si="37"/>
        <v>7.5000000000002842E-3</v>
      </c>
      <c r="D369" s="2">
        <f t="shared" si="38"/>
        <v>10.813000000000001</v>
      </c>
      <c r="E369" s="2">
        <f t="shared" si="40"/>
        <v>10.846559999999998</v>
      </c>
      <c r="F369" s="2">
        <f t="shared" si="41"/>
        <v>10.805179999999998</v>
      </c>
      <c r="G369" s="2">
        <f t="shared" si="35"/>
        <v>10.596114000000002</v>
      </c>
      <c r="H369" s="2">
        <f t="shared" si="39"/>
        <v>9.8508500000000012</v>
      </c>
      <c r="I369" s="2">
        <f t="array" ref="I369">SUMPRODUCT(B353:B372, (ROW(B353:B372)-ROW(B353)+1)) / (20*21/2)</f>
        <v>10.819322857142859</v>
      </c>
      <c r="J369" s="2">
        <f t="shared" si="42"/>
        <v>10.776658816618033</v>
      </c>
      <c r="K369" s="2">
        <f t="shared" si="36"/>
        <v>10.636840558875473</v>
      </c>
    </row>
    <row r="370" spans="1:11" ht="13.5" x14ac:dyDescent="0.25">
      <c r="A370" s="3">
        <v>42541</v>
      </c>
      <c r="B370" s="2">
        <v>10.822699999999999</v>
      </c>
      <c r="C370" s="2">
        <f t="shared" si="37"/>
        <v>3.6999999999984823E-3</v>
      </c>
      <c r="D370" s="2">
        <f t="shared" si="38"/>
        <v>10.815239999999999</v>
      </c>
      <c r="E370" s="2">
        <f t="shared" si="40"/>
        <v>10.83649</v>
      </c>
      <c r="F370" s="2">
        <f t="shared" si="41"/>
        <v>10.802009999999999</v>
      </c>
      <c r="G370" s="2">
        <f t="shared" ref="G370:G433" si="43">AVERAGE(B321:B370)</f>
        <v>10.598948000000005</v>
      </c>
      <c r="H370" s="2">
        <f t="shared" si="39"/>
        <v>9.8583620000000014</v>
      </c>
      <c r="I370" s="2">
        <f t="array" ref="I370">SUMPRODUCT(B354:B373, (ROW(B354:B373)-ROW(B354)+1)) / (20*21/2)</f>
        <v>10.820262380952382</v>
      </c>
      <c r="J370" s="2">
        <f t="shared" si="42"/>
        <v>10.78104369122584</v>
      </c>
      <c r="K370" s="2">
        <f t="shared" si="36"/>
        <v>10.644129164409769</v>
      </c>
    </row>
    <row r="371" spans="1:11" ht="13.5" x14ac:dyDescent="0.25">
      <c r="A371" s="3">
        <v>42542</v>
      </c>
      <c r="B371" s="2">
        <v>10.811500000000001</v>
      </c>
      <c r="C371" s="2">
        <f t="shared" si="37"/>
        <v>-1.1199999999998766E-2</v>
      </c>
      <c r="D371" s="2">
        <f t="shared" si="38"/>
        <v>10.815239999999999</v>
      </c>
      <c r="E371" s="2">
        <f t="shared" si="40"/>
        <v>10.821569999999999</v>
      </c>
      <c r="F371" s="2">
        <f t="shared" si="41"/>
        <v>10.801634999999997</v>
      </c>
      <c r="G371" s="2">
        <f t="shared" si="43"/>
        <v>10.602676000000006</v>
      </c>
      <c r="H371" s="2">
        <f t="shared" si="39"/>
        <v>9.8658180000000009</v>
      </c>
      <c r="I371" s="2">
        <f t="array" ref="I371">SUMPRODUCT(B355:B374, (ROW(B355:B374)-ROW(B355)+1)) / (20*21/2)</f>
        <v>10.821024285714287</v>
      </c>
      <c r="J371" s="2">
        <f t="shared" si="42"/>
        <v>10.783944292061475</v>
      </c>
      <c r="K371" s="2">
        <f t="shared" ref="K371:K434" si="44">$K$4*B371+(1-$K$4)*K370</f>
        <v>10.650692726589778</v>
      </c>
    </row>
    <row r="372" spans="1:11" ht="13.5" x14ac:dyDescent="0.25">
      <c r="A372" s="3">
        <v>42543</v>
      </c>
      <c r="B372" s="2">
        <v>10.811500000000001</v>
      </c>
      <c r="C372" s="2">
        <f t="shared" si="37"/>
        <v>0</v>
      </c>
      <c r="D372" s="2">
        <f t="shared" si="38"/>
        <v>10.815240000000001</v>
      </c>
      <c r="E372" s="2">
        <f t="shared" si="40"/>
        <v>10.81747</v>
      </c>
      <c r="F372" s="2">
        <f t="shared" si="41"/>
        <v>10.801634999999997</v>
      </c>
      <c r="G372" s="2">
        <f t="shared" si="43"/>
        <v>10.606404000000005</v>
      </c>
      <c r="H372" s="2">
        <f t="shared" si="39"/>
        <v>9.8729015000000011</v>
      </c>
      <c r="I372" s="2">
        <f t="array" ref="I372">SUMPRODUCT(B356:B375, (ROW(B356:B375)-ROW(B356)+1)) / (20*21/2)</f>
        <v>10.80705380952381</v>
      </c>
      <c r="J372" s="2">
        <f t="shared" si="42"/>
        <v>10.786568645198479</v>
      </c>
      <c r="K372" s="2">
        <f t="shared" si="44"/>
        <v>10.656998894174492</v>
      </c>
    </row>
    <row r="373" spans="1:11" ht="13.5" x14ac:dyDescent="0.25">
      <c r="A373" s="3">
        <v>42544</v>
      </c>
      <c r="B373" s="2">
        <v>10.811500000000001</v>
      </c>
      <c r="C373" s="2">
        <f t="shared" si="37"/>
        <v>0</v>
      </c>
      <c r="D373" s="2">
        <f t="shared" si="38"/>
        <v>10.815240000000001</v>
      </c>
      <c r="E373" s="2">
        <f t="shared" si="40"/>
        <v>10.817469999999998</v>
      </c>
      <c r="F373" s="2">
        <f t="shared" si="41"/>
        <v>10.803499999999996</v>
      </c>
      <c r="G373" s="2">
        <f t="shared" si="43"/>
        <v>10.610430000000006</v>
      </c>
      <c r="H373" s="2">
        <f t="shared" si="39"/>
        <v>9.8794255000000017</v>
      </c>
      <c r="I373" s="2">
        <f t="array" ref="I373">SUMPRODUCT(B357:B376, (ROW(B357:B376)-ROW(B357)+1)) / (20*21/2)</f>
        <v>10.771778571428571</v>
      </c>
      <c r="J373" s="2">
        <f t="shared" si="42"/>
        <v>10.788943059941481</v>
      </c>
      <c r="K373" s="2">
        <f t="shared" si="44"/>
        <v>10.663057761069609</v>
      </c>
    </row>
    <row r="374" spans="1:11" ht="13.5" x14ac:dyDescent="0.25">
      <c r="A374" s="3">
        <v>42545</v>
      </c>
      <c r="B374" s="2">
        <v>10.811500000000001</v>
      </c>
      <c r="C374" s="2">
        <f t="shared" si="37"/>
        <v>0</v>
      </c>
      <c r="D374" s="2">
        <f t="shared" si="38"/>
        <v>10.813740000000001</v>
      </c>
      <c r="E374" s="2">
        <f t="shared" si="40"/>
        <v>10.813369999999999</v>
      </c>
      <c r="F374" s="2">
        <f t="shared" si="41"/>
        <v>10.809089999999998</v>
      </c>
      <c r="G374" s="2">
        <f t="shared" si="43"/>
        <v>10.615648000000006</v>
      </c>
      <c r="H374" s="2">
        <f t="shared" si="39"/>
        <v>9.8859495000000006</v>
      </c>
      <c r="I374" s="2">
        <f t="array" ref="I374">SUMPRODUCT(B358:B377, (ROW(B358:B377)-ROW(B358)+1)) / (20*21/2)</f>
        <v>10.737568571428572</v>
      </c>
      <c r="J374" s="2">
        <f t="shared" si="42"/>
        <v>10.791091339947055</v>
      </c>
      <c r="K374" s="2">
        <f t="shared" si="44"/>
        <v>10.66887902534139</v>
      </c>
    </row>
    <row r="375" spans="1:11" ht="13.5" x14ac:dyDescent="0.25">
      <c r="A375" s="3">
        <v>42548</v>
      </c>
      <c r="B375" s="2">
        <v>10.6624</v>
      </c>
      <c r="C375" s="2">
        <f t="shared" si="37"/>
        <v>-0.14910000000000068</v>
      </c>
      <c r="D375" s="2">
        <f t="shared" si="38"/>
        <v>10.78168</v>
      </c>
      <c r="E375" s="2">
        <f t="shared" si="40"/>
        <v>10.798459999999999</v>
      </c>
      <c r="F375" s="2">
        <f t="shared" si="41"/>
        <v>10.809089999999996</v>
      </c>
      <c r="G375" s="2">
        <f t="shared" si="43"/>
        <v>10.620122000000006</v>
      </c>
      <c r="H375" s="2">
        <f t="shared" si="39"/>
        <v>9.8917280000000023</v>
      </c>
      <c r="I375" s="2">
        <f t="array" ref="I375">SUMPRODUCT(B359:B378, (ROW(B359:B378)-ROW(B359)+1)) / (20*21/2)</f>
        <v>10.704601428571429</v>
      </c>
      <c r="J375" s="2">
        <f t="shared" si="42"/>
        <v>10.77883502185686</v>
      </c>
      <c r="K375" s="2">
        <f t="shared" si="44"/>
        <v>10.668624945916237</v>
      </c>
    </row>
    <row r="376" spans="1:11" ht="13.5" x14ac:dyDescent="0.25">
      <c r="A376" s="3">
        <v>42549</v>
      </c>
      <c r="B376" s="2">
        <v>10.438700000000001</v>
      </c>
      <c r="C376" s="2">
        <f t="shared" si="37"/>
        <v>-0.22369999999999912</v>
      </c>
      <c r="D376" s="2">
        <f t="shared" si="38"/>
        <v>10.70712</v>
      </c>
      <c r="E376" s="2">
        <f t="shared" si="40"/>
        <v>10.76118</v>
      </c>
      <c r="F376" s="2">
        <f t="shared" si="41"/>
        <v>10.797904999999997</v>
      </c>
      <c r="G376" s="2">
        <f t="shared" si="43"/>
        <v>10.620494000000008</v>
      </c>
      <c r="H376" s="2">
        <f t="shared" si="39"/>
        <v>9.8964810000000014</v>
      </c>
      <c r="I376" s="2">
        <f t="array" ref="I376">SUMPRODUCT(B360:B379, (ROW(B360:B379)-ROW(B360)+1)) / (20*21/2)</f>
        <v>10.680336666666667</v>
      </c>
      <c r="J376" s="2">
        <f t="shared" si="42"/>
        <v>10.746441210251445</v>
      </c>
      <c r="K376" s="2">
        <f t="shared" si="44"/>
        <v>10.659608281370504</v>
      </c>
    </row>
    <row r="377" spans="1:11" ht="13.5" x14ac:dyDescent="0.25">
      <c r="A377" s="3">
        <v>42550</v>
      </c>
      <c r="B377" s="2">
        <v>10.438700000000001</v>
      </c>
      <c r="C377" s="2">
        <f t="shared" si="37"/>
        <v>0</v>
      </c>
      <c r="D377" s="2">
        <f t="shared" si="38"/>
        <v>10.632560000000002</v>
      </c>
      <c r="E377" s="2">
        <f t="shared" si="40"/>
        <v>10.7239</v>
      </c>
      <c r="F377" s="2">
        <f t="shared" si="41"/>
        <v>10.784854999999999</v>
      </c>
      <c r="G377" s="2">
        <f t="shared" si="43"/>
        <v>10.620866000000005</v>
      </c>
      <c r="H377" s="2">
        <f t="shared" si="39"/>
        <v>9.900954500000001</v>
      </c>
      <c r="I377" s="2">
        <f t="array" ref="I377">SUMPRODUCT(B361:B380, (ROW(B361:B380)-ROW(B361)+1)) / (20*21/2)</f>
        <v>10.643469523809523</v>
      </c>
      <c r="J377" s="2">
        <f t="shared" si="42"/>
        <v>10.717132523560831</v>
      </c>
      <c r="K377" s="2">
        <f t="shared" si="44"/>
        <v>10.650945211512839</v>
      </c>
    </row>
    <row r="378" spans="1:11" ht="13.5" x14ac:dyDescent="0.25">
      <c r="A378" s="3">
        <v>42551</v>
      </c>
      <c r="B378" s="2">
        <v>10.438700000000001</v>
      </c>
      <c r="C378" s="2">
        <f t="shared" si="37"/>
        <v>0</v>
      </c>
      <c r="D378" s="2">
        <f t="shared" si="38"/>
        <v>10.558000000000002</v>
      </c>
      <c r="E378" s="2">
        <f t="shared" si="40"/>
        <v>10.686620000000001</v>
      </c>
      <c r="F378" s="2">
        <f t="shared" si="41"/>
        <v>10.768080000000001</v>
      </c>
      <c r="G378" s="2">
        <f t="shared" si="43"/>
        <v>10.621612000000004</v>
      </c>
      <c r="H378" s="2">
        <f t="shared" si="39"/>
        <v>9.9043095000000001</v>
      </c>
      <c r="I378" s="2">
        <f t="array" ref="I378">SUMPRODUCT(B362:B381, (ROW(B362:B381)-ROW(B362)+1)) / (20*21/2)</f>
        <v>10.609265238095238</v>
      </c>
      <c r="J378" s="2">
        <f t="shared" si="42"/>
        <v>10.690615140364562</v>
      </c>
      <c r="K378" s="2">
        <f t="shared" si="44"/>
        <v>10.642621869884886</v>
      </c>
    </row>
    <row r="379" spans="1:11" ht="13.5" x14ac:dyDescent="0.25">
      <c r="A379" s="3">
        <v>42552</v>
      </c>
      <c r="B379" s="2">
        <v>10.513299999999999</v>
      </c>
      <c r="C379" s="2">
        <f t="shared" si="37"/>
        <v>7.4599999999998445E-2</v>
      </c>
      <c r="D379" s="2">
        <f t="shared" si="38"/>
        <v>10.498360000000002</v>
      </c>
      <c r="E379" s="2">
        <f t="shared" si="40"/>
        <v>10.65605</v>
      </c>
      <c r="F379" s="2">
        <f t="shared" si="41"/>
        <v>10.751304999999999</v>
      </c>
      <c r="G379" s="2">
        <f t="shared" si="43"/>
        <v>10.626832000000004</v>
      </c>
      <c r="H379" s="2">
        <f t="shared" si="39"/>
        <v>9.907944500000001</v>
      </c>
      <c r="I379" s="2">
        <f t="array" ref="I379">SUMPRODUCT(B363:B382, (ROW(B363:B382)-ROW(B363)+1)) / (20*21/2)</f>
        <v>10.592101428571429</v>
      </c>
      <c r="J379" s="2">
        <f t="shared" si="42"/>
        <v>10.673727984139365</v>
      </c>
      <c r="K379" s="2">
        <f t="shared" si="44"/>
        <v>10.637550424007047</v>
      </c>
    </row>
    <row r="380" spans="1:11" ht="13.5" x14ac:dyDescent="0.25">
      <c r="A380" s="3">
        <v>42555</v>
      </c>
      <c r="B380" s="2">
        <v>10.3642</v>
      </c>
      <c r="C380" s="2">
        <f t="shared" si="37"/>
        <v>-0.1490999999999989</v>
      </c>
      <c r="D380" s="2">
        <f t="shared" si="38"/>
        <v>10.43872</v>
      </c>
      <c r="E380" s="2">
        <f t="shared" si="40"/>
        <v>10.610199999999999</v>
      </c>
      <c r="F380" s="2">
        <f t="shared" si="41"/>
        <v>10.723345</v>
      </c>
      <c r="G380" s="2">
        <f t="shared" si="43"/>
        <v>10.629070000000004</v>
      </c>
      <c r="H380" s="2">
        <f t="shared" si="39"/>
        <v>9.9107410000000016</v>
      </c>
      <c r="I380" s="2">
        <f t="array" ref="I380">SUMPRODUCT(B364:B383, (ROW(B364:B383)-ROW(B364)+1)) / (20*21/2)</f>
        <v>10.576552857142858</v>
      </c>
      <c r="J380" s="2">
        <f t="shared" si="42"/>
        <v>10.644249128507045</v>
      </c>
      <c r="K380" s="2">
        <f t="shared" si="44"/>
        <v>10.626830799536183</v>
      </c>
    </row>
    <row r="381" spans="1:11" ht="13.5" x14ac:dyDescent="0.25">
      <c r="A381" s="3">
        <v>42559</v>
      </c>
      <c r="B381" s="2">
        <v>10.3642</v>
      </c>
      <c r="C381" s="2">
        <f t="shared" si="37"/>
        <v>0</v>
      </c>
      <c r="D381" s="2">
        <f t="shared" si="38"/>
        <v>10.423820000000001</v>
      </c>
      <c r="E381" s="2">
        <f t="shared" si="40"/>
        <v>10.565469999999999</v>
      </c>
      <c r="F381" s="2">
        <f t="shared" si="41"/>
        <v>10.693520000000001</v>
      </c>
      <c r="G381" s="2">
        <f t="shared" si="43"/>
        <v>10.631308000000004</v>
      </c>
      <c r="H381" s="2">
        <f t="shared" si="39"/>
        <v>9.9140965000000012</v>
      </c>
      <c r="I381" s="2">
        <f t="array" ref="I381">SUMPRODUCT(B365:B384, (ROW(B365:B384)-ROW(B365)+1)) / (20*21/2)</f>
        <v>10.555319523809523</v>
      </c>
      <c r="J381" s="2">
        <f t="shared" si="42"/>
        <v>10.617577782934946</v>
      </c>
      <c r="K381" s="2">
        <f t="shared" si="44"/>
        <v>10.61653155249555</v>
      </c>
    </row>
    <row r="382" spans="1:11" ht="13.5" x14ac:dyDescent="0.25">
      <c r="A382" s="3">
        <v>42562</v>
      </c>
      <c r="B382" s="2">
        <v>10.513299999999999</v>
      </c>
      <c r="C382" s="2">
        <f t="shared" si="37"/>
        <v>0.1490999999999989</v>
      </c>
      <c r="D382" s="2">
        <f t="shared" si="38"/>
        <v>10.438739999999999</v>
      </c>
      <c r="E382" s="2">
        <f t="shared" si="40"/>
        <v>10.53565</v>
      </c>
      <c r="F382" s="2">
        <f t="shared" si="41"/>
        <v>10.67656</v>
      </c>
      <c r="G382" s="2">
        <f t="shared" si="43"/>
        <v>10.636528000000004</v>
      </c>
      <c r="H382" s="2">
        <f t="shared" si="39"/>
        <v>9.9181975000000016</v>
      </c>
      <c r="I382" s="2">
        <f t="array" ref="I382">SUMPRODUCT(B366:B385, (ROW(B366:B385)-ROW(B366)+1)) / (20*21/2)</f>
        <v>10.536056666666667</v>
      </c>
      <c r="J382" s="2">
        <f t="shared" si="42"/>
        <v>10.607646565512569</v>
      </c>
      <c r="K382" s="2">
        <f t="shared" si="44"/>
        <v>10.612483256319253</v>
      </c>
    </row>
    <row r="383" spans="1:11" ht="13.5" x14ac:dyDescent="0.25">
      <c r="A383" s="3">
        <v>42563</v>
      </c>
      <c r="B383" s="2">
        <v>10.513299999999999</v>
      </c>
      <c r="C383" s="2">
        <f t="shared" si="37"/>
        <v>0</v>
      </c>
      <c r="D383" s="2">
        <f t="shared" si="38"/>
        <v>10.453659999999999</v>
      </c>
      <c r="E383" s="2">
        <f t="shared" si="40"/>
        <v>10.50583</v>
      </c>
      <c r="F383" s="2">
        <f t="shared" si="41"/>
        <v>10.66165</v>
      </c>
      <c r="G383" s="2">
        <f t="shared" si="43"/>
        <v>10.642494000000001</v>
      </c>
      <c r="H383" s="2">
        <f t="shared" si="39"/>
        <v>9.9222610000000024</v>
      </c>
      <c r="I383" s="2">
        <f t="array" ref="I383">SUMPRODUCT(B367:B386, (ROW(B367:B386)-ROW(B367)+1)) / (20*21/2)</f>
        <v>10.501169047619049</v>
      </c>
      <c r="J383" s="2">
        <f t="shared" si="42"/>
        <v>10.598661178320896</v>
      </c>
      <c r="K383" s="2">
        <f t="shared" si="44"/>
        <v>10.608593716855752</v>
      </c>
    </row>
    <row r="384" spans="1:11" ht="13.5" x14ac:dyDescent="0.25">
      <c r="A384" s="3">
        <v>42564</v>
      </c>
      <c r="B384" s="2">
        <v>10.438700000000001</v>
      </c>
      <c r="C384" s="2">
        <f t="shared" si="37"/>
        <v>-7.4599999999998445E-2</v>
      </c>
      <c r="D384" s="2">
        <f t="shared" si="38"/>
        <v>10.438740000000001</v>
      </c>
      <c r="E384" s="2">
        <f t="shared" si="40"/>
        <v>10.46855</v>
      </c>
      <c r="F384" s="2">
        <f t="shared" si="41"/>
        <v>10.640960000000002</v>
      </c>
      <c r="G384" s="2">
        <f t="shared" si="43"/>
        <v>10.644730000000004</v>
      </c>
      <c r="H384" s="2">
        <f t="shared" si="39"/>
        <v>9.9256350000000015</v>
      </c>
      <c r="I384" s="2">
        <f t="array" ref="I384">SUMPRODUCT(B368:B387, (ROW(B368:B387)-ROW(B368)+1)) / (20*21/2)</f>
        <v>10.470355238095239</v>
      </c>
      <c r="J384" s="2">
        <f t="shared" si="42"/>
        <v>10.583426780385572</v>
      </c>
      <c r="K384" s="2">
        <f t="shared" si="44"/>
        <v>10.601931218155528</v>
      </c>
    </row>
    <row r="385" spans="1:11" ht="13.5" x14ac:dyDescent="0.25">
      <c r="A385" s="3">
        <v>42565</v>
      </c>
      <c r="B385" s="2">
        <v>10.438700000000001</v>
      </c>
      <c r="C385" s="2">
        <f t="shared" si="37"/>
        <v>0</v>
      </c>
      <c r="D385" s="2">
        <f t="shared" si="38"/>
        <v>10.453639999999998</v>
      </c>
      <c r="E385" s="2">
        <f t="shared" si="40"/>
        <v>10.44618</v>
      </c>
      <c r="F385" s="2">
        <f t="shared" si="41"/>
        <v>10.62232</v>
      </c>
      <c r="G385" s="2">
        <f t="shared" si="43"/>
        <v>10.648458000000005</v>
      </c>
      <c r="H385" s="2">
        <f t="shared" si="39"/>
        <v>9.928449500000001</v>
      </c>
      <c r="I385" s="2">
        <f t="array" ref="I385">SUMPRODUCT(B369:B388, (ROW(B369:B388)-ROW(B369)+1)) / (20*21/2)</f>
        <v>10.465191428571428</v>
      </c>
      <c r="J385" s="2">
        <f t="shared" si="42"/>
        <v>10.569643277491709</v>
      </c>
      <c r="K385" s="2">
        <f t="shared" si="44"/>
        <v>10.595529993914136</v>
      </c>
    </row>
    <row r="386" spans="1:11" ht="13.5" x14ac:dyDescent="0.25">
      <c r="A386" s="3">
        <v>42566</v>
      </c>
      <c r="B386" s="2">
        <v>10.256</v>
      </c>
      <c r="C386" s="2">
        <f t="shared" si="37"/>
        <v>-0.18270000000000053</v>
      </c>
      <c r="D386" s="2">
        <f t="shared" si="38"/>
        <v>10.431999999999999</v>
      </c>
      <c r="E386" s="2">
        <f t="shared" si="40"/>
        <v>10.427910000000001</v>
      </c>
      <c r="F386" s="2">
        <f t="shared" si="41"/>
        <v>10.594545</v>
      </c>
      <c r="G386" s="2">
        <f t="shared" si="43"/>
        <v>10.649202000000004</v>
      </c>
      <c r="H386" s="2">
        <f t="shared" si="39"/>
        <v>9.9308540000000001</v>
      </c>
      <c r="I386" s="2">
        <f t="array" ref="I386">SUMPRODUCT(B370:B389, (ROW(B370:B389)-ROW(B370)+1)) / (20*21/2)</f>
        <v>10.45532380952381</v>
      </c>
      <c r="J386" s="2">
        <f t="shared" si="42"/>
        <v>10.539772489159164</v>
      </c>
      <c r="K386" s="2">
        <f t="shared" si="44"/>
        <v>10.582215092192014</v>
      </c>
    </row>
    <row r="387" spans="1:11" ht="13.5" x14ac:dyDescent="0.25">
      <c r="A387" s="3">
        <v>42569</v>
      </c>
      <c r="B387" s="2">
        <v>10.271000000000001</v>
      </c>
      <c r="C387" s="2">
        <f t="shared" si="37"/>
        <v>1.5000000000000568E-2</v>
      </c>
      <c r="D387" s="2">
        <f t="shared" si="38"/>
        <v>10.38354</v>
      </c>
      <c r="E387" s="2">
        <f t="shared" si="40"/>
        <v>10.41114</v>
      </c>
      <c r="F387" s="2">
        <f t="shared" si="41"/>
        <v>10.567520000000002</v>
      </c>
      <c r="G387" s="2">
        <f t="shared" si="43"/>
        <v>10.650246000000003</v>
      </c>
      <c r="H387" s="2">
        <f t="shared" si="39"/>
        <v>9.9331844999999994</v>
      </c>
      <c r="I387" s="2">
        <f t="array" ref="I387">SUMPRODUCT(B371:B390, (ROW(B371:B390)-ROW(B371)+1)) / (20*21/2)</f>
        <v>10.451341904761904</v>
      </c>
      <c r="J387" s="2">
        <f t="shared" si="42"/>
        <v>10.514175109239245</v>
      </c>
      <c r="K387" s="2">
        <f t="shared" si="44"/>
        <v>10.57001057877272</v>
      </c>
    </row>
    <row r="388" spans="1:11" ht="13.5" x14ac:dyDescent="0.25">
      <c r="A388" s="3">
        <v>42570</v>
      </c>
      <c r="B388" s="2">
        <v>10.513299999999999</v>
      </c>
      <c r="C388" s="2">
        <f t="shared" ref="C388:C451" si="45">B388-B387</f>
        <v>0.24229999999999841</v>
      </c>
      <c r="D388" s="2">
        <f t="shared" si="38"/>
        <v>10.38354</v>
      </c>
      <c r="E388" s="2">
        <f t="shared" si="40"/>
        <v>10.4186</v>
      </c>
      <c r="F388" s="2">
        <f t="shared" si="41"/>
        <v>10.55261</v>
      </c>
      <c r="G388" s="2">
        <f t="shared" si="43"/>
        <v>10.656212000000004</v>
      </c>
      <c r="H388" s="2">
        <f t="shared" si="39"/>
        <v>9.9362790000000007</v>
      </c>
      <c r="I388" s="2">
        <f t="array" ref="I388">SUMPRODUCT(B372:B391, (ROW(B372:B391)-ROW(B372)+1)) / (20*21/2)</f>
        <v>10.461704761904761</v>
      </c>
      <c r="J388" s="2">
        <f t="shared" si="42"/>
        <v>10.514091765502174</v>
      </c>
      <c r="K388" s="2">
        <f t="shared" si="44"/>
        <v>10.567786634507122</v>
      </c>
    </row>
    <row r="389" spans="1:11" ht="13.5" x14ac:dyDescent="0.25">
      <c r="A389" s="3">
        <v>42571</v>
      </c>
      <c r="B389" s="2">
        <v>10.449</v>
      </c>
      <c r="C389" s="2">
        <f t="shared" si="45"/>
        <v>-6.4299999999999358E-2</v>
      </c>
      <c r="D389" s="2">
        <f t="shared" si="38"/>
        <v>10.3856</v>
      </c>
      <c r="E389" s="2">
        <f t="shared" si="40"/>
        <v>10.41217</v>
      </c>
      <c r="F389" s="2">
        <f t="shared" si="41"/>
        <v>10.53411</v>
      </c>
      <c r="G389" s="2">
        <f t="shared" si="43"/>
        <v>10.660668000000001</v>
      </c>
      <c r="H389" s="2">
        <f t="shared" si="39"/>
        <v>9.9391265000000022</v>
      </c>
      <c r="I389" s="2">
        <f t="array" ref="I389">SUMPRODUCT(B373:B392, (ROW(B373:B392)-ROW(B373)+1)) / (20*21/2)</f>
        <v>10.482339523809523</v>
      </c>
      <c r="J389" s="2">
        <f t="shared" si="42"/>
        <v>10.507892549740063</v>
      </c>
      <c r="K389" s="2">
        <f t="shared" si="44"/>
        <v>10.563128335114687</v>
      </c>
    </row>
    <row r="390" spans="1:11" ht="13.5" x14ac:dyDescent="0.25">
      <c r="A390" s="3">
        <v>42572</v>
      </c>
      <c r="B390" s="2">
        <v>10.4923</v>
      </c>
      <c r="C390" s="2">
        <f t="shared" si="45"/>
        <v>4.3300000000000338E-2</v>
      </c>
      <c r="D390" s="2">
        <f t="shared" ref="D390:D453" si="46">AVERAGE(B386:B390)</f>
        <v>10.396319999999999</v>
      </c>
      <c r="E390" s="2">
        <f t="shared" si="40"/>
        <v>10.42498</v>
      </c>
      <c r="F390" s="2">
        <f t="shared" si="41"/>
        <v>10.51759</v>
      </c>
      <c r="G390" s="2">
        <f t="shared" si="43"/>
        <v>10.662486000000003</v>
      </c>
      <c r="H390" s="2">
        <f t="shared" si="39"/>
        <v>9.9425635000000003</v>
      </c>
      <c r="I390" s="2">
        <f t="array" ref="I390">SUMPRODUCT(B374:B393, (ROW(B374:B393)-ROW(B374)+1)) / (20*21/2)</f>
        <v>10.495871904761906</v>
      </c>
      <c r="J390" s="2">
        <f t="shared" si="42"/>
        <v>10.506407545002915</v>
      </c>
      <c r="K390" s="2">
        <f t="shared" si="44"/>
        <v>10.560350753345483</v>
      </c>
    </row>
    <row r="391" spans="1:11" ht="13.5" x14ac:dyDescent="0.25">
      <c r="A391" s="3">
        <v>42573</v>
      </c>
      <c r="B391" s="2">
        <v>10.6264</v>
      </c>
      <c r="C391" s="2">
        <f t="shared" si="45"/>
        <v>0.13410000000000011</v>
      </c>
      <c r="D391" s="2">
        <f t="shared" si="46"/>
        <v>10.470400000000001</v>
      </c>
      <c r="E391" s="2">
        <f t="shared" si="40"/>
        <v>10.4512</v>
      </c>
      <c r="F391" s="2">
        <f t="shared" si="41"/>
        <v>10.508335000000001</v>
      </c>
      <c r="G391" s="2">
        <f t="shared" si="43"/>
        <v>10.664748000000001</v>
      </c>
      <c r="H391" s="2">
        <f t="shared" si="39"/>
        <v>9.9468570000000014</v>
      </c>
      <c r="I391" s="2">
        <f t="array" ref="I391">SUMPRODUCT(B375:B394, (ROW(B375:B394)-ROW(B375)+1)) / (20*21/2)</f>
        <v>10.513953809523809</v>
      </c>
      <c r="J391" s="2">
        <f t="shared" si="42"/>
        <v>10.51783539785978</v>
      </c>
      <c r="K391" s="2">
        <f t="shared" si="44"/>
        <v>10.562940919880957</v>
      </c>
    </row>
    <row r="392" spans="1:11" ht="13.5" x14ac:dyDescent="0.25">
      <c r="A392" s="3">
        <v>42577</v>
      </c>
      <c r="B392" s="2">
        <v>10.725</v>
      </c>
      <c r="C392" s="2">
        <f t="shared" si="45"/>
        <v>9.8599999999999355E-2</v>
      </c>
      <c r="D392" s="2">
        <f t="shared" si="46"/>
        <v>10.561200000000001</v>
      </c>
      <c r="E392" s="2">
        <f t="shared" si="40"/>
        <v>10.47237</v>
      </c>
      <c r="F392" s="2">
        <f t="shared" si="41"/>
        <v>10.504009999999999</v>
      </c>
      <c r="G392" s="2">
        <f t="shared" si="43"/>
        <v>10.666746000000003</v>
      </c>
      <c r="H392" s="2">
        <f t="shared" si="39"/>
        <v>9.9518300000000028</v>
      </c>
      <c r="I392" s="2">
        <f t="array" ref="I392">SUMPRODUCT(B376:B395, (ROW(B376:B395)-ROW(B376)+1)) / (20*21/2)</f>
        <v>10.530749523809526</v>
      </c>
      <c r="J392" s="2">
        <f t="shared" si="42"/>
        <v>10.537565359968372</v>
      </c>
      <c r="K392" s="2">
        <f t="shared" si="44"/>
        <v>10.569296177924841</v>
      </c>
    </row>
    <row r="393" spans="1:11" ht="13.5" x14ac:dyDescent="0.25">
      <c r="A393" s="3">
        <v>42578</v>
      </c>
      <c r="B393" s="2">
        <v>10.646100000000001</v>
      </c>
      <c r="C393" s="2">
        <f t="shared" si="45"/>
        <v>-7.8899999999999082E-2</v>
      </c>
      <c r="D393" s="2">
        <f t="shared" si="46"/>
        <v>10.587759999999999</v>
      </c>
      <c r="E393" s="2">
        <f t="shared" si="40"/>
        <v>10.485650000000001</v>
      </c>
      <c r="F393" s="2">
        <f t="shared" si="41"/>
        <v>10.495739999999998</v>
      </c>
      <c r="G393" s="2">
        <f t="shared" si="43"/>
        <v>10.666420000000002</v>
      </c>
      <c r="H393" s="2">
        <f t="shared" si="39"/>
        <v>9.9565389999999994</v>
      </c>
      <c r="I393" s="2">
        <f t="array" ref="I393">SUMPRODUCT(B377:B396, (ROW(B377:B396)-ROW(B377)+1)) / (20*21/2)</f>
        <v>10.55504333333333</v>
      </c>
      <c r="J393" s="2">
        <f t="shared" si="42"/>
        <v>10.547901992352337</v>
      </c>
      <c r="K393" s="2">
        <f t="shared" si="44"/>
        <v>10.572308092516025</v>
      </c>
    </row>
    <row r="394" spans="1:11" ht="13.5" x14ac:dyDescent="0.25">
      <c r="A394" s="3">
        <v>42579</v>
      </c>
      <c r="B394" s="2">
        <v>10.685600000000001</v>
      </c>
      <c r="C394" s="2">
        <f t="shared" si="45"/>
        <v>3.9500000000000313E-2</v>
      </c>
      <c r="D394" s="2">
        <f t="shared" si="46"/>
        <v>10.63508</v>
      </c>
      <c r="E394" s="2">
        <f t="shared" si="40"/>
        <v>10.510339999999999</v>
      </c>
      <c r="F394" s="2">
        <f t="shared" si="41"/>
        <v>10.489445</v>
      </c>
      <c r="G394" s="2">
        <f t="shared" si="43"/>
        <v>10.666138000000004</v>
      </c>
      <c r="H394" s="2">
        <f t="shared" ref="H394:H457" si="47">AVERAGE(B195:B394)</f>
        <v>9.9613150000000008</v>
      </c>
      <c r="I394" s="2">
        <f t="array" ref="I394">SUMPRODUCT(B378:B397, (ROW(B378:B397)-ROW(B378)+1)) / (20*21/2)</f>
        <v>10.579756190476193</v>
      </c>
      <c r="J394" s="2">
        <f t="shared" si="42"/>
        <v>10.561016088318782</v>
      </c>
      <c r="K394" s="2">
        <f t="shared" si="44"/>
        <v>10.576750912417358</v>
      </c>
    </row>
    <row r="395" spans="1:11" ht="13.5" x14ac:dyDescent="0.25">
      <c r="A395" s="3">
        <v>42580</v>
      </c>
      <c r="B395" s="2">
        <v>10.665800000000001</v>
      </c>
      <c r="C395" s="2">
        <f t="shared" si="45"/>
        <v>-1.980000000000004E-2</v>
      </c>
      <c r="D395" s="2">
        <f t="shared" si="46"/>
        <v>10.669779999999999</v>
      </c>
      <c r="E395" s="2">
        <f t="shared" si="40"/>
        <v>10.533050000000001</v>
      </c>
      <c r="F395" s="2">
        <f t="shared" si="41"/>
        <v>10.489614999999997</v>
      </c>
      <c r="G395" s="2">
        <f t="shared" si="43"/>
        <v>10.665460000000003</v>
      </c>
      <c r="H395" s="2">
        <f t="shared" si="47"/>
        <v>9.9661785000000016</v>
      </c>
      <c r="I395" s="2">
        <f t="array" ref="I395">SUMPRODUCT(B379:B398, (ROW(B379:B398)-ROW(B379)+1)) / (20*21/2)</f>
        <v>10.602918095238095</v>
      </c>
      <c r="J395" s="2">
        <f t="shared" si="42"/>
        <v>10.570995508478898</v>
      </c>
      <c r="K395" s="2">
        <f t="shared" si="44"/>
        <v>10.580243033499031</v>
      </c>
    </row>
    <row r="396" spans="1:11" ht="13.5" x14ac:dyDescent="0.25">
      <c r="A396" s="3">
        <v>42583</v>
      </c>
      <c r="B396" s="2">
        <v>10.7447</v>
      </c>
      <c r="C396" s="2">
        <f t="shared" si="45"/>
        <v>7.8899999999999082E-2</v>
      </c>
      <c r="D396" s="2">
        <f t="shared" si="46"/>
        <v>10.693439999999999</v>
      </c>
      <c r="E396" s="2">
        <f t="shared" ref="E396:E459" si="48">AVERAGE(B387:B396)</f>
        <v>10.58192</v>
      </c>
      <c r="F396" s="2">
        <f t="shared" si="41"/>
        <v>10.504914999999999</v>
      </c>
      <c r="G396" s="2">
        <f t="shared" si="43"/>
        <v>10.666434000000002</v>
      </c>
      <c r="H396" s="2">
        <f t="shared" si="47"/>
        <v>9.9714365000000011</v>
      </c>
      <c r="I396" s="2">
        <f t="array" ref="I396">SUMPRODUCT(B380:B399, (ROW(B380:B399)-ROW(B380)+1)) / (20*21/2)</f>
        <v>10.624529047619047</v>
      </c>
      <c r="J396" s="2">
        <f t="shared" si="42"/>
        <v>10.587538793385669</v>
      </c>
      <c r="K396" s="2">
        <f t="shared" si="44"/>
        <v>10.586692326302989</v>
      </c>
    </row>
    <row r="397" spans="1:11" ht="13.5" x14ac:dyDescent="0.25">
      <c r="A397" s="3">
        <v>42584</v>
      </c>
      <c r="B397" s="2">
        <v>10.7644</v>
      </c>
      <c r="C397" s="2">
        <f t="shared" si="45"/>
        <v>1.9700000000000273E-2</v>
      </c>
      <c r="D397" s="2">
        <f t="shared" si="46"/>
        <v>10.701320000000001</v>
      </c>
      <c r="E397" s="2">
        <f t="shared" si="48"/>
        <v>10.631259999999999</v>
      </c>
      <c r="F397" s="2">
        <f t="shared" si="41"/>
        <v>10.521199999999997</v>
      </c>
      <c r="G397" s="2">
        <f t="shared" si="43"/>
        <v>10.667728</v>
      </c>
      <c r="H397" s="2">
        <f t="shared" si="47"/>
        <v>9.9768305000000019</v>
      </c>
      <c r="I397" s="2">
        <f t="array" ref="I397">SUMPRODUCT(B381:B400, (ROW(B381:B400)-ROW(B381)+1)) / (20*21/2)</f>
        <v>10.645696666666668</v>
      </c>
      <c r="J397" s="2">
        <f t="shared" si="42"/>
        <v>10.604382717825128</v>
      </c>
      <c r="K397" s="2">
        <f t="shared" si="44"/>
        <v>10.593661254683264</v>
      </c>
    </row>
    <row r="398" spans="1:11" ht="13.5" x14ac:dyDescent="0.25">
      <c r="A398" s="3">
        <v>42585</v>
      </c>
      <c r="B398" s="2">
        <v>10.7644</v>
      </c>
      <c r="C398" s="2">
        <f t="shared" si="45"/>
        <v>0</v>
      </c>
      <c r="D398" s="2">
        <f t="shared" si="46"/>
        <v>10.72498</v>
      </c>
      <c r="E398" s="2">
        <f t="shared" si="48"/>
        <v>10.656369999999999</v>
      </c>
      <c r="F398" s="2">
        <f t="shared" si="41"/>
        <v>10.537484999999997</v>
      </c>
      <c r="G398" s="2">
        <f t="shared" si="43"/>
        <v>10.672003999999999</v>
      </c>
      <c r="H398" s="2">
        <f t="shared" si="47"/>
        <v>9.9836595000000017</v>
      </c>
      <c r="I398" s="2">
        <f t="array" ref="I398">SUMPRODUCT(B382:B401, (ROW(B382:B401)-ROW(B382)+1)) / (20*21/2)</f>
        <v>10.671301904761904</v>
      </c>
      <c r="J398" s="2">
        <f t="shared" si="42"/>
        <v>10.61962245898464</v>
      </c>
      <c r="K398" s="2">
        <f t="shared" si="44"/>
        <v>10.600356891754508</v>
      </c>
    </row>
    <row r="399" spans="1:11" ht="13.5" x14ac:dyDescent="0.25">
      <c r="A399" s="3">
        <v>42586</v>
      </c>
      <c r="B399" s="2">
        <v>10.7644</v>
      </c>
      <c r="C399" s="2">
        <f t="shared" si="45"/>
        <v>0</v>
      </c>
      <c r="D399" s="2">
        <f t="shared" si="46"/>
        <v>10.740740000000001</v>
      </c>
      <c r="E399" s="2">
        <f t="shared" si="48"/>
        <v>10.687909999999999</v>
      </c>
      <c r="F399" s="2">
        <f t="shared" si="41"/>
        <v>10.550039999999999</v>
      </c>
      <c r="G399" s="2">
        <f t="shared" si="43"/>
        <v>10.673297999999999</v>
      </c>
      <c r="H399" s="2">
        <f t="shared" si="47"/>
        <v>9.9901344999999999</v>
      </c>
      <c r="I399" s="2">
        <f t="array" ref="I399">SUMPRODUCT(B383:B402, (ROW(B383:B402)-ROW(B383)+1)) / (20*21/2)</f>
        <v>10.695025714285713</v>
      </c>
      <c r="J399" s="2">
        <f t="shared" si="42"/>
        <v>10.633410796224197</v>
      </c>
      <c r="K399" s="2">
        <f t="shared" si="44"/>
        <v>10.606789954822959</v>
      </c>
    </row>
    <row r="400" spans="1:11" ht="13.5" x14ac:dyDescent="0.25">
      <c r="A400" s="3">
        <v>42587</v>
      </c>
      <c r="B400" s="2">
        <v>10.7723</v>
      </c>
      <c r="C400" s="2">
        <f t="shared" si="45"/>
        <v>7.899999999999352E-3</v>
      </c>
      <c r="D400" s="2">
        <f t="shared" si="46"/>
        <v>10.762040000000001</v>
      </c>
      <c r="E400" s="2">
        <f t="shared" si="48"/>
        <v>10.715909999999997</v>
      </c>
      <c r="F400" s="2">
        <f t="shared" si="41"/>
        <v>10.570444999999998</v>
      </c>
      <c r="G400" s="2">
        <f t="shared" si="43"/>
        <v>10.671021999999999</v>
      </c>
      <c r="H400" s="2">
        <f t="shared" si="47"/>
        <v>9.9967420000000029</v>
      </c>
      <c r="I400" s="2">
        <f t="array" ref="I400">SUMPRODUCT(B384:B403, (ROW(B384:B403)-ROW(B384)+1)) / (20*21/2)</f>
        <v>10.717178095238095</v>
      </c>
      <c r="J400" s="2">
        <f t="shared" si="42"/>
        <v>10.646638339440941</v>
      </c>
      <c r="K400" s="2">
        <f t="shared" si="44"/>
        <v>10.613280544829902</v>
      </c>
    </row>
    <row r="401" spans="1:11" ht="13.5" x14ac:dyDescent="0.25">
      <c r="A401" s="3">
        <v>42590</v>
      </c>
      <c r="B401" s="2">
        <v>10.8393</v>
      </c>
      <c r="C401" s="2">
        <f t="shared" si="45"/>
        <v>6.7000000000000171E-2</v>
      </c>
      <c r="D401" s="2">
        <f t="shared" si="46"/>
        <v>10.78096</v>
      </c>
      <c r="E401" s="2">
        <f t="shared" si="48"/>
        <v>10.737199999999998</v>
      </c>
      <c r="F401" s="2">
        <f t="shared" si="41"/>
        <v>10.594199999999999</v>
      </c>
      <c r="G401" s="2">
        <f t="shared" si="43"/>
        <v>10.671428000000001</v>
      </c>
      <c r="H401" s="2">
        <f t="shared" si="47"/>
        <v>10.004076000000001</v>
      </c>
      <c r="I401" s="2">
        <f t="array" ref="I401">SUMPRODUCT(B385:B404, (ROW(B385:B404)-ROW(B385)+1)) / (20*21/2)</f>
        <v>10.737759047619047</v>
      </c>
      <c r="J401" s="2">
        <f t="shared" si="42"/>
        <v>10.664987069017993</v>
      </c>
      <c r="K401" s="2">
        <f t="shared" si="44"/>
        <v>10.62214405287579</v>
      </c>
    </row>
    <row r="402" spans="1:11" ht="13.5" x14ac:dyDescent="0.25">
      <c r="A402" s="3">
        <v>42591</v>
      </c>
      <c r="B402" s="2">
        <v>10.843299999999999</v>
      </c>
      <c r="C402" s="2">
        <f t="shared" si="45"/>
        <v>3.9999999999995595E-3</v>
      </c>
      <c r="D402" s="2">
        <f t="shared" si="46"/>
        <v>10.79674</v>
      </c>
      <c r="E402" s="2">
        <f t="shared" si="48"/>
        <v>10.749029999999999</v>
      </c>
      <c r="F402" s="2">
        <f t="shared" si="41"/>
        <v>10.610699999999998</v>
      </c>
      <c r="G402" s="2">
        <f t="shared" si="43"/>
        <v>10.672064000000001</v>
      </c>
      <c r="H402" s="2">
        <f t="shared" si="47"/>
        <v>10.011690999999999</v>
      </c>
      <c r="I402" s="2">
        <f t="array" ref="I402">SUMPRODUCT(B386:B405, (ROW(B386:B405)-ROW(B386)+1)) / (20*21/2)</f>
        <v>10.766927619047616</v>
      </c>
      <c r="J402" s="2">
        <f t="shared" si="42"/>
        <v>10.681969252921041</v>
      </c>
      <c r="K402" s="2">
        <f t="shared" si="44"/>
        <v>10.630816835115954</v>
      </c>
    </row>
    <row r="403" spans="1:11" ht="13.5" x14ac:dyDescent="0.25">
      <c r="A403" s="3">
        <v>42592</v>
      </c>
      <c r="B403" s="2">
        <v>10.843299999999999</v>
      </c>
      <c r="C403" s="2">
        <f t="shared" si="45"/>
        <v>0</v>
      </c>
      <c r="D403" s="2">
        <f t="shared" si="46"/>
        <v>10.812519999999999</v>
      </c>
      <c r="E403" s="2">
        <f t="shared" si="48"/>
        <v>10.768750000000001</v>
      </c>
      <c r="F403" s="2">
        <f t="shared" si="41"/>
        <v>10.6272</v>
      </c>
      <c r="G403" s="2">
        <f t="shared" si="43"/>
        <v>10.673445999999998</v>
      </c>
      <c r="H403" s="2">
        <f t="shared" si="47"/>
        <v>10.0194925</v>
      </c>
      <c r="I403" s="2">
        <f t="array" ref="I403">SUMPRODUCT(B387:B406, (ROW(B387:B406)-ROW(B387)+1)) / (20*21/2)</f>
        <v>10.793643809523809</v>
      </c>
      <c r="J403" s="2">
        <f t="shared" si="42"/>
        <v>10.697334085976181</v>
      </c>
      <c r="K403" s="2">
        <f t="shared" si="44"/>
        <v>10.639149508248662</v>
      </c>
    </row>
    <row r="404" spans="1:11" ht="13.5" x14ac:dyDescent="0.25">
      <c r="A404" s="3">
        <v>42593</v>
      </c>
      <c r="B404" s="2">
        <v>10.843299999999999</v>
      </c>
      <c r="C404" s="2">
        <f t="shared" si="45"/>
        <v>0</v>
      </c>
      <c r="D404" s="2">
        <f t="shared" si="46"/>
        <v>10.828299999999999</v>
      </c>
      <c r="E404" s="2">
        <f t="shared" si="48"/>
        <v>10.784519999999999</v>
      </c>
      <c r="F404" s="2">
        <f t="shared" ref="F404:F467" si="49">AVERAGE(B385:B404)</f>
        <v>10.64743</v>
      </c>
      <c r="G404" s="2">
        <f t="shared" si="43"/>
        <v>10.676318000000002</v>
      </c>
      <c r="H404" s="2">
        <f t="shared" si="47"/>
        <v>10.0272565</v>
      </c>
      <c r="I404" s="2">
        <f t="array" ref="I404">SUMPRODUCT(B388:B407, (ROW(B388:B407)-ROW(B388)+1)) / (20*21/2)</f>
        <v>10.814028095238095</v>
      </c>
      <c r="J404" s="2">
        <f t="shared" si="42"/>
        <v>10.711235601597497</v>
      </c>
      <c r="K404" s="2">
        <f t="shared" si="44"/>
        <v>10.64715540988597</v>
      </c>
    </row>
    <row r="405" spans="1:11" ht="13.5" x14ac:dyDescent="0.25">
      <c r="A405" s="3">
        <v>42594</v>
      </c>
      <c r="B405" s="2">
        <v>10.9537</v>
      </c>
      <c r="C405" s="2">
        <f t="shared" si="45"/>
        <v>0.11040000000000028</v>
      </c>
      <c r="D405" s="2">
        <f t="shared" si="46"/>
        <v>10.86458</v>
      </c>
      <c r="E405" s="2">
        <f t="shared" si="48"/>
        <v>10.81331</v>
      </c>
      <c r="F405" s="2">
        <f t="shared" si="49"/>
        <v>10.67318</v>
      </c>
      <c r="G405" s="2">
        <f t="shared" si="43"/>
        <v>10.682144000000003</v>
      </c>
      <c r="H405" s="2">
        <f t="shared" si="47"/>
        <v>10.0354235</v>
      </c>
      <c r="I405" s="2">
        <f t="array" ref="I405">SUMPRODUCT(B389:B408, (ROW(B389:B408)-ROW(B389)+1)) / (20*21/2)</f>
        <v>10.830559523809525</v>
      </c>
      <c r="J405" s="2">
        <f t="shared" ref="J405:J468" si="50">$J$4*B405+J404*(1-$J$4)</f>
        <v>10.734327449064402</v>
      </c>
      <c r="K405" s="2">
        <f t="shared" si="44"/>
        <v>10.65917676636103</v>
      </c>
    </row>
    <row r="406" spans="1:11" ht="13.5" x14ac:dyDescent="0.25">
      <c r="A406" s="3">
        <v>42597</v>
      </c>
      <c r="B406" s="2">
        <v>10.9537</v>
      </c>
      <c r="C406" s="2">
        <f t="shared" si="45"/>
        <v>0</v>
      </c>
      <c r="D406" s="2">
        <f t="shared" si="46"/>
        <v>10.887459999999999</v>
      </c>
      <c r="E406" s="2">
        <f t="shared" si="48"/>
        <v>10.834209999999999</v>
      </c>
      <c r="F406" s="2">
        <f t="shared" si="49"/>
        <v>10.708065000000001</v>
      </c>
      <c r="G406" s="2">
        <f t="shared" si="43"/>
        <v>10.68797</v>
      </c>
      <c r="H406" s="2">
        <f t="shared" si="47"/>
        <v>10.043403999999999</v>
      </c>
      <c r="I406" s="2">
        <f t="array" ref="I406">SUMPRODUCT(B390:B409, (ROW(B390:B409)-ROW(B390)+1)) / (20*21/2)</f>
        <v>10.844058095238095</v>
      </c>
      <c r="J406" s="2">
        <f t="shared" si="50"/>
        <v>10.755220072963031</v>
      </c>
      <c r="K406" s="2">
        <f t="shared" si="44"/>
        <v>10.67072669709197</v>
      </c>
    </row>
    <row r="407" spans="1:11" ht="13.5" x14ac:dyDescent="0.25">
      <c r="A407" s="3">
        <v>42598</v>
      </c>
      <c r="B407" s="2">
        <v>10.9221</v>
      </c>
      <c r="C407" s="2">
        <f t="shared" si="45"/>
        <v>-3.1599999999999184E-2</v>
      </c>
      <c r="D407" s="2">
        <f t="shared" si="46"/>
        <v>10.903219999999999</v>
      </c>
      <c r="E407" s="2">
        <f t="shared" si="48"/>
        <v>10.849979999999999</v>
      </c>
      <c r="F407" s="2">
        <f t="shared" si="49"/>
        <v>10.740619999999998</v>
      </c>
      <c r="G407" s="2">
        <f t="shared" si="43"/>
        <v>10.692418000000002</v>
      </c>
      <c r="H407" s="2">
        <f t="shared" si="47"/>
        <v>10.051413</v>
      </c>
      <c r="I407" s="2">
        <f t="array" ref="I407">SUMPRODUCT(B391:B410, (ROW(B391:B410)-ROW(B391)+1)) / (20*21/2)</f>
        <v>10.868169047619046</v>
      </c>
      <c r="J407" s="2">
        <f t="shared" si="50"/>
        <v>10.771113399347504</v>
      </c>
      <c r="K407" s="2">
        <f t="shared" si="44"/>
        <v>10.6805844736766</v>
      </c>
    </row>
    <row r="408" spans="1:11" ht="13.5" x14ac:dyDescent="0.25">
      <c r="A408" s="3">
        <v>42599</v>
      </c>
      <c r="B408" s="2">
        <v>10.914199999999999</v>
      </c>
      <c r="C408" s="2">
        <f t="shared" si="45"/>
        <v>-7.9000000000011283E-3</v>
      </c>
      <c r="D408" s="2">
        <f t="shared" si="46"/>
        <v>10.917399999999999</v>
      </c>
      <c r="E408" s="2">
        <f t="shared" si="48"/>
        <v>10.86496</v>
      </c>
      <c r="F408" s="2">
        <f t="shared" si="49"/>
        <v>10.760664999999999</v>
      </c>
      <c r="G408" s="2">
        <f t="shared" si="43"/>
        <v>10.695218000000002</v>
      </c>
      <c r="H408" s="2">
        <f t="shared" si="47"/>
        <v>10.0593825</v>
      </c>
      <c r="I408" s="2">
        <f t="array" ref="I408">SUMPRODUCT(B392:B411, (ROW(B392:B411)-ROW(B392)+1)) / (20*21/2)</f>
        <v>10.886679047619046</v>
      </c>
      <c r="J408" s="2">
        <f t="shared" si="50"/>
        <v>10.784740694647743</v>
      </c>
      <c r="K408" s="2">
        <f t="shared" si="44"/>
        <v>10.689745866865753</v>
      </c>
    </row>
    <row r="409" spans="1:11" ht="13.5" x14ac:dyDescent="0.25">
      <c r="A409" s="3">
        <v>42600</v>
      </c>
      <c r="B409" s="2">
        <v>10.9024</v>
      </c>
      <c r="C409" s="2">
        <f t="shared" si="45"/>
        <v>-1.1799999999999145E-2</v>
      </c>
      <c r="D409" s="2">
        <f t="shared" si="46"/>
        <v>10.929219999999999</v>
      </c>
      <c r="E409" s="2">
        <f t="shared" si="48"/>
        <v>10.878759999999998</v>
      </c>
      <c r="F409" s="2">
        <f t="shared" si="49"/>
        <v>10.783334999999997</v>
      </c>
      <c r="G409" s="2">
        <f t="shared" si="43"/>
        <v>10.696290000000003</v>
      </c>
      <c r="H409" s="2">
        <f t="shared" si="47"/>
        <v>10.067292999999999</v>
      </c>
      <c r="I409" s="2">
        <f t="array" ref="I409">SUMPRODUCT(B393:B412, (ROW(B393:B412)-ROW(B393)+1)) / (20*21/2)</f>
        <v>10.906015238095238</v>
      </c>
      <c r="J409" s="2">
        <f t="shared" si="50"/>
        <v>10.79594634277653</v>
      </c>
      <c r="K409" s="2">
        <f t="shared" si="44"/>
        <v>10.698085244635724</v>
      </c>
    </row>
    <row r="410" spans="1:11" ht="13.5" x14ac:dyDescent="0.25">
      <c r="A410" s="3">
        <v>42601</v>
      </c>
      <c r="B410" s="2">
        <v>11.0365</v>
      </c>
      <c r="C410" s="2">
        <f t="shared" si="45"/>
        <v>0.13410000000000011</v>
      </c>
      <c r="D410" s="2">
        <f t="shared" si="46"/>
        <v>10.945779999999999</v>
      </c>
      <c r="E410" s="2">
        <f t="shared" si="48"/>
        <v>10.90518</v>
      </c>
      <c r="F410" s="2">
        <f t="shared" si="49"/>
        <v>10.810544999999998</v>
      </c>
      <c r="G410" s="2">
        <f t="shared" si="43"/>
        <v>10.698552000000001</v>
      </c>
      <c r="H410" s="2">
        <f t="shared" si="47"/>
        <v>10.076246999999999</v>
      </c>
      <c r="I410" s="2">
        <f t="array" ref="I410">SUMPRODUCT(B394:B413, (ROW(B394:B413)-ROW(B394)+1)) / (20*21/2)</f>
        <v>10.920887142857142</v>
      </c>
      <c r="J410" s="2">
        <f t="shared" si="50"/>
        <v>10.818856214893051</v>
      </c>
      <c r="K410" s="2">
        <f t="shared" si="44"/>
        <v>10.711356411512755</v>
      </c>
    </row>
    <row r="411" spans="1:11" ht="13.5" x14ac:dyDescent="0.25">
      <c r="A411" s="3">
        <v>42604</v>
      </c>
      <c r="B411" s="2">
        <v>11.004899999999999</v>
      </c>
      <c r="C411" s="2">
        <f t="shared" si="45"/>
        <v>-3.1600000000000961E-2</v>
      </c>
      <c r="D411" s="2">
        <f t="shared" si="46"/>
        <v>10.956019999999999</v>
      </c>
      <c r="E411" s="2">
        <f t="shared" si="48"/>
        <v>10.92174</v>
      </c>
      <c r="F411" s="2">
        <f t="shared" si="49"/>
        <v>10.829469999999997</v>
      </c>
      <c r="G411" s="2">
        <f t="shared" si="43"/>
        <v>10.699436000000006</v>
      </c>
      <c r="H411" s="2">
        <f t="shared" si="47"/>
        <v>10.085229499999999</v>
      </c>
      <c r="I411" s="2">
        <f t="array" ref="I411">SUMPRODUCT(B395:B414, (ROW(B395:B414)-ROW(B395)+1)) / (20*21/2)</f>
        <v>10.928430952380953</v>
      </c>
      <c r="J411" s="2">
        <f t="shared" si="50"/>
        <v>10.836574670617521</v>
      </c>
      <c r="K411" s="2">
        <f t="shared" si="44"/>
        <v>10.722867924786765</v>
      </c>
    </row>
    <row r="412" spans="1:11" ht="13.5" x14ac:dyDescent="0.25">
      <c r="A412" s="3">
        <v>42605</v>
      </c>
      <c r="B412" s="2">
        <v>11.032500000000001</v>
      </c>
      <c r="C412" s="2">
        <f t="shared" si="45"/>
        <v>2.7600000000001401E-2</v>
      </c>
      <c r="D412" s="2">
        <f t="shared" si="46"/>
        <v>10.9781</v>
      </c>
      <c r="E412" s="2">
        <f t="shared" si="48"/>
        <v>10.940659999999999</v>
      </c>
      <c r="F412" s="2">
        <f t="shared" si="49"/>
        <v>10.844844999999998</v>
      </c>
      <c r="G412" s="2">
        <f t="shared" si="43"/>
        <v>10.703036000000004</v>
      </c>
      <c r="H412" s="2">
        <f t="shared" si="47"/>
        <v>10.094685499999997</v>
      </c>
      <c r="I412" s="2">
        <f t="array" ref="I412">SUMPRODUCT(B396:B415, (ROW(B396:B415)-ROW(B396)+1)) / (20*21/2)</f>
        <v>10.936640476190476</v>
      </c>
      <c r="J412" s="2">
        <f t="shared" si="50"/>
        <v>10.855234225796805</v>
      </c>
      <c r="K412" s="2">
        <f t="shared" si="44"/>
        <v>10.735010359108854</v>
      </c>
    </row>
    <row r="413" spans="1:11" ht="13.5" x14ac:dyDescent="0.25">
      <c r="A413" s="3">
        <v>42606</v>
      </c>
      <c r="B413" s="2">
        <v>11.000999999999999</v>
      </c>
      <c r="C413" s="2">
        <f t="shared" si="45"/>
        <v>-3.1500000000001194E-2</v>
      </c>
      <c r="D413" s="2">
        <f t="shared" si="46"/>
        <v>10.995459999999998</v>
      </c>
      <c r="E413" s="2">
        <f t="shared" si="48"/>
        <v>10.956430000000001</v>
      </c>
      <c r="F413" s="2">
        <f t="shared" si="49"/>
        <v>10.862589999999999</v>
      </c>
      <c r="G413" s="2">
        <f t="shared" si="43"/>
        <v>10.706826000000003</v>
      </c>
      <c r="H413" s="2">
        <f t="shared" si="47"/>
        <v>10.104058499999999</v>
      </c>
      <c r="I413" s="2">
        <f t="array" ref="I413">SUMPRODUCT(B397:B416, (ROW(B397:B416)-ROW(B397)+1)) / (20*21/2)</f>
        <v>10.95094619047619</v>
      </c>
      <c r="J413" s="2">
        <f t="shared" si="50"/>
        <v>10.869116680482822</v>
      </c>
      <c r="K413" s="2">
        <f t="shared" si="44"/>
        <v>10.745441325418311</v>
      </c>
    </row>
    <row r="414" spans="1:11" ht="13.5" x14ac:dyDescent="0.25">
      <c r="A414" s="3">
        <v>42607</v>
      </c>
      <c r="B414" s="2">
        <v>10.941800000000001</v>
      </c>
      <c r="C414" s="2">
        <f t="shared" si="45"/>
        <v>-5.9199999999998809E-2</v>
      </c>
      <c r="D414" s="2">
        <f t="shared" si="46"/>
        <v>11.00334</v>
      </c>
      <c r="E414" s="2">
        <f t="shared" si="48"/>
        <v>10.966280000000001</v>
      </c>
      <c r="F414" s="2">
        <f t="shared" si="49"/>
        <v>10.875399999999999</v>
      </c>
      <c r="G414" s="2">
        <f t="shared" si="43"/>
        <v>10.708612000000002</v>
      </c>
      <c r="H414" s="2">
        <f t="shared" si="47"/>
        <v>10.114402999999998</v>
      </c>
      <c r="I414" s="2">
        <f t="array" ref="I414">SUMPRODUCT(B398:B417, (ROW(B398:B417)-ROW(B398)+1)) / (20*21/2)</f>
        <v>10.96384380952381</v>
      </c>
      <c r="J414" s="2">
        <f t="shared" si="50"/>
        <v>10.87603890138922</v>
      </c>
      <c r="K414" s="2">
        <f t="shared" si="44"/>
        <v>10.753141665597985</v>
      </c>
    </row>
    <row r="415" spans="1:11" ht="13.5" x14ac:dyDescent="0.25">
      <c r="A415" s="3">
        <v>42608</v>
      </c>
      <c r="B415" s="2">
        <v>10.961600000000001</v>
      </c>
      <c r="C415" s="2">
        <f t="shared" si="45"/>
        <v>1.980000000000004E-2</v>
      </c>
      <c r="D415" s="2">
        <f t="shared" si="46"/>
        <v>10.98836</v>
      </c>
      <c r="E415" s="2">
        <f t="shared" si="48"/>
        <v>10.967070000000001</v>
      </c>
      <c r="F415" s="2">
        <f t="shared" si="49"/>
        <v>10.890189999999999</v>
      </c>
      <c r="G415" s="2">
        <f t="shared" si="43"/>
        <v>10.711614000000003</v>
      </c>
      <c r="H415" s="2">
        <f t="shared" si="47"/>
        <v>10.125405499999999</v>
      </c>
      <c r="I415" s="2">
        <f t="array" ref="I415">SUMPRODUCT(B399:B418, (ROW(B399:B418)-ROW(B399)+1)) / (20*21/2)</f>
        <v>10.973550952380954</v>
      </c>
      <c r="J415" s="2">
        <f t="shared" si="50"/>
        <v>10.884187577447388</v>
      </c>
      <c r="K415" s="2">
        <f t="shared" si="44"/>
        <v>10.761316502241202</v>
      </c>
    </row>
    <row r="416" spans="1:11" ht="13.5" x14ac:dyDescent="0.25">
      <c r="A416" s="3">
        <v>42611</v>
      </c>
      <c r="B416" s="2">
        <v>11.0404</v>
      </c>
      <c r="C416" s="2">
        <f t="shared" si="45"/>
        <v>7.8799999999999315E-2</v>
      </c>
      <c r="D416" s="2">
        <f t="shared" si="46"/>
        <v>10.995460000000001</v>
      </c>
      <c r="E416" s="2">
        <f t="shared" si="48"/>
        <v>10.975740000000002</v>
      </c>
      <c r="F416" s="2">
        <f t="shared" si="49"/>
        <v>10.904974999999999</v>
      </c>
      <c r="G416" s="2">
        <f t="shared" si="43"/>
        <v>10.716192000000001</v>
      </c>
      <c r="H416" s="2">
        <f t="shared" si="47"/>
        <v>10.138442499999998</v>
      </c>
      <c r="I416" s="2">
        <f t="array" ref="I416">SUMPRODUCT(B400:B419, (ROW(B400:B419)-ROW(B400)+1)) / (20*21/2)</f>
        <v>10.98016142857143</v>
      </c>
      <c r="J416" s="2">
        <f t="shared" si="50"/>
        <v>10.899064951023828</v>
      </c>
      <c r="K416" s="2">
        <f t="shared" si="44"/>
        <v>10.772260953133705</v>
      </c>
    </row>
    <row r="417" spans="1:11" ht="13.5" x14ac:dyDescent="0.25">
      <c r="A417" s="3">
        <v>42612</v>
      </c>
      <c r="B417" s="2">
        <v>11.0404</v>
      </c>
      <c r="C417" s="2">
        <f t="shared" si="45"/>
        <v>0</v>
      </c>
      <c r="D417" s="2">
        <f t="shared" si="46"/>
        <v>10.997039999999998</v>
      </c>
      <c r="E417" s="2">
        <f t="shared" si="48"/>
        <v>10.987570000000002</v>
      </c>
      <c r="F417" s="2">
        <f t="shared" si="49"/>
        <v>10.918775</v>
      </c>
      <c r="G417" s="2">
        <f t="shared" si="43"/>
        <v>10.720770000000002</v>
      </c>
      <c r="H417" s="2">
        <f t="shared" si="47"/>
        <v>10.150603499999999</v>
      </c>
      <c r="I417" s="2">
        <f t="array" ref="I417">SUMPRODUCT(B401:B420, (ROW(B401:B420)-ROW(B401)+1)) / (20*21/2)</f>
        <v>10.986397619047617</v>
      </c>
      <c r="J417" s="2">
        <f t="shared" si="50"/>
        <v>10.9125254318787</v>
      </c>
      <c r="K417" s="2">
        <f t="shared" si="44"/>
        <v>10.782776209873559</v>
      </c>
    </row>
    <row r="418" spans="1:11" ht="13.5" x14ac:dyDescent="0.25">
      <c r="A418" s="3">
        <v>42613</v>
      </c>
      <c r="B418" s="2">
        <v>11.0207</v>
      </c>
      <c r="C418" s="2">
        <f t="shared" si="45"/>
        <v>-1.9700000000000273E-2</v>
      </c>
      <c r="D418" s="2">
        <f t="shared" si="46"/>
        <v>11.00098</v>
      </c>
      <c r="E418" s="2">
        <f t="shared" si="48"/>
        <v>10.99822</v>
      </c>
      <c r="F418" s="2">
        <f t="shared" si="49"/>
        <v>10.93159</v>
      </c>
      <c r="G418" s="2">
        <f t="shared" si="43"/>
        <v>10.724954000000002</v>
      </c>
      <c r="H418" s="2">
        <f t="shared" si="47"/>
        <v>10.162087999999999</v>
      </c>
      <c r="I418" s="2">
        <f t="array" ref="I418">SUMPRODUCT(B402:B421, (ROW(B402:B421)-ROW(B402)+1)) / (20*21/2)</f>
        <v>10.992630952380955</v>
      </c>
      <c r="J418" s="2">
        <f t="shared" si="50"/>
        <v>10.922827771699776</v>
      </c>
      <c r="K418" s="2">
        <f t="shared" si="44"/>
        <v>10.792106554584398</v>
      </c>
    </row>
    <row r="419" spans="1:11" ht="13.5" x14ac:dyDescent="0.25">
      <c r="A419" s="3">
        <v>42614</v>
      </c>
      <c r="B419" s="2">
        <v>11.000999999999999</v>
      </c>
      <c r="C419" s="2">
        <f t="shared" si="45"/>
        <v>-1.9700000000000273E-2</v>
      </c>
      <c r="D419" s="2">
        <f t="shared" si="46"/>
        <v>11.01282</v>
      </c>
      <c r="E419" s="2">
        <f t="shared" si="48"/>
        <v>11.008080000000003</v>
      </c>
      <c r="F419" s="2">
        <f t="shared" si="49"/>
        <v>10.94342</v>
      </c>
      <c r="G419" s="2">
        <f t="shared" si="43"/>
        <v>10.728594000000001</v>
      </c>
      <c r="H419" s="2">
        <f t="shared" si="47"/>
        <v>10.1736605</v>
      </c>
      <c r="I419" s="2">
        <f t="array" ref="I419">SUMPRODUCT(B403:B422, (ROW(B403:B422)-ROW(B403)+1)) / (20*21/2)</f>
        <v>11.003638571428572</v>
      </c>
      <c r="J419" s="2">
        <f t="shared" si="50"/>
        <v>10.930272745823606</v>
      </c>
      <c r="K419" s="2">
        <f t="shared" si="44"/>
        <v>10.800298454404617</v>
      </c>
    </row>
    <row r="420" spans="1:11" ht="13.5" x14ac:dyDescent="0.25">
      <c r="A420" s="3">
        <v>42615</v>
      </c>
      <c r="B420" s="2">
        <v>11.008900000000001</v>
      </c>
      <c r="C420" s="2">
        <f t="shared" si="45"/>
        <v>7.9000000000011283E-3</v>
      </c>
      <c r="D420" s="2">
        <f t="shared" si="46"/>
        <v>11.02228</v>
      </c>
      <c r="E420" s="2">
        <f t="shared" si="48"/>
        <v>11.005320000000001</v>
      </c>
      <c r="F420" s="2">
        <f t="shared" si="49"/>
        <v>10.955250000000003</v>
      </c>
      <c r="G420" s="2">
        <f t="shared" si="43"/>
        <v>10.732317999999999</v>
      </c>
      <c r="H420" s="2">
        <f t="shared" si="47"/>
        <v>10.184899499999998</v>
      </c>
      <c r="I420" s="2">
        <f t="array" ref="I420">SUMPRODUCT(B404:B423, (ROW(B404:B423)-ROW(B404)+1)) / (20*21/2)</f>
        <v>11.009757619047621</v>
      </c>
      <c r="J420" s="2">
        <f t="shared" si="50"/>
        <v>10.937761055745167</v>
      </c>
      <c r="K420" s="2">
        <f t="shared" si="44"/>
        <v>10.808478907173063</v>
      </c>
    </row>
    <row r="421" spans="1:11" ht="13.5" x14ac:dyDescent="0.25">
      <c r="A421" s="3">
        <v>42618</v>
      </c>
      <c r="B421" s="2">
        <v>11.0207</v>
      </c>
      <c r="C421" s="2">
        <f t="shared" si="45"/>
        <v>1.1799999999999145E-2</v>
      </c>
      <c r="D421" s="2">
        <f t="shared" si="46"/>
        <v>11.018339999999998</v>
      </c>
      <c r="E421" s="2">
        <f t="shared" si="48"/>
        <v>11.006900000000002</v>
      </c>
      <c r="F421" s="2">
        <f t="shared" si="49"/>
        <v>10.964320000000003</v>
      </c>
      <c r="G421" s="2">
        <f t="shared" si="43"/>
        <v>10.736502</v>
      </c>
      <c r="H421" s="2">
        <f t="shared" si="47"/>
        <v>10.195769</v>
      </c>
      <c r="I421" s="2">
        <f t="array" ref="I421">SUMPRODUCT(B405:B424, (ROW(B405:B424)-ROW(B405)+1)) / (20*21/2)</f>
        <v>11.014938095238096</v>
      </c>
      <c r="J421" s="2">
        <f t="shared" si="50"/>
        <v>10.945660002817055</v>
      </c>
      <c r="K421" s="2">
        <f t="shared" si="44"/>
        <v>10.816801302970198</v>
      </c>
    </row>
    <row r="422" spans="1:11" ht="13.5" x14ac:dyDescent="0.25">
      <c r="A422" s="3">
        <v>42619</v>
      </c>
      <c r="B422" s="2">
        <v>11.0799</v>
      </c>
      <c r="C422" s="2">
        <f t="shared" si="45"/>
        <v>5.9200000000000585E-2</v>
      </c>
      <c r="D422" s="2">
        <f t="shared" si="46"/>
        <v>11.02624</v>
      </c>
      <c r="E422" s="2">
        <f t="shared" si="48"/>
        <v>11.01164</v>
      </c>
      <c r="F422" s="2">
        <f t="shared" si="49"/>
        <v>10.976150000000002</v>
      </c>
      <c r="G422" s="2">
        <f t="shared" si="43"/>
        <v>10.741869999999999</v>
      </c>
      <c r="H422" s="2">
        <f t="shared" si="47"/>
        <v>10.2070835</v>
      </c>
      <c r="I422" s="2">
        <f t="array" ref="I422">SUMPRODUCT(B406:B425, (ROW(B406:B425)-ROW(B406)+1)) / (20*21/2)</f>
        <v>11.019179999999999</v>
      </c>
      <c r="J422" s="2">
        <f t="shared" si="50"/>
        <v>10.958444764453526</v>
      </c>
      <c r="K422" s="2">
        <f t="shared" si="44"/>
        <v>10.827118898932151</v>
      </c>
    </row>
    <row r="423" spans="1:11" ht="13.5" x14ac:dyDescent="0.25">
      <c r="A423" s="3">
        <v>42620</v>
      </c>
      <c r="B423" s="2">
        <v>11.0404</v>
      </c>
      <c r="C423" s="2">
        <f t="shared" si="45"/>
        <v>-3.9500000000000313E-2</v>
      </c>
      <c r="D423" s="2">
        <f t="shared" si="46"/>
        <v>11.03018</v>
      </c>
      <c r="E423" s="2">
        <f t="shared" si="48"/>
        <v>11.01558</v>
      </c>
      <c r="F423" s="2">
        <f t="shared" si="49"/>
        <v>10.986005000000002</v>
      </c>
      <c r="G423" s="2">
        <f t="shared" si="43"/>
        <v>10.746447999999996</v>
      </c>
      <c r="H423" s="2">
        <f t="shared" si="47"/>
        <v>10.2182005</v>
      </c>
      <c r="I423" s="2">
        <f t="array" ref="I423">SUMPRODUCT(B407:B426, (ROW(B407:B426)-ROW(B407)+1)) / (20*21/2)</f>
        <v>11.023009047619048</v>
      </c>
      <c r="J423" s="2">
        <f t="shared" si="50"/>
        <v>10.966250024981761</v>
      </c>
      <c r="K423" s="2">
        <f t="shared" si="44"/>
        <v>10.835482863679909</v>
      </c>
    </row>
    <row r="424" spans="1:11" ht="13.5" x14ac:dyDescent="0.25">
      <c r="A424" s="3">
        <v>42621</v>
      </c>
      <c r="B424" s="2">
        <v>11.0404</v>
      </c>
      <c r="C424" s="2">
        <f t="shared" si="45"/>
        <v>0</v>
      </c>
      <c r="D424" s="2">
        <f t="shared" si="46"/>
        <v>11.03806</v>
      </c>
      <c r="E424" s="2">
        <f t="shared" si="48"/>
        <v>11.02544</v>
      </c>
      <c r="F424" s="2">
        <f t="shared" si="49"/>
        <v>10.995860000000004</v>
      </c>
      <c r="G424" s="2">
        <f t="shared" si="43"/>
        <v>10.751025999999994</v>
      </c>
      <c r="H424" s="2">
        <f t="shared" si="47"/>
        <v>10.229597</v>
      </c>
      <c r="I424" s="2">
        <f t="array" ref="I424">SUMPRODUCT(B408:B427, (ROW(B408:B427)-ROW(B408)+1)) / (20*21/2)</f>
        <v>11.024930000000001</v>
      </c>
      <c r="J424" s="2">
        <f t="shared" si="50"/>
        <v>10.973311927364451</v>
      </c>
      <c r="K424" s="2">
        <f t="shared" si="44"/>
        <v>10.843518829810108</v>
      </c>
    </row>
    <row r="425" spans="1:11" ht="13.5" x14ac:dyDescent="0.25">
      <c r="A425" s="3">
        <v>42622</v>
      </c>
      <c r="B425" s="2">
        <v>11.0404</v>
      </c>
      <c r="C425" s="2">
        <f t="shared" si="45"/>
        <v>0</v>
      </c>
      <c r="D425" s="2">
        <f t="shared" si="46"/>
        <v>11.044359999999999</v>
      </c>
      <c r="E425" s="2">
        <f t="shared" si="48"/>
        <v>11.033320000000002</v>
      </c>
      <c r="F425" s="2">
        <f t="shared" si="49"/>
        <v>11.000195000000003</v>
      </c>
      <c r="G425" s="2">
        <f t="shared" si="43"/>
        <v>10.758585999999996</v>
      </c>
      <c r="H425" s="2">
        <f t="shared" si="47"/>
        <v>10.2409935</v>
      </c>
      <c r="I425" s="2">
        <f t="array" ref="I425">SUMPRODUCT(B409:B428, (ROW(B409:B428)-ROW(B409)+1)) / (20*21/2)</f>
        <v>11.024105238095238</v>
      </c>
      <c r="J425" s="2">
        <f t="shared" si="50"/>
        <v>10.979701267615456</v>
      </c>
      <c r="K425" s="2">
        <f t="shared" si="44"/>
        <v>10.851239660013633</v>
      </c>
    </row>
    <row r="426" spans="1:11" ht="13.5" x14ac:dyDescent="0.25">
      <c r="A426" s="3">
        <v>42627</v>
      </c>
      <c r="B426" s="2">
        <v>11.0404</v>
      </c>
      <c r="C426" s="2">
        <f t="shared" si="45"/>
        <v>0</v>
      </c>
      <c r="D426" s="2">
        <f t="shared" si="46"/>
        <v>11.048299999999999</v>
      </c>
      <c r="E426" s="2">
        <f t="shared" si="48"/>
        <v>11.033320000000002</v>
      </c>
      <c r="F426" s="2">
        <f t="shared" si="49"/>
        <v>11.004530000000004</v>
      </c>
      <c r="G426" s="2">
        <f t="shared" si="43"/>
        <v>10.770619999999997</v>
      </c>
      <c r="H426" s="2">
        <f t="shared" si="47"/>
        <v>10.2524835</v>
      </c>
      <c r="I426" s="2">
        <f t="array" ref="I426">SUMPRODUCT(B410:B429, (ROW(B410:B429)-ROW(B410)+1)) / (20*21/2)</f>
        <v>11.022867142857143</v>
      </c>
      <c r="J426" s="2">
        <f t="shared" si="50"/>
        <v>10.985482099271126</v>
      </c>
      <c r="K426" s="2">
        <f t="shared" si="44"/>
        <v>10.858657712562117</v>
      </c>
    </row>
    <row r="427" spans="1:11" ht="13.5" x14ac:dyDescent="0.25">
      <c r="A427" s="3">
        <v>42628</v>
      </c>
      <c r="B427" s="2">
        <v>11.024699999999999</v>
      </c>
      <c r="C427" s="2">
        <f t="shared" si="45"/>
        <v>-1.5700000000000713E-2</v>
      </c>
      <c r="D427" s="2">
        <f t="shared" si="46"/>
        <v>11.03726</v>
      </c>
      <c r="E427" s="2">
        <f t="shared" si="48"/>
        <v>11.031750000000001</v>
      </c>
      <c r="F427" s="2">
        <f t="shared" si="49"/>
        <v>11.009660000000002</v>
      </c>
      <c r="G427" s="2">
        <f t="shared" si="43"/>
        <v>10.782339999999998</v>
      </c>
      <c r="H427" s="2">
        <f t="shared" si="47"/>
        <v>10.264174500000001</v>
      </c>
      <c r="I427" s="2">
        <f t="array" ref="I427">SUMPRODUCT(B411:B430, (ROW(B411:B430)-ROW(B411)+1)) / (20*21/2)</f>
        <v>11.013645238095238</v>
      </c>
      <c r="J427" s="2">
        <f t="shared" si="50"/>
        <v>10.98921713743578</v>
      </c>
      <c r="K427" s="2">
        <f t="shared" si="44"/>
        <v>10.865169174814584</v>
      </c>
    </row>
    <row r="428" spans="1:11" ht="13.5" x14ac:dyDescent="0.25">
      <c r="A428" s="3">
        <v>42629</v>
      </c>
      <c r="B428" s="2">
        <v>11.000999999999999</v>
      </c>
      <c r="C428" s="2">
        <f t="shared" si="45"/>
        <v>-2.3699999999999832E-2</v>
      </c>
      <c r="D428" s="2">
        <f t="shared" si="46"/>
        <v>11.02938</v>
      </c>
      <c r="E428" s="2">
        <f t="shared" si="48"/>
        <v>11.029780000000001</v>
      </c>
      <c r="F428" s="2">
        <f t="shared" si="49"/>
        <v>11.014000000000003</v>
      </c>
      <c r="G428" s="2">
        <f t="shared" si="43"/>
        <v>10.793585999999996</v>
      </c>
      <c r="H428" s="2">
        <f t="shared" si="47"/>
        <v>10.2764925</v>
      </c>
      <c r="I428" s="2">
        <f t="array" ref="I428">SUMPRODUCT(B412:B431, (ROW(B412:B431)-ROW(B412)+1)) / (20*21/2)</f>
        <v>11.019615714285715</v>
      </c>
      <c r="J428" s="2">
        <f t="shared" si="50"/>
        <v>10.990339314822847</v>
      </c>
      <c r="K428" s="2">
        <f t="shared" si="44"/>
        <v>10.870495873841463</v>
      </c>
    </row>
    <row r="429" spans="1:11" ht="13.5" x14ac:dyDescent="0.25">
      <c r="A429" s="3">
        <v>42632</v>
      </c>
      <c r="B429" s="2">
        <v>11.000999999999999</v>
      </c>
      <c r="C429" s="2">
        <f t="shared" si="45"/>
        <v>0</v>
      </c>
      <c r="D429" s="2">
        <f t="shared" si="46"/>
        <v>11.0215</v>
      </c>
      <c r="E429" s="2">
        <f t="shared" si="48"/>
        <v>11.029780000000001</v>
      </c>
      <c r="F429" s="2">
        <f t="shared" si="49"/>
        <v>11.018930000000003</v>
      </c>
      <c r="G429" s="2">
        <f t="shared" si="43"/>
        <v>10.803339999999997</v>
      </c>
      <c r="H429" s="2">
        <f t="shared" si="47"/>
        <v>10.288904</v>
      </c>
      <c r="I429" s="2">
        <f t="array" ref="I429">SUMPRODUCT(B413:B432, (ROW(B413:B432)-ROW(B413)+1)) / (20*21/2)</f>
        <v>11.018114761904764</v>
      </c>
      <c r="J429" s="2">
        <f t="shared" si="50"/>
        <v>10.991354618173052</v>
      </c>
      <c r="K429" s="2">
        <f t="shared" si="44"/>
        <v>10.875613682710425</v>
      </c>
    </row>
    <row r="430" spans="1:11" ht="13.5" x14ac:dyDescent="0.25">
      <c r="A430" s="3">
        <v>42633</v>
      </c>
      <c r="B430" s="2">
        <v>10.9221</v>
      </c>
      <c r="C430" s="2">
        <f t="shared" si="45"/>
        <v>-7.8899999999999082E-2</v>
      </c>
      <c r="D430" s="2">
        <f t="shared" si="46"/>
        <v>10.99784</v>
      </c>
      <c r="E430" s="2">
        <f t="shared" si="48"/>
        <v>11.021100000000001</v>
      </c>
      <c r="F430" s="2">
        <f t="shared" si="49"/>
        <v>11.013210000000003</v>
      </c>
      <c r="G430" s="2">
        <f t="shared" si="43"/>
        <v>10.814497999999993</v>
      </c>
      <c r="H430" s="2">
        <f t="shared" si="47"/>
        <v>10.300920999999999</v>
      </c>
      <c r="I430" s="2">
        <f t="array" ref="I430">SUMPRODUCT(B414:B433, (ROW(B414:B433)-ROW(B414)+1)) / (20*21/2)</f>
        <v>11.016763809523809</v>
      </c>
      <c r="J430" s="2">
        <f t="shared" si="50"/>
        <v>10.98475894025181</v>
      </c>
      <c r="K430" s="2">
        <f t="shared" si="44"/>
        <v>10.877436675545312</v>
      </c>
    </row>
    <row r="431" spans="1:11" ht="13.5" x14ac:dyDescent="0.25">
      <c r="A431" s="3">
        <v>42634</v>
      </c>
      <c r="B431" s="2">
        <v>11.075900000000001</v>
      </c>
      <c r="C431" s="2">
        <f t="shared" si="45"/>
        <v>0.15380000000000038</v>
      </c>
      <c r="D431" s="2">
        <f t="shared" si="46"/>
        <v>11.00494</v>
      </c>
      <c r="E431" s="2">
        <f t="shared" si="48"/>
        <v>11.026620000000001</v>
      </c>
      <c r="F431" s="2">
        <f t="shared" si="49"/>
        <v>11.016760000000001</v>
      </c>
      <c r="G431" s="2">
        <f t="shared" si="43"/>
        <v>10.828731999999995</v>
      </c>
      <c r="H431" s="2">
        <f t="shared" si="47"/>
        <v>10.313706999999997</v>
      </c>
      <c r="I431" s="2">
        <f t="array" ref="I431">SUMPRODUCT(B415:B434, (ROW(B415:B434)-ROW(B415)+1)) / (20*21/2)</f>
        <v>11.019165238095237</v>
      </c>
      <c r="J431" s="2">
        <f t="shared" si="50"/>
        <v>10.99343904118021</v>
      </c>
      <c r="K431" s="2">
        <f t="shared" si="44"/>
        <v>10.885219551014124</v>
      </c>
    </row>
    <row r="432" spans="1:11" ht="13.5" x14ac:dyDescent="0.25">
      <c r="A432" s="3">
        <v>42635</v>
      </c>
      <c r="B432" s="2">
        <v>11.000999999999999</v>
      </c>
      <c r="C432" s="2">
        <f t="shared" si="45"/>
        <v>-7.4900000000001299E-2</v>
      </c>
      <c r="D432" s="2">
        <f t="shared" si="46"/>
        <v>11.0002</v>
      </c>
      <c r="E432" s="2">
        <f t="shared" si="48"/>
        <v>11.018730000000001</v>
      </c>
      <c r="F432" s="2">
        <f t="shared" si="49"/>
        <v>11.015185000000001</v>
      </c>
      <c r="G432" s="2">
        <f t="shared" si="43"/>
        <v>10.838485999999994</v>
      </c>
      <c r="H432" s="2">
        <f t="shared" si="47"/>
        <v>10.326192999999998</v>
      </c>
      <c r="I432" s="2">
        <f t="array" ref="I432">SUMPRODUCT(B416:B435, (ROW(B416:B435)-ROW(B416)+1)) / (20*21/2)</f>
        <v>11.021097142857144</v>
      </c>
      <c r="J432" s="2">
        <f t="shared" si="50"/>
        <v>10.99415913249638</v>
      </c>
      <c r="K432" s="2">
        <f t="shared" si="44"/>
        <v>10.889759960778276</v>
      </c>
    </row>
    <row r="433" spans="1:11" ht="13.5" x14ac:dyDescent="0.25">
      <c r="A433" s="3">
        <v>42636</v>
      </c>
      <c r="B433" s="2">
        <v>11.000999999999999</v>
      </c>
      <c r="C433" s="2">
        <f t="shared" si="45"/>
        <v>0</v>
      </c>
      <c r="D433" s="2">
        <f t="shared" si="46"/>
        <v>11.000199999999998</v>
      </c>
      <c r="E433" s="2">
        <f t="shared" si="48"/>
        <v>11.014790000000001</v>
      </c>
      <c r="F433" s="2">
        <f t="shared" si="49"/>
        <v>11.015185000000001</v>
      </c>
      <c r="G433" s="2">
        <f t="shared" si="43"/>
        <v>10.848239999999993</v>
      </c>
      <c r="H433" s="2">
        <f t="shared" si="47"/>
        <v>10.338548499999996</v>
      </c>
      <c r="I433" s="2">
        <f t="array" ref="I433">SUMPRODUCT(B417:B436, (ROW(B417:B436)-ROW(B417)+1)) / (20*21/2)</f>
        <v>11.02265380952381</v>
      </c>
      <c r="J433" s="2">
        <f t="shared" si="50"/>
        <v>10.994810643687201</v>
      </c>
      <c r="K433" s="2">
        <f t="shared" si="44"/>
        <v>10.894122315257558</v>
      </c>
    </row>
    <row r="434" spans="1:11" ht="13.5" x14ac:dyDescent="0.25">
      <c r="A434" s="3">
        <v>42639</v>
      </c>
      <c r="B434" s="2">
        <v>11.0404</v>
      </c>
      <c r="C434" s="2">
        <f t="shared" si="45"/>
        <v>3.9400000000000546E-2</v>
      </c>
      <c r="D434" s="2">
        <f t="shared" si="46"/>
        <v>11.00808</v>
      </c>
      <c r="E434" s="2">
        <f t="shared" si="48"/>
        <v>11.014790000000001</v>
      </c>
      <c r="F434" s="2">
        <f t="shared" si="49"/>
        <v>11.020115000000001</v>
      </c>
      <c r="G434" s="2">
        <f t="shared" ref="G434:G497" si="51">AVERAGE(B385:B434)</f>
        <v>10.860273999999993</v>
      </c>
      <c r="H434" s="2">
        <f t="shared" si="47"/>
        <v>10.350876999999999</v>
      </c>
      <c r="I434" s="2">
        <f t="array" ref="I434">SUMPRODUCT(B418:B437, (ROW(B418:B437)-ROW(B418)+1)) / (20*21/2)</f>
        <v>11.024210476190476</v>
      </c>
      <c r="J434" s="2">
        <f t="shared" si="50"/>
        <v>10.999152487145562</v>
      </c>
      <c r="K434" s="2">
        <f t="shared" si="44"/>
        <v>10.899858695051378</v>
      </c>
    </row>
    <row r="435" spans="1:11" ht="13.5" x14ac:dyDescent="0.25">
      <c r="A435" s="3">
        <v>42640</v>
      </c>
      <c r="B435" s="2">
        <v>11.0404</v>
      </c>
      <c r="C435" s="2">
        <f t="shared" si="45"/>
        <v>0</v>
      </c>
      <c r="D435" s="2">
        <f t="shared" si="46"/>
        <v>11.031739999999999</v>
      </c>
      <c r="E435" s="2">
        <f t="shared" si="48"/>
        <v>11.014790000000001</v>
      </c>
      <c r="F435" s="2">
        <f t="shared" si="49"/>
        <v>11.024055000000002</v>
      </c>
      <c r="G435" s="2">
        <f t="shared" si="51"/>
        <v>10.872307999999993</v>
      </c>
      <c r="H435" s="2">
        <f t="shared" si="47"/>
        <v>10.363485499999998</v>
      </c>
      <c r="I435" s="2">
        <f t="array" ref="I435">SUMPRODUCT(B419:B438, (ROW(B419:B438)-ROW(B419)+1)) / (20*21/2)</f>
        <v>11.02201476190476</v>
      </c>
      <c r="J435" s="2">
        <f t="shared" si="50"/>
        <v>11.003080821703128</v>
      </c>
      <c r="K435" s="2">
        <f t="shared" ref="K435:K498" si="52">$K$4*B435+(1-$K$4)*K434</f>
        <v>10.905370118774853</v>
      </c>
    </row>
    <row r="436" spans="1:11" ht="13.5" x14ac:dyDescent="0.25">
      <c r="A436" s="3">
        <v>42641</v>
      </c>
      <c r="B436" s="2">
        <v>11.0404</v>
      </c>
      <c r="C436" s="2">
        <f t="shared" si="45"/>
        <v>0</v>
      </c>
      <c r="D436" s="2">
        <f t="shared" si="46"/>
        <v>11.02464</v>
      </c>
      <c r="E436" s="2">
        <f t="shared" si="48"/>
        <v>11.014790000000001</v>
      </c>
      <c r="F436" s="2">
        <f t="shared" si="49"/>
        <v>11.024055000000001</v>
      </c>
      <c r="G436" s="2">
        <f t="shared" si="51"/>
        <v>10.887995999999994</v>
      </c>
      <c r="H436" s="2">
        <f t="shared" si="47"/>
        <v>10.375813999999997</v>
      </c>
      <c r="I436" s="2">
        <f t="array" ref="I436">SUMPRODUCT(B420:B439, (ROW(B420:B439)-ROW(B420)+1)) / (20*21/2)</f>
        <v>11.020284285714286</v>
      </c>
      <c r="J436" s="2">
        <f t="shared" si="50"/>
        <v>11.006635029159971</v>
      </c>
      <c r="K436" s="2">
        <f t="shared" si="52"/>
        <v>10.910665408234662</v>
      </c>
    </row>
    <row r="437" spans="1:11" ht="13.5" x14ac:dyDescent="0.25">
      <c r="A437" s="3">
        <v>42642</v>
      </c>
      <c r="B437" s="2">
        <v>11.0404</v>
      </c>
      <c r="C437" s="2">
        <f t="shared" si="45"/>
        <v>0</v>
      </c>
      <c r="D437" s="2">
        <f t="shared" si="46"/>
        <v>11.03252</v>
      </c>
      <c r="E437" s="2">
        <f t="shared" si="48"/>
        <v>11.016360000000002</v>
      </c>
      <c r="F437" s="2">
        <f t="shared" si="49"/>
        <v>11.024055000000001</v>
      </c>
      <c r="G437" s="2">
        <f t="shared" si="51"/>
        <v>10.903383999999992</v>
      </c>
      <c r="H437" s="2">
        <f t="shared" si="47"/>
        <v>10.388328999999997</v>
      </c>
      <c r="I437" s="2">
        <f t="array" ref="I437">SUMPRODUCT(B421:B440, (ROW(B421:B440)-ROW(B421)+1)) / (20*21/2)</f>
        <v>11.021916190476192</v>
      </c>
      <c r="J437" s="2">
        <f t="shared" si="50"/>
        <v>11.009850740668545</v>
      </c>
      <c r="K437" s="2">
        <f t="shared" si="52"/>
        <v>10.915753039284283</v>
      </c>
    </row>
    <row r="438" spans="1:11" ht="13.5" x14ac:dyDescent="0.25">
      <c r="A438" s="3">
        <v>42643</v>
      </c>
      <c r="B438" s="2">
        <v>11.000999999999999</v>
      </c>
      <c r="C438" s="2">
        <f t="shared" si="45"/>
        <v>-3.9400000000000546E-2</v>
      </c>
      <c r="D438" s="2">
        <f t="shared" si="46"/>
        <v>11.03252</v>
      </c>
      <c r="E438" s="2">
        <f t="shared" si="48"/>
        <v>11.016360000000002</v>
      </c>
      <c r="F438" s="2">
        <f t="shared" si="49"/>
        <v>11.023070000000002</v>
      </c>
      <c r="G438" s="2">
        <f t="shared" si="51"/>
        <v>10.913137999999989</v>
      </c>
      <c r="H438" s="2">
        <f t="shared" si="47"/>
        <v>10.400646999999999</v>
      </c>
      <c r="I438" s="2">
        <f t="array" ref="I438">SUMPRODUCT(B422:B441, (ROW(B422:B441)-ROW(B422)+1)) / (20*21/2)</f>
        <v>11.01663619047619</v>
      </c>
      <c r="J438" s="2">
        <f t="shared" si="50"/>
        <v>11.009007812985827</v>
      </c>
      <c r="K438" s="2">
        <f t="shared" si="52"/>
        <v>10.919096057351565</v>
      </c>
    </row>
    <row r="439" spans="1:11" ht="13.5" x14ac:dyDescent="0.25">
      <c r="A439" s="3">
        <v>42647</v>
      </c>
      <c r="B439" s="2">
        <v>11.004899999999999</v>
      </c>
      <c r="C439" s="2">
        <f t="shared" si="45"/>
        <v>3.8999999999997925E-3</v>
      </c>
      <c r="D439" s="2">
        <f t="shared" si="46"/>
        <v>11.02542</v>
      </c>
      <c r="E439" s="2">
        <f t="shared" si="48"/>
        <v>11.016750000000002</v>
      </c>
      <c r="F439" s="2">
        <f t="shared" si="49"/>
        <v>11.023265000000002</v>
      </c>
      <c r="G439" s="2">
        <f t="shared" si="51"/>
        <v>10.924255999999991</v>
      </c>
      <c r="H439" s="2">
        <f t="shared" si="47"/>
        <v>10.412797999999999</v>
      </c>
      <c r="I439" s="2">
        <f t="array" ref="I439">SUMPRODUCT(B423:B442, (ROW(B423:B442)-ROW(B423)+1)) / (20*21/2)</f>
        <v>11.011981428571428</v>
      </c>
      <c r="J439" s="2">
        <f t="shared" si="50"/>
        <v>11.008616592701461</v>
      </c>
      <c r="K439" s="2">
        <f t="shared" si="52"/>
        <v>10.922460917847582</v>
      </c>
    </row>
    <row r="440" spans="1:11" ht="13.5" x14ac:dyDescent="0.25">
      <c r="A440" s="3">
        <v>42648</v>
      </c>
      <c r="B440" s="2">
        <v>11.0404</v>
      </c>
      <c r="C440" s="2">
        <f t="shared" si="45"/>
        <v>3.5500000000000753E-2</v>
      </c>
      <c r="D440" s="2">
        <f t="shared" si="46"/>
        <v>11.02542</v>
      </c>
      <c r="E440" s="2">
        <f t="shared" si="48"/>
        <v>11.028580000000002</v>
      </c>
      <c r="F440" s="2">
        <f t="shared" si="49"/>
        <v>11.024840000000001</v>
      </c>
      <c r="G440" s="2">
        <f t="shared" si="51"/>
        <v>10.93521799999999</v>
      </c>
      <c r="H440" s="2">
        <f t="shared" si="47"/>
        <v>10.425070999999997</v>
      </c>
      <c r="I440" s="2">
        <f t="array" ref="I440">SUMPRODUCT(B424:B443, (ROW(B424:B443)-ROW(B424)+1)) / (20*21/2)</f>
        <v>11.007833809523808</v>
      </c>
      <c r="J440" s="2">
        <f t="shared" si="50"/>
        <v>11.01164358387275</v>
      </c>
      <c r="K440" s="2">
        <f t="shared" si="52"/>
        <v>10.927085979892775</v>
      </c>
    </row>
    <row r="441" spans="1:11" ht="13.5" x14ac:dyDescent="0.25">
      <c r="A441" s="3">
        <v>42649</v>
      </c>
      <c r="B441" s="2">
        <v>10.9694</v>
      </c>
      <c r="C441" s="2">
        <f t="shared" si="45"/>
        <v>-7.099999999999973E-2</v>
      </c>
      <c r="D441" s="2">
        <f t="shared" si="46"/>
        <v>11.01122</v>
      </c>
      <c r="E441" s="2">
        <f t="shared" si="48"/>
        <v>11.017930000000002</v>
      </c>
      <c r="F441" s="2">
        <f t="shared" si="49"/>
        <v>11.022275000000002</v>
      </c>
      <c r="G441" s="2">
        <f t="shared" si="51"/>
        <v>10.94207799999999</v>
      </c>
      <c r="H441" s="2">
        <f t="shared" si="47"/>
        <v>10.435926499999999</v>
      </c>
      <c r="I441" s="2">
        <f t="array" ref="I441">SUMPRODUCT(B425:B444, (ROW(B425:B444)-ROW(B425)+1)) / (20*21/2)</f>
        <v>10.995367142857141</v>
      </c>
      <c r="J441" s="2">
        <f t="shared" si="50"/>
        <v>11.007620385408678</v>
      </c>
      <c r="K441" s="2">
        <f t="shared" si="52"/>
        <v>10.928745353230314</v>
      </c>
    </row>
    <row r="442" spans="1:11" ht="13.5" x14ac:dyDescent="0.25">
      <c r="A442" s="3">
        <v>42650</v>
      </c>
      <c r="B442" s="2">
        <v>10.9734</v>
      </c>
      <c r="C442" s="2">
        <f t="shared" si="45"/>
        <v>3.9999999999995595E-3</v>
      </c>
      <c r="D442" s="2">
        <f t="shared" si="46"/>
        <v>10.997819999999999</v>
      </c>
      <c r="E442" s="2">
        <f t="shared" si="48"/>
        <v>11.015170000000001</v>
      </c>
      <c r="F442" s="2">
        <f t="shared" si="49"/>
        <v>11.016950000000003</v>
      </c>
      <c r="G442" s="2">
        <f t="shared" si="51"/>
        <v>10.94704599999999</v>
      </c>
      <c r="H442" s="2">
        <f t="shared" si="47"/>
        <v>10.445496999999998</v>
      </c>
      <c r="I442" s="2">
        <f t="array" ref="I442">SUMPRODUCT(B426:B445, (ROW(B426:B445)-ROW(B426)+1)) / (20*21/2)</f>
        <v>10.987784761904759</v>
      </c>
      <c r="J442" s="2">
        <f t="shared" si="50"/>
        <v>11.004361301084042</v>
      </c>
      <c r="K442" s="2">
        <f t="shared" si="52"/>
        <v>10.930496515848734</v>
      </c>
    </row>
    <row r="443" spans="1:11" ht="13.5" x14ac:dyDescent="0.25">
      <c r="A443" s="3">
        <v>42653</v>
      </c>
      <c r="B443" s="2">
        <v>10.9734</v>
      </c>
      <c r="C443" s="2">
        <f t="shared" si="45"/>
        <v>0</v>
      </c>
      <c r="D443" s="2">
        <f t="shared" si="46"/>
        <v>10.992299999999998</v>
      </c>
      <c r="E443" s="2">
        <f t="shared" si="48"/>
        <v>11.012409999999999</v>
      </c>
      <c r="F443" s="2">
        <f t="shared" si="49"/>
        <v>11.0136</v>
      </c>
      <c r="G443" s="2">
        <f t="shared" si="51"/>
        <v>10.95359199999999</v>
      </c>
      <c r="H443" s="2">
        <f t="shared" si="47"/>
        <v>10.455626499999996</v>
      </c>
      <c r="I443" s="2">
        <f t="array" ref="I443">SUMPRODUCT(B427:B446, (ROW(B427:B446)-ROW(B427)+1)) / (20*21/2)</f>
        <v>10.980365714285712</v>
      </c>
      <c r="J443" s="2">
        <f t="shared" si="50"/>
        <v>11.001412605742704</v>
      </c>
      <c r="K443" s="2">
        <f t="shared" si="52"/>
        <v>10.932179005423293</v>
      </c>
    </row>
    <row r="444" spans="1:11" ht="13.5" x14ac:dyDescent="0.25">
      <c r="A444" s="3">
        <v>42654</v>
      </c>
      <c r="B444" s="2">
        <v>10.8827</v>
      </c>
      <c r="C444" s="2">
        <f t="shared" si="45"/>
        <v>-9.0700000000000003E-2</v>
      </c>
      <c r="D444" s="2">
        <f t="shared" si="46"/>
        <v>10.967859999999998</v>
      </c>
      <c r="E444" s="2">
        <f t="shared" si="48"/>
        <v>10.996639999999999</v>
      </c>
      <c r="F444" s="2">
        <f t="shared" si="49"/>
        <v>11.005715</v>
      </c>
      <c r="G444" s="2">
        <f t="shared" si="51"/>
        <v>10.957533999999992</v>
      </c>
      <c r="H444" s="2">
        <f t="shared" si="47"/>
        <v>10.465321499999998</v>
      </c>
      <c r="I444" s="2">
        <f t="array" ref="I444">SUMPRODUCT(B428:B447, (ROW(B428:B447)-ROW(B428)+1)) / (20*21/2)</f>
        <v>10.96975761904762</v>
      </c>
      <c r="J444" s="2">
        <f t="shared" si="50"/>
        <v>10.990106643291018</v>
      </c>
      <c r="K444" s="2">
        <f t="shared" si="52"/>
        <v>10.930238652269439</v>
      </c>
    </row>
    <row r="445" spans="1:11" ht="13.5" x14ac:dyDescent="0.25">
      <c r="A445" s="3">
        <v>42655</v>
      </c>
      <c r="B445" s="2">
        <v>10.9261</v>
      </c>
      <c r="C445" s="2">
        <f t="shared" si="45"/>
        <v>4.3400000000000105E-2</v>
      </c>
      <c r="D445" s="2">
        <f t="shared" si="46"/>
        <v>10.944999999999999</v>
      </c>
      <c r="E445" s="2">
        <f t="shared" si="48"/>
        <v>10.985209999999999</v>
      </c>
      <c r="F445" s="2">
        <f t="shared" si="49"/>
        <v>11.000000000000002</v>
      </c>
      <c r="G445" s="2">
        <f t="shared" si="51"/>
        <v>10.962739999999991</v>
      </c>
      <c r="H445" s="2">
        <f t="shared" si="47"/>
        <v>10.475047000000002</v>
      </c>
      <c r="I445" s="2">
        <f t="array" ref="I445">SUMPRODUCT(B429:B448, (ROW(B429:B448)-ROW(B429)+1)) / (20*21/2)</f>
        <v>10.956444761904761</v>
      </c>
      <c r="J445" s="2">
        <f t="shared" si="50"/>
        <v>10.984010772501398</v>
      </c>
      <c r="K445" s="2">
        <f t="shared" si="52"/>
        <v>10.930076352180443</v>
      </c>
    </row>
    <row r="446" spans="1:11" ht="13.5" x14ac:dyDescent="0.25">
      <c r="A446" s="3">
        <v>42656</v>
      </c>
      <c r="B446" s="2">
        <v>10.9221</v>
      </c>
      <c r="C446" s="2">
        <f t="shared" si="45"/>
        <v>-3.9999999999995595E-3</v>
      </c>
      <c r="D446" s="2">
        <f t="shared" si="46"/>
        <v>10.93554</v>
      </c>
      <c r="E446" s="2">
        <f t="shared" si="48"/>
        <v>10.973380000000001</v>
      </c>
      <c r="F446" s="2">
        <f t="shared" si="49"/>
        <v>10.994085000000002</v>
      </c>
      <c r="G446" s="2">
        <f t="shared" si="51"/>
        <v>10.966287999999995</v>
      </c>
      <c r="H446" s="2">
        <f t="shared" si="47"/>
        <v>10.484920000000002</v>
      </c>
      <c r="I446" s="2">
        <f t="array" ref="I446">SUMPRODUCT(B430:B449, (ROW(B430:B449)-ROW(B430)+1)) / (20*21/2)</f>
        <v>10.937854761904761</v>
      </c>
      <c r="J446" s="2">
        <f t="shared" si="50"/>
        <v>10.978114508453645</v>
      </c>
      <c r="K446" s="2">
        <f t="shared" si="52"/>
        <v>10.92976355405572</v>
      </c>
    </row>
    <row r="447" spans="1:11" ht="13.5" x14ac:dyDescent="0.25">
      <c r="A447" s="3">
        <v>42657</v>
      </c>
      <c r="B447" s="2">
        <v>10.8827</v>
      </c>
      <c r="C447" s="2">
        <f t="shared" si="45"/>
        <v>-3.9400000000000546E-2</v>
      </c>
      <c r="D447" s="2">
        <f t="shared" si="46"/>
        <v>10.917399999999999</v>
      </c>
      <c r="E447" s="2">
        <f t="shared" si="48"/>
        <v>10.957609999999999</v>
      </c>
      <c r="F447" s="2">
        <f t="shared" si="49"/>
        <v>10.986985000000001</v>
      </c>
      <c r="G447" s="2">
        <f t="shared" si="51"/>
        <v>10.968653999999997</v>
      </c>
      <c r="H447" s="2">
        <f t="shared" si="47"/>
        <v>10.494596000000001</v>
      </c>
      <c r="I447" s="2">
        <f t="array" ref="I447">SUMPRODUCT(B431:B450, (ROW(B431:B450)-ROW(B431)+1)) / (20*21/2)</f>
        <v>10.914669047619048</v>
      </c>
      <c r="J447" s="2">
        <f t="shared" si="50"/>
        <v>10.969027412410441</v>
      </c>
      <c r="K447" s="2">
        <f t="shared" si="52"/>
        <v>10.927917924484907</v>
      </c>
    </row>
    <row r="448" spans="1:11" ht="13.5" x14ac:dyDescent="0.25">
      <c r="A448" s="3">
        <v>42660</v>
      </c>
      <c r="B448" s="2">
        <v>10.847200000000001</v>
      </c>
      <c r="C448" s="2">
        <f t="shared" si="45"/>
        <v>-3.5499999999998977E-2</v>
      </c>
      <c r="D448" s="2">
        <f t="shared" si="46"/>
        <v>10.892160000000001</v>
      </c>
      <c r="E448" s="2">
        <f t="shared" si="48"/>
        <v>10.94223</v>
      </c>
      <c r="F448" s="2">
        <f t="shared" si="49"/>
        <v>10.979295000000002</v>
      </c>
      <c r="G448" s="2">
        <f t="shared" si="51"/>
        <v>10.970309999999994</v>
      </c>
      <c r="H448" s="2">
        <f t="shared" si="47"/>
        <v>10.503722000000003</v>
      </c>
      <c r="I448" s="2">
        <f t="array" ref="I448">SUMPRODUCT(B432:B451, (ROW(B432:B451)-ROW(B432)+1)) / (20*21/2)</f>
        <v>10.885659999999998</v>
      </c>
      <c r="J448" s="2">
        <f t="shared" si="50"/>
        <v>10.957424801704684</v>
      </c>
      <c r="K448" s="2">
        <f t="shared" si="52"/>
        <v>10.924752515681577</v>
      </c>
    </row>
    <row r="449" spans="1:11" ht="13.5" x14ac:dyDescent="0.25">
      <c r="A449" s="3">
        <v>42661</v>
      </c>
      <c r="B449" s="2">
        <v>10.7841</v>
      </c>
      <c r="C449" s="2">
        <f t="shared" si="45"/>
        <v>-6.3100000000000378E-2</v>
      </c>
      <c r="D449" s="2">
        <f t="shared" si="46"/>
        <v>10.872440000000001</v>
      </c>
      <c r="E449" s="2">
        <f t="shared" si="48"/>
        <v>10.92015</v>
      </c>
      <c r="F449" s="2">
        <f t="shared" si="49"/>
        <v>10.968450000000001</v>
      </c>
      <c r="G449" s="2">
        <f t="shared" si="51"/>
        <v>10.970703999999996</v>
      </c>
      <c r="H449" s="2">
        <f t="shared" si="47"/>
        <v>10.512905000000005</v>
      </c>
      <c r="I449" s="2">
        <f t="array" ref="I449">SUMPRODUCT(B433:B452, (ROW(B433:B452)-ROW(B433)+1)) / (20*21/2)</f>
        <v>10.865421904761906</v>
      </c>
      <c r="J449" s="2">
        <f t="shared" si="50"/>
        <v>10.940917677732809</v>
      </c>
      <c r="K449" s="2">
        <f t="shared" si="52"/>
        <v>10.919236730752887</v>
      </c>
    </row>
    <row r="450" spans="1:11" ht="13.5" x14ac:dyDescent="0.25">
      <c r="A450" s="3">
        <v>42662</v>
      </c>
      <c r="B450" s="2">
        <v>10.725</v>
      </c>
      <c r="C450" s="2">
        <f t="shared" si="45"/>
        <v>-5.9100000000000819E-2</v>
      </c>
      <c r="D450" s="2">
        <f t="shared" si="46"/>
        <v>10.832220000000001</v>
      </c>
      <c r="E450" s="2">
        <f t="shared" si="48"/>
        <v>10.888609999999998</v>
      </c>
      <c r="F450" s="2">
        <f t="shared" si="49"/>
        <v>10.958594999999999</v>
      </c>
      <c r="G450" s="2">
        <f t="shared" si="51"/>
        <v>10.969757999999999</v>
      </c>
      <c r="H450" s="2">
        <f t="shared" si="47"/>
        <v>10.522352000000003</v>
      </c>
      <c r="I450" s="2">
        <f t="array" ref="I450">SUMPRODUCT(B434:B453, (ROW(B434:B453)-ROW(B434)+1)) / (20*21/2)</f>
        <v>10.846498095238095</v>
      </c>
      <c r="J450" s="2">
        <f t="shared" si="50"/>
        <v>10.920354089377305</v>
      </c>
      <c r="K450" s="2">
        <f t="shared" si="52"/>
        <v>10.911619604056696</v>
      </c>
    </row>
    <row r="451" spans="1:11" ht="13.5" x14ac:dyDescent="0.25">
      <c r="A451" s="3">
        <v>42663</v>
      </c>
      <c r="B451" s="2">
        <v>10.654</v>
      </c>
      <c r="C451" s="2">
        <f t="shared" si="45"/>
        <v>-7.099999999999973E-2</v>
      </c>
      <c r="D451" s="2">
        <f t="shared" si="46"/>
        <v>10.778600000000001</v>
      </c>
      <c r="E451" s="2">
        <f t="shared" si="48"/>
        <v>10.857069999999997</v>
      </c>
      <c r="F451" s="2">
        <f t="shared" si="49"/>
        <v>10.9375</v>
      </c>
      <c r="G451" s="2">
        <f t="shared" si="51"/>
        <v>10.966051999999998</v>
      </c>
      <c r="H451" s="2">
        <f t="shared" si="47"/>
        <v>10.530474500000002</v>
      </c>
      <c r="I451" s="2">
        <f t="array" ref="I451">SUMPRODUCT(B435:B454, (ROW(B435:B454)-ROW(B435)+1)) / (20*21/2)</f>
        <v>10.858926666666665</v>
      </c>
      <c r="J451" s="2">
        <f t="shared" si="50"/>
        <v>10.894987033246133</v>
      </c>
      <c r="K451" s="2">
        <f t="shared" si="52"/>
        <v>10.901516874485845</v>
      </c>
    </row>
    <row r="452" spans="1:11" ht="13.5" x14ac:dyDescent="0.25">
      <c r="A452" s="3">
        <v>42664</v>
      </c>
      <c r="B452" s="2">
        <v>10.725</v>
      </c>
      <c r="C452" s="2">
        <f t="shared" ref="C452:C515" si="53">B452-B451</f>
        <v>7.099999999999973E-2</v>
      </c>
      <c r="D452" s="2">
        <f t="shared" si="46"/>
        <v>10.747060000000001</v>
      </c>
      <c r="E452" s="2">
        <f t="shared" si="48"/>
        <v>10.832229999999999</v>
      </c>
      <c r="F452" s="2">
        <f t="shared" si="49"/>
        <v>10.923699999999998</v>
      </c>
      <c r="G452" s="2">
        <f t="shared" si="51"/>
        <v>10.963685999999997</v>
      </c>
      <c r="H452" s="2">
        <f t="shared" si="47"/>
        <v>10.537684500000001</v>
      </c>
      <c r="I452" s="2">
        <f t="array" ref="I452">SUMPRODUCT(B436:B455, (ROW(B436:B455)-ROW(B436)+1)) / (20*21/2)</f>
        <v>10.867602857142856</v>
      </c>
      <c r="J452" s="2">
        <f t="shared" si="50"/>
        <v>10.878797791984596</v>
      </c>
      <c r="K452" s="2">
        <f t="shared" si="52"/>
        <v>10.89459464411385</v>
      </c>
    </row>
    <row r="453" spans="1:11" ht="13.5" x14ac:dyDescent="0.25">
      <c r="A453" s="3">
        <v>42667</v>
      </c>
      <c r="B453" s="2">
        <v>10.725</v>
      </c>
      <c r="C453" s="2">
        <f t="shared" si="53"/>
        <v>0</v>
      </c>
      <c r="D453" s="2">
        <f t="shared" si="46"/>
        <v>10.722620000000001</v>
      </c>
      <c r="E453" s="2">
        <f t="shared" si="48"/>
        <v>10.807389999999998</v>
      </c>
      <c r="F453" s="2">
        <f t="shared" si="49"/>
        <v>10.909899999999999</v>
      </c>
      <c r="G453" s="2">
        <f t="shared" si="51"/>
        <v>10.961320000000001</v>
      </c>
      <c r="H453" s="2">
        <f t="shared" si="47"/>
        <v>10.543850500000001</v>
      </c>
      <c r="I453" s="2">
        <f t="array" ref="I453">SUMPRODUCT(B437:B456, (ROW(B437:B456)-ROW(B437)+1)) / (20*21/2)</f>
        <v>10.872714285714286</v>
      </c>
      <c r="J453" s="2">
        <f t="shared" si="50"/>
        <v>10.864150383224157</v>
      </c>
      <c r="K453" s="2">
        <f t="shared" si="52"/>
        <v>10.887943873756443</v>
      </c>
    </row>
    <row r="454" spans="1:11" ht="13.5" x14ac:dyDescent="0.25">
      <c r="A454" s="3">
        <v>42668</v>
      </c>
      <c r="B454" s="2">
        <v>11.0404</v>
      </c>
      <c r="C454" s="2">
        <f t="shared" si="53"/>
        <v>0.31540000000000035</v>
      </c>
      <c r="D454" s="2">
        <f t="shared" ref="D454:D517" si="54">AVERAGE(B450:B454)</f>
        <v>10.77388</v>
      </c>
      <c r="E454" s="2">
        <f t="shared" si="48"/>
        <v>10.823159999999998</v>
      </c>
      <c r="F454" s="2">
        <f t="shared" si="49"/>
        <v>10.909899999999997</v>
      </c>
      <c r="G454" s="2">
        <f t="shared" si="51"/>
        <v>10.965262000000001</v>
      </c>
      <c r="H454" s="2">
        <f t="shared" si="47"/>
        <v>10.551593499999999</v>
      </c>
      <c r="I454" s="2">
        <f t="array" ref="I454">SUMPRODUCT(B438:B457, (ROW(B438:B457)-ROW(B438)+1)) / (20*21/2)</f>
        <v>10.889467619047617</v>
      </c>
      <c r="J454" s="2">
        <f t="shared" si="50"/>
        <v>10.880936061012331</v>
      </c>
      <c r="K454" s="2">
        <f t="shared" si="52"/>
        <v>10.893922545373837</v>
      </c>
    </row>
    <row r="455" spans="1:11" ht="13.5" x14ac:dyDescent="0.25">
      <c r="A455" s="3">
        <v>42669</v>
      </c>
      <c r="B455" s="2">
        <v>11.000999999999999</v>
      </c>
      <c r="C455" s="2">
        <f t="shared" si="53"/>
        <v>-3.9400000000000546E-2</v>
      </c>
      <c r="D455" s="2">
        <f t="shared" si="54"/>
        <v>10.829079999999999</v>
      </c>
      <c r="E455" s="2">
        <f t="shared" si="48"/>
        <v>10.83065</v>
      </c>
      <c r="F455" s="2">
        <f t="shared" si="49"/>
        <v>10.907929999999999</v>
      </c>
      <c r="G455" s="2">
        <f t="shared" si="51"/>
        <v>10.966208</v>
      </c>
      <c r="H455" s="2">
        <f t="shared" si="47"/>
        <v>10.559065</v>
      </c>
      <c r="I455" s="2">
        <f t="array" ref="I455">SUMPRODUCT(B439:B458, (ROW(B439:B458)-ROW(B439)+1)) / (20*21/2)</f>
        <v>10.896261428571428</v>
      </c>
      <c r="J455" s="2">
        <f t="shared" si="50"/>
        <v>10.8923707218683</v>
      </c>
      <c r="K455" s="2">
        <f t="shared" si="52"/>
        <v>10.898121661241529</v>
      </c>
    </row>
    <row r="456" spans="1:11" ht="13.5" x14ac:dyDescent="0.25">
      <c r="A456" s="3">
        <v>42670</v>
      </c>
      <c r="B456" s="2">
        <v>10.961600000000001</v>
      </c>
      <c r="C456" s="2">
        <f t="shared" si="53"/>
        <v>-3.9399999999998769E-2</v>
      </c>
      <c r="D456" s="2">
        <f t="shared" si="54"/>
        <v>10.890600000000001</v>
      </c>
      <c r="E456" s="2">
        <f t="shared" si="48"/>
        <v>10.8346</v>
      </c>
      <c r="F456" s="2">
        <f t="shared" si="49"/>
        <v>10.90399</v>
      </c>
      <c r="G456" s="2">
        <f t="shared" si="51"/>
        <v>10.966366000000001</v>
      </c>
      <c r="H456" s="2">
        <f t="shared" si="47"/>
        <v>10.566153000000002</v>
      </c>
      <c r="I456" s="2">
        <f t="array" ref="I456">SUMPRODUCT(B440:B459, (ROW(B440:B459)-ROW(B440)+1)) / (20*21/2)</f>
        <v>10.909558571428571</v>
      </c>
      <c r="J456" s="2">
        <f t="shared" si="50"/>
        <v>10.898963986452273</v>
      </c>
      <c r="K456" s="2">
        <f t="shared" si="52"/>
        <v>10.900611007859508</v>
      </c>
    </row>
    <row r="457" spans="1:11" ht="13.5" x14ac:dyDescent="0.25">
      <c r="A457" s="3">
        <v>42671</v>
      </c>
      <c r="B457" s="2">
        <v>11.0799</v>
      </c>
      <c r="C457" s="2">
        <f t="shared" si="53"/>
        <v>0.11829999999999963</v>
      </c>
      <c r="D457" s="2">
        <f t="shared" si="54"/>
        <v>10.96158</v>
      </c>
      <c r="E457" s="2">
        <f t="shared" si="48"/>
        <v>10.854320000000001</v>
      </c>
      <c r="F457" s="2">
        <f t="shared" si="49"/>
        <v>10.905965</v>
      </c>
      <c r="G457" s="2">
        <f t="shared" si="51"/>
        <v>10.969522</v>
      </c>
      <c r="H457" s="2">
        <f t="shared" si="47"/>
        <v>10.573273500000004</v>
      </c>
      <c r="I457" s="2">
        <f t="array" ref="I457">SUMPRODUCT(B441:B460, (ROW(B441:B460)-ROW(B441)+1)) / (20*21/2)</f>
        <v>10.922286666666668</v>
      </c>
      <c r="J457" s="2">
        <f t="shared" si="50"/>
        <v>10.916195987742533</v>
      </c>
      <c r="K457" s="2">
        <f t="shared" si="52"/>
        <v>10.907641948727763</v>
      </c>
    </row>
    <row r="458" spans="1:11" ht="13.5" x14ac:dyDescent="0.25">
      <c r="A458" s="3">
        <v>42674</v>
      </c>
      <c r="B458" s="2">
        <v>10.9773</v>
      </c>
      <c r="C458" s="2">
        <f t="shared" si="53"/>
        <v>-0.10260000000000069</v>
      </c>
      <c r="D458" s="2">
        <f t="shared" si="54"/>
        <v>11.012040000000001</v>
      </c>
      <c r="E458" s="2">
        <f t="shared" si="48"/>
        <v>10.867330000000001</v>
      </c>
      <c r="F458" s="2">
        <f t="shared" si="49"/>
        <v>10.904779999999999</v>
      </c>
      <c r="G458" s="2">
        <f t="shared" si="51"/>
        <v>10.970783999999998</v>
      </c>
      <c r="H458" s="2">
        <f t="shared" ref="H458:H521" si="55">AVERAGE(B259:B458)</f>
        <v>10.580067500000002</v>
      </c>
      <c r="I458" s="2">
        <f t="array" ref="I458">SUMPRODUCT(B442:B461, (ROW(B442:B461)-ROW(B442)+1)) / (20*21/2)</f>
        <v>10.93501476190476</v>
      </c>
      <c r="J458" s="2">
        <f t="shared" si="50"/>
        <v>10.92201541748134</v>
      </c>
      <c r="K458" s="2">
        <f t="shared" si="52"/>
        <v>10.910373637012949</v>
      </c>
    </row>
    <row r="459" spans="1:11" ht="13.5" x14ac:dyDescent="0.25">
      <c r="A459" s="3">
        <v>42675</v>
      </c>
      <c r="B459" s="2">
        <v>11.0444</v>
      </c>
      <c r="C459" s="2">
        <f t="shared" si="53"/>
        <v>6.7099999999999937E-2</v>
      </c>
      <c r="D459" s="2">
        <f t="shared" si="54"/>
        <v>11.012840000000001</v>
      </c>
      <c r="E459" s="2">
        <f t="shared" si="48"/>
        <v>10.893359999999999</v>
      </c>
      <c r="F459" s="2">
        <f t="shared" si="49"/>
        <v>10.906755</v>
      </c>
      <c r="G459" s="2">
        <f t="shared" si="51"/>
        <v>10.973623999999999</v>
      </c>
      <c r="H459" s="2">
        <f t="shared" si="55"/>
        <v>10.587383000000004</v>
      </c>
      <c r="I459" s="2">
        <f t="array" ref="I459">SUMPRODUCT(B443:B462, (ROW(B443:B462)-ROW(B443)+1)) / (20*21/2)</f>
        <v>10.943652380952381</v>
      </c>
      <c r="J459" s="2">
        <f t="shared" si="50"/>
        <v>10.933671092006927</v>
      </c>
      <c r="K459" s="2">
        <f t="shared" si="52"/>
        <v>10.915629572816364</v>
      </c>
    </row>
    <row r="460" spans="1:11" ht="13.5" x14ac:dyDescent="0.25">
      <c r="A460" s="3">
        <v>42676</v>
      </c>
      <c r="B460" s="2">
        <v>11.0404</v>
      </c>
      <c r="C460" s="2">
        <f t="shared" si="53"/>
        <v>-3.9999999999995595E-3</v>
      </c>
      <c r="D460" s="2">
        <f t="shared" si="54"/>
        <v>11.020719999999999</v>
      </c>
      <c r="E460" s="2">
        <f t="shared" ref="E460:E523" si="56">AVERAGE(B451:B460)</f>
        <v>10.924899999999999</v>
      </c>
      <c r="F460" s="2">
        <f t="shared" si="49"/>
        <v>10.906755</v>
      </c>
      <c r="G460" s="2">
        <f t="shared" si="51"/>
        <v>10.973702000000001</v>
      </c>
      <c r="H460" s="2">
        <f t="shared" si="55"/>
        <v>10.594492500000007</v>
      </c>
      <c r="I460" s="2">
        <f t="array" ref="I460">SUMPRODUCT(B444:B463, (ROW(B444:B463)-ROW(B444)+1)) / (20*21/2)</f>
        <v>10.952158571428569</v>
      </c>
      <c r="J460" s="2">
        <f t="shared" si="50"/>
        <v>10.943835749911029</v>
      </c>
      <c r="K460" s="2">
        <f t="shared" si="52"/>
        <v>10.920522530745133</v>
      </c>
    </row>
    <row r="461" spans="1:11" ht="13.5" x14ac:dyDescent="0.25">
      <c r="A461" s="3">
        <v>42677</v>
      </c>
      <c r="B461" s="2">
        <v>11.0404</v>
      </c>
      <c r="C461" s="2">
        <f t="shared" si="53"/>
        <v>0</v>
      </c>
      <c r="D461" s="2">
        <f t="shared" si="54"/>
        <v>11.036480000000001</v>
      </c>
      <c r="E461" s="2">
        <f t="shared" si="56"/>
        <v>10.96354</v>
      </c>
      <c r="F461" s="2">
        <f t="shared" si="49"/>
        <v>10.910304999999999</v>
      </c>
      <c r="G461" s="2">
        <f t="shared" si="51"/>
        <v>10.974411999999999</v>
      </c>
      <c r="H461" s="2">
        <f t="shared" si="55"/>
        <v>10.601546000000006</v>
      </c>
      <c r="I461" s="2">
        <f t="array" ref="I461">SUMPRODUCT(B445:B464, (ROW(B445:B464)-ROW(B445)+1)) / (20*21/2)</f>
        <v>10.959780952380953</v>
      </c>
      <c r="J461" s="2">
        <f t="shared" si="50"/>
        <v>10.953032345157597</v>
      </c>
      <c r="K461" s="2">
        <f t="shared" si="52"/>
        <v>10.925223607970814</v>
      </c>
    </row>
    <row r="462" spans="1:11" ht="13.5" x14ac:dyDescent="0.25">
      <c r="A462" s="3">
        <v>42678</v>
      </c>
      <c r="B462" s="2">
        <v>11.000999999999999</v>
      </c>
      <c r="C462" s="2">
        <f t="shared" si="53"/>
        <v>-3.9400000000000546E-2</v>
      </c>
      <c r="D462" s="2">
        <f t="shared" si="54"/>
        <v>11.0207</v>
      </c>
      <c r="E462" s="2">
        <f t="shared" si="56"/>
        <v>10.991140000000001</v>
      </c>
      <c r="F462" s="2">
        <f t="shared" si="49"/>
        <v>10.911685000000002</v>
      </c>
      <c r="G462" s="2">
        <f t="shared" si="51"/>
        <v>10.973782000000002</v>
      </c>
      <c r="H462" s="2">
        <f t="shared" si="55"/>
        <v>10.608272000000007</v>
      </c>
      <c r="I462" s="2">
        <f t="array" ref="I462">SUMPRODUCT(B446:B465, (ROW(B446:B465)-ROW(B446)+1)) / (20*21/2)</f>
        <v>10.965753809523807</v>
      </c>
      <c r="J462" s="2">
        <f t="shared" si="50"/>
        <v>10.957600693237826</v>
      </c>
      <c r="K462" s="2">
        <f t="shared" si="52"/>
        <v>10.928195231187644</v>
      </c>
    </row>
    <row r="463" spans="1:11" ht="13.5" x14ac:dyDescent="0.25">
      <c r="A463" s="3">
        <v>42681</v>
      </c>
      <c r="B463" s="2">
        <v>11.000999999999999</v>
      </c>
      <c r="C463" s="2">
        <f t="shared" si="53"/>
        <v>0</v>
      </c>
      <c r="D463" s="2">
        <f t="shared" si="54"/>
        <v>11.02544</v>
      </c>
      <c r="E463" s="2">
        <f t="shared" si="56"/>
        <v>11.018740000000003</v>
      </c>
      <c r="F463" s="2">
        <f t="shared" si="49"/>
        <v>10.913065</v>
      </c>
      <c r="G463" s="2">
        <f t="shared" si="51"/>
        <v>10.973782000000002</v>
      </c>
      <c r="H463" s="2">
        <f t="shared" si="55"/>
        <v>10.615184500000007</v>
      </c>
      <c r="I463" s="2">
        <f t="array" ref="I463">SUMPRODUCT(B447:B466, (ROW(B447:B466)-ROW(B447)+1)) / (20*21/2)</f>
        <v>10.965825714285716</v>
      </c>
      <c r="J463" s="2">
        <f t="shared" si="50"/>
        <v>10.961733960548509</v>
      </c>
      <c r="K463" s="2">
        <f t="shared" si="52"/>
        <v>10.931050320160677</v>
      </c>
    </row>
    <row r="464" spans="1:11" ht="13.5" x14ac:dyDescent="0.25">
      <c r="A464" s="3">
        <v>42682</v>
      </c>
      <c r="B464" s="2">
        <v>10.9931</v>
      </c>
      <c r="C464" s="2">
        <f t="shared" si="53"/>
        <v>-7.899999999999352E-3</v>
      </c>
      <c r="D464" s="2">
        <f t="shared" si="54"/>
        <v>11.015179999999999</v>
      </c>
      <c r="E464" s="2">
        <f t="shared" si="56"/>
        <v>11.014010000000003</v>
      </c>
      <c r="F464" s="2">
        <f t="shared" si="49"/>
        <v>10.918585</v>
      </c>
      <c r="G464" s="2">
        <f t="shared" si="51"/>
        <v>10.974808000000003</v>
      </c>
      <c r="H464" s="2">
        <f t="shared" si="55"/>
        <v>10.622803000000003</v>
      </c>
      <c r="I464" s="2">
        <f t="array" ref="I464">SUMPRODUCT(B448:B467, (ROW(B448:B467)-ROW(B448)+1)) / (20*21/2)</f>
        <v>10.965145238095237</v>
      </c>
      <c r="J464" s="2">
        <f t="shared" si="50"/>
        <v>10.964721202401032</v>
      </c>
      <c r="K464" s="2">
        <f t="shared" si="52"/>
        <v>10.933483640938691</v>
      </c>
    </row>
    <row r="465" spans="1:11" ht="13.5" x14ac:dyDescent="0.25">
      <c r="A465" s="3">
        <v>42683</v>
      </c>
      <c r="B465" s="2">
        <v>10.981299999999999</v>
      </c>
      <c r="C465" s="2">
        <f t="shared" si="53"/>
        <v>-1.1800000000000921E-2</v>
      </c>
      <c r="D465" s="2">
        <f t="shared" si="54"/>
        <v>11.003359999999999</v>
      </c>
      <c r="E465" s="2">
        <f t="shared" si="56"/>
        <v>11.012040000000001</v>
      </c>
      <c r="F465" s="2">
        <f t="shared" si="49"/>
        <v>10.921345000000002</v>
      </c>
      <c r="G465" s="2">
        <f t="shared" si="51"/>
        <v>10.975202000000003</v>
      </c>
      <c r="H465" s="2">
        <f t="shared" si="55"/>
        <v>10.630064000000004</v>
      </c>
      <c r="I465" s="2">
        <f t="array" ref="I465">SUMPRODUCT(B449:B468, (ROW(B449:B468)-ROW(B449)+1)) / (20*21/2)</f>
        <v>10.965067142857142</v>
      </c>
      <c r="J465" s="2">
        <f t="shared" si="50"/>
        <v>10.966300135505694</v>
      </c>
      <c r="K465" s="2">
        <f t="shared" si="52"/>
        <v>10.93535879227443</v>
      </c>
    </row>
    <row r="466" spans="1:11" ht="13.5" x14ac:dyDescent="0.25">
      <c r="A466" s="3">
        <v>42684</v>
      </c>
      <c r="B466" s="2">
        <v>10.9221</v>
      </c>
      <c r="C466" s="2">
        <f t="shared" si="53"/>
        <v>-5.9199999999998809E-2</v>
      </c>
      <c r="D466" s="2">
        <f t="shared" si="54"/>
        <v>10.979699999999999</v>
      </c>
      <c r="E466" s="2">
        <f t="shared" si="56"/>
        <v>11.008090000000001</v>
      </c>
      <c r="F466" s="2">
        <f t="shared" si="49"/>
        <v>10.921345000000001</v>
      </c>
      <c r="G466" s="2">
        <f t="shared" si="51"/>
        <v>10.972836000000003</v>
      </c>
      <c r="H466" s="2">
        <f t="shared" si="55"/>
        <v>10.636582000000002</v>
      </c>
      <c r="I466" s="2">
        <f t="array" ref="I466">SUMPRODUCT(B450:B469, (ROW(B450:B469)-ROW(B450)+1)) / (20*21/2)</f>
        <v>10.964632380952381</v>
      </c>
      <c r="J466" s="2">
        <f t="shared" si="50"/>
        <v>10.962090598790867</v>
      </c>
      <c r="K466" s="2">
        <f t="shared" si="52"/>
        <v>10.934838839636218</v>
      </c>
    </row>
    <row r="467" spans="1:11" ht="13.5" x14ac:dyDescent="0.25">
      <c r="A467" s="3">
        <v>42685</v>
      </c>
      <c r="B467" s="2">
        <v>10.914199999999999</v>
      </c>
      <c r="C467" s="2">
        <f t="shared" si="53"/>
        <v>-7.9000000000011283E-3</v>
      </c>
      <c r="D467" s="2">
        <f t="shared" si="54"/>
        <v>10.962340000000001</v>
      </c>
      <c r="E467" s="2">
        <f t="shared" si="56"/>
        <v>10.99152</v>
      </c>
      <c r="F467" s="2">
        <f t="shared" si="49"/>
        <v>10.922920000000001</v>
      </c>
      <c r="G467" s="2">
        <f t="shared" si="51"/>
        <v>10.970312000000002</v>
      </c>
      <c r="H467" s="2">
        <f t="shared" si="55"/>
        <v>10.641755500000004</v>
      </c>
      <c r="I467" s="2">
        <f t="array" ref="I467">SUMPRODUCT(B451:B470, (ROW(B451:B470)-ROW(B451)+1)) / (20*21/2)</f>
        <v>10.967302380952381</v>
      </c>
      <c r="J467" s="2">
        <f t="shared" si="50"/>
        <v>10.957529589382213</v>
      </c>
      <c r="K467" s="2">
        <f t="shared" si="52"/>
        <v>10.934029473375974</v>
      </c>
    </row>
    <row r="468" spans="1:11" ht="13.5" x14ac:dyDescent="0.25">
      <c r="A468" s="3">
        <v>42688</v>
      </c>
      <c r="B468" s="2">
        <v>10.9221</v>
      </c>
      <c r="C468" s="2">
        <f t="shared" si="53"/>
        <v>7.9000000000011283E-3</v>
      </c>
      <c r="D468" s="2">
        <f t="shared" si="54"/>
        <v>10.946560000000002</v>
      </c>
      <c r="E468" s="2">
        <f t="shared" si="56"/>
        <v>10.986000000000001</v>
      </c>
      <c r="F468" s="2">
        <f t="shared" ref="F468:F531" si="57">AVERAGE(B449:B468)</f>
        <v>10.926665000000002</v>
      </c>
      <c r="G468" s="2">
        <f t="shared" si="51"/>
        <v>10.968340000000003</v>
      </c>
      <c r="H468" s="2">
        <f t="shared" si="55"/>
        <v>10.647006000000006</v>
      </c>
      <c r="I468" s="2">
        <f t="array" ref="I468">SUMPRODUCT(B452:B471, (ROW(B452:B471)-ROW(B452)+1)) / (20*21/2)</f>
        <v>10.968845714285713</v>
      </c>
      <c r="J468" s="2">
        <f t="shared" si="50"/>
        <v>10.954155342774383</v>
      </c>
      <c r="K468" s="2">
        <f t="shared" si="52"/>
        <v>10.933561650890642</v>
      </c>
    </row>
    <row r="469" spans="1:11" ht="13.5" x14ac:dyDescent="0.25">
      <c r="A469" s="3">
        <v>42689</v>
      </c>
      <c r="B469" s="2">
        <v>10.9221</v>
      </c>
      <c r="C469" s="2">
        <f t="shared" si="53"/>
        <v>0</v>
      </c>
      <c r="D469" s="2">
        <f t="shared" si="54"/>
        <v>10.932359999999999</v>
      </c>
      <c r="E469" s="2">
        <f t="shared" si="56"/>
        <v>10.973769999999998</v>
      </c>
      <c r="F469" s="2">
        <f t="shared" si="57"/>
        <v>10.933565</v>
      </c>
      <c r="G469" s="2">
        <f t="shared" si="51"/>
        <v>10.966762000000001</v>
      </c>
      <c r="H469" s="2">
        <f t="shared" si="55"/>
        <v>10.652126000000003</v>
      </c>
      <c r="I469" s="2">
        <f t="array" ref="I469">SUMPRODUCT(B453:B472, (ROW(B453:B472)-ROW(B453)+1)) / (20*21/2)</f>
        <v>10.968924285714285</v>
      </c>
      <c r="J469" s="2">
        <f t="shared" ref="J469:J532" si="58">$J$4*B469+J468*(1-$J$4)</f>
        <v>10.951102452986348</v>
      </c>
      <c r="K469" s="2">
        <f t="shared" si="52"/>
        <v>10.933112174385128</v>
      </c>
    </row>
    <row r="470" spans="1:11" ht="13.5" x14ac:dyDescent="0.25">
      <c r="A470" s="3">
        <v>42690</v>
      </c>
      <c r="B470" s="2">
        <v>10.961600000000001</v>
      </c>
      <c r="C470" s="2">
        <f t="shared" si="53"/>
        <v>3.9500000000000313E-2</v>
      </c>
      <c r="D470" s="2">
        <f t="shared" si="54"/>
        <v>10.928419999999999</v>
      </c>
      <c r="E470" s="2">
        <f t="shared" si="56"/>
        <v>10.965889999999998</v>
      </c>
      <c r="F470" s="2">
        <f t="shared" si="57"/>
        <v>10.945395000000001</v>
      </c>
      <c r="G470" s="2">
        <f t="shared" si="51"/>
        <v>10.965816</v>
      </c>
      <c r="H470" s="2">
        <f t="shared" si="55"/>
        <v>10.655952000000005</v>
      </c>
      <c r="I470" s="2">
        <f t="array" ref="I470">SUMPRODUCT(B454:B473, (ROW(B454:B473)-ROW(B454)+1)) / (20*21/2)</f>
        <v>10.971628571428571</v>
      </c>
      <c r="J470" s="2">
        <f t="shared" si="58"/>
        <v>10.952102219368602</v>
      </c>
      <c r="K470" s="2">
        <f t="shared" si="52"/>
        <v>10.934229344017085</v>
      </c>
    </row>
    <row r="471" spans="1:11" ht="13.5" x14ac:dyDescent="0.25">
      <c r="A471" s="3">
        <v>42691</v>
      </c>
      <c r="B471" s="2">
        <v>10.961600000000001</v>
      </c>
      <c r="C471" s="2">
        <f t="shared" si="53"/>
        <v>0</v>
      </c>
      <c r="D471" s="2">
        <f t="shared" si="54"/>
        <v>10.93632</v>
      </c>
      <c r="E471" s="2">
        <f t="shared" si="56"/>
        <v>10.95801</v>
      </c>
      <c r="F471" s="2">
        <f t="shared" si="57"/>
        <v>10.960775000000002</v>
      </c>
      <c r="G471" s="2">
        <f t="shared" si="51"/>
        <v>10.964633999999998</v>
      </c>
      <c r="H471" s="2">
        <f t="shared" si="55"/>
        <v>10.659685000000003</v>
      </c>
      <c r="I471" s="2">
        <f t="array" ref="I471">SUMPRODUCT(B455:B474, (ROW(B455:B474)-ROW(B455)+1)) / (20*21/2)</f>
        <v>10.969266190476191</v>
      </c>
      <c r="J471" s="2">
        <f t="shared" si="58"/>
        <v>10.953006769904924</v>
      </c>
      <c r="K471" s="2">
        <f t="shared" si="52"/>
        <v>10.935302703075239</v>
      </c>
    </row>
    <row r="472" spans="1:11" ht="13.5" x14ac:dyDescent="0.25">
      <c r="A472" s="3">
        <v>42692</v>
      </c>
      <c r="B472" s="2">
        <v>10.961600000000001</v>
      </c>
      <c r="C472" s="2">
        <f t="shared" si="53"/>
        <v>0</v>
      </c>
      <c r="D472" s="2">
        <f t="shared" si="54"/>
        <v>10.945800000000002</v>
      </c>
      <c r="E472" s="2">
        <f t="shared" si="56"/>
        <v>10.954070000000002</v>
      </c>
      <c r="F472" s="2">
        <f t="shared" si="57"/>
        <v>10.972605000000001</v>
      </c>
      <c r="G472" s="2">
        <f t="shared" si="51"/>
        <v>10.962267999999996</v>
      </c>
      <c r="H472" s="2">
        <f t="shared" si="55"/>
        <v>10.663511000000005</v>
      </c>
      <c r="I472" s="2">
        <f t="array" ref="I472">SUMPRODUCT(B456:B475, (ROW(B456:B475)-ROW(B456)+1)) / (20*21/2)</f>
        <v>10.95601238095238</v>
      </c>
      <c r="J472" s="2">
        <f t="shared" si="58"/>
        <v>10.953825172771122</v>
      </c>
      <c r="K472" s="2">
        <f t="shared" si="52"/>
        <v>10.936333969621309</v>
      </c>
    </row>
    <row r="473" spans="1:11" ht="13.5" x14ac:dyDescent="0.25">
      <c r="A473" s="3">
        <v>42695</v>
      </c>
      <c r="B473" s="2">
        <v>11.000999999999999</v>
      </c>
      <c r="C473" s="2">
        <f t="shared" si="53"/>
        <v>3.9399999999998769E-2</v>
      </c>
      <c r="D473" s="2">
        <f t="shared" si="54"/>
        <v>10.96158</v>
      </c>
      <c r="E473" s="2">
        <f t="shared" si="56"/>
        <v>10.954070000000002</v>
      </c>
      <c r="F473" s="2">
        <f t="shared" si="57"/>
        <v>10.986405000000001</v>
      </c>
      <c r="G473" s="2">
        <f t="shared" si="51"/>
        <v>10.961479999999996</v>
      </c>
      <c r="H473" s="2">
        <f t="shared" si="55"/>
        <v>10.668895000000004</v>
      </c>
      <c r="I473" s="2">
        <f t="array" ref="I473">SUMPRODUCT(B457:B476, (ROW(B457:B476)-ROW(B457)+1)) / (20*21/2)</f>
        <v>10.943509523809524</v>
      </c>
      <c r="J473" s="2">
        <f t="shared" si="58"/>
        <v>10.958318013459586</v>
      </c>
      <c r="K473" s="2">
        <f t="shared" si="52"/>
        <v>10.938869892381257</v>
      </c>
    </row>
    <row r="474" spans="1:11" ht="13.5" x14ac:dyDescent="0.25">
      <c r="A474" s="3">
        <v>42696</v>
      </c>
      <c r="B474" s="2">
        <v>10.961600000000001</v>
      </c>
      <c r="C474" s="2">
        <f t="shared" si="53"/>
        <v>-3.9399999999998769E-2</v>
      </c>
      <c r="D474" s="2">
        <f t="shared" si="54"/>
        <v>10.969479999999999</v>
      </c>
      <c r="E474" s="2">
        <f t="shared" si="56"/>
        <v>10.950920000000002</v>
      </c>
      <c r="F474" s="2">
        <f t="shared" si="57"/>
        <v>10.982465000000001</v>
      </c>
      <c r="G474" s="2">
        <f t="shared" si="51"/>
        <v>10.959903999999996</v>
      </c>
      <c r="H474" s="2">
        <f t="shared" si="55"/>
        <v>10.673373500000007</v>
      </c>
      <c r="I474" s="2">
        <f t="array" ref="I474">SUMPRODUCT(B458:B477, (ROW(B458:B477)-ROW(B458)+1)) / (20*21/2)</f>
        <v>10.942836666666667</v>
      </c>
      <c r="J474" s="2">
        <f t="shared" si="58"/>
        <v>10.958630583606293</v>
      </c>
      <c r="K474" s="2">
        <f t="shared" si="52"/>
        <v>10.939761269150621</v>
      </c>
    </row>
    <row r="475" spans="1:11" ht="13.5" x14ac:dyDescent="0.25">
      <c r="A475" s="3">
        <v>42697</v>
      </c>
      <c r="B475" s="2">
        <v>10.843299999999999</v>
      </c>
      <c r="C475" s="2">
        <f t="shared" si="53"/>
        <v>-0.1183000000000014</v>
      </c>
      <c r="D475" s="2">
        <f t="shared" si="54"/>
        <v>10.945820000000001</v>
      </c>
      <c r="E475" s="2">
        <f t="shared" si="56"/>
        <v>10.937120000000002</v>
      </c>
      <c r="F475" s="2">
        <f t="shared" si="57"/>
        <v>10.974580000000001</v>
      </c>
      <c r="G475" s="2">
        <f t="shared" si="51"/>
        <v>10.955961999999998</v>
      </c>
      <c r="H475" s="2">
        <f t="shared" si="55"/>
        <v>10.677913000000006</v>
      </c>
      <c r="I475" s="2">
        <f t="array" ref="I475">SUMPRODUCT(B459:B478, (ROW(B459:B478)-ROW(B459)+1)) / (20*21/2)</f>
        <v>10.938965238095237</v>
      </c>
      <c r="J475" s="2">
        <f t="shared" si="58"/>
        <v>10.947646718500932</v>
      </c>
      <c r="K475" s="2">
        <f t="shared" si="52"/>
        <v>10.935978474281969</v>
      </c>
    </row>
    <row r="476" spans="1:11" ht="13.5" x14ac:dyDescent="0.25">
      <c r="A476" s="3">
        <v>42698</v>
      </c>
      <c r="B476" s="2">
        <v>10.843299999999999</v>
      </c>
      <c r="C476" s="2">
        <f t="shared" si="53"/>
        <v>0</v>
      </c>
      <c r="D476" s="2">
        <f t="shared" si="54"/>
        <v>10.92216</v>
      </c>
      <c r="E476" s="2">
        <f t="shared" si="56"/>
        <v>10.929240000000002</v>
      </c>
      <c r="F476" s="2">
        <f t="shared" si="57"/>
        <v>10.968665000000001</v>
      </c>
      <c r="G476" s="2">
        <f t="shared" si="51"/>
        <v>10.952019999999996</v>
      </c>
      <c r="H476" s="2">
        <f t="shared" si="55"/>
        <v>10.681800000000008</v>
      </c>
      <c r="I476" s="2">
        <f t="array" ref="I476">SUMPRODUCT(B460:B479, (ROW(B460:B479)-ROW(B460)+1)) / (20*21/2)</f>
        <v>10.937232857142858</v>
      </c>
      <c r="J476" s="2">
        <f t="shared" si="58"/>
        <v>10.937708935786558</v>
      </c>
      <c r="K476" s="2">
        <f t="shared" si="52"/>
        <v>10.932344024310128</v>
      </c>
    </row>
    <row r="477" spans="1:11" ht="13.5" x14ac:dyDescent="0.25">
      <c r="A477" s="3">
        <v>42699</v>
      </c>
      <c r="B477" s="2">
        <v>10.961600000000001</v>
      </c>
      <c r="C477" s="2">
        <f t="shared" si="53"/>
        <v>0.1183000000000014</v>
      </c>
      <c r="D477" s="2">
        <f t="shared" si="54"/>
        <v>10.92216</v>
      </c>
      <c r="E477" s="2">
        <f t="shared" si="56"/>
        <v>10.933980000000002</v>
      </c>
      <c r="F477" s="2">
        <f t="shared" si="57"/>
        <v>10.962750000000002</v>
      </c>
      <c r="G477" s="2">
        <f t="shared" si="51"/>
        <v>10.950757999999997</v>
      </c>
      <c r="H477" s="2">
        <f t="shared" si="55"/>
        <v>10.687583500000008</v>
      </c>
      <c r="I477" s="2">
        <f t="array" ref="I477">SUMPRODUCT(B461:B480, (ROW(B461:B480)-ROW(B461)+1)) / (20*21/2)</f>
        <v>10.935989047619049</v>
      </c>
      <c r="J477" s="2">
        <f t="shared" si="58"/>
        <v>10.939984275235457</v>
      </c>
      <c r="K477" s="2">
        <f t="shared" si="52"/>
        <v>10.933491317474438</v>
      </c>
    </row>
    <row r="478" spans="1:11" ht="13.5" x14ac:dyDescent="0.25">
      <c r="A478" s="3">
        <v>42702</v>
      </c>
      <c r="B478" s="2">
        <v>10.9221</v>
      </c>
      <c r="C478" s="2">
        <f t="shared" si="53"/>
        <v>-3.9500000000000313E-2</v>
      </c>
      <c r="D478" s="2">
        <f t="shared" si="54"/>
        <v>10.906380000000002</v>
      </c>
      <c r="E478" s="2">
        <f t="shared" si="56"/>
        <v>10.93398</v>
      </c>
      <c r="F478" s="2">
        <f t="shared" si="57"/>
        <v>10.959990000000001</v>
      </c>
      <c r="G478" s="2">
        <f t="shared" si="51"/>
        <v>10.949179999999995</v>
      </c>
      <c r="H478" s="2">
        <f t="shared" si="55"/>
        <v>10.692628500000005</v>
      </c>
      <c r="I478" s="2">
        <f t="array" ref="I478">SUMPRODUCT(B462:B481, (ROW(B462:B481)-ROW(B462)+1)) / (20*21/2)</f>
        <v>10.936348095238097</v>
      </c>
      <c r="J478" s="2">
        <f t="shared" si="58"/>
        <v>10.938281010927318</v>
      </c>
      <c r="K478" s="2">
        <f t="shared" si="52"/>
        <v>10.933044599142107</v>
      </c>
    </row>
    <row r="479" spans="1:11" ht="13.5" x14ac:dyDescent="0.25">
      <c r="A479" s="3">
        <v>42703</v>
      </c>
      <c r="B479" s="2">
        <v>10.941800000000001</v>
      </c>
      <c r="C479" s="2">
        <f t="shared" si="53"/>
        <v>1.9700000000000273E-2</v>
      </c>
      <c r="D479" s="2">
        <f t="shared" si="54"/>
        <v>10.902420000000001</v>
      </c>
      <c r="E479" s="2">
        <f t="shared" si="56"/>
        <v>10.93595</v>
      </c>
      <c r="F479" s="2">
        <f t="shared" si="57"/>
        <v>10.95486</v>
      </c>
      <c r="G479" s="2">
        <f t="shared" si="51"/>
        <v>10.947995999999995</v>
      </c>
      <c r="H479" s="2">
        <f t="shared" si="55"/>
        <v>10.698126500000006</v>
      </c>
      <c r="I479" s="2">
        <f t="array" ref="I479">SUMPRODUCT(B463:B482, (ROW(B463:B482)-ROW(B463)+1)) / (20*21/2)</f>
        <v>10.934862857142857</v>
      </c>
      <c r="J479" s="2">
        <f t="shared" si="58"/>
        <v>10.938616152743764</v>
      </c>
      <c r="K479" s="2">
        <f t="shared" si="52"/>
        <v>10.933387948195358</v>
      </c>
    </row>
    <row r="480" spans="1:11" ht="13.5" x14ac:dyDescent="0.25">
      <c r="A480" s="3">
        <v>42704</v>
      </c>
      <c r="B480" s="2">
        <v>10.941800000000001</v>
      </c>
      <c r="C480" s="2">
        <f t="shared" si="53"/>
        <v>0</v>
      </c>
      <c r="D480" s="2">
        <f t="shared" si="54"/>
        <v>10.922120000000001</v>
      </c>
      <c r="E480" s="2">
        <f t="shared" si="56"/>
        <v>10.93397</v>
      </c>
      <c r="F480" s="2">
        <f t="shared" si="57"/>
        <v>10.94993</v>
      </c>
      <c r="G480" s="2">
        <f t="shared" si="51"/>
        <v>10.948389999999995</v>
      </c>
      <c r="H480" s="2">
        <f t="shared" si="55"/>
        <v>10.703102500000009</v>
      </c>
      <c r="I480" s="2">
        <f t="array" ref="I480">SUMPRODUCT(B464:B483, (ROW(B464:B483)-ROW(B464)+1)) / (20*21/2)</f>
        <v>10.932963333333333</v>
      </c>
      <c r="J480" s="2">
        <f t="shared" si="58"/>
        <v>10.938919376291977</v>
      </c>
      <c r="K480" s="2">
        <f t="shared" si="52"/>
        <v>10.933717832579855</v>
      </c>
    </row>
    <row r="481" spans="1:11" ht="13.5" x14ac:dyDescent="0.25">
      <c r="A481" s="3">
        <v>42705</v>
      </c>
      <c r="B481" s="2">
        <v>10.9537</v>
      </c>
      <c r="C481" s="2">
        <f t="shared" si="53"/>
        <v>1.1899999999998911E-2</v>
      </c>
      <c r="D481" s="2">
        <f t="shared" si="54"/>
        <v>10.9442</v>
      </c>
      <c r="E481" s="2">
        <f t="shared" si="56"/>
        <v>10.93318</v>
      </c>
      <c r="F481" s="2">
        <f t="shared" si="57"/>
        <v>10.945595000000001</v>
      </c>
      <c r="G481" s="2">
        <f t="shared" si="51"/>
        <v>10.945945999999999</v>
      </c>
      <c r="H481" s="2">
        <f t="shared" si="55"/>
        <v>10.708119500000008</v>
      </c>
      <c r="I481" s="2">
        <f t="array" ref="I481">SUMPRODUCT(B465:B484, (ROW(B465:B484)-ROW(B465)+1)) / (20*21/2)</f>
        <v>10.930687142857144</v>
      </c>
      <c r="J481" s="2">
        <f t="shared" si="58"/>
        <v>10.940327054740361</v>
      </c>
      <c r="K481" s="2">
        <f t="shared" si="52"/>
        <v>10.93450144698849</v>
      </c>
    </row>
    <row r="482" spans="1:11" ht="13.5" x14ac:dyDescent="0.25">
      <c r="A482" s="3">
        <v>42706</v>
      </c>
      <c r="B482" s="2">
        <v>10.93</v>
      </c>
      <c r="C482" s="2">
        <f t="shared" si="53"/>
        <v>-2.3699999999999832E-2</v>
      </c>
      <c r="D482" s="2">
        <f t="shared" si="54"/>
        <v>10.93788</v>
      </c>
      <c r="E482" s="2">
        <f t="shared" si="56"/>
        <v>10.930019999999999</v>
      </c>
      <c r="F482" s="2">
        <f t="shared" si="57"/>
        <v>10.942045000000002</v>
      </c>
      <c r="G482" s="2">
        <f t="shared" si="51"/>
        <v>10.944525999999994</v>
      </c>
      <c r="H482" s="2">
        <f t="shared" si="55"/>
        <v>10.712440000000008</v>
      </c>
      <c r="I482" s="2">
        <f t="array" ref="I482">SUMPRODUCT(B466:B485, (ROW(B466:B485)-ROW(B466)+1)) / (20*21/2)</f>
        <v>10.925786666666665</v>
      </c>
      <c r="J482" s="2">
        <f t="shared" si="58"/>
        <v>10.93934352571747</v>
      </c>
      <c r="K482" s="2">
        <f t="shared" si="52"/>
        <v>10.934324919655607</v>
      </c>
    </row>
    <row r="483" spans="1:11" ht="13.5" x14ac:dyDescent="0.25">
      <c r="A483" s="3">
        <v>42709</v>
      </c>
      <c r="B483" s="2">
        <v>10.9221</v>
      </c>
      <c r="C483" s="2">
        <f t="shared" si="53"/>
        <v>-7.899999999999352E-3</v>
      </c>
      <c r="D483" s="2">
        <f t="shared" si="54"/>
        <v>10.93788</v>
      </c>
      <c r="E483" s="2">
        <f t="shared" si="56"/>
        <v>10.922130000000001</v>
      </c>
      <c r="F483" s="2">
        <f t="shared" si="57"/>
        <v>10.938100000000002</v>
      </c>
      <c r="G483" s="2">
        <f t="shared" si="51"/>
        <v>10.942947999999994</v>
      </c>
      <c r="H483" s="2">
        <f t="shared" si="55"/>
        <v>10.716161500000007</v>
      </c>
      <c r="I483" s="2">
        <f t="array" ref="I483">SUMPRODUCT(B467:B486, (ROW(B467:B486)-ROW(B467)+1)) / (20*21/2)</f>
        <v>10.913841428571429</v>
      </c>
      <c r="J483" s="2">
        <f t="shared" si="58"/>
        <v>10.937701285172951</v>
      </c>
      <c r="K483" s="2">
        <f t="shared" si="52"/>
        <v>10.933845511041662</v>
      </c>
    </row>
    <row r="484" spans="1:11" ht="13.5" x14ac:dyDescent="0.25">
      <c r="A484" s="3">
        <v>42710</v>
      </c>
      <c r="B484" s="2">
        <v>10.914199999999999</v>
      </c>
      <c r="C484" s="2">
        <f t="shared" si="53"/>
        <v>-7.9000000000011283E-3</v>
      </c>
      <c r="D484" s="2">
        <f t="shared" si="54"/>
        <v>10.932359999999999</v>
      </c>
      <c r="E484" s="2">
        <f t="shared" si="56"/>
        <v>10.917390000000001</v>
      </c>
      <c r="F484" s="2">
        <f t="shared" si="57"/>
        <v>10.934155000000001</v>
      </c>
      <c r="G484" s="2">
        <f t="shared" si="51"/>
        <v>10.940423999999993</v>
      </c>
      <c r="H484" s="2">
        <f t="shared" si="55"/>
        <v>10.720403000000006</v>
      </c>
      <c r="I484" s="2">
        <f t="array" ref="I484">SUMPRODUCT(B468:B487, (ROW(B468:B487)-ROW(B468)+1)) / (20*21/2)</f>
        <v>10.890069047619049</v>
      </c>
      <c r="J484" s="2">
        <f t="shared" si="58"/>
        <v>10.935463067537432</v>
      </c>
      <c r="K484" s="2">
        <f t="shared" si="52"/>
        <v>10.93307509884395</v>
      </c>
    </row>
    <row r="485" spans="1:11" ht="13.5" x14ac:dyDescent="0.25">
      <c r="A485" s="3">
        <v>42711</v>
      </c>
      <c r="B485" s="2">
        <v>10.8827</v>
      </c>
      <c r="C485" s="2">
        <f t="shared" si="53"/>
        <v>-3.1499999999999417E-2</v>
      </c>
      <c r="D485" s="2">
        <f t="shared" si="54"/>
        <v>10.920539999999999</v>
      </c>
      <c r="E485" s="2">
        <f t="shared" si="56"/>
        <v>10.921330000000001</v>
      </c>
      <c r="F485" s="2">
        <f t="shared" si="57"/>
        <v>10.929225000000001</v>
      </c>
      <c r="G485" s="2">
        <f t="shared" si="51"/>
        <v>10.937269999999996</v>
      </c>
      <c r="H485" s="2">
        <f t="shared" si="55"/>
        <v>10.72495300000001</v>
      </c>
      <c r="I485" s="2">
        <f t="array" ref="I485">SUMPRODUCT(B469:B488, (ROW(B469:B488)-ROW(B469)+1)) / (20*21/2)</f>
        <v>10.882841904761905</v>
      </c>
      <c r="J485" s="2">
        <f t="shared" si="58"/>
        <v>10.930438013486249</v>
      </c>
      <c r="K485" s="2">
        <f t="shared" si="52"/>
        <v>10.931099604771639</v>
      </c>
    </row>
    <row r="486" spans="1:11" ht="13.5" x14ac:dyDescent="0.25">
      <c r="A486" s="3">
        <v>42712</v>
      </c>
      <c r="B486" s="2">
        <v>10.803800000000001</v>
      </c>
      <c r="C486" s="2">
        <f t="shared" si="53"/>
        <v>-7.8899999999999082E-2</v>
      </c>
      <c r="D486" s="2">
        <f t="shared" si="54"/>
        <v>10.890560000000001</v>
      </c>
      <c r="E486" s="2">
        <f t="shared" si="56"/>
        <v>10.91738</v>
      </c>
      <c r="F486" s="2">
        <f t="shared" si="57"/>
        <v>10.923310000000001</v>
      </c>
      <c r="G486" s="2">
        <f t="shared" si="51"/>
        <v>10.932537999999997</v>
      </c>
      <c r="H486" s="2">
        <f t="shared" si="55"/>
        <v>10.729127000000011</v>
      </c>
      <c r="I486" s="2">
        <f t="array" ref="I486">SUMPRODUCT(B470:B489, (ROW(B470:B489)-ROW(B470)+1)) / (20*21/2)</f>
        <v>10.869265714285715</v>
      </c>
      <c r="J486" s="2">
        <f t="shared" si="58"/>
        <v>10.918377250297082</v>
      </c>
      <c r="K486" s="2">
        <f t="shared" si="52"/>
        <v>10.926107463408046</v>
      </c>
    </row>
    <row r="487" spans="1:11" ht="13.5" x14ac:dyDescent="0.25">
      <c r="A487" s="3">
        <v>42713</v>
      </c>
      <c r="B487" s="2">
        <v>10.6737</v>
      </c>
      <c r="C487" s="2">
        <f t="shared" si="53"/>
        <v>-0.13010000000000055</v>
      </c>
      <c r="D487" s="2">
        <f t="shared" si="54"/>
        <v>10.8393</v>
      </c>
      <c r="E487" s="2">
        <f t="shared" si="56"/>
        <v>10.888589999999999</v>
      </c>
      <c r="F487" s="2">
        <f t="shared" si="57"/>
        <v>10.911285000000001</v>
      </c>
      <c r="G487" s="2">
        <f t="shared" si="51"/>
        <v>10.925203999999999</v>
      </c>
      <c r="H487" s="2">
        <f t="shared" si="55"/>
        <v>10.733154000000008</v>
      </c>
      <c r="I487" s="2">
        <f t="array" ref="I487">SUMPRODUCT(B471:B490, (ROW(B471:B490)-ROW(B471)+1)) / (20*21/2)</f>
        <v>10.854564285714284</v>
      </c>
      <c r="J487" s="2">
        <f t="shared" si="58"/>
        <v>10.895074655030694</v>
      </c>
      <c r="K487" s="2">
        <f t="shared" si="52"/>
        <v>10.916209131509691</v>
      </c>
    </row>
    <row r="488" spans="1:11" ht="13.5" x14ac:dyDescent="0.25">
      <c r="A488" s="3">
        <v>42717</v>
      </c>
      <c r="B488" s="2">
        <v>10.8354</v>
      </c>
      <c r="C488" s="2">
        <f t="shared" si="53"/>
        <v>0.16169999999999973</v>
      </c>
      <c r="D488" s="2">
        <f t="shared" si="54"/>
        <v>10.821960000000001</v>
      </c>
      <c r="E488" s="2">
        <f t="shared" si="56"/>
        <v>10.879919999999998</v>
      </c>
      <c r="F488" s="2">
        <f t="shared" si="57"/>
        <v>10.906949999999998</v>
      </c>
      <c r="G488" s="2">
        <f t="shared" si="51"/>
        <v>10.921891999999998</v>
      </c>
      <c r="H488" s="2">
        <f t="shared" si="55"/>
        <v>10.737933500000008</v>
      </c>
      <c r="I488" s="2">
        <f t="array" ref="I488">SUMPRODUCT(B472:B491, (ROW(B472:B491)-ROW(B472)+1)) / (20*21/2)</f>
        <v>10.840895714285715</v>
      </c>
      <c r="J488" s="2">
        <f t="shared" si="58"/>
        <v>10.889391354551581</v>
      </c>
      <c r="K488" s="2">
        <f t="shared" si="52"/>
        <v>10.913040145960291</v>
      </c>
    </row>
    <row r="489" spans="1:11" ht="13.5" x14ac:dyDescent="0.25">
      <c r="A489" s="3">
        <v>42718</v>
      </c>
      <c r="B489" s="2">
        <v>10.7644</v>
      </c>
      <c r="C489" s="2">
        <f t="shared" si="53"/>
        <v>-7.099999999999973E-2</v>
      </c>
      <c r="D489" s="2">
        <f t="shared" si="54"/>
        <v>10.792000000000002</v>
      </c>
      <c r="E489" s="2">
        <f t="shared" si="56"/>
        <v>10.862179999999999</v>
      </c>
      <c r="F489" s="2">
        <f t="shared" si="57"/>
        <v>10.899064999999998</v>
      </c>
      <c r="G489" s="2">
        <f t="shared" si="51"/>
        <v>10.917082000000001</v>
      </c>
      <c r="H489" s="2">
        <f t="shared" si="55"/>
        <v>10.742171500000005</v>
      </c>
      <c r="I489" s="2">
        <f t="array" ref="I489">SUMPRODUCT(B473:B492, (ROW(B473:B492)-ROW(B473)+1)) / (20*21/2)</f>
        <v>10.818869523809523</v>
      </c>
      <c r="J489" s="2">
        <f t="shared" si="58"/>
        <v>10.877487416022857</v>
      </c>
      <c r="K489" s="2">
        <f t="shared" si="52"/>
        <v>10.907211120628515</v>
      </c>
    </row>
    <row r="490" spans="1:11" ht="13.5" x14ac:dyDescent="0.25">
      <c r="A490" s="3">
        <v>42719</v>
      </c>
      <c r="B490" s="2">
        <v>10.7447</v>
      </c>
      <c r="C490" s="2">
        <f t="shared" si="53"/>
        <v>-1.9700000000000273E-2</v>
      </c>
      <c r="D490" s="2">
        <f t="shared" si="54"/>
        <v>10.7644</v>
      </c>
      <c r="E490" s="2">
        <f t="shared" si="56"/>
        <v>10.842469999999997</v>
      </c>
      <c r="F490" s="2">
        <f t="shared" si="57"/>
        <v>10.888219999999999</v>
      </c>
      <c r="G490" s="2">
        <f t="shared" si="51"/>
        <v>10.911168</v>
      </c>
      <c r="H490" s="2">
        <f t="shared" si="55"/>
        <v>10.746590500000007</v>
      </c>
      <c r="I490" s="2">
        <f t="array" ref="I490">SUMPRODUCT(B474:B493, (ROW(B474:B493)-ROW(B474)+1)) / (20*21/2)</f>
        <v>10.798345714285714</v>
      </c>
      <c r="J490" s="2">
        <f t="shared" si="58"/>
        <v>10.864840995449253</v>
      </c>
      <c r="K490" s="2">
        <f t="shared" si="52"/>
        <v>10.900838135505829</v>
      </c>
    </row>
    <row r="491" spans="1:11" ht="13.5" x14ac:dyDescent="0.25">
      <c r="A491" s="3">
        <v>42720</v>
      </c>
      <c r="B491" s="2">
        <v>10.7447</v>
      </c>
      <c r="C491" s="2">
        <f t="shared" si="53"/>
        <v>0</v>
      </c>
      <c r="D491" s="2">
        <f t="shared" si="54"/>
        <v>10.75258</v>
      </c>
      <c r="E491" s="2">
        <f t="shared" si="56"/>
        <v>10.821569999999999</v>
      </c>
      <c r="F491" s="2">
        <f t="shared" si="57"/>
        <v>10.877374999999997</v>
      </c>
      <c r="G491" s="2">
        <f t="shared" si="51"/>
        <v>10.906673999999999</v>
      </c>
      <c r="H491" s="2">
        <f t="shared" si="55"/>
        <v>10.749984500000009</v>
      </c>
      <c r="I491" s="2">
        <f t="array" ref="I491">SUMPRODUCT(B475:B494, (ROW(B475:B494)-ROW(B475)+1)) / (20*21/2)</f>
        <v>10.779511904761904</v>
      </c>
      <c r="J491" s="2">
        <f t="shared" si="58"/>
        <v>10.853398995882657</v>
      </c>
      <c r="K491" s="2">
        <f t="shared" si="52"/>
        <v>10.894715071368346</v>
      </c>
    </row>
    <row r="492" spans="1:11" ht="13.5" x14ac:dyDescent="0.25">
      <c r="A492" s="3">
        <v>42723</v>
      </c>
      <c r="B492" s="2">
        <v>10.646100000000001</v>
      </c>
      <c r="C492" s="2">
        <f t="shared" si="53"/>
        <v>-9.8599999999999355E-2</v>
      </c>
      <c r="D492" s="2">
        <f t="shared" si="54"/>
        <v>10.747060000000001</v>
      </c>
      <c r="E492" s="2">
        <f t="shared" si="56"/>
        <v>10.79318</v>
      </c>
      <c r="F492" s="2">
        <f t="shared" si="57"/>
        <v>10.861599999999997</v>
      </c>
      <c r="G492" s="2">
        <f t="shared" si="51"/>
        <v>10.900127999999997</v>
      </c>
      <c r="H492" s="2">
        <f t="shared" si="55"/>
        <v>10.751953500000008</v>
      </c>
      <c r="I492" s="2">
        <f t="array" ref="I492">SUMPRODUCT(B476:B495, (ROW(B476:B495)-ROW(B476)+1)) / (20*21/2)</f>
        <v>10.770447142857144</v>
      </c>
      <c r="J492" s="2">
        <f t="shared" si="58"/>
        <v>10.833656234370023</v>
      </c>
      <c r="K492" s="2">
        <f t="shared" si="52"/>
        <v>10.88496546072645</v>
      </c>
    </row>
    <row r="493" spans="1:11" ht="13.5" x14ac:dyDescent="0.25">
      <c r="A493" s="3">
        <v>42724</v>
      </c>
      <c r="B493" s="2">
        <v>10.646100000000001</v>
      </c>
      <c r="C493" s="2">
        <f t="shared" si="53"/>
        <v>0</v>
      </c>
      <c r="D493" s="2">
        <f t="shared" si="54"/>
        <v>10.709200000000001</v>
      </c>
      <c r="E493" s="2">
        <f t="shared" si="56"/>
        <v>10.76558</v>
      </c>
      <c r="F493" s="2">
        <f t="shared" si="57"/>
        <v>10.843854999999998</v>
      </c>
      <c r="G493" s="2">
        <f t="shared" si="51"/>
        <v>10.893581999999999</v>
      </c>
      <c r="H493" s="2">
        <f t="shared" si="55"/>
        <v>10.753363000000009</v>
      </c>
      <c r="I493" s="2">
        <f t="array" ref="I493">SUMPRODUCT(B477:B496, (ROW(B477:B496)-ROW(B477)+1)) / (20*21/2)</f>
        <v>10.755146190476191</v>
      </c>
      <c r="J493" s="2">
        <f t="shared" si="58"/>
        <v>10.815793735858593</v>
      </c>
      <c r="K493" s="2">
        <f t="shared" si="52"/>
        <v>10.875598187756786</v>
      </c>
    </row>
    <row r="494" spans="1:11" ht="13.5" x14ac:dyDescent="0.25">
      <c r="A494" s="3">
        <v>42725</v>
      </c>
      <c r="B494" s="2">
        <v>10.646100000000001</v>
      </c>
      <c r="C494" s="2">
        <f t="shared" si="53"/>
        <v>0</v>
      </c>
      <c r="D494" s="2">
        <f t="shared" si="54"/>
        <v>10.68554</v>
      </c>
      <c r="E494" s="2">
        <f t="shared" si="56"/>
        <v>10.738770000000001</v>
      </c>
      <c r="F494" s="2">
        <f t="shared" si="57"/>
        <v>10.828079999999996</v>
      </c>
      <c r="G494" s="2">
        <f t="shared" si="51"/>
        <v>10.888850000000001</v>
      </c>
      <c r="H494" s="2">
        <f t="shared" si="55"/>
        <v>10.754884500000008</v>
      </c>
      <c r="I494" s="2">
        <f t="array" ref="I494">SUMPRODUCT(B478:B497, (ROW(B478:B497)-ROW(B478)+1)) / (20*21/2)</f>
        <v>10.739204285714285</v>
      </c>
      <c r="J494" s="2">
        <f t="shared" si="58"/>
        <v>10.799632427681583</v>
      </c>
      <c r="K494" s="2">
        <f t="shared" si="52"/>
        <v>10.86659825882515</v>
      </c>
    </row>
    <row r="495" spans="1:11" ht="13.5" x14ac:dyDescent="0.25">
      <c r="A495" s="3">
        <v>42726</v>
      </c>
      <c r="B495" s="2">
        <v>10.732900000000001</v>
      </c>
      <c r="C495" s="2">
        <f t="shared" si="53"/>
        <v>8.680000000000021E-2</v>
      </c>
      <c r="D495" s="2">
        <f t="shared" si="54"/>
        <v>10.683180000000002</v>
      </c>
      <c r="E495" s="2">
        <f t="shared" si="56"/>
        <v>10.723790000000001</v>
      </c>
      <c r="F495" s="2">
        <f t="shared" si="57"/>
        <v>10.822559999999998</v>
      </c>
      <c r="G495" s="2">
        <f t="shared" si="51"/>
        <v>10.884986000000001</v>
      </c>
      <c r="H495" s="2">
        <f t="shared" si="55"/>
        <v>10.757287500000007</v>
      </c>
      <c r="I495" s="2">
        <f t="array" ref="I495">SUMPRODUCT(B479:B498, (ROW(B479:B498)-ROW(B479)+1)) / (20*21/2)</f>
        <v>10.724764761904762</v>
      </c>
      <c r="J495" s="2">
        <f t="shared" si="58"/>
        <v>10.793276958378577</v>
      </c>
      <c r="K495" s="2">
        <f t="shared" si="52"/>
        <v>10.861355189851615</v>
      </c>
    </row>
    <row r="496" spans="1:11" ht="13.5" x14ac:dyDescent="0.25">
      <c r="A496" s="3">
        <v>42727</v>
      </c>
      <c r="B496" s="2">
        <v>10.661899999999999</v>
      </c>
      <c r="C496" s="2">
        <f t="shared" si="53"/>
        <v>-7.1000000000001506E-2</v>
      </c>
      <c r="D496" s="2">
        <f t="shared" si="54"/>
        <v>10.66662</v>
      </c>
      <c r="E496" s="2">
        <f t="shared" si="56"/>
        <v>10.709600000000002</v>
      </c>
      <c r="F496" s="2">
        <f t="shared" si="57"/>
        <v>10.813489999999998</v>
      </c>
      <c r="G496" s="2">
        <f t="shared" si="51"/>
        <v>10.879781999999999</v>
      </c>
      <c r="H496" s="2">
        <f t="shared" si="55"/>
        <v>10.759018500000009</v>
      </c>
      <c r="I496" s="2">
        <f t="array" ref="I496">SUMPRODUCT(B480:B499, (ROW(B480:B499)-ROW(B480)+1)) / (20*21/2)</f>
        <v>10.707887142857146</v>
      </c>
      <c r="J496" s="2">
        <f t="shared" si="58"/>
        <v>10.780764867104427</v>
      </c>
      <c r="K496" s="2">
        <f t="shared" si="52"/>
        <v>10.853533417700572</v>
      </c>
    </row>
    <row r="497" spans="1:11" ht="13.5" x14ac:dyDescent="0.25">
      <c r="A497" s="3">
        <v>42730</v>
      </c>
      <c r="B497" s="2">
        <v>10.646100000000001</v>
      </c>
      <c r="C497" s="2">
        <f t="shared" si="53"/>
        <v>-1.5799999999998704E-2</v>
      </c>
      <c r="D497" s="2">
        <f t="shared" si="54"/>
        <v>10.66662</v>
      </c>
      <c r="E497" s="2">
        <f t="shared" si="56"/>
        <v>10.706840000000003</v>
      </c>
      <c r="F497" s="2">
        <f t="shared" si="57"/>
        <v>10.797714999999997</v>
      </c>
      <c r="G497" s="2">
        <f t="shared" si="51"/>
        <v>10.875050000000002</v>
      </c>
      <c r="H497" s="2">
        <f t="shared" si="55"/>
        <v>10.760428000000008</v>
      </c>
      <c r="I497" s="2">
        <f t="array" ref="I497">SUMPRODUCT(B481:B500, (ROW(B481:B500)-ROW(B481)+1)) / (20*21/2)</f>
        <v>10.696357619047619</v>
      </c>
      <c r="J497" s="2">
        <f t="shared" si="58"/>
        <v>10.76793964166591</v>
      </c>
      <c r="K497" s="2">
        <f t="shared" si="52"/>
        <v>10.845398773869178</v>
      </c>
    </row>
    <row r="498" spans="1:11" ht="13.5" x14ac:dyDescent="0.25">
      <c r="A498" s="3">
        <v>42731</v>
      </c>
      <c r="B498" s="2">
        <v>10.646100000000001</v>
      </c>
      <c r="C498" s="2">
        <f t="shared" si="53"/>
        <v>0</v>
      </c>
      <c r="D498" s="2">
        <f t="shared" si="54"/>
        <v>10.66662</v>
      </c>
      <c r="E498" s="2">
        <f t="shared" si="56"/>
        <v>10.687910000000002</v>
      </c>
      <c r="F498" s="2">
        <f t="shared" si="57"/>
        <v>10.783914999999997</v>
      </c>
      <c r="G498" s="2">
        <f t="shared" ref="G498:G561" si="59">AVERAGE(B449:B498)</f>
        <v>10.871028000000001</v>
      </c>
      <c r="H498" s="2">
        <f t="shared" si="55"/>
        <v>10.76034650000001</v>
      </c>
      <c r="I498" s="2">
        <f t="array" ref="I498">SUMPRODUCT(B482:B501, (ROW(B482:B501)-ROW(B482)+1)) / (20*21/2)</f>
        <v>10.700883809523809</v>
      </c>
      <c r="J498" s="2">
        <f t="shared" si="58"/>
        <v>10.756335866269156</v>
      </c>
      <c r="K498" s="2">
        <f t="shared" si="52"/>
        <v>10.837583135678232</v>
      </c>
    </row>
    <row r="499" spans="1:11" ht="13.5" x14ac:dyDescent="0.25">
      <c r="A499" s="3">
        <v>42732</v>
      </c>
      <c r="B499" s="2">
        <v>10.6067</v>
      </c>
      <c r="C499" s="2">
        <f t="shared" si="53"/>
        <v>-3.9400000000000546E-2</v>
      </c>
      <c r="D499" s="2">
        <f t="shared" si="54"/>
        <v>10.65874</v>
      </c>
      <c r="E499" s="2">
        <f t="shared" si="56"/>
        <v>10.672140000000002</v>
      </c>
      <c r="F499" s="2">
        <f t="shared" si="57"/>
        <v>10.767159999999995</v>
      </c>
      <c r="G499" s="2">
        <f t="shared" si="59"/>
        <v>10.867480000000002</v>
      </c>
      <c r="H499" s="2">
        <f t="shared" si="55"/>
        <v>10.760254500000007</v>
      </c>
      <c r="I499" s="2">
        <f t="array" ref="I499">SUMPRODUCT(B483:B502, (ROW(B483:B502)-ROW(B483)+1)) / (20*21/2)</f>
        <v>10.695256666666667</v>
      </c>
      <c r="J499" s="2">
        <f t="shared" si="58"/>
        <v>10.742084831386379</v>
      </c>
      <c r="K499" s="2">
        <f t="shared" ref="K499:K562" si="60">$K$4*B499+(1-$K$4)*K498</f>
        <v>10.8285288950634</v>
      </c>
    </row>
    <row r="500" spans="1:11" ht="13.5" x14ac:dyDescent="0.25">
      <c r="A500" s="3">
        <v>42733</v>
      </c>
      <c r="B500" s="2">
        <v>10.646100000000001</v>
      </c>
      <c r="C500" s="2">
        <f t="shared" si="53"/>
        <v>3.9400000000000546E-2</v>
      </c>
      <c r="D500" s="2">
        <f t="shared" si="54"/>
        <v>10.641380000000002</v>
      </c>
      <c r="E500" s="2">
        <f t="shared" si="56"/>
        <v>10.662280000000003</v>
      </c>
      <c r="F500" s="2">
        <f t="shared" si="57"/>
        <v>10.752374999999995</v>
      </c>
      <c r="G500" s="2">
        <f t="shared" si="59"/>
        <v>10.865902000000004</v>
      </c>
      <c r="H500" s="2">
        <f t="shared" si="55"/>
        <v>10.760359500000003</v>
      </c>
      <c r="I500" s="2">
        <f t="array" ref="I500">SUMPRODUCT(B484:B503, (ROW(B484:B503)-ROW(B484)+1)) / (20*21/2)</f>
        <v>10.698298095238096</v>
      </c>
      <c r="J500" s="2">
        <f t="shared" si="58"/>
        <v>10.73294341887339</v>
      </c>
      <c r="K500" s="2">
        <f t="shared" si="60"/>
        <v>10.82137482074719</v>
      </c>
    </row>
    <row r="501" spans="1:11" ht="13.5" x14ac:dyDescent="0.25">
      <c r="A501" s="3">
        <v>42734</v>
      </c>
      <c r="B501" s="2">
        <v>10.799899999999999</v>
      </c>
      <c r="C501" s="2">
        <f t="shared" si="53"/>
        <v>0.1537999999999986</v>
      </c>
      <c r="D501" s="2">
        <f t="shared" si="54"/>
        <v>10.668980000000001</v>
      </c>
      <c r="E501" s="2">
        <f t="shared" si="56"/>
        <v>10.667800000000002</v>
      </c>
      <c r="F501" s="2">
        <f t="shared" si="57"/>
        <v>10.744684999999999</v>
      </c>
      <c r="G501" s="2">
        <f t="shared" si="59"/>
        <v>10.868820000000003</v>
      </c>
      <c r="H501" s="2">
        <f t="shared" si="55"/>
        <v>10.761233500000005</v>
      </c>
      <c r="I501" s="2">
        <f t="array" ref="I501">SUMPRODUCT(B485:B504, (ROW(B485:B504)-ROW(B485)+1)) / (20*21/2)</f>
        <v>10.724623809523811</v>
      </c>
      <c r="J501" s="2">
        <f t="shared" si="58"/>
        <v>10.739320236123543</v>
      </c>
      <c r="K501" s="2">
        <f t="shared" si="60"/>
        <v>10.820532670913968</v>
      </c>
    </row>
    <row r="502" spans="1:11" ht="13.5" x14ac:dyDescent="0.25">
      <c r="A502" s="3">
        <v>42737</v>
      </c>
      <c r="B502" s="2">
        <v>10.685600000000001</v>
      </c>
      <c r="C502" s="2">
        <f t="shared" si="53"/>
        <v>-0.11429999999999829</v>
      </c>
      <c r="D502" s="2">
        <f t="shared" si="54"/>
        <v>10.676880000000001</v>
      </c>
      <c r="E502" s="2">
        <f t="shared" si="56"/>
        <v>10.671749999999999</v>
      </c>
      <c r="F502" s="2">
        <f t="shared" si="57"/>
        <v>10.732464999999998</v>
      </c>
      <c r="G502" s="2">
        <f t="shared" si="59"/>
        <v>10.868032000000003</v>
      </c>
      <c r="H502" s="2">
        <f t="shared" si="55"/>
        <v>10.761442500000003</v>
      </c>
      <c r="I502" s="2">
        <f t="array" ref="I502">SUMPRODUCT(B486:B505, (ROW(B486:B505)-ROW(B486)+1)) / (20*21/2)</f>
        <v>10.750536190476188</v>
      </c>
      <c r="J502" s="2">
        <f t="shared" si="58"/>
        <v>10.734204023159396</v>
      </c>
      <c r="K502" s="2">
        <f t="shared" si="60"/>
        <v>10.815241193623224</v>
      </c>
    </row>
    <row r="503" spans="1:11" ht="13.5" x14ac:dyDescent="0.25">
      <c r="A503" s="3">
        <v>42738</v>
      </c>
      <c r="B503" s="2">
        <v>10.7644</v>
      </c>
      <c r="C503" s="2">
        <f t="shared" si="53"/>
        <v>7.8799999999999315E-2</v>
      </c>
      <c r="D503" s="2">
        <f t="shared" si="54"/>
        <v>10.70054</v>
      </c>
      <c r="E503" s="2">
        <f t="shared" si="56"/>
        <v>10.683580000000001</v>
      </c>
      <c r="F503" s="2">
        <f t="shared" si="57"/>
        <v>10.72458</v>
      </c>
      <c r="G503" s="2">
        <f t="shared" si="59"/>
        <v>10.868820000000003</v>
      </c>
      <c r="H503" s="2">
        <f t="shared" si="55"/>
        <v>10.762045500000005</v>
      </c>
      <c r="I503" s="2">
        <f t="array" ref="I503">SUMPRODUCT(B487:B506, (ROW(B487:B506)-ROW(B487)+1)) / (20*21/2)</f>
        <v>10.771751904761903</v>
      </c>
      <c r="J503" s="2">
        <f t="shared" si="58"/>
        <v>10.737079830477548</v>
      </c>
      <c r="K503" s="2">
        <f t="shared" si="60"/>
        <v>10.813247421324274</v>
      </c>
    </row>
    <row r="504" spans="1:11" ht="13.5" x14ac:dyDescent="0.25">
      <c r="A504" s="3">
        <v>42739</v>
      </c>
      <c r="B504" s="2">
        <v>11.000999999999999</v>
      </c>
      <c r="C504" s="2">
        <f t="shared" si="53"/>
        <v>0.23659999999999926</v>
      </c>
      <c r="D504" s="2">
        <f t="shared" si="54"/>
        <v>10.779399999999999</v>
      </c>
      <c r="E504" s="2">
        <f t="shared" si="56"/>
        <v>10.719069999999999</v>
      </c>
      <c r="F504" s="2">
        <f t="shared" si="57"/>
        <v>10.728919999999999</v>
      </c>
      <c r="G504" s="2">
        <f t="shared" si="59"/>
        <v>10.868032000000001</v>
      </c>
      <c r="H504" s="2">
        <f t="shared" si="55"/>
        <v>10.763831500000004</v>
      </c>
      <c r="I504" s="2">
        <f t="array" ref="I504">SUMPRODUCT(B488:B507, (ROW(B488:B507)-ROW(B488)+1)) / (20*21/2)</f>
        <v>10.79261619047619</v>
      </c>
      <c r="J504" s="2">
        <f t="shared" si="58"/>
        <v>10.762215084717781</v>
      </c>
      <c r="K504" s="2">
        <f t="shared" si="60"/>
        <v>10.820610267546851</v>
      </c>
    </row>
    <row r="505" spans="1:11" ht="13.5" x14ac:dyDescent="0.25">
      <c r="A505" s="3">
        <v>42740</v>
      </c>
      <c r="B505" s="2">
        <v>11.000999999999999</v>
      </c>
      <c r="C505" s="2">
        <f t="shared" si="53"/>
        <v>0</v>
      </c>
      <c r="D505" s="2">
        <f t="shared" si="54"/>
        <v>10.850379999999999</v>
      </c>
      <c r="E505" s="2">
        <f t="shared" si="56"/>
        <v>10.74588</v>
      </c>
      <c r="F505" s="2">
        <f t="shared" si="57"/>
        <v>10.734835</v>
      </c>
      <c r="G505" s="2">
        <f t="shared" si="59"/>
        <v>10.868032000000001</v>
      </c>
      <c r="H505" s="2">
        <f t="shared" si="55"/>
        <v>10.765543000000005</v>
      </c>
      <c r="I505" s="2">
        <f t="array" ref="I505">SUMPRODUCT(B489:B508, (ROW(B489:B508)-ROW(B489)+1)) / (20*21/2)</f>
        <v>10.819614285714286</v>
      </c>
      <c r="J505" s="2">
        <f t="shared" si="58"/>
        <v>10.784956505220849</v>
      </c>
      <c r="K505" s="2">
        <f t="shared" si="60"/>
        <v>10.827684374701876</v>
      </c>
    </row>
    <row r="506" spans="1:11" ht="13.5" x14ac:dyDescent="0.25">
      <c r="A506" s="3">
        <v>42741</v>
      </c>
      <c r="B506" s="2">
        <v>10.957599999999999</v>
      </c>
      <c r="C506" s="2">
        <f t="shared" si="53"/>
        <v>-4.3400000000000105E-2</v>
      </c>
      <c r="D506" s="2">
        <f t="shared" si="54"/>
        <v>10.881919999999999</v>
      </c>
      <c r="E506" s="2">
        <f t="shared" si="56"/>
        <v>10.775450000000001</v>
      </c>
      <c r="F506" s="2">
        <f t="shared" si="57"/>
        <v>10.742525000000001</v>
      </c>
      <c r="G506" s="2">
        <f t="shared" si="59"/>
        <v>10.867952000000002</v>
      </c>
      <c r="H506" s="2">
        <f t="shared" si="55"/>
        <v>10.767317000000006</v>
      </c>
      <c r="I506" s="2">
        <f t="array" ref="I506">SUMPRODUCT(B490:B509, (ROW(B490:B509)-ROW(B490)+1)) / (20*21/2)</f>
        <v>10.838502857142856</v>
      </c>
      <c r="J506" s="2">
        <f t="shared" si="58"/>
        <v>10.801398742818865</v>
      </c>
      <c r="K506" s="2">
        <f t="shared" si="60"/>
        <v>10.832779105105724</v>
      </c>
    </row>
    <row r="507" spans="1:11" ht="13.5" x14ac:dyDescent="0.25">
      <c r="A507" s="3">
        <v>42744</v>
      </c>
      <c r="B507" s="2">
        <v>10.961600000000001</v>
      </c>
      <c r="C507" s="2">
        <f t="shared" si="53"/>
        <v>4.0000000000013358E-3</v>
      </c>
      <c r="D507" s="2">
        <f t="shared" si="54"/>
        <v>10.937119999999998</v>
      </c>
      <c r="E507" s="2">
        <f t="shared" si="56"/>
        <v>10.807</v>
      </c>
      <c r="F507" s="2">
        <f t="shared" si="57"/>
        <v>10.756920000000001</v>
      </c>
      <c r="G507" s="2">
        <f t="shared" si="59"/>
        <v>10.865586</v>
      </c>
      <c r="H507" s="2">
        <f t="shared" si="55"/>
        <v>10.769558500000006</v>
      </c>
      <c r="I507" s="2">
        <f t="array" ref="I507">SUMPRODUCT(B491:B510, (ROW(B491:B510)-ROW(B491)+1)) / (20*21/2)</f>
        <v>10.852681428571428</v>
      </c>
      <c r="J507" s="2">
        <f t="shared" si="58"/>
        <v>10.816656005407545</v>
      </c>
      <c r="K507" s="2">
        <f t="shared" si="60"/>
        <v>10.8378309049055</v>
      </c>
    </row>
    <row r="508" spans="1:11" ht="13.5" x14ac:dyDescent="0.25">
      <c r="A508" s="3">
        <v>42745</v>
      </c>
      <c r="B508" s="2">
        <v>11.0404</v>
      </c>
      <c r="C508" s="2">
        <f t="shared" si="53"/>
        <v>7.8799999999999315E-2</v>
      </c>
      <c r="D508" s="2">
        <f t="shared" si="54"/>
        <v>10.992319999999999</v>
      </c>
      <c r="E508" s="2">
        <f t="shared" si="56"/>
        <v>10.846430000000002</v>
      </c>
      <c r="F508" s="2">
        <f t="shared" si="57"/>
        <v>10.767170000000002</v>
      </c>
      <c r="G508" s="2">
        <f t="shared" si="59"/>
        <v>10.866847999999999</v>
      </c>
      <c r="H508" s="2">
        <f t="shared" si="55"/>
        <v>10.771840000000005</v>
      </c>
      <c r="I508" s="2">
        <f t="array" ref="I508">SUMPRODUCT(B492:B511, (ROW(B492:B511)-ROW(B492)+1)) / (20*21/2)</f>
        <v>10.865615238095238</v>
      </c>
      <c r="J508" s="2">
        <f t="shared" si="58"/>
        <v>10.837964957273492</v>
      </c>
      <c r="K508" s="2">
        <f t="shared" si="60"/>
        <v>10.845774790987637</v>
      </c>
    </row>
    <row r="509" spans="1:11" ht="13.5" x14ac:dyDescent="0.25">
      <c r="A509" s="3">
        <v>42746</v>
      </c>
      <c r="B509" s="2">
        <v>10.9655</v>
      </c>
      <c r="C509" s="2">
        <f t="shared" si="53"/>
        <v>-7.4899999999999523E-2</v>
      </c>
      <c r="D509" s="2">
        <f t="shared" si="54"/>
        <v>10.985219999999998</v>
      </c>
      <c r="E509" s="2">
        <f t="shared" si="56"/>
        <v>10.88231</v>
      </c>
      <c r="F509" s="2">
        <f t="shared" si="57"/>
        <v>10.777225</v>
      </c>
      <c r="G509" s="2">
        <f t="shared" si="59"/>
        <v>10.865270000000001</v>
      </c>
      <c r="H509" s="2">
        <f t="shared" si="55"/>
        <v>10.773374000000006</v>
      </c>
      <c r="I509" s="2">
        <f t="array" ref="I509">SUMPRODUCT(B493:B512, (ROW(B493:B512)-ROW(B493)+1)) / (20*21/2)</f>
        <v>10.885218571428572</v>
      </c>
      <c r="J509" s="2">
        <f t="shared" si="58"/>
        <v>10.850111151818872</v>
      </c>
      <c r="K509" s="2">
        <f t="shared" si="60"/>
        <v>10.850469897223416</v>
      </c>
    </row>
    <row r="510" spans="1:11" ht="13.5" x14ac:dyDescent="0.25">
      <c r="A510" s="3">
        <v>42747</v>
      </c>
      <c r="B510" s="2">
        <v>10.9261</v>
      </c>
      <c r="C510" s="2">
        <f t="shared" si="53"/>
        <v>-3.9400000000000546E-2</v>
      </c>
      <c r="D510" s="2">
        <f t="shared" si="54"/>
        <v>10.97024</v>
      </c>
      <c r="E510" s="2">
        <f t="shared" si="56"/>
        <v>10.910310000000001</v>
      </c>
      <c r="F510" s="2">
        <f t="shared" si="57"/>
        <v>10.786295000000001</v>
      </c>
      <c r="G510" s="2">
        <f t="shared" si="59"/>
        <v>10.862984000000001</v>
      </c>
      <c r="H510" s="2">
        <f t="shared" si="55"/>
        <v>10.773984000000008</v>
      </c>
      <c r="I510" s="2">
        <f t="array" ref="I510">SUMPRODUCT(B494:B513, (ROW(B494:B513)-ROW(B494)+1)) / (20*21/2)</f>
        <v>10.903131904761903</v>
      </c>
      <c r="J510" s="2">
        <f t="shared" si="58"/>
        <v>10.85734818497898</v>
      </c>
      <c r="K510" s="2">
        <f t="shared" si="60"/>
        <v>10.853435783606811</v>
      </c>
    </row>
    <row r="511" spans="1:11" ht="13.5" x14ac:dyDescent="0.25">
      <c r="A511" s="3">
        <v>42748</v>
      </c>
      <c r="B511" s="2">
        <v>10.9221</v>
      </c>
      <c r="C511" s="2">
        <f t="shared" si="53"/>
        <v>-3.9999999999995595E-3</v>
      </c>
      <c r="D511" s="2">
        <f t="shared" si="54"/>
        <v>10.963139999999999</v>
      </c>
      <c r="E511" s="2">
        <f t="shared" si="56"/>
        <v>10.922530000000002</v>
      </c>
      <c r="F511" s="2">
        <f t="shared" si="57"/>
        <v>10.795165000000001</v>
      </c>
      <c r="G511" s="2">
        <f t="shared" si="59"/>
        <v>10.860617999999999</v>
      </c>
      <c r="H511" s="2">
        <f t="shared" si="55"/>
        <v>10.774742000000005</v>
      </c>
      <c r="I511" s="2">
        <f t="array" ref="I511">SUMPRODUCT(B495:B514, (ROW(B495:B514)-ROW(B495)+1)) / (20*21/2)</f>
        <v>10.912593333333332</v>
      </c>
      <c r="J511" s="2">
        <f t="shared" si="58"/>
        <v>10.863515024504792</v>
      </c>
      <c r="K511" s="2">
        <f t="shared" si="60"/>
        <v>10.856128497975172</v>
      </c>
    </row>
    <row r="512" spans="1:11" ht="13.5" x14ac:dyDescent="0.25">
      <c r="A512" s="3">
        <v>42751</v>
      </c>
      <c r="B512" s="2">
        <v>11.000999999999999</v>
      </c>
      <c r="C512" s="2">
        <f t="shared" si="53"/>
        <v>7.8899999999999082E-2</v>
      </c>
      <c r="D512" s="2">
        <f t="shared" si="54"/>
        <v>10.971019999999999</v>
      </c>
      <c r="E512" s="2">
        <f t="shared" si="56"/>
        <v>10.954070000000002</v>
      </c>
      <c r="F512" s="2">
        <f t="shared" si="57"/>
        <v>10.81291</v>
      </c>
      <c r="G512" s="2">
        <f t="shared" si="59"/>
        <v>10.860617999999999</v>
      </c>
      <c r="H512" s="2">
        <f t="shared" si="55"/>
        <v>10.77662150000001</v>
      </c>
      <c r="I512" s="2">
        <f t="array" ref="I512">SUMPRODUCT(B496:B515, (ROW(B496:B515)-ROW(B496)+1)) / (20*21/2)</f>
        <v>10.921455238095238</v>
      </c>
      <c r="J512" s="2">
        <f t="shared" si="58"/>
        <v>10.876608831694812</v>
      </c>
      <c r="K512" s="2">
        <f t="shared" si="60"/>
        <v>10.861809733348695</v>
      </c>
    </row>
    <row r="513" spans="1:11" ht="13.5" x14ac:dyDescent="0.25">
      <c r="A513" s="3">
        <v>42752</v>
      </c>
      <c r="B513" s="2">
        <v>11.000999999999999</v>
      </c>
      <c r="C513" s="2">
        <f t="shared" si="53"/>
        <v>0</v>
      </c>
      <c r="D513" s="2">
        <f t="shared" si="54"/>
        <v>10.963139999999999</v>
      </c>
      <c r="E513" s="2">
        <f t="shared" si="56"/>
        <v>10.977730000000001</v>
      </c>
      <c r="F513" s="2">
        <f t="shared" si="57"/>
        <v>10.830655000000002</v>
      </c>
      <c r="G513" s="2">
        <f t="shared" si="59"/>
        <v>10.860617999999999</v>
      </c>
      <c r="H513" s="2">
        <f t="shared" si="55"/>
        <v>10.778501000000011</v>
      </c>
      <c r="I513" s="2">
        <f t="array" ref="I513">SUMPRODUCT(B497:B516, (ROW(B497:B516)-ROW(B497)+1)) / (20*21/2)</f>
        <v>10.931598095238096</v>
      </c>
      <c r="J513" s="2">
        <f t="shared" si="58"/>
        <v>10.88845560962864</v>
      </c>
      <c r="K513" s="2">
        <f t="shared" si="60"/>
        <v>10.867268175178157</v>
      </c>
    </row>
    <row r="514" spans="1:11" ht="13.5" x14ac:dyDescent="0.25">
      <c r="A514" s="3">
        <v>42753</v>
      </c>
      <c r="B514" s="2">
        <v>10.93</v>
      </c>
      <c r="C514" s="2">
        <f t="shared" si="53"/>
        <v>-7.099999999999973E-2</v>
      </c>
      <c r="D514" s="2">
        <f t="shared" si="54"/>
        <v>10.956039999999998</v>
      </c>
      <c r="E514" s="2">
        <f t="shared" si="56"/>
        <v>10.97063</v>
      </c>
      <c r="F514" s="2">
        <f t="shared" si="57"/>
        <v>10.844849999999999</v>
      </c>
      <c r="G514" s="2">
        <f t="shared" si="59"/>
        <v>10.859355999999998</v>
      </c>
      <c r="H514" s="2">
        <f t="shared" si="55"/>
        <v>10.780025500000008</v>
      </c>
      <c r="I514" s="2">
        <f t="array" ref="I514">SUMPRODUCT(B498:B517, (ROW(B498:B517)-ROW(B498)+1)) / (20*21/2)</f>
        <v>10.939561428571428</v>
      </c>
      <c r="J514" s="2">
        <f t="shared" si="58"/>
        <v>10.892412218235437</v>
      </c>
      <c r="K514" s="2">
        <f t="shared" si="60"/>
        <v>10.869728246739799</v>
      </c>
    </row>
    <row r="515" spans="1:11" ht="13.5" x14ac:dyDescent="0.25">
      <c r="A515" s="3">
        <v>42754</v>
      </c>
      <c r="B515" s="2">
        <v>10.937900000000001</v>
      </c>
      <c r="C515" s="2">
        <f t="shared" si="53"/>
        <v>7.9000000000011283E-3</v>
      </c>
      <c r="D515" s="2">
        <f t="shared" si="54"/>
        <v>10.958399999999999</v>
      </c>
      <c r="E515" s="2">
        <f t="shared" si="56"/>
        <v>10.964320000000003</v>
      </c>
      <c r="F515" s="2">
        <f t="shared" si="57"/>
        <v>10.8551</v>
      </c>
      <c r="G515" s="2">
        <f t="shared" si="59"/>
        <v>10.858487999999998</v>
      </c>
      <c r="H515" s="2">
        <f t="shared" si="55"/>
        <v>10.781589500000006</v>
      </c>
      <c r="I515" s="2">
        <f t="array" ref="I515">SUMPRODUCT(B499:B518, (ROW(B499:B518)-ROW(B499)+1)) / (20*21/2)</f>
        <v>10.946059999999999</v>
      </c>
      <c r="J515" s="2">
        <f t="shared" si="58"/>
        <v>10.896744387927301</v>
      </c>
      <c r="K515" s="2">
        <f t="shared" si="60"/>
        <v>10.872401648828435</v>
      </c>
    </row>
    <row r="516" spans="1:11" ht="13.5" x14ac:dyDescent="0.25">
      <c r="A516" s="3">
        <v>42755</v>
      </c>
      <c r="B516" s="2">
        <v>10.961600000000001</v>
      </c>
      <c r="C516" s="2">
        <f t="shared" ref="C516:C579" si="61">B516-B515</f>
        <v>2.3699999999999832E-2</v>
      </c>
      <c r="D516" s="2">
        <f t="shared" si="54"/>
        <v>10.9663</v>
      </c>
      <c r="E516" s="2">
        <f t="shared" si="56"/>
        <v>10.964720000000002</v>
      </c>
      <c r="F516" s="2">
        <f t="shared" si="57"/>
        <v>10.870085000000001</v>
      </c>
      <c r="G516" s="2">
        <f t="shared" si="59"/>
        <v>10.859277999999996</v>
      </c>
      <c r="H516" s="2">
        <f t="shared" si="55"/>
        <v>10.783272000000006</v>
      </c>
      <c r="I516" s="2">
        <f t="array" ref="I516">SUMPRODUCT(B500:B519, (ROW(B500:B519)-ROW(B500)+1)) / (20*21/2)</f>
        <v>10.948084285714284</v>
      </c>
      <c r="J516" s="2">
        <f t="shared" si="58"/>
        <v>10.902921112886606</v>
      </c>
      <c r="K516" s="2">
        <f t="shared" si="60"/>
        <v>10.875899623384184</v>
      </c>
    </row>
    <row r="517" spans="1:11" ht="13.5" x14ac:dyDescent="0.25">
      <c r="A517" s="3">
        <v>42758</v>
      </c>
      <c r="B517" s="2">
        <v>10.9537</v>
      </c>
      <c r="C517" s="2">
        <f t="shared" si="61"/>
        <v>-7.9000000000011283E-3</v>
      </c>
      <c r="D517" s="2">
        <f t="shared" si="54"/>
        <v>10.95684</v>
      </c>
      <c r="E517" s="2">
        <f t="shared" si="56"/>
        <v>10.963930000000001</v>
      </c>
      <c r="F517" s="2">
        <f t="shared" si="57"/>
        <v>10.885465000000002</v>
      </c>
      <c r="G517" s="2">
        <f t="shared" si="59"/>
        <v>10.860067999999997</v>
      </c>
      <c r="H517" s="2">
        <f t="shared" si="55"/>
        <v>10.78491500000001</v>
      </c>
      <c r="I517" s="2">
        <f t="array" ref="I517">SUMPRODUCT(B501:B520, (ROW(B501:B520)-ROW(B501)+1)) / (20*21/2)</f>
        <v>10.944854285714287</v>
      </c>
      <c r="J517" s="2">
        <f t="shared" si="58"/>
        <v>10.907757197373595</v>
      </c>
      <c r="K517" s="2">
        <f t="shared" si="60"/>
        <v>10.87895061854559</v>
      </c>
    </row>
    <row r="518" spans="1:11" ht="13.5" x14ac:dyDescent="0.25">
      <c r="A518" s="3">
        <v>42759</v>
      </c>
      <c r="B518" s="2">
        <v>10.9537</v>
      </c>
      <c r="C518" s="2">
        <f t="shared" si="61"/>
        <v>0</v>
      </c>
      <c r="D518" s="2">
        <f t="shared" ref="D518:D581" si="62">AVERAGE(B514:B518)</f>
        <v>10.947379999999999</v>
      </c>
      <c r="E518" s="2">
        <f t="shared" si="56"/>
        <v>10.955259999999999</v>
      </c>
      <c r="F518" s="2">
        <f t="shared" si="57"/>
        <v>10.900845000000002</v>
      </c>
      <c r="G518" s="2">
        <f t="shared" si="59"/>
        <v>10.8607</v>
      </c>
      <c r="H518" s="2">
        <f t="shared" si="55"/>
        <v>10.786464500000012</v>
      </c>
      <c r="I518" s="2">
        <f t="array" ref="I518">SUMPRODUCT(B502:B521, (ROW(B502:B521)-ROW(B502)+1)) / (20*21/2)</f>
        <v>10.94425</v>
      </c>
      <c r="J518" s="2">
        <f t="shared" si="58"/>
        <v>10.912132702385634</v>
      </c>
      <c r="K518" s="2">
        <f t="shared" si="60"/>
        <v>10.88188196683792</v>
      </c>
    </row>
    <row r="519" spans="1:11" ht="13.5" x14ac:dyDescent="0.25">
      <c r="A519" s="3">
        <v>42760</v>
      </c>
      <c r="B519" s="2">
        <v>10.9221</v>
      </c>
      <c r="C519" s="2">
        <f t="shared" si="61"/>
        <v>-3.1599999999999184E-2</v>
      </c>
      <c r="D519" s="2">
        <f t="shared" si="62"/>
        <v>10.9458</v>
      </c>
      <c r="E519" s="2">
        <f t="shared" si="56"/>
        <v>10.95092</v>
      </c>
      <c r="F519" s="2">
        <f t="shared" si="57"/>
        <v>10.916615000000004</v>
      </c>
      <c r="G519" s="2">
        <f t="shared" si="59"/>
        <v>10.860699999999998</v>
      </c>
      <c r="H519" s="2">
        <f t="shared" si="55"/>
        <v>10.788042500000007</v>
      </c>
      <c r="I519" s="2">
        <f t="array" ref="I519">SUMPRODUCT(B503:B522, (ROW(B503:B522)-ROW(B503)+1)) / (20*21/2)</f>
        <v>10.942311428571427</v>
      </c>
      <c r="J519" s="2">
        <f t="shared" si="58"/>
        <v>10.913081968825098</v>
      </c>
      <c r="K519" s="2">
        <f t="shared" si="60"/>
        <v>10.883459144608983</v>
      </c>
    </row>
    <row r="520" spans="1:11" ht="13.5" x14ac:dyDescent="0.25">
      <c r="A520" s="3">
        <v>42761</v>
      </c>
      <c r="B520" s="2">
        <v>10.8827</v>
      </c>
      <c r="C520" s="2">
        <f t="shared" si="61"/>
        <v>-3.9400000000000546E-2</v>
      </c>
      <c r="D520" s="2">
        <f t="shared" si="62"/>
        <v>10.934760000000001</v>
      </c>
      <c r="E520" s="2">
        <f t="shared" si="56"/>
        <v>10.946579999999999</v>
      </c>
      <c r="F520" s="2">
        <f t="shared" si="57"/>
        <v>10.928445000000002</v>
      </c>
      <c r="G520" s="2">
        <f t="shared" si="59"/>
        <v>10.859121999999997</v>
      </c>
      <c r="H520" s="2">
        <f t="shared" si="55"/>
        <v>10.789051000000008</v>
      </c>
      <c r="I520" s="2">
        <f t="array" ref="I520">SUMPRODUCT(B504:B523, (ROW(B504:B523)-ROW(B504)+1)) / (20*21/2)</f>
        <v>10.932531904761904</v>
      </c>
      <c r="J520" s="2">
        <f t="shared" si="58"/>
        <v>10.910188447984613</v>
      </c>
      <c r="K520" s="2">
        <f t="shared" si="60"/>
        <v>10.883429374232161</v>
      </c>
    </row>
    <row r="521" spans="1:11" ht="13.5" x14ac:dyDescent="0.25">
      <c r="A521" s="3">
        <v>42762</v>
      </c>
      <c r="B521" s="2">
        <v>10.9221</v>
      </c>
      <c r="C521" s="2">
        <f t="shared" si="61"/>
        <v>3.9400000000000546E-2</v>
      </c>
      <c r="D521" s="2">
        <f t="shared" si="62"/>
        <v>10.92686</v>
      </c>
      <c r="E521" s="2">
        <f t="shared" si="56"/>
        <v>10.946580000000001</v>
      </c>
      <c r="F521" s="2">
        <f t="shared" si="57"/>
        <v>10.934555000000001</v>
      </c>
      <c r="G521" s="2">
        <f t="shared" si="59"/>
        <v>10.858331999999997</v>
      </c>
      <c r="H521" s="2">
        <f t="shared" si="55"/>
        <v>10.790536000000007</v>
      </c>
      <c r="I521" s="2">
        <f t="array" ref="I521">SUMPRODUCT(B505:B524, (ROW(B505:B524)-ROW(B505)+1)) / (20*21/2)</f>
        <v>10.922376666666667</v>
      </c>
      <c r="J521" s="2">
        <f t="shared" si="58"/>
        <v>10.911322881509887</v>
      </c>
      <c r="K521" s="2">
        <f t="shared" si="60"/>
        <v>10.884945869360314</v>
      </c>
    </row>
    <row r="522" spans="1:11" ht="13.5" x14ac:dyDescent="0.25">
      <c r="A522" s="3">
        <v>42765</v>
      </c>
      <c r="B522" s="2">
        <v>10.914199999999999</v>
      </c>
      <c r="C522" s="2">
        <f t="shared" si="61"/>
        <v>-7.9000000000011283E-3</v>
      </c>
      <c r="D522" s="2">
        <f t="shared" si="62"/>
        <v>10.91896</v>
      </c>
      <c r="E522" s="2">
        <f t="shared" si="56"/>
        <v>10.937899999999999</v>
      </c>
      <c r="F522" s="2">
        <f t="shared" si="57"/>
        <v>10.945985000000002</v>
      </c>
      <c r="G522" s="2">
        <f t="shared" si="59"/>
        <v>10.857384</v>
      </c>
      <c r="H522" s="2">
        <f t="shared" ref="H522:H585" si="63">AVERAGE(B323:B522)</f>
        <v>10.791981500000006</v>
      </c>
      <c r="I522" s="2">
        <f t="array" ref="I522">SUMPRODUCT(B506:B525, (ROW(B506:B525)-ROW(B506)+1)) / (20*21/2)</f>
        <v>10.912972380952381</v>
      </c>
      <c r="J522" s="2">
        <f t="shared" si="58"/>
        <v>10.911596892794661</v>
      </c>
      <c r="K522" s="2">
        <f t="shared" si="60"/>
        <v>10.886093090169714</v>
      </c>
    </row>
    <row r="523" spans="1:11" ht="13.5" x14ac:dyDescent="0.25">
      <c r="A523" s="3">
        <v>42766</v>
      </c>
      <c r="B523" s="2">
        <v>10.843299999999999</v>
      </c>
      <c r="C523" s="2">
        <f t="shared" si="61"/>
        <v>-7.0899999999999963E-2</v>
      </c>
      <c r="D523" s="2">
        <f t="shared" si="62"/>
        <v>10.896879999999999</v>
      </c>
      <c r="E523" s="2">
        <f t="shared" si="56"/>
        <v>10.922129999999999</v>
      </c>
      <c r="F523" s="2">
        <f t="shared" si="57"/>
        <v>10.94993</v>
      </c>
      <c r="G523" s="2">
        <f t="shared" si="59"/>
        <v>10.854229999999999</v>
      </c>
      <c r="H523" s="2">
        <f t="shared" si="63"/>
        <v>10.793147000000006</v>
      </c>
      <c r="I523" s="2">
        <f t="array" ref="I523">SUMPRODUCT(B507:B526, (ROW(B507:B526)-ROW(B507)+1)) / (20*21/2)</f>
        <v>10.903938095238097</v>
      </c>
      <c r="J523" s="2">
        <f t="shared" si="58"/>
        <v>10.905092426814218</v>
      </c>
      <c r="K523" s="2">
        <f t="shared" si="60"/>
        <v>10.884414929770902</v>
      </c>
    </row>
    <row r="524" spans="1:11" ht="13.5" x14ac:dyDescent="0.25">
      <c r="A524" s="3">
        <v>42767</v>
      </c>
      <c r="B524" s="2">
        <v>10.843299999999999</v>
      </c>
      <c r="C524" s="2">
        <f t="shared" si="61"/>
        <v>0</v>
      </c>
      <c r="D524" s="2">
        <f t="shared" si="62"/>
        <v>10.881119999999999</v>
      </c>
      <c r="E524" s="2">
        <f t="shared" ref="E524:E587" si="64">AVERAGE(B515:B524)</f>
        <v>10.913459999999999</v>
      </c>
      <c r="F524" s="2">
        <f t="shared" si="57"/>
        <v>10.942044999999998</v>
      </c>
      <c r="G524" s="2">
        <f t="shared" si="59"/>
        <v>10.851863999999999</v>
      </c>
      <c r="H524" s="2">
        <f t="shared" si="63"/>
        <v>10.794610500000008</v>
      </c>
      <c r="I524" s="2">
        <f t="array" ref="I524">SUMPRODUCT(B508:B527, (ROW(B508:B527)-ROW(B508)+1)) / (20*21/2)</f>
        <v>10.895848095238096</v>
      </c>
      <c r="J524" s="2">
        <f t="shared" si="58"/>
        <v>10.899207433784293</v>
      </c>
      <c r="K524" s="2">
        <f t="shared" si="60"/>
        <v>10.882802579583808</v>
      </c>
    </row>
    <row r="525" spans="1:11" ht="13.5" x14ac:dyDescent="0.25">
      <c r="A525" s="3">
        <v>42768</v>
      </c>
      <c r="B525" s="2">
        <v>10.843299999999999</v>
      </c>
      <c r="C525" s="2">
        <f t="shared" si="61"/>
        <v>0</v>
      </c>
      <c r="D525" s="2">
        <f t="shared" si="62"/>
        <v>10.873239999999999</v>
      </c>
      <c r="E525" s="2">
        <f t="shared" si="64"/>
        <v>10.904</v>
      </c>
      <c r="F525" s="2">
        <f t="shared" si="57"/>
        <v>10.934160000000002</v>
      </c>
      <c r="G525" s="2">
        <f t="shared" si="59"/>
        <v>10.851863999999999</v>
      </c>
      <c r="H525" s="2">
        <f t="shared" si="63"/>
        <v>10.796633500000006</v>
      </c>
      <c r="I525" s="2">
        <f t="array" ref="I525">SUMPRODUCT(B509:B528, (ROW(B509:B528)-ROW(B509)+1)) / (20*21/2)</f>
        <v>10.890950000000002</v>
      </c>
      <c r="J525" s="2">
        <f t="shared" si="58"/>
        <v>10.893882916281028</v>
      </c>
      <c r="K525" s="2">
        <f t="shared" si="60"/>
        <v>10.881253458815817</v>
      </c>
    </row>
    <row r="526" spans="1:11" ht="13.5" x14ac:dyDescent="0.25">
      <c r="A526" s="3">
        <v>42769</v>
      </c>
      <c r="B526" s="2">
        <v>10.8393</v>
      </c>
      <c r="C526" s="2">
        <f t="shared" si="61"/>
        <v>-3.9999999999995595E-3</v>
      </c>
      <c r="D526" s="2">
        <f t="shared" si="62"/>
        <v>10.856680000000001</v>
      </c>
      <c r="E526" s="2">
        <f t="shared" si="64"/>
        <v>10.891769999999998</v>
      </c>
      <c r="F526" s="2">
        <f t="shared" si="57"/>
        <v>10.928245</v>
      </c>
      <c r="G526" s="2">
        <f t="shared" si="59"/>
        <v>10.851783999999999</v>
      </c>
      <c r="H526" s="2">
        <f t="shared" si="63"/>
        <v>10.798729500000009</v>
      </c>
      <c r="I526" s="2">
        <f t="array" ref="I526">SUMPRODUCT(B510:B529, (ROW(B510:B529)-ROW(B510)+1)) / (20*21/2)</f>
        <v>10.894744761904763</v>
      </c>
      <c r="J526" s="2">
        <f t="shared" si="58"/>
        <v>10.888684543301881</v>
      </c>
      <c r="K526" s="2">
        <f t="shared" si="60"/>
        <v>10.879608225136764</v>
      </c>
    </row>
    <row r="527" spans="1:11" ht="13.5" x14ac:dyDescent="0.25">
      <c r="A527" s="3">
        <v>42772</v>
      </c>
      <c r="B527" s="2">
        <v>10.843299999999999</v>
      </c>
      <c r="C527" s="2">
        <f t="shared" si="61"/>
        <v>3.9999999999995595E-3</v>
      </c>
      <c r="D527" s="2">
        <f t="shared" si="62"/>
        <v>10.842499999999999</v>
      </c>
      <c r="E527" s="2">
        <f t="shared" si="64"/>
        <v>10.880729999999998</v>
      </c>
      <c r="F527" s="2">
        <f t="shared" si="57"/>
        <v>10.922330000000001</v>
      </c>
      <c r="G527" s="2">
        <f t="shared" si="59"/>
        <v>10.849417999999998</v>
      </c>
      <c r="H527" s="2">
        <f t="shared" si="63"/>
        <v>10.800845500000007</v>
      </c>
      <c r="I527" s="2">
        <f t="array" ref="I527">SUMPRODUCT(B511:B530, (ROW(B511:B530)-ROW(B511)+1)) / (20*21/2)</f>
        <v>10.89183380952381</v>
      </c>
      <c r="J527" s="2">
        <f t="shared" si="58"/>
        <v>10.884362205844559</v>
      </c>
      <c r="K527" s="2">
        <f t="shared" si="60"/>
        <v>10.878184373170617</v>
      </c>
    </row>
    <row r="528" spans="1:11" ht="13.5" x14ac:dyDescent="0.25">
      <c r="A528" s="3">
        <v>42773</v>
      </c>
      <c r="B528" s="2">
        <v>10.870900000000001</v>
      </c>
      <c r="C528" s="2">
        <f t="shared" si="61"/>
        <v>2.7600000000001401E-2</v>
      </c>
      <c r="D528" s="2">
        <f t="shared" si="62"/>
        <v>10.84802</v>
      </c>
      <c r="E528" s="2">
        <f t="shared" si="64"/>
        <v>10.872449999999999</v>
      </c>
      <c r="F528" s="2">
        <f t="shared" si="57"/>
        <v>10.913855</v>
      </c>
      <c r="G528" s="2">
        <f t="shared" si="59"/>
        <v>10.848393999999999</v>
      </c>
      <c r="H528" s="2">
        <f t="shared" si="63"/>
        <v>10.803193000000004</v>
      </c>
      <c r="I528" s="2">
        <f t="array" ref="I528">SUMPRODUCT(B512:B531, (ROW(B512:B531)-ROW(B512)+1)) / (20*21/2)</f>
        <v>10.893262857142856</v>
      </c>
      <c r="J528" s="2">
        <f t="shared" si="58"/>
        <v>10.883080091002221</v>
      </c>
      <c r="K528" s="2">
        <f t="shared" si="60"/>
        <v>10.877898711477652</v>
      </c>
    </row>
    <row r="529" spans="1:11" ht="13.5" x14ac:dyDescent="0.25">
      <c r="A529" s="3">
        <v>42774</v>
      </c>
      <c r="B529" s="2">
        <v>10.9537</v>
      </c>
      <c r="C529" s="2">
        <f t="shared" si="61"/>
        <v>8.2799999999998875E-2</v>
      </c>
      <c r="D529" s="2">
        <f t="shared" si="62"/>
        <v>10.870099999999999</v>
      </c>
      <c r="E529" s="2">
        <f t="shared" si="64"/>
        <v>10.875609999999998</v>
      </c>
      <c r="F529" s="2">
        <f t="shared" si="57"/>
        <v>10.913264999999999</v>
      </c>
      <c r="G529" s="2">
        <f t="shared" si="59"/>
        <v>10.848631999999998</v>
      </c>
      <c r="H529" s="2">
        <f t="shared" si="63"/>
        <v>10.806700000000003</v>
      </c>
      <c r="I529" s="2">
        <f t="array" ref="I529">SUMPRODUCT(B513:B532, (ROW(B513:B532)-ROW(B513)+1)) / (20*21/2)</f>
        <v>10.898425238095237</v>
      </c>
      <c r="J529" s="2">
        <f t="shared" si="58"/>
        <v>10.889805796621058</v>
      </c>
      <c r="K529" s="2">
        <f t="shared" si="60"/>
        <v>10.880871311027548</v>
      </c>
    </row>
    <row r="530" spans="1:11" ht="13.5" x14ac:dyDescent="0.25">
      <c r="A530" s="3">
        <v>42775</v>
      </c>
      <c r="B530" s="2">
        <v>10.8827</v>
      </c>
      <c r="C530" s="2">
        <f t="shared" si="61"/>
        <v>-7.099999999999973E-2</v>
      </c>
      <c r="D530" s="2">
        <f t="shared" si="62"/>
        <v>10.877979999999999</v>
      </c>
      <c r="E530" s="2">
        <f t="shared" si="64"/>
        <v>10.87561</v>
      </c>
      <c r="F530" s="2">
        <f t="shared" si="57"/>
        <v>10.911095</v>
      </c>
      <c r="G530" s="2">
        <f t="shared" si="59"/>
        <v>10.847449999999997</v>
      </c>
      <c r="H530" s="2">
        <f t="shared" si="63"/>
        <v>10.809852000000003</v>
      </c>
      <c r="I530" s="2">
        <f t="array" ref="I530">SUMPRODUCT(B514:B533, (ROW(B514:B533)-ROW(B514)+1)) / (20*21/2)</f>
        <v>10.907509047619047</v>
      </c>
      <c r="J530" s="2">
        <f t="shared" si="58"/>
        <v>10.88912905408572</v>
      </c>
      <c r="K530" s="2">
        <f t="shared" si="60"/>
        <v>10.880943024320585</v>
      </c>
    </row>
    <row r="531" spans="1:11" ht="13.5" x14ac:dyDescent="0.25">
      <c r="A531" s="3">
        <v>42776</v>
      </c>
      <c r="B531" s="2">
        <v>10.9261</v>
      </c>
      <c r="C531" s="2">
        <f t="shared" si="61"/>
        <v>4.3400000000000105E-2</v>
      </c>
      <c r="D531" s="2">
        <f t="shared" si="62"/>
        <v>10.895339999999999</v>
      </c>
      <c r="E531" s="2">
        <f t="shared" si="64"/>
        <v>10.876010000000001</v>
      </c>
      <c r="F531" s="2">
        <f t="shared" si="57"/>
        <v>10.911294999999999</v>
      </c>
      <c r="G531" s="2">
        <f t="shared" si="59"/>
        <v>10.846897999999999</v>
      </c>
      <c r="H531" s="2">
        <f t="shared" si="63"/>
        <v>10.813221000000004</v>
      </c>
      <c r="I531" s="2">
        <f t="array" ref="I531">SUMPRODUCT(B515:B534, (ROW(B515:B534)-ROW(B515)+1)) / (20*21/2)</f>
        <v>10.912450476190475</v>
      </c>
      <c r="J531" s="2">
        <f t="shared" si="58"/>
        <v>10.892650096553748</v>
      </c>
      <c r="K531" s="2">
        <f t="shared" si="60"/>
        <v>10.882713886111935</v>
      </c>
    </row>
    <row r="532" spans="1:11" ht="13.5" x14ac:dyDescent="0.25">
      <c r="A532" s="3">
        <v>42779</v>
      </c>
      <c r="B532" s="2">
        <v>10.9655</v>
      </c>
      <c r="C532" s="2">
        <f t="shared" si="61"/>
        <v>3.9400000000000546E-2</v>
      </c>
      <c r="D532" s="2">
        <f t="shared" si="62"/>
        <v>10.919779999999999</v>
      </c>
      <c r="E532" s="2">
        <f t="shared" si="64"/>
        <v>10.88114</v>
      </c>
      <c r="F532" s="2">
        <f t="shared" ref="F532:F595" si="65">AVERAGE(B513:B532)</f>
        <v>10.909519999999999</v>
      </c>
      <c r="G532" s="2">
        <f t="shared" si="59"/>
        <v>10.847608000000001</v>
      </c>
      <c r="H532" s="2">
        <f t="shared" si="63"/>
        <v>10.816787000000003</v>
      </c>
      <c r="I532" s="2">
        <f t="array" ref="I532">SUMPRODUCT(B516:B535, (ROW(B516:B535)-ROW(B516)+1)) / (20*21/2)</f>
        <v>10.917241428571428</v>
      </c>
      <c r="J532" s="2">
        <f t="shared" si="58"/>
        <v>10.899588182596247</v>
      </c>
      <c r="K532" s="2">
        <f t="shared" si="60"/>
        <v>10.885960400382055</v>
      </c>
    </row>
    <row r="533" spans="1:11" ht="13.5" x14ac:dyDescent="0.25">
      <c r="A533" s="3">
        <v>42780</v>
      </c>
      <c r="B533" s="2">
        <v>11.004899999999999</v>
      </c>
      <c r="C533" s="2">
        <f t="shared" si="61"/>
        <v>3.9399999999998769E-2</v>
      </c>
      <c r="D533" s="2">
        <f t="shared" si="62"/>
        <v>10.946579999999999</v>
      </c>
      <c r="E533" s="2">
        <f t="shared" si="64"/>
        <v>10.897300000000001</v>
      </c>
      <c r="F533" s="2">
        <f t="shared" si="65"/>
        <v>10.909714999999998</v>
      </c>
      <c r="G533" s="2">
        <f t="shared" si="59"/>
        <v>10.849264</v>
      </c>
      <c r="H533" s="2">
        <f t="shared" si="63"/>
        <v>10.820736500000002</v>
      </c>
      <c r="I533" s="2">
        <f t="array" ref="I533">SUMPRODUCT(B517:B536, (ROW(B517:B536)-ROW(B517)+1)) / (20*21/2)</f>
        <v>10.921919523809523</v>
      </c>
      <c r="J533" s="2">
        <f t="shared" ref="J533:J596" si="66">$J$4*B533+J532*(1-$J$4)</f>
        <v>10.909617879491842</v>
      </c>
      <c r="K533" s="2">
        <f t="shared" si="60"/>
        <v>10.89062469840629</v>
      </c>
    </row>
    <row r="534" spans="1:11" ht="13.5" x14ac:dyDescent="0.25">
      <c r="A534" s="3">
        <v>42781</v>
      </c>
      <c r="B534" s="2">
        <v>10.961600000000001</v>
      </c>
      <c r="C534" s="2">
        <f t="shared" si="61"/>
        <v>-4.3299999999998562E-2</v>
      </c>
      <c r="D534" s="2">
        <f t="shared" si="62"/>
        <v>10.948159999999998</v>
      </c>
      <c r="E534" s="2">
        <f t="shared" si="64"/>
        <v>10.909130000000001</v>
      </c>
      <c r="F534" s="2">
        <f t="shared" si="65"/>
        <v>10.911294999999999</v>
      </c>
      <c r="G534" s="2">
        <f t="shared" si="59"/>
        <v>10.850212000000001</v>
      </c>
      <c r="H534" s="2">
        <f t="shared" si="63"/>
        <v>10.823910000000003</v>
      </c>
      <c r="I534" s="2">
        <f t="array" ref="I534">SUMPRODUCT(B518:B537, (ROW(B518:B537)-ROW(B518)+1)) / (20*21/2)</f>
        <v>10.920959523809524</v>
      </c>
      <c r="J534" s="2">
        <f t="shared" si="66"/>
        <v>10.914568557635477</v>
      </c>
      <c r="K534" s="2">
        <f t="shared" si="60"/>
        <v>10.893408043566829</v>
      </c>
    </row>
    <row r="535" spans="1:11" ht="13.5" x14ac:dyDescent="0.25">
      <c r="A535" s="3">
        <v>42782</v>
      </c>
      <c r="B535" s="2">
        <v>10.961600000000001</v>
      </c>
      <c r="C535" s="2">
        <f t="shared" si="61"/>
        <v>0</v>
      </c>
      <c r="D535" s="2">
        <f t="shared" si="62"/>
        <v>10.963940000000003</v>
      </c>
      <c r="E535" s="2">
        <f t="shared" si="64"/>
        <v>10.920960000000003</v>
      </c>
      <c r="F535" s="2">
        <f t="shared" si="65"/>
        <v>10.912479999999999</v>
      </c>
      <c r="G535" s="2">
        <f t="shared" si="59"/>
        <v>10.851790000000001</v>
      </c>
      <c r="H535" s="2">
        <f t="shared" si="63"/>
        <v>10.827456500000004</v>
      </c>
      <c r="I535" s="2">
        <f t="array" ref="I535">SUMPRODUCT(B519:B538, (ROW(B519:B538)-ROW(B519)+1)) / (20*21/2)</f>
        <v>10.920243809523807</v>
      </c>
      <c r="J535" s="2">
        <f t="shared" si="66"/>
        <v>10.919047742622574</v>
      </c>
      <c r="K535" s="2">
        <f t="shared" si="60"/>
        <v>10.896082237936758</v>
      </c>
    </row>
    <row r="536" spans="1:11" ht="13.5" x14ac:dyDescent="0.25">
      <c r="A536" s="3">
        <v>42783</v>
      </c>
      <c r="B536" s="2">
        <v>10.961600000000001</v>
      </c>
      <c r="C536" s="2">
        <f t="shared" si="61"/>
        <v>0</v>
      </c>
      <c r="D536" s="2">
        <f t="shared" si="62"/>
        <v>10.971040000000002</v>
      </c>
      <c r="E536" s="2">
        <f t="shared" si="64"/>
        <v>10.933190000000002</v>
      </c>
      <c r="F536" s="2">
        <f t="shared" si="65"/>
        <v>10.912479999999999</v>
      </c>
      <c r="G536" s="2">
        <f t="shared" si="59"/>
        <v>10.854946</v>
      </c>
      <c r="H536" s="2">
        <f t="shared" si="63"/>
        <v>10.831170500000006</v>
      </c>
      <c r="I536" s="2">
        <f t="array" ref="I536">SUMPRODUCT(B520:B539, (ROW(B520:B539)-ROW(B520)+1)) / (20*21/2)</f>
        <v>10.925410476190475</v>
      </c>
      <c r="J536" s="2">
        <f t="shared" si="66"/>
        <v>10.92310033856328</v>
      </c>
      <c r="K536" s="2">
        <f t="shared" si="60"/>
        <v>10.898651561939239</v>
      </c>
    </row>
    <row r="537" spans="1:11" ht="13.5" x14ac:dyDescent="0.25">
      <c r="A537" s="3">
        <v>42786</v>
      </c>
      <c r="B537" s="2">
        <v>10.9024</v>
      </c>
      <c r="C537" s="2">
        <f t="shared" si="61"/>
        <v>-5.9200000000000585E-2</v>
      </c>
      <c r="D537" s="2">
        <f t="shared" si="62"/>
        <v>10.95842</v>
      </c>
      <c r="E537" s="2">
        <f t="shared" si="64"/>
        <v>10.939100000000002</v>
      </c>
      <c r="F537" s="2">
        <f t="shared" si="65"/>
        <v>10.909915</v>
      </c>
      <c r="G537" s="2">
        <f t="shared" si="59"/>
        <v>10.859520000000002</v>
      </c>
      <c r="H537" s="2">
        <f t="shared" si="63"/>
        <v>10.834588500000004</v>
      </c>
      <c r="I537" s="2">
        <f t="array" ref="I537">SUMPRODUCT(B521:B540, (ROW(B521:B540)-ROW(B521)+1)) / (20*21/2)</f>
        <v>10.936017619047618</v>
      </c>
      <c r="J537" s="2">
        <f t="shared" si="66"/>
        <v>10.92112887774773</v>
      </c>
      <c r="K537" s="2">
        <f t="shared" si="60"/>
        <v>10.898798559510251</v>
      </c>
    </row>
    <row r="538" spans="1:11" ht="13.5" x14ac:dyDescent="0.25">
      <c r="A538" s="3">
        <v>42787</v>
      </c>
      <c r="B538" s="2">
        <v>10.9024</v>
      </c>
      <c r="C538" s="2">
        <f t="shared" si="61"/>
        <v>0</v>
      </c>
      <c r="D538" s="2">
        <f t="shared" si="62"/>
        <v>10.93792</v>
      </c>
      <c r="E538" s="2">
        <f t="shared" si="64"/>
        <v>10.94225</v>
      </c>
      <c r="F538" s="2">
        <f t="shared" si="65"/>
        <v>10.907349999999999</v>
      </c>
      <c r="G538" s="2">
        <f t="shared" si="59"/>
        <v>10.860859999999997</v>
      </c>
      <c r="H538" s="2">
        <f t="shared" si="63"/>
        <v>10.838025500000004</v>
      </c>
      <c r="I538" s="2">
        <f t="array" ref="I538">SUMPRODUCT(B522:B541, (ROW(B522:B541)-ROW(B522)+1)) / (20*21/2)</f>
        <v>10.944462857142858</v>
      </c>
      <c r="J538" s="2">
        <f t="shared" si="66"/>
        <v>10.919345175105089</v>
      </c>
      <c r="K538" s="2">
        <f t="shared" si="60"/>
        <v>10.898939792470633</v>
      </c>
    </row>
    <row r="539" spans="1:11" ht="13.5" x14ac:dyDescent="0.25">
      <c r="A539" s="3">
        <v>42788</v>
      </c>
      <c r="B539" s="2">
        <v>10.961600000000001</v>
      </c>
      <c r="C539" s="2">
        <f t="shared" si="61"/>
        <v>5.9200000000000585E-2</v>
      </c>
      <c r="D539" s="2">
        <f t="shared" si="62"/>
        <v>10.93792</v>
      </c>
      <c r="E539" s="2">
        <f t="shared" si="64"/>
        <v>10.94304</v>
      </c>
      <c r="F539" s="2">
        <f t="shared" si="65"/>
        <v>10.909324999999999</v>
      </c>
      <c r="G539" s="2">
        <f t="shared" si="59"/>
        <v>10.864804000000001</v>
      </c>
      <c r="H539" s="2">
        <f t="shared" si="63"/>
        <v>10.841702500000004</v>
      </c>
      <c r="I539" s="2">
        <f t="array" ref="I539">SUMPRODUCT(B523:B542, (ROW(B523:B542)-ROW(B523)+1)) / (20*21/2)</f>
        <v>10.957770952380955</v>
      </c>
      <c r="J539" s="2">
        <f t="shared" si="66"/>
        <v>10.923369444142701</v>
      </c>
      <c r="K539" s="2">
        <f t="shared" si="60"/>
        <v>10.901397055511001</v>
      </c>
    </row>
    <row r="540" spans="1:11" ht="13.5" x14ac:dyDescent="0.25">
      <c r="A540" s="3">
        <v>42789</v>
      </c>
      <c r="B540" s="2">
        <v>11.0207</v>
      </c>
      <c r="C540" s="2">
        <f t="shared" si="61"/>
        <v>5.9099999999999042E-2</v>
      </c>
      <c r="D540" s="2">
        <f t="shared" si="62"/>
        <v>10.949740000000002</v>
      </c>
      <c r="E540" s="2">
        <f t="shared" si="64"/>
        <v>10.956840000000003</v>
      </c>
      <c r="F540" s="2">
        <f t="shared" si="65"/>
        <v>10.916225000000001</v>
      </c>
      <c r="G540" s="2">
        <f t="shared" si="59"/>
        <v>10.870324000000004</v>
      </c>
      <c r="H540" s="2">
        <f t="shared" si="63"/>
        <v>10.844799000000002</v>
      </c>
      <c r="I540" s="2">
        <f t="array" ref="I540">SUMPRODUCT(B524:B543, (ROW(B524:B543)-ROW(B524)+1)) / (20*21/2)</f>
        <v>10.97227</v>
      </c>
      <c r="J540" s="2">
        <f t="shared" si="66"/>
        <v>10.932639020891015</v>
      </c>
      <c r="K540" s="2">
        <f t="shared" si="60"/>
        <v>10.906075602353706</v>
      </c>
    </row>
    <row r="541" spans="1:11" ht="13.5" x14ac:dyDescent="0.25">
      <c r="A541" s="3">
        <v>42790</v>
      </c>
      <c r="B541" s="2">
        <v>11.004899999999999</v>
      </c>
      <c r="C541" s="2">
        <f t="shared" si="61"/>
        <v>-1.580000000000048E-2</v>
      </c>
      <c r="D541" s="2">
        <f t="shared" si="62"/>
        <v>10.958400000000001</v>
      </c>
      <c r="E541" s="2">
        <f t="shared" si="64"/>
        <v>10.964720000000003</v>
      </c>
      <c r="F541" s="2">
        <f t="shared" si="65"/>
        <v>10.920365</v>
      </c>
      <c r="G541" s="2">
        <f t="shared" si="59"/>
        <v>10.875528000000001</v>
      </c>
      <c r="H541" s="2">
        <f t="shared" si="63"/>
        <v>10.847257000000003</v>
      </c>
      <c r="I541" s="2">
        <f t="array" ref="I541">SUMPRODUCT(B525:B544, (ROW(B525:B544)-ROW(B525)+1)) / (20*21/2)</f>
        <v>10.985642380952381</v>
      </c>
      <c r="J541" s="2">
        <f t="shared" si="66"/>
        <v>10.939521018901393</v>
      </c>
      <c r="K541" s="2">
        <f t="shared" si="60"/>
        <v>10.909951068928072</v>
      </c>
    </row>
    <row r="542" spans="1:11" ht="13.5" x14ac:dyDescent="0.25">
      <c r="A542" s="3">
        <v>42793</v>
      </c>
      <c r="B542" s="2">
        <v>11.0601</v>
      </c>
      <c r="C542" s="2">
        <f t="shared" si="61"/>
        <v>5.5200000000001026E-2</v>
      </c>
      <c r="D542" s="2">
        <f t="shared" si="62"/>
        <v>10.989940000000001</v>
      </c>
      <c r="E542" s="2">
        <f t="shared" si="64"/>
        <v>10.97418</v>
      </c>
      <c r="F542" s="2">
        <f t="shared" si="65"/>
        <v>10.927660000000001</v>
      </c>
      <c r="G542" s="2">
        <f t="shared" si="59"/>
        <v>10.883808000000002</v>
      </c>
      <c r="H542" s="2">
        <f t="shared" si="63"/>
        <v>10.849432000000002</v>
      </c>
      <c r="I542" s="2">
        <f t="array" ref="I542">SUMPRODUCT(B526:B545, (ROW(B526:B545)-ROW(B526)+1)) / (20*21/2)</f>
        <v>10.999764285714287</v>
      </c>
      <c r="J542" s="2">
        <f t="shared" si="66"/>
        <v>10.951004731386975</v>
      </c>
      <c r="K542" s="2">
        <f t="shared" si="60"/>
        <v>10.915839262303441</v>
      </c>
    </row>
    <row r="543" spans="1:11" ht="13.5" x14ac:dyDescent="0.25">
      <c r="A543" s="3">
        <v>42794</v>
      </c>
      <c r="B543" s="2">
        <v>11.0799</v>
      </c>
      <c r="C543" s="2">
        <f t="shared" si="61"/>
        <v>1.980000000000004E-2</v>
      </c>
      <c r="D543" s="2">
        <f t="shared" si="62"/>
        <v>11.02544</v>
      </c>
      <c r="E543" s="2">
        <f t="shared" si="64"/>
        <v>10.981680000000001</v>
      </c>
      <c r="F543" s="2">
        <f t="shared" si="65"/>
        <v>10.939490000000003</v>
      </c>
      <c r="G543" s="2">
        <f t="shared" si="59"/>
        <v>10.892484</v>
      </c>
      <c r="H543" s="2">
        <f t="shared" si="63"/>
        <v>10.851519500000004</v>
      </c>
      <c r="I543" s="2">
        <f t="array" ref="I543">SUMPRODUCT(B527:B546, (ROW(B527:B546)-ROW(B527)+1)) / (20*21/2)</f>
        <v>11.014160952380953</v>
      </c>
      <c r="J543" s="2">
        <f t="shared" si="66"/>
        <v>10.963280471254883</v>
      </c>
      <c r="K543" s="2">
        <f t="shared" si="60"/>
        <v>10.922273016722913</v>
      </c>
    </row>
    <row r="544" spans="1:11" ht="13.5" x14ac:dyDescent="0.25">
      <c r="A544" s="3">
        <v>42795</v>
      </c>
      <c r="B544" s="2">
        <v>11.0799</v>
      </c>
      <c r="C544" s="2">
        <f t="shared" si="61"/>
        <v>0</v>
      </c>
      <c r="D544" s="2">
        <f t="shared" si="62"/>
        <v>11.049099999999999</v>
      </c>
      <c r="E544" s="2">
        <f t="shared" si="64"/>
        <v>10.993510000000001</v>
      </c>
      <c r="F544" s="2">
        <f t="shared" si="65"/>
        <v>10.951320000000003</v>
      </c>
      <c r="G544" s="2">
        <f t="shared" si="59"/>
        <v>10.901159999999997</v>
      </c>
      <c r="H544" s="2">
        <f t="shared" si="63"/>
        <v>10.853420500000004</v>
      </c>
      <c r="I544" s="2">
        <f t="array" ref="I544">SUMPRODUCT(B528:B547, (ROW(B528:B547)-ROW(B528)+1)) / (20*21/2)</f>
        <v>11.026119523809523</v>
      </c>
      <c r="J544" s="2">
        <f t="shared" si="66"/>
        <v>10.974387093040132</v>
      </c>
      <c r="K544" s="2">
        <f t="shared" si="60"/>
        <v>10.928454467047505</v>
      </c>
    </row>
    <row r="545" spans="1:11" ht="13.5" x14ac:dyDescent="0.25">
      <c r="A545" s="3">
        <v>42796</v>
      </c>
      <c r="B545" s="2">
        <v>11.099600000000001</v>
      </c>
      <c r="C545" s="2">
        <f t="shared" si="61"/>
        <v>1.9700000000000273E-2</v>
      </c>
      <c r="D545" s="2">
        <f t="shared" si="62"/>
        <v>11.06488</v>
      </c>
      <c r="E545" s="2">
        <f t="shared" si="64"/>
        <v>11.00731</v>
      </c>
      <c r="F545" s="2">
        <f t="shared" si="65"/>
        <v>10.964135000000002</v>
      </c>
      <c r="G545" s="2">
        <f t="shared" si="59"/>
        <v>10.908493999999997</v>
      </c>
      <c r="H545" s="2">
        <f t="shared" si="63"/>
        <v>10.855420000000004</v>
      </c>
      <c r="I545" s="2">
        <f t="array" ref="I545">SUMPRODUCT(B529:B548, (ROW(B529:B548)-ROW(B529)+1)) / (20*21/2)</f>
        <v>11.038343809523807</v>
      </c>
      <c r="J545" s="2">
        <f t="shared" si="66"/>
        <v>10.986312131798215</v>
      </c>
      <c r="K545" s="2">
        <f t="shared" si="60"/>
        <v>10.935166056575055</v>
      </c>
    </row>
    <row r="546" spans="1:11" ht="13.5" x14ac:dyDescent="0.25">
      <c r="A546" s="3">
        <v>42797</v>
      </c>
      <c r="B546" s="2">
        <v>11.1153</v>
      </c>
      <c r="C546" s="2">
        <f t="shared" si="61"/>
        <v>1.5699999999998937E-2</v>
      </c>
      <c r="D546" s="2">
        <f t="shared" si="62"/>
        <v>11.086960000000001</v>
      </c>
      <c r="E546" s="2">
        <f t="shared" si="64"/>
        <v>11.022679999999999</v>
      </c>
      <c r="F546" s="2">
        <f t="shared" si="65"/>
        <v>10.977935000000002</v>
      </c>
      <c r="G546" s="2">
        <f t="shared" si="59"/>
        <v>10.917562</v>
      </c>
      <c r="H546" s="2">
        <f t="shared" si="63"/>
        <v>10.857516500000004</v>
      </c>
      <c r="I546" s="2">
        <f t="array" ref="I546">SUMPRODUCT(B530:B549, (ROW(B530:B549)-ROW(B530)+1)) / (20*21/2)</f>
        <v>11.049385238095237</v>
      </c>
      <c r="J546" s="2">
        <f t="shared" si="66"/>
        <v>10.998596690674576</v>
      </c>
      <c r="K546" s="2">
        <f t="shared" si="60"/>
        <v>10.942230132787799</v>
      </c>
    </row>
    <row r="547" spans="1:11" ht="13.5" x14ac:dyDescent="0.25">
      <c r="A547" s="3">
        <v>42800</v>
      </c>
      <c r="B547" s="2">
        <v>11.1035</v>
      </c>
      <c r="C547" s="2">
        <f t="shared" si="61"/>
        <v>-1.1799999999999145E-2</v>
      </c>
      <c r="D547" s="2">
        <f t="shared" si="62"/>
        <v>11.09564</v>
      </c>
      <c r="E547" s="2">
        <f t="shared" si="64"/>
        <v>11.04279</v>
      </c>
      <c r="F547" s="2">
        <f t="shared" si="65"/>
        <v>10.990945000000002</v>
      </c>
      <c r="G547" s="2">
        <f t="shared" si="59"/>
        <v>10.92671</v>
      </c>
      <c r="H547" s="2">
        <f t="shared" si="63"/>
        <v>10.859535500000003</v>
      </c>
      <c r="I547" s="2">
        <f t="array" ref="I547">SUMPRODUCT(B531:B550, (ROW(B531:B550)-ROW(B531)+1)) / (20*21/2)</f>
        <v>11.056257142857142</v>
      </c>
      <c r="J547" s="2">
        <f t="shared" si="66"/>
        <v>11.008587482038903</v>
      </c>
      <c r="K547" s="2">
        <f t="shared" si="60"/>
        <v>10.948554441305925</v>
      </c>
    </row>
    <row r="548" spans="1:11" ht="13.5" x14ac:dyDescent="0.25">
      <c r="A548" s="3">
        <v>42801</v>
      </c>
      <c r="B548" s="2">
        <v>11.119300000000001</v>
      </c>
      <c r="C548" s="2">
        <f t="shared" si="61"/>
        <v>1.580000000000048E-2</v>
      </c>
      <c r="D548" s="2">
        <f t="shared" si="62"/>
        <v>11.103520000000001</v>
      </c>
      <c r="E548" s="2">
        <f t="shared" si="64"/>
        <v>11.06448</v>
      </c>
      <c r="F548" s="2">
        <f t="shared" si="65"/>
        <v>11.003365000000001</v>
      </c>
      <c r="G548" s="2">
        <f t="shared" si="59"/>
        <v>10.936174000000001</v>
      </c>
      <c r="H548" s="2">
        <f t="shared" si="63"/>
        <v>10.862379000000001</v>
      </c>
      <c r="I548" s="2">
        <f t="array" ref="I548">SUMPRODUCT(B532:B551, (ROW(B532:B551)-ROW(B532)+1)) / (20*21/2)</f>
        <v>11.071933333333332</v>
      </c>
      <c r="J548" s="2">
        <f t="shared" si="66"/>
        <v>11.019131531368533</v>
      </c>
      <c r="K548" s="2">
        <f t="shared" si="60"/>
        <v>10.955250345568437</v>
      </c>
    </row>
    <row r="549" spans="1:11" ht="13.5" x14ac:dyDescent="0.25">
      <c r="A549" s="3">
        <v>42802</v>
      </c>
      <c r="B549" s="2">
        <v>11.119300000000001</v>
      </c>
      <c r="C549" s="2">
        <f t="shared" si="61"/>
        <v>0</v>
      </c>
      <c r="D549" s="2">
        <f t="shared" si="62"/>
        <v>11.1114</v>
      </c>
      <c r="E549" s="2">
        <f t="shared" si="64"/>
        <v>11.080249999999999</v>
      </c>
      <c r="F549" s="2">
        <f t="shared" si="65"/>
        <v>11.011645000000003</v>
      </c>
      <c r="G549" s="2">
        <f t="shared" si="59"/>
        <v>10.946426000000001</v>
      </c>
      <c r="H549" s="2">
        <f t="shared" si="63"/>
        <v>10.864477000000001</v>
      </c>
      <c r="I549" s="2">
        <f t="array" ref="I549">SUMPRODUCT(B533:B552, (ROW(B533:B552)-ROW(B533)+1)) / (20*21/2)</f>
        <v>11.087494285714286</v>
      </c>
      <c r="J549" s="2">
        <f t="shared" si="66"/>
        <v>11.028671385523911</v>
      </c>
      <c r="K549" s="2">
        <f t="shared" si="60"/>
        <v>10.961683665350067</v>
      </c>
    </row>
    <row r="550" spans="1:11" ht="13.5" x14ac:dyDescent="0.25">
      <c r="A550" s="3">
        <v>42803</v>
      </c>
      <c r="B550" s="2">
        <v>11.0838</v>
      </c>
      <c r="C550" s="2">
        <f t="shared" si="61"/>
        <v>-3.5500000000000753E-2</v>
      </c>
      <c r="D550" s="2">
        <f t="shared" si="62"/>
        <v>11.10824</v>
      </c>
      <c r="E550" s="2">
        <f t="shared" si="64"/>
        <v>11.086559999999999</v>
      </c>
      <c r="F550" s="2">
        <f t="shared" si="65"/>
        <v>11.021700000000003</v>
      </c>
      <c r="G550" s="2">
        <f t="shared" si="59"/>
        <v>10.955179999999999</v>
      </c>
      <c r="H550" s="2">
        <f t="shared" si="63"/>
        <v>10.865465500000001</v>
      </c>
      <c r="I550" s="2">
        <f t="array" ref="I550">SUMPRODUCT(B534:B553, (ROW(B534:B553)-ROW(B534)+1)) / (20*21/2)</f>
        <v>11.101947619047619</v>
      </c>
      <c r="J550" s="2">
        <f t="shared" si="66"/>
        <v>11.033921729759729</v>
      </c>
      <c r="K550" s="2">
        <f t="shared" si="60"/>
        <v>10.966472541218693</v>
      </c>
    </row>
    <row r="551" spans="1:11" ht="13.5" x14ac:dyDescent="0.25">
      <c r="A551" s="3">
        <v>42804</v>
      </c>
      <c r="B551" s="2">
        <v>11.186299999999999</v>
      </c>
      <c r="C551" s="2">
        <f t="shared" si="61"/>
        <v>0.10249999999999915</v>
      </c>
      <c r="D551" s="2">
        <f t="shared" si="62"/>
        <v>11.122440000000001</v>
      </c>
      <c r="E551" s="2">
        <f t="shared" si="64"/>
        <v>11.104699999999999</v>
      </c>
      <c r="F551" s="2">
        <f t="shared" si="65"/>
        <v>11.034710000000002</v>
      </c>
      <c r="G551" s="2">
        <f t="shared" si="59"/>
        <v>10.962907999999997</v>
      </c>
      <c r="H551" s="2">
        <f t="shared" si="63"/>
        <v>10.867302</v>
      </c>
      <c r="I551" s="2">
        <f t="array" ref="I551">SUMPRODUCT(B535:B554, (ROW(B535:B554)-ROW(B535)+1)) / (20*21/2)</f>
        <v>11.107976190476192</v>
      </c>
      <c r="J551" s="2">
        <f t="shared" si="66"/>
        <v>11.048433945973088</v>
      </c>
      <c r="K551" s="2">
        <f t="shared" si="60"/>
        <v>10.975093225876783</v>
      </c>
    </row>
    <row r="552" spans="1:11" ht="13.5" x14ac:dyDescent="0.25">
      <c r="A552" s="3">
        <v>42807</v>
      </c>
      <c r="B552" s="2">
        <v>11.1981</v>
      </c>
      <c r="C552" s="2">
        <f t="shared" si="61"/>
        <v>1.1800000000000921E-2</v>
      </c>
      <c r="D552" s="2">
        <f t="shared" si="62"/>
        <v>11.141360000000001</v>
      </c>
      <c r="E552" s="2">
        <f t="shared" si="64"/>
        <v>11.118499999999999</v>
      </c>
      <c r="F552" s="2">
        <f t="shared" si="65"/>
        <v>11.046340000000001</v>
      </c>
      <c r="G552" s="2">
        <f t="shared" si="59"/>
        <v>10.973157999999998</v>
      </c>
      <c r="H552" s="2">
        <f t="shared" si="63"/>
        <v>10.869235000000002</v>
      </c>
      <c r="I552" s="2">
        <f t="array" ref="I552">SUMPRODUCT(B536:B555, (ROW(B536:B555)-ROW(B536)+1)) / (20*21/2)</f>
        <v>11.106872857142857</v>
      </c>
      <c r="J552" s="2">
        <f t="shared" si="66"/>
        <v>11.062687855880412</v>
      </c>
      <c r="K552" s="2">
        <f t="shared" si="60"/>
        <v>10.98383858956789</v>
      </c>
    </row>
    <row r="553" spans="1:11" ht="13.5" x14ac:dyDescent="0.25">
      <c r="A553" s="3">
        <v>42808</v>
      </c>
      <c r="B553" s="2">
        <v>11.1981</v>
      </c>
      <c r="C553" s="2">
        <f t="shared" si="61"/>
        <v>0</v>
      </c>
      <c r="D553" s="2">
        <f t="shared" si="62"/>
        <v>11.157119999999997</v>
      </c>
      <c r="E553" s="2">
        <f t="shared" si="64"/>
        <v>11.130320000000001</v>
      </c>
      <c r="F553" s="2">
        <f t="shared" si="65"/>
        <v>11.056000000000001</v>
      </c>
      <c r="G553" s="2">
        <f t="shared" si="59"/>
        <v>10.981831999999997</v>
      </c>
      <c r="H553" s="2">
        <f t="shared" si="63"/>
        <v>10.871354500000001</v>
      </c>
      <c r="I553" s="2">
        <f t="array" ref="I553">SUMPRODUCT(B537:B556, (ROW(B537:B556)-ROW(B537)+1)) / (20*21/2)</f>
        <v>11.118851904761906</v>
      </c>
      <c r="J553" s="2">
        <f t="shared" si="66"/>
        <v>11.075584250558467</v>
      </c>
      <c r="K553" s="2">
        <f t="shared" si="60"/>
        <v>10.992240997820131</v>
      </c>
    </row>
    <row r="554" spans="1:11" ht="13.5" x14ac:dyDescent="0.25">
      <c r="A554" s="3">
        <v>42809</v>
      </c>
      <c r="B554" s="2">
        <v>11.119300000000001</v>
      </c>
      <c r="C554" s="2">
        <f t="shared" si="61"/>
        <v>-7.8799999999999315E-2</v>
      </c>
      <c r="D554" s="2">
        <f t="shared" si="62"/>
        <v>11.157119999999999</v>
      </c>
      <c r="E554" s="2">
        <f t="shared" si="64"/>
        <v>11.134259999999999</v>
      </c>
      <c r="F554" s="2">
        <f t="shared" si="65"/>
        <v>11.063885000000003</v>
      </c>
      <c r="G554" s="2">
        <f t="shared" si="59"/>
        <v>10.984197999999997</v>
      </c>
      <c r="H554" s="2">
        <f t="shared" si="63"/>
        <v>10.873452499999999</v>
      </c>
      <c r="I554" s="2">
        <f t="array" ref="I554">SUMPRODUCT(B538:B557, (ROW(B538:B557)-ROW(B538)+1)) / (20*21/2)</f>
        <v>11.119580476190476</v>
      </c>
      <c r="J554" s="2">
        <f t="shared" si="66"/>
        <v>11.079747655267186</v>
      </c>
      <c r="K554" s="2">
        <f t="shared" si="60"/>
        <v>10.99722370378797</v>
      </c>
    </row>
    <row r="555" spans="1:11" ht="13.5" x14ac:dyDescent="0.25">
      <c r="A555" s="3">
        <v>42810</v>
      </c>
      <c r="B555" s="2">
        <v>11.052300000000001</v>
      </c>
      <c r="C555" s="2">
        <f t="shared" si="61"/>
        <v>-6.7000000000000171E-2</v>
      </c>
      <c r="D555" s="2">
        <f t="shared" si="62"/>
        <v>11.15082</v>
      </c>
      <c r="E555" s="2">
        <f t="shared" si="64"/>
        <v>11.129529999999999</v>
      </c>
      <c r="F555" s="2">
        <f t="shared" si="65"/>
        <v>11.068420000000001</v>
      </c>
      <c r="G555" s="2">
        <f t="shared" si="59"/>
        <v>10.985223999999999</v>
      </c>
      <c r="H555" s="2">
        <f t="shared" si="63"/>
        <v>10.875401999999998</v>
      </c>
      <c r="I555" s="2">
        <f t="array" ref="I555">SUMPRODUCT(B539:B558, (ROW(B539:B558)-ROW(B539)+1)) / (20*21/2)</f>
        <v>11.122436190476192</v>
      </c>
      <c r="J555" s="2">
        <f t="shared" si="66"/>
        <v>11.077133592860788</v>
      </c>
      <c r="K555" s="2">
        <f t="shared" si="60"/>
        <v>10.999383558541384</v>
      </c>
    </row>
    <row r="556" spans="1:11" ht="13.5" x14ac:dyDescent="0.25">
      <c r="A556" s="3">
        <v>42811</v>
      </c>
      <c r="B556" s="2">
        <v>11.1942</v>
      </c>
      <c r="C556" s="2">
        <f t="shared" si="61"/>
        <v>0.14189999999999969</v>
      </c>
      <c r="D556" s="2">
        <f t="shared" si="62"/>
        <v>11.152400000000002</v>
      </c>
      <c r="E556" s="2">
        <f t="shared" si="64"/>
        <v>11.137419999999999</v>
      </c>
      <c r="F556" s="2">
        <f t="shared" si="65"/>
        <v>11.080050000000002</v>
      </c>
      <c r="G556" s="2">
        <f t="shared" si="59"/>
        <v>10.989955999999998</v>
      </c>
      <c r="H556" s="2">
        <f t="shared" si="63"/>
        <v>10.878060999999994</v>
      </c>
      <c r="I556" s="2">
        <f t="array" ref="I556">SUMPRODUCT(B540:B559, (ROW(B540:B559)-ROW(B540)+1)) / (20*21/2)</f>
        <v>11.124259047619047</v>
      </c>
      <c r="J556" s="2">
        <f t="shared" si="66"/>
        <v>11.088282774493095</v>
      </c>
      <c r="K556" s="2">
        <f t="shared" si="60"/>
        <v>11.007023418990741</v>
      </c>
    </row>
    <row r="557" spans="1:11" ht="13.5" x14ac:dyDescent="0.25">
      <c r="A557" s="3">
        <v>42815</v>
      </c>
      <c r="B557" s="2">
        <v>11.0877</v>
      </c>
      <c r="C557" s="2">
        <f t="shared" si="61"/>
        <v>-0.10650000000000048</v>
      </c>
      <c r="D557" s="2">
        <f t="shared" si="62"/>
        <v>11.130320000000001</v>
      </c>
      <c r="E557" s="2">
        <f t="shared" si="64"/>
        <v>11.135839999999998</v>
      </c>
      <c r="F557" s="2">
        <f t="shared" si="65"/>
        <v>11.089315000000001</v>
      </c>
      <c r="G557" s="2">
        <f t="shared" si="59"/>
        <v>10.992478</v>
      </c>
      <c r="H557" s="2">
        <f t="shared" si="63"/>
        <v>10.880000999999998</v>
      </c>
      <c r="I557" s="2">
        <f t="array" ref="I557">SUMPRODUCT(B541:B560, (ROW(B541:B560)-ROW(B541)+1)) / (20*21/2)</f>
        <v>11.125330952380953</v>
      </c>
      <c r="J557" s="2">
        <f t="shared" si="66"/>
        <v>11.088227272160418</v>
      </c>
      <c r="K557" s="2">
        <f t="shared" si="60"/>
        <v>11.0101872064813</v>
      </c>
    </row>
    <row r="558" spans="1:11" ht="13.5" x14ac:dyDescent="0.25">
      <c r="A558" s="3">
        <v>42816</v>
      </c>
      <c r="B558" s="2">
        <v>11.119300000000001</v>
      </c>
      <c r="C558" s="2">
        <f t="shared" si="61"/>
        <v>3.1600000000000961E-2</v>
      </c>
      <c r="D558" s="2">
        <f t="shared" si="62"/>
        <v>11.114560000000001</v>
      </c>
      <c r="E558" s="2">
        <f t="shared" si="64"/>
        <v>11.135839999999998</v>
      </c>
      <c r="F558" s="2">
        <f t="shared" si="65"/>
        <v>11.100160000000001</v>
      </c>
      <c r="G558" s="2">
        <f t="shared" si="59"/>
        <v>10.994055999999999</v>
      </c>
      <c r="H558" s="2">
        <f t="shared" si="63"/>
        <v>10.881726499999996</v>
      </c>
      <c r="I558" s="2">
        <f t="array" ref="I558">SUMPRODUCT(B542:B561, (ROW(B542:B561)-ROW(B542)+1)) / (20*21/2)</f>
        <v>11.131561904761908</v>
      </c>
      <c r="J558" s="2">
        <f t="shared" si="66"/>
        <v>11.091186579573712</v>
      </c>
      <c r="K558" s="2">
        <f t="shared" si="60"/>
        <v>11.014466139560465</v>
      </c>
    </row>
    <row r="559" spans="1:11" ht="13.5" x14ac:dyDescent="0.25">
      <c r="A559" s="3">
        <v>42817</v>
      </c>
      <c r="B559" s="2">
        <v>11.119300000000001</v>
      </c>
      <c r="C559" s="2">
        <f t="shared" si="61"/>
        <v>0</v>
      </c>
      <c r="D559" s="2">
        <f t="shared" si="62"/>
        <v>11.114560000000001</v>
      </c>
      <c r="E559" s="2">
        <f t="shared" si="64"/>
        <v>11.135839999999998</v>
      </c>
      <c r="F559" s="2">
        <f t="shared" si="65"/>
        <v>11.108045000000002</v>
      </c>
      <c r="G559" s="2">
        <f t="shared" si="59"/>
        <v>10.997131999999997</v>
      </c>
      <c r="H559" s="2">
        <f t="shared" si="63"/>
        <v>10.883078999999993</v>
      </c>
      <c r="I559" s="2">
        <f t="array" ref="I559">SUMPRODUCT(B543:B562, (ROW(B543:B562)-ROW(B543)+1)) / (20*21/2)</f>
        <v>11.136966666666666</v>
      </c>
      <c r="J559" s="2">
        <f t="shared" si="66"/>
        <v>11.09386404818574</v>
      </c>
      <c r="K559" s="2">
        <f t="shared" si="60"/>
        <v>11.018577271342407</v>
      </c>
    </row>
    <row r="560" spans="1:11" ht="13.5" x14ac:dyDescent="0.25">
      <c r="A560" s="3">
        <v>42818</v>
      </c>
      <c r="B560" s="2">
        <v>11.119300000000001</v>
      </c>
      <c r="C560" s="2">
        <f t="shared" si="61"/>
        <v>0</v>
      </c>
      <c r="D560" s="2">
        <f t="shared" si="62"/>
        <v>11.127960000000002</v>
      </c>
      <c r="E560" s="2">
        <f t="shared" si="64"/>
        <v>11.139389999999999</v>
      </c>
      <c r="F560" s="2">
        <f t="shared" si="65"/>
        <v>11.112975000000002</v>
      </c>
      <c r="G560" s="2">
        <f t="shared" si="59"/>
        <v>11.000995999999997</v>
      </c>
      <c r="H560" s="2">
        <f t="shared" si="63"/>
        <v>10.884058499999995</v>
      </c>
      <c r="I560" s="2">
        <f t="array" ref="I560">SUMPRODUCT(B544:B563, (ROW(B544:B563)-ROW(B544)+1)) / (20*21/2)</f>
        <v>11.145941428571431</v>
      </c>
      <c r="J560" s="2">
        <f t="shared" si="66"/>
        <v>11.096286519787098</v>
      </c>
      <c r="K560" s="2">
        <f t="shared" si="60"/>
        <v>11.022527182270156</v>
      </c>
    </row>
    <row r="561" spans="1:11" ht="13.5" x14ac:dyDescent="0.25">
      <c r="A561" s="3">
        <v>42821</v>
      </c>
      <c r="B561" s="2">
        <v>11.1784</v>
      </c>
      <c r="C561" s="2">
        <f t="shared" si="61"/>
        <v>5.9099999999999042E-2</v>
      </c>
      <c r="D561" s="2">
        <f t="shared" si="62"/>
        <v>11.124800000000002</v>
      </c>
      <c r="E561" s="2">
        <f t="shared" si="64"/>
        <v>11.1386</v>
      </c>
      <c r="F561" s="2">
        <f t="shared" si="65"/>
        <v>11.121650000000002</v>
      </c>
      <c r="G561" s="2">
        <f t="shared" si="59"/>
        <v>11.006121999999998</v>
      </c>
      <c r="H561" s="2">
        <f t="shared" si="63"/>
        <v>10.885146999999993</v>
      </c>
      <c r="I561" s="2">
        <f t="array" ref="I561">SUMPRODUCT(B545:B564, (ROW(B545:B564)-ROW(B545)+1)) / (20*21/2)</f>
        <v>11.151983333333332</v>
      </c>
      <c r="J561" s="2">
        <f t="shared" si="66"/>
        <v>11.104106851235947</v>
      </c>
      <c r="K561" s="2">
        <f t="shared" si="60"/>
        <v>11.028639841788975</v>
      </c>
    </row>
    <row r="562" spans="1:11" ht="13.5" x14ac:dyDescent="0.25">
      <c r="A562" s="3">
        <v>42822</v>
      </c>
      <c r="B562" s="2">
        <v>11.1784</v>
      </c>
      <c r="C562" s="2">
        <f t="shared" si="61"/>
        <v>0</v>
      </c>
      <c r="D562" s="2">
        <f t="shared" si="62"/>
        <v>11.142939999999999</v>
      </c>
      <c r="E562" s="2">
        <f t="shared" si="64"/>
        <v>11.136629999999998</v>
      </c>
      <c r="F562" s="2">
        <f t="shared" si="65"/>
        <v>11.127565000000002</v>
      </c>
      <c r="G562" s="2">
        <f t="shared" ref="G562:G625" si="67">AVERAGE(B513:B562)</f>
        <v>11.009669999999998</v>
      </c>
      <c r="H562" s="2">
        <f t="shared" si="63"/>
        <v>10.886776499999995</v>
      </c>
      <c r="I562" s="2">
        <f t="array" ref="I562">SUMPRODUCT(B546:B565, (ROW(B546:B565)-ROW(B546)+1)) / (20*21/2)</f>
        <v>11.14808142857143</v>
      </c>
      <c r="J562" s="2">
        <f t="shared" si="66"/>
        <v>11.111182389213475</v>
      </c>
      <c r="K562" s="2">
        <f t="shared" si="60"/>
        <v>11.034512789169799</v>
      </c>
    </row>
    <row r="563" spans="1:11" ht="13.5" x14ac:dyDescent="0.25">
      <c r="A563" s="3">
        <v>42823</v>
      </c>
      <c r="B563" s="2">
        <v>11.2218</v>
      </c>
      <c r="C563" s="2">
        <f t="shared" si="61"/>
        <v>4.3400000000000105E-2</v>
      </c>
      <c r="D563" s="2">
        <f t="shared" si="62"/>
        <v>11.16344</v>
      </c>
      <c r="E563" s="2">
        <f t="shared" si="64"/>
        <v>11.138999999999999</v>
      </c>
      <c r="F563" s="2">
        <f t="shared" si="65"/>
        <v>11.134660000000002</v>
      </c>
      <c r="G563" s="2">
        <f t="shared" si="67"/>
        <v>11.014086000000002</v>
      </c>
      <c r="H563" s="2">
        <f t="shared" si="63"/>
        <v>10.888827999999991</v>
      </c>
      <c r="I563" s="2">
        <f t="array" ref="I563">SUMPRODUCT(B547:B566, (ROW(B547:B566)-ROW(B547)+1)) / (20*21/2)</f>
        <v>11.146055714285716</v>
      </c>
      <c r="J563" s="2">
        <f t="shared" si="66"/>
        <v>11.121717399764572</v>
      </c>
      <c r="K563" s="2">
        <f t="shared" ref="K563:K626" si="68">$K$4*B563+(1-$K$4)*K562</f>
        <v>11.041857385672945</v>
      </c>
    </row>
    <row r="564" spans="1:11" ht="13.5" x14ac:dyDescent="0.25">
      <c r="A564" s="3">
        <v>42824</v>
      </c>
      <c r="B564" s="2">
        <v>11.1981</v>
      </c>
      <c r="C564" s="2">
        <f t="shared" si="61"/>
        <v>-2.3699999999999832E-2</v>
      </c>
      <c r="D564" s="2">
        <f t="shared" si="62"/>
        <v>11.1792</v>
      </c>
      <c r="E564" s="2">
        <f t="shared" si="64"/>
        <v>11.146879999999999</v>
      </c>
      <c r="F564" s="2">
        <f t="shared" si="65"/>
        <v>11.140570000000004</v>
      </c>
      <c r="G564" s="2">
        <f t="shared" si="67"/>
        <v>11.019448000000001</v>
      </c>
      <c r="H564" s="2">
        <f t="shared" si="63"/>
        <v>10.890555999999993</v>
      </c>
      <c r="I564" s="2">
        <f t="array" ref="I564">SUMPRODUCT(B548:B567, (ROW(B548:B567)-ROW(B548)+1)) / (20*21/2)</f>
        <v>11.144010952380953</v>
      </c>
      <c r="J564" s="2">
        <f t="shared" si="66"/>
        <v>11.128991933120329</v>
      </c>
      <c r="K564" s="2">
        <f t="shared" si="68"/>
        <v>11.047984547019103</v>
      </c>
    </row>
    <row r="565" spans="1:11" ht="13.5" x14ac:dyDescent="0.25">
      <c r="A565" s="3">
        <v>42825</v>
      </c>
      <c r="B565" s="2">
        <v>11.099600000000001</v>
      </c>
      <c r="C565" s="2">
        <f t="shared" si="61"/>
        <v>-9.8499999999999588E-2</v>
      </c>
      <c r="D565" s="2">
        <f t="shared" si="62"/>
        <v>11.175260000000002</v>
      </c>
      <c r="E565" s="2">
        <f t="shared" si="64"/>
        <v>11.15161</v>
      </c>
      <c r="F565" s="2">
        <f t="shared" si="65"/>
        <v>11.140570000000004</v>
      </c>
      <c r="G565" s="2">
        <f t="shared" si="67"/>
        <v>11.022682000000001</v>
      </c>
      <c r="H565" s="2">
        <f t="shared" si="63"/>
        <v>10.891996499999994</v>
      </c>
      <c r="I565" s="2">
        <f t="array" ref="I565">SUMPRODUCT(B549:B568, (ROW(B549:B568)-ROW(B549)+1)) / (20*21/2)</f>
        <v>11.151281428571428</v>
      </c>
      <c r="J565" s="2">
        <f t="shared" si="66"/>
        <v>11.126192701394583</v>
      </c>
      <c r="K565" s="2">
        <f t="shared" si="68"/>
        <v>11.05000868243012</v>
      </c>
    </row>
    <row r="566" spans="1:11" ht="13.5" x14ac:dyDescent="0.25">
      <c r="A566" s="3">
        <v>42828</v>
      </c>
      <c r="B566" s="2">
        <v>11.119300000000001</v>
      </c>
      <c r="C566" s="2">
        <f t="shared" si="61"/>
        <v>1.9700000000000273E-2</v>
      </c>
      <c r="D566" s="2">
        <f t="shared" si="62"/>
        <v>11.16344</v>
      </c>
      <c r="E566" s="2">
        <f t="shared" si="64"/>
        <v>11.144119999999999</v>
      </c>
      <c r="F566" s="2">
        <f t="shared" si="65"/>
        <v>11.140770000000003</v>
      </c>
      <c r="G566" s="2">
        <f t="shared" si="67"/>
        <v>11.025836</v>
      </c>
      <c r="H566" s="2">
        <f t="shared" si="63"/>
        <v>10.893535499999993</v>
      </c>
      <c r="I566" s="2">
        <f t="array" ref="I566">SUMPRODUCT(B550:B569, (ROW(B550:B569)-ROW(B550)+1)) / (20*21/2)</f>
        <v>11.152444285714287</v>
      </c>
      <c r="J566" s="2">
        <f t="shared" si="66"/>
        <v>11.125536253642718</v>
      </c>
      <c r="K566" s="2">
        <f t="shared" si="68"/>
        <v>11.052725989001488</v>
      </c>
    </row>
    <row r="567" spans="1:11" ht="13.5" x14ac:dyDescent="0.25">
      <c r="A567" s="3">
        <v>42829</v>
      </c>
      <c r="B567" s="2">
        <v>11.119300000000001</v>
      </c>
      <c r="C567" s="2">
        <f t="shared" si="61"/>
        <v>0</v>
      </c>
      <c r="D567" s="2">
        <f t="shared" si="62"/>
        <v>11.151620000000001</v>
      </c>
      <c r="E567" s="2">
        <f t="shared" si="64"/>
        <v>11.147279999999999</v>
      </c>
      <c r="F567" s="2">
        <f t="shared" si="65"/>
        <v>11.141560000000002</v>
      </c>
      <c r="G567" s="2">
        <f t="shared" si="67"/>
        <v>11.029147999999999</v>
      </c>
      <c r="H567" s="2">
        <f t="shared" si="63"/>
        <v>10.895074499999994</v>
      </c>
      <c r="I567" s="2">
        <f t="array" ref="I567">SUMPRODUCT(B551:B570, (ROW(B551:B570)-ROW(B551)+1)) / (20*21/2)</f>
        <v>11.157171904761903</v>
      </c>
      <c r="J567" s="2">
        <f t="shared" si="66"/>
        <v>11.124942324724364</v>
      </c>
      <c r="K567" s="2">
        <f t="shared" si="68"/>
        <v>11.05533673453084</v>
      </c>
    </row>
    <row r="568" spans="1:11" ht="13.5" x14ac:dyDescent="0.25">
      <c r="A568" s="3">
        <v>42830</v>
      </c>
      <c r="B568" s="2">
        <v>11.2179</v>
      </c>
      <c r="C568" s="2">
        <f t="shared" si="61"/>
        <v>9.8599999999999355E-2</v>
      </c>
      <c r="D568" s="2">
        <f t="shared" si="62"/>
        <v>11.150840000000001</v>
      </c>
      <c r="E568" s="2">
        <f t="shared" si="64"/>
        <v>11.157139999999998</v>
      </c>
      <c r="F568" s="2">
        <f t="shared" si="65"/>
        <v>11.146490000000004</v>
      </c>
      <c r="G568" s="2">
        <f t="shared" si="67"/>
        <v>11.034431999999999</v>
      </c>
      <c r="H568" s="2">
        <f t="shared" si="63"/>
        <v>10.897106499999992</v>
      </c>
      <c r="I568" s="2">
        <f t="array" ref="I568">SUMPRODUCT(B552:B571, (ROW(B552:B571)-ROW(B552)+1)) / (20*21/2)</f>
        <v>11.157602857142857</v>
      </c>
      <c r="J568" s="2">
        <f t="shared" si="66"/>
        <v>11.133795436655376</v>
      </c>
      <c r="K568" s="2">
        <f t="shared" si="68"/>
        <v>11.061711764549239</v>
      </c>
    </row>
    <row r="569" spans="1:11" ht="13.5" x14ac:dyDescent="0.25">
      <c r="A569" s="3">
        <v>42831</v>
      </c>
      <c r="B569" s="2">
        <v>11.1587</v>
      </c>
      <c r="C569" s="2">
        <f t="shared" si="61"/>
        <v>-5.9200000000000585E-2</v>
      </c>
      <c r="D569" s="2">
        <f t="shared" si="62"/>
        <v>11.142959999999999</v>
      </c>
      <c r="E569" s="2">
        <f t="shared" si="64"/>
        <v>11.161079999999998</v>
      </c>
      <c r="F569" s="2">
        <f t="shared" si="65"/>
        <v>11.148460000000004</v>
      </c>
      <c r="G569" s="2">
        <f t="shared" si="67"/>
        <v>11.039164000000001</v>
      </c>
      <c r="H569" s="2">
        <f t="shared" si="63"/>
        <v>10.898804999999992</v>
      </c>
      <c r="I569" s="2">
        <f t="array" ref="I569">SUMPRODUCT(B553:B572, (ROW(B553:B572)-ROW(B553)+1)) / (20*21/2)</f>
        <v>11.165679523809523</v>
      </c>
      <c r="J569" s="2">
        <f t="shared" si="66"/>
        <v>11.136167299831055</v>
      </c>
      <c r="K569" s="2">
        <f t="shared" si="68"/>
        <v>11.065515224762995</v>
      </c>
    </row>
    <row r="570" spans="1:11" ht="13.5" x14ac:dyDescent="0.25">
      <c r="A570" s="3">
        <v>42832</v>
      </c>
      <c r="B570" s="2">
        <v>11.1981</v>
      </c>
      <c r="C570" s="2">
        <f t="shared" si="61"/>
        <v>3.9400000000000546E-2</v>
      </c>
      <c r="D570" s="2">
        <f t="shared" si="62"/>
        <v>11.162659999999999</v>
      </c>
      <c r="E570" s="2">
        <f t="shared" si="64"/>
        <v>11.16896</v>
      </c>
      <c r="F570" s="2">
        <f t="shared" si="65"/>
        <v>11.154175000000004</v>
      </c>
      <c r="G570" s="2">
        <f t="shared" si="67"/>
        <v>11.045472</v>
      </c>
      <c r="H570" s="2">
        <f t="shared" si="63"/>
        <v>10.900681999999994</v>
      </c>
      <c r="I570" s="2">
        <f t="array" ref="I570">SUMPRODUCT(B554:B573, (ROW(B554:B573)-ROW(B554)+1)) / (20*21/2)</f>
        <v>11.199853809523811</v>
      </c>
      <c r="J570" s="2">
        <f t="shared" si="66"/>
        <v>11.142065652228098</v>
      </c>
      <c r="K570" s="2">
        <f t="shared" si="68"/>
        <v>11.070714627713468</v>
      </c>
    </row>
    <row r="571" spans="1:11" ht="13.5" x14ac:dyDescent="0.25">
      <c r="A571" s="3">
        <v>42835</v>
      </c>
      <c r="B571" s="2">
        <v>11.1587</v>
      </c>
      <c r="C571" s="2">
        <f t="shared" si="61"/>
        <v>-3.9400000000000546E-2</v>
      </c>
      <c r="D571" s="2">
        <f t="shared" si="62"/>
        <v>11.170539999999999</v>
      </c>
      <c r="E571" s="2">
        <f t="shared" si="64"/>
        <v>11.166989999999998</v>
      </c>
      <c r="F571" s="2">
        <f t="shared" si="65"/>
        <v>11.152795000000003</v>
      </c>
      <c r="G571" s="2">
        <f t="shared" si="67"/>
        <v>11.050204000000001</v>
      </c>
      <c r="H571" s="2">
        <f t="shared" si="63"/>
        <v>10.902417999999996</v>
      </c>
      <c r="I571" s="2">
        <f t="array" ref="I571">SUMPRODUCT(B555:B574, (ROW(B555:B574)-ROW(B555)+1)) / (20*21/2)</f>
        <v>11.232525714285716</v>
      </c>
      <c r="J571" s="2">
        <f t="shared" si="66"/>
        <v>11.143649875825423</v>
      </c>
      <c r="K571" s="2">
        <f t="shared" si="68"/>
        <v>11.074165034469802</v>
      </c>
    </row>
    <row r="572" spans="1:11" ht="13.5" x14ac:dyDescent="0.25">
      <c r="A572" s="3">
        <v>42836</v>
      </c>
      <c r="B572" s="2">
        <v>11.2376</v>
      </c>
      <c r="C572" s="2">
        <f t="shared" si="61"/>
        <v>7.8900000000000858E-2</v>
      </c>
      <c r="D572" s="2">
        <f t="shared" si="62"/>
        <v>11.1942</v>
      </c>
      <c r="E572" s="2">
        <f t="shared" si="64"/>
        <v>11.172909999999998</v>
      </c>
      <c r="F572" s="2">
        <f t="shared" si="65"/>
        <v>11.154770000000003</v>
      </c>
      <c r="G572" s="2">
        <f t="shared" si="67"/>
        <v>11.056672000000002</v>
      </c>
      <c r="H572" s="2">
        <f t="shared" si="63"/>
        <v>10.904548499999999</v>
      </c>
      <c r="I572" s="2">
        <f t="array" ref="I572">SUMPRODUCT(B556:B575, (ROW(B556:B575)-ROW(B556)+1)) / (20*21/2)</f>
        <v>11.262939047619048</v>
      </c>
      <c r="J572" s="2">
        <f t="shared" si="66"/>
        <v>11.152597506699191</v>
      </c>
      <c r="K572" s="2">
        <f t="shared" si="68"/>
        <v>11.08057424880432</v>
      </c>
    </row>
    <row r="573" spans="1:11" ht="13.5" x14ac:dyDescent="0.25">
      <c r="A573" s="3">
        <v>42837</v>
      </c>
      <c r="B573" s="2">
        <v>11.5136</v>
      </c>
      <c r="C573" s="2">
        <f t="shared" si="61"/>
        <v>0.2759999999999998</v>
      </c>
      <c r="D573" s="2">
        <f t="shared" si="62"/>
        <v>11.25334</v>
      </c>
      <c r="E573" s="2">
        <f t="shared" si="64"/>
        <v>11.20209</v>
      </c>
      <c r="F573" s="2">
        <f t="shared" si="65"/>
        <v>11.170545000000001</v>
      </c>
      <c r="G573" s="2">
        <f t="shared" si="67"/>
        <v>11.070078000000002</v>
      </c>
      <c r="H573" s="2">
        <f t="shared" si="63"/>
        <v>10.908058999999998</v>
      </c>
      <c r="I573" s="2">
        <f t="array" ref="I573">SUMPRODUCT(B557:B576, (ROW(B557:B576)-ROW(B557)+1)) / (20*21/2)</f>
        <v>11.290803333333333</v>
      </c>
      <c r="J573" s="2">
        <f t="shared" si="66"/>
        <v>11.186978696537363</v>
      </c>
      <c r="K573" s="2">
        <f t="shared" si="68"/>
        <v>11.097555650811994</v>
      </c>
    </row>
    <row r="574" spans="1:11" ht="13.5" x14ac:dyDescent="0.25">
      <c r="A574" s="3">
        <v>42838</v>
      </c>
      <c r="B574" s="2">
        <v>11.5136</v>
      </c>
      <c r="C574" s="2">
        <f t="shared" si="61"/>
        <v>0</v>
      </c>
      <c r="D574" s="2">
        <f t="shared" si="62"/>
        <v>11.32432</v>
      </c>
      <c r="E574" s="2">
        <f t="shared" si="64"/>
        <v>11.233639999999998</v>
      </c>
      <c r="F574" s="2">
        <f t="shared" si="65"/>
        <v>11.19026</v>
      </c>
      <c r="G574" s="2">
        <f t="shared" si="67"/>
        <v>11.083484000000004</v>
      </c>
      <c r="H574" s="2">
        <f t="shared" si="63"/>
        <v>10.911569500000001</v>
      </c>
      <c r="I574" s="2">
        <f t="array" ref="I574">SUMPRODUCT(B558:B577, (ROW(B558:B577)-ROW(B558)+1)) / (20*21/2)</f>
        <v>11.317184285714285</v>
      </c>
      <c r="J574" s="2">
        <f t="shared" si="66"/>
        <v>11.218085487343329</v>
      </c>
      <c r="K574" s="2">
        <f t="shared" si="68"/>
        <v>11.113871115486035</v>
      </c>
    </row>
    <row r="575" spans="1:11" ht="13.5" x14ac:dyDescent="0.25">
      <c r="A575" s="3">
        <v>42839</v>
      </c>
      <c r="B575" s="2">
        <v>11.509600000000001</v>
      </c>
      <c r="C575" s="2">
        <f t="shared" si="61"/>
        <v>-3.9999999999995595E-3</v>
      </c>
      <c r="D575" s="2">
        <f t="shared" si="62"/>
        <v>11.386620000000001</v>
      </c>
      <c r="E575" s="2">
        <f t="shared" si="64"/>
        <v>11.27464</v>
      </c>
      <c r="F575" s="2">
        <f t="shared" si="65"/>
        <v>11.213125000000002</v>
      </c>
      <c r="G575" s="2">
        <f t="shared" si="67"/>
        <v>11.096810000000003</v>
      </c>
      <c r="H575" s="2">
        <f t="shared" si="63"/>
        <v>10.915805500000001</v>
      </c>
      <c r="I575" s="2">
        <f t="array" ref="I575">SUMPRODUCT(B559:B578, (ROW(B559:B578)-ROW(B559)+1)) / (20*21/2)</f>
        <v>11.341203333333331</v>
      </c>
      <c r="J575" s="2">
        <f t="shared" si="66"/>
        <v>11.245848774263012</v>
      </c>
      <c r="K575" s="2">
        <f t="shared" si="68"/>
        <v>11.129389895270895</v>
      </c>
    </row>
    <row r="576" spans="1:11" ht="13.5" x14ac:dyDescent="0.25">
      <c r="A576" s="3">
        <v>42842</v>
      </c>
      <c r="B576" s="2">
        <v>11.505699999999999</v>
      </c>
      <c r="C576" s="2">
        <f t="shared" si="61"/>
        <v>-3.9000000000015689E-3</v>
      </c>
      <c r="D576" s="2">
        <f t="shared" si="62"/>
        <v>11.456019999999999</v>
      </c>
      <c r="E576" s="2">
        <f t="shared" si="64"/>
        <v>11.313280000000001</v>
      </c>
      <c r="F576" s="2">
        <f t="shared" si="65"/>
        <v>11.2287</v>
      </c>
      <c r="G576" s="2">
        <f t="shared" si="67"/>
        <v>11.110138000000005</v>
      </c>
      <c r="H576" s="2">
        <f t="shared" si="63"/>
        <v>10.921140500000002</v>
      </c>
      <c r="I576" s="2">
        <f t="array" ref="I576">SUMPRODUCT(B560:B579, (ROW(B560:B579)-ROW(B560)+1)) / (20*21/2)</f>
        <v>11.368277142857144</v>
      </c>
      <c r="J576" s="2">
        <f t="shared" si="66"/>
        <v>11.270596510047486</v>
      </c>
      <c r="K576" s="2">
        <f t="shared" si="68"/>
        <v>11.14414715427988</v>
      </c>
    </row>
    <row r="577" spans="1:11" ht="13.5" x14ac:dyDescent="0.25">
      <c r="A577" s="3">
        <v>42843</v>
      </c>
      <c r="B577" s="2">
        <v>11.505699999999999</v>
      </c>
      <c r="C577" s="2">
        <f t="shared" si="61"/>
        <v>0</v>
      </c>
      <c r="D577" s="2">
        <f t="shared" si="62"/>
        <v>11.509639999999999</v>
      </c>
      <c r="E577" s="2">
        <f t="shared" si="64"/>
        <v>11.351920000000002</v>
      </c>
      <c r="F577" s="2">
        <f t="shared" si="65"/>
        <v>11.249599999999999</v>
      </c>
      <c r="G577" s="2">
        <f t="shared" si="67"/>
        <v>11.123386000000005</v>
      </c>
      <c r="H577" s="2">
        <f t="shared" si="63"/>
        <v>10.926475500000002</v>
      </c>
      <c r="I577" s="2">
        <f t="array" ref="I577">SUMPRODUCT(B561:B580, (ROW(B561:B580)-ROW(B561)+1)) / (20*21/2)</f>
        <v>11.390657142857142</v>
      </c>
      <c r="J577" s="2">
        <f t="shared" si="66"/>
        <v>11.292987318614392</v>
      </c>
      <c r="K577" s="2">
        <f t="shared" si="68"/>
        <v>11.158325697249296</v>
      </c>
    </row>
    <row r="578" spans="1:11" ht="13.5" x14ac:dyDescent="0.25">
      <c r="A578" s="3">
        <v>42844</v>
      </c>
      <c r="B578" s="2">
        <v>11.501799999999999</v>
      </c>
      <c r="C578" s="2">
        <f t="shared" si="61"/>
        <v>-3.8999999999997925E-3</v>
      </c>
      <c r="D578" s="2">
        <f t="shared" si="62"/>
        <v>11.50728</v>
      </c>
      <c r="E578" s="2">
        <f t="shared" si="64"/>
        <v>11.380310000000001</v>
      </c>
      <c r="F578" s="2">
        <f t="shared" si="65"/>
        <v>11.268725</v>
      </c>
      <c r="G578" s="2">
        <f t="shared" si="67"/>
        <v>11.136004000000005</v>
      </c>
      <c r="H578" s="2">
        <f t="shared" si="63"/>
        <v>10.931791</v>
      </c>
      <c r="I578" s="2">
        <f t="array" ref="I578">SUMPRODUCT(B562:B581, (ROW(B562:B581)-ROW(B562)+1)) / (20*21/2)</f>
        <v>11.417484285714286</v>
      </c>
      <c r="J578" s="2">
        <f t="shared" si="66"/>
        <v>11.312874240651116</v>
      </c>
      <c r="K578" s="2">
        <f t="shared" si="68"/>
        <v>11.171795277749325</v>
      </c>
    </row>
    <row r="579" spans="1:11" ht="13.5" x14ac:dyDescent="0.25">
      <c r="A579" s="3">
        <v>42845</v>
      </c>
      <c r="B579" s="2">
        <v>11.553000000000001</v>
      </c>
      <c r="C579" s="2">
        <f t="shared" si="61"/>
        <v>5.1200000000001467E-2</v>
      </c>
      <c r="D579" s="2">
        <f t="shared" si="62"/>
        <v>11.51516</v>
      </c>
      <c r="E579" s="2">
        <f t="shared" si="64"/>
        <v>11.419740000000001</v>
      </c>
      <c r="F579" s="2">
        <f t="shared" si="65"/>
        <v>11.290409999999998</v>
      </c>
      <c r="G579" s="2">
        <f t="shared" si="67"/>
        <v>11.147990000000004</v>
      </c>
      <c r="H579" s="2">
        <f t="shared" si="63"/>
        <v>10.936989500000003</v>
      </c>
      <c r="I579" s="2">
        <f t="array" ref="I579">SUMPRODUCT(B563:B582, (ROW(B563:B582)-ROW(B563)+1)) / (20*21/2)</f>
        <v>11.44234</v>
      </c>
      <c r="J579" s="2">
        <f t="shared" si="66"/>
        <v>11.335743360589104</v>
      </c>
      <c r="K579" s="2">
        <f t="shared" si="68"/>
        <v>11.186744482543469</v>
      </c>
    </row>
    <row r="580" spans="1:11" ht="13.5" x14ac:dyDescent="0.25">
      <c r="A580" s="3">
        <v>42846</v>
      </c>
      <c r="B580" s="2">
        <v>11.525399999999999</v>
      </c>
      <c r="C580" s="2">
        <f t="shared" ref="C580:C643" si="69">B580-B579</f>
        <v>-2.7600000000001401E-2</v>
      </c>
      <c r="D580" s="2">
        <f t="shared" si="62"/>
        <v>11.518319999999999</v>
      </c>
      <c r="E580" s="2">
        <f t="shared" si="64"/>
        <v>11.452470000000002</v>
      </c>
      <c r="F580" s="2">
        <f t="shared" si="65"/>
        <v>11.310714999999998</v>
      </c>
      <c r="G580" s="2">
        <f t="shared" si="67"/>
        <v>11.160844000000003</v>
      </c>
      <c r="H580" s="2">
        <f t="shared" si="63"/>
        <v>10.942795500000003</v>
      </c>
      <c r="I580" s="2">
        <f t="array" ref="I580">SUMPRODUCT(B564:B583, (ROW(B564:B583)-ROW(B564)+1)) / (20*21/2)</f>
        <v>11.471233809523811</v>
      </c>
      <c r="J580" s="2">
        <f t="shared" si="66"/>
        <v>11.353805897675857</v>
      </c>
      <c r="K580" s="2">
        <f t="shared" si="68"/>
        <v>11.200025091071177</v>
      </c>
    </row>
    <row r="581" spans="1:11" ht="13.5" x14ac:dyDescent="0.25">
      <c r="A581" s="3">
        <v>42849</v>
      </c>
      <c r="B581" s="2">
        <v>11.5924</v>
      </c>
      <c r="C581" s="2">
        <f t="shared" si="69"/>
        <v>6.7000000000000171E-2</v>
      </c>
      <c r="D581" s="2">
        <f t="shared" si="62"/>
        <v>11.53566</v>
      </c>
      <c r="E581" s="2">
        <f t="shared" si="64"/>
        <v>11.495839999999999</v>
      </c>
      <c r="F581" s="2">
        <f t="shared" si="65"/>
        <v>11.331414999999998</v>
      </c>
      <c r="G581" s="2">
        <f t="shared" si="67"/>
        <v>11.174170000000002</v>
      </c>
      <c r="H581" s="2">
        <f t="shared" si="63"/>
        <v>10.948936500000002</v>
      </c>
      <c r="I581" s="2">
        <f t="array" ref="I581">SUMPRODUCT(B565:B584, (ROW(B565:B584)-ROW(B565)+1)) / (20*21/2)</f>
        <v>11.49543380952381</v>
      </c>
      <c r="J581" s="2">
        <f t="shared" si="66"/>
        <v>11.376529145516251</v>
      </c>
      <c r="K581" s="2">
        <f t="shared" si="68"/>
        <v>11.21541234240172</v>
      </c>
    </row>
    <row r="582" spans="1:11" ht="13.5" x14ac:dyDescent="0.25">
      <c r="A582" s="3">
        <v>42850</v>
      </c>
      <c r="B582" s="2">
        <v>11.5924</v>
      </c>
      <c r="C582" s="2">
        <f t="shared" si="69"/>
        <v>0</v>
      </c>
      <c r="D582" s="2">
        <f t="shared" ref="D582:D645" si="70">AVERAGE(B578:B582)</f>
        <v>11.552999999999999</v>
      </c>
      <c r="E582" s="2">
        <f t="shared" si="64"/>
        <v>11.531319999999999</v>
      </c>
      <c r="F582" s="2">
        <f t="shared" si="65"/>
        <v>11.352114999999998</v>
      </c>
      <c r="G582" s="2">
        <f t="shared" si="67"/>
        <v>11.186708000000001</v>
      </c>
      <c r="H582" s="2">
        <f t="shared" si="63"/>
        <v>10.954332000000001</v>
      </c>
      <c r="I582" s="2">
        <f t="array" ref="I582">SUMPRODUCT(B566:B585, (ROW(B566:B585)-ROW(B566)+1)) / (20*21/2)</f>
        <v>11.503691904761904</v>
      </c>
      <c r="J582" s="2">
        <f t="shared" si="66"/>
        <v>11.397088274514704</v>
      </c>
      <c r="K582" s="2">
        <f t="shared" si="68"/>
        <v>11.230196172111457</v>
      </c>
    </row>
    <row r="583" spans="1:11" ht="13.5" x14ac:dyDescent="0.25">
      <c r="A583" s="3">
        <v>42851</v>
      </c>
      <c r="B583" s="2">
        <v>11.6555</v>
      </c>
      <c r="C583" s="2">
        <f t="shared" si="69"/>
        <v>6.3100000000000378E-2</v>
      </c>
      <c r="D583" s="2">
        <f t="shared" si="70"/>
        <v>11.583740000000001</v>
      </c>
      <c r="E583" s="2">
        <f t="shared" si="64"/>
        <v>11.54551</v>
      </c>
      <c r="F583" s="2">
        <f t="shared" si="65"/>
        <v>11.373799999999997</v>
      </c>
      <c r="G583" s="2">
        <f t="shared" si="67"/>
        <v>11.199719999999999</v>
      </c>
      <c r="H583" s="2">
        <f t="shared" si="63"/>
        <v>10.960043000000001</v>
      </c>
      <c r="I583" s="2">
        <f t="array" ref="I583">SUMPRODUCT(B567:B586, (ROW(B567:B586)-ROW(B567)+1)) / (20*21/2)</f>
        <v>11.511262380952383</v>
      </c>
      <c r="J583" s="2">
        <f t="shared" si="66"/>
        <v>11.421698915037112</v>
      </c>
      <c r="K583" s="2">
        <f t="shared" si="68"/>
        <v>11.246874753597282</v>
      </c>
    </row>
    <row r="584" spans="1:11" ht="13.5" x14ac:dyDescent="0.25">
      <c r="A584" s="3">
        <v>42852</v>
      </c>
      <c r="B584" s="2">
        <v>11.6279</v>
      </c>
      <c r="C584" s="2">
        <f t="shared" si="69"/>
        <v>-2.7599999999999625E-2</v>
      </c>
      <c r="D584" s="2">
        <f t="shared" si="70"/>
        <v>11.59872</v>
      </c>
      <c r="E584" s="2">
        <f t="shared" si="64"/>
        <v>11.556940000000001</v>
      </c>
      <c r="F584" s="2">
        <f t="shared" si="65"/>
        <v>11.395289999999999</v>
      </c>
      <c r="G584" s="2">
        <f t="shared" si="67"/>
        <v>11.213045999999999</v>
      </c>
      <c r="H584" s="2">
        <f t="shared" si="63"/>
        <v>10.965989</v>
      </c>
      <c r="I584" s="2">
        <f t="array" ref="I584">SUMPRODUCT(B568:B587, (ROW(B568:B587)-ROW(B568)+1)) / (20*21/2)</f>
        <v>11.525687142857143</v>
      </c>
      <c r="J584" s="2">
        <f t="shared" si="66"/>
        <v>11.441337113605005</v>
      </c>
      <c r="K584" s="2">
        <f t="shared" si="68"/>
        <v>11.261816920122879</v>
      </c>
    </row>
    <row r="585" spans="1:11" ht="13.5" x14ac:dyDescent="0.25">
      <c r="A585" s="3">
        <v>42853</v>
      </c>
      <c r="B585" s="2">
        <v>11.481999999999999</v>
      </c>
      <c r="C585" s="2">
        <f t="shared" si="69"/>
        <v>-0.14590000000000103</v>
      </c>
      <c r="D585" s="2">
        <f t="shared" si="70"/>
        <v>11.590039999999998</v>
      </c>
      <c r="E585" s="2">
        <f t="shared" si="64"/>
        <v>11.554179999999999</v>
      </c>
      <c r="F585" s="2">
        <f t="shared" si="65"/>
        <v>11.41441</v>
      </c>
      <c r="G585" s="2">
        <f t="shared" si="67"/>
        <v>11.223453999999998</v>
      </c>
      <c r="H585" s="2">
        <f t="shared" si="63"/>
        <v>10.971205500000002</v>
      </c>
      <c r="I585" s="2">
        <f t="array" ref="I585">SUMPRODUCT(B569:B588, (ROW(B569:B588)-ROW(B569)+1)) / (20*21/2)</f>
        <v>11.538639047619048</v>
      </c>
      <c r="J585" s="2">
        <f t="shared" si="66"/>
        <v>11.445209769452147</v>
      </c>
      <c r="K585" s="2">
        <f t="shared" si="68"/>
        <v>11.270451550706296</v>
      </c>
    </row>
    <row r="586" spans="1:11" ht="13.5" x14ac:dyDescent="0.25">
      <c r="A586" s="3">
        <v>42857</v>
      </c>
      <c r="B586" s="2">
        <v>11.4939</v>
      </c>
      <c r="C586" s="2">
        <f t="shared" si="69"/>
        <v>1.1900000000000688E-2</v>
      </c>
      <c r="D586" s="2">
        <f t="shared" si="70"/>
        <v>11.570339999999998</v>
      </c>
      <c r="E586" s="2">
        <f t="shared" si="64"/>
        <v>11.553000000000001</v>
      </c>
      <c r="F586" s="2">
        <f t="shared" si="65"/>
        <v>11.433139999999998</v>
      </c>
      <c r="G586" s="2">
        <f t="shared" si="67"/>
        <v>11.234100000000002</v>
      </c>
      <c r="H586" s="2">
        <f t="shared" ref="H586:H649" si="71">AVERAGE(B387:B586)</f>
        <v>10.977394999999996</v>
      </c>
      <c r="I586" s="2">
        <f t="array" ref="I586">SUMPRODUCT(B570:B589, (ROW(B570:B589)-ROW(B570)+1)) / (20*21/2)</f>
        <v>11.553569523809525</v>
      </c>
      <c r="J586" s="2">
        <f t="shared" si="66"/>
        <v>11.449846934266228</v>
      </c>
      <c r="K586" s="2">
        <f t="shared" si="68"/>
        <v>11.279214234992324</v>
      </c>
    </row>
    <row r="587" spans="1:11" ht="13.5" x14ac:dyDescent="0.25">
      <c r="A587" s="3">
        <v>42858</v>
      </c>
      <c r="B587" s="2">
        <v>11.5846</v>
      </c>
      <c r="C587" s="2">
        <f t="shared" si="69"/>
        <v>9.0700000000000003E-2</v>
      </c>
      <c r="D587" s="2">
        <f t="shared" si="70"/>
        <v>11.56878</v>
      </c>
      <c r="E587" s="2">
        <f t="shared" si="64"/>
        <v>11.560889999999997</v>
      </c>
      <c r="F587" s="2">
        <f t="shared" si="65"/>
        <v>11.456405</v>
      </c>
      <c r="G587" s="2">
        <f t="shared" si="67"/>
        <v>11.247744000000001</v>
      </c>
      <c r="H587" s="2">
        <f t="shared" si="71"/>
        <v>10.983962999999999</v>
      </c>
      <c r="I587" s="2">
        <f t="array" ref="I587">SUMPRODUCT(B571:B590, (ROW(B571:B590)-ROW(B571)+1)) / (20*21/2)</f>
        <v>11.573751428571429</v>
      </c>
      <c r="J587" s="2">
        <f t="shared" si="66"/>
        <v>11.462680559574206</v>
      </c>
      <c r="K587" s="2">
        <f t="shared" si="68"/>
        <v>11.291190147345567</v>
      </c>
    </row>
    <row r="588" spans="1:11" ht="13.5" x14ac:dyDescent="0.25">
      <c r="A588" s="3">
        <v>42859</v>
      </c>
      <c r="B588" s="2">
        <v>11.5924</v>
      </c>
      <c r="C588" s="2">
        <f t="shared" si="69"/>
        <v>7.799999999999585E-3</v>
      </c>
      <c r="D588" s="2">
        <f t="shared" si="70"/>
        <v>11.55616</v>
      </c>
      <c r="E588" s="2">
        <f t="shared" ref="E588:E651" si="72">AVERAGE(B579:B588)</f>
        <v>11.569949999999999</v>
      </c>
      <c r="F588" s="2">
        <f t="shared" si="65"/>
        <v>11.47513</v>
      </c>
      <c r="G588" s="2">
        <f t="shared" si="67"/>
        <v>11.261544000000001</v>
      </c>
      <c r="H588" s="2">
        <f t="shared" si="71"/>
        <v>10.989358499999998</v>
      </c>
      <c r="I588" s="2">
        <f t="array" ref="I588">SUMPRODUCT(B572:B591, (ROW(B572:B591)-ROW(B572)+1)) / (20*21/2)</f>
        <v>11.597130476190475</v>
      </c>
      <c r="J588" s="2">
        <f t="shared" si="66"/>
        <v>11.475034791995711</v>
      </c>
      <c r="K588" s="2">
        <f t="shared" si="68"/>
        <v>11.303002298430055</v>
      </c>
    </row>
    <row r="589" spans="1:11" ht="13.5" x14ac:dyDescent="0.25">
      <c r="A589" s="3">
        <v>42860</v>
      </c>
      <c r="B589" s="2">
        <v>11.6319</v>
      </c>
      <c r="C589" s="2">
        <f t="shared" si="69"/>
        <v>3.9500000000000313E-2</v>
      </c>
      <c r="D589" s="2">
        <f t="shared" si="70"/>
        <v>11.55696</v>
      </c>
      <c r="E589" s="2">
        <f t="shared" si="72"/>
        <v>11.577839999999998</v>
      </c>
      <c r="F589" s="2">
        <f t="shared" si="65"/>
        <v>11.498790000000001</v>
      </c>
      <c r="G589" s="2">
        <f t="shared" si="67"/>
        <v>11.274950000000004</v>
      </c>
      <c r="H589" s="2">
        <f t="shared" si="71"/>
        <v>10.995272999999996</v>
      </c>
      <c r="I589" s="2">
        <f t="array" ref="I589">SUMPRODUCT(B573:B592, (ROW(B573:B592)-ROW(B573)+1)) / (20*21/2)</f>
        <v>11.615341904761905</v>
      </c>
      <c r="J589" s="2">
        <f t="shared" si="66"/>
        <v>11.489974335615166</v>
      </c>
      <c r="K589" s="2">
        <f t="shared" si="68"/>
        <v>11.31590024751123</v>
      </c>
    </row>
    <row r="590" spans="1:11" ht="13.5" x14ac:dyDescent="0.25">
      <c r="A590" s="3">
        <v>42863</v>
      </c>
      <c r="B590" s="2">
        <v>11.710699999999999</v>
      </c>
      <c r="C590" s="2">
        <f t="shared" si="69"/>
        <v>7.8799999999999315E-2</v>
      </c>
      <c r="D590" s="2">
        <f t="shared" si="70"/>
        <v>11.602699999999999</v>
      </c>
      <c r="E590" s="2">
        <f t="shared" si="72"/>
        <v>11.596369999999999</v>
      </c>
      <c r="F590" s="2">
        <f t="shared" si="65"/>
        <v>11.524420000000001</v>
      </c>
      <c r="G590" s="2">
        <f t="shared" si="67"/>
        <v>11.288750000000002</v>
      </c>
      <c r="H590" s="2">
        <f t="shared" si="71"/>
        <v>11.001364999999998</v>
      </c>
      <c r="I590" s="2">
        <f t="array" ref="I590">SUMPRODUCT(B574:B593, (ROW(B574:B593)-ROW(B574)+1)) / (20*21/2)</f>
        <v>11.631131428571427</v>
      </c>
      <c r="J590" s="2">
        <f t="shared" si="66"/>
        <v>11.51099582746134</v>
      </c>
      <c r="K590" s="2">
        <f t="shared" si="68"/>
        <v>11.331382590746085</v>
      </c>
    </row>
    <row r="591" spans="1:11" ht="13.5" x14ac:dyDescent="0.25">
      <c r="A591" s="3">
        <v>42864</v>
      </c>
      <c r="B591" s="2">
        <v>11.7699</v>
      </c>
      <c r="C591" s="2">
        <f t="shared" si="69"/>
        <v>5.9200000000000585E-2</v>
      </c>
      <c r="D591" s="2">
        <f t="shared" si="70"/>
        <v>11.6579</v>
      </c>
      <c r="E591" s="2">
        <f t="shared" si="72"/>
        <v>11.61412</v>
      </c>
      <c r="F591" s="2">
        <f t="shared" si="65"/>
        <v>11.55498</v>
      </c>
      <c r="G591" s="2">
        <f t="shared" si="67"/>
        <v>11.30405</v>
      </c>
      <c r="H591" s="2">
        <f t="shared" si="71"/>
        <v>11.007082499999994</v>
      </c>
      <c r="I591" s="2">
        <f t="array" ref="I591">SUMPRODUCT(B575:B594, (ROW(B575:B594)-ROW(B575)+1)) / (20*21/2)</f>
        <v>11.642432380952378</v>
      </c>
      <c r="J591" s="2">
        <f t="shared" si="66"/>
        <v>11.535653367703118</v>
      </c>
      <c r="K591" s="2">
        <f t="shared" si="68"/>
        <v>11.348579351893298</v>
      </c>
    </row>
    <row r="592" spans="1:11" ht="13.5" x14ac:dyDescent="0.25">
      <c r="A592" s="3">
        <v>42865</v>
      </c>
      <c r="B592" s="2">
        <v>11.7462</v>
      </c>
      <c r="C592" s="2">
        <f t="shared" si="69"/>
        <v>-2.3699999999999832E-2</v>
      </c>
      <c r="D592" s="2">
        <f t="shared" si="70"/>
        <v>11.69022</v>
      </c>
      <c r="E592" s="2">
        <f t="shared" si="72"/>
        <v>11.6295</v>
      </c>
      <c r="F592" s="2">
        <f t="shared" si="65"/>
        <v>11.580409999999999</v>
      </c>
      <c r="G592" s="2">
        <f t="shared" si="67"/>
        <v>11.317772000000001</v>
      </c>
      <c r="H592" s="2">
        <f t="shared" si="71"/>
        <v>11.012188499999997</v>
      </c>
      <c r="I592" s="2">
        <f t="array" ref="I592">SUMPRODUCT(B576:B595, (ROW(B576:B595)-ROW(B576)+1)) / (20*21/2)</f>
        <v>11.658051904761907</v>
      </c>
      <c r="J592" s="2">
        <f t="shared" si="66"/>
        <v>11.555705427921868</v>
      </c>
      <c r="K592" s="2">
        <f t="shared" si="68"/>
        <v>11.364172318485718</v>
      </c>
    </row>
    <row r="593" spans="1:11" ht="13.5" x14ac:dyDescent="0.25">
      <c r="A593" s="3">
        <v>42866</v>
      </c>
      <c r="B593" s="2">
        <v>11.7462</v>
      </c>
      <c r="C593" s="2">
        <f t="shared" si="69"/>
        <v>0</v>
      </c>
      <c r="D593" s="2">
        <f t="shared" si="70"/>
        <v>11.720980000000001</v>
      </c>
      <c r="E593" s="2">
        <f t="shared" si="72"/>
        <v>11.638570000000001</v>
      </c>
      <c r="F593" s="2">
        <f t="shared" si="65"/>
        <v>11.592039999999999</v>
      </c>
      <c r="G593" s="2">
        <f t="shared" si="67"/>
        <v>11.331098000000004</v>
      </c>
      <c r="H593" s="2">
        <f t="shared" si="71"/>
        <v>11.017688999999997</v>
      </c>
      <c r="I593" s="2">
        <f t="array" ref="I593">SUMPRODUCT(B577:B596, (ROW(B577:B596)-ROW(B577)+1)) / (20*21/2)</f>
        <v>11.67057476190476</v>
      </c>
      <c r="J593" s="2">
        <f t="shared" si="66"/>
        <v>11.573847768119785</v>
      </c>
      <c r="K593" s="2">
        <f t="shared" si="68"/>
        <v>11.379153796192162</v>
      </c>
    </row>
    <row r="594" spans="1:11" ht="13.5" x14ac:dyDescent="0.25">
      <c r="A594" s="3">
        <v>42867</v>
      </c>
      <c r="B594" s="2">
        <v>11.710699999999999</v>
      </c>
      <c r="C594" s="2">
        <f t="shared" si="69"/>
        <v>-3.5500000000000753E-2</v>
      </c>
      <c r="D594" s="2">
        <f t="shared" si="70"/>
        <v>11.736740000000001</v>
      </c>
      <c r="E594" s="2">
        <f t="shared" si="72"/>
        <v>11.646850000000001</v>
      </c>
      <c r="F594" s="2">
        <f t="shared" si="65"/>
        <v>11.601894999999999</v>
      </c>
      <c r="G594" s="2">
        <f t="shared" si="67"/>
        <v>11.343714000000002</v>
      </c>
      <c r="H594" s="2">
        <f t="shared" si="71"/>
        <v>11.022814499999999</v>
      </c>
      <c r="I594" s="2">
        <f t="array" ref="I594">SUMPRODUCT(B578:B597, (ROW(B578:B597)-ROW(B578)+1)) / (20*21/2)</f>
        <v>11.674819047619048</v>
      </c>
      <c r="J594" s="2">
        <f t="shared" si="66"/>
        <v>11.586881314013139</v>
      </c>
      <c r="K594" s="2">
        <f t="shared" si="68"/>
        <v>11.392155608106194</v>
      </c>
    </row>
    <row r="595" spans="1:11" ht="13.5" x14ac:dyDescent="0.25">
      <c r="A595" s="3">
        <v>42870</v>
      </c>
      <c r="B595" s="2">
        <v>11.7659</v>
      </c>
      <c r="C595" s="2">
        <f t="shared" si="69"/>
        <v>5.5200000000001026E-2</v>
      </c>
      <c r="D595" s="2">
        <f t="shared" si="70"/>
        <v>11.747780000000001</v>
      </c>
      <c r="E595" s="2">
        <f t="shared" si="72"/>
        <v>11.675240000000001</v>
      </c>
      <c r="F595" s="2">
        <f t="shared" si="65"/>
        <v>11.614709999999999</v>
      </c>
      <c r="G595" s="2">
        <f t="shared" si="67"/>
        <v>11.357040000000001</v>
      </c>
      <c r="H595" s="2">
        <f t="shared" si="71"/>
        <v>11.028314999999997</v>
      </c>
      <c r="I595" s="2">
        <f t="array" ref="I595">SUMPRODUCT(B579:B598, (ROW(B579:B598)-ROW(B579)+1)) / (20*21/2)</f>
        <v>11.685036666666667</v>
      </c>
      <c r="J595" s="2">
        <f t="shared" si="66"/>
        <v>11.603930712678554</v>
      </c>
      <c r="K595" s="2">
        <f t="shared" si="68"/>
        <v>11.40681225092556</v>
      </c>
    </row>
    <row r="596" spans="1:11" ht="13.5" x14ac:dyDescent="0.25">
      <c r="A596" s="3">
        <v>42871</v>
      </c>
      <c r="B596" s="2">
        <v>11.7462</v>
      </c>
      <c r="C596" s="2">
        <f t="shared" si="69"/>
        <v>-1.9700000000000273E-2</v>
      </c>
      <c r="D596" s="2">
        <f t="shared" si="70"/>
        <v>11.743040000000001</v>
      </c>
      <c r="E596" s="2">
        <f t="shared" si="72"/>
        <v>11.700469999999999</v>
      </c>
      <c r="F596" s="2">
        <f t="shared" ref="F596:F659" si="73">AVERAGE(B577:B596)</f>
        <v>11.626734999999998</v>
      </c>
      <c r="G596" s="2">
        <f t="shared" si="67"/>
        <v>11.369658000000001</v>
      </c>
      <c r="H596" s="2">
        <f t="shared" si="71"/>
        <v>11.033322500000002</v>
      </c>
      <c r="I596" s="2">
        <f t="array" ref="I596">SUMPRODUCT(B580:B599, (ROW(B580:B599)-ROW(B580)+1)) / (20*21/2)</f>
        <v>11.696737619047621</v>
      </c>
      <c r="J596" s="2">
        <f t="shared" si="66"/>
        <v>11.61748016861393</v>
      </c>
      <c r="K596" s="2">
        <f t="shared" si="68"/>
        <v>11.420121574418676</v>
      </c>
    </row>
    <row r="597" spans="1:11" ht="13.5" x14ac:dyDescent="0.25">
      <c r="A597" s="3">
        <v>42872</v>
      </c>
      <c r="B597" s="2">
        <v>11.6713</v>
      </c>
      <c r="C597" s="2">
        <f t="shared" si="69"/>
        <v>-7.4899999999999523E-2</v>
      </c>
      <c r="D597" s="2">
        <f t="shared" si="70"/>
        <v>11.728060000000001</v>
      </c>
      <c r="E597" s="2">
        <f t="shared" si="72"/>
        <v>11.709140000000001</v>
      </c>
      <c r="F597" s="2">
        <f t="shared" si="73"/>
        <v>11.635014999999997</v>
      </c>
      <c r="G597" s="2">
        <f t="shared" si="67"/>
        <v>11.381014</v>
      </c>
      <c r="H597" s="2">
        <f t="shared" si="71"/>
        <v>11.037857000000004</v>
      </c>
      <c r="I597" s="2">
        <f t="array" ref="I597">SUMPRODUCT(B581:B600, (ROW(B581:B600)-ROW(B581)+1)) / (20*21/2)</f>
        <v>11.690500952380951</v>
      </c>
      <c r="J597" s="2">
        <f t="shared" ref="J597:J660" si="74">$J$4*B597+J596*(1-$J$4)</f>
        <v>11.622605866841175</v>
      </c>
      <c r="K597" s="2">
        <f t="shared" si="68"/>
        <v>11.429971708755199</v>
      </c>
    </row>
    <row r="598" spans="1:11" ht="13.5" x14ac:dyDescent="0.25">
      <c r="A598" s="3">
        <v>42873</v>
      </c>
      <c r="B598" s="2">
        <v>11.7423</v>
      </c>
      <c r="C598" s="2">
        <f t="shared" si="69"/>
        <v>7.099999999999973E-2</v>
      </c>
      <c r="D598" s="2">
        <f t="shared" si="70"/>
        <v>11.72728</v>
      </c>
      <c r="E598" s="2">
        <f t="shared" si="72"/>
        <v>11.724130000000001</v>
      </c>
      <c r="F598" s="2">
        <f t="shared" si="73"/>
        <v>11.647039999999997</v>
      </c>
      <c r="G598" s="2">
        <f t="shared" si="67"/>
        <v>11.393474000000001</v>
      </c>
      <c r="H598" s="2">
        <f t="shared" si="71"/>
        <v>11.042746500000003</v>
      </c>
      <c r="I598" s="2">
        <f t="array" ref="I598">SUMPRODUCT(B582:B601, (ROW(B582:B601)-ROW(B582)+1)) / (20*21/2)</f>
        <v>11.691459523809526</v>
      </c>
      <c r="J598" s="2">
        <f t="shared" si="74"/>
        <v>11.634005308094396</v>
      </c>
      <c r="K598" s="2">
        <f t="shared" si="68"/>
        <v>11.442219877039308</v>
      </c>
    </row>
    <row r="599" spans="1:11" ht="13.5" x14ac:dyDescent="0.25">
      <c r="A599" s="3">
        <v>42874</v>
      </c>
      <c r="B599" s="2">
        <v>11.7699</v>
      </c>
      <c r="C599" s="2">
        <f t="shared" si="69"/>
        <v>2.7599999999999625E-2</v>
      </c>
      <c r="D599" s="2">
        <f t="shared" si="70"/>
        <v>11.73912</v>
      </c>
      <c r="E599" s="2">
        <f t="shared" si="72"/>
        <v>11.73793</v>
      </c>
      <c r="F599" s="2">
        <f t="shared" si="73"/>
        <v>11.657884999999997</v>
      </c>
      <c r="G599" s="2">
        <f t="shared" si="67"/>
        <v>11.406485999999999</v>
      </c>
      <c r="H599" s="2">
        <f t="shared" si="71"/>
        <v>11.047774000000002</v>
      </c>
      <c r="I599" s="2">
        <f t="array" ref="I599">SUMPRODUCT(B583:B602, (ROW(B583:B602)-ROW(B583)+1)) / (20*21/2)</f>
        <v>11.701432857142855</v>
      </c>
      <c r="J599" s="2">
        <f t="shared" si="74"/>
        <v>11.646947659704454</v>
      </c>
      <c r="K599" s="2">
        <f t="shared" si="68"/>
        <v>11.455070077939729</v>
      </c>
    </row>
    <row r="600" spans="1:11" ht="13.5" x14ac:dyDescent="0.25">
      <c r="A600" s="3">
        <v>42877</v>
      </c>
      <c r="B600" s="2">
        <v>11.5924</v>
      </c>
      <c r="C600" s="2">
        <f t="shared" si="69"/>
        <v>-0.17750000000000021</v>
      </c>
      <c r="D600" s="2">
        <f t="shared" si="70"/>
        <v>11.704420000000001</v>
      </c>
      <c r="E600" s="2">
        <f t="shared" si="72"/>
        <v>11.726099999999999</v>
      </c>
      <c r="F600" s="2">
        <f t="shared" si="73"/>
        <v>11.661234999999998</v>
      </c>
      <c r="G600" s="2">
        <f t="shared" si="67"/>
        <v>11.416658</v>
      </c>
      <c r="H600" s="2">
        <f t="shared" si="71"/>
        <v>11.051874500000002</v>
      </c>
      <c r="I600" s="2">
        <f t="array" ref="I600">SUMPRODUCT(B584:B603, (ROW(B584:B603)-ROW(B584)+1)) / (20*21/2)</f>
        <v>11.715818095238095</v>
      </c>
      <c r="J600" s="2">
        <f t="shared" si="74"/>
        <v>11.641752644494506</v>
      </c>
      <c r="K600" s="2">
        <f t="shared" si="68"/>
        <v>11.460455565079348</v>
      </c>
    </row>
    <row r="601" spans="1:11" ht="13.5" x14ac:dyDescent="0.25">
      <c r="A601" s="3">
        <v>42878</v>
      </c>
      <c r="B601" s="2">
        <v>11.6713</v>
      </c>
      <c r="C601" s="2">
        <f t="shared" si="69"/>
        <v>7.8900000000000858E-2</v>
      </c>
      <c r="D601" s="2">
        <f t="shared" si="70"/>
        <v>11.689440000000001</v>
      </c>
      <c r="E601" s="2">
        <f t="shared" si="72"/>
        <v>11.716239999999999</v>
      </c>
      <c r="F601" s="2">
        <f t="shared" si="73"/>
        <v>11.665179999999999</v>
      </c>
      <c r="G601" s="2">
        <f t="shared" si="67"/>
        <v>11.426357999999999</v>
      </c>
      <c r="H601" s="2">
        <f t="shared" si="71"/>
        <v>11.056034500000001</v>
      </c>
      <c r="I601" s="2">
        <f t="array" ref="I601">SUMPRODUCT(B585:B604, (ROW(B585:B604)-ROW(B585)+1)) / (20*21/2)</f>
        <v>11.777833809523809</v>
      </c>
      <c r="J601" s="2">
        <f t="shared" si="74"/>
        <v>11.644566678352172</v>
      </c>
      <c r="K601" s="2">
        <f t="shared" si="68"/>
        <v>11.468723974291922</v>
      </c>
    </row>
    <row r="602" spans="1:11" ht="13.5" x14ac:dyDescent="0.25">
      <c r="A602" s="3">
        <v>42879</v>
      </c>
      <c r="B602" s="2">
        <v>11.7699</v>
      </c>
      <c r="C602" s="2">
        <f t="shared" si="69"/>
        <v>9.8599999999999355E-2</v>
      </c>
      <c r="D602" s="2">
        <f t="shared" si="70"/>
        <v>11.709160000000001</v>
      </c>
      <c r="E602" s="2">
        <f t="shared" si="72"/>
        <v>11.718610000000002</v>
      </c>
      <c r="F602" s="2">
        <f t="shared" si="73"/>
        <v>11.674054999999999</v>
      </c>
      <c r="G602" s="2">
        <f t="shared" si="67"/>
        <v>11.437793999999997</v>
      </c>
      <c r="H602" s="2">
        <f t="shared" si="71"/>
        <v>11.060667499999999</v>
      </c>
      <c r="I602" s="2">
        <f t="array" ref="I602">SUMPRODUCT(B586:B605, (ROW(B586:B605)-ROW(B586)+1)) / (20*21/2)</f>
        <v>11.844755238095235</v>
      </c>
      <c r="J602" s="2">
        <f t="shared" si="74"/>
        <v>11.656503185175776</v>
      </c>
      <c r="K602" s="2">
        <f t="shared" si="68"/>
        <v>11.480534798829494</v>
      </c>
    </row>
    <row r="603" spans="1:11" ht="13.5" x14ac:dyDescent="0.25">
      <c r="A603" s="3">
        <v>42880</v>
      </c>
      <c r="B603" s="2">
        <v>11.825100000000001</v>
      </c>
      <c r="C603" s="2">
        <f t="shared" si="69"/>
        <v>5.5200000000001026E-2</v>
      </c>
      <c r="D603" s="2">
        <f t="shared" si="70"/>
        <v>11.725719999999999</v>
      </c>
      <c r="E603" s="2">
        <f t="shared" si="72"/>
        <v>11.7265</v>
      </c>
      <c r="F603" s="2">
        <f t="shared" si="73"/>
        <v>11.682535</v>
      </c>
      <c r="G603" s="2">
        <f t="shared" si="67"/>
        <v>11.450333999999998</v>
      </c>
      <c r="H603" s="2">
        <f t="shared" si="71"/>
        <v>11.065576499999999</v>
      </c>
      <c r="I603" s="2">
        <f t="array" ref="I603">SUMPRODUCT(B587:B606, (ROW(B587:B606)-ROW(B587)+1)) / (20*21/2)</f>
        <v>11.91471238095238</v>
      </c>
      <c r="J603" s="2">
        <f t="shared" si="74"/>
        <v>11.672560024682845</v>
      </c>
      <c r="K603" s="2">
        <f t="shared" si="68"/>
        <v>11.494047159659711</v>
      </c>
    </row>
    <row r="604" spans="1:11" ht="13.5" x14ac:dyDescent="0.25">
      <c r="A604" s="3">
        <v>42881</v>
      </c>
      <c r="B604" s="2">
        <v>12.3337</v>
      </c>
      <c r="C604" s="2">
        <f t="shared" si="69"/>
        <v>0.5085999999999995</v>
      </c>
      <c r="D604" s="2">
        <f t="shared" si="70"/>
        <v>11.838480000000001</v>
      </c>
      <c r="E604" s="2">
        <f t="shared" si="72"/>
        <v>11.7888</v>
      </c>
      <c r="F604" s="2">
        <f t="shared" si="73"/>
        <v>11.717824999999999</v>
      </c>
      <c r="G604" s="2">
        <f t="shared" si="67"/>
        <v>11.474622</v>
      </c>
      <c r="H604" s="2">
        <f t="shared" si="71"/>
        <v>11.073028499999999</v>
      </c>
      <c r="I604" s="2">
        <f t="array" ref="I604">SUMPRODUCT(B588:B607, (ROW(B588:B607)-ROW(B588)+1)) / (20*21/2)</f>
        <v>12.004291428571429</v>
      </c>
      <c r="J604" s="2">
        <f t="shared" si="74"/>
        <v>11.735525736617811</v>
      </c>
      <c r="K604" s="2">
        <f t="shared" si="68"/>
        <v>11.526974722025999</v>
      </c>
    </row>
    <row r="605" spans="1:11" ht="13.5" x14ac:dyDescent="0.25">
      <c r="A605" s="3">
        <v>42884</v>
      </c>
      <c r="B605" s="2">
        <v>12.420500000000001</v>
      </c>
      <c r="C605" s="2">
        <f t="shared" si="69"/>
        <v>8.680000000000021E-2</v>
      </c>
      <c r="D605" s="2">
        <f t="shared" si="70"/>
        <v>12.004099999999999</v>
      </c>
      <c r="E605" s="2">
        <f t="shared" si="72"/>
        <v>11.854260000000002</v>
      </c>
      <c r="F605" s="2">
        <f t="shared" si="73"/>
        <v>11.764750000000001</v>
      </c>
      <c r="G605" s="2">
        <f t="shared" si="67"/>
        <v>11.501985999999997</v>
      </c>
      <c r="H605" s="2">
        <f t="shared" si="71"/>
        <v>11.080362500000003</v>
      </c>
      <c r="I605" s="2">
        <f t="array" ref="I605">SUMPRODUCT(B589:B608, (ROW(B589:B608)-ROW(B589)+1)) / (20*21/2)</f>
        <v>12.104818095238095</v>
      </c>
      <c r="J605" s="2">
        <f t="shared" si="74"/>
        <v>11.800761380749449</v>
      </c>
      <c r="K605" s="2">
        <f t="shared" si="68"/>
        <v>11.562014929005372</v>
      </c>
    </row>
    <row r="606" spans="1:11" ht="13.5" x14ac:dyDescent="0.25">
      <c r="A606" s="3">
        <v>42885</v>
      </c>
      <c r="B606" s="2">
        <v>12.4993</v>
      </c>
      <c r="C606" s="2">
        <f t="shared" si="69"/>
        <v>7.8799999999999315E-2</v>
      </c>
      <c r="D606" s="2">
        <f t="shared" si="70"/>
        <v>12.169699999999999</v>
      </c>
      <c r="E606" s="2">
        <f t="shared" si="72"/>
        <v>11.929570000000002</v>
      </c>
      <c r="F606" s="2">
        <f t="shared" si="73"/>
        <v>11.815020000000001</v>
      </c>
      <c r="G606" s="2">
        <f t="shared" si="67"/>
        <v>11.528087999999995</v>
      </c>
      <c r="H606" s="2">
        <f t="shared" si="71"/>
        <v>11.088090500000005</v>
      </c>
      <c r="I606" s="2">
        <f t="array" ref="I606">SUMPRODUCT(B590:B609, (ROW(B590:B609)-ROW(B590)+1)) / (20*21/2)</f>
        <v>12.197484285714285</v>
      </c>
      <c r="J606" s="2">
        <f t="shared" si="74"/>
        <v>11.867288868297122</v>
      </c>
      <c r="K606" s="2">
        <f t="shared" si="68"/>
        <v>11.598771206299279</v>
      </c>
    </row>
    <row r="607" spans="1:11" ht="13.5" x14ac:dyDescent="0.25">
      <c r="A607" s="3">
        <v>42886</v>
      </c>
      <c r="B607" s="2">
        <v>12.755599999999999</v>
      </c>
      <c r="C607" s="2">
        <f t="shared" si="69"/>
        <v>0.25629999999999953</v>
      </c>
      <c r="D607" s="2">
        <f t="shared" si="70"/>
        <v>12.36684</v>
      </c>
      <c r="E607" s="2">
        <f t="shared" si="72"/>
        <v>12.038</v>
      </c>
      <c r="F607" s="2">
        <f t="shared" si="73"/>
        <v>11.873570000000001</v>
      </c>
      <c r="G607" s="2">
        <f t="shared" si="67"/>
        <v>11.561445999999997</v>
      </c>
      <c r="H607" s="2">
        <f t="shared" si="71"/>
        <v>11.097258000000004</v>
      </c>
      <c r="I607" s="2">
        <f t="array" ref="I607">SUMPRODUCT(B591:B610, (ROW(B591:B610)-ROW(B591)+1)) / (20*21/2)</f>
        <v>12.255876666666667</v>
      </c>
      <c r="J607" s="2">
        <f t="shared" si="74"/>
        <v>11.9518899284593</v>
      </c>
      <c r="K607" s="2">
        <f t="shared" si="68"/>
        <v>11.644137041346367</v>
      </c>
    </row>
    <row r="608" spans="1:11" ht="13.5" x14ac:dyDescent="0.25">
      <c r="A608" s="3">
        <v>42887</v>
      </c>
      <c r="B608" s="2">
        <v>12.9291</v>
      </c>
      <c r="C608" s="2">
        <f t="shared" si="69"/>
        <v>0.17350000000000065</v>
      </c>
      <c r="D608" s="2">
        <f t="shared" si="70"/>
        <v>12.58764</v>
      </c>
      <c r="E608" s="2">
        <f t="shared" si="72"/>
        <v>12.156680000000001</v>
      </c>
      <c r="F608" s="2">
        <f t="shared" si="73"/>
        <v>11.940405</v>
      </c>
      <c r="G608" s="2">
        <f t="shared" si="67"/>
        <v>11.597641999999993</v>
      </c>
      <c r="H608" s="2">
        <f t="shared" si="71"/>
        <v>11.107332500000005</v>
      </c>
      <c r="I608" s="2">
        <f t="array" ref="I608">SUMPRODUCT(B592:B611, (ROW(B592:B611)-ROW(B592)+1)) / (20*21/2)</f>
        <v>12.336236190476187</v>
      </c>
      <c r="J608" s="2">
        <f t="shared" si="74"/>
        <v>12.04495755432032</v>
      </c>
      <c r="K608" s="2">
        <f t="shared" si="68"/>
        <v>11.694527745607294</v>
      </c>
    </row>
    <row r="609" spans="1:11" ht="13.5" x14ac:dyDescent="0.25">
      <c r="A609" s="3">
        <v>42888</v>
      </c>
      <c r="B609" s="2">
        <v>12.913399999999999</v>
      </c>
      <c r="C609" s="2">
        <f t="shared" si="69"/>
        <v>-1.5700000000000713E-2</v>
      </c>
      <c r="D609" s="2">
        <f t="shared" si="70"/>
        <v>12.703579999999999</v>
      </c>
      <c r="E609" s="2">
        <f t="shared" si="72"/>
        <v>12.27103</v>
      </c>
      <c r="F609" s="2">
        <f t="shared" si="73"/>
        <v>12.004479999999999</v>
      </c>
      <c r="G609" s="2">
        <f t="shared" si="67"/>
        <v>11.633523999999996</v>
      </c>
      <c r="H609" s="2">
        <f t="shared" si="71"/>
        <v>11.117387500000005</v>
      </c>
      <c r="I609" s="2">
        <f t="array" ref="I609">SUMPRODUCT(B593:B612, (ROW(B593:B612)-ROW(B593)+1)) / (20*21/2)</f>
        <v>12.40561619047619</v>
      </c>
      <c r="J609" s="2">
        <f t="shared" si="74"/>
        <v>12.127666358670766</v>
      </c>
      <c r="K609" s="2">
        <f t="shared" si="68"/>
        <v>11.742326657544263</v>
      </c>
    </row>
    <row r="610" spans="1:11" ht="13.5" x14ac:dyDescent="0.25">
      <c r="A610" s="3">
        <v>42891</v>
      </c>
      <c r="B610" s="2">
        <v>12.617599999999999</v>
      </c>
      <c r="C610" s="2">
        <f t="shared" si="69"/>
        <v>-0.29579999999999984</v>
      </c>
      <c r="D610" s="2">
        <f t="shared" si="70"/>
        <v>12.742999999999999</v>
      </c>
      <c r="E610" s="2">
        <f t="shared" si="72"/>
        <v>12.37355</v>
      </c>
      <c r="F610" s="2">
        <f t="shared" si="73"/>
        <v>12.049825</v>
      </c>
      <c r="G610" s="2">
        <f t="shared" si="67"/>
        <v>11.663489999999994</v>
      </c>
      <c r="H610" s="2">
        <f t="shared" si="71"/>
        <v>11.125293000000005</v>
      </c>
      <c r="I610" s="2">
        <f t="array" ref="I610">SUMPRODUCT(B594:B613, (ROW(B594:B613)-ROW(B594)+1)) / (20*21/2)</f>
        <v>12.550013809523811</v>
      </c>
      <c r="J610" s="2">
        <f t="shared" si="74"/>
        <v>12.174326705464026</v>
      </c>
      <c r="K610" s="2">
        <f t="shared" si="68"/>
        <v>11.776651102346449</v>
      </c>
    </row>
    <row r="611" spans="1:11" ht="13.5" x14ac:dyDescent="0.25">
      <c r="A611" s="3">
        <v>42892</v>
      </c>
      <c r="B611" s="2">
        <v>12.893599999999999</v>
      </c>
      <c r="C611" s="2">
        <f t="shared" si="69"/>
        <v>0.2759999999999998</v>
      </c>
      <c r="D611" s="2">
        <f t="shared" si="70"/>
        <v>12.821859999999997</v>
      </c>
      <c r="E611" s="2">
        <f t="shared" si="72"/>
        <v>12.49578</v>
      </c>
      <c r="F611" s="2">
        <f t="shared" si="73"/>
        <v>12.106009999999999</v>
      </c>
      <c r="G611" s="2">
        <f t="shared" si="67"/>
        <v>11.697793999999996</v>
      </c>
      <c r="H611" s="2">
        <f t="shared" si="71"/>
        <v>11.134736500000006</v>
      </c>
      <c r="I611" s="2">
        <f t="array" ref="I611">SUMPRODUCT(B595:B614, (ROW(B595:B614)-ROW(B595)+1)) / (20*21/2)</f>
        <v>12.669447619047617</v>
      </c>
      <c r="J611" s="2">
        <f t="shared" si="74"/>
        <v>12.242828923991262</v>
      </c>
      <c r="K611" s="2">
        <f t="shared" si="68"/>
        <v>11.820453019901491</v>
      </c>
    </row>
    <row r="612" spans="1:11" ht="13.5" x14ac:dyDescent="0.25">
      <c r="A612" s="3">
        <v>42893</v>
      </c>
      <c r="B612" s="2">
        <v>12.8345</v>
      </c>
      <c r="C612" s="2">
        <f t="shared" si="69"/>
        <v>-5.9099999999999042E-2</v>
      </c>
      <c r="D612" s="2">
        <f t="shared" si="70"/>
        <v>12.837639999999999</v>
      </c>
      <c r="E612" s="2">
        <f t="shared" si="72"/>
        <v>12.602239999999998</v>
      </c>
      <c r="F612" s="2">
        <f t="shared" si="73"/>
        <v>12.160425</v>
      </c>
      <c r="G612" s="2">
        <f t="shared" si="67"/>
        <v>11.730915999999997</v>
      </c>
      <c r="H612" s="2">
        <f t="shared" si="71"/>
        <v>11.143746500000006</v>
      </c>
      <c r="I612" s="2">
        <f t="array" ref="I612">SUMPRODUCT(B596:B615, (ROW(B596:B615)-ROW(B596)+1)) / (20*21/2)</f>
        <v>12.780308571428568</v>
      </c>
      <c r="J612" s="2">
        <f t="shared" si="74"/>
        <v>12.299178550277809</v>
      </c>
      <c r="K612" s="2">
        <f t="shared" si="68"/>
        <v>11.860219568140648</v>
      </c>
    </row>
    <row r="613" spans="1:11" ht="13.5" x14ac:dyDescent="0.25">
      <c r="A613" s="3">
        <v>42894</v>
      </c>
      <c r="B613" s="2">
        <v>13.676600000000001</v>
      </c>
      <c r="C613" s="2">
        <f t="shared" si="69"/>
        <v>0.84210000000000029</v>
      </c>
      <c r="D613" s="2">
        <f t="shared" si="70"/>
        <v>12.98714</v>
      </c>
      <c r="E613" s="2">
        <f t="shared" si="72"/>
        <v>12.787389999999998</v>
      </c>
      <c r="F613" s="2">
        <f t="shared" si="73"/>
        <v>12.256945</v>
      </c>
      <c r="G613" s="2">
        <f t="shared" si="67"/>
        <v>11.780011999999999</v>
      </c>
      <c r="H613" s="2">
        <f t="shared" si="71"/>
        <v>11.157124500000004</v>
      </c>
      <c r="I613" s="2">
        <f t="array" ref="I613">SUMPRODUCT(B597:B616, (ROW(B597:B616)-ROW(B597)+1)) / (20*21/2)</f>
        <v>12.891383333333332</v>
      </c>
      <c r="J613" s="2">
        <f t="shared" si="74"/>
        <v>12.430361545489445</v>
      </c>
      <c r="K613" s="2">
        <f t="shared" si="68"/>
        <v>11.931450173311603</v>
      </c>
    </row>
    <row r="614" spans="1:11" ht="13.5" x14ac:dyDescent="0.25">
      <c r="A614" s="3">
        <v>42895</v>
      </c>
      <c r="B614" s="2">
        <v>13.510999999999999</v>
      </c>
      <c r="C614" s="2">
        <f t="shared" si="69"/>
        <v>-0.1656000000000013</v>
      </c>
      <c r="D614" s="2">
        <f t="shared" si="70"/>
        <v>13.10666</v>
      </c>
      <c r="E614" s="2">
        <f t="shared" si="72"/>
        <v>12.90512</v>
      </c>
      <c r="F614" s="2">
        <f t="shared" si="73"/>
        <v>12.346959999999999</v>
      </c>
      <c r="G614" s="2">
        <f t="shared" si="67"/>
        <v>11.826269999999999</v>
      </c>
      <c r="H614" s="2">
        <f t="shared" si="71"/>
        <v>11.169970500000007</v>
      </c>
      <c r="I614" s="2">
        <f t="array" ref="I614">SUMPRODUCT(B598:B617, (ROW(B598:B617)-ROW(B598)+1)) / (20*21/2)</f>
        <v>12.994056666666665</v>
      </c>
      <c r="J614" s="2">
        <f t="shared" si="74"/>
        <v>12.533279493538069</v>
      </c>
      <c r="K614" s="2">
        <f t="shared" si="68"/>
        <v>11.993393303769972</v>
      </c>
    </row>
    <row r="615" spans="1:11" ht="13.5" x14ac:dyDescent="0.25">
      <c r="A615" s="3">
        <v>42898</v>
      </c>
      <c r="B615" s="2">
        <v>13.510999999999999</v>
      </c>
      <c r="C615" s="2">
        <f t="shared" si="69"/>
        <v>0</v>
      </c>
      <c r="D615" s="2">
        <f t="shared" si="70"/>
        <v>13.28534</v>
      </c>
      <c r="E615" s="2">
        <f t="shared" si="72"/>
        <v>13.014169999999998</v>
      </c>
      <c r="F615" s="2">
        <f t="shared" si="73"/>
        <v>12.434215</v>
      </c>
      <c r="G615" s="2">
        <f t="shared" si="67"/>
        <v>11.874497999999999</v>
      </c>
      <c r="H615" s="2">
        <f t="shared" si="71"/>
        <v>11.182717500000006</v>
      </c>
      <c r="I615" s="2">
        <f t="array" ref="I615">SUMPRODUCT(B599:B618, (ROW(B599:B618)-ROW(B599)+1)) / (20*21/2)</f>
        <v>13.130131428571426</v>
      </c>
      <c r="J615" s="2">
        <f t="shared" si="74"/>
        <v>12.62639573224873</v>
      </c>
      <c r="K615" s="2">
        <f t="shared" si="68"/>
        <v>12.052907291857425</v>
      </c>
    </row>
    <row r="616" spans="1:11" ht="13.5" x14ac:dyDescent="0.25">
      <c r="A616" s="3">
        <v>42899</v>
      </c>
      <c r="B616" s="2">
        <v>13.6005</v>
      </c>
      <c r="C616" s="2">
        <f t="shared" si="69"/>
        <v>8.9500000000001023E-2</v>
      </c>
      <c r="D616" s="2">
        <f t="shared" si="70"/>
        <v>13.426719999999998</v>
      </c>
      <c r="E616" s="2">
        <f t="shared" si="72"/>
        <v>13.124289999999998</v>
      </c>
      <c r="F616" s="2">
        <f t="shared" si="73"/>
        <v>12.52693</v>
      </c>
      <c r="G616" s="2">
        <f t="shared" si="67"/>
        <v>11.924121999999997</v>
      </c>
      <c r="H616" s="2">
        <f t="shared" si="71"/>
        <v>11.195518000000007</v>
      </c>
      <c r="I616" s="2">
        <f t="array" ref="I616">SUMPRODUCT(B600:B619, (ROW(B600:B619)-ROW(B600)+1)) / (20*21/2)</f>
        <v>13.280339047619048</v>
      </c>
      <c r="J616" s="2">
        <f t="shared" si="74"/>
        <v>12.719167567272661</v>
      </c>
      <c r="K616" s="2">
        <f t="shared" si="68"/>
        <v>12.113597201980664</v>
      </c>
    </row>
    <row r="617" spans="1:11" ht="13.5" x14ac:dyDescent="0.25">
      <c r="A617" s="3">
        <v>42900</v>
      </c>
      <c r="B617" s="2">
        <v>13.605</v>
      </c>
      <c r="C617" s="2">
        <f t="shared" si="69"/>
        <v>4.5000000000001705E-3</v>
      </c>
      <c r="D617" s="2">
        <f t="shared" si="70"/>
        <v>13.580819999999999</v>
      </c>
      <c r="E617" s="2">
        <f t="shared" si="72"/>
        <v>13.20923</v>
      </c>
      <c r="F617" s="2">
        <f t="shared" si="73"/>
        <v>12.623614999999999</v>
      </c>
      <c r="G617" s="2">
        <f t="shared" si="67"/>
        <v>11.973835999999999</v>
      </c>
      <c r="H617" s="2">
        <f t="shared" si="71"/>
        <v>11.208341000000008</v>
      </c>
      <c r="I617" s="2">
        <f t="array" ref="I617">SUMPRODUCT(B601:B620, (ROW(B601:B620)-ROW(B601)+1)) / (20*21/2)</f>
        <v>13.443563809523809</v>
      </c>
      <c r="J617" s="2">
        <f t="shared" si="74"/>
        <v>12.803532560865742</v>
      </c>
      <c r="K617" s="2">
        <f t="shared" si="68"/>
        <v>12.172083586216717</v>
      </c>
    </row>
    <row r="618" spans="1:11" ht="13.5" x14ac:dyDescent="0.25">
      <c r="A618" s="3">
        <v>42901</v>
      </c>
      <c r="B618" s="2">
        <v>14.0524</v>
      </c>
      <c r="C618" s="2">
        <f t="shared" si="69"/>
        <v>0.44740000000000002</v>
      </c>
      <c r="D618" s="2">
        <f t="shared" si="70"/>
        <v>13.655980000000003</v>
      </c>
      <c r="E618" s="2">
        <f t="shared" si="72"/>
        <v>13.32156</v>
      </c>
      <c r="F618" s="2">
        <f t="shared" si="73"/>
        <v>12.739120000000002</v>
      </c>
      <c r="G618" s="2">
        <f t="shared" si="67"/>
        <v>12.030526</v>
      </c>
      <c r="H618" s="2">
        <f t="shared" si="71"/>
        <v>11.223499500000008</v>
      </c>
      <c r="I618" s="2">
        <f t="array" ref="I618">SUMPRODUCT(B602:B621, (ROW(B602:B621)-ROW(B602)+1)) / (20*21/2)</f>
        <v>13.592131904761906</v>
      </c>
      <c r="J618" s="2">
        <f t="shared" si="74"/>
        <v>12.922472316973765</v>
      </c>
      <c r="K618" s="2">
        <f t="shared" si="68"/>
        <v>12.245821484796453</v>
      </c>
    </row>
    <row r="619" spans="1:11" ht="13.5" x14ac:dyDescent="0.25">
      <c r="A619" s="3">
        <v>42902</v>
      </c>
      <c r="B619" s="2">
        <v>14.3163</v>
      </c>
      <c r="C619" s="2">
        <f t="shared" si="69"/>
        <v>0.26389999999999958</v>
      </c>
      <c r="D619" s="2">
        <f t="shared" si="70"/>
        <v>13.81704</v>
      </c>
      <c r="E619" s="2">
        <f t="shared" si="72"/>
        <v>13.461850000000002</v>
      </c>
      <c r="F619" s="2">
        <f t="shared" si="73"/>
        <v>12.866440000000001</v>
      </c>
      <c r="G619" s="2">
        <f t="shared" si="67"/>
        <v>12.093677999999997</v>
      </c>
      <c r="H619" s="2">
        <f t="shared" si="71"/>
        <v>11.240076000000006</v>
      </c>
      <c r="I619" s="2">
        <f t="array" ref="I619">SUMPRODUCT(B603:B622, (ROW(B603:B622)-ROW(B603)+1)) / (20*21/2)</f>
        <v>13.719202380952382</v>
      </c>
      <c r="J619" s="2">
        <f t="shared" si="74"/>
        <v>13.055217810595312</v>
      </c>
      <c r="K619" s="2">
        <f t="shared" si="68"/>
        <v>12.327016720686789</v>
      </c>
    </row>
    <row r="620" spans="1:11" ht="13.5" x14ac:dyDescent="0.25">
      <c r="A620" s="3">
        <v>42905</v>
      </c>
      <c r="B620" s="2">
        <v>14.580299999999999</v>
      </c>
      <c r="C620" s="2">
        <f t="shared" si="69"/>
        <v>0.26399999999999935</v>
      </c>
      <c r="D620" s="2">
        <f t="shared" si="70"/>
        <v>14.030899999999999</v>
      </c>
      <c r="E620" s="2">
        <f t="shared" si="72"/>
        <v>13.65812</v>
      </c>
      <c r="F620" s="2">
        <f t="shared" si="73"/>
        <v>13.015835000000001</v>
      </c>
      <c r="G620" s="2">
        <f t="shared" si="67"/>
        <v>12.161321999999998</v>
      </c>
      <c r="H620" s="2">
        <f t="shared" si="71"/>
        <v>11.257933000000003</v>
      </c>
      <c r="I620" s="2">
        <f t="array" ref="I620">SUMPRODUCT(B604:B623, (ROW(B604:B623)-ROW(B604)+1)) / (20*21/2)</f>
        <v>13.833294761904762</v>
      </c>
      <c r="J620" s="2">
        <f t="shared" si="74"/>
        <v>13.200463733395759</v>
      </c>
      <c r="K620" s="2">
        <f t="shared" si="68"/>
        <v>12.415380770855935</v>
      </c>
    </row>
    <row r="621" spans="1:11" ht="13.5" x14ac:dyDescent="0.25">
      <c r="A621" s="3">
        <v>42906</v>
      </c>
      <c r="B621" s="2">
        <v>14.575799999999999</v>
      </c>
      <c r="C621" s="2">
        <f t="shared" si="69"/>
        <v>-4.5000000000001705E-3</v>
      </c>
      <c r="D621" s="2">
        <f t="shared" si="70"/>
        <v>14.225960000000001</v>
      </c>
      <c r="E621" s="2">
        <f t="shared" si="72"/>
        <v>13.826339999999998</v>
      </c>
      <c r="F621" s="2">
        <f t="shared" si="73"/>
        <v>13.161060000000001</v>
      </c>
      <c r="G621" s="2">
        <f t="shared" si="67"/>
        <v>12.229663999999998</v>
      </c>
      <c r="H621" s="2">
        <f t="shared" si="71"/>
        <v>11.275708500000002</v>
      </c>
      <c r="I621" s="2">
        <f t="array" ref="I621">SUMPRODUCT(B605:B624, (ROW(B605:B624)-ROW(B605)+1)) / (20*21/2)</f>
        <v>13.934671904761903</v>
      </c>
      <c r="J621" s="2">
        <f t="shared" si="74"/>
        <v>13.33144813973902</v>
      </c>
      <c r="K621" s="2">
        <f t="shared" si="68"/>
        <v>12.500103093567468</v>
      </c>
    </row>
    <row r="622" spans="1:11" ht="13.5" x14ac:dyDescent="0.25">
      <c r="A622" s="3">
        <v>42907</v>
      </c>
      <c r="B622" s="2">
        <v>14.4953</v>
      </c>
      <c r="C622" s="2">
        <f t="shared" si="69"/>
        <v>-8.0499999999998906E-2</v>
      </c>
      <c r="D622" s="2">
        <f t="shared" si="70"/>
        <v>14.404019999999999</v>
      </c>
      <c r="E622" s="2">
        <f t="shared" si="72"/>
        <v>13.992419999999999</v>
      </c>
      <c r="F622" s="2">
        <f t="shared" si="73"/>
        <v>13.297329999999999</v>
      </c>
      <c r="G622" s="2">
        <f t="shared" si="67"/>
        <v>12.294817999999999</v>
      </c>
      <c r="H622" s="2">
        <f t="shared" si="71"/>
        <v>11.292785500000003</v>
      </c>
      <c r="I622" s="2">
        <f t="array" ref="I622">SUMPRODUCT(B606:B625, (ROW(B606:B625)-ROW(B606)+1)) / (20*21/2)</f>
        <v>14.036403333333332</v>
      </c>
      <c r="J622" s="2">
        <f t="shared" si="74"/>
        <v>13.44229117404959</v>
      </c>
      <c r="K622" s="2">
        <f t="shared" si="68"/>
        <v>12.578346109505997</v>
      </c>
    </row>
    <row r="623" spans="1:11" ht="13.5" x14ac:dyDescent="0.25">
      <c r="A623" s="3">
        <v>42908</v>
      </c>
      <c r="B623" s="2">
        <v>14.4953</v>
      </c>
      <c r="C623" s="2">
        <f t="shared" si="69"/>
        <v>0</v>
      </c>
      <c r="D623" s="2">
        <f t="shared" si="70"/>
        <v>14.492599999999999</v>
      </c>
      <c r="E623" s="2">
        <f t="shared" si="72"/>
        <v>14.074290000000001</v>
      </c>
      <c r="F623" s="2">
        <f t="shared" si="73"/>
        <v>13.430839999999998</v>
      </c>
      <c r="G623" s="2">
        <f t="shared" si="67"/>
        <v>12.354452000000002</v>
      </c>
      <c r="H623" s="2">
        <f t="shared" si="71"/>
        <v>11.310060000000004</v>
      </c>
      <c r="I623" s="2">
        <f t="array" ref="I623">SUMPRODUCT(B607:B626, (ROW(B607:B626)-ROW(B607)+1)) / (20*21/2)</f>
        <v>14.129855714285716</v>
      </c>
      <c r="J623" s="2">
        <f t="shared" si="74"/>
        <v>13.54257772890201</v>
      </c>
      <c r="K623" s="2">
        <f t="shared" si="68"/>
        <v>12.653520771878313</v>
      </c>
    </row>
    <row r="624" spans="1:11" ht="13.5" x14ac:dyDescent="0.25">
      <c r="A624" s="3">
        <v>42909</v>
      </c>
      <c r="B624" s="2">
        <v>14.4953</v>
      </c>
      <c r="C624" s="2">
        <f t="shared" si="69"/>
        <v>0</v>
      </c>
      <c r="D624" s="2">
        <f t="shared" si="70"/>
        <v>14.5284</v>
      </c>
      <c r="E624" s="2">
        <f t="shared" si="72"/>
        <v>14.172719999999998</v>
      </c>
      <c r="F624" s="2">
        <f t="shared" si="73"/>
        <v>13.538919999999999</v>
      </c>
      <c r="G624" s="2">
        <f t="shared" si="67"/>
        <v>12.414086000000003</v>
      </c>
      <c r="H624" s="2">
        <f t="shared" si="71"/>
        <v>11.327334500000006</v>
      </c>
      <c r="I624" s="2">
        <f t="array" ref="I624">SUMPRODUCT(B608:B627, (ROW(B608:B627)-ROW(B608)+1)) / (20*21/2)</f>
        <v>14.254916666666666</v>
      </c>
      <c r="J624" s="2">
        <f t="shared" si="74"/>
        <v>13.633313183292294</v>
      </c>
      <c r="K624" s="2">
        <f t="shared" si="68"/>
        <v>12.725747408275243</v>
      </c>
    </row>
    <row r="625" spans="1:11" ht="13.5" x14ac:dyDescent="0.25">
      <c r="A625" s="3">
        <v>42914</v>
      </c>
      <c r="B625" s="2">
        <v>14.607100000000001</v>
      </c>
      <c r="C625" s="2">
        <f t="shared" si="69"/>
        <v>0.11180000000000057</v>
      </c>
      <c r="D625" s="2">
        <f t="shared" si="70"/>
        <v>14.533760000000001</v>
      </c>
      <c r="E625" s="2">
        <f t="shared" si="72"/>
        <v>14.282330000000002</v>
      </c>
      <c r="F625" s="2">
        <f t="shared" si="73"/>
        <v>13.648249999999999</v>
      </c>
      <c r="G625" s="2">
        <f t="shared" si="67"/>
        <v>12.476036000000001</v>
      </c>
      <c r="H625" s="2">
        <f t="shared" si="71"/>
        <v>11.345168000000006</v>
      </c>
      <c r="I625" s="2">
        <f t="array" ref="I625">SUMPRODUCT(B609:B628, (ROW(B609:B628)-ROW(B609)+1)) / (20*21/2)</f>
        <v>14.410300000000003</v>
      </c>
      <c r="J625" s="2">
        <f t="shared" si="74"/>
        <v>13.726054784883504</v>
      </c>
      <c r="K625" s="2">
        <f t="shared" si="68"/>
        <v>12.799525941284058</v>
      </c>
    </row>
    <row r="626" spans="1:11" ht="13.5" x14ac:dyDescent="0.25">
      <c r="A626" s="3">
        <v>42915</v>
      </c>
      <c r="B626" s="2">
        <v>14.6295</v>
      </c>
      <c r="C626" s="2">
        <f t="shared" si="69"/>
        <v>2.2399999999999309E-2</v>
      </c>
      <c r="D626" s="2">
        <f t="shared" si="70"/>
        <v>14.544499999999999</v>
      </c>
      <c r="E626" s="2">
        <f t="shared" si="72"/>
        <v>14.385230000000002</v>
      </c>
      <c r="F626" s="2">
        <f t="shared" si="73"/>
        <v>13.754759999999999</v>
      </c>
      <c r="G626" s="2">
        <f t="shared" ref="G626:G689" si="75">AVERAGE(B577:B626)</f>
        <v>12.538512000000001</v>
      </c>
      <c r="H626" s="2">
        <f t="shared" si="71"/>
        <v>11.363113500000004</v>
      </c>
      <c r="I626" s="2">
        <f t="array" ref="I626">SUMPRODUCT(B610:B629, (ROW(B610:B629)-ROW(B610)+1)) / (20*21/2)</f>
        <v>14.598165238095239</v>
      </c>
      <c r="J626" s="2">
        <f t="shared" si="74"/>
        <v>13.81209718632317</v>
      </c>
      <c r="K626" s="2">
        <f t="shared" si="68"/>
        <v>12.871289629861154</v>
      </c>
    </row>
    <row r="627" spans="1:11" ht="13.5" x14ac:dyDescent="0.25">
      <c r="A627" s="3">
        <v>42916</v>
      </c>
      <c r="B627" s="2">
        <v>15.0679</v>
      </c>
      <c r="C627" s="2">
        <f t="shared" si="69"/>
        <v>0.43839999999999968</v>
      </c>
      <c r="D627" s="2">
        <f t="shared" si="70"/>
        <v>14.659020000000002</v>
      </c>
      <c r="E627" s="2">
        <f t="shared" si="72"/>
        <v>14.53152</v>
      </c>
      <c r="F627" s="2">
        <f t="shared" si="73"/>
        <v>13.870374999999999</v>
      </c>
      <c r="G627" s="2">
        <f t="shared" si="75"/>
        <v>12.609755999999999</v>
      </c>
      <c r="H627" s="2">
        <f t="shared" si="71"/>
        <v>11.383329500000007</v>
      </c>
      <c r="I627" s="2">
        <f t="array" ref="I627">SUMPRODUCT(B611:B630, (ROW(B611:B630)-ROW(B611)+1)) / (20*21/2)</f>
        <v>14.759972380952384</v>
      </c>
      <c r="J627" s="2">
        <f t="shared" si="74"/>
        <v>13.931697454292392</v>
      </c>
      <c r="K627" s="2">
        <f t="shared" ref="K627:K690" si="76">$K$4*B627+(1-$K$4)*K626</f>
        <v>12.957431213003854</v>
      </c>
    </row>
    <row r="628" spans="1:11" ht="13.5" x14ac:dyDescent="0.25">
      <c r="A628" s="3">
        <v>42919</v>
      </c>
      <c r="B628" s="2">
        <v>15.501899999999999</v>
      </c>
      <c r="C628" s="2">
        <f t="shared" si="69"/>
        <v>0.43399999999999928</v>
      </c>
      <c r="D628" s="2">
        <f t="shared" si="70"/>
        <v>14.860340000000003</v>
      </c>
      <c r="E628" s="2">
        <f t="shared" si="72"/>
        <v>14.67647</v>
      </c>
      <c r="F628" s="2">
        <f t="shared" si="73"/>
        <v>13.999014999999996</v>
      </c>
      <c r="G628" s="2">
        <f t="shared" si="75"/>
        <v>12.689758000000001</v>
      </c>
      <c r="H628" s="2">
        <f t="shared" si="71"/>
        <v>11.405834000000006</v>
      </c>
      <c r="I628" s="2">
        <f t="array" ref="I628">SUMPRODUCT(B612:B631, (ROW(B612:B631)-ROW(B612)+1)) / (20*21/2)</f>
        <v>14.88379238095238</v>
      </c>
      <c r="J628" s="2">
        <f t="shared" si="74"/>
        <v>14.081240553883593</v>
      </c>
      <c r="K628" s="2">
        <f t="shared" si="76"/>
        <v>13.057214302689978</v>
      </c>
    </row>
    <row r="629" spans="1:11" ht="13.5" x14ac:dyDescent="0.25">
      <c r="A629" s="3">
        <v>42920</v>
      </c>
      <c r="B629" s="2">
        <v>15.9716</v>
      </c>
      <c r="C629" s="2">
        <f t="shared" si="69"/>
        <v>0.46970000000000134</v>
      </c>
      <c r="D629" s="2">
        <f t="shared" si="70"/>
        <v>15.155600000000002</v>
      </c>
      <c r="E629" s="2">
        <f t="shared" si="72"/>
        <v>14.841999999999999</v>
      </c>
      <c r="F629" s="2">
        <f t="shared" si="73"/>
        <v>14.151925</v>
      </c>
      <c r="G629" s="2">
        <f t="shared" si="75"/>
        <v>12.778130000000003</v>
      </c>
      <c r="H629" s="2">
        <f t="shared" si="71"/>
        <v>11.430687000000008</v>
      </c>
      <c r="I629" s="2">
        <f t="array" ref="I629">SUMPRODUCT(B613:B632, (ROW(B613:B632)-ROW(B613)+1)) / (20*21/2)</f>
        <v>14.934583333333332</v>
      </c>
      <c r="J629" s="2">
        <f t="shared" si="74"/>
        <v>14.261274786847061</v>
      </c>
      <c r="K629" s="2">
        <f t="shared" si="76"/>
        <v>13.171503937878606</v>
      </c>
    </row>
    <row r="630" spans="1:11" ht="13.5" x14ac:dyDescent="0.25">
      <c r="A630" s="3">
        <v>42921</v>
      </c>
      <c r="B630" s="2">
        <v>15.850899999999999</v>
      </c>
      <c r="C630" s="2">
        <f t="shared" si="69"/>
        <v>-0.12070000000000114</v>
      </c>
      <c r="D630" s="2">
        <f t="shared" si="70"/>
        <v>15.40436</v>
      </c>
      <c r="E630" s="2">
        <f t="shared" si="72"/>
        <v>14.969059999999999</v>
      </c>
      <c r="F630" s="2">
        <f t="shared" si="73"/>
        <v>14.31359</v>
      </c>
      <c r="G630" s="2">
        <f t="shared" si="75"/>
        <v>12.864640000000003</v>
      </c>
      <c r="H630" s="2">
        <f t="shared" si="71"/>
        <v>11.455331000000008</v>
      </c>
      <c r="I630" s="2">
        <f t="array" ref="I630">SUMPRODUCT(B614:B633, (ROW(B614:B633)-ROW(B614)+1)) / (20*21/2)</f>
        <v>14.981962857142857</v>
      </c>
      <c r="J630" s="2">
        <f t="shared" si="74"/>
        <v>14.412667664290197</v>
      </c>
      <c r="K630" s="2">
        <f t="shared" si="76"/>
        <v>13.276578293255916</v>
      </c>
    </row>
    <row r="631" spans="1:11" ht="13.5" x14ac:dyDescent="0.25">
      <c r="A631" s="3">
        <v>42922</v>
      </c>
      <c r="B631" s="2">
        <v>15.6137</v>
      </c>
      <c r="C631" s="2">
        <f t="shared" si="69"/>
        <v>-0.23719999999999963</v>
      </c>
      <c r="D631" s="2">
        <f t="shared" si="70"/>
        <v>15.6012</v>
      </c>
      <c r="E631" s="2">
        <f t="shared" si="72"/>
        <v>15.072849999999997</v>
      </c>
      <c r="F631" s="2">
        <f t="shared" si="73"/>
        <v>14.449594999999999</v>
      </c>
      <c r="G631" s="2">
        <f t="shared" si="75"/>
        <v>12.945066000000002</v>
      </c>
      <c r="H631" s="2">
        <f t="shared" si="71"/>
        <v>11.478020000000008</v>
      </c>
      <c r="I631" s="2">
        <f t="array" ref="I631">SUMPRODUCT(B615:B634, (ROW(B615:B634)-ROW(B615)+1)) / (20*21/2)</f>
        <v>15.035561904761902</v>
      </c>
      <c r="J631" s="2">
        <f t="shared" si="74"/>
        <v>14.527051696262561</v>
      </c>
      <c r="K631" s="2">
        <f t="shared" si="76"/>
        <v>13.368230124892939</v>
      </c>
    </row>
    <row r="632" spans="1:11" ht="13.5" x14ac:dyDescent="0.25">
      <c r="A632" s="3">
        <v>42923</v>
      </c>
      <c r="B632" s="2">
        <v>14.982900000000001</v>
      </c>
      <c r="C632" s="2">
        <f t="shared" si="69"/>
        <v>-0.63079999999999892</v>
      </c>
      <c r="D632" s="2">
        <f t="shared" si="70"/>
        <v>15.584199999999999</v>
      </c>
      <c r="E632" s="2">
        <f t="shared" si="72"/>
        <v>15.121609999999999</v>
      </c>
      <c r="F632" s="2">
        <f t="shared" si="73"/>
        <v>14.557015000000002</v>
      </c>
      <c r="G632" s="2">
        <f t="shared" si="75"/>
        <v>13.012876</v>
      </c>
      <c r="H632" s="2">
        <f t="shared" si="71"/>
        <v>11.497929500000007</v>
      </c>
      <c r="I632" s="2">
        <f t="array" ref="I632">SUMPRODUCT(B616:B635, (ROW(B616:B635)-ROW(B616)+1)) / (20*21/2)</f>
        <v>15.081171904761907</v>
      </c>
      <c r="J632" s="2">
        <f t="shared" si="74"/>
        <v>14.57046582042803</v>
      </c>
      <c r="K632" s="2">
        <f t="shared" si="76"/>
        <v>13.43155051215204</v>
      </c>
    </row>
    <row r="633" spans="1:11" ht="13.5" x14ac:dyDescent="0.25">
      <c r="A633" s="3">
        <v>42926</v>
      </c>
      <c r="B633" s="2">
        <v>15.054500000000001</v>
      </c>
      <c r="C633" s="2">
        <f t="shared" si="69"/>
        <v>7.1600000000000108E-2</v>
      </c>
      <c r="D633" s="2">
        <f t="shared" si="70"/>
        <v>15.494720000000001</v>
      </c>
      <c r="E633" s="2">
        <f t="shared" si="72"/>
        <v>15.177529999999999</v>
      </c>
      <c r="F633" s="2">
        <f t="shared" si="73"/>
        <v>14.625910000000001</v>
      </c>
      <c r="G633" s="2">
        <f t="shared" si="75"/>
        <v>13.080855999999999</v>
      </c>
      <c r="H633" s="2">
        <f t="shared" si="71"/>
        <v>11.518197000000008</v>
      </c>
      <c r="I633" s="2">
        <f t="array" ref="I633">SUMPRODUCT(B617:B636, (ROW(B617:B636)-ROW(B617)+1)) / (20*21/2)</f>
        <v>15.123059523809525</v>
      </c>
      <c r="J633" s="2">
        <f t="shared" si="74"/>
        <v>14.616564313720598</v>
      </c>
      <c r="K633" s="2">
        <f t="shared" si="76"/>
        <v>13.495195590106864</v>
      </c>
    </row>
    <row r="634" spans="1:11" ht="13.5" x14ac:dyDescent="0.25">
      <c r="A634" s="3">
        <v>42927</v>
      </c>
      <c r="B634" s="2">
        <v>15.188700000000001</v>
      </c>
      <c r="C634" s="2">
        <f t="shared" si="69"/>
        <v>0.13419999999999987</v>
      </c>
      <c r="D634" s="2">
        <f t="shared" si="70"/>
        <v>15.338139999999999</v>
      </c>
      <c r="E634" s="2">
        <f t="shared" si="72"/>
        <v>15.246870000000001</v>
      </c>
      <c r="F634" s="2">
        <f t="shared" si="73"/>
        <v>14.709795</v>
      </c>
      <c r="G634" s="2">
        <f t="shared" si="75"/>
        <v>13.152072</v>
      </c>
      <c r="H634" s="2">
        <f t="shared" si="71"/>
        <v>11.538938500000006</v>
      </c>
      <c r="I634" s="2">
        <f t="array" ref="I634">SUMPRODUCT(B618:B637, (ROW(B618:B637)-ROW(B618)+1)) / (20*21/2)</f>
        <v>15.180599523809523</v>
      </c>
      <c r="J634" s="2">
        <f t="shared" si="74"/>
        <v>14.671053426699588</v>
      </c>
      <c r="K634" s="2">
        <f t="shared" si="76"/>
        <v>13.561607527749732</v>
      </c>
    </row>
    <row r="635" spans="1:11" ht="13.5" x14ac:dyDescent="0.25">
      <c r="A635" s="3">
        <v>42928</v>
      </c>
      <c r="B635" s="2">
        <v>15.188700000000001</v>
      </c>
      <c r="C635" s="2">
        <f t="shared" si="69"/>
        <v>0</v>
      </c>
      <c r="D635" s="2">
        <f t="shared" si="70"/>
        <v>15.205699999999998</v>
      </c>
      <c r="E635" s="2">
        <f t="shared" si="72"/>
        <v>15.305030000000002</v>
      </c>
      <c r="F635" s="2">
        <f t="shared" si="73"/>
        <v>14.79368</v>
      </c>
      <c r="G635" s="2">
        <f t="shared" si="75"/>
        <v>13.226206000000001</v>
      </c>
      <c r="H635" s="2">
        <f t="shared" si="71"/>
        <v>11.559680000000007</v>
      </c>
      <c r="I635" s="2">
        <f t="array" ref="I635">SUMPRODUCT(B619:B638, (ROW(B619:B638)-ROW(B619)+1)) / (20*21/2)</f>
        <v>15.229213333333332</v>
      </c>
      <c r="J635" s="2">
        <f t="shared" si="74"/>
        <v>14.720353100347246</v>
      </c>
      <c r="K635" s="2">
        <f t="shared" si="76"/>
        <v>13.625415075681117</v>
      </c>
    </row>
    <row r="636" spans="1:11" ht="13.5" x14ac:dyDescent="0.25">
      <c r="A636" s="3">
        <v>42929</v>
      </c>
      <c r="B636" s="2">
        <v>15.233499999999999</v>
      </c>
      <c r="C636" s="2">
        <f t="shared" si="69"/>
        <v>4.4799999999998619E-2</v>
      </c>
      <c r="D636" s="2">
        <f t="shared" si="70"/>
        <v>15.129660000000001</v>
      </c>
      <c r="E636" s="2">
        <f t="shared" si="72"/>
        <v>15.36543</v>
      </c>
      <c r="F636" s="2">
        <f t="shared" si="73"/>
        <v>14.87533</v>
      </c>
      <c r="G636" s="2">
        <f t="shared" si="75"/>
        <v>13.300998000000002</v>
      </c>
      <c r="H636" s="2">
        <f t="shared" si="71"/>
        <v>11.58064550000001</v>
      </c>
      <c r="I636" s="2">
        <f t="array" ref="I636">SUMPRODUCT(B620:B639, (ROW(B620:B639)-ROW(B620)+1)) / (20*21/2)</f>
        <v>15.25058380952381</v>
      </c>
      <c r="J636" s="2">
        <f t="shared" si="74"/>
        <v>14.769224233647508</v>
      </c>
      <c r="K636" s="2">
        <f t="shared" si="76"/>
        <v>13.688477229575975</v>
      </c>
    </row>
    <row r="637" spans="1:11" ht="13.5" x14ac:dyDescent="0.25">
      <c r="A637" s="3">
        <v>42930</v>
      </c>
      <c r="B637" s="2">
        <v>15.4795</v>
      </c>
      <c r="C637" s="2">
        <f t="shared" si="69"/>
        <v>0.24600000000000044</v>
      </c>
      <c r="D637" s="2">
        <f t="shared" si="70"/>
        <v>15.228979999999998</v>
      </c>
      <c r="E637" s="2">
        <f t="shared" si="72"/>
        <v>15.40659</v>
      </c>
      <c r="F637" s="2">
        <f t="shared" si="73"/>
        <v>14.969054999999997</v>
      </c>
      <c r="G637" s="2">
        <f t="shared" si="75"/>
        <v>13.378896000000003</v>
      </c>
      <c r="H637" s="2">
        <f t="shared" si="71"/>
        <v>11.60284100000001</v>
      </c>
      <c r="I637" s="2">
        <f t="array" ref="I637">SUMPRODUCT(B621:B640, (ROW(B621:B640)-ROW(B621)+1)) / (20*21/2)</f>
        <v>15.267437619047618</v>
      </c>
      <c r="J637" s="2">
        <f t="shared" si="74"/>
        <v>14.836869544728698</v>
      </c>
      <c r="K637" s="2">
        <f t="shared" si="76"/>
        <v>13.758713416651426</v>
      </c>
    </row>
    <row r="638" spans="1:11" ht="13.5" x14ac:dyDescent="0.25">
      <c r="A638" s="3">
        <v>42933</v>
      </c>
      <c r="B638" s="2">
        <v>15.4795</v>
      </c>
      <c r="C638" s="2">
        <f t="shared" si="69"/>
        <v>0</v>
      </c>
      <c r="D638" s="2">
        <f t="shared" si="70"/>
        <v>15.313980000000001</v>
      </c>
      <c r="E638" s="2">
        <f t="shared" si="72"/>
        <v>15.404349999999999</v>
      </c>
      <c r="F638" s="2">
        <f t="shared" si="73"/>
        <v>15.040409999999998</v>
      </c>
      <c r="G638" s="2">
        <f t="shared" si="75"/>
        <v>13.456638000000003</v>
      </c>
      <c r="H638" s="2">
        <f t="shared" si="71"/>
        <v>11.625233500000006</v>
      </c>
      <c r="I638" s="2">
        <f t="array" ref="I638">SUMPRODUCT(B622:B641, (ROW(B622:B641)-ROW(B622)+1)) / (20*21/2)</f>
        <v>15.254612857142856</v>
      </c>
      <c r="J638" s="2">
        <f t="shared" si="74"/>
        <v>14.898072445230726</v>
      </c>
      <c r="K638" s="2">
        <f t="shared" si="76"/>
        <v>13.82619524344941</v>
      </c>
    </row>
    <row r="639" spans="1:11" ht="13.5" x14ac:dyDescent="0.25">
      <c r="A639" s="3">
        <v>42934</v>
      </c>
      <c r="B639" s="2">
        <v>15.264799999999999</v>
      </c>
      <c r="C639" s="2">
        <f t="shared" si="69"/>
        <v>-0.21470000000000056</v>
      </c>
      <c r="D639" s="2">
        <f t="shared" si="70"/>
        <v>15.3292</v>
      </c>
      <c r="E639" s="2">
        <f t="shared" si="72"/>
        <v>15.333670000000001</v>
      </c>
      <c r="F639" s="2">
        <f t="shared" si="73"/>
        <v>15.087834999999995</v>
      </c>
      <c r="G639" s="2">
        <f t="shared" si="75"/>
        <v>13.529296000000004</v>
      </c>
      <c r="H639" s="2">
        <f t="shared" si="71"/>
        <v>11.646533000000007</v>
      </c>
      <c r="I639" s="2">
        <f t="array" ref="I639">SUMPRODUCT(B623:B642, (ROW(B623:B642)-ROW(B623)+1)) / (20*21/2)</f>
        <v>15.218523333333334</v>
      </c>
      <c r="J639" s="2">
        <f t="shared" si="74"/>
        <v>14.932998879018275</v>
      </c>
      <c r="K639" s="2">
        <f t="shared" si="76"/>
        <v>13.882611116255315</v>
      </c>
    </row>
    <row r="640" spans="1:11" ht="13.5" x14ac:dyDescent="0.25">
      <c r="A640" s="3">
        <v>42935</v>
      </c>
      <c r="B640" s="2">
        <v>15.264799999999999</v>
      </c>
      <c r="C640" s="2">
        <f t="shared" si="69"/>
        <v>0</v>
      </c>
      <c r="D640" s="2">
        <f t="shared" si="70"/>
        <v>15.34442</v>
      </c>
      <c r="E640" s="2">
        <f t="shared" si="72"/>
        <v>15.275060000000002</v>
      </c>
      <c r="F640" s="2">
        <f t="shared" si="73"/>
        <v>15.122059999999996</v>
      </c>
      <c r="G640" s="2">
        <f t="shared" si="75"/>
        <v>13.600378000000005</v>
      </c>
      <c r="H640" s="2">
        <f t="shared" si="71"/>
        <v>11.667655000000007</v>
      </c>
      <c r="I640" s="2">
        <f t="array" ref="I640">SUMPRODUCT(B624:B643, (ROW(B624:B643)-ROW(B624)+1)) / (20*21/2)</f>
        <v>15.165812857142859</v>
      </c>
      <c r="J640" s="2">
        <f t="shared" si="74"/>
        <v>14.964598985778437</v>
      </c>
      <c r="K640" s="2">
        <f t="shared" si="76"/>
        <v>13.936814601892362</v>
      </c>
    </row>
    <row r="641" spans="1:11" ht="13.5" x14ac:dyDescent="0.25">
      <c r="A641" s="3">
        <v>42936</v>
      </c>
      <c r="B641" s="2">
        <v>14.987399999999999</v>
      </c>
      <c r="C641" s="2">
        <f t="shared" si="69"/>
        <v>-0.27740000000000009</v>
      </c>
      <c r="D641" s="2">
        <f t="shared" si="70"/>
        <v>15.295199999999999</v>
      </c>
      <c r="E641" s="2">
        <f t="shared" si="72"/>
        <v>15.212430000000001</v>
      </c>
      <c r="F641" s="2">
        <f t="shared" si="73"/>
        <v>15.142639999999995</v>
      </c>
      <c r="G641" s="2">
        <f t="shared" si="75"/>
        <v>13.664728000000004</v>
      </c>
      <c r="H641" s="2">
        <f t="shared" si="71"/>
        <v>11.687745000000005</v>
      </c>
      <c r="I641" s="2">
        <f t="array" ref="I641">SUMPRODUCT(B625:B644, (ROW(B625:B644)-ROW(B625)+1)) / (20*21/2)</f>
        <v>15.127934285714286</v>
      </c>
      <c r="J641" s="2">
        <f t="shared" si="74"/>
        <v>14.966770510942395</v>
      </c>
      <c r="K641" s="2">
        <f t="shared" si="76"/>
        <v>13.978014029269133</v>
      </c>
    </row>
    <row r="642" spans="1:11" ht="13.5" x14ac:dyDescent="0.25">
      <c r="A642" s="3">
        <v>42937</v>
      </c>
      <c r="B642" s="2">
        <v>14.7637</v>
      </c>
      <c r="C642" s="2">
        <f t="shared" si="69"/>
        <v>-0.22369999999999912</v>
      </c>
      <c r="D642" s="2">
        <f t="shared" si="70"/>
        <v>15.15204</v>
      </c>
      <c r="E642" s="2">
        <f t="shared" si="72"/>
        <v>15.190509999999998</v>
      </c>
      <c r="F642" s="2">
        <f t="shared" si="73"/>
        <v>15.156059999999997</v>
      </c>
      <c r="G642" s="2">
        <f t="shared" si="75"/>
        <v>13.725078000000005</v>
      </c>
      <c r="H642" s="2">
        <f t="shared" si="71"/>
        <v>11.706696500000005</v>
      </c>
      <c r="I642" s="2">
        <f t="array" ref="I642">SUMPRODUCT(B626:B645, (ROW(B626:B645)-ROW(B626)+1)) / (20*21/2)</f>
        <v>15.093034761904764</v>
      </c>
      <c r="J642" s="2">
        <f t="shared" si="74"/>
        <v>14.947430462281213</v>
      </c>
      <c r="K642" s="2">
        <f t="shared" si="76"/>
        <v>14.008825243807598</v>
      </c>
    </row>
    <row r="643" spans="1:11" ht="13.5" x14ac:dyDescent="0.25">
      <c r="A643" s="3">
        <v>42940</v>
      </c>
      <c r="B643" s="2">
        <v>14.602600000000001</v>
      </c>
      <c r="C643" s="2">
        <f t="shared" si="69"/>
        <v>-0.16109999999999935</v>
      </c>
      <c r="D643" s="2">
        <f t="shared" si="70"/>
        <v>14.976659999999999</v>
      </c>
      <c r="E643" s="2">
        <f t="shared" si="72"/>
        <v>15.145319999999998</v>
      </c>
      <c r="F643" s="2">
        <f t="shared" si="73"/>
        <v>15.161424999999999</v>
      </c>
      <c r="G643" s="2">
        <f t="shared" si="75"/>
        <v>13.782206000000006</v>
      </c>
      <c r="H643" s="2">
        <f t="shared" si="71"/>
        <v>11.724842500000005</v>
      </c>
      <c r="I643" s="2">
        <f t="array" ref="I643">SUMPRODUCT(B627:B646, (ROW(B627:B646)-ROW(B627)+1)) / (20*21/2)</f>
        <v>15.052919523809525</v>
      </c>
      <c r="J643" s="2">
        <f t="shared" si="74"/>
        <v>14.914589465873478</v>
      </c>
      <c r="K643" s="2">
        <f t="shared" si="76"/>
        <v>14.032110528364163</v>
      </c>
    </row>
    <row r="644" spans="1:11" ht="13.5" x14ac:dyDescent="0.25">
      <c r="A644" s="3">
        <v>42942</v>
      </c>
      <c r="B644" s="2">
        <v>14.7637</v>
      </c>
      <c r="C644" s="2">
        <f t="shared" ref="C644:C707" si="77">B644-B643</f>
        <v>0.16109999999999935</v>
      </c>
      <c r="D644" s="2">
        <f t="shared" si="70"/>
        <v>14.876440000000002</v>
      </c>
      <c r="E644" s="2">
        <f t="shared" si="72"/>
        <v>15.102819999999999</v>
      </c>
      <c r="F644" s="2">
        <f t="shared" si="73"/>
        <v>15.174845000000005</v>
      </c>
      <c r="G644" s="2">
        <f t="shared" si="75"/>
        <v>13.843266000000005</v>
      </c>
      <c r="H644" s="2">
        <f t="shared" si="71"/>
        <v>11.744247500000006</v>
      </c>
      <c r="I644" s="2">
        <f t="array" ref="I644">SUMPRODUCT(B628:B647, (ROW(B628:B647)-ROW(B628)+1)) / (20*21/2)</f>
        <v>14.999384285714285</v>
      </c>
      <c r="J644" s="2">
        <f t="shared" si="74"/>
        <v>14.900219040552194</v>
      </c>
      <c r="K644" s="2">
        <f t="shared" si="76"/>
        <v>14.060800311565568</v>
      </c>
    </row>
    <row r="645" spans="1:11" ht="13.5" x14ac:dyDescent="0.25">
      <c r="A645" s="3">
        <v>42943</v>
      </c>
      <c r="B645" s="2">
        <v>14.808400000000001</v>
      </c>
      <c r="C645" s="2">
        <f t="shared" si="77"/>
        <v>4.4700000000000628E-2</v>
      </c>
      <c r="D645" s="2">
        <f t="shared" si="70"/>
        <v>14.785160000000001</v>
      </c>
      <c r="E645" s="2">
        <f t="shared" si="72"/>
        <v>15.064789999999999</v>
      </c>
      <c r="F645" s="2">
        <f t="shared" si="73"/>
        <v>15.184910000000002</v>
      </c>
      <c r="G645" s="2">
        <f t="shared" si="75"/>
        <v>13.904116000000005</v>
      </c>
      <c r="H645" s="2">
        <f t="shared" si="71"/>
        <v>11.763659000000004</v>
      </c>
      <c r="I645" s="2">
        <f t="array" ref="I645">SUMPRODUCT(B629:B648, (ROW(B629:B648)-ROW(B629)+1)) / (20*21/2)</f>
        <v>14.952193809523807</v>
      </c>
      <c r="J645" s="2">
        <f t="shared" si="74"/>
        <v>14.891474370023415</v>
      </c>
      <c r="K645" s="2">
        <f t="shared" si="76"/>
        <v>14.090117946406135</v>
      </c>
    </row>
    <row r="646" spans="1:11" ht="13.5" x14ac:dyDescent="0.25">
      <c r="A646" s="3">
        <v>42944</v>
      </c>
      <c r="B646" s="2">
        <v>14.7637</v>
      </c>
      <c r="C646" s="2">
        <f t="shared" si="77"/>
        <v>-4.4700000000000628E-2</v>
      </c>
      <c r="D646" s="2">
        <f t="shared" ref="D646:D709" si="78">AVERAGE(B642:B646)</f>
        <v>14.74042</v>
      </c>
      <c r="E646" s="2">
        <f t="shared" si="72"/>
        <v>15.017810000000001</v>
      </c>
      <c r="F646" s="2">
        <f t="shared" si="73"/>
        <v>15.19162</v>
      </c>
      <c r="G646" s="2">
        <f t="shared" si="75"/>
        <v>13.964466000000005</v>
      </c>
      <c r="H646" s="2">
        <f t="shared" si="71"/>
        <v>11.782867000000003</v>
      </c>
      <c r="I646" s="2">
        <f t="array" ref="I646">SUMPRODUCT(B630:B649, (ROW(B630:B649)-ROW(B630)+1)) / (20*21/2)</f>
        <v>14.917040000000002</v>
      </c>
      <c r="J646" s="2">
        <f t="shared" si="74"/>
        <v>14.879305382402137</v>
      </c>
      <c r="K646" s="2">
        <f t="shared" si="76"/>
        <v>14.116532928900012</v>
      </c>
    </row>
    <row r="647" spans="1:11" ht="13.5" x14ac:dyDescent="0.25">
      <c r="A647" s="3">
        <v>42947</v>
      </c>
      <c r="B647" s="2">
        <v>14.6295</v>
      </c>
      <c r="C647" s="2">
        <f t="shared" si="77"/>
        <v>-0.13419999999999987</v>
      </c>
      <c r="D647" s="2">
        <f t="shared" si="78"/>
        <v>14.713580000000002</v>
      </c>
      <c r="E647" s="2">
        <f t="shared" si="72"/>
        <v>14.93281</v>
      </c>
      <c r="F647" s="2">
        <f t="shared" si="73"/>
        <v>15.169700000000001</v>
      </c>
      <c r="G647" s="2">
        <f t="shared" si="75"/>
        <v>14.023630000000004</v>
      </c>
      <c r="H647" s="2">
        <f t="shared" si="71"/>
        <v>11.801601000000005</v>
      </c>
      <c r="I647" s="2">
        <f t="array" ref="I647">SUMPRODUCT(B631:B650, (ROW(B631:B650)-ROW(B631)+1)) / (20*21/2)</f>
        <v>14.887659523809527</v>
      </c>
      <c r="J647" s="2">
        <f t="shared" si="74"/>
        <v>14.855514393601933</v>
      </c>
      <c r="K647" s="2">
        <f t="shared" si="76"/>
        <v>14.136649284629424</v>
      </c>
    </row>
    <row r="648" spans="1:11" ht="13.5" x14ac:dyDescent="0.25">
      <c r="A648" s="3">
        <v>42948</v>
      </c>
      <c r="B648" s="2">
        <v>14.674200000000001</v>
      </c>
      <c r="C648" s="2">
        <f t="shared" si="77"/>
        <v>4.4700000000000628E-2</v>
      </c>
      <c r="D648" s="2">
        <f t="shared" si="78"/>
        <v>14.7279</v>
      </c>
      <c r="E648" s="2">
        <f t="shared" si="72"/>
        <v>14.852280000000002</v>
      </c>
      <c r="F648" s="2">
        <f t="shared" si="73"/>
        <v>15.128315000000001</v>
      </c>
      <c r="G648" s="2">
        <f t="shared" si="75"/>
        <v>14.082268000000004</v>
      </c>
      <c r="H648" s="2">
        <f t="shared" si="71"/>
        <v>11.820736000000005</v>
      </c>
      <c r="I648" s="2">
        <f t="array" ref="I648">SUMPRODUCT(B632:B651, (ROW(B632:B651)-ROW(B632)+1)) / (20*21/2)</f>
        <v>14.863906190476191</v>
      </c>
      <c r="J648" s="2">
        <f t="shared" si="74"/>
        <v>14.838246356116034</v>
      </c>
      <c r="K648" s="2">
        <f t="shared" si="76"/>
        <v>14.157729704840035</v>
      </c>
    </row>
    <row r="649" spans="1:11" ht="13.5" x14ac:dyDescent="0.25">
      <c r="A649" s="3">
        <v>42949</v>
      </c>
      <c r="B649" s="2">
        <v>14.7592</v>
      </c>
      <c r="C649" s="2">
        <f t="shared" si="77"/>
        <v>8.4999999999999076E-2</v>
      </c>
      <c r="D649" s="2">
        <f t="shared" si="78"/>
        <v>14.726999999999999</v>
      </c>
      <c r="E649" s="2">
        <f t="shared" si="72"/>
        <v>14.801720000000003</v>
      </c>
      <c r="F649" s="2">
        <f t="shared" si="73"/>
        <v>15.067695000000004</v>
      </c>
      <c r="G649" s="2">
        <f t="shared" si="75"/>
        <v>14.142054000000003</v>
      </c>
      <c r="H649" s="2">
        <f t="shared" si="71"/>
        <v>11.840611500000005</v>
      </c>
      <c r="I649" s="2">
        <f t="array" ref="I649">SUMPRODUCT(B633:B652, (ROW(B633:B652)-ROW(B633)+1)) / (20*21/2)</f>
        <v>14.84036238095238</v>
      </c>
      <c r="J649" s="2">
        <f t="shared" si="74"/>
        <v>14.83071813172403</v>
      </c>
      <c r="K649" s="2">
        <f t="shared" si="76"/>
        <v>14.181316775238466</v>
      </c>
    </row>
    <row r="650" spans="1:11" ht="13.5" x14ac:dyDescent="0.25">
      <c r="A650" s="3">
        <v>42950</v>
      </c>
      <c r="B650" s="2">
        <v>14.7592</v>
      </c>
      <c r="C650" s="2">
        <f t="shared" si="77"/>
        <v>0</v>
      </c>
      <c r="D650" s="2">
        <f t="shared" si="78"/>
        <v>14.717160000000002</v>
      </c>
      <c r="E650" s="2">
        <f t="shared" si="72"/>
        <v>14.751160000000002</v>
      </c>
      <c r="F650" s="2">
        <f t="shared" si="73"/>
        <v>15.013110000000003</v>
      </c>
      <c r="G650" s="2">
        <f t="shared" si="75"/>
        <v>14.205390000000001</v>
      </c>
      <c r="H650" s="2">
        <f t="shared" ref="H650:H713" si="79">AVERAGE(B451:B650)</f>
        <v>11.860782500000004</v>
      </c>
      <c r="I650" s="2">
        <f t="array" ref="I650">SUMPRODUCT(B634:B653, (ROW(B634:B653)-ROW(B634)+1)) / (20*21/2)</f>
        <v>14.820187619047619</v>
      </c>
      <c r="J650" s="2">
        <f t="shared" si="74"/>
        <v>14.823906881083646</v>
      </c>
      <c r="K650" s="2">
        <f t="shared" si="76"/>
        <v>14.203978862484016</v>
      </c>
    </row>
    <row r="651" spans="1:11" ht="13.5" x14ac:dyDescent="0.25">
      <c r="A651" s="3">
        <v>42951</v>
      </c>
      <c r="B651" s="2">
        <v>14.7637</v>
      </c>
      <c r="C651" s="2">
        <f t="shared" si="77"/>
        <v>4.5000000000001705E-3</v>
      </c>
      <c r="D651" s="2">
        <f t="shared" si="78"/>
        <v>14.717160000000002</v>
      </c>
      <c r="E651" s="2">
        <f t="shared" si="72"/>
        <v>14.72879</v>
      </c>
      <c r="F651" s="2">
        <f t="shared" si="73"/>
        <v>14.970610000000004</v>
      </c>
      <c r="G651" s="2">
        <f t="shared" si="75"/>
        <v>14.267237999999997</v>
      </c>
      <c r="H651" s="2">
        <f t="shared" si="79"/>
        <v>11.881331000000005</v>
      </c>
      <c r="I651" s="2">
        <f t="array" ref="I651">SUMPRODUCT(B635:B654, (ROW(B635:B654)-ROW(B635)+1)) / (20*21/2)</f>
        <v>14.803187619047618</v>
      </c>
      <c r="J651" s="2">
        <f t="shared" si="74"/>
        <v>14.818172892409013</v>
      </c>
      <c r="K651" s="2">
        <f t="shared" si="76"/>
        <v>14.225928711014054</v>
      </c>
    </row>
    <row r="652" spans="1:11" ht="13.5" x14ac:dyDescent="0.25">
      <c r="A652" s="3">
        <v>42954</v>
      </c>
      <c r="B652" s="2">
        <v>14.7234</v>
      </c>
      <c r="C652" s="2">
        <f t="shared" si="77"/>
        <v>-4.0300000000000225E-2</v>
      </c>
      <c r="D652" s="2">
        <f t="shared" si="78"/>
        <v>14.735939999999999</v>
      </c>
      <c r="E652" s="2">
        <f t="shared" ref="E652:E715" si="80">AVERAGE(B643:B652)</f>
        <v>14.72476</v>
      </c>
      <c r="F652" s="2">
        <f t="shared" si="73"/>
        <v>14.957635000000002</v>
      </c>
      <c r="G652" s="2">
        <f t="shared" si="75"/>
        <v>14.326307999999997</v>
      </c>
      <c r="H652" s="2">
        <f t="shared" si="79"/>
        <v>11.901323000000005</v>
      </c>
      <c r="I652" s="2">
        <f t="array" ref="I652">SUMPRODUCT(B636:B655, (ROW(B636:B655)-ROW(B636)+1)) / (20*21/2)</f>
        <v>14.790344761904761</v>
      </c>
      <c r="J652" s="2">
        <f t="shared" si="74"/>
        <v>14.809146902655774</v>
      </c>
      <c r="K652" s="2">
        <f t="shared" si="76"/>
        <v>14.245437389013503</v>
      </c>
    </row>
    <row r="653" spans="1:11" ht="13.5" x14ac:dyDescent="0.25">
      <c r="A653" s="3">
        <v>42955</v>
      </c>
      <c r="B653" s="2">
        <v>14.745799999999999</v>
      </c>
      <c r="C653" s="2">
        <f t="shared" si="77"/>
        <v>2.2399999999999309E-2</v>
      </c>
      <c r="D653" s="2">
        <f t="shared" si="78"/>
        <v>14.750260000000001</v>
      </c>
      <c r="E653" s="2">
        <f t="shared" si="80"/>
        <v>14.739079999999998</v>
      </c>
      <c r="F653" s="2">
        <f t="shared" si="73"/>
        <v>14.9422</v>
      </c>
      <c r="G653" s="2">
        <f t="shared" si="75"/>
        <v>14.384721999999996</v>
      </c>
      <c r="H653" s="2">
        <f t="shared" si="79"/>
        <v>11.921427000000005</v>
      </c>
      <c r="I653" s="2">
        <f t="array" ref="I653">SUMPRODUCT(B637:B656, (ROW(B637:B656)-ROW(B637)+1)) / (20*21/2)</f>
        <v>14.798161904761903</v>
      </c>
      <c r="J653" s="2">
        <f t="shared" si="74"/>
        <v>14.803113864307605</v>
      </c>
      <c r="K653" s="2">
        <f t="shared" si="76"/>
        <v>14.265059452189444</v>
      </c>
    </row>
    <row r="654" spans="1:11" ht="13.5" x14ac:dyDescent="0.25">
      <c r="A654" s="3">
        <v>42956</v>
      </c>
      <c r="B654" s="2">
        <v>14.7637</v>
      </c>
      <c r="C654" s="2">
        <f t="shared" si="77"/>
        <v>1.7900000000000915E-2</v>
      </c>
      <c r="D654" s="2">
        <f t="shared" si="78"/>
        <v>14.751159999999999</v>
      </c>
      <c r="E654" s="2">
        <f t="shared" si="80"/>
        <v>14.739079999999998</v>
      </c>
      <c r="F654" s="2">
        <f t="shared" si="73"/>
        <v>14.920949999999999</v>
      </c>
      <c r="G654" s="2">
        <f t="shared" si="75"/>
        <v>14.433321999999997</v>
      </c>
      <c r="H654" s="2">
        <f t="shared" si="79"/>
        <v>11.940043500000007</v>
      </c>
      <c r="I654" s="2">
        <f t="array" ref="I654">SUMPRODUCT(B638:B657, (ROW(B638:B657)-ROW(B638)+1)) / (20*21/2)</f>
        <v>14.828477142857142</v>
      </c>
      <c r="J654" s="2">
        <f t="shared" si="74"/>
        <v>14.799360162944975</v>
      </c>
      <c r="K654" s="2">
        <f t="shared" si="76"/>
        <v>14.284613983476133</v>
      </c>
    </row>
    <row r="655" spans="1:11" ht="13.5" x14ac:dyDescent="0.25">
      <c r="A655" s="3">
        <v>42957</v>
      </c>
      <c r="B655" s="2">
        <v>14.786099999999999</v>
      </c>
      <c r="C655" s="2">
        <f t="shared" si="77"/>
        <v>2.2399999999999309E-2</v>
      </c>
      <c r="D655" s="2">
        <f t="shared" si="78"/>
        <v>14.756540000000001</v>
      </c>
      <c r="E655" s="2">
        <f t="shared" si="80"/>
        <v>14.73685</v>
      </c>
      <c r="F655" s="2">
        <f t="shared" si="73"/>
        <v>14.900819999999996</v>
      </c>
      <c r="G655" s="2">
        <f t="shared" si="75"/>
        <v>14.480633999999995</v>
      </c>
      <c r="H655" s="2">
        <f t="shared" si="79"/>
        <v>11.958969000000007</v>
      </c>
      <c r="I655" s="2">
        <f t="array" ref="I655">SUMPRODUCT(B639:B658, (ROW(B639:B658)-ROW(B639)+1)) / (20*21/2)</f>
        <v>14.907815714285716</v>
      </c>
      <c r="J655" s="2">
        <f t="shared" si="74"/>
        <v>14.79809729028355</v>
      </c>
      <c r="K655" s="2">
        <f t="shared" si="76"/>
        <v>14.304280101771187</v>
      </c>
    </row>
    <row r="656" spans="1:11" ht="13.5" x14ac:dyDescent="0.25">
      <c r="A656" s="3">
        <v>42958</v>
      </c>
      <c r="B656" s="2">
        <v>14.982900000000001</v>
      </c>
      <c r="C656" s="2">
        <f t="shared" si="77"/>
        <v>0.19680000000000142</v>
      </c>
      <c r="D656" s="2">
        <f t="shared" si="78"/>
        <v>14.800380000000001</v>
      </c>
      <c r="E656" s="2">
        <f t="shared" si="80"/>
        <v>14.758770000000002</v>
      </c>
      <c r="F656" s="2">
        <f t="shared" si="73"/>
        <v>14.888290000000001</v>
      </c>
      <c r="G656" s="2">
        <f t="shared" si="75"/>
        <v>14.530305999999996</v>
      </c>
      <c r="H656" s="2">
        <f t="shared" si="79"/>
        <v>11.979075500000004</v>
      </c>
      <c r="I656" s="2">
        <f t="array" ref="I656">SUMPRODUCT(B640:B659, (ROW(B640:B659)-ROW(B640)+1)) / (20*21/2)</f>
        <v>14.972858095238099</v>
      </c>
      <c r="J656" s="2">
        <f t="shared" si="74"/>
        <v>14.815697548351784</v>
      </c>
      <c r="K656" s="2">
        <f t="shared" si="76"/>
        <v>14.330892646799768</v>
      </c>
    </row>
    <row r="657" spans="1:11" ht="13.5" x14ac:dyDescent="0.25">
      <c r="A657" s="3">
        <v>42961</v>
      </c>
      <c r="B657" s="2">
        <v>15.2066</v>
      </c>
      <c r="C657" s="2">
        <f t="shared" si="77"/>
        <v>0.22369999999999912</v>
      </c>
      <c r="D657" s="2">
        <f t="shared" si="78"/>
        <v>14.897020000000001</v>
      </c>
      <c r="E657" s="2">
        <f t="shared" si="80"/>
        <v>14.816480000000002</v>
      </c>
      <c r="F657" s="2">
        <f t="shared" si="73"/>
        <v>14.874644999999997</v>
      </c>
      <c r="G657" s="2">
        <f t="shared" si="75"/>
        <v>14.579325999999995</v>
      </c>
      <c r="H657" s="2">
        <f t="shared" si="79"/>
        <v>11.999709000000003</v>
      </c>
      <c r="I657" s="2">
        <f t="array" ref="I657">SUMPRODUCT(B641:B660, (ROW(B641:B660)-ROW(B641)+1)) / (20*21/2)</f>
        <v>15.078632857142859</v>
      </c>
      <c r="J657" s="2">
        <f t="shared" si="74"/>
        <v>14.852926353270661</v>
      </c>
      <c r="K657" s="2">
        <f t="shared" si="76"/>
        <v>14.36523411163115</v>
      </c>
    </row>
    <row r="658" spans="1:11" ht="13.5" x14ac:dyDescent="0.25">
      <c r="A658" s="3">
        <v>42962</v>
      </c>
      <c r="B658" s="2">
        <v>15.707700000000001</v>
      </c>
      <c r="C658" s="2">
        <f t="shared" si="77"/>
        <v>0.50110000000000099</v>
      </c>
      <c r="D658" s="2">
        <f t="shared" si="78"/>
        <v>15.089400000000001</v>
      </c>
      <c r="E658" s="2">
        <f t="shared" si="80"/>
        <v>14.919829999999999</v>
      </c>
      <c r="F658" s="2">
        <f t="shared" si="73"/>
        <v>14.886054999999999</v>
      </c>
      <c r="G658" s="2">
        <f t="shared" si="75"/>
        <v>14.634897999999996</v>
      </c>
      <c r="H658" s="2">
        <f t="shared" si="79"/>
        <v>12.023360999999998</v>
      </c>
      <c r="I658" s="2">
        <f t="array" ref="I658">SUMPRODUCT(B642:B661, (ROW(B642:B661)-ROW(B642)+1)) / (20*21/2)</f>
        <v>15.171478571428572</v>
      </c>
      <c r="J658" s="2">
        <f t="shared" si="74"/>
        <v>14.934333367244884</v>
      </c>
      <c r="K658" s="2">
        <f t="shared" si="76"/>
        <v>14.417879832743655</v>
      </c>
    </row>
    <row r="659" spans="1:11" ht="13.5" x14ac:dyDescent="0.25">
      <c r="A659" s="3">
        <v>42963</v>
      </c>
      <c r="B659" s="2">
        <v>15.569000000000001</v>
      </c>
      <c r="C659" s="2">
        <f t="shared" si="77"/>
        <v>-0.13870000000000005</v>
      </c>
      <c r="D659" s="2">
        <f t="shared" si="78"/>
        <v>15.25046</v>
      </c>
      <c r="E659" s="2">
        <f t="shared" si="80"/>
        <v>15.000809999999998</v>
      </c>
      <c r="F659" s="2">
        <f t="shared" si="73"/>
        <v>14.901265</v>
      </c>
      <c r="G659" s="2">
        <f t="shared" si="75"/>
        <v>14.688009999999995</v>
      </c>
      <c r="H659" s="2">
        <f t="shared" si="79"/>
        <v>12.045983999999999</v>
      </c>
      <c r="I659" s="2">
        <f t="array" ref="I659">SUMPRODUCT(B643:B662, (ROW(B643:B662)-ROW(B643)+1)) / (20*21/2)</f>
        <v>15.273971428571427</v>
      </c>
      <c r="J659" s="2">
        <f t="shared" si="74"/>
        <v>14.994777808459657</v>
      </c>
      <c r="K659" s="2">
        <f t="shared" si="76"/>
        <v>14.463021800087041</v>
      </c>
    </row>
    <row r="660" spans="1:11" ht="13.5" x14ac:dyDescent="0.25">
      <c r="A660" s="3">
        <v>42964</v>
      </c>
      <c r="B660" s="2">
        <v>16.011900000000001</v>
      </c>
      <c r="C660" s="2">
        <f t="shared" si="77"/>
        <v>0.44289999999999985</v>
      </c>
      <c r="D660" s="2">
        <f t="shared" si="78"/>
        <v>15.495620000000002</v>
      </c>
      <c r="E660" s="2">
        <f t="shared" si="80"/>
        <v>15.126079999999998</v>
      </c>
      <c r="F660" s="2">
        <f t="shared" ref="F660:F723" si="81">AVERAGE(B641:B660)</f>
        <v>14.938620000000004</v>
      </c>
      <c r="G660" s="2">
        <f t="shared" si="75"/>
        <v>14.755895999999993</v>
      </c>
      <c r="H660" s="2">
        <f t="shared" si="79"/>
        <v>12.070841499999997</v>
      </c>
      <c r="I660" s="2">
        <f t="array" ref="I660">SUMPRODUCT(B644:B663, (ROW(B644:B663)-ROW(B644)+1)) / (20*21/2)</f>
        <v>15.368162380952381</v>
      </c>
      <c r="J660" s="2">
        <f t="shared" si="74"/>
        <v>15.091646588606357</v>
      </c>
      <c r="K660" s="2">
        <f t="shared" si="76"/>
        <v>14.523762121652256</v>
      </c>
    </row>
    <row r="661" spans="1:11" ht="13.5" x14ac:dyDescent="0.25">
      <c r="A661" s="3">
        <v>42965</v>
      </c>
      <c r="B661" s="2">
        <v>15.913500000000001</v>
      </c>
      <c r="C661" s="2">
        <f t="shared" si="77"/>
        <v>-9.8399999999999821E-2</v>
      </c>
      <c r="D661" s="2">
        <f t="shared" si="78"/>
        <v>15.68174</v>
      </c>
      <c r="E661" s="2">
        <f t="shared" si="80"/>
        <v>15.241060000000001</v>
      </c>
      <c r="F661" s="2">
        <f t="shared" si="81"/>
        <v>14.984925</v>
      </c>
      <c r="G661" s="2">
        <f t="shared" si="75"/>
        <v>14.816293999999994</v>
      </c>
      <c r="H661" s="2">
        <f t="shared" si="79"/>
        <v>12.095207</v>
      </c>
      <c r="I661" s="2">
        <f t="array" ref="I661">SUMPRODUCT(B645:B664, (ROW(B645:B664)-ROW(B645)+1)) / (20*21/2)</f>
        <v>15.449114285714288</v>
      </c>
      <c r="J661" s="2">
        <f t="shared" ref="J661:J724" si="82">$J$4*B661+J660*(1-$J$4)</f>
        <v>15.169918342072419</v>
      </c>
      <c r="K661" s="2">
        <f t="shared" si="76"/>
        <v>14.578261646293344</v>
      </c>
    </row>
    <row r="662" spans="1:11" ht="13.5" x14ac:dyDescent="0.25">
      <c r="A662" s="3">
        <v>42968</v>
      </c>
      <c r="B662" s="2">
        <v>16.0611</v>
      </c>
      <c r="C662" s="2">
        <f t="shared" si="77"/>
        <v>0.14759999999999884</v>
      </c>
      <c r="D662" s="2">
        <f t="shared" si="78"/>
        <v>15.852639999999999</v>
      </c>
      <c r="E662" s="2">
        <f t="shared" si="80"/>
        <v>15.374830000000003</v>
      </c>
      <c r="F662" s="2">
        <f t="shared" si="81"/>
        <v>15.049795</v>
      </c>
      <c r="G662" s="2">
        <f t="shared" si="75"/>
        <v>14.880825999999995</v>
      </c>
      <c r="H662" s="2">
        <f t="shared" si="79"/>
        <v>12.120507499999999</v>
      </c>
      <c r="I662" s="2">
        <f t="array" ref="I662">SUMPRODUCT(B646:B665, (ROW(B646:B665)-ROW(B646)+1)) / (20*21/2)</f>
        <v>15.524314285714285</v>
      </c>
      <c r="J662" s="2">
        <f t="shared" si="82"/>
        <v>15.25479278568457</v>
      </c>
      <c r="K662" s="2">
        <f t="shared" si="76"/>
        <v>14.636412169968114</v>
      </c>
    </row>
    <row r="663" spans="1:11" ht="13.5" x14ac:dyDescent="0.25">
      <c r="A663" s="3">
        <v>42969</v>
      </c>
      <c r="B663" s="2">
        <v>16.038799999999998</v>
      </c>
      <c r="C663" s="2">
        <f t="shared" si="77"/>
        <v>-2.2300000000001319E-2</v>
      </c>
      <c r="D663" s="2">
        <f t="shared" si="78"/>
        <v>15.918859999999999</v>
      </c>
      <c r="E663" s="2">
        <f t="shared" si="80"/>
        <v>15.50413</v>
      </c>
      <c r="F663" s="2">
        <f t="shared" si="81"/>
        <v>15.121604999999999</v>
      </c>
      <c r="G663" s="2">
        <f t="shared" si="75"/>
        <v>14.928069999999996</v>
      </c>
      <c r="H663" s="2">
        <f t="shared" si="79"/>
        <v>12.1456965</v>
      </c>
      <c r="I663" s="2">
        <f t="array" ref="I663">SUMPRODUCT(B647:B666, (ROW(B647:B666)-ROW(B647)+1)) / (20*21/2)</f>
        <v>15.605480000000002</v>
      </c>
      <c r="J663" s="2">
        <f t="shared" si="82"/>
        <v>15.329460139428896</v>
      </c>
      <c r="K663" s="2">
        <f t="shared" si="76"/>
        <v>14.691407771145835</v>
      </c>
    </row>
    <row r="664" spans="1:11" ht="13.5" x14ac:dyDescent="0.25">
      <c r="A664" s="3">
        <v>42970</v>
      </c>
      <c r="B664" s="2">
        <v>15.9716</v>
      </c>
      <c r="C664" s="2">
        <f t="shared" si="77"/>
        <v>-6.7199999999997928E-2</v>
      </c>
      <c r="D664" s="2">
        <f t="shared" si="78"/>
        <v>15.999379999999999</v>
      </c>
      <c r="E664" s="2">
        <f t="shared" si="80"/>
        <v>15.624919999999999</v>
      </c>
      <c r="F664" s="2">
        <f t="shared" si="81"/>
        <v>15.181999999999999</v>
      </c>
      <c r="G664" s="2">
        <f t="shared" si="75"/>
        <v>14.977281999999995</v>
      </c>
      <c r="H664" s="2">
        <f t="shared" si="79"/>
        <v>12.170588999999998</v>
      </c>
      <c r="I664" s="2">
        <f t="array" ref="I664">SUMPRODUCT(B648:B667, (ROW(B648:B667)-ROW(B648)+1)) / (20*21/2)</f>
        <v>15.690118571428574</v>
      </c>
      <c r="J664" s="2">
        <f t="shared" si="82"/>
        <v>15.390616316626145</v>
      </c>
      <c r="K664" s="2">
        <f t="shared" si="76"/>
        <v>14.741611387963646</v>
      </c>
    </row>
    <row r="665" spans="1:11" ht="13.5" x14ac:dyDescent="0.25">
      <c r="A665" s="3">
        <v>42971</v>
      </c>
      <c r="B665" s="2">
        <v>15.9716</v>
      </c>
      <c r="C665" s="2">
        <f t="shared" si="77"/>
        <v>0</v>
      </c>
      <c r="D665" s="2">
        <f t="shared" si="78"/>
        <v>15.991320000000002</v>
      </c>
      <c r="E665" s="2">
        <f t="shared" si="80"/>
        <v>15.743469999999999</v>
      </c>
      <c r="F665" s="2">
        <f t="shared" si="81"/>
        <v>15.240159999999999</v>
      </c>
      <c r="G665" s="2">
        <f t="shared" si="75"/>
        <v>15.026493999999996</v>
      </c>
      <c r="H665" s="2">
        <f t="shared" si="79"/>
        <v>12.195540499999995</v>
      </c>
      <c r="I665" s="2">
        <f t="array" ref="I665">SUMPRODUCT(B649:B668, (ROW(B649:B668)-ROW(B649)+1)) / (20*21/2)</f>
        <v>15.813748571428571</v>
      </c>
      <c r="J665" s="2">
        <f t="shared" si="82"/>
        <v>15.445948095995085</v>
      </c>
      <c r="K665" s="2">
        <f t="shared" si="76"/>
        <v>14.789846235494483</v>
      </c>
    </row>
    <row r="666" spans="1:11" ht="13.5" x14ac:dyDescent="0.25">
      <c r="A666" s="3">
        <v>42972</v>
      </c>
      <c r="B666" s="2">
        <v>16.092400000000001</v>
      </c>
      <c r="C666" s="2">
        <f t="shared" si="77"/>
        <v>0.12080000000000091</v>
      </c>
      <c r="D666" s="2">
        <f t="shared" si="78"/>
        <v>16.027099999999997</v>
      </c>
      <c r="E666" s="2">
        <f t="shared" si="80"/>
        <v>15.854419999999999</v>
      </c>
      <c r="F666" s="2">
        <f t="shared" si="81"/>
        <v>15.306595000000002</v>
      </c>
      <c r="G666" s="2">
        <f t="shared" si="75"/>
        <v>15.076331999999997</v>
      </c>
      <c r="H666" s="2">
        <f t="shared" si="79"/>
        <v>12.221391999999996</v>
      </c>
      <c r="I666" s="2">
        <f t="array" ref="I666">SUMPRODUCT(B650:B669, (ROW(B650:B669)-ROW(B650)+1)) / (20*21/2)</f>
        <v>15.970841428571427</v>
      </c>
      <c r="J666" s="2">
        <f t="shared" si="82"/>
        <v>15.507514943995554</v>
      </c>
      <c r="K666" s="2">
        <f t="shared" si="76"/>
        <v>14.840926775279014</v>
      </c>
    </row>
    <row r="667" spans="1:11" ht="13.5" x14ac:dyDescent="0.25">
      <c r="A667" s="3">
        <v>42975</v>
      </c>
      <c r="B667" s="2">
        <v>16.1953</v>
      </c>
      <c r="C667" s="2">
        <f t="shared" si="77"/>
        <v>0.10289999999999822</v>
      </c>
      <c r="D667" s="2">
        <f t="shared" si="78"/>
        <v>16.053940000000001</v>
      </c>
      <c r="E667" s="2">
        <f t="shared" si="80"/>
        <v>15.953289999999999</v>
      </c>
      <c r="F667" s="2">
        <f t="shared" si="81"/>
        <v>15.384885000000001</v>
      </c>
      <c r="G667" s="2">
        <f t="shared" si="75"/>
        <v>15.128137999999996</v>
      </c>
      <c r="H667" s="2">
        <f t="shared" si="79"/>
        <v>12.247797499999992</v>
      </c>
      <c r="I667" s="2">
        <f t="array" ref="I667">SUMPRODUCT(B651:B670, (ROW(B651:B670)-ROW(B651)+1)) / (20*21/2)</f>
        <v>16.124726666666668</v>
      </c>
      <c r="J667" s="2">
        <f t="shared" si="82"/>
        <v>15.573018282662643</v>
      </c>
      <c r="K667" s="2">
        <f t="shared" si="76"/>
        <v>14.894039450758269</v>
      </c>
    </row>
    <row r="668" spans="1:11" ht="13.5" x14ac:dyDescent="0.25">
      <c r="A668" s="3">
        <v>42976</v>
      </c>
      <c r="B668" s="2">
        <v>16.683</v>
      </c>
      <c r="C668" s="2">
        <f t="shared" si="77"/>
        <v>0.48770000000000024</v>
      </c>
      <c r="D668" s="2">
        <f t="shared" si="78"/>
        <v>16.182780000000001</v>
      </c>
      <c r="E668" s="2">
        <f t="shared" si="80"/>
        <v>16.050819999999995</v>
      </c>
      <c r="F668" s="2">
        <f t="shared" si="81"/>
        <v>15.485324999999998</v>
      </c>
      <c r="G668" s="2">
        <f t="shared" si="75"/>
        <v>15.180749999999996</v>
      </c>
      <c r="H668" s="2">
        <f t="shared" si="79"/>
        <v>12.276601999999993</v>
      </c>
      <c r="I668" s="2">
        <f t="array" ref="I668">SUMPRODUCT(B652:B671, (ROW(B652:B671)-ROW(B652)+1)) / (20*21/2)</f>
        <v>16.25453238095238</v>
      </c>
      <c r="J668" s="2">
        <f t="shared" si="82"/>
        <v>15.678730827170963</v>
      </c>
      <c r="K668" s="2">
        <f t="shared" si="76"/>
        <v>14.964194766414808</v>
      </c>
    </row>
    <row r="669" spans="1:11" ht="13.5" x14ac:dyDescent="0.25">
      <c r="A669" s="3">
        <v>42977</v>
      </c>
      <c r="B669" s="2">
        <v>17.134799999999998</v>
      </c>
      <c r="C669" s="2">
        <f t="shared" si="77"/>
        <v>0.45179999999999865</v>
      </c>
      <c r="D669" s="2">
        <f t="shared" si="78"/>
        <v>16.415419999999997</v>
      </c>
      <c r="E669" s="2">
        <f t="shared" si="80"/>
        <v>16.207399999999996</v>
      </c>
      <c r="F669" s="2">
        <f t="shared" si="81"/>
        <v>15.604104999999999</v>
      </c>
      <c r="G669" s="2">
        <f t="shared" si="75"/>
        <v>15.237119999999997</v>
      </c>
      <c r="H669" s="2">
        <f t="shared" si="79"/>
        <v>12.30766549999999</v>
      </c>
      <c r="I669" s="2">
        <f t="array" ref="I669">SUMPRODUCT(B653:B672, (ROW(B653:B672)-ROW(B653)+1)) / (20*21/2)</f>
        <v>16.344288571428571</v>
      </c>
      <c r="J669" s="2">
        <f t="shared" si="82"/>
        <v>15.817404081726108</v>
      </c>
      <c r="K669" s="2">
        <f t="shared" si="76"/>
        <v>15.049316540280895</v>
      </c>
    </row>
    <row r="670" spans="1:11" ht="13.5" x14ac:dyDescent="0.25">
      <c r="A670" s="3">
        <v>42978</v>
      </c>
      <c r="B670" s="2">
        <v>17.219899999999999</v>
      </c>
      <c r="C670" s="2">
        <f t="shared" si="77"/>
        <v>8.510000000000062E-2</v>
      </c>
      <c r="D670" s="2">
        <f t="shared" si="78"/>
        <v>16.66508</v>
      </c>
      <c r="E670" s="2">
        <f t="shared" si="80"/>
        <v>16.328199999999999</v>
      </c>
      <c r="F670" s="2">
        <f t="shared" si="81"/>
        <v>15.727139999999997</v>
      </c>
      <c r="G670" s="2">
        <f t="shared" si="75"/>
        <v>15.289911999999999</v>
      </c>
      <c r="H670" s="2">
        <f t="shared" si="79"/>
        <v>12.338956999999992</v>
      </c>
      <c r="I670" s="2">
        <f t="array" ref="I670">SUMPRODUCT(B654:B673, (ROW(B654:B673)-ROW(B654)+1)) / (20*21/2)</f>
        <v>16.410585238095237</v>
      </c>
      <c r="J670" s="2">
        <f t="shared" si="82"/>
        <v>15.950975121561717</v>
      </c>
      <c r="K670" s="2">
        <f t="shared" si="76"/>
        <v>15.134437460269881</v>
      </c>
    </row>
    <row r="671" spans="1:11" ht="13.5" x14ac:dyDescent="0.25">
      <c r="A671" s="3">
        <v>42982</v>
      </c>
      <c r="B671" s="2">
        <v>17.0901</v>
      </c>
      <c r="C671" s="2">
        <f t="shared" si="77"/>
        <v>-0.12979999999999947</v>
      </c>
      <c r="D671" s="2">
        <f t="shared" si="78"/>
        <v>16.864619999999995</v>
      </c>
      <c r="E671" s="2">
        <f t="shared" si="80"/>
        <v>16.44586</v>
      </c>
      <c r="F671" s="2">
        <f t="shared" si="81"/>
        <v>15.843460000000002</v>
      </c>
      <c r="G671" s="2">
        <f t="shared" si="75"/>
        <v>15.340197999999997</v>
      </c>
      <c r="H671" s="2">
        <f t="shared" si="79"/>
        <v>12.369599499999991</v>
      </c>
      <c r="I671" s="2">
        <f t="array" ref="I671">SUMPRODUCT(B655:B674, (ROW(B655:B674)-ROW(B655)+1)) / (20*21/2)</f>
        <v>16.450810952380952</v>
      </c>
      <c r="J671" s="2">
        <f t="shared" si="82"/>
        <v>16.059463205222507</v>
      </c>
      <c r="K671" s="2">
        <f t="shared" si="76"/>
        <v>15.211130108886747</v>
      </c>
    </row>
    <row r="672" spans="1:11" ht="13.5" x14ac:dyDescent="0.25">
      <c r="A672" s="3">
        <v>42983</v>
      </c>
      <c r="B672" s="2">
        <v>16.785900000000002</v>
      </c>
      <c r="C672" s="2">
        <f t="shared" si="77"/>
        <v>-0.30419999999999803</v>
      </c>
      <c r="D672" s="2">
        <f t="shared" si="78"/>
        <v>16.98274</v>
      </c>
      <c r="E672" s="2">
        <f t="shared" si="80"/>
        <v>16.518340000000002</v>
      </c>
      <c r="F672" s="2">
        <f t="shared" si="81"/>
        <v>15.946585000000002</v>
      </c>
      <c r="G672" s="2">
        <f t="shared" si="75"/>
        <v>15.386009999999999</v>
      </c>
      <c r="H672" s="2">
        <f t="shared" si="79"/>
        <v>12.398720999999989</v>
      </c>
      <c r="I672" s="2">
        <f t="array" ref="I672">SUMPRODUCT(B656:B675, (ROW(B656:B675)-ROW(B656)+1)) / (20*21/2)</f>
        <v>16.479959999999998</v>
      </c>
      <c r="J672" s="2">
        <f t="shared" si="82"/>
        <v>16.128647661867983</v>
      </c>
      <c r="K672" s="2">
        <f t="shared" si="76"/>
        <v>15.272885790891188</v>
      </c>
    </row>
    <row r="673" spans="1:11" ht="13.5" x14ac:dyDescent="0.25">
      <c r="A673" s="3">
        <v>42984</v>
      </c>
      <c r="B673" s="2">
        <v>16.642700000000001</v>
      </c>
      <c r="C673" s="2">
        <f t="shared" si="77"/>
        <v>-0.14320000000000022</v>
      </c>
      <c r="D673" s="2">
        <f t="shared" si="78"/>
        <v>16.974679999999999</v>
      </c>
      <c r="E673" s="2">
        <f t="shared" si="80"/>
        <v>16.57873</v>
      </c>
      <c r="F673" s="2">
        <f t="shared" si="81"/>
        <v>16.041429999999998</v>
      </c>
      <c r="G673" s="2">
        <f t="shared" si="75"/>
        <v>15.428958</v>
      </c>
      <c r="H673" s="2">
        <f t="shared" si="79"/>
        <v>12.426929499999988</v>
      </c>
      <c r="I673" s="2">
        <f t="array" ref="I673">SUMPRODUCT(B657:B676, (ROW(B657:B676)-ROW(B657)+1)) / (20*21/2)</f>
        <v>16.512764285714287</v>
      </c>
      <c r="J673" s="2">
        <f t="shared" si="82"/>
        <v>16.177605027404368</v>
      </c>
      <c r="K673" s="2">
        <f t="shared" si="76"/>
        <v>15.326603995169965</v>
      </c>
    </row>
    <row r="674" spans="1:11" ht="13.5" x14ac:dyDescent="0.25">
      <c r="A674" s="3">
        <v>42985</v>
      </c>
      <c r="B674" s="2">
        <v>16.463799999999999</v>
      </c>
      <c r="C674" s="2">
        <f t="shared" si="77"/>
        <v>-0.17890000000000228</v>
      </c>
      <c r="D674" s="2">
        <f t="shared" si="78"/>
        <v>16.840480000000003</v>
      </c>
      <c r="E674" s="2">
        <f t="shared" si="80"/>
        <v>16.627949999999995</v>
      </c>
      <c r="F674" s="2">
        <f t="shared" si="81"/>
        <v>16.126435000000001</v>
      </c>
      <c r="G674" s="2">
        <f t="shared" si="75"/>
        <v>15.468328000000001</v>
      </c>
      <c r="H674" s="2">
        <f t="shared" si="79"/>
        <v>12.454440499999986</v>
      </c>
      <c r="I674" s="2">
        <f t="array" ref="I674">SUMPRODUCT(B658:B677, (ROW(B658:B677)-ROW(B658)+1)) / (20*21/2)</f>
        <v>16.57644333333333</v>
      </c>
      <c r="J674" s="2">
        <f t="shared" si="82"/>
        <v>16.204861691461094</v>
      </c>
      <c r="K674" s="2">
        <f t="shared" si="76"/>
        <v>15.371199916928006</v>
      </c>
    </row>
    <row r="675" spans="1:11" ht="13.5" x14ac:dyDescent="0.25">
      <c r="A675" s="3">
        <v>42986</v>
      </c>
      <c r="B675" s="2">
        <v>16.432500000000001</v>
      </c>
      <c r="C675" s="2">
        <f t="shared" si="77"/>
        <v>-3.1299999999998107E-2</v>
      </c>
      <c r="D675" s="2">
        <f t="shared" si="78"/>
        <v>16.683000000000003</v>
      </c>
      <c r="E675" s="2">
        <f t="shared" si="80"/>
        <v>16.674039999999998</v>
      </c>
      <c r="F675" s="2">
        <f t="shared" si="81"/>
        <v>16.208755</v>
      </c>
      <c r="G675" s="2">
        <f t="shared" si="75"/>
        <v>15.504836000000001</v>
      </c>
      <c r="H675" s="2">
        <f t="shared" si="79"/>
        <v>12.482386499999986</v>
      </c>
      <c r="I675" s="2">
        <f t="array" ref="I675">SUMPRODUCT(B659:B678, (ROW(B659:B678)-ROW(B659)+1)) / (20*21/2)</f>
        <v>16.63179238095238</v>
      </c>
      <c r="J675" s="2">
        <f t="shared" si="82"/>
        <v>16.226541530369563</v>
      </c>
      <c r="K675" s="2">
        <f t="shared" si="76"/>
        <v>15.412819528028869</v>
      </c>
    </row>
    <row r="676" spans="1:11" ht="13.5" x14ac:dyDescent="0.25">
      <c r="A676" s="3">
        <v>42989</v>
      </c>
      <c r="B676" s="2">
        <v>16.5532</v>
      </c>
      <c r="C676" s="2">
        <f t="shared" si="77"/>
        <v>0.12069999999999936</v>
      </c>
      <c r="D676" s="2">
        <f t="shared" si="78"/>
        <v>16.575620000000001</v>
      </c>
      <c r="E676" s="2">
        <f t="shared" si="80"/>
        <v>16.720120000000001</v>
      </c>
      <c r="F676" s="2">
        <f t="shared" si="81"/>
        <v>16.287269999999999</v>
      </c>
      <c r="G676" s="2">
        <f t="shared" si="75"/>
        <v>15.543309999999998</v>
      </c>
      <c r="H676" s="2">
        <f t="shared" si="79"/>
        <v>12.510935999999985</v>
      </c>
      <c r="I676" s="2">
        <f t="array" ref="I676">SUMPRODUCT(B660:B679, (ROW(B660:B679)-ROW(B660)+1)) / (20*21/2)</f>
        <v>16.642845238095237</v>
      </c>
      <c r="J676" s="2">
        <f t="shared" si="82"/>
        <v>16.257651860810558</v>
      </c>
      <c r="K676" s="2">
        <f t="shared" si="76"/>
        <v>15.457540330851266</v>
      </c>
    </row>
    <row r="677" spans="1:11" ht="13.5" x14ac:dyDescent="0.25">
      <c r="A677" s="3">
        <v>42990</v>
      </c>
      <c r="B677" s="2">
        <v>16.9559</v>
      </c>
      <c r="C677" s="2">
        <f t="shared" si="77"/>
        <v>0.40269999999999939</v>
      </c>
      <c r="D677" s="2">
        <f t="shared" si="78"/>
        <v>16.60962</v>
      </c>
      <c r="E677" s="2">
        <f t="shared" si="80"/>
        <v>16.796180000000003</v>
      </c>
      <c r="F677" s="2">
        <f t="shared" si="81"/>
        <v>16.374734999999998</v>
      </c>
      <c r="G677" s="2">
        <f t="shared" si="75"/>
        <v>15.581070000000002</v>
      </c>
      <c r="H677" s="2">
        <f t="shared" si="79"/>
        <v>12.540907499999985</v>
      </c>
      <c r="I677" s="2">
        <f t="array" ref="I677">SUMPRODUCT(B661:B680, (ROW(B661:B680)-ROW(B661)+1)) / (20*21/2)</f>
        <v>16.64921142857143</v>
      </c>
      <c r="J677" s="2">
        <f t="shared" si="82"/>
        <v>16.324151683590504</v>
      </c>
      <c r="K677" s="2">
        <f t="shared" si="76"/>
        <v>15.516299533562982</v>
      </c>
    </row>
    <row r="678" spans="1:11" ht="13.5" x14ac:dyDescent="0.25">
      <c r="A678" s="3">
        <v>42991</v>
      </c>
      <c r="B678" s="2">
        <v>16.9559</v>
      </c>
      <c r="C678" s="2">
        <f t="shared" si="77"/>
        <v>0</v>
      </c>
      <c r="D678" s="2">
        <f t="shared" si="78"/>
        <v>16.672260000000001</v>
      </c>
      <c r="E678" s="2">
        <f t="shared" si="80"/>
        <v>16.823469999999997</v>
      </c>
      <c r="F678" s="2">
        <f t="shared" si="81"/>
        <v>16.437144999999997</v>
      </c>
      <c r="G678" s="2">
        <f t="shared" si="75"/>
        <v>15.610150000000001</v>
      </c>
      <c r="H678" s="2">
        <f t="shared" si="79"/>
        <v>12.571076499999982</v>
      </c>
      <c r="I678" s="2">
        <f t="array" ref="I678">SUMPRODUCT(B662:B681, (ROW(B662:B681)-ROW(B662)+1)) / (20*21/2)</f>
        <v>16.640219047619052</v>
      </c>
      <c r="J678" s="2">
        <f t="shared" si="82"/>
        <v>16.384318189915216</v>
      </c>
      <c r="K678" s="2">
        <f t="shared" si="76"/>
        <v>15.572754453815415</v>
      </c>
    </row>
    <row r="679" spans="1:11" ht="13.5" x14ac:dyDescent="0.25">
      <c r="A679" s="3">
        <v>42992</v>
      </c>
      <c r="B679" s="2">
        <v>16.5532</v>
      </c>
      <c r="C679" s="2">
        <f t="shared" si="77"/>
        <v>-0.40269999999999939</v>
      </c>
      <c r="D679" s="2">
        <f t="shared" si="78"/>
        <v>16.690140000000003</v>
      </c>
      <c r="E679" s="2">
        <f t="shared" si="80"/>
        <v>16.765309999999999</v>
      </c>
      <c r="F679" s="2">
        <f t="shared" si="81"/>
        <v>16.486354999999996</v>
      </c>
      <c r="G679" s="2">
        <f t="shared" si="75"/>
        <v>15.621782000000001</v>
      </c>
      <c r="H679" s="2">
        <f t="shared" si="79"/>
        <v>12.599133499999985</v>
      </c>
      <c r="I679" s="2">
        <f t="array" ref="I679">SUMPRODUCT(B663:B682, (ROW(B663:B682)-ROW(B663)+1)) / (20*21/2)</f>
        <v>16.628819523809522</v>
      </c>
      <c r="J679" s="2">
        <f t="shared" si="82"/>
        <v>16.400402171828052</v>
      </c>
      <c r="K679" s="2">
        <f t="shared" si="76"/>
        <v>15.611203298763829</v>
      </c>
    </row>
    <row r="680" spans="1:11" ht="13.5" x14ac:dyDescent="0.25">
      <c r="A680" s="3">
        <v>42993</v>
      </c>
      <c r="B680" s="2">
        <v>16.5532</v>
      </c>
      <c r="C680" s="2">
        <f t="shared" si="77"/>
        <v>0</v>
      </c>
      <c r="D680" s="2">
        <f t="shared" si="78"/>
        <v>16.714280000000002</v>
      </c>
      <c r="E680" s="2">
        <f t="shared" si="80"/>
        <v>16.698640000000005</v>
      </c>
      <c r="F680" s="2">
        <f t="shared" si="81"/>
        <v>16.513419999999996</v>
      </c>
      <c r="G680" s="2">
        <f t="shared" si="75"/>
        <v>15.635827999999998</v>
      </c>
      <c r="H680" s="2">
        <f t="shared" si="79"/>
        <v>12.627190499999983</v>
      </c>
      <c r="I680" s="2">
        <f t="array" ref="I680">SUMPRODUCT(B664:B683, (ROW(B664:B683)-ROW(B664)+1)) / (20*21/2)</f>
        <v>16.619982380952379</v>
      </c>
      <c r="J680" s="2">
        <f t="shared" si="82"/>
        <v>16.414954345939666</v>
      </c>
      <c r="K680" s="2">
        <f t="shared" si="76"/>
        <v>15.648144345871131</v>
      </c>
    </row>
    <row r="681" spans="1:11" ht="13.5" x14ac:dyDescent="0.25">
      <c r="A681" s="3">
        <v>42996</v>
      </c>
      <c r="B681" s="2">
        <v>16.419</v>
      </c>
      <c r="C681" s="2">
        <f t="shared" si="77"/>
        <v>-0.13419999999999987</v>
      </c>
      <c r="D681" s="2">
        <f t="shared" si="78"/>
        <v>16.687440000000002</v>
      </c>
      <c r="E681" s="2">
        <f t="shared" si="80"/>
        <v>16.631530000000001</v>
      </c>
      <c r="F681" s="2">
        <f t="shared" si="81"/>
        <v>16.538694999999997</v>
      </c>
      <c r="G681" s="2">
        <f t="shared" si="75"/>
        <v>15.651934000000001</v>
      </c>
      <c r="H681" s="2">
        <f t="shared" si="79"/>
        <v>12.654516999999982</v>
      </c>
      <c r="I681" s="2">
        <f t="array" ref="I681">SUMPRODUCT(B665:B684, (ROW(B665:B684)-ROW(B665)+1)) / (20*21/2)</f>
        <v>16.603149999999999</v>
      </c>
      <c r="J681" s="2">
        <f t="shared" si="82"/>
        <v>16.415339646326366</v>
      </c>
      <c r="K681" s="2">
        <f t="shared" si="76"/>
        <v>15.678373979366381</v>
      </c>
    </row>
    <row r="682" spans="1:11" ht="13.5" x14ac:dyDescent="0.25">
      <c r="A682" s="3">
        <v>42997</v>
      </c>
      <c r="B682" s="2">
        <v>16.419</v>
      </c>
      <c r="C682" s="2">
        <f t="shared" si="77"/>
        <v>0</v>
      </c>
      <c r="D682" s="2">
        <f t="shared" si="78"/>
        <v>16.58006</v>
      </c>
      <c r="E682" s="2">
        <f t="shared" si="80"/>
        <v>16.594840000000001</v>
      </c>
      <c r="F682" s="2">
        <f t="shared" si="81"/>
        <v>16.556589999999996</v>
      </c>
      <c r="G682" s="2">
        <f t="shared" si="75"/>
        <v>15.680655999999999</v>
      </c>
      <c r="H682" s="2">
        <f t="shared" si="79"/>
        <v>12.681961999999981</v>
      </c>
      <c r="I682" s="2">
        <f t="array" ref="I682">SUMPRODUCT(B666:B685, (ROW(B666:B685)-ROW(B666)+1)) / (20*21/2)</f>
        <v>16.568939047619047</v>
      </c>
      <c r="J682" s="2">
        <f t="shared" si="82"/>
        <v>16.415688251438141</v>
      </c>
      <c r="K682" s="2">
        <f t="shared" si="76"/>
        <v>15.707418137038287</v>
      </c>
    </row>
    <row r="683" spans="1:11" ht="13.5" x14ac:dyDescent="0.25">
      <c r="A683" s="3">
        <v>42998</v>
      </c>
      <c r="B683" s="2">
        <v>16.463799999999999</v>
      </c>
      <c r="C683" s="2">
        <f t="shared" si="77"/>
        <v>4.4799999999998619E-2</v>
      </c>
      <c r="D683" s="2">
        <f t="shared" si="78"/>
        <v>16.481639999999999</v>
      </c>
      <c r="E683" s="2">
        <f t="shared" si="80"/>
        <v>16.576950000000004</v>
      </c>
      <c r="F683" s="2">
        <f t="shared" si="81"/>
        <v>16.577839999999998</v>
      </c>
      <c r="G683" s="2">
        <f t="shared" si="75"/>
        <v>15.708841999999999</v>
      </c>
      <c r="H683" s="2">
        <f t="shared" si="79"/>
        <v>12.709670499999982</v>
      </c>
      <c r="I683" s="2">
        <f t="array" ref="I683">SUMPRODUCT(B667:B686, (ROW(B667:B686)-ROW(B667)+1)) / (20*21/2)</f>
        <v>16.49936380952381</v>
      </c>
      <c r="J683" s="2">
        <f t="shared" si="82"/>
        <v>16.420270322729746</v>
      </c>
      <c r="K683" s="2">
        <f t="shared" si="76"/>
        <v>15.737080170879924</v>
      </c>
    </row>
    <row r="684" spans="1:11" ht="13.5" x14ac:dyDescent="0.25">
      <c r="A684" s="3">
        <v>43000</v>
      </c>
      <c r="B684" s="2">
        <v>16.4011</v>
      </c>
      <c r="C684" s="2">
        <f t="shared" si="77"/>
        <v>-6.2699999999999534E-2</v>
      </c>
      <c r="D684" s="2">
        <f t="shared" si="78"/>
        <v>16.451219999999999</v>
      </c>
      <c r="E684" s="2">
        <f t="shared" si="80"/>
        <v>16.570679999999999</v>
      </c>
      <c r="F684" s="2">
        <f t="shared" si="81"/>
        <v>16.599314999999997</v>
      </c>
      <c r="G684" s="2">
        <f t="shared" si="75"/>
        <v>15.733089999999999</v>
      </c>
      <c r="H684" s="2">
        <f t="shared" si="79"/>
        <v>12.737104999999984</v>
      </c>
      <c r="I684" s="2">
        <f t="array" ref="I684">SUMPRODUCT(B668:B687, (ROW(B668:B687)-ROW(B668)+1)) / (20*21/2)</f>
        <v>16.441437142857144</v>
      </c>
      <c r="J684" s="2">
        <f t="shared" si="82"/>
        <v>16.418444577707866</v>
      </c>
      <c r="K684" s="2">
        <f t="shared" si="76"/>
        <v>15.763120164178751</v>
      </c>
    </row>
    <row r="685" spans="1:11" ht="13.5" x14ac:dyDescent="0.25">
      <c r="A685" s="3">
        <v>43003</v>
      </c>
      <c r="B685" s="2">
        <v>16.240100000000002</v>
      </c>
      <c r="C685" s="2">
        <f t="shared" si="77"/>
        <v>-0.16099999999999781</v>
      </c>
      <c r="D685" s="2">
        <f t="shared" si="78"/>
        <v>16.3886</v>
      </c>
      <c r="E685" s="2">
        <f t="shared" si="80"/>
        <v>16.551439999999999</v>
      </c>
      <c r="F685" s="2">
        <f t="shared" si="81"/>
        <v>16.612739999999995</v>
      </c>
      <c r="G685" s="2">
        <f t="shared" si="75"/>
        <v>15.754117999999998</v>
      </c>
      <c r="H685" s="2">
        <f t="shared" si="79"/>
        <v>12.763891999999982</v>
      </c>
      <c r="I685" s="2">
        <f t="array" ref="I685">SUMPRODUCT(B669:B688, (ROW(B669:B688)-ROW(B669)+1)) / (20*21/2)</f>
        <v>16.384469047619046</v>
      </c>
      <c r="J685" s="2">
        <f t="shared" si="82"/>
        <v>16.401459379830925</v>
      </c>
      <c r="K685" s="2">
        <f t="shared" si="76"/>
        <v>15.781825255779584</v>
      </c>
    </row>
    <row r="686" spans="1:11" ht="13.5" x14ac:dyDescent="0.25">
      <c r="A686" s="3">
        <v>43004</v>
      </c>
      <c r="B686" s="2">
        <v>15.882199999999999</v>
      </c>
      <c r="C686" s="2">
        <f t="shared" si="77"/>
        <v>-0.35790000000000255</v>
      </c>
      <c r="D686" s="2">
        <f t="shared" si="78"/>
        <v>16.28124</v>
      </c>
      <c r="E686" s="2">
        <f t="shared" si="80"/>
        <v>16.48434</v>
      </c>
      <c r="F686" s="2">
        <f t="shared" si="81"/>
        <v>16.602229999999999</v>
      </c>
      <c r="G686" s="2">
        <f t="shared" si="75"/>
        <v>15.767091999999998</v>
      </c>
      <c r="H686" s="2">
        <f t="shared" si="79"/>
        <v>12.789283999999983</v>
      </c>
      <c r="I686" s="2">
        <f t="array" ref="I686">SUMPRODUCT(B670:B689, (ROW(B670:B689)-ROW(B670)+1)) / (20*21/2)</f>
        <v>16.330353333333331</v>
      </c>
      <c r="J686" s="2">
        <f t="shared" si="82"/>
        <v>16.352006105561312</v>
      </c>
      <c r="K686" s="2">
        <f t="shared" si="76"/>
        <v>15.785761520258815</v>
      </c>
    </row>
    <row r="687" spans="1:11" ht="13.5" x14ac:dyDescent="0.25">
      <c r="A687" s="3">
        <v>43005</v>
      </c>
      <c r="B687" s="2">
        <v>15.994</v>
      </c>
      <c r="C687" s="2">
        <f t="shared" si="77"/>
        <v>0.11180000000000057</v>
      </c>
      <c r="D687" s="2">
        <f t="shared" si="78"/>
        <v>16.19624</v>
      </c>
      <c r="E687" s="2">
        <f t="shared" si="80"/>
        <v>16.388150000000003</v>
      </c>
      <c r="F687" s="2">
        <f t="shared" si="81"/>
        <v>16.592165000000001</v>
      </c>
      <c r="G687" s="2">
        <f t="shared" si="75"/>
        <v>15.777381999999998</v>
      </c>
      <c r="H687" s="2">
        <f t="shared" si="79"/>
        <v>12.815885499999986</v>
      </c>
      <c r="I687" s="2">
        <f t="array" ref="I687">SUMPRODUCT(B671:B690, (ROW(B671:B690)-ROW(B671)+1)) / (20*21/2)</f>
        <v>16.26294857142857</v>
      </c>
      <c r="J687" s="2">
        <f t="shared" si="82"/>
        <v>16.317910285984045</v>
      </c>
      <c r="K687" s="2">
        <f t="shared" si="76"/>
        <v>15.793927735150625</v>
      </c>
    </row>
    <row r="688" spans="1:11" ht="13.5" x14ac:dyDescent="0.25">
      <c r="A688" s="3">
        <v>43006</v>
      </c>
      <c r="B688" s="2">
        <v>15.994</v>
      </c>
      <c r="C688" s="2">
        <f t="shared" si="77"/>
        <v>0</v>
      </c>
      <c r="D688" s="2">
        <f t="shared" si="78"/>
        <v>16.10228</v>
      </c>
      <c r="E688" s="2">
        <f t="shared" si="80"/>
        <v>16.29196</v>
      </c>
      <c r="F688" s="2">
        <f t="shared" si="81"/>
        <v>16.557715000000002</v>
      </c>
      <c r="G688" s="2">
        <f t="shared" si="75"/>
        <v>15.787672000000001</v>
      </c>
      <c r="H688" s="2">
        <f t="shared" si="79"/>
        <v>12.841678499999986</v>
      </c>
      <c r="I688" s="2">
        <f t="array" ref="I688">SUMPRODUCT(B672:B691, (ROW(B672:B691)-ROW(B672)+1)) / (20*21/2)</f>
        <v>16.206597142857145</v>
      </c>
      <c r="J688" s="2">
        <f t="shared" si="82"/>
        <v>16.287061687318896</v>
      </c>
      <c r="K688" s="2">
        <f t="shared" si="76"/>
        <v>15.801773706321189</v>
      </c>
    </row>
    <row r="689" spans="1:11" ht="13.5" x14ac:dyDescent="0.25">
      <c r="A689" s="3">
        <v>43007</v>
      </c>
      <c r="B689" s="2">
        <v>15.9895</v>
      </c>
      <c r="C689" s="2">
        <f t="shared" si="77"/>
        <v>-4.5000000000001705E-3</v>
      </c>
      <c r="D689" s="2">
        <f t="shared" si="78"/>
        <v>16.019959999999998</v>
      </c>
      <c r="E689" s="2">
        <f t="shared" si="80"/>
        <v>16.235589999999995</v>
      </c>
      <c r="F689" s="2">
        <f t="shared" si="81"/>
        <v>16.500450000000001</v>
      </c>
      <c r="G689" s="2">
        <f t="shared" si="75"/>
        <v>15.802166000000001</v>
      </c>
      <c r="H689" s="2">
        <f t="shared" si="79"/>
        <v>12.867803999999987</v>
      </c>
      <c r="I689" s="2">
        <f t="array" ref="I689">SUMPRODUCT(B673:B692, (ROW(B673:B692)-ROW(B673)+1)) / (20*21/2)</f>
        <v>16.171125238095239</v>
      </c>
      <c r="J689" s="2">
        <f t="shared" si="82"/>
        <v>16.25872247900281</v>
      </c>
      <c r="K689" s="2">
        <f t="shared" si="76"/>
        <v>15.809135521759574</v>
      </c>
    </row>
    <row r="690" spans="1:11" ht="13.5" x14ac:dyDescent="0.25">
      <c r="A690" s="3">
        <v>43010</v>
      </c>
      <c r="B690" s="2">
        <v>15.7927</v>
      </c>
      <c r="C690" s="2">
        <f t="shared" si="77"/>
        <v>-0.19679999999999964</v>
      </c>
      <c r="D690" s="2">
        <f t="shared" si="78"/>
        <v>15.930479999999999</v>
      </c>
      <c r="E690" s="2">
        <f t="shared" si="80"/>
        <v>16.15954</v>
      </c>
      <c r="F690" s="2">
        <f t="shared" si="81"/>
        <v>16.429090000000006</v>
      </c>
      <c r="G690" s="2">
        <f t="shared" ref="G690:G753" si="83">AVERAGE(B641:B690)</f>
        <v>15.812724000000001</v>
      </c>
      <c r="H690" s="2">
        <f t="shared" si="79"/>
        <v>12.893043999999986</v>
      </c>
      <c r="I690" s="2">
        <f t="array" ref="I690">SUMPRODUCT(B674:B693, (ROW(B674:B693)-ROW(B674)+1)) / (20*21/2)</f>
        <v>16.171386190476188</v>
      </c>
      <c r="J690" s="2">
        <f t="shared" si="82"/>
        <v>16.214339385764447</v>
      </c>
      <c r="K690" s="2">
        <f t="shared" si="76"/>
        <v>15.808490991494493</v>
      </c>
    </row>
    <row r="691" spans="1:11" ht="13.5" x14ac:dyDescent="0.25">
      <c r="A691" s="3">
        <v>43011</v>
      </c>
      <c r="B691" s="2">
        <v>15.837400000000001</v>
      </c>
      <c r="C691" s="2">
        <f t="shared" si="77"/>
        <v>4.4700000000000628E-2</v>
      </c>
      <c r="D691" s="2">
        <f t="shared" si="78"/>
        <v>15.921520000000001</v>
      </c>
      <c r="E691" s="2">
        <f t="shared" si="80"/>
        <v>16.101379999999999</v>
      </c>
      <c r="F691" s="2">
        <f t="shared" si="81"/>
        <v>16.366455000000006</v>
      </c>
      <c r="G691" s="2">
        <f t="shared" si="83"/>
        <v>15.829724000000001</v>
      </c>
      <c r="H691" s="2">
        <f t="shared" si="79"/>
        <v>12.918507499999986</v>
      </c>
      <c r="I691" s="2">
        <f t="array" ref="I691">SUMPRODUCT(B675:B694, (ROW(B675:B694)-ROW(B675)+1)) / (20*21/2)</f>
        <v>16.156090476190474</v>
      </c>
      <c r="J691" s="2">
        <f t="shared" si="82"/>
        <v>16.178440396644024</v>
      </c>
      <c r="K691" s="2">
        <f t="shared" ref="K691:K754" si="84">$K$4*B691+(1-$K$4)*K690</f>
        <v>15.809624678102553</v>
      </c>
    </row>
    <row r="692" spans="1:11" ht="13.5" x14ac:dyDescent="0.25">
      <c r="A692" s="3">
        <v>43012</v>
      </c>
      <c r="B692" s="2">
        <v>15.994</v>
      </c>
      <c r="C692" s="2">
        <f t="shared" si="77"/>
        <v>0.15659999999999918</v>
      </c>
      <c r="D692" s="2">
        <f t="shared" si="78"/>
        <v>15.921520000000001</v>
      </c>
      <c r="E692" s="2">
        <f t="shared" si="80"/>
        <v>16.058879999999998</v>
      </c>
      <c r="F692" s="2">
        <f t="shared" si="81"/>
        <v>16.326860000000003</v>
      </c>
      <c r="G692" s="2">
        <f t="shared" si="83"/>
        <v>15.854329999999999</v>
      </c>
      <c r="H692" s="2">
        <f t="shared" si="79"/>
        <v>12.945246999999986</v>
      </c>
      <c r="I692" s="2">
        <f t="array" ref="I692">SUMPRODUCT(B676:B695, (ROW(B676:B695)-ROW(B676)+1)) / (20*21/2)</f>
        <v>16.142286190476195</v>
      </c>
      <c r="J692" s="2">
        <f t="shared" si="82"/>
        <v>16.160874644582687</v>
      </c>
      <c r="K692" s="2">
        <f t="shared" si="84"/>
        <v>15.816855082882846</v>
      </c>
    </row>
    <row r="693" spans="1:11" ht="13.5" x14ac:dyDescent="0.25">
      <c r="A693" s="3">
        <v>43013</v>
      </c>
      <c r="B693" s="2">
        <v>16.329599999999999</v>
      </c>
      <c r="C693" s="2">
        <f t="shared" si="77"/>
        <v>0.33559999999999945</v>
      </c>
      <c r="D693" s="2">
        <f t="shared" si="78"/>
        <v>15.988639999999998</v>
      </c>
      <c r="E693" s="2">
        <f t="shared" si="80"/>
        <v>16.045459999999999</v>
      </c>
      <c r="F693" s="2">
        <f t="shared" si="81"/>
        <v>16.311205000000008</v>
      </c>
      <c r="G693" s="2">
        <f t="shared" si="83"/>
        <v>15.888870000000002</v>
      </c>
      <c r="H693" s="2">
        <f t="shared" si="79"/>
        <v>12.973664499999986</v>
      </c>
      <c r="I693" s="2">
        <f t="array" ref="I693">SUMPRODUCT(B677:B696, (ROW(B677:B696)-ROW(B677)+1)) / (20*21/2)</f>
        <v>16.134081428571431</v>
      </c>
      <c r="J693" s="2">
        <f t="shared" si="82"/>
        <v>16.176943726051004</v>
      </c>
      <c r="K693" s="2">
        <f t="shared" si="84"/>
        <v>15.836962726691361</v>
      </c>
    </row>
    <row r="694" spans="1:11" ht="13.5" x14ac:dyDescent="0.25">
      <c r="A694" s="3">
        <v>43014</v>
      </c>
      <c r="B694" s="2">
        <v>16.150600000000001</v>
      </c>
      <c r="C694" s="2">
        <f t="shared" si="77"/>
        <v>-0.17899999999999849</v>
      </c>
      <c r="D694" s="2">
        <f t="shared" si="78"/>
        <v>16.020859999999999</v>
      </c>
      <c r="E694" s="2">
        <f t="shared" si="80"/>
        <v>16.020409999999998</v>
      </c>
      <c r="F694" s="2">
        <f t="shared" si="81"/>
        <v>16.295545000000001</v>
      </c>
      <c r="G694" s="2">
        <f t="shared" si="83"/>
        <v>15.916608000000002</v>
      </c>
      <c r="H694" s="2">
        <f t="shared" si="79"/>
        <v>13.001186999999984</v>
      </c>
      <c r="I694" s="2">
        <f t="array" ref="I694">SUMPRODUCT(B678:B697, (ROW(B678:B697)-ROW(B678)+1)) / (20*21/2)</f>
        <v>16.123323809523811</v>
      </c>
      <c r="J694" s="2">
        <f t="shared" si="82"/>
        <v>16.174434799760434</v>
      </c>
      <c r="K694" s="2">
        <f t="shared" si="84"/>
        <v>15.849262227605426</v>
      </c>
    </row>
    <row r="695" spans="1:11" ht="13.5" x14ac:dyDescent="0.25">
      <c r="A695" s="3">
        <v>43017</v>
      </c>
      <c r="B695" s="2">
        <v>16.150600000000001</v>
      </c>
      <c r="C695" s="2">
        <f t="shared" si="77"/>
        <v>0</v>
      </c>
      <c r="D695" s="2">
        <f t="shared" si="78"/>
        <v>16.09244</v>
      </c>
      <c r="E695" s="2">
        <f t="shared" si="80"/>
        <v>16.01146</v>
      </c>
      <c r="F695" s="2">
        <f t="shared" si="81"/>
        <v>16.28145</v>
      </c>
      <c r="G695" s="2">
        <f t="shared" si="83"/>
        <v>15.943452000000002</v>
      </c>
      <c r="H695" s="2">
        <f t="shared" si="79"/>
        <v>13.028275499999983</v>
      </c>
      <c r="I695" s="2">
        <f t="array" ref="I695">SUMPRODUCT(B679:B698, (ROW(B679:B698)-ROW(B679)+1)) / (20*21/2)</f>
        <v>16.107877142857141</v>
      </c>
      <c r="J695" s="2">
        <f t="shared" si="82"/>
        <v>16.172164818830868</v>
      </c>
      <c r="K695" s="2">
        <f t="shared" si="84"/>
        <v>15.861079395150311</v>
      </c>
    </row>
    <row r="696" spans="1:11" ht="13.5" x14ac:dyDescent="0.25">
      <c r="A696" s="3">
        <v>43018</v>
      </c>
      <c r="B696" s="2">
        <v>16.1953</v>
      </c>
      <c r="C696" s="2">
        <f t="shared" si="77"/>
        <v>4.4699999999998852E-2</v>
      </c>
      <c r="D696" s="2">
        <f t="shared" si="78"/>
        <v>16.164020000000001</v>
      </c>
      <c r="E696" s="2">
        <f t="shared" si="80"/>
        <v>16.042770000000001</v>
      </c>
      <c r="F696" s="2">
        <f t="shared" si="81"/>
        <v>16.263554999999997</v>
      </c>
      <c r="G696" s="2">
        <f t="shared" si="83"/>
        <v>15.972084000000002</v>
      </c>
      <c r="H696" s="2">
        <f t="shared" si="79"/>
        <v>13.055942499999984</v>
      </c>
      <c r="I696" s="2">
        <f t="array" ref="I696">SUMPRODUCT(B680:B699, (ROW(B680:B699)-ROW(B680)+1)) / (20*21/2)</f>
        <v>16.092434285714283</v>
      </c>
      <c r="J696" s="2">
        <f t="shared" si="82"/>
        <v>16.174368169418404</v>
      </c>
      <c r="K696" s="2">
        <f t="shared" si="84"/>
        <v>15.874186085536575</v>
      </c>
    </row>
    <row r="697" spans="1:11" ht="13.5" x14ac:dyDescent="0.25">
      <c r="A697" s="3">
        <v>43019</v>
      </c>
      <c r="B697" s="2">
        <v>16.150600000000001</v>
      </c>
      <c r="C697" s="2">
        <f t="shared" si="77"/>
        <v>-4.4699999999998852E-2</v>
      </c>
      <c r="D697" s="2">
        <f t="shared" si="78"/>
        <v>16.195339999999998</v>
      </c>
      <c r="E697" s="2">
        <f t="shared" si="80"/>
        <v>16.058430000000001</v>
      </c>
      <c r="F697" s="2">
        <f t="shared" si="81"/>
        <v>16.223289999999999</v>
      </c>
      <c r="G697" s="2">
        <f t="shared" si="83"/>
        <v>16.002506000000004</v>
      </c>
      <c r="H697" s="2">
        <f t="shared" si="79"/>
        <v>13.083464999999984</v>
      </c>
      <c r="I697" s="2">
        <f t="array" ref="I697">SUMPRODUCT(B681:B700, (ROW(B681:B700)-ROW(B681)+1)) / (20*21/2)</f>
        <v>16.09232857142857</v>
      </c>
      <c r="J697" s="2">
        <f t="shared" si="82"/>
        <v>16.1721045342357</v>
      </c>
      <c r="K697" s="2">
        <f t="shared" si="84"/>
        <v>15.885025846888082</v>
      </c>
    </row>
    <row r="698" spans="1:11" ht="13.5" x14ac:dyDescent="0.25">
      <c r="A698" s="3">
        <v>43020</v>
      </c>
      <c r="B698" s="2">
        <v>16.0611</v>
      </c>
      <c r="C698" s="2">
        <f t="shared" si="77"/>
        <v>-8.9500000000001023E-2</v>
      </c>
      <c r="D698" s="2">
        <f t="shared" si="78"/>
        <v>16.141639999999999</v>
      </c>
      <c r="E698" s="2">
        <f t="shared" si="80"/>
        <v>16.06514</v>
      </c>
      <c r="F698" s="2">
        <f t="shared" si="81"/>
        <v>16.178549999999998</v>
      </c>
      <c r="G698" s="2">
        <f t="shared" si="83"/>
        <v>16.030244000000003</v>
      </c>
      <c r="H698" s="2">
        <f t="shared" si="79"/>
        <v>13.110539999999984</v>
      </c>
      <c r="I698" s="2">
        <f t="array" ref="I698">SUMPRODUCT(B682:B701, (ROW(B682:B701)-ROW(B682)+1)) / (20*21/2)</f>
        <v>16.094140000000003</v>
      </c>
      <c r="J698" s="2">
        <f t="shared" si="82"/>
        <v>16.161532673832301</v>
      </c>
      <c r="K698" s="2">
        <f t="shared" si="84"/>
        <v>15.891930715637569</v>
      </c>
    </row>
    <row r="699" spans="1:11" ht="13.5" x14ac:dyDescent="0.25">
      <c r="A699" s="3">
        <v>43021</v>
      </c>
      <c r="B699" s="2">
        <v>16.016400000000001</v>
      </c>
      <c r="C699" s="2">
        <f t="shared" si="77"/>
        <v>-4.4699999999998852E-2</v>
      </c>
      <c r="D699" s="2">
        <f t="shared" si="78"/>
        <v>16.114799999999999</v>
      </c>
      <c r="E699" s="2">
        <f t="shared" si="80"/>
        <v>16.067830000000001</v>
      </c>
      <c r="F699" s="2">
        <f t="shared" si="81"/>
        <v>16.151709999999998</v>
      </c>
      <c r="G699" s="2">
        <f t="shared" si="83"/>
        <v>16.055388000000004</v>
      </c>
      <c r="H699" s="2">
        <f t="shared" si="79"/>
        <v>13.137588499999984</v>
      </c>
      <c r="I699" s="2">
        <f t="array" ref="I699">SUMPRODUCT(B683:B702, (ROW(B683:B702)-ROW(B683)+1)) / (20*21/2)</f>
        <v>16.097229523809528</v>
      </c>
      <c r="J699" s="2">
        <f t="shared" si="82"/>
        <v>16.1477105144197</v>
      </c>
      <c r="K699" s="2">
        <f t="shared" si="84"/>
        <v>15.89681186404394</v>
      </c>
    </row>
    <row r="700" spans="1:11" ht="13.5" x14ac:dyDescent="0.25">
      <c r="A700" s="3">
        <v>43024</v>
      </c>
      <c r="B700" s="2">
        <v>16.150600000000001</v>
      </c>
      <c r="C700" s="2">
        <f t="shared" si="77"/>
        <v>0.13419999999999987</v>
      </c>
      <c r="D700" s="2">
        <f t="shared" si="78"/>
        <v>16.114799999999999</v>
      </c>
      <c r="E700" s="2">
        <f t="shared" si="80"/>
        <v>16.103619999999999</v>
      </c>
      <c r="F700" s="2">
        <f t="shared" si="81"/>
        <v>16.131579999999996</v>
      </c>
      <c r="G700" s="2">
        <f t="shared" si="83"/>
        <v>16.083216000000004</v>
      </c>
      <c r="H700" s="2">
        <f t="shared" si="79"/>
        <v>13.165110999999985</v>
      </c>
      <c r="I700" s="2">
        <f t="array" ref="I700">SUMPRODUCT(B684:B703, (ROW(B684:B703)-ROW(B684)+1)) / (20*21/2)</f>
        <v>16.100749523809522</v>
      </c>
      <c r="J700" s="2">
        <f t="shared" si="82"/>
        <v>16.147985703522586</v>
      </c>
      <c r="K700" s="2">
        <f t="shared" si="84"/>
        <v>15.906764339963786</v>
      </c>
    </row>
    <row r="701" spans="1:11" ht="13.5" x14ac:dyDescent="0.25">
      <c r="A701" s="3">
        <v>43025</v>
      </c>
      <c r="B701" s="2">
        <v>16.150600000000001</v>
      </c>
      <c r="C701" s="2">
        <f t="shared" si="77"/>
        <v>0</v>
      </c>
      <c r="D701" s="2">
        <f t="shared" si="78"/>
        <v>16.10586</v>
      </c>
      <c r="E701" s="2">
        <f t="shared" si="80"/>
        <v>16.134939999999997</v>
      </c>
      <c r="F701" s="2">
        <f t="shared" si="81"/>
        <v>16.11816</v>
      </c>
      <c r="G701" s="2">
        <f t="shared" si="83"/>
        <v>16.110954000000007</v>
      </c>
      <c r="H701" s="2">
        <f t="shared" si="79"/>
        <v>13.191864499999985</v>
      </c>
      <c r="I701" s="2">
        <f t="array" ref="I701">SUMPRODUCT(B685:B704, (ROW(B685:B704)-ROW(B685)+1)) / (20*21/2)</f>
        <v>16.093869999999999</v>
      </c>
      <c r="J701" s="2">
        <f t="shared" si="82"/>
        <v>16.148234684139481</v>
      </c>
      <c r="K701" s="2">
        <f t="shared" si="84"/>
        <v>15.916326522710305</v>
      </c>
    </row>
    <row r="702" spans="1:11" ht="13.5" x14ac:dyDescent="0.25">
      <c r="A702" s="3">
        <v>43026</v>
      </c>
      <c r="B702" s="2">
        <v>16.150600000000001</v>
      </c>
      <c r="C702" s="2">
        <f t="shared" si="77"/>
        <v>0</v>
      </c>
      <c r="D702" s="2">
        <f t="shared" si="78"/>
        <v>16.10586</v>
      </c>
      <c r="E702" s="2">
        <f t="shared" si="80"/>
        <v>16.150600000000001</v>
      </c>
      <c r="F702" s="2">
        <f t="shared" si="81"/>
        <v>16.10474</v>
      </c>
      <c r="G702" s="2">
        <f t="shared" si="83"/>
        <v>16.139498000000007</v>
      </c>
      <c r="H702" s="2">
        <f t="shared" si="79"/>
        <v>13.219189499999986</v>
      </c>
      <c r="I702" s="2">
        <f t="array" ref="I702">SUMPRODUCT(B686:B705, (ROW(B686:B705)-ROW(B686)+1)) / (20*21/2)</f>
        <v>16.076041428571429</v>
      </c>
      <c r="J702" s="2">
        <f t="shared" si="82"/>
        <v>16.148459952316674</v>
      </c>
      <c r="K702" s="2">
        <f t="shared" si="84"/>
        <v>15.925513717898136</v>
      </c>
    </row>
    <row r="703" spans="1:11" ht="13.5" x14ac:dyDescent="0.25">
      <c r="A703" s="3">
        <v>43027</v>
      </c>
      <c r="B703" s="2">
        <v>16.1417</v>
      </c>
      <c r="C703" s="2">
        <f t="shared" si="77"/>
        <v>-8.9000000000005741E-3</v>
      </c>
      <c r="D703" s="2">
        <f t="shared" si="78"/>
        <v>16.121980000000001</v>
      </c>
      <c r="E703" s="2">
        <f t="shared" si="80"/>
        <v>16.131810000000002</v>
      </c>
      <c r="F703" s="2">
        <f t="shared" si="81"/>
        <v>16.088635</v>
      </c>
      <c r="G703" s="2">
        <f t="shared" si="83"/>
        <v>16.167416000000006</v>
      </c>
      <c r="H703" s="2">
        <f t="shared" si="79"/>
        <v>13.246075999999984</v>
      </c>
      <c r="I703" s="2">
        <f t="array" ref="I703">SUMPRODUCT(B687:B706, (ROW(B687:B706)-ROW(B687)+1)) / (20*21/2)</f>
        <v>16.059488571428574</v>
      </c>
      <c r="J703" s="2">
        <f t="shared" si="82"/>
        <v>16.147816147334133</v>
      </c>
      <c r="K703" s="2">
        <f t="shared" si="84"/>
        <v>15.933991611313896</v>
      </c>
    </row>
    <row r="704" spans="1:11" ht="13.5" x14ac:dyDescent="0.25">
      <c r="A704" s="3">
        <v>43028</v>
      </c>
      <c r="B704" s="2">
        <v>16.016400000000001</v>
      </c>
      <c r="C704" s="2">
        <f t="shared" si="77"/>
        <v>-0.1252999999999993</v>
      </c>
      <c r="D704" s="2">
        <f t="shared" si="78"/>
        <v>16.121980000000001</v>
      </c>
      <c r="E704" s="2">
        <f t="shared" si="80"/>
        <v>16.118390000000002</v>
      </c>
      <c r="F704" s="2">
        <f t="shared" si="81"/>
        <v>16.069399999999998</v>
      </c>
      <c r="G704" s="2">
        <f t="shared" si="83"/>
        <v>16.192470000000004</v>
      </c>
      <c r="H704" s="2">
        <f t="shared" si="79"/>
        <v>13.271152999999986</v>
      </c>
      <c r="I704" s="2">
        <f t="array" ref="I704">SUMPRODUCT(B688:B707, (ROW(B688:B707)-ROW(B688)+1)) / (20*21/2)</f>
        <v>16.042957142857144</v>
      </c>
      <c r="J704" s="2">
        <f t="shared" si="82"/>
        <v>16.135300323778502</v>
      </c>
      <c r="K704" s="2">
        <f t="shared" si="84"/>
        <v>15.937223312831</v>
      </c>
    </row>
    <row r="705" spans="1:11" ht="13.5" x14ac:dyDescent="0.25">
      <c r="A705" s="3">
        <v>43031</v>
      </c>
      <c r="B705" s="2">
        <v>15.882199999999999</v>
      </c>
      <c r="C705" s="2">
        <f t="shared" si="77"/>
        <v>-0.13420000000000165</v>
      </c>
      <c r="D705" s="2">
        <f t="shared" si="78"/>
        <v>16.068300000000001</v>
      </c>
      <c r="E705" s="2">
        <f t="shared" si="80"/>
        <v>16.091550000000002</v>
      </c>
      <c r="F705" s="2">
        <f t="shared" si="81"/>
        <v>16.051504999999999</v>
      </c>
      <c r="G705" s="2">
        <f t="shared" si="83"/>
        <v>16.214392000000004</v>
      </c>
      <c r="H705" s="2">
        <f t="shared" si="79"/>
        <v>13.29555899999999</v>
      </c>
      <c r="I705" s="2">
        <f t="array" ref="I705">SUMPRODUCT(B689:B708, (ROW(B689:B708)-ROW(B689)+1)) / (20*21/2)</f>
        <v>16.04871285714286</v>
      </c>
      <c r="J705" s="2">
        <f t="shared" si="82"/>
        <v>16.111195531037691</v>
      </c>
      <c r="K705" s="2">
        <f t="shared" si="84"/>
        <v>15.935065535857234</v>
      </c>
    </row>
    <row r="706" spans="1:11" ht="13.5" x14ac:dyDescent="0.25">
      <c r="A706" s="3">
        <v>43032</v>
      </c>
      <c r="B706" s="2">
        <v>15.877700000000001</v>
      </c>
      <c r="C706" s="2">
        <f t="shared" si="77"/>
        <v>-4.4999999999983942E-3</v>
      </c>
      <c r="D706" s="2">
        <f t="shared" si="78"/>
        <v>16.013719999999999</v>
      </c>
      <c r="E706" s="2">
        <f t="shared" si="80"/>
        <v>16.05979</v>
      </c>
      <c r="F706" s="2">
        <f t="shared" si="81"/>
        <v>16.051280000000002</v>
      </c>
      <c r="G706" s="2">
        <f t="shared" si="83"/>
        <v>16.232288000000004</v>
      </c>
      <c r="H706" s="2">
        <f t="shared" si="79"/>
        <v>13.320159499999988</v>
      </c>
      <c r="I706" s="2">
        <f t="array" ref="I706">SUMPRODUCT(B690:B709, (ROW(B690:B709)-ROW(B690)+1)) / (20*21/2)</f>
        <v>16.053935714285714</v>
      </c>
      <c r="J706" s="2">
        <f t="shared" si="82"/>
        <v>16.088957861415054</v>
      </c>
      <c r="K706" s="2">
        <f t="shared" si="84"/>
        <v>15.932815907000087</v>
      </c>
    </row>
    <row r="707" spans="1:11" ht="13.5" x14ac:dyDescent="0.25">
      <c r="A707" s="3">
        <v>43033</v>
      </c>
      <c r="B707" s="2">
        <v>15.877700000000001</v>
      </c>
      <c r="C707" s="2">
        <f t="shared" si="77"/>
        <v>0</v>
      </c>
      <c r="D707" s="2">
        <f t="shared" si="78"/>
        <v>15.959140000000001</v>
      </c>
      <c r="E707" s="2">
        <f t="shared" si="80"/>
        <v>16.032500000000002</v>
      </c>
      <c r="F707" s="2">
        <f t="shared" si="81"/>
        <v>16.045465</v>
      </c>
      <c r="G707" s="2">
        <f t="shared" si="83"/>
        <v>16.245710000000006</v>
      </c>
      <c r="H707" s="2">
        <f t="shared" si="79"/>
        <v>13.344739999999987</v>
      </c>
      <c r="I707" s="2">
        <f t="array" ref="I707">SUMPRODUCT(B691:B710, (ROW(B691:B710)-ROW(B691)+1)) / (20*21/2)</f>
        <v>16.05817571428571</v>
      </c>
      <c r="J707" s="2">
        <f t="shared" si="82"/>
        <v>16.06883806508981</v>
      </c>
      <c r="K707" s="2">
        <f t="shared" si="84"/>
        <v>15.930654498882436</v>
      </c>
    </row>
    <row r="708" spans="1:11" ht="13.5" x14ac:dyDescent="0.25">
      <c r="A708" s="3">
        <v>43034</v>
      </c>
      <c r="B708" s="2">
        <v>16.105899999999998</v>
      </c>
      <c r="C708" s="2">
        <f t="shared" ref="C708:C771" si="85">B708-B707</f>
        <v>0.22819999999999752</v>
      </c>
      <c r="D708" s="2">
        <f t="shared" si="78"/>
        <v>15.951980000000002</v>
      </c>
      <c r="E708" s="2">
        <f t="shared" si="80"/>
        <v>16.03698</v>
      </c>
      <c r="F708" s="2">
        <f t="shared" si="81"/>
        <v>16.05106</v>
      </c>
      <c r="G708" s="2">
        <f t="shared" si="83"/>
        <v>16.253674000000004</v>
      </c>
      <c r="H708" s="2">
        <f t="shared" si="79"/>
        <v>13.370067499999989</v>
      </c>
      <c r="I708" s="2">
        <f t="array" ref="I708">SUMPRODUCT(B692:B711, (ROW(B692:B711)-ROW(B692)+1)) / (20*21/2)</f>
        <v>16.055402857142855</v>
      </c>
      <c r="J708" s="2">
        <f t="shared" si="82"/>
        <v>16.072367773176495</v>
      </c>
      <c r="K708" s="2">
        <f t="shared" si="84"/>
        <v>15.937526871475283</v>
      </c>
    </row>
    <row r="709" spans="1:11" ht="13.5" x14ac:dyDescent="0.25">
      <c r="A709" s="3">
        <v>43035</v>
      </c>
      <c r="B709" s="2">
        <v>16.105899999999998</v>
      </c>
      <c r="C709" s="2">
        <f t="shared" si="85"/>
        <v>0</v>
      </c>
      <c r="D709" s="2">
        <f t="shared" si="78"/>
        <v>15.96988</v>
      </c>
      <c r="E709" s="2">
        <f t="shared" si="80"/>
        <v>16.045929999999998</v>
      </c>
      <c r="F709" s="2">
        <f t="shared" si="81"/>
        <v>16.05688</v>
      </c>
      <c r="G709" s="2">
        <f t="shared" si="83"/>
        <v>16.264412000000004</v>
      </c>
      <c r="H709" s="2">
        <f t="shared" si="79"/>
        <v>13.395769499999989</v>
      </c>
      <c r="I709" s="2">
        <f t="array" ref="I709">SUMPRODUCT(B693:B712, (ROW(B693:B712)-ROW(B693)+1)) / (20*21/2)</f>
        <v>16.049097619047618</v>
      </c>
      <c r="J709" s="2">
        <f t="shared" si="82"/>
        <v>16.075561318588257</v>
      </c>
      <c r="K709" s="2">
        <f t="shared" si="84"/>
        <v>15.944129739260568</v>
      </c>
    </row>
    <row r="710" spans="1:11" ht="13.5" x14ac:dyDescent="0.25">
      <c r="A710" s="3">
        <v>43038</v>
      </c>
      <c r="B710" s="2">
        <v>16.101400000000002</v>
      </c>
      <c r="C710" s="2">
        <f t="shared" si="85"/>
        <v>-4.4999999999966178E-3</v>
      </c>
      <c r="D710" s="2">
        <f t="shared" ref="D710:D773" si="86">AVERAGE(B706:B710)</f>
        <v>16.013719999999999</v>
      </c>
      <c r="E710" s="2">
        <f t="shared" si="80"/>
        <v>16.04101</v>
      </c>
      <c r="F710" s="2">
        <f t="shared" si="81"/>
        <v>16.072315000000003</v>
      </c>
      <c r="G710" s="2">
        <f t="shared" si="83"/>
        <v>16.266202000000007</v>
      </c>
      <c r="H710" s="2">
        <f t="shared" si="79"/>
        <v>13.421645999999988</v>
      </c>
      <c r="I710" s="2">
        <f t="array" ref="I710">SUMPRODUCT(B694:B713, (ROW(B694:B713)-ROW(B694)+1)) / (20*21/2)</f>
        <v>16.038419047619048</v>
      </c>
      <c r="J710" s="2">
        <f t="shared" si="82"/>
        <v>16.078022145389376</v>
      </c>
      <c r="K710" s="2">
        <f t="shared" si="84"/>
        <v>15.950297200466037</v>
      </c>
    </row>
    <row r="711" spans="1:11" ht="13.5" x14ac:dyDescent="0.25">
      <c r="A711" s="3">
        <v>43039</v>
      </c>
      <c r="B711" s="2">
        <v>16.043199999999999</v>
      </c>
      <c r="C711" s="2">
        <f t="shared" si="85"/>
        <v>-5.8200000000002916E-2</v>
      </c>
      <c r="D711" s="2">
        <f t="shared" si="86"/>
        <v>16.04682</v>
      </c>
      <c r="E711" s="2">
        <f t="shared" si="80"/>
        <v>16.030270000000002</v>
      </c>
      <c r="F711" s="2">
        <f t="shared" si="81"/>
        <v>16.082605000000001</v>
      </c>
      <c r="G711" s="2">
        <f t="shared" si="83"/>
        <v>16.268796000000005</v>
      </c>
      <c r="H711" s="2">
        <f t="shared" si="79"/>
        <v>13.447251499999988</v>
      </c>
      <c r="I711" s="2">
        <f t="array" ref="I711">SUMPRODUCT(B695:B714, (ROW(B695:B714)-ROW(B695)+1)) / (20*21/2)</f>
        <v>16.029445238095239</v>
      </c>
      <c r="J711" s="2">
        <f t="shared" si="82"/>
        <v>16.07470575059039</v>
      </c>
      <c r="K711" s="2">
        <f t="shared" si="84"/>
        <v>15.953940447506586</v>
      </c>
    </row>
    <row r="712" spans="1:11" ht="13.5" x14ac:dyDescent="0.25">
      <c r="A712" s="3">
        <v>43040</v>
      </c>
      <c r="B712" s="2">
        <v>16.016400000000001</v>
      </c>
      <c r="C712" s="2">
        <f t="shared" si="85"/>
        <v>-2.6799999999997937E-2</v>
      </c>
      <c r="D712" s="2">
        <f t="shared" si="86"/>
        <v>16.074559999999998</v>
      </c>
      <c r="E712" s="2">
        <f t="shared" si="80"/>
        <v>16.016850000000002</v>
      </c>
      <c r="F712" s="2">
        <f t="shared" si="81"/>
        <v>16.083725000000001</v>
      </c>
      <c r="G712" s="2">
        <f t="shared" si="83"/>
        <v>16.267902000000007</v>
      </c>
      <c r="H712" s="2">
        <f t="shared" si="79"/>
        <v>13.472328499999993</v>
      </c>
      <c r="I712" s="2">
        <f t="array" ref="I712">SUMPRODUCT(B696:B715, (ROW(B696:B715)-ROW(B696)+1)) / (20*21/2)</f>
        <v>16.019200000000001</v>
      </c>
      <c r="J712" s="2">
        <f t="shared" si="82"/>
        <v>16.069152821962732</v>
      </c>
      <c r="K712" s="2">
        <f t="shared" si="84"/>
        <v>15.956389841722014</v>
      </c>
    </row>
    <row r="713" spans="1:11" ht="13.5" x14ac:dyDescent="0.25">
      <c r="A713" s="3">
        <v>43041</v>
      </c>
      <c r="B713" s="2">
        <v>15.9716</v>
      </c>
      <c r="C713" s="2">
        <f t="shared" si="85"/>
        <v>-4.4800000000000395E-2</v>
      </c>
      <c r="D713" s="2">
        <f t="shared" si="86"/>
        <v>16.047699999999999</v>
      </c>
      <c r="E713" s="2">
        <f t="shared" si="80"/>
        <v>15.999840000000001</v>
      </c>
      <c r="F713" s="2">
        <f t="shared" si="81"/>
        <v>16.065825000000004</v>
      </c>
      <c r="G713" s="2">
        <f t="shared" si="83"/>
        <v>16.266558000000003</v>
      </c>
      <c r="H713" s="2">
        <f t="shared" si="79"/>
        <v>13.497181499999989</v>
      </c>
      <c r="I713" s="2">
        <f t="array" ref="I713">SUMPRODUCT(B697:B716, (ROW(B697:B716)-ROW(B697)+1)) / (20*21/2)</f>
        <v>16.018437142857145</v>
      </c>
      <c r="J713" s="2">
        <f t="shared" si="82"/>
        <v>16.0598620770139</v>
      </c>
      <c r="K713" s="2">
        <f t="shared" si="84"/>
        <v>15.956986318517229</v>
      </c>
    </row>
    <row r="714" spans="1:11" ht="13.5" x14ac:dyDescent="0.25">
      <c r="A714" s="3">
        <v>43042</v>
      </c>
      <c r="B714" s="2">
        <v>15.9716</v>
      </c>
      <c r="C714" s="2">
        <f t="shared" si="85"/>
        <v>0</v>
      </c>
      <c r="D714" s="2">
        <f t="shared" si="86"/>
        <v>16.02084</v>
      </c>
      <c r="E714" s="2">
        <f t="shared" si="80"/>
        <v>15.99536</v>
      </c>
      <c r="F714" s="2">
        <f t="shared" si="81"/>
        <v>16.056875000000002</v>
      </c>
      <c r="G714" s="2">
        <f t="shared" si="83"/>
        <v>16.266558000000003</v>
      </c>
      <c r="H714" s="2">
        <f t="shared" ref="H714:H777" si="87">AVERAGE(B515:B714)</f>
        <v>13.522389499999992</v>
      </c>
      <c r="I714" s="2">
        <f t="array" ref="I714">SUMPRODUCT(B698:B717, (ROW(B698:B717)-ROW(B698)+1)) / (20*21/2)</f>
        <v>16.018419523809523</v>
      </c>
      <c r="J714" s="2">
        <f t="shared" si="82"/>
        <v>16.051456164917337</v>
      </c>
      <c r="K714" s="2">
        <f t="shared" si="84"/>
        <v>15.957559404065574</v>
      </c>
    </row>
    <row r="715" spans="1:11" ht="13.5" x14ac:dyDescent="0.25">
      <c r="A715" s="3">
        <v>43045</v>
      </c>
      <c r="B715" s="2">
        <v>15.949299999999999</v>
      </c>
      <c r="C715" s="2">
        <f t="shared" si="85"/>
        <v>-2.2300000000001319E-2</v>
      </c>
      <c r="D715" s="2">
        <f t="shared" si="86"/>
        <v>15.99042</v>
      </c>
      <c r="E715" s="2">
        <f t="shared" si="80"/>
        <v>16.00207</v>
      </c>
      <c r="F715" s="2">
        <f t="shared" si="81"/>
        <v>16.046810000000001</v>
      </c>
      <c r="G715" s="2">
        <f t="shared" si="83"/>
        <v>16.266112000000003</v>
      </c>
      <c r="H715" s="2">
        <f t="shared" si="87"/>
        <v>13.547446499999994</v>
      </c>
      <c r="I715" s="2">
        <f t="array" ref="I715">SUMPRODUCT(B699:B718, (ROW(B699:B718)-ROW(B699)+1)) / (20*21/2)</f>
        <v>16.025324761904766</v>
      </c>
      <c r="J715" s="2">
        <f t="shared" si="82"/>
        <v>16.041727006353781</v>
      </c>
      <c r="K715" s="2">
        <f t="shared" si="84"/>
        <v>15.957235505866924</v>
      </c>
    </row>
    <row r="716" spans="1:11" ht="13.5" x14ac:dyDescent="0.25">
      <c r="A716" s="3">
        <v>43046</v>
      </c>
      <c r="B716" s="2">
        <v>16.038799999999998</v>
      </c>
      <c r="C716" s="2">
        <f t="shared" si="85"/>
        <v>8.9499999999999247E-2</v>
      </c>
      <c r="D716" s="2">
        <f t="shared" si="86"/>
        <v>15.98954</v>
      </c>
      <c r="E716" s="2">
        <f t="shared" ref="E716:E779" si="88">AVERAGE(B707:B716)</f>
        <v>16.018180000000001</v>
      </c>
      <c r="F716" s="2">
        <f t="shared" si="81"/>
        <v>16.038985</v>
      </c>
      <c r="G716" s="2">
        <f t="shared" si="83"/>
        <v>16.265040000000003</v>
      </c>
      <c r="H716" s="2">
        <f t="shared" si="87"/>
        <v>13.572832499999993</v>
      </c>
      <c r="I716" s="2">
        <f t="array" ref="I716">SUMPRODUCT(B700:B719, (ROW(B700:B719)-ROW(B700)+1)) / (20*21/2)</f>
        <v>16.027749999999997</v>
      </c>
      <c r="J716" s="2">
        <f t="shared" si="82"/>
        <v>16.041448243843895</v>
      </c>
      <c r="K716" s="2">
        <f t="shared" si="84"/>
        <v>15.960434113479986</v>
      </c>
    </row>
    <row r="717" spans="1:11" ht="13.5" x14ac:dyDescent="0.25">
      <c r="A717" s="3">
        <v>43047</v>
      </c>
      <c r="B717" s="2">
        <v>16.038799999999998</v>
      </c>
      <c r="C717" s="2">
        <f t="shared" si="85"/>
        <v>0</v>
      </c>
      <c r="D717" s="2">
        <f t="shared" si="86"/>
        <v>15.994019999999997</v>
      </c>
      <c r="E717" s="2">
        <f t="shared" si="88"/>
        <v>16.034290000000002</v>
      </c>
      <c r="F717" s="2">
        <f t="shared" si="81"/>
        <v>16.033394999999999</v>
      </c>
      <c r="G717" s="2">
        <f t="shared" si="83"/>
        <v>16.261910000000004</v>
      </c>
      <c r="H717" s="2">
        <f t="shared" si="87"/>
        <v>13.598257999999992</v>
      </c>
      <c r="I717" s="2">
        <f t="array" ref="I717">SUMPRODUCT(B701:B720, (ROW(B701:B720)-ROW(B701)+1)) / (20*21/2)</f>
        <v>16.055105238095237</v>
      </c>
      <c r="J717" s="2">
        <f t="shared" si="82"/>
        <v>16.041196030144476</v>
      </c>
      <c r="K717" s="2">
        <f t="shared" si="84"/>
        <v>15.963507285500379</v>
      </c>
    </row>
    <row r="718" spans="1:11" ht="13.5" x14ac:dyDescent="0.25">
      <c r="A718" s="3">
        <v>43048</v>
      </c>
      <c r="B718" s="2">
        <v>16.105899999999998</v>
      </c>
      <c r="C718" s="2">
        <f t="shared" si="85"/>
        <v>6.7099999999999937E-2</v>
      </c>
      <c r="D718" s="2">
        <f t="shared" si="86"/>
        <v>16.020879999999998</v>
      </c>
      <c r="E718" s="2">
        <f t="shared" si="88"/>
        <v>16.034289999999999</v>
      </c>
      <c r="F718" s="2">
        <f t="shared" si="81"/>
        <v>16.035634999999999</v>
      </c>
      <c r="G718" s="2">
        <f t="shared" si="83"/>
        <v>16.250368000000002</v>
      </c>
      <c r="H718" s="2">
        <f t="shared" si="87"/>
        <v>13.624018999999992</v>
      </c>
      <c r="I718" s="2">
        <f t="array" ref="I718">SUMPRODUCT(B702:B721, (ROW(B702:B721)-ROW(B702)+1)) / (20*21/2)</f>
        <v>16.073962857142856</v>
      </c>
      <c r="J718" s="2">
        <f t="shared" si="82"/>
        <v>16.047358312987861</v>
      </c>
      <c r="K718" s="2">
        <f t="shared" si="84"/>
        <v>15.969091313519973</v>
      </c>
    </row>
    <row r="719" spans="1:11" ht="13.5" x14ac:dyDescent="0.25">
      <c r="A719" s="3">
        <v>43049</v>
      </c>
      <c r="B719" s="2">
        <v>16.0611</v>
      </c>
      <c r="C719" s="2">
        <f t="shared" si="85"/>
        <v>-4.4799999999998619E-2</v>
      </c>
      <c r="D719" s="2">
        <f t="shared" si="86"/>
        <v>16.038779999999999</v>
      </c>
      <c r="E719" s="2">
        <f t="shared" si="88"/>
        <v>16.029809999999998</v>
      </c>
      <c r="F719" s="2">
        <f t="shared" si="81"/>
        <v>16.037870000000002</v>
      </c>
      <c r="G719" s="2">
        <f t="shared" si="83"/>
        <v>16.228894000000004</v>
      </c>
      <c r="H719" s="2">
        <f t="shared" si="87"/>
        <v>13.649713999999992</v>
      </c>
      <c r="I719" s="2">
        <f t="array" ref="I719">SUMPRODUCT(B703:B722, (ROW(B703:B722)-ROW(B703)+1)) / (20*21/2)</f>
        <v>16.08043952380952</v>
      </c>
      <c r="J719" s="2">
        <f t="shared" si="82"/>
        <v>16.048667045084255</v>
      </c>
      <c r="K719" s="2">
        <f t="shared" si="84"/>
        <v>15.972699497303504</v>
      </c>
    </row>
    <row r="720" spans="1:11" ht="13.5" x14ac:dyDescent="0.25">
      <c r="A720" s="3">
        <v>43052</v>
      </c>
      <c r="B720" s="2">
        <v>16.325099999999999</v>
      </c>
      <c r="C720" s="2">
        <f t="shared" si="85"/>
        <v>0.26399999999999935</v>
      </c>
      <c r="D720" s="2">
        <f t="shared" si="86"/>
        <v>16.113939999999996</v>
      </c>
      <c r="E720" s="2">
        <f t="shared" si="88"/>
        <v>16.05218</v>
      </c>
      <c r="F720" s="2">
        <f t="shared" si="81"/>
        <v>16.046595000000003</v>
      </c>
      <c r="G720" s="2">
        <f t="shared" si="83"/>
        <v>16.210998000000004</v>
      </c>
      <c r="H720" s="2">
        <f t="shared" si="87"/>
        <v>13.676925999999991</v>
      </c>
      <c r="I720" s="2">
        <f t="array" ref="I720">SUMPRODUCT(B704:B723, (ROW(B704:B723)-ROW(B704)+1)) / (20*21/2)</f>
        <v>16.088341428571429</v>
      </c>
      <c r="J720" s="2">
        <f t="shared" si="82"/>
        <v>16.074993993171468</v>
      </c>
      <c r="K720" s="2">
        <f t="shared" si="84"/>
        <v>15.98651912486023</v>
      </c>
    </row>
    <row r="721" spans="1:11" ht="13.5" x14ac:dyDescent="0.25">
      <c r="A721" s="3">
        <v>43053</v>
      </c>
      <c r="B721" s="2">
        <v>16.244599999999998</v>
      </c>
      <c r="C721" s="2">
        <f t="shared" si="85"/>
        <v>-8.0500000000000682E-2</v>
      </c>
      <c r="D721" s="2">
        <f t="shared" si="86"/>
        <v>16.155099999999997</v>
      </c>
      <c r="E721" s="2">
        <f t="shared" si="88"/>
        <v>16.072319999999998</v>
      </c>
      <c r="F721" s="2">
        <f t="shared" si="81"/>
        <v>16.051295000000003</v>
      </c>
      <c r="G721" s="2">
        <f t="shared" si="83"/>
        <v>16.194088000000001</v>
      </c>
      <c r="H721" s="2">
        <f t="shared" si="87"/>
        <v>13.703538499999993</v>
      </c>
      <c r="I721" s="2">
        <f t="array" ref="I721">SUMPRODUCT(B705:B724, (ROW(B705:B724)-ROW(B705)+1)) / (20*21/2)</f>
        <v>16.097143333333332</v>
      </c>
      <c r="J721" s="2">
        <f t="shared" si="82"/>
        <v>16.091146946202755</v>
      </c>
      <c r="K721" s="2">
        <f t="shared" si="84"/>
        <v>15.996639943493161</v>
      </c>
    </row>
    <row r="722" spans="1:11" ht="13.5" x14ac:dyDescent="0.25">
      <c r="A722" s="3">
        <v>43054</v>
      </c>
      <c r="B722" s="2">
        <v>16.119299999999999</v>
      </c>
      <c r="C722" s="2">
        <f t="shared" si="85"/>
        <v>-0.1252999999999993</v>
      </c>
      <c r="D722" s="2">
        <f t="shared" si="86"/>
        <v>16.171199999999999</v>
      </c>
      <c r="E722" s="2">
        <f t="shared" si="88"/>
        <v>16.082609999999999</v>
      </c>
      <c r="F722" s="2">
        <f t="shared" si="81"/>
        <v>16.049730000000004</v>
      </c>
      <c r="G722" s="2">
        <f t="shared" si="83"/>
        <v>16.180756000000002</v>
      </c>
      <c r="H722" s="2">
        <f t="shared" si="87"/>
        <v>13.729563999999991</v>
      </c>
      <c r="I722" s="2">
        <f t="array" ref="I722">SUMPRODUCT(B706:B725, (ROW(B706:B725)-ROW(B706)+1)) / (20*21/2)</f>
        <v>16.103215238095238</v>
      </c>
      <c r="J722" s="2">
        <f t="shared" si="82"/>
        <v>16.09382818942154</v>
      </c>
      <c r="K722" s="2">
        <f t="shared" si="84"/>
        <v>16.001450141787547</v>
      </c>
    </row>
    <row r="723" spans="1:11" ht="13.5" x14ac:dyDescent="0.25">
      <c r="A723" s="3">
        <v>43055</v>
      </c>
      <c r="B723" s="2">
        <v>16.1327</v>
      </c>
      <c r="C723" s="2">
        <f t="shared" si="85"/>
        <v>1.3400000000000745E-2</v>
      </c>
      <c r="D723" s="2">
        <f t="shared" si="86"/>
        <v>16.176560000000002</v>
      </c>
      <c r="E723" s="2">
        <f t="shared" si="88"/>
        <v>16.09872</v>
      </c>
      <c r="F723" s="2">
        <f t="shared" si="81"/>
        <v>16.049280000000003</v>
      </c>
      <c r="G723" s="2">
        <f t="shared" si="83"/>
        <v>16.170556000000001</v>
      </c>
      <c r="H723" s="2">
        <f t="shared" si="87"/>
        <v>13.756010999999994</v>
      </c>
      <c r="I723" s="2">
        <f t="array" ref="I723">SUMPRODUCT(B707:B726, (ROW(B707:B726)-ROW(B707)+1)) / (20*21/2)</f>
        <v>16.107729523809525</v>
      </c>
      <c r="J723" s="2">
        <f t="shared" si="82"/>
        <v>16.097530266619486</v>
      </c>
      <c r="K723" s="2">
        <f t="shared" si="84"/>
        <v>16.00659719505078</v>
      </c>
    </row>
    <row r="724" spans="1:11" ht="13.5" x14ac:dyDescent="0.25">
      <c r="A724" s="3">
        <v>43056</v>
      </c>
      <c r="B724" s="2">
        <v>16.1417</v>
      </c>
      <c r="C724" s="2">
        <f t="shared" si="85"/>
        <v>9.0000000000003411E-3</v>
      </c>
      <c r="D724" s="2">
        <f t="shared" si="86"/>
        <v>16.192679999999999</v>
      </c>
      <c r="E724" s="2">
        <f t="shared" si="88"/>
        <v>16.115730000000003</v>
      </c>
      <c r="F724" s="2">
        <f t="shared" ref="F724:F787" si="89">AVERAGE(B705:B724)</f>
        <v>16.055545000000002</v>
      </c>
      <c r="G724" s="2">
        <f t="shared" si="83"/>
        <v>16.164113999999998</v>
      </c>
      <c r="H724" s="2">
        <f t="shared" si="87"/>
        <v>13.782502999999995</v>
      </c>
      <c r="I724" s="2">
        <f t="array" ref="I724">SUMPRODUCT(B708:B727, (ROW(B708:B727)-ROW(B708)+1)) / (20*21/2)</f>
        <v>16.112390952380949</v>
      </c>
      <c r="J724" s="2">
        <f t="shared" si="82"/>
        <v>16.10173690789382</v>
      </c>
      <c r="K724" s="2">
        <f t="shared" si="84"/>
        <v>16.011895344264474</v>
      </c>
    </row>
    <row r="725" spans="1:11" ht="13.5" x14ac:dyDescent="0.25">
      <c r="A725" s="3">
        <v>43059</v>
      </c>
      <c r="B725" s="2">
        <v>16.119299999999999</v>
      </c>
      <c r="C725" s="2">
        <f t="shared" si="85"/>
        <v>-2.2400000000001086E-2</v>
      </c>
      <c r="D725" s="2">
        <f t="shared" si="86"/>
        <v>16.151519999999998</v>
      </c>
      <c r="E725" s="2">
        <f t="shared" si="88"/>
        <v>16.132729999999999</v>
      </c>
      <c r="F725" s="2">
        <f t="shared" si="89"/>
        <v>16.067400000000003</v>
      </c>
      <c r="G725" s="2">
        <f t="shared" si="83"/>
        <v>16.15785</v>
      </c>
      <c r="H725" s="2">
        <f t="shared" si="87"/>
        <v>13.808882999999996</v>
      </c>
      <c r="I725" s="2">
        <f t="array" ref="I725">SUMPRODUCT(B709:B728, (ROW(B709:B728)-ROW(B709)+1)) / (20*21/2)</f>
        <v>16.117992857142863</v>
      </c>
      <c r="J725" s="2">
        <f t="shared" ref="J725:J788" si="90">$J$4*B725+J724*(1-$J$4)</f>
        <v>16.103409583332503</v>
      </c>
      <c r="K725" s="2">
        <f t="shared" si="84"/>
        <v>16.01610729154822</v>
      </c>
    </row>
    <row r="726" spans="1:11" ht="13.5" x14ac:dyDescent="0.25">
      <c r="A726" s="3">
        <v>43060</v>
      </c>
      <c r="B726" s="2">
        <v>16.114799999999999</v>
      </c>
      <c r="C726" s="2">
        <f t="shared" si="85"/>
        <v>-4.5000000000001705E-3</v>
      </c>
      <c r="D726" s="2">
        <f t="shared" si="86"/>
        <v>16.12556</v>
      </c>
      <c r="E726" s="2">
        <f t="shared" si="88"/>
        <v>16.140329999999999</v>
      </c>
      <c r="F726" s="2">
        <f t="shared" si="89"/>
        <v>16.079255</v>
      </c>
      <c r="G726" s="2">
        <f t="shared" si="83"/>
        <v>16.149081999999996</v>
      </c>
      <c r="H726" s="2">
        <f t="shared" si="87"/>
        <v>13.835260499999995</v>
      </c>
      <c r="I726" s="2">
        <f t="array" ref="I726">SUMPRODUCT(B710:B729, (ROW(B710:B729)-ROW(B710)+1)) / (20*21/2)</f>
        <v>16.13147714285714</v>
      </c>
      <c r="J726" s="2">
        <f t="shared" si="90"/>
        <v>16.104494384919885</v>
      </c>
      <c r="K726" s="2">
        <f t="shared" si="84"/>
        <v>16.019977593840448</v>
      </c>
    </row>
    <row r="727" spans="1:11" ht="13.5" x14ac:dyDescent="0.25">
      <c r="A727" s="3">
        <v>43061</v>
      </c>
      <c r="B727" s="2">
        <v>16.1282</v>
      </c>
      <c r="C727" s="2">
        <f t="shared" si="85"/>
        <v>1.3400000000000745E-2</v>
      </c>
      <c r="D727" s="2">
        <f t="shared" si="86"/>
        <v>16.127339999999997</v>
      </c>
      <c r="E727" s="2">
        <f t="shared" si="88"/>
        <v>16.149269999999998</v>
      </c>
      <c r="F727" s="2">
        <f t="shared" si="89"/>
        <v>16.09178</v>
      </c>
      <c r="G727" s="2">
        <f t="shared" si="83"/>
        <v>16.132527999999997</v>
      </c>
      <c r="H727" s="2">
        <f t="shared" si="87"/>
        <v>13.861684999999996</v>
      </c>
      <c r="I727" s="2">
        <f t="array" ref="I727">SUMPRODUCT(B711:B730, (ROW(B711:B730)-ROW(B711)+1)) / (20*21/2)</f>
        <v>16.144343809523807</v>
      </c>
      <c r="J727" s="2">
        <f t="shared" si="90"/>
        <v>16.106752062546562</v>
      </c>
      <c r="K727" s="2">
        <f t="shared" si="84"/>
        <v>16.024221609768272</v>
      </c>
    </row>
    <row r="728" spans="1:11" ht="13.5" x14ac:dyDescent="0.25">
      <c r="A728" s="3">
        <v>43062</v>
      </c>
      <c r="B728" s="2">
        <v>16.150600000000001</v>
      </c>
      <c r="C728" s="2">
        <f t="shared" si="85"/>
        <v>2.2400000000001086E-2</v>
      </c>
      <c r="D728" s="2">
        <f t="shared" si="86"/>
        <v>16.130919999999996</v>
      </c>
      <c r="E728" s="2">
        <f t="shared" si="88"/>
        <v>16.153739999999999</v>
      </c>
      <c r="F728" s="2">
        <f t="shared" si="89"/>
        <v>16.094014999999999</v>
      </c>
      <c r="G728" s="2">
        <f t="shared" si="83"/>
        <v>16.116421999999996</v>
      </c>
      <c r="H728" s="2">
        <f t="shared" si="87"/>
        <v>13.888083499999995</v>
      </c>
      <c r="I728" s="2">
        <f t="array" ref="I728">SUMPRODUCT(B712:B731, (ROW(B712:B731)-ROW(B712)+1)) / (20*21/2)</f>
        <v>16.152733333333334</v>
      </c>
      <c r="J728" s="2">
        <f t="shared" si="90"/>
        <v>16.110928056589746</v>
      </c>
      <c r="K728" s="2">
        <f t="shared" si="84"/>
        <v>16.02917762507148</v>
      </c>
    </row>
    <row r="729" spans="1:11" ht="13.5" x14ac:dyDescent="0.25">
      <c r="A729" s="3">
        <v>43063</v>
      </c>
      <c r="B729" s="2">
        <v>16.235600000000002</v>
      </c>
      <c r="C729" s="2">
        <f t="shared" si="85"/>
        <v>8.5000000000000853E-2</v>
      </c>
      <c r="D729" s="2">
        <f t="shared" si="86"/>
        <v>16.149700000000003</v>
      </c>
      <c r="E729" s="2">
        <f t="shared" si="88"/>
        <v>16.171189999999999</v>
      </c>
      <c r="F729" s="2">
        <f t="shared" si="89"/>
        <v>16.100499999999997</v>
      </c>
      <c r="G729" s="2">
        <f t="shared" si="83"/>
        <v>16.110069999999997</v>
      </c>
      <c r="H729" s="2">
        <f t="shared" si="87"/>
        <v>13.914492999999995</v>
      </c>
      <c r="I729" s="2">
        <f t="array" ref="I729">SUMPRODUCT(B713:B732, (ROW(B713:B732)-ROW(B713)+1)) / (20*21/2)</f>
        <v>16.160398571428573</v>
      </c>
      <c r="J729" s="2">
        <f t="shared" si="90"/>
        <v>16.12280157500977</v>
      </c>
      <c r="K729" s="2">
        <f t="shared" si="84"/>
        <v>16.037272620166718</v>
      </c>
    </row>
    <row r="730" spans="1:11" ht="13.5" x14ac:dyDescent="0.25">
      <c r="A730" s="3">
        <v>43066</v>
      </c>
      <c r="B730" s="2">
        <v>16.235600000000002</v>
      </c>
      <c r="C730" s="2">
        <f t="shared" si="85"/>
        <v>0</v>
      </c>
      <c r="D730" s="2">
        <f t="shared" si="86"/>
        <v>16.17296</v>
      </c>
      <c r="E730" s="2">
        <f t="shared" si="88"/>
        <v>16.162240000000001</v>
      </c>
      <c r="F730" s="2">
        <f t="shared" si="89"/>
        <v>16.107209999999998</v>
      </c>
      <c r="G730" s="2">
        <f t="shared" si="83"/>
        <v>16.103718000000001</v>
      </c>
      <c r="H730" s="2">
        <f t="shared" si="87"/>
        <v>13.941257499999995</v>
      </c>
      <c r="I730" s="2">
        <f t="array" ref="I730">SUMPRODUCT(B714:B733, (ROW(B714:B733)-ROW(B714)+1)) / (20*21/2)</f>
        <v>16.167211904761906</v>
      </c>
      <c r="J730" s="2">
        <f t="shared" si="90"/>
        <v>16.133544282151696</v>
      </c>
      <c r="K730" s="2">
        <f t="shared" si="84"/>
        <v>16.045050164473906</v>
      </c>
    </row>
    <row r="731" spans="1:11" ht="13.5" x14ac:dyDescent="0.25">
      <c r="A731" s="3">
        <v>43067</v>
      </c>
      <c r="B731" s="2">
        <v>16.1953</v>
      </c>
      <c r="C731" s="2">
        <f t="shared" si="85"/>
        <v>-4.0300000000002001E-2</v>
      </c>
      <c r="D731" s="2">
        <f t="shared" si="86"/>
        <v>16.189060000000005</v>
      </c>
      <c r="E731" s="2">
        <f t="shared" si="88"/>
        <v>16.157310000000003</v>
      </c>
      <c r="F731" s="2">
        <f t="shared" si="89"/>
        <v>16.114814999999997</v>
      </c>
      <c r="G731" s="2">
        <f t="shared" si="83"/>
        <v>16.099243999999999</v>
      </c>
      <c r="H731" s="2">
        <f t="shared" si="87"/>
        <v>13.967603499999996</v>
      </c>
      <c r="I731" s="2">
        <f t="array" ref="I731">SUMPRODUCT(B715:B734, (ROW(B715:B734)-ROW(B715)+1)) / (20*21/2)</f>
        <v>16.169131428571426</v>
      </c>
      <c r="J731" s="2">
        <f t="shared" si="90"/>
        <v>16.139425779089631</v>
      </c>
      <c r="K731" s="2">
        <f t="shared" si="84"/>
        <v>16.050942314886694</v>
      </c>
    </row>
    <row r="732" spans="1:11" ht="13.5" x14ac:dyDescent="0.25">
      <c r="A732" s="3">
        <v>43068</v>
      </c>
      <c r="B732" s="2">
        <v>16.1953</v>
      </c>
      <c r="C732" s="2">
        <f t="shared" si="85"/>
        <v>0</v>
      </c>
      <c r="D732" s="2">
        <f t="shared" si="86"/>
        <v>16.202480000000001</v>
      </c>
      <c r="E732" s="2">
        <f t="shared" si="88"/>
        <v>16.164909999999999</v>
      </c>
      <c r="F732" s="2">
        <f t="shared" si="89"/>
        <v>16.123759999999997</v>
      </c>
      <c r="G732" s="2">
        <f t="shared" si="83"/>
        <v>16.094769999999997</v>
      </c>
      <c r="H732" s="2">
        <f t="shared" si="87"/>
        <v>13.993752499999994</v>
      </c>
      <c r="I732" s="2">
        <f t="array" ref="I732">SUMPRODUCT(B716:B735, (ROW(B716:B735)-ROW(B716)+1)) / (20*21/2)</f>
        <v>16.178272380952379</v>
      </c>
      <c r="J732" s="2">
        <f t="shared" si="90"/>
        <v>16.144747133462047</v>
      </c>
      <c r="K732" s="2">
        <f t="shared" si="84"/>
        <v>16.056603400577412</v>
      </c>
    </row>
    <row r="733" spans="1:11" ht="13.5" x14ac:dyDescent="0.25">
      <c r="A733" s="3">
        <v>43069</v>
      </c>
      <c r="B733" s="2">
        <v>16.1953</v>
      </c>
      <c r="C733" s="2">
        <f t="shared" si="85"/>
        <v>0</v>
      </c>
      <c r="D733" s="2">
        <f t="shared" si="86"/>
        <v>16.21142</v>
      </c>
      <c r="E733" s="2">
        <f t="shared" si="88"/>
        <v>16.17117</v>
      </c>
      <c r="F733" s="2">
        <f t="shared" si="89"/>
        <v>16.134944999999995</v>
      </c>
      <c r="G733" s="2">
        <f t="shared" si="83"/>
        <v>16.089400000000001</v>
      </c>
      <c r="H733" s="2">
        <f t="shared" si="87"/>
        <v>14.019704499999991</v>
      </c>
      <c r="I733" s="2">
        <f t="array" ref="I733">SUMPRODUCT(B717:B736, (ROW(B717:B736)-ROW(B717)+1)) / (20*21/2)</f>
        <v>16.183895238095236</v>
      </c>
      <c r="J733" s="2">
        <f t="shared" si="90"/>
        <v>16.149561692179947</v>
      </c>
      <c r="K733" s="2">
        <f t="shared" si="84"/>
        <v>16.06204248290771</v>
      </c>
    </row>
    <row r="734" spans="1:11" ht="13.5" x14ac:dyDescent="0.25">
      <c r="A734" s="3">
        <v>43073</v>
      </c>
      <c r="B734" s="2">
        <v>16.155100000000001</v>
      </c>
      <c r="C734" s="2">
        <f t="shared" si="85"/>
        <v>-4.0199999999998681E-2</v>
      </c>
      <c r="D734" s="2">
        <f t="shared" si="86"/>
        <v>16.195320000000002</v>
      </c>
      <c r="E734" s="2">
        <f t="shared" si="88"/>
        <v>16.172510000000003</v>
      </c>
      <c r="F734" s="2">
        <f t="shared" si="89"/>
        <v>16.144119999999997</v>
      </c>
      <c r="G734" s="2">
        <f t="shared" si="83"/>
        <v>16.084479999999999</v>
      </c>
      <c r="H734" s="2">
        <f t="shared" si="87"/>
        <v>14.045671999999991</v>
      </c>
      <c r="I734" s="2">
        <f t="array" ref="I734">SUMPRODUCT(B718:B737, (ROW(B718:B737)-ROW(B718)+1)) / (20*21/2)</f>
        <v>16.186532857142858</v>
      </c>
      <c r="J734" s="2">
        <f t="shared" si="90"/>
        <v>16.150089150067572</v>
      </c>
      <c r="K734" s="2">
        <f t="shared" si="84"/>
        <v>16.065691797303487</v>
      </c>
    </row>
    <row r="735" spans="1:11" ht="13.5" x14ac:dyDescent="0.25">
      <c r="A735" s="3">
        <v>43074</v>
      </c>
      <c r="B735" s="2">
        <v>16.240100000000002</v>
      </c>
      <c r="C735" s="2">
        <f t="shared" si="85"/>
        <v>8.5000000000000853E-2</v>
      </c>
      <c r="D735" s="2">
        <f t="shared" si="86"/>
        <v>16.19622</v>
      </c>
      <c r="E735" s="2">
        <f t="shared" si="88"/>
        <v>16.184590000000004</v>
      </c>
      <c r="F735" s="2">
        <f t="shared" si="89"/>
        <v>16.158659999999994</v>
      </c>
      <c r="G735" s="2">
        <f t="shared" si="83"/>
        <v>16.084479999999996</v>
      </c>
      <c r="H735" s="2">
        <f t="shared" si="87"/>
        <v>14.072064499999989</v>
      </c>
      <c r="I735" s="2">
        <f t="array" ref="I735">SUMPRODUCT(B719:B738, (ROW(B719:B738)-ROW(B719)+1)) / (20*21/2)</f>
        <v>16.190558571428575</v>
      </c>
      <c r="J735" s="2">
        <f t="shared" si="90"/>
        <v>16.158661611965897</v>
      </c>
      <c r="K735" s="2">
        <f t="shared" si="84"/>
        <v>16.072531334664134</v>
      </c>
    </row>
    <row r="736" spans="1:11" ht="13.5" x14ac:dyDescent="0.25">
      <c r="A736" s="3">
        <v>43075</v>
      </c>
      <c r="B736" s="2">
        <v>16.217700000000001</v>
      </c>
      <c r="C736" s="2">
        <f t="shared" si="85"/>
        <v>-2.2400000000001086E-2</v>
      </c>
      <c r="D736" s="2">
        <f t="shared" si="86"/>
        <v>16.200700000000001</v>
      </c>
      <c r="E736" s="2">
        <f t="shared" si="88"/>
        <v>16.194880000000005</v>
      </c>
      <c r="F736" s="2">
        <f t="shared" si="89"/>
        <v>16.167604999999998</v>
      </c>
      <c r="G736" s="2">
        <f t="shared" si="83"/>
        <v>16.091189999999997</v>
      </c>
      <c r="H736" s="2">
        <f t="shared" si="87"/>
        <v>14.098344999999989</v>
      </c>
      <c r="I736" s="2">
        <f t="array" ref="I736">SUMPRODUCT(B720:B739, (ROW(B720:B739)-ROW(B720)+1)) / (20*21/2)</f>
        <v>16.191918571428573</v>
      </c>
      <c r="J736" s="2">
        <f t="shared" si="90"/>
        <v>16.164284315588194</v>
      </c>
      <c r="K736" s="2">
        <f t="shared" si="84"/>
        <v>16.078224223500836</v>
      </c>
    </row>
    <row r="737" spans="1:11" ht="13.5" x14ac:dyDescent="0.25">
      <c r="A737" s="3">
        <v>43076</v>
      </c>
      <c r="B737" s="2">
        <v>16.1953</v>
      </c>
      <c r="C737" s="2">
        <f t="shared" si="85"/>
        <v>-2.2400000000001086E-2</v>
      </c>
      <c r="D737" s="2">
        <f t="shared" si="86"/>
        <v>16.200700000000001</v>
      </c>
      <c r="E737" s="2">
        <f t="shared" si="88"/>
        <v>16.201590000000003</v>
      </c>
      <c r="F737" s="2">
        <f t="shared" si="89"/>
        <v>16.175429999999999</v>
      </c>
      <c r="G737" s="2">
        <f t="shared" si="83"/>
        <v>16.095215999999997</v>
      </c>
      <c r="H737" s="2">
        <f t="shared" si="87"/>
        <v>14.124809499999987</v>
      </c>
      <c r="I737" s="2">
        <f t="array" ref="I737">SUMPRODUCT(B721:B740, (ROW(B721:B740)-ROW(B721)+1)) / (20*21/2)</f>
        <v>16.192639523809522</v>
      </c>
      <c r="J737" s="2">
        <f t="shared" si="90"/>
        <v>16.167238190294082</v>
      </c>
      <c r="K737" s="2">
        <f t="shared" si="84"/>
        <v>16.082815430422372</v>
      </c>
    </row>
    <row r="738" spans="1:11" ht="13.5" x14ac:dyDescent="0.25">
      <c r="A738" s="3">
        <v>43077</v>
      </c>
      <c r="B738" s="2">
        <v>16.217700000000001</v>
      </c>
      <c r="C738" s="2">
        <f t="shared" si="85"/>
        <v>2.2400000000001086E-2</v>
      </c>
      <c r="D738" s="2">
        <f t="shared" si="86"/>
        <v>16.205180000000002</v>
      </c>
      <c r="E738" s="2">
        <f t="shared" si="88"/>
        <v>16.208300000000001</v>
      </c>
      <c r="F738" s="2">
        <f t="shared" si="89"/>
        <v>16.181019999999997</v>
      </c>
      <c r="G738" s="2">
        <f t="shared" si="83"/>
        <v>16.099689999999995</v>
      </c>
      <c r="H738" s="2">
        <f t="shared" si="87"/>
        <v>14.151385999999992</v>
      </c>
      <c r="I738" s="2">
        <f t="array" ref="I738">SUMPRODUCT(B722:B741, (ROW(B722:B741)-ROW(B722)+1)) / (20*21/2)</f>
        <v>16.19397857142857</v>
      </c>
      <c r="J738" s="2">
        <f t="shared" si="90"/>
        <v>16.172044076932742</v>
      </c>
      <c r="K738" s="2">
        <f t="shared" si="84"/>
        <v>16.088105021386198</v>
      </c>
    </row>
    <row r="739" spans="1:11" ht="13.5" x14ac:dyDescent="0.25">
      <c r="A739" s="3">
        <v>43080</v>
      </c>
      <c r="B739" s="2">
        <v>16.1953</v>
      </c>
      <c r="C739" s="2">
        <f t="shared" si="85"/>
        <v>-2.2400000000001086E-2</v>
      </c>
      <c r="D739" s="2">
        <f t="shared" si="86"/>
        <v>16.21322</v>
      </c>
      <c r="E739" s="2">
        <f t="shared" si="88"/>
        <v>16.204270000000001</v>
      </c>
      <c r="F739" s="2">
        <f t="shared" si="89"/>
        <v>16.187729999999995</v>
      </c>
      <c r="G739" s="2">
        <f t="shared" si="83"/>
        <v>16.103805999999999</v>
      </c>
      <c r="H739" s="2">
        <f t="shared" si="87"/>
        <v>14.177554499999991</v>
      </c>
      <c r="I739" s="2">
        <f t="array" ref="I739">SUMPRODUCT(B723:B742, (ROW(B723:B742)-ROW(B723)+1)) / (20*21/2)</f>
        <v>16.182771428571431</v>
      </c>
      <c r="J739" s="2">
        <f t="shared" si="90"/>
        <v>16.174258926748671</v>
      </c>
      <c r="K739" s="2">
        <f t="shared" si="84"/>
        <v>16.09230874603772</v>
      </c>
    </row>
    <row r="740" spans="1:11" ht="13.5" x14ac:dyDescent="0.25">
      <c r="A740" s="3">
        <v>43081</v>
      </c>
      <c r="B740" s="2">
        <v>16.1953</v>
      </c>
      <c r="C740" s="2">
        <f t="shared" si="85"/>
        <v>0</v>
      </c>
      <c r="D740" s="2">
        <f t="shared" si="86"/>
        <v>16.204259999999998</v>
      </c>
      <c r="E740" s="2">
        <f t="shared" si="88"/>
        <v>16.200240000000001</v>
      </c>
      <c r="F740" s="2">
        <f t="shared" si="89"/>
        <v>16.181239999999995</v>
      </c>
      <c r="G740" s="2">
        <f t="shared" si="83"/>
        <v>16.111857999999998</v>
      </c>
      <c r="H740" s="2">
        <f t="shared" si="87"/>
        <v>14.203427499999989</v>
      </c>
      <c r="I740" s="2">
        <f t="array" ref="I740">SUMPRODUCT(B724:B743, (ROW(B724:B743)-ROW(B724)+1)) / (20*21/2)</f>
        <v>16.171841428571426</v>
      </c>
      <c r="J740" s="2">
        <f t="shared" si="90"/>
        <v>16.176262838486892</v>
      </c>
      <c r="K740" s="2">
        <f t="shared" si="84"/>
        <v>16.096347618742122</v>
      </c>
    </row>
    <row r="741" spans="1:11" ht="13.5" x14ac:dyDescent="0.25">
      <c r="A741" s="3">
        <v>43082</v>
      </c>
      <c r="B741" s="2">
        <v>16.1953</v>
      </c>
      <c r="C741" s="2">
        <f t="shared" si="85"/>
        <v>0</v>
      </c>
      <c r="D741" s="2">
        <f t="shared" si="86"/>
        <v>16.199780000000001</v>
      </c>
      <c r="E741" s="2">
        <f t="shared" si="88"/>
        <v>16.200240000000001</v>
      </c>
      <c r="F741" s="2">
        <f t="shared" si="89"/>
        <v>16.178774999999995</v>
      </c>
      <c r="G741" s="2">
        <f t="shared" si="83"/>
        <v>16.119015999999998</v>
      </c>
      <c r="H741" s="2">
        <f t="shared" si="87"/>
        <v>14.229379499999986</v>
      </c>
      <c r="I741" s="2">
        <f t="array" ref="I741">SUMPRODUCT(B725:B744, (ROW(B725:B744)-ROW(B725)+1)) / (20*21/2)</f>
        <v>16.161252380952376</v>
      </c>
      <c r="J741" s="2">
        <f t="shared" si="90"/>
        <v>16.178075901488139</v>
      </c>
      <c r="K741" s="2">
        <f t="shared" si="84"/>
        <v>16.100228104281648</v>
      </c>
    </row>
    <row r="742" spans="1:11" ht="13.5" x14ac:dyDescent="0.25">
      <c r="A742" s="3">
        <v>43083</v>
      </c>
      <c r="B742" s="2">
        <v>16.0611</v>
      </c>
      <c r="C742" s="2">
        <f t="shared" si="85"/>
        <v>-0.13419999999999987</v>
      </c>
      <c r="D742" s="2">
        <f t="shared" si="86"/>
        <v>16.172940000000001</v>
      </c>
      <c r="E742" s="2">
        <f t="shared" si="88"/>
        <v>16.186820000000004</v>
      </c>
      <c r="F742" s="2">
        <f t="shared" si="89"/>
        <v>16.175864999999998</v>
      </c>
      <c r="G742" s="2">
        <f t="shared" si="83"/>
        <v>16.120357999999996</v>
      </c>
      <c r="H742" s="2">
        <f t="shared" si="87"/>
        <v>14.254384499999984</v>
      </c>
      <c r="I742" s="2">
        <f t="array" ref="I742">SUMPRODUCT(B726:B745, (ROW(B726:B745)-ROW(B726)+1)) / (20*21/2)</f>
        <v>16.150199523809519</v>
      </c>
      <c r="J742" s="2">
        <f t="shared" si="90"/>
        <v>16.16693533944165</v>
      </c>
      <c r="K742" s="2">
        <f t="shared" si="84"/>
        <v>16.098693668819624</v>
      </c>
    </row>
    <row r="743" spans="1:11" ht="13.5" x14ac:dyDescent="0.25">
      <c r="A743" s="3">
        <v>43084</v>
      </c>
      <c r="B743" s="2">
        <v>16.0611</v>
      </c>
      <c r="C743" s="2">
        <f t="shared" si="85"/>
        <v>0</v>
      </c>
      <c r="D743" s="2">
        <f t="shared" si="86"/>
        <v>16.141619999999996</v>
      </c>
      <c r="E743" s="2">
        <f t="shared" si="88"/>
        <v>16.173400000000004</v>
      </c>
      <c r="F743" s="2">
        <f t="shared" si="89"/>
        <v>16.172284999999999</v>
      </c>
      <c r="G743" s="2">
        <f t="shared" si="83"/>
        <v>16.114987999999997</v>
      </c>
      <c r="H743" s="2">
        <f t="shared" si="87"/>
        <v>14.279290499999986</v>
      </c>
      <c r="I743" s="2">
        <f t="array" ref="I743">SUMPRODUCT(B727:B746, (ROW(B727:B746)-ROW(B727)+1)) / (20*21/2)</f>
        <v>16.136056666666665</v>
      </c>
      <c r="J743" s="2">
        <f t="shared" si="90"/>
        <v>16.156855783304351</v>
      </c>
      <c r="K743" s="2">
        <f t="shared" si="84"/>
        <v>16.097219407297288</v>
      </c>
    </row>
    <row r="744" spans="1:11" ht="13.5" x14ac:dyDescent="0.25">
      <c r="A744" s="3">
        <v>43087</v>
      </c>
      <c r="B744" s="2">
        <v>16.0611</v>
      </c>
      <c r="C744" s="2">
        <f t="shared" si="85"/>
        <v>0</v>
      </c>
      <c r="D744" s="2">
        <f t="shared" si="86"/>
        <v>16.11478</v>
      </c>
      <c r="E744" s="2">
        <f t="shared" si="88"/>
        <v>16.164000000000005</v>
      </c>
      <c r="F744" s="2">
        <f t="shared" si="89"/>
        <v>16.168255000000002</v>
      </c>
      <c r="G744" s="2">
        <f t="shared" si="83"/>
        <v>16.113197999999997</v>
      </c>
      <c r="H744" s="2">
        <f t="shared" si="87"/>
        <v>14.304196499999984</v>
      </c>
      <c r="I744" s="2">
        <f t="array" ref="I744">SUMPRODUCT(B728:B747, (ROW(B728:B747)-ROW(B728)+1)) / (20*21/2)</f>
        <v>16.130906190476189</v>
      </c>
      <c r="J744" s="2">
        <f t="shared" si="90"/>
        <v>16.147736184894413</v>
      </c>
      <c r="K744" s="2">
        <f t="shared" si="84"/>
        <v>16.095802959952298</v>
      </c>
    </row>
    <row r="745" spans="1:11" ht="13.5" x14ac:dyDescent="0.25">
      <c r="A745" s="3">
        <v>43088</v>
      </c>
      <c r="B745" s="2">
        <v>16.052199999999999</v>
      </c>
      <c r="C745" s="2">
        <f t="shared" si="85"/>
        <v>-8.9000000000005741E-3</v>
      </c>
      <c r="D745" s="2">
        <f t="shared" si="86"/>
        <v>16.08616</v>
      </c>
      <c r="E745" s="2">
        <f t="shared" si="88"/>
        <v>16.145209999999999</v>
      </c>
      <c r="F745" s="2">
        <f t="shared" si="89"/>
        <v>16.164900000000006</v>
      </c>
      <c r="G745" s="2">
        <f t="shared" si="83"/>
        <v>16.111229999999999</v>
      </c>
      <c r="H745" s="2">
        <f t="shared" si="87"/>
        <v>14.328959499999986</v>
      </c>
      <c r="I745" s="2">
        <f t="array" ref="I745">SUMPRODUCT(B729:B748, (ROW(B729:B748)-ROW(B729)+1)) / (20*21/2)</f>
        <v>16.13225238095238</v>
      </c>
      <c r="J745" s="2">
        <f t="shared" si="90"/>
        <v>16.138637500618756</v>
      </c>
      <c r="K745" s="2">
        <f t="shared" si="84"/>
        <v>16.094093039954167</v>
      </c>
    </row>
    <row r="746" spans="1:11" ht="13.5" x14ac:dyDescent="0.25">
      <c r="A746" s="3">
        <v>43089</v>
      </c>
      <c r="B746" s="2">
        <v>16.016400000000001</v>
      </c>
      <c r="C746" s="2">
        <f t="shared" si="85"/>
        <v>-3.5799999999998278E-2</v>
      </c>
      <c r="D746" s="2">
        <f t="shared" si="86"/>
        <v>16.050380000000001</v>
      </c>
      <c r="E746" s="2">
        <f t="shared" si="88"/>
        <v>16.125080000000001</v>
      </c>
      <c r="F746" s="2">
        <f t="shared" si="89"/>
        <v>16.159980000000001</v>
      </c>
      <c r="G746" s="2">
        <f t="shared" si="83"/>
        <v>16.107651999999995</v>
      </c>
      <c r="H746" s="2">
        <f t="shared" si="87"/>
        <v>14.353464999999986</v>
      </c>
      <c r="I746" s="2">
        <f t="array" ref="I746">SUMPRODUCT(B730:B749, (ROW(B730:B749)-ROW(B730)+1)) / (20*21/2)</f>
        <v>16.130929999999999</v>
      </c>
      <c r="J746" s="2">
        <f t="shared" si="90"/>
        <v>16.126995833893162</v>
      </c>
      <c r="K746" s="2">
        <f t="shared" si="84"/>
        <v>16.091046254073611</v>
      </c>
    </row>
    <row r="747" spans="1:11" ht="13.5" x14ac:dyDescent="0.25">
      <c r="A747" s="3">
        <v>43090</v>
      </c>
      <c r="B747" s="2">
        <v>16.105899999999998</v>
      </c>
      <c r="C747" s="2">
        <f t="shared" si="85"/>
        <v>8.949999999999747E-2</v>
      </c>
      <c r="D747" s="2">
        <f t="shared" si="86"/>
        <v>16.059339999999999</v>
      </c>
      <c r="E747" s="2">
        <f t="shared" si="88"/>
        <v>16.116139999999998</v>
      </c>
      <c r="F747" s="2">
        <f t="shared" si="89"/>
        <v>16.158865000000002</v>
      </c>
      <c r="G747" s="2">
        <f t="shared" si="83"/>
        <v>16.106757999999999</v>
      </c>
      <c r="H747" s="2">
        <f t="shared" si="87"/>
        <v>14.378476999999984</v>
      </c>
      <c r="I747" s="2">
        <f t="array" ref="I747">SUMPRODUCT(B731:B750, (ROW(B731:B750)-ROW(B731)+1)) / (20*21/2)</f>
        <v>16.135148095238094</v>
      </c>
      <c r="J747" s="2">
        <f t="shared" si="90"/>
        <v>16.124986706855719</v>
      </c>
      <c r="K747" s="2">
        <f t="shared" si="84"/>
        <v>16.091628753913859</v>
      </c>
    </row>
    <row r="748" spans="1:11" ht="13.5" x14ac:dyDescent="0.25">
      <c r="A748" s="3">
        <v>43091</v>
      </c>
      <c r="B748" s="2">
        <v>16.172999999999998</v>
      </c>
      <c r="C748" s="2">
        <f t="shared" si="85"/>
        <v>6.7099999999999937E-2</v>
      </c>
      <c r="D748" s="2">
        <f t="shared" si="86"/>
        <v>16.081720000000001</v>
      </c>
      <c r="E748" s="2">
        <f t="shared" si="88"/>
        <v>16.111669999999997</v>
      </c>
      <c r="F748" s="2">
        <f t="shared" si="89"/>
        <v>16.159984999999999</v>
      </c>
      <c r="G748" s="2">
        <f t="shared" si="83"/>
        <v>16.108995999999998</v>
      </c>
      <c r="H748" s="2">
        <f t="shared" si="87"/>
        <v>14.403745499999983</v>
      </c>
      <c r="I748" s="2">
        <f t="array" ref="I748">SUMPRODUCT(B732:B751, (ROW(B732:B751)-ROW(B732)+1)) / (20*21/2)</f>
        <v>16.139536666666668</v>
      </c>
      <c r="J748" s="2">
        <f t="shared" si="90"/>
        <v>16.129559401440886</v>
      </c>
      <c r="K748" s="2">
        <f t="shared" si="84"/>
        <v>16.094819783172142</v>
      </c>
    </row>
    <row r="749" spans="1:11" ht="13.5" x14ac:dyDescent="0.25">
      <c r="A749" s="3">
        <v>43094</v>
      </c>
      <c r="B749" s="2">
        <v>16.146100000000001</v>
      </c>
      <c r="C749" s="2">
        <f t="shared" si="85"/>
        <v>-2.6899999999997704E-2</v>
      </c>
      <c r="D749" s="2">
        <f t="shared" si="86"/>
        <v>16.09872</v>
      </c>
      <c r="E749" s="2">
        <f t="shared" si="88"/>
        <v>16.106749999999998</v>
      </c>
      <c r="F749" s="2">
        <f t="shared" si="89"/>
        <v>16.15551</v>
      </c>
      <c r="G749" s="2">
        <f t="shared" si="83"/>
        <v>16.11159</v>
      </c>
      <c r="H749" s="2">
        <f t="shared" si="87"/>
        <v>14.428879499999985</v>
      </c>
      <c r="I749" s="2">
        <f t="array" ref="I749">SUMPRODUCT(B733:B752, (ROW(B733:B752)-ROW(B733)+1)) / (20*21/2)</f>
        <v>16.149865714285713</v>
      </c>
      <c r="J749" s="2">
        <f t="shared" si="90"/>
        <v>16.131134696541753</v>
      </c>
      <c r="K749" s="2">
        <f t="shared" si="84"/>
        <v>16.096830772067353</v>
      </c>
    </row>
    <row r="750" spans="1:11" ht="13.5" x14ac:dyDescent="0.25">
      <c r="A750" s="3">
        <v>43095</v>
      </c>
      <c r="B750" s="2">
        <v>16.1998</v>
      </c>
      <c r="C750" s="2">
        <f t="shared" si="85"/>
        <v>5.3699999999999193E-2</v>
      </c>
      <c r="D750" s="2">
        <f t="shared" si="86"/>
        <v>16.128239999999998</v>
      </c>
      <c r="E750" s="2">
        <f t="shared" si="88"/>
        <v>16.107199999999999</v>
      </c>
      <c r="F750" s="2">
        <f t="shared" si="89"/>
        <v>16.15372</v>
      </c>
      <c r="G750" s="2">
        <f t="shared" si="83"/>
        <v>16.112573999999999</v>
      </c>
      <c r="H750" s="2">
        <f t="shared" si="87"/>
        <v>14.454459499999984</v>
      </c>
      <c r="I750" s="2">
        <f t="array" ref="I750">SUMPRODUCT(B734:B753, (ROW(B734:B753)-ROW(B734)+1)) / (20*21/2)</f>
        <v>16.162008571428572</v>
      </c>
      <c r="J750" s="2">
        <f t="shared" si="90"/>
        <v>16.137674249252061</v>
      </c>
      <c r="K750" s="2">
        <f t="shared" si="84"/>
        <v>16.100868781005889</v>
      </c>
    </row>
    <row r="751" spans="1:11" ht="13.5" x14ac:dyDescent="0.25">
      <c r="A751" s="3">
        <v>43096</v>
      </c>
      <c r="B751" s="2">
        <v>16.1998</v>
      </c>
      <c r="C751" s="2">
        <f t="shared" si="85"/>
        <v>0</v>
      </c>
      <c r="D751" s="2">
        <f t="shared" si="86"/>
        <v>16.164919999999999</v>
      </c>
      <c r="E751" s="2">
        <f t="shared" si="88"/>
        <v>16.10765</v>
      </c>
      <c r="F751" s="2">
        <f t="shared" si="89"/>
        <v>16.153945</v>
      </c>
      <c r="G751" s="2">
        <f t="shared" si="83"/>
        <v>16.113557999999998</v>
      </c>
      <c r="H751" s="2">
        <f t="shared" si="87"/>
        <v>14.479526999999983</v>
      </c>
      <c r="I751" s="2">
        <f t="array" ref="I751">SUMPRODUCT(B735:B754, (ROW(B735:B754)-ROW(B735)+1)) / (20*21/2)</f>
        <v>16.182249047619049</v>
      </c>
      <c r="J751" s="2">
        <f t="shared" si="90"/>
        <v>16.143590987418531</v>
      </c>
      <c r="K751" s="2">
        <f t="shared" si="84"/>
        <v>16.104748436652716</v>
      </c>
    </row>
    <row r="752" spans="1:11" ht="13.5" x14ac:dyDescent="0.25">
      <c r="A752" s="3">
        <v>43097</v>
      </c>
      <c r="B752" s="2">
        <v>16.2624</v>
      </c>
      <c r="C752" s="2">
        <f t="shared" si="85"/>
        <v>6.2599999999999767E-2</v>
      </c>
      <c r="D752" s="2">
        <f t="shared" si="86"/>
        <v>16.19622</v>
      </c>
      <c r="E752" s="2">
        <f t="shared" si="88"/>
        <v>16.127780000000001</v>
      </c>
      <c r="F752" s="2">
        <f t="shared" si="89"/>
        <v>16.157299999999999</v>
      </c>
      <c r="G752" s="2">
        <f t="shared" si="83"/>
        <v>16.115793999999998</v>
      </c>
      <c r="H752" s="2">
        <f t="shared" si="87"/>
        <v>14.504848499999982</v>
      </c>
      <c r="I752" s="2">
        <f t="array" ref="I752">SUMPRODUCT(B736:B755, (ROW(B736:B755)-ROW(B736)+1)) / (20*21/2)</f>
        <v>16.182274285714286</v>
      </c>
      <c r="J752" s="2">
        <f t="shared" si="90"/>
        <v>16.154906131473908</v>
      </c>
      <c r="K752" s="2">
        <f t="shared" si="84"/>
        <v>16.110930850901632</v>
      </c>
    </row>
    <row r="753" spans="1:11" ht="13.5" x14ac:dyDescent="0.25">
      <c r="A753" s="3">
        <v>43098</v>
      </c>
      <c r="B753" s="2">
        <v>16.284800000000001</v>
      </c>
      <c r="C753" s="2">
        <f t="shared" si="85"/>
        <v>2.2400000000001086E-2</v>
      </c>
      <c r="D753" s="2">
        <f t="shared" si="86"/>
        <v>16.218579999999999</v>
      </c>
      <c r="E753" s="2">
        <f t="shared" si="88"/>
        <v>16.15015</v>
      </c>
      <c r="F753" s="2">
        <f t="shared" si="89"/>
        <v>16.161775000000002</v>
      </c>
      <c r="G753" s="2">
        <f t="shared" si="83"/>
        <v>16.118655999999998</v>
      </c>
      <c r="H753" s="2">
        <f t="shared" si="87"/>
        <v>14.530281999999984</v>
      </c>
      <c r="I753" s="2">
        <f t="array" ref="I753">SUMPRODUCT(B737:B756, (ROW(B737:B756)-ROW(B737)+1)) / (20*21/2)</f>
        <v>16.196247619047618</v>
      </c>
      <c r="J753" s="2">
        <f t="shared" si="90"/>
        <v>16.16727697609544</v>
      </c>
      <c r="K753" s="2">
        <f t="shared" si="84"/>
        <v>16.11774924890549</v>
      </c>
    </row>
    <row r="754" spans="1:11" ht="13.5" x14ac:dyDescent="0.25">
      <c r="A754" s="3">
        <v>43102</v>
      </c>
      <c r="B754" s="2">
        <v>16.374300000000002</v>
      </c>
      <c r="C754" s="2">
        <f t="shared" si="85"/>
        <v>8.9500000000001023E-2</v>
      </c>
      <c r="D754" s="2">
        <f t="shared" si="86"/>
        <v>16.264220000000002</v>
      </c>
      <c r="E754" s="2">
        <f t="shared" si="88"/>
        <v>16.181469999999997</v>
      </c>
      <c r="F754" s="2">
        <f t="shared" si="89"/>
        <v>16.172735000000003</v>
      </c>
      <c r="G754" s="2">
        <f t="shared" ref="G754:G817" si="91">AVERAGE(B705:B754)</f>
        <v>16.125813999999995</v>
      </c>
      <c r="H754" s="2">
        <f t="shared" si="87"/>
        <v>14.556556999999982</v>
      </c>
      <c r="I754" s="2">
        <f t="array" ref="I754">SUMPRODUCT(B738:B757, (ROW(B738:B757)-ROW(B738)+1)) / (20*21/2)</f>
        <v>16.226371428571429</v>
      </c>
      <c r="J754" s="2">
        <f t="shared" si="90"/>
        <v>16.18699345456254</v>
      </c>
      <c r="K754" s="2">
        <f t="shared" si="84"/>
        <v>16.127810062673902</v>
      </c>
    </row>
    <row r="755" spans="1:11" ht="13.5" x14ac:dyDescent="0.25">
      <c r="A755" s="3">
        <v>43103</v>
      </c>
      <c r="B755" s="2">
        <v>16.172999999999998</v>
      </c>
      <c r="C755" s="2">
        <f t="shared" si="85"/>
        <v>-0.20130000000000337</v>
      </c>
      <c r="D755" s="2">
        <f t="shared" si="86"/>
        <v>16.258860000000002</v>
      </c>
      <c r="E755" s="2">
        <f t="shared" si="88"/>
        <v>16.193549999999998</v>
      </c>
      <c r="F755" s="2">
        <f t="shared" si="89"/>
        <v>16.16938</v>
      </c>
      <c r="G755" s="2">
        <f t="shared" si="91"/>
        <v>16.131629999999994</v>
      </c>
      <c r="H755" s="2">
        <f t="shared" si="87"/>
        <v>14.582160499999981</v>
      </c>
      <c r="I755" s="2">
        <f t="array" ref="I755">SUMPRODUCT(B739:B758, (ROW(B739:B758)-ROW(B739)+1)) / (20*21/2)</f>
        <v>16.27511761904762</v>
      </c>
      <c r="J755" s="2">
        <f t="shared" si="90"/>
        <v>16.185660744604203</v>
      </c>
      <c r="K755" s="2">
        <f t="shared" ref="K755:K818" si="92">$K$4*B755+(1-$K$4)*K754</f>
        <v>16.129582217078848</v>
      </c>
    </row>
    <row r="756" spans="1:11" ht="13.5" x14ac:dyDescent="0.25">
      <c r="A756" s="3">
        <v>43104</v>
      </c>
      <c r="B756" s="2">
        <v>16.316099999999999</v>
      </c>
      <c r="C756" s="2">
        <f t="shared" si="85"/>
        <v>0.14310000000000045</v>
      </c>
      <c r="D756" s="2">
        <f t="shared" si="86"/>
        <v>16.282120000000003</v>
      </c>
      <c r="E756" s="2">
        <f t="shared" si="88"/>
        <v>16.223520000000001</v>
      </c>
      <c r="F756" s="2">
        <f t="shared" si="89"/>
        <v>16.174300000000002</v>
      </c>
      <c r="G756" s="2">
        <f t="shared" si="91"/>
        <v>16.140397999999994</v>
      </c>
      <c r="H756" s="2">
        <f t="shared" si="87"/>
        <v>14.607769999999983</v>
      </c>
      <c r="I756" s="2">
        <f t="array" ref="I756">SUMPRODUCT(B740:B759, (ROW(B740:B759)-ROW(B740)+1)) / (20*21/2)</f>
        <v>16.323267619047623</v>
      </c>
      <c r="J756" s="2">
        <f t="shared" si="90"/>
        <v>16.198083530832374</v>
      </c>
      <c r="K756" s="2">
        <f t="shared" si="92"/>
        <v>16.136896639938502</v>
      </c>
    </row>
    <row r="757" spans="1:11" ht="13.5" x14ac:dyDescent="0.25">
      <c r="A757" s="3">
        <v>43105</v>
      </c>
      <c r="B757" s="2">
        <v>16.490600000000001</v>
      </c>
      <c r="C757" s="2">
        <f t="shared" si="85"/>
        <v>0.17450000000000188</v>
      </c>
      <c r="D757" s="2">
        <f t="shared" si="86"/>
        <v>16.327760000000001</v>
      </c>
      <c r="E757" s="2">
        <f t="shared" si="88"/>
        <v>16.261990000000001</v>
      </c>
      <c r="F757" s="2">
        <f t="shared" si="89"/>
        <v>16.189064999999999</v>
      </c>
      <c r="G757" s="2">
        <f t="shared" si="91"/>
        <v>16.152655999999993</v>
      </c>
      <c r="H757" s="2">
        <f t="shared" si="87"/>
        <v>14.634784499999983</v>
      </c>
      <c r="I757" s="2">
        <f t="array" ref="I757">SUMPRODUCT(B741:B760, (ROW(B741:B760)-ROW(B741)+1)) / (20*21/2)</f>
        <v>16.374458095238094</v>
      </c>
      <c r="J757" s="2">
        <f t="shared" si="90"/>
        <v>16.22594224218167</v>
      </c>
      <c r="K757" s="2">
        <f t="shared" si="92"/>
        <v>16.150767359940915</v>
      </c>
    </row>
    <row r="758" spans="1:11" ht="13.5" x14ac:dyDescent="0.25">
      <c r="A758" s="3">
        <v>43108</v>
      </c>
      <c r="B758" s="2">
        <v>16.700900000000001</v>
      </c>
      <c r="C758" s="2">
        <f t="shared" si="85"/>
        <v>0.21030000000000015</v>
      </c>
      <c r="D758" s="2">
        <f t="shared" si="86"/>
        <v>16.410980000000002</v>
      </c>
      <c r="E758" s="2">
        <f t="shared" si="88"/>
        <v>16.314779999999999</v>
      </c>
      <c r="F758" s="2">
        <f t="shared" si="89"/>
        <v>16.213224999999998</v>
      </c>
      <c r="G758" s="2">
        <f t="shared" si="91"/>
        <v>16.164555999999994</v>
      </c>
      <c r="H758" s="2">
        <f t="shared" si="87"/>
        <v>14.662692499999983</v>
      </c>
      <c r="I758" s="2">
        <f t="array" ref="I758">SUMPRODUCT(B742:B761, (ROW(B742:B761)-ROW(B742)+1)) / (20*21/2)</f>
        <v>16.461231428571431</v>
      </c>
      <c r="J758" s="2">
        <f t="shared" si="90"/>
        <v>16.271176314354843</v>
      </c>
      <c r="K758" s="2">
        <f t="shared" si="92"/>
        <v>16.172341188962839</v>
      </c>
    </row>
    <row r="759" spans="1:11" ht="13.5" x14ac:dyDescent="0.25">
      <c r="A759" s="3">
        <v>43109</v>
      </c>
      <c r="B759" s="2">
        <v>16.718800000000002</v>
      </c>
      <c r="C759" s="2">
        <f t="shared" si="85"/>
        <v>1.7900000000000915E-2</v>
      </c>
      <c r="D759" s="2">
        <f t="shared" si="86"/>
        <v>16.479880000000001</v>
      </c>
      <c r="E759" s="2">
        <f t="shared" si="88"/>
        <v>16.372050000000002</v>
      </c>
      <c r="F759" s="2">
        <f t="shared" si="89"/>
        <v>16.239399999999996</v>
      </c>
      <c r="G759" s="2">
        <f t="shared" si="91"/>
        <v>16.176813999999993</v>
      </c>
      <c r="H759" s="2">
        <f t="shared" si="87"/>
        <v>14.690689999999984</v>
      </c>
      <c r="I759" s="2">
        <f t="array" ref="I759">SUMPRODUCT(B743:B762, (ROW(B743:B762)-ROW(B743)+1)) / (20*21/2)</f>
        <v>16.573146190476191</v>
      </c>
      <c r="J759" s="2">
        <f t="shared" si="90"/>
        <v>16.313807141559142</v>
      </c>
      <c r="K759" s="2">
        <f t="shared" si="92"/>
        <v>16.193770946258415</v>
      </c>
    </row>
    <row r="760" spans="1:11" ht="13.5" x14ac:dyDescent="0.25">
      <c r="A760" s="3">
        <v>43110</v>
      </c>
      <c r="B760" s="2">
        <v>16.776900000000001</v>
      </c>
      <c r="C760" s="2">
        <f t="shared" si="85"/>
        <v>5.8099999999999596E-2</v>
      </c>
      <c r="D760" s="2">
        <f t="shared" si="86"/>
        <v>16.600659999999998</v>
      </c>
      <c r="E760" s="2">
        <f t="shared" si="88"/>
        <v>16.429759999999998</v>
      </c>
      <c r="F760" s="2">
        <f t="shared" si="89"/>
        <v>16.26848</v>
      </c>
      <c r="G760" s="2">
        <f t="shared" si="91"/>
        <v>16.19032399999999</v>
      </c>
      <c r="H760" s="2">
        <f t="shared" si="87"/>
        <v>14.718977999999982</v>
      </c>
      <c r="I760" s="2">
        <f t="array" ref="I760">SUMPRODUCT(B744:B763, (ROW(B744:B763)-ROW(B744)+1)) / (20*21/2)</f>
        <v>16.708062380952381</v>
      </c>
      <c r="J760" s="2">
        <f t="shared" si="90"/>
        <v>16.357911223315416</v>
      </c>
      <c r="K760" s="2">
        <f t="shared" si="92"/>
        <v>16.216638752287498</v>
      </c>
    </row>
    <row r="761" spans="1:11" ht="13.5" x14ac:dyDescent="0.25">
      <c r="A761" s="3">
        <v>43111</v>
      </c>
      <c r="B761" s="2">
        <v>17.179600000000001</v>
      </c>
      <c r="C761" s="2">
        <f t="shared" si="85"/>
        <v>0.40269999999999939</v>
      </c>
      <c r="D761" s="2">
        <f t="shared" si="86"/>
        <v>16.773360000000004</v>
      </c>
      <c r="E761" s="2">
        <f t="shared" si="88"/>
        <v>16.527740000000001</v>
      </c>
      <c r="F761" s="2">
        <f t="shared" si="89"/>
        <v>16.317695000000001</v>
      </c>
      <c r="G761" s="2">
        <f t="shared" si="91"/>
        <v>16.213051999999994</v>
      </c>
      <c r="H761" s="2">
        <f t="shared" si="87"/>
        <v>14.748983999999982</v>
      </c>
      <c r="I761" s="2">
        <f t="array" ref="I761">SUMPRODUCT(B745:B764, (ROW(B745:B764)-ROW(B745)+1)) / (20*21/2)</f>
        <v>16.843193809523807</v>
      </c>
      <c r="J761" s="2">
        <f t="shared" si="90"/>
        <v>16.436167297285376</v>
      </c>
      <c r="K761" s="2">
        <f t="shared" si="92"/>
        <v>16.254401938472302</v>
      </c>
    </row>
    <row r="762" spans="1:11" ht="13.5" x14ac:dyDescent="0.25">
      <c r="A762" s="3">
        <v>43112</v>
      </c>
      <c r="B762" s="2">
        <v>17.492799999999999</v>
      </c>
      <c r="C762" s="2">
        <f t="shared" si="85"/>
        <v>0.31319999999999837</v>
      </c>
      <c r="D762" s="2">
        <f t="shared" si="86"/>
        <v>16.973800000000004</v>
      </c>
      <c r="E762" s="2">
        <f t="shared" si="88"/>
        <v>16.650780000000001</v>
      </c>
      <c r="F762" s="2">
        <f t="shared" si="89"/>
        <v>16.389279999999999</v>
      </c>
      <c r="G762" s="2">
        <f t="shared" si="91"/>
        <v>16.242579999999993</v>
      </c>
      <c r="H762" s="2">
        <f t="shared" si="87"/>
        <v>14.780555999999981</v>
      </c>
      <c r="I762" s="2">
        <f t="array" ref="I762">SUMPRODUCT(B746:B765, (ROW(B746:B765)-ROW(B746)+1)) / (20*21/2)</f>
        <v>17.037761904761901</v>
      </c>
      <c r="J762" s="2">
        <f t="shared" si="90"/>
        <v>16.536798983258198</v>
      </c>
      <c r="K762" s="2">
        <f t="shared" si="92"/>
        <v>16.302966568336135</v>
      </c>
    </row>
    <row r="763" spans="1:11" ht="13.5" x14ac:dyDescent="0.25">
      <c r="A763" s="3">
        <v>43115</v>
      </c>
      <c r="B763" s="2">
        <v>17.805900000000001</v>
      </c>
      <c r="C763" s="2">
        <f t="shared" si="85"/>
        <v>0.31310000000000215</v>
      </c>
      <c r="D763" s="2">
        <f t="shared" si="86"/>
        <v>17.194799999999997</v>
      </c>
      <c r="E763" s="2">
        <f t="shared" si="88"/>
        <v>16.802889999999998</v>
      </c>
      <c r="F763" s="2">
        <f t="shared" si="89"/>
        <v>16.476520000000001</v>
      </c>
      <c r="G763" s="2">
        <f t="shared" si="91"/>
        <v>16.279265999999993</v>
      </c>
      <c r="H763" s="2">
        <f t="shared" si="87"/>
        <v>14.813476499999981</v>
      </c>
      <c r="I763" s="2">
        <f t="array" ref="I763">SUMPRODUCT(B747:B766, (ROW(B747:B766)-ROW(B747)+1)) / (20*21/2)</f>
        <v>17.238039523809523</v>
      </c>
      <c r="J763" s="2">
        <f t="shared" si="90"/>
        <v>16.657665746757417</v>
      </c>
      <c r="K763" s="2">
        <f t="shared" si="92"/>
        <v>16.361905134283738</v>
      </c>
    </row>
    <row r="764" spans="1:11" ht="13.5" x14ac:dyDescent="0.25">
      <c r="A764" s="3">
        <v>43116</v>
      </c>
      <c r="B764" s="2">
        <v>17.895399999999999</v>
      </c>
      <c r="C764" s="2">
        <f t="shared" si="85"/>
        <v>8.949999999999747E-2</v>
      </c>
      <c r="D764" s="2">
        <f t="shared" si="86"/>
        <v>17.430119999999999</v>
      </c>
      <c r="E764" s="2">
        <f t="shared" si="88"/>
        <v>16.954999999999998</v>
      </c>
      <c r="F764" s="2">
        <f t="shared" si="89"/>
        <v>16.568234999999998</v>
      </c>
      <c r="G764" s="2">
        <f t="shared" si="91"/>
        <v>16.317741999999996</v>
      </c>
      <c r="H764" s="2">
        <f t="shared" si="87"/>
        <v>14.846962999999981</v>
      </c>
      <c r="I764" s="2">
        <f t="array" ref="I764">SUMPRODUCT(B748:B767, (ROW(B748:B767)-ROW(B748)+1)) / (20*21/2)</f>
        <v>17.417828095238097</v>
      </c>
      <c r="J764" s="2">
        <f t="shared" si="90"/>
        <v>16.775545199447187</v>
      </c>
      <c r="K764" s="2">
        <f t="shared" si="92"/>
        <v>16.422042187841239</v>
      </c>
    </row>
    <row r="765" spans="1:11" ht="13.5" x14ac:dyDescent="0.25">
      <c r="A765" s="3">
        <v>43117</v>
      </c>
      <c r="B765" s="2">
        <v>18.6112</v>
      </c>
      <c r="C765" s="2">
        <f t="shared" si="85"/>
        <v>0.71580000000000155</v>
      </c>
      <c r="D765" s="2">
        <f t="shared" si="86"/>
        <v>17.796979999999998</v>
      </c>
      <c r="E765" s="2">
        <f t="shared" si="88"/>
        <v>17.198819999999998</v>
      </c>
      <c r="F765" s="2">
        <f t="shared" si="89"/>
        <v>16.696185</v>
      </c>
      <c r="G765" s="2">
        <f t="shared" si="91"/>
        <v>16.370979999999996</v>
      </c>
      <c r="H765" s="2">
        <f t="shared" si="87"/>
        <v>14.88452099999998</v>
      </c>
      <c r="I765" s="2">
        <f t="array" ref="I765">SUMPRODUCT(B749:B768, (ROW(B749:B768)-ROW(B749)+1)) / (20*21/2)</f>
        <v>17.580468095238093</v>
      </c>
      <c r="J765" s="2">
        <f t="shared" si="90"/>
        <v>16.950369466166503</v>
      </c>
      <c r="K765" s="2">
        <f t="shared" si="92"/>
        <v>16.50789151380825</v>
      </c>
    </row>
    <row r="766" spans="1:11" ht="13.5" x14ac:dyDescent="0.25">
      <c r="A766" s="3">
        <v>43118</v>
      </c>
      <c r="B766" s="2">
        <v>18.799099999999999</v>
      </c>
      <c r="C766" s="2">
        <f t="shared" si="85"/>
        <v>0.18789999999999907</v>
      </c>
      <c r="D766" s="2">
        <f t="shared" si="86"/>
        <v>18.120879999999996</v>
      </c>
      <c r="E766" s="2">
        <f t="shared" si="88"/>
        <v>17.447120000000002</v>
      </c>
      <c r="F766" s="2">
        <f t="shared" si="89"/>
        <v>16.835319999999999</v>
      </c>
      <c r="G766" s="2">
        <f t="shared" si="91"/>
        <v>16.426185999999994</v>
      </c>
      <c r="H766" s="2">
        <f t="shared" si="87"/>
        <v>14.922919999999982</v>
      </c>
      <c r="I766" s="2">
        <f t="array" ref="I766">SUMPRODUCT(B750:B769, (ROW(B750:B769)-ROW(B750)+1)) / (20*21/2)</f>
        <v>17.776360952380951</v>
      </c>
      <c r="J766" s="2">
        <f t="shared" si="90"/>
        <v>17.126439040817313</v>
      </c>
      <c r="K766" s="2">
        <f t="shared" si="92"/>
        <v>16.597742826992238</v>
      </c>
    </row>
    <row r="767" spans="1:11" ht="13.5" x14ac:dyDescent="0.25">
      <c r="A767" s="3">
        <v>43119</v>
      </c>
      <c r="B767" s="2">
        <v>18.723099999999999</v>
      </c>
      <c r="C767" s="2">
        <f t="shared" si="85"/>
        <v>-7.6000000000000512E-2</v>
      </c>
      <c r="D767" s="2">
        <f t="shared" si="86"/>
        <v>18.36694</v>
      </c>
      <c r="E767" s="2">
        <f t="shared" si="88"/>
        <v>17.670369999999998</v>
      </c>
      <c r="F767" s="2">
        <f t="shared" si="89"/>
        <v>16.966180000000001</v>
      </c>
      <c r="G767" s="2">
        <f t="shared" si="91"/>
        <v>16.479871999999997</v>
      </c>
      <c r="H767" s="2">
        <f t="shared" si="87"/>
        <v>14.960938999999982</v>
      </c>
      <c r="I767" s="2">
        <f t="array" ref="I767">SUMPRODUCT(B751:B770, (ROW(B751:B770)-ROW(B751)+1)) / (20*21/2)</f>
        <v>17.981387142857145</v>
      </c>
      <c r="J767" s="2">
        <f t="shared" si="90"/>
        <v>17.278501989310904</v>
      </c>
      <c r="K767" s="2">
        <f t="shared" si="92"/>
        <v>16.681090167110188</v>
      </c>
    </row>
    <row r="768" spans="1:11" ht="13.5" x14ac:dyDescent="0.25">
      <c r="A768" s="3">
        <v>43122</v>
      </c>
      <c r="B768" s="2">
        <v>18.6739</v>
      </c>
      <c r="C768" s="2">
        <f t="shared" si="85"/>
        <v>-4.9199999999999022E-2</v>
      </c>
      <c r="D768" s="2">
        <f t="shared" si="86"/>
        <v>18.54054</v>
      </c>
      <c r="E768" s="2">
        <f t="shared" si="88"/>
        <v>17.867669999999997</v>
      </c>
      <c r="F768" s="2">
        <f t="shared" si="89"/>
        <v>17.091225000000001</v>
      </c>
      <c r="G768" s="2">
        <f t="shared" si="91"/>
        <v>16.531231999999996</v>
      </c>
      <c r="H768" s="2">
        <f t="shared" si="87"/>
        <v>14.998218999999981</v>
      </c>
      <c r="I768" s="2">
        <f t="array" ref="I768">SUMPRODUCT(B752:B771, (ROW(B752:B771)-ROW(B752)+1)) / (20*21/2)</f>
        <v>18.160126190476191</v>
      </c>
      <c r="J768" s="2">
        <f t="shared" si="90"/>
        <v>17.41139703794796</v>
      </c>
      <c r="K768" s="2">
        <f t="shared" si="92"/>
        <v>16.759239572321555</v>
      </c>
    </row>
    <row r="769" spans="1:11" ht="13.5" x14ac:dyDescent="0.25">
      <c r="A769" s="3">
        <v>43123</v>
      </c>
      <c r="B769" s="2">
        <v>19.148099999999999</v>
      </c>
      <c r="C769" s="2">
        <f t="shared" si="85"/>
        <v>0.47419999999999973</v>
      </c>
      <c r="D769" s="2">
        <f t="shared" si="86"/>
        <v>18.791080000000001</v>
      </c>
      <c r="E769" s="2">
        <f t="shared" si="88"/>
        <v>18.110599999999998</v>
      </c>
      <c r="F769" s="2">
        <f t="shared" si="89"/>
        <v>17.241325</v>
      </c>
      <c r="G769" s="2">
        <f t="shared" si="91"/>
        <v>16.592971999999996</v>
      </c>
      <c r="H769" s="2">
        <f t="shared" si="87"/>
        <v>15.038165999999981</v>
      </c>
      <c r="I769" s="2">
        <f t="array" ref="I769">SUMPRODUCT(B753:B772, (ROW(B753:B772)-ROW(B753)+1)) / (20*21/2)</f>
        <v>18.348074761904762</v>
      </c>
      <c r="J769" s="2">
        <f t="shared" si="90"/>
        <v>17.576797320048154</v>
      </c>
      <c r="K769" s="2">
        <f t="shared" si="92"/>
        <v>16.852920373406985</v>
      </c>
    </row>
    <row r="770" spans="1:11" ht="13.5" x14ac:dyDescent="0.25">
      <c r="A770" s="3">
        <v>43124</v>
      </c>
      <c r="B770" s="2">
        <v>19.394100000000002</v>
      </c>
      <c r="C770" s="2">
        <f t="shared" si="85"/>
        <v>0.24600000000000222</v>
      </c>
      <c r="D770" s="2">
        <f t="shared" si="86"/>
        <v>18.947660000000003</v>
      </c>
      <c r="E770" s="2">
        <f t="shared" si="88"/>
        <v>18.372319999999998</v>
      </c>
      <c r="F770" s="2">
        <f t="shared" si="89"/>
        <v>17.401039999999998</v>
      </c>
      <c r="G770" s="2">
        <f t="shared" si="91"/>
        <v>16.654351999999996</v>
      </c>
      <c r="H770" s="2">
        <f t="shared" si="87"/>
        <v>15.079145999999982</v>
      </c>
      <c r="I770" s="2">
        <f t="array" ref="I770">SUMPRODUCT(B754:B773, (ROW(B754:B773)-ROW(B754)+1)) / (20*21/2)</f>
        <v>18.533251904761904</v>
      </c>
      <c r="J770" s="2">
        <f t="shared" si="90"/>
        <v>17.749873765757854</v>
      </c>
      <c r="K770" s="2">
        <f t="shared" si="92"/>
        <v>16.952574476410632</v>
      </c>
    </row>
    <row r="771" spans="1:11" ht="13.5" x14ac:dyDescent="0.25">
      <c r="A771" s="3">
        <v>43125</v>
      </c>
      <c r="B771" s="2">
        <v>19.277799999999999</v>
      </c>
      <c r="C771" s="2">
        <f t="shared" si="85"/>
        <v>-0.11630000000000251</v>
      </c>
      <c r="D771" s="2">
        <f t="shared" si="86"/>
        <v>19.043399999999998</v>
      </c>
      <c r="E771" s="2">
        <f t="shared" si="88"/>
        <v>18.582139999999999</v>
      </c>
      <c r="F771" s="2">
        <f t="shared" si="89"/>
        <v>17.554940000000002</v>
      </c>
      <c r="G771" s="2">
        <f t="shared" si="91"/>
        <v>16.715015999999995</v>
      </c>
      <c r="H771" s="2">
        <f t="shared" si="87"/>
        <v>15.119741499999982</v>
      </c>
      <c r="I771" s="2">
        <f t="array" ref="I771">SUMPRODUCT(B755:B774, (ROW(B755:B774)-ROW(B755)+1)) / (20*21/2)</f>
        <v>18.712991904761903</v>
      </c>
      <c r="J771" s="2">
        <f t="shared" si="90"/>
        <v>17.895390549971395</v>
      </c>
      <c r="K771" s="2">
        <f t="shared" si="92"/>
        <v>17.043759791061198</v>
      </c>
    </row>
    <row r="772" spans="1:11" ht="13.5" x14ac:dyDescent="0.25">
      <c r="A772" s="3">
        <v>43126</v>
      </c>
      <c r="B772" s="2">
        <v>19.528400000000001</v>
      </c>
      <c r="C772" s="2">
        <f t="shared" ref="C772:C835" si="93">B772-B771</f>
        <v>0.25060000000000215</v>
      </c>
      <c r="D772" s="2">
        <f t="shared" si="86"/>
        <v>19.204460000000001</v>
      </c>
      <c r="E772" s="2">
        <f t="shared" si="88"/>
        <v>18.785699999999999</v>
      </c>
      <c r="F772" s="2">
        <f t="shared" si="89"/>
        <v>17.718240000000002</v>
      </c>
      <c r="G772" s="2">
        <f t="shared" si="91"/>
        <v>16.783197999999999</v>
      </c>
      <c r="H772" s="2">
        <f t="shared" si="87"/>
        <v>15.161195499999984</v>
      </c>
      <c r="I772" s="2">
        <f t="array" ref="I772">SUMPRODUCT(B756:B775, (ROW(B756:B775)-ROW(B756)+1)) / (20*21/2)</f>
        <v>18.88890285714286</v>
      </c>
      <c r="J772" s="2">
        <f t="shared" si="90"/>
        <v>18.050915259497931</v>
      </c>
      <c r="K772" s="2">
        <f t="shared" si="92"/>
        <v>17.141196661999977</v>
      </c>
    </row>
    <row r="773" spans="1:11" ht="13.5" x14ac:dyDescent="0.25">
      <c r="A773" s="3">
        <v>43129</v>
      </c>
      <c r="B773" s="2">
        <v>19.662600000000001</v>
      </c>
      <c r="C773" s="2">
        <f t="shared" si="93"/>
        <v>0.13419999999999987</v>
      </c>
      <c r="D773" s="2">
        <f t="shared" si="86"/>
        <v>19.402200000000001</v>
      </c>
      <c r="E773" s="2">
        <f t="shared" si="88"/>
        <v>18.97137</v>
      </c>
      <c r="F773" s="2">
        <f t="shared" si="89"/>
        <v>17.887129999999996</v>
      </c>
      <c r="G773" s="2">
        <f t="shared" si="91"/>
        <v>16.853795999999999</v>
      </c>
      <c r="H773" s="2">
        <f t="shared" si="87"/>
        <v>15.201940499999985</v>
      </c>
      <c r="I773" s="2">
        <f t="array" ref="I773">SUMPRODUCT(B757:B776, (ROW(B757:B776)-ROW(B757)+1)) / (20*21/2)</f>
        <v>19.064512857142859</v>
      </c>
      <c r="J773" s="2">
        <f t="shared" si="90"/>
        <v>18.204409044307653</v>
      </c>
      <c r="K773" s="2">
        <f t="shared" si="92"/>
        <v>17.240075224274491</v>
      </c>
    </row>
    <row r="774" spans="1:11" ht="13.5" x14ac:dyDescent="0.25">
      <c r="A774" s="3">
        <v>43130</v>
      </c>
      <c r="B774" s="2">
        <v>19.7744</v>
      </c>
      <c r="C774" s="2">
        <f t="shared" si="93"/>
        <v>0.11179999999999879</v>
      </c>
      <c r="D774" s="2">
        <f t="shared" ref="D774:D837" si="94">AVERAGE(B770:B774)</f>
        <v>19.527459999999998</v>
      </c>
      <c r="E774" s="2">
        <f t="shared" si="88"/>
        <v>19.159269999999999</v>
      </c>
      <c r="F774" s="2">
        <f t="shared" si="89"/>
        <v>18.057134999999999</v>
      </c>
      <c r="G774" s="2">
        <f t="shared" si="91"/>
        <v>16.926449999999999</v>
      </c>
      <c r="H774" s="2">
        <f t="shared" si="87"/>
        <v>15.243244499999982</v>
      </c>
      <c r="I774" s="2">
        <f t="array" ref="I774">SUMPRODUCT(B758:B777, (ROW(B758:B777)-ROW(B758)+1)) / (20*21/2)</f>
        <v>19.282239523809523</v>
      </c>
      <c r="J774" s="2">
        <f t="shared" si="90"/>
        <v>18.35393199246883</v>
      </c>
      <c r="K774" s="2">
        <f t="shared" si="92"/>
        <v>17.33946050959706</v>
      </c>
    </row>
    <row r="775" spans="1:11" ht="13.5" x14ac:dyDescent="0.25">
      <c r="A775" s="3">
        <v>43131</v>
      </c>
      <c r="B775" s="2">
        <v>19.904199999999999</v>
      </c>
      <c r="C775" s="2">
        <f t="shared" si="93"/>
        <v>0.12979999999999947</v>
      </c>
      <c r="D775" s="2">
        <f t="shared" si="94"/>
        <v>19.629480000000001</v>
      </c>
      <c r="E775" s="2">
        <f t="shared" si="88"/>
        <v>19.28857</v>
      </c>
      <c r="F775" s="2">
        <f t="shared" si="89"/>
        <v>18.243694999999999</v>
      </c>
      <c r="G775" s="2">
        <f t="shared" si="91"/>
        <v>17.002148000000002</v>
      </c>
      <c r="H775" s="2">
        <f t="shared" si="87"/>
        <v>15.285217499999982</v>
      </c>
      <c r="I775" s="2">
        <f t="array" ref="I775">SUMPRODUCT(B759:B778, (ROW(B759:B778)-ROW(B759)+1)) / (20*21/2)</f>
        <v>19.551843333333327</v>
      </c>
      <c r="J775" s="2">
        <f t="shared" si="90"/>
        <v>18.501576564614655</v>
      </c>
      <c r="K775" s="2">
        <f t="shared" si="92"/>
        <v>17.440038528828548</v>
      </c>
    </row>
    <row r="776" spans="1:11" ht="13.5" x14ac:dyDescent="0.25">
      <c r="A776" s="3">
        <v>43132</v>
      </c>
      <c r="B776" s="2">
        <v>20.087599999999998</v>
      </c>
      <c r="C776" s="2">
        <f t="shared" si="93"/>
        <v>0.1833999999999989</v>
      </c>
      <c r="D776" s="2">
        <f t="shared" si="94"/>
        <v>19.791440000000001</v>
      </c>
      <c r="E776" s="2">
        <f t="shared" si="88"/>
        <v>19.417420000000003</v>
      </c>
      <c r="F776" s="2">
        <f t="shared" si="89"/>
        <v>18.432269999999999</v>
      </c>
      <c r="G776" s="2">
        <f t="shared" si="91"/>
        <v>17.081603999999999</v>
      </c>
      <c r="H776" s="2">
        <f t="shared" si="87"/>
        <v>15.328126999999981</v>
      </c>
      <c r="I776" s="2">
        <f t="array" ref="I776">SUMPRODUCT(B760:B779, (ROW(B760:B779)-ROW(B760)+1)) / (20*21/2)</f>
        <v>19.81618238095238</v>
      </c>
      <c r="J776" s="2">
        <f t="shared" si="90"/>
        <v>18.652626415603738</v>
      </c>
      <c r="K776" s="2">
        <f t="shared" si="92"/>
        <v>17.543864468874489</v>
      </c>
    </row>
    <row r="777" spans="1:11" ht="13.5" x14ac:dyDescent="0.25">
      <c r="A777" s="3">
        <v>43133</v>
      </c>
      <c r="B777" s="2">
        <v>20.718399999999999</v>
      </c>
      <c r="C777" s="2">
        <f t="shared" si="93"/>
        <v>0.63080000000000069</v>
      </c>
      <c r="D777" s="2">
        <f t="shared" si="94"/>
        <v>20.029440000000001</v>
      </c>
      <c r="E777" s="2">
        <f t="shared" si="88"/>
        <v>19.616949999999999</v>
      </c>
      <c r="F777" s="2">
        <f t="shared" si="89"/>
        <v>18.643660000000001</v>
      </c>
      <c r="G777" s="2">
        <f t="shared" si="91"/>
        <v>17.173407999999998</v>
      </c>
      <c r="H777" s="2">
        <f t="shared" si="87"/>
        <v>15.374190499999983</v>
      </c>
      <c r="I777" s="2">
        <f t="array" ref="I777">SUMPRODUCT(B761:B780, (ROW(B761:B780)-ROW(B761)+1)) / (20*21/2)</f>
        <v>20.001611428571429</v>
      </c>
      <c r="J777" s="2">
        <f t="shared" si="90"/>
        <v>18.849366756974813</v>
      </c>
      <c r="K777" s="2">
        <f t="shared" si="92"/>
        <v>17.668356058330392</v>
      </c>
    </row>
    <row r="778" spans="1:11" ht="13.5" x14ac:dyDescent="0.25">
      <c r="A778" s="3">
        <v>43136</v>
      </c>
      <c r="B778" s="2">
        <v>21.474499999999999</v>
      </c>
      <c r="C778" s="2">
        <f t="shared" si="93"/>
        <v>0.75609999999999999</v>
      </c>
      <c r="D778" s="2">
        <f t="shared" si="94"/>
        <v>20.391820000000003</v>
      </c>
      <c r="E778" s="2">
        <f t="shared" si="88"/>
        <v>19.897010000000002</v>
      </c>
      <c r="F778" s="2">
        <f t="shared" si="89"/>
        <v>18.882339999999996</v>
      </c>
      <c r="G778" s="2">
        <f t="shared" si="91"/>
        <v>17.279885999999998</v>
      </c>
      <c r="H778" s="2">
        <f t="shared" ref="H778:H841" si="95">AVERAGE(B579:B778)</f>
        <v>15.424053999999982</v>
      </c>
      <c r="I778" s="2">
        <f t="array" ref="I778">SUMPRODUCT(B762:B781, (ROW(B762:B781)-ROW(B762)+1)) / (20*21/2)</f>
        <v>20.141005238095239</v>
      </c>
      <c r="J778" s="2">
        <f t="shared" si="90"/>
        <v>19.099379446786738</v>
      </c>
      <c r="K778" s="2">
        <f t="shared" si="92"/>
        <v>17.817616605062533</v>
      </c>
    </row>
    <row r="779" spans="1:11" ht="13.5" x14ac:dyDescent="0.25">
      <c r="A779" s="3">
        <v>43137</v>
      </c>
      <c r="B779" s="2">
        <v>21.657900000000001</v>
      </c>
      <c r="C779" s="2">
        <f t="shared" si="93"/>
        <v>0.18340000000000245</v>
      </c>
      <c r="D779" s="2">
        <f t="shared" si="94"/>
        <v>20.768519999999999</v>
      </c>
      <c r="E779" s="2">
        <f t="shared" si="88"/>
        <v>20.14799</v>
      </c>
      <c r="F779" s="2">
        <f t="shared" si="89"/>
        <v>19.129294999999999</v>
      </c>
      <c r="G779" s="2">
        <f t="shared" si="91"/>
        <v>17.388332000000002</v>
      </c>
      <c r="H779" s="2">
        <f t="shared" si="95"/>
        <v>15.474578499999986</v>
      </c>
      <c r="I779" s="2">
        <f t="array" ref="I779">SUMPRODUCT(B763:B782, (ROW(B763:B782)-ROW(B763)+1)) / (20*21/2)</f>
        <v>20.198778571428573</v>
      </c>
      <c r="J779" s="2">
        <f t="shared" si="90"/>
        <v>19.343048070902285</v>
      </c>
      <c r="K779" s="2">
        <f t="shared" si="92"/>
        <v>17.968215953883611</v>
      </c>
    </row>
    <row r="780" spans="1:11" ht="13.5" x14ac:dyDescent="0.25">
      <c r="A780" s="3">
        <v>43138</v>
      </c>
      <c r="B780" s="2">
        <v>21.0763</v>
      </c>
      <c r="C780" s="2">
        <f t="shared" si="93"/>
        <v>-0.58160000000000167</v>
      </c>
      <c r="D780" s="2">
        <f t="shared" si="94"/>
        <v>21.002940000000002</v>
      </c>
      <c r="E780" s="2">
        <f t="shared" ref="E780:E843" si="96">AVERAGE(B771:B780)</f>
        <v>20.316210000000002</v>
      </c>
      <c r="F780" s="2">
        <f t="shared" si="89"/>
        <v>19.344264999999996</v>
      </c>
      <c r="G780" s="2">
        <f t="shared" si="91"/>
        <v>17.485146</v>
      </c>
      <c r="H780" s="2">
        <f t="shared" si="95"/>
        <v>15.522332999999987</v>
      </c>
      <c r="I780" s="2">
        <f t="array" ref="I780">SUMPRODUCT(B764:B783, (ROW(B764:B783)-ROW(B764)+1)) / (20*21/2)</f>
        <v>20.30789714285714</v>
      </c>
      <c r="J780" s="2">
        <f t="shared" si="90"/>
        <v>19.508119683197304</v>
      </c>
      <c r="K780" s="2">
        <f t="shared" si="92"/>
        <v>18.090101602750924</v>
      </c>
    </row>
    <row r="781" spans="1:11" ht="13.5" x14ac:dyDescent="0.25">
      <c r="A781" s="3">
        <v>43139</v>
      </c>
      <c r="B781" s="2">
        <v>20.8079</v>
      </c>
      <c r="C781" s="2">
        <f t="shared" si="93"/>
        <v>-0.26839999999999975</v>
      </c>
      <c r="D781" s="2">
        <f t="shared" si="94"/>
        <v>21.146999999999998</v>
      </c>
      <c r="E781" s="2">
        <f t="shared" si="96"/>
        <v>20.46922</v>
      </c>
      <c r="F781" s="2">
        <f t="shared" si="89"/>
        <v>19.525679999999998</v>
      </c>
      <c r="G781" s="2">
        <f t="shared" si="91"/>
        <v>17.577398000000002</v>
      </c>
      <c r="H781" s="2">
        <f t="shared" si="95"/>
        <v>15.568410499999985</v>
      </c>
      <c r="I781" s="2">
        <f t="array" ref="I781">SUMPRODUCT(B765:B784, (ROW(B765:B784)-ROW(B765)+1)) / (20*21/2)</f>
        <v>20.411265714285712</v>
      </c>
      <c r="J781" s="2">
        <f t="shared" si="90"/>
        <v>19.631908284797561</v>
      </c>
      <c r="K781" s="2">
        <f t="shared" si="92"/>
        <v>18.196681932054808</v>
      </c>
    </row>
    <row r="782" spans="1:11" ht="13.5" x14ac:dyDescent="0.25">
      <c r="A782" s="3">
        <v>43140</v>
      </c>
      <c r="B782" s="2">
        <v>20.132300000000001</v>
      </c>
      <c r="C782" s="2">
        <f t="shared" si="93"/>
        <v>-0.67559999999999931</v>
      </c>
      <c r="D782" s="2">
        <f t="shared" si="94"/>
        <v>21.029780000000002</v>
      </c>
      <c r="E782" s="2">
        <f t="shared" si="96"/>
        <v>20.529610000000002</v>
      </c>
      <c r="F782" s="2">
        <f t="shared" si="89"/>
        <v>19.657654999999998</v>
      </c>
      <c r="G782" s="2">
        <f t="shared" si="91"/>
        <v>17.656137999999999</v>
      </c>
      <c r="H782" s="2">
        <f t="shared" si="95"/>
        <v>15.611109999999988</v>
      </c>
      <c r="I782" s="2">
        <f t="array" ref="I782">SUMPRODUCT(B766:B785, (ROW(B766:B785)-ROW(B766)+1)) / (20*21/2)</f>
        <v>20.517398571428572</v>
      </c>
      <c r="J782" s="2">
        <f t="shared" si="90"/>
        <v>19.679564638626363</v>
      </c>
      <c r="K782" s="2">
        <f t="shared" si="92"/>
        <v>18.272588522954621</v>
      </c>
    </row>
    <row r="783" spans="1:11" ht="13.5" x14ac:dyDescent="0.25">
      <c r="A783" s="3">
        <v>43143</v>
      </c>
      <c r="B783" s="2">
        <v>20.8034</v>
      </c>
      <c r="C783" s="2">
        <f t="shared" si="93"/>
        <v>0.67109999999999914</v>
      </c>
      <c r="D783" s="2">
        <f t="shared" si="94"/>
        <v>20.89556</v>
      </c>
      <c r="E783" s="2">
        <f t="shared" si="96"/>
        <v>20.643689999999999</v>
      </c>
      <c r="F783" s="2">
        <f t="shared" si="89"/>
        <v>19.807529999999996</v>
      </c>
      <c r="G783" s="2">
        <f t="shared" si="91"/>
        <v>17.7483</v>
      </c>
      <c r="H783" s="2">
        <f t="shared" si="95"/>
        <v>15.656849499999986</v>
      </c>
      <c r="I783" s="2">
        <f t="array" ref="I783">SUMPRODUCT(B767:B786, (ROW(B767:B786)-ROW(B767)+1)) / (20*21/2)</f>
        <v>20.607557142857139</v>
      </c>
      <c r="J783" s="2">
        <f t="shared" si="90"/>
        <v>19.786596577804804</v>
      </c>
      <c r="K783" s="2">
        <f t="shared" si="92"/>
        <v>18.371836031858365</v>
      </c>
    </row>
    <row r="784" spans="1:11" ht="13.5" x14ac:dyDescent="0.25">
      <c r="A784" s="3">
        <v>43144</v>
      </c>
      <c r="B784" s="2">
        <v>20.892900000000001</v>
      </c>
      <c r="C784" s="2">
        <f t="shared" si="93"/>
        <v>8.9500000000001023E-2</v>
      </c>
      <c r="D784" s="2">
        <f t="shared" si="94"/>
        <v>20.742560000000001</v>
      </c>
      <c r="E784" s="2">
        <f t="shared" si="96"/>
        <v>20.755540000000003</v>
      </c>
      <c r="F784" s="2">
        <f t="shared" si="89"/>
        <v>19.957405000000001</v>
      </c>
      <c r="G784" s="2">
        <f t="shared" si="91"/>
        <v>17.843056000000001</v>
      </c>
      <c r="H784" s="2">
        <f t="shared" si="95"/>
        <v>15.703174499999983</v>
      </c>
      <c r="I784" s="2">
        <f t="array" ref="I784">SUMPRODUCT(B768:B787, (ROW(B768:B787)-ROW(B768)+1)) / (20*21/2)</f>
        <v>20.656001428571429</v>
      </c>
      <c r="J784" s="2">
        <f t="shared" si="90"/>
        <v>19.89195880849006</v>
      </c>
      <c r="K784" s="2">
        <f t="shared" si="92"/>
        <v>18.470701285510977</v>
      </c>
    </row>
    <row r="785" spans="1:11" ht="13.5" x14ac:dyDescent="0.25">
      <c r="A785" s="3">
        <v>43145</v>
      </c>
      <c r="B785" s="2">
        <v>21.0718</v>
      </c>
      <c r="C785" s="2">
        <f t="shared" si="93"/>
        <v>0.17889999999999873</v>
      </c>
      <c r="D785" s="2">
        <f t="shared" si="94"/>
        <v>20.74166</v>
      </c>
      <c r="E785" s="2">
        <f t="shared" si="96"/>
        <v>20.872300000000003</v>
      </c>
      <c r="F785" s="2">
        <f t="shared" si="89"/>
        <v>20.080435000000001</v>
      </c>
      <c r="G785" s="2">
        <f t="shared" si="91"/>
        <v>17.939689999999999</v>
      </c>
      <c r="H785" s="2">
        <f t="shared" si="95"/>
        <v>15.751123499999984</v>
      </c>
      <c r="I785" s="2">
        <f t="array" ref="I785">SUMPRODUCT(B769:B788, (ROW(B769:B788)-ROW(B769)+1)) / (20*21/2)</f>
        <v>20.675429523809523</v>
      </c>
      <c r="J785" s="2">
        <f t="shared" si="90"/>
        <v>20.00432463625291</v>
      </c>
      <c r="K785" s="2">
        <f t="shared" si="92"/>
        <v>18.572705156667411</v>
      </c>
    </row>
    <row r="786" spans="1:11" ht="13.5" x14ac:dyDescent="0.25">
      <c r="A786" s="3">
        <v>43146</v>
      </c>
      <c r="B786" s="2">
        <v>21.027100000000001</v>
      </c>
      <c r="C786" s="2">
        <f t="shared" si="93"/>
        <v>-4.4699999999998852E-2</v>
      </c>
      <c r="D786" s="2">
        <f t="shared" si="94"/>
        <v>20.785499999999999</v>
      </c>
      <c r="E786" s="2">
        <f t="shared" si="96"/>
        <v>20.966249999999999</v>
      </c>
      <c r="F786" s="2">
        <f t="shared" si="89"/>
        <v>20.191835000000005</v>
      </c>
      <c r="G786" s="2">
        <f t="shared" si="91"/>
        <v>18.035878000000004</v>
      </c>
      <c r="H786" s="2">
        <f t="shared" si="95"/>
        <v>15.798789499999984</v>
      </c>
      <c r="I786" s="2">
        <f t="array" ref="I786">SUMPRODUCT(B770:B789, (ROW(B770:B789)-ROW(B770)+1)) / (20*21/2)</f>
        <v>20.69428238095238</v>
      </c>
      <c r="J786" s="2">
        <f t="shared" si="90"/>
        <v>20.101731813752632</v>
      </c>
      <c r="K786" s="2">
        <f t="shared" si="92"/>
        <v>18.668955934837317</v>
      </c>
    </row>
    <row r="787" spans="1:11" ht="13.5" x14ac:dyDescent="0.25">
      <c r="A787" s="3">
        <v>43147</v>
      </c>
      <c r="B787" s="2">
        <v>20.700500000000002</v>
      </c>
      <c r="C787" s="2">
        <f t="shared" si="93"/>
        <v>-0.32659999999999911</v>
      </c>
      <c r="D787" s="2">
        <f t="shared" si="94"/>
        <v>20.899140000000003</v>
      </c>
      <c r="E787" s="2">
        <f t="shared" si="96"/>
        <v>20.964459999999999</v>
      </c>
      <c r="F787" s="2">
        <f t="shared" si="89"/>
        <v>20.290704999999999</v>
      </c>
      <c r="G787" s="2">
        <f t="shared" si="91"/>
        <v>18.125982</v>
      </c>
      <c r="H787" s="2">
        <f t="shared" si="95"/>
        <v>15.844368999999983</v>
      </c>
      <c r="I787" s="2">
        <f t="array" ref="I787">SUMPRODUCT(B771:B790, (ROW(B771:B790)-ROW(B771)+1)) / (20*21/2)</f>
        <v>20.744241904761903</v>
      </c>
      <c r="J787" s="2">
        <f t="shared" si="90"/>
        <v>20.158757355300004</v>
      </c>
      <c r="K787" s="2">
        <f t="shared" si="92"/>
        <v>18.748624329549578</v>
      </c>
    </row>
    <row r="788" spans="1:11" ht="13.5" x14ac:dyDescent="0.25">
      <c r="A788" s="3">
        <v>43150</v>
      </c>
      <c r="B788" s="2">
        <v>20.494700000000002</v>
      </c>
      <c r="C788" s="2">
        <f t="shared" si="93"/>
        <v>-0.20579999999999998</v>
      </c>
      <c r="D788" s="2">
        <f t="shared" si="94"/>
        <v>20.837400000000002</v>
      </c>
      <c r="E788" s="2">
        <f t="shared" si="96"/>
        <v>20.866479999999999</v>
      </c>
      <c r="F788" s="2">
        <f t="shared" ref="F788:F851" si="97">AVERAGE(B769:B788)</f>
        <v>20.381745000000002</v>
      </c>
      <c r="G788" s="2">
        <f t="shared" si="91"/>
        <v>18.211521999999999</v>
      </c>
      <c r="H788" s="2">
        <f t="shared" si="95"/>
        <v>15.888880499999985</v>
      </c>
      <c r="I788" s="2">
        <f t="array" ref="I788">SUMPRODUCT(B772:B791, (ROW(B772:B791)-ROW(B772)+1)) / (20*21/2)</f>
        <v>20.790916666666671</v>
      </c>
      <c r="J788" s="2">
        <f t="shared" si="90"/>
        <v>20.190751892890482</v>
      </c>
      <c r="K788" s="2">
        <f t="shared" si="92"/>
        <v>18.817097885253517</v>
      </c>
    </row>
    <row r="789" spans="1:11" ht="13.5" x14ac:dyDescent="0.25">
      <c r="A789" s="3">
        <v>43151</v>
      </c>
      <c r="B789" s="2">
        <v>20.579699999999999</v>
      </c>
      <c r="C789" s="2">
        <f t="shared" si="93"/>
        <v>8.49999999999973E-2</v>
      </c>
      <c r="D789" s="2">
        <f t="shared" si="94"/>
        <v>20.774760000000004</v>
      </c>
      <c r="E789" s="2">
        <f t="shared" si="96"/>
        <v>20.758659999999999</v>
      </c>
      <c r="F789" s="2">
        <f t="shared" si="97"/>
        <v>20.453325</v>
      </c>
      <c r="G789" s="2">
        <f t="shared" si="91"/>
        <v>18.299210000000002</v>
      </c>
      <c r="H789" s="2">
        <f t="shared" si="95"/>
        <v>15.933619499999985</v>
      </c>
      <c r="I789" s="2">
        <f t="array" ref="I789">SUMPRODUCT(B773:B792, (ROW(B773:B792)-ROW(B773)+1)) / (20*21/2)</f>
        <v>20.808406666666666</v>
      </c>
      <c r="J789" s="2">
        <f t="shared" ref="J789:J852" si="98">$J$4*B789+J788*(1-$J$4)</f>
        <v>20.227794569758057</v>
      </c>
      <c r="K789" s="2">
        <f t="shared" si="92"/>
        <v>18.886219536812202</v>
      </c>
    </row>
    <row r="790" spans="1:11" ht="13.5" x14ac:dyDescent="0.25">
      <c r="A790" s="3">
        <v>43152</v>
      </c>
      <c r="B790" s="2">
        <v>20.977900000000002</v>
      </c>
      <c r="C790" s="2">
        <f t="shared" si="93"/>
        <v>0.39820000000000277</v>
      </c>
      <c r="D790" s="2">
        <f t="shared" si="94"/>
        <v>20.755980000000001</v>
      </c>
      <c r="E790" s="2">
        <f t="shared" si="96"/>
        <v>20.748820000000002</v>
      </c>
      <c r="F790" s="2">
        <f t="shared" si="97"/>
        <v>20.532515</v>
      </c>
      <c r="G790" s="2">
        <f t="shared" si="91"/>
        <v>18.394862</v>
      </c>
      <c r="H790" s="2">
        <f t="shared" si="95"/>
        <v>15.979955499999983</v>
      </c>
      <c r="I790" s="2">
        <f t="array" ref="I790">SUMPRODUCT(B774:B793, (ROW(B774:B793)-ROW(B774)+1)) / (20*21/2)</f>
        <v>20.818549047619047</v>
      </c>
      <c r="J790" s="2">
        <f t="shared" si="98"/>
        <v>20.299233182162052</v>
      </c>
      <c r="K790" s="2">
        <f t="shared" si="92"/>
        <v>18.968246221643096</v>
      </c>
    </row>
    <row r="791" spans="1:11" ht="13.5" x14ac:dyDescent="0.25">
      <c r="A791" s="3">
        <v>43153</v>
      </c>
      <c r="B791" s="2">
        <v>21.022600000000001</v>
      </c>
      <c r="C791" s="2">
        <f t="shared" si="93"/>
        <v>4.4699999999998852E-2</v>
      </c>
      <c r="D791" s="2">
        <f t="shared" si="94"/>
        <v>20.75508</v>
      </c>
      <c r="E791" s="2">
        <f t="shared" si="96"/>
        <v>20.770290000000003</v>
      </c>
      <c r="F791" s="2">
        <f t="shared" si="97"/>
        <v>20.619755000000001</v>
      </c>
      <c r="G791" s="2">
        <f t="shared" si="91"/>
        <v>18.491408</v>
      </c>
      <c r="H791" s="2">
        <f t="shared" si="95"/>
        <v>16.026218999999983</v>
      </c>
      <c r="I791" s="2">
        <f t="array" ref="I791">SUMPRODUCT(B775:B794, (ROW(B775:B794)-ROW(B775)+1)) / (20*21/2)</f>
        <v>20.841646666666669</v>
      </c>
      <c r="J791" s="2">
        <f t="shared" si="98"/>
        <v>20.368125260051382</v>
      </c>
      <c r="K791" s="2">
        <f t="shared" si="92"/>
        <v>19.048809114911993</v>
      </c>
    </row>
    <row r="792" spans="1:11" ht="13.5" x14ac:dyDescent="0.25">
      <c r="A792" s="3">
        <v>43154</v>
      </c>
      <c r="B792" s="2">
        <v>20.8034</v>
      </c>
      <c r="C792" s="2">
        <f t="shared" si="93"/>
        <v>-0.21920000000000073</v>
      </c>
      <c r="D792" s="2">
        <f t="shared" si="94"/>
        <v>20.775659999999998</v>
      </c>
      <c r="E792" s="2">
        <f t="shared" si="96"/>
        <v>20.837400000000006</v>
      </c>
      <c r="F792" s="2">
        <f t="shared" si="97"/>
        <v>20.683505000000004</v>
      </c>
      <c r="G792" s="2">
        <f t="shared" si="91"/>
        <v>18.586254</v>
      </c>
      <c r="H792" s="2">
        <f t="shared" si="95"/>
        <v>16.071504999999984</v>
      </c>
      <c r="I792" s="2">
        <f t="array" ref="I792">SUMPRODUCT(B776:B795, (ROW(B776:B795)-ROW(B776)+1)) / (20*21/2)</f>
        <v>20.854725238095238</v>
      </c>
      <c r="J792" s="2">
        <f t="shared" si="98"/>
        <v>20.409579997189347</v>
      </c>
      <c r="K792" s="2">
        <f t="shared" si="92"/>
        <v>19.117616600601721</v>
      </c>
    </row>
    <row r="793" spans="1:11" ht="13.5" x14ac:dyDescent="0.25">
      <c r="A793" s="3">
        <v>43157</v>
      </c>
      <c r="B793" s="2">
        <v>20.79</v>
      </c>
      <c r="C793" s="2">
        <f t="shared" si="93"/>
        <v>-1.3400000000000745E-2</v>
      </c>
      <c r="D793" s="2">
        <f t="shared" si="94"/>
        <v>20.834719999999997</v>
      </c>
      <c r="E793" s="2">
        <f t="shared" si="96"/>
        <v>20.836060000000003</v>
      </c>
      <c r="F793" s="2">
        <f t="shared" si="97"/>
        <v>20.739875000000001</v>
      </c>
      <c r="G793" s="2">
        <f t="shared" si="91"/>
        <v>18.680831999999999</v>
      </c>
      <c r="H793" s="2">
        <f t="shared" si="95"/>
        <v>16.116723999999984</v>
      </c>
      <c r="I793" s="2">
        <f t="array" ref="I793">SUMPRODUCT(B777:B796, (ROW(B777:B796)-ROW(B777)+1)) / (20*21/2)</f>
        <v>20.886320952380952</v>
      </c>
      <c r="J793" s="2">
        <f t="shared" si="98"/>
        <v>20.445810473647505</v>
      </c>
      <c r="K793" s="2">
        <f t="shared" si="92"/>
        <v>19.183200263323222</v>
      </c>
    </row>
    <row r="794" spans="1:11" ht="13.5" x14ac:dyDescent="0.25">
      <c r="A794" s="3">
        <v>43158</v>
      </c>
      <c r="B794" s="2">
        <v>20.982399999999998</v>
      </c>
      <c r="C794" s="2">
        <f t="shared" si="93"/>
        <v>0.19239999999999924</v>
      </c>
      <c r="D794" s="2">
        <f t="shared" si="94"/>
        <v>20.915259999999996</v>
      </c>
      <c r="E794" s="2">
        <f t="shared" si="96"/>
        <v>20.845010000000002</v>
      </c>
      <c r="F794" s="2">
        <f t="shared" si="97"/>
        <v>20.800275000000003</v>
      </c>
      <c r="G794" s="2">
        <f t="shared" si="91"/>
        <v>18.779257999999999</v>
      </c>
      <c r="H794" s="2">
        <f t="shared" si="95"/>
        <v>16.163082499999984</v>
      </c>
      <c r="I794" s="2">
        <f t="array" ref="I794">SUMPRODUCT(B778:B797, (ROW(B778:B797)-ROW(B778)+1)) / (20*21/2)</f>
        <v>20.897782857142861</v>
      </c>
      <c r="J794" s="2">
        <f t="shared" si="98"/>
        <v>20.496914238062029</v>
      </c>
      <c r="K794" s="2">
        <f t="shared" si="92"/>
        <v>19.253757115741923</v>
      </c>
    </row>
    <row r="795" spans="1:11" ht="13.5" x14ac:dyDescent="0.25">
      <c r="A795" s="3">
        <v>43159</v>
      </c>
      <c r="B795" s="2">
        <v>20.9376</v>
      </c>
      <c r="C795" s="2">
        <f t="shared" si="93"/>
        <v>-4.4799999999998619E-2</v>
      </c>
      <c r="D795" s="2">
        <f t="shared" si="94"/>
        <v>20.9072</v>
      </c>
      <c r="E795" s="2">
        <f t="shared" si="96"/>
        <v>20.831590000000002</v>
      </c>
      <c r="F795" s="2">
        <f t="shared" si="97"/>
        <v>20.851945000000001</v>
      </c>
      <c r="G795" s="2">
        <f t="shared" si="91"/>
        <v>18.876965999999999</v>
      </c>
      <c r="H795" s="2">
        <f t="shared" si="95"/>
        <v>16.208940999999982</v>
      </c>
      <c r="I795" s="2">
        <f t="array" ref="I795">SUMPRODUCT(B779:B798, (ROW(B779:B798)-ROW(B779)+1)) / (20*21/2)</f>
        <v>20.906498571428571</v>
      </c>
      <c r="J795" s="2">
        <f t="shared" si="98"/>
        <v>20.538884310627552</v>
      </c>
      <c r="K795" s="2">
        <f t="shared" si="92"/>
        <v>19.319790170026554</v>
      </c>
    </row>
    <row r="796" spans="1:11" ht="13.5" x14ac:dyDescent="0.25">
      <c r="A796" s="3">
        <v>43160</v>
      </c>
      <c r="B796" s="2">
        <v>21.183700000000002</v>
      </c>
      <c r="C796" s="2">
        <f t="shared" si="93"/>
        <v>0.24610000000000198</v>
      </c>
      <c r="D796" s="2">
        <f t="shared" si="94"/>
        <v>20.939420000000002</v>
      </c>
      <c r="E796" s="2">
        <f t="shared" si="96"/>
        <v>20.847250000000003</v>
      </c>
      <c r="F796" s="2">
        <f t="shared" si="97"/>
        <v>20.906749999999995</v>
      </c>
      <c r="G796" s="2">
        <f t="shared" si="91"/>
        <v>18.980312000000001</v>
      </c>
      <c r="H796" s="2">
        <f t="shared" si="95"/>
        <v>16.256128499999981</v>
      </c>
      <c r="I796" s="2">
        <f t="array" ref="I796">SUMPRODUCT(B780:B799, (ROW(B780:B799)-ROW(B780)+1)) / (20*21/2)</f>
        <v>20.916551428571424</v>
      </c>
      <c r="J796" s="2">
        <f t="shared" si="98"/>
        <v>20.600295328663023</v>
      </c>
      <c r="K796" s="2">
        <f t="shared" si="92"/>
        <v>19.392884673162769</v>
      </c>
    </row>
    <row r="797" spans="1:11" ht="13.5" x14ac:dyDescent="0.25">
      <c r="A797" s="3">
        <v>43161</v>
      </c>
      <c r="B797" s="2">
        <v>21.027100000000001</v>
      </c>
      <c r="C797" s="2">
        <f t="shared" si="93"/>
        <v>-0.15660000000000096</v>
      </c>
      <c r="D797" s="2">
        <f t="shared" si="94"/>
        <v>20.984159999999999</v>
      </c>
      <c r="E797" s="2">
        <f t="shared" si="96"/>
        <v>20.879909999999999</v>
      </c>
      <c r="F797" s="2">
        <f t="shared" si="97"/>
        <v>20.922184999999999</v>
      </c>
      <c r="G797" s="2">
        <f t="shared" si="91"/>
        <v>19.078736000000003</v>
      </c>
      <c r="H797" s="2">
        <f t="shared" si="95"/>
        <v>16.302907499999982</v>
      </c>
      <c r="I797" s="2">
        <f t="array" ref="I797">SUMPRODUCT(B781:B800, (ROW(B781:B800)-ROW(B781)+1)) / (20*21/2)</f>
        <v>20.923324285714287</v>
      </c>
      <c r="J797" s="2">
        <f t="shared" si="98"/>
        <v>20.64094339259988</v>
      </c>
      <c r="K797" s="2">
        <f t="shared" si="92"/>
        <v>19.456971548725015</v>
      </c>
    </row>
    <row r="798" spans="1:11" ht="13.5" x14ac:dyDescent="0.25">
      <c r="A798" s="3">
        <v>43164</v>
      </c>
      <c r="B798" s="2">
        <v>21.0137</v>
      </c>
      <c r="C798" s="2">
        <f t="shared" si="93"/>
        <v>-1.3400000000000745E-2</v>
      </c>
      <c r="D798" s="2">
        <f t="shared" si="94"/>
        <v>21.0289</v>
      </c>
      <c r="E798" s="2">
        <f t="shared" si="96"/>
        <v>20.931809999999995</v>
      </c>
      <c r="F798" s="2">
        <f t="shared" si="97"/>
        <v>20.899144999999997</v>
      </c>
      <c r="G798" s="2">
        <f t="shared" si="91"/>
        <v>19.175550000000001</v>
      </c>
      <c r="H798" s="2">
        <f t="shared" si="95"/>
        <v>16.349264499999983</v>
      </c>
      <c r="I798" s="2">
        <f t="array" ref="I798">SUMPRODUCT(B782:B801, (ROW(B782:B801)-ROW(B782)+1)) / (20*21/2)</f>
        <v>20.92436714285714</v>
      </c>
      <c r="J798" s="2">
        <f t="shared" si="98"/>
        <v>20.676444021876083</v>
      </c>
      <c r="K798" s="2">
        <f t="shared" si="92"/>
        <v>19.518019723284819</v>
      </c>
    </row>
    <row r="799" spans="1:11" ht="13.5" x14ac:dyDescent="0.25">
      <c r="A799" s="3">
        <v>43165</v>
      </c>
      <c r="B799" s="2">
        <v>21.0047</v>
      </c>
      <c r="C799" s="2">
        <f t="shared" si="93"/>
        <v>-9.0000000000003411E-3</v>
      </c>
      <c r="D799" s="2">
        <f t="shared" si="94"/>
        <v>21.033360000000002</v>
      </c>
      <c r="E799" s="2">
        <f t="shared" si="96"/>
        <v>20.974309999999996</v>
      </c>
      <c r="F799" s="2">
        <f t="shared" si="97"/>
        <v>20.866485000000004</v>
      </c>
      <c r="G799" s="2">
        <f t="shared" si="91"/>
        <v>19.272722000000002</v>
      </c>
      <c r="H799" s="2">
        <f t="shared" si="95"/>
        <v>16.395438499999983</v>
      </c>
      <c r="I799" s="2">
        <f t="array" ref="I799">SUMPRODUCT(B783:B802, (ROW(B783:B802)-ROW(B783)+1)) / (20*21/2)</f>
        <v>20.910197619047622</v>
      </c>
      <c r="J799" s="2">
        <f t="shared" si="98"/>
        <v>20.707706495983125</v>
      </c>
      <c r="K799" s="2">
        <f t="shared" si="92"/>
        <v>19.576320910606984</v>
      </c>
    </row>
    <row r="800" spans="1:11" ht="13.5" x14ac:dyDescent="0.25">
      <c r="A800" s="3">
        <v>43166</v>
      </c>
      <c r="B800" s="2">
        <v>20.9376</v>
      </c>
      <c r="C800" s="2">
        <f t="shared" si="93"/>
        <v>-6.7099999999999937E-2</v>
      </c>
      <c r="D800" s="2">
        <f t="shared" si="94"/>
        <v>21.033360000000002</v>
      </c>
      <c r="E800" s="2">
        <f t="shared" si="96"/>
        <v>20.970279999999999</v>
      </c>
      <c r="F800" s="2">
        <f t="shared" si="97"/>
        <v>20.859549999999999</v>
      </c>
      <c r="G800" s="2">
        <f t="shared" si="91"/>
        <v>19.367477999999998</v>
      </c>
      <c r="H800" s="2">
        <f t="shared" si="95"/>
        <v>16.442164499999983</v>
      </c>
      <c r="I800" s="2">
        <f t="array" ref="I800">SUMPRODUCT(B784:B803, (ROW(B784:B803)-ROW(B784)+1)) / (20*21/2)</f>
        <v>20.889001428571429</v>
      </c>
      <c r="J800" s="2">
        <f t="shared" si="98"/>
        <v>20.729601115413303</v>
      </c>
      <c r="K800" s="2">
        <f t="shared" si="92"/>
        <v>19.629704404308672</v>
      </c>
    </row>
    <row r="801" spans="1:11" ht="13.5" x14ac:dyDescent="0.25">
      <c r="A801" s="3">
        <v>43167</v>
      </c>
      <c r="B801" s="2">
        <v>20.8705</v>
      </c>
      <c r="C801" s="2">
        <f t="shared" si="93"/>
        <v>-6.7099999999999937E-2</v>
      </c>
      <c r="D801" s="2">
        <f t="shared" si="94"/>
        <v>20.97072</v>
      </c>
      <c r="E801" s="2">
        <f t="shared" si="96"/>
        <v>20.955070000000003</v>
      </c>
      <c r="F801" s="2">
        <f t="shared" si="97"/>
        <v>20.862679999999997</v>
      </c>
      <c r="G801" s="2">
        <f t="shared" si="91"/>
        <v>19.460891999999998</v>
      </c>
      <c r="H801" s="2">
        <f t="shared" si="95"/>
        <v>16.488160499999982</v>
      </c>
      <c r="I801" s="2">
        <f t="array" ref="I801">SUMPRODUCT(B785:B804, (ROW(B785:B804)-ROW(B785)+1)) / (20*21/2)</f>
        <v>20.876968095238094</v>
      </c>
      <c r="J801" s="2">
        <f t="shared" si="98"/>
        <v>20.743020056802511</v>
      </c>
      <c r="K801" s="2">
        <f t="shared" si="92"/>
        <v>19.678363055120098</v>
      </c>
    </row>
    <row r="802" spans="1:11" ht="13.5" x14ac:dyDescent="0.25">
      <c r="A802" s="3">
        <v>43168</v>
      </c>
      <c r="B802" s="2">
        <v>20.713899999999999</v>
      </c>
      <c r="C802" s="2">
        <f t="shared" si="93"/>
        <v>-0.15660000000000096</v>
      </c>
      <c r="D802" s="2">
        <f t="shared" si="94"/>
        <v>20.908080000000002</v>
      </c>
      <c r="E802" s="2">
        <f t="shared" si="96"/>
        <v>20.946120000000001</v>
      </c>
      <c r="F802" s="2">
        <f t="shared" si="97"/>
        <v>20.891759999999998</v>
      </c>
      <c r="G802" s="2">
        <f t="shared" si="91"/>
        <v>19.549921999999999</v>
      </c>
      <c r="H802" s="2">
        <f t="shared" si="95"/>
        <v>16.532880499999983</v>
      </c>
      <c r="I802" s="2">
        <f t="array" ref="I802">SUMPRODUCT(B786:B805, (ROW(B786:B805)-ROW(B786)+1)) / (20*21/2)</f>
        <v>20.865573809523809</v>
      </c>
      <c r="J802" s="2">
        <f t="shared" si="98"/>
        <v>20.740246718059417</v>
      </c>
      <c r="K802" s="2">
        <f t="shared" si="92"/>
        <v>19.718972347076171</v>
      </c>
    </row>
    <row r="803" spans="1:11" ht="13.5" x14ac:dyDescent="0.25">
      <c r="A803" s="3">
        <v>43171</v>
      </c>
      <c r="B803" s="2">
        <v>20.6692</v>
      </c>
      <c r="C803" s="2">
        <f t="shared" si="93"/>
        <v>-4.4699999999998852E-2</v>
      </c>
      <c r="D803" s="2">
        <f t="shared" si="94"/>
        <v>20.839180000000002</v>
      </c>
      <c r="E803" s="2">
        <f t="shared" si="96"/>
        <v>20.93404</v>
      </c>
      <c r="F803" s="2">
        <f t="shared" si="97"/>
        <v>20.885050000000003</v>
      </c>
      <c r="G803" s="2">
        <f t="shared" si="91"/>
        <v>19.637609999999999</v>
      </c>
      <c r="H803" s="2">
        <f t="shared" si="95"/>
        <v>16.577100999999981</v>
      </c>
      <c r="I803" s="2">
        <f t="array" ref="I803">SUMPRODUCT(B787:B806, (ROW(B787:B806)-ROW(B787)+1)) / (20*21/2)</f>
        <v>20.847146666666664</v>
      </c>
      <c r="J803" s="2">
        <f t="shared" si="98"/>
        <v>20.73348036395852</v>
      </c>
      <c r="K803" s="2">
        <f t="shared" si="92"/>
        <v>19.756236176602599</v>
      </c>
    </row>
    <row r="804" spans="1:11" ht="13.5" x14ac:dyDescent="0.25">
      <c r="A804" s="3">
        <v>43172</v>
      </c>
      <c r="B804" s="2">
        <v>20.758700000000001</v>
      </c>
      <c r="C804" s="2">
        <f t="shared" si="93"/>
        <v>8.9500000000001023E-2</v>
      </c>
      <c r="D804" s="2">
        <f t="shared" si="94"/>
        <v>20.78998</v>
      </c>
      <c r="E804" s="2">
        <f t="shared" si="96"/>
        <v>20.911670000000001</v>
      </c>
      <c r="F804" s="2">
        <f t="shared" si="97"/>
        <v>20.878340000000001</v>
      </c>
      <c r="G804" s="2">
        <f t="shared" si="91"/>
        <v>19.725297999999999</v>
      </c>
      <c r="H804" s="2">
        <f t="shared" si="95"/>
        <v>16.61922599999998</v>
      </c>
      <c r="I804" s="2">
        <f t="array" ref="I804">SUMPRODUCT(B788:B807, (ROW(B788:B807)-ROW(B788)+1)) / (20*21/2)</f>
        <v>20.875157142857141</v>
      </c>
      <c r="J804" s="2">
        <f t="shared" si="98"/>
        <v>20.735882234057708</v>
      </c>
      <c r="K804" s="2">
        <f t="shared" si="92"/>
        <v>19.795548483402495</v>
      </c>
    </row>
    <row r="805" spans="1:11" ht="13.5" x14ac:dyDescent="0.25">
      <c r="A805" s="3">
        <v>43173</v>
      </c>
      <c r="B805" s="2">
        <v>20.758700000000001</v>
      </c>
      <c r="C805" s="2">
        <f t="shared" si="93"/>
        <v>0</v>
      </c>
      <c r="D805" s="2">
        <f t="shared" si="94"/>
        <v>20.754200000000004</v>
      </c>
      <c r="E805" s="2">
        <f t="shared" si="96"/>
        <v>20.89378</v>
      </c>
      <c r="F805" s="2">
        <f t="shared" si="97"/>
        <v>20.862684999999999</v>
      </c>
      <c r="G805" s="2">
        <f t="shared" si="91"/>
        <v>19.817011999999998</v>
      </c>
      <c r="H805" s="2">
        <f t="shared" si="95"/>
        <v>16.66091699999998</v>
      </c>
      <c r="I805" s="2">
        <f t="array" ref="I805">SUMPRODUCT(B789:B808, (ROW(B789:B808)-ROW(B789)+1)) / (20*21/2)</f>
        <v>20.898956190476188</v>
      </c>
      <c r="J805" s="2">
        <f t="shared" si="98"/>
        <v>20.738055354623643</v>
      </c>
      <c r="K805" s="2">
        <f t="shared" si="92"/>
        <v>19.833319131112201</v>
      </c>
    </row>
    <row r="806" spans="1:11" ht="13.5" x14ac:dyDescent="0.25">
      <c r="A806" s="3">
        <v>43174</v>
      </c>
      <c r="B806" s="2">
        <v>20.6692</v>
      </c>
      <c r="C806" s="2">
        <f t="shared" si="93"/>
        <v>-8.9500000000001023E-2</v>
      </c>
      <c r="D806" s="2">
        <f t="shared" si="94"/>
        <v>20.713940000000001</v>
      </c>
      <c r="E806" s="2">
        <f t="shared" si="96"/>
        <v>20.842329999999997</v>
      </c>
      <c r="F806" s="2">
        <f t="shared" si="97"/>
        <v>20.844789999999996</v>
      </c>
      <c r="G806" s="2">
        <f t="shared" si="91"/>
        <v>19.904073999999998</v>
      </c>
      <c r="H806" s="2">
        <f t="shared" si="95"/>
        <v>16.70176649999998</v>
      </c>
      <c r="I806" s="2">
        <f t="array" ref="I806">SUMPRODUCT(B790:B809, (ROW(B790:B809)-ROW(B790)+1)) / (20*21/2)</f>
        <v>20.902746190476194</v>
      </c>
      <c r="J806" s="2">
        <f t="shared" si="98"/>
        <v>20.731497701802343</v>
      </c>
      <c r="K806" s="2">
        <f t="shared" si="92"/>
        <v>19.866098773029371</v>
      </c>
    </row>
    <row r="807" spans="1:11" ht="13.5" x14ac:dyDescent="0.25">
      <c r="A807" s="3">
        <v>43175</v>
      </c>
      <c r="B807" s="2">
        <v>21.1389</v>
      </c>
      <c r="C807" s="2">
        <f t="shared" si="93"/>
        <v>0.46969999999999956</v>
      </c>
      <c r="D807" s="2">
        <f t="shared" si="94"/>
        <v>20.798939999999998</v>
      </c>
      <c r="E807" s="2">
        <f t="shared" si="96"/>
        <v>20.85351</v>
      </c>
      <c r="F807" s="2">
        <f t="shared" si="97"/>
        <v>20.866709999999994</v>
      </c>
      <c r="G807" s="2">
        <f t="shared" si="91"/>
        <v>19.997039999999998</v>
      </c>
      <c r="H807" s="2">
        <f t="shared" si="95"/>
        <v>16.743682999999979</v>
      </c>
      <c r="I807" s="2">
        <f t="array" ref="I807">SUMPRODUCT(B791:B810, (ROW(B791:B810)-ROW(B791)+1)) / (20*21/2)</f>
        <v>20.913784285714286</v>
      </c>
      <c r="J807" s="2">
        <f t="shared" si="98"/>
        <v>20.77029792067831</v>
      </c>
      <c r="K807" s="2">
        <f t="shared" si="92"/>
        <v>19.916012546636061</v>
      </c>
    </row>
    <row r="808" spans="1:11" ht="13.5" x14ac:dyDescent="0.25">
      <c r="A808" s="3">
        <v>43178</v>
      </c>
      <c r="B808" s="2">
        <v>21.116599999999998</v>
      </c>
      <c r="C808" s="2">
        <f t="shared" si="93"/>
        <v>-2.2300000000001319E-2</v>
      </c>
      <c r="D808" s="2">
        <f t="shared" si="94"/>
        <v>20.888420000000004</v>
      </c>
      <c r="E808" s="2">
        <f t="shared" si="96"/>
        <v>20.863800000000001</v>
      </c>
      <c r="F808" s="2">
        <f t="shared" si="97"/>
        <v>20.897804999999998</v>
      </c>
      <c r="G808" s="2">
        <f t="shared" si="91"/>
        <v>20.085353999999999</v>
      </c>
      <c r="H808" s="2">
        <f t="shared" si="95"/>
        <v>16.784620499999978</v>
      </c>
      <c r="I808" s="2">
        <f t="array" ref="I808">SUMPRODUCT(B792:B811, (ROW(B792:B811)-ROW(B792)+1)) / (20*21/2)</f>
        <v>20.966747619047617</v>
      </c>
      <c r="J808" s="2">
        <f t="shared" si="98"/>
        <v>20.8032790710899</v>
      </c>
      <c r="K808" s="2">
        <f t="shared" si="92"/>
        <v>19.963094407552294</v>
      </c>
    </row>
    <row r="809" spans="1:11" ht="13.5" x14ac:dyDescent="0.25">
      <c r="A809" s="3">
        <v>43180</v>
      </c>
      <c r="B809" s="2">
        <v>20.9376</v>
      </c>
      <c r="C809" s="2">
        <f t="shared" si="93"/>
        <v>-0.17899999999999849</v>
      </c>
      <c r="D809" s="2">
        <f t="shared" si="94"/>
        <v>20.924200000000003</v>
      </c>
      <c r="E809" s="2">
        <f t="shared" si="96"/>
        <v>20.857090000000003</v>
      </c>
      <c r="F809" s="2">
        <f t="shared" si="97"/>
        <v>20.915699999999994</v>
      </c>
      <c r="G809" s="2">
        <f t="shared" si="91"/>
        <v>20.169729999999998</v>
      </c>
      <c r="H809" s="2">
        <f t="shared" si="95"/>
        <v>16.82474149999998</v>
      </c>
      <c r="I809" s="2">
        <f t="array" ref="I809">SUMPRODUCT(B793:B812, (ROW(B793:B812)-ROW(B793)+1)) / (20*21/2)</f>
        <v>21.022673333333334</v>
      </c>
      <c r="J809" s="2">
        <f t="shared" si="98"/>
        <v>20.81607154050991</v>
      </c>
      <c r="K809" s="2">
        <f t="shared" si="92"/>
        <v>20.001310313138479</v>
      </c>
    </row>
    <row r="810" spans="1:11" ht="13.5" x14ac:dyDescent="0.25">
      <c r="A810" s="3">
        <v>43181</v>
      </c>
      <c r="B810" s="2">
        <v>21.031600000000001</v>
      </c>
      <c r="C810" s="2">
        <f t="shared" si="93"/>
        <v>9.4000000000001194E-2</v>
      </c>
      <c r="D810" s="2">
        <f t="shared" si="94"/>
        <v>20.978779999999997</v>
      </c>
      <c r="E810" s="2">
        <f t="shared" si="96"/>
        <v>20.866490000000002</v>
      </c>
      <c r="F810" s="2">
        <f t="shared" si="97"/>
        <v>20.918384999999994</v>
      </c>
      <c r="G810" s="2">
        <f t="shared" si="91"/>
        <v>20.254823999999996</v>
      </c>
      <c r="H810" s="2">
        <f t="shared" si="95"/>
        <v>16.866811499999979</v>
      </c>
      <c r="I810" s="2">
        <f t="array" ref="I810">SUMPRODUCT(B794:B813, (ROW(B794:B813)-ROW(B794)+1)) / (20*21/2)</f>
        <v>21.113490476190478</v>
      </c>
      <c r="J810" s="2">
        <f t="shared" si="98"/>
        <v>20.836598060461348</v>
      </c>
      <c r="K810" s="2">
        <f t="shared" si="92"/>
        <v>20.041713830270304</v>
      </c>
    </row>
    <row r="811" spans="1:11" ht="13.5" x14ac:dyDescent="0.25">
      <c r="A811" s="3">
        <v>43182</v>
      </c>
      <c r="B811" s="2">
        <v>21.474499999999999</v>
      </c>
      <c r="C811" s="2">
        <f t="shared" si="93"/>
        <v>0.44289999999999807</v>
      </c>
      <c r="D811" s="2">
        <f t="shared" si="94"/>
        <v>21.13984</v>
      </c>
      <c r="E811" s="2">
        <f t="shared" si="96"/>
        <v>20.926890000000004</v>
      </c>
      <c r="F811" s="2">
        <f t="shared" si="97"/>
        <v>20.940979999999996</v>
      </c>
      <c r="G811" s="2">
        <f t="shared" si="91"/>
        <v>20.340721999999996</v>
      </c>
      <c r="H811" s="2">
        <f t="shared" si="95"/>
        <v>16.909715999999982</v>
      </c>
      <c r="I811" s="2">
        <f t="array" ref="I811">SUMPRODUCT(B795:B814, (ROW(B795:B814)-ROW(B795)+1)) / (20*21/2)</f>
        <v>21.202284761904757</v>
      </c>
      <c r="J811" s="2">
        <f t="shared" si="98"/>
        <v>20.897350626131697</v>
      </c>
      <c r="K811" s="2">
        <f t="shared" si="92"/>
        <v>20.097901523200878</v>
      </c>
    </row>
    <row r="812" spans="1:11" ht="13.5" x14ac:dyDescent="0.25">
      <c r="A812" s="3">
        <v>43185</v>
      </c>
      <c r="B812" s="2">
        <v>21.528199999999998</v>
      </c>
      <c r="C812" s="2">
        <f t="shared" si="93"/>
        <v>5.3699999999999193E-2</v>
      </c>
      <c r="D812" s="2">
        <f t="shared" si="94"/>
        <v>21.217699999999997</v>
      </c>
      <c r="E812" s="2">
        <f t="shared" si="96"/>
        <v>21.008320000000001</v>
      </c>
      <c r="F812" s="2">
        <f t="shared" si="97"/>
        <v>20.977219999999996</v>
      </c>
      <c r="G812" s="2">
        <f t="shared" si="91"/>
        <v>20.421429999999997</v>
      </c>
      <c r="H812" s="2">
        <f t="shared" si="95"/>
        <v>16.953184499999981</v>
      </c>
      <c r="I812" s="2">
        <f t="array" ref="I812">SUMPRODUCT(B796:B815, (ROW(B796:B815)-ROW(B796)+1)) / (20*21/2)</f>
        <v>21.337525714285714</v>
      </c>
      <c r="J812" s="2">
        <f t="shared" si="98"/>
        <v>20.957431518881059</v>
      </c>
      <c r="K812" s="2">
        <f t="shared" si="92"/>
        <v>20.153991659545945</v>
      </c>
    </row>
    <row r="813" spans="1:11" ht="13.5" x14ac:dyDescent="0.25">
      <c r="A813" s="3">
        <v>43186</v>
      </c>
      <c r="B813" s="2">
        <v>21.930800000000001</v>
      </c>
      <c r="C813" s="2">
        <f t="shared" si="93"/>
        <v>0.40260000000000318</v>
      </c>
      <c r="D813" s="2">
        <f t="shared" si="94"/>
        <v>21.380540000000003</v>
      </c>
      <c r="E813" s="2">
        <f t="shared" si="96"/>
        <v>21.134480000000003</v>
      </c>
      <c r="F813" s="2">
        <f t="shared" si="97"/>
        <v>21.034259999999996</v>
      </c>
      <c r="G813" s="2">
        <f t="shared" si="91"/>
        <v>20.503927999999995</v>
      </c>
      <c r="H813" s="2">
        <f t="shared" si="95"/>
        <v>16.99445549999998</v>
      </c>
      <c r="I813" s="2">
        <f t="array" ref="I813">SUMPRODUCT(B797:B816, (ROW(B797:B816)-ROW(B797)+1)) / (20*21/2)</f>
        <v>21.450824285714287</v>
      </c>
      <c r="J813" s="2">
        <f t="shared" si="98"/>
        <v>21.050133278987627</v>
      </c>
      <c r="K813" s="2">
        <f t="shared" si="92"/>
        <v>20.223670417995123</v>
      </c>
    </row>
    <row r="814" spans="1:11" ht="13.5" x14ac:dyDescent="0.25">
      <c r="A814" s="3">
        <v>43187</v>
      </c>
      <c r="B814" s="2">
        <v>21.9666</v>
      </c>
      <c r="C814" s="2">
        <f t="shared" si="93"/>
        <v>3.5799999999998278E-2</v>
      </c>
      <c r="D814" s="2">
        <f t="shared" si="94"/>
        <v>21.58634</v>
      </c>
      <c r="E814" s="2">
        <f t="shared" si="96"/>
        <v>21.255270000000003</v>
      </c>
      <c r="F814" s="2">
        <f t="shared" si="97"/>
        <v>21.083469999999995</v>
      </c>
      <c r="G814" s="2">
        <f t="shared" si="91"/>
        <v>20.585351999999997</v>
      </c>
      <c r="H814" s="2">
        <f t="shared" si="95"/>
        <v>17.036733499999983</v>
      </c>
      <c r="I814" s="2">
        <f t="array" ref="I814">SUMPRODUCT(B798:B817, (ROW(B798:B817)-ROW(B798)+1)) / (20*21/2)</f>
        <v>21.577305238095235</v>
      </c>
      <c r="J814" s="2">
        <f t="shared" si="98"/>
        <v>21.137415823845949</v>
      </c>
      <c r="K814" s="2">
        <f t="shared" si="92"/>
        <v>20.292020597681589</v>
      </c>
    </row>
    <row r="815" spans="1:11" ht="13.5" x14ac:dyDescent="0.25">
      <c r="A815" s="3">
        <v>43188</v>
      </c>
      <c r="B815" s="2">
        <v>22.503499999999999</v>
      </c>
      <c r="C815" s="2">
        <f t="shared" si="93"/>
        <v>0.53689999999999927</v>
      </c>
      <c r="D815" s="2">
        <f t="shared" si="94"/>
        <v>21.88072</v>
      </c>
      <c r="E815" s="2">
        <f t="shared" si="96"/>
        <v>21.429749999999999</v>
      </c>
      <c r="F815" s="2">
        <f t="shared" si="97"/>
        <v>21.161764999999995</v>
      </c>
      <c r="G815" s="2">
        <f t="shared" si="91"/>
        <v>20.663197999999998</v>
      </c>
      <c r="H815" s="2">
        <f t="shared" si="95"/>
        <v>17.08169599999998</v>
      </c>
      <c r="I815" s="2">
        <f t="array" ref="I815">SUMPRODUCT(B799:B818, (ROW(B799:B818)-ROW(B799)+1)) / (20*21/2)</f>
        <v>21.734895238095241</v>
      </c>
      <c r="J815" s="2">
        <f t="shared" si="98"/>
        <v>21.267519078717765</v>
      </c>
      <c r="K815" s="2">
        <f t="shared" si="92"/>
        <v>20.37874528012545</v>
      </c>
    </row>
    <row r="816" spans="1:11" ht="13.5" x14ac:dyDescent="0.25">
      <c r="A816" s="3">
        <v>43189</v>
      </c>
      <c r="B816" s="2">
        <v>22.351400000000002</v>
      </c>
      <c r="C816" s="2">
        <f t="shared" si="93"/>
        <v>-0.15209999999999724</v>
      </c>
      <c r="D816" s="2">
        <f t="shared" si="94"/>
        <v>22.056100000000001</v>
      </c>
      <c r="E816" s="2">
        <f t="shared" si="96"/>
        <v>21.59797</v>
      </c>
      <c r="F816" s="2">
        <f t="shared" si="97"/>
        <v>21.220149999999997</v>
      </c>
      <c r="G816" s="2">
        <f t="shared" si="91"/>
        <v>20.734244</v>
      </c>
      <c r="H816" s="2">
        <f t="shared" si="95"/>
        <v>17.125450499999982</v>
      </c>
      <c r="I816" s="2">
        <f t="array" ref="I816">SUMPRODUCT(B800:B819, (ROW(B800:B819)-ROW(B800)+1)) / (20*21/2)</f>
        <v>21.82871761904762</v>
      </c>
      <c r="J816" s="2">
        <f t="shared" si="98"/>
        <v>21.370745833125596</v>
      </c>
      <c r="K816" s="2">
        <f t="shared" si="92"/>
        <v>20.456104288747984</v>
      </c>
    </row>
    <row r="817" spans="1:11" ht="13.5" x14ac:dyDescent="0.25">
      <c r="A817" s="3">
        <v>43192</v>
      </c>
      <c r="B817" s="2">
        <v>22.548200000000001</v>
      </c>
      <c r="C817" s="2">
        <f t="shared" si="93"/>
        <v>0.19679999999999964</v>
      </c>
      <c r="D817" s="2">
        <f t="shared" si="94"/>
        <v>22.260100000000001</v>
      </c>
      <c r="E817" s="2">
        <f t="shared" si="96"/>
        <v>21.738900000000001</v>
      </c>
      <c r="F817" s="2">
        <f t="shared" si="97"/>
        <v>21.296204999999997</v>
      </c>
      <c r="G817" s="2">
        <f t="shared" si="91"/>
        <v>20.810745999999998</v>
      </c>
      <c r="H817" s="2">
        <f t="shared" si="95"/>
        <v>17.170166499999983</v>
      </c>
      <c r="I817" s="2">
        <f t="array" ref="I817">SUMPRODUCT(B801:B820, (ROW(B801:B820)-ROW(B801)+1)) / (20*21/2)</f>
        <v>21.953066190476189</v>
      </c>
      <c r="J817" s="2">
        <f t="shared" si="98"/>
        <v>21.482884325208872</v>
      </c>
      <c r="K817" s="2">
        <f t="shared" si="92"/>
        <v>20.538147257816689</v>
      </c>
    </row>
    <row r="818" spans="1:11" ht="13.5" x14ac:dyDescent="0.25">
      <c r="A818" s="3">
        <v>43193</v>
      </c>
      <c r="B818" s="2">
        <v>22.950900000000001</v>
      </c>
      <c r="C818" s="2">
        <f t="shared" si="93"/>
        <v>0.40269999999999939</v>
      </c>
      <c r="D818" s="2">
        <f t="shared" si="94"/>
        <v>22.464120000000001</v>
      </c>
      <c r="E818" s="2">
        <f t="shared" si="96"/>
        <v>21.922330000000002</v>
      </c>
      <c r="F818" s="2">
        <f t="shared" si="97"/>
        <v>21.393065</v>
      </c>
      <c r="G818" s="2">
        <f t="shared" ref="G818:G881" si="99">AVERAGE(B769:B818)</f>
        <v>20.896286</v>
      </c>
      <c r="H818" s="2">
        <f t="shared" si="95"/>
        <v>17.21465899999998</v>
      </c>
      <c r="I818" s="2">
        <f t="array" ref="I818">SUMPRODUCT(B802:B821, (ROW(B802:B821)-ROW(B802)+1)) / (20*21/2)</f>
        <v>22.01587285714286</v>
      </c>
      <c r="J818" s="2">
        <f t="shared" si="98"/>
        <v>21.622695341855646</v>
      </c>
      <c r="K818" s="2">
        <f t="shared" si="92"/>
        <v>20.632765012412115</v>
      </c>
    </row>
    <row r="819" spans="1:11" ht="13.5" x14ac:dyDescent="0.25">
      <c r="A819" s="3">
        <v>43194</v>
      </c>
      <c r="B819" s="2">
        <v>22.3782</v>
      </c>
      <c r="C819" s="2">
        <f t="shared" si="93"/>
        <v>-0.5727000000000011</v>
      </c>
      <c r="D819" s="2">
        <f t="shared" si="94"/>
        <v>22.54644</v>
      </c>
      <c r="E819" s="2">
        <f t="shared" si="96"/>
        <v>22.066390000000002</v>
      </c>
      <c r="F819" s="2">
        <f t="shared" si="97"/>
        <v>21.461739999999999</v>
      </c>
      <c r="G819" s="2">
        <f t="shared" si="99"/>
        <v>20.960888000000001</v>
      </c>
      <c r="H819" s="2">
        <f t="shared" si="95"/>
        <v>17.254968499999983</v>
      </c>
      <c r="I819" s="2">
        <f t="array" ref="I819">SUMPRODUCT(B803:B822, (ROW(B803:B822)-ROW(B803)+1)) / (20*21/2)</f>
        <v>21.943611904761902</v>
      </c>
      <c r="J819" s="2">
        <f t="shared" si="98"/>
        <v>21.694648166440821</v>
      </c>
      <c r="K819" s="2">
        <f t="shared" ref="K819:K882" si="100">$K$4*B819+(1-$K$4)*K818</f>
        <v>20.701213443297913</v>
      </c>
    </row>
    <row r="820" spans="1:11" ht="13.5" x14ac:dyDescent="0.25">
      <c r="A820" s="3">
        <v>43195</v>
      </c>
      <c r="B820" s="2">
        <v>22.767399999999999</v>
      </c>
      <c r="C820" s="2">
        <f t="shared" si="93"/>
        <v>0.38919999999999888</v>
      </c>
      <c r="D820" s="2">
        <f t="shared" si="94"/>
        <v>22.599219999999999</v>
      </c>
      <c r="E820" s="2">
        <f t="shared" si="96"/>
        <v>22.23997</v>
      </c>
      <c r="F820" s="2">
        <f t="shared" si="97"/>
        <v>21.553230000000003</v>
      </c>
      <c r="G820" s="2">
        <f t="shared" si="99"/>
        <v>21.028354</v>
      </c>
      <c r="H820" s="2">
        <f t="shared" si="95"/>
        <v>17.295903999999986</v>
      </c>
      <c r="I820" s="2">
        <f t="array" ref="I820">SUMPRODUCT(B804:B823, (ROW(B804:B823)-ROW(B804)+1)) / (20*21/2)</f>
        <v>21.822066666666661</v>
      </c>
      <c r="J820" s="2">
        <f t="shared" si="98"/>
        <v>21.796815007732171</v>
      </c>
      <c r="K820" s="2">
        <f t="shared" si="100"/>
        <v>20.78224036709015</v>
      </c>
    </row>
    <row r="821" spans="1:11" ht="13.5" x14ac:dyDescent="0.25">
      <c r="A821" s="3">
        <v>43196</v>
      </c>
      <c r="B821" s="2">
        <v>22.212700000000002</v>
      </c>
      <c r="C821" s="2">
        <f t="shared" si="93"/>
        <v>-0.55469999999999686</v>
      </c>
      <c r="D821" s="2">
        <f t="shared" si="94"/>
        <v>22.571479999999998</v>
      </c>
      <c r="E821" s="2">
        <f t="shared" si="96"/>
        <v>22.313790000000001</v>
      </c>
      <c r="F821" s="2">
        <f t="shared" si="97"/>
        <v>21.620340000000002</v>
      </c>
      <c r="G821" s="2">
        <f t="shared" si="99"/>
        <v>21.087052</v>
      </c>
      <c r="H821" s="2">
        <f t="shared" si="95"/>
        <v>17.334088499999986</v>
      </c>
      <c r="I821" s="2">
        <f t="array" ref="I821">SUMPRODUCT(B805:B824, (ROW(B805:B824)-ROW(B805)+1)) / (20*21/2)</f>
        <v>21.715672380952387</v>
      </c>
      <c r="J821" s="2">
        <f t="shared" si="98"/>
        <v>21.836423102233869</v>
      </c>
      <c r="K821" s="2">
        <f t="shared" si="100"/>
        <v>20.838336823282692</v>
      </c>
    </row>
    <row r="822" spans="1:11" ht="13.5" x14ac:dyDescent="0.25">
      <c r="A822" s="3">
        <v>43200</v>
      </c>
      <c r="B822" s="2">
        <v>20.861599999999999</v>
      </c>
      <c r="C822" s="2">
        <f t="shared" si="93"/>
        <v>-1.3511000000000024</v>
      </c>
      <c r="D822" s="2">
        <f t="shared" si="94"/>
        <v>22.234159999999996</v>
      </c>
      <c r="E822" s="2">
        <f t="shared" si="96"/>
        <v>22.247130000000002</v>
      </c>
      <c r="F822" s="2">
        <f t="shared" si="97"/>
        <v>21.627725000000002</v>
      </c>
      <c r="G822" s="2">
        <f t="shared" si="99"/>
        <v>21.113715999999997</v>
      </c>
      <c r="H822" s="2">
        <f t="shared" si="95"/>
        <v>17.365919999999988</v>
      </c>
      <c r="I822" s="2">
        <f t="array" ref="I822">SUMPRODUCT(B806:B825, (ROW(B806:B825)-ROW(B806)+1)) / (20*21/2)</f>
        <v>21.703849523809524</v>
      </c>
      <c r="J822" s="2">
        <f t="shared" si="98"/>
        <v>21.743582806783024</v>
      </c>
      <c r="K822" s="2">
        <f t="shared" si="100"/>
        <v>20.839249104722587</v>
      </c>
    </row>
    <row r="823" spans="1:11" ht="13.5" x14ac:dyDescent="0.25">
      <c r="A823" s="3">
        <v>43201</v>
      </c>
      <c r="B823" s="2">
        <v>20.351500000000001</v>
      </c>
      <c r="C823" s="2">
        <f t="shared" si="93"/>
        <v>-0.51009999999999778</v>
      </c>
      <c r="D823" s="2">
        <f t="shared" si="94"/>
        <v>21.714279999999999</v>
      </c>
      <c r="E823" s="2">
        <f t="shared" si="96"/>
        <v>22.089200000000005</v>
      </c>
      <c r="F823" s="2">
        <f t="shared" si="97"/>
        <v>21.611840000000001</v>
      </c>
      <c r="G823" s="2">
        <f t="shared" si="99"/>
        <v>21.127493999999999</v>
      </c>
      <c r="H823" s="2">
        <f t="shared" si="95"/>
        <v>17.395200999999989</v>
      </c>
      <c r="I823" s="2">
        <f t="array" ref="I823">SUMPRODUCT(B807:B826, (ROW(B807:B826)-ROW(B807)+1)) / (20*21/2)</f>
        <v>21.674980000000001</v>
      </c>
      <c r="J823" s="2">
        <f t="shared" si="98"/>
        <v>21.611003491851307</v>
      </c>
      <c r="K823" s="2">
        <f t="shared" si="100"/>
        <v>20.820121688851113</v>
      </c>
    </row>
    <row r="824" spans="1:11" ht="13.5" x14ac:dyDescent="0.25">
      <c r="A824" s="3">
        <v>43202</v>
      </c>
      <c r="B824" s="2">
        <v>20.494700000000002</v>
      </c>
      <c r="C824" s="2">
        <f t="shared" si="93"/>
        <v>0.14320000000000022</v>
      </c>
      <c r="D824" s="2">
        <f t="shared" si="94"/>
        <v>21.337580000000003</v>
      </c>
      <c r="E824" s="2">
        <f t="shared" si="96"/>
        <v>21.942010000000003</v>
      </c>
      <c r="F824" s="2">
        <f t="shared" si="97"/>
        <v>21.59864</v>
      </c>
      <c r="G824" s="2">
        <f t="shared" si="99"/>
        <v>21.141899999999996</v>
      </c>
      <c r="H824" s="2">
        <f t="shared" si="95"/>
        <v>17.425197999999995</v>
      </c>
      <c r="I824" s="2">
        <f t="array" ref="I824">SUMPRODUCT(B808:B827, (ROW(B808:B827)-ROW(B808)+1)) / (20*21/2)</f>
        <v>21.622081428571434</v>
      </c>
      <c r="J824" s="2">
        <f t="shared" si="98"/>
        <v>21.504688873579756</v>
      </c>
      <c r="K824" s="2">
        <f t="shared" si="100"/>
        <v>20.807360053994209</v>
      </c>
    </row>
    <row r="825" spans="1:11" ht="13.5" x14ac:dyDescent="0.25">
      <c r="A825" s="3">
        <v>43203</v>
      </c>
      <c r="B825" s="2">
        <v>21.474499999999999</v>
      </c>
      <c r="C825" s="2">
        <f t="shared" si="93"/>
        <v>0.97979999999999734</v>
      </c>
      <c r="D825" s="2">
        <f t="shared" si="94"/>
        <v>21.079000000000001</v>
      </c>
      <c r="E825" s="2">
        <f t="shared" si="96"/>
        <v>21.839109999999998</v>
      </c>
      <c r="F825" s="2">
        <f t="shared" si="97"/>
        <v>21.634429999999998</v>
      </c>
      <c r="G825" s="2">
        <f t="shared" si="99"/>
        <v>21.173306000000004</v>
      </c>
      <c r="H825" s="2">
        <f t="shared" si="95"/>
        <v>17.459534999999992</v>
      </c>
      <c r="I825" s="2">
        <f t="array" ref="I825">SUMPRODUCT(B809:B828, (ROW(B809:B828)-ROW(B809)+1)) / (20*21/2)</f>
        <v>21.582091428571434</v>
      </c>
      <c r="J825" s="2">
        <f t="shared" si="98"/>
        <v>21.501813742762636</v>
      </c>
      <c r="K825" s="2">
        <f t="shared" si="100"/>
        <v>20.833522404817966</v>
      </c>
    </row>
    <row r="826" spans="1:11" ht="13.5" x14ac:dyDescent="0.25">
      <c r="A826" s="3">
        <v>43206</v>
      </c>
      <c r="B826" s="2">
        <v>21.331299999999999</v>
      </c>
      <c r="C826" s="2">
        <f t="shared" si="93"/>
        <v>-0.14320000000000022</v>
      </c>
      <c r="D826" s="2">
        <f t="shared" si="94"/>
        <v>20.902719999999999</v>
      </c>
      <c r="E826" s="2">
        <f t="shared" si="96"/>
        <v>21.737099999999998</v>
      </c>
      <c r="F826" s="2">
        <f t="shared" si="97"/>
        <v>21.667535000000001</v>
      </c>
      <c r="G826" s="2">
        <f t="shared" si="99"/>
        <v>21.198179999999997</v>
      </c>
      <c r="H826" s="2">
        <f t="shared" si="95"/>
        <v>17.49304399999999</v>
      </c>
      <c r="I826" s="2">
        <f t="array" ref="I826">SUMPRODUCT(B810:B829, (ROW(B810:B829)-ROW(B810)+1)) / (20*21/2)</f>
        <v>21.497169523809525</v>
      </c>
      <c r="J826" s="2">
        <f t="shared" si="98"/>
        <v>21.485574338690004</v>
      </c>
      <c r="K826" s="2">
        <f t="shared" si="100"/>
        <v>20.853043094825104</v>
      </c>
    </row>
    <row r="827" spans="1:11" ht="13.5" x14ac:dyDescent="0.25">
      <c r="A827" s="3">
        <v>43207</v>
      </c>
      <c r="B827" s="2">
        <v>21.112100000000002</v>
      </c>
      <c r="C827" s="2">
        <f t="shared" si="93"/>
        <v>-0.21919999999999717</v>
      </c>
      <c r="D827" s="2">
        <f t="shared" si="94"/>
        <v>20.952819999999999</v>
      </c>
      <c r="E827" s="2">
        <f t="shared" si="96"/>
        <v>21.593489999999996</v>
      </c>
      <c r="F827" s="2">
        <f t="shared" si="97"/>
        <v>21.666194999999998</v>
      </c>
      <c r="G827" s="2">
        <f t="shared" si="99"/>
        <v>21.206053999999998</v>
      </c>
      <c r="H827" s="2">
        <f t="shared" si="95"/>
        <v>17.523264999999991</v>
      </c>
      <c r="I827" s="2">
        <f t="array" ref="I827">SUMPRODUCT(B811:B830, (ROW(B811:B830)-ROW(B811)+1)) / (20*21/2)</f>
        <v>21.39808857142857</v>
      </c>
      <c r="J827" s="2">
        <f t="shared" si="98"/>
        <v>21.450005354052859</v>
      </c>
      <c r="K827" s="2">
        <f t="shared" si="100"/>
        <v>20.863202189145689</v>
      </c>
    </row>
    <row r="828" spans="1:11" ht="13.5" x14ac:dyDescent="0.25">
      <c r="A828" s="3">
        <v>43208</v>
      </c>
      <c r="B828" s="2">
        <v>21.246300000000002</v>
      </c>
      <c r="C828" s="2">
        <f t="shared" si="93"/>
        <v>0.13419999999999987</v>
      </c>
      <c r="D828" s="2">
        <f t="shared" si="94"/>
        <v>21.131779999999999</v>
      </c>
      <c r="E828" s="2">
        <f t="shared" si="96"/>
        <v>21.423030000000001</v>
      </c>
      <c r="F828" s="2">
        <f t="shared" si="97"/>
        <v>21.67268</v>
      </c>
      <c r="G828" s="2">
        <f t="shared" si="99"/>
        <v>21.20149</v>
      </c>
      <c r="H828" s="2">
        <f t="shared" si="95"/>
        <v>17.55198699999999</v>
      </c>
      <c r="I828" s="2">
        <f t="array" ref="I828">SUMPRODUCT(B812:B831, (ROW(B812:B831)-ROW(B812)+1)) / (20*21/2)</f>
        <v>21.296679523809523</v>
      </c>
      <c r="J828" s="2">
        <f t="shared" si="98"/>
        <v>21.430604844143065</v>
      </c>
      <c r="K828" s="2">
        <f t="shared" si="100"/>
        <v>20.878225632708602</v>
      </c>
    </row>
    <row r="829" spans="1:11" ht="13.5" x14ac:dyDescent="0.25">
      <c r="A829" s="3">
        <v>43209</v>
      </c>
      <c r="B829" s="2">
        <v>20.780999999999999</v>
      </c>
      <c r="C829" s="2">
        <f t="shared" si="93"/>
        <v>-0.46530000000000271</v>
      </c>
      <c r="D829" s="2">
        <f t="shared" si="94"/>
        <v>21.189039999999999</v>
      </c>
      <c r="E829" s="2">
        <f t="shared" si="96"/>
        <v>21.263310000000001</v>
      </c>
      <c r="F829" s="2">
        <f t="shared" si="97"/>
        <v>21.664850000000001</v>
      </c>
      <c r="G829" s="2">
        <f t="shared" si="99"/>
        <v>21.183951999999998</v>
      </c>
      <c r="H829" s="2">
        <f t="shared" si="95"/>
        <v>17.576033999999989</v>
      </c>
      <c r="I829" s="2">
        <f t="array" ref="I829">SUMPRODUCT(B813:B832, (ROW(B813:B832)-ROW(B813)+1)) / (20*21/2)</f>
        <v>21.178226666666667</v>
      </c>
      <c r="J829" s="2">
        <f t="shared" si="98"/>
        <v>21.368737716129441</v>
      </c>
      <c r="K829" s="2">
        <f t="shared" si="100"/>
        <v>20.874412862798462</v>
      </c>
    </row>
    <row r="830" spans="1:11" ht="13.5" x14ac:dyDescent="0.25">
      <c r="A830" s="3">
        <v>43210</v>
      </c>
      <c r="B830" s="2">
        <v>20.624500000000001</v>
      </c>
      <c r="C830" s="2">
        <f t="shared" si="93"/>
        <v>-0.15649999999999764</v>
      </c>
      <c r="D830" s="2">
        <f t="shared" si="94"/>
        <v>21.019039999999997</v>
      </c>
      <c r="E830" s="2">
        <f t="shared" si="96"/>
        <v>21.049020000000002</v>
      </c>
      <c r="F830" s="2">
        <f t="shared" si="97"/>
        <v>21.644494999999999</v>
      </c>
      <c r="G830" s="2">
        <f t="shared" si="99"/>
        <v>21.174916</v>
      </c>
      <c r="H830" s="2">
        <f t="shared" si="95"/>
        <v>17.599901999999989</v>
      </c>
      <c r="I830" s="2">
        <f t="array" ref="I830">SUMPRODUCT(B814:B833, (ROW(B814:B833)-ROW(B814)+1)) / (20*21/2)</f>
        <v>21.0645080952381</v>
      </c>
      <c r="J830" s="2">
        <f t="shared" si="98"/>
        <v>21.297857933640923</v>
      </c>
      <c r="K830" s="2">
        <f t="shared" si="100"/>
        <v>20.864612358374995</v>
      </c>
    </row>
    <row r="831" spans="1:11" ht="13.5" x14ac:dyDescent="0.25">
      <c r="A831" s="3">
        <v>43213</v>
      </c>
      <c r="B831" s="2">
        <v>20.579699999999999</v>
      </c>
      <c r="C831" s="2">
        <f t="shared" si="93"/>
        <v>-4.4800000000002171E-2</v>
      </c>
      <c r="D831" s="2">
        <f t="shared" si="94"/>
        <v>20.868720000000003</v>
      </c>
      <c r="E831" s="2">
        <f t="shared" si="96"/>
        <v>20.885719999999999</v>
      </c>
      <c r="F831" s="2">
        <f t="shared" si="97"/>
        <v>21.599755000000002</v>
      </c>
      <c r="G831" s="2">
        <f t="shared" si="99"/>
        <v>21.170351999999994</v>
      </c>
      <c r="H831" s="2">
        <f t="shared" si="95"/>
        <v>17.624731999999991</v>
      </c>
      <c r="I831" s="2">
        <f t="array" ref="I831">SUMPRODUCT(B815:B834, (ROW(B815:B834)-ROW(B815)+1)) / (20*21/2)</f>
        <v>20.931911904761904</v>
      </c>
      <c r="J831" s="2">
        <f t="shared" si="98"/>
        <v>21.229461939960835</v>
      </c>
      <c r="K831" s="2">
        <f t="shared" si="100"/>
        <v>20.853439324713229</v>
      </c>
    </row>
    <row r="832" spans="1:11" ht="13.5" x14ac:dyDescent="0.25">
      <c r="A832" s="3">
        <v>43214</v>
      </c>
      <c r="B832" s="2">
        <v>20.356000000000002</v>
      </c>
      <c r="C832" s="2">
        <f t="shared" si="93"/>
        <v>-0.22369999999999735</v>
      </c>
      <c r="D832" s="2">
        <f t="shared" si="94"/>
        <v>20.717500000000001</v>
      </c>
      <c r="E832" s="2">
        <f t="shared" si="96"/>
        <v>20.835160000000002</v>
      </c>
      <c r="F832" s="2">
        <f t="shared" si="97"/>
        <v>21.541145000000004</v>
      </c>
      <c r="G832" s="2">
        <f t="shared" si="99"/>
        <v>21.174825999999992</v>
      </c>
      <c r="H832" s="2">
        <f t="shared" si="95"/>
        <v>17.651597499999991</v>
      </c>
      <c r="I832" s="2">
        <f t="array" ref="I832">SUMPRODUCT(B816:B835, (ROW(B816:B835)-ROW(B816)+1)) / (20*21/2)</f>
        <v>20.765310476190475</v>
      </c>
      <c r="J832" s="2">
        <f t="shared" si="98"/>
        <v>21.146275088535994</v>
      </c>
      <c r="K832" s="2">
        <f t="shared" si="100"/>
        <v>20.833931900214672</v>
      </c>
    </row>
    <row r="833" spans="1:11" ht="13.5" x14ac:dyDescent="0.25">
      <c r="A833" s="3">
        <v>43215</v>
      </c>
      <c r="B833" s="2">
        <v>20.347100000000001</v>
      </c>
      <c r="C833" s="2">
        <f t="shared" si="93"/>
        <v>-8.9000000000005741E-3</v>
      </c>
      <c r="D833" s="2">
        <f t="shared" si="94"/>
        <v>20.537660000000002</v>
      </c>
      <c r="E833" s="2">
        <f t="shared" si="96"/>
        <v>20.834720000000001</v>
      </c>
      <c r="F833" s="2">
        <f t="shared" si="97"/>
        <v>21.461960000000005</v>
      </c>
      <c r="G833" s="2">
        <f t="shared" si="99"/>
        <v>21.165700000000001</v>
      </c>
      <c r="H833" s="2">
        <f t="shared" si="95"/>
        <v>17.678060499999994</v>
      </c>
      <c r="I833" s="2">
        <f t="array" ref="I833">SUMPRODUCT(B817:B836, (ROW(B817:B836)-ROW(B817)+1)) / (20*21/2)</f>
        <v>20.594983809523811</v>
      </c>
      <c r="J833" s="2">
        <f t="shared" si="98"/>
        <v>21.070163175342088</v>
      </c>
      <c r="K833" s="2">
        <f t="shared" si="100"/>
        <v>20.814840453147433</v>
      </c>
    </row>
    <row r="834" spans="1:11" ht="13.5" x14ac:dyDescent="0.25">
      <c r="A834" s="3">
        <v>43216</v>
      </c>
      <c r="B834" s="2">
        <v>20.069700000000001</v>
      </c>
      <c r="C834" s="2">
        <f t="shared" si="93"/>
        <v>-0.27740000000000009</v>
      </c>
      <c r="D834" s="2">
        <f t="shared" si="94"/>
        <v>20.395400000000002</v>
      </c>
      <c r="E834" s="2">
        <f t="shared" si="96"/>
        <v>20.79222</v>
      </c>
      <c r="F834" s="2">
        <f t="shared" si="97"/>
        <v>21.367115000000005</v>
      </c>
      <c r="G834" s="2">
        <f t="shared" si="99"/>
        <v>21.149236000000002</v>
      </c>
      <c r="H834" s="2">
        <f t="shared" si="95"/>
        <v>17.702465499999995</v>
      </c>
      <c r="I834" s="2">
        <f t="array" ref="I834">SUMPRODUCT(B818:B837, (ROW(B818:B837)-ROW(B818)+1)) / (20*21/2)</f>
        <v>20.432585714285718</v>
      </c>
      <c r="J834" s="2">
        <f t="shared" si="98"/>
        <v>20.974880968166651</v>
      </c>
      <c r="K834" s="2">
        <f t="shared" si="100"/>
        <v>20.785619258906358</v>
      </c>
    </row>
    <row r="835" spans="1:11" ht="13.5" x14ac:dyDescent="0.25">
      <c r="A835" s="3">
        <v>43217</v>
      </c>
      <c r="B835" s="2">
        <v>19.617799999999999</v>
      </c>
      <c r="C835" s="2">
        <f t="shared" si="93"/>
        <v>-0.45190000000000197</v>
      </c>
      <c r="D835" s="2">
        <f t="shared" si="94"/>
        <v>20.19406</v>
      </c>
      <c r="E835" s="2">
        <f t="shared" si="96"/>
        <v>20.606550000000002</v>
      </c>
      <c r="F835" s="2">
        <f t="shared" si="97"/>
        <v>21.222830000000002</v>
      </c>
      <c r="G835" s="2">
        <f t="shared" si="99"/>
        <v>21.120155999999994</v>
      </c>
      <c r="H835" s="2">
        <f t="shared" si="95"/>
        <v>17.724610999999992</v>
      </c>
      <c r="I835" s="2">
        <f t="array" ref="I835">SUMPRODUCT(B819:B838, (ROW(B819:B838)-ROW(B819)+1)) / (20*21/2)</f>
        <v>20.340275238095238</v>
      </c>
      <c r="J835" s="2">
        <f t="shared" si="98"/>
        <v>20.84563516167459</v>
      </c>
      <c r="K835" s="2">
        <f t="shared" si="100"/>
        <v>20.739822425223757</v>
      </c>
    </row>
    <row r="836" spans="1:11" ht="13.5" x14ac:dyDescent="0.25">
      <c r="A836" s="3">
        <v>43220</v>
      </c>
      <c r="B836" s="2">
        <v>19.4344</v>
      </c>
      <c r="C836" s="2">
        <f t="shared" ref="C836:C899" si="101">B836-B835</f>
        <v>-0.1833999999999989</v>
      </c>
      <c r="D836" s="2">
        <f t="shared" si="94"/>
        <v>19.965</v>
      </c>
      <c r="E836" s="2">
        <f t="shared" si="96"/>
        <v>20.416860000000003</v>
      </c>
      <c r="F836" s="2">
        <f t="shared" si="97"/>
        <v>21.076979999999999</v>
      </c>
      <c r="G836" s="2">
        <f t="shared" si="99"/>
        <v>21.088301999999999</v>
      </c>
      <c r="H836" s="2">
        <f t="shared" si="95"/>
        <v>17.745615499999996</v>
      </c>
      <c r="I836" s="2">
        <f t="array" ref="I836">SUMPRODUCT(B820:B839, (ROW(B820:B839)-ROW(B820)+1)) / (20*21/2)</f>
        <v>20.271212380952381</v>
      </c>
      <c r="J836" s="2">
        <f t="shared" si="98"/>
        <v>20.711231812943677</v>
      </c>
      <c r="K836" s="2">
        <f t="shared" si="100"/>
        <v>20.688629388940473</v>
      </c>
    </row>
    <row r="837" spans="1:11" ht="13.5" x14ac:dyDescent="0.25">
      <c r="A837" s="3">
        <v>43222</v>
      </c>
      <c r="B837" s="2">
        <v>19.3718</v>
      </c>
      <c r="C837" s="2">
        <f t="shared" si="101"/>
        <v>-6.2599999999999767E-2</v>
      </c>
      <c r="D837" s="2">
        <f t="shared" si="94"/>
        <v>19.768160000000002</v>
      </c>
      <c r="E837" s="2">
        <f t="shared" si="96"/>
        <v>20.242830000000001</v>
      </c>
      <c r="F837" s="2">
        <f t="shared" si="97"/>
        <v>20.918159999999997</v>
      </c>
      <c r="G837" s="2">
        <f t="shared" si="99"/>
        <v>21.061727999999995</v>
      </c>
      <c r="H837" s="2">
        <f t="shared" si="95"/>
        <v>17.765076999999998</v>
      </c>
      <c r="I837" s="2">
        <f t="array" ref="I837">SUMPRODUCT(B821:B840, (ROW(B821:B840)-ROW(B821)+1)) / (20*21/2)</f>
        <v>20.213269999999998</v>
      </c>
      <c r="J837" s="2">
        <f t="shared" si="98"/>
        <v>20.583666878377613</v>
      </c>
      <c r="K837" s="2">
        <f t="shared" si="100"/>
        <v>20.636989020746729</v>
      </c>
    </row>
    <row r="838" spans="1:11" ht="13.5" x14ac:dyDescent="0.25">
      <c r="A838" s="3">
        <v>43223</v>
      </c>
      <c r="B838" s="2">
        <v>19.948899999999998</v>
      </c>
      <c r="C838" s="2">
        <f t="shared" si="101"/>
        <v>0.57709999999999795</v>
      </c>
      <c r="D838" s="2">
        <f t="shared" ref="D838:D901" si="102">AVERAGE(B834:B838)</f>
        <v>19.688519999999997</v>
      </c>
      <c r="E838" s="2">
        <f t="shared" si="96"/>
        <v>20.113090000000003</v>
      </c>
      <c r="F838" s="2">
        <f t="shared" si="97"/>
        <v>20.768059999999998</v>
      </c>
      <c r="G838" s="2">
        <f t="shared" si="99"/>
        <v>21.050811999999997</v>
      </c>
      <c r="H838" s="2">
        <f t="shared" si="95"/>
        <v>17.787423999999998</v>
      </c>
      <c r="I838" s="2">
        <f t="array" ref="I838">SUMPRODUCT(B822:B841, (ROW(B822:B841)-ROW(B822)+1)) / (20*21/2)</f>
        <v>20.168320476190473</v>
      </c>
      <c r="J838" s="2">
        <f t="shared" si="98"/>
        <v>20.523212889960696</v>
      </c>
      <c r="K838" s="2">
        <f t="shared" si="100"/>
        <v>20.610005137580188</v>
      </c>
    </row>
    <row r="839" spans="1:11" ht="13.5" x14ac:dyDescent="0.25">
      <c r="A839" s="3">
        <v>43224</v>
      </c>
      <c r="B839" s="2">
        <v>20.042899999999999</v>
      </c>
      <c r="C839" s="2">
        <f t="shared" si="101"/>
        <v>9.4000000000001194E-2</v>
      </c>
      <c r="D839" s="2">
        <f t="shared" si="102"/>
        <v>19.683160000000001</v>
      </c>
      <c r="E839" s="2">
        <f t="shared" si="96"/>
        <v>20.039280000000002</v>
      </c>
      <c r="F839" s="2">
        <f t="shared" si="97"/>
        <v>20.651294999999998</v>
      </c>
      <c r="G839" s="2">
        <f t="shared" si="99"/>
        <v>21.040075999999996</v>
      </c>
      <c r="H839" s="2">
        <f t="shared" si="95"/>
        <v>17.811314499999995</v>
      </c>
      <c r="I839" s="2">
        <f t="array" ref="I839">SUMPRODUCT(B823:B842, (ROW(B823:B842)-ROW(B823)+1)) / (20*21/2)</f>
        <v>20.18712142857143</v>
      </c>
      <c r="J839" s="2">
        <f t="shared" si="98"/>
        <v>20.477468805202538</v>
      </c>
      <c r="K839" s="2">
        <f t="shared" si="100"/>
        <v>20.587765720420183</v>
      </c>
    </row>
    <row r="840" spans="1:11" ht="13.5" x14ac:dyDescent="0.25">
      <c r="A840" s="3">
        <v>43227</v>
      </c>
      <c r="B840" s="2">
        <v>20.042899999999999</v>
      </c>
      <c r="C840" s="2">
        <f t="shared" si="101"/>
        <v>0</v>
      </c>
      <c r="D840" s="2">
        <f t="shared" si="102"/>
        <v>19.768180000000001</v>
      </c>
      <c r="E840" s="2">
        <f t="shared" si="96"/>
        <v>19.981120000000001</v>
      </c>
      <c r="F840" s="2">
        <f t="shared" si="97"/>
        <v>20.515069999999998</v>
      </c>
      <c r="G840" s="2">
        <f t="shared" si="99"/>
        <v>21.021375999999989</v>
      </c>
      <c r="H840" s="2">
        <f t="shared" si="95"/>
        <v>17.835204999999995</v>
      </c>
      <c r="I840" s="2">
        <f t="array" ref="I840">SUMPRODUCT(B824:B843, (ROW(B824:B843)-ROW(B824)+1)) / (20*21/2)</f>
        <v>20.245672857142853</v>
      </c>
      <c r="J840" s="2">
        <f t="shared" si="98"/>
        <v>20.436081299945155</v>
      </c>
      <c r="K840" s="2">
        <f t="shared" si="100"/>
        <v>20.566398437266454</v>
      </c>
    </row>
    <row r="841" spans="1:11" ht="13.5" x14ac:dyDescent="0.25">
      <c r="A841" s="3">
        <v>43228</v>
      </c>
      <c r="B841" s="2">
        <v>20.043099999999999</v>
      </c>
      <c r="C841" s="2">
        <f t="shared" si="101"/>
        <v>1.9999999999953388E-4</v>
      </c>
      <c r="D841" s="2">
        <f t="shared" si="102"/>
        <v>19.88992</v>
      </c>
      <c r="E841" s="2">
        <f t="shared" si="96"/>
        <v>19.927460000000004</v>
      </c>
      <c r="F841" s="2">
        <f t="shared" si="97"/>
        <v>20.406589999999994</v>
      </c>
      <c r="G841" s="2">
        <f t="shared" si="99"/>
        <v>21.001785999999996</v>
      </c>
      <c r="H841" s="2">
        <f t="shared" si="95"/>
        <v>17.860483499999997</v>
      </c>
      <c r="I841" s="2">
        <f t="array" ref="I841">SUMPRODUCT(B825:B844, (ROW(B825:B844)-ROW(B825)+1)) / (20*21/2)</f>
        <v>20.314229047619051</v>
      </c>
      <c r="J841" s="2">
        <f t="shared" si="98"/>
        <v>20.398654509474184</v>
      </c>
      <c r="K841" s="2">
        <f t="shared" si="100"/>
        <v>20.545876929922674</v>
      </c>
    </row>
    <row r="842" spans="1:11" ht="13.5" x14ac:dyDescent="0.25">
      <c r="A842" s="3">
        <v>43229</v>
      </c>
      <c r="B842" s="2">
        <v>20.603999999999999</v>
      </c>
      <c r="C842" s="2">
        <f t="shared" si="101"/>
        <v>0.56090000000000018</v>
      </c>
      <c r="D842" s="2">
        <f t="shared" si="102"/>
        <v>20.13636</v>
      </c>
      <c r="E842" s="2">
        <f t="shared" si="96"/>
        <v>19.952260000000003</v>
      </c>
      <c r="F842" s="2">
        <f t="shared" si="97"/>
        <v>20.393709999999995</v>
      </c>
      <c r="G842" s="2">
        <f t="shared" si="99"/>
        <v>20.997798</v>
      </c>
      <c r="H842" s="2">
        <f t="shared" ref="H842:H905" si="103">AVERAGE(B643:B842)</f>
        <v>17.889684999999993</v>
      </c>
      <c r="I842" s="2">
        <f t="array" ref="I842">SUMPRODUCT(B826:B845, (ROW(B826:B845)-ROW(B826)+1)) / (20*21/2)</f>
        <v>20.419091428571427</v>
      </c>
      <c r="J842" s="2">
        <f t="shared" si="98"/>
        <v>20.418211222857593</v>
      </c>
      <c r="K842" s="2">
        <f t="shared" si="100"/>
        <v>20.548156266004138</v>
      </c>
    </row>
    <row r="843" spans="1:11" ht="13.5" x14ac:dyDescent="0.25">
      <c r="A843" s="3">
        <v>43230</v>
      </c>
      <c r="B843" s="2">
        <v>21.008500000000002</v>
      </c>
      <c r="C843" s="2">
        <f t="shared" si="101"/>
        <v>0.4045000000000023</v>
      </c>
      <c r="D843" s="2">
        <f t="shared" si="102"/>
        <v>20.348279999999999</v>
      </c>
      <c r="E843" s="2">
        <f t="shared" si="96"/>
        <v>20.0184</v>
      </c>
      <c r="F843" s="2">
        <f t="shared" si="97"/>
        <v>20.426559999999998</v>
      </c>
      <c r="G843" s="2">
        <f t="shared" si="99"/>
        <v>21.002167999999994</v>
      </c>
      <c r="H843" s="2">
        <f t="shared" si="103"/>
        <v>17.921714499999993</v>
      </c>
      <c r="I843" s="2">
        <f t="array" ref="I843">SUMPRODUCT(B827:B846, (ROW(B827:B846)-ROW(B827)+1)) / (20*21/2)</f>
        <v>20.514783809523802</v>
      </c>
      <c r="J843" s="2">
        <f t="shared" si="98"/>
        <v>20.474429201633058</v>
      </c>
      <c r="K843" s="2">
        <f t="shared" si="100"/>
        <v>20.566208961454958</v>
      </c>
    </row>
    <row r="844" spans="1:11" ht="13.5" x14ac:dyDescent="0.25">
      <c r="A844" s="3">
        <v>43231</v>
      </c>
      <c r="B844" s="2">
        <v>21.1464</v>
      </c>
      <c r="C844" s="2">
        <f t="shared" si="101"/>
        <v>0.13789999999999836</v>
      </c>
      <c r="D844" s="2">
        <f t="shared" si="102"/>
        <v>20.56898</v>
      </c>
      <c r="E844" s="2">
        <f t="shared" ref="E844:E907" si="104">AVERAGE(B835:B844)</f>
        <v>20.126069999999999</v>
      </c>
      <c r="F844" s="2">
        <f t="shared" si="97"/>
        <v>20.459144999999996</v>
      </c>
      <c r="G844" s="2">
        <f t="shared" si="99"/>
        <v>21.005448000000001</v>
      </c>
      <c r="H844" s="2">
        <f t="shared" si="103"/>
        <v>17.953627999999995</v>
      </c>
      <c r="I844" s="2">
        <f t="array" ref="I844">SUMPRODUCT(B828:B847, (ROW(B828:B847)-ROW(B828)+1)) / (20*21/2)</f>
        <v>20.607633809523811</v>
      </c>
      <c r="J844" s="2">
        <f t="shared" si="98"/>
        <v>20.538426420525148</v>
      </c>
      <c r="K844" s="2">
        <f t="shared" si="100"/>
        <v>20.588961551201823</v>
      </c>
    </row>
    <row r="845" spans="1:11" ht="13.5" x14ac:dyDescent="0.25">
      <c r="A845" s="3">
        <v>43234</v>
      </c>
      <c r="B845" s="2">
        <v>21.560199999999998</v>
      </c>
      <c r="C845" s="2">
        <f t="shared" si="101"/>
        <v>0.41379999999999839</v>
      </c>
      <c r="D845" s="2">
        <f t="shared" si="102"/>
        <v>20.872439999999997</v>
      </c>
      <c r="E845" s="2">
        <f t="shared" si="104"/>
        <v>20.320309999999999</v>
      </c>
      <c r="F845" s="2">
        <f t="shared" si="97"/>
        <v>20.463429999999999</v>
      </c>
      <c r="G845" s="2">
        <f t="shared" si="99"/>
        <v>21.017900000000001</v>
      </c>
      <c r="H845" s="2">
        <f t="shared" si="103"/>
        <v>17.987386999999991</v>
      </c>
      <c r="I845" s="2">
        <f t="array" ref="I845">SUMPRODUCT(B829:B848, (ROW(B829:B848)-ROW(B829)+1)) / (20*21/2)</f>
        <v>20.691459523809524</v>
      </c>
      <c r="J845" s="2">
        <f t="shared" si="98"/>
        <v>20.635738189998943</v>
      </c>
      <c r="K845" s="2">
        <f t="shared" si="100"/>
        <v>20.627049333507635</v>
      </c>
    </row>
    <row r="846" spans="1:11" ht="13.5" x14ac:dyDescent="0.25">
      <c r="A846" s="3">
        <v>43235</v>
      </c>
      <c r="B846" s="2">
        <v>21.4682</v>
      </c>
      <c r="C846" s="2">
        <f t="shared" si="101"/>
        <v>-9.1999999999998749E-2</v>
      </c>
      <c r="D846" s="2">
        <f t="shared" si="102"/>
        <v>21.157459999999997</v>
      </c>
      <c r="E846" s="2">
        <f t="shared" si="104"/>
        <v>20.523690000000002</v>
      </c>
      <c r="F846" s="2">
        <f t="shared" si="97"/>
        <v>20.470275000000004</v>
      </c>
      <c r="G846" s="2">
        <f t="shared" si="99"/>
        <v>21.023589999999999</v>
      </c>
      <c r="H846" s="2">
        <f t="shared" si="103"/>
        <v>18.020909499999991</v>
      </c>
      <c r="I846" s="2">
        <f t="array" ref="I846">SUMPRODUCT(B830:B849, (ROW(B830:B849)-ROW(B830)+1)) / (20*21/2)</f>
        <v>20.771205238095241</v>
      </c>
      <c r="J846" s="2">
        <f t="shared" si="98"/>
        <v>20.715020267141899</v>
      </c>
      <c r="K846" s="2">
        <f t="shared" si="100"/>
        <v>20.660035634154394</v>
      </c>
    </row>
    <row r="847" spans="1:11" ht="13.5" x14ac:dyDescent="0.25">
      <c r="A847" s="3">
        <v>43236</v>
      </c>
      <c r="B847" s="2">
        <v>21.4452</v>
      </c>
      <c r="C847" s="2">
        <f t="shared" si="101"/>
        <v>-2.2999999999999687E-2</v>
      </c>
      <c r="D847" s="2">
        <f t="shared" si="102"/>
        <v>21.325699999999998</v>
      </c>
      <c r="E847" s="2">
        <f t="shared" si="104"/>
        <v>20.731030000000001</v>
      </c>
      <c r="F847" s="2">
        <f t="shared" si="97"/>
        <v>20.486930000000001</v>
      </c>
      <c r="G847" s="2">
        <f t="shared" si="99"/>
        <v>21.031952</v>
      </c>
      <c r="H847" s="2">
        <f t="shared" si="103"/>
        <v>18.054987999999991</v>
      </c>
      <c r="I847" s="2">
        <f t="array" ref="I847">SUMPRODUCT(B831:B850, (ROW(B831:B850)-ROW(B831)+1)) / (20*21/2)</f>
        <v>20.844392380952382</v>
      </c>
      <c r="J847" s="2">
        <f t="shared" si="98"/>
        <v>20.784561194080766</v>
      </c>
      <c r="K847" s="2">
        <f t="shared" si="100"/>
        <v>20.69082639359932</v>
      </c>
    </row>
    <row r="848" spans="1:11" ht="13.5" x14ac:dyDescent="0.25">
      <c r="A848" s="3">
        <v>43237</v>
      </c>
      <c r="B848" s="2">
        <v>21.367100000000001</v>
      </c>
      <c r="C848" s="2">
        <f t="shared" si="101"/>
        <v>-7.809999999999917E-2</v>
      </c>
      <c r="D848" s="2">
        <f t="shared" si="102"/>
        <v>21.39742</v>
      </c>
      <c r="E848" s="2">
        <f t="shared" si="104"/>
        <v>20.87285</v>
      </c>
      <c r="F848" s="2">
        <f t="shared" si="97"/>
        <v>20.492970000000007</v>
      </c>
      <c r="G848" s="2">
        <f t="shared" si="99"/>
        <v>21.039020000000001</v>
      </c>
      <c r="H848" s="2">
        <f t="shared" si="103"/>
        <v>18.088452499999992</v>
      </c>
      <c r="I848" s="2">
        <f t="array" ref="I848">SUMPRODUCT(B832:B851, (ROW(B832:B851)-ROW(B832)+1)) / (20*21/2)</f>
        <v>20.945501428571429</v>
      </c>
      <c r="J848" s="2">
        <f t="shared" si="98"/>
        <v>20.840041080358787</v>
      </c>
      <c r="K848" s="2">
        <f t="shared" si="100"/>
        <v>20.717346927183659</v>
      </c>
    </row>
    <row r="849" spans="1:11" ht="13.5" x14ac:dyDescent="0.25">
      <c r="A849" s="3">
        <v>43238</v>
      </c>
      <c r="B849" s="2">
        <v>21.330300000000001</v>
      </c>
      <c r="C849" s="2">
        <f t="shared" si="101"/>
        <v>-3.67999999999995E-2</v>
      </c>
      <c r="D849" s="2">
        <f t="shared" si="102"/>
        <v>21.434199999999997</v>
      </c>
      <c r="E849" s="2">
        <f t="shared" si="104"/>
        <v>21.00159</v>
      </c>
      <c r="F849" s="2">
        <f t="shared" si="97"/>
        <v>20.520435000000003</v>
      </c>
      <c r="G849" s="2">
        <f t="shared" si="99"/>
        <v>21.045532000000001</v>
      </c>
      <c r="H849" s="2">
        <f t="shared" si="103"/>
        <v>18.121307999999992</v>
      </c>
      <c r="I849" s="2">
        <f t="array" ref="I849">SUMPRODUCT(B833:B852, (ROW(B833:B852)-ROW(B833)+1)) / (20*21/2)</f>
        <v>21.049564761904762</v>
      </c>
      <c r="J849" s="2">
        <f t="shared" si="98"/>
        <v>20.886732406038902</v>
      </c>
      <c r="K849" s="2">
        <f t="shared" si="100"/>
        <v>20.741384302588219</v>
      </c>
    </row>
    <row r="850" spans="1:11" ht="13.5" x14ac:dyDescent="0.25">
      <c r="A850" s="3">
        <v>43241</v>
      </c>
      <c r="B850" s="2">
        <v>21.288900000000002</v>
      </c>
      <c r="C850" s="2">
        <f t="shared" si="101"/>
        <v>-4.1399999999999437E-2</v>
      </c>
      <c r="D850" s="2">
        <f t="shared" si="102"/>
        <v>21.379939999999998</v>
      </c>
      <c r="E850" s="2">
        <f t="shared" si="104"/>
        <v>21.126190000000001</v>
      </c>
      <c r="F850" s="2">
        <f t="shared" si="97"/>
        <v>20.553655000000003</v>
      </c>
      <c r="G850" s="2">
        <f t="shared" si="99"/>
        <v>21.052558000000005</v>
      </c>
      <c r="H850" s="2">
        <f t="shared" si="103"/>
        <v>18.153956499999996</v>
      </c>
      <c r="I850" s="2">
        <f t="array" ref="I850">SUMPRODUCT(B834:B853, (ROW(B834:B853)-ROW(B834)+1)) / (20*21/2)</f>
        <v>21.182256190476192</v>
      </c>
      <c r="J850" s="2">
        <f t="shared" si="98"/>
        <v>20.925034081654246</v>
      </c>
      <c r="K850" s="2">
        <f t="shared" si="100"/>
        <v>20.76285550640829</v>
      </c>
    </row>
    <row r="851" spans="1:11" ht="13.5" x14ac:dyDescent="0.25">
      <c r="A851" s="3">
        <v>43242</v>
      </c>
      <c r="B851" s="2">
        <v>21.615300000000001</v>
      </c>
      <c r="C851" s="2">
        <f t="shared" si="101"/>
        <v>0.32639999999999958</v>
      </c>
      <c r="D851" s="2">
        <f t="shared" si="102"/>
        <v>21.40936</v>
      </c>
      <c r="E851" s="2">
        <f t="shared" si="104"/>
        <v>21.283409999999996</v>
      </c>
      <c r="F851" s="2">
        <f t="shared" si="97"/>
        <v>20.605435000000003</v>
      </c>
      <c r="G851" s="2">
        <f t="shared" si="99"/>
        <v>21.067453999999998</v>
      </c>
      <c r="H851" s="2">
        <f t="shared" si="103"/>
        <v>18.188214499999994</v>
      </c>
      <c r="I851" s="2">
        <f t="array" ref="I851">SUMPRODUCT(B835:B854, (ROW(B835:B854)-ROW(B835)+1)) / (20*21/2)</f>
        <v>21.28487761904762</v>
      </c>
      <c r="J851" s="2">
        <f t="shared" si="98"/>
        <v>20.990773692925274</v>
      </c>
      <c r="K851" s="2">
        <f t="shared" si="100"/>
        <v>20.796284702235415</v>
      </c>
    </row>
    <row r="852" spans="1:11" ht="13.5" x14ac:dyDescent="0.25">
      <c r="A852" s="3">
        <v>43243</v>
      </c>
      <c r="B852" s="2">
        <v>21.6981</v>
      </c>
      <c r="C852" s="2">
        <f t="shared" si="101"/>
        <v>8.2799999999998875E-2</v>
      </c>
      <c r="D852" s="2">
        <f t="shared" si="102"/>
        <v>21.45994</v>
      </c>
      <c r="E852" s="2">
        <f t="shared" si="104"/>
        <v>21.39282</v>
      </c>
      <c r="F852" s="2">
        <f t="shared" ref="F852:F915" si="105">AVERAGE(B833:B852)</f>
        <v>20.672540000000005</v>
      </c>
      <c r="G852" s="2">
        <f t="shared" si="99"/>
        <v>21.087138000000003</v>
      </c>
      <c r="H852" s="2">
        <f t="shared" si="103"/>
        <v>18.223087999999994</v>
      </c>
      <c r="I852" s="2">
        <f t="array" ref="I852">SUMPRODUCT(B836:B855, (ROW(B836:B855)-ROW(B836)+1)) / (20*21/2)</f>
        <v>21.447249999999997</v>
      </c>
      <c r="J852" s="2">
        <f t="shared" si="98"/>
        <v>21.058138103122868</v>
      </c>
      <c r="K852" s="2">
        <f t="shared" si="100"/>
        <v>20.831650008030103</v>
      </c>
    </row>
    <row r="853" spans="1:11" ht="13.5" x14ac:dyDescent="0.25">
      <c r="A853" s="3">
        <v>43244</v>
      </c>
      <c r="B853" s="2">
        <v>22.065799999999999</v>
      </c>
      <c r="C853" s="2">
        <f t="shared" si="101"/>
        <v>0.36769999999999925</v>
      </c>
      <c r="D853" s="2">
        <f t="shared" si="102"/>
        <v>21.599679999999999</v>
      </c>
      <c r="E853" s="2">
        <f t="shared" si="104"/>
        <v>21.498550000000002</v>
      </c>
      <c r="F853" s="2">
        <f t="shared" si="105"/>
        <v>20.758475000000004</v>
      </c>
      <c r="G853" s="2">
        <f t="shared" si="99"/>
        <v>21.115070000000006</v>
      </c>
      <c r="H853" s="2">
        <f t="shared" si="103"/>
        <v>18.259687999999993</v>
      </c>
      <c r="I853" s="2">
        <f t="array" ref="I853">SUMPRODUCT(B837:B856, (ROW(B837:B856)-ROW(B837)+1)) / (20*21/2)</f>
        <v>21.647270476190482</v>
      </c>
      <c r="J853" s="2">
        <f t="shared" ref="J853:J916" si="106">$J$4*B853+J852*(1-$J$4)</f>
        <v>21.154105902825449</v>
      </c>
      <c r="K853" s="2">
        <f t="shared" si="100"/>
        <v>20.880048046930884</v>
      </c>
    </row>
    <row r="854" spans="1:11" ht="13.5" x14ac:dyDescent="0.25">
      <c r="A854" s="3">
        <v>43245</v>
      </c>
      <c r="B854" s="2">
        <v>21.835999999999999</v>
      </c>
      <c r="C854" s="2">
        <f t="shared" si="101"/>
        <v>-0.22980000000000089</v>
      </c>
      <c r="D854" s="2">
        <f t="shared" si="102"/>
        <v>21.70082</v>
      </c>
      <c r="E854" s="2">
        <f t="shared" si="104"/>
        <v>21.567509999999999</v>
      </c>
      <c r="F854" s="2">
        <f t="shared" si="105"/>
        <v>20.846790000000002</v>
      </c>
      <c r="G854" s="2">
        <f t="shared" si="99"/>
        <v>21.136616</v>
      </c>
      <c r="H854" s="2">
        <f t="shared" si="103"/>
        <v>18.29504949999999</v>
      </c>
      <c r="I854" s="2">
        <f t="array" ref="I854">SUMPRODUCT(B838:B857, (ROW(B838:B857)-ROW(B838)+1)) / (20*21/2)</f>
        <v>21.829865714285717</v>
      </c>
      <c r="J854" s="2">
        <f t="shared" si="106"/>
        <v>21.219048197794454</v>
      </c>
      <c r="K854" s="2">
        <f t="shared" si="100"/>
        <v>20.917536358815948</v>
      </c>
    </row>
    <row r="855" spans="1:11" ht="13.5" x14ac:dyDescent="0.25">
      <c r="A855" s="3">
        <v>43248</v>
      </c>
      <c r="B855" s="2">
        <v>22.5517</v>
      </c>
      <c r="C855" s="2">
        <f t="shared" si="101"/>
        <v>0.71570000000000178</v>
      </c>
      <c r="D855" s="2">
        <f t="shared" si="102"/>
        <v>21.953379999999999</v>
      </c>
      <c r="E855" s="2">
        <f t="shared" si="104"/>
        <v>21.66666</v>
      </c>
      <c r="F855" s="2">
        <f t="shared" si="105"/>
        <v>20.993485000000003</v>
      </c>
      <c r="G855" s="2">
        <f t="shared" si="99"/>
        <v>21.172475999999996</v>
      </c>
      <c r="H855" s="2">
        <f t="shared" si="103"/>
        <v>18.333877499999993</v>
      </c>
      <c r="I855" s="2">
        <f t="array" ref="I855">SUMPRODUCT(B839:B858, (ROW(B839:B858)-ROW(B839)+1)) / (20*21/2)</f>
        <v>21.994737619047619</v>
      </c>
      <c r="J855" s="2">
        <f t="shared" si="106"/>
        <v>21.345967417052126</v>
      </c>
      <c r="K855" s="2">
        <f t="shared" si="100"/>
        <v>20.981621207489834</v>
      </c>
    </row>
    <row r="856" spans="1:11" ht="13.5" x14ac:dyDescent="0.25">
      <c r="A856" s="3">
        <v>43249</v>
      </c>
      <c r="B856" s="2">
        <v>23.093699999999998</v>
      </c>
      <c r="C856" s="2">
        <f t="shared" si="101"/>
        <v>0.54199999999999804</v>
      </c>
      <c r="D856" s="2">
        <f t="shared" si="102"/>
        <v>22.249059999999997</v>
      </c>
      <c r="E856" s="2">
        <f t="shared" si="104"/>
        <v>21.82921</v>
      </c>
      <c r="F856" s="2">
        <f t="shared" si="105"/>
        <v>21.176450000000003</v>
      </c>
      <c r="G856" s="2">
        <f t="shared" si="99"/>
        <v>21.220965999999997</v>
      </c>
      <c r="H856" s="2">
        <f t="shared" si="103"/>
        <v>18.374431499999993</v>
      </c>
      <c r="I856" s="2">
        <f t="array" ref="I856">SUMPRODUCT(B840:B859, (ROW(B840:B859)-ROW(B840)+1)) / (20*21/2)</f>
        <v>22.158091428571431</v>
      </c>
      <c r="J856" s="2">
        <f t="shared" si="106"/>
        <v>21.512418139237639</v>
      </c>
      <c r="K856" s="2">
        <f t="shared" si="100"/>
        <v>21.06444782680396</v>
      </c>
    </row>
    <row r="857" spans="1:11" ht="13.5" x14ac:dyDescent="0.25">
      <c r="A857" s="3">
        <v>43250</v>
      </c>
      <c r="B857" s="2">
        <v>23.093699999999998</v>
      </c>
      <c r="C857" s="2">
        <f t="shared" si="101"/>
        <v>0</v>
      </c>
      <c r="D857" s="2">
        <f t="shared" si="102"/>
        <v>22.528179999999999</v>
      </c>
      <c r="E857" s="2">
        <f t="shared" si="104"/>
        <v>21.994060000000001</v>
      </c>
      <c r="F857" s="2">
        <f t="shared" si="105"/>
        <v>21.362545000000004</v>
      </c>
      <c r="G857" s="2">
        <f t="shared" si="99"/>
        <v>21.260061999999998</v>
      </c>
      <c r="H857" s="2">
        <f t="shared" si="103"/>
        <v>18.413866999999989</v>
      </c>
      <c r="I857" s="2">
        <f t="array" ref="I857">SUMPRODUCT(B841:B860, (ROW(B841:B860)-ROW(B841)+1)) / (20*21/2)</f>
        <v>22.297273333333333</v>
      </c>
      <c r="J857" s="2">
        <f t="shared" si="106"/>
        <v>21.663016411691199</v>
      </c>
      <c r="K857" s="2">
        <f t="shared" si="100"/>
        <v>21.144026343399883</v>
      </c>
    </row>
    <row r="858" spans="1:11" ht="13.5" x14ac:dyDescent="0.25">
      <c r="A858" s="3">
        <v>43251</v>
      </c>
      <c r="B858" s="2">
        <v>23.093699999999998</v>
      </c>
      <c r="C858" s="2">
        <f t="shared" si="101"/>
        <v>0</v>
      </c>
      <c r="D858" s="2">
        <f t="shared" si="102"/>
        <v>22.733759999999997</v>
      </c>
      <c r="E858" s="2">
        <f t="shared" si="104"/>
        <v>22.166720000000005</v>
      </c>
      <c r="F858" s="2">
        <f t="shared" si="105"/>
        <v>21.519785000000006</v>
      </c>
      <c r="G858" s="2">
        <f t="shared" si="99"/>
        <v>21.299603999999999</v>
      </c>
      <c r="H858" s="2">
        <f t="shared" si="103"/>
        <v>18.450796999999987</v>
      </c>
      <c r="I858" s="2">
        <f t="array" ref="I858">SUMPRODUCT(B842:B861, (ROW(B842:B861)-ROW(B842)+1)) / (20*21/2)</f>
        <v>22.426189047619044</v>
      </c>
      <c r="J858" s="2">
        <f t="shared" si="106"/>
        <v>21.799271991530134</v>
      </c>
      <c r="K858" s="2">
        <f t="shared" si="100"/>
        <v>21.220484133854789</v>
      </c>
    </row>
    <row r="859" spans="1:11" ht="13.5" x14ac:dyDescent="0.25">
      <c r="A859" s="3">
        <v>43252</v>
      </c>
      <c r="B859" s="2">
        <v>23.234999999999999</v>
      </c>
      <c r="C859" s="2">
        <f t="shared" si="101"/>
        <v>0.14130000000000109</v>
      </c>
      <c r="D859" s="2">
        <f t="shared" si="102"/>
        <v>23.013559999999998</v>
      </c>
      <c r="E859" s="2">
        <f t="shared" si="104"/>
        <v>22.357190000000003</v>
      </c>
      <c r="F859" s="2">
        <f t="shared" si="105"/>
        <v>21.679390000000005</v>
      </c>
      <c r="G859" s="2">
        <f t="shared" si="99"/>
        <v>21.345551999999998</v>
      </c>
      <c r="H859" s="2">
        <f t="shared" si="103"/>
        <v>18.489126999999986</v>
      </c>
      <c r="I859" s="2">
        <f t="array" ref="I859">SUMPRODUCT(B843:B862, (ROW(B843:B862)-ROW(B843)+1)) / (20*21/2)</f>
        <v>22.571548571428572</v>
      </c>
      <c r="J859" s="2">
        <f t="shared" si="106"/>
        <v>21.936007992336787</v>
      </c>
      <c r="K859" s="2">
        <f t="shared" si="100"/>
        <v>21.299484756056561</v>
      </c>
    </row>
    <row r="860" spans="1:11" ht="13.5" x14ac:dyDescent="0.25">
      <c r="A860" s="3">
        <v>43255</v>
      </c>
      <c r="B860" s="2">
        <v>23.140799999999999</v>
      </c>
      <c r="C860" s="2">
        <f t="shared" si="101"/>
        <v>-9.4200000000000728E-2</v>
      </c>
      <c r="D860" s="2">
        <f t="shared" si="102"/>
        <v>23.13138</v>
      </c>
      <c r="E860" s="2">
        <f t="shared" si="104"/>
        <v>22.542380000000001</v>
      </c>
      <c r="F860" s="2">
        <f t="shared" si="105"/>
        <v>21.834285000000001</v>
      </c>
      <c r="G860" s="2">
        <f t="shared" si="99"/>
        <v>21.387736</v>
      </c>
      <c r="H860" s="2">
        <f t="shared" si="103"/>
        <v>18.524771499999989</v>
      </c>
      <c r="I860" s="2">
        <f t="array" ref="I860">SUMPRODUCT(B844:B863, (ROW(B844:B863)-ROW(B844)+1)) / (20*21/2)</f>
        <v>22.729966190476187</v>
      </c>
      <c r="J860" s="2">
        <f t="shared" si="106"/>
        <v>22.050750088304714</v>
      </c>
      <c r="K860" s="2">
        <f t="shared" si="100"/>
        <v>21.371693196995519</v>
      </c>
    </row>
    <row r="861" spans="1:11" ht="13.5" x14ac:dyDescent="0.25">
      <c r="A861" s="3">
        <v>43256</v>
      </c>
      <c r="B861" s="2">
        <v>23.187899999999999</v>
      </c>
      <c r="C861" s="2">
        <f t="shared" si="101"/>
        <v>4.7100000000000364E-2</v>
      </c>
      <c r="D861" s="2">
        <f t="shared" si="102"/>
        <v>23.150219999999997</v>
      </c>
      <c r="E861" s="2">
        <f t="shared" si="104"/>
        <v>22.699640000000006</v>
      </c>
      <c r="F861" s="2">
        <f t="shared" si="105"/>
        <v>21.991525000000003</v>
      </c>
      <c r="G861" s="2">
        <f t="shared" si="99"/>
        <v>21.422003999999998</v>
      </c>
      <c r="H861" s="2">
        <f t="shared" si="103"/>
        <v>18.561143499999989</v>
      </c>
      <c r="I861" s="2">
        <f t="array" ref="I861">SUMPRODUCT(B845:B864, (ROW(B845:B864)-ROW(B845)+1)) / (20*21/2)</f>
        <v>22.875088095238091</v>
      </c>
      <c r="J861" s="2">
        <f t="shared" si="106"/>
        <v>22.15905007989474</v>
      </c>
      <c r="K861" s="2">
        <f t="shared" si="100"/>
        <v>21.442916993191773</v>
      </c>
    </row>
    <row r="862" spans="1:11" ht="13.5" x14ac:dyDescent="0.25">
      <c r="A862" s="3">
        <v>43257</v>
      </c>
      <c r="B862" s="2">
        <v>23.517800000000001</v>
      </c>
      <c r="C862" s="2">
        <f t="shared" si="101"/>
        <v>0.32990000000000208</v>
      </c>
      <c r="D862" s="2">
        <f t="shared" si="102"/>
        <v>23.235039999999998</v>
      </c>
      <c r="E862" s="2">
        <f t="shared" si="104"/>
        <v>22.881610000000002</v>
      </c>
      <c r="F862" s="2">
        <f t="shared" si="105"/>
        <v>22.137215000000005</v>
      </c>
      <c r="G862" s="2">
        <f t="shared" si="99"/>
        <v>21.461796000000003</v>
      </c>
      <c r="H862" s="2">
        <f t="shared" si="103"/>
        <v>18.598426999999994</v>
      </c>
      <c r="I862" s="2">
        <f t="array" ref="I862">SUMPRODUCT(B846:B865, (ROW(B846:B865)-ROW(B846)+1)) / (20*21/2)</f>
        <v>22.985132857142858</v>
      </c>
      <c r="J862" s="2">
        <f t="shared" si="106"/>
        <v>22.288454834190478</v>
      </c>
      <c r="K862" s="2">
        <f t="shared" si="100"/>
        <v>21.524284954243075</v>
      </c>
    </row>
    <row r="863" spans="1:11" ht="13.5" x14ac:dyDescent="0.25">
      <c r="A863" s="3">
        <v>43258</v>
      </c>
      <c r="B863" s="2">
        <v>23.800599999999999</v>
      </c>
      <c r="C863" s="2">
        <f t="shared" si="101"/>
        <v>0.28279999999999816</v>
      </c>
      <c r="D863" s="2">
        <f t="shared" si="102"/>
        <v>23.376420000000003</v>
      </c>
      <c r="E863" s="2">
        <f t="shared" si="104"/>
        <v>23.05509</v>
      </c>
      <c r="F863" s="2">
        <f t="shared" si="105"/>
        <v>22.276820000000004</v>
      </c>
      <c r="G863" s="2">
        <f t="shared" si="99"/>
        <v>21.499192000000008</v>
      </c>
      <c r="H863" s="2">
        <f t="shared" si="103"/>
        <v>18.637235999999991</v>
      </c>
      <c r="I863" s="2">
        <f t="array" ref="I863">SUMPRODUCT(B847:B866, (ROW(B847:B866)-ROW(B847)+1)) / (20*21/2)</f>
        <v>23.094602380952381</v>
      </c>
      <c r="J863" s="2">
        <f t="shared" si="106"/>
        <v>22.432468659505673</v>
      </c>
      <c r="K863" s="2">
        <f t="shared" si="100"/>
        <v>21.613552210939424</v>
      </c>
    </row>
    <row r="864" spans="1:11" ht="13.5" x14ac:dyDescent="0.25">
      <c r="A864" s="3">
        <v>43259</v>
      </c>
      <c r="B864" s="2">
        <v>23.800599999999999</v>
      </c>
      <c r="C864" s="2">
        <f t="shared" si="101"/>
        <v>0</v>
      </c>
      <c r="D864" s="2">
        <f t="shared" si="102"/>
        <v>23.489539999999998</v>
      </c>
      <c r="E864" s="2">
        <f t="shared" si="104"/>
        <v>23.251550000000002</v>
      </c>
      <c r="F864" s="2">
        <f t="shared" si="105"/>
        <v>22.40953</v>
      </c>
      <c r="G864" s="2">
        <f t="shared" si="99"/>
        <v>21.535872000000005</v>
      </c>
      <c r="H864" s="2">
        <f t="shared" si="103"/>
        <v>18.676380999999989</v>
      </c>
      <c r="I864" s="2">
        <f t="array" ref="I864">SUMPRODUCT(B848:B867, (ROW(B848:B867)-ROW(B848)+1)) / (20*21/2)</f>
        <v>23.193638571428572</v>
      </c>
      <c r="J864" s="2">
        <f t="shared" si="106"/>
        <v>22.562766882409896</v>
      </c>
      <c r="K864" s="2">
        <f t="shared" si="100"/>
        <v>21.699318790902584</v>
      </c>
    </row>
    <row r="865" spans="1:11" ht="13.5" x14ac:dyDescent="0.25">
      <c r="A865" s="3">
        <v>43262</v>
      </c>
      <c r="B865" s="2">
        <v>23.565000000000001</v>
      </c>
      <c r="C865" s="2">
        <f t="shared" si="101"/>
        <v>-0.23559999999999803</v>
      </c>
      <c r="D865" s="2">
        <f t="shared" si="102"/>
        <v>23.574379999999998</v>
      </c>
      <c r="E865" s="2">
        <f t="shared" si="104"/>
        <v>23.352879999999999</v>
      </c>
      <c r="F865" s="2">
        <f t="shared" si="105"/>
        <v>22.50977</v>
      </c>
      <c r="G865" s="2">
        <f t="shared" si="99"/>
        <v>21.557102000000004</v>
      </c>
      <c r="H865" s="2">
        <f t="shared" si="103"/>
        <v>18.71434799999999</v>
      </c>
      <c r="I865" s="2">
        <f t="array" ref="I865">SUMPRODUCT(B849:B868, (ROW(B849:B868)-ROW(B849)+1)) / (20*21/2)</f>
        <v>23.304579523809522</v>
      </c>
      <c r="J865" s="2">
        <f t="shared" si="106"/>
        <v>22.658217655513713</v>
      </c>
      <c r="K865" s="2">
        <f t="shared" si="100"/>
        <v>21.772482759886799</v>
      </c>
    </row>
    <row r="866" spans="1:11" ht="13.5" x14ac:dyDescent="0.25">
      <c r="A866" s="3">
        <v>43263</v>
      </c>
      <c r="B866" s="2">
        <v>23.659199999999998</v>
      </c>
      <c r="C866" s="2">
        <f t="shared" si="101"/>
        <v>9.4199999999997175E-2</v>
      </c>
      <c r="D866" s="2">
        <f t="shared" si="102"/>
        <v>23.66864</v>
      </c>
      <c r="E866" s="2">
        <f t="shared" si="104"/>
        <v>23.40943</v>
      </c>
      <c r="F866" s="2">
        <f t="shared" si="105"/>
        <v>22.619320000000002</v>
      </c>
      <c r="G866" s="2">
        <f t="shared" si="99"/>
        <v>21.583258000000004</v>
      </c>
      <c r="H866" s="2">
        <f t="shared" si="103"/>
        <v>18.752181999999991</v>
      </c>
      <c r="I866" s="2">
        <f t="array" ref="I866">SUMPRODUCT(B850:B869, (ROW(B850:B869)-ROW(B850)+1)) / (20*21/2)</f>
        <v>23.475292857142858</v>
      </c>
      <c r="J866" s="2">
        <f t="shared" si="106"/>
        <v>22.753549307369553</v>
      </c>
      <c r="K866" s="2">
        <f t="shared" si="100"/>
        <v>21.846471671263789</v>
      </c>
    </row>
    <row r="867" spans="1:11" ht="13.5" x14ac:dyDescent="0.25">
      <c r="A867" s="3">
        <v>43264</v>
      </c>
      <c r="B867" s="2">
        <v>23.659199999999998</v>
      </c>
      <c r="C867" s="2">
        <f t="shared" si="101"/>
        <v>0</v>
      </c>
      <c r="D867" s="2">
        <f t="shared" si="102"/>
        <v>23.696919999999999</v>
      </c>
      <c r="E867" s="2">
        <f t="shared" si="104"/>
        <v>23.465979999999998</v>
      </c>
      <c r="F867" s="2">
        <f t="shared" si="105"/>
        <v>22.730020000000003</v>
      </c>
      <c r="G867" s="2">
        <f t="shared" si="99"/>
        <v>21.605478000000002</v>
      </c>
      <c r="H867" s="2">
        <f t="shared" si="103"/>
        <v>18.789501499999993</v>
      </c>
      <c r="I867" s="2">
        <f t="array" ref="I867">SUMPRODUCT(B851:B870, (ROW(B851:B870)-ROW(B851)+1)) / (20*21/2)</f>
        <v>23.670603333333332</v>
      </c>
      <c r="J867" s="2">
        <f t="shared" si="106"/>
        <v>22.839801754286739</v>
      </c>
      <c r="K867" s="2">
        <f t="shared" si="100"/>
        <v>21.917559056704427</v>
      </c>
    </row>
    <row r="868" spans="1:11" ht="13.5" x14ac:dyDescent="0.25">
      <c r="A868" s="3">
        <v>43265</v>
      </c>
      <c r="B868" s="2">
        <v>23.8949</v>
      </c>
      <c r="C868" s="2">
        <f t="shared" si="101"/>
        <v>0.23570000000000135</v>
      </c>
      <c r="D868" s="2">
        <f t="shared" si="102"/>
        <v>23.715780000000002</v>
      </c>
      <c r="E868" s="2">
        <f t="shared" si="104"/>
        <v>23.546100000000003</v>
      </c>
      <c r="F868" s="2">
        <f t="shared" si="105"/>
        <v>22.856410000000004</v>
      </c>
      <c r="G868" s="2">
        <f t="shared" si="99"/>
        <v>21.624358000000001</v>
      </c>
      <c r="H868" s="2">
        <f t="shared" si="103"/>
        <v>18.82556099999999</v>
      </c>
      <c r="I868" s="2">
        <f t="array" ref="I868">SUMPRODUCT(B852:B871, (ROW(B852:B871)-ROW(B852)+1)) / (20*21/2)</f>
        <v>23.873027142857136</v>
      </c>
      <c r="J868" s="2">
        <f t="shared" si="106"/>
        <v>22.940287301497527</v>
      </c>
      <c r="K868" s="2">
        <f t="shared" si="100"/>
        <v>21.995101838794451</v>
      </c>
    </row>
    <row r="869" spans="1:11" ht="13.5" x14ac:dyDescent="0.25">
      <c r="A869" s="3">
        <v>43269</v>
      </c>
      <c r="B869" s="2">
        <v>24.648900000000001</v>
      </c>
      <c r="C869" s="2">
        <f t="shared" si="101"/>
        <v>0.75400000000000134</v>
      </c>
      <c r="D869" s="2">
        <f t="shared" si="102"/>
        <v>23.885439999999999</v>
      </c>
      <c r="E869" s="2">
        <f t="shared" si="104"/>
        <v>23.68749</v>
      </c>
      <c r="F869" s="2">
        <f t="shared" si="105"/>
        <v>23.022340000000003</v>
      </c>
      <c r="G869" s="2">
        <f t="shared" si="99"/>
        <v>21.669772000000002</v>
      </c>
      <c r="H869" s="2">
        <f t="shared" si="103"/>
        <v>18.863131499999991</v>
      </c>
      <c r="I869" s="2">
        <f t="array" ref="I869">SUMPRODUCT(B853:B872, (ROW(B853:B872)-ROW(B853)+1)) / (20*21/2)</f>
        <v>23.992195238095238</v>
      </c>
      <c r="J869" s="2">
        <f t="shared" si="106"/>
        <v>23.103012320402524</v>
      </c>
      <c r="K869" s="2">
        <f t="shared" si="100"/>
        <v>22.09917235492016</v>
      </c>
    </row>
    <row r="870" spans="1:11" ht="13.5" x14ac:dyDescent="0.25">
      <c r="A870" s="3">
        <v>43270</v>
      </c>
      <c r="B870" s="2">
        <v>25.0731</v>
      </c>
      <c r="C870" s="2">
        <f t="shared" si="101"/>
        <v>0.42419999999999902</v>
      </c>
      <c r="D870" s="2">
        <f t="shared" si="102"/>
        <v>24.187059999999999</v>
      </c>
      <c r="E870" s="2">
        <f t="shared" si="104"/>
        <v>23.88072</v>
      </c>
      <c r="F870" s="2">
        <f t="shared" si="105"/>
        <v>23.211550000000003</v>
      </c>
      <c r="G870" s="2">
        <f t="shared" si="99"/>
        <v>21.715886000000005</v>
      </c>
      <c r="H870" s="2">
        <f t="shared" si="103"/>
        <v>18.902397499999992</v>
      </c>
      <c r="I870" s="2">
        <f t="array" ref="I870">SUMPRODUCT(B854:B873, (ROW(B854:B873)-ROW(B854)+1)) / (20*21/2)</f>
        <v>24.065892857142856</v>
      </c>
      <c r="J870" s="2">
        <f t="shared" si="106"/>
        <v>23.290639718459424</v>
      </c>
      <c r="K870" s="2">
        <f t="shared" si="100"/>
        <v>22.215796968452704</v>
      </c>
    </row>
    <row r="871" spans="1:11" ht="13.5" x14ac:dyDescent="0.25">
      <c r="A871" s="3">
        <v>43271</v>
      </c>
      <c r="B871" s="2">
        <v>25.337</v>
      </c>
      <c r="C871" s="2">
        <f t="shared" si="101"/>
        <v>0.26389999999999958</v>
      </c>
      <c r="D871" s="2">
        <f t="shared" si="102"/>
        <v>24.52262</v>
      </c>
      <c r="E871" s="2">
        <f t="shared" si="104"/>
        <v>24.09563</v>
      </c>
      <c r="F871" s="2">
        <f t="shared" si="105"/>
        <v>23.397635000000001</v>
      </c>
      <c r="G871" s="2">
        <f t="shared" si="99"/>
        <v>21.778372000000005</v>
      </c>
      <c r="H871" s="2">
        <f t="shared" si="103"/>
        <v>18.94363199999999</v>
      </c>
      <c r="I871" s="2">
        <f t="array" ref="I871">SUMPRODUCT(B855:B874, (ROW(B855:B874)-ROW(B855)+1)) / (20*21/2)</f>
        <v>24.123480000000001</v>
      </c>
      <c r="J871" s="2">
        <f t="shared" si="106"/>
        <v>23.485531173844244</v>
      </c>
      <c r="K871" s="2">
        <f t="shared" si="100"/>
        <v>22.338197087336912</v>
      </c>
    </row>
    <row r="872" spans="1:11" ht="13.5" x14ac:dyDescent="0.25">
      <c r="A872" s="3">
        <v>43272</v>
      </c>
      <c r="B872" s="2">
        <v>24.648900000000001</v>
      </c>
      <c r="C872" s="2">
        <f t="shared" si="101"/>
        <v>-0.6880999999999986</v>
      </c>
      <c r="D872" s="2">
        <f t="shared" si="102"/>
        <v>24.720559999999999</v>
      </c>
      <c r="E872" s="2">
        <f t="shared" si="104"/>
        <v>24.208739999999999</v>
      </c>
      <c r="F872" s="2">
        <f t="shared" si="105"/>
        <v>23.545175000000004</v>
      </c>
      <c r="G872" s="2">
        <f t="shared" si="99"/>
        <v>21.854118000000003</v>
      </c>
      <c r="H872" s="2">
        <f t="shared" si="103"/>
        <v>18.982946999999992</v>
      </c>
      <c r="I872" s="2">
        <f t="array" ref="I872">SUMPRODUCT(B856:B875, (ROW(B856:B875)-ROW(B856)+1)) / (20*21/2)</f>
        <v>24.192855238095238</v>
      </c>
      <c r="J872" s="2">
        <f t="shared" si="106"/>
        <v>23.596328204906698</v>
      </c>
      <c r="K872" s="2">
        <f t="shared" si="100"/>
        <v>22.428812887833505</v>
      </c>
    </row>
    <row r="873" spans="1:11" ht="13.5" x14ac:dyDescent="0.25">
      <c r="A873" s="3">
        <v>43273</v>
      </c>
      <c r="B873" s="2">
        <v>24.318999999999999</v>
      </c>
      <c r="C873" s="2">
        <f t="shared" si="101"/>
        <v>-0.32990000000000208</v>
      </c>
      <c r="D873" s="2">
        <f t="shared" si="102"/>
        <v>24.80538</v>
      </c>
      <c r="E873" s="2">
        <f t="shared" si="104"/>
        <v>24.260579999999997</v>
      </c>
      <c r="F873" s="2">
        <f t="shared" si="105"/>
        <v>23.657835000000006</v>
      </c>
      <c r="G873" s="2">
        <f t="shared" si="99"/>
        <v>21.933468000000001</v>
      </c>
      <c r="H873" s="2">
        <f t="shared" si="103"/>
        <v>19.021328499999996</v>
      </c>
      <c r="I873" s="2">
        <f t="array" ref="I873">SUMPRODUCT(B857:B876, (ROW(B857:B876)-ROW(B857)+1)) / (20*21/2)</f>
        <v>24.230469047619049</v>
      </c>
      <c r="J873" s="2">
        <f t="shared" si="106"/>
        <v>23.665154090153678</v>
      </c>
      <c r="K873" s="2">
        <f t="shared" si="100"/>
        <v>22.502937872624347</v>
      </c>
    </row>
    <row r="874" spans="1:11" ht="13.5" x14ac:dyDescent="0.25">
      <c r="A874" s="3">
        <v>43276</v>
      </c>
      <c r="B874" s="2">
        <v>24.262499999999999</v>
      </c>
      <c r="C874" s="2">
        <f t="shared" si="101"/>
        <v>-5.6499999999999773E-2</v>
      </c>
      <c r="D874" s="2">
        <f t="shared" si="102"/>
        <v>24.728100000000001</v>
      </c>
      <c r="E874" s="2">
        <f t="shared" si="104"/>
        <v>24.306769999999997</v>
      </c>
      <c r="F874" s="2">
        <f t="shared" si="105"/>
        <v>23.779160000000005</v>
      </c>
      <c r="G874" s="2">
        <f t="shared" si="99"/>
        <v>22.008824000000001</v>
      </c>
      <c r="H874" s="2">
        <f t="shared" si="103"/>
        <v>19.060321999999996</v>
      </c>
      <c r="I874" s="2">
        <f t="array" ref="I874">SUMPRODUCT(B858:B877, (ROW(B858:B877)-ROW(B858)+1)) / (20*21/2)</f>
        <v>24.240034285714284</v>
      </c>
      <c r="J874" s="2">
        <f t="shared" si="106"/>
        <v>23.72204417680571</v>
      </c>
      <c r="K874" s="2">
        <f t="shared" si="100"/>
        <v>22.571940308992023</v>
      </c>
    </row>
    <row r="875" spans="1:11" ht="13.5" x14ac:dyDescent="0.25">
      <c r="A875" s="3">
        <v>43277</v>
      </c>
      <c r="B875" s="2">
        <v>24.5076</v>
      </c>
      <c r="C875" s="2">
        <f t="shared" si="101"/>
        <v>0.24510000000000076</v>
      </c>
      <c r="D875" s="2">
        <f t="shared" si="102"/>
        <v>24.615000000000002</v>
      </c>
      <c r="E875" s="2">
        <f t="shared" si="104"/>
        <v>24.401029999999999</v>
      </c>
      <c r="F875" s="2">
        <f t="shared" si="105"/>
        <v>23.876955000000002</v>
      </c>
      <c r="G875" s="2">
        <f t="shared" si="99"/>
        <v>22.069486000000001</v>
      </c>
      <c r="H875" s="2">
        <f t="shared" si="103"/>
        <v>19.100697499999992</v>
      </c>
      <c r="I875" s="2">
        <f t="array" ref="I875">SUMPRODUCT(B859:B878, (ROW(B859:B878)-ROW(B859)+1)) / (20*21/2)</f>
        <v>24.222663333333326</v>
      </c>
      <c r="J875" s="2">
        <f t="shared" si="106"/>
        <v>23.796859017109931</v>
      </c>
      <c r="K875" s="2">
        <f t="shared" si="100"/>
        <v>22.647848532168805</v>
      </c>
    </row>
    <row r="876" spans="1:11" ht="13.5" x14ac:dyDescent="0.25">
      <c r="A876" s="3">
        <v>43278</v>
      </c>
      <c r="B876" s="2">
        <v>24.271899999999999</v>
      </c>
      <c r="C876" s="2">
        <f t="shared" si="101"/>
        <v>-0.23570000000000135</v>
      </c>
      <c r="D876" s="2">
        <f t="shared" si="102"/>
        <v>24.401980000000002</v>
      </c>
      <c r="E876" s="2">
        <f t="shared" si="104"/>
        <v>24.462299999999995</v>
      </c>
      <c r="F876" s="2">
        <f t="shared" si="105"/>
        <v>23.935865000000007</v>
      </c>
      <c r="G876" s="2">
        <f t="shared" si="99"/>
        <v>22.128298000000004</v>
      </c>
      <c r="H876" s="2">
        <f t="shared" si="103"/>
        <v>19.139290999999993</v>
      </c>
      <c r="I876" s="2">
        <f t="array" ref="I876">SUMPRODUCT(B860:B879, (ROW(B860:B879)-ROW(B860)+1)) / (20*21/2)</f>
        <v>24.190707142857143</v>
      </c>
      <c r="J876" s="2">
        <f t="shared" si="106"/>
        <v>23.842101015480413</v>
      </c>
      <c r="K876" s="2">
        <f t="shared" si="100"/>
        <v>22.711536825024929</v>
      </c>
    </row>
    <row r="877" spans="1:11" ht="13.5" x14ac:dyDescent="0.25">
      <c r="A877" s="3">
        <v>43279</v>
      </c>
      <c r="B877" s="2">
        <v>24.036300000000001</v>
      </c>
      <c r="C877" s="2">
        <f t="shared" si="101"/>
        <v>-0.23559999999999803</v>
      </c>
      <c r="D877" s="2">
        <f t="shared" si="102"/>
        <v>24.27946</v>
      </c>
      <c r="E877" s="2">
        <f t="shared" si="104"/>
        <v>24.500009999999996</v>
      </c>
      <c r="F877" s="2">
        <f t="shared" si="105"/>
        <v>23.982995000000003</v>
      </c>
      <c r="G877" s="2">
        <f t="shared" si="99"/>
        <v>22.186781999999997</v>
      </c>
      <c r="H877" s="2">
        <f t="shared" si="103"/>
        <v>19.174692999999991</v>
      </c>
      <c r="I877" s="2">
        <f t="array" ref="I877">SUMPRODUCT(B861:B880, (ROW(B861:B880)-ROW(B861)+1)) / (20*21/2)</f>
        <v>24.212723333333333</v>
      </c>
      <c r="J877" s="2">
        <f t="shared" si="106"/>
        <v>23.860596156863231</v>
      </c>
      <c r="K877" s="2">
        <f t="shared" si="100"/>
        <v>22.763488322082775</v>
      </c>
    </row>
    <row r="878" spans="1:11" ht="13.5" x14ac:dyDescent="0.25">
      <c r="A878" s="3">
        <v>43280</v>
      </c>
      <c r="B878" s="2">
        <v>23.800599999999999</v>
      </c>
      <c r="C878" s="2">
        <f t="shared" si="101"/>
        <v>-0.23570000000000135</v>
      </c>
      <c r="D878" s="2">
        <f t="shared" si="102"/>
        <v>24.17578</v>
      </c>
      <c r="E878" s="2">
        <f t="shared" si="104"/>
        <v>24.490580000000001</v>
      </c>
      <c r="F878" s="2">
        <f t="shared" si="105"/>
        <v>24.018340000000002</v>
      </c>
      <c r="G878" s="2">
        <f t="shared" si="99"/>
        <v>22.237868000000006</v>
      </c>
      <c r="H878" s="2">
        <f t="shared" si="103"/>
        <v>19.208916499999994</v>
      </c>
      <c r="I878" s="2">
        <f t="array" ref="I878">SUMPRODUCT(B862:B881, (ROW(B862:B881)-ROW(B862)+1)) / (20*21/2)</f>
        <v>24.206915238095242</v>
      </c>
      <c r="J878" s="2">
        <f t="shared" si="106"/>
        <v>23.854882237161974</v>
      </c>
      <c r="K878" s="2">
        <f t="shared" si="100"/>
        <v>22.804159368275606</v>
      </c>
    </row>
    <row r="879" spans="1:11" ht="13.5" x14ac:dyDescent="0.25">
      <c r="A879" s="3">
        <v>43283</v>
      </c>
      <c r="B879" s="2">
        <v>23.6828</v>
      </c>
      <c r="C879" s="2">
        <f t="shared" si="101"/>
        <v>-0.11779999999999902</v>
      </c>
      <c r="D879" s="2">
        <f t="shared" si="102"/>
        <v>24.059840000000001</v>
      </c>
      <c r="E879" s="2">
        <f t="shared" si="104"/>
        <v>24.393970000000003</v>
      </c>
      <c r="F879" s="2">
        <f t="shared" si="105"/>
        <v>24.04073</v>
      </c>
      <c r="G879" s="2">
        <f t="shared" si="99"/>
        <v>22.295904000000004</v>
      </c>
      <c r="H879" s="2">
        <f t="shared" si="103"/>
        <v>19.244564499999996</v>
      </c>
      <c r="I879" s="2">
        <f t="array" ref="I879">SUMPRODUCT(B863:B882, (ROW(B863:B882)-ROW(B863)+1)) / (20*21/2)</f>
        <v>24.19706714285714</v>
      </c>
      <c r="J879" s="2">
        <f t="shared" si="106"/>
        <v>23.838493452670356</v>
      </c>
      <c r="K879" s="2">
        <f t="shared" si="100"/>
        <v>22.838615863637347</v>
      </c>
    </row>
    <row r="880" spans="1:11" ht="13.5" x14ac:dyDescent="0.25">
      <c r="A880" s="3">
        <v>43284</v>
      </c>
      <c r="B880" s="2">
        <v>24.271899999999999</v>
      </c>
      <c r="C880" s="2">
        <f t="shared" si="101"/>
        <v>0.5890999999999984</v>
      </c>
      <c r="D880" s="2">
        <f t="shared" si="102"/>
        <v>24.012700000000002</v>
      </c>
      <c r="E880" s="2">
        <f t="shared" si="104"/>
        <v>24.313849999999999</v>
      </c>
      <c r="F880" s="2">
        <f t="shared" si="105"/>
        <v>24.097285000000003</v>
      </c>
      <c r="G880" s="2">
        <f t="shared" si="99"/>
        <v>22.368852000000008</v>
      </c>
      <c r="H880" s="2">
        <f t="shared" si="103"/>
        <v>19.283157999999997</v>
      </c>
      <c r="I880" s="2">
        <f t="array" ref="I880">SUMPRODUCT(B864:B883, (ROW(B864:B883)-ROW(B864)+1)) / (20*21/2)</f>
        <v>24.162302380952379</v>
      </c>
      <c r="J880" s="2">
        <f t="shared" si="106"/>
        <v>23.879770266701751</v>
      </c>
      <c r="K880" s="2">
        <f t="shared" si="100"/>
        <v>22.894823084671177</v>
      </c>
    </row>
    <row r="881" spans="1:11" ht="13.5" x14ac:dyDescent="0.25">
      <c r="A881" s="3">
        <v>43285</v>
      </c>
      <c r="B881" s="2">
        <v>24.036300000000001</v>
      </c>
      <c r="C881" s="2">
        <f t="shared" si="101"/>
        <v>-0.23559999999999803</v>
      </c>
      <c r="D881" s="2">
        <f t="shared" si="102"/>
        <v>23.965579999999999</v>
      </c>
      <c r="E881" s="2">
        <f t="shared" si="104"/>
        <v>24.183780000000002</v>
      </c>
      <c r="F881" s="2">
        <f t="shared" si="105"/>
        <v>24.139704999999999</v>
      </c>
      <c r="G881" s="2">
        <f t="shared" si="99"/>
        <v>22.437984000000007</v>
      </c>
      <c r="H881" s="2">
        <f t="shared" si="103"/>
        <v>19.321244499999999</v>
      </c>
      <c r="I881" s="2">
        <f t="array" ref="I881">SUMPRODUCT(B865:B884, (ROW(B865:B884)-ROW(B865)+1)) / (20*21/2)</f>
        <v>24.109585238095235</v>
      </c>
      <c r="J881" s="2">
        <f t="shared" si="106"/>
        <v>23.894677860349205</v>
      </c>
      <c r="K881" s="2">
        <f t="shared" si="100"/>
        <v>22.939586885272305</v>
      </c>
    </row>
    <row r="882" spans="1:11" ht="13.5" x14ac:dyDescent="0.25">
      <c r="A882" s="3">
        <v>43286</v>
      </c>
      <c r="B882" s="2">
        <v>24.036300000000001</v>
      </c>
      <c r="C882" s="2">
        <f t="shared" si="101"/>
        <v>0</v>
      </c>
      <c r="D882" s="2">
        <f t="shared" si="102"/>
        <v>23.965579999999999</v>
      </c>
      <c r="E882" s="2">
        <f t="shared" si="104"/>
        <v>24.122520000000002</v>
      </c>
      <c r="F882" s="2">
        <f t="shared" si="105"/>
        <v>24.16563</v>
      </c>
      <c r="G882" s="2">
        <f t="shared" ref="G882:G945" si="107">AVERAGE(B833:B882)</f>
        <v>22.511590000000005</v>
      </c>
      <c r="H882" s="2">
        <f t="shared" si="103"/>
        <v>19.359331000000001</v>
      </c>
      <c r="I882" s="2">
        <f t="array" ref="I882">SUMPRODUCT(B866:B885, (ROW(B866:B885)-ROW(B866)+1)) / (20*21/2)</f>
        <v>24.044299047619049</v>
      </c>
      <c r="J882" s="2">
        <f t="shared" si="106"/>
        <v>23.908165683173092</v>
      </c>
      <c r="K882" s="2">
        <f t="shared" si="100"/>
        <v>22.982595242712605</v>
      </c>
    </row>
    <row r="883" spans="1:11" ht="13.5" x14ac:dyDescent="0.25">
      <c r="A883" s="3">
        <v>43287</v>
      </c>
      <c r="B883" s="2">
        <v>23.800599999999999</v>
      </c>
      <c r="C883" s="2">
        <f t="shared" si="101"/>
        <v>-0.23570000000000135</v>
      </c>
      <c r="D883" s="2">
        <f t="shared" si="102"/>
        <v>23.965579999999999</v>
      </c>
      <c r="E883" s="2">
        <f t="shared" si="104"/>
        <v>24.070680000000003</v>
      </c>
      <c r="F883" s="2">
        <f t="shared" si="105"/>
        <v>24.165629999999997</v>
      </c>
      <c r="G883" s="2">
        <f t="shared" si="107"/>
        <v>22.580660000000009</v>
      </c>
      <c r="H883" s="2">
        <f t="shared" si="103"/>
        <v>19.396014999999998</v>
      </c>
      <c r="I883" s="2">
        <f t="array" ref="I883">SUMPRODUCT(B867:B886, (ROW(B867:B886)-ROW(B867)+1)) / (20*21/2)</f>
        <v>23.980357142857144</v>
      </c>
      <c r="J883" s="2">
        <f t="shared" si="106"/>
        <v>23.897921332394702</v>
      </c>
      <c r="K883" s="2">
        <f t="shared" ref="K883:K946" si="108">$K$4*B883+(1-$K$4)*K882</f>
        <v>23.014673860645445</v>
      </c>
    </row>
    <row r="884" spans="1:11" ht="13.5" x14ac:dyDescent="0.25">
      <c r="A884" s="3">
        <v>43290</v>
      </c>
      <c r="B884" s="2">
        <v>23.612100000000002</v>
      </c>
      <c r="C884" s="2">
        <f t="shared" si="101"/>
        <v>-0.18849999999999767</v>
      </c>
      <c r="D884" s="2">
        <f t="shared" si="102"/>
        <v>23.951439999999998</v>
      </c>
      <c r="E884" s="2">
        <f t="shared" si="104"/>
        <v>24.005640000000003</v>
      </c>
      <c r="F884" s="2">
        <f t="shared" si="105"/>
        <v>24.156204999999993</v>
      </c>
      <c r="G884" s="2">
        <f t="shared" si="107"/>
        <v>22.651508000000003</v>
      </c>
      <c r="H884" s="2">
        <f t="shared" si="103"/>
        <v>19.43207</v>
      </c>
      <c r="I884" s="2">
        <f t="array" ref="I884">SUMPRODUCT(B868:B887, (ROW(B868:B887)-ROW(B868)+1)) / (20*21/2)</f>
        <v>23.902010952380952</v>
      </c>
      <c r="J884" s="2">
        <f t="shared" si="106"/>
        <v>23.870700253119018</v>
      </c>
      <c r="K884" s="2">
        <f t="shared" si="108"/>
        <v>23.038102336698568</v>
      </c>
    </row>
    <row r="885" spans="1:11" ht="13.5" x14ac:dyDescent="0.25">
      <c r="A885" s="3">
        <v>43291</v>
      </c>
      <c r="B885" s="2">
        <v>23.470700000000001</v>
      </c>
      <c r="C885" s="2">
        <f t="shared" si="101"/>
        <v>-0.14140000000000086</v>
      </c>
      <c r="D885" s="2">
        <f t="shared" si="102"/>
        <v>23.791199999999996</v>
      </c>
      <c r="E885" s="2">
        <f t="shared" si="104"/>
        <v>23.901950000000003</v>
      </c>
      <c r="F885" s="2">
        <f t="shared" si="105"/>
        <v>24.151489999999995</v>
      </c>
      <c r="G885" s="2">
        <f t="shared" si="107"/>
        <v>22.728566000000011</v>
      </c>
      <c r="H885" s="2">
        <f t="shared" si="103"/>
        <v>19.468222999999995</v>
      </c>
      <c r="I885" s="2">
        <f t="array" ref="I885">SUMPRODUCT(B869:B888, (ROW(B869:B888)-ROW(B869)+1)) / (20*21/2)</f>
        <v>23.826175714285718</v>
      </c>
      <c r="J885" s="2">
        <f t="shared" si="106"/>
        <v>23.832604990917208</v>
      </c>
      <c r="K885" s="2">
        <f t="shared" si="108"/>
        <v>23.055066950945683</v>
      </c>
    </row>
    <row r="886" spans="1:11" ht="13.5" x14ac:dyDescent="0.25">
      <c r="A886" s="3">
        <v>43292</v>
      </c>
      <c r="B886" s="2">
        <v>23.4801</v>
      </c>
      <c r="C886" s="2">
        <f t="shared" si="101"/>
        <v>9.3999999999994088E-3</v>
      </c>
      <c r="D886" s="2">
        <f t="shared" si="102"/>
        <v>23.679960000000001</v>
      </c>
      <c r="E886" s="2">
        <f t="shared" si="104"/>
        <v>23.822769999999998</v>
      </c>
      <c r="F886" s="2">
        <f t="shared" si="105"/>
        <v>24.142534999999995</v>
      </c>
      <c r="G886" s="2">
        <f t="shared" si="107"/>
        <v>22.809480000000008</v>
      </c>
      <c r="H886" s="2">
        <f t="shared" si="103"/>
        <v>19.506212499999997</v>
      </c>
      <c r="I886" s="2">
        <f t="array" ref="I886">SUMPRODUCT(B870:B889, (ROW(B870:B889)-ROW(B870)+1)) / (20*21/2)</f>
        <v>23.770986190476187</v>
      </c>
      <c r="J886" s="2">
        <f t="shared" si="106"/>
        <v>23.79903308702033</v>
      </c>
      <c r="K886" s="2">
        <f t="shared" si="108"/>
        <v>23.071734913653696</v>
      </c>
    </row>
    <row r="887" spans="1:11" ht="13.5" x14ac:dyDescent="0.25">
      <c r="A887" s="3">
        <v>43293</v>
      </c>
      <c r="B887" s="2">
        <v>23.319900000000001</v>
      </c>
      <c r="C887" s="2">
        <f t="shared" si="101"/>
        <v>-0.16019999999999968</v>
      </c>
      <c r="D887" s="2">
        <f t="shared" si="102"/>
        <v>23.536679999999997</v>
      </c>
      <c r="E887" s="2">
        <f t="shared" si="104"/>
        <v>23.751129999999996</v>
      </c>
      <c r="F887" s="2">
        <f t="shared" si="105"/>
        <v>24.125569999999996</v>
      </c>
      <c r="G887" s="2">
        <f t="shared" si="107"/>
        <v>22.888442000000005</v>
      </c>
      <c r="H887" s="2">
        <f t="shared" si="103"/>
        <v>19.542841999999997</v>
      </c>
      <c r="I887" s="2">
        <f t="array" ref="I887">SUMPRODUCT(B871:B890, (ROW(B871:B890)-ROW(B871)+1)) / (20*21/2)</f>
        <v>23.698744761904759</v>
      </c>
      <c r="J887" s="2">
        <f t="shared" si="106"/>
        <v>23.753401364446965</v>
      </c>
      <c r="K887" s="2">
        <f t="shared" si="108"/>
        <v>23.081466877824141</v>
      </c>
    </row>
    <row r="888" spans="1:11" ht="13.5" x14ac:dyDescent="0.25">
      <c r="A888" s="3">
        <v>43294</v>
      </c>
      <c r="B888" s="2">
        <v>23.3293</v>
      </c>
      <c r="C888" s="2">
        <f t="shared" si="101"/>
        <v>9.3999999999994088E-3</v>
      </c>
      <c r="D888" s="2">
        <f t="shared" si="102"/>
        <v>23.442420000000006</v>
      </c>
      <c r="E888" s="2">
        <f t="shared" si="104"/>
        <v>23.703999999999997</v>
      </c>
      <c r="F888" s="2">
        <f t="shared" si="105"/>
        <v>24.097289999999997</v>
      </c>
      <c r="G888" s="2">
        <f t="shared" si="107"/>
        <v>22.956050000000008</v>
      </c>
      <c r="H888" s="2">
        <f t="shared" si="103"/>
        <v>19.579518499999995</v>
      </c>
      <c r="I888" s="2">
        <f t="array" ref="I888">SUMPRODUCT(B872:B891, (ROW(B872:B891)-ROW(B872)+1)) / (20*21/2)</f>
        <v>23.695621904761911</v>
      </c>
      <c r="J888" s="2">
        <f t="shared" si="106"/>
        <v>23.71301075830916</v>
      </c>
      <c r="K888" s="2">
        <f t="shared" si="108"/>
        <v>23.091185823791825</v>
      </c>
    </row>
    <row r="889" spans="1:11" ht="13.5" x14ac:dyDescent="0.25">
      <c r="A889" s="3">
        <v>43297</v>
      </c>
      <c r="B889" s="2">
        <v>23.517800000000001</v>
      </c>
      <c r="C889" s="2">
        <f t="shared" si="101"/>
        <v>0.18850000000000122</v>
      </c>
      <c r="D889" s="2">
        <f t="shared" si="102"/>
        <v>23.423560000000002</v>
      </c>
      <c r="E889" s="2">
        <f t="shared" si="104"/>
        <v>23.687499999999996</v>
      </c>
      <c r="F889" s="2">
        <f t="shared" si="105"/>
        <v>24.040735000000002</v>
      </c>
      <c r="G889" s="2">
        <f t="shared" si="107"/>
        <v>23.025548000000011</v>
      </c>
      <c r="H889" s="2">
        <f t="shared" si="103"/>
        <v>19.617159999999998</v>
      </c>
      <c r="I889" s="2">
        <f t="array" ref="I889">SUMPRODUCT(B873:B892, (ROW(B873:B892)-ROW(B873)+1)) / (20*21/2)</f>
        <v>23.674568571428573</v>
      </c>
      <c r="J889" s="2">
        <f t="shared" si="106"/>
        <v>23.694419257517811</v>
      </c>
      <c r="K889" s="2">
        <f t="shared" si="108"/>
        <v>23.107915791486263</v>
      </c>
    </row>
    <row r="890" spans="1:11" ht="13.5" x14ac:dyDescent="0.25">
      <c r="A890" s="3">
        <v>43298</v>
      </c>
      <c r="B890" s="2">
        <v>23.2822</v>
      </c>
      <c r="C890" s="2">
        <f t="shared" si="101"/>
        <v>-0.23560000000000159</v>
      </c>
      <c r="D890" s="2">
        <f t="shared" si="102"/>
        <v>23.385860000000001</v>
      </c>
      <c r="E890" s="2">
        <f t="shared" si="104"/>
        <v>23.588529999999995</v>
      </c>
      <c r="F890" s="2">
        <f t="shared" si="105"/>
        <v>23.95119</v>
      </c>
      <c r="G890" s="2">
        <f t="shared" si="107"/>
        <v>23.090334000000013</v>
      </c>
      <c r="H890" s="2">
        <f t="shared" si="103"/>
        <v>19.654607500000001</v>
      </c>
      <c r="I890" s="2">
        <f t="array" ref="I890">SUMPRODUCT(B874:B893, (ROW(B874:B893)-ROW(B874)+1)) / (20*21/2)</f>
        <v>23.687409047619045</v>
      </c>
      <c r="J890" s="2">
        <f t="shared" si="106"/>
        <v>23.655160280611351</v>
      </c>
      <c r="K890" s="2">
        <f t="shared" si="108"/>
        <v>23.114750466329937</v>
      </c>
    </row>
    <row r="891" spans="1:11" ht="13.5" x14ac:dyDescent="0.25">
      <c r="A891" s="3">
        <v>43299</v>
      </c>
      <c r="B891" s="2">
        <v>23.918399999999998</v>
      </c>
      <c r="C891" s="2">
        <f t="shared" si="101"/>
        <v>0.63619999999999877</v>
      </c>
      <c r="D891" s="2">
        <f t="shared" si="102"/>
        <v>23.473520000000001</v>
      </c>
      <c r="E891" s="2">
        <f t="shared" si="104"/>
        <v>23.576739999999994</v>
      </c>
      <c r="F891" s="2">
        <f t="shared" si="105"/>
        <v>23.88026</v>
      </c>
      <c r="G891" s="2">
        <f t="shared" si="107"/>
        <v>23.167840000000009</v>
      </c>
      <c r="H891" s="2">
        <f t="shared" si="103"/>
        <v>19.695012500000001</v>
      </c>
      <c r="I891" s="2">
        <f t="array" ref="I891">SUMPRODUCT(B875:B894, (ROW(B875:B894)-ROW(B875)+1)) / (20*21/2)</f>
        <v>23.67903714285714</v>
      </c>
      <c r="J891" s="2">
        <f t="shared" si="106"/>
        <v>23.680230730076939</v>
      </c>
      <c r="K891" s="2">
        <f t="shared" si="108"/>
        <v>23.146266134316999</v>
      </c>
    </row>
    <row r="892" spans="1:11" ht="13.5" x14ac:dyDescent="0.25">
      <c r="A892" s="3">
        <v>43300</v>
      </c>
      <c r="B892" s="2">
        <v>23.659199999999998</v>
      </c>
      <c r="C892" s="2">
        <f t="shared" si="101"/>
        <v>-0.25919999999999987</v>
      </c>
      <c r="D892" s="2">
        <f t="shared" si="102"/>
        <v>23.541379999999997</v>
      </c>
      <c r="E892" s="2">
        <f t="shared" si="104"/>
        <v>23.539029999999997</v>
      </c>
      <c r="F892" s="2">
        <f t="shared" si="105"/>
        <v>23.830775000000003</v>
      </c>
      <c r="G892" s="2">
        <f t="shared" si="107"/>
        <v>23.228944000000009</v>
      </c>
      <c r="H892" s="2">
        <f t="shared" si="103"/>
        <v>19.733338499999999</v>
      </c>
      <c r="I892" s="2">
        <f t="array" ref="I892">SUMPRODUCT(B876:B895, (ROW(B876:B895)-ROW(B876)+1)) / (20*21/2)</f>
        <v>23.684890476190471</v>
      </c>
      <c r="J892" s="2">
        <f t="shared" si="106"/>
        <v>23.678227803402947</v>
      </c>
      <c r="K892" s="2">
        <f t="shared" si="108"/>
        <v>23.166381187873196</v>
      </c>
    </row>
    <row r="893" spans="1:11" ht="13.5" x14ac:dyDescent="0.25">
      <c r="A893" s="3">
        <v>43301</v>
      </c>
      <c r="B893" s="2">
        <v>23.965599999999998</v>
      </c>
      <c r="C893" s="2">
        <f t="shared" si="101"/>
        <v>0.30640000000000001</v>
      </c>
      <c r="D893" s="2">
        <f t="shared" si="102"/>
        <v>23.66864</v>
      </c>
      <c r="E893" s="2">
        <f t="shared" si="104"/>
        <v>23.555529999999997</v>
      </c>
      <c r="F893" s="2">
        <f t="shared" si="105"/>
        <v>23.813105000000004</v>
      </c>
      <c r="G893" s="2">
        <f t="shared" si="107"/>
        <v>23.288086000000007</v>
      </c>
      <c r="H893" s="2">
        <f t="shared" si="103"/>
        <v>19.771518499999999</v>
      </c>
      <c r="I893" s="2">
        <f t="array" ref="I893">SUMPRODUCT(B877:B896, (ROW(B877:B896)-ROW(B877)+1)) / (20*21/2)</f>
        <v>23.688952857142855</v>
      </c>
      <c r="J893" s="2">
        <f t="shared" si="106"/>
        <v>23.705596584031237</v>
      </c>
      <c r="K893" s="2">
        <f t="shared" si="108"/>
        <v>23.197723102074246</v>
      </c>
    </row>
    <row r="894" spans="1:11" ht="13.5" x14ac:dyDescent="0.25">
      <c r="A894" s="3">
        <v>43304</v>
      </c>
      <c r="B894" s="2">
        <v>23.725200000000001</v>
      </c>
      <c r="C894" s="2">
        <f t="shared" si="101"/>
        <v>-0.2403999999999975</v>
      </c>
      <c r="D894" s="2">
        <f t="shared" si="102"/>
        <v>23.710119999999996</v>
      </c>
      <c r="E894" s="2">
        <f t="shared" si="104"/>
        <v>23.566839999999999</v>
      </c>
      <c r="F894" s="2">
        <f t="shared" si="105"/>
        <v>23.786240000000003</v>
      </c>
      <c r="G894" s="2">
        <f t="shared" si="107"/>
        <v>23.339662000000008</v>
      </c>
      <c r="H894" s="2">
        <f t="shared" si="103"/>
        <v>19.8093915</v>
      </c>
      <c r="I894" s="2">
        <f t="array" ref="I894">SUMPRODUCT(B878:B897, (ROW(B878:B897)-ROW(B878)+1)) / (20*21/2)</f>
        <v>23.697977142857141</v>
      </c>
      <c r="J894" s="2">
        <f t="shared" si="106"/>
        <v>23.707463576028264</v>
      </c>
      <c r="K894" s="2">
        <f t="shared" si="108"/>
        <v>23.218408470620354</v>
      </c>
    </row>
    <row r="895" spans="1:11" ht="13.5" x14ac:dyDescent="0.25">
      <c r="A895" s="3">
        <v>43305</v>
      </c>
      <c r="B895" s="2">
        <v>23.8477</v>
      </c>
      <c r="C895" s="2">
        <f t="shared" si="101"/>
        <v>0.12249999999999872</v>
      </c>
      <c r="D895" s="2">
        <f t="shared" si="102"/>
        <v>23.823219999999999</v>
      </c>
      <c r="E895" s="2">
        <f t="shared" si="104"/>
        <v>23.60454</v>
      </c>
      <c r="F895" s="2">
        <f t="shared" si="105"/>
        <v>23.753245</v>
      </c>
      <c r="G895" s="2">
        <f t="shared" si="107"/>
        <v>23.385412000000006</v>
      </c>
      <c r="H895" s="2">
        <f t="shared" si="103"/>
        <v>19.847876999999997</v>
      </c>
      <c r="I895" s="2">
        <f t="array" ref="I895">SUMPRODUCT(B879:B898, (ROW(B879:B898)-ROW(B879)+1)) / (20*21/2)</f>
        <v>23.728211428571424</v>
      </c>
      <c r="J895" s="2">
        <f t="shared" si="106"/>
        <v>23.720819425930333</v>
      </c>
      <c r="K895" s="2">
        <f t="shared" si="108"/>
        <v>23.243086569811716</v>
      </c>
    </row>
    <row r="896" spans="1:11" ht="13.5" x14ac:dyDescent="0.25">
      <c r="A896" s="3">
        <v>43307</v>
      </c>
      <c r="B896" s="2">
        <v>23.7959</v>
      </c>
      <c r="C896" s="2">
        <f t="shared" si="101"/>
        <v>-5.1800000000000068E-2</v>
      </c>
      <c r="D896" s="2">
        <f t="shared" si="102"/>
        <v>23.798719999999999</v>
      </c>
      <c r="E896" s="2">
        <f t="shared" si="104"/>
        <v>23.636119999999998</v>
      </c>
      <c r="F896" s="2">
        <f t="shared" si="105"/>
        <v>23.729444999999998</v>
      </c>
      <c r="G896" s="2">
        <f t="shared" si="107"/>
        <v>23.431966000000006</v>
      </c>
      <c r="H896" s="2">
        <f t="shared" si="103"/>
        <v>19.88588</v>
      </c>
      <c r="I896" s="2">
        <f t="array" ref="I896">SUMPRODUCT(B880:B899, (ROW(B880:B899)-ROW(B880)+1)) / (20*21/2)</f>
        <v>23.824647142857145</v>
      </c>
      <c r="J896" s="2">
        <f t="shared" si="106"/>
        <v>23.727969956794112</v>
      </c>
      <c r="K896" s="2">
        <f t="shared" si="108"/>
        <v>23.264765527858316</v>
      </c>
    </row>
    <row r="897" spans="1:11" ht="13.5" x14ac:dyDescent="0.25">
      <c r="A897" s="3">
        <v>43308</v>
      </c>
      <c r="B897" s="2">
        <v>23.824200000000001</v>
      </c>
      <c r="C897" s="2">
        <f t="shared" si="101"/>
        <v>2.8300000000001546E-2</v>
      </c>
      <c r="D897" s="2">
        <f t="shared" si="102"/>
        <v>23.831720000000001</v>
      </c>
      <c r="E897" s="2">
        <f t="shared" si="104"/>
        <v>23.686549999999997</v>
      </c>
      <c r="F897" s="2">
        <f t="shared" si="105"/>
        <v>23.71884</v>
      </c>
      <c r="G897" s="2">
        <f t="shared" si="107"/>
        <v>23.479546000000006</v>
      </c>
      <c r="H897" s="2">
        <f t="shared" si="103"/>
        <v>19.924247999999999</v>
      </c>
      <c r="I897" s="2">
        <f t="array" ref="I897">SUMPRODUCT(B881:B900, (ROW(B881:B900)-ROW(B881)+1)) / (20*21/2)</f>
        <v>23.938480952380953</v>
      </c>
      <c r="J897" s="2">
        <f t="shared" si="106"/>
        <v>23.737134722813721</v>
      </c>
      <c r="K897" s="2">
        <f t="shared" si="108"/>
        <v>23.286704134608971</v>
      </c>
    </row>
    <row r="898" spans="1:11" ht="13.5" x14ac:dyDescent="0.25">
      <c r="A898" s="3">
        <v>43311</v>
      </c>
      <c r="B898" s="2">
        <v>24.036300000000001</v>
      </c>
      <c r="C898" s="2">
        <f t="shared" si="101"/>
        <v>0.21209999999999951</v>
      </c>
      <c r="D898" s="2">
        <f t="shared" si="102"/>
        <v>23.845860000000002</v>
      </c>
      <c r="E898" s="2">
        <f t="shared" si="104"/>
        <v>23.757249999999999</v>
      </c>
      <c r="F898" s="2">
        <f t="shared" si="105"/>
        <v>23.730624999999996</v>
      </c>
      <c r="G898" s="2">
        <f t="shared" si="107"/>
        <v>23.532930000000007</v>
      </c>
      <c r="H898" s="2">
        <f t="shared" si="103"/>
        <v>19.964124000000002</v>
      </c>
      <c r="I898" s="2">
        <f t="array" ref="I898">SUMPRODUCT(B882:B901, (ROW(B882:B901)-ROW(B882)+1)) / (20*21/2)</f>
        <v>24.075871904761907</v>
      </c>
      <c r="J898" s="2">
        <f t="shared" si="106"/>
        <v>23.765626653974319</v>
      </c>
      <c r="K898" s="2">
        <f t="shared" si="108"/>
        <v>23.316100050898815</v>
      </c>
    </row>
    <row r="899" spans="1:11" ht="13.5" x14ac:dyDescent="0.25">
      <c r="A899" s="3">
        <v>43312</v>
      </c>
      <c r="B899" s="2">
        <v>24.743200000000002</v>
      </c>
      <c r="C899" s="2">
        <f t="shared" si="101"/>
        <v>0.70690000000000097</v>
      </c>
      <c r="D899" s="2">
        <f t="shared" si="102"/>
        <v>24.04946</v>
      </c>
      <c r="E899" s="2">
        <f t="shared" si="104"/>
        <v>23.879789999999996</v>
      </c>
      <c r="F899" s="2">
        <f t="shared" si="105"/>
        <v>23.783645</v>
      </c>
      <c r="G899" s="2">
        <f t="shared" si="107"/>
        <v>23.601188</v>
      </c>
      <c r="H899" s="2">
        <f t="shared" si="103"/>
        <v>20.007757999999999</v>
      </c>
      <c r="I899" s="2">
        <f t="array" ref="I899">SUMPRODUCT(B883:B902, (ROW(B883:B902)-ROW(B883)+1)) / (20*21/2)</f>
        <v>24.225390000000001</v>
      </c>
      <c r="J899" s="2">
        <f t="shared" si="106"/>
        <v>23.858728877405337</v>
      </c>
      <c r="K899" s="2">
        <f t="shared" si="108"/>
        <v>23.372064754785136</v>
      </c>
    </row>
    <row r="900" spans="1:11" ht="13.5" x14ac:dyDescent="0.25">
      <c r="A900" s="3">
        <v>43313</v>
      </c>
      <c r="B900" s="2">
        <v>24.978899999999999</v>
      </c>
      <c r="C900" s="2">
        <f t="shared" ref="C900:C963" si="109">B900-B899</f>
        <v>0.2356999999999978</v>
      </c>
      <c r="D900" s="2">
        <f t="shared" si="102"/>
        <v>24.275700000000001</v>
      </c>
      <c r="E900" s="2">
        <f t="shared" si="104"/>
        <v>24.049460000000003</v>
      </c>
      <c r="F900" s="2">
        <f t="shared" si="105"/>
        <v>23.818994999999997</v>
      </c>
      <c r="G900" s="2">
        <f t="shared" si="107"/>
        <v>23.674988000000003</v>
      </c>
      <c r="H900" s="2">
        <f t="shared" si="103"/>
        <v>20.051899499999998</v>
      </c>
      <c r="I900" s="2">
        <f t="array" ref="I900">SUMPRODUCT(B884:B903, (ROW(B884:B903)-ROW(B884)+1)) / (20*21/2)</f>
        <v>24.391060952380958</v>
      </c>
      <c r="J900" s="2">
        <f t="shared" si="106"/>
        <v>23.965411841461972</v>
      </c>
      <c r="K900" s="2">
        <f t="shared" si="108"/>
        <v>23.435077901656307</v>
      </c>
    </row>
    <row r="901" spans="1:11" ht="13.5" x14ac:dyDescent="0.25">
      <c r="A901" s="3">
        <v>43314</v>
      </c>
      <c r="B901" s="2">
        <v>25.261600000000001</v>
      </c>
      <c r="C901" s="2">
        <f t="shared" si="109"/>
        <v>0.28270000000000195</v>
      </c>
      <c r="D901" s="2">
        <f t="shared" si="102"/>
        <v>24.568840000000002</v>
      </c>
      <c r="E901" s="2">
        <f t="shared" si="104"/>
        <v>24.183780000000002</v>
      </c>
      <c r="F901" s="2">
        <f t="shared" si="105"/>
        <v>23.88026</v>
      </c>
      <c r="G901" s="2">
        <f t="shared" si="107"/>
        <v>23.747914000000005</v>
      </c>
      <c r="H901" s="2">
        <f t="shared" si="103"/>
        <v>20.097454499999998</v>
      </c>
      <c r="I901" s="2">
        <f t="array" ref="I901">SUMPRODUCT(B885:B904, (ROW(B885:B904)-ROW(B885)+1)) / (20*21/2)</f>
        <v>24.569275238095241</v>
      </c>
      <c r="J901" s="2">
        <f t="shared" si="106"/>
        <v>24.088858332751311</v>
      </c>
      <c r="K901" s="2">
        <f t="shared" si="108"/>
        <v>23.506706219238414</v>
      </c>
    </row>
    <row r="902" spans="1:11" ht="13.5" x14ac:dyDescent="0.25">
      <c r="A902" s="3">
        <v>43315</v>
      </c>
      <c r="B902" s="2">
        <v>25.450199999999999</v>
      </c>
      <c r="C902" s="2">
        <f t="shared" si="109"/>
        <v>0.18859999999999744</v>
      </c>
      <c r="D902" s="2">
        <f t="shared" ref="D902:D965" si="110">AVERAGE(B898:B902)</f>
        <v>24.894039999999997</v>
      </c>
      <c r="E902" s="2">
        <f t="shared" si="104"/>
        <v>24.362880000000001</v>
      </c>
      <c r="F902" s="2">
        <f t="shared" si="105"/>
        <v>23.950955</v>
      </c>
      <c r="G902" s="2">
        <f t="shared" si="107"/>
        <v>23.822956000000005</v>
      </c>
      <c r="H902" s="2">
        <f t="shared" si="103"/>
        <v>20.143952499999997</v>
      </c>
      <c r="I902" s="2">
        <f t="array" ref="I902">SUMPRODUCT(B886:B905, (ROW(B886:B905)-ROW(B886)+1)) / (20*21/2)</f>
        <v>24.721258095238095</v>
      </c>
      <c r="J902" s="2">
        <f t="shared" si="106"/>
        <v>24.218509920108332</v>
      </c>
      <c r="K902" s="2">
        <f t="shared" si="108"/>
        <v>23.582921661621224</v>
      </c>
    </row>
    <row r="903" spans="1:11" ht="13.5" x14ac:dyDescent="0.25">
      <c r="A903" s="3">
        <v>43318</v>
      </c>
      <c r="B903" s="2">
        <v>25.6905</v>
      </c>
      <c r="C903" s="2">
        <f t="shared" si="109"/>
        <v>0.24030000000000129</v>
      </c>
      <c r="D903" s="2">
        <f t="shared" si="110"/>
        <v>25.224879999999999</v>
      </c>
      <c r="E903" s="2">
        <f t="shared" si="104"/>
        <v>24.53537</v>
      </c>
      <c r="F903" s="2">
        <f t="shared" si="105"/>
        <v>24.045449999999995</v>
      </c>
      <c r="G903" s="2">
        <f t="shared" si="107"/>
        <v>23.895449999999997</v>
      </c>
      <c r="H903" s="2">
        <f t="shared" si="103"/>
        <v>20.191696499999999</v>
      </c>
      <c r="I903" s="2">
        <f t="array" ref="I903">SUMPRODUCT(B887:B906, (ROW(B887:B906)-ROW(B887)+1)) / (20*21/2)</f>
        <v>24.838118095238094</v>
      </c>
      <c r="J903" s="2">
        <f t="shared" si="106"/>
        <v>24.358699451526586</v>
      </c>
      <c r="K903" s="2">
        <f t="shared" si="108"/>
        <v>23.665571792538039</v>
      </c>
    </row>
    <row r="904" spans="1:11" ht="13.5" x14ac:dyDescent="0.25">
      <c r="A904" s="3">
        <v>43319</v>
      </c>
      <c r="B904" s="2">
        <v>25.916699999999999</v>
      </c>
      <c r="C904" s="2">
        <f t="shared" si="109"/>
        <v>0.22619999999999862</v>
      </c>
      <c r="D904" s="2">
        <f t="shared" si="110"/>
        <v>25.459579999999999</v>
      </c>
      <c r="E904" s="2">
        <f t="shared" si="104"/>
        <v>24.754519999999996</v>
      </c>
      <c r="F904" s="2">
        <f t="shared" si="105"/>
        <v>24.160679999999999</v>
      </c>
      <c r="G904" s="2">
        <f t="shared" si="107"/>
        <v>23.977063999999999</v>
      </c>
      <c r="H904" s="2">
        <f t="shared" si="103"/>
        <v>20.241198000000001</v>
      </c>
      <c r="I904" s="2">
        <f t="array" ref="I904">SUMPRODUCT(B888:B907, (ROW(B888:B907)-ROW(B888)+1)) / (20*21/2)</f>
        <v>24.895978571428572</v>
      </c>
      <c r="J904" s="2">
        <f t="shared" si="106"/>
        <v>24.5070804561431</v>
      </c>
      <c r="K904" s="2">
        <f t="shared" si="108"/>
        <v>23.753851330085567</v>
      </c>
    </row>
    <row r="905" spans="1:11" ht="13.5" x14ac:dyDescent="0.25">
      <c r="A905" s="3">
        <v>43320</v>
      </c>
      <c r="B905" s="2">
        <v>25.756499999999999</v>
      </c>
      <c r="C905" s="2">
        <f t="shared" si="109"/>
        <v>-0.16019999999999968</v>
      </c>
      <c r="D905" s="2">
        <f t="shared" si="110"/>
        <v>25.615099999999995</v>
      </c>
      <c r="E905" s="2">
        <f t="shared" si="104"/>
        <v>24.945399999999999</v>
      </c>
      <c r="F905" s="2">
        <f t="shared" si="105"/>
        <v>24.27497</v>
      </c>
      <c r="G905" s="2">
        <f t="shared" si="107"/>
        <v>24.041160000000001</v>
      </c>
      <c r="H905" s="2">
        <f t="shared" si="103"/>
        <v>20.2905695</v>
      </c>
      <c r="I905" s="2">
        <f t="array" ref="I905">SUMPRODUCT(B889:B908, (ROW(B889:B908)-ROW(B889)+1)) / (20*21/2)</f>
        <v>24.96790714285714</v>
      </c>
      <c r="J905" s="2">
        <f t="shared" si="106"/>
        <v>24.626072793653282</v>
      </c>
      <c r="K905" s="2">
        <f t="shared" si="108"/>
        <v>23.832386572042996</v>
      </c>
    </row>
    <row r="906" spans="1:11" ht="13.5" x14ac:dyDescent="0.25">
      <c r="A906" s="3">
        <v>43321</v>
      </c>
      <c r="B906" s="2">
        <v>25.501999999999999</v>
      </c>
      <c r="C906" s="2">
        <f t="shared" si="109"/>
        <v>-0.25450000000000017</v>
      </c>
      <c r="D906" s="2">
        <f t="shared" si="110"/>
        <v>25.663180000000001</v>
      </c>
      <c r="E906" s="2">
        <f t="shared" si="104"/>
        <v>25.116009999999996</v>
      </c>
      <c r="F906" s="2">
        <f t="shared" si="105"/>
        <v>24.376065000000001</v>
      </c>
      <c r="G906" s="2">
        <f t="shared" si="107"/>
        <v>24.089326</v>
      </c>
      <c r="H906" s="2">
        <f t="shared" ref="H906:H969" si="111">AVERAGE(B707:B906)</f>
        <v>20.338690999999997</v>
      </c>
      <c r="I906" s="2">
        <f t="array" ref="I906">SUMPRODUCT(B890:B909, (ROW(B890:B909)-ROW(B890)+1)) / (20*21/2)</f>
        <v>25.008420476190476</v>
      </c>
      <c r="J906" s="2">
        <f t="shared" si="106"/>
        <v>24.709494432352972</v>
      </c>
      <c r="K906" s="2">
        <f t="shared" si="108"/>
        <v>23.89786160843347</v>
      </c>
    </row>
    <row r="907" spans="1:11" ht="13.5" x14ac:dyDescent="0.25">
      <c r="A907" s="3">
        <v>43322</v>
      </c>
      <c r="B907" s="2">
        <v>24.983599999999999</v>
      </c>
      <c r="C907" s="2">
        <f t="shared" si="109"/>
        <v>-0.51839999999999975</v>
      </c>
      <c r="D907" s="2">
        <f t="shared" si="110"/>
        <v>25.569859999999998</v>
      </c>
      <c r="E907" s="2">
        <f t="shared" si="104"/>
        <v>25.231949999999998</v>
      </c>
      <c r="F907" s="2">
        <f t="shared" si="105"/>
        <v>24.459250000000001</v>
      </c>
      <c r="G907" s="2">
        <f t="shared" si="107"/>
        <v>24.127123999999995</v>
      </c>
      <c r="H907" s="2">
        <f t="shared" si="111"/>
        <v>20.384220500000001</v>
      </c>
      <c r="I907" s="2">
        <f t="array" ref="I907">SUMPRODUCT(B891:B910, (ROW(B891:B910)-ROW(B891)+1)) / (20*21/2)</f>
        <v>25.041976190476191</v>
      </c>
      <c r="J907" s="2">
        <f t="shared" si="106"/>
        <v>24.735599724509832</v>
      </c>
      <c r="K907" s="2">
        <f t="shared" si="108"/>
        <v>23.940439584573337</v>
      </c>
    </row>
    <row r="908" spans="1:11" ht="13.5" x14ac:dyDescent="0.25">
      <c r="A908" s="3">
        <v>43326</v>
      </c>
      <c r="B908" s="2">
        <v>25.214500000000001</v>
      </c>
      <c r="C908" s="2">
        <f t="shared" si="109"/>
        <v>0.23090000000000188</v>
      </c>
      <c r="D908" s="2">
        <f t="shared" si="110"/>
        <v>25.474659999999997</v>
      </c>
      <c r="E908" s="2">
        <f t="shared" ref="E908:E971" si="112">AVERAGE(B899:B908)</f>
        <v>25.349769999999999</v>
      </c>
      <c r="F908" s="2">
        <f t="shared" si="105"/>
        <v>24.553509999999999</v>
      </c>
      <c r="G908" s="2">
        <f t="shared" si="107"/>
        <v>24.169539999999998</v>
      </c>
      <c r="H908" s="2">
        <f t="shared" si="111"/>
        <v>20.4297635</v>
      </c>
      <c r="I908" s="2">
        <f t="array" ref="I908">SUMPRODUCT(B892:B911, (ROW(B892:B911)-ROW(B892)+1)) / (20*21/2)</f>
        <v>25.023014285714282</v>
      </c>
      <c r="J908" s="2">
        <f t="shared" si="106"/>
        <v>24.781209274556517</v>
      </c>
      <c r="K908" s="2">
        <f t="shared" si="108"/>
        <v>23.990402738119482</v>
      </c>
    </row>
    <row r="909" spans="1:11" ht="13.5" x14ac:dyDescent="0.25">
      <c r="A909" s="3">
        <v>43327</v>
      </c>
      <c r="B909" s="2">
        <v>24.978899999999999</v>
      </c>
      <c r="C909" s="2">
        <f t="shared" si="109"/>
        <v>-0.23560000000000159</v>
      </c>
      <c r="D909" s="2">
        <f t="shared" si="110"/>
        <v>25.287099999999999</v>
      </c>
      <c r="E909" s="2">
        <f t="shared" si="112"/>
        <v>25.373340000000002</v>
      </c>
      <c r="F909" s="2">
        <f t="shared" si="105"/>
        <v>24.626564999999999</v>
      </c>
      <c r="G909" s="2">
        <f t="shared" si="107"/>
        <v>24.204417999999997</v>
      </c>
      <c r="H909" s="2">
        <f t="shared" si="111"/>
        <v>20.474128499999999</v>
      </c>
      <c r="I909" s="2">
        <f t="array" ref="I909">SUMPRODUCT(B893:B912, (ROW(B893:B912)-ROW(B893)+1)) / (20*21/2)</f>
        <v>25.044757619047616</v>
      </c>
      <c r="J909" s="2">
        <f t="shared" si="106"/>
        <v>24.800036962693991</v>
      </c>
      <c r="K909" s="2">
        <f t="shared" si="108"/>
        <v>24.029167336624599</v>
      </c>
    </row>
    <row r="910" spans="1:11" ht="13.5" x14ac:dyDescent="0.25">
      <c r="A910" s="3">
        <v>43328</v>
      </c>
      <c r="B910" s="2">
        <v>24.978899999999999</v>
      </c>
      <c r="C910" s="2">
        <f t="shared" si="109"/>
        <v>0</v>
      </c>
      <c r="D910" s="2">
        <f t="shared" si="110"/>
        <v>25.131579999999996</v>
      </c>
      <c r="E910" s="2">
        <f t="shared" si="112"/>
        <v>25.373340000000002</v>
      </c>
      <c r="F910" s="2">
        <f t="shared" si="105"/>
        <v>24.711400000000005</v>
      </c>
      <c r="G910" s="2">
        <f t="shared" si="107"/>
        <v>24.24118</v>
      </c>
      <c r="H910" s="2">
        <f t="shared" si="111"/>
        <v>20.518515999999998</v>
      </c>
      <c r="I910" s="2">
        <f t="array" ref="I910">SUMPRODUCT(B894:B913, (ROW(B894:B913)-ROW(B894)+1)) / (20*21/2)</f>
        <v>25.060261904761909</v>
      </c>
      <c r="J910" s="2">
        <f t="shared" si="106"/>
        <v>24.817071537675513</v>
      </c>
      <c r="K910" s="2">
        <f t="shared" si="108"/>
        <v>24.066411754796185</v>
      </c>
    </row>
    <row r="911" spans="1:11" ht="13.5" x14ac:dyDescent="0.25">
      <c r="A911" s="3">
        <v>43329</v>
      </c>
      <c r="B911" s="2">
        <v>24.5123</v>
      </c>
      <c r="C911" s="2">
        <f t="shared" si="109"/>
        <v>-0.46659999999999968</v>
      </c>
      <c r="D911" s="2">
        <f t="shared" si="110"/>
        <v>24.933639999999997</v>
      </c>
      <c r="E911" s="2">
        <f t="shared" si="112"/>
        <v>25.298410000000004</v>
      </c>
      <c r="F911" s="2">
        <f t="shared" si="105"/>
        <v>24.741095000000001</v>
      </c>
      <c r="G911" s="2">
        <f t="shared" si="107"/>
        <v>24.267668000000004</v>
      </c>
      <c r="H911" s="2">
        <f t="shared" si="111"/>
        <v>20.560861500000001</v>
      </c>
      <c r="I911" s="2">
        <f t="array" ref="I911">SUMPRODUCT(B895:B914, (ROW(B895:B914)-ROW(B895)+1)) / (20*21/2)</f>
        <v>25.058424285714288</v>
      </c>
      <c r="J911" s="2">
        <f t="shared" si="106"/>
        <v>24.78804567694451</v>
      </c>
      <c r="K911" s="2">
        <f t="shared" si="108"/>
        <v>24.08389756833359</v>
      </c>
    </row>
    <row r="912" spans="1:11" ht="13.5" x14ac:dyDescent="0.25">
      <c r="A912" s="3">
        <v>43332</v>
      </c>
      <c r="B912" s="2">
        <v>24.9694</v>
      </c>
      <c r="C912" s="2">
        <f t="shared" si="109"/>
        <v>0.45710000000000051</v>
      </c>
      <c r="D912" s="2">
        <f t="shared" si="110"/>
        <v>24.930799999999998</v>
      </c>
      <c r="E912" s="2">
        <f t="shared" si="112"/>
        <v>25.250330000000002</v>
      </c>
      <c r="F912" s="2">
        <f t="shared" si="105"/>
        <v>24.806605000000001</v>
      </c>
      <c r="G912" s="2">
        <f t="shared" si="107"/>
        <v>24.296700000000001</v>
      </c>
      <c r="H912" s="2">
        <f t="shared" si="111"/>
        <v>20.6056265</v>
      </c>
      <c r="I912" s="2">
        <f t="array" ref="I912">SUMPRODUCT(B896:B915, (ROW(B896:B915)-ROW(B896)+1)) / (20*21/2)</f>
        <v>25.032432857142865</v>
      </c>
      <c r="J912" s="2">
        <f t="shared" si="106"/>
        <v>24.805317517235512</v>
      </c>
      <c r="K912" s="2">
        <f t="shared" si="108"/>
        <v>24.118623153889136</v>
      </c>
    </row>
    <row r="913" spans="1:11" ht="13.5" x14ac:dyDescent="0.25">
      <c r="A913" s="3">
        <v>43335</v>
      </c>
      <c r="B913" s="2">
        <v>24.9694</v>
      </c>
      <c r="C913" s="2">
        <f t="shared" si="109"/>
        <v>0</v>
      </c>
      <c r="D913" s="2">
        <f t="shared" si="110"/>
        <v>24.881780000000003</v>
      </c>
      <c r="E913" s="2">
        <f t="shared" si="112"/>
        <v>25.178220000000003</v>
      </c>
      <c r="F913" s="2">
        <f t="shared" si="105"/>
        <v>24.856795000000002</v>
      </c>
      <c r="G913" s="2">
        <f t="shared" si="107"/>
        <v>24.320076</v>
      </c>
      <c r="H913" s="2">
        <f t="shared" si="111"/>
        <v>20.650615500000001</v>
      </c>
      <c r="I913" s="2">
        <f t="array" ref="I913">SUMPRODUCT(B897:B916, (ROW(B897:B916)-ROW(B897)+1)) / (20*21/2)</f>
        <v>25.104566190476191</v>
      </c>
      <c r="J913" s="2">
        <f t="shared" si="106"/>
        <v>24.820944420355939</v>
      </c>
      <c r="K913" s="2">
        <f t="shared" si="108"/>
        <v>24.151986951775836</v>
      </c>
    </row>
    <row r="914" spans="1:11" ht="13.5" x14ac:dyDescent="0.25">
      <c r="A914" s="3">
        <v>43336</v>
      </c>
      <c r="B914" s="2">
        <v>24.837499999999999</v>
      </c>
      <c r="C914" s="2">
        <f t="shared" si="109"/>
        <v>-0.13190000000000168</v>
      </c>
      <c r="D914" s="2">
        <f t="shared" si="110"/>
        <v>24.853500000000004</v>
      </c>
      <c r="E914" s="2">
        <f t="shared" si="112"/>
        <v>25.070300000000003</v>
      </c>
      <c r="F914" s="2">
        <f t="shared" si="105"/>
        <v>24.912410000000001</v>
      </c>
      <c r="G914" s="2">
        <f t="shared" si="107"/>
        <v>24.340814000000002</v>
      </c>
      <c r="H914" s="2">
        <f t="shared" si="111"/>
        <v>20.694944999999997</v>
      </c>
      <c r="I914" s="2">
        <f t="array" ref="I914">SUMPRODUCT(B898:B917, (ROW(B898:B917)-ROW(B898)+1)) / (20*21/2)</f>
        <v>25.165340000000008</v>
      </c>
      <c r="J914" s="2">
        <f t="shared" si="106"/>
        <v>24.822521142226801</v>
      </c>
      <c r="K914" s="2">
        <f t="shared" si="108"/>
        <v>24.178869816412078</v>
      </c>
    </row>
    <row r="915" spans="1:11" ht="13.5" x14ac:dyDescent="0.25">
      <c r="A915" s="3">
        <v>43339</v>
      </c>
      <c r="B915" s="2">
        <v>24.639500000000002</v>
      </c>
      <c r="C915" s="2">
        <f t="shared" si="109"/>
        <v>-0.19799999999999685</v>
      </c>
      <c r="D915" s="2">
        <f t="shared" si="110"/>
        <v>24.785620000000002</v>
      </c>
      <c r="E915" s="2">
        <f t="shared" si="112"/>
        <v>24.958600000000001</v>
      </c>
      <c r="F915" s="2">
        <f t="shared" si="105"/>
        <v>24.951999999999998</v>
      </c>
      <c r="G915" s="2">
        <f t="shared" si="107"/>
        <v>24.362303999999998</v>
      </c>
      <c r="H915" s="2">
        <f t="shared" si="111"/>
        <v>20.738395999999998</v>
      </c>
      <c r="I915" s="2">
        <f t="array" ref="I915">SUMPRODUCT(B899:B918, (ROW(B899:B918)-ROW(B899)+1)) / (20*21/2)</f>
        <v>25.154410952380957</v>
      </c>
      <c r="J915" s="2">
        <f t="shared" si="106"/>
        <v>24.805090557252818</v>
      </c>
      <c r="K915" s="2">
        <f t="shared" si="108"/>
        <v>24.196933745180232</v>
      </c>
    </row>
    <row r="916" spans="1:11" ht="13.5" x14ac:dyDescent="0.25">
      <c r="A916" s="3">
        <v>43340</v>
      </c>
      <c r="B916" s="2">
        <v>25.709399999999999</v>
      </c>
      <c r="C916" s="2">
        <f t="shared" si="109"/>
        <v>1.069899999999997</v>
      </c>
      <c r="D916" s="2">
        <f t="shared" si="110"/>
        <v>25.025039999999997</v>
      </c>
      <c r="E916" s="2">
        <f t="shared" si="112"/>
        <v>24.979340000000001</v>
      </c>
      <c r="F916" s="2">
        <f t="shared" ref="F916:F979" si="113">AVERAGE(B897:B916)</f>
        <v>25.047674999999998</v>
      </c>
      <c r="G916" s="2">
        <f t="shared" si="107"/>
        <v>24.403307999999996</v>
      </c>
      <c r="H916" s="2">
        <f t="shared" si="111"/>
        <v>20.786748999999997</v>
      </c>
      <c r="I916" s="2">
        <f t="array" ref="I916">SUMPRODUCT(B900:B919, (ROW(B900:B919)-ROW(B900)+1)) / (20*21/2)</f>
        <v>25.147740476190474</v>
      </c>
      <c r="J916" s="2">
        <f t="shared" si="106"/>
        <v>24.891215266085883</v>
      </c>
      <c r="K916" s="2">
        <f t="shared" si="108"/>
        <v>24.256246147330028</v>
      </c>
    </row>
    <row r="917" spans="1:11" ht="13.5" x14ac:dyDescent="0.25">
      <c r="A917" s="3">
        <v>43341</v>
      </c>
      <c r="B917" s="2">
        <v>25.6858</v>
      </c>
      <c r="C917" s="2">
        <f t="shared" si="109"/>
        <v>-2.3599999999998289E-2</v>
      </c>
      <c r="D917" s="2">
        <f t="shared" si="110"/>
        <v>25.168320000000001</v>
      </c>
      <c r="E917" s="2">
        <f t="shared" si="112"/>
        <v>25.04956</v>
      </c>
      <c r="F917" s="2">
        <f t="shared" si="113"/>
        <v>25.140755000000002</v>
      </c>
      <c r="G917" s="2">
        <f t="shared" si="107"/>
        <v>24.443840000000002</v>
      </c>
      <c r="H917" s="2">
        <f t="shared" si="111"/>
        <v>20.834983999999995</v>
      </c>
      <c r="I917" s="2">
        <f t="array" ref="I917">SUMPRODUCT(B901:B920, (ROW(B901:B920)-ROW(B901)+1)) / (20*21/2)</f>
        <v>25.082722380952379</v>
      </c>
      <c r="J917" s="2">
        <f t="shared" ref="J917:J980" si="114">$J$4*B917+J916*(1-$J$4)</f>
        <v>24.966890002649134</v>
      </c>
      <c r="K917" s="2">
        <f t="shared" si="108"/>
        <v>24.31230708272885</v>
      </c>
    </row>
    <row r="918" spans="1:11" ht="13.5" x14ac:dyDescent="0.25">
      <c r="A918" s="3">
        <v>43342</v>
      </c>
      <c r="B918" s="2">
        <v>25.026</v>
      </c>
      <c r="C918" s="2">
        <f t="shared" si="109"/>
        <v>-0.65980000000000061</v>
      </c>
      <c r="D918" s="2">
        <f t="shared" si="110"/>
        <v>25.179639999999999</v>
      </c>
      <c r="E918" s="2">
        <f t="shared" si="112"/>
        <v>25.030710000000003</v>
      </c>
      <c r="F918" s="2">
        <f t="shared" si="113"/>
        <v>25.190240000000003</v>
      </c>
      <c r="G918" s="2">
        <f t="shared" si="107"/>
        <v>24.466461999999996</v>
      </c>
      <c r="H918" s="2">
        <f t="shared" si="111"/>
        <v>20.879584499999996</v>
      </c>
      <c r="I918" s="2">
        <f t="array" ref="I918">SUMPRODUCT(B902:B921, (ROW(B902:B921)-ROW(B902)+1)) / (20*21/2)</f>
        <v>24.99562095238095</v>
      </c>
      <c r="J918" s="2">
        <f t="shared" si="114"/>
        <v>24.972519526206359</v>
      </c>
      <c r="K918" s="2">
        <f t="shared" si="108"/>
        <v>24.340295040268895</v>
      </c>
    </row>
    <row r="919" spans="1:11" ht="13.5" x14ac:dyDescent="0.25">
      <c r="A919" s="3">
        <v>43343</v>
      </c>
      <c r="B919" s="2">
        <v>25.120200000000001</v>
      </c>
      <c r="C919" s="2">
        <f t="shared" si="109"/>
        <v>9.4200000000000728E-2</v>
      </c>
      <c r="D919" s="2">
        <f t="shared" si="110"/>
        <v>25.236179999999997</v>
      </c>
      <c r="E919" s="2">
        <f t="shared" si="112"/>
        <v>25.044840000000001</v>
      </c>
      <c r="F919" s="2">
        <f t="shared" si="113"/>
        <v>25.209090000000003</v>
      </c>
      <c r="G919" s="2">
        <f t="shared" si="107"/>
        <v>24.475888000000001</v>
      </c>
      <c r="H919" s="2">
        <f t="shared" si="111"/>
        <v>20.924880000000002</v>
      </c>
      <c r="I919" s="2">
        <f t="array" ref="I919">SUMPRODUCT(B903:B922, (ROW(B903:B922)-ROW(B903)+1)) / (20*21/2)</f>
        <v>24.866099047619052</v>
      </c>
      <c r="J919" s="2">
        <f t="shared" si="114"/>
        <v>24.986584333234322</v>
      </c>
      <c r="K919" s="2">
        <f t="shared" si="108"/>
        <v>24.370879548493644</v>
      </c>
    </row>
    <row r="920" spans="1:11" ht="13.5" x14ac:dyDescent="0.25">
      <c r="A920" s="3">
        <v>43346</v>
      </c>
      <c r="B920" s="2">
        <v>24.526399999999999</v>
      </c>
      <c r="C920" s="2">
        <f t="shared" si="109"/>
        <v>-0.59380000000000166</v>
      </c>
      <c r="D920" s="2">
        <f t="shared" si="110"/>
        <v>25.213559999999998</v>
      </c>
      <c r="E920" s="2">
        <f t="shared" si="112"/>
        <v>24.999590000000001</v>
      </c>
      <c r="F920" s="2">
        <f t="shared" si="113"/>
        <v>25.186465000000002</v>
      </c>
      <c r="G920" s="2">
        <f t="shared" si="107"/>
        <v>24.464953999999999</v>
      </c>
      <c r="H920" s="2">
        <f t="shared" si="111"/>
        <v>20.9658865</v>
      </c>
      <c r="I920" s="2">
        <f t="array" ref="I920">SUMPRODUCT(B904:B923, (ROW(B904:B923)-ROW(B904)+1)) / (20*21/2)</f>
        <v>24.607201904761908</v>
      </c>
      <c r="J920" s="2">
        <f t="shared" si="114"/>
        <v>24.942757253878675</v>
      </c>
      <c r="K920" s="2">
        <f t="shared" si="108"/>
        <v>24.376978389729185</v>
      </c>
    </row>
    <row r="921" spans="1:11" ht="13.5" x14ac:dyDescent="0.25">
      <c r="A921" s="3">
        <v>43347</v>
      </c>
      <c r="B921" s="2">
        <v>24.271899999999999</v>
      </c>
      <c r="C921" s="2">
        <f t="shared" si="109"/>
        <v>-0.25450000000000017</v>
      </c>
      <c r="D921" s="2">
        <f t="shared" si="110"/>
        <v>24.92606</v>
      </c>
      <c r="E921" s="2">
        <f t="shared" si="112"/>
        <v>24.975549999999998</v>
      </c>
      <c r="F921" s="2">
        <f t="shared" si="113"/>
        <v>25.136980000000005</v>
      </c>
      <c r="G921" s="2">
        <f t="shared" si="107"/>
        <v>24.443651999999997</v>
      </c>
      <c r="H921" s="2">
        <f t="shared" si="111"/>
        <v>21.006022999999999</v>
      </c>
      <c r="I921" s="2">
        <f t="array" ref="I921">SUMPRODUCT(B905:B924, (ROW(B905:B924)-ROW(B905)+1)) / (20*21/2)</f>
        <v>24.493550476190478</v>
      </c>
      <c r="J921" s="2">
        <f t="shared" si="114"/>
        <v>24.87886608684261</v>
      </c>
      <c r="K921" s="2">
        <f t="shared" si="108"/>
        <v>24.372857668563334</v>
      </c>
    </row>
    <row r="922" spans="1:11" ht="13.5" x14ac:dyDescent="0.25">
      <c r="A922" s="3">
        <v>43348</v>
      </c>
      <c r="B922" s="2">
        <v>23.777000000000001</v>
      </c>
      <c r="C922" s="2">
        <f t="shared" si="109"/>
        <v>-0.49489999999999768</v>
      </c>
      <c r="D922" s="2">
        <f t="shared" si="110"/>
        <v>24.5443</v>
      </c>
      <c r="E922" s="2">
        <f t="shared" si="112"/>
        <v>24.856310000000001</v>
      </c>
      <c r="F922" s="2">
        <f t="shared" si="113"/>
        <v>25.053320000000006</v>
      </c>
      <c r="G922" s="2">
        <f t="shared" si="107"/>
        <v>24.426214000000002</v>
      </c>
      <c r="H922" s="2">
        <f t="shared" si="111"/>
        <v>21.044311500000003</v>
      </c>
      <c r="I922" s="2">
        <f t="array" ref="I922">SUMPRODUCT(B906:B925, (ROW(B906:B925)-ROW(B906)+1)) / (20*21/2)</f>
        <v>24.423263333333328</v>
      </c>
      <c r="J922" s="2">
        <f t="shared" si="114"/>
        <v>24.773926459524269</v>
      </c>
      <c r="K922" s="2">
        <f t="shared" si="108"/>
        <v>24.349490701168694</v>
      </c>
    </row>
    <row r="923" spans="1:11" ht="13.5" x14ac:dyDescent="0.25">
      <c r="A923" s="3">
        <v>43349</v>
      </c>
      <c r="B923" s="2">
        <v>22.334900000000001</v>
      </c>
      <c r="C923" s="2">
        <f t="shared" si="109"/>
        <v>-1.4420999999999999</v>
      </c>
      <c r="D923" s="2">
        <f t="shared" si="110"/>
        <v>24.006080000000001</v>
      </c>
      <c r="E923" s="2">
        <f t="shared" si="112"/>
        <v>24.592860000000002</v>
      </c>
      <c r="F923" s="2">
        <f t="shared" si="113"/>
        <v>24.885540000000002</v>
      </c>
      <c r="G923" s="2">
        <f t="shared" si="107"/>
        <v>24.386532000000003</v>
      </c>
      <c r="H923" s="2">
        <f t="shared" si="111"/>
        <v>21.075322500000002</v>
      </c>
      <c r="I923" s="2">
        <f t="array" ref="I923">SUMPRODUCT(B907:B926, (ROW(B907:B926)-ROW(B907)+1)) / (20*21/2)</f>
        <v>24.311786666666666</v>
      </c>
      <c r="J923" s="2">
        <f t="shared" si="114"/>
        <v>24.541638225283862</v>
      </c>
      <c r="K923" s="2">
        <f t="shared" si="108"/>
        <v>24.27048714426012</v>
      </c>
    </row>
    <row r="924" spans="1:11" ht="13.5" x14ac:dyDescent="0.25">
      <c r="A924" s="3">
        <v>43350</v>
      </c>
      <c r="B924" s="2">
        <v>23.6922</v>
      </c>
      <c r="C924" s="2">
        <f t="shared" si="109"/>
        <v>1.3572999999999986</v>
      </c>
      <c r="D924" s="2">
        <f t="shared" si="110"/>
        <v>23.720480000000002</v>
      </c>
      <c r="E924" s="2">
        <f t="shared" si="112"/>
        <v>24.47833</v>
      </c>
      <c r="F924" s="2">
        <f t="shared" si="113"/>
        <v>24.774315000000005</v>
      </c>
      <c r="G924" s="2">
        <f t="shared" si="107"/>
        <v>24.375126000000002</v>
      </c>
      <c r="H924" s="2">
        <f t="shared" si="111"/>
        <v>21.113075000000002</v>
      </c>
      <c r="I924" s="2">
        <f t="array" ref="I924">SUMPRODUCT(B908:B927, (ROW(B908:B927)-ROW(B908)+1)) / (20*21/2)</f>
        <v>24.20886333333333</v>
      </c>
      <c r="J924" s="2">
        <f t="shared" si="114"/>
        <v>24.460739346685397</v>
      </c>
      <c r="K924" s="2">
        <f t="shared" si="108"/>
        <v>24.247809217034234</v>
      </c>
    </row>
    <row r="925" spans="1:11" ht="13.5" x14ac:dyDescent="0.25">
      <c r="A925" s="3">
        <v>43353</v>
      </c>
      <c r="B925" s="2">
        <v>24.036300000000001</v>
      </c>
      <c r="C925" s="2">
        <f t="shared" si="109"/>
        <v>0.34410000000000096</v>
      </c>
      <c r="D925" s="2">
        <f t="shared" si="110"/>
        <v>23.62246</v>
      </c>
      <c r="E925" s="2">
        <f t="shared" si="112"/>
        <v>24.418010000000002</v>
      </c>
      <c r="F925" s="2">
        <f t="shared" si="113"/>
        <v>24.688305000000007</v>
      </c>
      <c r="G925" s="2">
        <f t="shared" si="107"/>
        <v>24.365699999999997</v>
      </c>
      <c r="H925" s="2">
        <f t="shared" si="111"/>
        <v>21.152660000000004</v>
      </c>
      <c r="I925" s="2">
        <f t="array" ref="I925">SUMPRODUCT(B909:B928, (ROW(B909:B928)-ROW(B909)+1)) / (20*21/2)</f>
        <v>24.089174285714286</v>
      </c>
      <c r="J925" s="2">
        <f t="shared" si="114"/>
        <v>24.42031655176298</v>
      </c>
      <c r="K925" s="2">
        <f t="shared" si="108"/>
        <v>24.239514737934851</v>
      </c>
    </row>
    <row r="926" spans="1:11" ht="13.5" x14ac:dyDescent="0.25">
      <c r="A926" s="3">
        <v>43355</v>
      </c>
      <c r="B926" s="2">
        <v>23.517800000000001</v>
      </c>
      <c r="C926" s="2">
        <f t="shared" si="109"/>
        <v>-0.51849999999999952</v>
      </c>
      <c r="D926" s="2">
        <f t="shared" si="110"/>
        <v>23.471640000000001</v>
      </c>
      <c r="E926" s="2">
        <f t="shared" si="112"/>
        <v>24.19885</v>
      </c>
      <c r="F926" s="2">
        <f t="shared" si="113"/>
        <v>24.589095000000004</v>
      </c>
      <c r="G926" s="2">
        <f t="shared" si="107"/>
        <v>24.350617999999994</v>
      </c>
      <c r="H926" s="2">
        <f t="shared" si="111"/>
        <v>21.189675000000001</v>
      </c>
      <c r="I926" s="2">
        <f t="array" ref="I926">SUMPRODUCT(B910:B929, (ROW(B910:B929)-ROW(B910)+1)) / (20*21/2)</f>
        <v>23.981046666666671</v>
      </c>
      <c r="J926" s="2">
        <f t="shared" si="114"/>
        <v>24.334362594452219</v>
      </c>
      <c r="K926" s="2">
        <f t="shared" si="108"/>
        <v>24.211212199192307</v>
      </c>
    </row>
    <row r="927" spans="1:11" ht="13.5" x14ac:dyDescent="0.25">
      <c r="A927" s="3">
        <v>43356</v>
      </c>
      <c r="B927" s="2">
        <v>23.508400000000002</v>
      </c>
      <c r="C927" s="2">
        <f t="shared" si="109"/>
        <v>-9.3999999999994088E-3</v>
      </c>
      <c r="D927" s="2">
        <f t="shared" si="110"/>
        <v>23.417919999999999</v>
      </c>
      <c r="E927" s="2">
        <f t="shared" si="112"/>
        <v>23.981110000000001</v>
      </c>
      <c r="F927" s="2">
        <f t="shared" si="113"/>
        <v>24.515335</v>
      </c>
      <c r="G927" s="2">
        <f t="shared" si="107"/>
        <v>24.340059999999994</v>
      </c>
      <c r="H927" s="2">
        <f t="shared" si="111"/>
        <v>21.226576000000001</v>
      </c>
      <c r="I927" s="2">
        <f t="array" ref="I927">SUMPRODUCT(B911:B930, (ROW(B911:B930)-ROW(B911)+1)) / (20*21/2)</f>
        <v>23.903436666666664</v>
      </c>
      <c r="J927" s="2">
        <f t="shared" si="114"/>
        <v>24.255699490218674</v>
      </c>
      <c r="K927" s="2">
        <f t="shared" si="108"/>
        <v>24.183650936478884</v>
      </c>
    </row>
    <row r="928" spans="1:11" ht="13.5" x14ac:dyDescent="0.25">
      <c r="A928" s="3">
        <v>43357</v>
      </c>
      <c r="B928" s="2">
        <v>23.258600000000001</v>
      </c>
      <c r="C928" s="2">
        <f t="shared" si="109"/>
        <v>-0.24980000000000047</v>
      </c>
      <c r="D928" s="2">
        <f t="shared" si="110"/>
        <v>23.602659999999997</v>
      </c>
      <c r="E928" s="2">
        <f t="shared" si="112"/>
        <v>23.804369999999999</v>
      </c>
      <c r="F928" s="2">
        <f t="shared" si="113"/>
        <v>24.417540000000002</v>
      </c>
      <c r="G928" s="2">
        <f t="shared" si="107"/>
        <v>24.329219999999996</v>
      </c>
      <c r="H928" s="2">
        <f t="shared" si="111"/>
        <v>21.262116000000002</v>
      </c>
      <c r="I928" s="2">
        <f t="array" ref="I928">SUMPRODUCT(B912:B931, (ROW(B912:B931)-ROW(B912)+1)) / (20*21/2)</f>
        <v>23.799127142857142</v>
      </c>
      <c r="J928" s="2">
        <f t="shared" si="114"/>
        <v>24.160737634007372</v>
      </c>
      <c r="K928" s="2">
        <f t="shared" si="108"/>
        <v>24.147374429165986</v>
      </c>
    </row>
    <row r="929" spans="1:11" ht="13.5" x14ac:dyDescent="0.25">
      <c r="A929" s="3">
        <v>43360</v>
      </c>
      <c r="B929" s="2">
        <v>23.2822</v>
      </c>
      <c r="C929" s="2">
        <f t="shared" si="109"/>
        <v>2.3599999999998289E-2</v>
      </c>
      <c r="D929" s="2">
        <f t="shared" si="110"/>
        <v>23.520659999999999</v>
      </c>
      <c r="E929" s="2">
        <f t="shared" si="112"/>
        <v>23.620569999999997</v>
      </c>
      <c r="F929" s="2">
        <f t="shared" si="113"/>
        <v>24.332705000000001</v>
      </c>
      <c r="G929" s="2">
        <f t="shared" si="107"/>
        <v>24.321207999999999</v>
      </c>
      <c r="H929" s="2">
        <f t="shared" si="111"/>
        <v>21.297349000000004</v>
      </c>
      <c r="I929" s="2">
        <f t="array" ref="I929">SUMPRODUCT(B913:B932, (ROW(B913:B932)-ROW(B913)+1)) / (20*21/2)</f>
        <v>23.692255238095242</v>
      </c>
      <c r="J929" s="2">
        <f t="shared" si="114"/>
        <v>24.077067383149526</v>
      </c>
      <c r="K929" s="2">
        <f t="shared" si="108"/>
        <v>24.113446020179083</v>
      </c>
    </row>
    <row r="930" spans="1:11" ht="13.5" x14ac:dyDescent="0.25">
      <c r="A930" s="3">
        <v>43361</v>
      </c>
      <c r="B930" s="2">
        <v>23.517800000000001</v>
      </c>
      <c r="C930" s="2">
        <f t="shared" si="109"/>
        <v>0.23560000000000159</v>
      </c>
      <c r="D930" s="2">
        <f t="shared" si="110"/>
        <v>23.41696</v>
      </c>
      <c r="E930" s="2">
        <f t="shared" si="112"/>
        <v>23.519709999999996</v>
      </c>
      <c r="F930" s="2">
        <f t="shared" si="113"/>
        <v>24.259650000000001</v>
      </c>
      <c r="G930" s="2">
        <f t="shared" si="107"/>
        <v>24.306125999999995</v>
      </c>
      <c r="H930" s="2">
        <f t="shared" si="111"/>
        <v>21.333760000000002</v>
      </c>
      <c r="I930" s="2">
        <f t="array" ref="I930">SUMPRODUCT(B914:B933, (ROW(B914:B933)-ROW(B914)+1)) / (20*21/2)</f>
        <v>23.587694285714285</v>
      </c>
      <c r="J930" s="2">
        <f t="shared" si="114"/>
        <v>24.023803822849569</v>
      </c>
      <c r="K930" s="2">
        <f t="shared" si="108"/>
        <v>24.090087352721078</v>
      </c>
    </row>
    <row r="931" spans="1:11" ht="13.5" x14ac:dyDescent="0.25">
      <c r="A931" s="3">
        <v>43362</v>
      </c>
      <c r="B931" s="2">
        <v>23.164400000000001</v>
      </c>
      <c r="C931" s="2">
        <f t="shared" si="109"/>
        <v>-0.3534000000000006</v>
      </c>
      <c r="D931" s="2">
        <f t="shared" si="110"/>
        <v>23.34628</v>
      </c>
      <c r="E931" s="2">
        <f t="shared" si="112"/>
        <v>23.40896</v>
      </c>
      <c r="F931" s="2">
        <f t="shared" si="113"/>
        <v>24.192254999999999</v>
      </c>
      <c r="G931" s="2">
        <f t="shared" si="107"/>
        <v>24.288687999999993</v>
      </c>
      <c r="H931" s="2">
        <f t="shared" si="111"/>
        <v>21.368605499999997</v>
      </c>
      <c r="I931" s="2">
        <f t="array" ref="I931">SUMPRODUCT(B915:B934, (ROW(B915:B934)-ROW(B915)+1)) / (20*21/2)</f>
        <v>23.492514285714289</v>
      </c>
      <c r="J931" s="2">
        <f t="shared" si="114"/>
        <v>23.941955839721039</v>
      </c>
      <c r="K931" s="2">
        <f t="shared" si="108"/>
        <v>24.053785887908486</v>
      </c>
    </row>
    <row r="932" spans="1:11" ht="13.5" x14ac:dyDescent="0.25">
      <c r="A932" s="3">
        <v>43363</v>
      </c>
      <c r="B932" s="2">
        <v>23.0701</v>
      </c>
      <c r="C932" s="2">
        <f t="shared" si="109"/>
        <v>-9.4300000000000495E-2</v>
      </c>
      <c r="D932" s="2">
        <f t="shared" si="110"/>
        <v>23.258620000000001</v>
      </c>
      <c r="E932" s="2">
        <f t="shared" si="112"/>
        <v>23.338269999999998</v>
      </c>
      <c r="F932" s="2">
        <f t="shared" si="113"/>
        <v>24.097290000000005</v>
      </c>
      <c r="G932" s="2">
        <f t="shared" si="107"/>
        <v>24.269363999999996</v>
      </c>
      <c r="H932" s="2">
        <f t="shared" si="111"/>
        <v>21.402979499999997</v>
      </c>
      <c r="I932" s="2">
        <f t="array" ref="I932">SUMPRODUCT(B916:B935, (ROW(B916:B935)-ROW(B916)+1)) / (20*21/2)</f>
        <v>23.424039523809522</v>
      </c>
      <c r="J932" s="2">
        <f t="shared" si="114"/>
        <v>23.858921950223799</v>
      </c>
      <c r="K932" s="2">
        <f t="shared" si="108"/>
        <v>24.015209970735604</v>
      </c>
    </row>
    <row r="933" spans="1:11" ht="13.5" x14ac:dyDescent="0.25">
      <c r="A933" s="3">
        <v>43364</v>
      </c>
      <c r="B933" s="2">
        <v>22.999400000000001</v>
      </c>
      <c r="C933" s="2">
        <f t="shared" si="109"/>
        <v>-7.0699999999998653E-2</v>
      </c>
      <c r="D933" s="2">
        <f t="shared" si="110"/>
        <v>23.206779999999998</v>
      </c>
      <c r="E933" s="2">
        <f t="shared" si="112"/>
        <v>23.404719999999998</v>
      </c>
      <c r="F933" s="2">
        <f t="shared" si="113"/>
        <v>23.998790000000003</v>
      </c>
      <c r="G933" s="2">
        <f t="shared" si="107"/>
        <v>24.253339999999994</v>
      </c>
      <c r="H933" s="2">
        <f t="shared" si="111"/>
        <v>21.436999999999998</v>
      </c>
      <c r="I933" s="2">
        <f t="array" ref="I933">SUMPRODUCT(B917:B936, (ROW(B917:B936)-ROW(B917)+1)) / (20*21/2)</f>
        <v>23.357991428571424</v>
      </c>
      <c r="J933" s="2">
        <f t="shared" si="114"/>
        <v>23.777062716869153</v>
      </c>
      <c r="K933" s="2">
        <f t="shared" si="108"/>
        <v>23.975374285608716</v>
      </c>
    </row>
    <row r="934" spans="1:11" ht="13.5" x14ac:dyDescent="0.25">
      <c r="A934" s="3">
        <v>43367</v>
      </c>
      <c r="B934" s="2">
        <v>22.999400000000001</v>
      </c>
      <c r="C934" s="2">
        <f t="shared" si="109"/>
        <v>0</v>
      </c>
      <c r="D934" s="2">
        <f t="shared" si="110"/>
        <v>23.150220000000001</v>
      </c>
      <c r="E934" s="2">
        <f t="shared" si="112"/>
        <v>23.335440000000002</v>
      </c>
      <c r="F934" s="2">
        <f t="shared" si="113"/>
        <v>23.906884999999999</v>
      </c>
      <c r="G934" s="2">
        <f t="shared" si="107"/>
        <v>24.241085999999985</v>
      </c>
      <c r="H934" s="2">
        <f t="shared" si="111"/>
        <v>21.471221499999999</v>
      </c>
      <c r="I934" s="2">
        <f t="array" ref="I934">SUMPRODUCT(B918:B937, (ROW(B918:B937)-ROW(B918)+1)) / (20*21/2)</f>
        <v>23.290708095238095</v>
      </c>
      <c r="J934" s="2">
        <f t="shared" si="114"/>
        <v>23.702999600976852</v>
      </c>
      <c r="K934" s="2">
        <f t="shared" si="108"/>
        <v>23.937100784212294</v>
      </c>
    </row>
    <row r="935" spans="1:11" ht="13.5" x14ac:dyDescent="0.25">
      <c r="A935" s="3">
        <v>43368</v>
      </c>
      <c r="B935" s="2">
        <v>23.187899999999999</v>
      </c>
      <c r="C935" s="2">
        <f t="shared" si="109"/>
        <v>0.18849999999999767</v>
      </c>
      <c r="D935" s="2">
        <f t="shared" si="110"/>
        <v>23.084240000000001</v>
      </c>
      <c r="E935" s="2">
        <f t="shared" si="112"/>
        <v>23.250600000000002</v>
      </c>
      <c r="F935" s="2">
        <f t="shared" si="113"/>
        <v>23.834305000000001</v>
      </c>
      <c r="G935" s="2">
        <f t="shared" si="107"/>
        <v>24.235429999999987</v>
      </c>
      <c r="H935" s="2">
        <f t="shared" si="111"/>
        <v>21.5059605</v>
      </c>
      <c r="I935" s="2">
        <f t="array" ref="I935">SUMPRODUCT(B919:B938, (ROW(B919:B938)-ROW(B919)+1)) / (20*21/2)</f>
        <v>23.235769523809527</v>
      </c>
      <c r="J935" s="2">
        <f t="shared" si="114"/>
        <v>23.653942496121914</v>
      </c>
      <c r="K935" s="2">
        <f t="shared" si="108"/>
        <v>23.907720361302008</v>
      </c>
    </row>
    <row r="936" spans="1:11" ht="13.5" x14ac:dyDescent="0.25">
      <c r="A936" s="3">
        <v>43369</v>
      </c>
      <c r="B936" s="2">
        <v>23.140799999999999</v>
      </c>
      <c r="C936" s="2">
        <f t="shared" si="109"/>
        <v>-4.7100000000000364E-2</v>
      </c>
      <c r="D936" s="2">
        <f t="shared" si="110"/>
        <v>23.079520000000002</v>
      </c>
      <c r="E936" s="2">
        <f t="shared" si="112"/>
        <v>23.212900000000001</v>
      </c>
      <c r="F936" s="2">
        <f t="shared" si="113"/>
        <v>23.705874999999999</v>
      </c>
      <c r="G936" s="2">
        <f t="shared" si="107"/>
        <v>24.228643999999989</v>
      </c>
      <c r="H936" s="2">
        <f t="shared" si="111"/>
        <v>21.540576000000001</v>
      </c>
      <c r="I936" s="2">
        <f t="array" ref="I936">SUMPRODUCT(B920:B939, (ROW(B920:B939)-ROW(B920)+1)) / (20*21/2)</f>
        <v>23.17299904761904</v>
      </c>
      <c r="J936" s="2">
        <f t="shared" si="114"/>
        <v>23.605071782205542</v>
      </c>
      <c r="K936" s="2">
        <f t="shared" si="108"/>
        <v>23.877645053015655</v>
      </c>
    </row>
    <row r="937" spans="1:11" ht="13.5" x14ac:dyDescent="0.25">
      <c r="A937" s="3">
        <v>43370</v>
      </c>
      <c r="B937" s="2">
        <v>22.999400000000001</v>
      </c>
      <c r="C937" s="2">
        <f t="shared" si="109"/>
        <v>-0.14139999999999731</v>
      </c>
      <c r="D937" s="2">
        <f t="shared" si="110"/>
        <v>23.065379999999998</v>
      </c>
      <c r="E937" s="2">
        <f t="shared" si="112"/>
        <v>23.162000000000003</v>
      </c>
      <c r="F937" s="2">
        <f t="shared" si="113"/>
        <v>23.571555</v>
      </c>
      <c r="G937" s="2">
        <f t="shared" si="107"/>
        <v>24.222233999999979</v>
      </c>
      <c r="H937" s="2">
        <f t="shared" si="111"/>
        <v>21.574596499999998</v>
      </c>
      <c r="I937" s="2">
        <f t="array" ref="I937">SUMPRODUCT(B921:B940, (ROW(B921:B940)-ROW(B921)+1)) / (20*21/2)</f>
        <v>23.09968238095238</v>
      </c>
      <c r="J937" s="2">
        <f t="shared" si="114"/>
        <v>23.547388755328825</v>
      </c>
      <c r="K937" s="2">
        <f t="shared" si="108"/>
        <v>23.843204070544452</v>
      </c>
    </row>
    <row r="938" spans="1:11" ht="13.5" x14ac:dyDescent="0.25">
      <c r="A938" s="3">
        <v>43371</v>
      </c>
      <c r="B938" s="2">
        <v>22.994700000000002</v>
      </c>
      <c r="C938" s="2">
        <f t="shared" si="109"/>
        <v>-4.6999999999997044E-3</v>
      </c>
      <c r="D938" s="2">
        <f t="shared" si="110"/>
        <v>23.064440000000001</v>
      </c>
      <c r="E938" s="2">
        <f t="shared" si="112"/>
        <v>23.135610000000003</v>
      </c>
      <c r="F938" s="2">
        <f t="shared" si="113"/>
        <v>23.469990000000003</v>
      </c>
      <c r="G938" s="2">
        <f t="shared" si="107"/>
        <v>24.215541999999981</v>
      </c>
      <c r="H938" s="2">
        <f t="shared" si="111"/>
        <v>21.608481500000003</v>
      </c>
      <c r="I938" s="2">
        <f t="array" ref="I938">SUMPRODUCT(B922:B941, (ROW(B922:B941)-ROW(B922)+1)) / (20*21/2)</f>
        <v>22.961545238095237</v>
      </c>
      <c r="J938" s="2">
        <f t="shared" si="114"/>
        <v>23.494751731011796</v>
      </c>
      <c r="K938" s="2">
        <f t="shared" si="108"/>
        <v>23.80992940111134</v>
      </c>
    </row>
    <row r="939" spans="1:11" ht="13.5" x14ac:dyDescent="0.25">
      <c r="A939" s="3">
        <v>43374</v>
      </c>
      <c r="B939" s="2">
        <v>22.8109</v>
      </c>
      <c r="C939" s="2">
        <f t="shared" si="109"/>
        <v>-0.18380000000000152</v>
      </c>
      <c r="D939" s="2">
        <f t="shared" si="110"/>
        <v>23.02674</v>
      </c>
      <c r="E939" s="2">
        <f t="shared" si="112"/>
        <v>23.088480000000004</v>
      </c>
      <c r="F939" s="2">
        <f t="shared" si="113"/>
        <v>23.354525000000002</v>
      </c>
      <c r="G939" s="2">
        <f t="shared" si="107"/>
        <v>24.201403999999979</v>
      </c>
      <c r="H939" s="2">
        <f t="shared" si="111"/>
        <v>21.641559500000007</v>
      </c>
      <c r="I939" s="2">
        <f t="array" ref="I939">SUMPRODUCT(B923:B942, (ROW(B923:B942)-ROW(B923)+1)) / (20*21/2)</f>
        <v>22.774098095238095</v>
      </c>
      <c r="J939" s="2">
        <f t="shared" si="114"/>
        <v>23.429622994724959</v>
      </c>
      <c r="K939" s="2">
        <f t="shared" si="108"/>
        <v>23.770751777538347</v>
      </c>
    </row>
    <row r="940" spans="1:11" ht="13.5" x14ac:dyDescent="0.25">
      <c r="A940" s="3">
        <v>43375</v>
      </c>
      <c r="B940" s="2">
        <v>22.584700000000002</v>
      </c>
      <c r="C940" s="2">
        <f t="shared" si="109"/>
        <v>-0.22619999999999862</v>
      </c>
      <c r="D940" s="2">
        <f t="shared" si="110"/>
        <v>22.906100000000002</v>
      </c>
      <c r="E940" s="2">
        <f t="shared" si="112"/>
        <v>22.995170000000002</v>
      </c>
      <c r="F940" s="2">
        <f t="shared" si="113"/>
        <v>23.257439999999999</v>
      </c>
      <c r="G940" s="2">
        <f t="shared" si="107"/>
        <v>24.187453999999985</v>
      </c>
      <c r="H940" s="2">
        <f t="shared" si="111"/>
        <v>21.673506500000009</v>
      </c>
      <c r="I940" s="2">
        <f t="array" ref="I940">SUMPRODUCT(B924:B943, (ROW(B924:B943)-ROW(B924)+1)) / (20*21/2)</f>
        <v>22.641731904761901</v>
      </c>
      <c r="J940" s="2">
        <f t="shared" si="114"/>
        <v>23.349154138084486</v>
      </c>
      <c r="K940" s="2">
        <f t="shared" si="108"/>
        <v>23.724239943125077</v>
      </c>
    </row>
    <row r="941" spans="1:11" ht="13.5" x14ac:dyDescent="0.25">
      <c r="A941" s="3">
        <v>43376</v>
      </c>
      <c r="B941" s="2">
        <v>21.806999999999999</v>
      </c>
      <c r="C941" s="2">
        <f t="shared" si="109"/>
        <v>-0.77770000000000294</v>
      </c>
      <c r="D941" s="2">
        <f t="shared" si="110"/>
        <v>22.639340000000001</v>
      </c>
      <c r="E941" s="2">
        <f t="shared" si="112"/>
        <v>22.85943</v>
      </c>
      <c r="F941" s="2">
        <f t="shared" si="113"/>
        <v>23.134194999999998</v>
      </c>
      <c r="G941" s="2">
        <f t="shared" si="107"/>
        <v>24.145225999999983</v>
      </c>
      <c r="H941" s="2">
        <f t="shared" si="111"/>
        <v>21.701565000000009</v>
      </c>
      <c r="I941" s="2">
        <f t="array" ref="I941">SUMPRODUCT(B925:B944, (ROW(B925:B944)-ROW(B925)+1)) / (20*21/2)</f>
        <v>22.510104285714288</v>
      </c>
      <c r="J941" s="2">
        <f t="shared" si="114"/>
        <v>23.202282315409775</v>
      </c>
      <c r="K941" s="2">
        <f t="shared" si="108"/>
        <v>23.649054063002524</v>
      </c>
    </row>
    <row r="942" spans="1:11" ht="13.5" x14ac:dyDescent="0.25">
      <c r="A942" s="3">
        <v>43377</v>
      </c>
      <c r="B942" s="2">
        <v>21.166</v>
      </c>
      <c r="C942" s="2">
        <f t="shared" si="109"/>
        <v>-0.64099999999999824</v>
      </c>
      <c r="D942" s="2">
        <f t="shared" si="110"/>
        <v>22.272659999999998</v>
      </c>
      <c r="E942" s="2">
        <f t="shared" si="112"/>
        <v>22.669019999999996</v>
      </c>
      <c r="F942" s="2">
        <f t="shared" si="113"/>
        <v>23.003644999999999</v>
      </c>
      <c r="G942" s="2">
        <f t="shared" si="107"/>
        <v>24.095361999999987</v>
      </c>
      <c r="H942" s="2">
        <f t="shared" si="111"/>
        <v>21.727089500000016</v>
      </c>
      <c r="I942" s="2">
        <f t="array" ref="I942">SUMPRODUCT(B926:B945, (ROW(B926:B945)-ROW(B926)+1)) / (20*21/2)</f>
        <v>22.330156190476195</v>
      </c>
      <c r="J942" s="2">
        <f t="shared" si="114"/>
        <v>23.008350666323128</v>
      </c>
      <c r="K942" s="2">
        <f t="shared" si="108"/>
        <v>23.551679393865168</v>
      </c>
    </row>
    <row r="943" spans="1:11" ht="13.5" x14ac:dyDescent="0.25">
      <c r="A943" s="3">
        <v>43378</v>
      </c>
      <c r="B943" s="2">
        <v>21.613800000000001</v>
      </c>
      <c r="C943" s="2">
        <f t="shared" si="109"/>
        <v>0.44780000000000086</v>
      </c>
      <c r="D943" s="2">
        <f t="shared" si="110"/>
        <v>21.996479999999998</v>
      </c>
      <c r="E943" s="2">
        <f t="shared" si="112"/>
        <v>22.530459999999998</v>
      </c>
      <c r="F943" s="2">
        <f t="shared" si="113"/>
        <v>22.967590000000001</v>
      </c>
      <c r="G943" s="2">
        <f t="shared" si="107"/>
        <v>24.048325999999996</v>
      </c>
      <c r="H943" s="2">
        <f t="shared" si="111"/>
        <v>21.754853000000015</v>
      </c>
      <c r="I943" s="2">
        <f t="array" ref="I943">SUMPRODUCT(B927:B946, (ROW(B927:B946)-ROW(B927)+1)) / (20*21/2)</f>
        <v>22.209234285714288</v>
      </c>
      <c r="J943" s="2">
        <f t="shared" si="114"/>
        <v>22.875536317149496</v>
      </c>
      <c r="K943" s="2">
        <f t="shared" si="108"/>
        <v>23.475684123517514</v>
      </c>
    </row>
    <row r="944" spans="1:11" ht="13.5" x14ac:dyDescent="0.25">
      <c r="A944" s="3">
        <v>43381</v>
      </c>
      <c r="B944" s="2">
        <v>21.5855</v>
      </c>
      <c r="C944" s="2">
        <f t="shared" si="109"/>
        <v>-2.8300000000001546E-2</v>
      </c>
      <c r="D944" s="2">
        <f t="shared" si="110"/>
        <v>21.751399999999997</v>
      </c>
      <c r="E944" s="2">
        <f t="shared" si="112"/>
        <v>22.389069999999997</v>
      </c>
      <c r="F944" s="2">
        <f t="shared" si="113"/>
        <v>22.862255000000005</v>
      </c>
      <c r="G944" s="2">
        <f t="shared" si="107"/>
        <v>24.005531999999995</v>
      </c>
      <c r="H944" s="2">
        <f t="shared" si="111"/>
        <v>21.782475000000012</v>
      </c>
      <c r="I944" s="2">
        <f t="array" ref="I944">SUMPRODUCT(B928:B947, (ROW(B928:B947)-ROW(B928)+1)) / (20*21/2)</f>
        <v>22.05421904761905</v>
      </c>
      <c r="J944" s="2">
        <f t="shared" si="114"/>
        <v>22.752675715516212</v>
      </c>
      <c r="K944" s="2">
        <f t="shared" si="108"/>
        <v>23.401559255928593</v>
      </c>
    </row>
    <row r="945" spans="1:11" ht="13.5" x14ac:dyDescent="0.25">
      <c r="A945" s="3">
        <v>43382</v>
      </c>
      <c r="B945" s="2">
        <v>20.972799999999999</v>
      </c>
      <c r="C945" s="2">
        <f t="shared" si="109"/>
        <v>-0.61270000000000024</v>
      </c>
      <c r="D945" s="2">
        <f t="shared" si="110"/>
        <v>21.429019999999998</v>
      </c>
      <c r="E945" s="2">
        <f t="shared" si="112"/>
        <v>22.167560000000002</v>
      </c>
      <c r="F945" s="2">
        <f t="shared" si="113"/>
        <v>22.709080000000007</v>
      </c>
      <c r="G945" s="2">
        <f t="shared" si="107"/>
        <v>23.948033999999996</v>
      </c>
      <c r="H945" s="2">
        <f t="shared" si="111"/>
        <v>21.807078000000015</v>
      </c>
      <c r="I945" s="2">
        <f t="array" ref="I945">SUMPRODUCT(B929:B948, (ROW(B929:B948)-ROW(B929)+1)) / (20*21/2)</f>
        <v>21.888370000000002</v>
      </c>
      <c r="J945" s="2">
        <f t="shared" si="114"/>
        <v>22.583163742609905</v>
      </c>
      <c r="K945" s="2">
        <f t="shared" si="108"/>
        <v>23.306313794911787</v>
      </c>
    </row>
    <row r="946" spans="1:11" ht="13.5" x14ac:dyDescent="0.25">
      <c r="A946" s="3">
        <v>43383</v>
      </c>
      <c r="B946" s="2">
        <v>21.439399999999999</v>
      </c>
      <c r="C946" s="2">
        <f t="shared" si="109"/>
        <v>0.46659999999999968</v>
      </c>
      <c r="D946" s="2">
        <f t="shared" si="110"/>
        <v>21.355499999999999</v>
      </c>
      <c r="E946" s="2">
        <f t="shared" si="112"/>
        <v>21.997420000000002</v>
      </c>
      <c r="F946" s="2">
        <f t="shared" si="113"/>
        <v>22.605160000000005</v>
      </c>
      <c r="G946" s="2">
        <f t="shared" ref="G946:G1009" si="115">AVERAGE(B897:B946)</f>
        <v>23.900903999999997</v>
      </c>
      <c r="H946" s="2">
        <f t="shared" si="111"/>
        <v>21.834193000000017</v>
      </c>
      <c r="I946" s="2">
        <f t="array" ref="I946">SUMPRODUCT(B930:B949, (ROW(B930:B949)-ROW(B930)+1)) / (20*21/2)</f>
        <v>21.68739428571428</v>
      </c>
      <c r="J946" s="2">
        <f t="shared" si="114"/>
        <v>22.474233862361341</v>
      </c>
      <c r="K946" s="2">
        <f t="shared" si="108"/>
        <v>23.233101489228975</v>
      </c>
    </row>
    <row r="947" spans="1:11" ht="13.5" x14ac:dyDescent="0.25">
      <c r="A947" s="3">
        <v>43384</v>
      </c>
      <c r="B947" s="2">
        <v>20.977499999999999</v>
      </c>
      <c r="C947" s="2">
        <f t="shared" si="109"/>
        <v>-0.46189999999999998</v>
      </c>
      <c r="D947" s="2">
        <f t="shared" si="110"/>
        <v>21.317799999999998</v>
      </c>
      <c r="E947" s="2">
        <f t="shared" si="112"/>
        <v>21.79523</v>
      </c>
      <c r="F947" s="2">
        <f t="shared" si="113"/>
        <v>22.478615000000005</v>
      </c>
      <c r="G947" s="2">
        <f t="shared" si="115"/>
        <v>23.843969999999995</v>
      </c>
      <c r="H947" s="2">
        <f t="shared" si="111"/>
        <v>21.85855100000002</v>
      </c>
      <c r="I947" s="2">
        <f t="array" ref="I947">SUMPRODUCT(B931:B950, (ROW(B931:B950)-ROW(B931)+1)) / (20*21/2)</f>
        <v>21.443437142857142</v>
      </c>
      <c r="J947" s="2">
        <f t="shared" si="114"/>
        <v>22.33168778023169</v>
      </c>
      <c r="K947" s="2">
        <f t="shared" ref="K947:K1010" si="116">$K$4*B947+(1-$K$4)*K946</f>
        <v>23.144646528867057</v>
      </c>
    </row>
    <row r="948" spans="1:11" ht="13.5" x14ac:dyDescent="0.25">
      <c r="A948" s="3">
        <v>43385</v>
      </c>
      <c r="B948" s="2">
        <v>20.737200000000001</v>
      </c>
      <c r="C948" s="2">
        <f t="shared" si="109"/>
        <v>-0.24029999999999774</v>
      </c>
      <c r="D948" s="2">
        <f t="shared" si="110"/>
        <v>21.142479999999999</v>
      </c>
      <c r="E948" s="2">
        <f t="shared" si="112"/>
        <v>21.569480000000002</v>
      </c>
      <c r="F948" s="2">
        <f t="shared" si="113"/>
        <v>22.352545000000003</v>
      </c>
      <c r="G948" s="2">
        <f t="shared" si="115"/>
        <v>23.777987999999997</v>
      </c>
      <c r="H948" s="2">
        <f t="shared" si="111"/>
        <v>21.881372000000013</v>
      </c>
      <c r="I948" s="2">
        <f t="array" ref="I948">SUMPRODUCT(B932:B951, (ROW(B932:B951)-ROW(B932)+1)) / (20*21/2)</f>
        <v>21.214807619047622</v>
      </c>
      <c r="J948" s="2">
        <f t="shared" si="114"/>
        <v>22.179831801162006</v>
      </c>
      <c r="K948" s="2">
        <f t="shared" si="116"/>
        <v>23.050236861068349</v>
      </c>
    </row>
    <row r="949" spans="1:11" ht="13.5" x14ac:dyDescent="0.25">
      <c r="A949" s="3">
        <v>43389</v>
      </c>
      <c r="B949" s="2">
        <v>20.2423</v>
      </c>
      <c r="C949" s="2">
        <f t="shared" si="109"/>
        <v>-0.49490000000000123</v>
      </c>
      <c r="D949" s="2">
        <f t="shared" si="110"/>
        <v>20.873840000000001</v>
      </c>
      <c r="E949" s="2">
        <f t="shared" si="112"/>
        <v>21.312619999999999</v>
      </c>
      <c r="F949" s="2">
        <f t="shared" si="113"/>
        <v>22.200550000000003</v>
      </c>
      <c r="G949" s="2">
        <f t="shared" si="115"/>
        <v>23.687969999999996</v>
      </c>
      <c r="H949" s="2">
        <f t="shared" si="111"/>
        <v>21.901853000000013</v>
      </c>
      <c r="I949" s="2">
        <f t="array" ref="I949">SUMPRODUCT(B933:B952, (ROW(B933:B952)-ROW(B933)+1)) / (20*21/2)</f>
        <v>21.042627619047618</v>
      </c>
      <c r="J949" s="2">
        <f t="shared" si="114"/>
        <v>21.995304962956101</v>
      </c>
      <c r="K949" s="2">
        <f t="shared" si="116"/>
        <v>22.940121690046062</v>
      </c>
    </row>
    <row r="950" spans="1:11" ht="13.5" x14ac:dyDescent="0.25">
      <c r="A950" s="3">
        <v>43390</v>
      </c>
      <c r="B950" s="2">
        <v>19.638999999999999</v>
      </c>
      <c r="C950" s="2">
        <f t="shared" si="109"/>
        <v>-0.60330000000000084</v>
      </c>
      <c r="D950" s="2">
        <f t="shared" si="110"/>
        <v>20.60708</v>
      </c>
      <c r="E950" s="2">
        <f t="shared" si="112"/>
        <v>21.018049999999999</v>
      </c>
      <c r="F950" s="2">
        <f t="shared" si="113"/>
        <v>22.006610000000006</v>
      </c>
      <c r="G950" s="2">
        <f t="shared" si="115"/>
        <v>23.581172000000002</v>
      </c>
      <c r="H950" s="2">
        <f t="shared" si="111"/>
        <v>21.919049000000015</v>
      </c>
      <c r="I950" s="2">
        <f t="array" ref="I950">SUMPRODUCT(B934:B953, (ROW(B934:B953)-ROW(B934)+1)) / (20*21/2)</f>
        <v>20.92850142857143</v>
      </c>
      <c r="J950" s="2">
        <f t="shared" si="114"/>
        <v>21.770894966484093</v>
      </c>
      <c r="K950" s="2">
        <f t="shared" si="116"/>
        <v>22.810665937495237</v>
      </c>
    </row>
    <row r="951" spans="1:11" ht="13.5" x14ac:dyDescent="0.25">
      <c r="A951" s="3">
        <v>43391</v>
      </c>
      <c r="B951" s="2">
        <v>19.606000000000002</v>
      </c>
      <c r="C951" s="2">
        <f t="shared" si="109"/>
        <v>-3.2999999999997698E-2</v>
      </c>
      <c r="D951" s="2">
        <f t="shared" si="110"/>
        <v>20.240400000000001</v>
      </c>
      <c r="E951" s="2">
        <f t="shared" si="112"/>
        <v>20.79795</v>
      </c>
      <c r="F951" s="2">
        <f t="shared" si="113"/>
        <v>21.828690000000002</v>
      </c>
      <c r="G951" s="2">
        <f t="shared" si="115"/>
        <v>23.468059999999994</v>
      </c>
      <c r="H951" s="2">
        <f t="shared" si="111"/>
        <v>21.936080000000015</v>
      </c>
      <c r="I951" s="2">
        <f t="array" ref="I951">SUMPRODUCT(B935:B954, (ROW(B935:B954)-ROW(B935)+1)) / (20*21/2)</f>
        <v>20.808877619047621</v>
      </c>
      <c r="J951" s="2">
        <f t="shared" si="114"/>
        <v>21.56471449348561</v>
      </c>
      <c r="K951" s="2">
        <f t="shared" si="116"/>
        <v>22.684992763475819</v>
      </c>
    </row>
    <row r="952" spans="1:11" ht="13.5" x14ac:dyDescent="0.25">
      <c r="A952" s="3">
        <v>43392</v>
      </c>
      <c r="B952" s="2">
        <v>20.020800000000001</v>
      </c>
      <c r="C952" s="2">
        <f t="shared" si="109"/>
        <v>0.41479999999999961</v>
      </c>
      <c r="D952" s="2">
        <f t="shared" si="110"/>
        <v>20.049060000000004</v>
      </c>
      <c r="E952" s="2">
        <f t="shared" si="112"/>
        <v>20.683430000000001</v>
      </c>
      <c r="F952" s="2">
        <f t="shared" si="113"/>
        <v>21.676224999999999</v>
      </c>
      <c r="G952" s="2">
        <f t="shared" si="115"/>
        <v>23.359472</v>
      </c>
      <c r="H952" s="2">
        <f t="shared" si="111"/>
        <v>21.954872000000012</v>
      </c>
      <c r="I952" s="2">
        <f t="array" ref="I952">SUMPRODUCT(B936:B955, (ROW(B936:B955)-ROW(B936)+1)) / (20*21/2)</f>
        <v>20.660393333333335</v>
      </c>
      <c r="J952" s="2">
        <f t="shared" si="114"/>
        <v>21.417675017915549</v>
      </c>
      <c r="K952" s="2">
        <f t="shared" si="116"/>
        <v>22.580514615888532</v>
      </c>
    </row>
    <row r="953" spans="1:11" ht="13.5" x14ac:dyDescent="0.25">
      <c r="A953" s="3">
        <v>43395</v>
      </c>
      <c r="B953" s="2">
        <v>20.477900000000002</v>
      </c>
      <c r="C953" s="2">
        <f t="shared" si="109"/>
        <v>0.45710000000000051</v>
      </c>
      <c r="D953" s="2">
        <f t="shared" si="110"/>
        <v>19.997199999999999</v>
      </c>
      <c r="E953" s="2">
        <f t="shared" si="112"/>
        <v>20.569840000000003</v>
      </c>
      <c r="F953" s="2">
        <f t="shared" si="113"/>
        <v>21.550149999999995</v>
      </c>
      <c r="G953" s="2">
        <f t="shared" si="115"/>
        <v>23.255219999999998</v>
      </c>
      <c r="H953" s="2">
        <f t="shared" si="111"/>
        <v>21.975837500000015</v>
      </c>
      <c r="I953" s="2">
        <f t="array" ref="I953">SUMPRODUCT(B937:B956, (ROW(B937:B956)-ROW(B937)+1)) / (20*21/2)</f>
        <v>20.512071428571428</v>
      </c>
      <c r="J953" s="2">
        <f t="shared" si="114"/>
        <v>21.328172635256927</v>
      </c>
      <c r="K953" s="2">
        <f t="shared" si="116"/>
        <v>22.49805914075565</v>
      </c>
    </row>
    <row r="954" spans="1:11" ht="13.5" x14ac:dyDescent="0.25">
      <c r="A954" s="3">
        <v>43396</v>
      </c>
      <c r="B954" s="2">
        <v>20.2941</v>
      </c>
      <c r="C954" s="2">
        <f t="shared" si="109"/>
        <v>-0.18380000000000152</v>
      </c>
      <c r="D954" s="2">
        <f t="shared" si="110"/>
        <v>20.007560000000002</v>
      </c>
      <c r="E954" s="2">
        <f t="shared" si="112"/>
        <v>20.440700000000003</v>
      </c>
      <c r="F954" s="2">
        <f t="shared" si="113"/>
        <v>21.414885000000002</v>
      </c>
      <c r="G954" s="2">
        <f t="shared" si="115"/>
        <v>23.142768000000004</v>
      </c>
      <c r="H954" s="2">
        <f t="shared" si="111"/>
        <v>21.995436500000014</v>
      </c>
      <c r="I954" s="2">
        <f t="array" ref="I954">SUMPRODUCT(B938:B957, (ROW(B938:B957)-ROW(B938)+1)) / (20*21/2)</f>
        <v>20.40800619047619</v>
      </c>
      <c r="J954" s="2">
        <f t="shared" si="114"/>
        <v>21.229689527137218</v>
      </c>
      <c r="K954" s="2">
        <f t="shared" si="116"/>
        <v>22.411629370529941</v>
      </c>
    </row>
    <row r="955" spans="1:11" ht="13.5" x14ac:dyDescent="0.25">
      <c r="A955" s="3">
        <v>43397</v>
      </c>
      <c r="B955" s="2">
        <v>19.855799999999999</v>
      </c>
      <c r="C955" s="2">
        <f t="shared" si="109"/>
        <v>-0.43830000000000169</v>
      </c>
      <c r="D955" s="2">
        <f t="shared" si="110"/>
        <v>20.050920000000001</v>
      </c>
      <c r="E955" s="2">
        <f t="shared" si="112"/>
        <v>20.329000000000001</v>
      </c>
      <c r="F955" s="2">
        <f t="shared" si="113"/>
        <v>21.248280000000001</v>
      </c>
      <c r="G955" s="2">
        <f t="shared" si="115"/>
        <v>23.024754000000009</v>
      </c>
      <c r="H955" s="2">
        <f t="shared" si="111"/>
        <v>22.013850500000018</v>
      </c>
      <c r="I955" s="2">
        <f t="array" ref="I955">SUMPRODUCT(B939:B958, (ROW(B939:B958)-ROW(B939)+1)) / (20*21/2)</f>
        <v>20.345237619047623</v>
      </c>
      <c r="J955" s="2">
        <f t="shared" si="114"/>
        <v>21.098842905505101</v>
      </c>
      <c r="K955" s="2">
        <f t="shared" si="116"/>
        <v>22.311400767764063</v>
      </c>
    </row>
    <row r="956" spans="1:11" ht="13.5" x14ac:dyDescent="0.25">
      <c r="A956" s="3">
        <v>43398</v>
      </c>
      <c r="B956" s="2">
        <v>19.690899999999999</v>
      </c>
      <c r="C956" s="2">
        <f t="shared" si="109"/>
        <v>-0.16489999999999938</v>
      </c>
      <c r="D956" s="2">
        <f t="shared" si="110"/>
        <v>20.067900000000002</v>
      </c>
      <c r="E956" s="2">
        <f t="shared" si="112"/>
        <v>20.154149999999998</v>
      </c>
      <c r="F956" s="2">
        <f t="shared" si="113"/>
        <v>21.075785</v>
      </c>
      <c r="G956" s="2">
        <f t="shared" si="115"/>
        <v>22.908532000000008</v>
      </c>
      <c r="H956" s="2">
        <f t="shared" si="111"/>
        <v>22.030724500000016</v>
      </c>
      <c r="I956" s="2">
        <f t="array" ref="I956">SUMPRODUCT(B940:B959, (ROW(B940:B959)-ROW(B940)+1)) / (20*21/2)</f>
        <v>20.295463333333331</v>
      </c>
      <c r="J956" s="2">
        <f t="shared" si="114"/>
        <v>20.964753104980808</v>
      </c>
      <c r="K956" s="2">
        <f t="shared" si="116"/>
        <v>22.208636031773313</v>
      </c>
    </row>
    <row r="957" spans="1:11" ht="13.5" x14ac:dyDescent="0.25">
      <c r="A957" s="3">
        <v>43399</v>
      </c>
      <c r="B957" s="2">
        <v>19.9831</v>
      </c>
      <c r="C957" s="2">
        <f t="shared" si="109"/>
        <v>0.29220000000000113</v>
      </c>
      <c r="D957" s="2">
        <f t="shared" si="110"/>
        <v>20.060360000000003</v>
      </c>
      <c r="E957" s="2">
        <f t="shared" si="112"/>
        <v>20.054710000000004</v>
      </c>
      <c r="F957" s="2">
        <f t="shared" si="113"/>
        <v>20.924969999999998</v>
      </c>
      <c r="G957" s="2">
        <f t="shared" si="115"/>
        <v>22.808522000000004</v>
      </c>
      <c r="H957" s="2">
        <f t="shared" si="111"/>
        <v>22.048187000000013</v>
      </c>
      <c r="I957" s="2">
        <f t="array" ref="I957">SUMPRODUCT(B941:B960, (ROW(B941:B960)-ROW(B941)+1)) / (20*21/2)</f>
        <v>20.258255714285713</v>
      </c>
      <c r="J957" s="2">
        <f t="shared" si="114"/>
        <v>20.871262333077873</v>
      </c>
      <c r="K957" s="2">
        <f t="shared" si="116"/>
        <v>22.121360108958672</v>
      </c>
    </row>
    <row r="958" spans="1:11" ht="13.5" x14ac:dyDescent="0.25">
      <c r="A958" s="3">
        <v>43402</v>
      </c>
      <c r="B958" s="2">
        <v>20.265899999999998</v>
      </c>
      <c r="C958" s="2">
        <f t="shared" si="109"/>
        <v>0.28279999999999816</v>
      </c>
      <c r="D958" s="2">
        <f t="shared" si="110"/>
        <v>20.017960000000002</v>
      </c>
      <c r="E958" s="2">
        <f t="shared" si="112"/>
        <v>20.007579999999997</v>
      </c>
      <c r="F958" s="2">
        <f t="shared" si="113"/>
        <v>20.788530000000002</v>
      </c>
      <c r="G958" s="2">
        <f t="shared" si="115"/>
        <v>22.709550000000007</v>
      </c>
      <c r="H958" s="2">
        <f t="shared" si="111"/>
        <v>22.066012000000015</v>
      </c>
      <c r="I958" s="2">
        <f t="array" ref="I958">SUMPRODUCT(B942:B961, (ROW(B942:B961)-ROW(B942)+1)) / (20*21/2)</f>
        <v>20.231619999999999</v>
      </c>
      <c r="J958" s="2">
        <f t="shared" si="114"/>
        <v>20.813608777546644</v>
      </c>
      <c r="K958" s="2">
        <f t="shared" si="116"/>
        <v>22.048596967430882</v>
      </c>
    </row>
    <row r="959" spans="1:11" ht="13.5" x14ac:dyDescent="0.25">
      <c r="A959" s="3">
        <v>43403</v>
      </c>
      <c r="B959" s="2">
        <v>20.265899999999998</v>
      </c>
      <c r="C959" s="2">
        <f t="shared" si="109"/>
        <v>0</v>
      </c>
      <c r="D959" s="2">
        <f t="shared" si="110"/>
        <v>20.012319999999999</v>
      </c>
      <c r="E959" s="2">
        <f t="shared" si="112"/>
        <v>20.009939999999997</v>
      </c>
      <c r="F959" s="2">
        <f t="shared" si="113"/>
        <v>20.661279999999998</v>
      </c>
      <c r="G959" s="2">
        <f t="shared" si="115"/>
        <v>22.615290000000009</v>
      </c>
      <c r="H959" s="2">
        <f t="shared" si="111"/>
        <v>22.083747500000019</v>
      </c>
      <c r="I959" s="2">
        <f t="array" ref="I959">SUMPRODUCT(B943:B962, (ROW(B943:B962)-ROW(B943)+1)) / (20*21/2)</f>
        <v>20.212322857142858</v>
      </c>
      <c r="J959" s="2">
        <f t="shared" si="114"/>
        <v>20.761446036827916</v>
      </c>
      <c r="K959" s="2">
        <f t="shared" si="116"/>
        <v>21.978687282433594</v>
      </c>
    </row>
    <row r="960" spans="1:11" ht="13.5" x14ac:dyDescent="0.25">
      <c r="A960" s="3">
        <v>43404</v>
      </c>
      <c r="B960" s="2">
        <v>20.270600000000002</v>
      </c>
      <c r="C960" s="2">
        <f t="shared" si="109"/>
        <v>4.7000000000032571E-3</v>
      </c>
      <c r="D960" s="2">
        <f t="shared" si="110"/>
        <v>20.095279999999999</v>
      </c>
      <c r="E960" s="2">
        <f t="shared" si="112"/>
        <v>20.0731</v>
      </c>
      <c r="F960" s="2">
        <f t="shared" si="113"/>
        <v>20.545574999999996</v>
      </c>
      <c r="G960" s="2">
        <f t="shared" si="115"/>
        <v>22.521124000000004</v>
      </c>
      <c r="H960" s="2">
        <f t="shared" si="111"/>
        <v>22.101216000000019</v>
      </c>
      <c r="I960" s="2">
        <f t="array" ref="I960">SUMPRODUCT(B944:B963, (ROW(B944:B963)-ROW(B944)+1)) / (20*21/2)</f>
        <v>20.197311904761904</v>
      </c>
      <c r="J960" s="2">
        <f t="shared" si="114"/>
        <v>20.714698795225257</v>
      </c>
      <c r="K960" s="2">
        <f t="shared" si="116"/>
        <v>21.911703467436197</v>
      </c>
    </row>
    <row r="961" spans="1:11" ht="13.5" x14ac:dyDescent="0.25">
      <c r="A961" s="3">
        <v>43405</v>
      </c>
      <c r="B961" s="2">
        <v>20.265899999999998</v>
      </c>
      <c r="C961" s="2">
        <f t="shared" si="109"/>
        <v>-4.7000000000032571E-3</v>
      </c>
      <c r="D961" s="2">
        <f t="shared" si="110"/>
        <v>20.210280000000001</v>
      </c>
      <c r="E961" s="2">
        <f t="shared" si="112"/>
        <v>20.139089999999996</v>
      </c>
      <c r="F961" s="2">
        <f t="shared" si="113"/>
        <v>20.468519999999998</v>
      </c>
      <c r="G961" s="2">
        <f t="shared" si="115"/>
        <v>22.43619600000001</v>
      </c>
      <c r="H961" s="2">
        <f t="shared" si="111"/>
        <v>22.116647500000017</v>
      </c>
      <c r="I961" s="2">
        <f t="array" ref="I961">SUMPRODUCT(B945:B964, (ROW(B945:B964)-ROW(B945)+1)) / (20*21/2)</f>
        <v>20.184224285714286</v>
      </c>
      <c r="J961" s="2">
        <f t="shared" si="114"/>
        <v>20.67195605282285</v>
      </c>
      <c r="K961" s="2">
        <f t="shared" si="116"/>
        <v>21.847162154987718</v>
      </c>
    </row>
    <row r="962" spans="1:11" ht="13.5" x14ac:dyDescent="0.25">
      <c r="A962" s="3">
        <v>43406</v>
      </c>
      <c r="B962" s="2">
        <v>20.265899999999998</v>
      </c>
      <c r="C962" s="2">
        <f t="shared" si="109"/>
        <v>0</v>
      </c>
      <c r="D962" s="2">
        <f t="shared" si="110"/>
        <v>20.266839999999998</v>
      </c>
      <c r="E962" s="2">
        <f t="shared" si="112"/>
        <v>20.163599999999999</v>
      </c>
      <c r="F962" s="2">
        <f t="shared" si="113"/>
        <v>20.423514999999998</v>
      </c>
      <c r="G962" s="2">
        <f t="shared" si="115"/>
        <v>22.342126000000007</v>
      </c>
      <c r="H962" s="2">
        <f t="shared" si="111"/>
        <v>22.130513000000018</v>
      </c>
      <c r="I962" s="2">
        <f t="array" ref="I962">SUMPRODUCT(B946:B965, (ROW(B946:B965)-ROW(B946)+1)) / (20*21/2)</f>
        <v>20.164178571428572</v>
      </c>
      <c r="J962" s="2">
        <f t="shared" si="114"/>
        <v>20.633284047792102</v>
      </c>
      <c r="K962" s="2">
        <f t="shared" si="116"/>
        <v>21.785151874399965</v>
      </c>
    </row>
    <row r="963" spans="1:11" ht="13.5" x14ac:dyDescent="0.25">
      <c r="A963" s="3">
        <v>43409</v>
      </c>
      <c r="B963" s="2">
        <v>20.265899999999998</v>
      </c>
      <c r="C963" s="2">
        <f t="shared" si="109"/>
        <v>0</v>
      </c>
      <c r="D963" s="2">
        <f t="shared" si="110"/>
        <v>20.266840000000002</v>
      </c>
      <c r="E963" s="2">
        <f t="shared" si="112"/>
        <v>20.142399999999999</v>
      </c>
      <c r="F963" s="2">
        <f t="shared" si="113"/>
        <v>20.356119999999997</v>
      </c>
      <c r="G963" s="2">
        <f t="shared" si="115"/>
        <v>22.248056000000009</v>
      </c>
      <c r="H963" s="2">
        <f t="shared" si="111"/>
        <v>22.142813000000025</v>
      </c>
      <c r="I963" s="2">
        <f t="array" ref="I963">SUMPRODUCT(B947:B966, (ROW(B947:B966)-ROW(B947)+1)) / (20*21/2)</f>
        <v>20.148397142857139</v>
      </c>
      <c r="J963" s="2">
        <f t="shared" si="114"/>
        <v>20.598295090859519</v>
      </c>
      <c r="K963" s="2">
        <f t="shared" si="116"/>
        <v>21.725573369521534</v>
      </c>
    </row>
    <row r="964" spans="1:11" ht="13.5" x14ac:dyDescent="0.25">
      <c r="A964" s="3">
        <v>43410</v>
      </c>
      <c r="B964" s="2">
        <v>20.218699999999998</v>
      </c>
      <c r="C964" s="2">
        <f t="shared" ref="C964:C1027" si="117">B964-B963</f>
        <v>-4.7200000000000131E-2</v>
      </c>
      <c r="D964" s="2">
        <f t="shared" si="110"/>
        <v>20.257400000000001</v>
      </c>
      <c r="E964" s="2">
        <f t="shared" si="112"/>
        <v>20.134859999999996</v>
      </c>
      <c r="F964" s="2">
        <f t="shared" si="113"/>
        <v>20.287779999999998</v>
      </c>
      <c r="G964" s="2">
        <f t="shared" si="115"/>
        <v>22.155680000000004</v>
      </c>
      <c r="H964" s="2">
        <f t="shared" si="111"/>
        <v>22.154429500000024</v>
      </c>
      <c r="I964" s="2">
        <f t="array" ref="I964">SUMPRODUCT(B948:B967, (ROW(B948:B967)-ROW(B948)+1)) / (20*21/2)</f>
        <v>20.125644761904763</v>
      </c>
      <c r="J964" s="2">
        <f t="shared" si="114"/>
        <v>20.562143177444327</v>
      </c>
      <c r="K964" s="2">
        <f t="shared" si="116"/>
        <v>21.666480296206966</v>
      </c>
    </row>
    <row r="965" spans="1:11" ht="13.5" x14ac:dyDescent="0.25">
      <c r="A965" s="3">
        <v>43411</v>
      </c>
      <c r="B965" s="2">
        <v>20.077300000000001</v>
      </c>
      <c r="C965" s="2">
        <f t="shared" si="117"/>
        <v>-0.14139999999999731</v>
      </c>
      <c r="D965" s="2">
        <f t="shared" si="110"/>
        <v>20.218739999999997</v>
      </c>
      <c r="E965" s="2">
        <f t="shared" si="112"/>
        <v>20.15701</v>
      </c>
      <c r="F965" s="2">
        <f t="shared" si="113"/>
        <v>20.243005</v>
      </c>
      <c r="G965" s="2">
        <f t="shared" si="115"/>
        <v>22.064435999999997</v>
      </c>
      <c r="H965" s="2">
        <f t="shared" si="111"/>
        <v>22.161760000000026</v>
      </c>
      <c r="I965" s="2">
        <f t="array" ref="I965">SUMPRODUCT(B949:B968, (ROW(B949:B968)-ROW(B949)+1)) / (20*21/2)</f>
        <v>20.098423333333336</v>
      </c>
      <c r="J965" s="2">
        <f t="shared" si="114"/>
        <v>20.515967636735343</v>
      </c>
      <c r="K965" s="2">
        <f t="shared" si="116"/>
        <v>21.60415950027728</v>
      </c>
    </row>
    <row r="966" spans="1:11" ht="13.5" x14ac:dyDescent="0.25">
      <c r="A966" s="3">
        <v>43412</v>
      </c>
      <c r="B966" s="2">
        <v>20.077300000000001</v>
      </c>
      <c r="C966" s="2">
        <f t="shared" si="117"/>
        <v>0</v>
      </c>
      <c r="D966" s="2">
        <f t="shared" ref="D966:D1029" si="118">AVERAGE(B962:B966)</f>
        <v>20.18102</v>
      </c>
      <c r="E966" s="2">
        <f t="shared" si="112"/>
        <v>20.195650000000001</v>
      </c>
      <c r="F966" s="2">
        <f t="shared" si="113"/>
        <v>20.174899999999997</v>
      </c>
      <c r="G966" s="2">
        <f t="shared" si="115"/>
        <v>21.951793999999996</v>
      </c>
      <c r="H966" s="2">
        <f t="shared" si="111"/>
        <v>22.168151000000027</v>
      </c>
      <c r="I966" s="2">
        <f t="array" ref="I966">SUMPRODUCT(B950:B969, (ROW(B950:B969)-ROW(B950)+1)) / (20*21/2)</f>
        <v>20.075488571428568</v>
      </c>
      <c r="J966" s="2">
        <f t="shared" si="114"/>
        <v>20.474189766570074</v>
      </c>
      <c r="K966" s="2">
        <f t="shared" si="116"/>
        <v>21.544282657129152</v>
      </c>
    </row>
    <row r="967" spans="1:11" ht="13.5" x14ac:dyDescent="0.25">
      <c r="A967" s="3">
        <v>43413</v>
      </c>
      <c r="B967" s="2">
        <v>19.936</v>
      </c>
      <c r="C967" s="2">
        <f t="shared" si="117"/>
        <v>-0.14130000000000109</v>
      </c>
      <c r="D967" s="2">
        <f t="shared" si="118"/>
        <v>20.11504</v>
      </c>
      <c r="E967" s="2">
        <f t="shared" si="112"/>
        <v>20.190940000000005</v>
      </c>
      <c r="F967" s="2">
        <f t="shared" si="113"/>
        <v>20.122824999999999</v>
      </c>
      <c r="G967" s="2">
        <f t="shared" si="115"/>
        <v>21.836797999999995</v>
      </c>
      <c r="H967" s="2">
        <f t="shared" si="111"/>
        <v>22.174215500000024</v>
      </c>
      <c r="I967" s="2">
        <f t="array" ref="I967">SUMPRODUCT(B951:B970, (ROW(B951:B970)-ROW(B951)+1)) / (20*21/2)</f>
        <v>20.068398095238095</v>
      </c>
      <c r="J967" s="2">
        <f t="shared" si="114"/>
        <v>20.422933598325304</v>
      </c>
      <c r="K967" s="2">
        <f t="shared" si="116"/>
        <v>21.481212749006442</v>
      </c>
    </row>
    <row r="968" spans="1:11" ht="13.5" x14ac:dyDescent="0.25">
      <c r="A968" s="3">
        <v>43416</v>
      </c>
      <c r="B968" s="2">
        <v>19.837</v>
      </c>
      <c r="C968" s="2">
        <f t="shared" si="117"/>
        <v>-9.9000000000000199E-2</v>
      </c>
      <c r="D968" s="2">
        <f t="shared" si="118"/>
        <v>20.029260000000001</v>
      </c>
      <c r="E968" s="2">
        <f t="shared" si="112"/>
        <v>20.148050000000001</v>
      </c>
      <c r="F968" s="2">
        <f t="shared" si="113"/>
        <v>20.077814999999994</v>
      </c>
      <c r="G968" s="2">
        <f t="shared" si="115"/>
        <v>21.733017999999998</v>
      </c>
      <c r="H968" s="2">
        <f t="shared" si="111"/>
        <v>22.180031000000028</v>
      </c>
      <c r="I968" s="2">
        <f t="array" ref="I968">SUMPRODUCT(B952:B971, (ROW(B952:B971)-ROW(B952)+1)) / (20*21/2)</f>
        <v>20.046649999999996</v>
      </c>
      <c r="J968" s="2">
        <f t="shared" si="114"/>
        <v>20.3671303984848</v>
      </c>
      <c r="K968" s="2">
        <f t="shared" si="116"/>
        <v>21.416733817672856</v>
      </c>
    </row>
    <row r="969" spans="1:11" ht="13.5" x14ac:dyDescent="0.25">
      <c r="A969" s="3">
        <v>43417</v>
      </c>
      <c r="B969" s="2">
        <v>19.837</v>
      </c>
      <c r="C969" s="2">
        <f t="shared" si="117"/>
        <v>0</v>
      </c>
      <c r="D969" s="2">
        <f t="shared" si="118"/>
        <v>19.952919999999999</v>
      </c>
      <c r="E969" s="2">
        <f t="shared" si="112"/>
        <v>20.105160000000001</v>
      </c>
      <c r="F969" s="2">
        <f t="shared" si="113"/>
        <v>20.057549999999996</v>
      </c>
      <c r="G969" s="2">
        <f t="shared" si="115"/>
        <v>21.627354</v>
      </c>
      <c r="H969" s="2">
        <f t="shared" si="111"/>
        <v>22.183475500000029</v>
      </c>
      <c r="I969" s="2">
        <f t="array" ref="I969">SUMPRODUCT(B953:B972, (ROW(B953:B972)-ROW(B953)+1)) / (20*21/2)</f>
        <v>20.027795238095237</v>
      </c>
      <c r="J969" s="2">
        <f t="shared" si="114"/>
        <v>20.316641789105297</v>
      </c>
      <c r="K969" s="2">
        <f t="shared" si="116"/>
        <v>21.354783471881767</v>
      </c>
    </row>
    <row r="970" spans="1:11" ht="13.5" x14ac:dyDescent="0.25">
      <c r="A970" s="3">
        <v>43418</v>
      </c>
      <c r="B970" s="2">
        <v>19.9831</v>
      </c>
      <c r="C970" s="2">
        <f t="shared" si="117"/>
        <v>0.14610000000000056</v>
      </c>
      <c r="D970" s="2">
        <f t="shared" si="118"/>
        <v>19.934080000000002</v>
      </c>
      <c r="E970" s="2">
        <f t="shared" si="112"/>
        <v>20.076409999999999</v>
      </c>
      <c r="F970" s="2">
        <f t="shared" si="113"/>
        <v>20.074754999999993</v>
      </c>
      <c r="G970" s="2">
        <f t="shared" si="115"/>
        <v>21.536487999999999</v>
      </c>
      <c r="H970" s="2">
        <f t="shared" ref="H970:H1033" si="119">AVERAGE(B771:B970)</f>
        <v>22.186420500000025</v>
      </c>
      <c r="I970" s="2">
        <f t="array" ref="I970">SUMPRODUCT(B954:B973, (ROW(B954:B973)-ROW(B954)+1)) / (20*21/2)</f>
        <v>20.009121428571429</v>
      </c>
      <c r="J970" s="2">
        <f t="shared" si="114"/>
        <v>20.284875904428603</v>
      </c>
      <c r="K970" s="2">
        <f t="shared" si="116"/>
        <v>21.300991963180522</v>
      </c>
    </row>
    <row r="971" spans="1:11" ht="13.5" x14ac:dyDescent="0.25">
      <c r="A971" s="3">
        <v>43419</v>
      </c>
      <c r="B971" s="2">
        <v>19.846399999999999</v>
      </c>
      <c r="C971" s="2">
        <f t="shared" si="117"/>
        <v>-0.13670000000000115</v>
      </c>
      <c r="D971" s="2">
        <f t="shared" si="118"/>
        <v>19.887899999999998</v>
      </c>
      <c r="E971" s="2">
        <f t="shared" si="112"/>
        <v>20.034459999999999</v>
      </c>
      <c r="F971" s="2">
        <f t="shared" si="113"/>
        <v>20.086774999999992</v>
      </c>
      <c r="G971" s="2">
        <f t="shared" si="115"/>
        <v>21.447977999999999</v>
      </c>
      <c r="H971" s="2">
        <f t="shared" si="119"/>
        <v>22.189263500000028</v>
      </c>
      <c r="I971" s="2">
        <f t="array" ref="I971">SUMPRODUCT(B955:B974, (ROW(B955:B974)-ROW(B955)+1)) / (20*21/2)</f>
        <v>19.984751428571428</v>
      </c>
      <c r="J971" s="2">
        <f t="shared" si="114"/>
        <v>20.243116294483023</v>
      </c>
      <c r="K971" s="2">
        <f t="shared" si="116"/>
        <v>21.243949141095012</v>
      </c>
    </row>
    <row r="972" spans="1:11" ht="13.5" x14ac:dyDescent="0.25">
      <c r="A972" s="3">
        <v>43420</v>
      </c>
      <c r="B972" s="2">
        <v>19.8888</v>
      </c>
      <c r="C972" s="2">
        <f t="shared" si="117"/>
        <v>4.2400000000000659E-2</v>
      </c>
      <c r="D972" s="2">
        <f t="shared" si="118"/>
        <v>19.87846</v>
      </c>
      <c r="E972" s="2">
        <f t="shared" ref="E972:E1035" si="120">AVERAGE(B963:B972)</f>
        <v>19.996749999999999</v>
      </c>
      <c r="F972" s="2">
        <f t="shared" si="113"/>
        <v>20.080174999999993</v>
      </c>
      <c r="G972" s="2">
        <f t="shared" si="115"/>
        <v>21.370213999999997</v>
      </c>
      <c r="H972" s="2">
        <f t="shared" si="119"/>
        <v>22.191065500000025</v>
      </c>
      <c r="I972" s="2">
        <f t="array" ref="I972">SUMPRODUCT(B956:B975, (ROW(B956:B975)-ROW(B956)+1)) / (20*21/2)</f>
        <v>19.96231238095238</v>
      </c>
      <c r="J972" s="2">
        <f t="shared" si="114"/>
        <v>20.209371885484639</v>
      </c>
      <c r="K972" s="2">
        <f t="shared" si="116"/>
        <v>21.190806037522659</v>
      </c>
    </row>
    <row r="973" spans="1:11" ht="13.5" x14ac:dyDescent="0.25">
      <c r="A973" s="3">
        <v>43423</v>
      </c>
      <c r="B973" s="2">
        <v>19.8841</v>
      </c>
      <c r="C973" s="2">
        <f t="shared" si="117"/>
        <v>-4.6999999999997044E-3</v>
      </c>
      <c r="D973" s="2">
        <f t="shared" si="118"/>
        <v>19.887880000000003</v>
      </c>
      <c r="E973" s="2">
        <f t="shared" si="120"/>
        <v>19.958570000000002</v>
      </c>
      <c r="F973" s="2">
        <f t="shared" si="113"/>
        <v>20.050484999999998</v>
      </c>
      <c r="G973" s="2">
        <f t="shared" si="115"/>
        <v>21.321197999999999</v>
      </c>
      <c r="H973" s="2">
        <f t="shared" si="119"/>
        <v>22.192173000000029</v>
      </c>
      <c r="I973" s="2">
        <f t="array" ref="I973">SUMPRODUCT(B957:B976, (ROW(B957:B976)-ROW(B957)+1)) / (20*21/2)</f>
        <v>19.913701428571429</v>
      </c>
      <c r="J973" s="2">
        <f t="shared" si="114"/>
        <v>20.178393610676579</v>
      </c>
      <c r="K973" s="2">
        <f t="shared" si="116"/>
        <v>21.139562663502165</v>
      </c>
    </row>
    <row r="974" spans="1:11" ht="13.5" x14ac:dyDescent="0.25">
      <c r="A974" s="3">
        <v>43425</v>
      </c>
      <c r="B974" s="2">
        <v>19.794599999999999</v>
      </c>
      <c r="C974" s="2">
        <f t="shared" si="117"/>
        <v>-8.9500000000001023E-2</v>
      </c>
      <c r="D974" s="2">
        <f t="shared" si="118"/>
        <v>19.8794</v>
      </c>
      <c r="E974" s="2">
        <f t="shared" si="120"/>
        <v>19.916159999999998</v>
      </c>
      <c r="F974" s="2">
        <f t="shared" si="113"/>
        <v>20.025509999999997</v>
      </c>
      <c r="G974" s="2">
        <f t="shared" si="115"/>
        <v>21.243246000000003</v>
      </c>
      <c r="H974" s="2">
        <f t="shared" si="119"/>
        <v>22.19227400000003</v>
      </c>
      <c r="I974" s="2">
        <f t="array" ref="I974">SUMPRODUCT(B958:B977, (ROW(B958:B977)-ROW(B958)+1)) / (20*21/2)</f>
        <v>19.824648095238093</v>
      </c>
      <c r="J974" s="2">
        <f t="shared" si="114"/>
        <v>20.141841838231191</v>
      </c>
      <c r="K974" s="2">
        <f t="shared" si="116"/>
        <v>21.086819029639333</v>
      </c>
    </row>
    <row r="975" spans="1:11" ht="13.5" x14ac:dyDescent="0.25">
      <c r="A975" s="3">
        <v>43426</v>
      </c>
      <c r="B975" s="2">
        <v>19.789899999999999</v>
      </c>
      <c r="C975" s="2">
        <f t="shared" si="117"/>
        <v>-4.6999999999997044E-3</v>
      </c>
      <c r="D975" s="2">
        <f t="shared" si="118"/>
        <v>19.84076</v>
      </c>
      <c r="E975" s="2">
        <f t="shared" si="120"/>
        <v>19.887419999999999</v>
      </c>
      <c r="F975" s="2">
        <f t="shared" si="113"/>
        <v>20.022214999999999</v>
      </c>
      <c r="G975" s="2">
        <f t="shared" si="115"/>
        <v>21.158318000000005</v>
      </c>
      <c r="H975" s="2">
        <f t="shared" si="119"/>
        <v>22.19170250000003</v>
      </c>
      <c r="I975" s="2">
        <f t="array" ref="I975">SUMPRODUCT(B959:B978, (ROW(B959:B978)-ROW(B959)+1)) / (20*21/2)</f>
        <v>19.763246666666664</v>
      </c>
      <c r="J975" s="2">
        <f t="shared" si="114"/>
        <v>20.10832356792346</v>
      </c>
      <c r="K975" s="2">
        <f t="shared" si="116"/>
        <v>21.035959459849558</v>
      </c>
    </row>
    <row r="976" spans="1:11" ht="13.5" x14ac:dyDescent="0.25">
      <c r="A976" s="3">
        <v>43427</v>
      </c>
      <c r="B976" s="2">
        <v>19.511800000000001</v>
      </c>
      <c r="C976" s="2">
        <f t="shared" si="117"/>
        <v>-0.27809999999999846</v>
      </c>
      <c r="D976" s="2">
        <f t="shared" si="118"/>
        <v>19.77384</v>
      </c>
      <c r="E976" s="2">
        <f t="shared" si="120"/>
        <v>19.830869999999997</v>
      </c>
      <c r="F976" s="2">
        <f t="shared" si="113"/>
        <v>20.013259999999999</v>
      </c>
      <c r="G976" s="2">
        <f t="shared" si="115"/>
        <v>21.078198</v>
      </c>
      <c r="H976" s="2">
        <f t="shared" si="119"/>
        <v>22.188823500000026</v>
      </c>
      <c r="I976" s="2">
        <f t="array" ref="I976">SUMPRODUCT(B960:B979, (ROW(B960:B979)-ROW(B960)+1)) / (20*21/2)</f>
        <v>19.71530523809524</v>
      </c>
      <c r="J976" s="2">
        <f t="shared" si="114"/>
        <v>20.051511799549797</v>
      </c>
      <c r="K976" s="2">
        <f t="shared" si="116"/>
        <v>20.976188500639772</v>
      </c>
    </row>
    <row r="977" spans="1:11" ht="13.5" x14ac:dyDescent="0.25">
      <c r="A977" s="3">
        <v>43430</v>
      </c>
      <c r="B977" s="2">
        <v>19.078199999999999</v>
      </c>
      <c r="C977" s="2">
        <f t="shared" si="117"/>
        <v>-0.43360000000000198</v>
      </c>
      <c r="D977" s="2">
        <f t="shared" si="118"/>
        <v>19.611719999999998</v>
      </c>
      <c r="E977" s="2">
        <f t="shared" si="120"/>
        <v>19.745089999999998</v>
      </c>
      <c r="F977" s="2">
        <f t="shared" si="113"/>
        <v>19.968015000000001</v>
      </c>
      <c r="G977" s="2">
        <f t="shared" si="115"/>
        <v>20.989594</v>
      </c>
      <c r="H977" s="2">
        <f t="shared" si="119"/>
        <v>22.180622500000027</v>
      </c>
      <c r="I977" s="2">
        <f t="array" ref="I977">SUMPRODUCT(B961:B980, (ROW(B961:B980)-ROW(B961)+1)) / (20*21/2)</f>
        <v>19.662432380952382</v>
      </c>
      <c r="J977" s="2">
        <f t="shared" si="114"/>
        <v>19.95881543768791</v>
      </c>
      <c r="K977" s="2">
        <f t="shared" si="116"/>
        <v>20.901757579046055</v>
      </c>
    </row>
    <row r="978" spans="1:11" ht="13.5" x14ac:dyDescent="0.25">
      <c r="A978" s="3">
        <v>43431</v>
      </c>
      <c r="B978" s="2">
        <v>19.3233</v>
      </c>
      <c r="C978" s="2">
        <f t="shared" si="117"/>
        <v>0.24510000000000076</v>
      </c>
      <c r="D978" s="2">
        <f t="shared" si="118"/>
        <v>19.499559999999999</v>
      </c>
      <c r="E978" s="2">
        <f t="shared" si="120"/>
        <v>19.693719999999999</v>
      </c>
      <c r="F978" s="2">
        <f t="shared" si="113"/>
        <v>19.920884999999998</v>
      </c>
      <c r="G978" s="2">
        <f t="shared" si="115"/>
        <v>20.910888</v>
      </c>
      <c r="H978" s="2">
        <f t="shared" si="119"/>
        <v>22.169866500000023</v>
      </c>
      <c r="I978" s="2">
        <f t="array" ref="I978">SUMPRODUCT(B962:B981, (ROW(B962:B981)-ROW(B962)+1)) / (20*21/2)</f>
        <v>19.636508571428571</v>
      </c>
      <c r="J978" s="2">
        <f t="shared" si="114"/>
        <v>19.898290157908111</v>
      </c>
      <c r="K978" s="2">
        <f t="shared" si="116"/>
        <v>20.839857281828564</v>
      </c>
    </row>
    <row r="979" spans="1:11" ht="13.5" x14ac:dyDescent="0.25">
      <c r="A979" s="3">
        <v>43432</v>
      </c>
      <c r="B979" s="2">
        <v>19.4175</v>
      </c>
      <c r="C979" s="2">
        <f t="shared" si="117"/>
        <v>9.4200000000000728E-2</v>
      </c>
      <c r="D979" s="2">
        <f t="shared" si="118"/>
        <v>19.424140000000001</v>
      </c>
      <c r="E979" s="2">
        <f t="shared" si="120"/>
        <v>19.651769999999999</v>
      </c>
      <c r="F979" s="2">
        <f t="shared" si="113"/>
        <v>19.878464999999998</v>
      </c>
      <c r="G979" s="2">
        <f t="shared" si="115"/>
        <v>20.833594000000002</v>
      </c>
      <c r="H979" s="2">
        <f t="shared" si="119"/>
        <v>22.158664500000018</v>
      </c>
      <c r="I979" s="2">
        <f t="array" ref="I979">SUMPRODUCT(B963:B982, (ROW(B963:B982)-ROW(B963)+1)) / (20*21/2)</f>
        <v>19.658837142857141</v>
      </c>
      <c r="J979" s="2">
        <f t="shared" si="114"/>
        <v>19.852500619059718</v>
      </c>
      <c r="K979" s="2">
        <f t="shared" si="116"/>
        <v>20.784078564894113</v>
      </c>
    </row>
    <row r="980" spans="1:11" ht="13.5" x14ac:dyDescent="0.25">
      <c r="A980" s="3">
        <v>43433</v>
      </c>
      <c r="B980" s="2">
        <v>19.3233</v>
      </c>
      <c r="C980" s="2">
        <f t="shared" si="117"/>
        <v>-9.4200000000000728E-2</v>
      </c>
      <c r="D980" s="2">
        <f t="shared" si="118"/>
        <v>19.330820000000003</v>
      </c>
      <c r="E980" s="2">
        <f t="shared" si="120"/>
        <v>19.585789999999996</v>
      </c>
      <c r="F980" s="2">
        <f t="shared" ref="F980:F1043" si="121">AVERAGE(B961:B980)</f>
        <v>19.831099999999999</v>
      </c>
      <c r="G980" s="2">
        <f t="shared" si="115"/>
        <v>20.749704000000001</v>
      </c>
      <c r="H980" s="2">
        <f t="shared" si="119"/>
        <v>22.149899500000014</v>
      </c>
      <c r="I980" s="2">
        <f t="array" ref="I980">SUMPRODUCT(B964:B983, (ROW(B964:B983)-ROW(B964)+1)) / (20*21/2)</f>
        <v>19.704735714285714</v>
      </c>
      <c r="J980" s="2">
        <f t="shared" si="114"/>
        <v>19.80210056010165</v>
      </c>
      <c r="K980" s="2">
        <f t="shared" si="116"/>
        <v>20.726793130976699</v>
      </c>
    </row>
    <row r="981" spans="1:11" ht="13.5" x14ac:dyDescent="0.25">
      <c r="A981" s="3">
        <v>43434</v>
      </c>
      <c r="B981" s="2">
        <v>19.558900000000001</v>
      </c>
      <c r="C981" s="2">
        <f t="shared" si="117"/>
        <v>0.23560000000000159</v>
      </c>
      <c r="D981" s="2">
        <f t="shared" si="118"/>
        <v>19.340240000000001</v>
      </c>
      <c r="E981" s="2">
        <f t="shared" si="120"/>
        <v>19.557039999999997</v>
      </c>
      <c r="F981" s="2">
        <f t="shared" si="121"/>
        <v>19.795749999999998</v>
      </c>
      <c r="G981" s="2">
        <f t="shared" si="115"/>
        <v>20.677593999999999</v>
      </c>
      <c r="H981" s="2">
        <f t="shared" si="119"/>
        <v>22.143654500000011</v>
      </c>
      <c r="I981" s="2">
        <f t="array" ref="I981">SUMPRODUCT(B965:B984, (ROW(B965:B984)-ROW(B965)+1)) / (20*21/2)</f>
        <v>19.75017714285714</v>
      </c>
      <c r="J981" s="2">
        <f t="shared" ref="J981:J1044" si="122">$J$4*B981+J980*(1-$J$4)</f>
        <v>19.778938601996728</v>
      </c>
      <c r="K981" s="2">
        <f t="shared" si="116"/>
        <v>20.680993400350161</v>
      </c>
    </row>
    <row r="982" spans="1:11" ht="13.5" x14ac:dyDescent="0.25">
      <c r="A982" s="3">
        <v>43437</v>
      </c>
      <c r="B982" s="2">
        <v>20.030200000000001</v>
      </c>
      <c r="C982" s="2">
        <f t="shared" si="117"/>
        <v>0.47129999999999939</v>
      </c>
      <c r="D982" s="2">
        <f t="shared" si="118"/>
        <v>19.530639999999998</v>
      </c>
      <c r="E982" s="2">
        <f t="shared" si="120"/>
        <v>19.571179999999998</v>
      </c>
      <c r="F982" s="2">
        <f t="shared" si="121"/>
        <v>19.783965000000002</v>
      </c>
      <c r="G982" s="2">
        <f t="shared" si="115"/>
        <v>20.616796000000001</v>
      </c>
      <c r="H982" s="2">
        <f t="shared" si="119"/>
        <v>22.14314400000001</v>
      </c>
      <c r="I982" s="2">
        <f t="array" ref="I982">SUMPRODUCT(B966:B985, (ROW(B966:B985)-ROW(B966)+1)) / (20*21/2)</f>
        <v>19.795416666666664</v>
      </c>
      <c r="J982" s="2">
        <f t="shared" si="122"/>
        <v>19.80286825894942</v>
      </c>
      <c r="K982" s="2">
        <f t="shared" si="116"/>
        <v>20.655472090532506</v>
      </c>
    </row>
    <row r="983" spans="1:11" ht="13.5" x14ac:dyDescent="0.25">
      <c r="A983" s="3">
        <v>43438</v>
      </c>
      <c r="B983" s="2">
        <v>20.265899999999998</v>
      </c>
      <c r="C983" s="2">
        <f t="shared" si="117"/>
        <v>0.2356999999999978</v>
      </c>
      <c r="D983" s="2">
        <f t="shared" si="118"/>
        <v>19.719160000000002</v>
      </c>
      <c r="E983" s="2">
        <f t="shared" si="120"/>
        <v>19.609359999999999</v>
      </c>
      <c r="F983" s="2">
        <f t="shared" si="121"/>
        <v>19.783965000000002</v>
      </c>
      <c r="G983" s="2">
        <f t="shared" si="115"/>
        <v>20.562125999999999</v>
      </c>
      <c r="H983" s="2">
        <f t="shared" si="119"/>
        <v>22.140456500000013</v>
      </c>
      <c r="I983" s="2">
        <f t="array" ref="I983">SUMPRODUCT(B967:B986, (ROW(B967:B986)-ROW(B967)+1)) / (20*21/2)</f>
        <v>19.85729523809524</v>
      </c>
      <c r="J983" s="2">
        <f t="shared" si="122"/>
        <v>19.846966520001857</v>
      </c>
      <c r="K983" s="2">
        <f t="shared" si="116"/>
        <v>20.640194753648878</v>
      </c>
    </row>
    <row r="984" spans="1:11" ht="13.5" x14ac:dyDescent="0.25">
      <c r="A984" s="3">
        <v>43439</v>
      </c>
      <c r="B984" s="2">
        <v>20.261099999999999</v>
      </c>
      <c r="C984" s="2">
        <f t="shared" si="117"/>
        <v>-4.7999999999994714E-3</v>
      </c>
      <c r="D984" s="2">
        <f t="shared" si="118"/>
        <v>19.887879999999999</v>
      </c>
      <c r="E984" s="2">
        <f t="shared" si="120"/>
        <v>19.656010000000002</v>
      </c>
      <c r="F984" s="2">
        <f t="shared" si="121"/>
        <v>19.786085</v>
      </c>
      <c r="G984" s="2">
        <f t="shared" si="115"/>
        <v>20.507359999999998</v>
      </c>
      <c r="H984" s="2">
        <f t="shared" si="119"/>
        <v>22.137297500000013</v>
      </c>
      <c r="I984" s="2">
        <f t="array" ref="I984">SUMPRODUCT(B968:B987, (ROW(B968:B987)-ROW(B968)+1)) / (20*21/2)</f>
        <v>19.790394285714285</v>
      </c>
      <c r="J984" s="2">
        <f t="shared" si="122"/>
        <v>19.886407803811203</v>
      </c>
      <c r="K984" s="2">
        <f t="shared" si="116"/>
        <v>20.62532829272147</v>
      </c>
    </row>
    <row r="985" spans="1:11" ht="13.5" x14ac:dyDescent="0.25">
      <c r="A985" s="3">
        <v>43440</v>
      </c>
      <c r="B985" s="2">
        <v>20.261099999999999</v>
      </c>
      <c r="C985" s="2">
        <f t="shared" si="117"/>
        <v>0</v>
      </c>
      <c r="D985" s="2">
        <f t="shared" si="118"/>
        <v>20.07544</v>
      </c>
      <c r="E985" s="2">
        <f t="shared" si="120"/>
        <v>19.703130000000002</v>
      </c>
      <c r="F985" s="2">
        <f t="shared" si="121"/>
        <v>19.795274999999997</v>
      </c>
      <c r="G985" s="2">
        <f t="shared" si="115"/>
        <v>20.448823999999998</v>
      </c>
      <c r="H985" s="2">
        <f t="shared" si="119"/>
        <v>22.133244000000008</v>
      </c>
      <c r="I985" s="2">
        <f t="array" ref="I985">SUMPRODUCT(B969:B988, (ROW(B969:B988)-ROW(B969)+1)) / (20*21/2)</f>
        <v>19.807316190476186</v>
      </c>
      <c r="J985" s="2">
        <f t="shared" si="122"/>
        <v>19.922092774876802</v>
      </c>
      <c r="K985" s="2">
        <f t="shared" si="116"/>
        <v>20.611044830261804</v>
      </c>
    </row>
    <row r="986" spans="1:11" ht="13.5" x14ac:dyDescent="0.25">
      <c r="A986" s="3">
        <v>43441</v>
      </c>
      <c r="B986" s="2">
        <v>20.445</v>
      </c>
      <c r="C986" s="2">
        <f t="shared" si="117"/>
        <v>0.18390000000000128</v>
      </c>
      <c r="D986" s="2">
        <f t="shared" si="118"/>
        <v>20.252659999999999</v>
      </c>
      <c r="E986" s="2">
        <f t="shared" si="120"/>
        <v>19.79645</v>
      </c>
      <c r="F986" s="2">
        <f t="shared" si="121"/>
        <v>19.813659999999999</v>
      </c>
      <c r="G986" s="2">
        <f t="shared" si="115"/>
        <v>20.394908000000001</v>
      </c>
      <c r="H986" s="2">
        <f t="shared" si="119"/>
        <v>22.130333500000006</v>
      </c>
      <c r="I986" s="2">
        <f t="array" ref="I986">SUMPRODUCT(B970:B989, (ROW(B970:B989)-ROW(B970)+1)) / (20*21/2)</f>
        <v>19.808890000000002</v>
      </c>
      <c r="J986" s="2">
        <f t="shared" si="122"/>
        <v>19.971893462983775</v>
      </c>
      <c r="K986" s="2">
        <f t="shared" si="116"/>
        <v>20.604533268290751</v>
      </c>
    </row>
    <row r="987" spans="1:11" ht="13.5" x14ac:dyDescent="0.25">
      <c r="A987" s="3">
        <v>43444</v>
      </c>
      <c r="B987" s="2">
        <v>19.1112</v>
      </c>
      <c r="C987" s="2">
        <f t="shared" si="117"/>
        <v>-1.3338000000000001</v>
      </c>
      <c r="D987" s="2">
        <f t="shared" si="118"/>
        <v>20.068860000000001</v>
      </c>
      <c r="E987" s="2">
        <f t="shared" si="120"/>
        <v>19.79975</v>
      </c>
      <c r="F987" s="2">
        <f t="shared" si="121"/>
        <v>19.772419999999997</v>
      </c>
      <c r="G987" s="2">
        <f t="shared" si="115"/>
        <v>20.317143999999999</v>
      </c>
      <c r="H987" s="2">
        <f t="shared" si="119"/>
        <v>22.122387000000003</v>
      </c>
      <c r="I987" s="2">
        <f t="array" ref="I987">SUMPRODUCT(B971:B990, (ROW(B971:B990)-ROW(B971)+1)) / (20*21/2)</f>
        <v>19.810665714285712</v>
      </c>
      <c r="J987" s="2">
        <f t="shared" si="122"/>
        <v>19.88992265698532</v>
      </c>
      <c r="K987" s="2">
        <f t="shared" si="116"/>
        <v>20.545971179338174</v>
      </c>
    </row>
    <row r="988" spans="1:11" ht="13.5" x14ac:dyDescent="0.25">
      <c r="A988" s="3">
        <v>43445</v>
      </c>
      <c r="B988" s="2">
        <v>19.950099999999999</v>
      </c>
      <c r="C988" s="2">
        <f t="shared" si="117"/>
        <v>0.83889999999999887</v>
      </c>
      <c r="D988" s="2">
        <f t="shared" si="118"/>
        <v>20.005700000000001</v>
      </c>
      <c r="E988" s="2">
        <f t="shared" si="120"/>
        <v>19.862429999999996</v>
      </c>
      <c r="F988" s="2">
        <f t="shared" si="121"/>
        <v>19.778074999999998</v>
      </c>
      <c r="G988" s="2">
        <f t="shared" si="115"/>
        <v>20.256252000000003</v>
      </c>
      <c r="H988" s="2">
        <f t="shared" si="119"/>
        <v>22.119664000000004</v>
      </c>
      <c r="I988" s="2">
        <f t="array" ref="I988">SUMPRODUCT(B972:B991, (ROW(B972:B991)-ROW(B972)+1)) / (20*21/2)</f>
        <v>19.790891428571427</v>
      </c>
      <c r="J988" s="2">
        <f t="shared" si="122"/>
        <v>19.895653832510526</v>
      </c>
      <c r="K988" s="2">
        <f t="shared" si="116"/>
        <v>20.522603682109224</v>
      </c>
    </row>
    <row r="989" spans="1:11" ht="13.5" x14ac:dyDescent="0.25">
      <c r="A989" s="3">
        <v>43446</v>
      </c>
      <c r="B989" s="2">
        <v>19.794599999999999</v>
      </c>
      <c r="C989" s="2">
        <f t="shared" si="117"/>
        <v>-0.15549999999999997</v>
      </c>
      <c r="D989" s="2">
        <f t="shared" si="118"/>
        <v>19.912400000000002</v>
      </c>
      <c r="E989" s="2">
        <f t="shared" si="120"/>
        <v>19.90014</v>
      </c>
      <c r="F989" s="2">
        <f t="shared" si="121"/>
        <v>19.775955</v>
      </c>
      <c r="G989" s="2">
        <f t="shared" si="115"/>
        <v>20.195926</v>
      </c>
      <c r="H989" s="2">
        <f t="shared" si="119"/>
        <v>22.115738500000003</v>
      </c>
      <c r="I989" s="2">
        <f t="array" ref="I989">SUMPRODUCT(B973:B992, (ROW(B973:B992)-ROW(B973)+1)) / (20*21/2)</f>
        <v>19.793133809523805</v>
      </c>
      <c r="J989" s="2">
        <f t="shared" si="122"/>
        <v>19.886029657985716</v>
      </c>
      <c r="K989" s="2">
        <f t="shared" si="116"/>
        <v>20.494054518104939</v>
      </c>
    </row>
    <row r="990" spans="1:11" ht="13.5" x14ac:dyDescent="0.25">
      <c r="A990" s="3">
        <v>43447</v>
      </c>
      <c r="B990" s="2">
        <v>19.794599999999999</v>
      </c>
      <c r="C990" s="2">
        <f t="shared" si="117"/>
        <v>0</v>
      </c>
      <c r="D990" s="2">
        <f t="shared" si="118"/>
        <v>19.819099999999999</v>
      </c>
      <c r="E990" s="2">
        <f t="shared" si="120"/>
        <v>19.94727</v>
      </c>
      <c r="F990" s="2">
        <f t="shared" si="121"/>
        <v>19.766529999999996</v>
      </c>
      <c r="G990" s="2">
        <f t="shared" si="115"/>
        <v>20.140124</v>
      </c>
      <c r="H990" s="2">
        <f t="shared" si="119"/>
        <v>22.109822000000005</v>
      </c>
      <c r="I990" s="2">
        <f t="array" ref="I990">SUMPRODUCT(B974:B993, (ROW(B974:B993)-ROW(B974)+1)) / (20*21/2)</f>
        <v>19.795019523809522</v>
      </c>
      <c r="J990" s="2">
        <f t="shared" si="122"/>
        <v>19.877322071510889</v>
      </c>
      <c r="K990" s="2">
        <f t="shared" si="116"/>
        <v>20.466624929159646</v>
      </c>
    </row>
    <row r="991" spans="1:11" ht="13.5" x14ac:dyDescent="0.25">
      <c r="A991" s="3">
        <v>43448</v>
      </c>
      <c r="B991" s="2">
        <v>19.558900000000001</v>
      </c>
      <c r="C991" s="2">
        <f t="shared" si="117"/>
        <v>-0.2356999999999978</v>
      </c>
      <c r="D991" s="2">
        <f t="shared" si="118"/>
        <v>19.641880000000004</v>
      </c>
      <c r="E991" s="2">
        <f t="shared" si="120"/>
        <v>19.947269999999996</v>
      </c>
      <c r="F991" s="2">
        <f t="shared" si="121"/>
        <v>19.752154999999998</v>
      </c>
      <c r="G991" s="2">
        <f t="shared" si="115"/>
        <v>20.095161999999998</v>
      </c>
      <c r="H991" s="2">
        <f t="shared" si="119"/>
        <v>22.102503500000008</v>
      </c>
      <c r="I991" s="2">
        <f t="array" ref="I991">SUMPRODUCT(B975:B994, (ROW(B975:B994)-ROW(B975)+1)) / (20*21/2)</f>
        <v>19.764247142857144</v>
      </c>
      <c r="J991" s="2">
        <f t="shared" si="122"/>
        <v>19.846996159938421</v>
      </c>
      <c r="K991" s="2">
        <f t="shared" si="116"/>
        <v>20.431027873114168</v>
      </c>
    </row>
    <row r="992" spans="1:11" ht="13.5" x14ac:dyDescent="0.25">
      <c r="A992" s="3">
        <v>43451</v>
      </c>
      <c r="B992" s="2">
        <v>19.775700000000001</v>
      </c>
      <c r="C992" s="2">
        <f t="shared" si="117"/>
        <v>0.21679999999999922</v>
      </c>
      <c r="D992" s="2">
        <f t="shared" si="118"/>
        <v>19.77478</v>
      </c>
      <c r="E992" s="2">
        <f t="shared" si="120"/>
        <v>19.92182</v>
      </c>
      <c r="F992" s="2">
        <f t="shared" si="121"/>
        <v>19.746499999999997</v>
      </c>
      <c r="G992" s="2">
        <f t="shared" si="115"/>
        <v>20.067356</v>
      </c>
      <c r="H992" s="2">
        <f t="shared" si="119"/>
        <v>22.097365000000011</v>
      </c>
      <c r="I992" s="2">
        <f t="array" ref="I992">SUMPRODUCT(B976:B995, (ROW(B976:B995)-ROW(B976)+1)) / (20*21/2)</f>
        <v>19.768937142857141</v>
      </c>
      <c r="J992" s="2">
        <f t="shared" si="122"/>
        <v>19.840206049468094</v>
      </c>
      <c r="K992" s="2">
        <f t="shared" si="116"/>
        <v>20.405328740835181</v>
      </c>
    </row>
    <row r="993" spans="1:11" ht="13.5" x14ac:dyDescent="0.25">
      <c r="A993" s="3">
        <v>43452</v>
      </c>
      <c r="B993" s="2">
        <v>19.766300000000001</v>
      </c>
      <c r="C993" s="2">
        <f t="shared" si="117"/>
        <v>-9.3999999999994088E-3</v>
      </c>
      <c r="D993" s="2">
        <f t="shared" si="118"/>
        <v>19.738019999999999</v>
      </c>
      <c r="E993" s="2">
        <f t="shared" si="120"/>
        <v>19.871860000000002</v>
      </c>
      <c r="F993" s="2">
        <f t="shared" si="121"/>
        <v>19.740609999999997</v>
      </c>
      <c r="G993" s="2">
        <f t="shared" si="115"/>
        <v>20.030405999999999</v>
      </c>
      <c r="H993" s="2">
        <f t="shared" si="119"/>
        <v>22.092246500000009</v>
      </c>
      <c r="I993" s="2">
        <f t="array" ref="I993">SUMPRODUCT(B977:B996, (ROW(B977:B996)-ROW(B977)+1)) / (20*21/2)</f>
        <v>19.771469523809525</v>
      </c>
      <c r="J993" s="2">
        <f t="shared" si="122"/>
        <v>19.833167378090181</v>
      </c>
      <c r="K993" s="2">
        <f t="shared" si="116"/>
        <v>20.380268790214195</v>
      </c>
    </row>
    <row r="994" spans="1:11" ht="13.5" x14ac:dyDescent="0.25">
      <c r="A994" s="3">
        <v>43453</v>
      </c>
      <c r="B994" s="2">
        <v>19.4175</v>
      </c>
      <c r="C994" s="2">
        <f t="shared" si="117"/>
        <v>-0.34880000000000067</v>
      </c>
      <c r="D994" s="2">
        <f t="shared" si="118"/>
        <v>19.662600000000001</v>
      </c>
      <c r="E994" s="2">
        <f t="shared" si="120"/>
        <v>19.787500000000001</v>
      </c>
      <c r="F994" s="2">
        <f t="shared" si="121"/>
        <v>19.721755000000002</v>
      </c>
      <c r="G994" s="2">
        <f t="shared" si="115"/>
        <v>19.987045999999996</v>
      </c>
      <c r="H994" s="2">
        <f t="shared" si="119"/>
        <v>22.084422000000007</v>
      </c>
      <c r="I994" s="2">
        <f t="array" ref="I994">SUMPRODUCT(B978:B997, (ROW(B978:B997)-ROW(B978)+1)) / (20*21/2)</f>
        <v>19.768394285714287</v>
      </c>
      <c r="J994" s="2">
        <f t="shared" si="122"/>
        <v>19.793580008748258</v>
      </c>
      <c r="K994" s="2">
        <f t="shared" si="116"/>
        <v>20.342513151382267</v>
      </c>
    </row>
    <row r="995" spans="1:11" ht="13.5" x14ac:dyDescent="0.25">
      <c r="A995" s="3">
        <v>43454</v>
      </c>
      <c r="B995" s="2">
        <v>19.771000000000001</v>
      </c>
      <c r="C995" s="2">
        <f t="shared" si="117"/>
        <v>0.35350000000000037</v>
      </c>
      <c r="D995" s="2">
        <f t="shared" si="118"/>
        <v>19.657879999999999</v>
      </c>
      <c r="E995" s="2">
        <f t="shared" si="120"/>
        <v>19.738490000000002</v>
      </c>
      <c r="F995" s="2">
        <f t="shared" si="121"/>
        <v>19.720810000000004</v>
      </c>
      <c r="G995" s="2">
        <f t="shared" si="115"/>
        <v>19.963009999999993</v>
      </c>
      <c r="H995" s="2">
        <f t="shared" si="119"/>
        <v>22.078589000000008</v>
      </c>
      <c r="I995" s="2">
        <f t="array" ref="I995">SUMPRODUCT(B979:B998, (ROW(B979:B998)-ROW(B979)+1)) / (20*21/2)</f>
        <v>19.730937619047616</v>
      </c>
      <c r="J995" s="2">
        <f t="shared" si="122"/>
        <v>19.791429531724614</v>
      </c>
      <c r="K995" s="2">
        <f t="shared" si="116"/>
        <v>20.320100870935903</v>
      </c>
    </row>
    <row r="996" spans="1:11" ht="13.5" x14ac:dyDescent="0.25">
      <c r="A996" s="3">
        <v>43455</v>
      </c>
      <c r="B996" s="2">
        <v>19.747399999999999</v>
      </c>
      <c r="C996" s="2">
        <f t="shared" si="117"/>
        <v>-2.3600000000001842E-2</v>
      </c>
      <c r="D996" s="2">
        <f t="shared" si="118"/>
        <v>19.69558</v>
      </c>
      <c r="E996" s="2">
        <f t="shared" si="120"/>
        <v>19.668730000000004</v>
      </c>
      <c r="F996" s="2">
        <f t="shared" si="121"/>
        <v>19.732589999999998</v>
      </c>
      <c r="G996" s="2">
        <f t="shared" si="115"/>
        <v>19.929169999999996</v>
      </c>
      <c r="H996" s="2">
        <f t="shared" si="119"/>
        <v>22.07140750000001</v>
      </c>
      <c r="I996" s="2">
        <f t="array" ref="I996">SUMPRODUCT(B980:B999, (ROW(B980:B999)-ROW(B980)+1)) / (20*21/2)</f>
        <v>19.679789999999997</v>
      </c>
      <c r="J996" s="2">
        <f t="shared" si="122"/>
        <v>19.787236242988936</v>
      </c>
      <c r="K996" s="2">
        <f t="shared" si="116"/>
        <v>20.29764201325214</v>
      </c>
    </row>
    <row r="997" spans="1:11" ht="13.5" x14ac:dyDescent="0.25">
      <c r="A997" s="3">
        <v>43458</v>
      </c>
      <c r="B997" s="2">
        <v>19.700299999999999</v>
      </c>
      <c r="C997" s="2">
        <f t="shared" si="117"/>
        <v>-4.7100000000000364E-2</v>
      </c>
      <c r="D997" s="2">
        <f t="shared" si="118"/>
        <v>19.680500000000002</v>
      </c>
      <c r="E997" s="2">
        <f t="shared" si="120"/>
        <v>19.727639999999997</v>
      </c>
      <c r="F997" s="2">
        <f t="shared" si="121"/>
        <v>19.763695000000002</v>
      </c>
      <c r="G997" s="2">
        <f t="shared" si="115"/>
        <v>19.903625999999999</v>
      </c>
      <c r="H997" s="2">
        <f t="shared" si="119"/>
        <v>22.064773500000012</v>
      </c>
      <c r="I997" s="2">
        <f t="array" ref="I997">SUMPRODUCT(B981:B1000, (ROW(B981:B1000)-ROW(B981)+1)) / (20*21/2)</f>
        <v>19.678911428571428</v>
      </c>
      <c r="J997" s="2">
        <f t="shared" si="122"/>
        <v>19.778956600799514</v>
      </c>
      <c r="K997" s="2">
        <f t="shared" si="116"/>
        <v>20.274216836261861</v>
      </c>
    </row>
    <row r="998" spans="1:11" ht="13.5" x14ac:dyDescent="0.25">
      <c r="A998" s="3">
        <v>43459</v>
      </c>
      <c r="B998" s="2">
        <v>19.3704</v>
      </c>
      <c r="C998" s="2">
        <f t="shared" si="117"/>
        <v>-0.32989999999999853</v>
      </c>
      <c r="D998" s="2">
        <f t="shared" si="118"/>
        <v>19.601320000000001</v>
      </c>
      <c r="E998" s="2">
        <f t="shared" si="120"/>
        <v>19.66967</v>
      </c>
      <c r="F998" s="2">
        <f t="shared" si="121"/>
        <v>19.76605</v>
      </c>
      <c r="G998" s="2">
        <f t="shared" si="115"/>
        <v>19.876289999999997</v>
      </c>
      <c r="H998" s="2">
        <f t="shared" si="119"/>
        <v>22.056557000000012</v>
      </c>
      <c r="I998" s="2">
        <f t="array" ref="I998">SUMPRODUCT(B982:B1001, (ROW(B982:B1001)-ROW(B982)+1)) / (20*21/2)</f>
        <v>19.693070476190474</v>
      </c>
      <c r="J998" s="2">
        <f t="shared" si="122"/>
        <v>19.740046448342419</v>
      </c>
      <c r="K998" s="2">
        <f t="shared" si="116"/>
        <v>20.238773038761398</v>
      </c>
    </row>
    <row r="999" spans="1:11" ht="13.5" x14ac:dyDescent="0.25">
      <c r="A999" s="3">
        <v>43460</v>
      </c>
      <c r="B999" s="2">
        <v>19.228999999999999</v>
      </c>
      <c r="C999" s="2">
        <f t="shared" si="117"/>
        <v>-0.14140000000000086</v>
      </c>
      <c r="D999" s="2">
        <f t="shared" si="118"/>
        <v>19.56362</v>
      </c>
      <c r="E999" s="2">
        <f t="shared" si="120"/>
        <v>19.613109999999999</v>
      </c>
      <c r="F999" s="2">
        <f t="shared" si="121"/>
        <v>19.756625</v>
      </c>
      <c r="G999" s="2">
        <f t="shared" si="115"/>
        <v>19.856023999999998</v>
      </c>
      <c r="H999" s="2">
        <f t="shared" si="119"/>
        <v>22.047678500000011</v>
      </c>
      <c r="I999" s="2">
        <f t="array" ref="I999">SUMPRODUCT(B983:B1002, (ROW(B983:B1002)-ROW(B983)+1)) / (20*21/2)</f>
        <v>19.648031428571432</v>
      </c>
      <c r="J999" s="2">
        <f t="shared" si="122"/>
        <v>19.691375358024093</v>
      </c>
      <c r="K999" s="2">
        <f t="shared" si="116"/>
        <v>20.199174096064873</v>
      </c>
    </row>
    <row r="1000" spans="1:11" ht="13.5" x14ac:dyDescent="0.25">
      <c r="A1000" s="3">
        <v>43461</v>
      </c>
      <c r="B1000" s="2">
        <v>19.747399999999999</v>
      </c>
      <c r="C1000" s="2">
        <f t="shared" si="117"/>
        <v>0.51839999999999975</v>
      </c>
      <c r="D1000" s="2">
        <f t="shared" si="118"/>
        <v>19.558900000000001</v>
      </c>
      <c r="E1000" s="2">
        <f t="shared" si="120"/>
        <v>19.60839</v>
      </c>
      <c r="F1000" s="2">
        <f t="shared" si="121"/>
        <v>19.777830000000002</v>
      </c>
      <c r="G1000" s="2">
        <f t="shared" si="115"/>
        <v>19.858191999999999</v>
      </c>
      <c r="H1000" s="2">
        <f t="shared" si="119"/>
        <v>22.041727500000015</v>
      </c>
      <c r="I1000" s="2">
        <f t="array" ref="I1000">SUMPRODUCT(B984:B1003, (ROW(B984:B1003)-ROW(B984)+1)) / (20*21/2)</f>
        <v>19.606358571428569</v>
      </c>
      <c r="J1000" s="2">
        <f t="shared" si="122"/>
        <v>19.696711038212275</v>
      </c>
      <c r="K1000" s="2">
        <f t="shared" si="116"/>
        <v>20.181457464846641</v>
      </c>
    </row>
    <row r="1001" spans="1:11" ht="13.5" x14ac:dyDescent="0.25">
      <c r="A1001" s="3">
        <v>43462</v>
      </c>
      <c r="B1001" s="2">
        <v>19.926500000000001</v>
      </c>
      <c r="C1001" s="2">
        <f t="shared" si="117"/>
        <v>0.17910000000000181</v>
      </c>
      <c r="D1001" s="2">
        <f t="shared" si="118"/>
        <v>19.594720000000002</v>
      </c>
      <c r="E1001" s="2">
        <f t="shared" si="120"/>
        <v>19.645150000000001</v>
      </c>
      <c r="F1001" s="2">
        <f t="shared" si="121"/>
        <v>19.796209999999999</v>
      </c>
      <c r="G1001" s="2">
        <f t="shared" si="115"/>
        <v>19.864601999999994</v>
      </c>
      <c r="H1001" s="2">
        <f t="shared" si="119"/>
        <v>22.037007500000019</v>
      </c>
      <c r="I1001" s="2">
        <f t="array" ref="I1001">SUMPRODUCT(B985:B1004, (ROW(B985:B1004)-ROW(B985)+1)) / (20*21/2)</f>
        <v>19.59161238095238</v>
      </c>
      <c r="J1001" s="2">
        <f t="shared" si="122"/>
        <v>19.718595701239675</v>
      </c>
      <c r="K1001" s="2">
        <f t="shared" si="116"/>
        <v>20.171459132891872</v>
      </c>
    </row>
    <row r="1002" spans="1:11" ht="13.5" x14ac:dyDescent="0.25">
      <c r="A1002" s="3">
        <v>43465</v>
      </c>
      <c r="B1002" s="2">
        <v>19.3233</v>
      </c>
      <c r="C1002" s="2">
        <f t="shared" si="117"/>
        <v>-0.60320000000000107</v>
      </c>
      <c r="D1002" s="2">
        <f t="shared" si="118"/>
        <v>19.51932</v>
      </c>
      <c r="E1002" s="2">
        <f t="shared" si="120"/>
        <v>19.599910000000001</v>
      </c>
      <c r="F1002" s="2">
        <f t="shared" si="121"/>
        <v>19.760864999999999</v>
      </c>
      <c r="G1002" s="2">
        <f t="shared" si="115"/>
        <v>19.850651999999997</v>
      </c>
      <c r="H1002" s="2">
        <f t="shared" si="119"/>
        <v>22.03005450000002</v>
      </c>
      <c r="I1002" s="2">
        <f t="array" ref="I1002">SUMPRODUCT(B986:B1005, (ROW(B986:B1005)-ROW(B986)+1)) / (20*21/2)</f>
        <v>19.566743333333331</v>
      </c>
      <c r="J1002" s="2">
        <f t="shared" si="122"/>
        <v>19.6809484915978</v>
      </c>
      <c r="K1002" s="2">
        <f t="shared" si="116"/>
        <v>20.138197990425525</v>
      </c>
    </row>
    <row r="1003" spans="1:11" ht="13.5" x14ac:dyDescent="0.25">
      <c r="A1003" s="3">
        <v>43467</v>
      </c>
      <c r="B1003" s="2">
        <v>19.3233</v>
      </c>
      <c r="C1003" s="2">
        <f t="shared" si="117"/>
        <v>0</v>
      </c>
      <c r="D1003" s="2">
        <f t="shared" si="118"/>
        <v>19.509900000000002</v>
      </c>
      <c r="E1003" s="2">
        <f t="shared" si="120"/>
        <v>19.555609999999998</v>
      </c>
      <c r="F1003" s="2">
        <f t="shared" si="121"/>
        <v>19.713735</v>
      </c>
      <c r="G1003" s="2">
        <f t="shared" si="115"/>
        <v>19.827559999999998</v>
      </c>
      <c r="H1003" s="2">
        <f t="shared" si="119"/>
        <v>22.023325000000018</v>
      </c>
      <c r="I1003" s="2">
        <f t="array" ref="I1003">SUMPRODUCT(B987:B1006, (ROW(B987:B1006)-ROW(B987)+1)) / (20*21/2)</f>
        <v>19.536919999999995</v>
      </c>
      <c r="J1003" s="2">
        <f t="shared" si="122"/>
        <v>19.646886730493247</v>
      </c>
      <c r="K1003" s="2">
        <f t="shared" si="116"/>
        <v>20.106241206487269</v>
      </c>
    </row>
    <row r="1004" spans="1:11" ht="13.5" x14ac:dyDescent="0.25">
      <c r="A1004" s="3">
        <v>43468</v>
      </c>
      <c r="B1004" s="2">
        <v>19.558900000000001</v>
      </c>
      <c r="C1004" s="2">
        <f t="shared" si="117"/>
        <v>0.23560000000000159</v>
      </c>
      <c r="D1004" s="2">
        <f t="shared" si="118"/>
        <v>19.575880000000002</v>
      </c>
      <c r="E1004" s="2">
        <f t="shared" si="120"/>
        <v>19.569749999999996</v>
      </c>
      <c r="F1004" s="2">
        <f t="shared" si="121"/>
        <v>19.678625000000004</v>
      </c>
      <c r="G1004" s="2">
        <f t="shared" si="115"/>
        <v>19.812855999999996</v>
      </c>
      <c r="H1004" s="2">
        <f t="shared" si="119"/>
        <v>22.017326000000015</v>
      </c>
      <c r="I1004" s="2">
        <f t="array" ref="I1004">SUMPRODUCT(B988:B1007, (ROW(B988:B1007)-ROW(B988)+1)) / (20*21/2)</f>
        <v>19.530390476190476</v>
      </c>
      <c r="J1004" s="2">
        <f t="shared" si="122"/>
        <v>19.638507041874842</v>
      </c>
      <c r="K1004" s="2">
        <f t="shared" si="116"/>
        <v>20.084776845448552</v>
      </c>
    </row>
    <row r="1005" spans="1:11" ht="13.5" x14ac:dyDescent="0.25">
      <c r="A1005" s="3">
        <v>43469</v>
      </c>
      <c r="B1005" s="2">
        <v>19.4175</v>
      </c>
      <c r="C1005" s="2">
        <f t="shared" si="117"/>
        <v>-0.14140000000000086</v>
      </c>
      <c r="D1005" s="2">
        <f t="shared" si="118"/>
        <v>19.509900000000002</v>
      </c>
      <c r="E1005" s="2">
        <f t="shared" si="120"/>
        <v>19.534399999999998</v>
      </c>
      <c r="F1005" s="2">
        <f t="shared" si="121"/>
        <v>19.636445000000002</v>
      </c>
      <c r="G1005" s="2">
        <f t="shared" si="115"/>
        <v>19.804090000000002</v>
      </c>
      <c r="H1005" s="2">
        <f t="shared" si="119"/>
        <v>22.010620000000014</v>
      </c>
      <c r="I1005" s="2">
        <f t="array" ref="I1005">SUMPRODUCT(B989:B1008, (ROW(B989:B1008)-ROW(B989)+1)) / (20*21/2)</f>
        <v>19.504000952380952</v>
      </c>
      <c r="J1005" s="2">
        <f t="shared" si="122"/>
        <v>19.617458752172475</v>
      </c>
      <c r="K1005" s="2">
        <f t="shared" si="116"/>
        <v>20.058609126019199</v>
      </c>
    </row>
    <row r="1006" spans="1:11" ht="13.5" x14ac:dyDescent="0.25">
      <c r="A1006" s="3">
        <v>43472</v>
      </c>
      <c r="B1006" s="2">
        <v>19.3233</v>
      </c>
      <c r="C1006" s="2">
        <f t="shared" si="117"/>
        <v>-9.4200000000000728E-2</v>
      </c>
      <c r="D1006" s="2">
        <f t="shared" si="118"/>
        <v>19.38926</v>
      </c>
      <c r="E1006" s="2">
        <f t="shared" si="120"/>
        <v>19.491989999999998</v>
      </c>
      <c r="F1006" s="2">
        <f t="shared" si="121"/>
        <v>19.580360000000006</v>
      </c>
      <c r="G1006" s="2">
        <f t="shared" si="115"/>
        <v>19.796738000000001</v>
      </c>
      <c r="H1006" s="2">
        <f t="shared" si="119"/>
        <v>22.003890500000015</v>
      </c>
      <c r="I1006" s="2">
        <f t="array" ref="I1006">SUMPRODUCT(B990:B1009, (ROW(B990:B1009)-ROW(B990)+1)) / (20*21/2)</f>
        <v>19.480596190476188</v>
      </c>
      <c r="J1006" s="2">
        <f t="shared" si="122"/>
        <v>19.589443632917952</v>
      </c>
      <c r="K1006" s="2">
        <f t="shared" si="116"/>
        <v>20.029773474018448</v>
      </c>
    </row>
    <row r="1007" spans="1:11" ht="13.5" x14ac:dyDescent="0.25">
      <c r="A1007" s="3">
        <v>43473</v>
      </c>
      <c r="B1007" s="2">
        <v>19.511800000000001</v>
      </c>
      <c r="C1007" s="2">
        <f t="shared" si="117"/>
        <v>0.18850000000000122</v>
      </c>
      <c r="D1007" s="2">
        <f t="shared" si="118"/>
        <v>19.426960000000001</v>
      </c>
      <c r="E1007" s="2">
        <f t="shared" si="120"/>
        <v>19.473139999999997</v>
      </c>
      <c r="F1007" s="2">
        <f t="shared" si="121"/>
        <v>19.600390000000001</v>
      </c>
      <c r="G1007" s="2">
        <f t="shared" si="115"/>
        <v>19.787312</v>
      </c>
      <c r="H1007" s="2">
        <f t="shared" si="119"/>
        <v>21.995755000000013</v>
      </c>
      <c r="I1007" s="2">
        <f t="array" ref="I1007">SUMPRODUCT(B991:B1010, (ROW(B991:B1010)-ROW(B991)+1)) / (20*21/2)</f>
        <v>19.504321428571426</v>
      </c>
      <c r="J1007" s="2">
        <f t="shared" si="122"/>
        <v>19.58204900121148</v>
      </c>
      <c r="K1007" s="2">
        <f t="shared" si="116"/>
        <v>20.009460788762823</v>
      </c>
    </row>
    <row r="1008" spans="1:11" ht="13.5" x14ac:dyDescent="0.25">
      <c r="A1008" s="3">
        <v>43474</v>
      </c>
      <c r="B1008" s="2">
        <v>19.3233</v>
      </c>
      <c r="C1008" s="2">
        <f t="shared" si="117"/>
        <v>-0.18850000000000122</v>
      </c>
      <c r="D1008" s="2">
        <f t="shared" si="118"/>
        <v>19.426960000000001</v>
      </c>
      <c r="E1008" s="2">
        <f t="shared" si="120"/>
        <v>19.468429999999998</v>
      </c>
      <c r="F1008" s="2">
        <f t="shared" si="121"/>
        <v>19.569050000000004</v>
      </c>
      <c r="G1008" s="2">
        <f t="shared" si="115"/>
        <v>19.768460000000001</v>
      </c>
      <c r="H1008" s="2">
        <f t="shared" si="119"/>
        <v>21.986788500000017</v>
      </c>
      <c r="I1008" s="2">
        <f t="array" ref="I1008">SUMPRODUCT(B992:B1011, (ROW(B992:B1011)-ROW(B992)+1)) / (20*21/2)</f>
        <v>19.538370476190469</v>
      </c>
      <c r="J1008" s="2">
        <f t="shared" si="122"/>
        <v>19.557406239191341</v>
      </c>
      <c r="K1008" s="2">
        <f t="shared" si="116"/>
        <v>19.982552522536832</v>
      </c>
    </row>
    <row r="1009" spans="1:11" ht="13.5" x14ac:dyDescent="0.25">
      <c r="A1009" s="3">
        <v>43475</v>
      </c>
      <c r="B1009" s="2">
        <v>19.3233</v>
      </c>
      <c r="C1009" s="2">
        <f t="shared" si="117"/>
        <v>0</v>
      </c>
      <c r="D1009" s="2">
        <f t="shared" si="118"/>
        <v>19.379840000000002</v>
      </c>
      <c r="E1009" s="2">
        <f t="shared" si="120"/>
        <v>19.47786</v>
      </c>
      <c r="F1009" s="2">
        <f t="shared" si="121"/>
        <v>19.545485000000003</v>
      </c>
      <c r="G1009" s="2">
        <f t="shared" si="115"/>
        <v>19.749608000000002</v>
      </c>
      <c r="H1009" s="2">
        <f t="shared" si="119"/>
        <v>21.978717000000014</v>
      </c>
      <c r="I1009" s="2">
        <f t="array" ref="I1009">SUMPRODUCT(B993:B1012, (ROW(B993:B1012)-ROW(B993)+1)) / (20*21/2)</f>
        <v>19.623295238095238</v>
      </c>
      <c r="J1009" s="2">
        <f t="shared" si="122"/>
        <v>19.535110406887405</v>
      </c>
      <c r="K1009" s="2">
        <f t="shared" si="116"/>
        <v>19.956699482437351</v>
      </c>
    </row>
    <row r="1010" spans="1:11" ht="13.5" x14ac:dyDescent="0.25">
      <c r="A1010" s="3">
        <v>43476</v>
      </c>
      <c r="B1010" s="2">
        <v>19.794599999999999</v>
      </c>
      <c r="C1010" s="2">
        <f t="shared" si="117"/>
        <v>0.47129999999999939</v>
      </c>
      <c r="D1010" s="2">
        <f t="shared" si="118"/>
        <v>19.455260000000003</v>
      </c>
      <c r="E1010" s="2">
        <f t="shared" si="120"/>
        <v>19.482579999999999</v>
      </c>
      <c r="F1010" s="2">
        <f t="shared" si="121"/>
        <v>19.545485000000003</v>
      </c>
      <c r="G1010" s="2">
        <f t="shared" ref="G1010:G1073" si="123">AVERAGE(B961:B1010)</f>
        <v>19.740088</v>
      </c>
      <c r="H1010" s="2">
        <f t="shared" si="119"/>
        <v>21.972532000000022</v>
      </c>
      <c r="I1010" s="2">
        <f t="array" ref="I1010">SUMPRODUCT(B994:B1013, (ROW(B994:B1013)-ROW(B994)+1)) / (20*21/2)</f>
        <v>19.700502380952379</v>
      </c>
      <c r="J1010" s="2">
        <f t="shared" si="122"/>
        <v>19.559823701469558</v>
      </c>
      <c r="K1010" s="2">
        <f t="shared" si="116"/>
        <v>19.950342639988826</v>
      </c>
    </row>
    <row r="1011" spans="1:11" ht="13.5" x14ac:dyDescent="0.25">
      <c r="A1011" s="3">
        <v>43480</v>
      </c>
      <c r="B1011" s="2">
        <v>19.902999999999999</v>
      </c>
      <c r="C1011" s="2">
        <f t="shared" si="117"/>
        <v>0.10839999999999961</v>
      </c>
      <c r="D1011" s="2">
        <f t="shared" si="118"/>
        <v>19.571199999999997</v>
      </c>
      <c r="E1011" s="2">
        <f t="shared" si="120"/>
        <v>19.480229999999999</v>
      </c>
      <c r="F1011" s="2">
        <f t="shared" si="121"/>
        <v>19.562690000000003</v>
      </c>
      <c r="G1011" s="2">
        <f t="shared" si="123"/>
        <v>19.73283</v>
      </c>
      <c r="H1011" s="2">
        <f t="shared" si="119"/>
        <v>21.964674500000022</v>
      </c>
      <c r="I1011" s="2">
        <f t="array" ref="I1011">SUMPRODUCT(B995:B1014, (ROW(B995:B1014)-ROW(B995)+1)) / (20*21/2)</f>
        <v>19.765676190476189</v>
      </c>
      <c r="J1011" s="2">
        <f t="shared" si="122"/>
        <v>19.592507158472458</v>
      </c>
      <c r="K1011" s="2">
        <f t="shared" ref="K1011:K1074" si="124">$K$4*B1011+(1-$K$4)*K1010</f>
        <v>19.948486065871617</v>
      </c>
    </row>
    <row r="1012" spans="1:11" ht="13.5" x14ac:dyDescent="0.25">
      <c r="A1012" s="3">
        <v>43481</v>
      </c>
      <c r="B1012" s="2">
        <v>20.4544</v>
      </c>
      <c r="C1012" s="2">
        <f t="shared" si="117"/>
        <v>0.551400000000001</v>
      </c>
      <c r="D1012" s="2">
        <f t="shared" si="118"/>
        <v>19.759719999999998</v>
      </c>
      <c r="E1012" s="2">
        <f t="shared" si="120"/>
        <v>19.593340000000001</v>
      </c>
      <c r="F1012" s="2">
        <f t="shared" si="121"/>
        <v>19.596625000000003</v>
      </c>
      <c r="G1012" s="2">
        <f t="shared" si="123"/>
        <v>19.736599999999999</v>
      </c>
      <c r="H1012" s="2">
        <f t="shared" si="119"/>
        <v>21.959305500000024</v>
      </c>
      <c r="I1012" s="2">
        <f t="array" ref="I1012">SUMPRODUCT(B996:B1015, (ROW(B996:B1015)-ROW(B996)+1)) / (20*21/2)</f>
        <v>19.821195238095239</v>
      </c>
      <c r="J1012" s="2">
        <f t="shared" si="122"/>
        <v>19.674592190998894</v>
      </c>
      <c r="K1012" s="2">
        <f t="shared" si="124"/>
        <v>19.968325827994299</v>
      </c>
    </row>
    <row r="1013" spans="1:11" ht="13.5" x14ac:dyDescent="0.25">
      <c r="A1013" s="3">
        <v>43482</v>
      </c>
      <c r="B1013" s="2">
        <v>20.407299999999999</v>
      </c>
      <c r="C1013" s="2">
        <f t="shared" si="117"/>
        <v>-4.7100000000000364E-2</v>
      </c>
      <c r="D1013" s="2">
        <f t="shared" si="118"/>
        <v>19.976520000000001</v>
      </c>
      <c r="E1013" s="2">
        <f t="shared" si="120"/>
        <v>19.701739999999997</v>
      </c>
      <c r="F1013" s="2">
        <f t="shared" si="121"/>
        <v>19.628675000000005</v>
      </c>
      <c r="G1013" s="2">
        <f t="shared" si="123"/>
        <v>19.739427999999997</v>
      </c>
      <c r="H1013" s="2">
        <f t="shared" si="119"/>
        <v>21.951688000000019</v>
      </c>
      <c r="I1013" s="2">
        <f t="array" ref="I1013">SUMPRODUCT(B997:B1016, (ROW(B997:B1016)-ROW(B997)+1)) / (20*21/2)</f>
        <v>19.88877428571428</v>
      </c>
      <c r="J1013" s="2">
        <f t="shared" si="122"/>
        <v>19.744373887094234</v>
      </c>
      <c r="K1013" s="2">
        <f t="shared" si="124"/>
        <v>19.985540501406287</v>
      </c>
    </row>
    <row r="1014" spans="1:11" ht="13.5" x14ac:dyDescent="0.25">
      <c r="A1014" s="3">
        <v>43483</v>
      </c>
      <c r="B1014" s="2">
        <v>20.312999999999999</v>
      </c>
      <c r="C1014" s="2">
        <f t="shared" si="117"/>
        <v>-9.4300000000000495E-2</v>
      </c>
      <c r="D1014" s="2">
        <f t="shared" si="118"/>
        <v>20.17446</v>
      </c>
      <c r="E1014" s="2">
        <f t="shared" si="120"/>
        <v>19.777149999999999</v>
      </c>
      <c r="F1014" s="2">
        <f t="shared" si="121"/>
        <v>19.673449999999999</v>
      </c>
      <c r="G1014" s="2">
        <f t="shared" si="123"/>
        <v>19.741313999999999</v>
      </c>
      <c r="H1014" s="2">
        <f t="shared" si="119"/>
        <v>21.943420000000014</v>
      </c>
      <c r="I1014" s="2">
        <f t="array" ref="I1014">SUMPRODUCT(B998:B1017, (ROW(B998:B1017)-ROW(B998)+1)) / (20*21/2)</f>
        <v>19.948715714285711</v>
      </c>
      <c r="J1014" s="2">
        <f t="shared" si="122"/>
        <v>19.79852875499002</v>
      </c>
      <c r="K1014" s="2">
        <f t="shared" si="124"/>
        <v>19.998382050370747</v>
      </c>
    </row>
    <row r="1015" spans="1:11" ht="13.5" x14ac:dyDescent="0.25">
      <c r="A1015" s="3">
        <v>43486</v>
      </c>
      <c r="B1015" s="2">
        <v>20.256399999999999</v>
      </c>
      <c r="C1015" s="2">
        <f t="shared" si="117"/>
        <v>-5.659999999999954E-2</v>
      </c>
      <c r="D1015" s="2">
        <f t="shared" si="118"/>
        <v>20.266819999999999</v>
      </c>
      <c r="E1015" s="2">
        <f t="shared" si="120"/>
        <v>19.861039999999996</v>
      </c>
      <c r="F1015" s="2">
        <f t="shared" si="121"/>
        <v>19.697719999999997</v>
      </c>
      <c r="G1015" s="2">
        <f t="shared" si="123"/>
        <v>19.744895999999997</v>
      </c>
      <c r="H1015" s="2">
        <f t="shared" si="119"/>
        <v>21.932184500000016</v>
      </c>
      <c r="I1015" s="2">
        <f t="array" ref="I1015">SUMPRODUCT(B999:B1018, (ROW(B999:B1018)-ROW(B999)+1)) / (20*21/2)</f>
        <v>19.992048571428573</v>
      </c>
      <c r="J1015" s="2">
        <f t="shared" si="122"/>
        <v>19.842135540229066</v>
      </c>
      <c r="K1015" s="2">
        <f t="shared" si="124"/>
        <v>20.008500401336597</v>
      </c>
    </row>
    <row r="1016" spans="1:11" ht="13.5" x14ac:dyDescent="0.25">
      <c r="A1016" s="3">
        <v>43487</v>
      </c>
      <c r="B1016" s="2">
        <v>20.407299999999999</v>
      </c>
      <c r="C1016" s="2">
        <f t="shared" si="117"/>
        <v>0.15090000000000003</v>
      </c>
      <c r="D1016" s="2">
        <f t="shared" si="118"/>
        <v>20.36768</v>
      </c>
      <c r="E1016" s="2">
        <f t="shared" si="120"/>
        <v>19.969439999999995</v>
      </c>
      <c r="F1016" s="2">
        <f t="shared" si="121"/>
        <v>19.730715</v>
      </c>
      <c r="G1016" s="2">
        <f t="shared" si="123"/>
        <v>19.751495999999996</v>
      </c>
      <c r="H1016" s="2">
        <f t="shared" si="119"/>
        <v>21.922464000000012</v>
      </c>
      <c r="I1016" s="2">
        <f t="array" ref="I1016">SUMPRODUCT(B1000:B1019, (ROW(B1000:B1019)-ROW(B1000)+1)) / (20*21/2)</f>
        <v>20.013389523809526</v>
      </c>
      <c r="J1016" s="2">
        <f t="shared" si="122"/>
        <v>19.895960726873916</v>
      </c>
      <c r="K1016" s="2">
        <f t="shared" si="124"/>
        <v>20.024139601284183</v>
      </c>
    </row>
    <row r="1017" spans="1:11" ht="13.5" x14ac:dyDescent="0.25">
      <c r="A1017" s="3">
        <v>43488</v>
      </c>
      <c r="B1017" s="2">
        <v>20.360099999999999</v>
      </c>
      <c r="C1017" s="2">
        <f t="shared" si="117"/>
        <v>-4.7200000000000131E-2</v>
      </c>
      <c r="D1017" s="2">
        <f t="shared" si="118"/>
        <v>20.348819999999996</v>
      </c>
      <c r="E1017" s="2">
        <f t="shared" si="120"/>
        <v>20.054269999999995</v>
      </c>
      <c r="F1017" s="2">
        <f t="shared" si="121"/>
        <v>19.763704999999998</v>
      </c>
      <c r="G1017" s="2">
        <f t="shared" si="123"/>
        <v>19.759977999999997</v>
      </c>
      <c r="H1017" s="2">
        <f t="shared" si="119"/>
        <v>21.911523500000012</v>
      </c>
      <c r="I1017" s="2">
        <f t="array" ref="I1017">SUMPRODUCT(B1001:B1020, (ROW(B1001:B1020)-ROW(B1001)+1)) / (20*21/2)</f>
        <v>20.012962857142856</v>
      </c>
      <c r="J1017" s="2">
        <f t="shared" si="122"/>
        <v>19.940164467171638</v>
      </c>
      <c r="K1017" s="2">
        <f t="shared" si="124"/>
        <v>20.03731451888088</v>
      </c>
    </row>
    <row r="1018" spans="1:11" ht="13.5" x14ac:dyDescent="0.25">
      <c r="A1018" s="3">
        <v>43489</v>
      </c>
      <c r="B1018" s="2">
        <v>20.218699999999998</v>
      </c>
      <c r="C1018" s="2">
        <f t="shared" si="117"/>
        <v>-0.14140000000000086</v>
      </c>
      <c r="D1018" s="2">
        <f t="shared" si="118"/>
        <v>20.3111</v>
      </c>
      <c r="E1018" s="2">
        <f t="shared" si="120"/>
        <v>20.143809999999995</v>
      </c>
      <c r="F1018" s="2">
        <f t="shared" si="121"/>
        <v>19.80612</v>
      </c>
      <c r="G1018" s="2">
        <f t="shared" si="123"/>
        <v>19.767611999999996</v>
      </c>
      <c r="H1018" s="2">
        <f t="shared" si="119"/>
        <v>21.89786250000002</v>
      </c>
      <c r="I1018" s="2">
        <f t="array" ref="I1018">SUMPRODUCT(B1002:B1021, (ROW(B1002:B1021)-ROW(B1002)+1)) / (20*21/2)</f>
        <v>20.021068095238093</v>
      </c>
      <c r="J1018" s="2">
        <f t="shared" si="122"/>
        <v>19.966691660774337</v>
      </c>
      <c r="K1018" s="2">
        <f t="shared" si="124"/>
        <v>20.044427675003199</v>
      </c>
    </row>
    <row r="1019" spans="1:11" ht="13.5" x14ac:dyDescent="0.25">
      <c r="A1019" s="3">
        <v>43490</v>
      </c>
      <c r="B1019" s="2">
        <v>20.030200000000001</v>
      </c>
      <c r="C1019" s="2">
        <f t="shared" si="117"/>
        <v>-0.18849999999999767</v>
      </c>
      <c r="D1019" s="2">
        <f t="shared" si="118"/>
        <v>20.254539999999999</v>
      </c>
      <c r="E1019" s="2">
        <f t="shared" si="120"/>
        <v>20.214500000000001</v>
      </c>
      <c r="F1019" s="2">
        <f t="shared" si="121"/>
        <v>19.846179999999997</v>
      </c>
      <c r="G1019" s="2">
        <f t="shared" si="123"/>
        <v>19.771475999999996</v>
      </c>
      <c r="H1019" s="2">
        <f t="shared" si="119"/>
        <v>21.88612250000002</v>
      </c>
      <c r="I1019" s="2">
        <f t="array" ref="I1019">SUMPRODUCT(B1003:B1022, (ROW(B1003:B1022)-ROW(B1003)+1)) / (20*21/2)</f>
        <v>20.029128095238097</v>
      </c>
      <c r="J1019" s="2">
        <f t="shared" si="122"/>
        <v>19.972740074033926</v>
      </c>
      <c r="K1019" s="2">
        <f t="shared" si="124"/>
        <v>20.043869726963859</v>
      </c>
    </row>
    <row r="1020" spans="1:11" ht="13.5" x14ac:dyDescent="0.25">
      <c r="A1020" s="3">
        <v>43493</v>
      </c>
      <c r="B1020" s="2">
        <v>19.841699999999999</v>
      </c>
      <c r="C1020" s="2">
        <f t="shared" si="117"/>
        <v>-0.18850000000000122</v>
      </c>
      <c r="D1020" s="2">
        <f t="shared" si="118"/>
        <v>20.171600000000002</v>
      </c>
      <c r="E1020" s="2">
        <f t="shared" si="120"/>
        <v>20.21921</v>
      </c>
      <c r="F1020" s="2">
        <f t="shared" si="121"/>
        <v>19.850894999999998</v>
      </c>
      <c r="G1020" s="2">
        <f t="shared" si="123"/>
        <v>19.768647999999999</v>
      </c>
      <c r="H1020" s="2">
        <f t="shared" si="119"/>
        <v>21.87149400000002</v>
      </c>
      <c r="I1020" s="2">
        <f t="array" ref="I1020">SUMPRODUCT(B1004:B1023, (ROW(B1004:B1023)-ROW(B1004)+1)) / (20*21/2)</f>
        <v>20.034270476190475</v>
      </c>
      <c r="J1020" s="2">
        <f t="shared" si="122"/>
        <v>19.960260066983075</v>
      </c>
      <c r="K1020" s="2">
        <f t="shared" si="124"/>
        <v>20.035941502377042</v>
      </c>
    </row>
    <row r="1021" spans="1:11" ht="13.5" x14ac:dyDescent="0.25">
      <c r="A1021" s="3">
        <v>43494</v>
      </c>
      <c r="B1021" s="2">
        <v>19.936</v>
      </c>
      <c r="C1021" s="2">
        <f t="shared" si="117"/>
        <v>9.4300000000000495E-2</v>
      </c>
      <c r="D1021" s="2">
        <f t="shared" si="118"/>
        <v>20.07734</v>
      </c>
      <c r="E1021" s="2">
        <f t="shared" si="120"/>
        <v>20.222510000000003</v>
      </c>
      <c r="F1021" s="2">
        <f t="shared" si="121"/>
        <v>19.851369999999996</v>
      </c>
      <c r="G1021" s="2">
        <f t="shared" si="123"/>
        <v>19.770440000000001</v>
      </c>
      <c r="H1021" s="2">
        <f t="shared" si="119"/>
        <v>21.860110500000019</v>
      </c>
      <c r="I1021" s="2">
        <f t="array" ref="I1021">SUMPRODUCT(B1005:B1024, (ROW(B1005:B1024)-ROW(B1005)+1)) / (20*21/2)</f>
        <v>20.03155238095238</v>
      </c>
      <c r="J1021" s="2">
        <f t="shared" si="122"/>
        <v>19.95794958441326</v>
      </c>
      <c r="K1021" s="2">
        <f t="shared" si="124"/>
        <v>20.032022227774021</v>
      </c>
    </row>
    <row r="1022" spans="1:11" ht="13.5" x14ac:dyDescent="0.25">
      <c r="A1022" s="3">
        <v>43495</v>
      </c>
      <c r="B1022" s="2">
        <v>19.936</v>
      </c>
      <c r="C1022" s="2">
        <f t="shared" si="117"/>
        <v>0</v>
      </c>
      <c r="D1022" s="2">
        <f t="shared" si="118"/>
        <v>19.992520000000003</v>
      </c>
      <c r="E1022" s="2">
        <f t="shared" si="120"/>
        <v>20.170670000000001</v>
      </c>
      <c r="F1022" s="2">
        <f t="shared" si="121"/>
        <v>19.882004999999999</v>
      </c>
      <c r="G1022" s="2">
        <f t="shared" si="123"/>
        <v>19.771384000000001</v>
      </c>
      <c r="H1022" s="2">
        <f t="shared" si="119"/>
        <v>21.855482500000022</v>
      </c>
      <c r="I1022" s="2">
        <f t="array" ref="I1022">SUMPRODUCT(B1006:B1025, (ROW(B1006:B1025)-ROW(B1006)+1)) / (20*21/2)</f>
        <v>20.018761904761902</v>
      </c>
      <c r="J1022" s="2">
        <f t="shared" si="122"/>
        <v>19.955859147802474</v>
      </c>
      <c r="K1022" s="2">
        <f t="shared" si="124"/>
        <v>20.028256650214256</v>
      </c>
    </row>
    <row r="1023" spans="1:11" ht="13.5" x14ac:dyDescent="0.25">
      <c r="A1023" s="3">
        <v>43496</v>
      </c>
      <c r="B1023" s="2">
        <v>19.936</v>
      </c>
      <c r="C1023" s="2">
        <f t="shared" si="117"/>
        <v>0</v>
      </c>
      <c r="D1023" s="2">
        <f t="shared" si="118"/>
        <v>19.935980000000001</v>
      </c>
      <c r="E1023" s="2">
        <f t="shared" si="120"/>
        <v>20.123540000000002</v>
      </c>
      <c r="F1023" s="2">
        <f t="shared" si="121"/>
        <v>19.912639999999996</v>
      </c>
      <c r="G1023" s="2">
        <f t="shared" si="123"/>
        <v>19.772422000000002</v>
      </c>
      <c r="H1023" s="2">
        <f t="shared" si="119"/>
        <v>21.85340500000002</v>
      </c>
      <c r="I1023" s="2">
        <f t="array" ref="I1023">SUMPRODUCT(B1007:B1026, (ROW(B1007:B1026)-ROW(B1007)+1)) / (20*21/2)</f>
        <v>20.002823333333332</v>
      </c>
      <c r="J1023" s="2">
        <f t="shared" si="122"/>
        <v>19.953967800392714</v>
      </c>
      <c r="K1023" s="2">
        <f t="shared" si="124"/>
        <v>20.024638742362718</v>
      </c>
    </row>
    <row r="1024" spans="1:11" ht="13.5" x14ac:dyDescent="0.25">
      <c r="A1024" s="3">
        <v>43497</v>
      </c>
      <c r="B1024" s="2">
        <v>19.8841</v>
      </c>
      <c r="C1024" s="2">
        <f t="shared" si="117"/>
        <v>-5.1899999999999835E-2</v>
      </c>
      <c r="D1024" s="2">
        <f t="shared" si="118"/>
        <v>19.906759999999998</v>
      </c>
      <c r="E1024" s="2">
        <f t="shared" si="120"/>
        <v>20.080649999999999</v>
      </c>
      <c r="F1024" s="2">
        <f t="shared" si="121"/>
        <v>19.928899999999995</v>
      </c>
      <c r="G1024" s="2">
        <f t="shared" si="123"/>
        <v>19.774212000000002</v>
      </c>
      <c r="H1024" s="2">
        <f t="shared" si="119"/>
        <v>21.850352000000022</v>
      </c>
      <c r="I1024" s="2">
        <f t="array" ref="I1024">SUMPRODUCT(B1008:B1027, (ROW(B1008:B1027)-ROW(B1008)+1)) / (20*21/2)</f>
        <v>19.983812857142858</v>
      </c>
      <c r="J1024" s="2">
        <f t="shared" si="122"/>
        <v>19.947313724164836</v>
      </c>
      <c r="K1024" s="2">
        <f t="shared" si="124"/>
        <v>20.019127419132808</v>
      </c>
    </row>
    <row r="1025" spans="1:11" ht="13.5" x14ac:dyDescent="0.25">
      <c r="A1025" s="3">
        <v>43500</v>
      </c>
      <c r="B1025" s="2">
        <v>19.794599999999999</v>
      </c>
      <c r="C1025" s="2">
        <f t="shared" si="117"/>
        <v>-8.9500000000001023E-2</v>
      </c>
      <c r="D1025" s="2">
        <f t="shared" si="118"/>
        <v>19.89734</v>
      </c>
      <c r="E1025" s="2">
        <f t="shared" si="120"/>
        <v>20.034470000000002</v>
      </c>
      <c r="F1025" s="2">
        <f t="shared" si="121"/>
        <v>19.947754999999994</v>
      </c>
      <c r="G1025" s="2">
        <f t="shared" si="123"/>
        <v>19.774306000000003</v>
      </c>
      <c r="H1025" s="2">
        <f t="shared" si="119"/>
        <v>21.841952500000019</v>
      </c>
      <c r="I1025" s="2">
        <f t="array" ref="I1025">SUMPRODUCT(B1009:B1028, (ROW(B1009:B1028)-ROW(B1009)+1)) / (20*21/2)</f>
        <v>19.959082380952378</v>
      </c>
      <c r="J1025" s="2">
        <f t="shared" si="122"/>
        <v>19.932769559958661</v>
      </c>
      <c r="K1025" s="2">
        <f t="shared" si="124"/>
        <v>20.010322422304068</v>
      </c>
    </row>
    <row r="1026" spans="1:11" ht="13.5" x14ac:dyDescent="0.25">
      <c r="A1026" s="3">
        <v>43501</v>
      </c>
      <c r="B1026" s="2">
        <v>19.7804</v>
      </c>
      <c r="C1026" s="2">
        <f t="shared" si="117"/>
        <v>-1.419999999999888E-2</v>
      </c>
      <c r="D1026" s="2">
        <f t="shared" si="118"/>
        <v>19.866220000000002</v>
      </c>
      <c r="E1026" s="2">
        <f t="shared" si="120"/>
        <v>19.971780000000003</v>
      </c>
      <c r="F1026" s="2">
        <f t="shared" si="121"/>
        <v>19.97060999999999</v>
      </c>
      <c r="G1026" s="2">
        <f t="shared" si="123"/>
        <v>19.779677999999997</v>
      </c>
      <c r="H1026" s="2">
        <f t="shared" si="119"/>
        <v>21.834198000000018</v>
      </c>
      <c r="I1026" s="2">
        <f t="array" ref="I1026">SUMPRODUCT(B1010:B1029, (ROW(B1010:B1029)-ROW(B1010)+1)) / (20*21/2)</f>
        <v>19.929301428571428</v>
      </c>
      <c r="J1026" s="2">
        <f t="shared" si="122"/>
        <v>19.918258173295932</v>
      </c>
      <c r="K1026" s="2">
        <f t="shared" si="124"/>
        <v>20.001305856723516</v>
      </c>
    </row>
    <row r="1027" spans="1:11" ht="13.5" x14ac:dyDescent="0.25">
      <c r="A1027" s="3">
        <v>43502</v>
      </c>
      <c r="B1027" s="2">
        <v>19.771000000000001</v>
      </c>
      <c r="C1027" s="2">
        <f t="shared" si="117"/>
        <v>-9.3999999999994088E-3</v>
      </c>
      <c r="D1027" s="2">
        <f t="shared" si="118"/>
        <v>19.833220000000001</v>
      </c>
      <c r="E1027" s="2">
        <f t="shared" si="120"/>
        <v>19.912870000000005</v>
      </c>
      <c r="F1027" s="2">
        <f t="shared" si="121"/>
        <v>19.983569999999993</v>
      </c>
      <c r="G1027" s="2">
        <f t="shared" si="123"/>
        <v>19.793533999999998</v>
      </c>
      <c r="H1027" s="2">
        <f t="shared" si="119"/>
        <v>21.827492500000016</v>
      </c>
      <c r="I1027" s="2">
        <f t="array" ref="I1027">SUMPRODUCT(B1011:B1030, (ROW(B1011:B1030)-ROW(B1011)+1)) / (20*21/2)</f>
        <v>19.880712857142857</v>
      </c>
      <c r="J1027" s="2">
        <f t="shared" si="122"/>
        <v>19.904233585362988</v>
      </c>
      <c r="K1027" s="2">
        <f t="shared" si="124"/>
        <v>19.992274254499062</v>
      </c>
    </row>
    <row r="1028" spans="1:11" ht="13.5" x14ac:dyDescent="0.25">
      <c r="A1028" s="3">
        <v>43503</v>
      </c>
      <c r="B1028" s="2">
        <v>19.7239</v>
      </c>
      <c r="C1028" s="2">
        <f t="shared" ref="C1028:C1091" si="125">B1028-B1027</f>
        <v>-4.7100000000000364E-2</v>
      </c>
      <c r="D1028" s="2">
        <f t="shared" si="118"/>
        <v>19.790799999999997</v>
      </c>
      <c r="E1028" s="2">
        <f t="shared" si="120"/>
        <v>19.863390000000003</v>
      </c>
      <c r="F1028" s="2">
        <f t="shared" si="121"/>
        <v>20.003599999999999</v>
      </c>
      <c r="G1028" s="2">
        <f t="shared" si="123"/>
        <v>19.801545999999998</v>
      </c>
      <c r="H1028" s="2">
        <f t="shared" si="119"/>
        <v>21.819880500000014</v>
      </c>
      <c r="I1028" s="2">
        <f t="array" ref="I1028">SUMPRODUCT(B1012:B1031, (ROW(B1012:B1031)-ROW(B1012)+1)) / (20*21/2)</f>
        <v>19.804290000000002</v>
      </c>
      <c r="J1028" s="2">
        <f t="shared" si="122"/>
        <v>19.887058958185563</v>
      </c>
      <c r="K1028" s="2">
        <f t="shared" si="124"/>
        <v>19.981749773930471</v>
      </c>
    </row>
    <row r="1029" spans="1:11" ht="13.5" x14ac:dyDescent="0.25">
      <c r="A1029" s="3">
        <v>43504</v>
      </c>
      <c r="B1029" s="2">
        <v>19.690899999999999</v>
      </c>
      <c r="C1029" s="2">
        <f t="shared" si="125"/>
        <v>-3.3000000000001251E-2</v>
      </c>
      <c r="D1029" s="2">
        <f t="shared" si="118"/>
        <v>19.75216</v>
      </c>
      <c r="E1029" s="2">
        <f t="shared" si="120"/>
        <v>19.829460000000001</v>
      </c>
      <c r="F1029" s="2">
        <f t="shared" si="121"/>
        <v>20.021979999999999</v>
      </c>
      <c r="G1029" s="2">
        <f t="shared" si="123"/>
        <v>19.807013999999995</v>
      </c>
      <c r="H1029" s="2">
        <f t="shared" si="119"/>
        <v>21.814430000000012</v>
      </c>
      <c r="I1029" s="2">
        <f t="array" ref="I1029">SUMPRODUCT(B1013:B1032, (ROW(B1013:B1032)-ROW(B1013)+1)) / (20*21/2)</f>
        <v>19.697531904761906</v>
      </c>
      <c r="J1029" s="2">
        <f t="shared" si="122"/>
        <v>19.868377152644079</v>
      </c>
      <c r="K1029" s="2">
        <f t="shared" si="124"/>
        <v>19.970343900443002</v>
      </c>
    </row>
    <row r="1030" spans="1:11" ht="13.5" x14ac:dyDescent="0.25">
      <c r="A1030" s="3">
        <v>43507</v>
      </c>
      <c r="B1030" s="2">
        <v>19.511800000000001</v>
      </c>
      <c r="C1030" s="2">
        <f t="shared" si="125"/>
        <v>-0.17909999999999826</v>
      </c>
      <c r="D1030" s="2">
        <f t="shared" ref="D1030:D1093" si="126">AVERAGE(B1026:B1030)</f>
        <v>19.695600000000002</v>
      </c>
      <c r="E1030" s="2">
        <f t="shared" si="120"/>
        <v>19.796469999999999</v>
      </c>
      <c r="F1030" s="2">
        <f t="shared" si="121"/>
        <v>20.007840000000002</v>
      </c>
      <c r="G1030" s="2">
        <f t="shared" si="123"/>
        <v>19.810783999999995</v>
      </c>
      <c r="H1030" s="2">
        <f t="shared" si="119"/>
        <v>21.808866500000011</v>
      </c>
      <c r="I1030" s="2">
        <f t="array" ref="I1030">SUMPRODUCT(B1014:B1033, (ROW(B1014:B1033)-ROW(B1014)+1)) / (20*21/2)</f>
        <v>19.598404285714288</v>
      </c>
      <c r="J1030" s="2">
        <f t="shared" si="122"/>
        <v>19.834417423820831</v>
      </c>
      <c r="K1030" s="2">
        <f t="shared" si="124"/>
        <v>19.952361786700138</v>
      </c>
    </row>
    <row r="1031" spans="1:11" ht="13.5" x14ac:dyDescent="0.25">
      <c r="A1031" s="3">
        <v>43508</v>
      </c>
      <c r="B1031" s="2">
        <v>19.205400000000001</v>
      </c>
      <c r="C1031" s="2">
        <f t="shared" si="125"/>
        <v>-0.30640000000000001</v>
      </c>
      <c r="D1031" s="2">
        <f t="shared" si="126"/>
        <v>19.580599999999997</v>
      </c>
      <c r="E1031" s="2">
        <f t="shared" si="120"/>
        <v>19.723410000000001</v>
      </c>
      <c r="F1031" s="2">
        <f t="shared" si="121"/>
        <v>19.972960000000004</v>
      </c>
      <c r="G1031" s="2">
        <f t="shared" si="123"/>
        <v>19.803713999999999</v>
      </c>
      <c r="H1031" s="2">
        <f t="shared" si="119"/>
        <v>21.801995000000016</v>
      </c>
      <c r="I1031" s="2">
        <f t="array" ref="I1031">SUMPRODUCT(B1015:B1034, (ROW(B1015:B1034)-ROW(B1015)+1)) / (20*21/2)</f>
        <v>19.538101904761906</v>
      </c>
      <c r="J1031" s="2">
        <f t="shared" si="122"/>
        <v>19.774511002504561</v>
      </c>
      <c r="K1031" s="2">
        <f t="shared" si="124"/>
        <v>19.923069167613857</v>
      </c>
    </row>
    <row r="1032" spans="1:11" ht="13.5" x14ac:dyDescent="0.25">
      <c r="A1032" s="3">
        <v>43509</v>
      </c>
      <c r="B1032" s="2">
        <v>18.852</v>
      </c>
      <c r="C1032" s="2">
        <f t="shared" si="125"/>
        <v>-0.3534000000000006</v>
      </c>
      <c r="D1032" s="2">
        <f t="shared" si="126"/>
        <v>19.396800000000002</v>
      </c>
      <c r="E1032" s="2">
        <f t="shared" si="120"/>
        <v>19.615009999999998</v>
      </c>
      <c r="F1032" s="2">
        <f t="shared" si="121"/>
        <v>19.89284</v>
      </c>
      <c r="G1032" s="2">
        <f t="shared" si="123"/>
        <v>19.780149999999995</v>
      </c>
      <c r="H1032" s="2">
        <f t="shared" si="119"/>
        <v>21.794475000000013</v>
      </c>
      <c r="I1032" s="2">
        <f t="array" ref="I1032">SUMPRODUCT(B1016:B1035, (ROW(B1016:B1035)-ROW(B1016)+1)) / (20*21/2)</f>
        <v>19.482738095238094</v>
      </c>
      <c r="J1032" s="2">
        <f t="shared" si="122"/>
        <v>19.686652811789841</v>
      </c>
      <c r="K1032" s="2">
        <f t="shared" si="124"/>
        <v>19.881066455158411</v>
      </c>
    </row>
    <row r="1033" spans="1:11" ht="13.5" x14ac:dyDescent="0.25">
      <c r="A1033" s="3">
        <v>43510</v>
      </c>
      <c r="B1033" s="2">
        <v>18.852</v>
      </c>
      <c r="C1033" s="2">
        <f t="shared" si="125"/>
        <v>0</v>
      </c>
      <c r="D1033" s="2">
        <f t="shared" si="126"/>
        <v>19.222420000000003</v>
      </c>
      <c r="E1033" s="2">
        <f t="shared" si="120"/>
        <v>19.506610000000002</v>
      </c>
      <c r="F1033" s="2">
        <f t="shared" si="121"/>
        <v>19.815075</v>
      </c>
      <c r="G1033" s="2">
        <f t="shared" si="123"/>
        <v>19.751871999999999</v>
      </c>
      <c r="H1033" s="2">
        <f t="shared" si="119"/>
        <v>21.786999500000011</v>
      </c>
      <c r="I1033" s="2">
        <f t="array" ref="I1033">SUMPRODUCT(B1017:B1036, (ROW(B1017:B1036)-ROW(B1017)+1)) / (20*21/2)</f>
        <v>19.432960952380952</v>
      </c>
      <c r="J1033" s="2">
        <f t="shared" si="122"/>
        <v>19.60716206780986</v>
      </c>
      <c r="K1033" s="2">
        <f t="shared" si="124"/>
        <v>19.840710907897297</v>
      </c>
    </row>
    <row r="1034" spans="1:11" ht="13.5" x14ac:dyDescent="0.25">
      <c r="A1034" s="3">
        <v>43511</v>
      </c>
      <c r="B1034" s="2">
        <v>19.181899999999999</v>
      </c>
      <c r="C1034" s="2">
        <f t="shared" si="125"/>
        <v>0.32989999999999853</v>
      </c>
      <c r="D1034" s="2">
        <f t="shared" si="126"/>
        <v>19.120620000000002</v>
      </c>
      <c r="E1034" s="2">
        <f t="shared" si="120"/>
        <v>19.436389999999999</v>
      </c>
      <c r="F1034" s="2">
        <f t="shared" si="121"/>
        <v>19.758519999999997</v>
      </c>
      <c r="G1034" s="2">
        <f t="shared" si="123"/>
        <v>19.730288000000002</v>
      </c>
      <c r="H1034" s="2">
        <f t="shared" ref="H1034:H1097" si="127">AVERAGE(B835:B1034)</f>
        <v>21.78256050000001</v>
      </c>
      <c r="I1034" s="2">
        <f t="array" ref="I1034">SUMPRODUCT(B1018:B1037, (ROW(B1018:B1037)-ROW(B1018)+1)) / (20*21/2)</f>
        <v>19.357600000000001</v>
      </c>
      <c r="J1034" s="2">
        <f t="shared" si="122"/>
        <v>19.566660918494634</v>
      </c>
      <c r="K1034" s="2">
        <f t="shared" si="124"/>
        <v>19.81487518601897</v>
      </c>
    </row>
    <row r="1035" spans="1:11" ht="13.5" x14ac:dyDescent="0.25">
      <c r="A1035" s="3">
        <v>43514</v>
      </c>
      <c r="B1035" s="2">
        <v>19.177199999999999</v>
      </c>
      <c r="C1035" s="2">
        <f t="shared" si="125"/>
        <v>-4.6999999999997044E-3</v>
      </c>
      <c r="D1035" s="2">
        <f t="shared" si="126"/>
        <v>19.053699999999999</v>
      </c>
      <c r="E1035" s="2">
        <f t="shared" si="120"/>
        <v>19.374649999999999</v>
      </c>
      <c r="F1035" s="2">
        <f t="shared" si="121"/>
        <v>19.704559999999997</v>
      </c>
      <c r="G1035" s="2">
        <f t="shared" si="123"/>
        <v>19.708609999999997</v>
      </c>
      <c r="H1035" s="2">
        <f t="shared" si="127"/>
        <v>21.780357500000008</v>
      </c>
      <c r="I1035" s="2">
        <f t="array" ref="I1035">SUMPRODUCT(B1019:B1038, (ROW(B1019:B1038)-ROW(B1019)+1)) / (20*21/2)</f>
        <v>19.288515714285715</v>
      </c>
      <c r="J1035" s="2">
        <f t="shared" si="122"/>
        <v>19.529569402447525</v>
      </c>
      <c r="K1035" s="2">
        <f t="shared" si="124"/>
        <v>19.78986831597901</v>
      </c>
    </row>
    <row r="1036" spans="1:11" ht="13.5" x14ac:dyDescent="0.25">
      <c r="A1036" s="3">
        <v>43515</v>
      </c>
      <c r="B1036" s="2">
        <v>19.181899999999999</v>
      </c>
      <c r="C1036" s="2">
        <f t="shared" si="125"/>
        <v>4.6999999999997044E-3</v>
      </c>
      <c r="D1036" s="2">
        <f t="shared" si="126"/>
        <v>19.048999999999999</v>
      </c>
      <c r="E1036" s="2">
        <f t="shared" ref="E1036:E1099" si="128">AVERAGE(B1027:B1036)</f>
        <v>19.314800000000002</v>
      </c>
      <c r="F1036" s="2">
        <f t="shared" si="121"/>
        <v>19.64329</v>
      </c>
      <c r="G1036" s="2">
        <f t="shared" si="123"/>
        <v>19.683348000000002</v>
      </c>
      <c r="H1036" s="2">
        <f t="shared" si="127"/>
        <v>21.779095000000012</v>
      </c>
      <c r="I1036" s="2">
        <f t="array" ref="I1036">SUMPRODUCT(B1020:B1039, (ROW(B1020:B1039)-ROW(B1020)+1)) / (20*21/2)</f>
        <v>19.18200380952381</v>
      </c>
      <c r="J1036" s="2">
        <f t="shared" si="122"/>
        <v>19.496458030785856</v>
      </c>
      <c r="K1036" s="2">
        <f t="shared" si="124"/>
        <v>19.766026421234734</v>
      </c>
    </row>
    <row r="1037" spans="1:11" ht="13.5" x14ac:dyDescent="0.25">
      <c r="A1037" s="3">
        <v>43516</v>
      </c>
      <c r="B1037" s="2">
        <v>18.852</v>
      </c>
      <c r="C1037" s="2">
        <f t="shared" si="125"/>
        <v>-0.32989999999999853</v>
      </c>
      <c r="D1037" s="2">
        <f t="shared" si="126"/>
        <v>19.048999999999999</v>
      </c>
      <c r="E1037" s="2">
        <f t="shared" si="128"/>
        <v>19.222900000000003</v>
      </c>
      <c r="F1037" s="2">
        <f t="shared" si="121"/>
        <v>19.567884999999997</v>
      </c>
      <c r="G1037" s="2">
        <f t="shared" si="123"/>
        <v>19.678164000000002</v>
      </c>
      <c r="H1037" s="2">
        <f t="shared" si="127"/>
        <v>21.776496000000012</v>
      </c>
      <c r="I1037" s="2">
        <f t="array" ref="I1037">SUMPRODUCT(B1021:B1040, (ROW(B1021:B1040)-ROW(B1021)+1)) / (20*21/2)</f>
        <v>19.09681333333333</v>
      </c>
      <c r="J1037" s="2">
        <f t="shared" si="122"/>
        <v>19.435081075472915</v>
      </c>
      <c r="K1037" s="2">
        <f t="shared" si="124"/>
        <v>19.73018224785298</v>
      </c>
    </row>
    <row r="1038" spans="1:11" ht="13.5" x14ac:dyDescent="0.25">
      <c r="A1038" s="3">
        <v>43517</v>
      </c>
      <c r="B1038" s="2">
        <v>18.842500000000001</v>
      </c>
      <c r="C1038" s="2">
        <f t="shared" si="125"/>
        <v>-9.4999999999991758E-3</v>
      </c>
      <c r="D1038" s="2">
        <f t="shared" si="126"/>
        <v>19.0471</v>
      </c>
      <c r="E1038" s="2">
        <f t="shared" si="128"/>
        <v>19.13476</v>
      </c>
      <c r="F1038" s="2">
        <f t="shared" si="121"/>
        <v>19.499074999999998</v>
      </c>
      <c r="G1038" s="2">
        <f t="shared" si="123"/>
        <v>19.656012</v>
      </c>
      <c r="H1038" s="2">
        <f t="shared" si="127"/>
        <v>21.770964000000006</v>
      </c>
      <c r="I1038" s="2">
        <f t="array" ref="I1038">SUMPRODUCT(B1022:B1041, (ROW(B1022:B1041)-ROW(B1022)+1)) / (20*21/2)</f>
        <v>19.004440000000002</v>
      </c>
      <c r="J1038" s="2">
        <f t="shared" si="122"/>
        <v>19.378644782570735</v>
      </c>
      <c r="K1038" s="2">
        <f t="shared" si="124"/>
        <v>19.695371179309724</v>
      </c>
    </row>
    <row r="1039" spans="1:11" ht="13.5" x14ac:dyDescent="0.25">
      <c r="A1039" s="3">
        <v>43518</v>
      </c>
      <c r="B1039" s="2">
        <v>18.380700000000001</v>
      </c>
      <c r="C1039" s="2">
        <f t="shared" si="125"/>
        <v>-0.46180000000000021</v>
      </c>
      <c r="D1039" s="2">
        <f t="shared" si="126"/>
        <v>18.886860000000002</v>
      </c>
      <c r="E1039" s="2">
        <f t="shared" si="128"/>
        <v>19.003740000000001</v>
      </c>
      <c r="F1039" s="2">
        <f t="shared" si="121"/>
        <v>19.416599999999995</v>
      </c>
      <c r="G1039" s="2">
        <f t="shared" si="123"/>
        <v>19.627734000000004</v>
      </c>
      <c r="H1039" s="2">
        <f t="shared" si="127"/>
        <v>21.762653000000011</v>
      </c>
      <c r="I1039" s="2">
        <f t="array" ref="I1039">SUMPRODUCT(B1023:B1042, (ROW(B1023:B1042)-ROW(B1023)+1)) / (20*21/2)</f>
        <v>18.897025238095239</v>
      </c>
      <c r="J1039" s="2">
        <f t="shared" si="122"/>
        <v>19.283602422325902</v>
      </c>
      <c r="K1039" s="2">
        <f t="shared" si="124"/>
        <v>19.643815446787773</v>
      </c>
    </row>
    <row r="1040" spans="1:11" ht="13.5" x14ac:dyDescent="0.25">
      <c r="A1040" s="3">
        <v>43521</v>
      </c>
      <c r="B1040" s="2">
        <v>18.522099999999998</v>
      </c>
      <c r="C1040" s="2">
        <f t="shared" si="125"/>
        <v>0.14139999999999731</v>
      </c>
      <c r="D1040" s="2">
        <f t="shared" si="126"/>
        <v>18.755839999999999</v>
      </c>
      <c r="E1040" s="2">
        <f t="shared" si="128"/>
        <v>18.904769999999999</v>
      </c>
      <c r="F1040" s="2">
        <f t="shared" si="121"/>
        <v>19.350619999999999</v>
      </c>
      <c r="G1040" s="2">
        <f t="shared" si="123"/>
        <v>19.602284000000001</v>
      </c>
      <c r="H1040" s="2">
        <f t="shared" si="127"/>
        <v>21.755049000000014</v>
      </c>
      <c r="I1040" s="2">
        <f t="array" ref="I1040">SUMPRODUCT(B1024:B1043, (ROW(B1024:B1043)-ROW(B1024)+1)) / (20*21/2)</f>
        <v>18.784224761904767</v>
      </c>
      <c r="J1040" s="2">
        <f t="shared" si="122"/>
        <v>19.211078382104386</v>
      </c>
      <c r="K1040" s="2">
        <f t="shared" si="124"/>
        <v>19.599826605737274</v>
      </c>
    </row>
    <row r="1041" spans="1:11" ht="13.5" x14ac:dyDescent="0.25">
      <c r="A1041" s="3">
        <v>43522</v>
      </c>
      <c r="B1041" s="2">
        <v>18.380700000000001</v>
      </c>
      <c r="C1041" s="2">
        <f t="shared" si="125"/>
        <v>-0.14139999999999731</v>
      </c>
      <c r="D1041" s="2">
        <f t="shared" si="126"/>
        <v>18.595600000000001</v>
      </c>
      <c r="E1041" s="2">
        <f t="shared" si="128"/>
        <v>18.822299999999998</v>
      </c>
      <c r="F1041" s="2">
        <f t="shared" si="121"/>
        <v>19.272855</v>
      </c>
      <c r="G1041" s="2">
        <f t="shared" si="123"/>
        <v>19.578720000000004</v>
      </c>
      <c r="H1041" s="2">
        <f t="shared" si="127"/>
        <v>21.746737000000007</v>
      </c>
      <c r="I1041" s="2">
        <f t="array" ref="I1041">SUMPRODUCT(B1025:B1044, (ROW(B1025:B1044)-ROW(B1025)+1)) / (20*21/2)</f>
        <v>18.730477142857143</v>
      </c>
      <c r="J1041" s="2">
        <f t="shared" si="122"/>
        <v>19.131994726665873</v>
      </c>
      <c r="K1041" s="2">
        <f t="shared" si="124"/>
        <v>19.552017719237774</v>
      </c>
    </row>
    <row r="1042" spans="1:11" ht="13.5" x14ac:dyDescent="0.25">
      <c r="A1042" s="3">
        <v>43523</v>
      </c>
      <c r="B1042" s="2">
        <v>18.145</v>
      </c>
      <c r="C1042" s="2">
        <f t="shared" si="125"/>
        <v>-0.23570000000000135</v>
      </c>
      <c r="D1042" s="2">
        <f t="shared" si="126"/>
        <v>18.4542</v>
      </c>
      <c r="E1042" s="2">
        <f t="shared" si="128"/>
        <v>18.7516</v>
      </c>
      <c r="F1042" s="2">
        <f t="shared" si="121"/>
        <v>19.183304999999997</v>
      </c>
      <c r="G1042" s="2">
        <f t="shared" si="123"/>
        <v>19.546106000000002</v>
      </c>
      <c r="H1042" s="2">
        <f t="shared" si="127"/>
        <v>21.734442000000012</v>
      </c>
      <c r="I1042" s="2">
        <f t="array" ref="I1042">SUMPRODUCT(B1026:B1045, (ROW(B1026:B1045)-ROW(B1026)+1)) / (20*21/2)</f>
        <v>18.683215238095237</v>
      </c>
      <c r="J1042" s="2">
        <f t="shared" si="122"/>
        <v>19.037995228888171</v>
      </c>
      <c r="K1042" s="2">
        <f t="shared" si="124"/>
        <v>19.496840553777471</v>
      </c>
    </row>
    <row r="1043" spans="1:11" ht="13.5" x14ac:dyDescent="0.25">
      <c r="A1043" s="3">
        <v>43524</v>
      </c>
      <c r="B1043" s="2">
        <v>17.998899999999999</v>
      </c>
      <c r="C1043" s="2">
        <f t="shared" si="125"/>
        <v>-0.14610000000000056</v>
      </c>
      <c r="D1043" s="2">
        <f t="shared" si="126"/>
        <v>18.28548</v>
      </c>
      <c r="E1043" s="2">
        <f t="shared" si="128"/>
        <v>18.66629</v>
      </c>
      <c r="F1043" s="2">
        <f t="shared" si="121"/>
        <v>19.086449999999999</v>
      </c>
      <c r="G1043" s="2">
        <f t="shared" si="123"/>
        <v>19.510758000000003</v>
      </c>
      <c r="H1043" s="2">
        <f t="shared" si="127"/>
        <v>21.719394000000008</v>
      </c>
      <c r="I1043" s="2">
        <f t="array" ref="I1043">SUMPRODUCT(B1027:B1046, (ROW(B1027:B1046)-ROW(B1027)+1)) / (20*21/2)</f>
        <v>18.62854619047619</v>
      </c>
      <c r="J1043" s="2">
        <f t="shared" si="122"/>
        <v>18.939033778517871</v>
      </c>
      <c r="K1043" s="2">
        <f t="shared" si="124"/>
        <v>19.438097786962668</v>
      </c>
    </row>
    <row r="1044" spans="1:11" ht="13.5" x14ac:dyDescent="0.25">
      <c r="A1044" s="3">
        <v>43525</v>
      </c>
      <c r="B1044" s="2">
        <v>18.522099999999998</v>
      </c>
      <c r="C1044" s="2">
        <f t="shared" si="125"/>
        <v>0.52319999999999922</v>
      </c>
      <c r="D1044" s="2">
        <f t="shared" si="126"/>
        <v>18.313759999999995</v>
      </c>
      <c r="E1044" s="2">
        <f t="shared" si="128"/>
        <v>18.60031</v>
      </c>
      <c r="F1044" s="2">
        <f t="shared" ref="F1044:F1107" si="129">AVERAGE(B1025:B1044)</f>
        <v>19.018350000000002</v>
      </c>
      <c r="G1044" s="2">
        <f t="shared" si="123"/>
        <v>19.492850000000004</v>
      </c>
      <c r="H1044" s="2">
        <f t="shared" si="127"/>
        <v>21.706272500000015</v>
      </c>
      <c r="I1044" s="2">
        <f t="array" ref="I1044">SUMPRODUCT(B1028:B1047, (ROW(B1028:B1047)-ROW(B1028)+1)) / (20*21/2)</f>
        <v>18.553609047619048</v>
      </c>
      <c r="J1044" s="2">
        <f t="shared" si="122"/>
        <v>18.899325799611407</v>
      </c>
      <c r="K1044" s="2">
        <f t="shared" si="124"/>
        <v>19.402176305120996</v>
      </c>
    </row>
    <row r="1045" spans="1:11" ht="13.5" x14ac:dyDescent="0.25">
      <c r="A1045" s="3">
        <v>43528</v>
      </c>
      <c r="B1045" s="2">
        <v>18.522099999999998</v>
      </c>
      <c r="C1045" s="2">
        <f t="shared" si="125"/>
        <v>0</v>
      </c>
      <c r="D1045" s="2">
        <f t="shared" si="126"/>
        <v>18.313759999999998</v>
      </c>
      <c r="E1045" s="2">
        <f t="shared" si="128"/>
        <v>18.534799999999997</v>
      </c>
      <c r="F1045" s="2">
        <f t="shared" si="129"/>
        <v>18.954725000000003</v>
      </c>
      <c r="G1045" s="2">
        <f t="shared" si="123"/>
        <v>19.467872</v>
      </c>
      <c r="H1045" s="2">
        <f t="shared" si="127"/>
        <v>21.691082000000016</v>
      </c>
      <c r="I1045" s="2">
        <f t="array" ref="I1045">SUMPRODUCT(B1029:B1048, (ROW(B1029:B1048)-ROW(B1029)+1)) / (20*21/2)</f>
        <v>18.477210476190475</v>
      </c>
      <c r="J1045" s="2">
        <f t="shared" ref="J1045:J1108" si="130">$J$4*B1045+J1044*(1-$J$4)</f>
        <v>18.863399532981749</v>
      </c>
      <c r="K1045" s="2">
        <f t="shared" si="124"/>
        <v>19.367663508841744</v>
      </c>
    </row>
    <row r="1046" spans="1:11" ht="13.5" x14ac:dyDescent="0.25">
      <c r="A1046" s="3">
        <v>43529</v>
      </c>
      <c r="B1046" s="2">
        <v>18.380700000000001</v>
      </c>
      <c r="C1046" s="2">
        <f t="shared" si="125"/>
        <v>-0.14139999999999731</v>
      </c>
      <c r="D1046" s="2">
        <f t="shared" si="126"/>
        <v>18.313759999999998</v>
      </c>
      <c r="E1046" s="2">
        <f t="shared" si="128"/>
        <v>18.45468</v>
      </c>
      <c r="F1046" s="2">
        <f t="shared" si="129"/>
        <v>18.884740000000001</v>
      </c>
      <c r="G1046" s="2">
        <f t="shared" si="123"/>
        <v>19.440538</v>
      </c>
      <c r="H1046" s="2">
        <f t="shared" si="127"/>
        <v>21.675644500000011</v>
      </c>
      <c r="I1046" s="2">
        <f t="array" ref="I1046">SUMPRODUCT(B1030:B1049, (ROW(B1030:B1049)-ROW(B1030)+1)) / (20*21/2)</f>
        <v>18.398254761904759</v>
      </c>
      <c r="J1046" s="2">
        <f t="shared" si="130"/>
        <v>18.817428148888251</v>
      </c>
      <c r="K1046" s="2">
        <f t="shared" si="124"/>
        <v>19.328959057514616</v>
      </c>
    </row>
    <row r="1047" spans="1:11" ht="13.5" x14ac:dyDescent="0.25">
      <c r="A1047" s="3">
        <v>43530</v>
      </c>
      <c r="B1047" s="2">
        <v>18.097899999999999</v>
      </c>
      <c r="C1047" s="2">
        <f t="shared" si="125"/>
        <v>-0.28280000000000172</v>
      </c>
      <c r="D1047" s="2">
        <f t="shared" si="126"/>
        <v>18.30434</v>
      </c>
      <c r="E1047" s="2">
        <f t="shared" si="128"/>
        <v>18.379269999999998</v>
      </c>
      <c r="F1047" s="2">
        <f t="shared" si="129"/>
        <v>18.801085</v>
      </c>
      <c r="G1047" s="2">
        <f t="shared" si="123"/>
        <v>19.40849</v>
      </c>
      <c r="H1047" s="2">
        <f t="shared" si="127"/>
        <v>21.658908000000011</v>
      </c>
      <c r="I1047" s="2">
        <f t="array" ref="I1047">SUMPRODUCT(B1031:B1050, (ROW(B1031:B1050)-ROW(B1031)+1)) / (20*21/2)</f>
        <v>18.274932857142854</v>
      </c>
      <c r="J1047" s="2">
        <f t="shared" si="130"/>
        <v>18.748901658517944</v>
      </c>
      <c r="K1047" s="2">
        <f t="shared" si="124"/>
        <v>19.280682231729731</v>
      </c>
    </row>
    <row r="1048" spans="1:11" ht="13.5" x14ac:dyDescent="0.25">
      <c r="A1048" s="3">
        <v>43531</v>
      </c>
      <c r="B1048" s="2">
        <v>17.998899999999999</v>
      </c>
      <c r="C1048" s="2">
        <f t="shared" si="125"/>
        <v>-9.9000000000000199E-2</v>
      </c>
      <c r="D1048" s="2">
        <f t="shared" si="126"/>
        <v>18.304339999999996</v>
      </c>
      <c r="E1048" s="2">
        <f t="shared" si="128"/>
        <v>18.294909999999998</v>
      </c>
      <c r="F1048" s="2">
        <f t="shared" si="129"/>
        <v>18.714835000000001</v>
      </c>
      <c r="G1048" s="2">
        <f t="shared" si="123"/>
        <v>19.381060000000002</v>
      </c>
      <c r="H1048" s="2">
        <f t="shared" si="127"/>
        <v>21.642067000000008</v>
      </c>
      <c r="I1048" s="2">
        <f t="array" ref="I1048">SUMPRODUCT(B1032:B1051, (ROW(B1032:B1051)-ROW(B1032)+1)) / (20*21/2)</f>
        <v>18.080306666666665</v>
      </c>
      <c r="J1048" s="2">
        <f t="shared" si="130"/>
        <v>18.677472929135284</v>
      </c>
      <c r="K1048" s="2">
        <f t="shared" si="124"/>
        <v>19.230416261857979</v>
      </c>
    </row>
    <row r="1049" spans="1:11" ht="13.5" x14ac:dyDescent="0.25">
      <c r="A1049" s="3">
        <v>43532</v>
      </c>
      <c r="B1049" s="2">
        <v>17.8858</v>
      </c>
      <c r="C1049" s="2">
        <f t="shared" si="125"/>
        <v>-0.11309999999999931</v>
      </c>
      <c r="D1049" s="2">
        <f t="shared" si="126"/>
        <v>18.177079999999997</v>
      </c>
      <c r="E1049" s="2">
        <f t="shared" si="128"/>
        <v>18.245419999999996</v>
      </c>
      <c r="F1049" s="2">
        <f t="shared" si="129"/>
        <v>18.624580000000002</v>
      </c>
      <c r="G1049" s="2">
        <f t="shared" si="123"/>
        <v>19.354196000000002</v>
      </c>
      <c r="H1049" s="2">
        <f t="shared" si="127"/>
        <v>21.624844500000009</v>
      </c>
      <c r="I1049" s="2">
        <f t="array" ref="I1049">SUMPRODUCT(B1033:B1052, (ROW(B1033:B1052)-ROW(B1033)+1)) / (20*21/2)</f>
        <v>17.804887619047619</v>
      </c>
      <c r="J1049" s="2">
        <f t="shared" si="130"/>
        <v>18.602075507312875</v>
      </c>
      <c r="K1049" s="2">
        <f t="shared" si="124"/>
        <v>19.177686212373352</v>
      </c>
    </row>
    <row r="1050" spans="1:11" ht="13.5" x14ac:dyDescent="0.25">
      <c r="A1050" s="3">
        <v>43535</v>
      </c>
      <c r="B1050" s="2">
        <v>17.329699999999999</v>
      </c>
      <c r="C1050" s="2">
        <f t="shared" si="125"/>
        <v>-0.5561000000000007</v>
      </c>
      <c r="D1050" s="2">
        <f t="shared" si="126"/>
        <v>17.938600000000001</v>
      </c>
      <c r="E1050" s="2">
        <f t="shared" si="128"/>
        <v>18.126179999999998</v>
      </c>
      <c r="F1050" s="2">
        <f t="shared" si="129"/>
        <v>18.515475000000002</v>
      </c>
      <c r="G1050" s="2">
        <f t="shared" si="123"/>
        <v>19.305842000000002</v>
      </c>
      <c r="H1050" s="2">
        <f t="shared" si="127"/>
        <v>21.605048500000013</v>
      </c>
      <c r="I1050" s="2">
        <f t="array" ref="I1050">SUMPRODUCT(B1034:B1053, (ROW(B1034:B1053)-ROW(B1034)+1)) / (20*21/2)</f>
        <v>17.545492857142854</v>
      </c>
      <c r="J1050" s="2">
        <f t="shared" si="130"/>
        <v>18.480896887568793</v>
      </c>
      <c r="K1050" s="2">
        <f t="shared" si="124"/>
        <v>19.105216164829301</v>
      </c>
    </row>
    <row r="1051" spans="1:11" ht="13.5" x14ac:dyDescent="0.25">
      <c r="A1051" s="3">
        <v>43536</v>
      </c>
      <c r="B1051" s="2">
        <v>16.471900000000002</v>
      </c>
      <c r="C1051" s="2">
        <f t="shared" si="125"/>
        <v>-0.85779999999999745</v>
      </c>
      <c r="D1051" s="2">
        <f t="shared" si="126"/>
        <v>17.556840000000001</v>
      </c>
      <c r="E1051" s="2">
        <f t="shared" si="128"/>
        <v>17.935299999999998</v>
      </c>
      <c r="F1051" s="2">
        <f t="shared" si="129"/>
        <v>18.378799999999998</v>
      </c>
      <c r="G1051" s="2">
        <f t="shared" si="123"/>
        <v>19.236750000000001</v>
      </c>
      <c r="H1051" s="2">
        <f t="shared" si="127"/>
        <v>21.579331500000009</v>
      </c>
      <c r="I1051" s="2">
        <f t="array" ref="I1051">SUMPRODUCT(B1035:B1054, (ROW(B1035:B1054)-ROW(B1035)+1)) / (20*21/2)</f>
        <v>17.212350952380952</v>
      </c>
      <c r="J1051" s="2">
        <f t="shared" si="130"/>
        <v>18.28956385065748</v>
      </c>
      <c r="K1051" s="2">
        <f t="shared" si="124"/>
        <v>19.001948864247762</v>
      </c>
    </row>
    <row r="1052" spans="1:11" ht="13.5" x14ac:dyDescent="0.25">
      <c r="A1052" s="3">
        <v>43537</v>
      </c>
      <c r="B1052" s="2">
        <v>15.4869</v>
      </c>
      <c r="C1052" s="2">
        <f t="shared" si="125"/>
        <v>-0.98500000000000121</v>
      </c>
      <c r="D1052" s="2">
        <f t="shared" si="126"/>
        <v>17.034640000000003</v>
      </c>
      <c r="E1052" s="2">
        <f t="shared" si="128"/>
        <v>17.66949</v>
      </c>
      <c r="F1052" s="2">
        <f t="shared" si="129"/>
        <v>18.210545</v>
      </c>
      <c r="G1052" s="2">
        <f t="shared" si="123"/>
        <v>19.160022000000005</v>
      </c>
      <c r="H1052" s="2">
        <f t="shared" si="127"/>
        <v>21.548275500000003</v>
      </c>
      <c r="I1052" s="2">
        <f t="array" ref="I1052">SUMPRODUCT(B1036:B1055, (ROW(B1036:B1055)-ROW(B1036)+1)) / (20*21/2)</f>
        <v>16.945730952380952</v>
      </c>
      <c r="J1052" s="2">
        <f t="shared" si="130"/>
        <v>18.022643483928196</v>
      </c>
      <c r="K1052" s="2">
        <f t="shared" si="124"/>
        <v>18.864103810747849</v>
      </c>
    </row>
    <row r="1053" spans="1:11" ht="13.5" x14ac:dyDescent="0.25">
      <c r="A1053" s="3">
        <v>43538</v>
      </c>
      <c r="B1053" s="2">
        <v>15.4869</v>
      </c>
      <c r="C1053" s="2">
        <f t="shared" si="125"/>
        <v>0</v>
      </c>
      <c r="D1053" s="2">
        <f t="shared" si="126"/>
        <v>16.532240000000002</v>
      </c>
      <c r="E1053" s="2">
        <f t="shared" si="128"/>
        <v>17.418289999999995</v>
      </c>
      <c r="F1053" s="2">
        <f t="shared" si="129"/>
        <v>18.042290000000001</v>
      </c>
      <c r="G1053" s="2">
        <f t="shared" si="123"/>
        <v>19.083294000000006</v>
      </c>
      <c r="H1053" s="2">
        <f t="shared" si="127"/>
        <v>21.515381000000005</v>
      </c>
      <c r="I1053" s="2">
        <f t="array" ref="I1053">SUMPRODUCT(B1037:B1056, (ROW(B1037:B1056)-ROW(B1037)+1)) / (20*21/2)</f>
        <v>16.755055238095238</v>
      </c>
      <c r="J1053" s="2">
        <f t="shared" si="130"/>
        <v>17.781144104506463</v>
      </c>
      <c r="K1053" s="2">
        <f t="shared" si="124"/>
        <v>18.731664445620485</v>
      </c>
    </row>
    <row r="1054" spans="1:11" ht="13.5" x14ac:dyDescent="0.25">
      <c r="A1054" s="3">
        <v>43539</v>
      </c>
      <c r="B1054" s="2">
        <v>14.5443</v>
      </c>
      <c r="C1054" s="2">
        <f t="shared" si="125"/>
        <v>-0.94260000000000055</v>
      </c>
      <c r="D1054" s="2">
        <f t="shared" si="126"/>
        <v>15.863940000000003</v>
      </c>
      <c r="E1054" s="2">
        <f t="shared" si="128"/>
        <v>17.020509999999998</v>
      </c>
      <c r="F1054" s="2">
        <f t="shared" si="129"/>
        <v>17.810410000000001</v>
      </c>
      <c r="G1054" s="2">
        <f t="shared" si="123"/>
        <v>18.983002000000006</v>
      </c>
      <c r="H1054" s="2">
        <f t="shared" si="127"/>
        <v>21.478922500000007</v>
      </c>
      <c r="I1054" s="2">
        <f t="array" ref="I1054">SUMPRODUCT(B1038:B1057, (ROW(B1038:B1057)-ROW(B1038)+1)) / (20*21/2)</f>
        <v>16.572007619047618</v>
      </c>
      <c r="J1054" s="2">
        <f t="shared" si="130"/>
        <v>17.47287323741061</v>
      </c>
      <c r="K1054" s="2">
        <f t="shared" si="124"/>
        <v>18.567454075203994</v>
      </c>
    </row>
    <row r="1055" spans="1:11" ht="13.5" x14ac:dyDescent="0.25">
      <c r="A1055" s="3">
        <v>43542</v>
      </c>
      <c r="B1055" s="2">
        <v>15.010899999999999</v>
      </c>
      <c r="C1055" s="2">
        <f t="shared" si="125"/>
        <v>0.46659999999999968</v>
      </c>
      <c r="D1055" s="2">
        <f t="shared" si="126"/>
        <v>15.400180000000001</v>
      </c>
      <c r="E1055" s="2">
        <f t="shared" si="128"/>
        <v>16.66939</v>
      </c>
      <c r="F1055" s="2">
        <f t="shared" si="129"/>
        <v>17.602094999999998</v>
      </c>
      <c r="G1055" s="2">
        <f t="shared" si="123"/>
        <v>18.894870000000004</v>
      </c>
      <c r="H1055" s="2">
        <f t="shared" si="127"/>
        <v>21.441218500000009</v>
      </c>
      <c r="I1055" s="2">
        <f t="array" ref="I1055">SUMPRODUCT(B1039:B1058, (ROW(B1039:B1058)-ROW(B1039)+1)) / (20*21/2)</f>
        <v>16.476288571428572</v>
      </c>
      <c r="J1055" s="2">
        <f t="shared" si="130"/>
        <v>17.238399595752458</v>
      </c>
      <c r="K1055" s="2">
        <f t="shared" si="124"/>
        <v>18.427981366372464</v>
      </c>
    </row>
    <row r="1056" spans="1:11" ht="13.5" x14ac:dyDescent="0.25">
      <c r="A1056" s="3">
        <v>43543</v>
      </c>
      <c r="B1056" s="2">
        <v>15.6</v>
      </c>
      <c r="C1056" s="2">
        <f t="shared" si="125"/>
        <v>0.58910000000000018</v>
      </c>
      <c r="D1056" s="2">
        <f t="shared" si="126"/>
        <v>15.225800000000001</v>
      </c>
      <c r="E1056" s="2">
        <f t="shared" si="128"/>
        <v>16.39132</v>
      </c>
      <c r="F1056" s="2">
        <f t="shared" si="129"/>
        <v>17.422999999999998</v>
      </c>
      <c r="G1056" s="2">
        <f t="shared" si="123"/>
        <v>18.820404000000003</v>
      </c>
      <c r="H1056" s="2">
        <f t="shared" si="127"/>
        <v>21.403750000000009</v>
      </c>
      <c r="I1056" s="2">
        <f t="array" ref="I1056">SUMPRODUCT(B1040:B1059, (ROW(B1040:B1059)-ROW(B1040)+1)) / (20*21/2)</f>
        <v>16.48627476190476</v>
      </c>
      <c r="J1056" s="2">
        <f t="shared" si="130"/>
        <v>17.08236153901413</v>
      </c>
      <c r="K1056" s="2">
        <f t="shared" si="124"/>
        <v>18.317080136318644</v>
      </c>
    </row>
    <row r="1057" spans="1:11" ht="13.5" x14ac:dyDescent="0.25">
      <c r="A1057" s="3">
        <v>43545</v>
      </c>
      <c r="B1057" s="2">
        <v>15.500999999999999</v>
      </c>
      <c r="C1057" s="2">
        <f t="shared" si="125"/>
        <v>-9.9000000000000199E-2</v>
      </c>
      <c r="D1057" s="2">
        <f t="shared" si="126"/>
        <v>15.228620000000001</v>
      </c>
      <c r="E1057" s="2">
        <f t="shared" si="128"/>
        <v>16.131630000000001</v>
      </c>
      <c r="F1057" s="2">
        <f t="shared" si="129"/>
        <v>17.25545</v>
      </c>
      <c r="G1057" s="2">
        <f t="shared" si="123"/>
        <v>18.740188000000003</v>
      </c>
      <c r="H1057" s="2">
        <f t="shared" si="127"/>
        <v>21.365786500000013</v>
      </c>
      <c r="I1057" s="2">
        <f t="array" ref="I1057">SUMPRODUCT(B1041:B1060, (ROW(B1041:B1060)-ROW(B1041)+1)) / (20*21/2)</f>
        <v>16.521489523809521</v>
      </c>
      <c r="J1057" s="2">
        <f t="shared" si="130"/>
        <v>16.931755678155643</v>
      </c>
      <c r="K1057" s="2">
        <f t="shared" si="124"/>
        <v>18.206645621168892</v>
      </c>
    </row>
    <row r="1058" spans="1:11" ht="13.5" x14ac:dyDescent="0.25">
      <c r="A1058" s="3">
        <v>43546</v>
      </c>
      <c r="B1058" s="2">
        <v>16.250399999999999</v>
      </c>
      <c r="C1058" s="2">
        <f t="shared" si="125"/>
        <v>0.74939999999999962</v>
      </c>
      <c r="D1058" s="2">
        <f t="shared" si="126"/>
        <v>15.381319999999999</v>
      </c>
      <c r="E1058" s="2">
        <f t="shared" si="128"/>
        <v>15.956779999999998</v>
      </c>
      <c r="F1058" s="2">
        <f t="shared" si="129"/>
        <v>17.125845000000002</v>
      </c>
      <c r="G1058" s="2">
        <f t="shared" si="123"/>
        <v>18.678730000000002</v>
      </c>
      <c r="H1058" s="2">
        <f t="shared" si="127"/>
        <v>21.331570000000013</v>
      </c>
      <c r="I1058" s="2">
        <f t="array" ref="I1058">SUMPRODUCT(B1042:B1061, (ROW(B1042:B1061)-ROW(B1042)+1)) / (20*21/2)</f>
        <v>16.555132857142858</v>
      </c>
      <c r="J1058" s="2">
        <f t="shared" si="130"/>
        <v>16.866864661188441</v>
      </c>
      <c r="K1058" s="2">
        <f t="shared" si="124"/>
        <v>18.129930106613248</v>
      </c>
    </row>
    <row r="1059" spans="1:11" ht="13.5" x14ac:dyDescent="0.25">
      <c r="A1059" s="3">
        <v>43549</v>
      </c>
      <c r="B1059" s="2">
        <v>17.230699999999999</v>
      </c>
      <c r="C1059" s="2">
        <f t="shared" si="125"/>
        <v>0.98029999999999973</v>
      </c>
      <c r="D1059" s="2">
        <f t="shared" si="126"/>
        <v>15.918599999999998</v>
      </c>
      <c r="E1059" s="2">
        <f t="shared" si="128"/>
        <v>15.891270000000002</v>
      </c>
      <c r="F1059" s="2">
        <f t="shared" si="129"/>
        <v>17.068345000000001</v>
      </c>
      <c r="G1059" s="2">
        <f t="shared" si="123"/>
        <v>18.636878000000003</v>
      </c>
      <c r="H1059" s="2">
        <f t="shared" si="127"/>
        <v>21.301548500000013</v>
      </c>
      <c r="I1059" s="2">
        <f t="array" ref="I1059">SUMPRODUCT(B1043:B1062, (ROW(B1043:B1062)-ROW(B1043)+1)) / (20*21/2)</f>
        <v>16.546468095238094</v>
      </c>
      <c r="J1059" s="2">
        <f t="shared" si="130"/>
        <v>16.901515645837161</v>
      </c>
      <c r="K1059" s="2">
        <f t="shared" si="124"/>
        <v>18.094666180863712</v>
      </c>
    </row>
    <row r="1060" spans="1:11" ht="13.5" x14ac:dyDescent="0.25">
      <c r="A1060" s="3">
        <v>43550</v>
      </c>
      <c r="B1060" s="2">
        <v>17.438099999999999</v>
      </c>
      <c r="C1060" s="2">
        <f t="shared" si="125"/>
        <v>0.20739999999999981</v>
      </c>
      <c r="D1060" s="2">
        <f t="shared" si="126"/>
        <v>16.404039999999998</v>
      </c>
      <c r="E1060" s="2">
        <f t="shared" si="128"/>
        <v>15.902109999999999</v>
      </c>
      <c r="F1060" s="2">
        <f t="shared" si="129"/>
        <v>17.014145000000003</v>
      </c>
      <c r="G1060" s="2">
        <f t="shared" si="123"/>
        <v>18.589748000000004</v>
      </c>
      <c r="H1060" s="2">
        <f t="shared" si="127"/>
        <v>21.273035000000014</v>
      </c>
      <c r="I1060" s="2">
        <f t="array" ref="I1060">SUMPRODUCT(B1044:B1063, (ROW(B1044:B1063)-ROW(B1044)+1)) / (20*21/2)</f>
        <v>16.471596190476191</v>
      </c>
      <c r="J1060" s="2">
        <f t="shared" si="130"/>
        <v>16.952618917662193</v>
      </c>
      <c r="K1060" s="2">
        <f t="shared" si="124"/>
        <v>18.068918487496511</v>
      </c>
    </row>
    <row r="1061" spans="1:11" ht="13.5" x14ac:dyDescent="0.25">
      <c r="A1061" s="3">
        <v>43551</v>
      </c>
      <c r="B1061" s="2">
        <v>17.3674</v>
      </c>
      <c r="C1061" s="2">
        <f t="shared" si="125"/>
        <v>-7.0699999999998653E-2</v>
      </c>
      <c r="D1061" s="2">
        <f t="shared" si="126"/>
        <v>16.75752</v>
      </c>
      <c r="E1061" s="2">
        <f t="shared" si="128"/>
        <v>15.991660000000001</v>
      </c>
      <c r="F1061" s="2">
        <f t="shared" si="129"/>
        <v>16.963479999999997</v>
      </c>
      <c r="G1061" s="2">
        <f t="shared" si="123"/>
        <v>18.539036000000003</v>
      </c>
      <c r="H1061" s="2">
        <f t="shared" si="127"/>
        <v>21.243932500000017</v>
      </c>
      <c r="I1061" s="2">
        <f t="array" ref="I1061">SUMPRODUCT(B1045:B1064, (ROW(B1045:B1064)-ROW(B1045)+1)) / (20*21/2)</f>
        <v>16.397177619047618</v>
      </c>
      <c r="J1061" s="2">
        <f t="shared" si="130"/>
        <v>16.992121877884841</v>
      </c>
      <c r="K1061" s="2">
        <f t="shared" si="124"/>
        <v>18.041407958575078</v>
      </c>
    </row>
    <row r="1062" spans="1:11" ht="13.5" x14ac:dyDescent="0.25">
      <c r="A1062" s="3">
        <v>43552</v>
      </c>
      <c r="B1062" s="2">
        <v>16.872499999999999</v>
      </c>
      <c r="C1062" s="2">
        <f t="shared" si="125"/>
        <v>-0.49490000000000123</v>
      </c>
      <c r="D1062" s="2">
        <f t="shared" si="126"/>
        <v>17.03182</v>
      </c>
      <c r="E1062" s="2">
        <f t="shared" si="128"/>
        <v>16.130220000000001</v>
      </c>
      <c r="F1062" s="2">
        <f t="shared" si="129"/>
        <v>16.899854999999999</v>
      </c>
      <c r="G1062" s="2">
        <f t="shared" si="123"/>
        <v>18.467397999999999</v>
      </c>
      <c r="H1062" s="2">
        <f t="shared" si="127"/>
        <v>21.210706000000023</v>
      </c>
      <c r="I1062" s="2">
        <f t="array" ref="I1062">SUMPRODUCT(B1046:B1065, (ROW(B1046:B1065)-ROW(B1046)+1)) / (20*21/2)</f>
        <v>16.370558571428571</v>
      </c>
      <c r="J1062" s="2">
        <f t="shared" si="130"/>
        <v>16.980729318086283</v>
      </c>
      <c r="K1062" s="2">
        <f t="shared" si="124"/>
        <v>17.99556843078782</v>
      </c>
    </row>
    <row r="1063" spans="1:11" ht="13.5" x14ac:dyDescent="0.25">
      <c r="A1063" s="3">
        <v>43553</v>
      </c>
      <c r="B1063" s="2">
        <v>16.113700000000001</v>
      </c>
      <c r="C1063" s="2">
        <f t="shared" si="125"/>
        <v>-0.75879999999999725</v>
      </c>
      <c r="D1063" s="2">
        <f t="shared" si="126"/>
        <v>17.004480000000001</v>
      </c>
      <c r="E1063" s="2">
        <f t="shared" si="128"/>
        <v>16.192900000000002</v>
      </c>
      <c r="F1063" s="2">
        <f t="shared" si="129"/>
        <v>16.805594999999997</v>
      </c>
      <c r="G1063" s="2">
        <f t="shared" si="123"/>
        <v>18.381525999999997</v>
      </c>
      <c r="H1063" s="2">
        <f t="shared" si="127"/>
        <v>21.172271500000019</v>
      </c>
      <c r="I1063" s="2">
        <f t="array" ref="I1063">SUMPRODUCT(B1047:B1066, (ROW(B1047:B1066)-ROW(B1047)+1)) / (20*21/2)</f>
        <v>16.317686666666667</v>
      </c>
      <c r="J1063" s="2">
        <f t="shared" si="130"/>
        <v>16.89815509731616</v>
      </c>
      <c r="K1063" s="2">
        <f t="shared" si="124"/>
        <v>17.921769668796141</v>
      </c>
    </row>
    <row r="1064" spans="1:11" ht="13.5" x14ac:dyDescent="0.25">
      <c r="A1064" s="3">
        <v>43556</v>
      </c>
      <c r="B1064" s="2">
        <v>16.0242</v>
      </c>
      <c r="C1064" s="2">
        <f t="shared" si="125"/>
        <v>-8.9500000000001023E-2</v>
      </c>
      <c r="D1064" s="2">
        <f t="shared" si="126"/>
        <v>16.763179999999998</v>
      </c>
      <c r="E1064" s="2">
        <f t="shared" si="128"/>
        <v>16.340889999999998</v>
      </c>
      <c r="F1064" s="2">
        <f t="shared" si="129"/>
        <v>16.680699999999998</v>
      </c>
      <c r="G1064" s="2">
        <f t="shared" si="123"/>
        <v>18.295749999999998</v>
      </c>
      <c r="H1064" s="2">
        <f t="shared" si="127"/>
        <v>21.13338950000001</v>
      </c>
      <c r="I1064" s="2">
        <f t="array" ref="I1064">SUMPRODUCT(B1048:B1067, (ROW(B1048:B1067)-ROW(B1048)+1)) / (20*21/2)</f>
        <v>16.344277619047617</v>
      </c>
      <c r="J1064" s="2">
        <f t="shared" si="130"/>
        <v>16.814921278524146</v>
      </c>
      <c r="K1064" s="2">
        <f t="shared" si="124"/>
        <v>17.847355171980606</v>
      </c>
    </row>
    <row r="1065" spans="1:11" ht="13.5" x14ac:dyDescent="0.25">
      <c r="A1065" s="3">
        <v>43557</v>
      </c>
      <c r="B1065" s="2">
        <v>16.401199999999999</v>
      </c>
      <c r="C1065" s="2">
        <f t="shared" si="125"/>
        <v>0.37699999999999889</v>
      </c>
      <c r="D1065" s="2">
        <f t="shared" si="126"/>
        <v>16.555800000000001</v>
      </c>
      <c r="E1065" s="2">
        <f t="shared" si="128"/>
        <v>16.47992</v>
      </c>
      <c r="F1065" s="2">
        <f t="shared" si="129"/>
        <v>16.574655</v>
      </c>
      <c r="G1065" s="2">
        <f t="shared" si="123"/>
        <v>18.218646</v>
      </c>
      <c r="H1065" s="2">
        <f t="shared" si="127"/>
        <v>21.097570500000021</v>
      </c>
      <c r="I1065" s="2">
        <f t="array" ref="I1065">SUMPRODUCT(B1049:B1068, (ROW(B1049:B1068)-ROW(B1049)+1)) / (20*21/2)</f>
        <v>16.394411904761906</v>
      </c>
      <c r="J1065" s="2">
        <f t="shared" si="130"/>
        <v>16.775519251998038</v>
      </c>
      <c r="K1065" s="2">
        <f t="shared" si="124"/>
        <v>17.790643204451957</v>
      </c>
    </row>
    <row r="1066" spans="1:11" ht="13.5" x14ac:dyDescent="0.25">
      <c r="A1066" s="3">
        <v>43558</v>
      </c>
      <c r="B1066" s="2">
        <v>16.019500000000001</v>
      </c>
      <c r="C1066" s="2">
        <f t="shared" si="125"/>
        <v>-0.3816999999999986</v>
      </c>
      <c r="D1066" s="2">
        <f t="shared" si="126"/>
        <v>16.286219999999997</v>
      </c>
      <c r="E1066" s="2">
        <f t="shared" si="128"/>
        <v>16.52187</v>
      </c>
      <c r="F1066" s="2">
        <f t="shared" si="129"/>
        <v>16.456595</v>
      </c>
      <c r="G1066" s="2">
        <f t="shared" si="123"/>
        <v>18.130890000000001</v>
      </c>
      <c r="H1066" s="2">
        <f t="shared" si="127"/>
        <v>21.059372000000018</v>
      </c>
      <c r="I1066" s="2">
        <f t="array" ref="I1066">SUMPRODUCT(B1050:B1069, (ROW(B1050:B1069)-ROW(B1050)+1)) / (20*21/2)</f>
        <v>16.441184285714286</v>
      </c>
      <c r="J1066" s="2">
        <f t="shared" si="130"/>
        <v>16.703517418474416</v>
      </c>
      <c r="K1066" s="2">
        <f t="shared" si="124"/>
        <v>17.721186608198938</v>
      </c>
    </row>
    <row r="1067" spans="1:11" ht="13.5" x14ac:dyDescent="0.25">
      <c r="A1067" s="3">
        <v>43559</v>
      </c>
      <c r="B1067" s="2">
        <v>16.735800000000001</v>
      </c>
      <c r="C1067" s="2">
        <f t="shared" si="125"/>
        <v>0.71630000000000038</v>
      </c>
      <c r="D1067" s="2">
        <f t="shared" si="126"/>
        <v>16.258880000000001</v>
      </c>
      <c r="E1067" s="2">
        <f t="shared" si="128"/>
        <v>16.645350000000001</v>
      </c>
      <c r="F1067" s="2">
        <f t="shared" si="129"/>
        <v>16.388490000000001</v>
      </c>
      <c r="G1067" s="2">
        <f t="shared" si="123"/>
        <v>18.058403999999999</v>
      </c>
      <c r="H1067" s="2">
        <f t="shared" si="127"/>
        <v>21.024755000000017</v>
      </c>
      <c r="I1067" s="2">
        <f t="array" ref="I1067">SUMPRODUCT(B1051:B1070, (ROW(B1051:B1070)-ROW(B1051)+1)) / (20*21/2)</f>
        <v>16.535644285714284</v>
      </c>
      <c r="J1067" s="2">
        <f t="shared" si="130"/>
        <v>16.706591950048281</v>
      </c>
      <c r="K1067" s="2">
        <f t="shared" si="124"/>
        <v>17.682543996112706</v>
      </c>
    </row>
    <row r="1068" spans="1:11" ht="13.5" x14ac:dyDescent="0.25">
      <c r="A1068" s="3">
        <v>43560</v>
      </c>
      <c r="B1068" s="2">
        <v>16.914899999999999</v>
      </c>
      <c r="C1068" s="2">
        <f t="shared" si="125"/>
        <v>0.17909999999999826</v>
      </c>
      <c r="D1068" s="2">
        <f t="shared" si="126"/>
        <v>16.419119999999999</v>
      </c>
      <c r="E1068" s="2">
        <f t="shared" si="128"/>
        <v>16.711800000000004</v>
      </c>
      <c r="F1068" s="2">
        <f t="shared" si="129"/>
        <v>16.334289999999999</v>
      </c>
      <c r="G1068" s="2">
        <f t="shared" si="123"/>
        <v>17.992327999999997</v>
      </c>
      <c r="H1068" s="2">
        <f t="shared" si="127"/>
        <v>20.989855000000016</v>
      </c>
      <c r="I1068" s="2">
        <f t="array" ref="I1068">SUMPRODUCT(B1052:B1071, (ROW(B1052:B1071)-ROW(B1052)+1)) / (20*21/2)</f>
        <v>16.646088095238095</v>
      </c>
      <c r="J1068" s="2">
        <f t="shared" si="130"/>
        <v>16.726430811948443</v>
      </c>
      <c r="K1068" s="2">
        <f t="shared" si="124"/>
        <v>17.652440309990642</v>
      </c>
    </row>
    <row r="1069" spans="1:11" ht="13.5" x14ac:dyDescent="0.25">
      <c r="A1069" s="3">
        <v>43563</v>
      </c>
      <c r="B1069" s="2">
        <v>16.825399999999998</v>
      </c>
      <c r="C1069" s="2">
        <f t="shared" si="125"/>
        <v>-8.9500000000001023E-2</v>
      </c>
      <c r="D1069" s="2">
        <f t="shared" si="126"/>
        <v>16.579360000000001</v>
      </c>
      <c r="E1069" s="2">
        <f t="shared" si="128"/>
        <v>16.67127</v>
      </c>
      <c r="F1069" s="2">
        <f t="shared" si="129"/>
        <v>16.281269999999999</v>
      </c>
      <c r="G1069" s="2">
        <f t="shared" si="123"/>
        <v>17.928231999999994</v>
      </c>
      <c r="H1069" s="2">
        <f t="shared" si="127"/>
        <v>20.950737500000017</v>
      </c>
      <c r="I1069" s="2">
        <f t="array" ref="I1069">SUMPRODUCT(B1053:B1072, (ROW(B1053:B1072)-ROW(B1053)+1)) / (20*21/2)</f>
        <v>16.746988095238095</v>
      </c>
      <c r="J1069" s="2">
        <f t="shared" si="130"/>
        <v>16.735856448905732</v>
      </c>
      <c r="K1069" s="2">
        <f t="shared" si="124"/>
        <v>17.620007356657673</v>
      </c>
    </row>
    <row r="1070" spans="1:11" ht="13.5" x14ac:dyDescent="0.25">
      <c r="A1070" s="3">
        <v>43565</v>
      </c>
      <c r="B1070" s="2">
        <v>17.273099999999999</v>
      </c>
      <c r="C1070" s="2">
        <f t="shared" si="125"/>
        <v>0.4477000000000011</v>
      </c>
      <c r="D1070" s="2">
        <f t="shared" si="126"/>
        <v>16.753740000000001</v>
      </c>
      <c r="E1070" s="2">
        <f t="shared" si="128"/>
        <v>16.654770000000003</v>
      </c>
      <c r="F1070" s="2">
        <f t="shared" si="129"/>
        <v>16.278439999999996</v>
      </c>
      <c r="G1070" s="2">
        <f t="shared" si="123"/>
        <v>17.876859999999997</v>
      </c>
      <c r="H1070" s="2">
        <f t="shared" si="127"/>
        <v>20.911737500000019</v>
      </c>
      <c r="I1070" s="2">
        <f t="array" ref="I1070">SUMPRODUCT(B1054:B1073, (ROW(B1054:B1073)-ROW(B1054)+1)) / (20*21/2)</f>
        <v>16.834805714285714</v>
      </c>
      <c r="J1070" s="2">
        <f t="shared" si="130"/>
        <v>16.787022501390901</v>
      </c>
      <c r="K1070" s="2">
        <f t="shared" si="124"/>
        <v>17.606403146592669</v>
      </c>
    </row>
    <row r="1071" spans="1:11" ht="13.5" x14ac:dyDescent="0.25">
      <c r="A1071" s="3">
        <v>43566</v>
      </c>
      <c r="B1071" s="2">
        <v>17.438099999999999</v>
      </c>
      <c r="C1071" s="2">
        <f t="shared" si="125"/>
        <v>0.16499999999999915</v>
      </c>
      <c r="D1071" s="2">
        <f t="shared" si="126"/>
        <v>17.037459999999999</v>
      </c>
      <c r="E1071" s="2">
        <f t="shared" si="128"/>
        <v>16.661839999999998</v>
      </c>
      <c r="F1071" s="2">
        <f t="shared" si="129"/>
        <v>16.326750000000001</v>
      </c>
      <c r="G1071" s="2">
        <f t="shared" si="123"/>
        <v>17.826901999999997</v>
      </c>
      <c r="H1071" s="2">
        <f t="shared" si="127"/>
        <v>20.872243000000012</v>
      </c>
      <c r="I1071" s="2">
        <f t="array" ref="I1071">SUMPRODUCT(B1055:B1074, (ROW(B1055:B1074)-ROW(B1055)+1)) / (20*21/2)</f>
        <v>16.900314285714284</v>
      </c>
      <c r="J1071" s="2">
        <f t="shared" si="130"/>
        <v>16.849029882210814</v>
      </c>
      <c r="K1071" s="2">
        <f t="shared" si="124"/>
        <v>17.599803023196881</v>
      </c>
    </row>
    <row r="1072" spans="1:11" ht="13.5" x14ac:dyDescent="0.25">
      <c r="A1072" s="3">
        <v>43567</v>
      </c>
      <c r="B1072" s="2">
        <v>17.386199999999999</v>
      </c>
      <c r="C1072" s="2">
        <f t="shared" si="125"/>
        <v>-5.1899999999999835E-2</v>
      </c>
      <c r="D1072" s="2">
        <f t="shared" si="126"/>
        <v>17.167539999999999</v>
      </c>
      <c r="E1072" s="2">
        <f t="shared" si="128"/>
        <v>16.71321</v>
      </c>
      <c r="F1072" s="2">
        <f t="shared" si="129"/>
        <v>16.421714999999999</v>
      </c>
      <c r="G1072" s="2">
        <f t="shared" si="123"/>
        <v>17.775905999999992</v>
      </c>
      <c r="H1072" s="2">
        <f t="shared" si="127"/>
        <v>20.835929500000017</v>
      </c>
      <c r="I1072" s="2">
        <f t="array" ref="I1072">SUMPRODUCT(B1056:B1075, (ROW(B1056:B1075)-ROW(B1056)+1)) / (20*21/2)</f>
        <v>16.93072714285714</v>
      </c>
      <c r="J1072" s="2">
        <f t="shared" si="130"/>
        <v>16.90018894104788</v>
      </c>
      <c r="K1072" s="2">
        <f t="shared" si="124"/>
        <v>17.591426434051904</v>
      </c>
    </row>
    <row r="1073" spans="1:11" ht="13.5" x14ac:dyDescent="0.25">
      <c r="A1073" s="3">
        <v>43570</v>
      </c>
      <c r="B1073" s="2">
        <v>17.343800000000002</v>
      </c>
      <c r="C1073" s="2">
        <f t="shared" si="125"/>
        <v>-4.2399999999997107E-2</v>
      </c>
      <c r="D1073" s="2">
        <f t="shared" si="126"/>
        <v>17.253319999999999</v>
      </c>
      <c r="E1073" s="2">
        <f t="shared" si="128"/>
        <v>16.836220000000004</v>
      </c>
      <c r="F1073" s="2">
        <f t="shared" si="129"/>
        <v>16.514559999999996</v>
      </c>
      <c r="G1073" s="2">
        <f t="shared" si="123"/>
        <v>17.724061999999993</v>
      </c>
      <c r="H1073" s="2">
        <f t="shared" si="127"/>
        <v>20.80105350000002</v>
      </c>
      <c r="I1073" s="2">
        <f t="array" ref="I1073">SUMPRODUCT(B1057:B1076, (ROW(B1057:B1076)-ROW(B1057)+1)) / (20*21/2)</f>
        <v>16.911426190476188</v>
      </c>
      <c r="J1073" s="2">
        <f t="shared" si="130"/>
        <v>16.942437613329034</v>
      </c>
      <c r="K1073" s="2">
        <f t="shared" si="124"/>
        <v>17.581715593500849</v>
      </c>
    </row>
    <row r="1074" spans="1:11" ht="13.5" x14ac:dyDescent="0.25">
      <c r="A1074" s="3">
        <v>43571</v>
      </c>
      <c r="B1074" s="2">
        <v>17.202400000000001</v>
      </c>
      <c r="C1074" s="2">
        <f t="shared" si="125"/>
        <v>-0.14140000000000086</v>
      </c>
      <c r="D1074" s="2">
        <f t="shared" si="126"/>
        <v>17.328719999999997</v>
      </c>
      <c r="E1074" s="2">
        <f t="shared" si="128"/>
        <v>16.954040000000003</v>
      </c>
      <c r="F1074" s="2">
        <f t="shared" si="129"/>
        <v>16.647465</v>
      </c>
      <c r="G1074" s="2">
        <f t="shared" ref="G1074:G1137" si="131">AVERAGE(B1025:B1074)</f>
        <v>17.670427999999998</v>
      </c>
      <c r="H1074" s="2">
        <f t="shared" si="127"/>
        <v>20.765753000000018</v>
      </c>
      <c r="I1074" s="2">
        <f t="array" ref="I1074">SUMPRODUCT(B1058:B1077, (ROW(B1058:B1077)-ROW(B1058)+1)) / (20*21/2)</f>
        <v>16.887636666666666</v>
      </c>
      <c r="J1074" s="2">
        <f t="shared" si="130"/>
        <v>16.967195935869128</v>
      </c>
      <c r="K1074" s="2">
        <f t="shared" si="124"/>
        <v>17.566840472187092</v>
      </c>
    </row>
    <row r="1075" spans="1:11" ht="13.5" x14ac:dyDescent="0.25">
      <c r="A1075" s="3">
        <v>43572</v>
      </c>
      <c r="B1075" s="2">
        <v>16.966799999999999</v>
      </c>
      <c r="C1075" s="2">
        <f t="shared" si="125"/>
        <v>-0.23560000000000159</v>
      </c>
      <c r="D1075" s="2">
        <f t="shared" si="126"/>
        <v>17.26746</v>
      </c>
      <c r="E1075" s="2">
        <f t="shared" si="128"/>
        <v>17.010600000000004</v>
      </c>
      <c r="F1075" s="2">
        <f t="shared" si="129"/>
        <v>16.745259999999995</v>
      </c>
      <c r="G1075" s="2">
        <f t="shared" si="131"/>
        <v>17.613871999999997</v>
      </c>
      <c r="H1075" s="2">
        <f t="shared" si="127"/>
        <v>20.72804900000002</v>
      </c>
      <c r="I1075" s="2">
        <f t="array" ref="I1075">SUMPRODUCT(B1059:B1078, (ROW(B1059:B1078)-ROW(B1059)+1)) / (20*21/2)</f>
        <v>16.811753809523807</v>
      </c>
      <c r="J1075" s="2">
        <f t="shared" si="130"/>
        <v>16.967158227691115</v>
      </c>
      <c r="K1075" s="2">
        <f t="shared" ref="K1075:K1138" si="132">$K$4*B1075+(1-$K$4)*K1074</f>
        <v>17.543309473277795</v>
      </c>
    </row>
    <row r="1076" spans="1:11" ht="13.5" x14ac:dyDescent="0.25">
      <c r="A1076" s="3">
        <v>43573</v>
      </c>
      <c r="B1076" s="2">
        <v>16.5426</v>
      </c>
      <c r="C1076" s="2">
        <f t="shared" si="125"/>
        <v>-0.42419999999999902</v>
      </c>
      <c r="D1076" s="2">
        <f t="shared" si="126"/>
        <v>17.088360000000002</v>
      </c>
      <c r="E1076" s="2">
        <f t="shared" si="128"/>
        <v>17.062909999999999</v>
      </c>
      <c r="F1076" s="2">
        <f t="shared" si="129"/>
        <v>16.792389999999997</v>
      </c>
      <c r="G1076" s="2">
        <f t="shared" si="131"/>
        <v>17.549115999999998</v>
      </c>
      <c r="H1076" s="2">
        <f t="shared" si="127"/>
        <v>20.689402500000014</v>
      </c>
      <c r="I1076" s="2">
        <f t="array" ref="I1076">SUMPRODUCT(B1060:B1079, (ROW(B1060:B1079)-ROW(B1060)+1)) / (20*21/2)</f>
        <v>16.734598095238095</v>
      </c>
      <c r="J1076" s="2">
        <f t="shared" si="130"/>
        <v>16.926724110768152</v>
      </c>
      <c r="K1076" s="2">
        <f t="shared" si="132"/>
        <v>17.504065964521804</v>
      </c>
    </row>
    <row r="1077" spans="1:11" ht="13.5" x14ac:dyDescent="0.25">
      <c r="A1077" s="3">
        <v>43574</v>
      </c>
      <c r="B1077" s="2">
        <v>16.5426</v>
      </c>
      <c r="C1077" s="2">
        <f t="shared" si="125"/>
        <v>0</v>
      </c>
      <c r="D1077" s="2">
        <f t="shared" si="126"/>
        <v>16.919639999999998</v>
      </c>
      <c r="E1077" s="2">
        <f t="shared" si="128"/>
        <v>17.043589999999998</v>
      </c>
      <c r="F1077" s="2">
        <f t="shared" si="129"/>
        <v>16.844469999999998</v>
      </c>
      <c r="G1077" s="2">
        <f t="shared" si="131"/>
        <v>17.484547999999997</v>
      </c>
      <c r="H1077" s="2">
        <f t="shared" si="127"/>
        <v>20.651934000000015</v>
      </c>
      <c r="I1077" s="2">
        <f t="array" ref="I1077">SUMPRODUCT(B1061:B1080, (ROW(B1061:B1080)-ROW(B1061)+1)) / (20*21/2)</f>
        <v>16.656006666666666</v>
      </c>
      <c r="J1077" s="2">
        <f t="shared" si="130"/>
        <v>16.890140862123566</v>
      </c>
      <c r="K1077" s="2">
        <f t="shared" si="132"/>
        <v>17.466361416893498</v>
      </c>
    </row>
    <row r="1078" spans="1:11" ht="13.5" x14ac:dyDescent="0.25">
      <c r="A1078" s="3">
        <v>43577</v>
      </c>
      <c r="B1078" s="2">
        <v>16.047699999999999</v>
      </c>
      <c r="C1078" s="2">
        <f t="shared" si="125"/>
        <v>-0.49490000000000123</v>
      </c>
      <c r="D1078" s="2">
        <f t="shared" si="126"/>
        <v>16.660419999999998</v>
      </c>
      <c r="E1078" s="2">
        <f t="shared" si="128"/>
        <v>16.956869999999999</v>
      </c>
      <c r="F1078" s="2">
        <f t="shared" si="129"/>
        <v>16.834335000000003</v>
      </c>
      <c r="G1078" s="2">
        <f t="shared" si="131"/>
        <v>17.411023999999994</v>
      </c>
      <c r="H1078" s="2">
        <f t="shared" si="127"/>
        <v>20.613169500000016</v>
      </c>
      <c r="I1078" s="2">
        <f t="array" ref="I1078">SUMPRODUCT(B1062:B1081, (ROW(B1062:B1081)-ROW(B1062)+1)) / (20*21/2)</f>
        <v>16.632078571428572</v>
      </c>
      <c r="J1078" s="2">
        <f t="shared" si="130"/>
        <v>16.809908399064177</v>
      </c>
      <c r="K1078" s="2">
        <f t="shared" si="132"/>
        <v>17.41072763583885</v>
      </c>
    </row>
    <row r="1079" spans="1:11" ht="13.5" x14ac:dyDescent="0.25">
      <c r="A1079" s="3">
        <v>43578</v>
      </c>
      <c r="B1079" s="2">
        <v>16.0242</v>
      </c>
      <c r="C1079" s="2">
        <f t="shared" si="125"/>
        <v>-2.3499999999998522E-2</v>
      </c>
      <c r="D1079" s="2">
        <f t="shared" si="126"/>
        <v>16.424779999999998</v>
      </c>
      <c r="E1079" s="2">
        <f t="shared" si="128"/>
        <v>16.876749999999998</v>
      </c>
      <c r="F1079" s="2">
        <f t="shared" si="129"/>
        <v>16.774010000000001</v>
      </c>
      <c r="G1079" s="2">
        <f t="shared" si="131"/>
        <v>17.337689999999995</v>
      </c>
      <c r="H1079" s="2">
        <f t="shared" si="127"/>
        <v>20.57487650000002</v>
      </c>
      <c r="I1079" s="2">
        <f t="array" ref="I1079">SUMPRODUCT(B1063:B1082, (ROW(B1063:B1082)-ROW(B1063)+1)) / (20*21/2)</f>
        <v>16.652927142857141</v>
      </c>
      <c r="J1079" s="2">
        <f t="shared" si="130"/>
        <v>16.73507902772473</v>
      </c>
      <c r="K1079" s="2">
        <f t="shared" si="132"/>
        <v>17.356354003060854</v>
      </c>
    </row>
    <row r="1080" spans="1:11" ht="13.5" x14ac:dyDescent="0.25">
      <c r="A1080" s="3">
        <v>43579</v>
      </c>
      <c r="B1080" s="2">
        <v>15.9488</v>
      </c>
      <c r="C1080" s="2">
        <f t="shared" si="125"/>
        <v>-7.5400000000000134E-2</v>
      </c>
      <c r="D1080" s="2">
        <f t="shared" si="126"/>
        <v>16.22118</v>
      </c>
      <c r="E1080" s="2">
        <f t="shared" si="128"/>
        <v>16.744319999999998</v>
      </c>
      <c r="F1080" s="2">
        <f t="shared" si="129"/>
        <v>16.699545000000004</v>
      </c>
      <c r="G1080" s="2">
        <f t="shared" si="131"/>
        <v>17.266429999999996</v>
      </c>
      <c r="H1080" s="2">
        <f t="shared" si="127"/>
        <v>20.533261000000017</v>
      </c>
      <c r="I1080" s="2">
        <f t="array" ref="I1080">SUMPRODUCT(B1064:B1083, (ROW(B1064:B1083)-ROW(B1064)+1)) / (20*21/2)</f>
        <v>16.673328095238091</v>
      </c>
      <c r="J1080" s="2">
        <f t="shared" si="130"/>
        <v>16.660195310798567</v>
      </c>
      <c r="K1080" s="2">
        <f t="shared" si="132"/>
        <v>17.30115580686239</v>
      </c>
    </row>
    <row r="1081" spans="1:11" ht="13.5" x14ac:dyDescent="0.25">
      <c r="A1081" s="3">
        <v>43580</v>
      </c>
      <c r="B1081" s="2">
        <v>16.4483</v>
      </c>
      <c r="C1081" s="2">
        <f t="shared" si="125"/>
        <v>0.49949999999999939</v>
      </c>
      <c r="D1081" s="2">
        <f t="shared" si="126"/>
        <v>16.20232</v>
      </c>
      <c r="E1081" s="2">
        <f t="shared" si="128"/>
        <v>16.645339999999997</v>
      </c>
      <c r="F1081" s="2">
        <f t="shared" si="129"/>
        <v>16.653590000000001</v>
      </c>
      <c r="G1081" s="2">
        <f t="shared" si="131"/>
        <v>17.211287999999996</v>
      </c>
      <c r="H1081" s="2">
        <f t="shared" si="127"/>
        <v>20.495321000000018</v>
      </c>
      <c r="I1081" s="2">
        <f t="array" ref="I1081">SUMPRODUCT(B1065:B1084, (ROW(B1065:B1084)-ROW(B1065)+1)) / (20*21/2)</f>
        <v>16.70405238095238</v>
      </c>
      <c r="J1081" s="2">
        <f t="shared" si="130"/>
        <v>16.640014805008228</v>
      </c>
      <c r="K1081" s="2">
        <f t="shared" si="132"/>
        <v>17.26771048110308</v>
      </c>
    </row>
    <row r="1082" spans="1:11" ht="13.5" x14ac:dyDescent="0.25">
      <c r="A1082" s="3">
        <v>43581</v>
      </c>
      <c r="B1082" s="2">
        <v>16.872499999999999</v>
      </c>
      <c r="C1082" s="2">
        <f t="shared" si="125"/>
        <v>0.42419999999999902</v>
      </c>
      <c r="D1082" s="2">
        <f t="shared" si="126"/>
        <v>16.2683</v>
      </c>
      <c r="E1082" s="2">
        <f t="shared" si="128"/>
        <v>16.593969999999999</v>
      </c>
      <c r="F1082" s="2">
        <f t="shared" si="129"/>
        <v>16.653590000000001</v>
      </c>
      <c r="G1082" s="2">
        <f t="shared" si="131"/>
        <v>17.171697999999996</v>
      </c>
      <c r="H1082" s="2">
        <f t="shared" si="127"/>
        <v>20.459502000000022</v>
      </c>
      <c r="I1082" s="2">
        <f t="array" ref="I1082">SUMPRODUCT(B1066:B1085, (ROW(B1066:B1085)-ROW(B1066)+1)) / (20*21/2)</f>
        <v>16.721082857142854</v>
      </c>
      <c r="J1082" s="2">
        <f t="shared" si="130"/>
        <v>16.662156252150304</v>
      </c>
      <c r="K1082" s="2">
        <f t="shared" si="132"/>
        <v>17.252212030863742</v>
      </c>
    </row>
    <row r="1083" spans="1:11" ht="13.5" x14ac:dyDescent="0.25">
      <c r="A1083" s="3">
        <v>43584</v>
      </c>
      <c r="B1083" s="2">
        <v>16.867799999999999</v>
      </c>
      <c r="C1083" s="2">
        <f t="shared" si="125"/>
        <v>-4.6999999999997044E-3</v>
      </c>
      <c r="D1083" s="2">
        <f t="shared" si="126"/>
        <v>16.432320000000001</v>
      </c>
      <c r="E1083" s="2">
        <f t="shared" si="128"/>
        <v>16.54637</v>
      </c>
      <c r="F1083" s="2">
        <f t="shared" si="129"/>
        <v>16.691295000000004</v>
      </c>
      <c r="G1083" s="2">
        <f t="shared" si="131"/>
        <v>17.132013999999998</v>
      </c>
      <c r="H1083" s="2">
        <f t="shared" si="127"/>
        <v>20.424838000000019</v>
      </c>
      <c r="I1083" s="2">
        <f t="array" ref="I1083">SUMPRODUCT(B1067:B1086, (ROW(B1067:B1086)-ROW(B1067)+1)) / (20*21/2)</f>
        <v>16.726673333333331</v>
      </c>
      <c r="J1083" s="2">
        <f t="shared" si="130"/>
        <v>16.681741370993134</v>
      </c>
      <c r="K1083" s="2">
        <f t="shared" si="132"/>
        <v>17.237137049261243</v>
      </c>
    </row>
    <row r="1084" spans="1:11" ht="13.5" x14ac:dyDescent="0.25">
      <c r="A1084" s="3">
        <v>43585</v>
      </c>
      <c r="B1084" s="2">
        <v>17.0139</v>
      </c>
      <c r="C1084" s="2">
        <f t="shared" si="125"/>
        <v>0.14610000000000056</v>
      </c>
      <c r="D1084" s="2">
        <f t="shared" si="126"/>
        <v>16.63026</v>
      </c>
      <c r="E1084" s="2">
        <f t="shared" si="128"/>
        <v>16.527519999999999</v>
      </c>
      <c r="F1084" s="2">
        <f t="shared" si="129"/>
        <v>16.740780000000001</v>
      </c>
      <c r="G1084" s="2">
        <f t="shared" si="131"/>
        <v>17.088653999999998</v>
      </c>
      <c r="H1084" s="2">
        <f t="shared" si="127"/>
        <v>20.391847000000013</v>
      </c>
      <c r="I1084" s="2">
        <f t="array" ref="I1084">SUMPRODUCT(B1068:B1087, (ROW(B1068:B1087)-ROW(B1068)+1)) / (20*21/2)</f>
        <v>16.728426190476188</v>
      </c>
      <c r="J1084" s="2">
        <f t="shared" si="130"/>
        <v>16.713375526136645</v>
      </c>
      <c r="K1084" s="2">
        <f t="shared" si="132"/>
        <v>17.228382655172567</v>
      </c>
    </row>
    <row r="1085" spans="1:11" ht="13.5" x14ac:dyDescent="0.25">
      <c r="A1085" s="3">
        <v>43587</v>
      </c>
      <c r="B1085" s="2">
        <v>16.919599999999999</v>
      </c>
      <c r="C1085" s="2">
        <f t="shared" si="125"/>
        <v>-9.4300000000000495E-2</v>
      </c>
      <c r="D1085" s="2">
        <f t="shared" si="126"/>
        <v>16.824419999999996</v>
      </c>
      <c r="E1085" s="2">
        <f t="shared" si="128"/>
        <v>16.5228</v>
      </c>
      <c r="F1085" s="2">
        <f t="shared" si="129"/>
        <v>16.7667</v>
      </c>
      <c r="G1085" s="2">
        <f t="shared" si="131"/>
        <v>17.043501999999997</v>
      </c>
      <c r="H1085" s="2">
        <f t="shared" si="127"/>
        <v>20.359091500000012</v>
      </c>
      <c r="I1085" s="2">
        <f t="array" ref="I1085">SUMPRODUCT(B1069:B1088, (ROW(B1069:B1088)-ROW(B1069)+1)) / (20*21/2)</f>
        <v>16.72975238095238</v>
      </c>
      <c r="J1085" s="2">
        <f t="shared" si="130"/>
        <v>16.733015952218871</v>
      </c>
      <c r="K1085" s="2">
        <f t="shared" si="132"/>
        <v>17.216273531440311</v>
      </c>
    </row>
    <row r="1086" spans="1:11" ht="13.5" x14ac:dyDescent="0.25">
      <c r="A1086" s="3">
        <v>43588</v>
      </c>
      <c r="B1086" s="2">
        <v>16.825399999999998</v>
      </c>
      <c r="C1086" s="2">
        <f t="shared" si="125"/>
        <v>-9.4200000000000728E-2</v>
      </c>
      <c r="D1086" s="2">
        <f t="shared" si="126"/>
        <v>16.899840000000001</v>
      </c>
      <c r="E1086" s="2">
        <f t="shared" si="128"/>
        <v>16.551080000000002</v>
      </c>
      <c r="F1086" s="2">
        <f t="shared" si="129"/>
        <v>16.806994999999997</v>
      </c>
      <c r="G1086" s="2">
        <f t="shared" si="131"/>
        <v>16.996371999999997</v>
      </c>
      <c r="H1086" s="2">
        <f t="shared" si="127"/>
        <v>20.325818000000016</v>
      </c>
      <c r="I1086" s="2">
        <f t="array" ref="I1086">SUMPRODUCT(B1070:B1089, (ROW(B1070:B1089)-ROW(B1070)+1)) / (20*21/2)</f>
        <v>16.731504761904759</v>
      </c>
      <c r="J1086" s="2">
        <f t="shared" si="130"/>
        <v>16.741814432959931</v>
      </c>
      <c r="K1086" s="2">
        <f t="shared" si="132"/>
        <v>17.200945157658339</v>
      </c>
    </row>
    <row r="1087" spans="1:11" ht="13.5" x14ac:dyDescent="0.25">
      <c r="A1087" s="3">
        <v>43591</v>
      </c>
      <c r="B1087" s="2">
        <v>16.825399999999998</v>
      </c>
      <c r="C1087" s="2">
        <f t="shared" si="125"/>
        <v>0</v>
      </c>
      <c r="D1087" s="2">
        <f t="shared" si="126"/>
        <v>16.890419999999999</v>
      </c>
      <c r="E1087" s="2">
        <f t="shared" si="128"/>
        <v>16.579360000000001</v>
      </c>
      <c r="F1087" s="2">
        <f t="shared" si="129"/>
        <v>16.811474999999998</v>
      </c>
      <c r="G1087" s="2">
        <f t="shared" si="131"/>
        <v>16.955839999999995</v>
      </c>
      <c r="H1087" s="2">
        <f t="shared" si="127"/>
        <v>20.293345500000015</v>
      </c>
      <c r="I1087" s="2">
        <f t="array" ref="I1087">SUMPRODUCT(B1071:B1090, (ROW(B1071:B1090)-ROW(B1071)+1)) / (20*21/2)</f>
        <v>16.719790476190475</v>
      </c>
      <c r="J1087" s="2">
        <f t="shared" si="130"/>
        <v>16.749774963154223</v>
      </c>
      <c r="K1087" s="2">
        <f t="shared" si="132"/>
        <v>17.186217896573698</v>
      </c>
    </row>
    <row r="1088" spans="1:11" ht="13.5" x14ac:dyDescent="0.25">
      <c r="A1088" s="3">
        <v>43592</v>
      </c>
      <c r="B1088" s="2">
        <v>16.825399999999998</v>
      </c>
      <c r="C1088" s="2">
        <f t="shared" si="125"/>
        <v>0</v>
      </c>
      <c r="D1088" s="2">
        <f t="shared" si="126"/>
        <v>16.88194</v>
      </c>
      <c r="E1088" s="2">
        <f t="shared" si="128"/>
        <v>16.657130000000002</v>
      </c>
      <c r="F1088" s="2">
        <f t="shared" si="129"/>
        <v>16.806999999999999</v>
      </c>
      <c r="G1088" s="2">
        <f t="shared" si="131"/>
        <v>16.915497999999992</v>
      </c>
      <c r="H1088" s="2">
        <f t="shared" si="127"/>
        <v>20.260826000000012</v>
      </c>
      <c r="I1088" s="2">
        <f t="array" ref="I1088">SUMPRODUCT(B1072:B1091, (ROW(B1072:B1091)-ROW(B1072)+1)) / (20*21/2)</f>
        <v>16.719852857142858</v>
      </c>
      <c r="J1088" s="2">
        <f t="shared" si="130"/>
        <v>16.756977347615724</v>
      </c>
      <c r="K1088" s="2">
        <f t="shared" si="132"/>
        <v>17.172068175139437</v>
      </c>
    </row>
    <row r="1089" spans="1:11" ht="13.5" x14ac:dyDescent="0.25">
      <c r="A1089" s="3">
        <v>43593</v>
      </c>
      <c r="B1089" s="2">
        <v>16.825399999999998</v>
      </c>
      <c r="C1089" s="2">
        <f t="shared" si="125"/>
        <v>0</v>
      </c>
      <c r="D1089" s="2">
        <f t="shared" si="126"/>
        <v>16.844239999999999</v>
      </c>
      <c r="E1089" s="2">
        <f t="shared" si="128"/>
        <v>16.73725</v>
      </c>
      <c r="F1089" s="2">
        <f t="shared" si="129"/>
        <v>16.806999999999999</v>
      </c>
      <c r="G1089" s="2">
        <f t="shared" si="131"/>
        <v>16.884391999999991</v>
      </c>
      <c r="H1089" s="2">
        <f t="shared" si="127"/>
        <v>20.227364000000016</v>
      </c>
      <c r="I1089" s="2">
        <f t="array" ref="I1089">SUMPRODUCT(B1073:B1092, (ROW(B1073:B1092)-ROW(B1073)+1)) / (20*21/2)</f>
        <v>16.75223857142857</v>
      </c>
      <c r="J1089" s="2">
        <f t="shared" si="130"/>
        <v>16.76349379069994</v>
      </c>
      <c r="K1089" s="2">
        <f t="shared" si="132"/>
        <v>17.158473344741811</v>
      </c>
    </row>
    <row r="1090" spans="1:11" ht="13.5" x14ac:dyDescent="0.25">
      <c r="A1090" s="3">
        <v>43594</v>
      </c>
      <c r="B1090" s="2">
        <v>16.684000000000001</v>
      </c>
      <c r="C1090" s="2">
        <f t="shared" si="125"/>
        <v>-0.14139999999999731</v>
      </c>
      <c r="D1090" s="2">
        <f t="shared" si="126"/>
        <v>16.79712</v>
      </c>
      <c r="E1090" s="2">
        <f t="shared" si="128"/>
        <v>16.810769999999998</v>
      </c>
      <c r="F1090" s="2">
        <f t="shared" si="129"/>
        <v>16.777545</v>
      </c>
      <c r="G1090" s="2">
        <f t="shared" si="131"/>
        <v>16.847629999999992</v>
      </c>
      <c r="H1090" s="2">
        <f t="shared" si="127"/>
        <v>20.19437300000002</v>
      </c>
      <c r="I1090" s="2">
        <f t="array" ref="I1090">SUMPRODUCT(B1074:B1093, (ROW(B1074:B1093)-ROW(B1074)+1)) / (20*21/2)</f>
        <v>16.806260476190477</v>
      </c>
      <c r="J1090" s="2">
        <f t="shared" si="130"/>
        <v>16.755922953490423</v>
      </c>
      <c r="K1090" s="2">
        <f t="shared" si="132"/>
        <v>17.139866546908799</v>
      </c>
    </row>
    <row r="1091" spans="1:11" ht="13.5" x14ac:dyDescent="0.25">
      <c r="A1091" s="3">
        <v>43595</v>
      </c>
      <c r="B1091" s="2">
        <v>16.778199999999998</v>
      </c>
      <c r="C1091" s="2">
        <f t="shared" si="125"/>
        <v>9.4199999999997175E-2</v>
      </c>
      <c r="D1091" s="2">
        <f t="shared" si="126"/>
        <v>16.787679999999998</v>
      </c>
      <c r="E1091" s="2">
        <f t="shared" si="128"/>
        <v>16.84376</v>
      </c>
      <c r="F1091" s="2">
        <f t="shared" si="129"/>
        <v>16.744549999999997</v>
      </c>
      <c r="G1091" s="2">
        <f t="shared" si="131"/>
        <v>16.81557999999999</v>
      </c>
      <c r="H1091" s="2">
        <f t="shared" si="127"/>
        <v>20.158672000000017</v>
      </c>
      <c r="I1091" s="2">
        <f t="array" ref="I1091">SUMPRODUCT(B1075:B1094, (ROW(B1075:B1094)-ROW(B1075)+1)) / (20*21/2)</f>
        <v>16.858478095238095</v>
      </c>
      <c r="J1091" s="2">
        <f t="shared" si="130"/>
        <v>16.758044576967524</v>
      </c>
      <c r="K1091" s="2">
        <f t="shared" si="132"/>
        <v>17.12568354506924</v>
      </c>
    </row>
    <row r="1092" spans="1:11" ht="13.5" x14ac:dyDescent="0.25">
      <c r="A1092" s="3">
        <v>43598</v>
      </c>
      <c r="B1092" s="2">
        <v>17.084599999999998</v>
      </c>
      <c r="C1092" s="2">
        <f t="shared" ref="C1092:C1155" si="133">B1092-B1091</f>
        <v>0.30640000000000001</v>
      </c>
      <c r="D1092" s="2">
        <f t="shared" si="126"/>
        <v>16.83952</v>
      </c>
      <c r="E1092" s="2">
        <f t="shared" si="128"/>
        <v>16.86497</v>
      </c>
      <c r="F1092" s="2">
        <f t="shared" si="129"/>
        <v>16.729470000000003</v>
      </c>
      <c r="G1092" s="2">
        <f t="shared" si="131"/>
        <v>16.794371999999992</v>
      </c>
      <c r="H1092" s="2">
        <f t="shared" si="127"/>
        <v>20.125799000000018</v>
      </c>
      <c r="I1092" s="2">
        <f t="array" ref="I1092">SUMPRODUCT(B1076:B1095, (ROW(B1076:B1095)-ROW(B1076)+1)) / (20*21/2)</f>
        <v>16.898881428571428</v>
      </c>
      <c r="J1092" s="2">
        <f t="shared" si="130"/>
        <v>16.789145093446809</v>
      </c>
      <c r="K1092" s="2">
        <f t="shared" si="132"/>
        <v>17.124072425654759</v>
      </c>
    </row>
    <row r="1093" spans="1:11" ht="13.5" x14ac:dyDescent="0.25">
      <c r="A1093" s="3">
        <v>43599</v>
      </c>
      <c r="B1093" s="2">
        <v>17.296700000000001</v>
      </c>
      <c r="C1093" s="2">
        <f t="shared" si="133"/>
        <v>0.21210000000000306</v>
      </c>
      <c r="D1093" s="2">
        <f t="shared" si="126"/>
        <v>16.933779999999999</v>
      </c>
      <c r="E1093" s="2">
        <f t="shared" si="128"/>
        <v>16.907859999999999</v>
      </c>
      <c r="F1093" s="2">
        <f t="shared" si="129"/>
        <v>16.727115000000005</v>
      </c>
      <c r="G1093" s="2">
        <f t="shared" si="131"/>
        <v>16.78032799999999</v>
      </c>
      <c r="H1093" s="2">
        <f t="shared" si="127"/>
        <v>20.09245450000002</v>
      </c>
      <c r="I1093" s="2">
        <f t="array" ref="I1093">SUMPRODUCT(B1077:B1096, (ROW(B1077:B1096)-ROW(B1077)+1)) / (20*21/2)</f>
        <v>16.895864761904761</v>
      </c>
      <c r="J1093" s="2">
        <f t="shared" si="130"/>
        <v>16.837483655975685</v>
      </c>
      <c r="K1093" s="2">
        <f t="shared" si="132"/>
        <v>17.130842134452614</v>
      </c>
    </row>
    <row r="1094" spans="1:11" ht="13.5" x14ac:dyDescent="0.25">
      <c r="A1094" s="3">
        <v>43600</v>
      </c>
      <c r="B1094" s="2">
        <v>17.275400000000001</v>
      </c>
      <c r="C1094" s="2">
        <f t="shared" si="133"/>
        <v>-2.1300000000000097E-2</v>
      </c>
      <c r="D1094" s="2">
        <f t="shared" ref="D1094:D1157" si="134">AVERAGE(B1090:B1094)</f>
        <v>17.023779999999999</v>
      </c>
      <c r="E1094" s="2">
        <f t="shared" si="128"/>
        <v>16.934010000000001</v>
      </c>
      <c r="F1094" s="2">
        <f t="shared" si="129"/>
        <v>16.730765000000002</v>
      </c>
      <c r="G1094" s="2">
        <f t="shared" si="131"/>
        <v>16.755393999999988</v>
      </c>
      <c r="H1094" s="2">
        <f t="shared" si="127"/>
        <v>20.06020550000002</v>
      </c>
      <c r="I1094" s="2">
        <f t="array" ref="I1094">SUMPRODUCT(B1078:B1097, (ROW(B1078:B1097)-ROW(B1078)+1)) / (20*21/2)</f>
        <v>16.867686666666668</v>
      </c>
      <c r="J1094" s="2">
        <f t="shared" si="130"/>
        <v>16.879189974454192</v>
      </c>
      <c r="K1094" s="2">
        <f t="shared" si="132"/>
        <v>17.136511070356434</v>
      </c>
    </row>
    <row r="1095" spans="1:11" ht="13.5" x14ac:dyDescent="0.25">
      <c r="A1095" s="3">
        <v>43601</v>
      </c>
      <c r="B1095" s="2">
        <v>17.155000000000001</v>
      </c>
      <c r="C1095" s="2">
        <f t="shared" si="133"/>
        <v>-0.12040000000000006</v>
      </c>
      <c r="D1095" s="2">
        <f t="shared" si="134"/>
        <v>17.117979999999999</v>
      </c>
      <c r="E1095" s="2">
        <f t="shared" si="128"/>
        <v>16.957549999999998</v>
      </c>
      <c r="F1095" s="2">
        <f t="shared" si="129"/>
        <v>16.740175000000001</v>
      </c>
      <c r="G1095" s="2">
        <f t="shared" si="131"/>
        <v>16.728051999999991</v>
      </c>
      <c r="H1095" s="2">
        <f t="shared" si="127"/>
        <v>20.02674200000002</v>
      </c>
      <c r="I1095" s="2">
        <f t="array" ref="I1095">SUMPRODUCT(B1079:B1098, (ROW(B1079:B1098)-ROW(B1079)+1)) / (20*21/2)</f>
        <v>16.815565714285714</v>
      </c>
      <c r="J1095" s="2">
        <f t="shared" si="130"/>
        <v>16.905457595934745</v>
      </c>
      <c r="K1095" s="2">
        <f t="shared" si="132"/>
        <v>17.137236126420888</v>
      </c>
    </row>
    <row r="1096" spans="1:11" ht="13.5" x14ac:dyDescent="0.25">
      <c r="A1096" s="3">
        <v>43602</v>
      </c>
      <c r="B1096" s="2">
        <v>16.708500000000001</v>
      </c>
      <c r="C1096" s="2">
        <f t="shared" si="133"/>
        <v>-0.44650000000000034</v>
      </c>
      <c r="D1096" s="2">
        <f t="shared" si="134"/>
        <v>17.104040000000001</v>
      </c>
      <c r="E1096" s="2">
        <f t="shared" si="128"/>
        <v>16.94586</v>
      </c>
      <c r="F1096" s="2">
        <f t="shared" si="129"/>
        <v>16.748470000000001</v>
      </c>
      <c r="G1096" s="2">
        <f t="shared" si="131"/>
        <v>16.694607999999988</v>
      </c>
      <c r="H1096" s="2">
        <f t="shared" si="127"/>
        <v>19.991305000000022</v>
      </c>
      <c r="I1096" s="2">
        <f t="array" ref="I1096">SUMPRODUCT(B1080:B1099, (ROW(B1080:B1099)-ROW(B1080)+1)) / (20*21/2)</f>
        <v>16.773249523809525</v>
      </c>
      <c r="J1096" s="2">
        <f t="shared" si="130"/>
        <v>16.886699729655248</v>
      </c>
      <c r="K1096" s="2">
        <f t="shared" si="132"/>
        <v>17.120422944992619</v>
      </c>
    </row>
    <row r="1097" spans="1:11" ht="13.5" x14ac:dyDescent="0.25">
      <c r="A1097" s="3">
        <v>43605</v>
      </c>
      <c r="B1097" s="2">
        <v>16.4526</v>
      </c>
      <c r="C1097" s="2">
        <f t="shared" si="133"/>
        <v>-0.25590000000000046</v>
      </c>
      <c r="D1097" s="2">
        <f t="shared" si="134"/>
        <v>16.977640000000001</v>
      </c>
      <c r="E1097" s="2">
        <f t="shared" si="128"/>
        <v>16.908579999999997</v>
      </c>
      <c r="F1097" s="2">
        <f t="shared" si="129"/>
        <v>16.743970000000001</v>
      </c>
      <c r="G1097" s="2">
        <f t="shared" si="131"/>
        <v>16.661701999999988</v>
      </c>
      <c r="H1097" s="2">
        <f t="shared" si="127"/>
        <v>19.95444700000002</v>
      </c>
      <c r="I1097" s="2">
        <f t="array" ref="I1097">SUMPRODUCT(B1081:B1100, (ROW(B1081:B1100)-ROW(B1081)+1)) / (20*21/2)</f>
        <v>16.710471904761903</v>
      </c>
      <c r="J1097" s="2">
        <f t="shared" si="130"/>
        <v>16.84535689825951</v>
      </c>
      <c r="K1097" s="2">
        <f t="shared" si="132"/>
        <v>17.09423380989487</v>
      </c>
    </row>
    <row r="1098" spans="1:11" ht="13.5" x14ac:dyDescent="0.25">
      <c r="A1098" s="3">
        <v>43606</v>
      </c>
      <c r="B1098" s="2">
        <v>16.1967</v>
      </c>
      <c r="C1098" s="2">
        <f t="shared" si="133"/>
        <v>-0.25590000000000046</v>
      </c>
      <c r="D1098" s="2">
        <f t="shared" si="134"/>
        <v>16.757640000000002</v>
      </c>
      <c r="E1098" s="2">
        <f t="shared" si="128"/>
        <v>16.845709999999997</v>
      </c>
      <c r="F1098" s="2">
        <f t="shared" si="129"/>
        <v>16.751420000000003</v>
      </c>
      <c r="G1098" s="2">
        <f t="shared" si="131"/>
        <v>16.625657999999991</v>
      </c>
      <c r="H1098" s="2">
        <f t="shared" ref="H1098:H1161" si="135">AVERAGE(B899:B1098)</f>
        <v>19.915249000000017</v>
      </c>
      <c r="I1098" s="2">
        <f t="array" ref="I1098">SUMPRODUCT(B1082:B1101, (ROW(B1082:B1101)-ROW(B1082)+1)) / (20*21/2)</f>
        <v>16.65649619047619</v>
      </c>
      <c r="J1098" s="2">
        <f t="shared" si="130"/>
        <v>16.783580050806222</v>
      </c>
      <c r="K1098" s="2">
        <f t="shared" si="132"/>
        <v>17.059036405585267</v>
      </c>
    </row>
    <row r="1099" spans="1:11" ht="13.5" x14ac:dyDescent="0.25">
      <c r="A1099" s="3">
        <v>43607</v>
      </c>
      <c r="B1099" s="2">
        <v>16.307099999999998</v>
      </c>
      <c r="C1099" s="2">
        <f t="shared" si="133"/>
        <v>0.1103999999999985</v>
      </c>
      <c r="D1099" s="2">
        <f t="shared" si="134"/>
        <v>16.563979999999997</v>
      </c>
      <c r="E1099" s="2">
        <f t="shared" si="128"/>
        <v>16.793879999999998</v>
      </c>
      <c r="F1099" s="2">
        <f t="shared" si="129"/>
        <v>16.765565000000002</v>
      </c>
      <c r="G1099" s="2">
        <f t="shared" si="131"/>
        <v>16.594083999999988</v>
      </c>
      <c r="H1099" s="2">
        <f t="shared" si="135"/>
        <v>19.873068500000016</v>
      </c>
      <c r="I1099" s="2">
        <f t="array" ref="I1099">SUMPRODUCT(B1083:B1102, (ROW(B1083:B1102)-ROW(B1083)+1)) / (20*21/2)</f>
        <v>16.62278523809524</v>
      </c>
      <c r="J1099" s="2">
        <f t="shared" si="130"/>
        <v>16.738200998348486</v>
      </c>
      <c r="K1099" s="2">
        <f t="shared" si="132"/>
        <v>17.029548703405453</v>
      </c>
    </row>
    <row r="1100" spans="1:11" ht="13.5" x14ac:dyDescent="0.25">
      <c r="A1100" s="3">
        <v>43608</v>
      </c>
      <c r="B1100" s="2">
        <v>16.106400000000001</v>
      </c>
      <c r="C1100" s="2">
        <f t="shared" si="133"/>
        <v>-0.20069999999999766</v>
      </c>
      <c r="D1100" s="2">
        <f t="shared" si="134"/>
        <v>16.35426</v>
      </c>
      <c r="E1100" s="2">
        <f t="shared" ref="E1100:E1163" si="136">AVERAGE(B1091:B1100)</f>
        <v>16.73612</v>
      </c>
      <c r="F1100" s="2">
        <f t="shared" si="129"/>
        <v>16.773445000000002</v>
      </c>
      <c r="G1100" s="2">
        <f t="shared" si="131"/>
        <v>16.569617999999988</v>
      </c>
      <c r="H1100" s="2">
        <f t="shared" si="135"/>
        <v>19.828706000000022</v>
      </c>
      <c r="I1100" s="2">
        <f t="array" ref="I1100">SUMPRODUCT(B1084:B1103, (ROW(B1084:B1103)-ROW(B1084)+1)) / (20*21/2)</f>
        <v>16.605622380952379</v>
      </c>
      <c r="J1100" s="2">
        <f t="shared" si="130"/>
        <v>16.678029474696249</v>
      </c>
      <c r="K1100" s="2">
        <f t="shared" si="132"/>
        <v>16.993346793467985</v>
      </c>
    </row>
    <row r="1101" spans="1:11" ht="13.5" x14ac:dyDescent="0.25">
      <c r="A1101" s="3">
        <v>43609</v>
      </c>
      <c r="B1101" s="2">
        <v>16.206700000000001</v>
      </c>
      <c r="C1101" s="2">
        <f t="shared" si="133"/>
        <v>0.10030000000000072</v>
      </c>
      <c r="D1101" s="2">
        <f t="shared" si="134"/>
        <v>16.253899999999998</v>
      </c>
      <c r="E1101" s="2">
        <f t="shared" si="136"/>
        <v>16.67897</v>
      </c>
      <c r="F1101" s="2">
        <f t="shared" si="129"/>
        <v>16.761365000000001</v>
      </c>
      <c r="G1101" s="2">
        <f t="shared" si="131"/>
        <v>16.564313999999989</v>
      </c>
      <c r="H1101" s="2">
        <f t="shared" si="135"/>
        <v>19.78343150000002</v>
      </c>
      <c r="I1101" s="2">
        <f t="array" ref="I1101">SUMPRODUCT(B1085:B1104, (ROW(B1085:B1104)-ROW(B1085)+1)) / (20*21/2)</f>
        <v>16.589935238095237</v>
      </c>
      <c r="J1101" s="2">
        <f t="shared" si="130"/>
        <v>16.633140953296607</v>
      </c>
      <c r="K1101" s="2">
        <f t="shared" si="132"/>
        <v>16.962497899606497</v>
      </c>
    </row>
    <row r="1102" spans="1:11" ht="13.5" x14ac:dyDescent="0.25">
      <c r="A1102" s="3">
        <v>43612</v>
      </c>
      <c r="B1102" s="2">
        <v>16.407399999999999</v>
      </c>
      <c r="C1102" s="2">
        <f t="shared" si="133"/>
        <v>0.20069999999999766</v>
      </c>
      <c r="D1102" s="2">
        <f t="shared" si="134"/>
        <v>16.244859999999999</v>
      </c>
      <c r="E1102" s="2">
        <f t="shared" si="136"/>
        <v>16.611250000000002</v>
      </c>
      <c r="F1102" s="2">
        <f t="shared" si="129"/>
        <v>16.738109999999999</v>
      </c>
      <c r="G1102" s="2">
        <f t="shared" si="131"/>
        <v>16.582723999999992</v>
      </c>
      <c r="H1102" s="2">
        <f t="shared" si="135"/>
        <v>19.738217500000022</v>
      </c>
      <c r="I1102" s="2">
        <f t="array" ref="I1102">SUMPRODUCT(B1086:B1105, (ROW(B1086:B1105)-ROW(B1086)+1)) / (20*21/2)</f>
        <v>16.585981428571429</v>
      </c>
      <c r="J1102" s="2">
        <f t="shared" si="130"/>
        <v>16.611641814887406</v>
      </c>
      <c r="K1102" s="2">
        <f t="shared" si="132"/>
        <v>16.940729354523892</v>
      </c>
    </row>
    <row r="1103" spans="1:11" ht="13.5" x14ac:dyDescent="0.25">
      <c r="A1103" s="3">
        <v>43613</v>
      </c>
      <c r="B1103" s="2">
        <v>16.5579</v>
      </c>
      <c r="C1103" s="2">
        <f t="shared" si="133"/>
        <v>0.15050000000000097</v>
      </c>
      <c r="D1103" s="2">
        <f t="shared" si="134"/>
        <v>16.3171</v>
      </c>
      <c r="E1103" s="2">
        <f t="shared" si="136"/>
        <v>16.537370000000003</v>
      </c>
      <c r="F1103" s="2">
        <f t="shared" si="129"/>
        <v>16.722614999999998</v>
      </c>
      <c r="G1103" s="2">
        <f t="shared" si="131"/>
        <v>16.604143999999991</v>
      </c>
      <c r="H1103" s="2">
        <f t="shared" si="135"/>
        <v>19.692554500000018</v>
      </c>
      <c r="I1103" s="2">
        <f t="array" ref="I1103">SUMPRODUCT(B1087:B1106, (ROW(B1087:B1106)-ROW(B1087)+1)) / (20*21/2)</f>
        <v>16.611938571428574</v>
      </c>
      <c r="J1103" s="2">
        <f t="shared" si="130"/>
        <v>16.60652354680289</v>
      </c>
      <c r="K1103" s="2">
        <f t="shared" si="132"/>
        <v>16.925716438660213</v>
      </c>
    </row>
    <row r="1104" spans="1:11" ht="13.5" x14ac:dyDescent="0.25">
      <c r="A1104" s="3">
        <v>43614</v>
      </c>
      <c r="B1104" s="2">
        <v>16.5579</v>
      </c>
      <c r="C1104" s="2">
        <f t="shared" si="133"/>
        <v>0</v>
      </c>
      <c r="D1104" s="2">
        <f t="shared" si="134"/>
        <v>16.367260000000002</v>
      </c>
      <c r="E1104" s="2">
        <f t="shared" si="136"/>
        <v>16.465619999999998</v>
      </c>
      <c r="F1104" s="2">
        <f t="shared" si="129"/>
        <v>16.699815000000001</v>
      </c>
      <c r="G1104" s="2">
        <f t="shared" si="131"/>
        <v>16.644415999999993</v>
      </c>
      <c r="H1104" s="2">
        <f t="shared" si="135"/>
        <v>19.645760500000019</v>
      </c>
      <c r="I1104" s="2">
        <f t="array" ref="I1104">SUMPRODUCT(B1088:B1107, (ROW(B1088:B1107)-ROW(B1088)+1)) / (20*21/2)</f>
        <v>16.65399142857143</v>
      </c>
      <c r="J1104" s="2">
        <f t="shared" si="130"/>
        <v>16.601892732821661</v>
      </c>
      <c r="K1104" s="2">
        <f t="shared" si="132"/>
        <v>16.911292264595108</v>
      </c>
    </row>
    <row r="1105" spans="1:11" ht="13.5" x14ac:dyDescent="0.25">
      <c r="A1105" s="3">
        <v>43615</v>
      </c>
      <c r="B1105" s="2">
        <v>16.658300000000001</v>
      </c>
      <c r="C1105" s="2">
        <f t="shared" si="133"/>
        <v>0.10040000000000049</v>
      </c>
      <c r="D1105" s="2">
        <f t="shared" si="134"/>
        <v>16.477640000000001</v>
      </c>
      <c r="E1105" s="2">
        <f t="shared" si="136"/>
        <v>16.415949999999999</v>
      </c>
      <c r="F1105" s="2">
        <f t="shared" si="129"/>
        <v>16.68675</v>
      </c>
      <c r="G1105" s="2">
        <f t="shared" si="131"/>
        <v>16.677363999999994</v>
      </c>
      <c r="H1105" s="2">
        <f t="shared" si="135"/>
        <v>19.600269500000021</v>
      </c>
      <c r="I1105" s="2">
        <f t="array" ref="I1105">SUMPRODUCT(B1089:B1108, (ROW(B1089:B1108)-ROW(B1089)+1)) / (20*21/2)</f>
        <v>16.734703333333336</v>
      </c>
      <c r="J1105" s="2">
        <f t="shared" si="130"/>
        <v>16.607264853505313</v>
      </c>
      <c r="K1105" s="2">
        <f t="shared" si="132"/>
        <v>16.901370999316871</v>
      </c>
    </row>
    <row r="1106" spans="1:11" ht="13.5" x14ac:dyDescent="0.25">
      <c r="A1106" s="3">
        <v>43616</v>
      </c>
      <c r="B1106" s="2">
        <v>16.959299999999999</v>
      </c>
      <c r="C1106" s="2">
        <f t="shared" si="133"/>
        <v>0.30099999999999838</v>
      </c>
      <c r="D1106" s="2">
        <f t="shared" si="134"/>
        <v>16.628160000000001</v>
      </c>
      <c r="E1106" s="2">
        <f t="shared" si="136"/>
        <v>16.441030000000001</v>
      </c>
      <c r="F1106" s="2">
        <f t="shared" si="129"/>
        <v>16.693445000000001</v>
      </c>
      <c r="G1106" s="2">
        <f t="shared" si="131"/>
        <v>16.704549999999994</v>
      </c>
      <c r="H1106" s="2">
        <f t="shared" si="135"/>
        <v>19.557556000000019</v>
      </c>
      <c r="I1106" s="2">
        <f t="array" ref="I1106">SUMPRODUCT(B1090:B1109, (ROW(B1090:B1109)-ROW(B1090)+1)) / (20*21/2)</f>
        <v>16.811458095238091</v>
      </c>
      <c r="J1106" s="2">
        <f t="shared" si="130"/>
        <v>16.640792010314332</v>
      </c>
      <c r="K1106" s="2">
        <f t="shared" si="132"/>
        <v>16.903642724833858</v>
      </c>
    </row>
    <row r="1107" spans="1:11" ht="13.5" x14ac:dyDescent="0.25">
      <c r="A1107" s="3">
        <v>43619</v>
      </c>
      <c r="B1107" s="2">
        <v>17.135000000000002</v>
      </c>
      <c r="C1107" s="2">
        <f t="shared" si="133"/>
        <v>0.17570000000000263</v>
      </c>
      <c r="D1107" s="2">
        <f t="shared" si="134"/>
        <v>16.773680000000002</v>
      </c>
      <c r="E1107" s="2">
        <f t="shared" si="136"/>
        <v>16.509269999999997</v>
      </c>
      <c r="F1107" s="2">
        <f t="shared" si="129"/>
        <v>16.708925000000001</v>
      </c>
      <c r="G1107" s="2">
        <f t="shared" si="131"/>
        <v>16.737229999999997</v>
      </c>
      <c r="H1107" s="2">
        <f t="shared" si="135"/>
        <v>19.51831300000002</v>
      </c>
      <c r="I1107" s="2">
        <f t="array" ref="I1107">SUMPRODUCT(B1091:B1110, (ROW(B1091:B1110)-ROW(B1091)+1)) / (20*21/2)</f>
        <v>16.861822380952383</v>
      </c>
      <c r="J1107" s="2">
        <f t="shared" si="130"/>
        <v>16.687859437903441</v>
      </c>
      <c r="K1107" s="2">
        <f t="shared" si="132"/>
        <v>16.912715559154101</v>
      </c>
    </row>
    <row r="1108" spans="1:11" ht="13.5" x14ac:dyDescent="0.25">
      <c r="A1108" s="3">
        <v>43623</v>
      </c>
      <c r="B1108" s="2">
        <v>17.5564</v>
      </c>
      <c r="C1108" s="2">
        <f t="shared" si="133"/>
        <v>0.42139999999999844</v>
      </c>
      <c r="D1108" s="2">
        <f t="shared" si="134"/>
        <v>16.973379999999999</v>
      </c>
      <c r="E1108" s="2">
        <f t="shared" si="136"/>
        <v>16.645239999999998</v>
      </c>
      <c r="F1108" s="2">
        <f t="shared" ref="F1108:F1171" si="137">AVERAGE(B1089:B1108)</f>
        <v>16.745474999999995</v>
      </c>
      <c r="G1108" s="2">
        <f t="shared" si="131"/>
        <v>16.763349999999999</v>
      </c>
      <c r="H1108" s="2">
        <f t="shared" si="135"/>
        <v>19.480022500000022</v>
      </c>
      <c r="I1108" s="2">
        <f t="array" ref="I1108">SUMPRODUCT(B1092:B1111, (ROW(B1092:B1111)-ROW(B1092)+1)) / (20*21/2)</f>
        <v>16.960336190476191</v>
      </c>
      <c r="J1108" s="2">
        <f t="shared" si="130"/>
        <v>16.770577586674541</v>
      </c>
      <c r="K1108" s="2">
        <f t="shared" si="132"/>
        <v>16.937958086246095</v>
      </c>
    </row>
    <row r="1109" spans="1:11" ht="13.5" x14ac:dyDescent="0.25">
      <c r="A1109" s="3">
        <v>43626</v>
      </c>
      <c r="B1109" s="2">
        <v>17.551400000000001</v>
      </c>
      <c r="C1109" s="2">
        <f t="shared" si="133"/>
        <v>-4.9999999999990052E-3</v>
      </c>
      <c r="D1109" s="2">
        <f t="shared" si="134"/>
        <v>17.172080000000001</v>
      </c>
      <c r="E1109" s="2">
        <f t="shared" si="136"/>
        <v>16.769669999999998</v>
      </c>
      <c r="F1109" s="2">
        <f t="shared" si="137"/>
        <v>16.781775</v>
      </c>
      <c r="G1109" s="2">
        <f t="shared" si="131"/>
        <v>16.769763999999999</v>
      </c>
      <c r="H1109" s="2">
        <f t="shared" si="135"/>
        <v>19.442885000000018</v>
      </c>
      <c r="I1109" s="2">
        <f t="array" ref="I1109">SUMPRODUCT(B1093:B1112, (ROW(B1093:B1112)-ROW(B1093)+1)) / (20*21/2)</f>
        <v>17.048015238095239</v>
      </c>
      <c r="J1109" s="2">
        <f t="shared" ref="J1109:J1172" si="138">$J$4*B1109+J1108*(1-$J$4)</f>
        <v>16.844941626038871</v>
      </c>
      <c r="K1109" s="2">
        <f t="shared" si="132"/>
        <v>16.962014631883502</v>
      </c>
    </row>
    <row r="1110" spans="1:11" ht="13.5" x14ac:dyDescent="0.25">
      <c r="A1110" s="3">
        <v>43627</v>
      </c>
      <c r="B1110" s="2">
        <v>17.310600000000001</v>
      </c>
      <c r="C1110" s="2">
        <f t="shared" si="133"/>
        <v>-0.24080000000000013</v>
      </c>
      <c r="D1110" s="2">
        <f t="shared" si="134"/>
        <v>17.30254</v>
      </c>
      <c r="E1110" s="2">
        <f t="shared" si="136"/>
        <v>16.890090000000001</v>
      </c>
      <c r="F1110" s="2">
        <f t="shared" si="137"/>
        <v>16.813105</v>
      </c>
      <c r="G1110" s="2">
        <f t="shared" si="131"/>
        <v>16.767214000000003</v>
      </c>
      <c r="H1110" s="2">
        <f t="shared" si="135"/>
        <v>19.404543500000017</v>
      </c>
      <c r="I1110" s="2">
        <f t="array" ref="I1110">SUMPRODUCT(B1094:B1113, (ROW(B1094:B1113)-ROW(B1094)+1)) / (20*21/2)</f>
        <v>17.144300952380952</v>
      </c>
      <c r="J1110" s="2">
        <f t="shared" si="138"/>
        <v>16.889290042606596</v>
      </c>
      <c r="K1110" s="2">
        <f t="shared" si="132"/>
        <v>16.975684646319444</v>
      </c>
    </row>
    <row r="1111" spans="1:11" ht="13.5" x14ac:dyDescent="0.25">
      <c r="A1111" s="3">
        <v>43628</v>
      </c>
      <c r="B1111" s="2">
        <v>17.8475</v>
      </c>
      <c r="C1111" s="2">
        <f t="shared" si="133"/>
        <v>0.53689999999999927</v>
      </c>
      <c r="D1111" s="2">
        <f t="shared" si="134"/>
        <v>17.480180000000001</v>
      </c>
      <c r="E1111" s="2">
        <f t="shared" si="136"/>
        <v>17.054169999999999</v>
      </c>
      <c r="F1111" s="2">
        <f t="shared" si="137"/>
        <v>16.866570000000003</v>
      </c>
      <c r="G1111" s="2">
        <f t="shared" si="131"/>
        <v>16.776816</v>
      </c>
      <c r="H1111" s="2">
        <f t="shared" si="135"/>
        <v>19.371219500000016</v>
      </c>
      <c r="I1111" s="2">
        <f t="array" ref="I1111">SUMPRODUCT(B1095:B1114, (ROW(B1095:B1114)-ROW(B1095)+1)) / (20*21/2)</f>
        <v>17.24433904761905</v>
      </c>
      <c r="J1111" s="2">
        <f t="shared" si="138"/>
        <v>16.980548133786922</v>
      </c>
      <c r="K1111" s="2">
        <f t="shared" si="132"/>
        <v>17.009873483718682</v>
      </c>
    </row>
    <row r="1112" spans="1:11" ht="13.5" x14ac:dyDescent="0.25">
      <c r="A1112" s="3">
        <v>43629</v>
      </c>
      <c r="B1112" s="2">
        <v>17.787199999999999</v>
      </c>
      <c r="C1112" s="2">
        <f t="shared" si="133"/>
        <v>-6.0300000000001575E-2</v>
      </c>
      <c r="D1112" s="2">
        <f t="shared" si="134"/>
        <v>17.610620000000001</v>
      </c>
      <c r="E1112" s="2">
        <f t="shared" si="136"/>
        <v>17.192149999999998</v>
      </c>
      <c r="F1112" s="2">
        <f t="shared" si="137"/>
        <v>16.901699999999998</v>
      </c>
      <c r="G1112" s="2">
        <f t="shared" si="131"/>
        <v>16.795110000000001</v>
      </c>
      <c r="H1112" s="2">
        <f t="shared" si="135"/>
        <v>19.335308500000014</v>
      </c>
      <c r="I1112" s="2">
        <f t="array" ref="I1112">SUMPRODUCT(B1096:B1115, (ROW(B1096:B1115)-ROW(B1096)+1)) / (20*21/2)</f>
        <v>17.336712857142857</v>
      </c>
      <c r="J1112" s="2">
        <f t="shared" si="138"/>
        <v>17.057372121045312</v>
      </c>
      <c r="K1112" s="2">
        <f t="shared" si="132"/>
        <v>17.040356876514029</v>
      </c>
    </row>
    <row r="1113" spans="1:11" ht="13.5" x14ac:dyDescent="0.25">
      <c r="A1113" s="3">
        <v>43630</v>
      </c>
      <c r="B1113" s="2">
        <v>17.912700000000001</v>
      </c>
      <c r="C1113" s="2">
        <f t="shared" si="133"/>
        <v>0.12550000000000239</v>
      </c>
      <c r="D1113" s="2">
        <f t="shared" si="134"/>
        <v>17.68188</v>
      </c>
      <c r="E1113" s="2">
        <f t="shared" si="136"/>
        <v>17.327630000000003</v>
      </c>
      <c r="F1113" s="2">
        <f t="shared" si="137"/>
        <v>16.932499999999997</v>
      </c>
      <c r="G1113" s="2">
        <f t="shared" si="131"/>
        <v>16.83109</v>
      </c>
      <c r="H1113" s="2">
        <f t="shared" si="135"/>
        <v>19.300025000000016</v>
      </c>
      <c r="I1113" s="2">
        <f t="array" ref="I1113">SUMPRODUCT(B1097:B1116, (ROW(B1097:B1116)-ROW(B1097)+1)) / (20*21/2)</f>
        <v>17.422968571428569</v>
      </c>
      <c r="J1113" s="2">
        <f t="shared" si="138"/>
        <v>17.138831919040996</v>
      </c>
      <c r="K1113" s="2">
        <f t="shared" si="132"/>
        <v>17.07456641076838</v>
      </c>
    </row>
    <row r="1114" spans="1:11" ht="13.5" x14ac:dyDescent="0.25">
      <c r="A1114" s="3">
        <v>43633</v>
      </c>
      <c r="B1114" s="2">
        <v>17.982900000000001</v>
      </c>
      <c r="C1114" s="2">
        <f t="shared" si="133"/>
        <v>7.0199999999999818E-2</v>
      </c>
      <c r="D1114" s="2">
        <f t="shared" si="134"/>
        <v>17.768180000000001</v>
      </c>
      <c r="E1114" s="2">
        <f t="shared" si="136"/>
        <v>17.470130000000001</v>
      </c>
      <c r="F1114" s="2">
        <f t="shared" si="137"/>
        <v>16.967874999999999</v>
      </c>
      <c r="G1114" s="2">
        <f t="shared" si="131"/>
        <v>16.870263999999999</v>
      </c>
      <c r="H1114" s="2">
        <f t="shared" si="135"/>
        <v>19.265752000000013</v>
      </c>
      <c r="I1114" s="2">
        <f t="array" ref="I1114">SUMPRODUCT(B1098:B1117, (ROW(B1098:B1117)-ROW(B1098)+1)) / (20*21/2)</f>
        <v>17.503489999999999</v>
      </c>
      <c r="J1114" s="2">
        <f t="shared" si="138"/>
        <v>17.219219355322807</v>
      </c>
      <c r="K1114" s="2">
        <f t="shared" si="132"/>
        <v>17.110187335836287</v>
      </c>
    </row>
    <row r="1115" spans="1:11" ht="13.5" x14ac:dyDescent="0.25">
      <c r="A1115" s="3">
        <v>43634</v>
      </c>
      <c r="B1115" s="2">
        <v>17.937799999999999</v>
      </c>
      <c r="C1115" s="2">
        <f t="shared" si="133"/>
        <v>-4.5100000000001472E-2</v>
      </c>
      <c r="D1115" s="2">
        <f t="shared" si="134"/>
        <v>17.893619999999999</v>
      </c>
      <c r="E1115" s="2">
        <f t="shared" si="136"/>
        <v>17.59808</v>
      </c>
      <c r="F1115" s="2">
        <f t="shared" si="137"/>
        <v>17.007014999999992</v>
      </c>
      <c r="G1115" s="2">
        <f t="shared" si="131"/>
        <v>16.900995999999999</v>
      </c>
      <c r="H1115" s="2">
        <f t="shared" si="135"/>
        <v>19.232243500000013</v>
      </c>
      <c r="I1115" s="2">
        <f t="array" ref="I1115">SUMPRODUCT(B1099:B1118, (ROW(B1099:B1118)-ROW(B1099)+1)) / (20*21/2)</f>
        <v>17.581839523809524</v>
      </c>
      <c r="J1115" s="2">
        <f t="shared" si="138"/>
        <v>17.287655607196825</v>
      </c>
      <c r="K1115" s="2">
        <f t="shared" si="132"/>
        <v>17.142642734430943</v>
      </c>
    </row>
    <row r="1116" spans="1:11" ht="13.5" x14ac:dyDescent="0.25">
      <c r="A1116" s="3">
        <v>43635</v>
      </c>
      <c r="B1116" s="2">
        <v>17.912700000000001</v>
      </c>
      <c r="C1116" s="2">
        <f t="shared" si="133"/>
        <v>-2.5099999999998346E-2</v>
      </c>
      <c r="D1116" s="2">
        <f t="shared" si="134"/>
        <v>17.906659999999999</v>
      </c>
      <c r="E1116" s="2">
        <f t="shared" si="136"/>
        <v>17.693420000000003</v>
      </c>
      <c r="F1116" s="2">
        <f t="shared" si="137"/>
        <v>17.067224999999997</v>
      </c>
      <c r="G1116" s="2">
        <f t="shared" si="131"/>
        <v>16.938859999999998</v>
      </c>
      <c r="H1116" s="2">
        <f t="shared" si="135"/>
        <v>19.193260000000013</v>
      </c>
      <c r="I1116" s="2">
        <f t="array" ref="I1116">SUMPRODUCT(B1100:B1119, (ROW(B1100:B1119)-ROW(B1100)+1)) / (20*21/2)</f>
        <v>17.64221666666667</v>
      </c>
      <c r="J1116" s="2">
        <f t="shared" si="138"/>
        <v>17.347183644606652</v>
      </c>
      <c r="K1116" s="2">
        <f t="shared" si="132"/>
        <v>17.172841058570906</v>
      </c>
    </row>
    <row r="1117" spans="1:11" ht="13.5" x14ac:dyDescent="0.25">
      <c r="A1117" s="3">
        <v>43636</v>
      </c>
      <c r="B1117" s="2">
        <v>17.912700000000001</v>
      </c>
      <c r="C1117" s="2">
        <f t="shared" si="133"/>
        <v>0</v>
      </c>
      <c r="D1117" s="2">
        <f t="shared" si="134"/>
        <v>17.931760000000001</v>
      </c>
      <c r="E1117" s="2">
        <f t="shared" si="136"/>
        <v>17.771190000000001</v>
      </c>
      <c r="F1117" s="2">
        <f t="shared" si="137"/>
        <v>17.140229999999995</v>
      </c>
      <c r="G1117" s="2">
        <f t="shared" si="131"/>
        <v>16.962398</v>
      </c>
      <c r="H1117" s="2">
        <f t="shared" si="135"/>
        <v>19.154394500000013</v>
      </c>
      <c r="I1117" s="2">
        <f t="array" ref="I1117">SUMPRODUCT(B1101:B1120, (ROW(B1101:B1120)-ROW(B1101)+1)) / (20*21/2)</f>
        <v>17.699968095238095</v>
      </c>
      <c r="J1117" s="2">
        <f t="shared" si="138"/>
        <v>17.401042345120302</v>
      </c>
      <c r="K1117" s="2">
        <f t="shared" si="132"/>
        <v>17.201855134705379</v>
      </c>
    </row>
    <row r="1118" spans="1:11" ht="13.5" x14ac:dyDescent="0.25">
      <c r="A1118" s="3">
        <v>43637</v>
      </c>
      <c r="B1118" s="2">
        <v>17.962900000000001</v>
      </c>
      <c r="C1118" s="2">
        <f t="shared" si="133"/>
        <v>5.0200000000000244E-2</v>
      </c>
      <c r="D1118" s="2">
        <f t="shared" si="134"/>
        <v>17.941800000000001</v>
      </c>
      <c r="E1118" s="2">
        <f t="shared" si="136"/>
        <v>17.811839999999997</v>
      </c>
      <c r="F1118" s="2">
        <f t="shared" si="137"/>
        <v>17.228539999999999</v>
      </c>
      <c r="G1118" s="2">
        <f t="shared" si="131"/>
        <v>16.983357999999999</v>
      </c>
      <c r="H1118" s="2">
        <f t="shared" si="135"/>
        <v>19.119079000000013</v>
      </c>
      <c r="I1118" s="2">
        <f t="array" ref="I1118">SUMPRODUCT(B1102:B1121, (ROW(B1102:B1121)-ROW(B1102)+1)) / (20*21/2)</f>
        <v>17.749118095238096</v>
      </c>
      <c r="J1118" s="2">
        <f t="shared" si="138"/>
        <v>17.454552597965989</v>
      </c>
      <c r="K1118" s="2">
        <f t="shared" si="132"/>
        <v>17.231700031383603</v>
      </c>
    </row>
    <row r="1119" spans="1:11" ht="13.5" x14ac:dyDescent="0.25">
      <c r="A1119" s="3">
        <v>43640</v>
      </c>
      <c r="B1119" s="2">
        <v>17.862500000000001</v>
      </c>
      <c r="C1119" s="2">
        <f t="shared" si="133"/>
        <v>-0.10040000000000049</v>
      </c>
      <c r="D1119" s="2">
        <f t="shared" si="134"/>
        <v>17.917719999999999</v>
      </c>
      <c r="E1119" s="2">
        <f t="shared" si="136"/>
        <v>17.842950000000002</v>
      </c>
      <c r="F1119" s="2">
        <f t="shared" si="137"/>
        <v>17.30631</v>
      </c>
      <c r="G1119" s="2">
        <f t="shared" si="131"/>
        <v>17.004100000000001</v>
      </c>
      <c r="H1119" s="2">
        <f t="shared" si="135"/>
        <v>19.082790500000016</v>
      </c>
      <c r="I1119" s="2">
        <f t="array" ref="I1119">SUMPRODUCT(B1103:B1122, (ROW(B1103:B1122)-ROW(B1103)+1)) / (20*21/2)</f>
        <v>17.785363333333333</v>
      </c>
      <c r="J1119" s="2">
        <f t="shared" si="138"/>
        <v>17.49340473149304</v>
      </c>
      <c r="K1119" s="2">
        <f t="shared" si="132"/>
        <v>17.256437285054833</v>
      </c>
    </row>
    <row r="1120" spans="1:11" ht="13.5" x14ac:dyDescent="0.25">
      <c r="A1120" s="3">
        <v>43641</v>
      </c>
      <c r="B1120" s="2">
        <v>17.912700000000001</v>
      </c>
      <c r="C1120" s="2">
        <f t="shared" si="133"/>
        <v>5.0200000000000244E-2</v>
      </c>
      <c r="D1120" s="2">
        <f t="shared" si="134"/>
        <v>17.912700000000001</v>
      </c>
      <c r="E1120" s="2">
        <f t="shared" si="136"/>
        <v>17.90316</v>
      </c>
      <c r="F1120" s="2">
        <f t="shared" si="137"/>
        <v>17.396625</v>
      </c>
      <c r="G1120" s="2">
        <f t="shared" si="131"/>
        <v>17.016892000000002</v>
      </c>
      <c r="H1120" s="2">
        <f t="shared" si="135"/>
        <v>19.049722000000017</v>
      </c>
      <c r="I1120" s="2">
        <f t="array" ref="I1120">SUMPRODUCT(B1104:B1123, (ROW(B1104:B1123)-ROW(B1104)+1)) / (20*21/2)</f>
        <v>17.795565238095236</v>
      </c>
      <c r="J1120" s="2">
        <f t="shared" si="138"/>
        <v>17.533337614207987</v>
      </c>
      <c r="K1120" s="2">
        <f t="shared" si="132"/>
        <v>17.282173077797783</v>
      </c>
    </row>
    <row r="1121" spans="1:11" ht="13.5" x14ac:dyDescent="0.25">
      <c r="A1121" s="3">
        <v>43642</v>
      </c>
      <c r="B1121" s="2">
        <v>17.912700000000001</v>
      </c>
      <c r="C1121" s="2">
        <f t="shared" si="133"/>
        <v>0</v>
      </c>
      <c r="D1121" s="2">
        <f t="shared" si="134"/>
        <v>17.912700000000001</v>
      </c>
      <c r="E1121" s="2">
        <f t="shared" si="136"/>
        <v>17.909680000000002</v>
      </c>
      <c r="F1121" s="2">
        <f t="shared" si="137"/>
        <v>17.481925</v>
      </c>
      <c r="G1121" s="2">
        <f t="shared" si="131"/>
        <v>17.026384</v>
      </c>
      <c r="H1121" s="2">
        <f t="shared" si="135"/>
        <v>19.017926000000013</v>
      </c>
      <c r="I1121" s="2">
        <f t="array" ref="I1121">SUMPRODUCT(B1105:B1124, (ROW(B1105:B1124)-ROW(B1105)+1)) / (20*21/2)</f>
        <v>17.814367619047619</v>
      </c>
      <c r="J1121" s="2">
        <f t="shared" si="138"/>
        <v>17.569467365235798</v>
      </c>
      <c r="K1121" s="2">
        <f t="shared" si="132"/>
        <v>17.306899623766498</v>
      </c>
    </row>
    <row r="1122" spans="1:11" ht="13.5" x14ac:dyDescent="0.25">
      <c r="A1122" s="3">
        <v>43643</v>
      </c>
      <c r="B1122" s="2">
        <v>17.862500000000001</v>
      </c>
      <c r="C1122" s="2">
        <f t="shared" si="133"/>
        <v>-5.0200000000000244E-2</v>
      </c>
      <c r="D1122" s="2">
        <f t="shared" si="134"/>
        <v>17.902660000000001</v>
      </c>
      <c r="E1122" s="2">
        <f t="shared" si="136"/>
        <v>17.917210000000004</v>
      </c>
      <c r="F1122" s="2">
        <f t="shared" si="137"/>
        <v>17.554679999999998</v>
      </c>
      <c r="G1122" s="2">
        <f t="shared" si="131"/>
        <v>17.035909999999998</v>
      </c>
      <c r="H1122" s="2">
        <f t="shared" si="135"/>
        <v>18.988353500000013</v>
      </c>
      <c r="I1122" s="2">
        <f t="array" ref="I1122">SUMPRODUCT(B1106:B1125, (ROW(B1106:B1125)-ROW(B1106)+1)) / (20*21/2)</f>
        <v>17.827696666666668</v>
      </c>
      <c r="J1122" s="2">
        <f t="shared" si="138"/>
        <v>17.597375235213342</v>
      </c>
      <c r="K1122" s="2">
        <f t="shared" si="132"/>
        <v>17.328687873814868</v>
      </c>
    </row>
    <row r="1123" spans="1:11" ht="13.5" x14ac:dyDescent="0.25">
      <c r="A1123" s="3">
        <v>43644</v>
      </c>
      <c r="B1123" s="2">
        <v>17.661799999999999</v>
      </c>
      <c r="C1123" s="2">
        <f t="shared" si="133"/>
        <v>-0.20070000000000121</v>
      </c>
      <c r="D1123" s="2">
        <f t="shared" si="134"/>
        <v>17.84244</v>
      </c>
      <c r="E1123" s="2">
        <f t="shared" si="136"/>
        <v>17.892120000000002</v>
      </c>
      <c r="F1123" s="2">
        <f t="shared" si="137"/>
        <v>17.609875000000006</v>
      </c>
      <c r="G1123" s="2">
        <f t="shared" si="131"/>
        <v>17.042269999999998</v>
      </c>
      <c r="H1123" s="2">
        <f t="shared" si="135"/>
        <v>18.964988000000012</v>
      </c>
      <c r="I1123" s="2">
        <f t="array" ref="I1123">SUMPRODUCT(B1107:B1126, (ROW(B1107:B1126)-ROW(B1107)+1)) / (20*21/2)</f>
        <v>17.821197142857141</v>
      </c>
      <c r="J1123" s="2">
        <f t="shared" si="138"/>
        <v>17.603510927097787</v>
      </c>
      <c r="K1123" s="2">
        <f t="shared" si="132"/>
        <v>17.341751094449581</v>
      </c>
    </row>
    <row r="1124" spans="1:11" ht="13.5" x14ac:dyDescent="0.25">
      <c r="A1124" s="3">
        <v>43647</v>
      </c>
      <c r="B1124" s="2">
        <v>17.807300000000001</v>
      </c>
      <c r="C1124" s="2">
        <f t="shared" si="133"/>
        <v>0.14550000000000196</v>
      </c>
      <c r="D1124" s="2">
        <f t="shared" si="134"/>
        <v>17.831399999999999</v>
      </c>
      <c r="E1124" s="2">
        <f t="shared" si="136"/>
        <v>17.874559999999999</v>
      </c>
      <c r="F1124" s="2">
        <f t="shared" si="137"/>
        <v>17.672345</v>
      </c>
      <c r="G1124" s="2">
        <f t="shared" si="131"/>
        <v>17.054367999999997</v>
      </c>
      <c r="H1124" s="2">
        <f t="shared" si="135"/>
        <v>18.935563500000011</v>
      </c>
      <c r="I1124" s="2">
        <f t="array" ref="I1124">SUMPRODUCT(B1108:B1127, (ROW(B1108:B1127)-ROW(B1108)+1)) / (20*21/2)</f>
        <v>17.801790476190476</v>
      </c>
      <c r="J1124" s="2">
        <f t="shared" si="138"/>
        <v>17.622919410231333</v>
      </c>
      <c r="K1124" s="2">
        <f t="shared" si="132"/>
        <v>17.360007914275091</v>
      </c>
    </row>
    <row r="1125" spans="1:11" ht="13.5" x14ac:dyDescent="0.25">
      <c r="A1125" s="3">
        <v>43648</v>
      </c>
      <c r="B1125" s="2">
        <v>17.8123</v>
      </c>
      <c r="C1125" s="2">
        <f t="shared" si="133"/>
        <v>4.9999999999990052E-3</v>
      </c>
      <c r="D1125" s="2">
        <f t="shared" si="134"/>
        <v>17.811320000000002</v>
      </c>
      <c r="E1125" s="2">
        <f t="shared" si="136"/>
        <v>17.862009999999998</v>
      </c>
      <c r="F1125" s="2">
        <f t="shared" si="137"/>
        <v>17.730045</v>
      </c>
      <c r="G1125" s="2">
        <f t="shared" si="131"/>
        <v>17.071278</v>
      </c>
      <c r="H1125" s="2">
        <f t="shared" si="135"/>
        <v>18.90444350000001</v>
      </c>
      <c r="I1125" s="2">
        <f t="array" ref="I1125">SUMPRODUCT(B1109:B1128, (ROW(B1109:B1128)-ROW(B1109)+1)) / (20*21/2)</f>
        <v>17.750734285714284</v>
      </c>
      <c r="J1125" s="2">
        <f t="shared" si="138"/>
        <v>17.640955656875967</v>
      </c>
      <c r="K1125" s="2">
        <f t="shared" si="132"/>
        <v>17.377744858813323</v>
      </c>
    </row>
    <row r="1126" spans="1:11" ht="13.5" x14ac:dyDescent="0.25">
      <c r="A1126" s="3">
        <v>43649</v>
      </c>
      <c r="B1126" s="2">
        <v>17.661799999999999</v>
      </c>
      <c r="C1126" s="2">
        <f t="shared" si="133"/>
        <v>-0.15050000000000097</v>
      </c>
      <c r="D1126" s="2">
        <f t="shared" si="134"/>
        <v>17.761140000000001</v>
      </c>
      <c r="E1126" s="2">
        <f t="shared" si="136"/>
        <v>17.836919999999999</v>
      </c>
      <c r="F1126" s="2">
        <f t="shared" si="137"/>
        <v>17.765170000000001</v>
      </c>
      <c r="G1126" s="2">
        <f t="shared" si="131"/>
        <v>17.093661999999998</v>
      </c>
      <c r="H1126" s="2">
        <f t="shared" si="135"/>
        <v>18.87516350000001</v>
      </c>
      <c r="I1126" s="2">
        <f t="array" ref="I1126">SUMPRODUCT(B1110:B1129, (ROW(B1110:B1129)-ROW(B1110)+1)) / (20*21/2)</f>
        <v>17.721201904761905</v>
      </c>
      <c r="J1126" s="2">
        <f t="shared" si="138"/>
        <v>17.64294083241159</v>
      </c>
      <c r="K1126" s="2">
        <f t="shared" si="132"/>
        <v>17.388884276114762</v>
      </c>
    </row>
    <row r="1127" spans="1:11" ht="13.5" x14ac:dyDescent="0.25">
      <c r="A1127" s="3">
        <v>43650</v>
      </c>
      <c r="B1127" s="2">
        <v>17.561399999999999</v>
      </c>
      <c r="C1127" s="2">
        <f t="shared" si="133"/>
        <v>-0.10040000000000049</v>
      </c>
      <c r="D1127" s="2">
        <f t="shared" si="134"/>
        <v>17.700919999999996</v>
      </c>
      <c r="E1127" s="2">
        <f t="shared" si="136"/>
        <v>17.80179</v>
      </c>
      <c r="F1127" s="2">
        <f t="shared" si="137"/>
        <v>17.786490000000001</v>
      </c>
      <c r="G1127" s="2">
        <f t="shared" si="131"/>
        <v>17.114038000000001</v>
      </c>
      <c r="H1127" s="2">
        <f t="shared" si="135"/>
        <v>18.845428500000011</v>
      </c>
      <c r="I1127" s="2">
        <f t="array" ref="I1127">SUMPRODUCT(B1111:B1130, (ROW(B1111:B1130)-ROW(B1111)+1)) / (20*21/2)</f>
        <v>17.687318571428573</v>
      </c>
      <c r="J1127" s="2">
        <f t="shared" si="138"/>
        <v>17.63517503884858</v>
      </c>
      <c r="K1127" s="2">
        <f t="shared" si="132"/>
        <v>17.395649598620064</v>
      </c>
    </row>
    <row r="1128" spans="1:11" ht="13.5" x14ac:dyDescent="0.25">
      <c r="A1128" s="3">
        <v>43651</v>
      </c>
      <c r="B1128" s="2">
        <v>17.250399999999999</v>
      </c>
      <c r="C1128" s="2">
        <f t="shared" si="133"/>
        <v>-0.31099999999999994</v>
      </c>
      <c r="D1128" s="2">
        <f t="shared" si="134"/>
        <v>17.618640000000003</v>
      </c>
      <c r="E1128" s="2">
        <f t="shared" si="136"/>
        <v>17.730539999999998</v>
      </c>
      <c r="F1128" s="2">
        <f t="shared" si="137"/>
        <v>17.771189999999997</v>
      </c>
      <c r="G1128" s="2">
        <f t="shared" si="131"/>
        <v>17.138092</v>
      </c>
      <c r="H1128" s="2">
        <f t="shared" si="135"/>
        <v>18.815387500000007</v>
      </c>
      <c r="I1128" s="2">
        <f t="array" ref="I1128">SUMPRODUCT(B1112:B1131, (ROW(B1112:B1131)-ROW(B1112)+1)) / (20*21/2)</f>
        <v>17.648176666666664</v>
      </c>
      <c r="J1128" s="2">
        <f t="shared" si="138"/>
        <v>17.598529797053477</v>
      </c>
      <c r="K1128" s="2">
        <f t="shared" si="132"/>
        <v>17.389953535929081</v>
      </c>
    </row>
    <row r="1129" spans="1:11" ht="13.5" x14ac:dyDescent="0.25">
      <c r="A1129" s="3">
        <v>43654</v>
      </c>
      <c r="B1129" s="2">
        <v>17.461099999999998</v>
      </c>
      <c r="C1129" s="2">
        <f t="shared" si="133"/>
        <v>0.21069999999999922</v>
      </c>
      <c r="D1129" s="2">
        <f t="shared" si="134"/>
        <v>17.549399999999999</v>
      </c>
      <c r="E1129" s="2">
        <f t="shared" si="136"/>
        <v>17.6904</v>
      </c>
      <c r="F1129" s="2">
        <f t="shared" si="137"/>
        <v>17.766674999999999</v>
      </c>
      <c r="G1129" s="2">
        <f t="shared" si="131"/>
        <v>17.166829999999997</v>
      </c>
      <c r="H1129" s="2">
        <f t="shared" si="135"/>
        <v>18.786282000000007</v>
      </c>
      <c r="I1129" s="2">
        <f t="array" ref="I1129">SUMPRODUCT(B1113:B1132, (ROW(B1113:B1132)-ROW(B1113)+1)) / (20*21/2)</f>
        <v>17.606105238095239</v>
      </c>
      <c r="J1129" s="2">
        <f t="shared" si="138"/>
        <v>17.585441244953145</v>
      </c>
      <c r="K1129" s="2">
        <f t="shared" si="132"/>
        <v>17.392743593343628</v>
      </c>
    </row>
    <row r="1130" spans="1:11" ht="13.5" x14ac:dyDescent="0.25">
      <c r="A1130" s="3">
        <v>43655</v>
      </c>
      <c r="B1130" s="2">
        <v>17.410900000000002</v>
      </c>
      <c r="C1130" s="2">
        <f t="shared" si="133"/>
        <v>-5.0199999999996692E-2</v>
      </c>
      <c r="D1130" s="2">
        <f t="shared" si="134"/>
        <v>17.469119999999997</v>
      </c>
      <c r="E1130" s="2">
        <f t="shared" si="136"/>
        <v>17.640219999999996</v>
      </c>
      <c r="F1130" s="2">
        <f t="shared" si="137"/>
        <v>17.77169</v>
      </c>
      <c r="G1130" s="2">
        <f t="shared" si="131"/>
        <v>17.196071999999997</v>
      </c>
      <c r="H1130" s="2">
        <f t="shared" si="135"/>
        <v>18.755747500000009</v>
      </c>
      <c r="I1130" s="2">
        <f t="array" ref="I1130">SUMPRODUCT(B1114:B1133, (ROW(B1114:B1133)-ROW(B1114)+1)) / (20*21/2)</f>
        <v>17.57157476190476</v>
      </c>
      <c r="J1130" s="2">
        <f t="shared" si="138"/>
        <v>17.568818269243323</v>
      </c>
      <c r="K1130" s="2">
        <f t="shared" si="132"/>
        <v>17.393455609290939</v>
      </c>
    </row>
    <row r="1131" spans="1:11" ht="13.5" x14ac:dyDescent="0.25">
      <c r="A1131" s="3">
        <v>43656</v>
      </c>
      <c r="B1131" s="2">
        <v>17.360700000000001</v>
      </c>
      <c r="C1131" s="2">
        <f t="shared" si="133"/>
        <v>-5.0200000000000244E-2</v>
      </c>
      <c r="D1131" s="2">
        <f t="shared" si="134"/>
        <v>17.408899999999999</v>
      </c>
      <c r="E1131" s="2">
        <f t="shared" si="136"/>
        <v>17.58502</v>
      </c>
      <c r="F1131" s="2">
        <f t="shared" si="137"/>
        <v>17.747350000000004</v>
      </c>
      <c r="G1131" s="2">
        <f t="shared" si="131"/>
        <v>17.214319999999997</v>
      </c>
      <c r="H1131" s="2">
        <f t="shared" si="135"/>
        <v>18.72672900000001</v>
      </c>
      <c r="I1131" s="2">
        <f t="array" ref="I1131">SUMPRODUCT(B1115:B1134, (ROW(B1115:B1134)-ROW(B1115)+1)) / (20*21/2)</f>
        <v>17.529644285714287</v>
      </c>
      <c r="J1131" s="2">
        <f t="shared" si="138"/>
        <v>17.54899748169634</v>
      </c>
      <c r="K1131" s="2">
        <f t="shared" si="132"/>
        <v>17.392171075593257</v>
      </c>
    </row>
    <row r="1132" spans="1:11" ht="13.5" x14ac:dyDescent="0.25">
      <c r="A1132" s="3">
        <v>43657</v>
      </c>
      <c r="B1132" s="2">
        <v>17.305599999999998</v>
      </c>
      <c r="C1132" s="2">
        <f t="shared" si="133"/>
        <v>-5.5100000000003035E-2</v>
      </c>
      <c r="D1132" s="2">
        <f t="shared" si="134"/>
        <v>17.35774</v>
      </c>
      <c r="E1132" s="2">
        <f t="shared" si="136"/>
        <v>17.529329999999998</v>
      </c>
      <c r="F1132" s="2">
        <f t="shared" si="137"/>
        <v>17.723270000000003</v>
      </c>
      <c r="G1132" s="2">
        <f t="shared" si="131"/>
        <v>17.222981999999998</v>
      </c>
      <c r="H1132" s="2">
        <f t="shared" si="135"/>
        <v>18.697906500000009</v>
      </c>
      <c r="I1132" s="2">
        <f t="array" ref="I1132">SUMPRODUCT(B1116:B1135, (ROW(B1116:B1135)-ROW(B1116)+1)) / (20*21/2)</f>
        <v>17.496435238095241</v>
      </c>
      <c r="J1132" s="2">
        <f t="shared" si="138"/>
        <v>17.525816769153831</v>
      </c>
      <c r="K1132" s="2">
        <f t="shared" si="132"/>
        <v>17.388776131452346</v>
      </c>
    </row>
    <row r="1133" spans="1:11" ht="13.5" x14ac:dyDescent="0.25">
      <c r="A1133" s="3">
        <v>43658</v>
      </c>
      <c r="B1133" s="2">
        <v>17.360700000000001</v>
      </c>
      <c r="C1133" s="2">
        <f t="shared" si="133"/>
        <v>5.5100000000003035E-2</v>
      </c>
      <c r="D1133" s="2">
        <f t="shared" si="134"/>
        <v>17.379799999999999</v>
      </c>
      <c r="E1133" s="2">
        <f t="shared" si="136"/>
        <v>17.499220000000001</v>
      </c>
      <c r="F1133" s="2">
        <f t="shared" si="137"/>
        <v>17.695670000000003</v>
      </c>
      <c r="G1133" s="2">
        <f t="shared" si="131"/>
        <v>17.232839999999996</v>
      </c>
      <c r="H1133" s="2">
        <f t="shared" si="135"/>
        <v>18.669713000000012</v>
      </c>
      <c r="I1133" s="2">
        <f t="array" ref="I1133">SUMPRODUCT(B1117:B1136, (ROW(B1117:B1136)-ROW(B1117)+1)) / (20*21/2)</f>
        <v>17.447574761904765</v>
      </c>
      <c r="J1133" s="2">
        <f t="shared" si="138"/>
        <v>17.510091362567753</v>
      </c>
      <c r="K1133" s="2">
        <f t="shared" si="132"/>
        <v>17.38767510668951</v>
      </c>
    </row>
    <row r="1134" spans="1:11" ht="13.5" x14ac:dyDescent="0.25">
      <c r="A1134" s="3">
        <v>43661</v>
      </c>
      <c r="B1134" s="2">
        <v>17.255400000000002</v>
      </c>
      <c r="C1134" s="2">
        <f t="shared" si="133"/>
        <v>-0.10529999999999973</v>
      </c>
      <c r="D1134" s="2">
        <f t="shared" si="134"/>
        <v>17.338660000000004</v>
      </c>
      <c r="E1134" s="2">
        <f t="shared" si="136"/>
        <v>17.444030000000001</v>
      </c>
      <c r="F1134" s="2">
        <f t="shared" si="137"/>
        <v>17.659295</v>
      </c>
      <c r="G1134" s="2">
        <f t="shared" si="131"/>
        <v>17.237669999999994</v>
      </c>
      <c r="H1134" s="2">
        <f t="shared" si="135"/>
        <v>18.640993000000012</v>
      </c>
      <c r="I1134" s="2">
        <f t="array" ref="I1134">SUMPRODUCT(B1118:B1137, (ROW(B1118:B1137)-ROW(B1118)+1)) / (20*21/2)</f>
        <v>17.421151428571427</v>
      </c>
      <c r="J1134" s="2">
        <f t="shared" si="138"/>
        <v>17.485835042323206</v>
      </c>
      <c r="K1134" s="2">
        <f t="shared" si="132"/>
        <v>17.382487847603649</v>
      </c>
    </row>
    <row r="1135" spans="1:11" ht="13.5" x14ac:dyDescent="0.25">
      <c r="A1135" s="3">
        <v>43662</v>
      </c>
      <c r="B1135" s="2">
        <v>17.310600000000001</v>
      </c>
      <c r="C1135" s="2">
        <f t="shared" si="133"/>
        <v>5.519999999999925E-2</v>
      </c>
      <c r="D1135" s="2">
        <f t="shared" si="134"/>
        <v>17.318599999999996</v>
      </c>
      <c r="E1135" s="2">
        <f t="shared" si="136"/>
        <v>17.39386</v>
      </c>
      <c r="F1135" s="2">
        <f t="shared" si="137"/>
        <v>17.627935000000001</v>
      </c>
      <c r="G1135" s="2">
        <f t="shared" si="131"/>
        <v>17.245489999999997</v>
      </c>
      <c r="H1135" s="2">
        <f t="shared" si="135"/>
        <v>18.611606500000011</v>
      </c>
      <c r="I1135" s="2">
        <f t="array" ref="I1135">SUMPRODUCT(B1119:B1138, (ROW(B1119:B1138)-ROW(B1119)+1)) / (20*21/2)</f>
        <v>17.378480952380954</v>
      </c>
      <c r="J1135" s="2">
        <f t="shared" si="138"/>
        <v>17.469145990673375</v>
      </c>
      <c r="K1135" s="2">
        <f t="shared" si="132"/>
        <v>17.379668716325074</v>
      </c>
    </row>
    <row r="1136" spans="1:11" ht="13.5" x14ac:dyDescent="0.25">
      <c r="A1136" s="3">
        <v>43663</v>
      </c>
      <c r="B1136" s="2">
        <v>17.114899999999999</v>
      </c>
      <c r="C1136" s="2">
        <f t="shared" si="133"/>
        <v>-0.19570000000000221</v>
      </c>
      <c r="D1136" s="2">
        <f t="shared" si="134"/>
        <v>17.269440000000003</v>
      </c>
      <c r="E1136" s="2">
        <f t="shared" si="136"/>
        <v>17.339170000000003</v>
      </c>
      <c r="F1136" s="2">
        <f t="shared" si="137"/>
        <v>17.588045000000001</v>
      </c>
      <c r="G1136" s="2">
        <f t="shared" si="131"/>
        <v>17.251279999999998</v>
      </c>
      <c r="H1136" s="2">
        <f t="shared" si="135"/>
        <v>18.58147700000001</v>
      </c>
      <c r="I1136" s="2">
        <f t="array" ref="I1136">SUMPRODUCT(B1120:B1139, (ROW(B1120:B1139)-ROW(B1120)+1)) / (20*21/2)</f>
        <v>17.354205714285715</v>
      </c>
      <c r="J1136" s="2">
        <f t="shared" si="138"/>
        <v>17.435408277275911</v>
      </c>
      <c r="K1136" s="2">
        <f t="shared" si="132"/>
        <v>17.369285629410367</v>
      </c>
    </row>
    <row r="1137" spans="1:11" ht="13.5" x14ac:dyDescent="0.25">
      <c r="A1137" s="3">
        <v>43664</v>
      </c>
      <c r="B1137" s="2">
        <v>17.310600000000001</v>
      </c>
      <c r="C1137" s="2">
        <f t="shared" si="133"/>
        <v>0.19570000000000221</v>
      </c>
      <c r="D1137" s="2">
        <f t="shared" si="134"/>
        <v>17.270440000000001</v>
      </c>
      <c r="E1137" s="2">
        <f t="shared" si="136"/>
        <v>17.31409</v>
      </c>
      <c r="F1137" s="2">
        <f t="shared" si="137"/>
        <v>17.557940000000002</v>
      </c>
      <c r="G1137" s="2">
        <f t="shared" si="131"/>
        <v>17.260983999999997</v>
      </c>
      <c r="H1137" s="2">
        <f t="shared" si="135"/>
        <v>18.55303300000001</v>
      </c>
      <c r="I1137" s="2">
        <f t="array" ref="I1137">SUMPRODUCT(B1121:B1140, (ROW(B1121:B1140)-ROW(B1121)+1)) / (20*21/2)</f>
        <v>17.323235714285715</v>
      </c>
      <c r="J1137" s="2">
        <f t="shared" si="138"/>
        <v>17.423521774678207</v>
      </c>
      <c r="K1137" s="2">
        <f t="shared" si="132"/>
        <v>17.366984232178588</v>
      </c>
    </row>
    <row r="1138" spans="1:11" ht="13.5" x14ac:dyDescent="0.25">
      <c r="A1138" s="3">
        <v>43665</v>
      </c>
      <c r="B1138" s="2">
        <v>17.1099</v>
      </c>
      <c r="C1138" s="2">
        <f t="shared" si="133"/>
        <v>-0.20070000000000121</v>
      </c>
      <c r="D1138" s="2">
        <f t="shared" si="134"/>
        <v>17.220279999999999</v>
      </c>
      <c r="E1138" s="2">
        <f t="shared" si="136"/>
        <v>17.300040000000003</v>
      </c>
      <c r="F1138" s="2">
        <f t="shared" si="137"/>
        <v>17.51529</v>
      </c>
      <c r="G1138" s="2">
        <f t="shared" ref="G1138:G1201" si="139">AVERAGE(B1089:B1138)</f>
        <v>17.266673999999998</v>
      </c>
      <c r="H1138" s="2">
        <f t="shared" si="135"/>
        <v>18.523609000000008</v>
      </c>
      <c r="I1138" s="2">
        <f t="array" ref="I1138">SUMPRODUCT(B1122:B1141, (ROW(B1122:B1141)-ROW(B1122)+1)) / (20*21/2)</f>
        <v>17.305411904761904</v>
      </c>
      <c r="J1138" s="2">
        <f t="shared" si="138"/>
        <v>17.393653034232663</v>
      </c>
      <c r="K1138" s="2">
        <f t="shared" si="132"/>
        <v>17.356902497583352</v>
      </c>
    </row>
    <row r="1139" spans="1:11" ht="13.5" x14ac:dyDescent="0.25">
      <c r="A1139" s="3">
        <v>43668</v>
      </c>
      <c r="B1139" s="2">
        <v>17.260400000000001</v>
      </c>
      <c r="C1139" s="2">
        <f t="shared" si="133"/>
        <v>0.15050000000000097</v>
      </c>
      <c r="D1139" s="2">
        <f t="shared" si="134"/>
        <v>17.22128</v>
      </c>
      <c r="E1139" s="2">
        <f t="shared" si="136"/>
        <v>17.279970000000002</v>
      </c>
      <c r="F1139" s="2">
        <f t="shared" si="137"/>
        <v>17.485185000000001</v>
      </c>
      <c r="G1139" s="2">
        <f t="shared" si="139"/>
        <v>17.275373999999999</v>
      </c>
      <c r="H1139" s="2">
        <f t="shared" si="135"/>
        <v>18.495856500000009</v>
      </c>
      <c r="I1139" s="2">
        <f t="array" ref="I1139">SUMPRODUCT(B1123:B1142, (ROW(B1123:B1142)-ROW(B1123)+1)) / (20*21/2)</f>
        <v>17.278751428571432</v>
      </c>
      <c r="J1139" s="2">
        <f t="shared" si="138"/>
        <v>17.380962269067648</v>
      </c>
      <c r="K1139" s="2">
        <f t="shared" ref="K1139:K1202" si="140">$K$4*B1139+(1-$K$4)*K1138</f>
        <v>17.353118085913419</v>
      </c>
    </row>
    <row r="1140" spans="1:11" ht="13.5" x14ac:dyDescent="0.25">
      <c r="A1140" s="3">
        <v>43669</v>
      </c>
      <c r="B1140" s="2">
        <v>17.16</v>
      </c>
      <c r="C1140" s="2">
        <f t="shared" si="133"/>
        <v>-0.10040000000000049</v>
      </c>
      <c r="D1140" s="2">
        <f t="shared" si="134"/>
        <v>17.19116</v>
      </c>
      <c r="E1140" s="2">
        <f t="shared" si="136"/>
        <v>17.25488</v>
      </c>
      <c r="F1140" s="2">
        <f t="shared" si="137"/>
        <v>17.44755</v>
      </c>
      <c r="G1140" s="2">
        <f t="shared" si="139"/>
        <v>17.284893999999998</v>
      </c>
      <c r="H1140" s="2">
        <f t="shared" si="135"/>
        <v>18.468733000000007</v>
      </c>
      <c r="I1140" s="2">
        <f t="array" ref="I1140">SUMPRODUCT(B1124:B1143, (ROW(B1124:B1143)-ROW(B1124)+1)) / (20*21/2)</f>
        <v>17.2674980952381</v>
      </c>
      <c r="J1140" s="2">
        <f t="shared" si="138"/>
        <v>17.359918243442159</v>
      </c>
      <c r="K1140" s="2">
        <f t="shared" si="140"/>
        <v>17.345544827642303</v>
      </c>
    </row>
    <row r="1141" spans="1:11" ht="13.5" x14ac:dyDescent="0.25">
      <c r="A1141" s="3">
        <v>43670</v>
      </c>
      <c r="B1141" s="2">
        <v>17.260400000000001</v>
      </c>
      <c r="C1141" s="2">
        <f t="shared" si="133"/>
        <v>0.10040000000000049</v>
      </c>
      <c r="D1141" s="2">
        <f t="shared" si="134"/>
        <v>17.220260000000003</v>
      </c>
      <c r="E1141" s="2">
        <f t="shared" si="136"/>
        <v>17.24485</v>
      </c>
      <c r="F1141" s="2">
        <f t="shared" si="137"/>
        <v>17.414935000000003</v>
      </c>
      <c r="G1141" s="2">
        <f t="shared" si="139"/>
        <v>17.294537999999999</v>
      </c>
      <c r="H1141" s="2">
        <f t="shared" si="135"/>
        <v>18.446000000000005</v>
      </c>
      <c r="I1141" s="2">
        <f t="array" ref="I1141">SUMPRODUCT(B1125:B1144, (ROW(B1125:B1144)-ROW(B1125)+1)) / (20*21/2)</f>
        <v>17.262937142857144</v>
      </c>
      <c r="J1141" s="2">
        <f t="shared" si="138"/>
        <v>17.350440315495288</v>
      </c>
      <c r="K1141" s="2">
        <f t="shared" si="140"/>
        <v>17.342205814793587</v>
      </c>
    </row>
    <row r="1142" spans="1:11" ht="13.5" x14ac:dyDescent="0.25">
      <c r="A1142" s="3">
        <v>43672</v>
      </c>
      <c r="B1142" s="2">
        <v>17.135000000000002</v>
      </c>
      <c r="C1142" s="2">
        <f t="shared" si="133"/>
        <v>-0.12539999999999907</v>
      </c>
      <c r="D1142" s="2">
        <f t="shared" si="134"/>
        <v>17.185140000000001</v>
      </c>
      <c r="E1142" s="2">
        <f t="shared" si="136"/>
        <v>17.227790000000002</v>
      </c>
      <c r="F1142" s="2">
        <f t="shared" si="137"/>
        <v>17.37856</v>
      </c>
      <c r="G1142" s="2">
        <f t="shared" si="139"/>
        <v>17.295545999999998</v>
      </c>
      <c r="H1142" s="2">
        <f t="shared" si="135"/>
        <v>18.425845000000006</v>
      </c>
      <c r="I1142" s="2">
        <f t="array" ref="I1142">SUMPRODUCT(B1126:B1145, (ROW(B1126:B1145)-ROW(B1126)+1)) / (20*21/2)</f>
        <v>17.284627142857143</v>
      </c>
      <c r="J1142" s="2">
        <f t="shared" si="138"/>
        <v>17.32992219021002</v>
      </c>
      <c r="K1142" s="2">
        <f t="shared" si="140"/>
        <v>17.334080096566389</v>
      </c>
    </row>
    <row r="1143" spans="1:11" ht="13.5" x14ac:dyDescent="0.25">
      <c r="A1143" s="3">
        <v>43675</v>
      </c>
      <c r="B1143" s="2">
        <v>17.260400000000001</v>
      </c>
      <c r="C1143" s="2">
        <f t="shared" si="133"/>
        <v>0.12539999999999907</v>
      </c>
      <c r="D1143" s="2">
        <f t="shared" si="134"/>
        <v>17.215240000000001</v>
      </c>
      <c r="E1143" s="2">
        <f t="shared" si="136"/>
        <v>17.217759999999998</v>
      </c>
      <c r="F1143" s="2">
        <f t="shared" si="137"/>
        <v>17.358490000000003</v>
      </c>
      <c r="G1143" s="2">
        <f t="shared" si="139"/>
        <v>17.294820000000001</v>
      </c>
      <c r="H1143" s="2">
        <f t="shared" si="135"/>
        <v>18.404078000000005</v>
      </c>
      <c r="I1143" s="2">
        <f t="array" ref="I1143">SUMPRODUCT(B1127:B1146, (ROW(B1127:B1146)-ROW(B1127)+1)) / (20*21/2)</f>
        <v>17.29987380952381</v>
      </c>
      <c r="J1143" s="2">
        <f t="shared" si="138"/>
        <v>17.323301029237637</v>
      </c>
      <c r="K1143" s="2">
        <f t="shared" si="140"/>
        <v>17.331190681014768</v>
      </c>
    </row>
    <row r="1144" spans="1:11" ht="13.5" x14ac:dyDescent="0.25">
      <c r="A1144" s="3">
        <v>43676</v>
      </c>
      <c r="B1144" s="2">
        <v>17.310600000000001</v>
      </c>
      <c r="C1144" s="2">
        <f t="shared" si="133"/>
        <v>5.0200000000000244E-2</v>
      </c>
      <c r="D1144" s="2">
        <f t="shared" si="134"/>
        <v>17.225280000000005</v>
      </c>
      <c r="E1144" s="2">
        <f t="shared" si="136"/>
        <v>17.223279999999999</v>
      </c>
      <c r="F1144" s="2">
        <f t="shared" si="137"/>
        <v>17.333655</v>
      </c>
      <c r="G1144" s="2">
        <f t="shared" si="139"/>
        <v>17.295524000000004</v>
      </c>
      <c r="H1144" s="2">
        <f t="shared" si="135"/>
        <v>18.382703500000002</v>
      </c>
      <c r="I1144" s="2">
        <f t="array" ref="I1144">SUMPRODUCT(B1128:B1147, (ROW(B1128:B1147)-ROW(B1128)+1)) / (20*21/2)</f>
        <v>17.314066190476193</v>
      </c>
      <c r="J1144" s="2">
        <f t="shared" si="138"/>
        <v>17.32209140740548</v>
      </c>
      <c r="K1144" s="2">
        <f t="shared" si="140"/>
        <v>17.330383203327912</v>
      </c>
    </row>
    <row r="1145" spans="1:11" ht="13.5" x14ac:dyDescent="0.25">
      <c r="A1145" s="3">
        <v>43677</v>
      </c>
      <c r="B1145" s="2">
        <v>17.561399999999999</v>
      </c>
      <c r="C1145" s="2">
        <f t="shared" si="133"/>
        <v>0.25079999999999814</v>
      </c>
      <c r="D1145" s="2">
        <f t="shared" si="134"/>
        <v>17.305559999999996</v>
      </c>
      <c r="E1145" s="2">
        <f t="shared" si="136"/>
        <v>17.248359999999998</v>
      </c>
      <c r="F1145" s="2">
        <f t="shared" si="137"/>
        <v>17.321110000000001</v>
      </c>
      <c r="G1145" s="2">
        <f t="shared" si="139"/>
        <v>17.303652</v>
      </c>
      <c r="H1145" s="2">
        <f t="shared" si="135"/>
        <v>18.365646500000004</v>
      </c>
      <c r="I1145" s="2">
        <f t="array" ref="I1145">SUMPRODUCT(B1129:B1148, (ROW(B1129:B1148)-ROW(B1129)+1)) / (20*21/2)</f>
        <v>17.314402857142852</v>
      </c>
      <c r="J1145" s="2">
        <f t="shared" si="138"/>
        <v>17.344882701938293</v>
      </c>
      <c r="K1145" s="2">
        <f t="shared" si="140"/>
        <v>17.339442685550345</v>
      </c>
    </row>
    <row r="1146" spans="1:11" ht="13.5" x14ac:dyDescent="0.25">
      <c r="A1146" s="3">
        <v>43678</v>
      </c>
      <c r="B1146" s="2">
        <v>17.481200000000001</v>
      </c>
      <c r="C1146" s="2">
        <f t="shared" si="133"/>
        <v>-8.0199999999997829E-2</v>
      </c>
      <c r="D1146" s="2">
        <f t="shared" si="134"/>
        <v>17.349720000000001</v>
      </c>
      <c r="E1146" s="2">
        <f t="shared" si="136"/>
        <v>17.284990000000001</v>
      </c>
      <c r="F1146" s="2">
        <f t="shared" si="137"/>
        <v>17.312080000000002</v>
      </c>
      <c r="G1146" s="2">
        <f t="shared" si="139"/>
        <v>17.319106000000001</v>
      </c>
      <c r="H1146" s="2">
        <f t="shared" si="135"/>
        <v>18.345855500000006</v>
      </c>
      <c r="I1146" s="2">
        <f t="array" ref="I1146">SUMPRODUCT(B1130:B1149, (ROW(B1130:B1149)-ROW(B1130)+1)) / (20*21/2)</f>
        <v>17.30011</v>
      </c>
      <c r="J1146" s="2">
        <f t="shared" si="138"/>
        <v>17.357865301753694</v>
      </c>
      <c r="K1146" s="2">
        <f t="shared" si="140"/>
        <v>17.345001795920918</v>
      </c>
    </row>
    <row r="1147" spans="1:11" ht="13.5" x14ac:dyDescent="0.25">
      <c r="A1147" s="3">
        <v>43679</v>
      </c>
      <c r="B1147" s="2">
        <v>17.461099999999998</v>
      </c>
      <c r="C1147" s="2">
        <f t="shared" si="133"/>
        <v>-2.0100000000002893E-2</v>
      </c>
      <c r="D1147" s="2">
        <f t="shared" si="134"/>
        <v>17.414939999999998</v>
      </c>
      <c r="E1147" s="2">
        <f t="shared" si="136"/>
        <v>17.300039999999999</v>
      </c>
      <c r="F1147" s="2">
        <f t="shared" si="137"/>
        <v>17.307065000000001</v>
      </c>
      <c r="G1147" s="2">
        <f t="shared" si="139"/>
        <v>17.339275999999998</v>
      </c>
      <c r="H1147" s="2">
        <f t="shared" si="135"/>
        <v>18.328273500000009</v>
      </c>
      <c r="I1147" s="2">
        <f t="array" ref="I1147">SUMPRODUCT(B1131:B1150, (ROW(B1131:B1150)-ROW(B1131)+1)) / (20*21/2)</f>
        <v>17.289641428571425</v>
      </c>
      <c r="J1147" s="2">
        <f t="shared" si="138"/>
        <v>17.367697177777153</v>
      </c>
      <c r="K1147" s="2">
        <f t="shared" si="140"/>
        <v>17.349554666669118</v>
      </c>
    </row>
    <row r="1148" spans="1:11" ht="13.5" x14ac:dyDescent="0.25">
      <c r="A1148" s="3">
        <v>43682</v>
      </c>
      <c r="B1148" s="2">
        <v>17.310600000000001</v>
      </c>
      <c r="C1148" s="2">
        <f t="shared" si="133"/>
        <v>-0.15049999999999741</v>
      </c>
      <c r="D1148" s="2">
        <f t="shared" si="134"/>
        <v>17.424979999999998</v>
      </c>
      <c r="E1148" s="2">
        <f t="shared" si="136"/>
        <v>17.32011</v>
      </c>
      <c r="F1148" s="2">
        <f t="shared" si="137"/>
        <v>17.310075000000001</v>
      </c>
      <c r="G1148" s="2">
        <f t="shared" si="139"/>
        <v>17.361554000000002</v>
      </c>
      <c r="H1148" s="2">
        <f t="shared" si="135"/>
        <v>18.311140500000008</v>
      </c>
      <c r="I1148" s="2">
        <f t="array" ref="I1148">SUMPRODUCT(B1132:B1151, (ROW(B1132:B1151)-ROW(B1132)+1)) / (20*21/2)</f>
        <v>17.277857619047619</v>
      </c>
      <c r="J1148" s="2">
        <f t="shared" si="138"/>
        <v>17.362259351322187</v>
      </c>
      <c r="K1148" s="2">
        <f t="shared" si="140"/>
        <v>17.348027032682094</v>
      </c>
    </row>
    <row r="1149" spans="1:11" ht="13.5" x14ac:dyDescent="0.25">
      <c r="A1149" s="3">
        <v>43683</v>
      </c>
      <c r="B1149" s="2">
        <v>17.16</v>
      </c>
      <c r="C1149" s="2">
        <f t="shared" si="133"/>
        <v>-0.15060000000000073</v>
      </c>
      <c r="D1149" s="2">
        <f t="shared" si="134"/>
        <v>17.394860000000001</v>
      </c>
      <c r="E1149" s="2">
        <f t="shared" si="136"/>
        <v>17.31007</v>
      </c>
      <c r="F1149" s="2">
        <f t="shared" si="137"/>
        <v>17.295020000000001</v>
      </c>
      <c r="G1149" s="2">
        <f t="shared" si="139"/>
        <v>17.378612</v>
      </c>
      <c r="H1149" s="2">
        <f t="shared" si="135"/>
        <v>18.295729000000005</v>
      </c>
      <c r="I1149" s="2">
        <f t="array" ref="I1149">SUMPRODUCT(B1133:B1152, (ROW(B1133:B1152)-ROW(B1133)+1)) / (20*21/2)</f>
        <v>17.271810476190474</v>
      </c>
      <c r="J1149" s="2">
        <f t="shared" si="138"/>
        <v>17.34299655595817</v>
      </c>
      <c r="K1149" s="2">
        <f t="shared" si="140"/>
        <v>17.340653423557306</v>
      </c>
    </row>
    <row r="1150" spans="1:11" ht="13.5" x14ac:dyDescent="0.25">
      <c r="A1150" s="3">
        <v>43684</v>
      </c>
      <c r="B1150" s="2">
        <v>17.185099999999998</v>
      </c>
      <c r="C1150" s="2">
        <f t="shared" si="133"/>
        <v>2.5099999999998346E-2</v>
      </c>
      <c r="D1150" s="2">
        <f t="shared" si="134"/>
        <v>17.319600000000001</v>
      </c>
      <c r="E1150" s="2">
        <f t="shared" si="136"/>
        <v>17.312580000000001</v>
      </c>
      <c r="F1150" s="2">
        <f t="shared" si="137"/>
        <v>17.283729999999998</v>
      </c>
      <c r="G1150" s="2">
        <f t="shared" si="139"/>
        <v>17.400186000000005</v>
      </c>
      <c r="H1150" s="2">
        <f t="shared" si="135"/>
        <v>18.283459500000006</v>
      </c>
      <c r="I1150" s="2">
        <f t="array" ref="I1150">SUMPRODUCT(B1134:B1153, (ROW(B1134:B1153)-ROW(B1134)+1)) / (20*21/2)</f>
        <v>17.273389047619048</v>
      </c>
      <c r="J1150" s="2">
        <f t="shared" si="138"/>
        <v>17.327958788724057</v>
      </c>
      <c r="K1150" s="2">
        <f t="shared" si="140"/>
        <v>17.33455328930016</v>
      </c>
    </row>
    <row r="1151" spans="1:11" ht="13.5" x14ac:dyDescent="0.25">
      <c r="A1151" s="3">
        <v>43685</v>
      </c>
      <c r="B1151" s="2">
        <v>17.16</v>
      </c>
      <c r="C1151" s="2">
        <f t="shared" si="133"/>
        <v>-2.5099999999998346E-2</v>
      </c>
      <c r="D1151" s="2">
        <f t="shared" si="134"/>
        <v>17.255359999999996</v>
      </c>
      <c r="E1151" s="2">
        <f t="shared" si="136"/>
        <v>17.30254</v>
      </c>
      <c r="F1151" s="2">
        <f t="shared" si="137"/>
        <v>17.273695</v>
      </c>
      <c r="G1151" s="2">
        <f t="shared" si="139"/>
        <v>17.419252000000004</v>
      </c>
      <c r="H1151" s="2">
        <f t="shared" si="135"/>
        <v>18.271229500000004</v>
      </c>
      <c r="I1151" s="2">
        <f t="array" ref="I1151">SUMPRODUCT(B1135:B1154, (ROW(B1135:B1154)-ROW(B1135)+1)) / (20*21/2)</f>
        <v>17.27293523809524</v>
      </c>
      <c r="J1151" s="2">
        <f t="shared" si="138"/>
        <v>17.311962713607482</v>
      </c>
      <c r="K1151" s="2">
        <f t="shared" si="140"/>
        <v>17.32770806226878</v>
      </c>
    </row>
    <row r="1152" spans="1:11" ht="13.5" x14ac:dyDescent="0.25">
      <c r="A1152" s="3">
        <v>43686</v>
      </c>
      <c r="B1152" s="2">
        <v>17.2102</v>
      </c>
      <c r="C1152" s="2">
        <f t="shared" si="133"/>
        <v>5.0200000000000244E-2</v>
      </c>
      <c r="D1152" s="2">
        <f t="shared" si="134"/>
        <v>17.205180000000002</v>
      </c>
      <c r="E1152" s="2">
        <f t="shared" si="136"/>
        <v>17.31006</v>
      </c>
      <c r="F1152" s="2">
        <f t="shared" si="137"/>
        <v>17.268925000000003</v>
      </c>
      <c r="G1152" s="2">
        <f t="shared" si="139"/>
        <v>17.435308000000003</v>
      </c>
      <c r="H1152" s="2">
        <f t="shared" si="135"/>
        <v>18.257176500000003</v>
      </c>
      <c r="I1152" s="2">
        <f t="array" ref="I1152">SUMPRODUCT(B1136:B1155, (ROW(B1136:B1155)-ROW(B1136)+1)) / (20*21/2)</f>
        <v>17.253343333333337</v>
      </c>
      <c r="J1152" s="2">
        <f t="shared" si="138"/>
        <v>17.302271026597246</v>
      </c>
      <c r="K1152" s="2">
        <f t="shared" si="140"/>
        <v>17.323099902964124</v>
      </c>
    </row>
    <row r="1153" spans="1:11" ht="13.5" x14ac:dyDescent="0.25">
      <c r="A1153" s="3">
        <v>43691</v>
      </c>
      <c r="B1153" s="2">
        <v>17.285499999999999</v>
      </c>
      <c r="C1153" s="2">
        <f t="shared" si="133"/>
        <v>7.529999999999859E-2</v>
      </c>
      <c r="D1153" s="2">
        <f t="shared" si="134"/>
        <v>17.20016</v>
      </c>
      <c r="E1153" s="2">
        <f t="shared" si="136"/>
        <v>17.312570000000001</v>
      </c>
      <c r="F1153" s="2">
        <f t="shared" si="137"/>
        <v>17.265165</v>
      </c>
      <c r="G1153" s="2">
        <f t="shared" si="139"/>
        <v>17.449860000000001</v>
      </c>
      <c r="H1153" s="2">
        <f t="shared" si="135"/>
        <v>18.241214500000005</v>
      </c>
      <c r="I1153" s="2">
        <f t="array" ref="I1153">SUMPRODUCT(B1137:B1156, (ROW(B1137:B1156)-ROW(B1137)+1)) / (20*21/2)</f>
        <v>17.254060476190475</v>
      </c>
      <c r="J1153" s="2">
        <f t="shared" si="138"/>
        <v>17.300673785968939</v>
      </c>
      <c r="K1153" s="2">
        <f t="shared" si="140"/>
        <v>17.32162539696553</v>
      </c>
    </row>
    <row r="1154" spans="1:11" ht="13.5" x14ac:dyDescent="0.25">
      <c r="A1154" s="3">
        <v>43692</v>
      </c>
      <c r="B1154" s="2">
        <v>17.260400000000001</v>
      </c>
      <c r="C1154" s="2">
        <f t="shared" si="133"/>
        <v>-2.5099999999998346E-2</v>
      </c>
      <c r="D1154" s="2">
        <f t="shared" si="134"/>
        <v>17.22024</v>
      </c>
      <c r="E1154" s="2">
        <f t="shared" si="136"/>
        <v>17.307550000000003</v>
      </c>
      <c r="F1154" s="2">
        <f t="shared" si="137"/>
        <v>17.265414999999997</v>
      </c>
      <c r="G1154" s="2">
        <f t="shared" si="139"/>
        <v>17.463910000000002</v>
      </c>
      <c r="H1154" s="2">
        <f t="shared" si="135"/>
        <v>18.226046000000007</v>
      </c>
      <c r="I1154" s="2">
        <f t="array" ref="I1154">SUMPRODUCT(B1138:B1157, (ROW(B1138:B1157)-ROW(B1138)+1)) / (20*21/2)</f>
        <v>17.254084761904764</v>
      </c>
      <c r="J1154" s="2">
        <f t="shared" si="138"/>
        <v>17.29683818730523</v>
      </c>
      <c r="K1154" s="2">
        <f t="shared" si="140"/>
        <v>17.3192244010061</v>
      </c>
    </row>
    <row r="1155" spans="1:11" ht="13.5" x14ac:dyDescent="0.25">
      <c r="A1155" s="3">
        <v>43693</v>
      </c>
      <c r="B1155" s="2">
        <v>17.059699999999999</v>
      </c>
      <c r="C1155" s="2">
        <f t="shared" si="133"/>
        <v>-0.20070000000000121</v>
      </c>
      <c r="D1155" s="2">
        <f t="shared" si="134"/>
        <v>17.195159999999998</v>
      </c>
      <c r="E1155" s="2">
        <f t="shared" si="136"/>
        <v>17.257380000000001</v>
      </c>
      <c r="F1155" s="2">
        <f t="shared" si="137"/>
        <v>17.252870000000001</v>
      </c>
      <c r="G1155" s="2">
        <f t="shared" si="139"/>
        <v>17.471938000000002</v>
      </c>
      <c r="H1155" s="2">
        <f t="shared" si="135"/>
        <v>18.212065500000005</v>
      </c>
      <c r="I1155" s="2">
        <f t="array" ref="I1155">SUMPRODUCT(B1139:B1158, (ROW(B1139:B1158)-ROW(B1139)+1)) / (20*21/2)</f>
        <v>17.259129047619048</v>
      </c>
      <c r="J1155" s="2">
        <f t="shared" si="138"/>
        <v>17.274253598038065</v>
      </c>
      <c r="K1155" s="2">
        <f t="shared" si="140"/>
        <v>17.309046973515663</v>
      </c>
    </row>
    <row r="1156" spans="1:11" ht="13.5" x14ac:dyDescent="0.25">
      <c r="A1156" s="3">
        <v>43696</v>
      </c>
      <c r="B1156" s="2">
        <v>17.260400000000001</v>
      </c>
      <c r="C1156" s="2">
        <f t="shared" ref="C1156:C1219" si="141">B1156-B1155</f>
        <v>0.20070000000000121</v>
      </c>
      <c r="D1156" s="2">
        <f t="shared" si="134"/>
        <v>17.215240000000001</v>
      </c>
      <c r="E1156" s="2">
        <f t="shared" si="136"/>
        <v>17.235299999999999</v>
      </c>
      <c r="F1156" s="2">
        <f t="shared" si="137"/>
        <v>17.260145000000001</v>
      </c>
      <c r="G1156" s="2">
        <f t="shared" si="139"/>
        <v>17.477959999999999</v>
      </c>
      <c r="H1156" s="2">
        <f t="shared" si="135"/>
        <v>18.199913000000009</v>
      </c>
      <c r="I1156" s="2">
        <f t="array" ref="I1156">SUMPRODUCT(B1140:B1159, (ROW(B1140:B1159)-ROW(B1140)+1)) / (20*21/2)</f>
        <v>17.23932238095238</v>
      </c>
      <c r="J1156" s="2">
        <f t="shared" si="138"/>
        <v>17.272934207748726</v>
      </c>
      <c r="K1156" s="2">
        <f t="shared" si="140"/>
        <v>17.307139249064072</v>
      </c>
    </row>
    <row r="1157" spans="1:11" ht="13.5" x14ac:dyDescent="0.25">
      <c r="A1157" s="3">
        <v>43697</v>
      </c>
      <c r="B1157" s="2">
        <v>17.260400000000001</v>
      </c>
      <c r="C1157" s="2">
        <f t="shared" si="141"/>
        <v>0</v>
      </c>
      <c r="D1157" s="2">
        <f t="shared" si="134"/>
        <v>17.225280000000001</v>
      </c>
      <c r="E1157" s="2">
        <f t="shared" si="136"/>
        <v>17.215230000000002</v>
      </c>
      <c r="F1157" s="2">
        <f t="shared" si="137"/>
        <v>17.257635000000001</v>
      </c>
      <c r="G1157" s="2">
        <f t="shared" si="139"/>
        <v>17.480468000000002</v>
      </c>
      <c r="H1157" s="2">
        <f t="shared" si="135"/>
        <v>18.186299500000008</v>
      </c>
      <c r="I1157" s="2">
        <f t="array" ref="I1157">SUMPRODUCT(B1141:B1160, (ROW(B1141:B1160)-ROW(B1141)+1)) / (20*21/2)</f>
        <v>17.220471428571429</v>
      </c>
      <c r="J1157" s="2">
        <f t="shared" si="138"/>
        <v>17.271740473677418</v>
      </c>
      <c r="K1157" s="2">
        <f t="shared" si="140"/>
        <v>17.30530633733607</v>
      </c>
    </row>
    <row r="1158" spans="1:11" ht="13.5" x14ac:dyDescent="0.25">
      <c r="A1158" s="3">
        <v>43698</v>
      </c>
      <c r="B1158" s="2">
        <v>17.310600000000001</v>
      </c>
      <c r="C1158" s="2">
        <f t="shared" si="141"/>
        <v>5.0200000000000244E-2</v>
      </c>
      <c r="D1158" s="2">
        <f t="shared" ref="D1158:D1221" si="142">AVERAGE(B1154:B1158)</f>
        <v>17.2303</v>
      </c>
      <c r="E1158" s="2">
        <f t="shared" si="136"/>
        <v>17.215229999999998</v>
      </c>
      <c r="F1158" s="2">
        <f t="shared" si="137"/>
        <v>17.267670000000003</v>
      </c>
      <c r="G1158" s="2">
        <f t="shared" si="139"/>
        <v>17.475552000000004</v>
      </c>
      <c r="H1158" s="2">
        <f t="shared" si="135"/>
        <v>18.171523000000008</v>
      </c>
      <c r="I1158" s="2">
        <f t="array" ref="I1158">SUMPRODUCT(B1142:B1161, (ROW(B1142:B1161)-ROW(B1142)+1)) / (20*21/2)</f>
        <v>17.202098095238096</v>
      </c>
      <c r="J1158" s="2">
        <f t="shared" si="138"/>
        <v>17.275441380946237</v>
      </c>
      <c r="K1158" s="2">
        <f t="shared" si="140"/>
        <v>17.30551393195034</v>
      </c>
    </row>
    <row r="1159" spans="1:11" ht="13.5" x14ac:dyDescent="0.25">
      <c r="A1159" s="3">
        <v>43699</v>
      </c>
      <c r="B1159" s="2">
        <v>17.059699999999999</v>
      </c>
      <c r="C1159" s="2">
        <f t="shared" si="141"/>
        <v>-0.25090000000000146</v>
      </c>
      <c r="D1159" s="2">
        <f t="shared" si="142"/>
        <v>17.190159999999999</v>
      </c>
      <c r="E1159" s="2">
        <f t="shared" si="136"/>
        <v>17.205199999999998</v>
      </c>
      <c r="F1159" s="2">
        <f t="shared" si="137"/>
        <v>17.257635000000004</v>
      </c>
      <c r="G1159" s="2">
        <f t="shared" si="139"/>
        <v>17.465718000000003</v>
      </c>
      <c r="H1159" s="2">
        <f t="shared" si="135"/>
        <v>18.15549200000001</v>
      </c>
      <c r="I1159" s="2">
        <f t="array" ref="I1159">SUMPRODUCT(B1143:B1162, (ROW(B1143:B1162)-ROW(B1143)+1)) / (20*21/2)</f>
        <v>17.184204285714291</v>
      </c>
      <c r="J1159" s="2">
        <f t="shared" si="138"/>
        <v>17.25489458276088</v>
      </c>
      <c r="K1159" s="2">
        <f t="shared" si="140"/>
        <v>17.295874169913073</v>
      </c>
    </row>
    <row r="1160" spans="1:11" ht="13.5" x14ac:dyDescent="0.25">
      <c r="A1160" s="3">
        <v>43700</v>
      </c>
      <c r="B1160" s="2">
        <v>17.059699999999999</v>
      </c>
      <c r="C1160" s="2">
        <f t="shared" si="141"/>
        <v>0</v>
      </c>
      <c r="D1160" s="2">
        <f t="shared" si="142"/>
        <v>17.190159999999999</v>
      </c>
      <c r="E1160" s="2">
        <f t="shared" si="136"/>
        <v>17.192659999999997</v>
      </c>
      <c r="F1160" s="2">
        <f t="shared" si="137"/>
        <v>17.252620000000004</v>
      </c>
      <c r="G1160" s="2">
        <f t="shared" si="139"/>
        <v>17.460700000000003</v>
      </c>
      <c r="H1160" s="2">
        <f t="shared" si="135"/>
        <v>18.139437500000007</v>
      </c>
      <c r="I1160" s="2">
        <f t="array" ref="I1160">SUMPRODUCT(B1144:B1163, (ROW(B1144:B1163)-ROW(B1144)+1)) / (20*21/2)</f>
        <v>17.190588095238095</v>
      </c>
      <c r="J1160" s="2">
        <f t="shared" si="138"/>
        <v>17.236304622497936</v>
      </c>
      <c r="K1160" s="2">
        <f t="shared" si="140"/>
        <v>17.286612437759619</v>
      </c>
    </row>
    <row r="1161" spans="1:11" ht="13.5" x14ac:dyDescent="0.25">
      <c r="A1161" s="3">
        <v>43703</v>
      </c>
      <c r="B1161" s="2">
        <v>17.059699999999999</v>
      </c>
      <c r="C1161" s="2">
        <f t="shared" si="141"/>
        <v>0</v>
      </c>
      <c r="D1161" s="2">
        <f t="shared" si="142"/>
        <v>17.150020000000001</v>
      </c>
      <c r="E1161" s="2">
        <f t="shared" si="136"/>
        <v>17.182629999999996</v>
      </c>
      <c r="F1161" s="2">
        <f t="shared" si="137"/>
        <v>17.242585000000005</v>
      </c>
      <c r="G1161" s="2">
        <f t="shared" si="139"/>
        <v>17.444944000000007</v>
      </c>
      <c r="H1161" s="2">
        <f t="shared" si="135"/>
        <v>18.123406500000002</v>
      </c>
      <c r="I1161" s="2">
        <f t="array" ref="I1161">SUMPRODUCT(B1145:B1164, (ROW(B1145:B1164)-ROW(B1145)+1)) / (20*21/2)</f>
        <v>17.173337619047619</v>
      </c>
      <c r="J1161" s="2">
        <f t="shared" si="138"/>
        <v>17.219485134640991</v>
      </c>
      <c r="K1161" s="2">
        <f t="shared" si="140"/>
        <v>17.277713910788652</v>
      </c>
    </row>
    <row r="1162" spans="1:11" ht="13.5" x14ac:dyDescent="0.25">
      <c r="A1162" s="3">
        <v>43704</v>
      </c>
      <c r="B1162" s="2">
        <v>17.0547</v>
      </c>
      <c r="C1162" s="2">
        <f t="shared" si="141"/>
        <v>-4.9999999999990052E-3</v>
      </c>
      <c r="D1162" s="2">
        <f t="shared" si="142"/>
        <v>17.108879999999999</v>
      </c>
      <c r="E1162" s="2">
        <f t="shared" si="136"/>
        <v>17.167079999999999</v>
      </c>
      <c r="F1162" s="2">
        <f t="shared" si="137"/>
        <v>17.238570000000003</v>
      </c>
      <c r="G1162" s="2">
        <f t="shared" si="139"/>
        <v>17.430294000000007</v>
      </c>
      <c r="H1162" s="2">
        <f t="shared" ref="H1162:H1225" si="143">AVERAGE(B963:B1162)</f>
        <v>18.107350500000006</v>
      </c>
      <c r="I1162" s="2">
        <f t="array" ref="I1162">SUMPRODUCT(B1146:B1165, (ROW(B1146:B1165)-ROW(B1146)+1)) / (20*21/2)</f>
        <v>17.17639619047619</v>
      </c>
      <c r="J1162" s="2">
        <f t="shared" si="138"/>
        <v>17.203791312294229</v>
      </c>
      <c r="K1162" s="2">
        <f t="shared" si="140"/>
        <v>17.268968267228313</v>
      </c>
    </row>
    <row r="1163" spans="1:11" ht="13.5" x14ac:dyDescent="0.25">
      <c r="A1163" s="3">
        <v>43705</v>
      </c>
      <c r="B1163" s="2">
        <v>17.305599999999998</v>
      </c>
      <c r="C1163" s="2">
        <f t="shared" si="141"/>
        <v>0.2508999999999979</v>
      </c>
      <c r="D1163" s="2">
        <f t="shared" si="142"/>
        <v>17.107880000000002</v>
      </c>
      <c r="E1163" s="2">
        <f t="shared" si="136"/>
        <v>17.169089999999997</v>
      </c>
      <c r="F1163" s="2">
        <f t="shared" si="137"/>
        <v>17.240830000000006</v>
      </c>
      <c r="G1163" s="2">
        <f t="shared" si="139"/>
        <v>17.418152000000006</v>
      </c>
      <c r="H1163" s="2">
        <f t="shared" si="143"/>
        <v>18.092549000000009</v>
      </c>
      <c r="I1163" s="2">
        <f t="array" ref="I1163">SUMPRODUCT(B1147:B1166, (ROW(B1147:B1166)-ROW(B1147)+1)) / (20*21/2)</f>
        <v>17.185192857142859</v>
      </c>
      <c r="J1163" s="2">
        <f t="shared" si="138"/>
        <v>17.213487377790017</v>
      </c>
      <c r="K1163" s="2">
        <f t="shared" si="140"/>
        <v>17.270404805768379</v>
      </c>
    </row>
    <row r="1164" spans="1:11" ht="13.5" x14ac:dyDescent="0.25">
      <c r="A1164" s="3">
        <v>43706</v>
      </c>
      <c r="B1164" s="2">
        <v>17.059699999999999</v>
      </c>
      <c r="C1164" s="2">
        <f t="shared" si="141"/>
        <v>-0.2458999999999989</v>
      </c>
      <c r="D1164" s="2">
        <f t="shared" si="142"/>
        <v>17.107880000000002</v>
      </c>
      <c r="E1164" s="2">
        <f t="shared" ref="E1164:E1227" si="144">AVERAGE(B1155:B1164)</f>
        <v>17.149019999999997</v>
      </c>
      <c r="F1164" s="2">
        <f t="shared" si="137"/>
        <v>17.228285000000007</v>
      </c>
      <c r="G1164" s="2">
        <f t="shared" si="139"/>
        <v>17.399688000000005</v>
      </c>
      <c r="H1164" s="2">
        <f t="shared" si="143"/>
        <v>18.076754000000005</v>
      </c>
      <c r="I1164" s="2">
        <f t="array" ref="I1164">SUMPRODUCT(B1148:B1167, (ROW(B1148:B1167)-ROW(B1148)+1)) / (20*21/2)</f>
        <v>17.194339999999997</v>
      </c>
      <c r="J1164" s="2">
        <f t="shared" si="138"/>
        <v>17.198840960857634</v>
      </c>
      <c r="K1164" s="2">
        <f t="shared" si="140"/>
        <v>17.262141872208836</v>
      </c>
    </row>
    <row r="1165" spans="1:11" ht="13.5" x14ac:dyDescent="0.25">
      <c r="A1165" s="3">
        <v>43707</v>
      </c>
      <c r="B1165" s="2">
        <v>17.260400000000001</v>
      </c>
      <c r="C1165" s="2">
        <f t="shared" si="141"/>
        <v>0.20070000000000121</v>
      </c>
      <c r="D1165" s="2">
        <f t="shared" si="142"/>
        <v>17.148020000000002</v>
      </c>
      <c r="E1165" s="2">
        <f t="shared" si="144"/>
        <v>17.169089999999997</v>
      </c>
      <c r="F1165" s="2">
        <f t="shared" si="137"/>
        <v>17.213235000000005</v>
      </c>
      <c r="G1165" s="2">
        <f t="shared" si="139"/>
        <v>17.386140000000001</v>
      </c>
      <c r="H1165" s="2">
        <f t="shared" si="143"/>
        <v>18.062669500000005</v>
      </c>
      <c r="I1165" s="2">
        <f t="array" ref="I1165">SUMPRODUCT(B1149:B1168, (ROW(B1149:B1168)-ROW(B1149)+1)) / (20*21/2)</f>
        <v>17.181318571428569</v>
      </c>
      <c r="J1165" s="2">
        <f t="shared" si="138"/>
        <v>17.204703726490241</v>
      </c>
      <c r="K1165" s="2">
        <f t="shared" si="140"/>
        <v>17.262073563494766</v>
      </c>
    </row>
    <row r="1166" spans="1:11" ht="13.5" x14ac:dyDescent="0.25">
      <c r="A1166" s="3">
        <v>43710</v>
      </c>
      <c r="B1166" s="2">
        <v>17.305599999999998</v>
      </c>
      <c r="C1166" s="2">
        <f t="shared" si="141"/>
        <v>4.5199999999997686E-2</v>
      </c>
      <c r="D1166" s="2">
        <f t="shared" si="142"/>
        <v>17.197199999999999</v>
      </c>
      <c r="E1166" s="2">
        <f t="shared" si="144"/>
        <v>17.17361</v>
      </c>
      <c r="F1166" s="2">
        <f t="shared" si="137"/>
        <v>17.204455000000003</v>
      </c>
      <c r="G1166" s="2">
        <f t="shared" si="139"/>
        <v>17.373998000000004</v>
      </c>
      <c r="H1166" s="2">
        <f t="shared" si="143"/>
        <v>18.048811000000004</v>
      </c>
      <c r="I1166" s="2">
        <f t="array" ref="I1166">SUMPRODUCT(B1150:B1169, (ROW(B1150:B1169)-ROW(B1150)+1)) / (20*21/2)</f>
        <v>17.191949047619048</v>
      </c>
      <c r="J1166" s="2">
        <f t="shared" si="138"/>
        <v>17.214312895395931</v>
      </c>
      <c r="K1166" s="2">
        <f t="shared" si="140"/>
        <v>17.263780482573402</v>
      </c>
    </row>
    <row r="1167" spans="1:11" ht="13.5" x14ac:dyDescent="0.25">
      <c r="A1167" s="3">
        <v>43711</v>
      </c>
      <c r="B1167" s="2">
        <v>17.3005</v>
      </c>
      <c r="C1167" s="2">
        <f t="shared" si="141"/>
        <v>-5.0999999999987722E-3</v>
      </c>
      <c r="D1167" s="2">
        <f t="shared" si="142"/>
        <v>17.246359999999999</v>
      </c>
      <c r="E1167" s="2">
        <f t="shared" si="144"/>
        <v>17.177619999999997</v>
      </c>
      <c r="F1167" s="2">
        <f t="shared" si="137"/>
        <v>17.196425000000001</v>
      </c>
      <c r="G1167" s="2">
        <f t="shared" si="139"/>
        <v>17.361754000000005</v>
      </c>
      <c r="H1167" s="2">
        <f t="shared" si="143"/>
        <v>18.035633500000003</v>
      </c>
      <c r="I1167" s="2">
        <f t="array" ref="I1167">SUMPRODUCT(B1151:B1170, (ROW(B1151:B1170)-ROW(B1151)+1)) / (20*21/2)</f>
        <v>17.179477142857142</v>
      </c>
      <c r="J1167" s="2">
        <f t="shared" si="138"/>
        <v>17.222521191072509</v>
      </c>
      <c r="K1167" s="2">
        <f t="shared" si="140"/>
        <v>17.265220463648955</v>
      </c>
    </row>
    <row r="1168" spans="1:11" ht="13.5" x14ac:dyDescent="0.25">
      <c r="A1168" s="3">
        <v>43712</v>
      </c>
      <c r="B1168" s="2">
        <v>17.059699999999999</v>
      </c>
      <c r="C1168" s="2">
        <f t="shared" si="141"/>
        <v>-0.24080000000000013</v>
      </c>
      <c r="D1168" s="2">
        <f t="shared" si="142"/>
        <v>17.197179999999996</v>
      </c>
      <c r="E1168" s="2">
        <f t="shared" si="144"/>
        <v>17.152529999999999</v>
      </c>
      <c r="F1168" s="2">
        <f t="shared" si="137"/>
        <v>17.183880000000002</v>
      </c>
      <c r="G1168" s="2">
        <f t="shared" si="139"/>
        <v>17.343690000000002</v>
      </c>
      <c r="H1168" s="2">
        <f t="shared" si="143"/>
        <v>18.021746999999998</v>
      </c>
      <c r="I1168" s="2">
        <f t="array" ref="I1168">SUMPRODUCT(B1152:B1171, (ROW(B1152:B1171)-ROW(B1152)+1)) / (20*21/2)</f>
        <v>17.186716666666669</v>
      </c>
      <c r="J1168" s="2">
        <f t="shared" si="138"/>
        <v>17.207014410970366</v>
      </c>
      <c r="K1168" s="2">
        <f t="shared" si="140"/>
        <v>17.257160837623506</v>
      </c>
    </row>
    <row r="1169" spans="1:11" ht="13.5" x14ac:dyDescent="0.25">
      <c r="A1169" s="3">
        <v>43713</v>
      </c>
      <c r="B1169" s="2">
        <v>17.295500000000001</v>
      </c>
      <c r="C1169" s="2">
        <f t="shared" si="141"/>
        <v>0.23580000000000112</v>
      </c>
      <c r="D1169" s="2">
        <f t="shared" si="142"/>
        <v>17.244340000000001</v>
      </c>
      <c r="E1169" s="2">
        <f t="shared" si="144"/>
        <v>17.176110000000001</v>
      </c>
      <c r="F1169" s="2">
        <f t="shared" si="137"/>
        <v>17.190655</v>
      </c>
      <c r="G1169" s="2">
        <f t="shared" si="139"/>
        <v>17.332350000000005</v>
      </c>
      <c r="H1169" s="2">
        <f t="shared" si="143"/>
        <v>18.0090395</v>
      </c>
      <c r="I1169" s="2">
        <f t="array" ref="I1169">SUMPRODUCT(B1153:B1172, (ROW(B1153:B1172)-ROW(B1153)+1)) / (20*21/2)</f>
        <v>17.173887619047619</v>
      </c>
      <c r="J1169" s="2">
        <f t="shared" si="138"/>
        <v>17.21544160992557</v>
      </c>
      <c r="K1169" s="2">
        <f t="shared" si="140"/>
        <v>17.258664334187291</v>
      </c>
    </row>
    <row r="1170" spans="1:11" ht="13.5" x14ac:dyDescent="0.25">
      <c r="A1170" s="3">
        <v>43714</v>
      </c>
      <c r="B1170" s="2">
        <v>17.059699999999999</v>
      </c>
      <c r="C1170" s="2">
        <f t="shared" si="141"/>
        <v>-0.23580000000000112</v>
      </c>
      <c r="D1170" s="2">
        <f t="shared" si="142"/>
        <v>17.204199999999997</v>
      </c>
      <c r="E1170" s="2">
        <f t="shared" si="144"/>
        <v>17.176110000000001</v>
      </c>
      <c r="F1170" s="2">
        <f t="shared" si="137"/>
        <v>17.184384999999999</v>
      </c>
      <c r="G1170" s="2">
        <f t="shared" si="139"/>
        <v>17.315290000000005</v>
      </c>
      <c r="H1170" s="2">
        <f t="shared" si="143"/>
        <v>17.994422500000002</v>
      </c>
      <c r="I1170" s="2">
        <f t="array" ref="I1170">SUMPRODUCT(B1154:B1173, (ROW(B1154:B1173)-ROW(B1154)+1)) / (20*21/2)</f>
        <v>17.157494285714286</v>
      </c>
      <c r="J1170" s="2">
        <f t="shared" si="138"/>
        <v>17.200609075646945</v>
      </c>
      <c r="K1170" s="2">
        <f t="shared" si="140"/>
        <v>17.250861811277986</v>
      </c>
    </row>
    <row r="1171" spans="1:11" ht="13.5" x14ac:dyDescent="0.25">
      <c r="A1171" s="3">
        <v>43717</v>
      </c>
      <c r="B1171" s="2">
        <v>17.260400000000001</v>
      </c>
      <c r="C1171" s="2">
        <f t="shared" si="141"/>
        <v>0.20070000000000121</v>
      </c>
      <c r="D1171" s="2">
        <f t="shared" si="142"/>
        <v>17.195159999999998</v>
      </c>
      <c r="E1171" s="2">
        <f t="shared" si="144"/>
        <v>17.196179999999998</v>
      </c>
      <c r="F1171" s="2">
        <f t="shared" si="137"/>
        <v>17.189405000000001</v>
      </c>
      <c r="G1171" s="2">
        <f t="shared" si="139"/>
        <v>17.302244000000002</v>
      </c>
      <c r="H1171" s="2">
        <f t="shared" si="143"/>
        <v>17.981492500000005</v>
      </c>
      <c r="I1171" s="2">
        <f t="array" ref="I1171">SUMPRODUCT(B1155:B1174, (ROW(B1155:B1174)-ROW(B1155)+1)) / (20*21/2)</f>
        <v>17.141939047619051</v>
      </c>
      <c r="J1171" s="2">
        <f t="shared" si="138"/>
        <v>17.206303449394856</v>
      </c>
      <c r="K1171" s="2">
        <f t="shared" si="140"/>
        <v>17.251235857894539</v>
      </c>
    </row>
    <row r="1172" spans="1:11" ht="13.5" x14ac:dyDescent="0.25">
      <c r="A1172" s="3">
        <v>43718</v>
      </c>
      <c r="B1172" s="2">
        <v>17.0547</v>
      </c>
      <c r="C1172" s="2">
        <f t="shared" si="141"/>
        <v>-0.20570000000000022</v>
      </c>
      <c r="D1172" s="2">
        <f t="shared" si="142"/>
        <v>17.145999999999997</v>
      </c>
      <c r="E1172" s="2">
        <f t="shared" si="144"/>
        <v>17.196179999999998</v>
      </c>
      <c r="F1172" s="2">
        <f t="shared" ref="F1172:F1235" si="145">AVERAGE(B1153:B1172)</f>
        <v>17.181630000000006</v>
      </c>
      <c r="G1172" s="2">
        <f t="shared" si="139"/>
        <v>17.286088000000003</v>
      </c>
      <c r="H1172" s="2">
        <f t="shared" si="143"/>
        <v>17.967322000000003</v>
      </c>
      <c r="I1172" s="2">
        <f t="array" ref="I1172">SUMPRODUCT(B1156:B1175, (ROW(B1156:B1175)-ROW(B1156)+1)) / (20*21/2)</f>
        <v>17.127602380952382</v>
      </c>
      <c r="J1172" s="2">
        <f t="shared" si="138"/>
        <v>17.191865025642965</v>
      </c>
      <c r="K1172" s="2">
        <f t="shared" si="140"/>
        <v>17.243528569349657</v>
      </c>
    </row>
    <row r="1173" spans="1:11" ht="13.5" x14ac:dyDescent="0.25">
      <c r="A1173" s="3">
        <v>43719</v>
      </c>
      <c r="B1173" s="2">
        <v>17.009499999999999</v>
      </c>
      <c r="C1173" s="2">
        <f t="shared" si="141"/>
        <v>-4.5200000000001239E-2</v>
      </c>
      <c r="D1173" s="2">
        <f t="shared" si="142"/>
        <v>17.135960000000001</v>
      </c>
      <c r="E1173" s="2">
        <f t="shared" si="144"/>
        <v>17.16657</v>
      </c>
      <c r="F1173" s="2">
        <f t="shared" si="145"/>
        <v>17.167830000000002</v>
      </c>
      <c r="G1173" s="2">
        <f t="shared" si="139"/>
        <v>17.273042000000007</v>
      </c>
      <c r="H1173" s="2">
        <f t="shared" si="143"/>
        <v>17.952949000000004</v>
      </c>
      <c r="I1173" s="2">
        <f t="array" ref="I1173">SUMPRODUCT(B1157:B1176, (ROW(B1157:B1176)-ROW(B1157)+1)) / (20*21/2)</f>
        <v>17.113528571428574</v>
      </c>
      <c r="J1173" s="2">
        <f t="shared" ref="J1173:J1236" si="146">$J$4*B1173+J1172*(1-$J$4)</f>
        <v>17.174496927962682</v>
      </c>
      <c r="K1173" s="2">
        <f t="shared" si="140"/>
        <v>17.234350978394769</v>
      </c>
    </row>
    <row r="1174" spans="1:11" ht="13.5" x14ac:dyDescent="0.25">
      <c r="A1174" s="3">
        <v>43720</v>
      </c>
      <c r="B1174" s="2">
        <v>17.0045</v>
      </c>
      <c r="C1174" s="2">
        <f t="shared" si="141"/>
        <v>-4.9999999999990052E-3</v>
      </c>
      <c r="D1174" s="2">
        <f t="shared" si="142"/>
        <v>17.077760000000001</v>
      </c>
      <c r="E1174" s="2">
        <f t="shared" si="144"/>
        <v>17.161049999999999</v>
      </c>
      <c r="F1174" s="2">
        <f t="shared" si="145"/>
        <v>17.155035000000002</v>
      </c>
      <c r="G1174" s="2">
        <f t="shared" si="139"/>
        <v>17.256986000000005</v>
      </c>
      <c r="H1174" s="2">
        <f t="shared" si="143"/>
        <v>17.938998500000004</v>
      </c>
      <c r="I1174" s="2">
        <f t="array" ref="I1174">SUMPRODUCT(B1158:B1177, (ROW(B1158:B1177)-ROW(B1158)+1)) / (20*21/2)</f>
        <v>17.105454285714288</v>
      </c>
      <c r="J1174" s="2">
        <f t="shared" si="146"/>
        <v>17.15830674434719</v>
      </c>
      <c r="K1174" s="2">
        <f t="shared" si="140"/>
        <v>17.22533721453615</v>
      </c>
    </row>
    <row r="1175" spans="1:11" ht="13.5" x14ac:dyDescent="0.25">
      <c r="A1175" s="3">
        <v>43721</v>
      </c>
      <c r="B1175" s="2">
        <v>17.0045</v>
      </c>
      <c r="C1175" s="2">
        <f t="shared" si="141"/>
        <v>0</v>
      </c>
      <c r="D1175" s="2">
        <f t="shared" si="142"/>
        <v>17.066720000000004</v>
      </c>
      <c r="E1175" s="2">
        <f t="shared" si="144"/>
        <v>17.135460000000002</v>
      </c>
      <c r="F1175" s="2">
        <f t="shared" si="145"/>
        <v>17.152274999999999</v>
      </c>
      <c r="G1175" s="2">
        <f t="shared" si="139"/>
        <v>17.240830000000006</v>
      </c>
      <c r="H1175" s="2">
        <f t="shared" si="143"/>
        <v>17.925071500000005</v>
      </c>
      <c r="I1175" s="2">
        <f t="array" ref="I1175">SUMPRODUCT(B1159:B1178, (ROW(B1159:B1178)-ROW(B1159)+1)) / (20*21/2)</f>
        <v>17.097883333333336</v>
      </c>
      <c r="J1175" s="2">
        <f t="shared" si="146"/>
        <v>17.14365848298079</v>
      </c>
      <c r="K1175" s="2">
        <f t="shared" si="140"/>
        <v>17.216676931613165</v>
      </c>
    </row>
    <row r="1176" spans="1:11" ht="13.5" x14ac:dyDescent="0.25">
      <c r="A1176" s="3">
        <v>43724</v>
      </c>
      <c r="B1176" s="2">
        <v>17.0045</v>
      </c>
      <c r="C1176" s="2">
        <f t="shared" si="141"/>
        <v>0</v>
      </c>
      <c r="D1176" s="2">
        <f t="shared" si="142"/>
        <v>17.015539999999998</v>
      </c>
      <c r="E1176" s="2">
        <f t="shared" si="144"/>
        <v>17.105350000000001</v>
      </c>
      <c r="F1176" s="2">
        <f t="shared" si="145"/>
        <v>17.139479999999999</v>
      </c>
      <c r="G1176" s="2">
        <f t="shared" si="139"/>
        <v>17.227684000000007</v>
      </c>
      <c r="H1176" s="2">
        <f t="shared" si="143"/>
        <v>17.912535000000002</v>
      </c>
      <c r="I1176" s="2">
        <f t="array" ref="I1176">SUMPRODUCT(B1160:B1179, (ROW(B1160:B1179)-ROW(B1160)+1)) / (20*21/2)</f>
        <v>17.091554761904764</v>
      </c>
      <c r="J1176" s="2">
        <f t="shared" si="146"/>
        <v>17.130405294125477</v>
      </c>
      <c r="K1176" s="2">
        <f t="shared" si="140"/>
        <v>17.208356267628336</v>
      </c>
    </row>
    <row r="1177" spans="1:11" ht="13.5" x14ac:dyDescent="0.25">
      <c r="A1177" s="3">
        <v>43725</v>
      </c>
      <c r="B1177" s="2">
        <v>17.0547</v>
      </c>
      <c r="C1177" s="2">
        <f t="shared" si="141"/>
        <v>5.0200000000000244E-2</v>
      </c>
      <c r="D1177" s="2">
        <f t="shared" si="142"/>
        <v>17.015539999999998</v>
      </c>
      <c r="E1177" s="2">
        <f t="shared" si="144"/>
        <v>17.080770000000001</v>
      </c>
      <c r="F1177" s="2">
        <f t="shared" si="145"/>
        <v>17.129195000000003</v>
      </c>
      <c r="G1177" s="2">
        <f t="shared" si="139"/>
        <v>17.217550000000006</v>
      </c>
      <c r="H1177" s="2">
        <f t="shared" si="143"/>
        <v>17.902417499999999</v>
      </c>
      <c r="I1177" s="2">
        <f t="array" ref="I1177">SUMPRODUCT(B1161:B1180, (ROW(B1161:B1180)-ROW(B1161)+1)) / (20*21/2)</f>
        <v>17.08096904761905</v>
      </c>
      <c r="J1177" s="2">
        <f t="shared" si="146"/>
        <v>17.123195266113527</v>
      </c>
      <c r="K1177" s="2">
        <f t="shared" si="140"/>
        <v>17.202330531642911</v>
      </c>
    </row>
    <row r="1178" spans="1:11" ht="13.5" x14ac:dyDescent="0.25">
      <c r="A1178" s="3">
        <v>43726</v>
      </c>
      <c r="B1178" s="2">
        <v>17.049700000000001</v>
      </c>
      <c r="C1178" s="2">
        <f t="shared" si="141"/>
        <v>-4.9999999999990052E-3</v>
      </c>
      <c r="D1178" s="2">
        <f t="shared" si="142"/>
        <v>17.023580000000003</v>
      </c>
      <c r="E1178" s="2">
        <f t="shared" si="144"/>
        <v>17.079770000000003</v>
      </c>
      <c r="F1178" s="2">
        <f t="shared" si="145"/>
        <v>17.116149999999998</v>
      </c>
      <c r="G1178" s="2">
        <f t="shared" si="139"/>
        <v>17.213536000000008</v>
      </c>
      <c r="H1178" s="2">
        <f t="shared" si="143"/>
        <v>17.891049499999998</v>
      </c>
      <c r="I1178" s="2">
        <f t="array" ref="I1178">SUMPRODUCT(B1162:B1181, (ROW(B1162:B1181)-ROW(B1162)+1)) / (20*21/2)</f>
        <v>17.028112857142858</v>
      </c>
      <c r="J1178" s="2">
        <f t="shared" si="146"/>
        <v>17.116195716959858</v>
      </c>
      <c r="K1178" s="2">
        <f t="shared" si="140"/>
        <v>17.196345020598091</v>
      </c>
    </row>
    <row r="1179" spans="1:11" ht="13.5" x14ac:dyDescent="0.25">
      <c r="A1179" s="3">
        <v>43727</v>
      </c>
      <c r="B1179" s="2">
        <v>17.049700000000001</v>
      </c>
      <c r="C1179" s="2">
        <f t="shared" si="141"/>
        <v>0</v>
      </c>
      <c r="D1179" s="2">
        <f t="shared" si="142"/>
        <v>17.032620000000001</v>
      </c>
      <c r="E1179" s="2">
        <f t="shared" si="144"/>
        <v>17.055190000000003</v>
      </c>
      <c r="F1179" s="2">
        <f t="shared" si="145"/>
        <v>17.115650000000006</v>
      </c>
      <c r="G1179" s="2">
        <f t="shared" si="139"/>
        <v>17.205308000000009</v>
      </c>
      <c r="H1179" s="2">
        <f t="shared" si="143"/>
        <v>17.879210499999996</v>
      </c>
      <c r="I1179" s="2">
        <f t="array" ref="I1179">SUMPRODUCT(B1163:B1182, (ROW(B1163:B1182)-ROW(B1163)+1)) / (20*21/2)</f>
        <v>16.977646190476193</v>
      </c>
      <c r="J1179" s="2">
        <f t="shared" si="146"/>
        <v>17.109862791535111</v>
      </c>
      <c r="K1179" s="2">
        <f t="shared" si="140"/>
        <v>17.190594235476599</v>
      </c>
    </row>
    <row r="1180" spans="1:11" ht="13.5" x14ac:dyDescent="0.25">
      <c r="A1180" s="3">
        <v>43728</v>
      </c>
      <c r="B1180" s="2">
        <v>17.0045</v>
      </c>
      <c r="C1180" s="2">
        <f t="shared" si="141"/>
        <v>-4.5200000000001239E-2</v>
      </c>
      <c r="D1180" s="2">
        <f t="shared" si="142"/>
        <v>17.032620000000001</v>
      </c>
      <c r="E1180" s="2">
        <f t="shared" si="144"/>
        <v>17.049670000000003</v>
      </c>
      <c r="F1180" s="2">
        <f t="shared" si="145"/>
        <v>17.112890000000004</v>
      </c>
      <c r="G1180" s="2">
        <f t="shared" si="139"/>
        <v>17.197180000000007</v>
      </c>
      <c r="H1180" s="2">
        <f t="shared" si="143"/>
        <v>17.867616499999993</v>
      </c>
      <c r="I1180" s="2">
        <f t="array" ref="I1180">SUMPRODUCT(B1164:B1183, (ROW(B1164:B1183)-ROW(B1164)+1)) / (20*21/2)</f>
        <v>16.958221428571431</v>
      </c>
      <c r="J1180" s="2">
        <f t="shared" si="146"/>
        <v>17.099828239960338</v>
      </c>
      <c r="K1180" s="2">
        <f t="shared" si="140"/>
        <v>17.183296422320652</v>
      </c>
    </row>
    <row r="1181" spans="1:11" ht="13.5" x14ac:dyDescent="0.25">
      <c r="A1181" s="3">
        <v>43731</v>
      </c>
      <c r="B1181" s="2">
        <v>16.5579</v>
      </c>
      <c r="C1181" s="2">
        <f t="shared" si="141"/>
        <v>-0.44660000000000011</v>
      </c>
      <c r="D1181" s="2">
        <f t="shared" si="142"/>
        <v>16.943300000000001</v>
      </c>
      <c r="E1181" s="2">
        <f t="shared" si="144"/>
        <v>16.979419999999998</v>
      </c>
      <c r="F1181" s="2">
        <f t="shared" si="145"/>
        <v>17.087800000000005</v>
      </c>
      <c r="G1181" s="2">
        <f t="shared" si="139"/>
        <v>17.181124000000008</v>
      </c>
      <c r="H1181" s="2">
        <f t="shared" si="143"/>
        <v>17.852611499999995</v>
      </c>
      <c r="I1181" s="2">
        <f t="array" ref="I1181">SUMPRODUCT(B1165:B1184, (ROW(B1165:B1184)-ROW(B1165)+1)) / (20*21/2)</f>
        <v>16.955256666666667</v>
      </c>
      <c r="J1181" s="2">
        <f t="shared" si="146"/>
        <v>17.048216026630783</v>
      </c>
      <c r="K1181" s="2">
        <f t="shared" si="140"/>
        <v>17.158771072425726</v>
      </c>
    </row>
    <row r="1182" spans="1:11" ht="13.5" x14ac:dyDescent="0.25">
      <c r="A1182" s="3">
        <v>43732</v>
      </c>
      <c r="B1182" s="2">
        <v>16.5579</v>
      </c>
      <c r="C1182" s="2">
        <f t="shared" si="141"/>
        <v>0</v>
      </c>
      <c r="D1182" s="2">
        <f t="shared" si="142"/>
        <v>16.84394</v>
      </c>
      <c r="E1182" s="2">
        <f t="shared" si="144"/>
        <v>16.929739999999999</v>
      </c>
      <c r="F1182" s="2">
        <f t="shared" si="145"/>
        <v>17.062960000000004</v>
      </c>
      <c r="G1182" s="2">
        <f t="shared" si="139"/>
        <v>17.166170000000008</v>
      </c>
      <c r="H1182" s="2">
        <f t="shared" si="143"/>
        <v>17.835249999999991</v>
      </c>
      <c r="I1182" s="2">
        <f t="array" ref="I1182">SUMPRODUCT(B1166:B1185, (ROW(B1166:B1185)-ROW(B1166)+1)) / (20*21/2)</f>
        <v>16.966864285714284</v>
      </c>
      <c r="J1182" s="2">
        <f t="shared" si="146"/>
        <v>17.001519262189756</v>
      </c>
      <c r="K1182" s="2">
        <f t="shared" si="140"/>
        <v>17.135207500958053</v>
      </c>
    </row>
    <row r="1183" spans="1:11" ht="13.5" x14ac:dyDescent="0.25">
      <c r="A1183" s="3">
        <v>43733</v>
      </c>
      <c r="B1183" s="2">
        <v>16.859000000000002</v>
      </c>
      <c r="C1183" s="2">
        <f t="shared" si="141"/>
        <v>0.3011000000000017</v>
      </c>
      <c r="D1183" s="2">
        <f t="shared" si="142"/>
        <v>16.805799999999998</v>
      </c>
      <c r="E1183" s="2">
        <f t="shared" si="144"/>
        <v>16.91469</v>
      </c>
      <c r="F1183" s="2">
        <f t="shared" si="145"/>
        <v>17.04063</v>
      </c>
      <c r="G1183" s="2">
        <f t="shared" si="139"/>
        <v>17.156136000000007</v>
      </c>
      <c r="H1183" s="2">
        <f t="shared" si="143"/>
        <v>17.81821549999999</v>
      </c>
      <c r="I1183" s="2">
        <f t="array" ref="I1183">SUMPRODUCT(B1167:B1186, (ROW(B1167:B1186)-ROW(B1167)+1)) / (20*21/2)</f>
        <v>16.983730952380952</v>
      </c>
      <c r="J1183" s="2">
        <f t="shared" si="146"/>
        <v>16.987945999124065</v>
      </c>
      <c r="K1183" s="2">
        <f t="shared" si="140"/>
        <v>17.124375834253815</v>
      </c>
    </row>
    <row r="1184" spans="1:11" ht="13.5" x14ac:dyDescent="0.25">
      <c r="A1184" s="3">
        <v>43734</v>
      </c>
      <c r="B1184" s="2">
        <v>17.009499999999999</v>
      </c>
      <c r="C1184" s="2">
        <f t="shared" si="141"/>
        <v>0.15049999999999741</v>
      </c>
      <c r="D1184" s="2">
        <f t="shared" si="142"/>
        <v>16.79776</v>
      </c>
      <c r="E1184" s="2">
        <f t="shared" si="144"/>
        <v>16.915190000000003</v>
      </c>
      <c r="F1184" s="2">
        <f t="shared" si="145"/>
        <v>17.038119999999999</v>
      </c>
      <c r="G1184" s="2">
        <f t="shared" si="139"/>
        <v>17.151218000000007</v>
      </c>
      <c r="H1184" s="2">
        <f t="shared" si="143"/>
        <v>17.80195749999999</v>
      </c>
      <c r="I1184" s="2">
        <f t="array" ref="I1184">SUMPRODUCT(B1168:B1187, (ROW(B1168:B1187)-ROW(B1168)+1)) / (20*21/2)</f>
        <v>16.972385238095242</v>
      </c>
      <c r="J1184" s="2">
        <f t="shared" si="146"/>
        <v>16.98999876111225</v>
      </c>
      <c r="K1184" s="2">
        <f t="shared" si="140"/>
        <v>17.119870899577194</v>
      </c>
    </row>
    <row r="1185" spans="1:11" ht="13.5" x14ac:dyDescent="0.25">
      <c r="A1185" s="3">
        <v>43735</v>
      </c>
      <c r="B1185" s="2">
        <v>17.16</v>
      </c>
      <c r="C1185" s="2">
        <f t="shared" si="141"/>
        <v>0.15050000000000097</v>
      </c>
      <c r="D1185" s="2">
        <f t="shared" si="142"/>
        <v>16.828859999999999</v>
      </c>
      <c r="E1185" s="2">
        <f t="shared" si="144"/>
        <v>16.930740000000004</v>
      </c>
      <c r="F1185" s="2">
        <f t="shared" si="145"/>
        <v>17.033100000000001</v>
      </c>
      <c r="G1185" s="2">
        <f t="shared" si="139"/>
        <v>17.148206000000005</v>
      </c>
      <c r="H1185" s="2">
        <f t="shared" si="143"/>
        <v>17.786451999999986</v>
      </c>
      <c r="I1185" s="2">
        <f t="array" ref="I1185">SUMPRODUCT(B1169:B1188, (ROW(B1169:B1188)-ROW(B1169)+1)) / (20*21/2)</f>
        <v>16.970064761904762</v>
      </c>
      <c r="J1185" s="2">
        <f t="shared" si="146"/>
        <v>17.006189355292037</v>
      </c>
      <c r="K1185" s="2">
        <f t="shared" si="140"/>
        <v>17.121444589789853</v>
      </c>
    </row>
    <row r="1186" spans="1:11" ht="13.5" x14ac:dyDescent="0.25">
      <c r="A1186" s="3">
        <v>43738</v>
      </c>
      <c r="B1186" s="2">
        <v>17.2102</v>
      </c>
      <c r="C1186" s="2">
        <f t="shared" si="141"/>
        <v>5.0200000000000244E-2</v>
      </c>
      <c r="D1186" s="2">
        <f t="shared" si="142"/>
        <v>16.959319999999998</v>
      </c>
      <c r="E1186" s="2">
        <f t="shared" si="144"/>
        <v>16.951309999999999</v>
      </c>
      <c r="F1186" s="2">
        <f t="shared" si="145"/>
        <v>17.02833</v>
      </c>
      <c r="G1186" s="2">
        <f t="shared" si="139"/>
        <v>17.150112000000007</v>
      </c>
      <c r="H1186" s="2">
        <f t="shared" si="143"/>
        <v>17.77027799999999</v>
      </c>
      <c r="I1186" s="2">
        <f t="array" ref="I1186">SUMPRODUCT(B1170:B1189, (ROW(B1170:B1189)-ROW(B1170)+1)) / (20*21/2)</f>
        <v>16.951379047619046</v>
      </c>
      <c r="J1186" s="2">
        <f t="shared" si="146"/>
        <v>17.025618940502319</v>
      </c>
      <c r="K1186" s="2">
        <f t="shared" si="140"/>
        <v>17.124925194111821</v>
      </c>
    </row>
    <row r="1187" spans="1:11" ht="13.5" x14ac:dyDescent="0.25">
      <c r="A1187" s="3">
        <v>43739</v>
      </c>
      <c r="B1187" s="2">
        <v>16.909199999999998</v>
      </c>
      <c r="C1187" s="2">
        <f t="shared" si="141"/>
        <v>-0.30100000000000193</v>
      </c>
      <c r="D1187" s="2">
        <f t="shared" si="142"/>
        <v>17.029579999999999</v>
      </c>
      <c r="E1187" s="2">
        <f t="shared" si="144"/>
        <v>16.93676</v>
      </c>
      <c r="F1187" s="2">
        <f t="shared" si="145"/>
        <v>17.008765</v>
      </c>
      <c r="G1187" s="2">
        <f t="shared" si="139"/>
        <v>17.142084000000004</v>
      </c>
      <c r="H1187" s="2">
        <f t="shared" si="143"/>
        <v>17.759267999999992</v>
      </c>
      <c r="I1187" s="2">
        <f t="array" ref="I1187">SUMPRODUCT(B1171:B1190, (ROW(B1171:B1190)-ROW(B1171)+1)) / (20*21/2)</f>
        <v>16.935010952380953</v>
      </c>
      <c r="J1187" s="2">
        <f t="shared" si="146"/>
        <v>17.014531422359241</v>
      </c>
      <c r="K1187" s="2">
        <f t="shared" si="140"/>
        <v>17.116465382578024</v>
      </c>
    </row>
    <row r="1188" spans="1:11" ht="13.5" x14ac:dyDescent="0.25">
      <c r="A1188" s="3">
        <v>43740</v>
      </c>
      <c r="B1188" s="2">
        <v>16.984400000000001</v>
      </c>
      <c r="C1188" s="2">
        <f t="shared" si="141"/>
        <v>7.5200000000002376E-2</v>
      </c>
      <c r="D1188" s="2">
        <f t="shared" si="142"/>
        <v>17.054660000000002</v>
      </c>
      <c r="E1188" s="2">
        <f t="shared" si="144"/>
        <v>16.930230000000002</v>
      </c>
      <c r="F1188" s="2">
        <f t="shared" si="145"/>
        <v>17.005000000000003</v>
      </c>
      <c r="G1188" s="2">
        <f t="shared" si="139"/>
        <v>17.139574000000007</v>
      </c>
      <c r="H1188" s="2">
        <f t="shared" si="143"/>
        <v>17.744439499999988</v>
      </c>
      <c r="I1188" s="2">
        <f t="array" ref="I1188">SUMPRODUCT(B1172:B1191, (ROW(B1172:B1191)-ROW(B1172)+1)) / (20*21/2)</f>
        <v>16.912675714285715</v>
      </c>
      <c r="J1188" s="2">
        <f t="shared" si="146"/>
        <v>17.011661763086934</v>
      </c>
      <c r="K1188" s="2">
        <f t="shared" si="140"/>
        <v>17.111286347967123</v>
      </c>
    </row>
    <row r="1189" spans="1:11" ht="13.5" x14ac:dyDescent="0.25">
      <c r="A1189" s="3">
        <v>43741</v>
      </c>
      <c r="B1189" s="2">
        <v>16.808800000000002</v>
      </c>
      <c r="C1189" s="2">
        <f t="shared" si="141"/>
        <v>-0.17559999999999931</v>
      </c>
      <c r="D1189" s="2">
        <f t="shared" si="142"/>
        <v>17.014520000000001</v>
      </c>
      <c r="E1189" s="2">
        <f t="shared" si="144"/>
        <v>16.906139999999997</v>
      </c>
      <c r="F1189" s="2">
        <f t="shared" si="145"/>
        <v>16.980665000000002</v>
      </c>
      <c r="G1189" s="2">
        <f t="shared" si="139"/>
        <v>17.130542000000009</v>
      </c>
      <c r="H1189" s="2">
        <f t="shared" si="143"/>
        <v>17.729510499999989</v>
      </c>
      <c r="I1189" s="2">
        <f t="array" ref="I1189">SUMPRODUCT(B1173:B1192, (ROW(B1173:B1192)-ROW(B1173)+1)) / (20*21/2)</f>
        <v>16.892849047619045</v>
      </c>
      <c r="J1189" s="2">
        <f t="shared" si="146"/>
        <v>16.992341595173894</v>
      </c>
      <c r="K1189" s="2">
        <f t="shared" si="140"/>
        <v>17.099424138242924</v>
      </c>
    </row>
    <row r="1190" spans="1:11" ht="13.5" x14ac:dyDescent="0.25">
      <c r="A1190" s="3">
        <v>43742</v>
      </c>
      <c r="B1190" s="2">
        <v>16.808800000000002</v>
      </c>
      <c r="C1190" s="2">
        <f t="shared" si="141"/>
        <v>0</v>
      </c>
      <c r="D1190" s="2">
        <f t="shared" si="142"/>
        <v>16.944279999999999</v>
      </c>
      <c r="E1190" s="2">
        <f t="shared" si="144"/>
        <v>16.886569999999999</v>
      </c>
      <c r="F1190" s="2">
        <f t="shared" si="145"/>
        <v>16.968120000000003</v>
      </c>
      <c r="G1190" s="2">
        <f t="shared" si="139"/>
        <v>17.123518000000008</v>
      </c>
      <c r="H1190" s="2">
        <f t="shared" si="143"/>
        <v>17.714581499999987</v>
      </c>
      <c r="I1190" s="2">
        <f t="array" ref="I1190">SUMPRODUCT(B1174:B1193, (ROW(B1174:B1193)-ROW(B1174)+1)) / (20*21/2)</f>
        <v>16.893665714285714</v>
      </c>
      <c r="J1190" s="2">
        <f t="shared" si="146"/>
        <v>16.974861443252571</v>
      </c>
      <c r="K1190" s="2">
        <f t="shared" si="140"/>
        <v>17.088027113213791</v>
      </c>
    </row>
    <row r="1191" spans="1:11" ht="13.5" x14ac:dyDescent="0.25">
      <c r="A1191" s="3">
        <v>43745</v>
      </c>
      <c r="B1191" s="2">
        <v>16.733599999999999</v>
      </c>
      <c r="C1191" s="2">
        <f t="shared" si="141"/>
        <v>-7.5200000000002376E-2</v>
      </c>
      <c r="D1191" s="2">
        <f t="shared" si="142"/>
        <v>16.848959999999998</v>
      </c>
      <c r="E1191" s="2">
        <f t="shared" si="144"/>
        <v>16.904139999999998</v>
      </c>
      <c r="F1191" s="2">
        <f t="shared" si="145"/>
        <v>16.941780000000001</v>
      </c>
      <c r="G1191" s="2">
        <f t="shared" si="139"/>
        <v>17.112982000000009</v>
      </c>
      <c r="H1191" s="2">
        <f t="shared" si="143"/>
        <v>17.700454999999991</v>
      </c>
      <c r="I1191" s="2">
        <f t="array" ref="I1191">SUMPRODUCT(B1175:B1194, (ROW(B1175:B1194)-ROW(B1175)+1)) / (20*21/2)</f>
        <v>16.891964285714288</v>
      </c>
      <c r="J1191" s="2">
        <f t="shared" si="146"/>
        <v>16.951884162942804</v>
      </c>
      <c r="K1191" s="2">
        <f t="shared" si="140"/>
        <v>17.074128010734821</v>
      </c>
    </row>
    <row r="1192" spans="1:11" ht="13.5" x14ac:dyDescent="0.25">
      <c r="A1192" s="3">
        <v>43746</v>
      </c>
      <c r="B1192" s="2">
        <v>16.733599999999999</v>
      </c>
      <c r="C1192" s="2">
        <f t="shared" si="141"/>
        <v>0</v>
      </c>
      <c r="D1192" s="2">
        <f t="shared" si="142"/>
        <v>16.813839999999999</v>
      </c>
      <c r="E1192" s="2">
        <f t="shared" si="144"/>
        <v>16.921709999999997</v>
      </c>
      <c r="F1192" s="2">
        <f t="shared" si="145"/>
        <v>16.925725000000003</v>
      </c>
      <c r="G1192" s="2">
        <f t="shared" si="139"/>
        <v>17.10495400000001</v>
      </c>
      <c r="H1192" s="2">
        <f t="shared" si="143"/>
        <v>17.685244499999989</v>
      </c>
      <c r="I1192" s="2">
        <f t="array" ref="I1192">SUMPRODUCT(B1176:B1195, (ROW(B1176:B1195)-ROW(B1176)+1)) / (20*21/2)</f>
        <v>16.867331428571429</v>
      </c>
      <c r="J1192" s="2">
        <f t="shared" si="146"/>
        <v>16.93109519504349</v>
      </c>
      <c r="K1192" s="2">
        <f t="shared" si="140"/>
        <v>17.060773971098161</v>
      </c>
    </row>
    <row r="1193" spans="1:11" ht="13.5" x14ac:dyDescent="0.25">
      <c r="A1193" s="3">
        <v>43747</v>
      </c>
      <c r="B1193" s="2">
        <v>16.9343</v>
      </c>
      <c r="C1193" s="2">
        <f t="shared" si="141"/>
        <v>0.20070000000000121</v>
      </c>
      <c r="D1193" s="2">
        <f t="shared" si="142"/>
        <v>16.803820000000002</v>
      </c>
      <c r="E1193" s="2">
        <f t="shared" si="144"/>
        <v>16.92924</v>
      </c>
      <c r="F1193" s="2">
        <f t="shared" si="145"/>
        <v>16.921965000000004</v>
      </c>
      <c r="G1193" s="2">
        <f t="shared" si="139"/>
        <v>17.09843200000001</v>
      </c>
      <c r="H1193" s="2">
        <f t="shared" si="143"/>
        <v>17.671084499999992</v>
      </c>
      <c r="I1193" s="2">
        <f t="array" ref="I1193">SUMPRODUCT(B1177:B1196, (ROW(B1177:B1196)-ROW(B1177)+1)) / (20*21/2)</f>
        <v>16.83478523809524</v>
      </c>
      <c r="J1193" s="2">
        <f t="shared" si="146"/>
        <v>16.931400414563157</v>
      </c>
      <c r="K1193" s="2">
        <f t="shared" si="140"/>
        <v>17.055814207525682</v>
      </c>
    </row>
    <row r="1194" spans="1:11" ht="13.5" x14ac:dyDescent="0.25">
      <c r="A1194" s="3">
        <v>43748</v>
      </c>
      <c r="B1194" s="2">
        <v>16.9041</v>
      </c>
      <c r="C1194" s="2">
        <f t="shared" si="141"/>
        <v>-3.0200000000000671E-2</v>
      </c>
      <c r="D1194" s="2">
        <f t="shared" si="142"/>
        <v>16.822879999999998</v>
      </c>
      <c r="E1194" s="2">
        <f t="shared" si="144"/>
        <v>16.918700000000001</v>
      </c>
      <c r="F1194" s="2">
        <f t="shared" si="145"/>
        <v>16.916945000000005</v>
      </c>
      <c r="G1194" s="2">
        <f t="shared" si="139"/>
        <v>17.090302000000008</v>
      </c>
      <c r="H1194" s="2">
        <f t="shared" si="143"/>
        <v>17.658517499999991</v>
      </c>
      <c r="I1194" s="2">
        <f t="array" ref="I1194">SUMPRODUCT(B1178:B1197, (ROW(B1178:B1197)-ROW(B1178)+1)) / (20*21/2)</f>
        <v>16.834956190476191</v>
      </c>
      <c r="J1194" s="2">
        <f t="shared" si="146"/>
        <v>16.92880037508095</v>
      </c>
      <c r="K1194" s="2">
        <f t="shared" si="140"/>
        <v>17.04986463075997</v>
      </c>
    </row>
    <row r="1195" spans="1:11" ht="13.5" x14ac:dyDescent="0.25">
      <c r="A1195" s="3">
        <v>43749</v>
      </c>
      <c r="B1195" s="2">
        <v>16.658300000000001</v>
      </c>
      <c r="C1195" s="2">
        <f t="shared" si="141"/>
        <v>-0.24579999999999913</v>
      </c>
      <c r="D1195" s="2">
        <f t="shared" si="142"/>
        <v>16.79278</v>
      </c>
      <c r="E1195" s="2">
        <f t="shared" si="144"/>
        <v>16.86853</v>
      </c>
      <c r="F1195" s="2">
        <f t="shared" si="145"/>
        <v>16.899635000000004</v>
      </c>
      <c r="G1195" s="2">
        <f t="shared" si="139"/>
        <v>17.072240000000008</v>
      </c>
      <c r="H1195" s="2">
        <f t="shared" si="143"/>
        <v>17.642953999999989</v>
      </c>
      <c r="I1195" s="2">
        <f t="array" ref="I1195">SUMPRODUCT(B1179:B1198, (ROW(B1179:B1198)-ROW(B1179)+1)) / (20*21/2)</f>
        <v>16.84838238095238</v>
      </c>
      <c r="J1195" s="2">
        <f t="shared" si="146"/>
        <v>16.90303843459705</v>
      </c>
      <c r="K1195" s="2">
        <f t="shared" si="140"/>
        <v>17.034509155043892</v>
      </c>
    </row>
    <row r="1196" spans="1:11" ht="13.5" x14ac:dyDescent="0.25">
      <c r="A1196" s="3">
        <v>43752</v>
      </c>
      <c r="B1196" s="2">
        <v>16.5579</v>
      </c>
      <c r="C1196" s="2">
        <f t="shared" si="141"/>
        <v>-0.10040000000000049</v>
      </c>
      <c r="D1196" s="2">
        <f t="shared" si="142"/>
        <v>16.757640000000002</v>
      </c>
      <c r="E1196" s="2">
        <f t="shared" si="144"/>
        <v>16.8033</v>
      </c>
      <c r="F1196" s="2">
        <f t="shared" si="145"/>
        <v>16.877305</v>
      </c>
      <c r="G1196" s="2">
        <f t="shared" si="139"/>
        <v>17.053774000000011</v>
      </c>
      <c r="H1196" s="2">
        <f t="shared" si="143"/>
        <v>17.62700649999999</v>
      </c>
      <c r="I1196" s="2">
        <f t="array" ref="I1196">SUMPRODUCT(B1180:B1199, (ROW(B1180:B1199)-ROW(B1180)+1)) / (20*21/2)</f>
        <v>16.862000000000002</v>
      </c>
      <c r="J1196" s="2">
        <f t="shared" si="146"/>
        <v>16.870168107492567</v>
      </c>
      <c r="K1196" s="2">
        <f t="shared" si="140"/>
        <v>17.015818599944133</v>
      </c>
    </row>
    <row r="1197" spans="1:11" ht="13.5" x14ac:dyDescent="0.25">
      <c r="A1197" s="3">
        <v>43754</v>
      </c>
      <c r="B1197" s="2">
        <v>16.879100000000001</v>
      </c>
      <c r="C1197" s="2">
        <f t="shared" si="141"/>
        <v>0.32120000000000104</v>
      </c>
      <c r="D1197" s="2">
        <f t="shared" si="142"/>
        <v>16.786740000000002</v>
      </c>
      <c r="E1197" s="2">
        <f t="shared" si="144"/>
        <v>16.800289999999997</v>
      </c>
      <c r="F1197" s="2">
        <f t="shared" si="145"/>
        <v>16.868524999999998</v>
      </c>
      <c r="G1197" s="2">
        <f t="shared" si="139"/>
        <v>17.042134000000011</v>
      </c>
      <c r="H1197" s="2">
        <f t="shared" si="143"/>
        <v>17.612900499999991</v>
      </c>
      <c r="I1197" s="2">
        <f t="array" ref="I1197">SUMPRODUCT(B1181:B1200, (ROW(B1181:B1200)-ROW(B1181)+1)) / (20*21/2)</f>
        <v>16.866256666666665</v>
      </c>
      <c r="J1197" s="2">
        <f t="shared" si="146"/>
        <v>16.871018763921846</v>
      </c>
      <c r="K1197" s="2">
        <f t="shared" si="140"/>
        <v>17.010457086220836</v>
      </c>
    </row>
    <row r="1198" spans="1:11" ht="13.5" x14ac:dyDescent="0.25">
      <c r="A1198" s="3">
        <v>43755</v>
      </c>
      <c r="B1198" s="2">
        <v>17.009499999999999</v>
      </c>
      <c r="C1198" s="2">
        <f t="shared" si="141"/>
        <v>0.13039999999999807</v>
      </c>
      <c r="D1198" s="2">
        <f t="shared" si="142"/>
        <v>16.801780000000001</v>
      </c>
      <c r="E1198" s="2">
        <f t="shared" si="144"/>
        <v>16.802799999999998</v>
      </c>
      <c r="F1198" s="2">
        <f t="shared" si="145"/>
        <v>16.866515</v>
      </c>
      <c r="G1198" s="2">
        <f t="shared" si="139"/>
        <v>17.03611200000001</v>
      </c>
      <c r="H1198" s="2">
        <f t="shared" si="143"/>
        <v>17.601095999999995</v>
      </c>
      <c r="I1198" s="2">
        <f t="array" ref="I1198">SUMPRODUCT(B1182:B1201, (ROW(B1182:B1201)-ROW(B1182)+1)) / (20*21/2)</f>
        <v>16.851852857142863</v>
      </c>
      <c r="J1198" s="2">
        <f t="shared" si="146"/>
        <v>16.884207453072147</v>
      </c>
      <c r="K1198" s="2">
        <f t="shared" si="140"/>
        <v>17.010419553427862</v>
      </c>
    </row>
    <row r="1199" spans="1:11" ht="13.5" x14ac:dyDescent="0.25">
      <c r="A1199" s="3">
        <v>43756</v>
      </c>
      <c r="B1199" s="2">
        <v>17.009499999999999</v>
      </c>
      <c r="C1199" s="2">
        <f t="shared" si="141"/>
        <v>0</v>
      </c>
      <c r="D1199" s="2">
        <f t="shared" si="142"/>
        <v>16.822859999999999</v>
      </c>
      <c r="E1199" s="2">
        <f t="shared" si="144"/>
        <v>16.822870000000002</v>
      </c>
      <c r="F1199" s="2">
        <f t="shared" si="145"/>
        <v>16.864505000000001</v>
      </c>
      <c r="G1199" s="2">
        <f t="shared" si="139"/>
        <v>17.033102000000007</v>
      </c>
      <c r="H1199" s="2">
        <f t="shared" si="143"/>
        <v>17.589998499999993</v>
      </c>
      <c r="I1199" s="2">
        <f t="array" ref="I1199">SUMPRODUCT(B1183:B1202, (ROW(B1183:B1202)-ROW(B1183)+1)) / (20*21/2)</f>
        <v>16.836731904761905</v>
      </c>
      <c r="J1199" s="2">
        <f t="shared" si="146"/>
        <v>16.896140076589084</v>
      </c>
      <c r="K1199" s="2">
        <f t="shared" si="140"/>
        <v>17.010383492509121</v>
      </c>
    </row>
    <row r="1200" spans="1:11" ht="13.5" x14ac:dyDescent="0.25">
      <c r="A1200" s="3">
        <v>43759</v>
      </c>
      <c r="B1200" s="2">
        <v>16.909199999999998</v>
      </c>
      <c r="C1200" s="2">
        <f t="shared" si="141"/>
        <v>-0.10030000000000072</v>
      </c>
      <c r="D1200" s="2">
        <f t="shared" si="142"/>
        <v>16.87304</v>
      </c>
      <c r="E1200" s="2">
        <f t="shared" si="144"/>
        <v>16.832910000000002</v>
      </c>
      <c r="F1200" s="2">
        <f t="shared" si="145"/>
        <v>16.859739999999999</v>
      </c>
      <c r="G1200" s="2">
        <f t="shared" si="139"/>
        <v>17.027584000000004</v>
      </c>
      <c r="H1200" s="2">
        <f t="shared" si="143"/>
        <v>17.575807499999993</v>
      </c>
      <c r="I1200" s="2">
        <f t="array" ref="I1200">SUMPRODUCT(B1184:B1203, (ROW(B1184:B1203)-ROW(B1184)+1)) / (20*21/2)</f>
        <v>16.806550952380952</v>
      </c>
      <c r="J1200" s="2">
        <f t="shared" si="146"/>
        <v>16.897383878818694</v>
      </c>
      <c r="K1200" s="2">
        <f t="shared" si="140"/>
        <v>17.006415512410722</v>
      </c>
    </row>
    <row r="1201" spans="1:11" ht="13.5" x14ac:dyDescent="0.25">
      <c r="A1201" s="3">
        <v>43760</v>
      </c>
      <c r="B1201" s="2">
        <v>16.708500000000001</v>
      </c>
      <c r="C1201" s="2">
        <f t="shared" si="141"/>
        <v>-0.20069999999999766</v>
      </c>
      <c r="D1201" s="2">
        <f t="shared" si="142"/>
        <v>16.90316</v>
      </c>
      <c r="E1201" s="2">
        <f t="shared" si="144"/>
        <v>16.830400000000004</v>
      </c>
      <c r="F1201" s="2">
        <f t="shared" si="145"/>
        <v>16.867269999999998</v>
      </c>
      <c r="G1201" s="2">
        <f t="shared" si="139"/>
        <v>17.018554000000009</v>
      </c>
      <c r="H1201" s="2">
        <f t="shared" si="143"/>
        <v>17.559717499999991</v>
      </c>
      <c r="I1201" s="2">
        <f t="array" ref="I1201">SUMPRODUCT(B1185:B1204, (ROW(B1185:B1204)-ROW(B1185)+1)) / (20*21/2)</f>
        <v>16.776375238095241</v>
      </c>
      <c r="J1201" s="2">
        <f t="shared" si="146"/>
        <v>16.879394937978816</v>
      </c>
      <c r="K1201" s="2">
        <f t="shared" si="140"/>
        <v>16.994732551139716</v>
      </c>
    </row>
    <row r="1202" spans="1:11" ht="13.5" x14ac:dyDescent="0.25">
      <c r="A1202" s="3">
        <v>43761</v>
      </c>
      <c r="B1202" s="2">
        <v>16.708500000000001</v>
      </c>
      <c r="C1202" s="2">
        <f t="shared" si="141"/>
        <v>0</v>
      </c>
      <c r="D1202" s="2">
        <f t="shared" si="142"/>
        <v>16.869039999999998</v>
      </c>
      <c r="E1202" s="2">
        <f t="shared" si="144"/>
        <v>16.827890000000004</v>
      </c>
      <c r="F1202" s="2">
        <f t="shared" si="145"/>
        <v>16.8748</v>
      </c>
      <c r="G1202" s="2">
        <f t="shared" ref="G1202:G1265" si="147">AVERAGE(B1153:B1202)</f>
        <v>17.008520000000008</v>
      </c>
      <c r="H1202" s="2">
        <f t="shared" si="143"/>
        <v>17.546643499999995</v>
      </c>
      <c r="I1202" s="2">
        <f t="array" ref="I1202">SUMPRODUCT(B1186:B1205, (ROW(B1186:B1205)-ROW(B1186)+1)) / (20*21/2)</f>
        <v>16.744116666666663</v>
      </c>
      <c r="J1202" s="2">
        <f t="shared" si="146"/>
        <v>16.863119229599882</v>
      </c>
      <c r="K1202" s="2">
        <f t="shared" si="140"/>
        <v>16.98350774521267</v>
      </c>
    </row>
    <row r="1203" spans="1:11" ht="13.5" x14ac:dyDescent="0.25">
      <c r="A1203" s="3">
        <v>43762</v>
      </c>
      <c r="B1203" s="2">
        <v>16.5579</v>
      </c>
      <c r="C1203" s="2">
        <f t="shared" si="141"/>
        <v>-0.15060000000000073</v>
      </c>
      <c r="D1203" s="2">
        <f t="shared" si="142"/>
        <v>16.77872</v>
      </c>
      <c r="E1203" s="2">
        <f t="shared" si="144"/>
        <v>16.79025</v>
      </c>
      <c r="F1203" s="2">
        <f t="shared" si="145"/>
        <v>16.859745</v>
      </c>
      <c r="G1203" s="2">
        <f t="shared" si="147"/>
        <v>16.993968000000006</v>
      </c>
      <c r="H1203" s="2">
        <f t="shared" si="143"/>
        <v>17.532816499999996</v>
      </c>
      <c r="I1203" s="2">
        <f t="array" ref="I1203">SUMPRODUCT(B1187:B1206, (ROW(B1187:B1206)-ROW(B1187)+1)) / (20*21/2)</f>
        <v>16.672964285714286</v>
      </c>
      <c r="J1203" s="2">
        <f t="shared" si="146"/>
        <v>16.834050731542749</v>
      </c>
      <c r="K1203" s="2">
        <f t="shared" ref="K1203:K1266" si="148">$K$4*B1203+(1-$K$4)*K1202</f>
        <v>16.96681724540041</v>
      </c>
    </row>
    <row r="1204" spans="1:11" ht="13.5" x14ac:dyDescent="0.25">
      <c r="A1204" s="3">
        <v>43763</v>
      </c>
      <c r="B1204" s="2">
        <v>16.542899999999999</v>
      </c>
      <c r="C1204" s="2">
        <f t="shared" si="141"/>
        <v>-1.5000000000000568E-2</v>
      </c>
      <c r="D1204" s="2">
        <f t="shared" si="142"/>
        <v>16.685400000000001</v>
      </c>
      <c r="E1204" s="2">
        <f t="shared" si="144"/>
        <v>16.754129999999996</v>
      </c>
      <c r="F1204" s="2">
        <f t="shared" si="145"/>
        <v>16.836415000000002</v>
      </c>
      <c r="G1204" s="2">
        <f t="shared" si="147"/>
        <v>16.979618000000002</v>
      </c>
      <c r="H1204" s="2">
        <f t="shared" si="143"/>
        <v>17.517736499999994</v>
      </c>
      <c r="I1204" s="2">
        <f t="array" ref="I1204">SUMPRODUCT(B1188:B1207, (ROW(B1188:B1207)-ROW(B1188)+1)) / (20*21/2)</f>
        <v>16.607307142857142</v>
      </c>
      <c r="J1204" s="2">
        <f t="shared" si="146"/>
        <v>16.806322090443441</v>
      </c>
      <c r="K1204" s="2">
        <f t="shared" si="148"/>
        <v>16.950193039698433</v>
      </c>
    </row>
    <row r="1205" spans="1:11" ht="13.5" x14ac:dyDescent="0.25">
      <c r="A1205" s="3">
        <v>43766</v>
      </c>
      <c r="B1205" s="2">
        <v>16.497699999999998</v>
      </c>
      <c r="C1205" s="2">
        <f t="shared" si="141"/>
        <v>-4.5200000000001239E-2</v>
      </c>
      <c r="D1205" s="2">
        <f t="shared" si="142"/>
        <v>16.603100000000001</v>
      </c>
      <c r="E1205" s="2">
        <f t="shared" si="144"/>
        <v>16.73807</v>
      </c>
      <c r="F1205" s="2">
        <f t="shared" si="145"/>
        <v>16.8033</v>
      </c>
      <c r="G1205" s="2">
        <f t="shared" si="147"/>
        <v>16.968378000000008</v>
      </c>
      <c r="H1205" s="2">
        <f t="shared" si="143"/>
        <v>17.503137499999994</v>
      </c>
      <c r="I1205" s="2">
        <f t="array" ref="I1205">SUMPRODUCT(B1189:B1208, (ROW(B1189:B1208)-ROW(B1189)+1)) / (20*21/2)</f>
        <v>16.545711904761902</v>
      </c>
      <c r="J1205" s="2">
        <f t="shared" si="146"/>
        <v>16.77692951040121</v>
      </c>
      <c r="K1205" s="2">
        <f t="shared" si="148"/>
        <v>16.932448214612222</v>
      </c>
    </row>
    <row r="1206" spans="1:11" ht="13.5" x14ac:dyDescent="0.25">
      <c r="A1206" s="3">
        <v>43767</v>
      </c>
      <c r="B1206" s="2">
        <v>16.0562</v>
      </c>
      <c r="C1206" s="2">
        <f t="shared" si="141"/>
        <v>-0.44149999999999778</v>
      </c>
      <c r="D1206" s="2">
        <f t="shared" si="142"/>
        <v>16.472640000000002</v>
      </c>
      <c r="E1206" s="2">
        <f t="shared" si="144"/>
        <v>16.687899999999999</v>
      </c>
      <c r="F1206" s="2">
        <f t="shared" si="145"/>
        <v>16.7456</v>
      </c>
      <c r="G1206" s="2">
        <f t="shared" si="147"/>
        <v>16.944294000000003</v>
      </c>
      <c r="H1206" s="2">
        <f t="shared" si="143"/>
        <v>17.486801999999994</v>
      </c>
      <c r="I1206" s="2">
        <f t="array" ref="I1206">SUMPRODUCT(B1190:B1209, (ROW(B1190:B1209)-ROW(B1190)+1)) / (20*21/2)</f>
        <v>16.488536666666661</v>
      </c>
      <c r="J1206" s="2">
        <f t="shared" si="146"/>
        <v>16.708288604648715</v>
      </c>
      <c r="K1206" s="2">
        <f t="shared" si="148"/>
        <v>16.89808553952939</v>
      </c>
    </row>
    <row r="1207" spans="1:11" ht="13.5" x14ac:dyDescent="0.25">
      <c r="A1207" s="3">
        <v>43768</v>
      </c>
      <c r="B1207" s="2">
        <v>16.0562</v>
      </c>
      <c r="C1207" s="2">
        <f t="shared" si="141"/>
        <v>0</v>
      </c>
      <c r="D1207" s="2">
        <f t="shared" si="142"/>
        <v>16.342180000000003</v>
      </c>
      <c r="E1207" s="2">
        <f t="shared" si="144"/>
        <v>16.605609999999999</v>
      </c>
      <c r="F1207" s="2">
        <f t="shared" si="145"/>
        <v>16.702949999999998</v>
      </c>
      <c r="G1207" s="2">
        <f t="shared" si="147"/>
        <v>16.920210000000001</v>
      </c>
      <c r="H1207" s="2">
        <f t="shared" si="143"/>
        <v>17.469523999999993</v>
      </c>
      <c r="I1207" s="2">
        <f t="array" ref="I1207">SUMPRODUCT(B1191:B1210, (ROW(B1191:B1210)-ROW(B1191)+1)) / (20*21/2)</f>
        <v>16.434945238095231</v>
      </c>
      <c r="J1207" s="2">
        <f t="shared" si="146"/>
        <v>16.646184928015504</v>
      </c>
      <c r="K1207" s="2">
        <f t="shared" si="148"/>
        <v>16.86507042033216</v>
      </c>
    </row>
    <row r="1208" spans="1:11" ht="13.5" x14ac:dyDescent="0.25">
      <c r="A1208" s="3">
        <v>43769</v>
      </c>
      <c r="B1208" s="2">
        <v>16.0562</v>
      </c>
      <c r="C1208" s="2">
        <f t="shared" si="141"/>
        <v>0</v>
      </c>
      <c r="D1208" s="2">
        <f t="shared" si="142"/>
        <v>16.241840000000003</v>
      </c>
      <c r="E1208" s="2">
        <f t="shared" si="144"/>
        <v>16.510279999999998</v>
      </c>
      <c r="F1208" s="2">
        <f t="shared" si="145"/>
        <v>16.65654</v>
      </c>
      <c r="G1208" s="2">
        <f t="shared" si="147"/>
        <v>16.895122000000001</v>
      </c>
      <c r="H1208" s="2">
        <f t="shared" si="143"/>
        <v>17.453188499999992</v>
      </c>
      <c r="I1208" s="2">
        <f t="array" ref="I1208">SUMPRODUCT(B1192:B1211, (ROW(B1192:B1211)-ROW(B1192)+1)) / (20*21/2)</f>
        <v>16.375375714285713</v>
      </c>
      <c r="J1208" s="2">
        <f t="shared" si="146"/>
        <v>16.589995887252122</v>
      </c>
      <c r="K1208" s="2">
        <f t="shared" si="148"/>
        <v>16.833350011691682</v>
      </c>
    </row>
    <row r="1209" spans="1:11" ht="13.5" x14ac:dyDescent="0.25">
      <c r="A1209" s="3">
        <v>43770</v>
      </c>
      <c r="B1209" s="2">
        <v>16.0562</v>
      </c>
      <c r="C1209" s="2">
        <f t="shared" si="141"/>
        <v>0</v>
      </c>
      <c r="D1209" s="2">
        <f t="shared" si="142"/>
        <v>16.144500000000001</v>
      </c>
      <c r="E1209" s="2">
        <f t="shared" si="144"/>
        <v>16.414949999999997</v>
      </c>
      <c r="F1209" s="2">
        <f t="shared" si="145"/>
        <v>16.61891</v>
      </c>
      <c r="G1209" s="2">
        <f t="shared" si="147"/>
        <v>16.875052000000004</v>
      </c>
      <c r="H1209" s="2">
        <f t="shared" si="143"/>
        <v>17.436852999999992</v>
      </c>
      <c r="I1209" s="2">
        <f t="array" ref="I1209">SUMPRODUCT(B1193:B1212, (ROW(B1193:B1212)-ROW(B1193)+1)) / (20*21/2)</f>
        <v>16.329071904761904</v>
      </c>
      <c r="J1209" s="2">
        <f t="shared" si="146"/>
        <v>16.539158183704302</v>
      </c>
      <c r="K1209" s="2">
        <f t="shared" si="148"/>
        <v>16.802873540644949</v>
      </c>
    </row>
    <row r="1210" spans="1:11" ht="13.5" x14ac:dyDescent="0.25">
      <c r="A1210" s="3">
        <v>43773</v>
      </c>
      <c r="B1210" s="2">
        <v>16.0562</v>
      </c>
      <c r="C1210" s="2">
        <f t="shared" si="141"/>
        <v>0</v>
      </c>
      <c r="D1210" s="2">
        <f t="shared" si="142"/>
        <v>16.0562</v>
      </c>
      <c r="E1210" s="2">
        <f t="shared" si="144"/>
        <v>16.329649999999997</v>
      </c>
      <c r="F1210" s="2">
        <f t="shared" si="145"/>
        <v>16.58128</v>
      </c>
      <c r="G1210" s="2">
        <f t="shared" si="147"/>
        <v>16.854982000000003</v>
      </c>
      <c r="H1210" s="2">
        <f t="shared" si="143"/>
        <v>17.418160999999994</v>
      </c>
      <c r="I1210" s="2">
        <f t="array" ref="I1210">SUMPRODUCT(B1194:B1213, (ROW(B1194:B1213)-ROW(B1194)+1)) / (20*21/2)</f>
        <v>16.281212857142862</v>
      </c>
      <c r="J1210" s="2">
        <f t="shared" si="146"/>
        <v>16.493162166208656</v>
      </c>
      <c r="K1210" s="2">
        <f t="shared" si="148"/>
        <v>16.77359222532554</v>
      </c>
    </row>
    <row r="1211" spans="1:11" ht="13.5" x14ac:dyDescent="0.25">
      <c r="A1211" s="3">
        <v>43774</v>
      </c>
      <c r="B1211" s="2">
        <v>15.9558</v>
      </c>
      <c r="C1211" s="2">
        <f t="shared" si="141"/>
        <v>-0.10040000000000049</v>
      </c>
      <c r="D1211" s="2">
        <f t="shared" si="142"/>
        <v>16.03612</v>
      </c>
      <c r="E1211" s="2">
        <f t="shared" si="144"/>
        <v>16.254380000000001</v>
      </c>
      <c r="F1211" s="2">
        <f t="shared" si="145"/>
        <v>16.542390000000001</v>
      </c>
      <c r="G1211" s="2">
        <f t="shared" si="147"/>
        <v>16.832904000000003</v>
      </c>
      <c r="H1211" s="2">
        <f t="shared" si="143"/>
        <v>17.398424999999992</v>
      </c>
      <c r="I1211" s="2">
        <f t="array" ref="I1211">SUMPRODUCT(B1195:B1214, (ROW(B1195:B1214)-ROW(B1195)+1)) / (20*21/2)</f>
        <v>16.242555238095239</v>
      </c>
      <c r="J1211" s="2">
        <f t="shared" si="146"/>
        <v>16.441984817045928</v>
      </c>
      <c r="K1211" s="2">
        <f t="shared" si="148"/>
        <v>16.741521941979443</v>
      </c>
    </row>
    <row r="1212" spans="1:11" ht="13.5" x14ac:dyDescent="0.25">
      <c r="A1212" s="3">
        <v>43775</v>
      </c>
      <c r="B1212" s="2">
        <v>16.0562</v>
      </c>
      <c r="C1212" s="2">
        <f t="shared" si="141"/>
        <v>0.10040000000000049</v>
      </c>
      <c r="D1212" s="2">
        <f t="shared" si="142"/>
        <v>16.03612</v>
      </c>
      <c r="E1212" s="2">
        <f t="shared" si="144"/>
        <v>16.189150000000001</v>
      </c>
      <c r="F1212" s="2">
        <f t="shared" si="145"/>
        <v>16.508519999999997</v>
      </c>
      <c r="G1212" s="2">
        <f t="shared" si="147"/>
        <v>16.812933999999998</v>
      </c>
      <c r="H1212" s="2">
        <f t="shared" si="143"/>
        <v>17.376433999999996</v>
      </c>
      <c r="I1212" s="2">
        <f t="array" ref="I1212">SUMPRODUCT(B1196:B1215, (ROW(B1196:B1215)-ROW(B1196)+1)) / (20*21/2)</f>
        <v>16.203154285714287</v>
      </c>
      <c r="J1212" s="2">
        <f t="shared" si="146"/>
        <v>16.405243405898695</v>
      </c>
      <c r="K1212" s="2">
        <f t="shared" si="148"/>
        <v>16.714646571705739</v>
      </c>
    </row>
    <row r="1213" spans="1:11" ht="13.5" x14ac:dyDescent="0.25">
      <c r="A1213" s="3">
        <v>43776</v>
      </c>
      <c r="B1213" s="2">
        <v>16.006</v>
      </c>
      <c r="C1213" s="2">
        <f t="shared" si="141"/>
        <v>-5.0200000000000244E-2</v>
      </c>
      <c r="D1213" s="2">
        <f t="shared" si="142"/>
        <v>16.02608</v>
      </c>
      <c r="E1213" s="2">
        <f t="shared" si="144"/>
        <v>16.133960000000002</v>
      </c>
      <c r="F1213" s="2">
        <f t="shared" si="145"/>
        <v>16.462104999999998</v>
      </c>
      <c r="G1213" s="2">
        <f t="shared" si="147"/>
        <v>16.786942</v>
      </c>
      <c r="H1213" s="2">
        <f t="shared" si="143"/>
        <v>17.354427499999996</v>
      </c>
      <c r="I1213" s="2">
        <f t="array" ref="I1213">SUMPRODUCT(B1197:B1216, (ROW(B1197:B1216)-ROW(B1197)+1)) / (20*21/2)</f>
        <v>16.170678571428571</v>
      </c>
      <c r="J1213" s="2">
        <f t="shared" si="146"/>
        <v>16.367220224384532</v>
      </c>
      <c r="K1213" s="2">
        <f t="shared" si="148"/>
        <v>16.686856510070221</v>
      </c>
    </row>
    <row r="1214" spans="1:11" ht="13.5" x14ac:dyDescent="0.25">
      <c r="A1214" s="3">
        <v>43777</v>
      </c>
      <c r="B1214" s="2">
        <v>16.0562</v>
      </c>
      <c r="C1214" s="2">
        <f t="shared" si="141"/>
        <v>5.0200000000000244E-2</v>
      </c>
      <c r="D1214" s="2">
        <f t="shared" si="142"/>
        <v>16.02608</v>
      </c>
      <c r="E1214" s="2">
        <f t="shared" si="144"/>
        <v>16.085290000000001</v>
      </c>
      <c r="F1214" s="2">
        <f t="shared" si="145"/>
        <v>16.419709999999998</v>
      </c>
      <c r="G1214" s="2">
        <f t="shared" si="147"/>
        <v>16.766871999999999</v>
      </c>
      <c r="H1214" s="2">
        <f t="shared" si="143"/>
        <v>17.333143499999995</v>
      </c>
      <c r="I1214" s="2">
        <f t="array" ref="I1214">SUMPRODUCT(B1198:B1217, (ROW(B1198:B1217)-ROW(B1198)+1)) / (20*21/2)</f>
        <v>16.136820952380951</v>
      </c>
      <c r="J1214" s="2">
        <f t="shared" si="146"/>
        <v>16.337599250633623</v>
      </c>
      <c r="K1214" s="2">
        <f t="shared" si="148"/>
        <v>16.66212488222433</v>
      </c>
    </row>
    <row r="1215" spans="1:11" ht="13.5" x14ac:dyDescent="0.25">
      <c r="A1215" s="3">
        <v>43780</v>
      </c>
      <c r="B1215" s="2">
        <v>16.006</v>
      </c>
      <c r="C1215" s="2">
        <f t="shared" si="141"/>
        <v>-5.0200000000000244E-2</v>
      </c>
      <c r="D1215" s="2">
        <f t="shared" si="142"/>
        <v>16.01604</v>
      </c>
      <c r="E1215" s="2">
        <f t="shared" si="144"/>
        <v>16.03612</v>
      </c>
      <c r="F1215" s="2">
        <f t="shared" si="145"/>
        <v>16.387094999999995</v>
      </c>
      <c r="G1215" s="2">
        <f t="shared" si="147"/>
        <v>16.741783999999999</v>
      </c>
      <c r="H1215" s="2">
        <f t="shared" si="143"/>
        <v>17.311891499999991</v>
      </c>
      <c r="I1215" s="2">
        <f t="array" ref="I1215">SUMPRODUCT(B1199:B1218, (ROW(B1199:B1218)-ROW(B1199)+1)) / (20*21/2)</f>
        <v>16.107120952380953</v>
      </c>
      <c r="J1215" s="2">
        <f t="shared" si="146"/>
        <v>16.306018369620897</v>
      </c>
      <c r="K1215" s="2">
        <f t="shared" si="148"/>
        <v>16.636394494686122</v>
      </c>
    </row>
    <row r="1216" spans="1:11" ht="13.5" x14ac:dyDescent="0.25">
      <c r="A1216" s="3">
        <v>43781</v>
      </c>
      <c r="B1216" s="2">
        <v>16.046099999999999</v>
      </c>
      <c r="C1216" s="2">
        <f t="shared" si="141"/>
        <v>4.0099999999998914E-2</v>
      </c>
      <c r="D1216" s="2">
        <f t="shared" si="142"/>
        <v>16.034100000000002</v>
      </c>
      <c r="E1216" s="2">
        <f t="shared" si="144"/>
        <v>16.03511</v>
      </c>
      <c r="F1216" s="2">
        <f t="shared" si="145"/>
        <v>16.361505000000001</v>
      </c>
      <c r="G1216" s="2">
        <f t="shared" si="147"/>
        <v>16.716594000000001</v>
      </c>
      <c r="H1216" s="2">
        <f t="shared" si="143"/>
        <v>17.290085499999989</v>
      </c>
      <c r="I1216" s="2">
        <f t="array" ref="I1216">SUMPRODUCT(B1200:B1219, (ROW(B1200:B1219)-ROW(B1200)+1)) / (20*21/2)</f>
        <v>16.081723333333333</v>
      </c>
      <c r="J1216" s="2">
        <f t="shared" si="146"/>
        <v>16.28126423918081</v>
      </c>
      <c r="K1216" s="2">
        <f t="shared" si="148"/>
        <v>16.613245690972942</v>
      </c>
    </row>
    <row r="1217" spans="1:11" ht="13.5" x14ac:dyDescent="0.25">
      <c r="A1217" s="3">
        <v>43782</v>
      </c>
      <c r="B1217" s="2">
        <v>16.006</v>
      </c>
      <c r="C1217" s="2">
        <f t="shared" si="141"/>
        <v>-4.0099999999998914E-2</v>
      </c>
      <c r="D1217" s="2">
        <f t="shared" si="142"/>
        <v>16.024059999999999</v>
      </c>
      <c r="E1217" s="2">
        <f t="shared" si="144"/>
        <v>16.030090000000001</v>
      </c>
      <c r="F1217" s="2">
        <f t="shared" si="145"/>
        <v>16.31785</v>
      </c>
      <c r="G1217" s="2">
        <f t="shared" si="147"/>
        <v>16.690703999999997</v>
      </c>
      <c r="H1217" s="2">
        <f t="shared" si="143"/>
        <v>17.268314999999987</v>
      </c>
      <c r="I1217" s="2">
        <f t="array" ref="I1217">SUMPRODUCT(B1201:B1220, (ROW(B1201:B1220)-ROW(B1201)+1)) / (20*21/2)</f>
        <v>16.061128095238093</v>
      </c>
      <c r="J1217" s="2">
        <f t="shared" si="146"/>
        <v>16.255048597354065</v>
      </c>
      <c r="K1217" s="2">
        <f t="shared" si="148"/>
        <v>16.5894321344642</v>
      </c>
    </row>
    <row r="1218" spans="1:11" ht="13.5" x14ac:dyDescent="0.25">
      <c r="A1218" s="3">
        <v>43783</v>
      </c>
      <c r="B1218" s="2">
        <v>16.006</v>
      </c>
      <c r="C1218" s="2">
        <f t="shared" si="141"/>
        <v>0</v>
      </c>
      <c r="D1218" s="2">
        <f t="shared" si="142"/>
        <v>16.024059999999999</v>
      </c>
      <c r="E1218" s="2">
        <f t="shared" si="144"/>
        <v>16.025070000000003</v>
      </c>
      <c r="F1218" s="2">
        <f t="shared" si="145"/>
        <v>16.267674999999997</v>
      </c>
      <c r="G1218" s="2">
        <f t="shared" si="147"/>
        <v>16.669629999999998</v>
      </c>
      <c r="H1218" s="2">
        <f t="shared" si="143"/>
        <v>17.24725149999999</v>
      </c>
      <c r="I1218" s="2">
        <f t="array" ref="I1218">SUMPRODUCT(B1202:B1221, (ROW(B1202:B1221)-ROW(B1202)+1)) / (20*21/2)</f>
        <v>16.039600476190476</v>
      </c>
      <c r="J1218" s="2">
        <f t="shared" si="146"/>
        <v>16.231329683320347</v>
      </c>
      <c r="K1218" s="2">
        <f t="shared" si="148"/>
        <v>16.566552442916585</v>
      </c>
    </row>
    <row r="1219" spans="1:11" ht="13.5" x14ac:dyDescent="0.25">
      <c r="A1219" s="3">
        <v>43784</v>
      </c>
      <c r="B1219" s="2">
        <v>16.001000000000001</v>
      </c>
      <c r="C1219" s="2">
        <f t="shared" si="141"/>
        <v>-4.9999999999990052E-3</v>
      </c>
      <c r="D1219" s="2">
        <f t="shared" si="142"/>
        <v>16.013020000000001</v>
      </c>
      <c r="E1219" s="2">
        <f t="shared" si="144"/>
        <v>16.019550000000002</v>
      </c>
      <c r="F1219" s="2">
        <f t="shared" si="145"/>
        <v>16.217249999999996</v>
      </c>
      <c r="G1219" s="2">
        <f t="shared" si="147"/>
        <v>16.643739999999998</v>
      </c>
      <c r="H1219" s="2">
        <f t="shared" si="143"/>
        <v>17.227105499999993</v>
      </c>
      <c r="I1219" s="2">
        <f t="array" ref="I1219">SUMPRODUCT(B1203:B1222, (ROW(B1203:B1222)-ROW(B1203)+1)) / (20*21/2)</f>
        <v>16.012142857142855</v>
      </c>
      <c r="J1219" s="2">
        <f t="shared" si="146"/>
        <v>16.209393523004124</v>
      </c>
      <c r="K1219" s="2">
        <f t="shared" si="148"/>
        <v>16.544373915743385</v>
      </c>
    </row>
    <row r="1220" spans="1:11" ht="13.5" x14ac:dyDescent="0.25">
      <c r="A1220" s="3">
        <v>43787</v>
      </c>
      <c r="B1220" s="2">
        <v>16.001000000000001</v>
      </c>
      <c r="C1220" s="2">
        <f t="shared" ref="C1220:C1283" si="149">B1220-B1219</f>
        <v>0</v>
      </c>
      <c r="D1220" s="2">
        <f t="shared" si="142"/>
        <v>16.01202</v>
      </c>
      <c r="E1220" s="2">
        <f t="shared" si="144"/>
        <v>16.014030000000002</v>
      </c>
      <c r="F1220" s="2">
        <f t="shared" si="145"/>
        <v>16.171839999999996</v>
      </c>
      <c r="G1220" s="2">
        <f t="shared" si="147"/>
        <v>16.622565999999996</v>
      </c>
      <c r="H1220" s="2">
        <f t="shared" si="143"/>
        <v>17.207901999999994</v>
      </c>
      <c r="I1220" s="2">
        <f t="array" ref="I1220">SUMPRODUCT(B1204:B1223, (ROW(B1204:B1223)-ROW(B1204)+1)) / (20*21/2)</f>
        <v>15.984976190476191</v>
      </c>
      <c r="J1220" s="2">
        <f t="shared" si="146"/>
        <v>16.189546520813256</v>
      </c>
      <c r="K1220" s="2">
        <f t="shared" si="148"/>
        <v>16.523065134733841</v>
      </c>
    </row>
    <row r="1221" spans="1:11" ht="13.5" x14ac:dyDescent="0.25">
      <c r="A1221" s="3">
        <v>43788</v>
      </c>
      <c r="B1221" s="2">
        <v>15.9458</v>
      </c>
      <c r="C1221" s="2">
        <f t="shared" si="149"/>
        <v>-5.5200000000001026E-2</v>
      </c>
      <c r="D1221" s="2">
        <f t="shared" si="142"/>
        <v>15.991960000000002</v>
      </c>
      <c r="E1221" s="2">
        <f t="shared" si="144"/>
        <v>16.013030000000001</v>
      </c>
      <c r="F1221" s="2">
        <f t="shared" si="145"/>
        <v>16.133704999999996</v>
      </c>
      <c r="G1221" s="2">
        <f t="shared" si="147"/>
        <v>16.596273999999998</v>
      </c>
      <c r="H1221" s="2">
        <f t="shared" si="143"/>
        <v>17.187950999999991</v>
      </c>
      <c r="I1221" s="2">
        <f t="array" ref="I1221">SUMPRODUCT(B1205:B1224, (ROW(B1205:B1224)-ROW(B1205)+1)) / (20*21/2)</f>
        <v>15.961393333333334</v>
      </c>
      <c r="J1221" s="2">
        <f t="shared" si="146"/>
        <v>16.166332566450087</v>
      </c>
      <c r="K1221" s="2">
        <f t="shared" si="148"/>
        <v>16.500427286312906</v>
      </c>
    </row>
    <row r="1222" spans="1:11" ht="13.5" x14ac:dyDescent="0.25">
      <c r="A1222" s="3">
        <v>43789</v>
      </c>
      <c r="B1222" s="2">
        <v>15.8454</v>
      </c>
      <c r="C1222" s="2">
        <f t="shared" si="149"/>
        <v>-0.10040000000000049</v>
      </c>
      <c r="D1222" s="2">
        <f t="shared" ref="D1222:D1285" si="150">AVERAGE(B1218:B1222)</f>
        <v>15.959840000000003</v>
      </c>
      <c r="E1222" s="2">
        <f t="shared" si="144"/>
        <v>15.991949999999999</v>
      </c>
      <c r="F1222" s="2">
        <f t="shared" si="145"/>
        <v>16.090549999999997</v>
      </c>
      <c r="G1222" s="2">
        <f t="shared" si="147"/>
        <v>16.572087999999997</v>
      </c>
      <c r="H1222" s="2">
        <f t="shared" si="143"/>
        <v>17.167497999999991</v>
      </c>
      <c r="I1222" s="2">
        <f t="array" ref="I1222">SUMPRODUCT(B1206:B1225, (ROW(B1206:B1225)-ROW(B1206)+1)) / (20*21/2)</f>
        <v>15.941322857142854</v>
      </c>
      <c r="J1222" s="2">
        <f t="shared" si="146"/>
        <v>16.135767560121508</v>
      </c>
      <c r="K1222" s="2">
        <f t="shared" si="148"/>
        <v>16.474739941751615</v>
      </c>
    </row>
    <row r="1223" spans="1:11" ht="13.5" x14ac:dyDescent="0.25">
      <c r="A1223" s="3">
        <v>43790</v>
      </c>
      <c r="B1223" s="2">
        <v>15.805300000000001</v>
      </c>
      <c r="C1223" s="2">
        <f t="shared" si="149"/>
        <v>-4.0099999999998914E-2</v>
      </c>
      <c r="D1223" s="2">
        <f t="shared" si="150"/>
        <v>15.919700000000001</v>
      </c>
      <c r="E1223" s="2">
        <f t="shared" si="144"/>
        <v>15.971880000000002</v>
      </c>
      <c r="F1223" s="2">
        <f t="shared" si="145"/>
        <v>16.052919999999997</v>
      </c>
      <c r="G1223" s="2">
        <f t="shared" si="147"/>
        <v>16.548003999999999</v>
      </c>
      <c r="H1223" s="2">
        <f t="shared" si="143"/>
        <v>17.146844499999993</v>
      </c>
      <c r="I1223" s="2">
        <f t="array" ref="I1223">SUMPRODUCT(B1207:B1226, (ROW(B1207:B1226)-ROW(B1207)+1)) / (20*21/2)</f>
        <v>15.91976857142857</v>
      </c>
      <c r="J1223" s="2">
        <f t="shared" si="146"/>
        <v>16.104294459157554</v>
      </c>
      <c r="K1223" s="2">
        <f t="shared" si="148"/>
        <v>16.448487395016258</v>
      </c>
    </row>
    <row r="1224" spans="1:11" ht="13.5" x14ac:dyDescent="0.25">
      <c r="A1224" s="3">
        <v>43791</v>
      </c>
      <c r="B1224" s="2">
        <v>15.805300000000001</v>
      </c>
      <c r="C1224" s="2">
        <f t="shared" si="149"/>
        <v>0</v>
      </c>
      <c r="D1224" s="2">
        <f t="shared" si="150"/>
        <v>15.880559999999999</v>
      </c>
      <c r="E1224" s="2">
        <f t="shared" si="144"/>
        <v>15.946789999999998</v>
      </c>
      <c r="F1224" s="2">
        <f t="shared" si="145"/>
        <v>16.016039999999997</v>
      </c>
      <c r="G1224" s="2">
        <f t="shared" si="147"/>
        <v>16.524019999999997</v>
      </c>
      <c r="H1224" s="2">
        <f t="shared" si="143"/>
        <v>17.12645049999999</v>
      </c>
      <c r="I1224" s="2">
        <f t="array" ref="I1224">SUMPRODUCT(B1208:B1227, (ROW(B1208:B1227)-ROW(B1208)+1)) / (20*21/2)</f>
        <v>15.855209999999996</v>
      </c>
      <c r="J1224" s="2">
        <f t="shared" si="146"/>
        <v>16.075818796380645</v>
      </c>
      <c r="K1224" s="2">
        <f t="shared" si="148"/>
        <v>16.423264359917582</v>
      </c>
    </row>
    <row r="1225" spans="1:11" ht="13.5" x14ac:dyDescent="0.25">
      <c r="A1225" s="3">
        <v>43794</v>
      </c>
      <c r="B1225" s="2">
        <v>15.805300000000001</v>
      </c>
      <c r="C1225" s="2">
        <f t="shared" si="149"/>
        <v>0</v>
      </c>
      <c r="D1225" s="2">
        <f t="shared" si="150"/>
        <v>15.841419999999999</v>
      </c>
      <c r="E1225" s="2">
        <f t="shared" si="144"/>
        <v>15.92672</v>
      </c>
      <c r="F1225" s="2">
        <f t="shared" si="145"/>
        <v>15.981419999999996</v>
      </c>
      <c r="G1225" s="2">
        <f t="shared" si="147"/>
        <v>16.500035999999998</v>
      </c>
      <c r="H1225" s="2">
        <f t="shared" si="143"/>
        <v>17.10650399999999</v>
      </c>
      <c r="I1225" s="2">
        <f t="array" ref="I1225">SUMPRODUCT(B1209:B1228, (ROW(B1209:B1228)-ROW(B1209)+1)) / (20*21/2)</f>
        <v>15.838745238095235</v>
      </c>
      <c r="J1225" s="2">
        <f t="shared" si="146"/>
        <v>16.050055101487249</v>
      </c>
      <c r="K1225" s="2">
        <f t="shared" si="148"/>
        <v>16.399030463450224</v>
      </c>
    </row>
    <row r="1226" spans="1:11" ht="13.5" x14ac:dyDescent="0.25">
      <c r="A1226" s="3">
        <v>43795</v>
      </c>
      <c r="B1226" s="2">
        <v>15.755100000000001</v>
      </c>
      <c r="C1226" s="2">
        <f t="shared" si="149"/>
        <v>-5.0200000000000244E-2</v>
      </c>
      <c r="D1226" s="2">
        <f t="shared" si="150"/>
        <v>15.803280000000001</v>
      </c>
      <c r="E1226" s="2">
        <f t="shared" si="144"/>
        <v>15.89762</v>
      </c>
      <c r="F1226" s="2">
        <f t="shared" si="145"/>
        <v>15.966365</v>
      </c>
      <c r="G1226" s="2">
        <f t="shared" si="147"/>
        <v>16.475047999999994</v>
      </c>
      <c r="H1226" s="2">
        <f t="shared" ref="H1226:H1289" si="151">AVERAGE(B1027:B1226)</f>
        <v>17.08637749999999</v>
      </c>
      <c r="I1226" s="2">
        <f t="array" ref="I1226">SUMPRODUCT(B1210:B1229, (ROW(B1210:B1229)-ROW(B1210)+1)) / (20*21/2)</f>
        <v>15.823714285714285</v>
      </c>
      <c r="J1226" s="2">
        <f t="shared" si="146"/>
        <v>16.021964139440843</v>
      </c>
      <c r="K1226" s="2">
        <f t="shared" si="148"/>
        <v>16.373778288412961</v>
      </c>
    </row>
    <row r="1227" spans="1:11" ht="13.5" x14ac:dyDescent="0.25">
      <c r="A1227" s="3">
        <v>43796</v>
      </c>
      <c r="B1227" s="2">
        <v>15.288500000000001</v>
      </c>
      <c r="C1227" s="2">
        <f t="shared" si="149"/>
        <v>-0.46659999999999968</v>
      </c>
      <c r="D1227" s="2">
        <f t="shared" si="150"/>
        <v>15.6919</v>
      </c>
      <c r="E1227" s="2">
        <f t="shared" si="144"/>
        <v>15.825870000000004</v>
      </c>
      <c r="F1227" s="2">
        <f t="shared" si="145"/>
        <v>15.927980000000002</v>
      </c>
      <c r="G1227" s="2">
        <f t="shared" si="147"/>
        <v>16.439723999999995</v>
      </c>
      <c r="H1227" s="2">
        <f t="shared" si="151"/>
        <v>17.063964999999993</v>
      </c>
      <c r="I1227" s="2">
        <f t="array" ref="I1227">SUMPRODUCT(B1211:B1230, (ROW(B1211:B1230)-ROW(B1211)+1)) / (20*21/2)</f>
        <v>15.834012380952384</v>
      </c>
      <c r="J1227" s="2">
        <f t="shared" si="146"/>
        <v>15.952110411875049</v>
      </c>
      <c r="K1227" s="2">
        <f t="shared" si="148"/>
        <v>16.33121835553402</v>
      </c>
    </row>
    <row r="1228" spans="1:11" ht="13.5" x14ac:dyDescent="0.25">
      <c r="A1228" s="3">
        <v>43797</v>
      </c>
      <c r="B1228" s="2">
        <v>15.755100000000001</v>
      </c>
      <c r="C1228" s="2">
        <f t="shared" si="149"/>
        <v>0.46659999999999968</v>
      </c>
      <c r="D1228" s="2">
        <f t="shared" si="150"/>
        <v>15.68186</v>
      </c>
      <c r="E1228" s="2">
        <f t="shared" ref="E1228:E1291" si="152">AVERAGE(B1219:B1228)</f>
        <v>15.80078</v>
      </c>
      <c r="F1228" s="2">
        <f t="shared" si="145"/>
        <v>15.912925000000005</v>
      </c>
      <c r="G1228" s="2">
        <f t="shared" si="147"/>
        <v>16.413831999999996</v>
      </c>
      <c r="H1228" s="2">
        <f t="shared" si="151"/>
        <v>17.04412099999999</v>
      </c>
      <c r="I1228" s="2">
        <f t="array" ref="I1228">SUMPRODUCT(B1212:B1231, (ROW(B1212:B1231)-ROW(B1212)+1)) / (20*21/2)</f>
        <v>15.82543523809524</v>
      </c>
      <c r="J1228" s="2">
        <f t="shared" si="146"/>
        <v>15.933347515505996</v>
      </c>
      <c r="K1228" s="2">
        <f t="shared" si="148"/>
        <v>16.308625478846412</v>
      </c>
    </row>
    <row r="1229" spans="1:11" ht="13.5" x14ac:dyDescent="0.25">
      <c r="A1229" s="3">
        <v>43798</v>
      </c>
      <c r="B1229" s="2">
        <v>15.755100000000001</v>
      </c>
      <c r="C1229" s="2">
        <f t="shared" si="149"/>
        <v>0</v>
      </c>
      <c r="D1229" s="2">
        <f t="shared" si="150"/>
        <v>15.67182</v>
      </c>
      <c r="E1229" s="2">
        <f t="shared" si="152"/>
        <v>15.77619</v>
      </c>
      <c r="F1229" s="2">
        <f t="shared" si="145"/>
        <v>15.897870000000003</v>
      </c>
      <c r="G1229" s="2">
        <f t="shared" si="147"/>
        <v>16.387939999999993</v>
      </c>
      <c r="H1229" s="2">
        <f t="shared" si="151"/>
        <v>17.02444199999999</v>
      </c>
      <c r="I1229" s="2">
        <f t="array" ref="I1229">SUMPRODUCT(B1213:B1232, (ROW(B1213:B1232)-ROW(B1213)+1)) / (20*21/2)</f>
        <v>15.817574761904762</v>
      </c>
      <c r="J1229" s="2">
        <f t="shared" si="146"/>
        <v>15.916371561648283</v>
      </c>
      <c r="K1229" s="2">
        <f t="shared" si="148"/>
        <v>16.286918597323023</v>
      </c>
    </row>
    <row r="1230" spans="1:11" ht="13.5" x14ac:dyDescent="0.25">
      <c r="A1230" s="3">
        <v>43801</v>
      </c>
      <c r="B1230" s="2">
        <v>16.006</v>
      </c>
      <c r="C1230" s="2">
        <f t="shared" si="149"/>
        <v>0.25089999999999968</v>
      </c>
      <c r="D1230" s="2">
        <f t="shared" si="150"/>
        <v>15.711959999999999</v>
      </c>
      <c r="E1230" s="2">
        <f t="shared" si="152"/>
        <v>15.776689999999999</v>
      </c>
      <c r="F1230" s="2">
        <f t="shared" si="145"/>
        <v>15.895360000000005</v>
      </c>
      <c r="G1230" s="2">
        <f t="shared" si="147"/>
        <v>16.367969999999993</v>
      </c>
      <c r="H1230" s="2">
        <f t="shared" si="151"/>
        <v>17.00691299999999</v>
      </c>
      <c r="I1230" s="2">
        <f t="array" ref="I1230">SUMPRODUCT(B1214:B1233, (ROW(B1214:B1233)-ROW(B1214)+1)) / (20*21/2)</f>
        <v>15.811385238095239</v>
      </c>
      <c r="J1230" s="2">
        <f t="shared" si="146"/>
        <v>15.924907603396065</v>
      </c>
      <c r="K1230" s="2">
        <f t="shared" si="148"/>
        <v>16.275902181741728</v>
      </c>
    </row>
    <row r="1231" spans="1:11" ht="13.5" x14ac:dyDescent="0.25">
      <c r="A1231" s="3">
        <v>43802</v>
      </c>
      <c r="B1231" s="2">
        <v>15.805300000000001</v>
      </c>
      <c r="C1231" s="2">
        <f t="shared" si="149"/>
        <v>-0.20069999999999943</v>
      </c>
      <c r="D1231" s="2">
        <f t="shared" si="150"/>
        <v>15.722</v>
      </c>
      <c r="E1231" s="2">
        <f t="shared" si="152"/>
        <v>15.762639999999999</v>
      </c>
      <c r="F1231" s="2">
        <f t="shared" si="145"/>
        <v>15.887835000000001</v>
      </c>
      <c r="G1231" s="2">
        <f t="shared" si="147"/>
        <v>16.352917999999992</v>
      </c>
      <c r="H1231" s="2">
        <f t="shared" si="151"/>
        <v>16.989912499999992</v>
      </c>
      <c r="I1231" s="2">
        <f t="array" ref="I1231">SUMPRODUCT(B1215:B1234, (ROW(B1215:B1234)-ROW(B1215)+1)) / (20*21/2)</f>
        <v>15.805651428571426</v>
      </c>
      <c r="J1231" s="2">
        <f t="shared" si="146"/>
        <v>15.913516403072631</v>
      </c>
      <c r="K1231" s="2">
        <f t="shared" si="148"/>
        <v>16.257447194222443</v>
      </c>
    </row>
    <row r="1232" spans="1:11" ht="13.5" x14ac:dyDescent="0.25">
      <c r="A1232" s="3">
        <v>43803</v>
      </c>
      <c r="B1232" s="2">
        <v>15.805300000000001</v>
      </c>
      <c r="C1232" s="2">
        <f t="shared" si="149"/>
        <v>0</v>
      </c>
      <c r="D1232" s="2">
        <f t="shared" si="150"/>
        <v>15.82536</v>
      </c>
      <c r="E1232" s="2">
        <f t="shared" si="152"/>
        <v>15.75863</v>
      </c>
      <c r="F1232" s="2">
        <f t="shared" si="145"/>
        <v>15.875289999999996</v>
      </c>
      <c r="G1232" s="2">
        <f t="shared" si="147"/>
        <v>16.337865999999991</v>
      </c>
      <c r="H1232" s="2">
        <f t="shared" si="151"/>
        <v>16.974678999999991</v>
      </c>
      <c r="I1232" s="2">
        <f t="array" ref="I1232">SUMPRODUCT(B1216:B1235, (ROW(B1216:B1235)-ROW(B1216)+1)) / (20*21/2)</f>
        <v>15.820226666666665</v>
      </c>
      <c r="J1232" s="2">
        <f t="shared" si="146"/>
        <v>15.903210078970476</v>
      </c>
      <c r="K1232" s="2">
        <f t="shared" si="148"/>
        <v>16.239715931703916</v>
      </c>
    </row>
    <row r="1233" spans="1:11" ht="13.5" x14ac:dyDescent="0.25">
      <c r="A1233" s="3">
        <v>43804</v>
      </c>
      <c r="B1233" s="2">
        <v>15.8103</v>
      </c>
      <c r="C1233" s="2">
        <f t="shared" si="149"/>
        <v>4.9999999999990052E-3</v>
      </c>
      <c r="D1233" s="2">
        <f t="shared" si="150"/>
        <v>15.836400000000001</v>
      </c>
      <c r="E1233" s="2">
        <f t="shared" si="152"/>
        <v>15.759130000000003</v>
      </c>
      <c r="F1233" s="2">
        <f t="shared" si="145"/>
        <v>15.865504999999995</v>
      </c>
      <c r="G1233" s="2">
        <f t="shared" si="147"/>
        <v>16.316891999999992</v>
      </c>
      <c r="H1233" s="2">
        <f t="shared" si="151"/>
        <v>16.959470499999995</v>
      </c>
      <c r="I1233" s="2">
        <f t="array" ref="I1233">SUMPRODUCT(B1217:B1236, (ROW(B1217:B1236)-ROW(B1217)+1)) / (20*21/2)</f>
        <v>15.834801904761907</v>
      </c>
      <c r="J1233" s="2">
        <f t="shared" si="146"/>
        <v>15.894361500020908</v>
      </c>
      <c r="K1233" s="2">
        <f t="shared" si="148"/>
        <v>16.222876091244938</v>
      </c>
    </row>
    <row r="1234" spans="1:11" ht="13.5" x14ac:dyDescent="0.25">
      <c r="A1234" s="3">
        <v>43805</v>
      </c>
      <c r="B1234" s="2">
        <v>15.805300000000001</v>
      </c>
      <c r="C1234" s="2">
        <f t="shared" si="149"/>
        <v>-4.9999999999990052E-3</v>
      </c>
      <c r="D1234" s="2">
        <f t="shared" si="150"/>
        <v>15.846440000000001</v>
      </c>
      <c r="E1234" s="2">
        <f t="shared" si="152"/>
        <v>15.759129999999999</v>
      </c>
      <c r="F1234" s="2">
        <f t="shared" si="145"/>
        <v>15.852959999999996</v>
      </c>
      <c r="G1234" s="2">
        <f t="shared" si="147"/>
        <v>16.292807999999994</v>
      </c>
      <c r="H1234" s="2">
        <f t="shared" si="151"/>
        <v>16.942587499999991</v>
      </c>
      <c r="I1234" s="2">
        <f t="array" ref="I1234">SUMPRODUCT(B1218:B1237, (ROW(B1218:B1237)-ROW(B1218)+1)) / (20*21/2)</f>
        <v>15.830453809523814</v>
      </c>
      <c r="J1234" s="2">
        <f t="shared" si="146"/>
        <v>15.88587945239987</v>
      </c>
      <c r="K1234" s="2">
        <f t="shared" si="148"/>
        <v>16.206500558254941</v>
      </c>
    </row>
    <row r="1235" spans="1:11" ht="13.5" x14ac:dyDescent="0.25">
      <c r="A1235" s="3">
        <v>43808</v>
      </c>
      <c r="B1235" s="2">
        <v>16.006</v>
      </c>
      <c r="C1235" s="2">
        <f t="shared" si="149"/>
        <v>0.20069999999999943</v>
      </c>
      <c r="D1235" s="2">
        <f t="shared" si="150"/>
        <v>15.846440000000001</v>
      </c>
      <c r="E1235" s="2">
        <f t="shared" si="152"/>
        <v>15.779199999999999</v>
      </c>
      <c r="F1235" s="2">
        <f t="shared" si="145"/>
        <v>15.852959999999996</v>
      </c>
      <c r="G1235" s="2">
        <f t="shared" si="147"/>
        <v>16.26972799999999</v>
      </c>
      <c r="H1235" s="2">
        <f t="shared" si="151"/>
        <v>16.926731499999992</v>
      </c>
      <c r="I1235" s="2">
        <f t="array" ref="I1235">SUMPRODUCT(B1219:B1238, (ROW(B1219:B1238)-ROW(B1219)+1)) / (20*21/2)</f>
        <v>15.839004285714285</v>
      </c>
      <c r="J1235" s="2">
        <f t="shared" si="146"/>
        <v>15.897319504552263</v>
      </c>
      <c r="K1235" s="2">
        <f t="shared" si="148"/>
        <v>16.198637791264552</v>
      </c>
    </row>
    <row r="1236" spans="1:11" ht="13.5" x14ac:dyDescent="0.25">
      <c r="A1236" s="3">
        <v>43809</v>
      </c>
      <c r="B1236" s="2">
        <v>16.006</v>
      </c>
      <c r="C1236" s="2">
        <f t="shared" si="149"/>
        <v>0</v>
      </c>
      <c r="D1236" s="2">
        <f t="shared" si="150"/>
        <v>15.88658</v>
      </c>
      <c r="E1236" s="2">
        <f t="shared" si="152"/>
        <v>15.80429</v>
      </c>
      <c r="F1236" s="2">
        <f t="shared" ref="F1236:F1299" si="153">AVERAGE(B1217:B1236)</f>
        <v>15.850954999999999</v>
      </c>
      <c r="G1236" s="2">
        <f t="shared" si="147"/>
        <v>16.245643999999992</v>
      </c>
      <c r="H1236" s="2">
        <f t="shared" si="151"/>
        <v>16.910851999999991</v>
      </c>
      <c r="I1236" s="2">
        <f t="array" ref="I1236">SUMPRODUCT(B1220:B1239, (ROW(B1220:B1239)-ROW(B1220)+1)) / (20*21/2)</f>
        <v>15.846484761904764</v>
      </c>
      <c r="J1236" s="2">
        <f t="shared" si="146"/>
        <v>15.907670027928237</v>
      </c>
      <c r="K1236" s="2">
        <f t="shared" si="148"/>
        <v>16.191083368077706</v>
      </c>
    </row>
    <row r="1237" spans="1:11" ht="13.5" x14ac:dyDescent="0.25">
      <c r="A1237" s="3">
        <v>43810</v>
      </c>
      <c r="B1237" s="2">
        <v>15.805300000000001</v>
      </c>
      <c r="C1237" s="2">
        <f t="shared" si="149"/>
        <v>-0.20069999999999943</v>
      </c>
      <c r="D1237" s="2">
        <f t="shared" si="150"/>
        <v>15.88658</v>
      </c>
      <c r="E1237" s="2">
        <f t="shared" si="152"/>
        <v>15.855969999999999</v>
      </c>
      <c r="F1237" s="2">
        <f t="shared" si="153"/>
        <v>15.840920000000001</v>
      </c>
      <c r="G1237" s="2">
        <f t="shared" si="147"/>
        <v>16.223565999999991</v>
      </c>
      <c r="H1237" s="2">
        <f t="shared" si="151"/>
        <v>16.895618499999991</v>
      </c>
      <c r="I1237" s="2">
        <f t="array" ref="I1237">SUMPRODUCT(B1221:B1240, (ROW(B1221:B1240)-ROW(B1221)+1)) / (20*21/2)</f>
        <v>15.842904761904759</v>
      </c>
      <c r="J1237" s="2">
        <f t="shared" ref="J1237:J1300" si="154">$J$4*B1237+J1236*(1-$J$4)</f>
        <v>15.897920501458882</v>
      </c>
      <c r="K1237" s="2">
        <f t="shared" si="148"/>
        <v>16.175954608545247</v>
      </c>
    </row>
    <row r="1238" spans="1:11" ht="13.5" x14ac:dyDescent="0.25">
      <c r="A1238" s="3">
        <v>43811</v>
      </c>
      <c r="B1238" s="2">
        <v>15.9307</v>
      </c>
      <c r="C1238" s="2">
        <f t="shared" si="149"/>
        <v>0.12539999999999907</v>
      </c>
      <c r="D1238" s="2">
        <f t="shared" si="150"/>
        <v>15.910660000000002</v>
      </c>
      <c r="E1238" s="2">
        <f t="shared" si="152"/>
        <v>15.873529999999999</v>
      </c>
      <c r="F1238" s="2">
        <f t="shared" si="153"/>
        <v>15.837154999999996</v>
      </c>
      <c r="G1238" s="2">
        <f t="shared" si="147"/>
        <v>16.202491999999992</v>
      </c>
      <c r="H1238" s="2">
        <f t="shared" si="151"/>
        <v>16.881059499999989</v>
      </c>
      <c r="I1238" s="2">
        <f t="array" ref="I1238">SUMPRODUCT(B1222:B1241, (ROW(B1222:B1241)-ROW(B1222)+1)) / (20*21/2)</f>
        <v>15.852723333333333</v>
      </c>
      <c r="J1238" s="2">
        <f t="shared" si="154"/>
        <v>15.901042358462798</v>
      </c>
      <c r="K1238" s="2">
        <f t="shared" si="148"/>
        <v>16.16633678075916</v>
      </c>
    </row>
    <row r="1239" spans="1:11" ht="13.5" x14ac:dyDescent="0.25">
      <c r="A1239" s="3">
        <v>43812</v>
      </c>
      <c r="B1239" s="2">
        <v>15.915699999999999</v>
      </c>
      <c r="C1239" s="2">
        <f t="shared" si="149"/>
        <v>-1.5000000000000568E-2</v>
      </c>
      <c r="D1239" s="2">
        <f t="shared" si="150"/>
        <v>15.932740000000001</v>
      </c>
      <c r="E1239" s="2">
        <f t="shared" si="152"/>
        <v>15.889589999999998</v>
      </c>
      <c r="F1239" s="2">
        <f t="shared" si="153"/>
        <v>15.832889999999997</v>
      </c>
      <c r="G1239" s="2">
        <f t="shared" si="147"/>
        <v>16.184629999999991</v>
      </c>
      <c r="H1239" s="2">
        <f t="shared" si="151"/>
        <v>16.868734499999988</v>
      </c>
      <c r="I1239" s="2">
        <f t="array" ref="I1239">SUMPRODUCT(B1223:B1242, (ROW(B1223:B1242)-ROW(B1223)+1)) / (20*21/2)</f>
        <v>15.85929476190476</v>
      </c>
      <c r="J1239" s="2">
        <f t="shared" si="154"/>
        <v>15.902438324323484</v>
      </c>
      <c r="K1239" s="2">
        <f t="shared" si="148"/>
        <v>16.156507887396057</v>
      </c>
    </row>
    <row r="1240" spans="1:11" ht="13.5" x14ac:dyDescent="0.25">
      <c r="A1240" s="3">
        <v>43815</v>
      </c>
      <c r="B1240" s="2">
        <v>15.795299999999999</v>
      </c>
      <c r="C1240" s="2">
        <f t="shared" si="149"/>
        <v>-0.12040000000000006</v>
      </c>
      <c r="D1240" s="2">
        <f t="shared" si="150"/>
        <v>15.890600000000001</v>
      </c>
      <c r="E1240" s="2">
        <f t="shared" si="152"/>
        <v>15.86852</v>
      </c>
      <c r="F1240" s="2">
        <f t="shared" si="153"/>
        <v>15.822604999999999</v>
      </c>
      <c r="G1240" s="2">
        <f t="shared" si="147"/>
        <v>16.164359999999991</v>
      </c>
      <c r="H1240" s="2">
        <f t="shared" si="151"/>
        <v>16.855100499999992</v>
      </c>
      <c r="I1240" s="2">
        <f t="array" ref="I1240">SUMPRODUCT(B1224:B1243, (ROW(B1224:B1243)-ROW(B1224)+1)) / (20*21/2)</f>
        <v>15.865650952380953</v>
      </c>
      <c r="J1240" s="2">
        <f t="shared" si="154"/>
        <v>15.892234674387913</v>
      </c>
      <c r="K1240" s="2">
        <f t="shared" si="148"/>
        <v>16.142342872204054</v>
      </c>
    </row>
    <row r="1241" spans="1:11" ht="13.5" x14ac:dyDescent="0.25">
      <c r="A1241" s="3">
        <v>43816</v>
      </c>
      <c r="B1241" s="2">
        <v>15.925700000000001</v>
      </c>
      <c r="C1241" s="2">
        <f t="shared" si="149"/>
        <v>0.13040000000000163</v>
      </c>
      <c r="D1241" s="2">
        <f t="shared" si="150"/>
        <v>15.87454</v>
      </c>
      <c r="E1241" s="2">
        <f t="shared" si="152"/>
        <v>15.880560000000003</v>
      </c>
      <c r="F1241" s="2">
        <f t="shared" si="153"/>
        <v>15.821599999999998</v>
      </c>
      <c r="G1241" s="2">
        <f t="shared" si="147"/>
        <v>16.148201999999991</v>
      </c>
      <c r="H1241" s="2">
        <f t="shared" si="151"/>
        <v>16.842825499999993</v>
      </c>
      <c r="I1241" s="2">
        <f t="array" ref="I1241">SUMPRODUCT(B1225:B1244, (ROW(B1225:B1244)-ROW(B1225)+1)) / (20*21/2)</f>
        <v>15.871600952380952</v>
      </c>
      <c r="J1241" s="2">
        <f t="shared" si="154"/>
        <v>15.895421848255729</v>
      </c>
      <c r="K1241" s="2">
        <f t="shared" si="148"/>
        <v>16.133847073294092</v>
      </c>
    </row>
    <row r="1242" spans="1:11" ht="13.5" x14ac:dyDescent="0.25">
      <c r="A1242" s="3">
        <v>43817</v>
      </c>
      <c r="B1242" s="2">
        <v>15.890599999999999</v>
      </c>
      <c r="C1242" s="2">
        <f t="shared" si="149"/>
        <v>-3.5100000000001685E-2</v>
      </c>
      <c r="D1242" s="2">
        <f t="shared" si="150"/>
        <v>15.8916</v>
      </c>
      <c r="E1242" s="2">
        <f t="shared" si="152"/>
        <v>15.889090000000001</v>
      </c>
      <c r="F1242" s="2">
        <f t="shared" si="153"/>
        <v>15.82386</v>
      </c>
      <c r="G1242" s="2">
        <f t="shared" si="147"/>
        <v>16.131341999999989</v>
      </c>
      <c r="H1242" s="2">
        <f t="shared" si="151"/>
        <v>16.831553499999995</v>
      </c>
      <c r="I1242" s="2">
        <f t="array" ref="I1242">SUMPRODUCT(B1226:B1245, (ROW(B1226:B1245)-ROW(B1226)+1)) / (20*21/2)</f>
        <v>15.877144761904761</v>
      </c>
      <c r="J1242" s="2">
        <f t="shared" si="154"/>
        <v>15.894962624612328</v>
      </c>
      <c r="K1242" s="2">
        <f t="shared" si="148"/>
        <v>16.124307972380599</v>
      </c>
    </row>
    <row r="1243" spans="1:11" ht="13.5" x14ac:dyDescent="0.25">
      <c r="A1243" s="3">
        <v>43818</v>
      </c>
      <c r="B1243" s="2">
        <v>15.890599999999999</v>
      </c>
      <c r="C1243" s="2">
        <f t="shared" si="149"/>
        <v>0</v>
      </c>
      <c r="D1243" s="2">
        <f t="shared" si="150"/>
        <v>15.88358</v>
      </c>
      <c r="E1243" s="2">
        <f t="shared" si="152"/>
        <v>15.897120000000001</v>
      </c>
      <c r="F1243" s="2">
        <f t="shared" si="153"/>
        <v>15.828125</v>
      </c>
      <c r="G1243" s="2">
        <f t="shared" si="147"/>
        <v>16.11046799999999</v>
      </c>
      <c r="H1243" s="2">
        <f t="shared" si="151"/>
        <v>16.821011999999993</v>
      </c>
      <c r="I1243" s="2">
        <f t="array" ref="I1243">SUMPRODUCT(B1227:B1246, (ROW(B1227:B1246)-ROW(B1227)+1)) / (20*21/2)</f>
        <v>15.874158571428572</v>
      </c>
      <c r="J1243" s="2">
        <f t="shared" si="154"/>
        <v>15.894547136554012</v>
      </c>
      <c r="K1243" s="2">
        <f t="shared" si="148"/>
        <v>16.115142953855869</v>
      </c>
    </row>
    <row r="1244" spans="1:11" ht="13.5" x14ac:dyDescent="0.25">
      <c r="A1244" s="3">
        <v>43819</v>
      </c>
      <c r="B1244" s="2">
        <v>15.890599999999999</v>
      </c>
      <c r="C1244" s="2">
        <f t="shared" si="149"/>
        <v>0</v>
      </c>
      <c r="D1244" s="2">
        <f t="shared" si="150"/>
        <v>15.878559999999998</v>
      </c>
      <c r="E1244" s="2">
        <f t="shared" si="152"/>
        <v>15.905650000000003</v>
      </c>
      <c r="F1244" s="2">
        <f t="shared" si="153"/>
        <v>15.832389999999998</v>
      </c>
      <c r="G1244" s="2">
        <f t="shared" si="147"/>
        <v>16.09019799999999</v>
      </c>
      <c r="H1244" s="2">
        <f t="shared" si="151"/>
        <v>16.807854499999994</v>
      </c>
      <c r="I1244" s="2">
        <f t="array" ref="I1244">SUMPRODUCT(B1228:B1247, (ROW(B1228:B1247)-ROW(B1228)+1)) / (20*21/2)</f>
        <v>15.894828571428571</v>
      </c>
      <c r="J1244" s="2">
        <f t="shared" si="154"/>
        <v>15.894171218786964</v>
      </c>
      <c r="K1244" s="2">
        <f t="shared" si="148"/>
        <v>16.106337347822304</v>
      </c>
    </row>
    <row r="1245" spans="1:11" ht="13.5" x14ac:dyDescent="0.25">
      <c r="A1245" s="3">
        <v>43822</v>
      </c>
      <c r="B1245" s="2">
        <v>15.890599999999999</v>
      </c>
      <c r="C1245" s="2">
        <f t="shared" si="149"/>
        <v>0</v>
      </c>
      <c r="D1245" s="2">
        <f t="shared" si="150"/>
        <v>15.89762</v>
      </c>
      <c r="E1245" s="2">
        <f t="shared" si="152"/>
        <v>15.894110000000003</v>
      </c>
      <c r="F1245" s="2">
        <f t="shared" si="153"/>
        <v>15.836654999999999</v>
      </c>
      <c r="G1245" s="2">
        <f t="shared" si="147"/>
        <v>16.074843999999988</v>
      </c>
      <c r="H1245" s="2">
        <f t="shared" si="151"/>
        <v>16.794696999999996</v>
      </c>
      <c r="I1245" s="2">
        <f t="array" ref="I1245">SUMPRODUCT(B1229:B1248, (ROW(B1229:B1248)-ROW(B1229)+1)) / (20*21/2)</f>
        <v>15.926176190476188</v>
      </c>
      <c r="J1245" s="2">
        <f t="shared" si="154"/>
        <v>15.893831102712015</v>
      </c>
      <c r="K1245" s="2">
        <f t="shared" si="148"/>
        <v>16.09787705967241</v>
      </c>
    </row>
    <row r="1246" spans="1:11" ht="13.5" x14ac:dyDescent="0.25">
      <c r="A1246" s="3">
        <v>43823</v>
      </c>
      <c r="B1246" s="2">
        <v>15.805300000000001</v>
      </c>
      <c r="C1246" s="2">
        <f t="shared" si="149"/>
        <v>-8.5299999999998377E-2</v>
      </c>
      <c r="D1246" s="2">
        <f t="shared" si="150"/>
        <v>15.87354</v>
      </c>
      <c r="E1246" s="2">
        <f t="shared" si="152"/>
        <v>15.874039999999999</v>
      </c>
      <c r="F1246" s="2">
        <f t="shared" si="153"/>
        <v>15.839164999999999</v>
      </c>
      <c r="G1246" s="2">
        <f t="shared" si="147"/>
        <v>16.059791999999991</v>
      </c>
      <c r="H1246" s="2">
        <f t="shared" si="151"/>
        <v>16.781819999999993</v>
      </c>
      <c r="I1246" s="2">
        <f t="array" ref="I1246">SUMPRODUCT(B1230:B1249, (ROW(B1230:B1249)-ROW(B1230)+1)) / (20*21/2)</f>
        <v>15.96731619047619</v>
      </c>
      <c r="J1246" s="2">
        <f t="shared" si="154"/>
        <v>15.885399569120395</v>
      </c>
      <c r="K1246" s="2">
        <f t="shared" si="148"/>
        <v>16.086403449489179</v>
      </c>
    </row>
    <row r="1247" spans="1:11" ht="13.5" x14ac:dyDescent="0.25">
      <c r="A1247" s="3">
        <v>43824</v>
      </c>
      <c r="B1247" s="2">
        <v>16.0562</v>
      </c>
      <c r="C1247" s="2">
        <f t="shared" si="149"/>
        <v>0.25089999999999968</v>
      </c>
      <c r="D1247" s="2">
        <f t="shared" si="150"/>
        <v>15.906659999999999</v>
      </c>
      <c r="E1247" s="2">
        <f t="shared" si="152"/>
        <v>15.89913</v>
      </c>
      <c r="F1247" s="2">
        <f t="shared" si="153"/>
        <v>15.877549999999999</v>
      </c>
      <c r="G1247" s="2">
        <f t="shared" si="147"/>
        <v>16.043333999999991</v>
      </c>
      <c r="H1247" s="2">
        <f t="shared" si="151"/>
        <v>16.771611499999995</v>
      </c>
      <c r="I1247" s="2">
        <f t="array" ref="I1247">SUMPRODUCT(B1231:B1250, (ROW(B1231:B1250)-ROW(B1231)+1)) / (20*21/2)</f>
        <v>16.060670476190477</v>
      </c>
      <c r="J1247" s="2">
        <f t="shared" si="154"/>
        <v>15.901666276823214</v>
      </c>
      <c r="K1247" s="2">
        <f t="shared" si="148"/>
        <v>16.085219000489605</v>
      </c>
    </row>
    <row r="1248" spans="1:11" ht="13.5" x14ac:dyDescent="0.25">
      <c r="A1248" s="3">
        <v>43825</v>
      </c>
      <c r="B1248" s="2">
        <v>16.206700000000001</v>
      </c>
      <c r="C1248" s="2">
        <f t="shared" si="149"/>
        <v>0.15050000000000097</v>
      </c>
      <c r="D1248" s="2">
        <f t="shared" si="150"/>
        <v>15.96988</v>
      </c>
      <c r="E1248" s="2">
        <f t="shared" si="152"/>
        <v>15.926730000000003</v>
      </c>
      <c r="F1248" s="2">
        <f t="shared" si="153"/>
        <v>15.900129999999999</v>
      </c>
      <c r="G1248" s="2">
        <f t="shared" si="147"/>
        <v>16.027277999999992</v>
      </c>
      <c r="H1248" s="2">
        <f t="shared" si="151"/>
        <v>16.762650499999996</v>
      </c>
      <c r="I1248" s="2">
        <f t="array" ref="I1248">SUMPRODUCT(B1232:B1251, (ROW(B1232:B1251)-ROW(B1232)+1)) / (20*21/2)</f>
        <v>16.101457142857146</v>
      </c>
      <c r="J1248" s="2">
        <f t="shared" si="154"/>
        <v>15.930717107601955</v>
      </c>
      <c r="K1248" s="2">
        <f t="shared" si="148"/>
        <v>16.089982961254719</v>
      </c>
    </row>
    <row r="1249" spans="1:11" ht="13.5" x14ac:dyDescent="0.25">
      <c r="A1249" s="3">
        <v>43826</v>
      </c>
      <c r="B1249" s="2">
        <v>16.332100000000001</v>
      </c>
      <c r="C1249" s="2">
        <f t="shared" si="149"/>
        <v>0.12539999999999907</v>
      </c>
      <c r="D1249" s="2">
        <f t="shared" si="150"/>
        <v>16.05818</v>
      </c>
      <c r="E1249" s="2">
        <f t="shared" si="152"/>
        <v>15.968370000000002</v>
      </c>
      <c r="F1249" s="2">
        <f t="shared" si="153"/>
        <v>15.928980000000001</v>
      </c>
      <c r="G1249" s="2">
        <f t="shared" si="147"/>
        <v>16.013729999999992</v>
      </c>
      <c r="H1249" s="2">
        <f t="shared" si="151"/>
        <v>16.754881999999995</v>
      </c>
      <c r="I1249" s="2">
        <f t="array" ref="I1249">SUMPRODUCT(B1233:B1252, (ROW(B1233:B1252)-ROW(B1233)+1)) / (20*21/2)</f>
        <v>16.106429047619049</v>
      </c>
      <c r="J1249" s="2">
        <f t="shared" si="154"/>
        <v>15.968944049735102</v>
      </c>
      <c r="K1249" s="2">
        <f t="shared" si="148"/>
        <v>16.099477747087867</v>
      </c>
    </row>
    <row r="1250" spans="1:11" ht="13.5" x14ac:dyDescent="0.25">
      <c r="A1250" s="3">
        <v>43829</v>
      </c>
      <c r="B1250" s="2">
        <v>16.909199999999998</v>
      </c>
      <c r="C1250" s="2">
        <f t="shared" si="149"/>
        <v>0.57709999999999795</v>
      </c>
      <c r="D1250" s="2">
        <f t="shared" si="150"/>
        <v>16.261900000000001</v>
      </c>
      <c r="E1250" s="2">
        <f t="shared" si="152"/>
        <v>16.07976</v>
      </c>
      <c r="F1250" s="2">
        <f t="shared" si="153"/>
        <v>15.974140000000002</v>
      </c>
      <c r="G1250" s="2">
        <f t="shared" si="147"/>
        <v>16.013729999999992</v>
      </c>
      <c r="H1250" s="2">
        <f t="shared" si="151"/>
        <v>16.752779499999995</v>
      </c>
      <c r="I1250" s="2">
        <f t="array" ref="I1250">SUMPRODUCT(B1234:B1253, (ROW(B1234:B1253)-ROW(B1234)+1)) / (20*21/2)</f>
        <v>16.081530000000001</v>
      </c>
      <c r="J1250" s="2">
        <f t="shared" si="154"/>
        <v>16.058492235474617</v>
      </c>
      <c r="K1250" s="2">
        <f t="shared" si="148"/>
        <v>16.13123156092756</v>
      </c>
    </row>
    <row r="1251" spans="1:11" ht="13.5" x14ac:dyDescent="0.25">
      <c r="A1251" s="3">
        <v>43830</v>
      </c>
      <c r="B1251" s="2">
        <v>16.4024</v>
      </c>
      <c r="C1251" s="2">
        <f t="shared" si="149"/>
        <v>-0.50679999999999836</v>
      </c>
      <c r="D1251" s="2">
        <f t="shared" si="150"/>
        <v>16.381319999999999</v>
      </c>
      <c r="E1251" s="2">
        <f t="shared" si="152"/>
        <v>16.127429999999997</v>
      </c>
      <c r="F1251" s="2">
        <f t="shared" si="153"/>
        <v>16.003995000000003</v>
      </c>
      <c r="G1251" s="2">
        <f t="shared" si="147"/>
        <v>16.007607999999991</v>
      </c>
      <c r="H1251" s="2">
        <f t="shared" si="151"/>
        <v>16.752431999999995</v>
      </c>
      <c r="I1251" s="2">
        <f t="array" ref="I1251">SUMPRODUCT(B1235:B1254, (ROW(B1235:B1254)-ROW(B1235)+1)) / (20*21/2)</f>
        <v>16.037779523809522</v>
      </c>
      <c r="J1251" s="2">
        <f t="shared" si="154"/>
        <v>16.091245355905606</v>
      </c>
      <c r="K1251" s="2">
        <f t="shared" si="148"/>
        <v>16.141865617361773</v>
      </c>
    </row>
    <row r="1252" spans="1:11" ht="13.5" x14ac:dyDescent="0.25">
      <c r="A1252" s="3">
        <v>43832</v>
      </c>
      <c r="B1252" s="2">
        <v>16.0562</v>
      </c>
      <c r="C1252" s="2">
        <f t="shared" si="149"/>
        <v>-0.34619999999999962</v>
      </c>
      <c r="D1252" s="2">
        <f t="shared" si="150"/>
        <v>16.381320000000002</v>
      </c>
      <c r="E1252" s="2">
        <f t="shared" si="152"/>
        <v>16.143989999999995</v>
      </c>
      <c r="F1252" s="2">
        <f t="shared" si="153"/>
        <v>16.016539999999999</v>
      </c>
      <c r="G1252" s="2">
        <f t="shared" si="147"/>
        <v>15.994561999999991</v>
      </c>
      <c r="H1252" s="2">
        <f t="shared" si="151"/>
        <v>16.755278499999992</v>
      </c>
      <c r="I1252" s="2">
        <f t="array" ref="I1252">SUMPRODUCT(B1236:B1255, (ROW(B1236:B1255)-ROW(B1236)+1)) / (20*21/2)</f>
        <v>15.972766666666665</v>
      </c>
      <c r="J1252" s="2">
        <f t="shared" si="154"/>
        <v>16.087907702962216</v>
      </c>
      <c r="K1252" s="2">
        <f t="shared" si="148"/>
        <v>16.138506181386802</v>
      </c>
    </row>
    <row r="1253" spans="1:11" ht="13.5" x14ac:dyDescent="0.25">
      <c r="A1253" s="3">
        <v>43833</v>
      </c>
      <c r="B1253" s="2">
        <v>15.755100000000001</v>
      </c>
      <c r="C1253" s="2">
        <f t="shared" si="149"/>
        <v>-0.30109999999999992</v>
      </c>
      <c r="D1253" s="2">
        <f t="shared" si="150"/>
        <v>16.291</v>
      </c>
      <c r="E1253" s="2">
        <f t="shared" si="152"/>
        <v>16.13044</v>
      </c>
      <c r="F1253" s="2">
        <f t="shared" si="153"/>
        <v>16.013780000000004</v>
      </c>
      <c r="G1253" s="2">
        <f t="shared" si="147"/>
        <v>15.978505999999991</v>
      </c>
      <c r="H1253" s="2">
        <f t="shared" si="151"/>
        <v>16.756619499999989</v>
      </c>
      <c r="I1253" s="2">
        <f t="array" ref="I1253">SUMPRODUCT(B1237:B1256, (ROW(B1237:B1256)-ROW(B1237)+1)) / (20*21/2)</f>
        <v>15.885703333333332</v>
      </c>
      <c r="J1253" s="2">
        <f t="shared" si="154"/>
        <v>16.05621173125153</v>
      </c>
      <c r="K1253" s="2">
        <f t="shared" si="148"/>
        <v>16.123470644861829</v>
      </c>
    </row>
    <row r="1254" spans="1:11" ht="13.5" x14ac:dyDescent="0.25">
      <c r="A1254" s="3">
        <v>43836</v>
      </c>
      <c r="B1254" s="2">
        <v>15.554399999999999</v>
      </c>
      <c r="C1254" s="2">
        <f t="shared" si="149"/>
        <v>-0.20070000000000121</v>
      </c>
      <c r="D1254" s="2">
        <f t="shared" si="150"/>
        <v>16.135460000000002</v>
      </c>
      <c r="E1254" s="2">
        <f t="shared" si="152"/>
        <v>16.096819999999997</v>
      </c>
      <c r="F1254" s="2">
        <f t="shared" si="153"/>
        <v>16.001235000000001</v>
      </c>
      <c r="G1254" s="2">
        <f t="shared" si="147"/>
        <v>15.958735999999993</v>
      </c>
      <c r="H1254" s="2">
        <f t="shared" si="151"/>
        <v>16.761669999999992</v>
      </c>
      <c r="I1254" s="2">
        <f t="array" ref="I1254">SUMPRODUCT(B1238:B1257, (ROW(B1238:B1257)-ROW(B1238)+1)) / (20*21/2)</f>
        <v>15.804131904761908</v>
      </c>
      <c r="J1254" s="2">
        <f t="shared" si="154"/>
        <v>16.008420137799003</v>
      </c>
      <c r="K1254" s="2">
        <f t="shared" si="148"/>
        <v>16.101154148984897</v>
      </c>
    </row>
    <row r="1255" spans="1:11" ht="13.5" x14ac:dyDescent="0.25">
      <c r="A1255" s="3">
        <v>43837</v>
      </c>
      <c r="B1255" s="2">
        <v>15.3186</v>
      </c>
      <c r="C1255" s="2">
        <f t="shared" si="149"/>
        <v>-0.23579999999999934</v>
      </c>
      <c r="D1255" s="2">
        <f t="shared" si="150"/>
        <v>15.817340000000002</v>
      </c>
      <c r="E1255" s="2">
        <f t="shared" si="152"/>
        <v>16.039619999999999</v>
      </c>
      <c r="F1255" s="2">
        <f t="shared" si="153"/>
        <v>15.966865000000002</v>
      </c>
      <c r="G1255" s="2">
        <f t="shared" si="147"/>
        <v>15.935153999999988</v>
      </c>
      <c r="H1255" s="2">
        <f t="shared" si="151"/>
        <v>16.76320849999999</v>
      </c>
      <c r="I1255" s="2">
        <f t="array" ref="I1255">SUMPRODUCT(B1239:B1258, (ROW(B1239:B1258)-ROW(B1239)+1)) / (20*21/2)</f>
        <v>15.738039523809524</v>
      </c>
      <c r="J1255" s="2">
        <f t="shared" si="154"/>
        <v>15.942722981818147</v>
      </c>
      <c r="K1255" s="2">
        <f t="shared" si="148"/>
        <v>16.070465750985491</v>
      </c>
    </row>
    <row r="1256" spans="1:11" ht="13.5" x14ac:dyDescent="0.25">
      <c r="A1256" s="3">
        <v>43838</v>
      </c>
      <c r="B1256" s="2">
        <v>15.0527</v>
      </c>
      <c r="C1256" s="2">
        <f t="shared" si="149"/>
        <v>-0.26590000000000025</v>
      </c>
      <c r="D1256" s="2">
        <f t="shared" si="150"/>
        <v>15.547400000000001</v>
      </c>
      <c r="E1256" s="2">
        <f t="shared" si="152"/>
        <v>15.964359999999999</v>
      </c>
      <c r="F1256" s="2">
        <f t="shared" si="153"/>
        <v>15.9192</v>
      </c>
      <c r="G1256" s="2">
        <f t="shared" si="147"/>
        <v>15.915083999999988</v>
      </c>
      <c r="H1256" s="2">
        <f t="shared" si="151"/>
        <v>16.760471999999993</v>
      </c>
      <c r="I1256" s="2">
        <f t="array" ref="I1256">SUMPRODUCT(B1240:B1259, (ROW(B1240:B1259)-ROW(B1240)+1)) / (20*21/2)</f>
        <v>15.718492857142857</v>
      </c>
      <c r="J1256" s="2">
        <f t="shared" si="154"/>
        <v>15.857958888311657</v>
      </c>
      <c r="K1256" s="2">
        <f t="shared" si="148"/>
        <v>16.030553368593903</v>
      </c>
    </row>
    <row r="1257" spans="1:11" ht="13.5" x14ac:dyDescent="0.25">
      <c r="A1257" s="3">
        <v>43839</v>
      </c>
      <c r="B1257" s="2">
        <v>15.0627</v>
      </c>
      <c r="C1257" s="2">
        <f t="shared" si="149"/>
        <v>9.9999999999997868E-3</v>
      </c>
      <c r="D1257" s="2">
        <f t="shared" si="150"/>
        <v>15.348700000000003</v>
      </c>
      <c r="E1257" s="2">
        <f t="shared" si="152"/>
        <v>15.865010000000002</v>
      </c>
      <c r="F1257" s="2">
        <f t="shared" si="153"/>
        <v>15.882070000000002</v>
      </c>
      <c r="G1257" s="2">
        <f t="shared" si="147"/>
        <v>15.895213999999987</v>
      </c>
      <c r="H1257" s="2">
        <f t="shared" si="151"/>
        <v>16.758280499999991</v>
      </c>
      <c r="I1257" s="2">
        <f t="array" ref="I1257">SUMPRODUCT(B1241:B1260, (ROW(B1241:B1260)-ROW(B1241)+1)) / (20*21/2)</f>
        <v>15.701698571428572</v>
      </c>
      <c r="J1257" s="2">
        <f t="shared" si="154"/>
        <v>15.78221994656769</v>
      </c>
      <c r="K1257" s="2">
        <f t="shared" si="148"/>
        <v>15.992598334531397</v>
      </c>
    </row>
    <row r="1258" spans="1:11" ht="13.5" x14ac:dyDescent="0.25">
      <c r="A1258" s="3">
        <v>43840</v>
      </c>
      <c r="B1258" s="2">
        <v>15.1881</v>
      </c>
      <c r="C1258" s="2">
        <f t="shared" si="149"/>
        <v>0.12540000000000084</v>
      </c>
      <c r="D1258" s="2">
        <f t="shared" si="150"/>
        <v>15.235300000000001</v>
      </c>
      <c r="E1258" s="2">
        <f t="shared" si="152"/>
        <v>15.76315</v>
      </c>
      <c r="F1258" s="2">
        <f t="shared" si="153"/>
        <v>15.844940000000003</v>
      </c>
      <c r="G1258" s="2">
        <f t="shared" si="147"/>
        <v>15.877851999999987</v>
      </c>
      <c r="H1258" s="2">
        <f t="shared" si="151"/>
        <v>16.752968999999993</v>
      </c>
      <c r="I1258" s="2">
        <f t="array" ref="I1258">SUMPRODUCT(B1242:B1261, (ROW(B1242:B1261)-ROW(B1242)+1)) / (20*21/2)</f>
        <v>15.676487619047622</v>
      </c>
      <c r="J1258" s="2">
        <f t="shared" si="154"/>
        <v>15.725637094513624</v>
      </c>
      <c r="K1258" s="2">
        <f t="shared" si="148"/>
        <v>15.96104938023605</v>
      </c>
    </row>
    <row r="1259" spans="1:11" ht="13.5" x14ac:dyDescent="0.25">
      <c r="A1259" s="3">
        <v>43843</v>
      </c>
      <c r="B1259" s="2">
        <v>15.639699999999999</v>
      </c>
      <c r="C1259" s="2">
        <f t="shared" si="149"/>
        <v>0.45159999999999911</v>
      </c>
      <c r="D1259" s="2">
        <f t="shared" si="150"/>
        <v>15.252359999999999</v>
      </c>
      <c r="E1259" s="2">
        <f t="shared" si="152"/>
        <v>15.693909999999999</v>
      </c>
      <c r="F1259" s="2">
        <f t="shared" si="153"/>
        <v>15.831140000000001</v>
      </c>
      <c r="G1259" s="2">
        <f t="shared" si="147"/>
        <v>15.869521999999986</v>
      </c>
      <c r="H1259" s="2">
        <f t="shared" si="151"/>
        <v>16.745013999999991</v>
      </c>
      <c r="I1259" s="2">
        <f t="array" ref="I1259">SUMPRODUCT(B1243:B1262, (ROW(B1243:B1262)-ROW(B1243)+1)) / (20*21/2)</f>
        <v>15.650154285714287</v>
      </c>
      <c r="J1259" s="2">
        <f t="shared" si="154"/>
        <v>15.71745260932185</v>
      </c>
      <c r="K1259" s="2">
        <f t="shared" si="148"/>
        <v>15.948447443756205</v>
      </c>
    </row>
    <row r="1260" spans="1:11" ht="13.5" x14ac:dyDescent="0.25">
      <c r="A1260" s="3">
        <v>43845</v>
      </c>
      <c r="B1260" s="2">
        <v>15.6548</v>
      </c>
      <c r="C1260" s="2">
        <f t="shared" si="149"/>
        <v>1.5100000000000335E-2</v>
      </c>
      <c r="D1260" s="2">
        <f t="shared" si="150"/>
        <v>15.319599999999999</v>
      </c>
      <c r="E1260" s="2">
        <f t="shared" si="152"/>
        <v>15.56847</v>
      </c>
      <c r="F1260" s="2">
        <f t="shared" si="153"/>
        <v>15.824115000000001</v>
      </c>
      <c r="G1260" s="2">
        <f t="shared" si="147"/>
        <v>15.861493999999992</v>
      </c>
      <c r="H1260" s="2">
        <f t="shared" si="151"/>
        <v>16.736097499999993</v>
      </c>
      <c r="I1260" s="2">
        <f t="array" ref="I1260">SUMPRODUCT(B1244:B1263, (ROW(B1244:B1263)-ROW(B1244)+1)) / (20*21/2)</f>
        <v>15.637493809523811</v>
      </c>
      <c r="J1260" s="2">
        <f t="shared" si="154"/>
        <v>15.71148569414834</v>
      </c>
      <c r="K1260" s="2">
        <f t="shared" si="148"/>
        <v>15.936931857726551</v>
      </c>
    </row>
    <row r="1261" spans="1:11" ht="13.5" x14ac:dyDescent="0.25">
      <c r="A1261" s="3">
        <v>43846</v>
      </c>
      <c r="B1261" s="2">
        <v>15.5594</v>
      </c>
      <c r="C1261" s="2">
        <f t="shared" si="149"/>
        <v>-9.5399999999999707E-2</v>
      </c>
      <c r="D1261" s="2">
        <f t="shared" si="150"/>
        <v>15.420939999999998</v>
      </c>
      <c r="E1261" s="2">
        <f t="shared" si="152"/>
        <v>15.484170000000002</v>
      </c>
      <c r="F1261" s="2">
        <f t="shared" si="153"/>
        <v>15.8058</v>
      </c>
      <c r="G1261" s="2">
        <f t="shared" si="147"/>
        <v>15.853565999999987</v>
      </c>
      <c r="H1261" s="2">
        <f t="shared" si="151"/>
        <v>16.72705749999999</v>
      </c>
      <c r="I1261" s="2">
        <f t="array" ref="I1261">SUMPRODUCT(B1245:B1264, (ROW(B1245:B1264)-ROW(B1245)+1)) / (20*21/2)</f>
        <v>15.616394285714286</v>
      </c>
      <c r="J1261" s="2">
        <f t="shared" si="154"/>
        <v>15.697001342324688</v>
      </c>
      <c r="K1261" s="2">
        <f t="shared" si="148"/>
        <v>15.922126686835313</v>
      </c>
    </row>
    <row r="1262" spans="1:11" ht="13.5" x14ac:dyDescent="0.25">
      <c r="A1262" s="3">
        <v>43847</v>
      </c>
      <c r="B1262" s="2">
        <v>15.529299999999999</v>
      </c>
      <c r="C1262" s="2">
        <f t="shared" si="149"/>
        <v>-3.0100000000000904E-2</v>
      </c>
      <c r="D1262" s="2">
        <f t="shared" si="150"/>
        <v>15.514260000000002</v>
      </c>
      <c r="E1262" s="2">
        <f t="shared" si="152"/>
        <v>15.431480000000002</v>
      </c>
      <c r="F1262" s="2">
        <f t="shared" si="153"/>
        <v>15.787734999999994</v>
      </c>
      <c r="G1262" s="2">
        <f t="shared" si="147"/>
        <v>15.843027999999988</v>
      </c>
      <c r="H1262" s="2">
        <f t="shared" si="151"/>
        <v>16.720341499999993</v>
      </c>
      <c r="I1262" s="2">
        <f t="array" ref="I1262">SUMPRODUCT(B1246:B1265, (ROW(B1246:B1265)-ROW(B1246)+1)) / (20*21/2)</f>
        <v>15.599286190476192</v>
      </c>
      <c r="J1262" s="2">
        <f t="shared" si="154"/>
        <v>15.681029785912813</v>
      </c>
      <c r="K1262" s="2">
        <f t="shared" si="148"/>
        <v>15.906721718724125</v>
      </c>
    </row>
    <row r="1263" spans="1:11" ht="13.5" x14ac:dyDescent="0.25">
      <c r="A1263" s="3">
        <v>43850</v>
      </c>
      <c r="B1263" s="2">
        <v>15.6548</v>
      </c>
      <c r="C1263" s="2">
        <f t="shared" si="149"/>
        <v>0.12550000000000061</v>
      </c>
      <c r="D1263" s="2">
        <f t="shared" si="150"/>
        <v>15.6076</v>
      </c>
      <c r="E1263" s="2">
        <f t="shared" si="152"/>
        <v>15.421449999999998</v>
      </c>
      <c r="F1263" s="2">
        <f t="shared" si="153"/>
        <v>15.775944999999998</v>
      </c>
      <c r="G1263" s="2">
        <f t="shared" si="147"/>
        <v>15.836003999999992</v>
      </c>
      <c r="H1263" s="2">
        <f t="shared" si="151"/>
        <v>16.718046999999991</v>
      </c>
      <c r="I1263" s="2">
        <f t="array" ref="I1263">SUMPRODUCT(B1247:B1266, (ROW(B1247:B1266)-ROW(B1247)+1)) / (20*21/2)</f>
        <v>15.576497619047617</v>
      </c>
      <c r="J1263" s="2">
        <f t="shared" si="154"/>
        <v>15.678531711063973</v>
      </c>
      <c r="K1263" s="2">
        <f t="shared" si="148"/>
        <v>15.896842435636904</v>
      </c>
    </row>
    <row r="1264" spans="1:11" ht="13.5" x14ac:dyDescent="0.25">
      <c r="A1264" s="3">
        <v>43851</v>
      </c>
      <c r="B1264" s="2">
        <v>15.554399999999999</v>
      </c>
      <c r="C1264" s="2">
        <f t="shared" si="149"/>
        <v>-0.10040000000000049</v>
      </c>
      <c r="D1264" s="2">
        <f t="shared" si="150"/>
        <v>15.590539999999999</v>
      </c>
      <c r="E1264" s="2">
        <f t="shared" si="152"/>
        <v>15.421449999999997</v>
      </c>
      <c r="F1264" s="2">
        <f t="shared" si="153"/>
        <v>15.759134999999997</v>
      </c>
      <c r="G1264" s="2">
        <f t="shared" si="147"/>
        <v>15.825967999999991</v>
      </c>
      <c r="H1264" s="2">
        <f t="shared" si="151"/>
        <v>16.715697999999989</v>
      </c>
      <c r="I1264" s="2">
        <f t="array" ref="I1264">SUMPRODUCT(B1248:B1267, (ROW(B1248:B1267)-ROW(B1248)+1)) / (20*21/2)</f>
        <v>15.568513809523813</v>
      </c>
      <c r="J1264" s="2">
        <f t="shared" si="154"/>
        <v>15.666709643343594</v>
      </c>
      <c r="K1264" s="2">
        <f t="shared" si="148"/>
        <v>15.883413320513888</v>
      </c>
    </row>
    <row r="1265" spans="1:11" ht="13.5" x14ac:dyDescent="0.25">
      <c r="A1265" s="3">
        <v>43852</v>
      </c>
      <c r="B1265" s="2">
        <v>15.579499999999999</v>
      </c>
      <c r="C1265" s="2">
        <f t="shared" si="149"/>
        <v>2.5100000000000122E-2</v>
      </c>
      <c r="D1265" s="2">
        <f t="shared" si="150"/>
        <v>15.575479999999999</v>
      </c>
      <c r="E1265" s="2">
        <f t="shared" si="152"/>
        <v>15.447539999999998</v>
      </c>
      <c r="F1265" s="2">
        <f t="shared" si="153"/>
        <v>15.74358</v>
      </c>
      <c r="G1265" s="2">
        <f t="shared" si="147"/>
        <v>15.81743799999999</v>
      </c>
      <c r="H1265" s="2">
        <f t="shared" si="151"/>
        <v>16.711589499999992</v>
      </c>
      <c r="I1265" s="2">
        <f t="array" ref="I1265">SUMPRODUCT(B1249:B1268, (ROW(B1249:B1268)-ROW(B1249)+1)) / (20*21/2)</f>
        <v>15.553889523809522</v>
      </c>
      <c r="J1265" s="2">
        <f t="shared" si="154"/>
        <v>15.658403963025156</v>
      </c>
      <c r="K1265" s="2">
        <f t="shared" si="148"/>
        <v>15.871495151081971</v>
      </c>
    </row>
    <row r="1266" spans="1:11" ht="13.5" x14ac:dyDescent="0.25">
      <c r="A1266" s="3">
        <v>43853</v>
      </c>
      <c r="B1266" s="2">
        <v>15.504300000000001</v>
      </c>
      <c r="C1266" s="2">
        <f t="shared" si="149"/>
        <v>-7.5199999999998823E-2</v>
      </c>
      <c r="D1266" s="2">
        <f t="shared" si="150"/>
        <v>15.56446</v>
      </c>
      <c r="E1266" s="2">
        <f t="shared" si="152"/>
        <v>15.492699999999999</v>
      </c>
      <c r="F1266" s="2">
        <f t="shared" si="153"/>
        <v>15.728530000000001</v>
      </c>
      <c r="G1266" s="2">
        <f t="shared" ref="G1266:G1329" si="155">AVERAGE(B1217:B1266)</f>
        <v>15.806601999999993</v>
      </c>
      <c r="H1266" s="2">
        <f t="shared" si="151"/>
        <v>16.70901349999999</v>
      </c>
      <c r="I1266" s="2">
        <f t="array" ref="I1266">SUMPRODUCT(B1250:B1269, (ROW(B1250:B1269)-ROW(B1250)+1)) / (20*21/2)</f>
        <v>15.532819047619048</v>
      </c>
      <c r="J1266" s="2">
        <f t="shared" si="154"/>
        <v>15.643727395117999</v>
      </c>
      <c r="K1266" s="2">
        <f t="shared" si="148"/>
        <v>15.85709534123562</v>
      </c>
    </row>
    <row r="1267" spans="1:11" ht="13.5" x14ac:dyDescent="0.25">
      <c r="A1267" s="3">
        <v>43854</v>
      </c>
      <c r="B1267" s="2">
        <v>15.6447</v>
      </c>
      <c r="C1267" s="2">
        <f t="shared" si="149"/>
        <v>0.14039999999999964</v>
      </c>
      <c r="D1267" s="2">
        <f t="shared" si="150"/>
        <v>15.587540000000001</v>
      </c>
      <c r="E1267" s="2">
        <f t="shared" si="152"/>
        <v>15.550900000000002</v>
      </c>
      <c r="F1267" s="2">
        <f t="shared" si="153"/>
        <v>15.707955000000002</v>
      </c>
      <c r="G1267" s="2">
        <f t="shared" si="155"/>
        <v>15.799375999999997</v>
      </c>
      <c r="H1267" s="2">
        <f t="shared" si="151"/>
        <v>16.70355799999999</v>
      </c>
      <c r="I1267" s="2">
        <f t="array" ref="I1267">SUMPRODUCT(B1251:B1270, (ROW(B1251:B1270)-ROW(B1251)+1)) / (20*21/2)</f>
        <v>15.515929523809522</v>
      </c>
      <c r="J1267" s="2">
        <f t="shared" si="154"/>
        <v>15.64382002415438</v>
      </c>
      <c r="K1267" s="2">
        <f t="shared" ref="K1267:K1330" si="156">$K$4*B1267+(1-$K$4)*K1266</f>
        <v>15.848766112167558</v>
      </c>
    </row>
    <row r="1268" spans="1:11" ht="13.5" x14ac:dyDescent="0.25">
      <c r="A1268" s="3">
        <v>43857</v>
      </c>
      <c r="B1268" s="2">
        <v>15.554399999999999</v>
      </c>
      <c r="C1268" s="2">
        <f t="shared" si="149"/>
        <v>-9.0300000000000935E-2</v>
      </c>
      <c r="D1268" s="2">
        <f t="shared" si="150"/>
        <v>15.567460000000001</v>
      </c>
      <c r="E1268" s="2">
        <f t="shared" si="152"/>
        <v>15.587529999999997</v>
      </c>
      <c r="F1268" s="2">
        <f t="shared" si="153"/>
        <v>15.67534</v>
      </c>
      <c r="G1268" s="2">
        <f t="shared" si="155"/>
        <v>15.790343999999996</v>
      </c>
      <c r="H1268" s="2">
        <f t="shared" si="151"/>
        <v>16.696755499999991</v>
      </c>
      <c r="I1268" s="2">
        <f t="array" ref="I1268">SUMPRODUCT(B1252:B1271, (ROW(B1252:B1271)-ROW(B1252)+1)) / (20*21/2)</f>
        <v>15.505969047619049</v>
      </c>
      <c r="J1268" s="2">
        <f t="shared" si="154"/>
        <v>15.635303831377772</v>
      </c>
      <c r="K1268" s="2">
        <f t="shared" si="156"/>
        <v>15.837222343062948</v>
      </c>
    </row>
    <row r="1269" spans="1:11" ht="13.5" x14ac:dyDescent="0.25">
      <c r="A1269" s="3">
        <v>43858</v>
      </c>
      <c r="B1269" s="2">
        <v>15.4541</v>
      </c>
      <c r="C1269" s="2">
        <f t="shared" si="149"/>
        <v>-0.10029999999999895</v>
      </c>
      <c r="D1269" s="2">
        <f t="shared" si="150"/>
        <v>15.5474</v>
      </c>
      <c r="E1269" s="2">
        <f t="shared" si="152"/>
        <v>15.568969999999998</v>
      </c>
      <c r="F1269" s="2">
        <f t="shared" si="153"/>
        <v>15.631439999999998</v>
      </c>
      <c r="G1269" s="2">
        <f t="shared" si="155"/>
        <v>15.779405999999996</v>
      </c>
      <c r="H1269" s="2">
        <f t="shared" si="151"/>
        <v>16.689898999999993</v>
      </c>
      <c r="I1269" s="2">
        <f t="array" ref="I1269">SUMPRODUCT(B1253:B1272, (ROW(B1253:B1272)-ROW(B1253)+1)) / (20*21/2)</f>
        <v>15.500524285714285</v>
      </c>
      <c r="J1269" s="2">
        <f t="shared" si="154"/>
        <v>15.618046323627508</v>
      </c>
      <c r="K1269" s="2">
        <f t="shared" si="156"/>
        <v>15.822197937452637</v>
      </c>
    </row>
    <row r="1270" spans="1:11" ht="13.5" x14ac:dyDescent="0.25">
      <c r="A1270" s="3">
        <v>43859</v>
      </c>
      <c r="B1270" s="2">
        <v>15.4541</v>
      </c>
      <c r="C1270" s="2">
        <f t="shared" si="149"/>
        <v>0</v>
      </c>
      <c r="D1270" s="2">
        <f t="shared" si="150"/>
        <v>15.522319999999999</v>
      </c>
      <c r="E1270" s="2">
        <f t="shared" si="152"/>
        <v>15.5489</v>
      </c>
      <c r="F1270" s="2">
        <f t="shared" si="153"/>
        <v>15.558684999999997</v>
      </c>
      <c r="G1270" s="2">
        <f t="shared" si="155"/>
        <v>15.768467999999999</v>
      </c>
      <c r="H1270" s="2">
        <f t="shared" si="151"/>
        <v>16.680803999999995</v>
      </c>
      <c r="I1270" s="2">
        <f t="array" ref="I1270">SUMPRODUCT(B1254:B1273, (ROW(B1254:B1273)-ROW(B1254)+1)) / (20*21/2)</f>
        <v>15.517060952380954</v>
      </c>
      <c r="J1270" s="2">
        <f t="shared" si="154"/>
        <v>15.602432388043937</v>
      </c>
      <c r="K1270" s="2">
        <f t="shared" si="156"/>
        <v>15.8077627242192</v>
      </c>
    </row>
    <row r="1271" spans="1:11" ht="13.5" x14ac:dyDescent="0.25">
      <c r="A1271" s="3">
        <v>43860</v>
      </c>
      <c r="B1271" s="2">
        <v>15.4541</v>
      </c>
      <c r="C1271" s="2">
        <f t="shared" si="149"/>
        <v>0</v>
      </c>
      <c r="D1271" s="2">
        <f t="shared" si="150"/>
        <v>15.512279999999999</v>
      </c>
      <c r="E1271" s="2">
        <f t="shared" si="152"/>
        <v>15.53837</v>
      </c>
      <c r="F1271" s="2">
        <f t="shared" si="153"/>
        <v>15.51127</v>
      </c>
      <c r="G1271" s="2">
        <f t="shared" si="155"/>
        <v>15.758633999999999</v>
      </c>
      <c r="H1271" s="2">
        <f t="shared" si="151"/>
        <v>16.670883999999994</v>
      </c>
      <c r="I1271" s="2">
        <f t="array" ref="I1271">SUMPRODUCT(B1255:B1274, (ROW(B1255:B1274)-ROW(B1255)+1)) / (20*21/2)</f>
        <v>15.524513333333331</v>
      </c>
      <c r="J1271" s="2">
        <f t="shared" si="154"/>
        <v>15.588305493944516</v>
      </c>
      <c r="K1271" s="2">
        <f t="shared" si="156"/>
        <v>15.793893597779233</v>
      </c>
    </row>
    <row r="1272" spans="1:11" ht="13.5" x14ac:dyDescent="0.25">
      <c r="A1272" s="3">
        <v>43861</v>
      </c>
      <c r="B1272" s="2">
        <v>15.4541</v>
      </c>
      <c r="C1272" s="2">
        <f t="shared" si="149"/>
        <v>0</v>
      </c>
      <c r="D1272" s="2">
        <f t="shared" si="150"/>
        <v>15.474159999999998</v>
      </c>
      <c r="E1272" s="2">
        <f t="shared" si="152"/>
        <v>15.530850000000001</v>
      </c>
      <c r="F1272" s="2">
        <f t="shared" si="153"/>
        <v>15.481164999999995</v>
      </c>
      <c r="G1272" s="2">
        <f t="shared" si="155"/>
        <v>15.750808000000001</v>
      </c>
      <c r="H1272" s="2">
        <f t="shared" si="151"/>
        <v>16.661223499999991</v>
      </c>
      <c r="I1272" s="2">
        <f t="array" ref="I1272">SUMPRODUCT(B1256:B1275, (ROW(B1256:B1275)-ROW(B1256)+1)) / (20*21/2)</f>
        <v>15.524803809523812</v>
      </c>
      <c r="J1272" s="2">
        <f t="shared" si="154"/>
        <v>15.575524018330754</v>
      </c>
      <c r="K1272" s="2">
        <f t="shared" si="156"/>
        <v>15.780568358650637</v>
      </c>
    </row>
    <row r="1273" spans="1:11" ht="13.5" x14ac:dyDescent="0.25">
      <c r="A1273" s="3">
        <v>43864</v>
      </c>
      <c r="B1273" s="2">
        <v>15.6548</v>
      </c>
      <c r="C1273" s="2">
        <f t="shared" si="149"/>
        <v>0.20069999999999943</v>
      </c>
      <c r="D1273" s="2">
        <f t="shared" si="150"/>
        <v>15.49424</v>
      </c>
      <c r="E1273" s="2">
        <f t="shared" si="152"/>
        <v>15.530849999999997</v>
      </c>
      <c r="F1273" s="2">
        <f t="shared" si="153"/>
        <v>15.476149999999999</v>
      </c>
      <c r="G1273" s="2">
        <f t="shared" si="155"/>
        <v>15.747798000000003</v>
      </c>
      <c r="H1273" s="2">
        <f t="shared" si="151"/>
        <v>16.652778499999997</v>
      </c>
      <c r="I1273" s="2">
        <f t="array" ref="I1273">SUMPRODUCT(B1257:B1276, (ROW(B1257:B1276)-ROW(B1257)+1)) / (20*21/2)</f>
        <v>15.521939047619048</v>
      </c>
      <c r="J1273" s="2">
        <f t="shared" si="154"/>
        <v>15.583074111823063</v>
      </c>
      <c r="K1273" s="2">
        <f t="shared" si="156"/>
        <v>15.775636266154534</v>
      </c>
    </row>
    <row r="1274" spans="1:11" ht="13.5" x14ac:dyDescent="0.25">
      <c r="A1274" s="3">
        <v>43865</v>
      </c>
      <c r="B1274" s="2">
        <v>15.554399999999999</v>
      </c>
      <c r="C1274" s="2">
        <f t="shared" si="149"/>
        <v>-0.10040000000000049</v>
      </c>
      <c r="D1274" s="2">
        <f t="shared" si="150"/>
        <v>15.5143</v>
      </c>
      <c r="E1274" s="2">
        <f t="shared" si="152"/>
        <v>15.530849999999997</v>
      </c>
      <c r="F1274" s="2">
        <f t="shared" si="153"/>
        <v>15.476149999999999</v>
      </c>
      <c r="G1274" s="2">
        <f t="shared" si="155"/>
        <v>15.742780000000003</v>
      </c>
      <c r="H1274" s="2">
        <f t="shared" si="151"/>
        <v>16.644538499999992</v>
      </c>
      <c r="I1274" s="2">
        <f t="array" ref="I1274">SUMPRODUCT(B1258:B1277, (ROW(B1258:B1277)-ROW(B1258)+1)) / (20*21/2)</f>
        <v>15.526239047619043</v>
      </c>
      <c r="J1274" s="2">
        <f t="shared" si="154"/>
        <v>15.58034324403039</v>
      </c>
      <c r="K1274" s="2">
        <f t="shared" si="156"/>
        <v>15.766960334148473</v>
      </c>
    </row>
    <row r="1275" spans="1:11" ht="13.5" x14ac:dyDescent="0.25">
      <c r="A1275" s="3">
        <v>43866</v>
      </c>
      <c r="B1275" s="2">
        <v>15.479200000000001</v>
      </c>
      <c r="C1275" s="2">
        <f t="shared" si="149"/>
        <v>-7.5199999999998823E-2</v>
      </c>
      <c r="D1275" s="2">
        <f t="shared" si="150"/>
        <v>15.519320000000002</v>
      </c>
      <c r="E1275" s="2">
        <f t="shared" si="152"/>
        <v>15.520819999999997</v>
      </c>
      <c r="F1275" s="2">
        <f t="shared" si="153"/>
        <v>15.48418</v>
      </c>
      <c r="G1275" s="2">
        <f t="shared" si="155"/>
        <v>15.736258000000007</v>
      </c>
      <c r="H1275" s="2">
        <f t="shared" si="151"/>
        <v>16.637100499999992</v>
      </c>
      <c r="I1275" s="2">
        <f t="array" ref="I1275">SUMPRODUCT(B1259:B1278, (ROW(B1259:B1278)-ROW(B1259)+1)) / (20*21/2)</f>
        <v>15.528221428571426</v>
      </c>
      <c r="J1275" s="2">
        <f t="shared" si="154"/>
        <v>15.570710554122734</v>
      </c>
      <c r="K1275" s="2">
        <f t="shared" si="156"/>
        <v>15.755675615162261</v>
      </c>
    </row>
    <row r="1276" spans="1:11" ht="13.5" x14ac:dyDescent="0.25">
      <c r="A1276" s="3">
        <v>43867</v>
      </c>
      <c r="B1276" s="2">
        <v>15.4541</v>
      </c>
      <c r="C1276" s="2">
        <f t="shared" si="149"/>
        <v>-2.5100000000000122E-2</v>
      </c>
      <c r="D1276" s="2">
        <f t="shared" si="150"/>
        <v>15.519319999999999</v>
      </c>
      <c r="E1276" s="2">
        <f t="shared" si="152"/>
        <v>15.515799999999999</v>
      </c>
      <c r="F1276" s="2">
        <f t="shared" si="153"/>
        <v>15.504249999999999</v>
      </c>
      <c r="G1276" s="2">
        <f t="shared" si="155"/>
        <v>15.730238000000007</v>
      </c>
      <c r="H1276" s="2">
        <f t="shared" si="151"/>
        <v>16.631657999999995</v>
      </c>
      <c r="I1276" s="2">
        <f t="array" ref="I1276">SUMPRODUCT(B1260:B1279, (ROW(B1260:B1279)-ROW(B1260)+1)) / (20*21/2)</f>
        <v>15.528007142857145</v>
      </c>
      <c r="J1276" s="2">
        <f t="shared" si="154"/>
        <v>15.559604787063426</v>
      </c>
      <c r="K1276" s="2">
        <f t="shared" si="156"/>
        <v>15.743849120450015</v>
      </c>
    </row>
    <row r="1277" spans="1:11" ht="13.5" x14ac:dyDescent="0.25">
      <c r="A1277" s="3">
        <v>43868</v>
      </c>
      <c r="B1277" s="2">
        <v>15.5494</v>
      </c>
      <c r="C1277" s="2">
        <f t="shared" si="149"/>
        <v>9.529999999999994E-2</v>
      </c>
      <c r="D1277" s="2">
        <f t="shared" si="150"/>
        <v>15.53838</v>
      </c>
      <c r="E1277" s="2">
        <f t="shared" si="152"/>
        <v>15.506269999999997</v>
      </c>
      <c r="F1277" s="2">
        <f t="shared" si="153"/>
        <v>15.528585000000001</v>
      </c>
      <c r="G1277" s="2">
        <f t="shared" si="155"/>
        <v>15.735456000000008</v>
      </c>
      <c r="H1277" s="2">
        <f t="shared" si="151"/>
        <v>16.626691999999991</v>
      </c>
      <c r="I1277" s="2">
        <f t="array" ref="I1277">SUMPRODUCT(B1261:B1280, (ROW(B1261:B1280)-ROW(B1261)+1)) / (20*21/2)</f>
        <v>15.52824666666667</v>
      </c>
      <c r="J1277" s="2">
        <f t="shared" si="154"/>
        <v>15.558632902581195</v>
      </c>
      <c r="K1277" s="2">
        <f t="shared" si="156"/>
        <v>15.736223664746094</v>
      </c>
    </row>
    <row r="1278" spans="1:11" ht="13.5" x14ac:dyDescent="0.25">
      <c r="A1278" s="3">
        <v>43871</v>
      </c>
      <c r="B1278" s="2">
        <v>15.5494</v>
      </c>
      <c r="C1278" s="2">
        <f t="shared" si="149"/>
        <v>0</v>
      </c>
      <c r="D1278" s="2">
        <f t="shared" si="150"/>
        <v>15.517300000000001</v>
      </c>
      <c r="E1278" s="2">
        <f t="shared" si="152"/>
        <v>15.505769999999998</v>
      </c>
      <c r="F1278" s="2">
        <f t="shared" si="153"/>
        <v>15.54665</v>
      </c>
      <c r="G1278" s="2">
        <f t="shared" si="155"/>
        <v>15.731342000000007</v>
      </c>
      <c r="H1278" s="2">
        <f t="shared" si="151"/>
        <v>16.624200499999993</v>
      </c>
      <c r="I1278" s="2">
        <f t="array" ref="I1278">SUMPRODUCT(B1262:B1281, (ROW(B1262:B1281)-ROW(B1262)+1)) / (20*21/2)</f>
        <v>15.529011904761905</v>
      </c>
      <c r="J1278" s="2">
        <f t="shared" si="154"/>
        <v>15.557753578525842</v>
      </c>
      <c r="K1278" s="2">
        <f t="shared" si="156"/>
        <v>15.728897246520756</v>
      </c>
    </row>
    <row r="1279" spans="1:11" ht="13.5" x14ac:dyDescent="0.25">
      <c r="A1279" s="3">
        <v>43872</v>
      </c>
      <c r="B1279" s="2">
        <v>15.5444</v>
      </c>
      <c r="C1279" s="2">
        <f t="shared" si="149"/>
        <v>-5.0000000000007816E-3</v>
      </c>
      <c r="D1279" s="2">
        <f t="shared" si="150"/>
        <v>15.5153</v>
      </c>
      <c r="E1279" s="2">
        <f t="shared" si="152"/>
        <v>15.514799999999999</v>
      </c>
      <c r="F1279" s="2">
        <f t="shared" si="153"/>
        <v>15.541884999999999</v>
      </c>
      <c r="G1279" s="2">
        <f t="shared" si="155"/>
        <v>15.727128000000009</v>
      </c>
      <c r="H1279" s="2">
        <f t="shared" si="151"/>
        <v>16.621801499999993</v>
      </c>
      <c r="I1279" s="2">
        <f t="array" ref="I1279">SUMPRODUCT(B1263:B1282, (ROW(B1263:B1282)-ROW(B1263)+1)) / (20*21/2)</f>
        <v>15.54036285714286</v>
      </c>
      <c r="J1279" s="2">
        <f t="shared" si="154"/>
        <v>15.556481809142429</v>
      </c>
      <c r="K1279" s="2">
        <f t="shared" si="156"/>
        <v>15.721662060382688</v>
      </c>
    </row>
    <row r="1280" spans="1:11" ht="13.5" x14ac:dyDescent="0.25">
      <c r="A1280" s="3">
        <v>43873</v>
      </c>
      <c r="B1280" s="2">
        <v>15.5444</v>
      </c>
      <c r="C1280" s="2">
        <f t="shared" si="149"/>
        <v>0</v>
      </c>
      <c r="D1280" s="2">
        <f t="shared" si="150"/>
        <v>15.52834</v>
      </c>
      <c r="E1280" s="2">
        <f t="shared" si="152"/>
        <v>15.52383</v>
      </c>
      <c r="F1280" s="2">
        <f t="shared" si="153"/>
        <v>15.536365</v>
      </c>
      <c r="G1280" s="2">
        <f t="shared" si="155"/>
        <v>15.717896000000007</v>
      </c>
      <c r="H1280" s="2">
        <f t="shared" si="151"/>
        <v>16.619779499999993</v>
      </c>
      <c r="I1280" s="2">
        <f t="array" ref="I1280">SUMPRODUCT(B1264:B1283, (ROW(B1264:B1283)-ROW(B1264)+1)) / (20*21/2)</f>
        <v>15.541554285714284</v>
      </c>
      <c r="J1280" s="2">
        <f t="shared" si="154"/>
        <v>15.555331160652674</v>
      </c>
      <c r="K1280" s="2">
        <f t="shared" si="156"/>
        <v>15.714710607034347</v>
      </c>
    </row>
    <row r="1281" spans="1:11" ht="13.5" x14ac:dyDescent="0.25">
      <c r="A1281" s="3">
        <v>43874</v>
      </c>
      <c r="B1281" s="2">
        <v>15.5444</v>
      </c>
      <c r="C1281" s="2">
        <f t="shared" si="149"/>
        <v>0</v>
      </c>
      <c r="D1281" s="2">
        <f t="shared" si="150"/>
        <v>15.5464</v>
      </c>
      <c r="E1281" s="2">
        <f t="shared" si="152"/>
        <v>15.532859999999999</v>
      </c>
      <c r="F1281" s="2">
        <f t="shared" si="153"/>
        <v>15.535614999999998</v>
      </c>
      <c r="G1281" s="2">
        <f t="shared" si="155"/>
        <v>15.712678000000007</v>
      </c>
      <c r="H1281" s="2">
        <f t="shared" si="151"/>
        <v>16.615259999999992</v>
      </c>
      <c r="I1281" s="2">
        <f t="array" ref="I1281">SUMPRODUCT(B1265:B1284, (ROW(B1265:B1284)-ROW(B1265)+1)) / (20*21/2)</f>
        <v>15.548004761904764</v>
      </c>
      <c r="J1281" s="2">
        <f t="shared" si="154"/>
        <v>15.554290097733372</v>
      </c>
      <c r="K1281" s="2">
        <f t="shared" si="156"/>
        <v>15.708031759699667</v>
      </c>
    </row>
    <row r="1282" spans="1:11" ht="13.5" x14ac:dyDescent="0.25">
      <c r="A1282" s="3">
        <v>43875</v>
      </c>
      <c r="B1282" s="2">
        <v>15.6548</v>
      </c>
      <c r="C1282" s="2">
        <f t="shared" si="149"/>
        <v>0.11040000000000028</v>
      </c>
      <c r="D1282" s="2">
        <f t="shared" si="150"/>
        <v>15.567479999999998</v>
      </c>
      <c r="E1282" s="2">
        <f t="shared" si="152"/>
        <v>15.55293</v>
      </c>
      <c r="F1282" s="2">
        <f t="shared" si="153"/>
        <v>15.54189</v>
      </c>
      <c r="G1282" s="2">
        <f t="shared" si="155"/>
        <v>15.709668000000008</v>
      </c>
      <c r="H1282" s="2">
        <f t="shared" si="151"/>
        <v>16.609171499999992</v>
      </c>
      <c r="I1282" s="2">
        <f t="array" ref="I1282">SUMPRODUCT(B1266:B1285, (ROW(B1266:B1285)-ROW(B1266)+1)) / (20*21/2)</f>
        <v>15.549435238095239</v>
      </c>
      <c r="J1282" s="2">
        <f t="shared" si="154"/>
        <v>15.563862469377812</v>
      </c>
      <c r="K1282" s="2">
        <f t="shared" si="156"/>
        <v>15.705944239711444</v>
      </c>
    </row>
    <row r="1283" spans="1:11" ht="13.5" x14ac:dyDescent="0.25">
      <c r="A1283" s="3">
        <v>43878</v>
      </c>
      <c r="B1283" s="2">
        <v>15.554399999999999</v>
      </c>
      <c r="C1283" s="2">
        <f t="shared" si="149"/>
        <v>-0.10040000000000049</v>
      </c>
      <c r="D1283" s="2">
        <f t="shared" si="150"/>
        <v>15.568479999999999</v>
      </c>
      <c r="E1283" s="2">
        <f t="shared" si="152"/>
        <v>15.542889999999996</v>
      </c>
      <c r="F1283" s="2">
        <f t="shared" si="153"/>
        <v>15.536869999999999</v>
      </c>
      <c r="G1283" s="2">
        <f t="shared" si="155"/>
        <v>15.704550000000006</v>
      </c>
      <c r="H1283" s="2">
        <f t="shared" si="151"/>
        <v>16.602604499999991</v>
      </c>
      <c r="I1283" s="2">
        <f t="array" ref="I1283">SUMPRODUCT(B1267:B1286, (ROW(B1267:B1286)-ROW(B1267)+1)) / (20*21/2)</f>
        <v>15.550985238095235</v>
      </c>
      <c r="J1283" s="2">
        <f t="shared" si="154"/>
        <v>15.562961281818019</v>
      </c>
      <c r="K1283" s="2">
        <f t="shared" si="156"/>
        <v>15.700001328350211</v>
      </c>
    </row>
    <row r="1284" spans="1:11" ht="13.5" x14ac:dyDescent="0.25">
      <c r="A1284" s="3">
        <v>43879</v>
      </c>
      <c r="B1284" s="2">
        <v>15.6046</v>
      </c>
      <c r="C1284" s="2">
        <f t="shared" ref="C1284:C1347" si="157">B1284-B1283</f>
        <v>5.0200000000000244E-2</v>
      </c>
      <c r="D1284" s="2">
        <f t="shared" si="150"/>
        <v>15.580520000000002</v>
      </c>
      <c r="E1284" s="2">
        <f t="shared" si="152"/>
        <v>15.547909999999998</v>
      </c>
      <c r="F1284" s="2">
        <f t="shared" si="153"/>
        <v>15.53938</v>
      </c>
      <c r="G1284" s="2">
        <f t="shared" si="155"/>
        <v>15.700536000000007</v>
      </c>
      <c r="H1284" s="2">
        <f t="shared" si="151"/>
        <v>16.595557999999993</v>
      </c>
      <c r="I1284" s="2">
        <f t="array" ref="I1284">SUMPRODUCT(B1268:B1287, (ROW(B1268:B1287)-ROW(B1268)+1)) / (20*21/2)</f>
        <v>15.545134761904757</v>
      </c>
      <c r="J1284" s="2">
        <f t="shared" si="154"/>
        <v>15.566926874025828</v>
      </c>
      <c r="K1284" s="2">
        <f t="shared" si="156"/>
        <v>15.696260099787459</v>
      </c>
    </row>
    <row r="1285" spans="1:11" ht="13.5" x14ac:dyDescent="0.25">
      <c r="A1285" s="3">
        <v>43880</v>
      </c>
      <c r="B1285" s="2">
        <v>15.554399999999999</v>
      </c>
      <c r="C1285" s="2">
        <f t="shared" si="157"/>
        <v>-5.0200000000000244E-2</v>
      </c>
      <c r="D1285" s="2">
        <f t="shared" si="150"/>
        <v>15.582519999999999</v>
      </c>
      <c r="E1285" s="2">
        <f t="shared" si="152"/>
        <v>15.555429999999998</v>
      </c>
      <c r="F1285" s="2">
        <f t="shared" si="153"/>
        <v>15.538124999999997</v>
      </c>
      <c r="G1285" s="2">
        <f t="shared" si="155"/>
        <v>15.691504000000004</v>
      </c>
      <c r="H1285" s="2">
        <f t="shared" si="151"/>
        <v>16.588731999999993</v>
      </c>
      <c r="I1285" s="2">
        <f t="array" ref="I1285">SUMPRODUCT(B1269:B1288, (ROW(B1269:B1288)-ROW(B1269)+1)) / (20*21/2)</f>
        <v>15.540072380952378</v>
      </c>
      <c r="J1285" s="2">
        <f t="shared" si="154"/>
        <v>15.56573383840432</v>
      </c>
      <c r="K1285" s="2">
        <f t="shared" si="156"/>
        <v>15.690696958619323</v>
      </c>
    </row>
    <row r="1286" spans="1:11" ht="13.5" x14ac:dyDescent="0.25">
      <c r="A1286" s="3">
        <v>43881</v>
      </c>
      <c r="B1286" s="2">
        <v>15.554399999999999</v>
      </c>
      <c r="C1286" s="2">
        <f t="shared" si="157"/>
        <v>0</v>
      </c>
      <c r="D1286" s="2">
        <f t="shared" ref="D1286:D1349" si="158">AVERAGE(B1282:B1286)</f>
        <v>15.584520000000001</v>
      </c>
      <c r="E1286" s="2">
        <f t="shared" si="152"/>
        <v>15.565459999999998</v>
      </c>
      <c r="F1286" s="2">
        <f t="shared" si="153"/>
        <v>15.540629999999997</v>
      </c>
      <c r="G1286" s="2">
        <f t="shared" si="155"/>
        <v>15.682472000000002</v>
      </c>
      <c r="H1286" s="2">
        <f t="shared" si="151"/>
        <v>16.582376999999994</v>
      </c>
      <c r="I1286" s="2">
        <f t="array" ref="I1286">SUMPRODUCT(B1270:B1289, (ROW(B1270:B1289)-ROW(B1270)+1)) / (20*21/2)</f>
        <v>15.525806190476191</v>
      </c>
      <c r="J1286" s="2">
        <f t="shared" si="154"/>
        <v>15.564654425222956</v>
      </c>
      <c r="K1286" s="2">
        <f t="shared" si="156"/>
        <v>15.685351979849939</v>
      </c>
    </row>
    <row r="1287" spans="1:11" ht="13.5" x14ac:dyDescent="0.25">
      <c r="A1287" s="3">
        <v>43882</v>
      </c>
      <c r="B1287" s="2">
        <v>15.479200000000001</v>
      </c>
      <c r="C1287" s="2">
        <f t="shared" si="157"/>
        <v>-7.5199999999998823E-2</v>
      </c>
      <c r="D1287" s="2">
        <f t="shared" si="158"/>
        <v>15.5494</v>
      </c>
      <c r="E1287" s="2">
        <f t="shared" si="152"/>
        <v>15.558439999999999</v>
      </c>
      <c r="F1287" s="2">
        <f t="shared" si="153"/>
        <v>15.532354999999995</v>
      </c>
      <c r="G1287" s="2">
        <f t="shared" si="155"/>
        <v>15.675950000000002</v>
      </c>
      <c r="H1287" s="2">
        <f t="shared" si="151"/>
        <v>16.575645999999995</v>
      </c>
      <c r="I1287" s="2">
        <f t="array" ref="I1287">SUMPRODUCT(B1271:B1290, (ROW(B1271:B1290)-ROW(B1271)+1)) / (20*21/2)</f>
        <v>15.514289047619048</v>
      </c>
      <c r="J1287" s="2">
        <f t="shared" si="154"/>
        <v>15.556515908535056</v>
      </c>
      <c r="K1287" s="2">
        <f t="shared" si="156"/>
        <v>15.677267588483275</v>
      </c>
    </row>
    <row r="1288" spans="1:11" ht="13.5" x14ac:dyDescent="0.25">
      <c r="A1288" s="3">
        <v>43885</v>
      </c>
      <c r="B1288" s="2">
        <v>15.479200000000001</v>
      </c>
      <c r="C1288" s="2">
        <f t="shared" si="157"/>
        <v>0</v>
      </c>
      <c r="D1288" s="2">
        <f t="shared" si="158"/>
        <v>15.534360000000001</v>
      </c>
      <c r="E1288" s="2">
        <f t="shared" si="152"/>
        <v>15.551419999999998</v>
      </c>
      <c r="F1288" s="2">
        <f t="shared" si="153"/>
        <v>15.528594999999996</v>
      </c>
      <c r="G1288" s="2">
        <f t="shared" si="155"/>
        <v>15.666919999999999</v>
      </c>
      <c r="H1288" s="2">
        <f t="shared" si="151"/>
        <v>16.568914999999993</v>
      </c>
      <c r="I1288" s="2">
        <f t="array" ref="I1288">SUMPRODUCT(B1272:B1291, (ROW(B1272:B1291)-ROW(B1272)+1)) / (20*21/2)</f>
        <v>15.50540142857143</v>
      </c>
      <c r="J1288" s="2">
        <f t="shared" si="154"/>
        <v>15.549152488674574</v>
      </c>
      <c r="K1288" s="2">
        <f t="shared" si="156"/>
        <v>15.669500232072167</v>
      </c>
    </row>
    <row r="1289" spans="1:11" ht="13.5" x14ac:dyDescent="0.25">
      <c r="A1289" s="3">
        <v>43886</v>
      </c>
      <c r="B1289" s="2">
        <v>15.3788</v>
      </c>
      <c r="C1289" s="2">
        <f t="shared" si="157"/>
        <v>-0.10040000000000049</v>
      </c>
      <c r="D1289" s="2">
        <f t="shared" si="158"/>
        <v>15.4892</v>
      </c>
      <c r="E1289" s="2">
        <f t="shared" si="152"/>
        <v>15.534860000000004</v>
      </c>
      <c r="F1289" s="2">
        <f t="shared" si="153"/>
        <v>15.524829999999998</v>
      </c>
      <c r="G1289" s="2">
        <f t="shared" si="155"/>
        <v>15.656181999999999</v>
      </c>
      <c r="H1289" s="2">
        <f t="shared" si="151"/>
        <v>16.561681999999998</v>
      </c>
      <c r="I1289" s="2">
        <f t="array" ref="I1289">SUMPRODUCT(B1273:B1292, (ROW(B1273:B1292)-ROW(B1273)+1)) / (20*21/2)</f>
        <v>15.497585714285716</v>
      </c>
      <c r="J1289" s="2">
        <f t="shared" si="154"/>
        <v>15.532928442134139</v>
      </c>
      <c r="K1289" s="2">
        <f t="shared" si="156"/>
        <v>15.658100222971298</v>
      </c>
    </row>
    <row r="1290" spans="1:11" ht="13.5" x14ac:dyDescent="0.25">
      <c r="A1290" s="3">
        <v>43887</v>
      </c>
      <c r="B1290" s="2">
        <v>15.4039</v>
      </c>
      <c r="C1290" s="2">
        <f t="shared" si="157"/>
        <v>2.5100000000000122E-2</v>
      </c>
      <c r="D1290" s="2">
        <f t="shared" si="158"/>
        <v>15.459100000000001</v>
      </c>
      <c r="E1290" s="2">
        <f t="shared" si="152"/>
        <v>15.520810000000001</v>
      </c>
      <c r="F1290" s="2">
        <f t="shared" si="153"/>
        <v>15.522319999999999</v>
      </c>
      <c r="G1290" s="2">
        <f t="shared" si="155"/>
        <v>15.648353999999998</v>
      </c>
      <c r="H1290" s="2">
        <f t="shared" ref="H1290:H1353" si="159">AVERAGE(B1091:B1290)</f>
        <v>16.555281499999992</v>
      </c>
      <c r="I1290" s="2">
        <f t="array" ref="I1290">SUMPRODUCT(B1274:B1293, (ROW(B1274:B1293)-ROW(B1274)+1)) / (20*21/2)</f>
        <v>15.488889523809526</v>
      </c>
      <c r="J1290" s="2">
        <f t="shared" si="154"/>
        <v>15.520640019073745</v>
      </c>
      <c r="K1290" s="2">
        <f t="shared" si="156"/>
        <v>15.648131586776344</v>
      </c>
    </row>
    <row r="1291" spans="1:11" ht="13.5" x14ac:dyDescent="0.25">
      <c r="A1291" s="3">
        <v>43888</v>
      </c>
      <c r="B1291" s="2">
        <v>15.429</v>
      </c>
      <c r="C1291" s="2">
        <f t="shared" si="157"/>
        <v>2.5100000000000122E-2</v>
      </c>
      <c r="D1291" s="2">
        <f t="shared" si="158"/>
        <v>15.43402</v>
      </c>
      <c r="E1291" s="2">
        <f t="shared" si="152"/>
        <v>15.509270000000001</v>
      </c>
      <c r="F1291" s="2">
        <f t="shared" si="153"/>
        <v>15.521064999999998</v>
      </c>
      <c r="G1291" s="2">
        <f t="shared" si="155"/>
        <v>15.638419999999996</v>
      </c>
      <c r="H1291" s="2">
        <f t="shared" si="159"/>
        <v>16.548535499999993</v>
      </c>
      <c r="I1291" s="2">
        <f t="array" ref="I1291">SUMPRODUCT(B1275:B1294, (ROW(B1275:B1294)-ROW(B1275)+1)) / (20*21/2)</f>
        <v>15.454982857142857</v>
      </c>
      <c r="J1291" s="2">
        <f t="shared" si="154"/>
        <v>15.511912398209578</v>
      </c>
      <c r="K1291" s="2">
        <f t="shared" si="156"/>
        <v>15.639538191216488</v>
      </c>
    </row>
    <row r="1292" spans="1:11" ht="13.5" x14ac:dyDescent="0.25">
      <c r="A1292" s="3">
        <v>43889</v>
      </c>
      <c r="B1292" s="2">
        <v>15.439</v>
      </c>
      <c r="C1292" s="2">
        <f t="shared" si="157"/>
        <v>9.9999999999997868E-3</v>
      </c>
      <c r="D1292" s="2">
        <f t="shared" si="158"/>
        <v>15.425979999999999</v>
      </c>
      <c r="E1292" s="2">
        <f t="shared" ref="E1292:E1355" si="160">AVERAGE(B1283:B1292)</f>
        <v>15.487690000000001</v>
      </c>
      <c r="F1292" s="2">
        <f t="shared" si="153"/>
        <v>15.520309999999998</v>
      </c>
      <c r="G1292" s="2">
        <f t="shared" si="155"/>
        <v>15.629387999999995</v>
      </c>
      <c r="H1292" s="2">
        <f t="shared" si="159"/>
        <v>16.540307499999994</v>
      </c>
      <c r="I1292" s="2">
        <f t="array" ref="I1292">SUMPRODUCT(B1276:B1295, (ROW(B1276:B1295)-ROW(B1276)+1)) / (20*21/2)</f>
        <v>15.432549523809527</v>
      </c>
      <c r="J1292" s="2">
        <f t="shared" si="154"/>
        <v>15.504968360284856</v>
      </c>
      <c r="K1292" s="2">
        <f t="shared" si="156"/>
        <v>15.631673948423684</v>
      </c>
    </row>
    <row r="1293" spans="1:11" ht="13.5" x14ac:dyDescent="0.25">
      <c r="A1293" s="3">
        <v>43892</v>
      </c>
      <c r="B1293" s="2">
        <v>15.429</v>
      </c>
      <c r="C1293" s="2">
        <f t="shared" si="157"/>
        <v>-9.9999999999997868E-3</v>
      </c>
      <c r="D1293" s="2">
        <f t="shared" si="158"/>
        <v>15.415940000000001</v>
      </c>
      <c r="E1293" s="2">
        <f t="shared" si="160"/>
        <v>15.475149999999999</v>
      </c>
      <c r="F1293" s="2">
        <f t="shared" si="153"/>
        <v>15.509019999999996</v>
      </c>
      <c r="G1293" s="2">
        <f t="shared" si="155"/>
        <v>15.620155999999994</v>
      </c>
      <c r="H1293" s="2">
        <f t="shared" si="159"/>
        <v>16.530968999999995</v>
      </c>
      <c r="I1293" s="2">
        <f t="array" ref="I1293">SUMPRODUCT(B1277:B1296, (ROW(B1277:B1296)-ROW(B1277)+1)) / (20*21/2)</f>
        <v>15.411191428571428</v>
      </c>
      <c r="J1293" s="2">
        <f t="shared" si="154"/>
        <v>15.497733278352964</v>
      </c>
      <c r="K1293" s="2">
        <f t="shared" si="156"/>
        <v>15.623725950446284</v>
      </c>
    </row>
    <row r="1294" spans="1:11" ht="13.5" x14ac:dyDescent="0.25">
      <c r="A1294" s="3">
        <v>43893</v>
      </c>
      <c r="B1294" s="2">
        <v>15.153</v>
      </c>
      <c r="C1294" s="2">
        <f t="shared" si="157"/>
        <v>-0.2759999999999998</v>
      </c>
      <c r="D1294" s="2">
        <f t="shared" si="158"/>
        <v>15.370780000000002</v>
      </c>
      <c r="E1294" s="2">
        <f t="shared" si="160"/>
        <v>15.429989999999998</v>
      </c>
      <c r="F1294" s="2">
        <f t="shared" si="153"/>
        <v>15.488949999999997</v>
      </c>
      <c r="G1294" s="2">
        <f t="shared" si="155"/>
        <v>15.605403999999995</v>
      </c>
      <c r="H1294" s="2">
        <f t="shared" si="159"/>
        <v>16.520356999999994</v>
      </c>
      <c r="I1294" s="2">
        <f t="array" ref="I1294">SUMPRODUCT(B1278:B1297, (ROW(B1278:B1297)-ROW(B1278)+1)) / (20*21/2)</f>
        <v>15.374065238095239</v>
      </c>
      <c r="J1294" s="2">
        <f t="shared" si="154"/>
        <v>15.464901537557445</v>
      </c>
      <c r="K1294" s="2">
        <f t="shared" si="156"/>
        <v>15.605266109252312</v>
      </c>
    </row>
    <row r="1295" spans="1:11" ht="13.5" x14ac:dyDescent="0.25">
      <c r="A1295" s="3">
        <v>43894</v>
      </c>
      <c r="B1295" s="2">
        <v>15.253399999999999</v>
      </c>
      <c r="C1295" s="2">
        <f t="shared" si="157"/>
        <v>0.10039999999999871</v>
      </c>
      <c r="D1295" s="2">
        <f t="shared" si="158"/>
        <v>15.340680000000001</v>
      </c>
      <c r="E1295" s="2">
        <f t="shared" si="160"/>
        <v>15.399889999999999</v>
      </c>
      <c r="F1295" s="2">
        <f t="shared" si="153"/>
        <v>15.477659999999997</v>
      </c>
      <c r="G1295" s="2">
        <f t="shared" si="155"/>
        <v>15.592659999999997</v>
      </c>
      <c r="H1295" s="2">
        <f t="shared" si="159"/>
        <v>16.510848999999993</v>
      </c>
      <c r="I1295" s="2">
        <f t="array" ref="I1295">SUMPRODUCT(B1279:B1298, (ROW(B1279:B1298)-ROW(B1279)+1)) / (20*21/2)</f>
        <v>15.332013333333336</v>
      </c>
      <c r="J1295" s="2">
        <f t="shared" si="154"/>
        <v>15.444758533980545</v>
      </c>
      <c r="K1295" s="2">
        <f t="shared" si="156"/>
        <v>15.591467438301242</v>
      </c>
    </row>
    <row r="1296" spans="1:11" ht="13.5" x14ac:dyDescent="0.25">
      <c r="A1296" s="3">
        <v>43895</v>
      </c>
      <c r="B1296" s="2">
        <v>15.253399999999999</v>
      </c>
      <c r="C1296" s="2">
        <f t="shared" si="157"/>
        <v>0</v>
      </c>
      <c r="D1296" s="2">
        <f t="shared" si="158"/>
        <v>15.30556</v>
      </c>
      <c r="E1296" s="2">
        <f t="shared" si="160"/>
        <v>15.36979</v>
      </c>
      <c r="F1296" s="2">
        <f t="shared" si="153"/>
        <v>15.467624999999998</v>
      </c>
      <c r="G1296" s="2">
        <f t="shared" si="155"/>
        <v>15.581621999999998</v>
      </c>
      <c r="H1296" s="2">
        <f t="shared" si="159"/>
        <v>16.503573499999995</v>
      </c>
      <c r="I1296" s="2">
        <f t="array" ref="I1296">SUMPRODUCT(B1280:B1299, (ROW(B1280:B1299)-ROW(B1280)+1)) / (20*21/2)</f>
        <v>15.263413333333334</v>
      </c>
      <c r="J1296" s="2">
        <f t="shared" si="154"/>
        <v>15.426533911696684</v>
      </c>
      <c r="K1296" s="2">
        <f t="shared" si="156"/>
        <v>15.578209891701194</v>
      </c>
    </row>
    <row r="1297" spans="1:11" ht="13.5" x14ac:dyDescent="0.25">
      <c r="A1297" s="3">
        <v>43896</v>
      </c>
      <c r="B1297" s="2">
        <v>15.0778</v>
      </c>
      <c r="C1297" s="2">
        <f t="shared" si="157"/>
        <v>-0.17559999999999931</v>
      </c>
      <c r="D1297" s="2">
        <f t="shared" si="158"/>
        <v>15.233320000000001</v>
      </c>
      <c r="E1297" s="2">
        <f t="shared" si="160"/>
        <v>15.329650000000001</v>
      </c>
      <c r="F1297" s="2">
        <f t="shared" si="153"/>
        <v>15.444044999999999</v>
      </c>
      <c r="G1297" s="2">
        <f t="shared" si="155"/>
        <v>15.562053999999998</v>
      </c>
      <c r="H1297" s="2">
        <f t="shared" si="159"/>
        <v>16.496699499999998</v>
      </c>
      <c r="I1297" s="2">
        <f t="array" ref="I1297">SUMPRODUCT(B1281:B1300, (ROW(B1281:B1300)-ROW(B1281)+1)) / (20*21/2)</f>
        <v>15.213194285714287</v>
      </c>
      <c r="J1297" s="2">
        <f t="shared" si="154"/>
        <v>15.393321158201761</v>
      </c>
      <c r="K1297" s="2">
        <f t="shared" si="156"/>
        <v>15.558585974379579</v>
      </c>
    </row>
    <row r="1298" spans="1:11" ht="13.5" x14ac:dyDescent="0.25">
      <c r="A1298" s="3">
        <v>43899</v>
      </c>
      <c r="B1298" s="2">
        <v>15.0025</v>
      </c>
      <c r="C1298" s="2">
        <f t="shared" si="157"/>
        <v>-7.5300000000000367E-2</v>
      </c>
      <c r="D1298" s="2">
        <f t="shared" si="158"/>
        <v>15.148019999999999</v>
      </c>
      <c r="E1298" s="2">
        <f t="shared" si="160"/>
        <v>15.281980000000001</v>
      </c>
      <c r="F1298" s="2">
        <f t="shared" si="153"/>
        <v>15.416700000000001</v>
      </c>
      <c r="G1298" s="2">
        <f t="shared" si="155"/>
        <v>15.53797</v>
      </c>
      <c r="H1298" s="2">
        <f t="shared" si="159"/>
        <v>16.490728499999999</v>
      </c>
      <c r="I1298" s="2">
        <f t="array" ref="I1298">SUMPRODUCT(B1282:B1301, (ROW(B1282:B1301)-ROW(B1282)+1)) / (20*21/2)</f>
        <v>15.138096190476189</v>
      </c>
      <c r="J1298" s="2">
        <f t="shared" si="154"/>
        <v>15.356100095515879</v>
      </c>
      <c r="K1298" s="2">
        <f t="shared" si="156"/>
        <v>15.536778681266654</v>
      </c>
    </row>
    <row r="1299" spans="1:11" ht="13.5" x14ac:dyDescent="0.25">
      <c r="A1299" s="3">
        <v>43900</v>
      </c>
      <c r="B1299" s="2">
        <v>14.696400000000001</v>
      </c>
      <c r="C1299" s="2">
        <f t="shared" si="157"/>
        <v>-0.30609999999999893</v>
      </c>
      <c r="D1299" s="2">
        <f t="shared" si="158"/>
        <v>15.056699999999998</v>
      </c>
      <c r="E1299" s="2">
        <f t="shared" si="160"/>
        <v>15.213740000000001</v>
      </c>
      <c r="F1299" s="2">
        <f t="shared" si="153"/>
        <v>15.3743</v>
      </c>
      <c r="G1299" s="2">
        <f t="shared" si="155"/>
        <v>15.505255999999999</v>
      </c>
      <c r="H1299" s="2">
        <f t="shared" si="159"/>
        <v>16.482674999999997</v>
      </c>
      <c r="I1299" s="2">
        <f t="array" ref="I1299">SUMPRODUCT(B1283:B1302, (ROW(B1283:B1302)-ROW(B1283)+1)) / (20*21/2)</f>
        <v>14.98458619047619</v>
      </c>
      <c r="J1299" s="2">
        <f t="shared" si="154"/>
        <v>15.293271514990558</v>
      </c>
      <c r="K1299" s="2">
        <f t="shared" si="156"/>
        <v>15.503822654550314</v>
      </c>
    </row>
    <row r="1300" spans="1:11" ht="13.5" x14ac:dyDescent="0.25">
      <c r="A1300" s="3">
        <v>43901</v>
      </c>
      <c r="B1300" s="2">
        <v>14.847</v>
      </c>
      <c r="C1300" s="2">
        <f t="shared" si="157"/>
        <v>0.15059999999999896</v>
      </c>
      <c r="D1300" s="2">
        <f t="shared" si="158"/>
        <v>14.97542</v>
      </c>
      <c r="E1300" s="2">
        <f t="shared" si="160"/>
        <v>15.158049999999999</v>
      </c>
      <c r="F1300" s="2">
        <f t="shared" ref="F1300:F1363" si="161">AVERAGE(B1281:B1300)</f>
        <v>15.339429999999998</v>
      </c>
      <c r="G1300" s="2">
        <f t="shared" si="155"/>
        <v>15.464011999999999</v>
      </c>
      <c r="H1300" s="2">
        <f t="shared" si="159"/>
        <v>16.476377999999997</v>
      </c>
      <c r="I1300" s="2">
        <f t="array" ref="I1300">SUMPRODUCT(B1284:B1303, (ROW(B1284:B1303)-ROW(B1284)+1)) / (20*21/2)</f>
        <v>14.770718571428571</v>
      </c>
      <c r="J1300" s="2">
        <f t="shared" si="154"/>
        <v>15.250769465943838</v>
      </c>
      <c r="K1300" s="2">
        <f t="shared" si="156"/>
        <v>15.478064903391479</v>
      </c>
    </row>
    <row r="1301" spans="1:11" ht="13.5" x14ac:dyDescent="0.25">
      <c r="A1301" s="3">
        <v>43902</v>
      </c>
      <c r="B1301" s="2">
        <v>14.5509</v>
      </c>
      <c r="C1301" s="2">
        <f t="shared" si="157"/>
        <v>-0.29609999999999914</v>
      </c>
      <c r="D1301" s="2">
        <f t="shared" si="158"/>
        <v>14.834920000000002</v>
      </c>
      <c r="E1301" s="2">
        <f t="shared" si="160"/>
        <v>15.070240000000002</v>
      </c>
      <c r="F1301" s="2">
        <f t="shared" si="161"/>
        <v>15.289755</v>
      </c>
      <c r="G1301" s="2">
        <f t="shared" si="155"/>
        <v>15.426981999999999</v>
      </c>
      <c r="H1301" s="2">
        <f t="shared" si="159"/>
        <v>16.468098999999999</v>
      </c>
      <c r="I1301" s="2">
        <f t="array" ref="I1301">SUMPRODUCT(B1285:B1304, (ROW(B1285:B1304)-ROW(B1285)+1)) / (20*21/2)</f>
        <v>14.513846666666669</v>
      </c>
      <c r="J1301" s="2">
        <f t="shared" ref="J1301:J1364" si="162">$J$4*B1301+J1300*(1-$J$4)</f>
        <v>15.184115231092044</v>
      </c>
      <c r="K1301" s="2">
        <f t="shared" si="156"/>
        <v>15.441705495415343</v>
      </c>
    </row>
    <row r="1302" spans="1:11" ht="13.5" x14ac:dyDescent="0.25">
      <c r="A1302" s="3">
        <v>43903</v>
      </c>
      <c r="B1302" s="2">
        <v>13.677899999999999</v>
      </c>
      <c r="C1302" s="2">
        <f t="shared" si="157"/>
        <v>-0.87300000000000111</v>
      </c>
      <c r="D1302" s="2">
        <f t="shared" si="158"/>
        <v>14.554939999999998</v>
      </c>
      <c r="E1302" s="2">
        <f t="shared" si="160"/>
        <v>14.894129999999999</v>
      </c>
      <c r="F1302" s="2">
        <f t="shared" si="161"/>
        <v>15.190909999999999</v>
      </c>
      <c r="G1302" s="2">
        <f t="shared" si="155"/>
        <v>15.379415999999999</v>
      </c>
      <c r="H1302" s="2">
        <f t="shared" si="159"/>
        <v>16.454451499999998</v>
      </c>
      <c r="I1302" s="2">
        <f t="array" ref="I1302">SUMPRODUCT(B1286:B1305, (ROW(B1286:B1305)-ROW(B1286)+1)) / (20*21/2)</f>
        <v>14.270495238095238</v>
      </c>
      <c r="J1302" s="2">
        <f t="shared" si="162"/>
        <v>15.04066616146423</v>
      </c>
      <c r="K1302" s="2">
        <f t="shared" si="156"/>
        <v>15.372536652457878</v>
      </c>
    </row>
    <row r="1303" spans="1:11" ht="13.5" x14ac:dyDescent="0.25">
      <c r="A1303" s="3">
        <v>43906</v>
      </c>
      <c r="B1303" s="2">
        <v>12.9453</v>
      </c>
      <c r="C1303" s="2">
        <f t="shared" si="157"/>
        <v>-0.7325999999999997</v>
      </c>
      <c r="D1303" s="2">
        <f t="shared" si="158"/>
        <v>14.1435</v>
      </c>
      <c r="E1303" s="2">
        <f t="shared" si="160"/>
        <v>14.645759999999999</v>
      </c>
      <c r="F1303" s="2">
        <f t="shared" si="161"/>
        <v>15.060454999999999</v>
      </c>
      <c r="G1303" s="2">
        <f t="shared" si="155"/>
        <v>15.323219999999997</v>
      </c>
      <c r="H1303" s="2">
        <f t="shared" si="159"/>
        <v>16.4363885</v>
      </c>
      <c r="I1303" s="2">
        <f t="array" ref="I1303">SUMPRODUCT(B1287:B1306, (ROW(B1287:B1306)-ROW(B1287)+1)) / (20*21/2)</f>
        <v>14.071101904761905</v>
      </c>
      <c r="J1303" s="2">
        <f t="shared" si="162"/>
        <v>14.841107479420018</v>
      </c>
      <c r="K1303" s="2">
        <f t="shared" si="156"/>
        <v>15.277350901381098</v>
      </c>
    </row>
    <row r="1304" spans="1:11" ht="13.5" x14ac:dyDescent="0.25">
      <c r="A1304" s="3">
        <v>43907</v>
      </c>
      <c r="B1304" s="2">
        <v>12.363300000000001</v>
      </c>
      <c r="C1304" s="2">
        <f t="shared" si="157"/>
        <v>-0.58199999999999896</v>
      </c>
      <c r="D1304" s="2">
        <f t="shared" si="158"/>
        <v>13.676880000000001</v>
      </c>
      <c r="E1304" s="2">
        <f t="shared" si="160"/>
        <v>14.366789999999998</v>
      </c>
      <c r="F1304" s="2">
        <f t="shared" si="161"/>
        <v>14.898389999999997</v>
      </c>
      <c r="G1304" s="2">
        <f t="shared" si="155"/>
        <v>15.259397999999997</v>
      </c>
      <c r="H1304" s="2">
        <f t="shared" si="159"/>
        <v>16.415415499999998</v>
      </c>
      <c r="I1304" s="2">
        <f t="array" ref="I1304">SUMPRODUCT(B1288:B1307, (ROW(B1288:B1307)-ROW(B1288)+1)) / (20*21/2)</f>
        <v>13.904680952380954</v>
      </c>
      <c r="J1304" s="2">
        <f t="shared" si="162"/>
        <v>14.60512581471335</v>
      </c>
      <c r="K1304" s="2">
        <f t="shared" si="156"/>
        <v>15.163074395444585</v>
      </c>
    </row>
    <row r="1305" spans="1:11" ht="13.5" x14ac:dyDescent="0.25">
      <c r="A1305" s="3">
        <v>43908</v>
      </c>
      <c r="B1305" s="2">
        <v>12.3432</v>
      </c>
      <c r="C1305" s="2">
        <f t="shared" si="157"/>
        <v>-2.0100000000001117E-2</v>
      </c>
      <c r="D1305" s="2">
        <f t="shared" si="158"/>
        <v>13.176120000000001</v>
      </c>
      <c r="E1305" s="2">
        <f t="shared" si="160"/>
        <v>14.07577</v>
      </c>
      <c r="F1305" s="2">
        <f t="shared" si="161"/>
        <v>14.737829999999999</v>
      </c>
      <c r="G1305" s="2">
        <f t="shared" si="155"/>
        <v>15.19989</v>
      </c>
      <c r="H1305" s="2">
        <f t="shared" si="159"/>
        <v>16.393839999999997</v>
      </c>
      <c r="I1305" s="2">
        <f t="array" ref="I1305">SUMPRODUCT(B1289:B1308, (ROW(B1289:B1308)-ROW(B1289)+1)) / (20*21/2)</f>
        <v>13.769918571428574</v>
      </c>
      <c r="J1305" s="2">
        <f t="shared" si="162"/>
        <v>14.389704308550174</v>
      </c>
      <c r="K1305" s="2">
        <f t="shared" si="156"/>
        <v>15.052491085819309</v>
      </c>
    </row>
    <row r="1306" spans="1:11" ht="13.5" x14ac:dyDescent="0.25">
      <c r="A1306" s="3">
        <v>43909</v>
      </c>
      <c r="B1306" s="2">
        <v>12.6442</v>
      </c>
      <c r="C1306" s="2">
        <f t="shared" si="157"/>
        <v>0.30100000000000016</v>
      </c>
      <c r="D1306" s="2">
        <f t="shared" si="158"/>
        <v>12.794779999999999</v>
      </c>
      <c r="E1306" s="2">
        <f t="shared" si="160"/>
        <v>13.814850000000002</v>
      </c>
      <c r="F1306" s="2">
        <f t="shared" si="161"/>
        <v>14.592320000000004</v>
      </c>
      <c r="G1306" s="2">
        <f t="shared" si="155"/>
        <v>15.151720000000001</v>
      </c>
      <c r="H1306" s="2">
        <f t="shared" si="159"/>
        <v>16.3722645</v>
      </c>
      <c r="I1306" s="2">
        <f t="array" ref="I1306">SUMPRODUCT(B1290:B1309, (ROW(B1290:B1309)-ROW(B1290)+1)) / (20*21/2)</f>
        <v>13.66586857142857</v>
      </c>
      <c r="J1306" s="2">
        <f t="shared" si="162"/>
        <v>14.223465802973967</v>
      </c>
      <c r="K1306" s="2">
        <f t="shared" si="156"/>
        <v>14.958048298140122</v>
      </c>
    </row>
    <row r="1307" spans="1:11" ht="13.5" x14ac:dyDescent="0.25">
      <c r="A1307" s="3">
        <v>43913</v>
      </c>
      <c r="B1307" s="2">
        <v>12.844900000000001</v>
      </c>
      <c r="C1307" s="2">
        <f t="shared" si="157"/>
        <v>0.20070000000000121</v>
      </c>
      <c r="D1307" s="2">
        <f t="shared" si="158"/>
        <v>12.628179999999999</v>
      </c>
      <c r="E1307" s="2">
        <f t="shared" si="160"/>
        <v>13.591559999999998</v>
      </c>
      <c r="F1307" s="2">
        <f t="shared" si="161"/>
        <v>14.460605000000005</v>
      </c>
      <c r="G1307" s="2">
        <f t="shared" si="155"/>
        <v>15.107364000000002</v>
      </c>
      <c r="H1307" s="2">
        <f t="shared" si="159"/>
        <v>16.350814</v>
      </c>
      <c r="I1307" s="2">
        <f t="array" ref="I1307">SUMPRODUCT(B1291:B1310, (ROW(B1291:B1310)-ROW(B1291)+1)) / (20*21/2)</f>
        <v>13.581525238095239</v>
      </c>
      <c r="J1307" s="2">
        <f t="shared" si="162"/>
        <v>14.092173821738353</v>
      </c>
      <c r="K1307" s="2">
        <f t="shared" si="156"/>
        <v>14.875179737428745</v>
      </c>
    </row>
    <row r="1308" spans="1:11" ht="13.5" x14ac:dyDescent="0.25">
      <c r="A1308" s="3">
        <v>43914</v>
      </c>
      <c r="B1308" s="2">
        <v>13.0456</v>
      </c>
      <c r="C1308" s="2">
        <f t="shared" si="157"/>
        <v>0.20069999999999943</v>
      </c>
      <c r="D1308" s="2">
        <f t="shared" si="158"/>
        <v>12.648239999999999</v>
      </c>
      <c r="E1308" s="2">
        <f t="shared" si="160"/>
        <v>13.395869999999999</v>
      </c>
      <c r="F1308" s="2">
        <f t="shared" si="161"/>
        <v>14.338925</v>
      </c>
      <c r="G1308" s="2">
        <f t="shared" si="155"/>
        <v>15.064514000000001</v>
      </c>
      <c r="H1308" s="2">
        <f t="shared" si="159"/>
        <v>16.328260000000004</v>
      </c>
      <c r="I1308" s="2">
        <f t="array" ref="I1308">SUMPRODUCT(B1292:B1311, (ROW(B1292:B1311)-ROW(B1292)+1)) / (20*21/2)</f>
        <v>13.518444761904762</v>
      </c>
      <c r="J1308" s="2">
        <f t="shared" si="162"/>
        <v>13.992500124429938</v>
      </c>
      <c r="K1308" s="2">
        <f t="shared" si="156"/>
        <v>14.803431512431541</v>
      </c>
    </row>
    <row r="1309" spans="1:11" ht="13.5" x14ac:dyDescent="0.25">
      <c r="A1309" s="3">
        <v>43915</v>
      </c>
      <c r="B1309" s="2">
        <v>13.2464</v>
      </c>
      <c r="C1309" s="2">
        <f t="shared" si="157"/>
        <v>0.2007999999999992</v>
      </c>
      <c r="D1309" s="2">
        <f t="shared" si="158"/>
        <v>12.824860000000001</v>
      </c>
      <c r="E1309" s="2">
        <f t="shared" si="160"/>
        <v>13.250869999999997</v>
      </c>
      <c r="F1309" s="2">
        <f t="shared" si="161"/>
        <v>14.232305000000002</v>
      </c>
      <c r="G1309" s="2">
        <f t="shared" si="155"/>
        <v>15.016648000000002</v>
      </c>
      <c r="H1309" s="2">
        <f t="shared" si="159"/>
        <v>16.306735000000003</v>
      </c>
      <c r="I1309" s="2">
        <f t="array" ref="I1309">SUMPRODUCT(B1293:B1312, (ROW(B1293:B1312)-ROW(B1293)+1)) / (20*21/2)</f>
        <v>13.472354285714285</v>
      </c>
      <c r="J1309" s="2">
        <f t="shared" si="162"/>
        <v>13.921442969722325</v>
      </c>
      <c r="K1309" s="2">
        <f t="shared" si="156"/>
        <v>14.7423714531205</v>
      </c>
    </row>
    <row r="1310" spans="1:11" ht="13.5" x14ac:dyDescent="0.25">
      <c r="A1310" s="3">
        <v>43916</v>
      </c>
      <c r="B1310" s="2">
        <v>13.3467</v>
      </c>
      <c r="C1310" s="2">
        <f t="shared" si="157"/>
        <v>0.10030000000000072</v>
      </c>
      <c r="D1310" s="2">
        <f t="shared" si="158"/>
        <v>13.025560000000002</v>
      </c>
      <c r="E1310" s="2">
        <f t="shared" si="160"/>
        <v>13.10084</v>
      </c>
      <c r="F1310" s="2">
        <f t="shared" si="161"/>
        <v>14.129445</v>
      </c>
      <c r="G1310" s="2">
        <f t="shared" si="155"/>
        <v>14.970486000000003</v>
      </c>
      <c r="H1310" s="2">
        <f t="shared" si="159"/>
        <v>16.286915500000006</v>
      </c>
      <c r="I1310" s="2">
        <f t="array" ref="I1310">SUMPRODUCT(B1294:B1313, (ROW(B1294:B1313)-ROW(B1294)+1)) / (20*21/2)</f>
        <v>13.465852380952379</v>
      </c>
      <c r="J1310" s="2">
        <f t="shared" si="162"/>
        <v>13.866705544034483</v>
      </c>
      <c r="K1310" s="2">
        <f t="shared" si="156"/>
        <v>14.687639239272638</v>
      </c>
    </row>
    <row r="1311" spans="1:11" ht="13.5" x14ac:dyDescent="0.25">
      <c r="A1311" s="3">
        <v>43917</v>
      </c>
      <c r="B1311" s="2">
        <v>13.4671</v>
      </c>
      <c r="C1311" s="2">
        <f t="shared" si="157"/>
        <v>0.12040000000000006</v>
      </c>
      <c r="D1311" s="2">
        <f t="shared" si="158"/>
        <v>13.19014</v>
      </c>
      <c r="E1311" s="2">
        <f t="shared" si="160"/>
        <v>12.992459999999998</v>
      </c>
      <c r="F1311" s="2">
        <f t="shared" si="161"/>
        <v>14.031350000000003</v>
      </c>
      <c r="G1311" s="2">
        <f t="shared" si="155"/>
        <v>14.92864</v>
      </c>
      <c r="H1311" s="2">
        <f t="shared" si="159"/>
        <v>16.265013500000002</v>
      </c>
      <c r="I1311" s="2">
        <f t="array" ref="I1311">SUMPRODUCT(B1295:B1314, (ROW(B1295:B1314)-ROW(B1295)+1)) / (20*21/2)</f>
        <v>13.464876666666665</v>
      </c>
      <c r="J1311" s="2">
        <f t="shared" si="162"/>
        <v>13.828647873174056</v>
      </c>
      <c r="K1311" s="2">
        <f t="shared" si="156"/>
        <v>14.639774955379595</v>
      </c>
    </row>
    <row r="1312" spans="1:11" ht="13.5" x14ac:dyDescent="0.25">
      <c r="A1312" s="3">
        <v>43920</v>
      </c>
      <c r="B1312" s="2">
        <v>13.5474</v>
      </c>
      <c r="C1312" s="2">
        <f t="shared" si="157"/>
        <v>8.0299999999999372E-2</v>
      </c>
      <c r="D1312" s="2">
        <f t="shared" si="158"/>
        <v>13.330639999999999</v>
      </c>
      <c r="E1312" s="2">
        <f t="shared" si="160"/>
        <v>12.979409999999998</v>
      </c>
      <c r="F1312" s="2">
        <f t="shared" si="161"/>
        <v>13.936769999999999</v>
      </c>
      <c r="G1312" s="2">
        <f t="shared" si="155"/>
        <v>14.889002000000003</v>
      </c>
      <c r="H1312" s="2">
        <f t="shared" si="159"/>
        <v>16.243814500000003</v>
      </c>
      <c r="I1312" s="2">
        <f t="array" ref="I1312">SUMPRODUCT(B1296:B1315, (ROW(B1296:B1315)-ROW(B1296)+1)) / (20*21/2)</f>
        <v>13.430922380952381</v>
      </c>
      <c r="J1312" s="2">
        <f t="shared" si="162"/>
        <v>13.801862361443193</v>
      </c>
      <c r="K1312" s="2">
        <f t="shared" si="156"/>
        <v>14.596936721835299</v>
      </c>
    </row>
    <row r="1313" spans="1:11" ht="13.5" x14ac:dyDescent="0.25">
      <c r="A1313" s="3">
        <v>43921</v>
      </c>
      <c r="B1313" s="2">
        <v>13.868499999999999</v>
      </c>
      <c r="C1313" s="2">
        <f t="shared" si="157"/>
        <v>0.3210999999999995</v>
      </c>
      <c r="D1313" s="2">
        <f t="shared" si="158"/>
        <v>13.49522</v>
      </c>
      <c r="E1313" s="2">
        <f t="shared" si="160"/>
        <v>13.071729999999999</v>
      </c>
      <c r="F1313" s="2">
        <f t="shared" si="161"/>
        <v>13.858744999999999</v>
      </c>
      <c r="G1313" s="2">
        <f t="shared" si="155"/>
        <v>14.853276000000003</v>
      </c>
      <c r="H1313" s="2">
        <f t="shared" si="159"/>
        <v>16.223593500000003</v>
      </c>
      <c r="I1313" s="2">
        <f t="array" ref="I1313">SUMPRODUCT(B1297:B1316, (ROW(B1297:B1316)-ROW(B1297)+1)) / (20*21/2)</f>
        <v>13.40609380952381</v>
      </c>
      <c r="J1313" s="2">
        <f t="shared" si="162"/>
        <v>13.808208803210508</v>
      </c>
      <c r="K1313" s="2">
        <f t="shared" si="156"/>
        <v>14.568370575880973</v>
      </c>
    </row>
    <row r="1314" spans="1:11" ht="13.5" x14ac:dyDescent="0.25">
      <c r="A1314" s="3">
        <v>43922</v>
      </c>
      <c r="B1314" s="2">
        <v>13.8485</v>
      </c>
      <c r="C1314" s="2">
        <f t="shared" si="157"/>
        <v>-1.9999999999999574E-2</v>
      </c>
      <c r="D1314" s="2">
        <f t="shared" si="158"/>
        <v>13.615639999999999</v>
      </c>
      <c r="E1314" s="2">
        <f t="shared" si="160"/>
        <v>13.220249999999998</v>
      </c>
      <c r="F1314" s="2">
        <f t="shared" si="161"/>
        <v>13.793519999999997</v>
      </c>
      <c r="G1314" s="2">
        <f t="shared" si="155"/>
        <v>14.819158000000002</v>
      </c>
      <c r="H1314" s="2">
        <f t="shared" si="159"/>
        <v>16.202921500000006</v>
      </c>
      <c r="I1314" s="2">
        <f t="array" ref="I1314">SUMPRODUCT(B1298:B1317, (ROW(B1298:B1317)-ROW(B1298)+1)) / (20*21/2)</f>
        <v>13.409490952380953</v>
      </c>
      <c r="J1314" s="2">
        <f t="shared" si="162"/>
        <v>13.812046060047603</v>
      </c>
      <c r="K1314" s="2">
        <f t="shared" si="156"/>
        <v>14.540140357218975</v>
      </c>
    </row>
    <row r="1315" spans="1:11" ht="13.5" x14ac:dyDescent="0.25">
      <c r="A1315" s="3">
        <v>43923</v>
      </c>
      <c r="B1315" s="2">
        <v>13.436999999999999</v>
      </c>
      <c r="C1315" s="2">
        <f t="shared" si="157"/>
        <v>-0.4115000000000002</v>
      </c>
      <c r="D1315" s="2">
        <f t="shared" si="158"/>
        <v>13.633699999999999</v>
      </c>
      <c r="E1315" s="2">
        <f t="shared" si="160"/>
        <v>13.32963</v>
      </c>
      <c r="F1315" s="2">
        <f t="shared" si="161"/>
        <v>13.702700000000002</v>
      </c>
      <c r="G1315" s="2">
        <f t="shared" si="155"/>
        <v>14.776307999999998</v>
      </c>
      <c r="H1315" s="2">
        <f t="shared" si="159"/>
        <v>16.180417500000004</v>
      </c>
      <c r="I1315" s="2">
        <f t="array" ref="I1315">SUMPRODUCT(B1299:B1318, (ROW(B1299:B1318)-ROW(B1299)+1)) / (20*21/2)</f>
        <v>13.39149761904762</v>
      </c>
      <c r="J1315" s="2">
        <f t="shared" si="162"/>
        <v>13.776327387662118</v>
      </c>
      <c r="K1315" s="2">
        <f t="shared" si="156"/>
        <v>14.496879951053526</v>
      </c>
    </row>
    <row r="1316" spans="1:11" ht="13.5" x14ac:dyDescent="0.25">
      <c r="A1316" s="3">
        <v>43924</v>
      </c>
      <c r="B1316" s="2">
        <v>13.442</v>
      </c>
      <c r="C1316" s="2">
        <f t="shared" si="157"/>
        <v>5.0000000000007816E-3</v>
      </c>
      <c r="D1316" s="2">
        <f t="shared" si="158"/>
        <v>13.628679999999999</v>
      </c>
      <c r="E1316" s="2">
        <f t="shared" si="160"/>
        <v>13.409409999999999</v>
      </c>
      <c r="F1316" s="2">
        <f t="shared" si="161"/>
        <v>13.612130000000002</v>
      </c>
      <c r="G1316" s="2">
        <f t="shared" si="155"/>
        <v>14.735062000000001</v>
      </c>
      <c r="H1316" s="2">
        <f t="shared" si="159"/>
        <v>16.158064000000007</v>
      </c>
      <c r="I1316" s="2">
        <f t="array" ref="I1316">SUMPRODUCT(B1300:B1319, (ROW(B1300:B1319)-ROW(B1300)+1)) / (20*21/2)</f>
        <v>13.38088904761905</v>
      </c>
      <c r="J1316" s="2">
        <f t="shared" si="162"/>
        <v>13.74448668407525</v>
      </c>
      <c r="K1316" s="2">
        <f t="shared" si="156"/>
        <v>14.455512109835741</v>
      </c>
    </row>
    <row r="1317" spans="1:11" ht="13.5" x14ac:dyDescent="0.25">
      <c r="A1317" s="3">
        <v>43927</v>
      </c>
      <c r="B1317" s="2">
        <v>13.6478</v>
      </c>
      <c r="C1317" s="2">
        <f t="shared" si="157"/>
        <v>0.20579999999999998</v>
      </c>
      <c r="D1317" s="2">
        <f t="shared" si="158"/>
        <v>13.648759999999999</v>
      </c>
      <c r="E1317" s="2">
        <f t="shared" si="160"/>
        <v>13.489699999999999</v>
      </c>
      <c r="F1317" s="2">
        <f t="shared" si="161"/>
        <v>13.540630000000002</v>
      </c>
      <c r="G1317" s="2">
        <f t="shared" si="155"/>
        <v>14.695123999999998</v>
      </c>
      <c r="H1317" s="2">
        <f t="shared" si="159"/>
        <v>16.136739500000008</v>
      </c>
      <c r="I1317" s="2">
        <f t="array" ref="I1317">SUMPRODUCT(B1301:B1320, (ROW(B1301:B1320)-ROW(B1301)+1)) / (20*21/2)</f>
        <v>13.37670761904762</v>
      </c>
      <c r="J1317" s="2">
        <f t="shared" si="162"/>
        <v>13.735278428449035</v>
      </c>
      <c r="K1317" s="2">
        <f t="shared" si="156"/>
        <v>14.423837125136302</v>
      </c>
    </row>
    <row r="1318" spans="1:11" ht="13.5" x14ac:dyDescent="0.25">
      <c r="A1318" s="3">
        <v>43928</v>
      </c>
      <c r="B1318" s="2">
        <v>13.351699999999999</v>
      </c>
      <c r="C1318" s="2">
        <f t="shared" si="157"/>
        <v>-0.29610000000000092</v>
      </c>
      <c r="D1318" s="2">
        <f t="shared" si="158"/>
        <v>13.545399999999997</v>
      </c>
      <c r="E1318" s="2">
        <f t="shared" si="160"/>
        <v>13.52031</v>
      </c>
      <c r="F1318" s="2">
        <f t="shared" si="161"/>
        <v>13.458090000000002</v>
      </c>
      <c r="G1318" s="2">
        <f t="shared" si="155"/>
        <v>14.651069999999999</v>
      </c>
      <c r="H1318" s="2">
        <f t="shared" si="159"/>
        <v>16.113683500000008</v>
      </c>
      <c r="I1318" s="2">
        <f t="array" ref="I1318">SUMPRODUCT(B1302:B1321, (ROW(B1302:B1321)-ROW(B1302)+1)) / (20*21/2)</f>
        <v>13.398784761904762</v>
      </c>
      <c r="J1318" s="2">
        <f t="shared" si="162"/>
        <v>13.698747149549126</v>
      </c>
      <c r="K1318" s="2">
        <f t="shared" si="156"/>
        <v>14.381792531993703</v>
      </c>
    </row>
    <row r="1319" spans="1:11" ht="13.5" x14ac:dyDescent="0.25">
      <c r="A1319" s="3">
        <v>43929</v>
      </c>
      <c r="B1319" s="2">
        <v>13.3467</v>
      </c>
      <c r="C1319" s="2">
        <f t="shared" si="157"/>
        <v>-4.9999999999990052E-3</v>
      </c>
      <c r="D1319" s="2">
        <f t="shared" si="158"/>
        <v>13.445040000000001</v>
      </c>
      <c r="E1319" s="2">
        <f t="shared" si="160"/>
        <v>13.530340000000001</v>
      </c>
      <c r="F1319" s="2">
        <f t="shared" si="161"/>
        <v>13.390604999999999</v>
      </c>
      <c r="G1319" s="2">
        <f t="shared" si="155"/>
        <v>14.608922000000002</v>
      </c>
      <c r="H1319" s="2">
        <f t="shared" si="159"/>
        <v>16.091104500000007</v>
      </c>
      <c r="I1319" s="2">
        <f t="array" ref="I1319">SUMPRODUCT(B1303:B1322, (ROW(B1303:B1322)-ROW(B1303)+1)) / (20*21/2)</f>
        <v>13.439021428571431</v>
      </c>
      <c r="J1319" s="2">
        <f t="shared" si="162"/>
        <v>13.665218849592065</v>
      </c>
      <c r="K1319" s="2">
        <f t="shared" si="156"/>
        <v>14.341200667993951</v>
      </c>
    </row>
    <row r="1320" spans="1:11" ht="13.5" x14ac:dyDescent="0.25">
      <c r="A1320" s="3">
        <v>43934</v>
      </c>
      <c r="B1320" s="2">
        <v>13.3467</v>
      </c>
      <c r="C1320" s="2">
        <f t="shared" si="157"/>
        <v>0</v>
      </c>
      <c r="D1320" s="2">
        <f t="shared" si="158"/>
        <v>13.42698</v>
      </c>
      <c r="E1320" s="2">
        <f t="shared" si="160"/>
        <v>13.530340000000001</v>
      </c>
      <c r="F1320" s="2">
        <f t="shared" si="161"/>
        <v>13.31559</v>
      </c>
      <c r="G1320" s="2">
        <f t="shared" si="155"/>
        <v>14.566774000000004</v>
      </c>
      <c r="H1320" s="2">
        <f t="shared" si="159"/>
        <v>16.068274500000008</v>
      </c>
      <c r="I1320" s="2">
        <f t="array" ref="I1320">SUMPRODUCT(B1304:B1323, (ROW(B1304:B1323)-ROW(B1304)+1)) / (20*21/2)</f>
        <v>13.479210476190474</v>
      </c>
      <c r="J1320" s="2">
        <f t="shared" si="162"/>
        <v>13.634883721059488</v>
      </c>
      <c r="K1320" s="2">
        <f t="shared" si="156"/>
        <v>14.302200641798111</v>
      </c>
    </row>
    <row r="1321" spans="1:11" ht="13.5" x14ac:dyDescent="0.25">
      <c r="A1321" s="3">
        <v>43935</v>
      </c>
      <c r="B1321" s="2">
        <v>13.5474</v>
      </c>
      <c r="C1321" s="2">
        <f t="shared" si="157"/>
        <v>0.20069999999999943</v>
      </c>
      <c r="D1321" s="2">
        <f t="shared" si="158"/>
        <v>13.448059999999998</v>
      </c>
      <c r="E1321" s="2">
        <f t="shared" si="160"/>
        <v>13.53837</v>
      </c>
      <c r="F1321" s="2">
        <f t="shared" si="161"/>
        <v>13.265414999999999</v>
      </c>
      <c r="G1321" s="2">
        <f t="shared" si="155"/>
        <v>14.528640000000005</v>
      </c>
      <c r="H1321" s="2">
        <f t="shared" si="159"/>
        <v>16.046448000000005</v>
      </c>
      <c r="I1321" s="2">
        <f t="array" ref="I1321">SUMPRODUCT(B1305:B1324, (ROW(B1305:B1324)-ROW(B1305)+1)) / (20*21/2)</f>
        <v>13.520168095238096</v>
      </c>
      <c r="J1321" s="2">
        <f t="shared" si="162"/>
        <v>13.626551938101441</v>
      </c>
      <c r="K1321" s="2">
        <f t="shared" si="156"/>
        <v>14.272600616629559</v>
      </c>
    </row>
    <row r="1322" spans="1:11" ht="13.5" x14ac:dyDescent="0.25">
      <c r="A1322" s="3">
        <v>43936</v>
      </c>
      <c r="B1322" s="2">
        <v>13.687900000000001</v>
      </c>
      <c r="C1322" s="2">
        <f t="shared" si="157"/>
        <v>0.14050000000000118</v>
      </c>
      <c r="D1322" s="2">
        <f t="shared" si="158"/>
        <v>13.45608</v>
      </c>
      <c r="E1322" s="2">
        <f t="shared" si="160"/>
        <v>13.552419999999998</v>
      </c>
      <c r="F1322" s="2">
        <f t="shared" si="161"/>
        <v>13.265915000000001</v>
      </c>
      <c r="G1322" s="2">
        <f t="shared" si="155"/>
        <v>14.493316000000004</v>
      </c>
      <c r="H1322" s="2">
        <f t="shared" si="159"/>
        <v>16.025575000000003</v>
      </c>
      <c r="I1322" s="2">
        <f t="array" ref="I1322">SUMPRODUCT(B1306:B1325, (ROW(B1306:B1325)-ROW(B1306)+1)) / (20*21/2)</f>
        <v>13.551250476190477</v>
      </c>
      <c r="J1322" s="2">
        <f t="shared" si="162"/>
        <v>13.632394610663209</v>
      </c>
      <c r="K1322" s="2">
        <f t="shared" si="156"/>
        <v>14.249671180683301</v>
      </c>
    </row>
    <row r="1323" spans="1:11" ht="13.5" x14ac:dyDescent="0.25">
      <c r="A1323" s="3">
        <v>43937</v>
      </c>
      <c r="B1323" s="2">
        <v>13.687900000000001</v>
      </c>
      <c r="C1323" s="2">
        <f t="shared" si="157"/>
        <v>0</v>
      </c>
      <c r="D1323" s="2">
        <f t="shared" si="158"/>
        <v>13.523320000000002</v>
      </c>
      <c r="E1323" s="2">
        <f t="shared" si="160"/>
        <v>13.534359999999998</v>
      </c>
      <c r="F1323" s="2">
        <f t="shared" si="161"/>
        <v>13.303045000000001</v>
      </c>
      <c r="G1323" s="2">
        <f t="shared" si="155"/>
        <v>14.453978000000005</v>
      </c>
      <c r="H1323" s="2">
        <f t="shared" si="159"/>
        <v>16.005705500000005</v>
      </c>
      <c r="I1323" s="2">
        <f t="array" ref="I1323">SUMPRODUCT(B1307:B1326, (ROW(B1307:B1326)-ROW(B1307)+1)) / (20*21/2)</f>
        <v>13.576358095238097</v>
      </c>
      <c r="J1323" s="2">
        <f t="shared" si="162"/>
        <v>13.637680838219094</v>
      </c>
      <c r="K1323" s="2">
        <f t="shared" si="156"/>
        <v>14.227640938303562</v>
      </c>
    </row>
    <row r="1324" spans="1:11" ht="13.5" x14ac:dyDescent="0.25">
      <c r="A1324" s="3">
        <v>43938</v>
      </c>
      <c r="B1324" s="2">
        <v>13.7331</v>
      </c>
      <c r="C1324" s="2">
        <f t="shared" si="157"/>
        <v>4.5199999999999463E-2</v>
      </c>
      <c r="D1324" s="2">
        <f t="shared" si="158"/>
        <v>13.6006</v>
      </c>
      <c r="E1324" s="2">
        <f t="shared" si="160"/>
        <v>13.522819999999999</v>
      </c>
      <c r="F1324" s="2">
        <f t="shared" si="161"/>
        <v>13.371535</v>
      </c>
      <c r="G1324" s="2">
        <f t="shared" si="155"/>
        <v>14.417552000000006</v>
      </c>
      <c r="H1324" s="2">
        <f t="shared" si="159"/>
        <v>15.985334500000004</v>
      </c>
      <c r="I1324" s="2">
        <f t="array" ref="I1324">SUMPRODUCT(B1308:B1327, (ROW(B1308:B1327)-ROW(B1308)+1)) / (20*21/2)</f>
        <v>13.605509999999999</v>
      </c>
      <c r="J1324" s="2">
        <f t="shared" si="162"/>
        <v>13.646768377436324</v>
      </c>
      <c r="K1324" s="2">
        <f t="shared" si="156"/>
        <v>14.208247176017149</v>
      </c>
    </row>
    <row r="1325" spans="1:11" ht="13.5" x14ac:dyDescent="0.25">
      <c r="A1325" s="3">
        <v>43941</v>
      </c>
      <c r="B1325" s="2">
        <v>13.697900000000001</v>
      </c>
      <c r="C1325" s="2">
        <f t="shared" si="157"/>
        <v>-3.5199999999999676E-2</v>
      </c>
      <c r="D1325" s="2">
        <f t="shared" si="158"/>
        <v>13.670840000000002</v>
      </c>
      <c r="E1325" s="2">
        <f t="shared" si="160"/>
        <v>13.548910000000001</v>
      </c>
      <c r="F1325" s="2">
        <f t="shared" si="161"/>
        <v>13.439270000000002</v>
      </c>
      <c r="G1325" s="2">
        <f t="shared" si="155"/>
        <v>14.381926000000004</v>
      </c>
      <c r="H1325" s="2">
        <f t="shared" si="159"/>
        <v>15.964762500000004</v>
      </c>
      <c r="I1325" s="2">
        <f t="array" ref="I1325">SUMPRODUCT(B1309:B1328, (ROW(B1309:B1328)-ROW(B1309)+1)) / (20*21/2)</f>
        <v>13.632512380952381</v>
      </c>
      <c r="J1325" s="2">
        <f t="shared" si="162"/>
        <v>13.65163805577572</v>
      </c>
      <c r="K1325" s="2">
        <f t="shared" si="156"/>
        <v>14.18823356127138</v>
      </c>
    </row>
    <row r="1326" spans="1:11" ht="13.5" x14ac:dyDescent="0.25">
      <c r="A1326" s="3">
        <v>43942</v>
      </c>
      <c r="B1326" s="2">
        <v>13.7029</v>
      </c>
      <c r="C1326" s="2">
        <f t="shared" si="157"/>
        <v>4.9999999999990052E-3</v>
      </c>
      <c r="D1326" s="2">
        <f t="shared" si="158"/>
        <v>13.701940000000002</v>
      </c>
      <c r="E1326" s="2">
        <f t="shared" si="160"/>
        <v>13.574999999999999</v>
      </c>
      <c r="F1326" s="2">
        <f t="shared" si="161"/>
        <v>13.492205000000002</v>
      </c>
      <c r="G1326" s="2">
        <f t="shared" si="155"/>
        <v>14.346902000000005</v>
      </c>
      <c r="H1326" s="2">
        <f t="shared" si="159"/>
        <v>15.944968000000003</v>
      </c>
      <c r="I1326" s="2">
        <f t="array" ref="I1326">SUMPRODUCT(B1310:B1329, (ROW(B1310:B1329)-ROW(B1310)+1)) / (20*21/2)</f>
        <v>13.677315714285715</v>
      </c>
      <c r="J1326" s="2">
        <f t="shared" si="162"/>
        <v>13.656520145701842</v>
      </c>
      <c r="K1326" s="2">
        <f t="shared" si="156"/>
        <v>14.169200872594072</v>
      </c>
    </row>
    <row r="1327" spans="1:11" ht="13.5" x14ac:dyDescent="0.25">
      <c r="A1327" s="3">
        <v>43943</v>
      </c>
      <c r="B1327" s="2">
        <v>13.798299999999999</v>
      </c>
      <c r="C1327" s="2">
        <f t="shared" si="157"/>
        <v>9.5399999999999707E-2</v>
      </c>
      <c r="D1327" s="2">
        <f t="shared" si="158"/>
        <v>13.724019999999999</v>
      </c>
      <c r="E1327" s="2">
        <f t="shared" si="160"/>
        <v>13.590050000000002</v>
      </c>
      <c r="F1327" s="2">
        <f t="shared" si="161"/>
        <v>13.539875</v>
      </c>
      <c r="G1327" s="2">
        <f t="shared" si="155"/>
        <v>14.311880000000004</v>
      </c>
      <c r="H1327" s="2">
        <f t="shared" si="159"/>
        <v>15.926152500000001</v>
      </c>
      <c r="I1327" s="2">
        <f t="array" ref="I1327">SUMPRODUCT(B1311:B1330, (ROW(B1311:B1330)-ROW(B1311)+1)) / (20*21/2)</f>
        <v>13.746010476190476</v>
      </c>
      <c r="J1327" s="2">
        <f t="shared" si="162"/>
        <v>13.670022988968334</v>
      </c>
      <c r="K1327" s="2">
        <f t="shared" si="156"/>
        <v>14.15465574033548</v>
      </c>
    </row>
    <row r="1328" spans="1:11" ht="13.5" x14ac:dyDescent="0.25">
      <c r="A1328" s="3">
        <v>43944</v>
      </c>
      <c r="B1328" s="2">
        <v>13.823399999999999</v>
      </c>
      <c r="C1328" s="2">
        <f t="shared" si="157"/>
        <v>2.5100000000000122E-2</v>
      </c>
      <c r="D1328" s="2">
        <f t="shared" si="158"/>
        <v>13.751119999999997</v>
      </c>
      <c r="E1328" s="2">
        <f t="shared" si="160"/>
        <v>13.637220000000003</v>
      </c>
      <c r="F1328" s="2">
        <f t="shared" si="161"/>
        <v>13.578765000000001</v>
      </c>
      <c r="G1328" s="2">
        <f t="shared" si="155"/>
        <v>14.277360000000003</v>
      </c>
      <c r="H1328" s="2">
        <f t="shared" si="159"/>
        <v>15.909017500000003</v>
      </c>
      <c r="I1328" s="2">
        <f t="array" ref="I1328">SUMPRODUCT(B1312:B1331, (ROW(B1312:B1331)-ROW(B1312)+1)) / (20*21/2)</f>
        <v>13.847240952380952</v>
      </c>
      <c r="J1328" s="2">
        <f t="shared" si="162"/>
        <v>13.684630323352302</v>
      </c>
      <c r="K1328" s="2">
        <f t="shared" si="156"/>
        <v>14.141665319145854</v>
      </c>
    </row>
    <row r="1329" spans="1:11" ht="13.5" x14ac:dyDescent="0.25">
      <c r="A1329" s="3">
        <v>43945</v>
      </c>
      <c r="B1329" s="2">
        <v>14.049200000000001</v>
      </c>
      <c r="C1329" s="2">
        <f t="shared" si="157"/>
        <v>0.22580000000000133</v>
      </c>
      <c r="D1329" s="2">
        <f t="shared" si="158"/>
        <v>13.814340000000001</v>
      </c>
      <c r="E1329" s="2">
        <f t="shared" si="160"/>
        <v>13.707470000000001</v>
      </c>
      <c r="F1329" s="2">
        <f t="shared" si="161"/>
        <v>13.618905000000003</v>
      </c>
      <c r="G1329" s="2">
        <f t="shared" si="155"/>
        <v>14.247456000000005</v>
      </c>
      <c r="H1329" s="2">
        <f t="shared" si="159"/>
        <v>15.891958000000004</v>
      </c>
      <c r="I1329" s="2">
        <f t="array" ref="I1329">SUMPRODUCT(B1313:B1332, (ROW(B1313:B1332)-ROW(B1313)+1)) / (20*21/2)</f>
        <v>13.925250476190476</v>
      </c>
      <c r="J1329" s="2">
        <f t="shared" si="162"/>
        <v>13.719351244937796</v>
      </c>
      <c r="K1329" s="2">
        <f t="shared" si="156"/>
        <v>14.138039228198959</v>
      </c>
    </row>
    <row r="1330" spans="1:11" ht="13.5" x14ac:dyDescent="0.25">
      <c r="A1330" s="3">
        <v>43948</v>
      </c>
      <c r="B1330" s="2">
        <v>14.340199999999999</v>
      </c>
      <c r="C1330" s="2">
        <f t="shared" si="157"/>
        <v>0.29099999999999859</v>
      </c>
      <c r="D1330" s="2">
        <f t="shared" si="158"/>
        <v>13.9428</v>
      </c>
      <c r="E1330" s="2">
        <f t="shared" si="160"/>
        <v>13.806819999999998</v>
      </c>
      <c r="F1330" s="2">
        <f t="shared" si="161"/>
        <v>13.668580000000002</v>
      </c>
      <c r="G1330" s="2">
        <f t="shared" ref="G1330:G1393" si="163">AVERAGE(B1281:B1330)</f>
        <v>14.223372000000005</v>
      </c>
      <c r="H1330" s="2">
        <f t="shared" si="159"/>
        <v>15.876604500000006</v>
      </c>
      <c r="I1330" s="2">
        <f t="array" ref="I1330">SUMPRODUCT(B1314:B1333, (ROW(B1314:B1333)-ROW(B1314)+1)) / (20*21/2)</f>
        <v>14.008043333333331</v>
      </c>
      <c r="J1330" s="2">
        <f t="shared" si="162"/>
        <v>13.778479697800863</v>
      </c>
      <c r="K1330" s="2">
        <f t="shared" si="156"/>
        <v>14.145967101602922</v>
      </c>
    </row>
    <row r="1331" spans="1:11" ht="13.5" x14ac:dyDescent="0.25">
      <c r="A1331" s="3">
        <v>43949</v>
      </c>
      <c r="B1331" s="2">
        <v>14.7315</v>
      </c>
      <c r="C1331" s="2">
        <f t="shared" si="157"/>
        <v>0.39130000000000109</v>
      </c>
      <c r="D1331" s="2">
        <f t="shared" si="158"/>
        <v>14.14852</v>
      </c>
      <c r="E1331" s="2">
        <f t="shared" si="160"/>
        <v>13.925230000000003</v>
      </c>
      <c r="F1331" s="2">
        <f t="shared" si="161"/>
        <v>13.731800000000002</v>
      </c>
      <c r="G1331" s="2">
        <f t="shared" si="163"/>
        <v>14.207114000000006</v>
      </c>
      <c r="H1331" s="2">
        <f t="shared" si="159"/>
        <v>15.863458500000004</v>
      </c>
      <c r="I1331" s="2">
        <f t="array" ref="I1331">SUMPRODUCT(B1315:B1334, (ROW(B1315:B1334)-ROW(B1315)+1)) / (20*21/2)</f>
        <v>14.091879999999998</v>
      </c>
      <c r="J1331" s="2">
        <f t="shared" si="162"/>
        <v>13.869243536105543</v>
      </c>
      <c r="K1331" s="2">
        <f t="shared" ref="K1331:K1394" si="164">$K$4*B1331+(1-$K$4)*K1330</f>
        <v>14.168929176049867</v>
      </c>
    </row>
    <row r="1332" spans="1:11" ht="13.5" x14ac:dyDescent="0.25">
      <c r="A1332" s="3">
        <v>43950</v>
      </c>
      <c r="B1332" s="2">
        <v>14.5509</v>
      </c>
      <c r="C1332" s="2">
        <f t="shared" si="157"/>
        <v>-0.18060000000000009</v>
      </c>
      <c r="D1332" s="2">
        <f t="shared" si="158"/>
        <v>14.29904</v>
      </c>
      <c r="E1332" s="2">
        <f t="shared" si="160"/>
        <v>14.011529999999999</v>
      </c>
      <c r="F1332" s="2">
        <f t="shared" si="161"/>
        <v>13.781975000000003</v>
      </c>
      <c r="G1332" s="2">
        <f t="shared" si="163"/>
        <v>14.185036000000004</v>
      </c>
      <c r="H1332" s="2">
        <f t="shared" si="159"/>
        <v>15.849685000000001</v>
      </c>
      <c r="I1332" s="2">
        <f t="array" ref="I1332">SUMPRODUCT(B1316:B1335, (ROW(B1316:B1335)-ROW(B1316)+1)) / (20*21/2)</f>
        <v>14.171655238095237</v>
      </c>
      <c r="J1332" s="2">
        <f t="shared" si="162"/>
        <v>13.934163199333586</v>
      </c>
      <c r="K1332" s="2">
        <f t="shared" si="164"/>
        <v>14.183908424047912</v>
      </c>
    </row>
    <row r="1333" spans="1:11" ht="13.5" x14ac:dyDescent="0.25">
      <c r="A1333" s="3">
        <v>43951</v>
      </c>
      <c r="B1333" s="2">
        <v>14.651300000000001</v>
      </c>
      <c r="C1333" s="2">
        <f t="shared" si="157"/>
        <v>0.10040000000000049</v>
      </c>
      <c r="D1333" s="2">
        <f t="shared" si="158"/>
        <v>14.464620000000002</v>
      </c>
      <c r="E1333" s="2">
        <f t="shared" si="160"/>
        <v>14.107869999999997</v>
      </c>
      <c r="F1333" s="2">
        <f t="shared" si="161"/>
        <v>13.821115000000001</v>
      </c>
      <c r="G1333" s="2">
        <f t="shared" si="163"/>
        <v>14.166974000000003</v>
      </c>
      <c r="H1333" s="2">
        <f t="shared" si="159"/>
        <v>15.836138000000005</v>
      </c>
      <c r="I1333" s="2">
        <f t="array" ref="I1333">SUMPRODUCT(B1317:B1336, (ROW(B1317:B1336)-ROW(B1317)+1)) / (20*21/2)</f>
        <v>14.245409523809524</v>
      </c>
      <c r="J1333" s="2">
        <f t="shared" si="162"/>
        <v>14.002461942254197</v>
      </c>
      <c r="K1333" s="2">
        <f t="shared" si="164"/>
        <v>14.202237505457799</v>
      </c>
    </row>
    <row r="1334" spans="1:11" ht="13.5" x14ac:dyDescent="0.25">
      <c r="A1334" s="3">
        <v>43955</v>
      </c>
      <c r="B1334" s="2">
        <v>14.7014</v>
      </c>
      <c r="C1334" s="2">
        <f t="shared" si="157"/>
        <v>5.0099999999998701E-2</v>
      </c>
      <c r="D1334" s="2">
        <f t="shared" si="158"/>
        <v>14.59506</v>
      </c>
      <c r="E1334" s="2">
        <f t="shared" si="160"/>
        <v>14.204699999999999</v>
      </c>
      <c r="F1334" s="2">
        <f t="shared" si="161"/>
        <v>13.863760000000003</v>
      </c>
      <c r="G1334" s="2">
        <f t="shared" si="163"/>
        <v>14.148910000000001</v>
      </c>
      <c r="H1334" s="2">
        <f t="shared" si="159"/>
        <v>15.823368000000006</v>
      </c>
      <c r="I1334" s="2">
        <f t="array" ref="I1334">SUMPRODUCT(B1318:B1337, (ROW(B1318:B1337)-ROW(B1318)+1)) / (20*21/2)</f>
        <v>14.351395238095236</v>
      </c>
      <c r="J1334" s="2">
        <f t="shared" si="162"/>
        <v>14.06902747156332</v>
      </c>
      <c r="K1334" s="2">
        <f t="shared" si="164"/>
        <v>14.221812505243767</v>
      </c>
    </row>
    <row r="1335" spans="1:11" ht="13.5" x14ac:dyDescent="0.25">
      <c r="A1335" s="3">
        <v>43956</v>
      </c>
      <c r="B1335" s="2">
        <v>14.7014</v>
      </c>
      <c r="C1335" s="2">
        <f t="shared" si="157"/>
        <v>0</v>
      </c>
      <c r="D1335" s="2">
        <f t="shared" si="158"/>
        <v>14.667300000000001</v>
      </c>
      <c r="E1335" s="2">
        <f t="shared" si="160"/>
        <v>14.30505</v>
      </c>
      <c r="F1335" s="2">
        <f t="shared" si="161"/>
        <v>13.92698</v>
      </c>
      <c r="G1335" s="2">
        <f t="shared" si="163"/>
        <v>14.131850000000002</v>
      </c>
      <c r="H1335" s="2">
        <f t="shared" si="159"/>
        <v>15.810322000000001</v>
      </c>
      <c r="I1335" s="2">
        <f t="array" ref="I1335">SUMPRODUCT(B1319:B1338, (ROW(B1319:B1338)-ROW(B1319)+1)) / (20*21/2)</f>
        <v>14.431338095238097</v>
      </c>
      <c r="J1335" s="2">
        <f t="shared" si="162"/>
        <v>14.129253426652527</v>
      </c>
      <c r="K1335" s="2">
        <f t="shared" si="164"/>
        <v>14.240619857979304</v>
      </c>
    </row>
    <row r="1336" spans="1:11" ht="13.5" x14ac:dyDescent="0.25">
      <c r="A1336" s="3">
        <v>43957</v>
      </c>
      <c r="B1336" s="2">
        <v>14.7014</v>
      </c>
      <c r="C1336" s="2">
        <f t="shared" si="157"/>
        <v>0</v>
      </c>
      <c r="D1336" s="2">
        <f t="shared" si="158"/>
        <v>14.66128</v>
      </c>
      <c r="E1336" s="2">
        <f t="shared" si="160"/>
        <v>14.404900000000001</v>
      </c>
      <c r="F1336" s="2">
        <f t="shared" si="161"/>
        <v>13.989950000000002</v>
      </c>
      <c r="G1336" s="2">
        <f t="shared" si="163"/>
        <v>14.114790000000003</v>
      </c>
      <c r="H1336" s="2">
        <f t="shared" si="159"/>
        <v>15.798254500000002</v>
      </c>
      <c r="I1336" s="2">
        <f t="array" ref="I1336">SUMPRODUCT(B1320:B1339, (ROW(B1320:B1339)-ROW(B1320)+1)) / (20*21/2)</f>
        <v>14.532574285714283</v>
      </c>
      <c r="J1336" s="2">
        <f t="shared" si="162"/>
        <v>14.183743576495143</v>
      </c>
      <c r="K1336" s="2">
        <f t="shared" si="164"/>
        <v>14.258689667470312</v>
      </c>
    </row>
    <row r="1337" spans="1:11" ht="13.5" x14ac:dyDescent="0.25">
      <c r="A1337" s="3">
        <v>43958</v>
      </c>
      <c r="B1337" s="2">
        <v>15.1028</v>
      </c>
      <c r="C1337" s="2">
        <f t="shared" si="157"/>
        <v>0.40140000000000065</v>
      </c>
      <c r="D1337" s="2">
        <f t="shared" si="158"/>
        <v>14.771660000000001</v>
      </c>
      <c r="E1337" s="2">
        <f t="shared" si="160"/>
        <v>14.535350000000003</v>
      </c>
      <c r="F1337" s="2">
        <f t="shared" si="161"/>
        <v>14.062700000000003</v>
      </c>
      <c r="G1337" s="2">
        <f t="shared" si="163"/>
        <v>14.107262000000002</v>
      </c>
      <c r="H1337" s="2">
        <f t="shared" si="159"/>
        <v>15.787215500000004</v>
      </c>
      <c r="I1337" s="2">
        <f t="array" ref="I1337">SUMPRODUCT(B1321:B1340, (ROW(B1321:B1340)-ROW(B1321)+1)) / (20*21/2)</f>
        <v>14.624969999999999</v>
      </c>
      <c r="J1337" s="2">
        <f t="shared" si="162"/>
        <v>14.271272759686083</v>
      </c>
      <c r="K1337" s="2">
        <f t="shared" si="164"/>
        <v>14.29179203345187</v>
      </c>
    </row>
    <row r="1338" spans="1:11" ht="13.5" x14ac:dyDescent="0.25">
      <c r="A1338" s="3">
        <v>43959</v>
      </c>
      <c r="B1338" s="2">
        <v>14.902100000000001</v>
      </c>
      <c r="C1338" s="2">
        <f t="shared" si="157"/>
        <v>-0.20069999999999943</v>
      </c>
      <c r="D1338" s="2">
        <f t="shared" si="158"/>
        <v>14.821819999999999</v>
      </c>
      <c r="E1338" s="2">
        <f t="shared" si="160"/>
        <v>14.643220000000003</v>
      </c>
      <c r="F1338" s="2">
        <f t="shared" si="161"/>
        <v>14.140220000000005</v>
      </c>
      <c r="G1338" s="2">
        <f t="shared" si="163"/>
        <v>14.095720000000002</v>
      </c>
      <c r="H1338" s="2">
        <f t="shared" si="159"/>
        <v>15.776176500000002</v>
      </c>
      <c r="I1338" s="2">
        <f t="array" ref="I1338">SUMPRODUCT(B1322:B1341, (ROW(B1322:B1341)-ROW(B1322)+1)) / (20*21/2)</f>
        <v>14.694191904761905</v>
      </c>
      <c r="J1338" s="2">
        <f t="shared" si="162"/>
        <v>14.331351544477885</v>
      </c>
      <c r="K1338" s="2">
        <f t="shared" si="164"/>
        <v>14.315725679198856</v>
      </c>
    </row>
    <row r="1339" spans="1:11" ht="13.5" x14ac:dyDescent="0.25">
      <c r="A1339" s="3">
        <v>43962</v>
      </c>
      <c r="B1339" s="2">
        <v>15.203200000000001</v>
      </c>
      <c r="C1339" s="2">
        <f t="shared" si="157"/>
        <v>0.30109999999999992</v>
      </c>
      <c r="D1339" s="2">
        <f t="shared" si="158"/>
        <v>14.922180000000001</v>
      </c>
      <c r="E1339" s="2">
        <f t="shared" si="160"/>
        <v>14.758620000000002</v>
      </c>
      <c r="F1339" s="2">
        <f t="shared" si="161"/>
        <v>14.233045000000001</v>
      </c>
      <c r="G1339" s="2">
        <f t="shared" si="163"/>
        <v>14.092208000000003</v>
      </c>
      <c r="H1339" s="2">
        <f t="shared" si="159"/>
        <v>15.765890500000005</v>
      </c>
      <c r="I1339" s="2">
        <f t="array" ref="I1339">SUMPRODUCT(B1323:B1342, (ROW(B1323:B1342)-ROW(B1323)+1)) / (20*21/2)</f>
        <v>14.75863619047619</v>
      </c>
      <c r="J1339" s="2">
        <f t="shared" si="162"/>
        <v>14.414384730718085</v>
      </c>
      <c r="K1339" s="2">
        <f t="shared" si="164"/>
        <v>14.350528593740076</v>
      </c>
    </row>
    <row r="1340" spans="1:11" ht="13.5" x14ac:dyDescent="0.25">
      <c r="A1340" s="3">
        <v>43963</v>
      </c>
      <c r="B1340" s="2">
        <v>15.203200000000001</v>
      </c>
      <c r="C1340" s="2">
        <f t="shared" si="157"/>
        <v>0</v>
      </c>
      <c r="D1340" s="2">
        <f t="shared" si="158"/>
        <v>15.022540000000001</v>
      </c>
      <c r="E1340" s="2">
        <f t="shared" si="160"/>
        <v>14.844920000000002</v>
      </c>
      <c r="F1340" s="2">
        <f t="shared" si="161"/>
        <v>14.32587</v>
      </c>
      <c r="G1340" s="2">
        <f t="shared" si="163"/>
        <v>14.088194000000003</v>
      </c>
      <c r="H1340" s="2">
        <f t="shared" si="159"/>
        <v>15.756106500000005</v>
      </c>
      <c r="I1340" s="2">
        <f t="array" ref="I1340">SUMPRODUCT(B1324:B1343, (ROW(B1324:B1343)-ROW(B1324)+1)) / (20*21/2)</f>
        <v>14.852300000000001</v>
      </c>
      <c r="J1340" s="2">
        <f t="shared" si="162"/>
        <v>14.489509994459219</v>
      </c>
      <c r="K1340" s="2">
        <f t="shared" si="164"/>
        <v>14.383966688103211</v>
      </c>
    </row>
    <row r="1341" spans="1:11" ht="13.5" x14ac:dyDescent="0.25">
      <c r="A1341" s="3">
        <v>43964</v>
      </c>
      <c r="B1341" s="2">
        <v>15.0527</v>
      </c>
      <c r="C1341" s="2">
        <f t="shared" si="157"/>
        <v>-0.15050000000000097</v>
      </c>
      <c r="D1341" s="2">
        <f t="shared" si="158"/>
        <v>15.0928</v>
      </c>
      <c r="E1341" s="2">
        <f t="shared" si="160"/>
        <v>14.877039999999999</v>
      </c>
      <c r="F1341" s="2">
        <f t="shared" si="161"/>
        <v>14.401135000000002</v>
      </c>
      <c r="G1341" s="2">
        <f t="shared" si="163"/>
        <v>14.080668000000003</v>
      </c>
      <c r="H1341" s="2">
        <f t="shared" si="159"/>
        <v>15.745068000000005</v>
      </c>
      <c r="I1341" s="2">
        <f t="array" ref="I1341">SUMPRODUCT(B1325:B1344, (ROW(B1325:B1344)-ROW(B1325)+1)) / (20*21/2)</f>
        <v>14.906486666666664</v>
      </c>
      <c r="J1341" s="2">
        <f t="shared" si="162"/>
        <v>14.543147137844056</v>
      </c>
      <c r="K1341" s="2">
        <f t="shared" si="164"/>
        <v>14.410191523863871</v>
      </c>
    </row>
    <row r="1342" spans="1:11" ht="13.5" x14ac:dyDescent="0.25">
      <c r="A1342" s="3">
        <v>43965</v>
      </c>
      <c r="B1342" s="2">
        <v>15.0778</v>
      </c>
      <c r="C1342" s="2">
        <f t="shared" si="157"/>
        <v>2.5100000000000122E-2</v>
      </c>
      <c r="D1342" s="2">
        <f t="shared" si="158"/>
        <v>15.087800000000001</v>
      </c>
      <c r="E1342" s="2">
        <f t="shared" si="160"/>
        <v>14.929729999999998</v>
      </c>
      <c r="F1342" s="2">
        <f t="shared" si="161"/>
        <v>14.470630000000003</v>
      </c>
      <c r="G1342" s="2">
        <f t="shared" si="163"/>
        <v>14.073444000000002</v>
      </c>
      <c r="H1342" s="2">
        <f t="shared" si="159"/>
        <v>15.734782000000004</v>
      </c>
      <c r="I1342" s="2">
        <f t="array" ref="I1342">SUMPRODUCT(B1326:B1345, (ROW(B1326:B1345)-ROW(B1326)+1)) / (20*21/2)</f>
        <v>14.955469523809526</v>
      </c>
      <c r="J1342" s="2">
        <f t="shared" si="162"/>
        <v>14.594066458049383</v>
      </c>
      <c r="K1342" s="2">
        <f t="shared" si="164"/>
        <v>14.436372248418229</v>
      </c>
    </row>
    <row r="1343" spans="1:11" ht="13.5" x14ac:dyDescent="0.25">
      <c r="A1343" s="3">
        <v>43966</v>
      </c>
      <c r="B1343" s="2">
        <v>15.4541</v>
      </c>
      <c r="C1343" s="2">
        <f t="shared" si="157"/>
        <v>0.37630000000000052</v>
      </c>
      <c r="D1343" s="2">
        <f t="shared" si="158"/>
        <v>15.1982</v>
      </c>
      <c r="E1343" s="2">
        <f t="shared" si="160"/>
        <v>15.010009999999999</v>
      </c>
      <c r="F1343" s="2">
        <f t="shared" si="161"/>
        <v>14.558940000000002</v>
      </c>
      <c r="G1343" s="2">
        <f t="shared" si="163"/>
        <v>14.073946000000003</v>
      </c>
      <c r="H1343" s="2">
        <f t="shared" si="159"/>
        <v>15.725750500000009</v>
      </c>
      <c r="I1343" s="2">
        <f t="array" ref="I1343">SUMPRODUCT(B1327:B1346, (ROW(B1327:B1346)-ROW(B1327)+1)) / (20*21/2)</f>
        <v>14.999485238095241</v>
      </c>
      <c r="J1343" s="2">
        <f t="shared" si="162"/>
        <v>14.675974414425633</v>
      </c>
      <c r="K1343" s="2">
        <f t="shared" si="164"/>
        <v>14.476283140637122</v>
      </c>
    </row>
    <row r="1344" spans="1:11" ht="13.5" x14ac:dyDescent="0.25">
      <c r="A1344" s="3">
        <v>43969</v>
      </c>
      <c r="B1344" s="2">
        <v>15.1279</v>
      </c>
      <c r="C1344" s="2">
        <f t="shared" si="157"/>
        <v>-0.32620000000000005</v>
      </c>
      <c r="D1344" s="2">
        <f t="shared" si="158"/>
        <v>15.18314</v>
      </c>
      <c r="E1344" s="2">
        <f t="shared" si="160"/>
        <v>15.052659999999999</v>
      </c>
      <c r="F1344" s="2">
        <f t="shared" si="161"/>
        <v>14.628679999999999</v>
      </c>
      <c r="G1344" s="2">
        <f t="shared" si="163"/>
        <v>14.073444000000002</v>
      </c>
      <c r="H1344" s="2">
        <f t="shared" si="159"/>
        <v>15.71483700000001</v>
      </c>
      <c r="I1344" s="2">
        <f t="array" ref="I1344">SUMPRODUCT(B1328:B1347, (ROW(B1328:B1347)-ROW(B1328)+1)) / (20*21/2)</f>
        <v>15.036061904761901</v>
      </c>
      <c r="J1344" s="2">
        <f t="shared" si="162"/>
        <v>14.719014946385096</v>
      </c>
      <c r="K1344" s="2">
        <f t="shared" si="164"/>
        <v>14.501836742965077</v>
      </c>
    </row>
    <row r="1345" spans="1:11" ht="13.5" x14ac:dyDescent="0.25">
      <c r="A1345" s="3">
        <v>43970</v>
      </c>
      <c r="B1345" s="2">
        <v>15.143000000000001</v>
      </c>
      <c r="C1345" s="2">
        <f t="shared" si="157"/>
        <v>1.5100000000000335E-2</v>
      </c>
      <c r="D1345" s="2">
        <f t="shared" si="158"/>
        <v>15.171099999999999</v>
      </c>
      <c r="E1345" s="2">
        <f t="shared" si="160"/>
        <v>15.096819999999999</v>
      </c>
      <c r="F1345" s="2">
        <f t="shared" si="161"/>
        <v>14.700934999999998</v>
      </c>
      <c r="G1345" s="2">
        <f t="shared" si="163"/>
        <v>14.071236000000004</v>
      </c>
      <c r="H1345" s="2">
        <f t="shared" si="159"/>
        <v>15.702745000000007</v>
      </c>
      <c r="I1345" s="2">
        <f t="array" ref="I1345">SUMPRODUCT(B1329:B1348, (ROW(B1329:B1348)-ROW(B1329)+1)) / (20*21/2)</f>
        <v>15.098182857142856</v>
      </c>
      <c r="J1345" s="2">
        <f t="shared" si="162"/>
        <v>14.7593944753008</v>
      </c>
      <c r="K1345" s="2">
        <f t="shared" si="164"/>
        <v>14.526980400103701</v>
      </c>
    </row>
    <row r="1346" spans="1:11" ht="13.5" x14ac:dyDescent="0.25">
      <c r="A1346" s="3">
        <v>43971</v>
      </c>
      <c r="B1346" s="2">
        <v>15.1631</v>
      </c>
      <c r="C1346" s="2">
        <f t="shared" si="157"/>
        <v>2.0099999999999341E-2</v>
      </c>
      <c r="D1346" s="2">
        <f t="shared" si="158"/>
        <v>15.193180000000002</v>
      </c>
      <c r="E1346" s="2">
        <f t="shared" si="160"/>
        <v>15.142989999999998</v>
      </c>
      <c r="F1346" s="2">
        <f t="shared" si="161"/>
        <v>14.773944999999998</v>
      </c>
      <c r="G1346" s="2">
        <f t="shared" si="163"/>
        <v>14.069430000000002</v>
      </c>
      <c r="H1346" s="2">
        <f t="shared" si="159"/>
        <v>15.691154500000007</v>
      </c>
      <c r="I1346" s="2">
        <f t="array" ref="I1346">SUMPRODUCT(B1330:B1349, (ROW(B1330:B1349)-ROW(B1330)+1)) / (20*21/2)</f>
        <v>15.152347619047621</v>
      </c>
      <c r="J1346" s="2">
        <f t="shared" si="162"/>
        <v>14.797842620510249</v>
      </c>
      <c r="K1346" s="2">
        <f t="shared" si="164"/>
        <v>14.551926266766301</v>
      </c>
    </row>
    <row r="1347" spans="1:11" ht="13.5" x14ac:dyDescent="0.25">
      <c r="A1347" s="3">
        <v>43972</v>
      </c>
      <c r="B1347" s="2">
        <v>15.157999999999999</v>
      </c>
      <c r="C1347" s="2">
        <f t="shared" si="157"/>
        <v>-5.1000000000005485E-3</v>
      </c>
      <c r="D1347" s="2">
        <f t="shared" si="158"/>
        <v>15.209219999999998</v>
      </c>
      <c r="E1347" s="2">
        <f t="shared" si="160"/>
        <v>15.148509999999998</v>
      </c>
      <c r="F1347" s="2">
        <f t="shared" si="161"/>
        <v>14.841930000000001</v>
      </c>
      <c r="G1347" s="2">
        <f t="shared" si="163"/>
        <v>14.071034000000003</v>
      </c>
      <c r="H1347" s="2">
        <f t="shared" si="159"/>
        <v>15.679639000000009</v>
      </c>
      <c r="I1347" s="2">
        <f t="array" ref="I1347">SUMPRODUCT(B1331:B1350, (ROW(B1331:B1350)-ROW(B1331)+1)) / (20*21/2)</f>
        <v>15.195336190476191</v>
      </c>
      <c r="J1347" s="2">
        <f t="shared" si="162"/>
        <v>14.832143323318798</v>
      </c>
      <c r="K1347" s="2">
        <f t="shared" si="164"/>
        <v>14.575693864148015</v>
      </c>
    </row>
    <row r="1348" spans="1:11" ht="13.5" x14ac:dyDescent="0.25">
      <c r="A1348" s="3">
        <v>43973</v>
      </c>
      <c r="B1348" s="2">
        <v>15.494199999999999</v>
      </c>
      <c r="C1348" s="2">
        <f t="shared" ref="C1348:C1411" si="165">B1348-B1347</f>
        <v>0.33619999999999983</v>
      </c>
      <c r="D1348" s="2">
        <f t="shared" si="158"/>
        <v>15.217239999999999</v>
      </c>
      <c r="E1348" s="2">
        <f t="shared" si="160"/>
        <v>15.20772</v>
      </c>
      <c r="F1348" s="2">
        <f t="shared" si="161"/>
        <v>14.925470000000001</v>
      </c>
      <c r="G1348" s="2">
        <f t="shared" si="163"/>
        <v>14.080868000000001</v>
      </c>
      <c r="H1348" s="2">
        <f t="shared" si="159"/>
        <v>15.670557000000009</v>
      </c>
      <c r="I1348" s="2">
        <f t="array" ref="I1348">SUMPRODUCT(B1332:B1351, (ROW(B1332:B1351)-ROW(B1332)+1)) / (20*21/2)</f>
        <v>15.200063333333334</v>
      </c>
      <c r="J1348" s="2">
        <f t="shared" si="162"/>
        <v>14.895196340145578</v>
      </c>
      <c r="K1348" s="2">
        <f t="shared" si="164"/>
        <v>14.611713712612799</v>
      </c>
    </row>
    <row r="1349" spans="1:11" ht="13.5" x14ac:dyDescent="0.25">
      <c r="A1349" s="3">
        <v>43977</v>
      </c>
      <c r="B1349" s="2">
        <v>15.494199999999999</v>
      </c>
      <c r="C1349" s="2">
        <f t="shared" si="165"/>
        <v>0</v>
      </c>
      <c r="D1349" s="2">
        <f t="shared" si="158"/>
        <v>15.2905</v>
      </c>
      <c r="E1349" s="2">
        <f t="shared" si="160"/>
        <v>15.23682</v>
      </c>
      <c r="F1349" s="2">
        <f t="shared" si="161"/>
        <v>14.997720000000001</v>
      </c>
      <c r="G1349" s="2">
        <f t="shared" si="163"/>
        <v>14.096823999999996</v>
      </c>
      <c r="H1349" s="2">
        <f t="shared" si="159"/>
        <v>15.662228000000006</v>
      </c>
      <c r="I1349" s="2">
        <f t="array" ref="I1349">SUMPRODUCT(B1333:B1352, (ROW(B1333:B1352)-ROW(B1333)+1)) / (20*21/2)</f>
        <v>15.221660476190474</v>
      </c>
      <c r="J1349" s="2">
        <f t="shared" si="162"/>
        <v>14.95224430775076</v>
      </c>
      <c r="K1349" s="2">
        <f t="shared" si="164"/>
        <v>14.646321018000533</v>
      </c>
    </row>
    <row r="1350" spans="1:11" ht="13.5" x14ac:dyDescent="0.25">
      <c r="A1350" s="3">
        <v>43978</v>
      </c>
      <c r="B1350" s="2">
        <v>15.4491</v>
      </c>
      <c r="C1350" s="2">
        <f t="shared" si="165"/>
        <v>-4.5099999999999696E-2</v>
      </c>
      <c r="D1350" s="2">
        <f t="shared" ref="D1350:D1413" si="166">AVERAGE(B1346:B1350)</f>
        <v>15.35172</v>
      </c>
      <c r="E1350" s="2">
        <f t="shared" si="160"/>
        <v>15.261409999999998</v>
      </c>
      <c r="F1350" s="2">
        <f t="shared" si="161"/>
        <v>15.053164999999998</v>
      </c>
      <c r="G1350" s="2">
        <f t="shared" si="163"/>
        <v>14.108865999999999</v>
      </c>
      <c r="H1350" s="2">
        <f t="shared" si="159"/>
        <v>15.653548000000008</v>
      </c>
      <c r="I1350" s="2">
        <f t="array" ref="I1350">SUMPRODUCT(B1334:B1353, (ROW(B1334:B1353)-ROW(B1334)+1)) / (20*21/2)</f>
        <v>15.230621428571428</v>
      </c>
      <c r="J1350" s="2">
        <f t="shared" si="162"/>
        <v>14.999563897488784</v>
      </c>
      <c r="K1350" s="2">
        <f t="shared" si="164"/>
        <v>14.677802546706396</v>
      </c>
    </row>
    <row r="1351" spans="1:11" ht="13.5" x14ac:dyDescent="0.25">
      <c r="A1351" s="3">
        <v>43979</v>
      </c>
      <c r="B1351" s="2">
        <v>15.1028</v>
      </c>
      <c r="C1351" s="2">
        <f t="shared" si="165"/>
        <v>-0.34629999999999939</v>
      </c>
      <c r="D1351" s="2">
        <f t="shared" si="166"/>
        <v>15.33966</v>
      </c>
      <c r="E1351" s="2">
        <f t="shared" si="160"/>
        <v>15.26642</v>
      </c>
      <c r="F1351" s="2">
        <f t="shared" si="161"/>
        <v>15.071729999999999</v>
      </c>
      <c r="G1351" s="2">
        <f t="shared" si="163"/>
        <v>14.119903999999998</v>
      </c>
      <c r="H1351" s="2">
        <f t="shared" si="159"/>
        <v>15.643262000000009</v>
      </c>
      <c r="I1351" s="2">
        <f t="array" ref="I1351">SUMPRODUCT(B1335:B1354, (ROW(B1335:B1354)-ROW(B1335)+1)) / (20*21/2)</f>
        <v>15.236954285714287</v>
      </c>
      <c r="J1351" s="2">
        <f t="shared" si="162"/>
        <v>15.009395907251758</v>
      </c>
      <c r="K1351" s="2">
        <f t="shared" si="164"/>
        <v>14.694469113502224</v>
      </c>
    </row>
    <row r="1352" spans="1:11" ht="13.5" x14ac:dyDescent="0.25">
      <c r="A1352" s="3">
        <v>43980</v>
      </c>
      <c r="B1352" s="2">
        <v>15.298500000000001</v>
      </c>
      <c r="C1352" s="2">
        <f t="shared" si="165"/>
        <v>0.19570000000000043</v>
      </c>
      <c r="D1352" s="2">
        <f t="shared" si="166"/>
        <v>15.367760000000001</v>
      </c>
      <c r="E1352" s="2">
        <f t="shared" si="160"/>
        <v>15.288489999999999</v>
      </c>
      <c r="F1352" s="2">
        <f t="shared" si="161"/>
        <v>15.109109999999998</v>
      </c>
      <c r="G1352" s="2">
        <f t="shared" si="163"/>
        <v>14.152315999999999</v>
      </c>
      <c r="H1352" s="2">
        <f t="shared" si="159"/>
        <v>15.63370350000001</v>
      </c>
      <c r="I1352" s="2">
        <f t="array" ref="I1352">SUMPRODUCT(B1336:B1355, (ROW(B1336:B1355)-ROW(B1336)+1)) / (20*21/2)</f>
        <v>15.226564285714286</v>
      </c>
      <c r="J1352" s="2">
        <f t="shared" si="162"/>
        <v>15.036929630370638</v>
      </c>
      <c r="K1352" s="2">
        <f t="shared" si="164"/>
        <v>14.718156599247235</v>
      </c>
    </row>
    <row r="1353" spans="1:11" ht="13.5" x14ac:dyDescent="0.25">
      <c r="A1353" s="3">
        <v>43983</v>
      </c>
      <c r="B1353" s="2">
        <v>15.203200000000001</v>
      </c>
      <c r="C1353" s="2">
        <f t="shared" si="165"/>
        <v>-9.529999999999994E-2</v>
      </c>
      <c r="D1353" s="2">
        <f t="shared" si="166"/>
        <v>15.309559999999999</v>
      </c>
      <c r="E1353" s="2">
        <f t="shared" si="160"/>
        <v>15.263400000000001</v>
      </c>
      <c r="F1353" s="2">
        <f t="shared" si="161"/>
        <v>15.136705000000001</v>
      </c>
      <c r="G1353" s="2">
        <f t="shared" si="163"/>
        <v>14.197473999999998</v>
      </c>
      <c r="H1353" s="2">
        <f t="shared" si="159"/>
        <v>15.623292000000006</v>
      </c>
      <c r="I1353" s="2">
        <f t="array" ref="I1353">SUMPRODUCT(B1337:B1356, (ROW(B1337:B1356)-ROW(B1337)+1)) / (20*21/2)</f>
        <v>15.214501428571428</v>
      </c>
      <c r="J1353" s="2">
        <f t="shared" si="162"/>
        <v>15.052764903668672</v>
      </c>
      <c r="K1353" s="2">
        <f t="shared" si="164"/>
        <v>14.737177909080676</v>
      </c>
    </row>
    <row r="1354" spans="1:11" ht="13.5" x14ac:dyDescent="0.25">
      <c r="A1354" s="3">
        <v>43984</v>
      </c>
      <c r="B1354" s="2">
        <v>15.203200000000001</v>
      </c>
      <c r="C1354" s="2">
        <f t="shared" si="165"/>
        <v>0</v>
      </c>
      <c r="D1354" s="2">
        <f t="shared" si="166"/>
        <v>15.25136</v>
      </c>
      <c r="E1354" s="2">
        <f t="shared" si="160"/>
        <v>15.270930000000002</v>
      </c>
      <c r="F1354" s="2">
        <f t="shared" si="161"/>
        <v>15.161794999999994</v>
      </c>
      <c r="G1354" s="2">
        <f t="shared" si="163"/>
        <v>14.254271999999998</v>
      </c>
      <c r="H1354" s="2">
        <f t="shared" ref="H1354:H1417" si="167">AVERAGE(B1155:B1354)</f>
        <v>15.613006000000006</v>
      </c>
      <c r="I1354" s="2">
        <f t="array" ref="I1354">SUMPRODUCT(B1338:B1357, (ROW(B1338:B1357)-ROW(B1338)+1)) / (20*21/2)</f>
        <v>15.205537142857143</v>
      </c>
      <c r="J1354" s="2">
        <f t="shared" si="162"/>
        <v>15.067092055700227</v>
      </c>
      <c r="K1354" s="2">
        <f t="shared" si="164"/>
        <v>14.755453285195159</v>
      </c>
    </row>
    <row r="1355" spans="1:11" ht="13.5" x14ac:dyDescent="0.25">
      <c r="A1355" s="3">
        <v>43985</v>
      </c>
      <c r="B1355" s="2">
        <v>15.0527</v>
      </c>
      <c r="C1355" s="2">
        <f t="shared" si="165"/>
        <v>-0.15050000000000097</v>
      </c>
      <c r="D1355" s="2">
        <f t="shared" si="166"/>
        <v>15.172079999999999</v>
      </c>
      <c r="E1355" s="2">
        <f t="shared" si="160"/>
        <v>15.261900000000001</v>
      </c>
      <c r="F1355" s="2">
        <f t="shared" si="161"/>
        <v>15.179359999999999</v>
      </c>
      <c r="G1355" s="2">
        <f t="shared" si="163"/>
        <v>14.308461999999999</v>
      </c>
      <c r="H1355" s="2">
        <f t="shared" si="167"/>
        <v>15.602971000000007</v>
      </c>
      <c r="I1355" s="2">
        <f t="array" ref="I1355">SUMPRODUCT(B1339:B1358, (ROW(B1339:B1358)-ROW(B1339)+1)) / (20*21/2)</f>
        <v>15.191801428571431</v>
      </c>
      <c r="J1355" s="2">
        <f t="shared" si="162"/>
        <v>15.065721383728777</v>
      </c>
      <c r="K1355" s="2">
        <f t="shared" si="164"/>
        <v>14.767110019109076</v>
      </c>
    </row>
    <row r="1356" spans="1:11" ht="13.5" x14ac:dyDescent="0.25">
      <c r="A1356" s="3">
        <v>43986</v>
      </c>
      <c r="B1356" s="2">
        <v>15.0527</v>
      </c>
      <c r="C1356" s="2">
        <f t="shared" si="165"/>
        <v>0</v>
      </c>
      <c r="D1356" s="2">
        <f t="shared" si="166"/>
        <v>15.16206</v>
      </c>
      <c r="E1356" s="2">
        <f t="shared" ref="E1356:E1419" si="168">AVERAGE(B1347:B1356)</f>
        <v>15.250859999999998</v>
      </c>
      <c r="F1356" s="2">
        <f t="shared" si="161"/>
        <v>15.196924999999998</v>
      </c>
      <c r="G1356" s="2">
        <f t="shared" si="163"/>
        <v>14.356631999999998</v>
      </c>
      <c r="H1356" s="2">
        <f t="shared" si="167"/>
        <v>15.591932500000008</v>
      </c>
      <c r="I1356" s="2">
        <f t="array" ref="I1356">SUMPRODUCT(B1340:B1359, (ROW(B1340:B1359)-ROW(B1340)+1)) / (20*21/2)</f>
        <v>15.177348571428571</v>
      </c>
      <c r="J1356" s="2">
        <f t="shared" si="162"/>
        <v>15.064481251945084</v>
      </c>
      <c r="K1356" s="2">
        <f t="shared" si="164"/>
        <v>14.778309626202839</v>
      </c>
    </row>
    <row r="1357" spans="1:11" ht="13.5" x14ac:dyDescent="0.25">
      <c r="A1357" s="3">
        <v>43987</v>
      </c>
      <c r="B1357" s="2">
        <v>15.1028</v>
      </c>
      <c r="C1357" s="2">
        <f t="shared" si="165"/>
        <v>5.0100000000000477E-2</v>
      </c>
      <c r="D1357" s="2">
        <f t="shared" si="166"/>
        <v>15.122919999999999</v>
      </c>
      <c r="E1357" s="2">
        <f t="shared" si="168"/>
        <v>15.245339999999999</v>
      </c>
      <c r="F1357" s="2">
        <f t="shared" si="161"/>
        <v>15.196925000000002</v>
      </c>
      <c r="G1357" s="2">
        <f t="shared" si="163"/>
        <v>14.401789999999998</v>
      </c>
      <c r="H1357" s="2">
        <f t="shared" si="167"/>
        <v>15.581144500000002</v>
      </c>
      <c r="I1357" s="2">
        <f t="array" ref="I1357">SUMPRODUCT(B1341:B1360, (ROW(B1341:B1360)-ROW(B1341)+1)) / (20*21/2)</f>
        <v>15.164088571428573</v>
      </c>
      <c r="J1357" s="2">
        <f t="shared" si="162"/>
        <v>15.068130656521744</v>
      </c>
      <c r="K1357" s="2">
        <f t="shared" si="164"/>
        <v>14.791034738900768</v>
      </c>
    </row>
    <row r="1358" spans="1:11" ht="13.5" x14ac:dyDescent="0.25">
      <c r="A1358" s="3">
        <v>43990</v>
      </c>
      <c r="B1358" s="2">
        <v>15.0527</v>
      </c>
      <c r="C1358" s="2">
        <f t="shared" si="165"/>
        <v>-5.0100000000000477E-2</v>
      </c>
      <c r="D1358" s="2">
        <f t="shared" si="166"/>
        <v>15.09282</v>
      </c>
      <c r="E1358" s="2">
        <f t="shared" si="168"/>
        <v>15.201189999999997</v>
      </c>
      <c r="F1358" s="2">
        <f t="shared" si="161"/>
        <v>15.204455000000001</v>
      </c>
      <c r="G1358" s="2">
        <f t="shared" si="163"/>
        <v>14.441931999999998</v>
      </c>
      <c r="H1358" s="2">
        <f t="shared" si="167"/>
        <v>15.569855000000004</v>
      </c>
      <c r="I1358" s="2">
        <f t="array" ref="I1358">SUMPRODUCT(B1342:B1361, (ROW(B1342:B1361)-ROW(B1342)+1)) / (20*21/2)</f>
        <v>15.15152142857143</v>
      </c>
      <c r="J1358" s="2">
        <f t="shared" si="162"/>
        <v>15.06666107018634</v>
      </c>
      <c r="K1358" s="2">
        <f t="shared" si="164"/>
        <v>14.801296121688974</v>
      </c>
    </row>
    <row r="1359" spans="1:11" ht="13.5" x14ac:dyDescent="0.25">
      <c r="A1359" s="3">
        <v>43991</v>
      </c>
      <c r="B1359" s="2">
        <v>15.0527</v>
      </c>
      <c r="C1359" s="2">
        <f t="shared" si="165"/>
        <v>0</v>
      </c>
      <c r="D1359" s="2">
        <f t="shared" si="166"/>
        <v>15.062719999999999</v>
      </c>
      <c r="E1359" s="2">
        <f t="shared" si="168"/>
        <v>15.157039999999999</v>
      </c>
      <c r="F1359" s="2">
        <f t="shared" si="161"/>
        <v>15.19693</v>
      </c>
      <c r="G1359" s="2">
        <f t="shared" si="163"/>
        <v>14.478057999999999</v>
      </c>
      <c r="H1359" s="2">
        <f t="shared" si="167"/>
        <v>15.559820000000007</v>
      </c>
      <c r="I1359" s="2">
        <f t="array" ref="I1359">SUMPRODUCT(B1343:B1362, (ROW(B1343:B1362)-ROW(B1343)+1)) / (20*21/2)</f>
        <v>15.157568571428572</v>
      </c>
      <c r="J1359" s="2">
        <f t="shared" si="162"/>
        <v>15.065331444454308</v>
      </c>
      <c r="K1359" s="2">
        <f t="shared" si="164"/>
        <v>14.811155097309015</v>
      </c>
    </row>
    <row r="1360" spans="1:11" ht="13.5" x14ac:dyDescent="0.25">
      <c r="A1360" s="3">
        <v>43992</v>
      </c>
      <c r="B1360" s="2">
        <v>15.057700000000001</v>
      </c>
      <c r="C1360" s="2">
        <f t="shared" si="165"/>
        <v>5.0000000000007816E-3</v>
      </c>
      <c r="D1360" s="2">
        <f t="shared" si="166"/>
        <v>15.06372</v>
      </c>
      <c r="E1360" s="2">
        <f t="shared" si="168"/>
        <v>15.117900000000001</v>
      </c>
      <c r="F1360" s="2">
        <f t="shared" si="161"/>
        <v>15.189654999999998</v>
      </c>
      <c r="G1360" s="2">
        <f t="shared" si="163"/>
        <v>14.512277999999997</v>
      </c>
      <c r="H1360" s="2">
        <f t="shared" si="167"/>
        <v>15.549810000000006</v>
      </c>
      <c r="I1360" s="2">
        <f t="array" ref="I1360">SUMPRODUCT(B1344:B1363, (ROW(B1344:B1363)-ROW(B1344)+1)) / (20*21/2)</f>
        <v>15.144141428571428</v>
      </c>
      <c r="J1360" s="2">
        <f t="shared" si="162"/>
        <v>15.064604640220564</v>
      </c>
      <c r="K1360" s="2">
        <f t="shared" si="164"/>
        <v>14.820823524865526</v>
      </c>
    </row>
    <row r="1361" spans="1:11" ht="13.5" x14ac:dyDescent="0.25">
      <c r="A1361" s="3">
        <v>43993</v>
      </c>
      <c r="B1361" s="2">
        <v>15.057700000000001</v>
      </c>
      <c r="C1361" s="2">
        <f t="shared" si="165"/>
        <v>0</v>
      </c>
      <c r="D1361" s="2">
        <f t="shared" si="166"/>
        <v>15.064719999999999</v>
      </c>
      <c r="E1361" s="2">
        <f t="shared" si="168"/>
        <v>15.113390000000001</v>
      </c>
      <c r="F1361" s="2">
        <f t="shared" si="161"/>
        <v>15.189905000000001</v>
      </c>
      <c r="G1361" s="2">
        <f t="shared" si="163"/>
        <v>14.544089999999997</v>
      </c>
      <c r="H1361" s="2">
        <f t="shared" si="167"/>
        <v>15.539800000000003</v>
      </c>
      <c r="I1361" s="2">
        <f t="array" ref="I1361">SUMPRODUCT(B1345:B1364, (ROW(B1345:B1364)-ROW(B1345)+1)) / (20*21/2)</f>
        <v>15.132601904761906</v>
      </c>
      <c r="J1361" s="2">
        <f t="shared" si="162"/>
        <v>15.063947055437653</v>
      </c>
      <c r="K1361" s="2">
        <f t="shared" si="164"/>
        <v>14.830112798400211</v>
      </c>
    </row>
    <row r="1362" spans="1:11" ht="13.5" x14ac:dyDescent="0.25">
      <c r="A1362" s="3">
        <v>43994</v>
      </c>
      <c r="B1362" s="2">
        <v>15.253399999999999</v>
      </c>
      <c r="C1362" s="2">
        <f t="shared" si="165"/>
        <v>0.19569999999999865</v>
      </c>
      <c r="D1362" s="2">
        <f t="shared" si="166"/>
        <v>15.09484</v>
      </c>
      <c r="E1362" s="2">
        <f t="shared" si="168"/>
        <v>15.108879999999999</v>
      </c>
      <c r="F1362" s="2">
        <f t="shared" si="161"/>
        <v>15.198685000000001</v>
      </c>
      <c r="G1362" s="2">
        <f t="shared" si="163"/>
        <v>14.578209999999995</v>
      </c>
      <c r="H1362" s="2">
        <f t="shared" si="167"/>
        <v>15.530793500000005</v>
      </c>
      <c r="I1362" s="2">
        <f t="array" ref="I1362">SUMPRODUCT(B1346:B1365, (ROW(B1346:B1365)-ROW(B1346)+1)) / (20*21/2)</f>
        <v>15.121396666666667</v>
      </c>
      <c r="J1362" s="2">
        <f t="shared" si="162"/>
        <v>15.08199019301502</v>
      </c>
      <c r="K1362" s="2">
        <f t="shared" si="164"/>
        <v>14.846712296502165</v>
      </c>
    </row>
    <row r="1363" spans="1:11" ht="13.5" x14ac:dyDescent="0.25">
      <c r="A1363" s="3">
        <v>43997</v>
      </c>
      <c r="B1363" s="2">
        <v>15.057700000000001</v>
      </c>
      <c r="C1363" s="2">
        <f t="shared" si="165"/>
        <v>-0.19569999999999865</v>
      </c>
      <c r="D1363" s="2">
        <f t="shared" si="166"/>
        <v>15.095839999999999</v>
      </c>
      <c r="E1363" s="2">
        <f t="shared" si="168"/>
        <v>15.094330000000003</v>
      </c>
      <c r="F1363" s="2">
        <f t="shared" si="161"/>
        <v>15.178864999999998</v>
      </c>
      <c r="G1363" s="2">
        <f t="shared" si="163"/>
        <v>14.601993999999992</v>
      </c>
      <c r="H1363" s="2">
        <f t="shared" si="167"/>
        <v>15.519554000000005</v>
      </c>
      <c r="I1363" s="2">
        <f t="array" ref="I1363">SUMPRODUCT(B1347:B1366, (ROW(B1347:B1366)-ROW(B1347)+1)) / (20*21/2)</f>
        <v>15.112511904761906</v>
      </c>
      <c r="J1363" s="2">
        <f t="shared" si="162"/>
        <v>15.079676841299303</v>
      </c>
      <c r="K1363" s="2">
        <f t="shared" si="164"/>
        <v>14.854986324090316</v>
      </c>
    </row>
    <row r="1364" spans="1:11" ht="13.5" x14ac:dyDescent="0.25">
      <c r="A1364" s="3">
        <v>43998</v>
      </c>
      <c r="B1364" s="2">
        <v>15.057700000000001</v>
      </c>
      <c r="C1364" s="2">
        <f t="shared" si="165"/>
        <v>0</v>
      </c>
      <c r="D1364" s="2">
        <f t="shared" si="166"/>
        <v>15.09684</v>
      </c>
      <c r="E1364" s="2">
        <f t="shared" si="168"/>
        <v>15.07978</v>
      </c>
      <c r="F1364" s="2">
        <f t="shared" ref="F1364:F1427" si="169">AVERAGE(B1345:B1364)</f>
        <v>15.175355</v>
      </c>
      <c r="G1364" s="2">
        <f t="shared" si="163"/>
        <v>14.626177999999996</v>
      </c>
      <c r="H1364" s="2">
        <f t="shared" si="167"/>
        <v>15.509544</v>
      </c>
      <c r="I1364" s="2">
        <f t="array" ref="I1364">SUMPRODUCT(B1348:B1367, (ROW(B1348:B1367)-ROW(B1348)+1)) / (20*21/2)</f>
        <v>15.104033333333334</v>
      </c>
      <c r="J1364" s="2">
        <f t="shared" si="162"/>
        <v>15.077583808794607</v>
      </c>
      <c r="K1364" s="2">
        <f t="shared" si="164"/>
        <v>14.862935880008344</v>
      </c>
    </row>
    <row r="1365" spans="1:11" ht="13.5" x14ac:dyDescent="0.25">
      <c r="A1365" s="3">
        <v>43999</v>
      </c>
      <c r="B1365" s="2">
        <v>15.057700000000001</v>
      </c>
      <c r="C1365" s="2">
        <f t="shared" si="165"/>
        <v>0</v>
      </c>
      <c r="D1365" s="2">
        <f t="shared" si="166"/>
        <v>15.09684</v>
      </c>
      <c r="E1365" s="2">
        <f t="shared" si="168"/>
        <v>15.080280000000002</v>
      </c>
      <c r="F1365" s="2">
        <f t="shared" si="169"/>
        <v>15.171090000000001</v>
      </c>
      <c r="G1365" s="2">
        <f t="shared" si="163"/>
        <v>14.658591999999992</v>
      </c>
      <c r="H1365" s="2">
        <f t="shared" si="167"/>
        <v>15.498530499999999</v>
      </c>
      <c r="I1365" s="2">
        <f t="array" ref="I1365">SUMPRODUCT(B1349:B1368, (ROW(B1349:B1368)-ROW(B1349)+1)) / (20*21/2)</f>
        <v>15.095936666666669</v>
      </c>
      <c r="J1365" s="2">
        <f t="shared" ref="J1365:J1428" si="170">$J$4*B1365+J1364*(1-$J$4)</f>
        <v>15.075690112718929</v>
      </c>
      <c r="K1365" s="2">
        <f t="shared" si="164"/>
        <v>14.870573688635469</v>
      </c>
    </row>
    <row r="1366" spans="1:11" ht="13.5" x14ac:dyDescent="0.25">
      <c r="A1366" s="3">
        <v>44000</v>
      </c>
      <c r="B1366" s="2">
        <v>15.0778</v>
      </c>
      <c r="C1366" s="2">
        <f t="shared" si="165"/>
        <v>2.0099999999999341E-2</v>
      </c>
      <c r="D1366" s="2">
        <f t="shared" si="166"/>
        <v>15.100860000000001</v>
      </c>
      <c r="E1366" s="2">
        <f t="shared" si="168"/>
        <v>15.082789999999999</v>
      </c>
      <c r="F1366" s="2">
        <f t="shared" si="169"/>
        <v>15.166824999999999</v>
      </c>
      <c r="G1366" s="2">
        <f t="shared" si="163"/>
        <v>14.691307999999998</v>
      </c>
      <c r="H1366" s="2">
        <f t="shared" si="167"/>
        <v>15.487391500000001</v>
      </c>
      <c r="I1366" s="2">
        <f t="array" ref="I1366">SUMPRODUCT(B1350:B1369, (ROW(B1350:B1369)-ROW(B1350)+1)) / (20*21/2)</f>
        <v>15.087908571428573</v>
      </c>
      <c r="J1366" s="2">
        <f t="shared" si="170"/>
        <v>15.075891054364744</v>
      </c>
      <c r="K1366" s="2">
        <f t="shared" si="164"/>
        <v>14.878700210649765</v>
      </c>
    </row>
    <row r="1367" spans="1:11" ht="13.5" x14ac:dyDescent="0.25">
      <c r="A1367" s="3">
        <v>44001</v>
      </c>
      <c r="B1367" s="2">
        <v>15.0778</v>
      </c>
      <c r="C1367" s="2">
        <f t="shared" si="165"/>
        <v>0</v>
      </c>
      <c r="D1367" s="2">
        <f t="shared" si="166"/>
        <v>15.06574</v>
      </c>
      <c r="E1367" s="2">
        <f t="shared" si="168"/>
        <v>15.08029</v>
      </c>
      <c r="F1367" s="2">
        <f t="shared" si="169"/>
        <v>15.162815000000004</v>
      </c>
      <c r="G1367" s="2">
        <f t="shared" si="163"/>
        <v>14.719907999999993</v>
      </c>
      <c r="H1367" s="2">
        <f t="shared" si="167"/>
        <v>15.476278000000001</v>
      </c>
      <c r="I1367" s="2">
        <f t="array" ref="I1367">SUMPRODUCT(B1351:B1370, (ROW(B1351:B1370)-ROW(B1351)+1)) / (20*21/2)</f>
        <v>15.074311428571431</v>
      </c>
      <c r="J1367" s="2">
        <f t="shared" si="170"/>
        <v>15.076072858710958</v>
      </c>
      <c r="K1367" s="2">
        <f t="shared" si="164"/>
        <v>14.886508045526245</v>
      </c>
    </row>
    <row r="1368" spans="1:11" ht="13.5" x14ac:dyDescent="0.25">
      <c r="A1368" s="3">
        <v>44004</v>
      </c>
      <c r="B1368" s="2">
        <v>15.0778</v>
      </c>
      <c r="C1368" s="2">
        <f t="shared" si="165"/>
        <v>0</v>
      </c>
      <c r="D1368" s="2">
        <f t="shared" si="166"/>
        <v>15.069759999999999</v>
      </c>
      <c r="E1368" s="2">
        <f t="shared" si="168"/>
        <v>15.082799999999997</v>
      </c>
      <c r="F1368" s="2">
        <f t="shared" si="169"/>
        <v>15.141995000000003</v>
      </c>
      <c r="G1368" s="2">
        <f t="shared" si="163"/>
        <v>14.754429999999996</v>
      </c>
      <c r="H1368" s="2">
        <f t="shared" si="167"/>
        <v>15.466368500000002</v>
      </c>
      <c r="I1368" s="2">
        <f t="array" ref="I1368">SUMPRODUCT(B1352:B1371, (ROW(B1352:B1371)-ROW(B1352)+1)) / (20*21/2)</f>
        <v>15.070131904761904</v>
      </c>
      <c r="J1368" s="2">
        <f t="shared" si="170"/>
        <v>15.076237348357534</v>
      </c>
      <c r="K1368" s="2">
        <f t="shared" si="164"/>
        <v>14.894009690799725</v>
      </c>
    </row>
    <row r="1369" spans="1:11" ht="13.5" x14ac:dyDescent="0.25">
      <c r="A1369" s="3">
        <v>44005</v>
      </c>
      <c r="B1369" s="2">
        <v>15.057700000000001</v>
      </c>
      <c r="C1369" s="2">
        <f t="shared" si="165"/>
        <v>-2.0099999999999341E-2</v>
      </c>
      <c r="D1369" s="2">
        <f t="shared" si="166"/>
        <v>15.069759999999999</v>
      </c>
      <c r="E1369" s="2">
        <f t="shared" si="168"/>
        <v>15.083299999999999</v>
      </c>
      <c r="F1369" s="2">
        <f t="shared" si="169"/>
        <v>15.120170000000005</v>
      </c>
      <c r="G1369" s="2">
        <f t="shared" si="163"/>
        <v>14.788649999999993</v>
      </c>
      <c r="H1369" s="2">
        <f t="shared" si="167"/>
        <v>15.4551795</v>
      </c>
      <c r="I1369" s="2">
        <f t="array" ref="I1369">SUMPRODUCT(B1353:B1372, (ROW(B1353:B1372)-ROW(B1353)+1)) / (20*21/2)</f>
        <v>15.056629047619046</v>
      </c>
      <c r="J1369" s="2">
        <f t="shared" si="170"/>
        <v>15.074471886609198</v>
      </c>
      <c r="K1369" s="2">
        <f t="shared" si="164"/>
        <v>14.900428918611501</v>
      </c>
    </row>
    <row r="1370" spans="1:11" ht="13.5" x14ac:dyDescent="0.25">
      <c r="A1370" s="3">
        <v>44006</v>
      </c>
      <c r="B1370" s="2">
        <v>14.977399999999999</v>
      </c>
      <c r="C1370" s="2">
        <f t="shared" si="165"/>
        <v>-8.0300000000001148E-2</v>
      </c>
      <c r="D1370" s="2">
        <f t="shared" si="166"/>
        <v>15.053700000000001</v>
      </c>
      <c r="E1370" s="2">
        <f t="shared" si="168"/>
        <v>15.075269999999998</v>
      </c>
      <c r="F1370" s="2">
        <f t="shared" si="169"/>
        <v>15.096585000000005</v>
      </c>
      <c r="G1370" s="2">
        <f t="shared" si="163"/>
        <v>14.821263999999992</v>
      </c>
      <c r="H1370" s="2">
        <f t="shared" si="167"/>
        <v>15.444768000000002</v>
      </c>
      <c r="I1370" s="2">
        <f t="array" ref="I1370">SUMPRODUCT(B1354:B1373, (ROW(B1354:B1373)-ROW(B1354)+1)) / (20*21/2)</f>
        <v>15.044774761904765</v>
      </c>
      <c r="J1370" s="2">
        <f t="shared" si="170"/>
        <v>15.065226945027369</v>
      </c>
      <c r="K1370" s="2">
        <f t="shared" si="164"/>
        <v>14.903447392391444</v>
      </c>
    </row>
    <row r="1371" spans="1:11" ht="13.5" x14ac:dyDescent="0.25">
      <c r="A1371" s="3">
        <v>44007</v>
      </c>
      <c r="B1371" s="2">
        <v>15.0527</v>
      </c>
      <c r="C1371" s="2">
        <f t="shared" si="165"/>
        <v>7.5300000000000367E-2</v>
      </c>
      <c r="D1371" s="2">
        <f t="shared" si="166"/>
        <v>15.048680000000001</v>
      </c>
      <c r="E1371" s="2">
        <f t="shared" si="168"/>
        <v>15.074769999999997</v>
      </c>
      <c r="F1371" s="2">
        <f t="shared" si="169"/>
        <v>15.094080000000002</v>
      </c>
      <c r="G1371" s="2">
        <f t="shared" si="163"/>
        <v>14.851369999999992</v>
      </c>
      <c r="H1371" s="2">
        <f t="shared" si="167"/>
        <v>15.433729500000002</v>
      </c>
      <c r="I1371" s="2">
        <f t="array" ref="I1371">SUMPRODUCT(B1355:B1374, (ROW(B1355:B1374)-ROW(B1355)+1)) / (20*21/2)</f>
        <v>15.025039047619046</v>
      </c>
      <c r="J1371" s="2">
        <f t="shared" si="170"/>
        <v>15.064033902643811</v>
      </c>
      <c r="K1371" s="2">
        <f t="shared" si="164"/>
        <v>14.909300435827074</v>
      </c>
    </row>
    <row r="1372" spans="1:11" ht="13.5" x14ac:dyDescent="0.25">
      <c r="A1372" s="3">
        <v>44008</v>
      </c>
      <c r="B1372" s="2">
        <v>14.952299999999999</v>
      </c>
      <c r="C1372" s="2">
        <f t="shared" si="165"/>
        <v>-0.10040000000000049</v>
      </c>
      <c r="D1372" s="2">
        <f t="shared" si="166"/>
        <v>15.023579999999999</v>
      </c>
      <c r="E1372" s="2">
        <f t="shared" si="168"/>
        <v>15.044659999999999</v>
      </c>
      <c r="F1372" s="2">
        <f t="shared" si="169"/>
        <v>15.07677</v>
      </c>
      <c r="G1372" s="2">
        <f t="shared" si="163"/>
        <v>14.87665799999999</v>
      </c>
      <c r="H1372" s="2">
        <f t="shared" si="167"/>
        <v>15.423217500000003</v>
      </c>
      <c r="I1372" s="2">
        <f t="array" ref="I1372">SUMPRODUCT(B1356:B1375, (ROW(B1356:B1375)-ROW(B1356)+1)) / (20*21/2)</f>
        <v>15.001694761904762</v>
      </c>
      <c r="J1372" s="2">
        <f t="shared" si="170"/>
        <v>15.053392578582496</v>
      </c>
      <c r="K1372" s="2">
        <f t="shared" si="164"/>
        <v>14.91098669324562</v>
      </c>
    </row>
    <row r="1373" spans="1:11" ht="13.5" x14ac:dyDescent="0.25">
      <c r="A1373" s="3">
        <v>44011</v>
      </c>
      <c r="B1373" s="2">
        <v>14.952299999999999</v>
      </c>
      <c r="C1373" s="2">
        <f t="shared" si="165"/>
        <v>0</v>
      </c>
      <c r="D1373" s="2">
        <f t="shared" si="166"/>
        <v>14.998480000000001</v>
      </c>
      <c r="E1373" s="2">
        <f t="shared" si="168"/>
        <v>15.034120000000001</v>
      </c>
      <c r="F1373" s="2">
        <f t="shared" si="169"/>
        <v>15.064225000000002</v>
      </c>
      <c r="G1373" s="2">
        <f t="shared" si="163"/>
        <v>14.901945999999993</v>
      </c>
      <c r="H1373" s="2">
        <f t="shared" si="167"/>
        <v>15.412931499999997</v>
      </c>
      <c r="I1373" s="2">
        <f t="array" ref="I1373">SUMPRODUCT(B1357:B1376, (ROW(B1357:B1376)-ROW(B1357)+1)) / (20*21/2)</f>
        <v>14.974764285714285</v>
      </c>
      <c r="J1373" s="2">
        <f t="shared" si="170"/>
        <v>15.043764713955593</v>
      </c>
      <c r="K1373" s="2">
        <f t="shared" si="164"/>
        <v>14.912606822922264</v>
      </c>
    </row>
    <row r="1374" spans="1:11" ht="13.5" x14ac:dyDescent="0.25">
      <c r="A1374" s="3">
        <v>44012</v>
      </c>
      <c r="B1374" s="2">
        <v>14.856999999999999</v>
      </c>
      <c r="C1374" s="2">
        <f t="shared" si="165"/>
        <v>-9.529999999999994E-2</v>
      </c>
      <c r="D1374" s="2">
        <f t="shared" si="166"/>
        <v>14.958339999999998</v>
      </c>
      <c r="E1374" s="2">
        <f t="shared" si="168"/>
        <v>15.014050000000001</v>
      </c>
      <c r="F1374" s="2">
        <f t="shared" si="169"/>
        <v>15.046914999999995</v>
      </c>
      <c r="G1374" s="2">
        <f t="shared" si="163"/>
        <v>14.924423999999995</v>
      </c>
      <c r="H1374" s="2">
        <f t="shared" si="167"/>
        <v>15.402193999999998</v>
      </c>
      <c r="I1374" s="2">
        <f t="array" ref="I1374">SUMPRODUCT(B1358:B1377, (ROW(B1358:B1377)-ROW(B1358)+1)) / (20*21/2)</f>
        <v>14.944486666666666</v>
      </c>
      <c r="J1374" s="2">
        <f t="shared" si="170"/>
        <v>15.025977598340774</v>
      </c>
      <c r="K1374" s="2">
        <f t="shared" si="164"/>
        <v>14.910426163199823</v>
      </c>
    </row>
    <row r="1375" spans="1:11" ht="13.5" x14ac:dyDescent="0.25">
      <c r="A1375" s="3">
        <v>44013</v>
      </c>
      <c r="B1375" s="2">
        <v>14.8018</v>
      </c>
      <c r="C1375" s="2">
        <f t="shared" si="165"/>
        <v>-5.519999999999925E-2</v>
      </c>
      <c r="D1375" s="2">
        <f t="shared" si="166"/>
        <v>14.923219999999997</v>
      </c>
      <c r="E1375" s="2">
        <f t="shared" si="168"/>
        <v>14.988459999999998</v>
      </c>
      <c r="F1375" s="2">
        <f t="shared" si="169"/>
        <v>15.034369999999999</v>
      </c>
      <c r="G1375" s="2">
        <f t="shared" si="163"/>
        <v>14.946501999999995</v>
      </c>
      <c r="H1375" s="2">
        <f t="shared" si="167"/>
        <v>15.391180500000003</v>
      </c>
      <c r="I1375" s="2">
        <f t="array" ref="I1375">SUMPRODUCT(B1359:B1378, (ROW(B1359:B1378)-ROW(B1359)+1)) / (20*21/2)</f>
        <v>14.916606190476191</v>
      </c>
      <c r="J1375" s="2">
        <f t="shared" si="170"/>
        <v>15.004627350879748</v>
      </c>
      <c r="K1375" s="2">
        <f t="shared" si="164"/>
        <v>14.906166313662576</v>
      </c>
    </row>
    <row r="1376" spans="1:11" ht="13.5" x14ac:dyDescent="0.25">
      <c r="A1376" s="3">
        <v>44014</v>
      </c>
      <c r="B1376" s="2">
        <v>14.7516</v>
      </c>
      <c r="C1376" s="2">
        <f t="shared" si="165"/>
        <v>-5.0200000000000244E-2</v>
      </c>
      <c r="D1376" s="2">
        <f t="shared" si="166"/>
        <v>14.863</v>
      </c>
      <c r="E1376" s="2">
        <f t="shared" si="168"/>
        <v>14.95584</v>
      </c>
      <c r="F1376" s="2">
        <f t="shared" si="169"/>
        <v>15.019315000000001</v>
      </c>
      <c r="G1376" s="2">
        <f t="shared" si="163"/>
        <v>14.967475999999998</v>
      </c>
      <c r="H1376" s="2">
        <f t="shared" si="167"/>
        <v>15.379915999999998</v>
      </c>
      <c r="I1376" s="2">
        <f t="array" ref="I1376">SUMPRODUCT(B1360:B1379, (ROW(B1360:B1379)-ROW(B1360)+1)) / (20*21/2)</f>
        <v>14.889888571428569</v>
      </c>
      <c r="J1376" s="2">
        <f t="shared" si="170"/>
        <v>14.980529507938819</v>
      </c>
      <c r="K1376" s="2">
        <f t="shared" si="164"/>
        <v>14.900104889597378</v>
      </c>
    </row>
    <row r="1377" spans="1:11" ht="13.5" x14ac:dyDescent="0.25">
      <c r="A1377" s="3">
        <v>44015</v>
      </c>
      <c r="B1377" s="2">
        <v>14.7014</v>
      </c>
      <c r="C1377" s="2">
        <f t="shared" si="165"/>
        <v>-5.0200000000000244E-2</v>
      </c>
      <c r="D1377" s="2">
        <f t="shared" si="166"/>
        <v>14.812819999999999</v>
      </c>
      <c r="E1377" s="2">
        <f t="shared" si="168"/>
        <v>14.918199999999999</v>
      </c>
      <c r="F1377" s="2">
        <f t="shared" si="169"/>
        <v>14.999244999999998</v>
      </c>
      <c r="G1377" s="2">
        <f t="shared" si="163"/>
        <v>14.985537999999998</v>
      </c>
      <c r="H1377" s="2">
        <f t="shared" si="167"/>
        <v>15.368149499999999</v>
      </c>
      <c r="I1377" s="2">
        <f t="array" ref="I1377">SUMPRODUCT(B1361:B1380, (ROW(B1361:B1380)-ROW(B1361)+1)) / (20*21/2)</f>
        <v>14.865805714285713</v>
      </c>
      <c r="J1377" s="2">
        <f t="shared" si="170"/>
        <v>14.953945745277979</v>
      </c>
      <c r="K1377" s="2">
        <f t="shared" si="164"/>
        <v>14.892312540985715</v>
      </c>
    </row>
    <row r="1378" spans="1:11" ht="13.5" x14ac:dyDescent="0.25">
      <c r="A1378" s="3">
        <v>44018</v>
      </c>
      <c r="B1378" s="2">
        <v>14.7065</v>
      </c>
      <c r="C1378" s="2">
        <f t="shared" si="165"/>
        <v>5.1000000000005485E-3</v>
      </c>
      <c r="D1378" s="2">
        <f t="shared" si="166"/>
        <v>14.763659999999998</v>
      </c>
      <c r="E1378" s="2">
        <f t="shared" si="168"/>
        <v>14.881069999999999</v>
      </c>
      <c r="F1378" s="2">
        <f t="shared" si="169"/>
        <v>14.981934999999998</v>
      </c>
      <c r="G1378" s="2">
        <f t="shared" si="163"/>
        <v>15.0032</v>
      </c>
      <c r="H1378" s="2">
        <f t="shared" si="167"/>
        <v>15.356433500000001</v>
      </c>
      <c r="I1378" s="2">
        <f t="array" ref="I1378">SUMPRODUCT(B1362:B1381, (ROW(B1362:B1381)-ROW(B1362)+1)) / (20*21/2)</f>
        <v>14.844800000000001</v>
      </c>
      <c r="J1378" s="2">
        <f t="shared" si="170"/>
        <v>14.930379483822932</v>
      </c>
      <c r="K1378" s="2">
        <f t="shared" si="164"/>
        <v>14.885025774672551</v>
      </c>
    </row>
    <row r="1379" spans="1:11" ht="13.5" x14ac:dyDescent="0.25">
      <c r="A1379" s="3">
        <v>44019</v>
      </c>
      <c r="B1379" s="2">
        <v>14.7014</v>
      </c>
      <c r="C1379" s="2">
        <f t="shared" si="165"/>
        <v>-5.1000000000005485E-3</v>
      </c>
      <c r="D1379" s="2">
        <f t="shared" si="166"/>
        <v>14.73254</v>
      </c>
      <c r="E1379" s="2">
        <f t="shared" si="168"/>
        <v>14.84544</v>
      </c>
      <c r="F1379" s="2">
        <f t="shared" si="169"/>
        <v>14.964369999999997</v>
      </c>
      <c r="G1379" s="2">
        <f t="shared" si="163"/>
        <v>15.016244000000002</v>
      </c>
      <c r="H1379" s="2">
        <f t="shared" si="167"/>
        <v>15.344691999999998</v>
      </c>
      <c r="I1379" s="2">
        <f t="array" ref="I1379">SUMPRODUCT(B1363:B1382, (ROW(B1363:B1382)-ROW(B1363)+1)) / (20*21/2)</f>
        <v>14.827761904761907</v>
      </c>
      <c r="J1379" s="2">
        <f t="shared" si="170"/>
        <v>14.908571913935033</v>
      </c>
      <c r="K1379" s="2">
        <f t="shared" si="164"/>
        <v>14.877824763901078</v>
      </c>
    </row>
    <row r="1380" spans="1:11" ht="13.5" x14ac:dyDescent="0.25">
      <c r="A1380" s="3">
        <v>44020</v>
      </c>
      <c r="B1380" s="2">
        <v>14.711499999999999</v>
      </c>
      <c r="C1380" s="2">
        <f t="shared" si="165"/>
        <v>1.0099999999999554E-2</v>
      </c>
      <c r="D1380" s="2">
        <f t="shared" si="166"/>
        <v>14.71448</v>
      </c>
      <c r="E1380" s="2">
        <f t="shared" si="168"/>
        <v>14.818850000000001</v>
      </c>
      <c r="F1380" s="2">
        <f t="shared" si="169"/>
        <v>14.947059999999997</v>
      </c>
      <c r="G1380" s="2">
        <f t="shared" si="163"/>
        <v>15.023670000000003</v>
      </c>
      <c r="H1380" s="2">
        <f t="shared" si="167"/>
        <v>15.333226999999997</v>
      </c>
      <c r="I1380" s="2">
        <f t="array" ref="I1380">SUMPRODUCT(B1364:B1383, (ROW(B1364:B1383)-ROW(B1364)+1)) / (20*21/2)</f>
        <v>14.810722857142856</v>
      </c>
      <c r="J1380" s="2">
        <f t="shared" si="170"/>
        <v>14.889803160226935</v>
      </c>
      <c r="K1380" s="2">
        <f t="shared" si="164"/>
        <v>14.871302224140251</v>
      </c>
    </row>
    <row r="1381" spans="1:11" ht="13.5" x14ac:dyDescent="0.25">
      <c r="A1381" s="3">
        <v>44021</v>
      </c>
      <c r="B1381" s="2">
        <v>14.7265</v>
      </c>
      <c r="C1381" s="2">
        <f t="shared" si="165"/>
        <v>1.5000000000000568E-2</v>
      </c>
      <c r="D1381" s="2">
        <f t="shared" si="166"/>
        <v>14.709459999999998</v>
      </c>
      <c r="E1381" s="2">
        <f t="shared" si="168"/>
        <v>14.78623</v>
      </c>
      <c r="F1381" s="2">
        <f t="shared" si="169"/>
        <v>14.9305</v>
      </c>
      <c r="G1381" s="2">
        <f t="shared" si="163"/>
        <v>15.023570000000001</v>
      </c>
      <c r="H1381" s="2">
        <f t="shared" si="167"/>
        <v>15.324069999999999</v>
      </c>
      <c r="I1381" s="2">
        <f t="array" ref="I1381">SUMPRODUCT(B1365:B1384, (ROW(B1365:B1384)-ROW(B1365)+1)) / (20*21/2)</f>
        <v>14.797651428571429</v>
      </c>
      <c r="J1381" s="2">
        <f t="shared" si="170"/>
        <v>14.87425047830056</v>
      </c>
      <c r="K1381" s="2">
        <f t="shared" si="164"/>
        <v>14.865623705546517</v>
      </c>
    </row>
    <row r="1382" spans="1:11" ht="13.5" x14ac:dyDescent="0.25">
      <c r="A1382" s="3">
        <v>44022</v>
      </c>
      <c r="B1382" s="2">
        <v>14.7516</v>
      </c>
      <c r="C1382" s="2">
        <f t="shared" si="165"/>
        <v>2.5100000000000122E-2</v>
      </c>
      <c r="D1382" s="2">
        <f t="shared" si="166"/>
        <v>14.7195</v>
      </c>
      <c r="E1382" s="2">
        <f t="shared" si="168"/>
        <v>14.766159999999999</v>
      </c>
      <c r="F1382" s="2">
        <f t="shared" si="169"/>
        <v>14.90541</v>
      </c>
      <c r="G1382" s="2">
        <f t="shared" si="163"/>
        <v>15.027584000000004</v>
      </c>
      <c r="H1382" s="2">
        <f t="shared" si="167"/>
        <v>15.3150385</v>
      </c>
      <c r="I1382" s="2">
        <f t="array" ref="I1382">SUMPRODUCT(B1366:B1385, (ROW(B1366:B1385)-ROW(B1366)+1)) / (20*21/2)</f>
        <v>14.783647142857145</v>
      </c>
      <c r="J1382" s="2">
        <f t="shared" si="170"/>
        <v>14.862569480367174</v>
      </c>
      <c r="K1382" s="2">
        <f t="shared" si="164"/>
        <v>14.861152187681949</v>
      </c>
    </row>
    <row r="1383" spans="1:11" ht="13.5" x14ac:dyDescent="0.25">
      <c r="A1383" s="3">
        <v>44025</v>
      </c>
      <c r="B1383" s="2">
        <v>14.7265</v>
      </c>
      <c r="C1383" s="2">
        <f t="shared" si="165"/>
        <v>-2.5100000000000122E-2</v>
      </c>
      <c r="D1383" s="2">
        <f t="shared" si="166"/>
        <v>14.723500000000001</v>
      </c>
      <c r="E1383" s="2">
        <f t="shared" si="168"/>
        <v>14.74358</v>
      </c>
      <c r="F1383" s="2">
        <f t="shared" si="169"/>
        <v>14.88885</v>
      </c>
      <c r="G1383" s="2">
        <f t="shared" si="163"/>
        <v>15.029088000000003</v>
      </c>
      <c r="H1383" s="2">
        <f t="shared" si="167"/>
        <v>15.304376000000005</v>
      </c>
      <c r="I1383" s="2">
        <f t="array" ref="I1383">SUMPRODUCT(B1367:B1386, (ROW(B1367:B1386)-ROW(B1367)+1)) / (20*21/2)</f>
        <v>14.768353333333332</v>
      </c>
      <c r="J1383" s="2">
        <f t="shared" si="170"/>
        <v>14.849610482236967</v>
      </c>
      <c r="K1383" s="2">
        <f t="shared" si="164"/>
        <v>14.855871709733638</v>
      </c>
    </row>
    <row r="1384" spans="1:11" ht="13.5" x14ac:dyDescent="0.25">
      <c r="A1384" s="3">
        <v>44026</v>
      </c>
      <c r="B1384" s="2">
        <v>14.7516</v>
      </c>
      <c r="C1384" s="2">
        <f t="shared" si="165"/>
        <v>2.5100000000000122E-2</v>
      </c>
      <c r="D1384" s="2">
        <f t="shared" si="166"/>
        <v>14.73354</v>
      </c>
      <c r="E1384" s="2">
        <f t="shared" si="168"/>
        <v>14.733039999999999</v>
      </c>
      <c r="F1384" s="2">
        <f t="shared" si="169"/>
        <v>14.873544999999998</v>
      </c>
      <c r="G1384" s="2">
        <f t="shared" si="163"/>
        <v>15.030092000000003</v>
      </c>
      <c r="H1384" s="2">
        <f t="shared" si="167"/>
        <v>15.293086499999999</v>
      </c>
      <c r="I1384" s="2">
        <f t="array" ref="I1384">SUMPRODUCT(B1368:B1387, (ROW(B1368:B1387)-ROW(B1368)+1)) / (20*21/2)</f>
        <v>14.750580476190477</v>
      </c>
      <c r="J1384" s="2">
        <f t="shared" si="170"/>
        <v>14.840276150595351</v>
      </c>
      <c r="K1384" s="2">
        <f t="shared" si="164"/>
        <v>14.851782623077417</v>
      </c>
    </row>
    <row r="1385" spans="1:11" ht="13.5" x14ac:dyDescent="0.25">
      <c r="A1385" s="3">
        <v>44027</v>
      </c>
      <c r="B1385" s="2">
        <v>14.7265</v>
      </c>
      <c r="C1385" s="2">
        <f t="shared" si="165"/>
        <v>-2.5100000000000122E-2</v>
      </c>
      <c r="D1385" s="2">
        <f t="shared" si="166"/>
        <v>14.73654</v>
      </c>
      <c r="E1385" s="2">
        <f t="shared" si="168"/>
        <v>14.72551</v>
      </c>
      <c r="F1385" s="2">
        <f t="shared" si="169"/>
        <v>14.856984999999998</v>
      </c>
      <c r="G1385" s="2">
        <f t="shared" si="163"/>
        <v>15.030594000000006</v>
      </c>
      <c r="H1385" s="2">
        <f t="shared" si="167"/>
        <v>15.280919000000001</v>
      </c>
      <c r="I1385" s="2">
        <f t="array" ref="I1385">SUMPRODUCT(B1369:B1388, (ROW(B1369:B1388)-ROW(B1369)+1)) / (20*21/2)</f>
        <v>14.73483857142857</v>
      </c>
      <c r="J1385" s="2">
        <f t="shared" si="170"/>
        <v>14.829440326729127</v>
      </c>
      <c r="K1385" s="2">
        <f t="shared" si="164"/>
        <v>14.846869579035166</v>
      </c>
    </row>
    <row r="1386" spans="1:11" ht="13.5" x14ac:dyDescent="0.25">
      <c r="A1386" s="3">
        <v>44028</v>
      </c>
      <c r="B1386" s="2">
        <v>14.696400000000001</v>
      </c>
      <c r="C1386" s="2">
        <f t="shared" si="165"/>
        <v>-3.0099999999999127E-2</v>
      </c>
      <c r="D1386" s="2">
        <f t="shared" si="166"/>
        <v>14.730519999999999</v>
      </c>
      <c r="E1386" s="2">
        <f t="shared" si="168"/>
        <v>14.719989999999999</v>
      </c>
      <c r="F1386" s="2">
        <f t="shared" si="169"/>
        <v>14.837914999999999</v>
      </c>
      <c r="G1386" s="2">
        <f t="shared" si="163"/>
        <v>15.030494000000008</v>
      </c>
      <c r="H1386" s="2">
        <f t="shared" si="167"/>
        <v>15.268349999999998</v>
      </c>
      <c r="I1386" s="2">
        <f t="array" ref="I1386">SUMPRODUCT(B1370:B1389, (ROW(B1370:B1389)-ROW(B1370)+1)) / (20*21/2)</f>
        <v>14.702013333333335</v>
      </c>
      <c r="J1386" s="2">
        <f t="shared" si="170"/>
        <v>14.816769819421591</v>
      </c>
      <c r="K1386" s="2">
        <f t="shared" si="164"/>
        <v>14.840968811229866</v>
      </c>
    </row>
    <row r="1387" spans="1:11" ht="13.5" x14ac:dyDescent="0.25">
      <c r="A1387" s="3">
        <v>44029</v>
      </c>
      <c r="B1387" s="2">
        <v>14.651300000000001</v>
      </c>
      <c r="C1387" s="2">
        <f t="shared" si="165"/>
        <v>-4.5099999999999696E-2</v>
      </c>
      <c r="D1387" s="2">
        <f t="shared" si="166"/>
        <v>14.710460000000001</v>
      </c>
      <c r="E1387" s="2">
        <f t="shared" si="168"/>
        <v>14.714980000000001</v>
      </c>
      <c r="F1387" s="2">
        <f t="shared" si="169"/>
        <v>14.816589999999996</v>
      </c>
      <c r="G1387" s="2">
        <f t="shared" si="163"/>
        <v>15.021464000000007</v>
      </c>
      <c r="H1387" s="2">
        <f t="shared" si="167"/>
        <v>15.257060499999998</v>
      </c>
      <c r="I1387" s="2">
        <f t="array" ref="I1387">SUMPRODUCT(B1371:B1390, (ROW(B1371:B1390)-ROW(B1371)+1)) / (20*21/2)</f>
        <v>14.671117142857144</v>
      </c>
      <c r="J1387" s="2">
        <f t="shared" si="170"/>
        <v>14.801010789000486</v>
      </c>
      <c r="K1387" s="2">
        <f t="shared" si="164"/>
        <v>14.833530818632616</v>
      </c>
    </row>
    <row r="1388" spans="1:11" ht="13.5" x14ac:dyDescent="0.25">
      <c r="A1388" s="3">
        <v>44032</v>
      </c>
      <c r="B1388" s="2">
        <v>14.651300000000001</v>
      </c>
      <c r="C1388" s="2">
        <f t="shared" si="165"/>
        <v>0</v>
      </c>
      <c r="D1388" s="2">
        <f t="shared" si="166"/>
        <v>14.695419999999999</v>
      </c>
      <c r="E1388" s="2">
        <f t="shared" si="168"/>
        <v>14.709459999999998</v>
      </c>
      <c r="F1388" s="2">
        <f t="shared" si="169"/>
        <v>14.795264999999997</v>
      </c>
      <c r="G1388" s="2">
        <f t="shared" si="163"/>
        <v>15.016448000000008</v>
      </c>
      <c r="H1388" s="2">
        <f t="shared" si="167"/>
        <v>15.245395</v>
      </c>
      <c r="I1388" s="2">
        <f t="array" ref="I1388">SUMPRODUCT(B1372:B1391, (ROW(B1372:B1391)-ROW(B1372)+1)) / (20*21/2)</f>
        <v>14.63417761904762</v>
      </c>
      <c r="J1388" s="2">
        <f t="shared" si="170"/>
        <v>14.786752618619488</v>
      </c>
      <c r="K1388" s="2">
        <f t="shared" si="164"/>
        <v>14.826384512019573</v>
      </c>
    </row>
    <row r="1389" spans="1:11" ht="13.5" x14ac:dyDescent="0.25">
      <c r="A1389" s="3">
        <v>44033</v>
      </c>
      <c r="B1389" s="2">
        <v>14.4506</v>
      </c>
      <c r="C1389" s="2">
        <f t="shared" si="165"/>
        <v>-0.20070000000000121</v>
      </c>
      <c r="D1389" s="2">
        <f t="shared" si="166"/>
        <v>14.635219999999999</v>
      </c>
      <c r="E1389" s="2">
        <f t="shared" si="168"/>
        <v>14.684380000000001</v>
      </c>
      <c r="F1389" s="2">
        <f t="shared" si="169"/>
        <v>14.764909999999997</v>
      </c>
      <c r="G1389" s="2">
        <f t="shared" si="163"/>
        <v>15.001396000000007</v>
      </c>
      <c r="H1389" s="2">
        <f t="shared" si="167"/>
        <v>15.233603999999998</v>
      </c>
      <c r="I1389" s="2">
        <f t="array" ref="I1389">SUMPRODUCT(B1373:B1392, (ROW(B1373:B1392)-ROW(B1373)+1)) / (20*21/2)</f>
        <v>14.601059523809525</v>
      </c>
      <c r="J1389" s="2">
        <f t="shared" si="170"/>
        <v>14.754738083512871</v>
      </c>
      <c r="K1389" s="2">
        <f t="shared" si="164"/>
        <v>14.811647864489393</v>
      </c>
    </row>
    <row r="1390" spans="1:11" ht="13.5" x14ac:dyDescent="0.25">
      <c r="A1390" s="3">
        <v>44034</v>
      </c>
      <c r="B1390" s="2">
        <v>14.4405</v>
      </c>
      <c r="C1390" s="2">
        <f t="shared" si="165"/>
        <v>-1.0099999999999554E-2</v>
      </c>
      <c r="D1390" s="2">
        <f t="shared" si="166"/>
        <v>14.57802</v>
      </c>
      <c r="E1390" s="2">
        <f t="shared" si="168"/>
        <v>14.657280000000004</v>
      </c>
      <c r="F1390" s="2">
        <f t="shared" si="169"/>
        <v>14.738064999999997</v>
      </c>
      <c r="G1390" s="2">
        <f t="shared" si="163"/>
        <v>14.986142000000006</v>
      </c>
      <c r="H1390" s="2">
        <f t="shared" si="167"/>
        <v>15.221762500000001</v>
      </c>
      <c r="I1390" s="2">
        <f t="array" ref="I1390">SUMPRODUCT(B1374:B1393, (ROW(B1374:B1393)-ROW(B1374)+1)) / (20*21/2)</f>
        <v>14.565527619047616</v>
      </c>
      <c r="J1390" s="2">
        <f t="shared" si="170"/>
        <v>14.724810646987835</v>
      </c>
      <c r="K1390" s="2">
        <f t="shared" si="164"/>
        <v>14.797093046274123</v>
      </c>
    </row>
    <row r="1391" spans="1:11" ht="13.5" x14ac:dyDescent="0.25">
      <c r="A1391" s="3">
        <v>44035</v>
      </c>
      <c r="B1391" s="2">
        <v>14.350199999999999</v>
      </c>
      <c r="C1391" s="2">
        <f t="shared" si="165"/>
        <v>-9.0300000000000935E-2</v>
      </c>
      <c r="D1391" s="2">
        <f t="shared" si="166"/>
        <v>14.508779999999998</v>
      </c>
      <c r="E1391" s="2">
        <f t="shared" si="168"/>
        <v>14.619649999999998</v>
      </c>
      <c r="F1391" s="2">
        <f t="shared" si="169"/>
        <v>14.702939999999995</v>
      </c>
      <c r="G1391" s="2">
        <f t="shared" si="163"/>
        <v>14.972092000000007</v>
      </c>
      <c r="H1391" s="2">
        <f t="shared" si="167"/>
        <v>15.209845499999997</v>
      </c>
      <c r="I1391" s="2">
        <f t="array" ref="I1391">SUMPRODUCT(B1375:B1394, (ROW(B1375:B1394)-ROW(B1375)+1)) / (20*21/2)</f>
        <v>14.533587619047616</v>
      </c>
      <c r="J1391" s="2">
        <f t="shared" si="170"/>
        <v>14.689133442512803</v>
      </c>
      <c r="K1391" s="2">
        <f t="shared" si="164"/>
        <v>14.779567828773176</v>
      </c>
    </row>
    <row r="1392" spans="1:11" ht="13.5" x14ac:dyDescent="0.25">
      <c r="A1392" s="3">
        <v>44036</v>
      </c>
      <c r="B1392" s="2">
        <v>14.3552</v>
      </c>
      <c r="C1392" s="2">
        <f t="shared" si="165"/>
        <v>5.0000000000007816E-3</v>
      </c>
      <c r="D1392" s="2">
        <f t="shared" si="166"/>
        <v>14.44956</v>
      </c>
      <c r="E1392" s="2">
        <f t="shared" si="168"/>
        <v>14.580009999999998</v>
      </c>
      <c r="F1392" s="2">
        <f t="shared" si="169"/>
        <v>14.673084999999997</v>
      </c>
      <c r="G1392" s="2">
        <f t="shared" si="163"/>
        <v>14.957640000000005</v>
      </c>
      <c r="H1392" s="2">
        <f t="shared" si="167"/>
        <v>15.197953499999997</v>
      </c>
      <c r="I1392" s="2">
        <f t="array" ref="I1392">SUMPRODUCT(B1376:B1395, (ROW(B1376:B1395)-ROW(B1376)+1)) / (20*21/2)</f>
        <v>14.503789999999999</v>
      </c>
      <c r="J1392" s="2">
        <f t="shared" si="170"/>
        <v>14.657330257511584</v>
      </c>
      <c r="K1392" s="2">
        <f t="shared" si="164"/>
        <v>14.762925953135014</v>
      </c>
    </row>
    <row r="1393" spans="1:11" ht="13.5" x14ac:dyDescent="0.25">
      <c r="A1393" s="3">
        <v>44039</v>
      </c>
      <c r="B1393" s="2">
        <v>14.3</v>
      </c>
      <c r="C1393" s="2">
        <f t="shared" si="165"/>
        <v>-5.519999999999925E-2</v>
      </c>
      <c r="D1393" s="2">
        <f t="shared" si="166"/>
        <v>14.379300000000001</v>
      </c>
      <c r="E1393" s="2">
        <f t="shared" si="168"/>
        <v>14.537360000000001</v>
      </c>
      <c r="F1393" s="2">
        <f t="shared" si="169"/>
        <v>14.640469999999999</v>
      </c>
      <c r="G1393" s="2">
        <f t="shared" si="163"/>
        <v>14.934558000000004</v>
      </c>
      <c r="H1393" s="2">
        <f t="shared" si="167"/>
        <v>15.184781999999998</v>
      </c>
      <c r="I1393" s="2">
        <f t="array" ref="I1393">SUMPRODUCT(B1377:B1396, (ROW(B1377:B1396)-ROW(B1377)+1)) / (20*21/2)</f>
        <v>14.476867619047615</v>
      </c>
      <c r="J1393" s="2">
        <f t="shared" si="170"/>
        <v>14.623298804415242</v>
      </c>
      <c r="K1393" s="2">
        <f t="shared" si="164"/>
        <v>14.744771994188543</v>
      </c>
    </row>
    <row r="1394" spans="1:11" ht="13.5" x14ac:dyDescent="0.25">
      <c r="A1394" s="3">
        <v>44040</v>
      </c>
      <c r="B1394" s="2">
        <v>14.305099999999999</v>
      </c>
      <c r="C1394" s="2">
        <f t="shared" si="165"/>
        <v>5.0999999999987722E-3</v>
      </c>
      <c r="D1394" s="2">
        <f t="shared" si="166"/>
        <v>14.350199999999997</v>
      </c>
      <c r="E1394" s="2">
        <f t="shared" si="168"/>
        <v>14.492709999999999</v>
      </c>
      <c r="F1394" s="2">
        <f t="shared" si="169"/>
        <v>14.612874999999999</v>
      </c>
      <c r="G1394" s="2">
        <f t="shared" ref="G1394:G1457" si="171">AVERAGE(B1345:B1394)</f>
        <v>14.918102000000001</v>
      </c>
      <c r="H1394" s="2">
        <f t="shared" si="167"/>
        <v>15.171786999999997</v>
      </c>
      <c r="I1394" s="2">
        <f t="array" ref="I1394">SUMPRODUCT(B1378:B1397, (ROW(B1378:B1397)-ROW(B1378)+1)) / (20*21/2)</f>
        <v>14.458757142857143</v>
      </c>
      <c r="J1394" s="2">
        <f t="shared" si="170"/>
        <v>14.592994156375696</v>
      </c>
      <c r="K1394" s="2">
        <f t="shared" si="164"/>
        <v>14.727529955200756</v>
      </c>
    </row>
    <row r="1395" spans="1:11" ht="13.5" x14ac:dyDescent="0.25">
      <c r="A1395" s="3">
        <v>44041</v>
      </c>
      <c r="B1395" s="2">
        <v>14.3</v>
      </c>
      <c r="C1395" s="2">
        <f t="shared" si="165"/>
        <v>-5.0999999999987722E-3</v>
      </c>
      <c r="D1395" s="2">
        <f t="shared" si="166"/>
        <v>14.322099999999997</v>
      </c>
      <c r="E1395" s="2">
        <f t="shared" si="168"/>
        <v>14.450060000000002</v>
      </c>
      <c r="F1395" s="2">
        <f t="shared" si="169"/>
        <v>14.587785</v>
      </c>
      <c r="G1395" s="2">
        <f t="shared" si="171"/>
        <v>14.901242000000002</v>
      </c>
      <c r="H1395" s="2">
        <f t="shared" si="167"/>
        <v>15.159995499999997</v>
      </c>
      <c r="I1395" s="2">
        <f t="array" ref="I1395">SUMPRODUCT(B1379:B1398, (ROW(B1379:B1398)-ROW(B1379)+1)) / (20*21/2)</f>
        <v>14.435028095238096</v>
      </c>
      <c r="J1395" s="2">
        <f t="shared" si="170"/>
        <v>14.565089951006582</v>
      </c>
      <c r="K1395" s="2">
        <f t="shared" ref="K1395:K1458" si="172">$K$4*B1395+(1-$K$4)*K1394</f>
        <v>14.710764074604649</v>
      </c>
    </row>
    <row r="1396" spans="1:11" ht="13.5" x14ac:dyDescent="0.25">
      <c r="A1396" s="3">
        <v>44042</v>
      </c>
      <c r="B1396" s="2">
        <v>14.305099999999999</v>
      </c>
      <c r="C1396" s="2">
        <f t="shared" si="165"/>
        <v>5.0999999999987722E-3</v>
      </c>
      <c r="D1396" s="2">
        <f t="shared" si="166"/>
        <v>14.313079999999999</v>
      </c>
      <c r="E1396" s="2">
        <f t="shared" si="168"/>
        <v>14.410929999999999</v>
      </c>
      <c r="F1396" s="2">
        <f t="shared" si="169"/>
        <v>14.565459999999998</v>
      </c>
      <c r="G1396" s="2">
        <f t="shared" si="171"/>
        <v>14.884082000000001</v>
      </c>
      <c r="H1396" s="2">
        <f t="shared" si="167"/>
        <v>15.148731499999998</v>
      </c>
      <c r="I1396" s="2">
        <f t="array" ref="I1396">SUMPRODUCT(B1380:B1399, (ROW(B1380:B1399)-ROW(B1380)+1)) / (20*21/2)</f>
        <v>14.432349047619047</v>
      </c>
      <c r="J1396" s="2">
        <f t="shared" si="170"/>
        <v>14.540329003291671</v>
      </c>
      <c r="K1396" s="2">
        <f t="shared" si="172"/>
        <v>14.694855679522114</v>
      </c>
    </row>
    <row r="1397" spans="1:11" ht="13.5" x14ac:dyDescent="0.25">
      <c r="A1397" s="3">
        <v>44046</v>
      </c>
      <c r="B1397" s="2">
        <v>14.375299999999999</v>
      </c>
      <c r="C1397" s="2">
        <f t="shared" si="165"/>
        <v>7.0199999999999818E-2</v>
      </c>
      <c r="D1397" s="2">
        <f t="shared" si="166"/>
        <v>14.3171</v>
      </c>
      <c r="E1397" s="2">
        <f t="shared" si="168"/>
        <v>14.383330000000001</v>
      </c>
      <c r="F1397" s="2">
        <f t="shared" si="169"/>
        <v>14.549154999999999</v>
      </c>
      <c r="G1397" s="2">
        <f t="shared" si="171"/>
        <v>14.868428000000003</v>
      </c>
      <c r="H1397" s="2">
        <f t="shared" si="167"/>
        <v>15.136212499999999</v>
      </c>
      <c r="I1397" s="2">
        <f t="array" ref="I1397">SUMPRODUCT(B1381:B1400, (ROW(B1381:B1400)-ROW(B1381)+1)) / (20*21/2)</f>
        <v>14.430625714285716</v>
      </c>
      <c r="J1397" s="2">
        <f t="shared" si="170"/>
        <v>14.524611955359131</v>
      </c>
      <c r="K1397" s="2">
        <f t="shared" si="172"/>
        <v>14.682324084246737</v>
      </c>
    </row>
    <row r="1398" spans="1:11" ht="13.5" x14ac:dyDescent="0.25">
      <c r="A1398" s="3">
        <v>44047</v>
      </c>
      <c r="B1398" s="2">
        <v>14.3</v>
      </c>
      <c r="C1398" s="2">
        <f t="shared" si="165"/>
        <v>-7.529999999999859E-2</v>
      </c>
      <c r="D1398" s="2">
        <f t="shared" si="166"/>
        <v>14.3171</v>
      </c>
      <c r="E1398" s="2">
        <f t="shared" si="168"/>
        <v>14.3482</v>
      </c>
      <c r="F1398" s="2">
        <f t="shared" si="169"/>
        <v>14.528830000000003</v>
      </c>
      <c r="G1398" s="2">
        <f t="shared" si="171"/>
        <v>14.844544000000001</v>
      </c>
      <c r="H1398" s="2">
        <f t="shared" si="167"/>
        <v>15.122665</v>
      </c>
      <c r="I1398" s="2">
        <f t="array" ref="I1398">SUMPRODUCT(B1382:B1401, (ROW(B1382:B1401)-ROW(B1382)+1)) / (20*21/2)</f>
        <v>14.386906190476189</v>
      </c>
      <c r="J1398" s="2">
        <f t="shared" si="170"/>
        <v>14.503220340563024</v>
      </c>
      <c r="K1398" s="2">
        <f t="shared" si="172"/>
        <v>14.667330982903728</v>
      </c>
    </row>
    <row r="1399" spans="1:11" ht="13.5" x14ac:dyDescent="0.25">
      <c r="A1399" s="3">
        <v>44048</v>
      </c>
      <c r="B1399" s="2">
        <v>14.5007</v>
      </c>
      <c r="C1399" s="2">
        <f t="shared" si="165"/>
        <v>0.20069999999999943</v>
      </c>
      <c r="D1399" s="2">
        <f t="shared" si="166"/>
        <v>14.356219999999999</v>
      </c>
      <c r="E1399" s="2">
        <f t="shared" si="168"/>
        <v>14.353209999999999</v>
      </c>
      <c r="F1399" s="2">
        <f t="shared" si="169"/>
        <v>14.518795000000003</v>
      </c>
      <c r="G1399" s="2">
        <f t="shared" si="171"/>
        <v>14.824674</v>
      </c>
      <c r="H1399" s="2">
        <f t="shared" si="167"/>
        <v>15.110121000000001</v>
      </c>
      <c r="I1399" s="2">
        <f t="array" ref="I1399">SUMPRODUCT(B1383:B1402, (ROW(B1383:B1402)-ROW(B1383)+1)) / (20*21/2)</f>
        <v>14.346411904761906</v>
      </c>
      <c r="J1399" s="2">
        <f t="shared" si="170"/>
        <v>14.50298030812845</v>
      </c>
      <c r="K1399" s="2">
        <f t="shared" si="172"/>
        <v>14.660796434554562</v>
      </c>
    </row>
    <row r="1400" spans="1:11" ht="13.5" x14ac:dyDescent="0.25">
      <c r="A1400" s="3">
        <v>44049</v>
      </c>
      <c r="B1400" s="2">
        <v>14.5007</v>
      </c>
      <c r="C1400" s="2">
        <f t="shared" si="165"/>
        <v>0</v>
      </c>
      <c r="D1400" s="2">
        <f t="shared" si="166"/>
        <v>14.396360000000001</v>
      </c>
      <c r="E1400" s="2">
        <f t="shared" si="168"/>
        <v>14.359229999999997</v>
      </c>
      <c r="F1400" s="2">
        <f t="shared" si="169"/>
        <v>14.508255000000002</v>
      </c>
      <c r="G1400" s="2">
        <f t="shared" si="171"/>
        <v>14.805706000000002</v>
      </c>
      <c r="H1400" s="2">
        <f t="shared" si="167"/>
        <v>15.098078500000002</v>
      </c>
      <c r="I1400" s="2">
        <f t="array" ref="I1400">SUMPRODUCT(B1384:B1403, (ROW(B1384:B1403)-ROW(B1384)+1)) / (20*21/2)</f>
        <v>14.309262380952383</v>
      </c>
      <c r="J1400" s="2">
        <f t="shared" si="170"/>
        <v>14.50276313592574</v>
      </c>
      <c r="K1400" s="2">
        <f t="shared" si="172"/>
        <v>14.654518143003402</v>
      </c>
    </row>
    <row r="1401" spans="1:11" ht="13.5" x14ac:dyDescent="0.25">
      <c r="A1401" s="3">
        <v>44050</v>
      </c>
      <c r="B1401" s="2">
        <v>14.049200000000001</v>
      </c>
      <c r="C1401" s="2">
        <f t="shared" si="165"/>
        <v>-0.45149999999999935</v>
      </c>
      <c r="D1401" s="2">
        <f t="shared" si="166"/>
        <v>14.345180000000003</v>
      </c>
      <c r="E1401" s="2">
        <f t="shared" si="168"/>
        <v>14.329130000000001</v>
      </c>
      <c r="F1401" s="2">
        <f t="shared" si="169"/>
        <v>14.474390000000003</v>
      </c>
      <c r="G1401" s="2">
        <f t="shared" si="171"/>
        <v>14.784634</v>
      </c>
      <c r="H1401" s="2">
        <f t="shared" si="167"/>
        <v>15.084782000000001</v>
      </c>
      <c r="I1401" s="2">
        <f t="array" ref="I1401">SUMPRODUCT(B1385:B1404, (ROW(B1385:B1404)-ROW(B1385)+1)) / (20*21/2)</f>
        <v>14.260995238095239</v>
      </c>
      <c r="J1401" s="2">
        <f t="shared" si="170"/>
        <v>14.459566646789956</v>
      </c>
      <c r="K1401" s="2">
        <f t="shared" si="172"/>
        <v>14.630780176611113</v>
      </c>
    </row>
    <row r="1402" spans="1:11" ht="13.5" x14ac:dyDescent="0.25">
      <c r="A1402" s="3">
        <v>44053</v>
      </c>
      <c r="B1402" s="2">
        <v>14.049200000000001</v>
      </c>
      <c r="C1402" s="2">
        <f t="shared" si="165"/>
        <v>0</v>
      </c>
      <c r="D1402" s="2">
        <f t="shared" si="166"/>
        <v>14.279959999999999</v>
      </c>
      <c r="E1402" s="2">
        <f t="shared" si="168"/>
        <v>14.29853</v>
      </c>
      <c r="F1402" s="2">
        <f t="shared" si="169"/>
        <v>14.439270000000002</v>
      </c>
      <c r="G1402" s="2">
        <f t="shared" si="171"/>
        <v>14.759648000000002</v>
      </c>
      <c r="H1402" s="2">
        <f t="shared" si="167"/>
        <v>15.0714855</v>
      </c>
      <c r="I1402" s="2">
        <f t="array" ref="I1402">SUMPRODUCT(B1386:B1405, (ROW(B1386:B1405)-ROW(B1386)+1)) / (20*21/2)</f>
        <v>14.243075714285714</v>
      </c>
      <c r="J1402" s="2">
        <f t="shared" si="170"/>
        <v>14.420484109000435</v>
      </c>
      <c r="K1402" s="2">
        <f t="shared" si="172"/>
        <v>14.607973110861659</v>
      </c>
    </row>
    <row r="1403" spans="1:11" ht="13.5" x14ac:dyDescent="0.25">
      <c r="A1403" s="3">
        <v>44054</v>
      </c>
      <c r="B1403" s="2">
        <v>14.049200000000001</v>
      </c>
      <c r="C1403" s="2">
        <f t="shared" si="165"/>
        <v>0</v>
      </c>
      <c r="D1403" s="2">
        <f t="shared" si="166"/>
        <v>14.229800000000001</v>
      </c>
      <c r="E1403" s="2">
        <f t="shared" si="168"/>
        <v>14.27345</v>
      </c>
      <c r="F1403" s="2">
        <f t="shared" si="169"/>
        <v>14.405405000000002</v>
      </c>
      <c r="G1403" s="2">
        <f t="shared" si="171"/>
        <v>14.736568000000004</v>
      </c>
      <c r="H1403" s="2">
        <f t="shared" si="167"/>
        <v>15.058942</v>
      </c>
      <c r="I1403" s="2">
        <f t="array" ref="I1403">SUMPRODUCT(B1387:B1406, (ROW(B1387:B1406)-ROW(B1387)+1)) / (20*21/2)</f>
        <v>14.201498571428571</v>
      </c>
      <c r="J1403" s="2">
        <f t="shared" si="170"/>
        <v>14.38512371766706</v>
      </c>
      <c r="K1403" s="2">
        <f t="shared" si="172"/>
        <v>14.586060439847477</v>
      </c>
    </row>
    <row r="1404" spans="1:11" ht="13.5" x14ac:dyDescent="0.25">
      <c r="A1404" s="3">
        <v>44055</v>
      </c>
      <c r="B1404" s="2">
        <v>13.8986</v>
      </c>
      <c r="C1404" s="2">
        <f t="shared" si="165"/>
        <v>-0.15060000000000073</v>
      </c>
      <c r="D1404" s="2">
        <f t="shared" si="166"/>
        <v>14.109379999999998</v>
      </c>
      <c r="E1404" s="2">
        <f t="shared" si="168"/>
        <v>14.232799999999997</v>
      </c>
      <c r="F1404" s="2">
        <f t="shared" si="169"/>
        <v>14.362755000000002</v>
      </c>
      <c r="G1404" s="2">
        <f t="shared" si="171"/>
        <v>14.710475999999998</v>
      </c>
      <c r="H1404" s="2">
        <f t="shared" si="167"/>
        <v>15.0457205</v>
      </c>
      <c r="I1404" s="2">
        <f t="array" ref="I1404">SUMPRODUCT(B1388:B1407, (ROW(B1388:B1407)-ROW(B1388)+1)) / (20*21/2)</f>
        <v>14.178063333333331</v>
      </c>
      <c r="J1404" s="2">
        <f t="shared" si="170"/>
        <v>14.338788125508293</v>
      </c>
      <c r="K1404" s="2">
        <f t="shared" si="172"/>
        <v>14.559101206912283</v>
      </c>
    </row>
    <row r="1405" spans="1:11" ht="13.5" x14ac:dyDescent="0.25">
      <c r="A1405" s="3">
        <v>44057</v>
      </c>
      <c r="B1405" s="2">
        <v>14.1746</v>
      </c>
      <c r="C1405" s="2">
        <f t="shared" si="165"/>
        <v>0.2759999999999998</v>
      </c>
      <c r="D1405" s="2">
        <f t="shared" si="166"/>
        <v>14.044160000000002</v>
      </c>
      <c r="E1405" s="2">
        <f t="shared" si="168"/>
        <v>14.22026</v>
      </c>
      <c r="F1405" s="2">
        <f t="shared" si="169"/>
        <v>14.335160000000002</v>
      </c>
      <c r="G1405" s="2">
        <f t="shared" si="171"/>
        <v>14.692914</v>
      </c>
      <c r="H1405" s="2">
        <f t="shared" si="167"/>
        <v>15.034105</v>
      </c>
      <c r="I1405" s="2">
        <f t="array" ref="I1405">SUMPRODUCT(B1389:B1408, (ROW(B1389:B1408)-ROW(B1389)+1)) / (20*21/2)</f>
        <v>14.157495238095239</v>
      </c>
      <c r="J1405" s="2">
        <f t="shared" si="170"/>
        <v>14.32315116117417</v>
      </c>
      <c r="K1405" s="2">
        <f t="shared" si="172"/>
        <v>14.544022728209841</v>
      </c>
    </row>
    <row r="1406" spans="1:11" ht="13.5" x14ac:dyDescent="0.25">
      <c r="A1406" s="3">
        <v>44060</v>
      </c>
      <c r="B1406" s="2">
        <v>13.8986</v>
      </c>
      <c r="C1406" s="2">
        <f t="shared" si="165"/>
        <v>-0.2759999999999998</v>
      </c>
      <c r="D1406" s="2">
        <f t="shared" si="166"/>
        <v>14.01404</v>
      </c>
      <c r="E1406" s="2">
        <f t="shared" si="168"/>
        <v>14.17961</v>
      </c>
      <c r="F1406" s="2">
        <f t="shared" si="169"/>
        <v>14.295270000000002</v>
      </c>
      <c r="G1406" s="2">
        <f t="shared" si="171"/>
        <v>14.669832000000001</v>
      </c>
      <c r="H1406" s="2">
        <f t="shared" si="167"/>
        <v>15.023316999999997</v>
      </c>
      <c r="I1406" s="2">
        <f t="array" ref="I1406">SUMPRODUCT(B1390:B1409, (ROW(B1390:B1409)-ROW(B1390)+1)) / (20*21/2)</f>
        <v>14.139794285714286</v>
      </c>
      <c r="J1406" s="2">
        <f t="shared" si="170"/>
        <v>14.282717717252821</v>
      </c>
      <c r="K1406" s="2">
        <f t="shared" si="172"/>
        <v>14.518712032985926</v>
      </c>
    </row>
    <row r="1407" spans="1:11" ht="13.5" x14ac:dyDescent="0.25">
      <c r="A1407" s="3">
        <v>44061</v>
      </c>
      <c r="B1407" s="2">
        <v>14.049200000000001</v>
      </c>
      <c r="C1407" s="2">
        <f t="shared" si="165"/>
        <v>0.15060000000000073</v>
      </c>
      <c r="D1407" s="2">
        <f t="shared" si="166"/>
        <v>14.01404</v>
      </c>
      <c r="E1407" s="2">
        <f t="shared" si="168"/>
        <v>14.147</v>
      </c>
      <c r="F1407" s="2">
        <f t="shared" si="169"/>
        <v>14.265165000000001</v>
      </c>
      <c r="G1407" s="2">
        <f t="shared" si="171"/>
        <v>14.648760000000003</v>
      </c>
      <c r="H1407" s="2">
        <f t="shared" si="167"/>
        <v>15.013281999999998</v>
      </c>
      <c r="I1407" s="2">
        <f t="array" ref="I1407">SUMPRODUCT(B1391:B1410, (ROW(B1391:B1410)-ROW(B1391)+1)) / (20*21/2)</f>
        <v>14.124004761904761</v>
      </c>
      <c r="J1407" s="2">
        <f t="shared" si="170"/>
        <v>14.260477934657313</v>
      </c>
      <c r="K1407" s="2">
        <f t="shared" si="172"/>
        <v>14.500299796398243</v>
      </c>
    </row>
    <row r="1408" spans="1:11" ht="13.5" x14ac:dyDescent="0.25">
      <c r="A1408" s="3">
        <v>44062</v>
      </c>
      <c r="B1408" s="2">
        <v>14.049200000000001</v>
      </c>
      <c r="C1408" s="2">
        <f t="shared" si="165"/>
        <v>0</v>
      </c>
      <c r="D1408" s="2">
        <f t="shared" si="166"/>
        <v>14.01404</v>
      </c>
      <c r="E1408" s="2">
        <f t="shared" si="168"/>
        <v>14.121919999999999</v>
      </c>
      <c r="F1408" s="2">
        <f t="shared" si="169"/>
        <v>14.235059999999999</v>
      </c>
      <c r="G1408" s="2">
        <f t="shared" si="171"/>
        <v>14.628690000000004</v>
      </c>
      <c r="H1408" s="2">
        <f t="shared" si="167"/>
        <v>15.003246999999998</v>
      </c>
      <c r="I1408" s="2">
        <f t="array" ref="I1408">SUMPRODUCT(B1392:B1411, (ROW(B1392:B1411)-ROW(B1392)+1)) / (20*21/2)</f>
        <v>14.119630952380954</v>
      </c>
      <c r="J1408" s="2">
        <f t="shared" si="170"/>
        <v>14.240356226594711</v>
      </c>
      <c r="K1408" s="2">
        <f t="shared" si="172"/>
        <v>14.482609608304195</v>
      </c>
    </row>
    <row r="1409" spans="1:11" ht="13.5" x14ac:dyDescent="0.25">
      <c r="A1409" s="3">
        <v>44064</v>
      </c>
      <c r="B1409" s="2">
        <v>14.049200000000001</v>
      </c>
      <c r="C1409" s="2">
        <f t="shared" si="165"/>
        <v>0</v>
      </c>
      <c r="D1409" s="2">
        <f t="shared" si="166"/>
        <v>14.04416</v>
      </c>
      <c r="E1409" s="2">
        <f t="shared" si="168"/>
        <v>14.07677</v>
      </c>
      <c r="F1409" s="2">
        <f t="shared" si="169"/>
        <v>14.214989999999997</v>
      </c>
      <c r="G1409" s="2">
        <f t="shared" si="171"/>
        <v>14.608620000000005</v>
      </c>
      <c r="H1409" s="2">
        <f t="shared" si="167"/>
        <v>14.993211999999998</v>
      </c>
      <c r="I1409" s="2">
        <f t="array" ref="I1409">SUMPRODUCT(B1393:B1412, (ROW(B1393:B1412)-ROW(B1393)+1)) / (20*21/2)</f>
        <v>14.129117619047619</v>
      </c>
      <c r="J1409" s="2">
        <f t="shared" si="170"/>
        <v>14.222150871680929</v>
      </c>
      <c r="K1409" s="2">
        <f t="shared" si="172"/>
        <v>14.46561315307658</v>
      </c>
    </row>
    <row r="1410" spans="1:11" ht="13.5" x14ac:dyDescent="0.25">
      <c r="A1410" s="3">
        <v>44067</v>
      </c>
      <c r="B1410" s="2">
        <v>14.049200000000001</v>
      </c>
      <c r="C1410" s="2">
        <f t="shared" si="165"/>
        <v>0</v>
      </c>
      <c r="D1410" s="2">
        <f t="shared" si="166"/>
        <v>14.019079999999999</v>
      </c>
      <c r="E1410" s="2">
        <f t="shared" si="168"/>
        <v>14.03162</v>
      </c>
      <c r="F1410" s="2">
        <f t="shared" si="169"/>
        <v>14.195425</v>
      </c>
      <c r="G1410" s="2">
        <f t="shared" si="171"/>
        <v>14.588450000000005</v>
      </c>
      <c r="H1410" s="2">
        <f t="shared" si="167"/>
        <v>14.983176999999998</v>
      </c>
      <c r="I1410" s="2">
        <f t="array" ref="I1410">SUMPRODUCT(B1394:B1413, (ROW(B1394:B1413)-ROW(B1394)+1)) / (20*21/2)</f>
        <v>14.140367142857142</v>
      </c>
      <c r="J1410" s="2">
        <f t="shared" si="170"/>
        <v>14.205679360092269</v>
      </c>
      <c r="K1410" s="2">
        <f t="shared" si="172"/>
        <v>14.449283225504951</v>
      </c>
    </row>
    <row r="1411" spans="1:11" ht="13.5" x14ac:dyDescent="0.25">
      <c r="A1411" s="3">
        <v>44068</v>
      </c>
      <c r="B1411" s="2">
        <v>14.1495</v>
      </c>
      <c r="C1411" s="2">
        <f t="shared" si="165"/>
        <v>0.10029999999999895</v>
      </c>
      <c r="D1411" s="2">
        <f t="shared" si="166"/>
        <v>14.06926</v>
      </c>
      <c r="E1411" s="2">
        <f t="shared" si="168"/>
        <v>14.041649999999999</v>
      </c>
      <c r="F1411" s="2">
        <f t="shared" si="169"/>
        <v>14.185390000000002</v>
      </c>
      <c r="G1411" s="2">
        <f t="shared" si="171"/>
        <v>14.570286000000008</v>
      </c>
      <c r="H1411" s="2">
        <f t="shared" si="167"/>
        <v>14.974145499999997</v>
      </c>
      <c r="I1411" s="2">
        <f t="array" ref="I1411">SUMPRODUCT(B1395:B1414, (ROW(B1395:B1414)-ROW(B1395)+1)) / (20*21/2)</f>
        <v>14.142064285714287</v>
      </c>
      <c r="J1411" s="2">
        <f t="shared" si="170"/>
        <v>14.200328944845385</v>
      </c>
      <c r="K1411" s="2">
        <f t="shared" si="172"/>
        <v>14.437527020583188</v>
      </c>
    </row>
    <row r="1412" spans="1:11" ht="13.5" x14ac:dyDescent="0.25">
      <c r="A1412" s="3">
        <v>44069</v>
      </c>
      <c r="B1412" s="2">
        <v>14.285</v>
      </c>
      <c r="C1412" s="2">
        <f t="shared" ref="C1412:C1475" si="173">B1412-B1411</f>
        <v>0.1355000000000004</v>
      </c>
      <c r="D1412" s="2">
        <f t="shared" si="166"/>
        <v>14.11642</v>
      </c>
      <c r="E1412" s="2">
        <f t="shared" si="168"/>
        <v>14.06523</v>
      </c>
      <c r="F1412" s="2">
        <f t="shared" si="169"/>
        <v>14.181880000000003</v>
      </c>
      <c r="G1412" s="2">
        <f t="shared" si="171"/>
        <v>14.550918000000006</v>
      </c>
      <c r="H1412" s="2">
        <f t="shared" si="167"/>
        <v>14.965289499999997</v>
      </c>
      <c r="I1412" s="2">
        <f t="array" ref="I1412">SUMPRODUCT(B1396:B1415, (ROW(B1396:B1415)-ROW(B1396)+1)) / (20*21/2)</f>
        <v>14.12993</v>
      </c>
      <c r="J1412" s="2">
        <f t="shared" si="170"/>
        <v>14.20839285486011</v>
      </c>
      <c r="K1412" s="2">
        <f t="shared" si="172"/>
        <v>14.431545568795613</v>
      </c>
    </row>
    <row r="1413" spans="1:11" ht="13.5" x14ac:dyDescent="0.25">
      <c r="A1413" s="3">
        <v>44070</v>
      </c>
      <c r="B1413" s="2">
        <v>14.3</v>
      </c>
      <c r="C1413" s="2">
        <f t="shared" si="173"/>
        <v>1.5000000000000568E-2</v>
      </c>
      <c r="D1413" s="2">
        <f t="shared" si="166"/>
        <v>14.16658</v>
      </c>
      <c r="E1413" s="2">
        <f t="shared" si="168"/>
        <v>14.090309999999999</v>
      </c>
      <c r="F1413" s="2">
        <f t="shared" si="169"/>
        <v>14.181880000000001</v>
      </c>
      <c r="G1413" s="2">
        <f t="shared" si="171"/>
        <v>14.535764000000004</v>
      </c>
      <c r="H1413" s="2">
        <f t="shared" si="167"/>
        <v>14.956759499999999</v>
      </c>
      <c r="I1413" s="2">
        <f t="array" ref="I1413">SUMPRODUCT(B1397:B1416, (ROW(B1397:B1416)-ROW(B1397)+1)) / (20*21/2)</f>
        <v>14.113247142857142</v>
      </c>
      <c r="J1413" s="2">
        <f t="shared" si="170"/>
        <v>14.217117344873433</v>
      </c>
      <c r="K1413" s="2">
        <f t="shared" si="172"/>
        <v>14.426386919038922</v>
      </c>
    </row>
    <row r="1414" spans="1:11" ht="13.5" x14ac:dyDescent="0.25">
      <c r="A1414" s="3">
        <v>44071</v>
      </c>
      <c r="B1414" s="2">
        <v>14.1997</v>
      </c>
      <c r="C1414" s="2">
        <f t="shared" si="173"/>
        <v>-0.10030000000000072</v>
      </c>
      <c r="D1414" s="2">
        <f t="shared" ref="D1414:D1477" si="174">AVERAGE(B1410:B1414)</f>
        <v>14.196679999999997</v>
      </c>
      <c r="E1414" s="2">
        <f t="shared" si="168"/>
        <v>14.120419999999999</v>
      </c>
      <c r="F1414" s="2">
        <f t="shared" si="169"/>
        <v>14.17661</v>
      </c>
      <c r="G1414" s="2">
        <f t="shared" si="171"/>
        <v>14.518604000000005</v>
      </c>
      <c r="H1414" s="2">
        <f t="shared" si="167"/>
        <v>14.947476999999999</v>
      </c>
      <c r="I1414" s="2">
        <f t="array" ref="I1414">SUMPRODUCT(B1398:B1417, (ROW(B1398:B1417)-ROW(B1398)+1)) / (20*21/2)</f>
        <v>14.087565238095237</v>
      </c>
      <c r="J1414" s="2">
        <f t="shared" si="170"/>
        <v>14.215458550123582</v>
      </c>
      <c r="K1414" s="2">
        <f t="shared" si="172"/>
        <v>14.417497235939358</v>
      </c>
    </row>
    <row r="1415" spans="1:11" ht="13.5" x14ac:dyDescent="0.25">
      <c r="A1415" s="3">
        <v>44074</v>
      </c>
      <c r="B1415" s="2">
        <v>14.049200000000001</v>
      </c>
      <c r="C1415" s="2">
        <f t="shared" si="173"/>
        <v>-0.15049999999999919</v>
      </c>
      <c r="D1415" s="2">
        <f t="shared" si="174"/>
        <v>14.196680000000001</v>
      </c>
      <c r="E1415" s="2">
        <f t="shared" si="168"/>
        <v>14.10788</v>
      </c>
      <c r="F1415" s="2">
        <f t="shared" si="169"/>
        <v>14.164070000000001</v>
      </c>
      <c r="G1415" s="2">
        <f t="shared" si="171"/>
        <v>14.498434000000005</v>
      </c>
      <c r="H1415" s="2">
        <f t="shared" si="167"/>
        <v>14.937692999999999</v>
      </c>
      <c r="I1415" s="2">
        <f t="array" ref="I1415">SUMPRODUCT(B1399:B1418, (ROW(B1399:B1418)-ROW(B1399)+1)) / (20*21/2)</f>
        <v>14.032705714285717</v>
      </c>
      <c r="J1415" s="2">
        <f t="shared" si="170"/>
        <v>14.199624402492764</v>
      </c>
      <c r="K1415" s="2">
        <f t="shared" si="172"/>
        <v>14.403054207078991</v>
      </c>
    </row>
    <row r="1416" spans="1:11" ht="13.5" x14ac:dyDescent="0.25">
      <c r="A1416" s="3">
        <v>44075</v>
      </c>
      <c r="B1416" s="2">
        <v>13.988899999999999</v>
      </c>
      <c r="C1416" s="2">
        <f t="shared" si="173"/>
        <v>-6.0300000000001575E-2</v>
      </c>
      <c r="D1416" s="2">
        <f t="shared" si="174"/>
        <v>14.16456</v>
      </c>
      <c r="E1416" s="2">
        <f t="shared" si="168"/>
        <v>14.116909999999999</v>
      </c>
      <c r="F1416" s="2">
        <f t="shared" si="169"/>
        <v>14.148260000000002</v>
      </c>
      <c r="G1416" s="2">
        <f t="shared" si="171"/>
        <v>14.476656000000002</v>
      </c>
      <c r="H1416" s="2">
        <f t="shared" si="167"/>
        <v>14.927406999999999</v>
      </c>
      <c r="I1416" s="2">
        <f t="array" ref="I1416">SUMPRODUCT(B1400:B1419, (ROW(B1400:B1419)-ROW(B1400)+1)) / (20*21/2)</f>
        <v>13.976172857142858</v>
      </c>
      <c r="J1416" s="2">
        <f t="shared" si="170"/>
        <v>14.179555411779168</v>
      </c>
      <c r="K1416" s="2">
        <f t="shared" si="172"/>
        <v>14.386812865624913</v>
      </c>
    </row>
    <row r="1417" spans="1:11" ht="13.5" x14ac:dyDescent="0.25">
      <c r="A1417" s="3">
        <v>44076</v>
      </c>
      <c r="B1417" s="2">
        <v>13.8786</v>
      </c>
      <c r="C1417" s="2">
        <f t="shared" si="173"/>
        <v>-0.11029999999999873</v>
      </c>
      <c r="D1417" s="2">
        <f t="shared" si="174"/>
        <v>14.083280000000002</v>
      </c>
      <c r="E1417" s="2">
        <f t="shared" si="168"/>
        <v>14.099849999999998</v>
      </c>
      <c r="F1417" s="2">
        <f t="shared" si="169"/>
        <v>14.123425000000003</v>
      </c>
      <c r="G1417" s="2">
        <f t="shared" si="171"/>
        <v>14.452672</v>
      </c>
      <c r="H1417" s="2">
        <f t="shared" si="167"/>
        <v>14.916770000000001</v>
      </c>
      <c r="I1417" s="2">
        <f t="array" ref="I1417">SUMPRODUCT(B1401:B1420, (ROW(B1401:B1420)-ROW(B1401)+1)) / (20*21/2)</f>
        <v>13.923966190476191</v>
      </c>
      <c r="J1417" s="2">
        <f t="shared" si="170"/>
        <v>14.150892991609723</v>
      </c>
      <c r="K1417" s="2">
        <f t="shared" si="172"/>
        <v>14.366882949325896</v>
      </c>
    </row>
    <row r="1418" spans="1:11" ht="13.5" x14ac:dyDescent="0.25">
      <c r="A1418" s="3">
        <v>44077</v>
      </c>
      <c r="B1418" s="2">
        <v>13.5474</v>
      </c>
      <c r="C1418" s="2">
        <f t="shared" si="173"/>
        <v>-0.33120000000000083</v>
      </c>
      <c r="D1418" s="2">
        <f t="shared" si="174"/>
        <v>13.932759999999998</v>
      </c>
      <c r="E1418" s="2">
        <f t="shared" si="168"/>
        <v>14.049670000000001</v>
      </c>
      <c r="F1418" s="2">
        <f t="shared" si="169"/>
        <v>14.085795000000001</v>
      </c>
      <c r="G1418" s="2">
        <f t="shared" si="171"/>
        <v>14.422064000000001</v>
      </c>
      <c r="H1418" s="2">
        <f t="shared" ref="H1418:H1481" si="175">AVERAGE(B1219:B1418)</f>
        <v>14.904477</v>
      </c>
      <c r="I1418" s="2">
        <f t="array" ref="I1418">SUMPRODUCT(B1402:B1421, (ROW(B1402:B1421)-ROW(B1402)+1)) / (20*21/2)</f>
        <v>13.853652380952379</v>
      </c>
      <c r="J1418" s="2">
        <f t="shared" si="170"/>
        <v>14.093417468599274</v>
      </c>
      <c r="K1418" s="2">
        <f t="shared" si="172"/>
        <v>14.334746363077823</v>
      </c>
    </row>
    <row r="1419" spans="1:11" ht="13.5" x14ac:dyDescent="0.25">
      <c r="A1419" s="3">
        <v>44078</v>
      </c>
      <c r="B1419" s="2">
        <v>13.4922</v>
      </c>
      <c r="C1419" s="2">
        <f t="shared" si="173"/>
        <v>-5.519999999999925E-2</v>
      </c>
      <c r="D1419" s="2">
        <f t="shared" si="174"/>
        <v>13.791259999999999</v>
      </c>
      <c r="E1419" s="2">
        <f t="shared" si="168"/>
        <v>13.993969999999999</v>
      </c>
      <c r="F1419" s="2">
        <f t="shared" si="169"/>
        <v>14.035370000000004</v>
      </c>
      <c r="G1419" s="2">
        <f t="shared" si="171"/>
        <v>14.390753999999999</v>
      </c>
      <c r="H1419" s="2">
        <f t="shared" si="175"/>
        <v>14.891933</v>
      </c>
      <c r="I1419" s="2">
        <f t="array" ref="I1419">SUMPRODUCT(B1403:B1422, (ROW(B1403:B1422)-ROW(B1403)+1)) / (20*21/2)</f>
        <v>13.78954238095238</v>
      </c>
      <c r="J1419" s="2">
        <f t="shared" si="170"/>
        <v>14.036158662066009</v>
      </c>
      <c r="K1419" s="2">
        <f t="shared" si="172"/>
        <v>14.301705329231634</v>
      </c>
    </row>
    <row r="1420" spans="1:11" ht="13.5" x14ac:dyDescent="0.25">
      <c r="A1420" s="3">
        <v>44081</v>
      </c>
      <c r="B1420" s="2">
        <v>13.4872</v>
      </c>
      <c r="C1420" s="2">
        <f t="shared" si="173"/>
        <v>-5.0000000000007816E-3</v>
      </c>
      <c r="D1420" s="2">
        <f t="shared" si="174"/>
        <v>13.67886</v>
      </c>
      <c r="E1420" s="2">
        <f t="shared" ref="E1420:E1483" si="176">AVERAGE(B1411:B1420)</f>
        <v>13.93777</v>
      </c>
      <c r="F1420" s="2">
        <f t="shared" si="169"/>
        <v>13.984695000000002</v>
      </c>
      <c r="G1420" s="2">
        <f t="shared" si="171"/>
        <v>14.360950000000001</v>
      </c>
      <c r="H1420" s="2">
        <f t="shared" si="175"/>
        <v>14.879363999999999</v>
      </c>
      <c r="I1420" s="2">
        <f t="array" ref="I1420">SUMPRODUCT(B1404:B1423, (ROW(B1404:B1423)-ROW(B1404)+1)) / (20*21/2)</f>
        <v>13.72913619047619</v>
      </c>
      <c r="J1420" s="2">
        <f t="shared" si="170"/>
        <v>13.983876884726389</v>
      </c>
      <c r="K1420" s="2">
        <f t="shared" si="172"/>
        <v>14.26976394377157</v>
      </c>
    </row>
    <row r="1421" spans="1:11" ht="13.5" x14ac:dyDescent="0.25">
      <c r="A1421" s="3">
        <v>44082</v>
      </c>
      <c r="B1421" s="2">
        <v>13.2464</v>
      </c>
      <c r="C1421" s="2">
        <f t="shared" si="173"/>
        <v>-0.24080000000000013</v>
      </c>
      <c r="D1421" s="2">
        <f t="shared" si="174"/>
        <v>13.530359999999998</v>
      </c>
      <c r="E1421" s="2">
        <f t="shared" si="176"/>
        <v>13.847460000000002</v>
      </c>
      <c r="F1421" s="2">
        <f t="shared" si="169"/>
        <v>13.944554999999999</v>
      </c>
      <c r="G1421" s="2">
        <f t="shared" si="171"/>
        <v>14.324824</v>
      </c>
      <c r="H1421" s="2">
        <f t="shared" si="175"/>
        <v>14.865866999999996</v>
      </c>
      <c r="I1421" s="2">
        <f t="array" ref="I1421">SUMPRODUCT(B1405:B1424, (ROW(B1405:B1424)-ROW(B1405)+1)) / (20*21/2)</f>
        <v>13.67960523809524</v>
      </c>
      <c r="J1421" s="2">
        <f t="shared" si="170"/>
        <v>13.913640990942923</v>
      </c>
      <c r="K1421" s="2">
        <f t="shared" si="172"/>
        <v>14.22963202440798</v>
      </c>
    </row>
    <row r="1422" spans="1:11" ht="13.5" x14ac:dyDescent="0.25">
      <c r="A1422" s="3">
        <v>44083</v>
      </c>
      <c r="B1422" s="2">
        <v>13.2714</v>
      </c>
      <c r="C1422" s="2">
        <f t="shared" si="173"/>
        <v>2.5000000000000355E-2</v>
      </c>
      <c r="D1422" s="2">
        <f t="shared" si="174"/>
        <v>13.40892</v>
      </c>
      <c r="E1422" s="2">
        <f t="shared" si="176"/>
        <v>13.746100000000002</v>
      </c>
      <c r="F1422" s="2">
        <f t="shared" si="169"/>
        <v>13.905665000000004</v>
      </c>
      <c r="G1422" s="2">
        <f t="shared" si="171"/>
        <v>14.291205999999997</v>
      </c>
      <c r="H1422" s="2">
        <f t="shared" si="175"/>
        <v>14.852996999999995</v>
      </c>
      <c r="I1422" s="2">
        <f t="array" ref="I1422">SUMPRODUCT(B1406:B1425, (ROW(B1406:B1425)-ROW(B1406)+1)) / (20*21/2)</f>
        <v>13.637483333333334</v>
      </c>
      <c r="J1422" s="2">
        <f t="shared" si="170"/>
        <v>13.852475182281692</v>
      </c>
      <c r="K1422" s="2">
        <f t="shared" si="172"/>
        <v>14.19205429796061</v>
      </c>
    </row>
    <row r="1423" spans="1:11" ht="13.5" x14ac:dyDescent="0.25">
      <c r="A1423" s="3">
        <v>44084</v>
      </c>
      <c r="B1423" s="2">
        <v>13.2714</v>
      </c>
      <c r="C1423" s="2">
        <f t="shared" si="173"/>
        <v>0</v>
      </c>
      <c r="D1423" s="2">
        <f t="shared" si="174"/>
        <v>13.353719999999999</v>
      </c>
      <c r="E1423" s="2">
        <f t="shared" si="176"/>
        <v>13.643239999999997</v>
      </c>
      <c r="F1423" s="2">
        <f t="shared" si="169"/>
        <v>13.866775000000001</v>
      </c>
      <c r="G1423" s="2">
        <f t="shared" si="171"/>
        <v>14.257587999999997</v>
      </c>
      <c r="H1423" s="2">
        <f t="shared" si="175"/>
        <v>14.840327499999995</v>
      </c>
      <c r="I1423" s="2">
        <f t="array" ref="I1423">SUMPRODUCT(B1407:B1426, (ROW(B1407:B1426)-ROW(B1407)+1)) / (20*21/2)</f>
        <v>13.603845714285715</v>
      </c>
      <c r="J1423" s="2">
        <f t="shared" si="170"/>
        <v>13.797134688731054</v>
      </c>
      <c r="K1423" s="2">
        <f t="shared" si="172"/>
        <v>14.155950207844509</v>
      </c>
    </row>
    <row r="1424" spans="1:11" ht="13.5" x14ac:dyDescent="0.25">
      <c r="A1424" s="3">
        <v>44085</v>
      </c>
      <c r="B1424" s="2">
        <v>13.3467</v>
      </c>
      <c r="C1424" s="2">
        <f t="shared" si="173"/>
        <v>7.5300000000000367E-2</v>
      </c>
      <c r="D1424" s="2">
        <f t="shared" si="174"/>
        <v>13.324619999999999</v>
      </c>
      <c r="E1424" s="2">
        <f t="shared" si="176"/>
        <v>13.557939999999999</v>
      </c>
      <c r="F1424" s="2">
        <f t="shared" si="169"/>
        <v>13.839180000000002</v>
      </c>
      <c r="G1424" s="2">
        <f t="shared" si="171"/>
        <v>14.227381999999999</v>
      </c>
      <c r="H1424" s="2">
        <f t="shared" si="175"/>
        <v>14.828034499999999</v>
      </c>
      <c r="I1424" s="2">
        <f t="array" ref="I1424">SUMPRODUCT(B1408:B1427, (ROW(B1408:B1427)-ROW(B1408)+1)) / (20*21/2)</f>
        <v>13.580958095238095</v>
      </c>
      <c r="J1424" s="2">
        <f t="shared" si="170"/>
        <v>13.754236146947143</v>
      </c>
      <c r="K1424" s="2">
        <f t="shared" si="172"/>
        <v>14.124214905576098</v>
      </c>
    </row>
    <row r="1425" spans="1:11" ht="13.5" x14ac:dyDescent="0.25">
      <c r="A1425" s="3">
        <v>44088</v>
      </c>
      <c r="B1425" s="2">
        <v>13.3969</v>
      </c>
      <c r="C1425" s="2">
        <f t="shared" si="173"/>
        <v>5.0200000000000244E-2</v>
      </c>
      <c r="D1425" s="2">
        <f t="shared" si="174"/>
        <v>13.306559999999999</v>
      </c>
      <c r="E1425" s="2">
        <f t="shared" si="176"/>
        <v>13.492709999999999</v>
      </c>
      <c r="F1425" s="2">
        <f t="shared" si="169"/>
        <v>13.800295000000002</v>
      </c>
      <c r="G1425" s="2">
        <f t="shared" si="171"/>
        <v>14.199283999999995</v>
      </c>
      <c r="H1425" s="2">
        <f t="shared" si="175"/>
        <v>14.8159925</v>
      </c>
      <c r="I1425" s="2">
        <f t="array" ref="I1425">SUMPRODUCT(B1409:B1428, (ROW(B1409:B1428)-ROW(B1409)+1)) / (20*21/2)</f>
        <v>13.542821904761903</v>
      </c>
      <c r="J1425" s="2">
        <f t="shared" si="170"/>
        <v>13.720204132952176</v>
      </c>
      <c r="K1425" s="2">
        <f t="shared" si="172"/>
        <v>14.095692752416252</v>
      </c>
    </row>
    <row r="1426" spans="1:11" ht="13.5" x14ac:dyDescent="0.25">
      <c r="A1426" s="3">
        <v>44089</v>
      </c>
      <c r="B1426" s="2">
        <v>13.447100000000001</v>
      </c>
      <c r="C1426" s="2">
        <f t="shared" si="173"/>
        <v>5.0200000000000244E-2</v>
      </c>
      <c r="D1426" s="2">
        <f t="shared" si="174"/>
        <v>13.346700000000002</v>
      </c>
      <c r="E1426" s="2">
        <f t="shared" si="176"/>
        <v>13.43853</v>
      </c>
      <c r="F1426" s="2">
        <f t="shared" si="169"/>
        <v>13.777719999999999</v>
      </c>
      <c r="G1426" s="2">
        <f t="shared" si="171"/>
        <v>14.173193999999997</v>
      </c>
      <c r="H1426" s="2">
        <f t="shared" si="175"/>
        <v>14.8044525</v>
      </c>
      <c r="I1426" s="2">
        <f t="array" ref="I1426">SUMPRODUCT(B1410:B1429, (ROW(B1410:B1429)-ROW(B1410)+1)) / (20*21/2)</f>
        <v>13.502749999999999</v>
      </c>
      <c r="J1426" s="2">
        <f t="shared" si="170"/>
        <v>13.69419421552816</v>
      </c>
      <c r="K1426" s="2">
        <f t="shared" si="172"/>
        <v>14.070257742517574</v>
      </c>
    </row>
    <row r="1427" spans="1:11" ht="13.5" x14ac:dyDescent="0.25">
      <c r="A1427" s="3">
        <v>44090</v>
      </c>
      <c r="B1427" s="2">
        <v>13.5374</v>
      </c>
      <c r="C1427" s="2">
        <f t="shared" si="173"/>
        <v>9.0299999999999159E-2</v>
      </c>
      <c r="D1427" s="2">
        <f t="shared" si="174"/>
        <v>13.399899999999999</v>
      </c>
      <c r="E1427" s="2">
        <f t="shared" si="176"/>
        <v>13.404410000000002</v>
      </c>
      <c r="F1427" s="2">
        <f t="shared" si="169"/>
        <v>13.752129999999998</v>
      </c>
      <c r="G1427" s="2">
        <f t="shared" si="171"/>
        <v>14.149913999999999</v>
      </c>
      <c r="H1427" s="2">
        <f t="shared" si="175"/>
        <v>14.795697000000002</v>
      </c>
      <c r="I1427" s="2">
        <f t="array" ref="I1427">SUMPRODUCT(B1411:B1430, (ROW(B1411:B1430)-ROW(B1411)+1)) / (20*21/2)</f>
        <v>13.463871904761904</v>
      </c>
      <c r="J1427" s="2">
        <f t="shared" si="170"/>
        <v>13.679261433096906</v>
      </c>
      <c r="K1427" s="2">
        <f t="shared" si="172"/>
        <v>14.049361360458063</v>
      </c>
    </row>
    <row r="1428" spans="1:11" ht="13.5" x14ac:dyDescent="0.25">
      <c r="A1428" s="3">
        <v>44091</v>
      </c>
      <c r="B1428" s="2">
        <v>13.351699999999999</v>
      </c>
      <c r="C1428" s="2">
        <f t="shared" si="173"/>
        <v>-0.18570000000000064</v>
      </c>
      <c r="D1428" s="2">
        <f t="shared" si="174"/>
        <v>13.415959999999998</v>
      </c>
      <c r="E1428" s="2">
        <f t="shared" si="176"/>
        <v>13.384840000000001</v>
      </c>
      <c r="F1428" s="2">
        <f t="shared" ref="F1428:F1491" si="177">AVERAGE(B1409:B1428)</f>
        <v>13.717255</v>
      </c>
      <c r="G1428" s="2">
        <f t="shared" si="171"/>
        <v>14.122818000000001</v>
      </c>
      <c r="H1428" s="2">
        <f t="shared" si="175"/>
        <v>14.783680000000002</v>
      </c>
      <c r="I1428" s="2">
        <f t="array" ref="I1428">SUMPRODUCT(B1412:B1431, (ROW(B1412:B1431)-ROW(B1412)+1)) / (20*21/2)</f>
        <v>13.414364285714287</v>
      </c>
      <c r="J1428" s="2">
        <f t="shared" si="170"/>
        <v>13.648065106135295</v>
      </c>
      <c r="K1428" s="2">
        <f t="shared" si="172"/>
        <v>14.022002091420493</v>
      </c>
    </row>
    <row r="1429" spans="1:11" ht="13.5" x14ac:dyDescent="0.25">
      <c r="A1429" s="3">
        <v>44092</v>
      </c>
      <c r="B1429" s="2">
        <v>13.2965</v>
      </c>
      <c r="C1429" s="2">
        <f t="shared" si="173"/>
        <v>-5.519999999999925E-2</v>
      </c>
      <c r="D1429" s="2">
        <f t="shared" si="174"/>
        <v>13.40592</v>
      </c>
      <c r="E1429" s="2">
        <f t="shared" si="176"/>
        <v>13.365270000000001</v>
      </c>
      <c r="F1429" s="2">
        <f t="shared" si="177"/>
        <v>13.679619999999996</v>
      </c>
      <c r="G1429" s="2">
        <f t="shared" si="171"/>
        <v>14.094720000000002</v>
      </c>
      <c r="H1429" s="2">
        <f t="shared" si="175"/>
        <v>14.771387000000002</v>
      </c>
      <c r="I1429" s="2">
        <f t="array" ref="I1429">SUMPRODUCT(B1413:B1432, (ROW(B1413:B1432)-ROW(B1413)+1)) / (20*21/2)</f>
        <v>13.36975476190476</v>
      </c>
      <c r="J1429" s="2">
        <f t="shared" ref="J1429:J1492" si="178">$J$4*B1429+J1428*(1-$J$4)</f>
        <v>13.614582715074791</v>
      </c>
      <c r="K1429" s="2">
        <f t="shared" si="172"/>
        <v>13.993551029011845</v>
      </c>
    </row>
    <row r="1430" spans="1:11" ht="13.5" x14ac:dyDescent="0.25">
      <c r="A1430" s="3">
        <v>44095</v>
      </c>
      <c r="B1430" s="2">
        <v>13.2714</v>
      </c>
      <c r="C1430" s="2">
        <f t="shared" si="173"/>
        <v>-2.5100000000000122E-2</v>
      </c>
      <c r="D1430" s="2">
        <f t="shared" si="174"/>
        <v>13.38082</v>
      </c>
      <c r="E1430" s="2">
        <f t="shared" si="176"/>
        <v>13.343689999999999</v>
      </c>
      <c r="F1430" s="2">
        <f t="shared" si="177"/>
        <v>13.640729999999996</v>
      </c>
      <c r="G1430" s="2">
        <f t="shared" si="171"/>
        <v>14.065918000000002</v>
      </c>
      <c r="H1430" s="2">
        <f t="shared" si="175"/>
        <v>14.757714000000004</v>
      </c>
      <c r="I1430" s="2">
        <f t="array" ref="I1430">SUMPRODUCT(B1414:B1433, (ROW(B1414:B1433)-ROW(B1414)+1)) / (20*21/2)</f>
        <v>13.328298095238097</v>
      </c>
      <c r="J1430" s="2">
        <f t="shared" si="178"/>
        <v>13.581898646972428</v>
      </c>
      <c r="K1430" s="2">
        <f t="shared" si="172"/>
        <v>13.965231380815304</v>
      </c>
    </row>
    <row r="1431" spans="1:11" ht="13.5" x14ac:dyDescent="0.25">
      <c r="A1431" s="3">
        <v>44096</v>
      </c>
      <c r="B1431" s="2">
        <v>13.120900000000001</v>
      </c>
      <c r="C1431" s="2">
        <f t="shared" si="173"/>
        <v>-0.15049999999999919</v>
      </c>
      <c r="D1431" s="2">
        <f t="shared" si="174"/>
        <v>13.315580000000001</v>
      </c>
      <c r="E1431" s="2">
        <f t="shared" si="176"/>
        <v>13.33114</v>
      </c>
      <c r="F1431" s="2">
        <f t="shared" si="177"/>
        <v>13.5893</v>
      </c>
      <c r="G1431" s="2">
        <f t="shared" si="171"/>
        <v>14.033806000000002</v>
      </c>
      <c r="H1431" s="2">
        <f t="shared" si="175"/>
        <v>14.744292000000003</v>
      </c>
      <c r="I1431" s="2">
        <f t="array" ref="I1431">SUMPRODUCT(B1415:B1434, (ROW(B1415:B1434)-ROW(B1415)+1)) / (20*21/2)</f>
        <v>13.278242380952383</v>
      </c>
      <c r="J1431" s="2">
        <f t="shared" si="178"/>
        <v>13.537994013927435</v>
      </c>
      <c r="K1431" s="2">
        <f t="shared" si="172"/>
        <v>13.932120346273528</v>
      </c>
    </row>
    <row r="1432" spans="1:11" ht="13.5" x14ac:dyDescent="0.25">
      <c r="A1432" s="3">
        <v>44097</v>
      </c>
      <c r="B1432" s="2">
        <v>13.120900000000001</v>
      </c>
      <c r="C1432" s="2">
        <f t="shared" si="173"/>
        <v>0</v>
      </c>
      <c r="D1432" s="2">
        <f t="shared" si="174"/>
        <v>13.232279999999999</v>
      </c>
      <c r="E1432" s="2">
        <f t="shared" si="176"/>
        <v>13.316089999999999</v>
      </c>
      <c r="F1432" s="2">
        <f t="shared" si="177"/>
        <v>13.531094999999999</v>
      </c>
      <c r="G1432" s="2">
        <f t="shared" si="171"/>
        <v>14.001192000000001</v>
      </c>
      <c r="H1432" s="2">
        <f t="shared" si="175"/>
        <v>14.730870000000003</v>
      </c>
      <c r="I1432" s="2">
        <f t="array" ref="I1432">SUMPRODUCT(B1416:B1435, (ROW(B1416:B1435)-ROW(B1416)+1)) / (20*21/2)</f>
        <v>13.19736</v>
      </c>
      <c r="J1432" s="2">
        <f t="shared" si="178"/>
        <v>13.498270774505773</v>
      </c>
      <c r="K1432" s="2">
        <f t="shared" si="172"/>
        <v>13.900307783674567</v>
      </c>
    </row>
    <row r="1433" spans="1:11" ht="13.5" x14ac:dyDescent="0.25">
      <c r="A1433" s="3">
        <v>44098</v>
      </c>
      <c r="B1433" s="2">
        <v>13.095800000000001</v>
      </c>
      <c r="C1433" s="2">
        <f t="shared" si="173"/>
        <v>-2.5100000000000122E-2</v>
      </c>
      <c r="D1433" s="2">
        <f t="shared" si="174"/>
        <v>13.181100000000001</v>
      </c>
      <c r="E1433" s="2">
        <f t="shared" si="176"/>
        <v>13.29853</v>
      </c>
      <c r="F1433" s="2">
        <f t="shared" si="177"/>
        <v>13.470884999999999</v>
      </c>
      <c r="G1433" s="2">
        <f t="shared" si="171"/>
        <v>13.968578000000003</v>
      </c>
      <c r="H1433" s="2">
        <f t="shared" si="175"/>
        <v>14.717297500000003</v>
      </c>
      <c r="I1433" s="2">
        <f t="array" ref="I1433">SUMPRODUCT(B1417:B1436, (ROW(B1417:B1436)-ROW(B1417)+1)) / (20*21/2)</f>
        <v>13.157983809523808</v>
      </c>
      <c r="J1433" s="2">
        <f t="shared" si="178"/>
        <v>13.459940224552842</v>
      </c>
      <c r="K1433" s="2">
        <f t="shared" si="172"/>
        <v>13.868758458824583</v>
      </c>
    </row>
    <row r="1434" spans="1:11" ht="13.5" x14ac:dyDescent="0.25">
      <c r="A1434" s="3">
        <v>44099</v>
      </c>
      <c r="B1434" s="2">
        <v>12.9453</v>
      </c>
      <c r="C1434" s="2">
        <f t="shared" si="173"/>
        <v>-0.15050000000000097</v>
      </c>
      <c r="D1434" s="2">
        <f t="shared" si="174"/>
        <v>13.110859999999999</v>
      </c>
      <c r="E1434" s="2">
        <f t="shared" si="176"/>
        <v>13.25839</v>
      </c>
      <c r="F1434" s="2">
        <f t="shared" si="177"/>
        <v>13.408165</v>
      </c>
      <c r="G1434" s="2">
        <f t="shared" si="171"/>
        <v>13.932452000000001</v>
      </c>
      <c r="H1434" s="2">
        <f t="shared" si="175"/>
        <v>14.702997500000002</v>
      </c>
      <c r="I1434" s="2">
        <f t="array" ref="I1434">SUMPRODUCT(B1418:B1437, (ROW(B1418:B1437)-ROW(B1418)+1)) / (20*21/2)</f>
        <v>13.106972857142855</v>
      </c>
      <c r="J1434" s="2">
        <f t="shared" si="178"/>
        <v>13.410926869833524</v>
      </c>
      <c r="K1434" s="2">
        <f t="shared" si="172"/>
        <v>13.832544401615776</v>
      </c>
    </row>
    <row r="1435" spans="1:11" ht="13.5" x14ac:dyDescent="0.25">
      <c r="A1435" s="3">
        <v>44102</v>
      </c>
      <c r="B1435" s="2">
        <v>12.5589</v>
      </c>
      <c r="C1435" s="2">
        <f t="shared" si="173"/>
        <v>-0.38640000000000008</v>
      </c>
      <c r="D1435" s="2">
        <f t="shared" si="174"/>
        <v>12.968359999999999</v>
      </c>
      <c r="E1435" s="2">
        <f t="shared" si="176"/>
        <v>13.17459</v>
      </c>
      <c r="F1435" s="2">
        <f t="shared" si="177"/>
        <v>13.33365</v>
      </c>
      <c r="G1435" s="2">
        <f t="shared" si="171"/>
        <v>13.889100000000001</v>
      </c>
      <c r="H1435" s="2">
        <f t="shared" si="175"/>
        <v>14.685762</v>
      </c>
      <c r="I1435" s="2">
        <f t="array" ref="I1435">SUMPRODUCT(B1419:B1438, (ROW(B1419:B1438)-ROW(B1419)+1)) / (20*21/2)</f>
        <v>13.025047619047619</v>
      </c>
      <c r="J1435" s="2">
        <f t="shared" si="178"/>
        <v>13.329781453658903</v>
      </c>
      <c r="K1435" s="2">
        <f t="shared" si="172"/>
        <v>13.782597562336726</v>
      </c>
    </row>
    <row r="1436" spans="1:11" ht="13.5" x14ac:dyDescent="0.25">
      <c r="A1436" s="3">
        <v>44103</v>
      </c>
      <c r="B1436" s="2">
        <v>12.920199999999999</v>
      </c>
      <c r="C1436" s="2">
        <f t="shared" si="173"/>
        <v>0.36129999999999995</v>
      </c>
      <c r="D1436" s="2">
        <f t="shared" si="174"/>
        <v>12.928220000000001</v>
      </c>
      <c r="E1436" s="2">
        <f t="shared" si="176"/>
        <v>13.1219</v>
      </c>
      <c r="F1436" s="2">
        <f t="shared" si="177"/>
        <v>13.280215000000002</v>
      </c>
      <c r="G1436" s="2">
        <f t="shared" si="171"/>
        <v>13.853576000000002</v>
      </c>
      <c r="H1436" s="2">
        <f t="shared" si="175"/>
        <v>14.670333000000001</v>
      </c>
      <c r="I1436" s="2">
        <f t="array" ref="I1436">SUMPRODUCT(B1420:B1439, (ROW(B1420:B1439)-ROW(B1420)+1)) / (20*21/2)</f>
        <v>12.92773238095238</v>
      </c>
      <c r="J1436" s="2">
        <f t="shared" si="178"/>
        <v>13.29077369616758</v>
      </c>
      <c r="K1436" s="2">
        <f t="shared" si="172"/>
        <v>13.748778050088227</v>
      </c>
    </row>
    <row r="1437" spans="1:11" ht="13.5" x14ac:dyDescent="0.25">
      <c r="A1437" s="3">
        <v>44104</v>
      </c>
      <c r="B1437" s="2">
        <v>12.7446</v>
      </c>
      <c r="C1437" s="2">
        <f t="shared" si="173"/>
        <v>-0.17559999999999931</v>
      </c>
      <c r="D1437" s="2">
        <f t="shared" si="174"/>
        <v>12.852960000000001</v>
      </c>
      <c r="E1437" s="2">
        <f t="shared" si="176"/>
        <v>13.042619999999999</v>
      </c>
      <c r="F1437" s="2">
        <f t="shared" si="177"/>
        <v>13.223515000000001</v>
      </c>
      <c r="G1437" s="2">
        <f t="shared" si="171"/>
        <v>13.815442000000003</v>
      </c>
      <c r="H1437" s="2">
        <f t="shared" si="175"/>
        <v>14.655029500000001</v>
      </c>
      <c r="I1437" s="2">
        <f t="array" ref="I1437">SUMPRODUCT(B1421:B1440, (ROW(B1421:B1440)-ROW(B1421)+1)) / (20*21/2)</f>
        <v>12.88128238095238</v>
      </c>
      <c r="J1437" s="2">
        <f t="shared" si="178"/>
        <v>13.238757153675429</v>
      </c>
      <c r="K1437" s="2">
        <f t="shared" si="172"/>
        <v>13.709398518712218</v>
      </c>
    </row>
    <row r="1438" spans="1:11" ht="13.5" x14ac:dyDescent="0.25">
      <c r="A1438" s="3">
        <v>44105</v>
      </c>
      <c r="B1438" s="2">
        <v>12.363300000000001</v>
      </c>
      <c r="C1438" s="2">
        <f t="shared" si="173"/>
        <v>-0.38129999999999953</v>
      </c>
      <c r="D1438" s="2">
        <f t="shared" si="174"/>
        <v>12.70646</v>
      </c>
      <c r="E1438" s="2">
        <f t="shared" si="176"/>
        <v>12.94378</v>
      </c>
      <c r="F1438" s="2">
        <f t="shared" si="177"/>
        <v>13.16431</v>
      </c>
      <c r="G1438" s="2">
        <f t="shared" si="171"/>
        <v>13.769682</v>
      </c>
      <c r="H1438" s="2">
        <f t="shared" si="175"/>
        <v>14.637192499999996</v>
      </c>
      <c r="I1438" s="2">
        <f t="array" ref="I1438">SUMPRODUCT(B1422:B1441, (ROW(B1422:B1441)-ROW(B1422)+1)) / (20*21/2)</f>
        <v>12.89396619047619</v>
      </c>
      <c r="J1438" s="2">
        <f t="shared" si="178"/>
        <v>13.155380281896818</v>
      </c>
      <c r="K1438" s="2">
        <f t="shared" si="172"/>
        <v>13.656610341507818</v>
      </c>
    </row>
    <row r="1439" spans="1:11" ht="13.5" x14ac:dyDescent="0.25">
      <c r="A1439" s="3">
        <v>44106</v>
      </c>
      <c r="B1439" s="2">
        <v>12.1425</v>
      </c>
      <c r="C1439" s="2">
        <f t="shared" si="173"/>
        <v>-0.22080000000000055</v>
      </c>
      <c r="D1439" s="2">
        <f t="shared" si="174"/>
        <v>12.5459</v>
      </c>
      <c r="E1439" s="2">
        <f t="shared" si="176"/>
        <v>12.828379999999999</v>
      </c>
      <c r="F1439" s="2">
        <f t="shared" si="177"/>
        <v>13.096825000000001</v>
      </c>
      <c r="G1439" s="2">
        <f t="shared" si="171"/>
        <v>13.723520000000001</v>
      </c>
      <c r="H1439" s="2">
        <f t="shared" si="175"/>
        <v>14.618326499999998</v>
      </c>
      <c r="I1439" s="2">
        <f t="array" ref="I1439">SUMPRODUCT(B1423:B1442, (ROW(B1423:B1442)-ROW(B1423)+1)) / (20*21/2)</f>
        <v>12.91268</v>
      </c>
      <c r="J1439" s="2">
        <f t="shared" si="178"/>
        <v>13.05891549314474</v>
      </c>
      <c r="K1439" s="2">
        <f t="shared" si="172"/>
        <v>13.597233465370257</v>
      </c>
    </row>
    <row r="1440" spans="1:11" ht="13.5" x14ac:dyDescent="0.25">
      <c r="A1440" s="3">
        <v>44109</v>
      </c>
      <c r="B1440" s="2">
        <v>12.6091</v>
      </c>
      <c r="C1440" s="2">
        <f t="shared" si="173"/>
        <v>0.46659999999999968</v>
      </c>
      <c r="D1440" s="2">
        <f t="shared" si="174"/>
        <v>12.55594</v>
      </c>
      <c r="E1440" s="2">
        <f t="shared" si="176"/>
        <v>12.762149999999998</v>
      </c>
      <c r="F1440" s="2">
        <f t="shared" si="177"/>
        <v>13.05292</v>
      </c>
      <c r="G1440" s="2">
        <f t="shared" si="171"/>
        <v>13.686892000000002</v>
      </c>
      <c r="H1440" s="2">
        <f t="shared" si="175"/>
        <v>14.602395499999998</v>
      </c>
      <c r="I1440" s="2">
        <f t="array" ref="I1440">SUMPRODUCT(B1424:B1443, (ROW(B1424:B1443)-ROW(B1424)+1)) / (20*21/2)</f>
        <v>12.931512857142856</v>
      </c>
      <c r="J1440" s="2">
        <f t="shared" si="178"/>
        <v>13.016075922369049</v>
      </c>
      <c r="K1440" s="2">
        <f t="shared" si="172"/>
        <v>13.558483133394954</v>
      </c>
    </row>
    <row r="1441" spans="1:11" ht="13.5" x14ac:dyDescent="0.25">
      <c r="A1441" s="3">
        <v>44110</v>
      </c>
      <c r="B1441" s="2">
        <v>13.1861</v>
      </c>
      <c r="C1441" s="2">
        <f t="shared" si="173"/>
        <v>0.57699999999999996</v>
      </c>
      <c r="D1441" s="2">
        <f t="shared" si="174"/>
        <v>12.609119999999999</v>
      </c>
      <c r="E1441" s="2">
        <f t="shared" si="176"/>
        <v>12.76867</v>
      </c>
      <c r="F1441" s="2">
        <f t="shared" si="177"/>
        <v>13.049905000000001</v>
      </c>
      <c r="G1441" s="2">
        <f t="shared" si="171"/>
        <v>13.66361</v>
      </c>
      <c r="H1441" s="2">
        <f t="shared" si="175"/>
        <v>14.5886975</v>
      </c>
      <c r="I1441" s="2">
        <f t="array" ref="I1441">SUMPRODUCT(B1425:B1444, (ROW(B1425:B1444)-ROW(B1425)+1)) / (20*21/2)</f>
        <v>12.949502857142859</v>
      </c>
      <c r="J1441" s="2">
        <f t="shared" si="178"/>
        <v>13.032268691667236</v>
      </c>
      <c r="K1441" s="2">
        <f t="shared" si="172"/>
        <v>13.543879873261819</v>
      </c>
    </row>
    <row r="1442" spans="1:11" ht="13.5" x14ac:dyDescent="0.25">
      <c r="A1442" s="3">
        <v>44111</v>
      </c>
      <c r="B1442" s="2">
        <v>13.2464</v>
      </c>
      <c r="C1442" s="2">
        <f t="shared" si="173"/>
        <v>6.0299999999999798E-2</v>
      </c>
      <c r="D1442" s="2">
        <f t="shared" si="174"/>
        <v>12.709480000000001</v>
      </c>
      <c r="E1442" s="2">
        <f t="shared" si="176"/>
        <v>12.781219999999999</v>
      </c>
      <c r="F1442" s="2">
        <f t="shared" si="177"/>
        <v>13.048655000000002</v>
      </c>
      <c r="G1442" s="2">
        <f t="shared" si="171"/>
        <v>13.641434000000002</v>
      </c>
      <c r="H1442" s="2">
        <f t="shared" si="175"/>
        <v>14.575476499999997</v>
      </c>
      <c r="I1442" s="2">
        <f t="array" ref="I1442">SUMPRODUCT(B1426:B1445, (ROW(B1426:B1445)-ROW(B1426)+1)) / (20*21/2)</f>
        <v>12.935523333333334</v>
      </c>
      <c r="J1442" s="2">
        <f t="shared" si="178"/>
        <v>13.052662149603689</v>
      </c>
      <c r="K1442" s="2">
        <f t="shared" si="172"/>
        <v>13.532213995879003</v>
      </c>
    </row>
    <row r="1443" spans="1:11" ht="13.5" x14ac:dyDescent="0.25">
      <c r="A1443" s="3">
        <v>44112</v>
      </c>
      <c r="B1443" s="2">
        <v>13.2464</v>
      </c>
      <c r="C1443" s="2">
        <f t="shared" si="173"/>
        <v>0</v>
      </c>
      <c r="D1443" s="2">
        <f t="shared" si="174"/>
        <v>12.886099999999999</v>
      </c>
      <c r="E1443" s="2">
        <f t="shared" si="176"/>
        <v>12.796279999999999</v>
      </c>
      <c r="F1443" s="2">
        <f t="shared" si="177"/>
        <v>13.047405000000001</v>
      </c>
      <c r="G1443" s="2">
        <f t="shared" si="171"/>
        <v>13.620362</v>
      </c>
      <c r="H1443" s="2">
        <f t="shared" si="175"/>
        <v>14.562255499999997</v>
      </c>
      <c r="I1443" s="2">
        <f t="array" ref="I1443">SUMPRODUCT(B1427:B1446, (ROW(B1427:B1446)-ROW(B1427)+1)) / (20*21/2)</f>
        <v>12.921066666666666</v>
      </c>
      <c r="J1443" s="2">
        <f t="shared" si="178"/>
        <v>13.071113373450958</v>
      </c>
      <c r="K1443" s="2">
        <f t="shared" si="172"/>
        <v>13.521005603883747</v>
      </c>
    </row>
    <row r="1444" spans="1:11" ht="13.5" x14ac:dyDescent="0.25">
      <c r="A1444" s="3">
        <v>44113</v>
      </c>
      <c r="B1444" s="2">
        <v>13.2363</v>
      </c>
      <c r="C1444" s="2">
        <f t="shared" si="173"/>
        <v>-1.0099999999999554E-2</v>
      </c>
      <c r="D1444" s="2">
        <f t="shared" si="174"/>
        <v>13.104860000000002</v>
      </c>
      <c r="E1444" s="2">
        <f t="shared" si="176"/>
        <v>12.825379999999999</v>
      </c>
      <c r="F1444" s="2">
        <f t="shared" si="177"/>
        <v>13.041885000000002</v>
      </c>
      <c r="G1444" s="2">
        <f t="shared" si="171"/>
        <v>13.598986</v>
      </c>
      <c r="H1444" s="2">
        <f t="shared" si="175"/>
        <v>14.548983999999995</v>
      </c>
      <c r="I1444" s="2">
        <f t="array" ref="I1444">SUMPRODUCT(B1428:B1447, (ROW(B1428:B1447)-ROW(B1428)+1)) / (20*21/2)</f>
        <v>12.912248571428572</v>
      </c>
      <c r="J1444" s="2">
        <f t="shared" si="178"/>
        <v>13.086845433122296</v>
      </c>
      <c r="K1444" s="2">
        <f t="shared" si="172"/>
        <v>13.509840678241249</v>
      </c>
    </row>
    <row r="1445" spans="1:11" ht="13.5" x14ac:dyDescent="0.25">
      <c r="A1445" s="3">
        <v>44116</v>
      </c>
      <c r="B1445" s="2">
        <v>12.895099999999999</v>
      </c>
      <c r="C1445" s="2">
        <f t="shared" si="173"/>
        <v>-0.34120000000000061</v>
      </c>
      <c r="D1445" s="2">
        <f t="shared" si="174"/>
        <v>13.16206</v>
      </c>
      <c r="E1445" s="2">
        <f t="shared" si="176"/>
        <v>12.858999999999998</v>
      </c>
      <c r="F1445" s="2">
        <f t="shared" si="177"/>
        <v>13.016795000000002</v>
      </c>
      <c r="G1445" s="2">
        <f t="shared" si="171"/>
        <v>13.570888</v>
      </c>
      <c r="H1445" s="2">
        <f t="shared" si="175"/>
        <v>14.534006499999998</v>
      </c>
      <c r="I1445" s="2">
        <f t="array" ref="I1445">SUMPRODUCT(B1429:B1448, (ROW(B1429:B1448)-ROW(B1429)+1)) / (20*21/2)</f>
        <v>12.906489047619045</v>
      </c>
      <c r="J1445" s="2">
        <f t="shared" si="178"/>
        <v>13.068583963301124</v>
      </c>
      <c r="K1445" s="2">
        <f t="shared" si="172"/>
        <v>13.485733200663161</v>
      </c>
    </row>
    <row r="1446" spans="1:11" ht="13.5" x14ac:dyDescent="0.25">
      <c r="A1446" s="3">
        <v>44117</v>
      </c>
      <c r="B1446" s="2">
        <v>12.865</v>
      </c>
      <c r="C1446" s="2">
        <f t="shared" si="173"/>
        <v>-3.0099999999999127E-2</v>
      </c>
      <c r="D1446" s="2">
        <f t="shared" si="174"/>
        <v>13.09784</v>
      </c>
      <c r="E1446" s="2">
        <f t="shared" si="176"/>
        <v>12.853479999999999</v>
      </c>
      <c r="F1446" s="2">
        <f t="shared" si="177"/>
        <v>12.987690000000001</v>
      </c>
      <c r="G1446" s="2">
        <f t="shared" si="171"/>
        <v>13.542086000000001</v>
      </c>
      <c r="H1446" s="2">
        <f t="shared" si="175"/>
        <v>14.519304999999996</v>
      </c>
      <c r="I1446" s="2">
        <f t="array" ref="I1446">SUMPRODUCT(B1430:B1449, (ROW(B1430:B1449)-ROW(B1430)+1)) / (20*21/2)</f>
        <v>12.902903809523808</v>
      </c>
      <c r="J1446" s="2">
        <f t="shared" si="178"/>
        <v>13.049195014415304</v>
      </c>
      <c r="K1446" s="2">
        <f t="shared" si="172"/>
        <v>13.461390722205781</v>
      </c>
    </row>
    <row r="1447" spans="1:11" ht="13.5" x14ac:dyDescent="0.25">
      <c r="A1447" s="3">
        <v>44118</v>
      </c>
      <c r="B1447" s="2">
        <v>12.895099999999999</v>
      </c>
      <c r="C1447" s="2">
        <f t="shared" si="173"/>
        <v>3.0099999999999127E-2</v>
      </c>
      <c r="D1447" s="2">
        <f t="shared" si="174"/>
        <v>13.02758</v>
      </c>
      <c r="E1447" s="2">
        <f t="shared" si="176"/>
        <v>12.868529999999998</v>
      </c>
      <c r="F1447" s="2">
        <f t="shared" si="177"/>
        <v>12.955575000000001</v>
      </c>
      <c r="G1447" s="2">
        <f t="shared" si="171"/>
        <v>13.512482</v>
      </c>
      <c r="H1447" s="2">
        <f t="shared" si="175"/>
        <v>14.503499499999997</v>
      </c>
      <c r="I1447" s="2">
        <f t="array" ref="I1447">SUMPRODUCT(B1431:B1450, (ROW(B1431:B1450)-ROW(B1431)+1)) / (20*21/2)</f>
        <v>12.880687142857141</v>
      </c>
      <c r="J1447" s="2">
        <f t="shared" si="178"/>
        <v>13.034519298756702</v>
      </c>
      <c r="K1447" s="2">
        <f t="shared" si="172"/>
        <v>13.439183242903594</v>
      </c>
    </row>
    <row r="1448" spans="1:11" ht="13.5" x14ac:dyDescent="0.25">
      <c r="A1448" s="3">
        <v>44120</v>
      </c>
      <c r="B1448" s="2">
        <v>12.895099999999999</v>
      </c>
      <c r="C1448" s="2">
        <f t="shared" si="173"/>
        <v>0</v>
      </c>
      <c r="D1448" s="2">
        <f t="shared" si="174"/>
        <v>12.957319999999999</v>
      </c>
      <c r="E1448" s="2">
        <f t="shared" si="176"/>
        <v>12.921709999999999</v>
      </c>
      <c r="F1448" s="2">
        <f t="shared" si="177"/>
        <v>12.932745000000002</v>
      </c>
      <c r="G1448" s="2">
        <f t="shared" si="171"/>
        <v>13.484383999999999</v>
      </c>
      <c r="H1448" s="2">
        <f t="shared" si="175"/>
        <v>14.486941499999999</v>
      </c>
      <c r="I1448" s="2">
        <f t="array" ref="I1448">SUMPRODUCT(B1432:B1451, (ROW(B1432:B1451)-ROW(B1432)+1)) / (20*21/2)</f>
        <v>12.877051428571429</v>
      </c>
      <c r="J1448" s="2">
        <f t="shared" si="178"/>
        <v>13.021241270303683</v>
      </c>
      <c r="K1448" s="2">
        <f t="shared" si="172"/>
        <v>13.417846645142669</v>
      </c>
    </row>
    <row r="1449" spans="1:11" ht="13.5" x14ac:dyDescent="0.25">
      <c r="A1449" s="3">
        <v>44123</v>
      </c>
      <c r="B1449" s="2">
        <v>12.895099999999999</v>
      </c>
      <c r="C1449" s="2">
        <f t="shared" si="173"/>
        <v>0</v>
      </c>
      <c r="D1449" s="2">
        <f t="shared" si="174"/>
        <v>12.889080000000002</v>
      </c>
      <c r="E1449" s="2">
        <f t="shared" si="176"/>
        <v>12.996969999999999</v>
      </c>
      <c r="F1449" s="2">
        <f t="shared" si="177"/>
        <v>12.912675000000002</v>
      </c>
      <c r="G1449" s="2">
        <f t="shared" si="171"/>
        <v>13.452271999999999</v>
      </c>
      <c r="H1449" s="2">
        <f t="shared" si="175"/>
        <v>14.469756500000001</v>
      </c>
      <c r="I1449" s="2">
        <f t="array" ref="I1449">SUMPRODUCT(B1433:B1452, (ROW(B1433:B1452)-ROW(B1433)+1)) / (20*21/2)</f>
        <v>12.867568095238095</v>
      </c>
      <c r="J1449" s="2">
        <f t="shared" si="178"/>
        <v>13.009227815989046</v>
      </c>
      <c r="K1449" s="2">
        <f t="shared" si="172"/>
        <v>13.397346776705701</v>
      </c>
    </row>
    <row r="1450" spans="1:11" ht="13.5" x14ac:dyDescent="0.25">
      <c r="A1450" s="3">
        <v>44124</v>
      </c>
      <c r="B1450" s="2">
        <v>12.679399999999999</v>
      </c>
      <c r="C1450" s="2">
        <f t="shared" si="173"/>
        <v>-0.2157</v>
      </c>
      <c r="D1450" s="2">
        <f t="shared" si="174"/>
        <v>12.845939999999999</v>
      </c>
      <c r="E1450" s="2">
        <f t="shared" si="176"/>
        <v>13.004</v>
      </c>
      <c r="F1450" s="2">
        <f t="shared" si="177"/>
        <v>12.883075</v>
      </c>
      <c r="G1450" s="2">
        <f t="shared" si="171"/>
        <v>13.415845999999998</v>
      </c>
      <c r="H1450" s="2">
        <f t="shared" si="175"/>
        <v>14.448607499999998</v>
      </c>
      <c r="I1450" s="2">
        <f t="array" ref="I1450">SUMPRODUCT(B1434:B1453, (ROW(B1434:B1453)-ROW(B1434)+1)) / (20*21/2)</f>
        <v>12.864538095238094</v>
      </c>
      <c r="J1450" s="2">
        <f t="shared" si="178"/>
        <v>12.977815643037708</v>
      </c>
      <c r="K1450" s="2">
        <f t="shared" si="172"/>
        <v>13.369192001148615</v>
      </c>
    </row>
    <row r="1451" spans="1:11" ht="13.5" x14ac:dyDescent="0.25">
      <c r="A1451" s="3">
        <v>44125</v>
      </c>
      <c r="B1451" s="2">
        <v>12.844900000000001</v>
      </c>
      <c r="C1451" s="2">
        <f t="shared" si="173"/>
        <v>0.16550000000000153</v>
      </c>
      <c r="D1451" s="2">
        <f t="shared" si="174"/>
        <v>12.841919999999998</v>
      </c>
      <c r="E1451" s="2">
        <f t="shared" si="176"/>
        <v>12.96988</v>
      </c>
      <c r="F1451" s="2">
        <f t="shared" si="177"/>
        <v>12.869275000000002</v>
      </c>
      <c r="G1451" s="2">
        <f t="shared" si="171"/>
        <v>13.391759999999998</v>
      </c>
      <c r="H1451" s="2">
        <f t="shared" si="175"/>
        <v>14.430819999999999</v>
      </c>
      <c r="I1451" s="2">
        <f t="array" ref="I1451">SUMPRODUCT(B1435:B1454, (ROW(B1435:B1454)-ROW(B1435)+1)) / (20*21/2)</f>
        <v>12.847050476190477</v>
      </c>
      <c r="J1451" s="2">
        <f t="shared" si="178"/>
        <v>12.965157010367449</v>
      </c>
      <c r="K1451" s="2">
        <f t="shared" si="172"/>
        <v>13.348631530515338</v>
      </c>
    </row>
    <row r="1452" spans="1:11" ht="13.5" x14ac:dyDescent="0.25">
      <c r="A1452" s="3">
        <v>44126</v>
      </c>
      <c r="B1452" s="2">
        <v>12.7697</v>
      </c>
      <c r="C1452" s="2">
        <f t="shared" si="173"/>
        <v>-7.52000000000006E-2</v>
      </c>
      <c r="D1452" s="2">
        <f t="shared" si="174"/>
        <v>12.816840000000003</v>
      </c>
      <c r="E1452" s="2">
        <f t="shared" si="176"/>
        <v>12.922210000000002</v>
      </c>
      <c r="F1452" s="2">
        <f t="shared" si="177"/>
        <v>12.851715000000002</v>
      </c>
      <c r="G1452" s="2">
        <f t="shared" si="171"/>
        <v>13.366169999999997</v>
      </c>
      <c r="H1452" s="2">
        <f t="shared" si="175"/>
        <v>14.414387499999998</v>
      </c>
      <c r="I1452" s="2">
        <f t="array" ref="I1452">SUMPRODUCT(B1436:B1455, (ROW(B1436:B1455)-ROW(B1436)+1)) / (20*21/2)</f>
        <v>12.829986666666668</v>
      </c>
      <c r="J1452" s="2">
        <f t="shared" si="178"/>
        <v>12.946542056999119</v>
      </c>
      <c r="K1452" s="2">
        <f t="shared" si="172"/>
        <v>13.325928333240228</v>
      </c>
    </row>
    <row r="1453" spans="1:11" ht="13.5" x14ac:dyDescent="0.25">
      <c r="A1453" s="3">
        <v>44127</v>
      </c>
      <c r="B1453" s="2">
        <v>12.819900000000001</v>
      </c>
      <c r="C1453" s="2">
        <f t="shared" si="173"/>
        <v>5.0200000000000244E-2</v>
      </c>
      <c r="D1453" s="2">
        <f t="shared" si="174"/>
        <v>12.8018</v>
      </c>
      <c r="E1453" s="2">
        <f t="shared" si="176"/>
        <v>12.879559999999998</v>
      </c>
      <c r="F1453" s="2">
        <f t="shared" si="177"/>
        <v>12.837920000000002</v>
      </c>
      <c r="G1453" s="2">
        <f t="shared" si="171"/>
        <v>13.341583999999997</v>
      </c>
      <c r="H1453" s="2">
        <f t="shared" si="175"/>
        <v>14.399711499999999</v>
      </c>
      <c r="I1453" s="2">
        <f t="array" ref="I1453">SUMPRODUCT(B1437:B1456, (ROW(B1437:B1456)-ROW(B1437)+1)) / (20*21/2)</f>
        <v>12.824469047619047</v>
      </c>
      <c r="J1453" s="2">
        <f t="shared" si="178"/>
        <v>12.934480908713489</v>
      </c>
      <c r="K1453" s="2">
        <f t="shared" si="172"/>
        <v>13.306084084877865</v>
      </c>
    </row>
    <row r="1454" spans="1:11" ht="13.5" x14ac:dyDescent="0.25">
      <c r="A1454" s="3">
        <v>44130</v>
      </c>
      <c r="B1454" s="2">
        <v>12.654299999999999</v>
      </c>
      <c r="C1454" s="2">
        <f t="shared" si="173"/>
        <v>-0.1656000000000013</v>
      </c>
      <c r="D1454" s="2">
        <f t="shared" si="174"/>
        <v>12.753640000000001</v>
      </c>
      <c r="E1454" s="2">
        <f t="shared" si="176"/>
        <v>12.821360000000002</v>
      </c>
      <c r="F1454" s="2">
        <f t="shared" si="177"/>
        <v>12.823370000000001</v>
      </c>
      <c r="G1454" s="2">
        <f t="shared" si="171"/>
        <v>13.316697999999999</v>
      </c>
      <c r="H1454" s="2">
        <f t="shared" si="175"/>
        <v>14.385211</v>
      </c>
      <c r="I1454" s="2">
        <f t="array" ref="I1454">SUMPRODUCT(B1438:B1457, (ROW(B1438:B1457)-ROW(B1438)+1)) / (20*21/2)</f>
        <v>12.826830000000001</v>
      </c>
      <c r="J1454" s="2">
        <f t="shared" si="178"/>
        <v>12.907797012645538</v>
      </c>
      <c r="K1454" s="2">
        <f t="shared" si="172"/>
        <v>13.280523924686577</v>
      </c>
    </row>
    <row r="1455" spans="1:11" ht="13.5" x14ac:dyDescent="0.25">
      <c r="A1455" s="3">
        <v>44131</v>
      </c>
      <c r="B1455" s="2">
        <v>12.6442</v>
      </c>
      <c r="C1455" s="2">
        <f t="shared" si="173"/>
        <v>-1.0099999999999554E-2</v>
      </c>
      <c r="D1455" s="2">
        <f t="shared" si="174"/>
        <v>12.746599999999999</v>
      </c>
      <c r="E1455" s="2">
        <f t="shared" si="176"/>
        <v>12.79627</v>
      </c>
      <c r="F1455" s="2">
        <f t="shared" si="177"/>
        <v>12.827635000000001</v>
      </c>
      <c r="G1455" s="2">
        <f t="shared" si="171"/>
        <v>13.286089999999996</v>
      </c>
      <c r="H1455" s="2">
        <f t="shared" si="175"/>
        <v>14.371839</v>
      </c>
      <c r="I1455" s="2">
        <f t="array" ref="I1455">SUMPRODUCT(B1439:B1458, (ROW(B1439:B1458)-ROW(B1439)+1)) / (20*21/2)</f>
        <v>12.823941904761906</v>
      </c>
      <c r="J1455" s="2">
        <f t="shared" si="178"/>
        <v>12.882692535250726</v>
      </c>
      <c r="K1455" s="2">
        <f t="shared" si="172"/>
        <v>13.255570045287104</v>
      </c>
    </row>
    <row r="1456" spans="1:11" ht="13.5" x14ac:dyDescent="0.25">
      <c r="A1456" s="3">
        <v>44132</v>
      </c>
      <c r="B1456" s="2">
        <v>12.7697</v>
      </c>
      <c r="C1456" s="2">
        <f t="shared" si="173"/>
        <v>0.12550000000000061</v>
      </c>
      <c r="D1456" s="2">
        <f t="shared" si="174"/>
        <v>12.731559999999998</v>
      </c>
      <c r="E1456" s="2">
        <f t="shared" si="176"/>
        <v>12.786739999999998</v>
      </c>
      <c r="F1456" s="2">
        <f t="shared" si="177"/>
        <v>12.82011</v>
      </c>
      <c r="G1456" s="2">
        <f t="shared" si="171"/>
        <v>13.263511999999997</v>
      </c>
      <c r="H1456" s="2">
        <f t="shared" si="175"/>
        <v>14.360424</v>
      </c>
      <c r="I1456" s="2">
        <f t="array" ref="I1456">SUMPRODUCT(B1440:B1459, (ROW(B1440:B1459)-ROW(B1440)+1)) / (20*21/2)</f>
        <v>12.816608571428571</v>
      </c>
      <c r="J1456" s="2">
        <f t="shared" si="178"/>
        <v>12.871931341417323</v>
      </c>
      <c r="K1456" s="2">
        <f t="shared" si="172"/>
        <v>13.236516318020945</v>
      </c>
    </row>
    <row r="1457" spans="1:11" ht="13.5" x14ac:dyDescent="0.25">
      <c r="A1457" s="3">
        <v>44134</v>
      </c>
      <c r="B1457" s="2">
        <v>12.844900000000001</v>
      </c>
      <c r="C1457" s="2">
        <f t="shared" si="173"/>
        <v>7.52000000000006E-2</v>
      </c>
      <c r="D1457" s="2">
        <f t="shared" si="174"/>
        <v>12.746600000000001</v>
      </c>
      <c r="E1457" s="2">
        <f t="shared" si="176"/>
        <v>12.78172</v>
      </c>
      <c r="F1457" s="2">
        <f t="shared" si="177"/>
        <v>12.825125</v>
      </c>
      <c r="G1457" s="2">
        <f t="shared" si="171"/>
        <v>13.239425999999995</v>
      </c>
      <c r="H1457" s="2">
        <f t="shared" si="175"/>
        <v>14.349335000000002</v>
      </c>
      <c r="I1457" s="2">
        <f t="array" ref="I1457">SUMPRODUCT(B1441:B1460, (ROW(B1441:B1460)-ROW(B1441)+1)) / (20*21/2)</f>
        <v>12.803898095238093</v>
      </c>
      <c r="J1457" s="2">
        <f t="shared" si="178"/>
        <v>12.869356927949006</v>
      </c>
      <c r="K1457" s="2">
        <f t="shared" si="172"/>
        <v>13.221158815353457</v>
      </c>
    </row>
    <row r="1458" spans="1:11" ht="13.5" x14ac:dyDescent="0.25">
      <c r="A1458" s="3">
        <v>44137</v>
      </c>
      <c r="B1458" s="2">
        <v>12.7948</v>
      </c>
      <c r="C1458" s="2">
        <f t="shared" si="173"/>
        <v>-5.0100000000000477E-2</v>
      </c>
      <c r="D1458" s="2">
        <f t="shared" si="174"/>
        <v>12.741580000000001</v>
      </c>
      <c r="E1458" s="2">
        <f t="shared" si="176"/>
        <v>12.771689999999998</v>
      </c>
      <c r="F1458" s="2">
        <f t="shared" si="177"/>
        <v>12.846699999999998</v>
      </c>
      <c r="G1458" s="2">
        <f t="shared" ref="G1458:G1521" si="179">AVERAGE(B1409:B1458)</f>
        <v>13.214338</v>
      </c>
      <c r="H1458" s="2">
        <f t="shared" si="175"/>
        <v>14.3373685</v>
      </c>
      <c r="I1458" s="2">
        <f t="array" ref="I1458">SUMPRODUCT(B1442:B1461, (ROW(B1442:B1461)-ROW(B1442)+1)) / (20*21/2)</f>
        <v>12.772856666666664</v>
      </c>
      <c r="J1458" s="2">
        <f t="shared" si="178"/>
        <v>12.862256268144339</v>
      </c>
      <c r="K1458" s="2">
        <f t="shared" si="172"/>
        <v>13.204438861810186</v>
      </c>
    </row>
    <row r="1459" spans="1:11" ht="13.5" x14ac:dyDescent="0.25">
      <c r="A1459" s="3">
        <v>44138</v>
      </c>
      <c r="B1459" s="2">
        <v>12.7697</v>
      </c>
      <c r="C1459" s="2">
        <f t="shared" si="173"/>
        <v>-2.5100000000000122E-2</v>
      </c>
      <c r="D1459" s="2">
        <f t="shared" si="174"/>
        <v>12.764660000000001</v>
      </c>
      <c r="E1459" s="2">
        <f t="shared" si="176"/>
        <v>12.75915</v>
      </c>
      <c r="F1459" s="2">
        <f t="shared" si="177"/>
        <v>12.87806</v>
      </c>
      <c r="G1459" s="2">
        <f t="shared" si="179"/>
        <v>13.188747999999997</v>
      </c>
      <c r="H1459" s="2">
        <f t="shared" si="175"/>
        <v>14.323018499999998</v>
      </c>
      <c r="I1459" s="2">
        <f t="array" ref="I1459">SUMPRODUCT(B1443:B1462, (ROW(B1443:B1462)-ROW(B1443)+1)) / (20*21/2)</f>
        <v>12.74576380952381</v>
      </c>
      <c r="J1459" s="2">
        <f t="shared" si="178"/>
        <v>12.853441385463926</v>
      </c>
      <c r="K1459" s="2">
        <f t="shared" ref="K1459:K1522" si="180">$K$4*B1459+(1-$K$4)*K1458</f>
        <v>13.1873902789941</v>
      </c>
    </row>
    <row r="1460" spans="1:11" ht="13.5" x14ac:dyDescent="0.25">
      <c r="A1460" s="3">
        <v>44139</v>
      </c>
      <c r="B1460" s="2">
        <v>12.7446</v>
      </c>
      <c r="C1460" s="2">
        <f t="shared" si="173"/>
        <v>-2.5100000000000122E-2</v>
      </c>
      <c r="D1460" s="2">
        <f t="shared" si="174"/>
        <v>12.784740000000001</v>
      </c>
      <c r="E1460" s="2">
        <f t="shared" si="176"/>
        <v>12.76567</v>
      </c>
      <c r="F1460" s="2">
        <f t="shared" si="177"/>
        <v>12.884835000000001</v>
      </c>
      <c r="G1460" s="2">
        <f t="shared" si="179"/>
        <v>13.162655999999997</v>
      </c>
      <c r="H1460" s="2">
        <f t="shared" si="175"/>
        <v>14.308467499999997</v>
      </c>
      <c r="I1460" s="2">
        <f t="array" ref="I1460">SUMPRODUCT(B1444:B1463, (ROW(B1444:B1463)-ROW(B1444)+1)) / (20*21/2)</f>
        <v>12.724287142857145</v>
      </c>
      <c r="J1460" s="2">
        <f t="shared" si="178"/>
        <v>12.843075539229266</v>
      </c>
      <c r="K1460" s="2">
        <f t="shared" si="180"/>
        <v>13.170025954327665</v>
      </c>
    </row>
    <row r="1461" spans="1:11" ht="13.5" x14ac:dyDescent="0.25">
      <c r="A1461" s="3">
        <v>44140</v>
      </c>
      <c r="B1461" s="2">
        <v>12.5589</v>
      </c>
      <c r="C1461" s="2">
        <f t="shared" si="173"/>
        <v>-0.18570000000000064</v>
      </c>
      <c r="D1461" s="2">
        <f t="shared" si="174"/>
        <v>12.74258</v>
      </c>
      <c r="E1461" s="2">
        <f t="shared" si="176"/>
        <v>12.737069999999999</v>
      </c>
      <c r="F1461" s="2">
        <f t="shared" si="177"/>
        <v>12.853475</v>
      </c>
      <c r="G1461" s="2">
        <f t="shared" si="179"/>
        <v>13.130843999999998</v>
      </c>
      <c r="H1461" s="2">
        <f t="shared" si="175"/>
        <v>14.293464999999999</v>
      </c>
      <c r="I1461" s="2">
        <f t="array" ref="I1461">SUMPRODUCT(B1445:B1464, (ROW(B1445:B1464)-ROW(B1445)+1)) / (20*21/2)</f>
        <v>12.715469047619045</v>
      </c>
      <c r="J1461" s="2">
        <f t="shared" si="178"/>
        <v>12.816011202159814</v>
      </c>
      <c r="K1461" s="2">
        <f t="shared" si="180"/>
        <v>13.146060230628541</v>
      </c>
    </row>
    <row r="1462" spans="1:11" ht="13.5" x14ac:dyDescent="0.25">
      <c r="A1462" s="3">
        <v>44141</v>
      </c>
      <c r="B1462" s="2">
        <v>12.569000000000001</v>
      </c>
      <c r="C1462" s="2">
        <f t="shared" si="173"/>
        <v>1.010000000000133E-2</v>
      </c>
      <c r="D1462" s="2">
        <f t="shared" si="174"/>
        <v>12.6874</v>
      </c>
      <c r="E1462" s="2">
        <f t="shared" si="176"/>
        <v>12.717000000000001</v>
      </c>
      <c r="F1462" s="2">
        <f t="shared" si="177"/>
        <v>12.819605000000001</v>
      </c>
      <c r="G1462" s="2">
        <f t="shared" si="179"/>
        <v>13.096523999999999</v>
      </c>
      <c r="H1462" s="2">
        <f t="shared" si="175"/>
        <v>14.278663499999999</v>
      </c>
      <c r="I1462" s="2">
        <f t="array" ref="I1462">SUMPRODUCT(B1446:B1465, (ROW(B1446:B1465)-ROW(B1446)+1)) / (20*21/2)</f>
        <v>12.694898095238097</v>
      </c>
      <c r="J1462" s="2">
        <f t="shared" si="178"/>
        <v>12.792486325763642</v>
      </c>
      <c r="K1462" s="2">
        <f t="shared" si="180"/>
        <v>13.123430417662716</v>
      </c>
    </row>
    <row r="1463" spans="1:11" ht="13.5" x14ac:dyDescent="0.25">
      <c r="A1463" s="3">
        <v>44144</v>
      </c>
      <c r="B1463" s="2">
        <v>12.594099999999999</v>
      </c>
      <c r="C1463" s="2">
        <f t="shared" si="173"/>
        <v>2.5099999999998346E-2</v>
      </c>
      <c r="D1463" s="2">
        <f t="shared" si="174"/>
        <v>12.647259999999999</v>
      </c>
      <c r="E1463" s="2">
        <f t="shared" si="176"/>
        <v>12.694419999999999</v>
      </c>
      <c r="F1463" s="2">
        <f t="shared" si="177"/>
        <v>12.786989999999999</v>
      </c>
      <c r="G1463" s="2">
        <f t="shared" si="179"/>
        <v>13.062405999999996</v>
      </c>
      <c r="H1463" s="2">
        <f t="shared" si="175"/>
        <v>14.263359999999999</v>
      </c>
      <c r="I1463" s="2">
        <f t="array" ref="I1463">SUMPRODUCT(B1447:B1466, (ROW(B1447:B1466)-ROW(B1447)+1)) / (20*21/2)</f>
        <v>12.676475714285715</v>
      </c>
      <c r="J1463" s="2">
        <f t="shared" si="178"/>
        <v>12.773592389976629</v>
      </c>
      <c r="K1463" s="2">
        <f t="shared" si="180"/>
        <v>13.1026723620681</v>
      </c>
    </row>
    <row r="1464" spans="1:11" ht="13.5" x14ac:dyDescent="0.25">
      <c r="A1464" s="3">
        <v>44145</v>
      </c>
      <c r="B1464" s="2">
        <v>12.6944</v>
      </c>
      <c r="C1464" s="2">
        <f t="shared" si="173"/>
        <v>0.10030000000000072</v>
      </c>
      <c r="D1464" s="2">
        <f t="shared" si="174"/>
        <v>12.632200000000001</v>
      </c>
      <c r="E1464" s="2">
        <f t="shared" si="176"/>
        <v>12.69843</v>
      </c>
      <c r="F1464" s="2">
        <f t="shared" si="177"/>
        <v>12.759895</v>
      </c>
      <c r="G1464" s="2">
        <f t="shared" si="179"/>
        <v>13.032299999999998</v>
      </c>
      <c r="H1464" s="2">
        <f t="shared" si="175"/>
        <v>14.249059999999997</v>
      </c>
      <c r="I1464" s="2">
        <f t="array" ref="I1464">SUMPRODUCT(B1448:B1467, (ROW(B1448:B1467)-ROW(B1448)+1)) / (20*21/2)</f>
        <v>12.655263333333332</v>
      </c>
      <c r="J1464" s="2">
        <f t="shared" si="178"/>
        <v>12.766050257597902</v>
      </c>
      <c r="K1464" s="2">
        <f t="shared" si="180"/>
        <v>13.086661681202685</v>
      </c>
    </row>
    <row r="1465" spans="1:11" ht="13.5" x14ac:dyDescent="0.25">
      <c r="A1465" s="3">
        <v>44146</v>
      </c>
      <c r="B1465" s="2">
        <v>12.543900000000001</v>
      </c>
      <c r="C1465" s="2">
        <f t="shared" si="173"/>
        <v>-0.15049999999999919</v>
      </c>
      <c r="D1465" s="2">
        <f t="shared" si="174"/>
        <v>12.59206</v>
      </c>
      <c r="E1465" s="2">
        <f t="shared" si="176"/>
        <v>12.688400000000001</v>
      </c>
      <c r="F1465" s="2">
        <f t="shared" si="177"/>
        <v>12.742334999999999</v>
      </c>
      <c r="G1465" s="2">
        <f t="shared" si="179"/>
        <v>13.002193999999999</v>
      </c>
      <c r="H1465" s="2">
        <f t="shared" si="175"/>
        <v>14.233881999999996</v>
      </c>
      <c r="I1465" s="2">
        <f t="array" ref="I1465">SUMPRODUCT(B1449:B1468, (ROW(B1449:B1468)-ROW(B1449)+1)) / (20*21/2)</f>
        <v>12.644514285714287</v>
      </c>
      <c r="J1465" s="2">
        <f t="shared" si="178"/>
        <v>12.744893090207626</v>
      </c>
      <c r="K1465" s="2">
        <f t="shared" si="180"/>
        <v>13.065376909390816</v>
      </c>
    </row>
    <row r="1466" spans="1:11" ht="13.5" x14ac:dyDescent="0.25">
      <c r="A1466" s="3">
        <v>44147</v>
      </c>
      <c r="B1466" s="2">
        <v>12.5489</v>
      </c>
      <c r="C1466" s="2">
        <f t="shared" si="173"/>
        <v>4.9999999999990052E-3</v>
      </c>
      <c r="D1466" s="2">
        <f t="shared" si="174"/>
        <v>12.590059999999999</v>
      </c>
      <c r="E1466" s="2">
        <f t="shared" si="176"/>
        <v>12.666320000000002</v>
      </c>
      <c r="F1466" s="2">
        <f t="shared" si="177"/>
        <v>12.72653</v>
      </c>
      <c r="G1466" s="2">
        <f t="shared" si="179"/>
        <v>12.973394000000003</v>
      </c>
      <c r="H1466" s="2">
        <f t="shared" si="175"/>
        <v>14.219104999999997</v>
      </c>
      <c r="I1466" s="2">
        <f t="array" ref="I1466">SUMPRODUCT(B1450:B1469, (ROW(B1450:B1469)-ROW(B1450)+1)) / (20*21/2)</f>
        <v>12.654312857142855</v>
      </c>
      <c r="J1466" s="2">
        <f t="shared" si="178"/>
        <v>12.726227081616422</v>
      </c>
      <c r="K1466" s="2">
        <f t="shared" si="180"/>
        <v>13.045122912944118</v>
      </c>
    </row>
    <row r="1467" spans="1:11" ht="13.5" x14ac:dyDescent="0.25">
      <c r="A1467" s="3">
        <v>44148</v>
      </c>
      <c r="B1467" s="2">
        <v>12.5038</v>
      </c>
      <c r="C1467" s="2">
        <f t="shared" si="173"/>
        <v>-4.5099999999999696E-2</v>
      </c>
      <c r="D1467" s="2">
        <f t="shared" si="174"/>
        <v>12.577019999999999</v>
      </c>
      <c r="E1467" s="2">
        <f t="shared" si="176"/>
        <v>12.632210000000002</v>
      </c>
      <c r="F1467" s="2">
        <f t="shared" si="177"/>
        <v>12.706965</v>
      </c>
      <c r="G1467" s="2">
        <f t="shared" si="179"/>
        <v>12.945898000000001</v>
      </c>
      <c r="H1467" s="2">
        <f t="shared" si="175"/>
        <v>14.203400499999997</v>
      </c>
      <c r="I1467" s="2">
        <f t="array" ref="I1467">SUMPRODUCT(B1451:B1470, (ROW(B1451:B1470)-ROW(B1451)+1)) / (20*21/2)</f>
        <v>12.645474761904762</v>
      </c>
      <c r="J1467" s="2">
        <f t="shared" si="178"/>
        <v>12.705043550033906</v>
      </c>
      <c r="K1467" s="2">
        <f t="shared" si="180"/>
        <v>13.023894563416897</v>
      </c>
    </row>
    <row r="1468" spans="1:11" ht="13.5" x14ac:dyDescent="0.25">
      <c r="A1468" s="3">
        <v>44151</v>
      </c>
      <c r="B1468" s="2">
        <v>12.594099999999999</v>
      </c>
      <c r="C1468" s="2">
        <f t="shared" si="173"/>
        <v>9.0299999999999159E-2</v>
      </c>
      <c r="D1468" s="2">
        <f t="shared" si="174"/>
        <v>12.577019999999999</v>
      </c>
      <c r="E1468" s="2">
        <f t="shared" si="176"/>
        <v>12.61214</v>
      </c>
      <c r="F1468" s="2">
        <f t="shared" si="177"/>
        <v>12.691914999999998</v>
      </c>
      <c r="G1468" s="2">
        <f t="shared" si="179"/>
        <v>12.926831999999999</v>
      </c>
      <c r="H1468" s="2">
        <f t="shared" si="175"/>
        <v>14.188598999999996</v>
      </c>
      <c r="I1468" s="2">
        <f t="array" ref="I1468">SUMPRODUCT(B1452:B1471, (ROW(B1452:B1471)-ROW(B1452)+1)) / (20*21/2)</f>
        <v>12.655680952380951</v>
      </c>
      <c r="J1468" s="2">
        <f t="shared" si="178"/>
        <v>12.694477497649725</v>
      </c>
      <c r="K1468" s="2">
        <f t="shared" si="180"/>
        <v>13.007039874655451</v>
      </c>
    </row>
    <row r="1469" spans="1:11" ht="13.5" x14ac:dyDescent="0.25">
      <c r="A1469" s="3">
        <v>44152</v>
      </c>
      <c r="B1469" s="2">
        <v>12.7948</v>
      </c>
      <c r="C1469" s="2">
        <f t="shared" si="173"/>
        <v>0.20070000000000121</v>
      </c>
      <c r="D1469" s="2">
        <f t="shared" si="174"/>
        <v>12.597100000000001</v>
      </c>
      <c r="E1469" s="2">
        <f t="shared" si="176"/>
        <v>12.614650000000001</v>
      </c>
      <c r="F1469" s="2">
        <f t="shared" si="177"/>
        <v>12.6869</v>
      </c>
      <c r="G1469" s="2">
        <f t="shared" si="179"/>
        <v>12.912884000000002</v>
      </c>
      <c r="H1469" s="2">
        <f t="shared" si="175"/>
        <v>14.175302499999997</v>
      </c>
      <c r="I1469" s="2">
        <f t="array" ref="I1469">SUMPRODUCT(B1453:B1472, (ROW(B1453:B1472)-ROW(B1453)+1)) / (20*21/2)</f>
        <v>12.666149523809521</v>
      </c>
      <c r="J1469" s="2">
        <f t="shared" si="178"/>
        <v>12.704032021683085</v>
      </c>
      <c r="K1469" s="2">
        <f t="shared" si="180"/>
        <v>12.998716742316022</v>
      </c>
    </row>
    <row r="1470" spans="1:11" ht="13.5" x14ac:dyDescent="0.25">
      <c r="A1470" s="3">
        <v>44153</v>
      </c>
      <c r="B1470" s="2">
        <v>12.594099999999999</v>
      </c>
      <c r="C1470" s="2">
        <f t="shared" si="173"/>
        <v>-0.20070000000000121</v>
      </c>
      <c r="D1470" s="2">
        <f t="shared" si="174"/>
        <v>12.607139999999999</v>
      </c>
      <c r="E1470" s="2">
        <f t="shared" si="176"/>
        <v>12.599599999999999</v>
      </c>
      <c r="F1470" s="2">
        <f t="shared" si="177"/>
        <v>12.682635000000001</v>
      </c>
      <c r="G1470" s="2">
        <f t="shared" si="179"/>
        <v>12.895022000000001</v>
      </c>
      <c r="H1470" s="2">
        <f t="shared" si="175"/>
        <v>14.1610025</v>
      </c>
      <c r="I1470" s="2">
        <f t="array" ref="I1470">SUMPRODUCT(B1454:B1473, (ROW(B1454:B1473)-ROW(B1454)+1)) / (20*21/2)</f>
        <v>12.676522380952379</v>
      </c>
      <c r="J1470" s="2">
        <f t="shared" si="178"/>
        <v>12.693562305332316</v>
      </c>
      <c r="K1470" s="2">
        <f t="shared" si="180"/>
        <v>12.982849419087943</v>
      </c>
    </row>
    <row r="1471" spans="1:11" ht="13.5" x14ac:dyDescent="0.25">
      <c r="A1471" s="3">
        <v>44154</v>
      </c>
      <c r="B1471" s="2">
        <v>12.7898</v>
      </c>
      <c r="C1471" s="2">
        <f t="shared" si="173"/>
        <v>0.19570000000000043</v>
      </c>
      <c r="D1471" s="2">
        <f t="shared" si="174"/>
        <v>12.65532</v>
      </c>
      <c r="E1471" s="2">
        <f t="shared" si="176"/>
        <v>12.622689999999999</v>
      </c>
      <c r="F1471" s="2">
        <f t="shared" si="177"/>
        <v>12.679880000000001</v>
      </c>
      <c r="G1471" s="2">
        <f t="shared" si="179"/>
        <v>12.885890000000002</v>
      </c>
      <c r="H1471" s="2">
        <f t="shared" si="175"/>
        <v>14.147680999999999</v>
      </c>
      <c r="I1471" s="2">
        <f t="array" ref="I1471">SUMPRODUCT(B1455:B1474, (ROW(B1455:B1474)-ROW(B1455)+1)) / (20*21/2)</f>
        <v>12.677952857142856</v>
      </c>
      <c r="J1471" s="2">
        <f t="shared" si="178"/>
        <v>12.702727800062572</v>
      </c>
      <c r="K1471" s="2">
        <f t="shared" si="180"/>
        <v>12.975278853633514</v>
      </c>
    </row>
    <row r="1472" spans="1:11" ht="13.5" x14ac:dyDescent="0.25">
      <c r="A1472" s="3">
        <v>44155</v>
      </c>
      <c r="B1472" s="2">
        <v>12.7898</v>
      </c>
      <c r="C1472" s="2">
        <f t="shared" si="173"/>
        <v>0</v>
      </c>
      <c r="D1472" s="2">
        <f t="shared" si="174"/>
        <v>12.71252</v>
      </c>
      <c r="E1472" s="2">
        <f t="shared" si="176"/>
        <v>12.644769999999998</v>
      </c>
      <c r="F1472" s="2">
        <f t="shared" si="177"/>
        <v>12.680885000000004</v>
      </c>
      <c r="G1472" s="2">
        <f t="shared" si="179"/>
        <v>12.876258000000002</v>
      </c>
      <c r="H1472" s="2">
        <f t="shared" si="175"/>
        <v>14.134359499999999</v>
      </c>
      <c r="I1472" s="2">
        <f t="array" ref="I1472">SUMPRODUCT(B1456:B1475, (ROW(B1456:B1475)-ROW(B1456)+1)) / (20*21/2)</f>
        <v>12.678240000000001</v>
      </c>
      <c r="J1472" s="2">
        <f t="shared" si="178"/>
        <v>12.711020390532802</v>
      </c>
      <c r="K1472" s="2">
        <f t="shared" si="180"/>
        <v>12.968005173098865</v>
      </c>
    </row>
    <row r="1473" spans="1:11" ht="13.5" x14ac:dyDescent="0.25">
      <c r="A1473" s="3">
        <v>44158</v>
      </c>
      <c r="B1473" s="2">
        <v>12.7898</v>
      </c>
      <c r="C1473" s="2">
        <f t="shared" si="173"/>
        <v>0</v>
      </c>
      <c r="D1473" s="2">
        <f t="shared" si="174"/>
        <v>12.751659999999999</v>
      </c>
      <c r="E1473" s="2">
        <f t="shared" si="176"/>
        <v>12.664339999999999</v>
      </c>
      <c r="F1473" s="2">
        <f t="shared" si="177"/>
        <v>12.679380000000004</v>
      </c>
      <c r="G1473" s="2">
        <f t="shared" si="179"/>
        <v>12.866626000000002</v>
      </c>
      <c r="H1473" s="2">
        <f t="shared" si="175"/>
        <v>14.120034499999997</v>
      </c>
      <c r="I1473" s="2">
        <f t="array" ref="I1473">SUMPRODUCT(B1457:B1476, (ROW(B1457:B1476)-ROW(B1457)+1)) / (20*21/2)</f>
        <v>12.663516666666666</v>
      </c>
      <c r="J1473" s="2">
        <f t="shared" si="178"/>
        <v>12.718523210482058</v>
      </c>
      <c r="K1473" s="2">
        <f t="shared" si="180"/>
        <v>12.961016734938125</v>
      </c>
    </row>
    <row r="1474" spans="1:11" ht="13.5" x14ac:dyDescent="0.25">
      <c r="A1474" s="3">
        <v>44159</v>
      </c>
      <c r="B1474" s="2">
        <v>12.6944</v>
      </c>
      <c r="C1474" s="2">
        <f t="shared" si="173"/>
        <v>-9.5399999999999707E-2</v>
      </c>
      <c r="D1474" s="2">
        <f t="shared" si="174"/>
        <v>12.731579999999999</v>
      </c>
      <c r="E1474" s="2">
        <f t="shared" si="176"/>
        <v>12.664339999999999</v>
      </c>
      <c r="F1474" s="2">
        <f t="shared" si="177"/>
        <v>12.681385000000002</v>
      </c>
      <c r="G1474" s="2">
        <f t="shared" si="179"/>
        <v>12.853580000000004</v>
      </c>
      <c r="H1474" s="2">
        <f t="shared" si="175"/>
        <v>14.105734499999997</v>
      </c>
      <c r="I1474" s="2">
        <f t="array" ref="I1474">SUMPRODUCT(B1458:B1477, (ROW(B1458:B1477)-ROW(B1458)+1)) / (20*21/2)</f>
        <v>12.656159523809523</v>
      </c>
      <c r="J1474" s="2">
        <f t="shared" si="178"/>
        <v>12.716225761864719</v>
      </c>
      <c r="K1474" s="2">
        <f t="shared" si="180"/>
        <v>12.950561176705259</v>
      </c>
    </row>
    <row r="1475" spans="1:11" ht="13.5" x14ac:dyDescent="0.25">
      <c r="A1475" s="3">
        <v>44160</v>
      </c>
      <c r="B1475" s="2">
        <v>12.6844</v>
      </c>
      <c r="C1475" s="2">
        <f t="shared" si="173"/>
        <v>-9.9999999999997868E-3</v>
      </c>
      <c r="D1475" s="2">
        <f t="shared" si="174"/>
        <v>12.749639999999999</v>
      </c>
      <c r="E1475" s="2">
        <f t="shared" si="176"/>
        <v>12.67839</v>
      </c>
      <c r="F1475" s="2">
        <f t="shared" si="177"/>
        <v>12.683395000000004</v>
      </c>
      <c r="G1475" s="2">
        <f t="shared" si="179"/>
        <v>12.839330000000002</v>
      </c>
      <c r="H1475" s="2">
        <f t="shared" si="175"/>
        <v>14.091760499999998</v>
      </c>
      <c r="I1475" s="2">
        <f t="array" ref="I1475">SUMPRODUCT(B1459:B1478, (ROW(B1459:B1478)-ROW(B1459)+1)) / (20*21/2)</f>
        <v>12.645215714285715</v>
      </c>
      <c r="J1475" s="2">
        <f t="shared" si="178"/>
        <v>12.713194736925221</v>
      </c>
      <c r="K1475" s="2">
        <f t="shared" si="180"/>
        <v>12.940123483501132</v>
      </c>
    </row>
    <row r="1476" spans="1:11" ht="13.5" x14ac:dyDescent="0.25">
      <c r="A1476" s="3">
        <v>44161</v>
      </c>
      <c r="B1476" s="2">
        <v>12.5288</v>
      </c>
      <c r="C1476" s="2">
        <f t="shared" ref="C1476:C1539" si="181">B1476-B1475</f>
        <v>-0.15559999999999974</v>
      </c>
      <c r="D1476" s="2">
        <f t="shared" si="174"/>
        <v>12.69744</v>
      </c>
      <c r="E1476" s="2">
        <f t="shared" si="176"/>
        <v>12.676379999999998</v>
      </c>
      <c r="F1476" s="2">
        <f t="shared" si="177"/>
        <v>12.671350000000004</v>
      </c>
      <c r="G1476" s="2">
        <f t="shared" si="179"/>
        <v>12.820964000000002</v>
      </c>
      <c r="H1476" s="2">
        <f t="shared" si="175"/>
        <v>14.077133999999999</v>
      </c>
      <c r="I1476" s="2">
        <f t="array" ref="I1476">SUMPRODUCT(B1460:B1479, (ROW(B1460:B1479)-ROW(B1460)+1)) / (20*21/2)</f>
        <v>12.635466666666666</v>
      </c>
      <c r="J1476" s="2">
        <f t="shared" si="178"/>
        <v>12.695633333408534</v>
      </c>
      <c r="K1476" s="2">
        <f t="shared" si="180"/>
        <v>12.923993150814814</v>
      </c>
    </row>
    <row r="1477" spans="1:11" ht="13.5" x14ac:dyDescent="0.25">
      <c r="A1477" s="3">
        <v>44162</v>
      </c>
      <c r="B1477" s="2">
        <v>12.594099999999999</v>
      </c>
      <c r="C1477" s="2">
        <f t="shared" si="181"/>
        <v>6.5299999999998803E-2</v>
      </c>
      <c r="D1477" s="2">
        <f t="shared" si="174"/>
        <v>12.658300000000001</v>
      </c>
      <c r="E1477" s="2">
        <f t="shared" si="176"/>
        <v>12.685409999999999</v>
      </c>
      <c r="F1477" s="2">
        <f t="shared" si="177"/>
        <v>12.658810000000004</v>
      </c>
      <c r="G1477" s="2">
        <f t="shared" si="179"/>
        <v>12.802098000000003</v>
      </c>
      <c r="H1477" s="2">
        <f t="shared" si="175"/>
        <v>14.062357499999997</v>
      </c>
      <c r="I1477" s="2">
        <f t="array" ref="I1477">SUMPRODUCT(B1461:B1480, (ROW(B1461:B1480)-ROW(B1461)+1)) / (20*21/2)</f>
        <v>12.626792857142858</v>
      </c>
      <c r="J1477" s="2">
        <f t="shared" si="178"/>
        <v>12.685963492131531</v>
      </c>
      <c r="K1477" s="2">
        <f t="shared" si="180"/>
        <v>12.91105616450835</v>
      </c>
    </row>
    <row r="1478" spans="1:11" ht="13.5" x14ac:dyDescent="0.25">
      <c r="A1478" s="3">
        <v>44165</v>
      </c>
      <c r="B1478" s="2">
        <v>12.543900000000001</v>
      </c>
      <c r="C1478" s="2">
        <f t="shared" si="181"/>
        <v>-5.0199999999998468E-2</v>
      </c>
      <c r="D1478" s="2">
        <f t="shared" ref="D1478:D1541" si="182">AVERAGE(B1474:B1478)</f>
        <v>12.609120000000001</v>
      </c>
      <c r="E1478" s="2">
        <f t="shared" si="176"/>
        <v>12.680389999999999</v>
      </c>
      <c r="F1478" s="2">
        <f t="shared" si="177"/>
        <v>12.646265000000001</v>
      </c>
      <c r="G1478" s="2">
        <f t="shared" si="179"/>
        <v>12.785942000000004</v>
      </c>
      <c r="H1478" s="2">
        <f t="shared" si="175"/>
        <v>14.047329999999997</v>
      </c>
      <c r="I1478" s="2">
        <f t="array" ref="I1478">SUMPRODUCT(B1462:B1481, (ROW(B1462:B1481)-ROW(B1462)+1)) / (20*21/2)</f>
        <v>12.619074761904763</v>
      </c>
      <c r="J1478" s="2">
        <f t="shared" si="178"/>
        <v>12.672433635738052</v>
      </c>
      <c r="K1478" s="2">
        <f t="shared" si="180"/>
        <v>12.896657883547238</v>
      </c>
    </row>
    <row r="1479" spans="1:11" ht="13.5" x14ac:dyDescent="0.25">
      <c r="A1479" s="3">
        <v>44166</v>
      </c>
      <c r="B1479" s="2">
        <v>12.543900000000001</v>
      </c>
      <c r="C1479" s="2">
        <f t="shared" si="181"/>
        <v>0</v>
      </c>
      <c r="D1479" s="2">
        <f t="shared" si="182"/>
        <v>12.57902</v>
      </c>
      <c r="E1479" s="2">
        <f t="shared" si="176"/>
        <v>12.6553</v>
      </c>
      <c r="F1479" s="2">
        <f t="shared" si="177"/>
        <v>12.634975000000001</v>
      </c>
      <c r="G1479" s="2">
        <f t="shared" si="179"/>
        <v>12.770890000000003</v>
      </c>
      <c r="H1479" s="2">
        <f t="shared" si="175"/>
        <v>14.032327499999997</v>
      </c>
      <c r="I1479" s="2">
        <f t="array" ref="I1479">SUMPRODUCT(B1463:B1482, (ROW(B1463:B1482)-ROW(B1463)+1)) / (20*21/2)</f>
        <v>12.635323333333336</v>
      </c>
      <c r="J1479" s="2">
        <f t="shared" si="178"/>
        <v>12.660192337096333</v>
      </c>
      <c r="K1479" s="2">
        <f t="shared" si="180"/>
        <v>12.882824241055189</v>
      </c>
    </row>
    <row r="1480" spans="1:11" ht="13.5" x14ac:dyDescent="0.25">
      <c r="A1480" s="3">
        <v>44167</v>
      </c>
      <c r="B1480" s="2">
        <v>12.543900000000001</v>
      </c>
      <c r="C1480" s="2">
        <f t="shared" si="181"/>
        <v>0</v>
      </c>
      <c r="D1480" s="2">
        <f t="shared" si="182"/>
        <v>12.550920000000001</v>
      </c>
      <c r="E1480" s="2">
        <f t="shared" si="176"/>
        <v>12.65028</v>
      </c>
      <c r="F1480" s="2">
        <f t="shared" si="177"/>
        <v>12.624940000000002</v>
      </c>
      <c r="G1480" s="2">
        <f t="shared" si="179"/>
        <v>12.756340000000002</v>
      </c>
      <c r="H1480" s="2">
        <f t="shared" si="175"/>
        <v>14.017324999999996</v>
      </c>
      <c r="I1480" s="2">
        <f t="array" ref="I1480">SUMPRODUCT(B1464:B1483, (ROW(B1464:B1483)-ROW(B1464)+1)) / (20*21/2)</f>
        <v>12.684896666666667</v>
      </c>
      <c r="J1480" s="2">
        <f t="shared" si="178"/>
        <v>12.649116876420491</v>
      </c>
      <c r="K1480" s="2">
        <f t="shared" si="180"/>
        <v>12.869533094347142</v>
      </c>
    </row>
    <row r="1481" spans="1:11" ht="13.5" x14ac:dyDescent="0.25">
      <c r="A1481" s="3">
        <v>44168</v>
      </c>
      <c r="B1481" s="2">
        <v>12.543900000000001</v>
      </c>
      <c r="C1481" s="2">
        <f t="shared" si="181"/>
        <v>0</v>
      </c>
      <c r="D1481" s="2">
        <f t="shared" si="182"/>
        <v>12.553940000000001</v>
      </c>
      <c r="E1481" s="2">
        <f t="shared" si="176"/>
        <v>12.625690000000002</v>
      </c>
      <c r="F1481" s="2">
        <f t="shared" si="177"/>
        <v>12.62419</v>
      </c>
      <c r="G1481" s="2">
        <f t="shared" si="179"/>
        <v>12.744800000000005</v>
      </c>
      <c r="H1481" s="2">
        <f t="shared" si="175"/>
        <v>14.002322499999998</v>
      </c>
      <c r="I1481" s="2">
        <f t="array" ref="I1481">SUMPRODUCT(B1465:B1484, (ROW(B1465:B1484)-ROW(B1465)+1)) / (20*21/2)</f>
        <v>12.731794285714287</v>
      </c>
      <c r="J1481" s="2">
        <f t="shared" si="178"/>
        <v>12.639096221523301</v>
      </c>
      <c r="K1481" s="2">
        <f t="shared" si="180"/>
        <v>12.856763169078627</v>
      </c>
    </row>
    <row r="1482" spans="1:11" ht="13.5" x14ac:dyDescent="0.25">
      <c r="A1482" s="3">
        <v>44169</v>
      </c>
      <c r="B1482" s="2">
        <v>12.7948</v>
      </c>
      <c r="C1482" s="2">
        <f t="shared" si="181"/>
        <v>0.25089999999999968</v>
      </c>
      <c r="D1482" s="2">
        <f t="shared" si="182"/>
        <v>12.594080000000002</v>
      </c>
      <c r="E1482" s="2">
        <f t="shared" si="176"/>
        <v>12.626190000000001</v>
      </c>
      <c r="F1482" s="2">
        <f t="shared" si="177"/>
        <v>12.635480000000001</v>
      </c>
      <c r="G1482" s="2">
        <f t="shared" si="179"/>
        <v>12.738278000000005</v>
      </c>
      <c r="H1482" s="2">
        <f t="shared" ref="H1482:H1545" si="183">AVERAGE(B1283:B1482)</f>
        <v>13.988022499999998</v>
      </c>
      <c r="I1482" s="2">
        <f t="array" ref="I1482">SUMPRODUCT(B1466:B1485, (ROW(B1466:B1485)-ROW(B1466)+1)) / (20*21/2)</f>
        <v>12.81377</v>
      </c>
      <c r="J1482" s="2">
        <f t="shared" si="178"/>
        <v>12.653925152806798</v>
      </c>
      <c r="K1482" s="2">
        <f t="shared" si="180"/>
        <v>12.854333240879466</v>
      </c>
    </row>
    <row r="1483" spans="1:11" ht="13.5" x14ac:dyDescent="0.25">
      <c r="A1483" s="3">
        <v>44172</v>
      </c>
      <c r="B1483" s="2">
        <v>13.156000000000001</v>
      </c>
      <c r="C1483" s="2">
        <f t="shared" si="181"/>
        <v>0.36120000000000019</v>
      </c>
      <c r="D1483" s="2">
        <f t="shared" si="182"/>
        <v>12.7165</v>
      </c>
      <c r="E1483" s="2">
        <f t="shared" si="176"/>
        <v>12.66281</v>
      </c>
      <c r="F1483" s="2">
        <f t="shared" si="177"/>
        <v>12.663575000000002</v>
      </c>
      <c r="G1483" s="2">
        <f t="shared" si="179"/>
        <v>12.739482000000004</v>
      </c>
      <c r="H1483" s="2">
        <f t="shared" si="183"/>
        <v>13.976030499999997</v>
      </c>
      <c r="I1483" s="2">
        <f t="array" ref="I1483">SUMPRODUCT(B1467:B1486, (ROW(B1467:B1486)-ROW(B1467)+1)) / (20*21/2)</f>
        <v>12.933976666666666</v>
      </c>
      <c r="J1483" s="2">
        <f t="shared" si="178"/>
        <v>12.701741804920436</v>
      </c>
      <c r="K1483" s="2">
        <f t="shared" si="180"/>
        <v>12.866163309864586</v>
      </c>
    </row>
    <row r="1484" spans="1:11" ht="13.5" x14ac:dyDescent="0.25">
      <c r="A1484" s="3">
        <v>44173</v>
      </c>
      <c r="B1484" s="2">
        <v>13.156000000000001</v>
      </c>
      <c r="C1484" s="2">
        <f t="shared" si="181"/>
        <v>0</v>
      </c>
      <c r="D1484" s="2">
        <f t="shared" si="182"/>
        <v>12.838920000000002</v>
      </c>
      <c r="E1484" s="2">
        <f t="shared" ref="E1484:E1547" si="184">AVERAGE(B1475:B1484)</f>
        <v>12.708970000000001</v>
      </c>
      <c r="F1484" s="2">
        <f t="shared" si="177"/>
        <v>12.686655000000002</v>
      </c>
      <c r="G1484" s="2">
        <f t="shared" si="179"/>
        <v>12.743696000000002</v>
      </c>
      <c r="H1484" s="2">
        <f t="shared" si="183"/>
        <v>13.963787499999999</v>
      </c>
      <c r="I1484" s="2">
        <f t="array" ref="I1484">SUMPRODUCT(B1468:B1487, (ROW(B1468:B1487)-ROW(B1468)+1)) / (20*21/2)</f>
        <v>13.037716190476191</v>
      </c>
      <c r="J1484" s="2">
        <f t="shared" si="178"/>
        <v>12.74500449016611</v>
      </c>
      <c r="K1484" s="2">
        <f t="shared" si="180"/>
        <v>12.877529454575779</v>
      </c>
    </row>
    <row r="1485" spans="1:11" ht="13.5" x14ac:dyDescent="0.25">
      <c r="A1485" s="3">
        <v>44174</v>
      </c>
      <c r="B1485" s="2">
        <v>13.5474</v>
      </c>
      <c r="C1485" s="2">
        <f t="shared" si="181"/>
        <v>0.39139999999999908</v>
      </c>
      <c r="D1485" s="2">
        <f t="shared" si="182"/>
        <v>13.039619999999999</v>
      </c>
      <c r="E1485" s="2">
        <f t="shared" si="184"/>
        <v>12.79527</v>
      </c>
      <c r="F1485" s="2">
        <f t="shared" si="177"/>
        <v>12.736830000000003</v>
      </c>
      <c r="G1485" s="2">
        <f t="shared" si="179"/>
        <v>12.763466000000003</v>
      </c>
      <c r="H1485" s="2">
        <f t="shared" si="183"/>
        <v>13.953752499999997</v>
      </c>
      <c r="I1485" s="2">
        <f t="array" ref="I1485">SUMPRODUCT(B1469:B1488, (ROW(B1469:B1488)-ROW(B1469)+1)) / (20*21/2)</f>
        <v>13.134813809523811</v>
      </c>
      <c r="J1485" s="2">
        <f t="shared" si="178"/>
        <v>12.82142311015029</v>
      </c>
      <c r="K1485" s="2">
        <f t="shared" si="180"/>
        <v>12.903798887729671</v>
      </c>
    </row>
    <row r="1486" spans="1:11" ht="13.5" x14ac:dyDescent="0.25">
      <c r="A1486" s="3">
        <v>44175</v>
      </c>
      <c r="B1486" s="2">
        <v>13.999000000000001</v>
      </c>
      <c r="C1486" s="2">
        <f t="shared" si="181"/>
        <v>0.45160000000000089</v>
      </c>
      <c r="D1486" s="2">
        <f t="shared" si="182"/>
        <v>13.330639999999999</v>
      </c>
      <c r="E1486" s="2">
        <f t="shared" si="184"/>
        <v>12.94229</v>
      </c>
      <c r="F1486" s="2">
        <f t="shared" si="177"/>
        <v>12.809335000000004</v>
      </c>
      <c r="G1486" s="2">
        <f t="shared" si="179"/>
        <v>12.785042000000001</v>
      </c>
      <c r="H1486" s="2">
        <f t="shared" si="183"/>
        <v>13.945975499999996</v>
      </c>
      <c r="I1486" s="2">
        <f t="array" ref="I1486">SUMPRODUCT(B1470:B1489, (ROW(B1470:B1489)-ROW(B1470)+1)) / (20*21/2)</f>
        <v>13.254375714285715</v>
      </c>
      <c r="J1486" s="2">
        <f t="shared" si="178"/>
        <v>12.933573290135977</v>
      </c>
      <c r="K1486" s="2">
        <f t="shared" si="180"/>
        <v>12.94674795095596</v>
      </c>
    </row>
    <row r="1487" spans="1:11" ht="13.5" x14ac:dyDescent="0.25">
      <c r="A1487" s="3">
        <v>44176</v>
      </c>
      <c r="B1487" s="2">
        <v>13.8986</v>
      </c>
      <c r="C1487" s="2">
        <f t="shared" si="181"/>
        <v>-0.10040000000000049</v>
      </c>
      <c r="D1487" s="2">
        <f t="shared" si="182"/>
        <v>13.551400000000001</v>
      </c>
      <c r="E1487" s="2">
        <f t="shared" si="184"/>
        <v>13.07274</v>
      </c>
      <c r="F1487" s="2">
        <f t="shared" si="177"/>
        <v>12.879075000000004</v>
      </c>
      <c r="G1487" s="2">
        <f t="shared" si="179"/>
        <v>12.808122000000001</v>
      </c>
      <c r="H1487" s="2">
        <f t="shared" si="183"/>
        <v>13.938072499999993</v>
      </c>
      <c r="I1487" s="2">
        <f t="array" ref="I1487">SUMPRODUCT(B1471:B1490, (ROW(B1471:B1490)-ROW(B1471)+1)) / (20*21/2)</f>
        <v>13.362466666666668</v>
      </c>
      <c r="J1487" s="2">
        <f t="shared" si="178"/>
        <v>13.025480595837312</v>
      </c>
      <c r="K1487" s="2">
        <f t="shared" si="180"/>
        <v>12.98407548229102</v>
      </c>
    </row>
    <row r="1488" spans="1:11" ht="13.5" x14ac:dyDescent="0.25">
      <c r="A1488" s="3">
        <v>44179</v>
      </c>
      <c r="B1488" s="2">
        <v>13.8986</v>
      </c>
      <c r="C1488" s="2">
        <f t="shared" si="181"/>
        <v>0</v>
      </c>
      <c r="D1488" s="2">
        <f t="shared" si="182"/>
        <v>13.699920000000001</v>
      </c>
      <c r="E1488" s="2">
        <f t="shared" si="184"/>
        <v>13.208209999999999</v>
      </c>
      <c r="F1488" s="2">
        <f t="shared" si="177"/>
        <v>12.944300000000002</v>
      </c>
      <c r="G1488" s="2">
        <f t="shared" si="179"/>
        <v>12.838828000000001</v>
      </c>
      <c r="H1488" s="2">
        <f t="shared" si="183"/>
        <v>13.930169499999995</v>
      </c>
      <c r="I1488" s="2">
        <f t="array" ref="I1488">SUMPRODUCT(B1472:B1491, (ROW(B1472:B1491)-ROW(B1472)+1)) / (20*21/2)</f>
        <v>13.429703333333334</v>
      </c>
      <c r="J1488" s="2">
        <f t="shared" si="178"/>
        <v>13.108634824805186</v>
      </c>
      <c r="K1488" s="2">
        <f t="shared" si="180"/>
        <v>13.019939188867843</v>
      </c>
    </row>
    <row r="1489" spans="1:11" ht="13.5" x14ac:dyDescent="0.25">
      <c r="A1489" s="3">
        <v>44180</v>
      </c>
      <c r="B1489" s="2">
        <v>14.1997</v>
      </c>
      <c r="C1489" s="2">
        <f t="shared" si="181"/>
        <v>0.30109999999999992</v>
      </c>
      <c r="D1489" s="2">
        <f t="shared" si="182"/>
        <v>13.908660000000001</v>
      </c>
      <c r="E1489" s="2">
        <f t="shared" si="184"/>
        <v>13.37379</v>
      </c>
      <c r="F1489" s="2">
        <f t="shared" si="177"/>
        <v>13.014545000000002</v>
      </c>
      <c r="G1489" s="2">
        <f t="shared" si="179"/>
        <v>12.879972</v>
      </c>
      <c r="H1489" s="2">
        <f t="shared" si="183"/>
        <v>13.924273999999995</v>
      </c>
      <c r="I1489" s="2">
        <f t="array" ref="I1489">SUMPRODUCT(B1473:B1492, (ROW(B1473:B1492)-ROW(B1473)+1)) / (20*21/2)</f>
        <v>13.516032857142857</v>
      </c>
      <c r="J1489" s="2">
        <f t="shared" si="178"/>
        <v>13.212545793871358</v>
      </c>
      <c r="K1489" s="2">
        <f t="shared" si="180"/>
        <v>13.066204318716164</v>
      </c>
    </row>
    <row r="1490" spans="1:11" ht="13.5" x14ac:dyDescent="0.25">
      <c r="A1490" s="3">
        <v>44181</v>
      </c>
      <c r="B1490" s="2">
        <v>14.1495</v>
      </c>
      <c r="C1490" s="2">
        <f t="shared" si="181"/>
        <v>-5.0200000000000244E-2</v>
      </c>
      <c r="D1490" s="2">
        <f t="shared" si="182"/>
        <v>14.029079999999999</v>
      </c>
      <c r="E1490" s="2">
        <f t="shared" si="184"/>
        <v>13.534349999999998</v>
      </c>
      <c r="F1490" s="2">
        <f t="shared" si="177"/>
        <v>13.092315000000003</v>
      </c>
      <c r="G1490" s="2">
        <f t="shared" si="179"/>
        <v>12.910780000000003</v>
      </c>
      <c r="H1490" s="2">
        <f t="shared" si="183"/>
        <v>13.918001999999992</v>
      </c>
      <c r="I1490" s="2">
        <f t="array" ref="I1490">SUMPRODUCT(B1474:B1493, (ROW(B1474:B1493)-ROW(B1474)+1)) / (20*21/2)</f>
        <v>13.595879523809524</v>
      </c>
      <c r="J1490" s="2">
        <f t="shared" si="178"/>
        <v>13.301779527788373</v>
      </c>
      <c r="K1490" s="2">
        <f t="shared" si="180"/>
        <v>13.108686502295921</v>
      </c>
    </row>
    <row r="1491" spans="1:11" ht="13.5" x14ac:dyDescent="0.25">
      <c r="A1491" s="3">
        <v>44182</v>
      </c>
      <c r="B1491" s="2">
        <v>13.798299999999999</v>
      </c>
      <c r="C1491" s="2">
        <f t="shared" si="181"/>
        <v>-0.3512000000000004</v>
      </c>
      <c r="D1491" s="2">
        <f t="shared" si="182"/>
        <v>13.988939999999999</v>
      </c>
      <c r="E1491" s="2">
        <f t="shared" si="184"/>
        <v>13.659790000000001</v>
      </c>
      <c r="F1491" s="2">
        <f t="shared" si="177"/>
        <v>13.14274</v>
      </c>
      <c r="G1491" s="2">
        <f t="shared" si="179"/>
        <v>12.923024000000003</v>
      </c>
      <c r="H1491" s="2">
        <f t="shared" si="183"/>
        <v>13.909848499999995</v>
      </c>
      <c r="I1491" s="2">
        <f t="array" ref="I1491">SUMPRODUCT(B1475:B1494, (ROW(B1475:B1494)-ROW(B1475)+1)) / (20*21/2)</f>
        <v>13.669753333333334</v>
      </c>
      <c r="J1491" s="2">
        <f t="shared" si="178"/>
        <v>13.349067191808528</v>
      </c>
      <c r="K1491" s="2">
        <f t="shared" si="180"/>
        <v>13.135730168872552</v>
      </c>
    </row>
    <row r="1492" spans="1:11" ht="13.5" x14ac:dyDescent="0.25">
      <c r="A1492" s="3">
        <v>44183</v>
      </c>
      <c r="B1492" s="2">
        <v>14.049200000000001</v>
      </c>
      <c r="C1492" s="2">
        <f t="shared" si="181"/>
        <v>0.25090000000000146</v>
      </c>
      <c r="D1492" s="2">
        <f t="shared" si="182"/>
        <v>14.01906</v>
      </c>
      <c r="E1492" s="2">
        <f t="shared" si="184"/>
        <v>13.785230000000002</v>
      </c>
      <c r="F1492" s="2">
        <f t="shared" ref="F1492:F1555" si="185">AVERAGE(B1473:B1492)</f>
        <v>13.20571</v>
      </c>
      <c r="G1492" s="2">
        <f t="shared" si="179"/>
        <v>12.939080000000004</v>
      </c>
      <c r="H1492" s="2">
        <f t="shared" si="183"/>
        <v>13.902899499999991</v>
      </c>
      <c r="I1492" s="2">
        <f t="array" ref="I1492">SUMPRODUCT(B1476:B1495, (ROW(B1476:B1495)-ROW(B1476)+1)) / (20*21/2)</f>
        <v>13.737685714285716</v>
      </c>
      <c r="J1492" s="2">
        <f t="shared" si="178"/>
        <v>13.415746506874383</v>
      </c>
      <c r="K1492" s="2">
        <f t="shared" si="180"/>
        <v>13.171552515191276</v>
      </c>
    </row>
    <row r="1493" spans="1:11" ht="13.5" x14ac:dyDescent="0.25">
      <c r="A1493" s="3">
        <v>44186</v>
      </c>
      <c r="B1493" s="2">
        <v>14.0441</v>
      </c>
      <c r="C1493" s="2">
        <f t="shared" si="181"/>
        <v>-5.1000000000005485E-3</v>
      </c>
      <c r="D1493" s="2">
        <f t="shared" si="182"/>
        <v>14.048160000000001</v>
      </c>
      <c r="E1493" s="2">
        <f t="shared" si="184"/>
        <v>13.874039999999999</v>
      </c>
      <c r="F1493" s="2">
        <f t="shared" si="185"/>
        <v>13.268424999999999</v>
      </c>
      <c r="G1493" s="2">
        <f t="shared" si="179"/>
        <v>12.955034000000003</v>
      </c>
      <c r="H1493" s="2">
        <f t="shared" si="183"/>
        <v>13.895974999999995</v>
      </c>
      <c r="I1493" s="2">
        <f t="array" ref="I1493">SUMPRODUCT(B1477:B1496, (ROW(B1477:B1496)-ROW(B1477)+1)) / (20*21/2)</f>
        <v>13.799119047619048</v>
      </c>
      <c r="J1493" s="2">
        <f t="shared" ref="J1493:J1556" si="186">$J$4*B1493+J1492*(1-$J$4)</f>
        <v>13.47558969669587</v>
      </c>
      <c r="K1493" s="2">
        <f t="shared" si="180"/>
        <v>13.20577006361515</v>
      </c>
    </row>
    <row r="1494" spans="1:11" ht="13.5" x14ac:dyDescent="0.25">
      <c r="A1494" s="3">
        <v>44187</v>
      </c>
      <c r="B1494" s="2">
        <v>14.0441</v>
      </c>
      <c r="C1494" s="2">
        <f t="shared" si="181"/>
        <v>0</v>
      </c>
      <c r="D1494" s="2">
        <f t="shared" si="182"/>
        <v>14.01704</v>
      </c>
      <c r="E1494" s="2">
        <f t="shared" si="184"/>
        <v>13.96285</v>
      </c>
      <c r="F1494" s="2">
        <f t="shared" si="185"/>
        <v>13.335910000000002</v>
      </c>
      <c r="G1494" s="2">
        <f t="shared" si="179"/>
        <v>12.971190000000004</v>
      </c>
      <c r="H1494" s="2">
        <f t="shared" si="183"/>
        <v>13.890430499999994</v>
      </c>
      <c r="I1494" s="2">
        <f t="array" ref="I1494">SUMPRODUCT(B1478:B1497, (ROW(B1478:B1497)-ROW(B1478)+1)) / (20*21/2)</f>
        <v>13.853312380952381</v>
      </c>
      <c r="J1494" s="2">
        <f t="shared" si="186"/>
        <v>13.529733535105787</v>
      </c>
      <c r="K1494" s="2">
        <f t="shared" si="180"/>
        <v>13.238645747394949</v>
      </c>
    </row>
    <row r="1495" spans="1:11" ht="13.5" x14ac:dyDescent="0.25">
      <c r="A1495" s="3">
        <v>44188</v>
      </c>
      <c r="B1495" s="2">
        <v>14.049200000000001</v>
      </c>
      <c r="C1495" s="2">
        <f t="shared" si="181"/>
        <v>5.1000000000005485E-3</v>
      </c>
      <c r="D1495" s="2">
        <f t="shared" si="182"/>
        <v>13.996979999999999</v>
      </c>
      <c r="E1495" s="2">
        <f t="shared" si="184"/>
        <v>14.013030000000001</v>
      </c>
      <c r="F1495" s="2">
        <f t="shared" si="185"/>
        <v>13.404150000000001</v>
      </c>
      <c r="G1495" s="2">
        <f t="shared" si="179"/>
        <v>12.994272</v>
      </c>
      <c r="H1495" s="2">
        <f t="shared" si="183"/>
        <v>13.884409499999993</v>
      </c>
      <c r="I1495" s="2">
        <f t="array" ref="I1495">SUMPRODUCT(B1479:B1498, (ROW(B1479:B1498)-ROW(B1479)+1)) / (20*21/2)</f>
        <v>13.900090952380951</v>
      </c>
      <c r="J1495" s="2">
        <f t="shared" si="186"/>
        <v>13.579206531762379</v>
      </c>
      <c r="K1495" s="2">
        <f t="shared" si="180"/>
        <v>13.270432188673579</v>
      </c>
    </row>
    <row r="1496" spans="1:11" ht="13.5" x14ac:dyDescent="0.25">
      <c r="A1496" s="3">
        <v>44189</v>
      </c>
      <c r="B1496" s="2">
        <v>14.049200000000001</v>
      </c>
      <c r="C1496" s="2">
        <f t="shared" si="181"/>
        <v>0</v>
      </c>
      <c r="D1496" s="2">
        <f t="shared" si="182"/>
        <v>14.04716</v>
      </c>
      <c r="E1496" s="2">
        <f t="shared" si="184"/>
        <v>14.018049999999999</v>
      </c>
      <c r="F1496" s="2">
        <f t="shared" si="185"/>
        <v>13.480170000000001</v>
      </c>
      <c r="G1496" s="2">
        <f t="shared" si="179"/>
        <v>13.017956000000003</v>
      </c>
      <c r="H1496" s="2">
        <f t="shared" si="183"/>
        <v>13.878388499999993</v>
      </c>
      <c r="I1496" s="2">
        <f t="array" ref="I1496">SUMPRODUCT(B1480:B1499, (ROW(B1480:B1499)-ROW(B1480)+1)) / (20*21/2)</f>
        <v>13.935430476190476</v>
      </c>
      <c r="J1496" s="2">
        <f t="shared" si="186"/>
        <v>13.623967814451676</v>
      </c>
      <c r="K1496" s="2">
        <f t="shared" si="180"/>
        <v>13.300972102843243</v>
      </c>
    </row>
    <row r="1497" spans="1:11" ht="13.5" x14ac:dyDescent="0.25">
      <c r="A1497" s="3">
        <v>44190</v>
      </c>
      <c r="B1497" s="2">
        <v>14.049200000000001</v>
      </c>
      <c r="C1497" s="2">
        <f t="shared" si="181"/>
        <v>0</v>
      </c>
      <c r="D1497" s="2">
        <f t="shared" si="182"/>
        <v>14.04716</v>
      </c>
      <c r="E1497" s="2">
        <f t="shared" si="184"/>
        <v>14.033109999999999</v>
      </c>
      <c r="F1497" s="2">
        <f t="shared" si="185"/>
        <v>13.552925000000002</v>
      </c>
      <c r="G1497" s="2">
        <f t="shared" si="179"/>
        <v>13.041038000000006</v>
      </c>
      <c r="H1497" s="2">
        <f t="shared" si="183"/>
        <v>13.873245499999991</v>
      </c>
      <c r="I1497" s="2">
        <f t="array" ref="I1497">SUMPRODUCT(B1481:B1500, (ROW(B1481:B1500)-ROW(B1481)+1)) / (20*21/2)</f>
        <v>13.963840952380952</v>
      </c>
      <c r="J1497" s="2">
        <f t="shared" si="186"/>
        <v>13.664466117837231</v>
      </c>
      <c r="K1497" s="2">
        <f t="shared" si="180"/>
        <v>13.330314373319979</v>
      </c>
    </row>
    <row r="1498" spans="1:11" ht="13.5" x14ac:dyDescent="0.25">
      <c r="A1498" s="3">
        <v>44193</v>
      </c>
      <c r="B1498" s="2">
        <v>14.0441</v>
      </c>
      <c r="C1498" s="2">
        <f t="shared" si="181"/>
        <v>-5.1000000000005485E-3</v>
      </c>
      <c r="D1498" s="2">
        <f t="shared" si="182"/>
        <v>14.04716</v>
      </c>
      <c r="E1498" s="2">
        <f t="shared" si="184"/>
        <v>14.047660000000002</v>
      </c>
      <c r="F1498" s="2">
        <f t="shared" si="185"/>
        <v>13.627935000000003</v>
      </c>
      <c r="G1498" s="2">
        <f t="shared" si="179"/>
        <v>13.064018000000003</v>
      </c>
      <c r="H1498" s="2">
        <f t="shared" si="183"/>
        <v>13.868453499999992</v>
      </c>
      <c r="I1498" s="2">
        <f t="array" ref="I1498">SUMPRODUCT(B1482:B1501, (ROW(B1482:B1501)-ROW(B1482)+1)) / (20*21/2)</f>
        <v>13.980541428571426</v>
      </c>
      <c r="J1498" s="2">
        <f t="shared" si="186"/>
        <v>13.700621725662256</v>
      </c>
      <c r="K1498" s="2">
        <f t="shared" si="180"/>
        <v>13.358305966523119</v>
      </c>
    </row>
    <row r="1499" spans="1:11" ht="13.5" x14ac:dyDescent="0.25">
      <c r="A1499" s="3">
        <v>44194</v>
      </c>
      <c r="B1499" s="2">
        <v>13.999000000000001</v>
      </c>
      <c r="C1499" s="2">
        <f t="shared" si="181"/>
        <v>-4.5099999999999696E-2</v>
      </c>
      <c r="D1499" s="2">
        <f t="shared" si="182"/>
        <v>14.038140000000002</v>
      </c>
      <c r="E1499" s="2">
        <f t="shared" si="184"/>
        <v>14.02759</v>
      </c>
      <c r="F1499" s="2">
        <f t="shared" si="185"/>
        <v>13.700690000000003</v>
      </c>
      <c r="G1499" s="2">
        <f t="shared" si="179"/>
        <v>13.086096000000003</v>
      </c>
      <c r="H1499" s="2">
        <f t="shared" si="183"/>
        <v>13.864966499999987</v>
      </c>
      <c r="I1499" s="2">
        <f t="array" ref="I1499">SUMPRODUCT(B1483:B1502, (ROW(B1483:B1502)-ROW(B1483)+1)) / (20*21/2)</f>
        <v>13.952323333333334</v>
      </c>
      <c r="J1499" s="2">
        <f t="shared" si="186"/>
        <v>13.729038704170611</v>
      </c>
      <c r="K1499" s="2">
        <f t="shared" si="180"/>
        <v>13.383431222737897</v>
      </c>
    </row>
    <row r="1500" spans="1:11" ht="13.5" x14ac:dyDescent="0.25">
      <c r="A1500" s="3">
        <v>44195</v>
      </c>
      <c r="B1500" s="2">
        <v>13.999000000000001</v>
      </c>
      <c r="C1500" s="2">
        <f t="shared" si="181"/>
        <v>0</v>
      </c>
      <c r="D1500" s="2">
        <f t="shared" si="182"/>
        <v>14.0281</v>
      </c>
      <c r="E1500" s="2">
        <f t="shared" si="184"/>
        <v>14.012539999999998</v>
      </c>
      <c r="F1500" s="2">
        <f t="shared" si="185"/>
        <v>13.773445000000004</v>
      </c>
      <c r="G1500" s="2">
        <f t="shared" si="179"/>
        <v>13.112488000000003</v>
      </c>
      <c r="H1500" s="2">
        <f t="shared" si="183"/>
        <v>13.860726499999988</v>
      </c>
      <c r="I1500" s="2">
        <f t="array" ref="I1500">SUMPRODUCT(B1484:B1503, (ROW(B1484:B1503)-ROW(B1484)+1)) / (20*21/2)</f>
        <v>13.919092857142855</v>
      </c>
      <c r="J1500" s="2">
        <f t="shared" si="186"/>
        <v>13.754749303773409</v>
      </c>
      <c r="K1500" s="2">
        <f t="shared" si="180"/>
        <v>13.407571174787392</v>
      </c>
    </row>
    <row r="1501" spans="1:11" ht="13.5" x14ac:dyDescent="0.25">
      <c r="A1501" s="3">
        <v>44196</v>
      </c>
      <c r="B1501" s="2">
        <v>13.9488</v>
      </c>
      <c r="C1501" s="2">
        <f t="shared" si="181"/>
        <v>-5.0200000000000244E-2</v>
      </c>
      <c r="D1501" s="2">
        <f t="shared" si="182"/>
        <v>14.008020000000002</v>
      </c>
      <c r="E1501" s="2">
        <f t="shared" si="184"/>
        <v>14.027589999999998</v>
      </c>
      <c r="F1501" s="2">
        <f t="shared" si="185"/>
        <v>13.843690000000004</v>
      </c>
      <c r="G1501" s="2">
        <f t="shared" si="179"/>
        <v>13.134566000000001</v>
      </c>
      <c r="H1501" s="2">
        <f t="shared" si="183"/>
        <v>13.857715999999989</v>
      </c>
      <c r="I1501" s="2">
        <f t="array" ref="I1501">SUMPRODUCT(B1485:B1504, (ROW(B1485:B1504)-ROW(B1485)+1)) / (20*21/2)</f>
        <v>13.845831904761907</v>
      </c>
      <c r="J1501" s="2">
        <f t="shared" si="186"/>
        <v>13.773230322461655</v>
      </c>
      <c r="K1501" s="2">
        <f t="shared" si="180"/>
        <v>13.428795834599653</v>
      </c>
    </row>
    <row r="1502" spans="1:11" ht="13.5" x14ac:dyDescent="0.25">
      <c r="A1502" s="3">
        <v>44200</v>
      </c>
      <c r="B1502" s="2">
        <v>13.5474</v>
      </c>
      <c r="C1502" s="2">
        <f t="shared" si="181"/>
        <v>-0.40140000000000065</v>
      </c>
      <c r="D1502" s="2">
        <f t="shared" si="182"/>
        <v>13.907660000000002</v>
      </c>
      <c r="E1502" s="2">
        <f t="shared" si="184"/>
        <v>13.977410000000001</v>
      </c>
      <c r="F1502" s="2">
        <f t="shared" si="185"/>
        <v>13.881320000000002</v>
      </c>
      <c r="G1502" s="2">
        <f t="shared" si="179"/>
        <v>13.150120000000005</v>
      </c>
      <c r="H1502" s="2">
        <f t="shared" si="183"/>
        <v>13.857063499999988</v>
      </c>
      <c r="I1502" s="2">
        <f t="array" ref="I1502">SUMPRODUCT(B1486:B1505, (ROW(B1486:B1505)-ROW(B1486)+1)) / (20*21/2)</f>
        <v>13.764566666666667</v>
      </c>
      <c r="J1502" s="2">
        <f t="shared" si="186"/>
        <v>13.751722672703401</v>
      </c>
      <c r="K1502" s="2">
        <f t="shared" si="180"/>
        <v>13.433446978340843</v>
      </c>
    </row>
    <row r="1503" spans="1:11" ht="13.5" x14ac:dyDescent="0.25">
      <c r="A1503" s="3">
        <v>44201</v>
      </c>
      <c r="B1503" s="2">
        <v>13.532400000000001</v>
      </c>
      <c r="C1503" s="2">
        <f t="shared" si="181"/>
        <v>-1.4999999999998792E-2</v>
      </c>
      <c r="D1503" s="2">
        <f t="shared" si="182"/>
        <v>13.80532</v>
      </c>
      <c r="E1503" s="2">
        <f t="shared" si="184"/>
        <v>13.926239999999998</v>
      </c>
      <c r="F1503" s="2">
        <f t="shared" si="185"/>
        <v>13.900139999999999</v>
      </c>
      <c r="G1503" s="2">
        <f t="shared" si="179"/>
        <v>13.164370000000003</v>
      </c>
      <c r="H1503" s="2">
        <f t="shared" si="183"/>
        <v>13.859998999999986</v>
      </c>
      <c r="I1503" s="2">
        <f t="array" ref="I1503">SUMPRODUCT(B1487:B1506, (ROW(B1487:B1506)-ROW(B1487)+1)) / (20*21/2)</f>
        <v>13.685690952380952</v>
      </c>
      <c r="J1503" s="2">
        <f t="shared" si="186"/>
        <v>13.730834799112602</v>
      </c>
      <c r="K1503" s="2">
        <f t="shared" si="180"/>
        <v>13.437327488994145</v>
      </c>
    </row>
    <row r="1504" spans="1:11" ht="13.5" x14ac:dyDescent="0.25">
      <c r="A1504" s="3">
        <v>44202</v>
      </c>
      <c r="B1504" s="2">
        <v>13.1309</v>
      </c>
      <c r="C1504" s="2">
        <f t="shared" si="181"/>
        <v>-0.40150000000000041</v>
      </c>
      <c r="D1504" s="2">
        <f t="shared" si="182"/>
        <v>13.6317</v>
      </c>
      <c r="E1504" s="2">
        <f t="shared" si="184"/>
        <v>13.83492</v>
      </c>
      <c r="F1504" s="2">
        <f t="shared" si="185"/>
        <v>13.898885000000003</v>
      </c>
      <c r="G1504" s="2">
        <f t="shared" si="179"/>
        <v>13.173902000000005</v>
      </c>
      <c r="H1504" s="2">
        <f t="shared" si="183"/>
        <v>13.863836999999988</v>
      </c>
      <c r="I1504" s="2">
        <f t="array" ref="I1504">SUMPRODUCT(B1488:B1507, (ROW(B1488:B1507)-ROW(B1488)+1)) / (20*21/2)</f>
        <v>13.609926666666665</v>
      </c>
      <c r="J1504" s="2">
        <f t="shared" si="186"/>
        <v>13.673698151578069</v>
      </c>
      <c r="K1504" s="2">
        <f t="shared" si="180"/>
        <v>13.425310724719864</v>
      </c>
    </row>
    <row r="1505" spans="1:11" ht="13.5" x14ac:dyDescent="0.25">
      <c r="A1505" s="3">
        <v>44203</v>
      </c>
      <c r="B1505" s="2">
        <v>13.0456</v>
      </c>
      <c r="C1505" s="2">
        <f t="shared" si="181"/>
        <v>-8.5300000000000153E-2</v>
      </c>
      <c r="D1505" s="2">
        <f t="shared" si="182"/>
        <v>13.441020000000004</v>
      </c>
      <c r="E1505" s="2">
        <f t="shared" si="184"/>
        <v>13.734559999999998</v>
      </c>
      <c r="F1505" s="2">
        <f t="shared" si="185"/>
        <v>13.873795000000001</v>
      </c>
      <c r="G1505" s="2">
        <f t="shared" si="179"/>
        <v>13.181930000000007</v>
      </c>
      <c r="H1505" s="2">
        <f t="shared" si="183"/>
        <v>13.867348999999985</v>
      </c>
      <c r="I1505" s="2">
        <f t="array" ref="I1505">SUMPRODUCT(B1489:B1508, (ROW(B1489:B1508)-ROW(B1489)+1)) / (20*21/2)</f>
        <v>13.532562380952381</v>
      </c>
      <c r="J1505" s="2">
        <f t="shared" si="186"/>
        <v>13.613879279999205</v>
      </c>
      <c r="K1505" s="2">
        <f t="shared" si="180"/>
        <v>13.410420108064184</v>
      </c>
    </row>
    <row r="1506" spans="1:11" ht="13.5" x14ac:dyDescent="0.25">
      <c r="A1506" s="3">
        <v>44204</v>
      </c>
      <c r="B1506" s="2">
        <v>13.0456</v>
      </c>
      <c r="C1506" s="2">
        <f t="shared" si="181"/>
        <v>0</v>
      </c>
      <c r="D1506" s="2">
        <f t="shared" si="182"/>
        <v>13.260380000000001</v>
      </c>
      <c r="E1506" s="2">
        <f t="shared" si="184"/>
        <v>13.634200000000002</v>
      </c>
      <c r="F1506" s="2">
        <f t="shared" si="185"/>
        <v>13.826124999999999</v>
      </c>
      <c r="G1506" s="2">
        <f t="shared" si="179"/>
        <v>13.187448000000007</v>
      </c>
      <c r="H1506" s="2">
        <f t="shared" si="183"/>
        <v>13.869355999999984</v>
      </c>
      <c r="I1506" s="2">
        <f t="array" ref="I1506">SUMPRODUCT(B1490:B1509, (ROW(B1490:B1509)-ROW(B1490)+1)) / (20*21/2)</f>
        <v>13.45722761904762</v>
      </c>
      <c r="J1506" s="2">
        <f t="shared" si="186"/>
        <v>13.559757443808804</v>
      </c>
      <c r="K1506" s="2">
        <f t="shared" si="180"/>
        <v>13.396113437159707</v>
      </c>
    </row>
    <row r="1507" spans="1:11" ht="13.5" x14ac:dyDescent="0.25">
      <c r="A1507" s="3">
        <v>44207</v>
      </c>
      <c r="B1507" s="2">
        <v>13.0306</v>
      </c>
      <c r="C1507" s="2">
        <f t="shared" si="181"/>
        <v>-1.5000000000000568E-2</v>
      </c>
      <c r="D1507" s="2">
        <f t="shared" si="182"/>
        <v>13.157019999999999</v>
      </c>
      <c r="E1507" s="2">
        <f t="shared" si="184"/>
        <v>13.53234</v>
      </c>
      <c r="F1507" s="2">
        <f t="shared" si="185"/>
        <v>13.782724999999999</v>
      </c>
      <c r="G1507" s="2">
        <f t="shared" si="179"/>
        <v>13.191162000000006</v>
      </c>
      <c r="H1507" s="2">
        <f t="shared" si="183"/>
        <v>13.870284499999986</v>
      </c>
      <c r="I1507" s="2">
        <f t="array" ref="I1507">SUMPRODUCT(B1491:B1510, (ROW(B1491:B1510)-ROW(B1491)+1)) / (20*21/2)</f>
        <v>13.38786619047619</v>
      </c>
      <c r="J1507" s="2">
        <f t="shared" si="186"/>
        <v>13.509361496779395</v>
      </c>
      <c r="K1507" s="2">
        <f t="shared" si="180"/>
        <v>13.381779576878936</v>
      </c>
    </row>
    <row r="1508" spans="1:11" ht="13.5" x14ac:dyDescent="0.25">
      <c r="A1508" s="3">
        <v>44208</v>
      </c>
      <c r="B1508" s="2">
        <v>12.9704</v>
      </c>
      <c r="C1508" s="2">
        <f t="shared" si="181"/>
        <v>-6.0200000000000031E-2</v>
      </c>
      <c r="D1508" s="2">
        <f t="shared" si="182"/>
        <v>13.04462</v>
      </c>
      <c r="E1508" s="2">
        <f t="shared" si="184"/>
        <v>13.424970000000002</v>
      </c>
      <c r="F1508" s="2">
        <f t="shared" si="185"/>
        <v>13.736315000000001</v>
      </c>
      <c r="G1508" s="2">
        <f t="shared" si="179"/>
        <v>13.194674000000004</v>
      </c>
      <c r="H1508" s="2">
        <f t="shared" si="183"/>
        <v>13.86990849999999</v>
      </c>
      <c r="I1508" s="2">
        <f t="array" ref="I1508">SUMPRODUCT(B1492:B1511, (ROW(B1492:B1511)-ROW(B1492)+1)) / (20*21/2)</f>
        <v>13.312296190476191</v>
      </c>
      <c r="J1508" s="2">
        <f t="shared" si="186"/>
        <v>13.458031830419452</v>
      </c>
      <c r="K1508" s="2">
        <f t="shared" si="180"/>
        <v>13.365647044452311</v>
      </c>
    </row>
    <row r="1509" spans="1:11" ht="13.5" x14ac:dyDescent="0.25">
      <c r="A1509" s="3">
        <v>44209</v>
      </c>
      <c r="B1509" s="2">
        <v>12.9453</v>
      </c>
      <c r="C1509" s="2">
        <f t="shared" si="181"/>
        <v>-2.5100000000000122E-2</v>
      </c>
      <c r="D1509" s="2">
        <f t="shared" si="182"/>
        <v>13.007499999999999</v>
      </c>
      <c r="E1509" s="2">
        <f t="shared" si="184"/>
        <v>13.319599999999999</v>
      </c>
      <c r="F1509" s="2">
        <f t="shared" si="185"/>
        <v>13.673595000000001</v>
      </c>
      <c r="G1509" s="2">
        <f t="shared" si="179"/>
        <v>13.198186000000005</v>
      </c>
      <c r="H1509" s="2">
        <f t="shared" si="183"/>
        <v>13.868402999999986</v>
      </c>
      <c r="I1509" s="2">
        <f t="array" ref="I1509">SUMPRODUCT(B1493:B1512, (ROW(B1493:B1512)-ROW(B1493)+1)) / (20*21/2)</f>
        <v>13.248547142857145</v>
      </c>
      <c r="J1509" s="2">
        <f t="shared" si="186"/>
        <v>13.409200227522362</v>
      </c>
      <c r="K1509" s="2">
        <f t="shared" si="180"/>
        <v>13.349162846630652</v>
      </c>
    </row>
    <row r="1510" spans="1:11" ht="13.5" x14ac:dyDescent="0.25">
      <c r="A1510" s="3">
        <v>44211</v>
      </c>
      <c r="B1510" s="2">
        <v>12.9453</v>
      </c>
      <c r="C1510" s="2">
        <f t="shared" si="181"/>
        <v>0</v>
      </c>
      <c r="D1510" s="2">
        <f t="shared" si="182"/>
        <v>12.987440000000001</v>
      </c>
      <c r="E1510" s="2">
        <f t="shared" si="184"/>
        <v>13.214230000000001</v>
      </c>
      <c r="F1510" s="2">
        <f t="shared" si="185"/>
        <v>13.613384999999999</v>
      </c>
      <c r="G1510" s="2">
        <f t="shared" si="179"/>
        <v>13.202200000000005</v>
      </c>
      <c r="H1510" s="2">
        <f t="shared" si="183"/>
        <v>13.866395999999986</v>
      </c>
      <c r="I1510" s="2">
        <f t="array" ref="I1510">SUMPRODUCT(B1494:B1513, (ROW(B1494:B1513)-ROW(B1494)+1)) / (20*21/2)</f>
        <v>13.180741428571428</v>
      </c>
      <c r="J1510" s="2">
        <f t="shared" si="186"/>
        <v>13.365019253472614</v>
      </c>
      <c r="K1510" s="2">
        <f t="shared" si="180"/>
        <v>13.333325087939253</v>
      </c>
    </row>
    <row r="1511" spans="1:11" ht="13.5" x14ac:dyDescent="0.25">
      <c r="A1511" s="3">
        <v>44214</v>
      </c>
      <c r="B1511" s="2">
        <v>12.819900000000001</v>
      </c>
      <c r="C1511" s="2">
        <f t="shared" si="181"/>
        <v>-0.12539999999999907</v>
      </c>
      <c r="D1511" s="2">
        <f t="shared" si="182"/>
        <v>12.942299999999999</v>
      </c>
      <c r="E1511" s="2">
        <f t="shared" si="184"/>
        <v>13.101340000000002</v>
      </c>
      <c r="F1511" s="2">
        <f t="shared" si="185"/>
        <v>13.564465000000002</v>
      </c>
      <c r="G1511" s="2">
        <f t="shared" si="179"/>
        <v>13.207420000000003</v>
      </c>
      <c r="H1511" s="2">
        <f t="shared" si="183"/>
        <v>13.863159999999986</v>
      </c>
      <c r="I1511" s="2">
        <f t="array" ref="I1511">SUMPRODUCT(B1495:B1514, (ROW(B1495:B1514)-ROW(B1495)+1)) / (20*21/2)</f>
        <v>13.104541904761906</v>
      </c>
      <c r="J1511" s="2">
        <f t="shared" si="186"/>
        <v>13.31310313409427</v>
      </c>
      <c r="K1511" s="2">
        <f t="shared" si="180"/>
        <v>13.313190770765164</v>
      </c>
    </row>
    <row r="1512" spans="1:11" ht="13.5" x14ac:dyDescent="0.25">
      <c r="A1512" s="3">
        <v>44215</v>
      </c>
      <c r="B1512" s="2">
        <v>12.895099999999999</v>
      </c>
      <c r="C1512" s="2">
        <f t="shared" si="181"/>
        <v>7.5199999999998823E-2</v>
      </c>
      <c r="D1512" s="2">
        <f t="shared" si="182"/>
        <v>12.915200000000002</v>
      </c>
      <c r="E1512" s="2">
        <f t="shared" si="184"/>
        <v>13.036110000000003</v>
      </c>
      <c r="F1512" s="2">
        <f t="shared" si="185"/>
        <v>13.506760000000003</v>
      </c>
      <c r="G1512" s="2">
        <f t="shared" si="179"/>
        <v>13.213942000000001</v>
      </c>
      <c r="H1512" s="2">
        <f t="shared" si="183"/>
        <v>13.859898499999986</v>
      </c>
      <c r="I1512" s="2">
        <f t="array" ref="I1512">SUMPRODUCT(B1496:B1515, (ROW(B1496:B1515)-ROW(B1496)+1)) / (20*21/2)</f>
        <v>13.037399047619045</v>
      </c>
      <c r="J1512" s="2">
        <f t="shared" si="186"/>
        <v>13.273293311799577</v>
      </c>
      <c r="K1512" s="2">
        <f t="shared" si="180"/>
        <v>13.296795054264569</v>
      </c>
    </row>
    <row r="1513" spans="1:11" ht="13.5" x14ac:dyDescent="0.25">
      <c r="A1513" s="3">
        <v>44216</v>
      </c>
      <c r="B1513" s="2">
        <v>12.7948</v>
      </c>
      <c r="C1513" s="2">
        <f t="shared" si="181"/>
        <v>-0.10029999999999895</v>
      </c>
      <c r="D1513" s="2">
        <f t="shared" si="182"/>
        <v>12.880079999999998</v>
      </c>
      <c r="E1513" s="2">
        <f t="shared" si="184"/>
        <v>12.962350000000001</v>
      </c>
      <c r="F1513" s="2">
        <f t="shared" si="185"/>
        <v>13.444295</v>
      </c>
      <c r="G1513" s="2">
        <f t="shared" si="179"/>
        <v>13.217956000000001</v>
      </c>
      <c r="H1513" s="2">
        <f t="shared" si="183"/>
        <v>13.854529999999988</v>
      </c>
      <c r="I1513" s="2">
        <f t="array" ref="I1513">SUMPRODUCT(B1497:B1516, (ROW(B1497:B1516)-ROW(B1497)+1)) / (20*21/2)</f>
        <v>12.976827142857141</v>
      </c>
      <c r="J1513" s="2">
        <f t="shared" si="186"/>
        <v>13.227722520199618</v>
      </c>
      <c r="K1513" s="2">
        <f t="shared" si="180"/>
        <v>13.277108973705175</v>
      </c>
    </row>
    <row r="1514" spans="1:11" ht="13.5" x14ac:dyDescent="0.25">
      <c r="A1514" s="3">
        <v>44217</v>
      </c>
      <c r="B1514" s="2">
        <v>12.6442</v>
      </c>
      <c r="C1514" s="2">
        <f t="shared" si="181"/>
        <v>-0.15060000000000073</v>
      </c>
      <c r="D1514" s="2">
        <f t="shared" si="182"/>
        <v>12.81986</v>
      </c>
      <c r="E1514" s="2">
        <f t="shared" si="184"/>
        <v>12.913679999999999</v>
      </c>
      <c r="F1514" s="2">
        <f t="shared" si="185"/>
        <v>13.374300000000002</v>
      </c>
      <c r="G1514" s="2">
        <f t="shared" si="179"/>
        <v>13.216952000000001</v>
      </c>
      <c r="H1514" s="2">
        <f t="shared" si="183"/>
        <v>13.848508499999989</v>
      </c>
      <c r="I1514" s="2">
        <f t="array" ref="I1514">SUMPRODUCT(B1498:B1517, (ROW(B1498:B1517)-ROW(B1498)+1)) / (20*21/2)</f>
        <v>12.931911904761904</v>
      </c>
      <c r="J1514" s="2">
        <f t="shared" si="186"/>
        <v>13.172148946847274</v>
      </c>
      <c r="K1514" s="2">
        <f t="shared" si="180"/>
        <v>13.252289013952032</v>
      </c>
    </row>
    <row r="1515" spans="1:11" ht="13.5" x14ac:dyDescent="0.25">
      <c r="A1515" s="3">
        <v>44218</v>
      </c>
      <c r="B1515" s="2">
        <v>12.6693</v>
      </c>
      <c r="C1515" s="2">
        <f t="shared" si="181"/>
        <v>2.5100000000000122E-2</v>
      </c>
      <c r="D1515" s="2">
        <f t="shared" si="182"/>
        <v>12.764659999999999</v>
      </c>
      <c r="E1515" s="2">
        <f t="shared" si="184"/>
        <v>12.876050000000001</v>
      </c>
      <c r="F1515" s="2">
        <f t="shared" si="185"/>
        <v>13.305305000000001</v>
      </c>
      <c r="G1515" s="2">
        <f t="shared" si="179"/>
        <v>13.219460000000002</v>
      </c>
      <c r="H1515" s="2">
        <f t="shared" si="183"/>
        <v>13.84466999999999</v>
      </c>
      <c r="I1515" s="2">
        <f t="array" ref="I1515">SUMPRODUCT(B1499:B1518, (ROW(B1499:B1518)-ROW(B1499)+1)) / (20*21/2)</f>
        <v>12.872560952380955</v>
      </c>
      <c r="J1515" s="2">
        <f t="shared" si="186"/>
        <v>13.124258570957057</v>
      </c>
      <c r="K1515" s="2">
        <f t="shared" si="180"/>
        <v>13.229426699679403</v>
      </c>
    </row>
    <row r="1516" spans="1:11" ht="13.5" x14ac:dyDescent="0.25">
      <c r="A1516" s="3">
        <v>44221</v>
      </c>
      <c r="B1516" s="2">
        <v>12.6693</v>
      </c>
      <c r="C1516" s="2">
        <f t="shared" si="181"/>
        <v>0</v>
      </c>
      <c r="D1516" s="2">
        <f t="shared" si="182"/>
        <v>12.734539999999999</v>
      </c>
      <c r="E1516" s="2">
        <f t="shared" si="184"/>
        <v>12.838419999999999</v>
      </c>
      <c r="F1516" s="2">
        <f t="shared" si="185"/>
        <v>13.23631</v>
      </c>
      <c r="G1516" s="2">
        <f t="shared" si="179"/>
        <v>13.221868000000002</v>
      </c>
      <c r="H1516" s="2">
        <f t="shared" si="183"/>
        <v>13.84080649999999</v>
      </c>
      <c r="I1516" s="2">
        <f t="array" ref="I1516">SUMPRODUCT(B1500:B1519, (ROW(B1500:B1519)-ROW(B1500)+1)) / (20*21/2)</f>
        <v>12.838968095238092</v>
      </c>
      <c r="J1516" s="2">
        <f t="shared" si="186"/>
        <v>13.080929183246861</v>
      </c>
      <c r="K1516" s="2">
        <f t="shared" si="180"/>
        <v>13.207460946750798</v>
      </c>
    </row>
    <row r="1517" spans="1:11" ht="13.5" x14ac:dyDescent="0.25">
      <c r="A1517" s="3">
        <v>44222</v>
      </c>
      <c r="B1517" s="2">
        <v>12.764699999999999</v>
      </c>
      <c r="C1517" s="2">
        <f t="shared" si="181"/>
        <v>9.5399999999999707E-2</v>
      </c>
      <c r="D1517" s="2">
        <f t="shared" si="182"/>
        <v>12.708459999999999</v>
      </c>
      <c r="E1517" s="2">
        <f t="shared" si="184"/>
        <v>12.81183</v>
      </c>
      <c r="F1517" s="2">
        <f t="shared" si="185"/>
        <v>13.172085000000001</v>
      </c>
      <c r="G1517" s="2">
        <f t="shared" si="179"/>
        <v>13.227086</v>
      </c>
      <c r="H1517" s="2">
        <f t="shared" si="183"/>
        <v>13.836390999999992</v>
      </c>
      <c r="I1517" s="2">
        <f t="array" ref="I1517">SUMPRODUCT(B1501:B1520, (ROW(B1501:B1520)-ROW(B1501)+1)) / (20*21/2)</f>
        <v>12.811348571428571</v>
      </c>
      <c r="J1517" s="2">
        <f t="shared" si="186"/>
        <v>13.050812118175731</v>
      </c>
      <c r="K1517" s="2">
        <f t="shared" si="180"/>
        <v>13.190097772368414</v>
      </c>
    </row>
    <row r="1518" spans="1:11" ht="13.5" x14ac:dyDescent="0.25">
      <c r="A1518" s="3">
        <v>44223</v>
      </c>
      <c r="B1518" s="2">
        <v>12.5489</v>
      </c>
      <c r="C1518" s="2">
        <f t="shared" si="181"/>
        <v>-0.21579999999999977</v>
      </c>
      <c r="D1518" s="2">
        <f t="shared" si="182"/>
        <v>12.659279999999999</v>
      </c>
      <c r="E1518" s="2">
        <f t="shared" si="184"/>
        <v>12.769679999999999</v>
      </c>
      <c r="F1518" s="2">
        <f t="shared" si="185"/>
        <v>13.097325000000001</v>
      </c>
      <c r="G1518" s="2">
        <f t="shared" si="179"/>
        <v>13.226181999999996</v>
      </c>
      <c r="H1518" s="2">
        <f t="shared" si="183"/>
        <v>13.832376999999992</v>
      </c>
      <c r="I1518" s="2">
        <f t="array" ref="I1518">SUMPRODUCT(B1502:B1521, (ROW(B1502:B1521)-ROW(B1502)+1)) / (20*21/2)</f>
        <v>12.792092857142856</v>
      </c>
      <c r="J1518" s="2">
        <f t="shared" si="186"/>
        <v>13.003010964063757</v>
      </c>
      <c r="K1518" s="2">
        <f t="shared" si="180"/>
        <v>13.164952761687299</v>
      </c>
    </row>
    <row r="1519" spans="1:11" ht="13.5" x14ac:dyDescent="0.25">
      <c r="A1519" s="3">
        <v>44224</v>
      </c>
      <c r="B1519" s="2">
        <v>12.7446</v>
      </c>
      <c r="C1519" s="2">
        <f t="shared" si="181"/>
        <v>0.19570000000000043</v>
      </c>
      <c r="D1519" s="2">
        <f t="shared" si="182"/>
        <v>12.679359999999999</v>
      </c>
      <c r="E1519" s="2">
        <f t="shared" si="184"/>
        <v>12.749610000000001</v>
      </c>
      <c r="F1519" s="2">
        <f t="shared" si="185"/>
        <v>13.034604999999999</v>
      </c>
      <c r="G1519" s="2">
        <f t="shared" si="179"/>
        <v>13.225177999999996</v>
      </c>
      <c r="H1519" s="2">
        <f t="shared" si="183"/>
        <v>13.829366499999992</v>
      </c>
      <c r="I1519" s="2">
        <f t="array" ref="I1519">SUMPRODUCT(B1503:B1522, (ROW(B1503:B1522)-ROW(B1503)+1)) / (20*21/2)</f>
        <v>12.764118571428572</v>
      </c>
      <c r="J1519" s="2">
        <f t="shared" si="186"/>
        <v>12.978400396057685</v>
      </c>
      <c r="K1519" s="2">
        <f t="shared" si="180"/>
        <v>13.148468339660347</v>
      </c>
    </row>
    <row r="1520" spans="1:11" ht="13.5" x14ac:dyDescent="0.25">
      <c r="A1520" s="3">
        <v>44225</v>
      </c>
      <c r="B1520" s="2">
        <v>12.7446</v>
      </c>
      <c r="C1520" s="2">
        <f t="shared" si="181"/>
        <v>0</v>
      </c>
      <c r="D1520" s="2">
        <f t="shared" si="182"/>
        <v>12.694419999999999</v>
      </c>
      <c r="E1520" s="2">
        <f t="shared" si="184"/>
        <v>12.729540000000002</v>
      </c>
      <c r="F1520" s="2">
        <f t="shared" si="185"/>
        <v>12.971885</v>
      </c>
      <c r="G1520" s="2">
        <f t="shared" si="179"/>
        <v>13.228187999999996</v>
      </c>
      <c r="H1520" s="2">
        <f t="shared" si="183"/>
        <v>13.826355999999992</v>
      </c>
      <c r="I1520" s="2">
        <f t="array" ref="I1520">SUMPRODUCT(B1504:B1523, (ROW(B1504:B1523)-ROW(B1504)+1)) / (20*21/2)</f>
        <v>12.752507142857143</v>
      </c>
      <c r="J1520" s="2">
        <f t="shared" si="186"/>
        <v>12.956133691671239</v>
      </c>
      <c r="K1520" s="2">
        <f t="shared" si="180"/>
        <v>13.13263036555602</v>
      </c>
    </row>
    <row r="1521" spans="1:11" ht="13.5" x14ac:dyDescent="0.25">
      <c r="A1521" s="3">
        <v>44228</v>
      </c>
      <c r="B1521" s="2">
        <v>12.7697</v>
      </c>
      <c r="C1521" s="2">
        <f t="shared" si="181"/>
        <v>2.5100000000000122E-2</v>
      </c>
      <c r="D1521" s="2">
        <f t="shared" si="182"/>
        <v>12.714499999999999</v>
      </c>
      <c r="E1521" s="2">
        <f t="shared" si="184"/>
        <v>12.724520000000002</v>
      </c>
      <c r="F1521" s="2">
        <f t="shared" si="185"/>
        <v>12.912929999999999</v>
      </c>
      <c r="G1521" s="2">
        <f t="shared" si="179"/>
        <v>13.227785999999996</v>
      </c>
      <c r="H1521" s="2">
        <f t="shared" si="183"/>
        <v>13.822467499999991</v>
      </c>
      <c r="I1521" s="2">
        <f t="array" ref="I1521">SUMPRODUCT(B1505:B1524, (ROW(B1505:B1524)-ROW(B1505)+1)) / (20*21/2)</f>
        <v>12.744647142857144</v>
      </c>
      <c r="J1521" s="2">
        <f t="shared" si="186"/>
        <v>12.938378101988263</v>
      </c>
      <c r="K1521" s="2">
        <f t="shared" si="180"/>
        <v>13.118397802200882</v>
      </c>
    </row>
    <row r="1522" spans="1:11" ht="13.5" x14ac:dyDescent="0.25">
      <c r="A1522" s="3">
        <v>44229</v>
      </c>
      <c r="B1522" s="2">
        <v>12.619199999999999</v>
      </c>
      <c r="C1522" s="2">
        <f t="shared" si="181"/>
        <v>-0.15050000000000097</v>
      </c>
      <c r="D1522" s="2">
        <f t="shared" si="182"/>
        <v>12.6854</v>
      </c>
      <c r="E1522" s="2">
        <f t="shared" si="184"/>
        <v>12.69693</v>
      </c>
      <c r="F1522" s="2">
        <f t="shared" si="185"/>
        <v>12.86652</v>
      </c>
      <c r="G1522" s="2">
        <f t="shared" ref="G1522:G1585" si="187">AVERAGE(B1473:B1522)</f>
        <v>13.224373999999996</v>
      </c>
      <c r="H1522" s="2">
        <f t="shared" si="183"/>
        <v>13.817123999999993</v>
      </c>
      <c r="I1522" s="2">
        <f t="array" ref="I1522">SUMPRODUCT(B1506:B1525, (ROW(B1506:B1525)-ROW(B1506)+1)) / (20*21/2)</f>
        <v>12.757740952380951</v>
      </c>
      <c r="J1522" s="2">
        <f t="shared" si="186"/>
        <v>12.907980187513191</v>
      </c>
      <c r="K1522" s="2">
        <f t="shared" si="180"/>
        <v>13.098821417800847</v>
      </c>
    </row>
    <row r="1523" spans="1:11" ht="13.5" x14ac:dyDescent="0.25">
      <c r="A1523" s="3">
        <v>44230</v>
      </c>
      <c r="B1523" s="2">
        <v>12.7446</v>
      </c>
      <c r="C1523" s="2">
        <f t="shared" si="181"/>
        <v>0.12540000000000084</v>
      </c>
      <c r="D1523" s="2">
        <f t="shared" si="182"/>
        <v>12.724539999999999</v>
      </c>
      <c r="E1523" s="2">
        <f t="shared" si="184"/>
        <v>12.69191</v>
      </c>
      <c r="F1523" s="2">
        <f t="shared" si="185"/>
        <v>12.82713</v>
      </c>
      <c r="G1523" s="2">
        <f t="shared" si="187"/>
        <v>13.223469999999995</v>
      </c>
      <c r="H1523" s="2">
        <f t="shared" si="183"/>
        <v>13.812407499999992</v>
      </c>
      <c r="I1523" s="2">
        <f t="array" ref="I1523">SUMPRODUCT(B1507:B1526, (ROW(B1507:B1526)-ROW(B1507)+1)) / (20*21/2)</f>
        <v>12.808102857142856</v>
      </c>
      <c r="J1523" s="2">
        <f t="shared" si="186"/>
        <v>12.892420169654791</v>
      </c>
      <c r="K1523" s="2">
        <f t="shared" ref="K1523:K1586" si="188">$K$4*B1523+(1-$K$4)*K1522</f>
        <v>13.084930381808658</v>
      </c>
    </row>
    <row r="1524" spans="1:11" ht="13.5" x14ac:dyDescent="0.25">
      <c r="A1524" s="3">
        <v>44231</v>
      </c>
      <c r="B1524" s="2">
        <v>12.7446</v>
      </c>
      <c r="C1524" s="2">
        <f t="shared" si="181"/>
        <v>0</v>
      </c>
      <c r="D1524" s="2">
        <f t="shared" si="182"/>
        <v>12.724539999999999</v>
      </c>
      <c r="E1524" s="2">
        <f t="shared" si="184"/>
        <v>12.70195</v>
      </c>
      <c r="F1524" s="2">
        <f t="shared" si="185"/>
        <v>12.807815</v>
      </c>
      <c r="G1524" s="2">
        <f t="shared" si="187"/>
        <v>13.224473999999997</v>
      </c>
      <c r="H1524" s="2">
        <f t="shared" si="183"/>
        <v>13.807464999999993</v>
      </c>
      <c r="I1524" s="2">
        <f t="array" ref="I1524">SUMPRODUCT(B1508:B1527, (ROW(B1508:B1527)-ROW(B1508)+1)) / (20*21/2)</f>
        <v>12.863321904761909</v>
      </c>
      <c r="J1524" s="2">
        <f t="shared" si="186"/>
        <v>12.878342058259097</v>
      </c>
      <c r="K1524" s="2">
        <f t="shared" si="188"/>
        <v>13.071584092325965</v>
      </c>
    </row>
    <row r="1525" spans="1:11" ht="13.5" x14ac:dyDescent="0.25">
      <c r="A1525" s="3">
        <v>44232</v>
      </c>
      <c r="B1525" s="2">
        <v>12.9453</v>
      </c>
      <c r="C1525" s="2">
        <f t="shared" si="181"/>
        <v>0.20069999999999943</v>
      </c>
      <c r="D1525" s="2">
        <f t="shared" si="182"/>
        <v>12.764679999999998</v>
      </c>
      <c r="E1525" s="2">
        <f t="shared" si="184"/>
        <v>12.72955</v>
      </c>
      <c r="F1525" s="2">
        <f t="shared" si="185"/>
        <v>12.8028</v>
      </c>
      <c r="G1525" s="2">
        <f t="shared" si="187"/>
        <v>13.229691999999995</v>
      </c>
      <c r="H1525" s="2">
        <f t="shared" si="183"/>
        <v>13.803701999999992</v>
      </c>
      <c r="I1525" s="2">
        <f t="array" ref="I1525">SUMPRODUCT(B1509:B1528, (ROW(B1509:B1528)-ROW(B1509)+1)) / (20*21/2)</f>
        <v>12.926349047619048</v>
      </c>
      <c r="J1525" s="2">
        <f t="shared" si="186"/>
        <v>12.884719005091565</v>
      </c>
      <c r="K1525" s="2">
        <f t="shared" si="188"/>
        <v>13.066631774979848</v>
      </c>
    </row>
    <row r="1526" spans="1:11" ht="13.5" x14ac:dyDescent="0.25">
      <c r="A1526" s="3">
        <v>44235</v>
      </c>
      <c r="B1526" s="2">
        <v>13.3316</v>
      </c>
      <c r="C1526" s="2">
        <f t="shared" si="181"/>
        <v>0.38630000000000031</v>
      </c>
      <c r="D1526" s="2">
        <f t="shared" si="182"/>
        <v>12.877059999999997</v>
      </c>
      <c r="E1526" s="2">
        <f t="shared" si="184"/>
        <v>12.795780000000001</v>
      </c>
      <c r="F1526" s="2">
        <f t="shared" si="185"/>
        <v>12.8171</v>
      </c>
      <c r="G1526" s="2">
        <f t="shared" si="187"/>
        <v>13.245747999999999</v>
      </c>
      <c r="H1526" s="2">
        <f t="shared" si="183"/>
        <v>13.801845499999992</v>
      </c>
      <c r="I1526" s="2">
        <f t="array" ref="I1526">SUMPRODUCT(B1510:B1529, (ROW(B1510:B1529)-ROW(B1510)+1)) / (20*21/2)</f>
        <v>12.98639142857143</v>
      </c>
      <c r="J1526" s="2">
        <f t="shared" si="186"/>
        <v>12.927279099844748</v>
      </c>
      <c r="K1526" s="2">
        <f t="shared" si="188"/>
        <v>13.077022685764952</v>
      </c>
    </row>
    <row r="1527" spans="1:11" ht="13.5" x14ac:dyDescent="0.25">
      <c r="A1527" s="3">
        <v>44236</v>
      </c>
      <c r="B1527" s="2">
        <v>13.3969</v>
      </c>
      <c r="C1527" s="2">
        <f t="shared" si="181"/>
        <v>6.530000000000058E-2</v>
      </c>
      <c r="D1527" s="2">
        <f t="shared" si="182"/>
        <v>13.032599999999999</v>
      </c>
      <c r="E1527" s="2">
        <f t="shared" si="184"/>
        <v>12.859</v>
      </c>
      <c r="F1527" s="2">
        <f t="shared" si="185"/>
        <v>12.835415000000001</v>
      </c>
      <c r="G1527" s="2">
        <f t="shared" si="187"/>
        <v>13.261803999999998</v>
      </c>
      <c r="H1527" s="2">
        <f t="shared" si="183"/>
        <v>13.799838499999995</v>
      </c>
      <c r="I1527" s="2">
        <f t="array" ref="I1527">SUMPRODUCT(B1511:B1530, (ROW(B1511:B1530)-ROW(B1511)+1)) / (20*21/2)</f>
        <v>13.048610476190474</v>
      </c>
      <c r="J1527" s="2">
        <f t="shared" si="186"/>
        <v>12.972004899859535</v>
      </c>
      <c r="K1527" s="2">
        <f t="shared" si="188"/>
        <v>13.089566894166326</v>
      </c>
    </row>
    <row r="1528" spans="1:11" ht="13.5" x14ac:dyDescent="0.25">
      <c r="A1528" s="3">
        <v>44237</v>
      </c>
      <c r="B1528" s="2">
        <v>13.497199999999999</v>
      </c>
      <c r="C1528" s="2">
        <f t="shared" si="181"/>
        <v>0.10029999999999895</v>
      </c>
      <c r="D1528" s="2">
        <f t="shared" si="182"/>
        <v>13.183120000000002</v>
      </c>
      <c r="E1528" s="2">
        <f t="shared" si="184"/>
        <v>12.95383</v>
      </c>
      <c r="F1528" s="2">
        <f t="shared" si="185"/>
        <v>12.861754999999999</v>
      </c>
      <c r="G1528" s="2">
        <f t="shared" si="187"/>
        <v>13.28087</v>
      </c>
      <c r="H1528" s="2">
        <f t="shared" si="183"/>
        <v>13.798207499999995</v>
      </c>
      <c r="I1528" s="2">
        <f t="array" ref="I1528">SUMPRODUCT(B1512:B1531, (ROW(B1512:B1531)-ROW(B1512)+1)) / (20*21/2)</f>
        <v>13.10846238095238</v>
      </c>
      <c r="J1528" s="2">
        <f t="shared" si="186"/>
        <v>13.022023480825293</v>
      </c>
      <c r="K1528" s="2">
        <f t="shared" si="188"/>
        <v>13.105552506159803</v>
      </c>
    </row>
    <row r="1529" spans="1:11" ht="13.5" x14ac:dyDescent="0.25">
      <c r="A1529" s="3">
        <v>44238</v>
      </c>
      <c r="B1529" s="2">
        <v>13.4922</v>
      </c>
      <c r="C1529" s="2">
        <f t="shared" si="181"/>
        <v>-4.9999999999990052E-3</v>
      </c>
      <c r="D1529" s="2">
        <f t="shared" si="182"/>
        <v>13.332640000000001</v>
      </c>
      <c r="E1529" s="2">
        <f t="shared" si="184"/>
        <v>13.028589999999999</v>
      </c>
      <c r="F1529" s="2">
        <f t="shared" si="185"/>
        <v>12.889099999999999</v>
      </c>
      <c r="G1529" s="2">
        <f t="shared" si="187"/>
        <v>13.299835999999997</v>
      </c>
      <c r="H1529" s="2">
        <f t="shared" si="183"/>
        <v>13.795422499999995</v>
      </c>
      <c r="I1529" s="2">
        <f t="array" ref="I1529">SUMPRODUCT(B1513:B1532, (ROW(B1513:B1532)-ROW(B1513)+1)) / (20*21/2)</f>
        <v>13.169630952380951</v>
      </c>
      <c r="J1529" s="2">
        <f t="shared" si="186"/>
        <v>13.06680219693717</v>
      </c>
      <c r="K1529" s="2">
        <f t="shared" si="188"/>
        <v>13.120715152977066</v>
      </c>
    </row>
    <row r="1530" spans="1:11" ht="13.5" x14ac:dyDescent="0.25">
      <c r="A1530" s="3">
        <v>44239</v>
      </c>
      <c r="B1530" s="2">
        <v>13.542400000000001</v>
      </c>
      <c r="C1530" s="2">
        <f t="shared" si="181"/>
        <v>5.0200000000000244E-2</v>
      </c>
      <c r="D1530" s="2">
        <f t="shared" si="182"/>
        <v>13.452059999999999</v>
      </c>
      <c r="E1530" s="2">
        <f t="shared" si="184"/>
        <v>13.108369999999997</v>
      </c>
      <c r="F1530" s="2">
        <f t="shared" si="185"/>
        <v>12.918955</v>
      </c>
      <c r="G1530" s="2">
        <f t="shared" si="187"/>
        <v>13.319806000000002</v>
      </c>
      <c r="H1530" s="2">
        <f t="shared" si="183"/>
        <v>13.791433499999997</v>
      </c>
      <c r="I1530" s="2">
        <f t="array" ref="I1530">SUMPRODUCT(B1514:B1533, (ROW(B1514:B1533)-ROW(B1514)+1)) / (20*21/2)</f>
        <v>13.233187619047621</v>
      </c>
      <c r="J1530" s="2">
        <f t="shared" si="186"/>
        <v>13.112097225800296</v>
      </c>
      <c r="K1530" s="2">
        <f t="shared" si="188"/>
        <v>13.137251813644633</v>
      </c>
    </row>
    <row r="1531" spans="1:11" ht="13.5" x14ac:dyDescent="0.25">
      <c r="A1531" s="3">
        <v>44242</v>
      </c>
      <c r="B1531" s="2">
        <v>13.5474</v>
      </c>
      <c r="C1531" s="2">
        <f t="shared" si="181"/>
        <v>4.9999999999990052E-3</v>
      </c>
      <c r="D1531" s="2">
        <f t="shared" si="182"/>
        <v>13.49522</v>
      </c>
      <c r="E1531" s="2">
        <f t="shared" si="184"/>
        <v>13.186139999999998</v>
      </c>
      <c r="F1531" s="2">
        <f t="shared" si="185"/>
        <v>12.955329999999998</v>
      </c>
      <c r="G1531" s="2">
        <f t="shared" si="187"/>
        <v>13.339875999999999</v>
      </c>
      <c r="H1531" s="2">
        <f t="shared" si="183"/>
        <v>13.785512999999995</v>
      </c>
      <c r="I1531" s="2">
        <f t="array" ref="I1531">SUMPRODUCT(B1515:B1534, (ROW(B1515:B1534)-ROW(B1515)+1)) / (20*21/2)</f>
        <v>13.291682380952382</v>
      </c>
      <c r="J1531" s="2">
        <f t="shared" si="186"/>
        <v>13.153554632866934</v>
      </c>
      <c r="K1531" s="2">
        <f t="shared" si="188"/>
        <v>13.153336056246806</v>
      </c>
    </row>
    <row r="1532" spans="1:11" ht="13.5" x14ac:dyDescent="0.25">
      <c r="A1532" s="3">
        <v>44243</v>
      </c>
      <c r="B1532" s="2">
        <v>13.5976</v>
      </c>
      <c r="C1532" s="2">
        <f t="shared" si="181"/>
        <v>5.0200000000000244E-2</v>
      </c>
      <c r="D1532" s="2">
        <f t="shared" si="182"/>
        <v>13.535360000000001</v>
      </c>
      <c r="E1532" s="2">
        <f t="shared" si="184"/>
        <v>13.28398</v>
      </c>
      <c r="F1532" s="2">
        <f t="shared" si="185"/>
        <v>12.990454999999997</v>
      </c>
      <c r="G1532" s="2">
        <f t="shared" si="187"/>
        <v>13.355932000000003</v>
      </c>
      <c r="H1532" s="2">
        <f t="shared" si="183"/>
        <v>13.780746499999996</v>
      </c>
      <c r="I1532" s="2">
        <f t="array" ref="I1532">SUMPRODUCT(B1516:B1535, (ROW(B1516:B1535)-ROW(B1516)+1)) / (20*21/2)</f>
        <v>13.335836190476188</v>
      </c>
      <c r="J1532" s="2">
        <f t="shared" si="186"/>
        <v>13.195844667831988</v>
      </c>
      <c r="K1532" s="2">
        <f t="shared" si="188"/>
        <v>13.170758171688108</v>
      </c>
    </row>
    <row r="1533" spans="1:11" ht="13.5" x14ac:dyDescent="0.25">
      <c r="A1533" s="3">
        <v>44244</v>
      </c>
      <c r="B1533" s="2">
        <v>13.6578</v>
      </c>
      <c r="C1533" s="2">
        <f t="shared" si="181"/>
        <v>6.0200000000000031E-2</v>
      </c>
      <c r="D1533" s="2">
        <f t="shared" si="182"/>
        <v>13.56748</v>
      </c>
      <c r="E1533" s="2">
        <f t="shared" si="184"/>
        <v>13.375300000000001</v>
      </c>
      <c r="F1533" s="2">
        <f t="shared" si="185"/>
        <v>13.033605</v>
      </c>
      <c r="G1533" s="2">
        <f t="shared" si="187"/>
        <v>13.365967999999999</v>
      </c>
      <c r="H1533" s="2">
        <f t="shared" si="183"/>
        <v>13.775778999999993</v>
      </c>
      <c r="I1533" s="2">
        <f t="array" ref="I1533">SUMPRODUCT(B1517:B1536, (ROW(B1517:B1536)-ROW(B1517)+1)) / (20*21/2)</f>
        <v>13.380589523809526</v>
      </c>
      <c r="J1533" s="2">
        <f t="shared" si="186"/>
        <v>13.239840413752752</v>
      </c>
      <c r="K1533" s="2">
        <f t="shared" si="188"/>
        <v>13.189857851229752</v>
      </c>
    </row>
    <row r="1534" spans="1:11" ht="13.5" x14ac:dyDescent="0.25">
      <c r="A1534" s="3">
        <v>44245</v>
      </c>
      <c r="B1534" s="2">
        <v>13.6478</v>
      </c>
      <c r="C1534" s="2">
        <f t="shared" si="181"/>
        <v>-9.9999999999997868E-3</v>
      </c>
      <c r="D1534" s="2">
        <f t="shared" si="182"/>
        <v>13.598599999999999</v>
      </c>
      <c r="E1534" s="2">
        <f t="shared" si="184"/>
        <v>13.465619999999998</v>
      </c>
      <c r="F1534" s="2">
        <f t="shared" si="185"/>
        <v>13.083785000000001</v>
      </c>
      <c r="G1534" s="2">
        <f t="shared" si="187"/>
        <v>13.375803999999999</v>
      </c>
      <c r="H1534" s="2">
        <f t="shared" si="183"/>
        <v>13.770510999999992</v>
      </c>
      <c r="I1534" s="2">
        <f t="array" ref="I1534">SUMPRODUCT(B1518:B1537, (ROW(B1518:B1537)-ROW(B1518)+1)) / (20*21/2)</f>
        <v>13.401808095238097</v>
      </c>
      <c r="J1534" s="2">
        <f t="shared" si="186"/>
        <v>13.278693707681061</v>
      </c>
      <c r="K1534" s="2">
        <f t="shared" si="188"/>
        <v>13.207816366867799</v>
      </c>
    </row>
    <row r="1535" spans="1:11" ht="13.5" x14ac:dyDescent="0.25">
      <c r="A1535" s="3">
        <v>44246</v>
      </c>
      <c r="B1535" s="2">
        <v>13.5474</v>
      </c>
      <c r="C1535" s="2">
        <f t="shared" si="181"/>
        <v>-0.10040000000000049</v>
      </c>
      <c r="D1535" s="2">
        <f t="shared" si="182"/>
        <v>13.599599999999999</v>
      </c>
      <c r="E1535" s="2">
        <f t="shared" si="184"/>
        <v>13.525829999999999</v>
      </c>
      <c r="F1535" s="2">
        <f t="shared" si="185"/>
        <v>13.127689999999998</v>
      </c>
      <c r="G1535" s="2">
        <f t="shared" si="187"/>
        <v>13.375804</v>
      </c>
      <c r="H1535" s="2">
        <f t="shared" si="183"/>
        <v>13.764740999999994</v>
      </c>
      <c r="I1535" s="2">
        <f t="array" ref="I1535">SUMPRODUCT(B1519:B1538, (ROW(B1519:B1538)-ROW(B1519)+1)) / (20*21/2)</f>
        <v>13.438168571428573</v>
      </c>
      <c r="J1535" s="2">
        <f t="shared" si="186"/>
        <v>13.304284783140007</v>
      </c>
      <c r="K1535" s="2">
        <f t="shared" si="188"/>
        <v>13.221133372088671</v>
      </c>
    </row>
    <row r="1536" spans="1:11" ht="13.5" x14ac:dyDescent="0.25">
      <c r="A1536" s="3">
        <v>44249</v>
      </c>
      <c r="B1536" s="2">
        <v>13.5976</v>
      </c>
      <c r="C1536" s="2">
        <f t="shared" si="181"/>
        <v>5.0200000000000244E-2</v>
      </c>
      <c r="D1536" s="2">
        <f t="shared" si="182"/>
        <v>13.609639999999999</v>
      </c>
      <c r="E1536" s="2">
        <f t="shared" si="184"/>
        <v>13.552429999999998</v>
      </c>
      <c r="F1536" s="2">
        <f t="shared" si="185"/>
        <v>13.174105000000003</v>
      </c>
      <c r="G1536" s="2">
        <f t="shared" si="187"/>
        <v>13.367775999999999</v>
      </c>
      <c r="H1536" s="2">
        <f t="shared" si="183"/>
        <v>13.759221999999996</v>
      </c>
      <c r="I1536" s="2">
        <f t="array" ref="I1536">SUMPRODUCT(B1520:B1539, (ROW(B1520:B1539)-ROW(B1520)+1)) / (20*21/2)</f>
        <v>13.470545238095241</v>
      </c>
      <c r="J1536" s="2">
        <f t="shared" si="186"/>
        <v>13.332219565698102</v>
      </c>
      <c r="K1536" s="2">
        <f t="shared" si="188"/>
        <v>13.235896769261664</v>
      </c>
    </row>
    <row r="1537" spans="1:11" ht="13.5" x14ac:dyDescent="0.25">
      <c r="A1537" s="3">
        <v>44250</v>
      </c>
      <c r="B1537" s="2">
        <v>13.3969</v>
      </c>
      <c r="C1537" s="2">
        <f t="shared" si="181"/>
        <v>-0.20069999999999943</v>
      </c>
      <c r="D1537" s="2">
        <f t="shared" si="182"/>
        <v>13.5695</v>
      </c>
      <c r="E1537" s="2">
        <f t="shared" si="184"/>
        <v>13.552429999999998</v>
      </c>
      <c r="F1537" s="2">
        <f t="shared" si="185"/>
        <v>13.205715000000001</v>
      </c>
      <c r="G1537" s="2">
        <f t="shared" si="187"/>
        <v>13.357741999999998</v>
      </c>
      <c r="H1537" s="2">
        <f t="shared" si="183"/>
        <v>13.750692499999996</v>
      </c>
      <c r="I1537" s="2">
        <f t="array" ref="I1537">SUMPRODUCT(B1521:B1540, (ROW(B1521:B1540)-ROW(B1521)+1)) / (20*21/2)</f>
        <v>13.498859999999999</v>
      </c>
      <c r="J1537" s="2">
        <f t="shared" si="186"/>
        <v>13.338379607060187</v>
      </c>
      <c r="K1537" s="2">
        <f t="shared" si="188"/>
        <v>13.242210621447482</v>
      </c>
    </row>
    <row r="1538" spans="1:11" ht="13.5" x14ac:dyDescent="0.25">
      <c r="A1538" s="3">
        <v>44251</v>
      </c>
      <c r="B1538" s="2">
        <v>13.5875</v>
      </c>
      <c r="C1538" s="2">
        <f t="shared" si="181"/>
        <v>0.19059999999999988</v>
      </c>
      <c r="D1538" s="2">
        <f t="shared" si="182"/>
        <v>13.555440000000001</v>
      </c>
      <c r="E1538" s="2">
        <f t="shared" si="184"/>
        <v>13.56146</v>
      </c>
      <c r="F1538" s="2">
        <f t="shared" si="185"/>
        <v>13.257645</v>
      </c>
      <c r="G1538" s="2">
        <f t="shared" si="187"/>
        <v>13.351519999999999</v>
      </c>
      <c r="H1538" s="2">
        <f t="shared" si="183"/>
        <v>13.744119499999996</v>
      </c>
      <c r="I1538" s="2">
        <f t="array" ref="I1538">SUMPRODUCT(B1522:B1541, (ROW(B1522:B1541)-ROW(B1522)+1)) / (20*21/2)</f>
        <v>13.519284285714289</v>
      </c>
      <c r="J1538" s="2">
        <f t="shared" si="186"/>
        <v>13.362105358768741</v>
      </c>
      <c r="K1538" s="2">
        <f t="shared" si="188"/>
        <v>13.255751381390718</v>
      </c>
    </row>
    <row r="1539" spans="1:11" ht="13.5" x14ac:dyDescent="0.25">
      <c r="A1539" s="3">
        <v>44252</v>
      </c>
      <c r="B1539" s="2">
        <v>13.5976</v>
      </c>
      <c r="C1539" s="2">
        <f t="shared" si="181"/>
        <v>1.0099999999999554E-2</v>
      </c>
      <c r="D1539" s="2">
        <f t="shared" si="182"/>
        <v>13.545400000000001</v>
      </c>
      <c r="E1539" s="2">
        <f t="shared" si="184"/>
        <v>13.571999999999999</v>
      </c>
      <c r="F1539" s="2">
        <f t="shared" si="185"/>
        <v>13.300295</v>
      </c>
      <c r="G1539" s="2">
        <f t="shared" si="187"/>
        <v>13.339478</v>
      </c>
      <c r="H1539" s="2">
        <f t="shared" si="183"/>
        <v>13.736091499999997</v>
      </c>
      <c r="I1539" s="2">
        <f t="array" ref="I1539">SUMPRODUCT(B1523:B1542, (ROW(B1523:B1542)-ROW(B1523)+1)) / (20*21/2)</f>
        <v>13.549338571428573</v>
      </c>
      <c r="J1539" s="2">
        <f t="shared" si="186"/>
        <v>13.384533419838384</v>
      </c>
      <c r="K1539" s="2">
        <f t="shared" si="188"/>
        <v>13.269157209571475</v>
      </c>
    </row>
    <row r="1540" spans="1:11" ht="13.5" x14ac:dyDescent="0.25">
      <c r="A1540" s="3">
        <v>44253</v>
      </c>
      <c r="B1540" s="2">
        <v>13.5976</v>
      </c>
      <c r="C1540" s="2">
        <f t="shared" ref="C1540:C1603" si="189">B1540-B1539</f>
        <v>0</v>
      </c>
      <c r="D1540" s="2">
        <f t="shared" si="182"/>
        <v>13.555439999999999</v>
      </c>
      <c r="E1540" s="2">
        <f t="shared" si="184"/>
        <v>13.577519999999998</v>
      </c>
      <c r="F1540" s="2">
        <f t="shared" si="185"/>
        <v>13.342944999999997</v>
      </c>
      <c r="G1540" s="2">
        <f t="shared" si="187"/>
        <v>13.328440000000001</v>
      </c>
      <c r="H1540" s="2">
        <f t="shared" si="183"/>
        <v>13.728063499999998</v>
      </c>
      <c r="I1540" s="2">
        <f t="array" ref="I1540">SUMPRODUCT(B1524:B1543, (ROW(B1524:B1543)-ROW(B1524)+1)) / (20*21/2)</f>
        <v>13.571389523809522</v>
      </c>
      <c r="J1540" s="2">
        <f t="shared" si="186"/>
        <v>13.404825475091872</v>
      </c>
      <c r="K1540" s="2">
        <f t="shared" si="188"/>
        <v>13.282037319000045</v>
      </c>
    </row>
    <row r="1541" spans="1:11" ht="13.5" x14ac:dyDescent="0.25">
      <c r="A1541" s="3">
        <v>44256</v>
      </c>
      <c r="B1541" s="2">
        <v>13.557399999999999</v>
      </c>
      <c r="C1541" s="2">
        <f t="shared" si="189"/>
        <v>-4.0200000000000458E-2</v>
      </c>
      <c r="D1541" s="2">
        <f t="shared" si="182"/>
        <v>13.5474</v>
      </c>
      <c r="E1541" s="2">
        <f t="shared" si="184"/>
        <v>13.578520000000001</v>
      </c>
      <c r="F1541" s="2">
        <f t="shared" si="185"/>
        <v>13.38233</v>
      </c>
      <c r="G1541" s="2">
        <f t="shared" si="187"/>
        <v>13.323621999999999</v>
      </c>
      <c r="H1541" s="2">
        <f t="shared" si="183"/>
        <v>13.720586999999998</v>
      </c>
      <c r="I1541" s="2">
        <f t="array" ref="I1541">SUMPRODUCT(B1525:B1544, (ROW(B1525:B1544)-ROW(B1525)+1)) / (20*21/2)</f>
        <v>13.579491904761902</v>
      </c>
      <c r="J1541" s="2">
        <f t="shared" si="186"/>
        <v>13.419356382225979</v>
      </c>
      <c r="K1541" s="2">
        <f t="shared" si="188"/>
        <v>13.292835855509848</v>
      </c>
    </row>
    <row r="1542" spans="1:11" ht="13.5" x14ac:dyDescent="0.25">
      <c r="A1542" s="3">
        <v>44257</v>
      </c>
      <c r="B1542" s="2">
        <v>13.697900000000001</v>
      </c>
      <c r="C1542" s="2">
        <f t="shared" si="189"/>
        <v>0.14050000000000118</v>
      </c>
      <c r="D1542" s="2">
        <f t="shared" ref="D1542:D1605" si="190">AVERAGE(B1538:B1542)</f>
        <v>13.6076</v>
      </c>
      <c r="E1542" s="2">
        <f t="shared" si="184"/>
        <v>13.588550000000001</v>
      </c>
      <c r="F1542" s="2">
        <f t="shared" si="185"/>
        <v>13.436265000000001</v>
      </c>
      <c r="G1542" s="2">
        <f t="shared" si="187"/>
        <v>13.316595999999999</v>
      </c>
      <c r="H1542" s="2">
        <f t="shared" si="183"/>
        <v>13.713687499999999</v>
      </c>
      <c r="I1542" s="2">
        <f t="array" ref="I1542">SUMPRODUCT(B1526:B1545, (ROW(B1526:B1545)-ROW(B1526)+1)) / (20*21/2)</f>
        <v>13.591323333333337</v>
      </c>
      <c r="J1542" s="2">
        <f t="shared" si="186"/>
        <v>13.445884345823504</v>
      </c>
      <c r="K1542" s="2">
        <f t="shared" si="188"/>
        <v>13.308720723921228</v>
      </c>
    </row>
    <row r="1543" spans="1:11" ht="13.5" x14ac:dyDescent="0.25">
      <c r="A1543" s="3">
        <v>44258</v>
      </c>
      <c r="B1543" s="2">
        <v>13.6678</v>
      </c>
      <c r="C1543" s="2">
        <f t="shared" si="189"/>
        <v>-3.0100000000000904E-2</v>
      </c>
      <c r="D1543" s="2">
        <f t="shared" si="190"/>
        <v>13.623660000000001</v>
      </c>
      <c r="E1543" s="2">
        <f t="shared" si="184"/>
        <v>13.589550000000003</v>
      </c>
      <c r="F1543" s="2">
        <f t="shared" si="185"/>
        <v>13.482425000000001</v>
      </c>
      <c r="G1543" s="2">
        <f t="shared" si="187"/>
        <v>13.309069999999997</v>
      </c>
      <c r="H1543" s="2">
        <f t="shared" si="183"/>
        <v>13.704756</v>
      </c>
      <c r="I1543" s="2">
        <f t="array" ref="I1543">SUMPRODUCT(B1527:B1546, (ROW(B1527:B1546)-ROW(B1527)+1)) / (20*21/2)</f>
        <v>13.638514285714287</v>
      </c>
      <c r="J1543" s="2">
        <f t="shared" si="186"/>
        <v>13.46701917003079</v>
      </c>
      <c r="K1543" s="2">
        <f t="shared" si="188"/>
        <v>13.322802264159611</v>
      </c>
    </row>
    <row r="1544" spans="1:11" ht="13.5" x14ac:dyDescent="0.25">
      <c r="A1544" s="3">
        <v>44259</v>
      </c>
      <c r="B1544" s="2">
        <v>13.567500000000001</v>
      </c>
      <c r="C1544" s="2">
        <f t="shared" si="189"/>
        <v>-0.10029999999999895</v>
      </c>
      <c r="D1544" s="2">
        <f t="shared" si="190"/>
        <v>13.61764</v>
      </c>
      <c r="E1544" s="2">
        <f t="shared" si="184"/>
        <v>13.581520000000001</v>
      </c>
      <c r="F1544" s="2">
        <f t="shared" si="185"/>
        <v>13.523570000000001</v>
      </c>
      <c r="G1544" s="2">
        <f t="shared" si="187"/>
        <v>13.299538</v>
      </c>
      <c r="H1544" s="2">
        <f t="shared" si="183"/>
        <v>13.696953999999998</v>
      </c>
      <c r="I1544" s="2">
        <f t="array" ref="I1544">SUMPRODUCT(B1528:B1547, (ROW(B1528:B1547)-ROW(B1528)+1)) / (20*21/2)</f>
        <v>13.691340476190474</v>
      </c>
      <c r="J1544" s="2">
        <f t="shared" si="186"/>
        <v>13.476588772885</v>
      </c>
      <c r="K1544" s="2">
        <f t="shared" si="188"/>
        <v>13.33239825380041</v>
      </c>
    </row>
    <row r="1545" spans="1:11" ht="13.5" x14ac:dyDescent="0.25">
      <c r="A1545" s="3">
        <v>44260</v>
      </c>
      <c r="B1545" s="2">
        <v>13.6478</v>
      </c>
      <c r="C1545" s="2">
        <f t="shared" si="189"/>
        <v>8.0299999999999372E-2</v>
      </c>
      <c r="D1545" s="2">
        <f t="shared" si="190"/>
        <v>13.627680000000002</v>
      </c>
      <c r="E1545" s="2">
        <f t="shared" si="184"/>
        <v>13.591559999999998</v>
      </c>
      <c r="F1545" s="2">
        <f t="shared" si="185"/>
        <v>13.558695</v>
      </c>
      <c r="G1545" s="2">
        <f t="shared" si="187"/>
        <v>13.291509999999995</v>
      </c>
      <c r="H1545" s="2">
        <f t="shared" si="183"/>
        <v>13.689477999999999</v>
      </c>
      <c r="I1545" s="2">
        <f t="array" ref="I1545">SUMPRODUCT(B1529:B1548, (ROW(B1529:B1548)-ROW(B1529)+1)) / (20*21/2)</f>
        <v>13.740582857142856</v>
      </c>
      <c r="J1545" s="2">
        <f t="shared" si="186"/>
        <v>13.49289460403881</v>
      </c>
      <c r="K1545" s="2">
        <f t="shared" si="188"/>
        <v>13.344766949729806</v>
      </c>
    </row>
    <row r="1546" spans="1:11" ht="13.5" x14ac:dyDescent="0.25">
      <c r="A1546" s="3">
        <v>44263</v>
      </c>
      <c r="B1546" s="2">
        <v>14.0542</v>
      </c>
      <c r="C1546" s="2">
        <f t="shared" si="189"/>
        <v>0.40639999999999965</v>
      </c>
      <c r="D1546" s="2">
        <f t="shared" si="190"/>
        <v>13.727039999999999</v>
      </c>
      <c r="E1546" s="2">
        <f t="shared" si="184"/>
        <v>13.637219999999999</v>
      </c>
      <c r="F1546" s="2">
        <f t="shared" si="185"/>
        <v>13.594824999999997</v>
      </c>
      <c r="G1546" s="2">
        <f t="shared" si="187"/>
        <v>13.291609999999999</v>
      </c>
      <c r="H1546" s="2">
        <f t="shared" ref="H1546:H1609" si="191">AVERAGE(B1347:B1546)</f>
        <v>13.6839335</v>
      </c>
      <c r="I1546" s="2">
        <f t="array" ref="I1546">SUMPRODUCT(B1530:B1549, (ROW(B1530:B1549)-ROW(B1530)+1)) / (20*21/2)</f>
        <v>13.801052380952379</v>
      </c>
      <c r="J1546" s="2">
        <f t="shared" si="186"/>
        <v>13.546352260797018</v>
      </c>
      <c r="K1546" s="2">
        <f t="shared" si="188"/>
        <v>13.372587853661971</v>
      </c>
    </row>
    <row r="1547" spans="1:11" ht="13.5" x14ac:dyDescent="0.25">
      <c r="A1547" s="3">
        <v>44264</v>
      </c>
      <c r="B1547" s="2">
        <v>14.1495</v>
      </c>
      <c r="C1547" s="2">
        <f t="shared" si="189"/>
        <v>9.529999999999994E-2</v>
      </c>
      <c r="D1547" s="2">
        <f t="shared" si="190"/>
        <v>13.817359999999999</v>
      </c>
      <c r="E1547" s="2">
        <f t="shared" si="184"/>
        <v>13.712479999999999</v>
      </c>
      <c r="F1547" s="2">
        <f t="shared" si="185"/>
        <v>13.632454999999998</v>
      </c>
      <c r="G1547" s="2">
        <f t="shared" si="187"/>
        <v>13.293616</v>
      </c>
      <c r="H1547" s="2">
        <f t="shared" si="191"/>
        <v>13.678891</v>
      </c>
      <c r="I1547" s="2">
        <f t="array" ref="I1547">SUMPRODUCT(B1531:B1550, (ROW(B1531:B1550)-ROW(B1531)+1)) / (20*21/2)</f>
        <v>13.873446666666663</v>
      </c>
      <c r="J1547" s="2">
        <f t="shared" si="186"/>
        <v>13.603794902625875</v>
      </c>
      <c r="K1547" s="2">
        <f t="shared" si="188"/>
        <v>13.403054996655619</v>
      </c>
    </row>
    <row r="1548" spans="1:11" ht="13.5" x14ac:dyDescent="0.25">
      <c r="A1548" s="3">
        <v>44265</v>
      </c>
      <c r="B1548" s="2">
        <v>14.1495</v>
      </c>
      <c r="C1548" s="2">
        <f t="shared" si="189"/>
        <v>0</v>
      </c>
      <c r="D1548" s="2">
        <f t="shared" si="190"/>
        <v>13.9137</v>
      </c>
      <c r="E1548" s="2">
        <f t="shared" ref="E1548:E1611" si="192">AVERAGE(B1539:B1548)</f>
        <v>13.76868</v>
      </c>
      <c r="F1548" s="2">
        <f t="shared" si="185"/>
        <v>13.66507</v>
      </c>
      <c r="G1548" s="2">
        <f t="shared" si="187"/>
        <v>13.295723999999998</v>
      </c>
      <c r="H1548" s="2">
        <f t="shared" si="191"/>
        <v>13.6721675</v>
      </c>
      <c r="I1548" s="2">
        <f t="array" ref="I1548">SUMPRODUCT(B1532:B1551, (ROW(B1532:B1551)-ROW(B1532)+1)) / (20*21/2)</f>
        <v>13.940016190476191</v>
      </c>
      <c r="J1548" s="2">
        <f t="shared" si="186"/>
        <v>13.655766816661504</v>
      </c>
      <c r="K1548" s="2">
        <f t="shared" si="188"/>
        <v>13.432327349727949</v>
      </c>
    </row>
    <row r="1549" spans="1:11" ht="13.5" x14ac:dyDescent="0.25">
      <c r="A1549" s="3">
        <v>44266</v>
      </c>
      <c r="B1549" s="2">
        <v>14.3</v>
      </c>
      <c r="C1549" s="2">
        <f t="shared" si="189"/>
        <v>0.15050000000000097</v>
      </c>
      <c r="D1549" s="2">
        <f t="shared" si="190"/>
        <v>14.0602</v>
      </c>
      <c r="E1549" s="2">
        <f t="shared" si="192"/>
        <v>13.838920000000002</v>
      </c>
      <c r="F1549" s="2">
        <f t="shared" si="185"/>
        <v>13.705459999999999</v>
      </c>
      <c r="G1549" s="2">
        <f t="shared" si="187"/>
        <v>13.301743999999996</v>
      </c>
      <c r="H1549" s="2">
        <f t="shared" si="191"/>
        <v>13.666196500000002</v>
      </c>
      <c r="I1549" s="2">
        <f t="array" ref="I1549">SUMPRODUCT(B1533:B1552, (ROW(B1533:B1552)-ROW(B1533)+1)) / (20*21/2)</f>
        <v>14.002284761904763</v>
      </c>
      <c r="J1549" s="2">
        <f t="shared" si="186"/>
        <v>13.717122357931839</v>
      </c>
      <c r="K1549" s="2">
        <f t="shared" si="188"/>
        <v>13.46635372816999</v>
      </c>
    </row>
    <row r="1550" spans="1:11" ht="13.5" x14ac:dyDescent="0.25">
      <c r="A1550" s="3">
        <v>44267</v>
      </c>
      <c r="B1550" s="2">
        <v>14.4656</v>
      </c>
      <c r="C1550" s="2">
        <f t="shared" si="189"/>
        <v>0.16559999999999953</v>
      </c>
      <c r="D1550" s="2">
        <f t="shared" si="190"/>
        <v>14.223759999999999</v>
      </c>
      <c r="E1550" s="2">
        <f t="shared" si="192"/>
        <v>13.925720000000002</v>
      </c>
      <c r="F1550" s="2">
        <f t="shared" si="185"/>
        <v>13.751619999999997</v>
      </c>
      <c r="G1550" s="2">
        <f t="shared" si="187"/>
        <v>13.311075999999996</v>
      </c>
      <c r="H1550" s="2">
        <f t="shared" si="191"/>
        <v>13.661279000000002</v>
      </c>
      <c r="I1550" s="2">
        <f t="array" ref="I1550">SUMPRODUCT(B1534:B1553, (ROW(B1534:B1553)-ROW(B1534)+1)) / (20*21/2)</f>
        <v>14.019396190476192</v>
      </c>
      <c r="J1550" s="2">
        <f t="shared" si="186"/>
        <v>13.78840594289071</v>
      </c>
      <c r="K1550" s="2">
        <f t="shared" si="188"/>
        <v>13.505539856477048</v>
      </c>
    </row>
    <row r="1551" spans="1:11" ht="13.5" x14ac:dyDescent="0.25">
      <c r="A1551" s="3">
        <v>44270</v>
      </c>
      <c r="B1551" s="2">
        <v>14.4506</v>
      </c>
      <c r="C1551" s="2">
        <f t="shared" si="189"/>
        <v>-1.5000000000000568E-2</v>
      </c>
      <c r="D1551" s="2">
        <f t="shared" si="190"/>
        <v>14.303040000000001</v>
      </c>
      <c r="E1551" s="2">
        <f t="shared" si="192"/>
        <v>14.015039999999999</v>
      </c>
      <c r="F1551" s="2">
        <f t="shared" si="185"/>
        <v>13.796780000000002</v>
      </c>
      <c r="G1551" s="2">
        <f t="shared" si="187"/>
        <v>13.321111999999998</v>
      </c>
      <c r="H1551" s="2">
        <f t="shared" si="191"/>
        <v>13.658018000000004</v>
      </c>
      <c r="I1551" s="2">
        <f t="array" ref="I1551">SUMPRODUCT(B1535:B1554, (ROW(B1535:B1554)-ROW(B1535)+1)) / (20*21/2)</f>
        <v>14.051987142857143</v>
      </c>
      <c r="J1551" s="2">
        <f t="shared" si="186"/>
        <v>13.851472043567787</v>
      </c>
      <c r="K1551" s="2">
        <f t="shared" si="188"/>
        <v>13.542601038575988</v>
      </c>
    </row>
    <row r="1552" spans="1:11" ht="13.5" x14ac:dyDescent="0.25">
      <c r="A1552" s="3">
        <v>44271</v>
      </c>
      <c r="B1552" s="2">
        <v>14.4506</v>
      </c>
      <c r="C1552" s="2">
        <f t="shared" si="189"/>
        <v>0</v>
      </c>
      <c r="D1552" s="2">
        <f t="shared" si="190"/>
        <v>14.36326</v>
      </c>
      <c r="E1552" s="2">
        <f t="shared" si="192"/>
        <v>14.090309999999999</v>
      </c>
      <c r="F1552" s="2">
        <f t="shared" si="185"/>
        <v>13.839429999999998</v>
      </c>
      <c r="G1552" s="2">
        <f t="shared" si="187"/>
        <v>13.339176</v>
      </c>
      <c r="H1552" s="2">
        <f t="shared" si="191"/>
        <v>13.653778500000003</v>
      </c>
      <c r="I1552" s="2">
        <f t="array" ref="I1552">SUMPRODUCT(B1536:B1555, (ROW(B1536:B1555)-ROW(B1536)+1)) / (20*21/2)</f>
        <v>14.081950000000003</v>
      </c>
      <c r="J1552" s="2">
        <f t="shared" si="186"/>
        <v>13.908531848942284</v>
      </c>
      <c r="K1552" s="2">
        <f t="shared" si="188"/>
        <v>13.578208840984773</v>
      </c>
    </row>
    <row r="1553" spans="1:11" ht="13.5" x14ac:dyDescent="0.25">
      <c r="A1553" s="3">
        <v>44272</v>
      </c>
      <c r="B1553" s="2">
        <v>14.0191</v>
      </c>
      <c r="C1553" s="2">
        <f t="shared" si="189"/>
        <v>-0.43149999999999977</v>
      </c>
      <c r="D1553" s="2">
        <f t="shared" si="190"/>
        <v>14.33718</v>
      </c>
      <c r="E1553" s="2">
        <f t="shared" si="192"/>
        <v>14.125439999999998</v>
      </c>
      <c r="F1553" s="2">
        <f t="shared" si="185"/>
        <v>13.857495</v>
      </c>
      <c r="G1553" s="2">
        <f t="shared" si="187"/>
        <v>13.348909999999998</v>
      </c>
      <c r="H1553" s="2">
        <f t="shared" si="191"/>
        <v>13.647858000000003</v>
      </c>
      <c r="I1553" s="2">
        <f t="array" ref="I1553">SUMPRODUCT(B1537:B1556, (ROW(B1537:B1556)-ROW(B1537)+1)) / (20*21/2)</f>
        <v>14.189082857142855</v>
      </c>
      <c r="J1553" s="2">
        <f t="shared" si="186"/>
        <v>13.91906214904302</v>
      </c>
      <c r="K1553" s="2">
        <f t="shared" si="188"/>
        <v>13.595498690357919</v>
      </c>
    </row>
    <row r="1554" spans="1:11" ht="13.5" x14ac:dyDescent="0.25">
      <c r="A1554" s="3">
        <v>44273</v>
      </c>
      <c r="B1554" s="2">
        <v>14.1997</v>
      </c>
      <c r="C1554" s="2">
        <f t="shared" si="189"/>
        <v>0.18060000000000009</v>
      </c>
      <c r="D1554" s="2">
        <f t="shared" si="190"/>
        <v>14.317119999999999</v>
      </c>
      <c r="E1554" s="2">
        <f t="shared" si="192"/>
        <v>14.188659999999999</v>
      </c>
      <c r="F1554" s="2">
        <f t="shared" si="185"/>
        <v>13.88509</v>
      </c>
      <c r="G1554" s="2">
        <f t="shared" si="187"/>
        <v>13.370285999999997</v>
      </c>
      <c r="H1554" s="2">
        <f t="shared" si="191"/>
        <v>13.642840500000002</v>
      </c>
      <c r="I1554" s="2">
        <f t="array" ref="I1554">SUMPRODUCT(B1538:B1557, (ROW(B1538:B1557)-ROW(B1538)+1)) / (20*21/2)</f>
        <v>14.361972857142856</v>
      </c>
      <c r="J1554" s="2">
        <f t="shared" si="186"/>
        <v>13.945789563419876</v>
      </c>
      <c r="K1554" s="2">
        <f t="shared" si="188"/>
        <v>13.619192859363492</v>
      </c>
    </row>
    <row r="1555" spans="1:11" ht="13.5" x14ac:dyDescent="0.25">
      <c r="A1555" s="3">
        <v>44274</v>
      </c>
      <c r="B1555" s="2">
        <v>14.1997</v>
      </c>
      <c r="C1555" s="2">
        <f t="shared" si="189"/>
        <v>0</v>
      </c>
      <c r="D1555" s="2">
        <f t="shared" si="190"/>
        <v>14.26394</v>
      </c>
      <c r="E1555" s="2">
        <f t="shared" si="192"/>
        <v>14.243849999999998</v>
      </c>
      <c r="F1555" s="2">
        <f t="shared" si="185"/>
        <v>13.917705000000002</v>
      </c>
      <c r="G1555" s="2">
        <f t="shared" si="187"/>
        <v>13.393367999999999</v>
      </c>
      <c r="H1555" s="2">
        <f t="shared" si="191"/>
        <v>13.638575500000004</v>
      </c>
      <c r="I1555" s="2">
        <f t="array" ref="I1555">SUMPRODUCT(B1539:B1558, (ROW(B1539:B1558)-ROW(B1539)+1)) / (20*21/2)</f>
        <v>14.590299047619048</v>
      </c>
      <c r="J1555" s="2">
        <f t="shared" si="186"/>
        <v>13.969971509760839</v>
      </c>
      <c r="K1555" s="2">
        <f t="shared" si="188"/>
        <v>13.641957845270808</v>
      </c>
    </row>
    <row r="1556" spans="1:11" ht="13.5" x14ac:dyDescent="0.25">
      <c r="A1556" s="3">
        <v>44277</v>
      </c>
      <c r="B1556" s="2">
        <v>15.0426</v>
      </c>
      <c r="C1556" s="2">
        <f t="shared" si="189"/>
        <v>0.8429000000000002</v>
      </c>
      <c r="D1556" s="2">
        <f t="shared" si="190"/>
        <v>14.382339999999999</v>
      </c>
      <c r="E1556" s="2">
        <f t="shared" si="192"/>
        <v>14.342689999999999</v>
      </c>
      <c r="F1556" s="2">
        <f t="shared" ref="F1556:F1619" si="193">AVERAGE(B1537:B1556)</f>
        <v>13.989955</v>
      </c>
      <c r="G1556" s="2">
        <f t="shared" si="187"/>
        <v>13.433308</v>
      </c>
      <c r="H1556" s="2">
        <f t="shared" si="191"/>
        <v>13.638525000000005</v>
      </c>
      <c r="I1556" s="2">
        <f t="array" ref="I1556">SUMPRODUCT(B1540:B1559, (ROW(B1540:B1559)-ROW(B1540)+1)) / (20*21/2)</f>
        <v>14.733509523809525</v>
      </c>
      <c r="J1556" s="2">
        <f t="shared" si="186"/>
        <v>14.07212660406933</v>
      </c>
      <c r="K1556" s="2">
        <f t="shared" si="188"/>
        <v>13.696884988593521</v>
      </c>
    </row>
    <row r="1557" spans="1:11" ht="13.5" x14ac:dyDescent="0.25">
      <c r="A1557" s="3">
        <v>44278</v>
      </c>
      <c r="B1557" s="2">
        <v>15.805300000000001</v>
      </c>
      <c r="C1557" s="2">
        <f t="shared" si="189"/>
        <v>0.7627000000000006</v>
      </c>
      <c r="D1557" s="2">
        <f t="shared" si="190"/>
        <v>14.653280000000001</v>
      </c>
      <c r="E1557" s="2">
        <f t="shared" si="192"/>
        <v>14.50827</v>
      </c>
      <c r="F1557" s="2">
        <f t="shared" si="193"/>
        <v>14.110375000000001</v>
      </c>
      <c r="G1557" s="2">
        <f t="shared" si="187"/>
        <v>13.488801999999998</v>
      </c>
      <c r="H1557" s="2">
        <f t="shared" si="191"/>
        <v>13.642037500000004</v>
      </c>
      <c r="I1557" s="2">
        <f t="array" ref="I1557">SUMPRODUCT(B1541:B1560, (ROW(B1541:B1560)-ROW(B1541)+1)) / (20*21/2)</f>
        <v>14.894622380952379</v>
      </c>
      <c r="J1557" s="2">
        <f t="shared" ref="J1557:J1620" si="194">$J$4*B1557+J1556*(1-$J$4)</f>
        <v>14.237190737015109</v>
      </c>
      <c r="K1557" s="2">
        <f t="shared" si="188"/>
        <v>13.779567930217304</v>
      </c>
    </row>
    <row r="1558" spans="1:11" ht="13.5" x14ac:dyDescent="0.25">
      <c r="A1558" s="3">
        <v>44279</v>
      </c>
      <c r="B1558" s="2">
        <v>16.5078</v>
      </c>
      <c r="C1558" s="2">
        <f t="shared" si="189"/>
        <v>0.70249999999999879</v>
      </c>
      <c r="D1558" s="2">
        <f t="shared" si="190"/>
        <v>15.151019999999999</v>
      </c>
      <c r="E1558" s="2">
        <f t="shared" si="192"/>
        <v>14.7441</v>
      </c>
      <c r="F1558" s="2">
        <f t="shared" si="193"/>
        <v>14.256390000000001</v>
      </c>
      <c r="G1558" s="2">
        <f t="shared" si="187"/>
        <v>13.559549999999996</v>
      </c>
      <c r="H1558" s="2">
        <f t="shared" si="191"/>
        <v>13.649313000000005</v>
      </c>
      <c r="I1558" s="2">
        <f t="array" ref="I1558">SUMPRODUCT(B1542:B1561, (ROW(B1542:B1561)-ROW(B1542)+1)) / (20*21/2)</f>
        <v>15.067437142857143</v>
      </c>
      <c r="J1558" s="2">
        <f t="shared" si="194"/>
        <v>14.453439238251764</v>
      </c>
      <c r="K1558" s="2">
        <f t="shared" si="188"/>
        <v>13.886557423149959</v>
      </c>
    </row>
    <row r="1559" spans="1:11" ht="13.5" x14ac:dyDescent="0.25">
      <c r="A1559" s="3">
        <v>44280</v>
      </c>
      <c r="B1559" s="2">
        <v>15.7601</v>
      </c>
      <c r="C1559" s="2">
        <f t="shared" si="189"/>
        <v>-0.74770000000000003</v>
      </c>
      <c r="D1559" s="2">
        <f t="shared" si="190"/>
        <v>15.463100000000001</v>
      </c>
      <c r="E1559" s="2">
        <f t="shared" si="192"/>
        <v>14.890109999999998</v>
      </c>
      <c r="F1559" s="2">
        <f t="shared" si="193"/>
        <v>14.364515000000003</v>
      </c>
      <c r="G1559" s="2">
        <f t="shared" si="187"/>
        <v>13.615845999999998</v>
      </c>
      <c r="H1559" s="2">
        <f t="shared" si="191"/>
        <v>13.652850000000003</v>
      </c>
      <c r="I1559" s="2">
        <f t="array" ref="I1559">SUMPRODUCT(B1543:B1562, (ROW(B1543:B1562)-ROW(B1543)+1)) / (20*21/2)</f>
        <v>15.227668095238094</v>
      </c>
      <c r="J1559" s="2">
        <f t="shared" si="194"/>
        <v>14.577883120323024</v>
      </c>
      <c r="K1559" s="2">
        <f t="shared" si="188"/>
        <v>13.960029681065649</v>
      </c>
    </row>
    <row r="1560" spans="1:11" ht="13.5" x14ac:dyDescent="0.25">
      <c r="A1560" s="3">
        <v>44281</v>
      </c>
      <c r="B1560" s="2">
        <v>16.0562</v>
      </c>
      <c r="C1560" s="2">
        <f t="shared" si="189"/>
        <v>0.29610000000000092</v>
      </c>
      <c r="D1560" s="2">
        <f t="shared" si="190"/>
        <v>15.834399999999999</v>
      </c>
      <c r="E1560" s="2">
        <f t="shared" si="192"/>
        <v>15.04917</v>
      </c>
      <c r="F1560" s="2">
        <f t="shared" si="193"/>
        <v>14.487445000000003</v>
      </c>
      <c r="G1560" s="2">
        <f t="shared" si="187"/>
        <v>13.678063999999997</v>
      </c>
      <c r="H1560" s="2">
        <f t="shared" si="191"/>
        <v>13.657842500000006</v>
      </c>
      <c r="I1560" s="2">
        <f t="array" ref="I1560">SUMPRODUCT(B1544:B1563, (ROW(B1544:B1563)-ROW(B1544)+1)) / (20*21/2)</f>
        <v>15.370217142857141</v>
      </c>
      <c r="J1560" s="2">
        <f t="shared" si="194"/>
        <v>14.718675204101784</v>
      </c>
      <c r="K1560" s="2">
        <f t="shared" si="188"/>
        <v>14.042232438670917</v>
      </c>
    </row>
    <row r="1561" spans="1:11" ht="13.5" x14ac:dyDescent="0.25">
      <c r="A1561" s="3">
        <v>44284</v>
      </c>
      <c r="B1561" s="2">
        <v>16.302</v>
      </c>
      <c r="C1561" s="2">
        <f t="shared" si="189"/>
        <v>0.24579999999999913</v>
      </c>
      <c r="D1561" s="2">
        <f t="shared" si="190"/>
        <v>16.086279999999999</v>
      </c>
      <c r="E1561" s="2">
        <f t="shared" si="192"/>
        <v>15.234309999999999</v>
      </c>
      <c r="F1561" s="2">
        <f t="shared" si="193"/>
        <v>14.624675000000002</v>
      </c>
      <c r="G1561" s="2">
        <f t="shared" si="187"/>
        <v>13.747705999999999</v>
      </c>
      <c r="H1561" s="2">
        <f t="shared" si="191"/>
        <v>13.664064000000007</v>
      </c>
      <c r="I1561" s="2">
        <f t="array" ref="I1561">SUMPRODUCT(B1545:B1564, (ROW(B1545:B1564)-ROW(B1545)+1)) / (20*21/2)</f>
        <v>15.503327619047615</v>
      </c>
      <c r="J1561" s="2">
        <f t="shared" si="194"/>
        <v>14.869468041806375</v>
      </c>
      <c r="K1561" s="2">
        <f t="shared" si="188"/>
        <v>14.130850774409314</v>
      </c>
    </row>
    <row r="1562" spans="1:11" ht="13.5" x14ac:dyDescent="0.25">
      <c r="A1562" s="3">
        <v>44285</v>
      </c>
      <c r="B1562" s="2">
        <v>16.307099999999998</v>
      </c>
      <c r="C1562" s="2">
        <f t="shared" si="189"/>
        <v>5.0999999999987722E-3</v>
      </c>
      <c r="D1562" s="2">
        <f t="shared" si="190"/>
        <v>16.186640000000001</v>
      </c>
      <c r="E1562" s="2">
        <f t="shared" si="192"/>
        <v>15.41996</v>
      </c>
      <c r="F1562" s="2">
        <f t="shared" si="193"/>
        <v>14.755135000000001</v>
      </c>
      <c r="G1562" s="2">
        <f t="shared" si="187"/>
        <v>13.815945999999997</v>
      </c>
      <c r="H1562" s="2">
        <f t="shared" si="191"/>
        <v>13.669332500000005</v>
      </c>
      <c r="I1562" s="2">
        <f t="array" ref="I1562">SUMPRODUCT(B1546:B1565, (ROW(B1546:B1565)-ROW(B1546)+1)) / (20*21/2)</f>
        <v>15.624940476190478</v>
      </c>
      <c r="J1562" s="2">
        <f t="shared" si="194"/>
        <v>15.006385371158148</v>
      </c>
      <c r="K1562" s="2">
        <f t="shared" si="188"/>
        <v>14.216193881295224</v>
      </c>
    </row>
    <row r="1563" spans="1:11" ht="13.5" x14ac:dyDescent="0.25">
      <c r="A1563" s="3">
        <v>44286</v>
      </c>
      <c r="B1563" s="2">
        <v>16.251899999999999</v>
      </c>
      <c r="C1563" s="2">
        <f t="shared" si="189"/>
        <v>-5.519999999999925E-2</v>
      </c>
      <c r="D1563" s="2">
        <f t="shared" si="190"/>
        <v>16.135460000000002</v>
      </c>
      <c r="E1563" s="2">
        <f t="shared" si="192"/>
        <v>15.64324</v>
      </c>
      <c r="F1563" s="2">
        <f t="shared" si="193"/>
        <v>14.884339999999998</v>
      </c>
      <c r="G1563" s="2">
        <f t="shared" si="187"/>
        <v>13.885087999999996</v>
      </c>
      <c r="H1563" s="2">
        <f t="shared" si="191"/>
        <v>13.675303500000005</v>
      </c>
      <c r="I1563" s="2">
        <f t="array" ref="I1563">SUMPRODUCT(B1547:B1566, (ROW(B1547:B1566)-ROW(B1547)+1)) / (20*21/2)</f>
        <v>15.749233333333333</v>
      </c>
      <c r="J1563" s="2">
        <f t="shared" si="194"/>
        <v>15.125005812000229</v>
      </c>
      <c r="K1563" s="2">
        <f t="shared" si="188"/>
        <v>14.296025493793451</v>
      </c>
    </row>
    <row r="1564" spans="1:11" ht="13.5" x14ac:dyDescent="0.25">
      <c r="A1564" s="3">
        <v>44287</v>
      </c>
      <c r="B1564" s="2">
        <v>16.282</v>
      </c>
      <c r="C1564" s="2">
        <f t="shared" si="189"/>
        <v>3.0100000000000904E-2</v>
      </c>
      <c r="D1564" s="2">
        <f t="shared" si="190"/>
        <v>16.239839999999997</v>
      </c>
      <c r="E1564" s="2">
        <f t="shared" si="192"/>
        <v>15.851470000000001</v>
      </c>
      <c r="F1564" s="2">
        <f t="shared" si="193"/>
        <v>15.020064999999997</v>
      </c>
      <c r="G1564" s="2">
        <f t="shared" si="187"/>
        <v>13.957843999999998</v>
      </c>
      <c r="H1564" s="2">
        <f t="shared" si="191"/>
        <v>13.681425000000004</v>
      </c>
      <c r="I1564" s="2">
        <f t="array" ref="I1564">SUMPRODUCT(B1548:B1567, (ROW(B1548:B1567)-ROW(B1548)+1)) / (20*21/2)</f>
        <v>15.908909999999999</v>
      </c>
      <c r="J1564" s="2">
        <f t="shared" si="194"/>
        <v>15.235195734666874</v>
      </c>
      <c r="K1564" s="2">
        <f t="shared" si="188"/>
        <v>14.373906846978022</v>
      </c>
    </row>
    <row r="1565" spans="1:11" ht="13.5" x14ac:dyDescent="0.25">
      <c r="A1565" s="3">
        <v>44288</v>
      </c>
      <c r="B1565" s="2">
        <v>16.297000000000001</v>
      </c>
      <c r="C1565" s="2">
        <f t="shared" si="189"/>
        <v>1.5000000000000568E-2</v>
      </c>
      <c r="D1565" s="2">
        <f t="shared" si="190"/>
        <v>16.288</v>
      </c>
      <c r="E1565" s="2">
        <f t="shared" si="192"/>
        <v>16.061199999999999</v>
      </c>
      <c r="F1565" s="2">
        <f t="shared" si="193"/>
        <v>15.152524999999997</v>
      </c>
      <c r="G1565" s="2">
        <f t="shared" si="187"/>
        <v>14.030397999999998</v>
      </c>
      <c r="H1565" s="2">
        <f t="shared" si="191"/>
        <v>13.687621500000004</v>
      </c>
      <c r="I1565" s="2">
        <f t="array" ref="I1565">SUMPRODUCT(B1549:B1568, (ROW(B1549:B1568)-ROW(B1549)+1)) / (20*21/2)</f>
        <v>16.065768571428571</v>
      </c>
      <c r="J1565" s="2">
        <f t="shared" si="194"/>
        <v>15.336319950412886</v>
      </c>
      <c r="K1565" s="2">
        <f t="shared" si="188"/>
        <v>14.449322264743589</v>
      </c>
    </row>
    <row r="1566" spans="1:11" ht="13.5" x14ac:dyDescent="0.25">
      <c r="A1566" s="3">
        <v>44291</v>
      </c>
      <c r="B1566" s="2">
        <v>16.457599999999999</v>
      </c>
      <c r="C1566" s="2">
        <f t="shared" si="189"/>
        <v>0.16059999999999874</v>
      </c>
      <c r="D1566" s="2">
        <f t="shared" si="190"/>
        <v>16.319119999999998</v>
      </c>
      <c r="E1566" s="2">
        <f t="shared" si="192"/>
        <v>16.2027</v>
      </c>
      <c r="F1566" s="2">
        <f t="shared" si="193"/>
        <v>15.272694999999999</v>
      </c>
      <c r="G1566" s="2">
        <f t="shared" si="187"/>
        <v>14.106164</v>
      </c>
      <c r="H1566" s="2">
        <f t="shared" si="191"/>
        <v>13.694520500000005</v>
      </c>
      <c r="I1566" s="2">
        <f t="array" ref="I1566">SUMPRODUCT(B1550:B1569, (ROW(B1550:B1569)-ROW(B1550)+1)) / (20*21/2)</f>
        <v>16.213549999999998</v>
      </c>
      <c r="J1566" s="2">
        <f t="shared" si="194"/>
        <v>15.443108526564039</v>
      </c>
      <c r="K1566" s="2">
        <f t="shared" si="188"/>
        <v>14.528078254361489</v>
      </c>
    </row>
    <row r="1567" spans="1:11" ht="13.5" x14ac:dyDescent="0.25">
      <c r="A1567" s="3">
        <v>44292</v>
      </c>
      <c r="B1567" s="2">
        <v>16.949300000000001</v>
      </c>
      <c r="C1567" s="2">
        <f t="shared" si="189"/>
        <v>0.49170000000000158</v>
      </c>
      <c r="D1567" s="2">
        <f t="shared" si="190"/>
        <v>16.447559999999999</v>
      </c>
      <c r="E1567" s="2">
        <f t="shared" si="192"/>
        <v>16.3171</v>
      </c>
      <c r="F1567" s="2">
        <f t="shared" si="193"/>
        <v>15.412685</v>
      </c>
      <c r="G1567" s="2">
        <f t="shared" si="187"/>
        <v>14.189855999999997</v>
      </c>
      <c r="H1567" s="2">
        <f t="shared" si="191"/>
        <v>13.703878000000007</v>
      </c>
      <c r="I1567" s="2">
        <f t="array" ref="I1567">SUMPRODUCT(B1551:B1570, (ROW(B1551:B1570)-ROW(B1551)+1)) / (20*21/2)</f>
        <v>16.343169999999997</v>
      </c>
      <c r="J1567" s="2">
        <f t="shared" si="194"/>
        <v>15.586555333557939</v>
      </c>
      <c r="K1567" s="2">
        <f t="shared" si="188"/>
        <v>14.62302812673947</v>
      </c>
    </row>
    <row r="1568" spans="1:11" ht="13.5" x14ac:dyDescent="0.25">
      <c r="A1568" s="3">
        <v>44293</v>
      </c>
      <c r="B1568" s="2">
        <v>17.059699999999999</v>
      </c>
      <c r="C1568" s="2">
        <f t="shared" si="189"/>
        <v>0.1103999999999985</v>
      </c>
      <c r="D1568" s="2">
        <f t="shared" si="190"/>
        <v>16.609120000000001</v>
      </c>
      <c r="E1568" s="2">
        <f t="shared" si="192"/>
        <v>16.37229</v>
      </c>
      <c r="F1568" s="2">
        <f t="shared" si="193"/>
        <v>15.558195000000001</v>
      </c>
      <c r="G1568" s="2">
        <f t="shared" si="187"/>
        <v>14.280071999999997</v>
      </c>
      <c r="H1568" s="2">
        <f t="shared" si="191"/>
        <v>13.713787500000008</v>
      </c>
      <c r="I1568" s="2">
        <f t="array" ref="I1568">SUMPRODUCT(B1552:B1571, (ROW(B1552:B1571)-ROW(B1552)+1)) / (20*21/2)</f>
        <v>16.458046666666668</v>
      </c>
      <c r="J1568" s="2">
        <f t="shared" si="194"/>
        <v>15.726854825600041</v>
      </c>
      <c r="K1568" s="2">
        <f t="shared" si="188"/>
        <v>14.718583886475178</v>
      </c>
    </row>
    <row r="1569" spans="1:11" ht="13.5" x14ac:dyDescent="0.25">
      <c r="A1569" s="3">
        <v>44294</v>
      </c>
      <c r="B1569" s="2">
        <v>17.1099</v>
      </c>
      <c r="C1569" s="2">
        <f t="shared" si="189"/>
        <v>5.0200000000000244E-2</v>
      </c>
      <c r="D1569" s="2">
        <f t="shared" si="190"/>
        <v>16.774699999999999</v>
      </c>
      <c r="E1569" s="2">
        <f t="shared" si="192"/>
        <v>16.507269999999998</v>
      </c>
      <c r="F1569" s="2">
        <f t="shared" si="193"/>
        <v>15.698689999999999</v>
      </c>
      <c r="G1569" s="2">
        <f t="shared" si="187"/>
        <v>14.367377999999999</v>
      </c>
      <c r="H1569" s="2">
        <f t="shared" si="191"/>
        <v>13.724048500000006</v>
      </c>
      <c r="I1569" s="2">
        <f t="array" ref="I1569">SUMPRODUCT(B1553:B1572, (ROW(B1553:B1572)-ROW(B1553)+1)) / (20*21/2)</f>
        <v>16.534332857142857</v>
      </c>
      <c r="J1569" s="2">
        <f t="shared" si="194"/>
        <v>15.858573413638133</v>
      </c>
      <c r="K1569" s="2">
        <f t="shared" si="188"/>
        <v>14.812360988966347</v>
      </c>
    </row>
    <row r="1570" spans="1:11" ht="13.5" x14ac:dyDescent="0.25">
      <c r="A1570" s="3">
        <v>44298</v>
      </c>
      <c r="B1570" s="2">
        <v>17.059699999999999</v>
      </c>
      <c r="C1570" s="2">
        <f t="shared" si="189"/>
        <v>-5.0200000000000244E-2</v>
      </c>
      <c r="D1570" s="2">
        <f t="shared" si="190"/>
        <v>16.927240000000001</v>
      </c>
      <c r="E1570" s="2">
        <f t="shared" si="192"/>
        <v>16.607620000000001</v>
      </c>
      <c r="F1570" s="2">
        <f t="shared" si="193"/>
        <v>15.828395</v>
      </c>
      <c r="G1570" s="2">
        <f t="shared" si="187"/>
        <v>14.453679999999999</v>
      </c>
      <c r="H1570" s="2">
        <f t="shared" si="191"/>
        <v>13.734460000000006</v>
      </c>
      <c r="I1570" s="2">
        <f t="array" ref="I1570">SUMPRODUCT(B1554:B1573, (ROW(B1554:B1573)-ROW(B1554)+1)) / (20*21/2)</f>
        <v>16.623047619047622</v>
      </c>
      <c r="J1570" s="2">
        <f t="shared" si="194"/>
        <v>15.972966421863074</v>
      </c>
      <c r="K1570" s="2">
        <f t="shared" si="188"/>
        <v>14.900491930575511</v>
      </c>
    </row>
    <row r="1571" spans="1:11" ht="13.5" x14ac:dyDescent="0.25">
      <c r="A1571" s="3">
        <v>44299</v>
      </c>
      <c r="B1571" s="2">
        <v>17.034600000000001</v>
      </c>
      <c r="C1571" s="2">
        <f t="shared" si="189"/>
        <v>-2.5099999999998346E-2</v>
      </c>
      <c r="D1571" s="2">
        <f t="shared" si="190"/>
        <v>17.042639999999999</v>
      </c>
      <c r="E1571" s="2">
        <f t="shared" si="192"/>
        <v>16.680879999999998</v>
      </c>
      <c r="F1571" s="2">
        <f t="shared" si="193"/>
        <v>15.957595000000001</v>
      </c>
      <c r="G1571" s="2">
        <f t="shared" si="187"/>
        <v>14.538978</v>
      </c>
      <c r="H1571" s="2">
        <f t="shared" si="191"/>
        <v>13.744369500000007</v>
      </c>
      <c r="I1571" s="2">
        <f t="array" ref="I1571">SUMPRODUCT(B1555:B1574, (ROW(B1555:B1574)-ROW(B1555)+1)) / (20*21/2)</f>
        <v>16.674127142857142</v>
      </c>
      <c r="J1571" s="2">
        <f t="shared" si="194"/>
        <v>16.074074381685637</v>
      </c>
      <c r="K1571" s="2">
        <f t="shared" si="188"/>
        <v>14.984182443101961</v>
      </c>
    </row>
    <row r="1572" spans="1:11" ht="13.5" x14ac:dyDescent="0.25">
      <c r="A1572" s="3">
        <v>44300</v>
      </c>
      <c r="B1572" s="2">
        <v>16.758600000000001</v>
      </c>
      <c r="C1572" s="2">
        <f t="shared" si="189"/>
        <v>-0.2759999999999998</v>
      </c>
      <c r="D1572" s="2">
        <f t="shared" si="190"/>
        <v>17.0045</v>
      </c>
      <c r="E1572" s="2">
        <f t="shared" si="192"/>
        <v>16.726030000000002</v>
      </c>
      <c r="F1572" s="2">
        <f t="shared" si="193"/>
        <v>16.072995000000002</v>
      </c>
      <c r="G1572" s="2">
        <f t="shared" si="187"/>
        <v>14.621766000000001</v>
      </c>
      <c r="H1572" s="2">
        <f t="shared" si="191"/>
        <v>13.753401000000006</v>
      </c>
      <c r="I1572" s="2">
        <f t="array" ref="I1572">SUMPRODUCT(B1556:B1575, (ROW(B1556:B1575)-ROW(B1556)+1)) / (20*21/2)</f>
        <v>16.717802380952381</v>
      </c>
      <c r="J1572" s="2">
        <f t="shared" si="194"/>
        <v>16.139267297715577</v>
      </c>
      <c r="K1572" s="2">
        <f t="shared" si="188"/>
        <v>15.053767445333257</v>
      </c>
    </row>
    <row r="1573" spans="1:11" ht="13.5" x14ac:dyDescent="0.25">
      <c r="A1573" s="3">
        <v>44301</v>
      </c>
      <c r="B1573" s="2">
        <v>17.0045</v>
      </c>
      <c r="C1573" s="2">
        <f t="shared" si="189"/>
        <v>0.2458999999999989</v>
      </c>
      <c r="D1573" s="2">
        <f t="shared" si="190"/>
        <v>16.993459999999999</v>
      </c>
      <c r="E1573" s="2">
        <f t="shared" si="192"/>
        <v>16.801290000000002</v>
      </c>
      <c r="F1573" s="2">
        <f t="shared" si="193"/>
        <v>16.222265</v>
      </c>
      <c r="G1573" s="2">
        <f t="shared" si="187"/>
        <v>14.706964000000001</v>
      </c>
      <c r="H1573" s="2">
        <f t="shared" si="191"/>
        <v>13.763662000000009</v>
      </c>
      <c r="I1573" s="2">
        <f t="array" ref="I1573">SUMPRODUCT(B1557:B1576, (ROW(B1557:B1576)-ROW(B1557)+1)) / (20*21/2)</f>
        <v>16.717996190476196</v>
      </c>
      <c r="J1573" s="2">
        <f t="shared" si="194"/>
        <v>16.221670412218856</v>
      </c>
      <c r="K1573" s="2">
        <f t="shared" si="188"/>
        <v>15.130266761202542</v>
      </c>
    </row>
    <row r="1574" spans="1:11" ht="13.5" x14ac:dyDescent="0.25">
      <c r="A1574" s="3">
        <v>44302</v>
      </c>
      <c r="B1574" s="2">
        <v>16.758600000000001</v>
      </c>
      <c r="C1574" s="2">
        <f t="shared" si="189"/>
        <v>-0.2458999999999989</v>
      </c>
      <c r="D1574" s="2">
        <f t="shared" si="190"/>
        <v>16.923200000000001</v>
      </c>
      <c r="E1574" s="2">
        <f t="shared" si="192"/>
        <v>16.848950000000002</v>
      </c>
      <c r="F1574" s="2">
        <f t="shared" si="193"/>
        <v>16.350210000000001</v>
      </c>
      <c r="G1574" s="2">
        <f t="shared" si="187"/>
        <v>14.787244000000001</v>
      </c>
      <c r="H1574" s="2">
        <f t="shared" si="191"/>
        <v>13.773170000000007</v>
      </c>
      <c r="I1574" s="2">
        <f t="array" ref="I1574">SUMPRODUCT(B1558:B1577, (ROW(B1558:B1577)-ROW(B1558)+1)) / (20*21/2)</f>
        <v>16.694608571428571</v>
      </c>
      <c r="J1574" s="2">
        <f t="shared" si="194"/>
        <v>16.272806563436106</v>
      </c>
      <c r="K1574" s="2">
        <f t="shared" si="188"/>
        <v>15.19412296664558</v>
      </c>
    </row>
    <row r="1575" spans="1:11" ht="13.5" x14ac:dyDescent="0.25">
      <c r="A1575" s="3">
        <v>44305</v>
      </c>
      <c r="B1575" s="2">
        <v>16.808800000000002</v>
      </c>
      <c r="C1575" s="2">
        <f t="shared" si="189"/>
        <v>5.0200000000000244E-2</v>
      </c>
      <c r="D1575" s="2">
        <f t="shared" si="190"/>
        <v>16.87302</v>
      </c>
      <c r="E1575" s="2">
        <f t="shared" si="192"/>
        <v>16.900129999999997</v>
      </c>
      <c r="F1575" s="2">
        <f t="shared" si="193"/>
        <v>16.480664999999998</v>
      </c>
      <c r="G1575" s="2">
        <f t="shared" si="187"/>
        <v>14.864514000000002</v>
      </c>
      <c r="H1575" s="2">
        <f t="shared" si="191"/>
        <v>13.783205000000004</v>
      </c>
      <c r="I1575" s="2">
        <f t="array" ref="I1575">SUMPRODUCT(B1559:B1578, (ROW(B1559:B1578)-ROW(B1559)+1)) / (20*21/2)</f>
        <v>16.713269523809526</v>
      </c>
      <c r="J1575" s="2">
        <f t="shared" si="194"/>
        <v>16.323853557394571</v>
      </c>
      <c r="K1575" s="2">
        <f t="shared" si="188"/>
        <v>15.257443634620264</v>
      </c>
    </row>
    <row r="1576" spans="1:11" ht="13.5" x14ac:dyDescent="0.25">
      <c r="A1576" s="3">
        <v>44306</v>
      </c>
      <c r="B1576" s="2">
        <v>16.482700000000001</v>
      </c>
      <c r="C1576" s="2">
        <f t="shared" si="189"/>
        <v>-0.32610000000000028</v>
      </c>
      <c r="D1576" s="2">
        <f t="shared" si="190"/>
        <v>16.762639999999998</v>
      </c>
      <c r="E1576" s="2">
        <f t="shared" si="192"/>
        <v>16.902639999999998</v>
      </c>
      <c r="F1576" s="2">
        <f t="shared" si="193"/>
        <v>16.552669999999999</v>
      </c>
      <c r="G1576" s="2">
        <f t="shared" si="187"/>
        <v>14.927536</v>
      </c>
      <c r="H1576" s="2">
        <f t="shared" si="191"/>
        <v>13.791860500000006</v>
      </c>
      <c r="I1576" s="2">
        <f t="array" ref="I1576">SUMPRODUCT(B1560:B1579, (ROW(B1560:B1579)-ROW(B1560)+1)) / (20*21/2)</f>
        <v>16.710111904761902</v>
      </c>
      <c r="J1576" s="2">
        <f t="shared" si="194"/>
        <v>16.338981790023659</v>
      </c>
      <c r="K1576" s="2">
        <f t="shared" si="188"/>
        <v>15.305492903850842</v>
      </c>
    </row>
    <row r="1577" spans="1:11" ht="13.5" x14ac:dyDescent="0.25">
      <c r="A1577" s="3">
        <v>44307</v>
      </c>
      <c r="B1577" s="2">
        <v>16.307099999999998</v>
      </c>
      <c r="C1577" s="2">
        <f t="shared" si="189"/>
        <v>-0.17560000000000286</v>
      </c>
      <c r="D1577" s="2">
        <f t="shared" si="190"/>
        <v>16.672339999999998</v>
      </c>
      <c r="E1577" s="2">
        <f t="shared" si="192"/>
        <v>16.838419999999999</v>
      </c>
      <c r="F1577" s="2">
        <f t="shared" si="193"/>
        <v>16.577760000000001</v>
      </c>
      <c r="G1577" s="2">
        <f t="shared" si="187"/>
        <v>14.98574</v>
      </c>
      <c r="H1577" s="2">
        <f t="shared" si="191"/>
        <v>13.799889000000006</v>
      </c>
      <c r="I1577" s="2">
        <f t="array" ref="I1577">SUMPRODUCT(B1561:B1580, (ROW(B1561:B1580)-ROW(B1561)+1)) / (20*21/2)</f>
        <v>16.703155238095235</v>
      </c>
      <c r="J1577" s="2">
        <f t="shared" si="194"/>
        <v>16.335945429069024</v>
      </c>
      <c r="K1577" s="2">
        <f t="shared" si="188"/>
        <v>15.344771613503751</v>
      </c>
    </row>
    <row r="1578" spans="1:11" ht="13.5" x14ac:dyDescent="0.25">
      <c r="A1578" s="3">
        <v>44308</v>
      </c>
      <c r="B1578" s="2">
        <v>16.773700000000002</v>
      </c>
      <c r="C1578" s="2">
        <f t="shared" si="189"/>
        <v>0.46660000000000323</v>
      </c>
      <c r="D1578" s="2">
        <f t="shared" si="190"/>
        <v>16.626180000000002</v>
      </c>
      <c r="E1578" s="2">
        <f t="shared" si="192"/>
        <v>16.809819999999998</v>
      </c>
      <c r="F1578" s="2">
        <f t="shared" si="193"/>
        <v>16.591055000000004</v>
      </c>
      <c r="G1578" s="2">
        <f t="shared" si="187"/>
        <v>15.051269999999999</v>
      </c>
      <c r="H1578" s="2">
        <f t="shared" si="191"/>
        <v>13.810225000000008</v>
      </c>
      <c r="I1578" s="2">
        <f t="array" ref="I1578">SUMPRODUCT(B1562:B1581, (ROW(B1562:B1581)-ROW(B1562)+1)) / (20*21/2)</f>
        <v>16.707190476190476</v>
      </c>
      <c r="J1578" s="2">
        <f t="shared" si="194"/>
        <v>16.37763634058626</v>
      </c>
      <c r="K1578" s="2">
        <f t="shared" si="188"/>
        <v>15.40080802081733</v>
      </c>
    </row>
    <row r="1579" spans="1:11" ht="13.5" x14ac:dyDescent="0.25">
      <c r="A1579" s="3">
        <v>44309</v>
      </c>
      <c r="B1579" s="2">
        <v>16.5579</v>
      </c>
      <c r="C1579" s="2">
        <f t="shared" si="189"/>
        <v>-0.21580000000000155</v>
      </c>
      <c r="D1579" s="2">
        <f t="shared" si="190"/>
        <v>16.586040000000001</v>
      </c>
      <c r="E1579" s="2">
        <f t="shared" si="192"/>
        <v>16.754619999999999</v>
      </c>
      <c r="F1579" s="2">
        <f t="shared" si="193"/>
        <v>16.630945000000004</v>
      </c>
      <c r="G1579" s="2">
        <f t="shared" si="187"/>
        <v>15.112584</v>
      </c>
      <c r="H1579" s="2">
        <f t="shared" si="191"/>
        <v>13.819507500000007</v>
      </c>
      <c r="I1579" s="2">
        <f t="array" ref="I1579">SUMPRODUCT(B1563:B1582, (ROW(B1563:B1582)-ROW(B1563)+1)) / (20*21/2)</f>
        <v>16.709338095238095</v>
      </c>
      <c r="J1579" s="2">
        <f t="shared" si="194"/>
        <v>16.394804308149475</v>
      </c>
      <c r="K1579" s="2">
        <f t="shared" si="188"/>
        <v>15.44618417686371</v>
      </c>
    </row>
    <row r="1580" spans="1:11" ht="13.5" x14ac:dyDescent="0.25">
      <c r="A1580" s="3">
        <v>44312</v>
      </c>
      <c r="B1580" s="2">
        <v>16.5579</v>
      </c>
      <c r="C1580" s="2">
        <f t="shared" si="189"/>
        <v>0</v>
      </c>
      <c r="D1580" s="2">
        <f t="shared" si="190"/>
        <v>16.535860000000003</v>
      </c>
      <c r="E1580" s="2">
        <f t="shared" si="192"/>
        <v>16.704439999999998</v>
      </c>
      <c r="F1580" s="2">
        <f t="shared" si="193"/>
        <v>16.656030000000005</v>
      </c>
      <c r="G1580" s="2">
        <f t="shared" si="187"/>
        <v>15.172893999999999</v>
      </c>
      <c r="H1580" s="2">
        <f t="shared" si="191"/>
        <v>13.828739500000006</v>
      </c>
      <c r="I1580" s="2">
        <f t="array" ref="I1580">SUMPRODUCT(B1564:B1583, (ROW(B1564:B1583)-ROW(B1564)+1)) / (20*21/2)</f>
        <v>16.753584285714282</v>
      </c>
      <c r="J1580" s="2">
        <f t="shared" si="194"/>
        <v>16.410337231182858</v>
      </c>
      <c r="K1580" s="2">
        <f t="shared" si="188"/>
        <v>15.489780875810231</v>
      </c>
    </row>
    <row r="1581" spans="1:11" ht="13.5" x14ac:dyDescent="0.25">
      <c r="A1581" s="3">
        <v>44313</v>
      </c>
      <c r="B1581" s="2">
        <v>16.698399999999999</v>
      </c>
      <c r="C1581" s="2">
        <f t="shared" si="189"/>
        <v>0.1404999999999994</v>
      </c>
      <c r="D1581" s="2">
        <f t="shared" si="190"/>
        <v>16.579000000000001</v>
      </c>
      <c r="E1581" s="2">
        <f t="shared" si="192"/>
        <v>16.670819999999999</v>
      </c>
      <c r="F1581" s="2">
        <f t="shared" si="193"/>
        <v>16.675850000000004</v>
      </c>
      <c r="G1581" s="2">
        <f t="shared" si="187"/>
        <v>15.235914000000003</v>
      </c>
      <c r="H1581" s="2">
        <f t="shared" si="191"/>
        <v>13.838599000000006</v>
      </c>
      <c r="I1581" s="2">
        <f t="array" ref="I1581">SUMPRODUCT(B1565:B1584, (ROW(B1565:B1584)-ROW(B1565)+1)) / (20*21/2)</f>
        <v>16.750506190476191</v>
      </c>
      <c r="J1581" s="2">
        <f t="shared" si="194"/>
        <v>16.437771780594012</v>
      </c>
      <c r="K1581" s="2">
        <f t="shared" si="188"/>
        <v>15.537177704209832</v>
      </c>
    </row>
    <row r="1582" spans="1:11" ht="13.5" x14ac:dyDescent="0.25">
      <c r="A1582" s="3">
        <v>44314</v>
      </c>
      <c r="B1582" s="2">
        <v>16.698399999999999</v>
      </c>
      <c r="C1582" s="2">
        <f t="shared" si="189"/>
        <v>0</v>
      </c>
      <c r="D1582" s="2">
        <f t="shared" si="190"/>
        <v>16.657259999999997</v>
      </c>
      <c r="E1582" s="2">
        <f t="shared" si="192"/>
        <v>16.664799999999996</v>
      </c>
      <c r="F1582" s="2">
        <f t="shared" si="193"/>
        <v>16.695415000000001</v>
      </c>
      <c r="G1582" s="2">
        <f t="shared" si="187"/>
        <v>15.297930000000001</v>
      </c>
      <c r="H1582" s="2">
        <f t="shared" si="191"/>
        <v>13.848333000000007</v>
      </c>
      <c r="I1582" s="2">
        <f t="array" ref="I1582">SUMPRODUCT(B1566:B1585, (ROW(B1566:B1585)-ROW(B1566)+1)) / (20*21/2)</f>
        <v>16.740616190476192</v>
      </c>
      <c r="J1582" s="2">
        <f t="shared" si="194"/>
        <v>16.462593515775534</v>
      </c>
      <c r="K1582" s="2">
        <f t="shared" si="188"/>
        <v>15.582715833456506</v>
      </c>
    </row>
    <row r="1583" spans="1:11" ht="13.5" x14ac:dyDescent="0.25">
      <c r="A1583" s="3">
        <v>44315</v>
      </c>
      <c r="B1583" s="2">
        <v>17.16</v>
      </c>
      <c r="C1583" s="2">
        <f t="shared" si="189"/>
        <v>0.46160000000000068</v>
      </c>
      <c r="D1583" s="2">
        <f t="shared" si="190"/>
        <v>16.734519999999996</v>
      </c>
      <c r="E1583" s="2">
        <f t="shared" si="192"/>
        <v>16.680350000000001</v>
      </c>
      <c r="F1583" s="2">
        <f t="shared" si="193"/>
        <v>16.740820000000003</v>
      </c>
      <c r="G1583" s="2">
        <f t="shared" si="187"/>
        <v>15.367973999999998</v>
      </c>
      <c r="H1583" s="2">
        <f t="shared" si="191"/>
        <v>13.860500500000006</v>
      </c>
      <c r="I1583" s="2">
        <f t="array" ref="I1583">SUMPRODUCT(B1567:B1586, (ROW(B1567:B1586)-ROW(B1567)+1)) / (20*21/2)</f>
        <v>16.738558095238098</v>
      </c>
      <c r="J1583" s="2">
        <f t="shared" si="194"/>
        <v>16.529013180939771</v>
      </c>
      <c r="K1583" s="2">
        <f t="shared" si="188"/>
        <v>15.644570114497428</v>
      </c>
    </row>
    <row r="1584" spans="1:11" ht="13.5" x14ac:dyDescent="0.25">
      <c r="A1584" s="3">
        <v>44316</v>
      </c>
      <c r="B1584" s="2">
        <v>16.708500000000001</v>
      </c>
      <c r="C1584" s="2">
        <f t="shared" si="189"/>
        <v>-0.45149999999999935</v>
      </c>
      <c r="D1584" s="2">
        <f t="shared" si="190"/>
        <v>16.76464</v>
      </c>
      <c r="E1584" s="2">
        <f t="shared" si="192"/>
        <v>16.675339999999998</v>
      </c>
      <c r="F1584" s="2">
        <f t="shared" si="193"/>
        <v>16.762145</v>
      </c>
      <c r="G1584" s="2">
        <f t="shared" si="187"/>
        <v>15.429188</v>
      </c>
      <c r="H1584" s="2">
        <f t="shared" si="191"/>
        <v>13.870285000000006</v>
      </c>
      <c r="I1584" s="2">
        <f t="array" ref="I1584">SUMPRODUCT(B1568:B1587, (ROW(B1568:B1587)-ROW(B1568)+1)) / (20*21/2)</f>
        <v>16.720438095238094</v>
      </c>
      <c r="J1584" s="2">
        <f t="shared" si="194"/>
        <v>16.546107163707411</v>
      </c>
      <c r="K1584" s="2">
        <f t="shared" si="188"/>
        <v>15.686292855105373</v>
      </c>
    </row>
    <row r="1585" spans="1:11" ht="13.5" x14ac:dyDescent="0.25">
      <c r="A1585" s="3">
        <v>44319</v>
      </c>
      <c r="B1585" s="2">
        <v>16.658300000000001</v>
      </c>
      <c r="C1585" s="2">
        <f t="shared" si="189"/>
        <v>-5.0200000000000244E-2</v>
      </c>
      <c r="D1585" s="2">
        <f t="shared" si="190"/>
        <v>16.78472</v>
      </c>
      <c r="E1585" s="2">
        <f t="shared" si="192"/>
        <v>16.660289999999996</v>
      </c>
      <c r="F1585" s="2">
        <f t="shared" si="193"/>
        <v>16.78021</v>
      </c>
      <c r="G1585" s="2">
        <f t="shared" si="187"/>
        <v>15.491406</v>
      </c>
      <c r="H1585" s="2">
        <f t="shared" si="191"/>
        <v>13.879944000000005</v>
      </c>
      <c r="I1585" s="2">
        <f t="array" ref="I1585">SUMPRODUCT(B1569:B1588, (ROW(B1569:B1588)-ROW(B1569)+1)) / (20*21/2)</f>
        <v>16.745052857142856</v>
      </c>
      <c r="J1585" s="2">
        <f t="shared" si="194"/>
        <v>16.556792195735277</v>
      </c>
      <c r="K1585" s="2">
        <f t="shared" si="188"/>
        <v>15.724410782356143</v>
      </c>
    </row>
    <row r="1586" spans="1:11" ht="13.5" x14ac:dyDescent="0.25">
      <c r="A1586" s="3">
        <v>44320</v>
      </c>
      <c r="B1586" s="2">
        <v>16.758600000000001</v>
      </c>
      <c r="C1586" s="2">
        <f t="shared" si="189"/>
        <v>0.10030000000000072</v>
      </c>
      <c r="D1586" s="2">
        <f t="shared" si="190"/>
        <v>16.796759999999999</v>
      </c>
      <c r="E1586" s="2">
        <f t="shared" si="192"/>
        <v>16.68788</v>
      </c>
      <c r="F1586" s="2">
        <f t="shared" si="193"/>
        <v>16.795259999999999</v>
      </c>
      <c r="G1586" s="2">
        <f t="shared" ref="G1586:G1649" si="195">AVERAGE(B1537:B1586)</f>
        <v>15.554626000000001</v>
      </c>
      <c r="H1586" s="2">
        <f t="shared" si="191"/>
        <v>13.890255000000007</v>
      </c>
      <c r="I1586" s="2">
        <f t="array" ref="I1586">SUMPRODUCT(B1570:B1589, (ROW(B1570:B1589)-ROW(B1570)+1)) / (20*21/2)</f>
        <v>16.769778095238095</v>
      </c>
      <c r="J1586" s="2">
        <f t="shared" si="194"/>
        <v>16.57601198661763</v>
      </c>
      <c r="K1586" s="2">
        <f t="shared" si="188"/>
        <v>15.764967222263746</v>
      </c>
    </row>
    <row r="1587" spans="1:11" ht="13.5" x14ac:dyDescent="0.25">
      <c r="A1587" s="3">
        <v>44321</v>
      </c>
      <c r="B1587" s="2">
        <v>16.605</v>
      </c>
      <c r="C1587" s="2">
        <f t="shared" si="189"/>
        <v>-0.15360000000000085</v>
      </c>
      <c r="D1587" s="2">
        <f t="shared" si="190"/>
        <v>16.778079999999999</v>
      </c>
      <c r="E1587" s="2">
        <f t="shared" si="192"/>
        <v>16.717669999999998</v>
      </c>
      <c r="F1587" s="2">
        <f t="shared" si="193"/>
        <v>16.778044999999999</v>
      </c>
      <c r="G1587" s="2">
        <f t="shared" si="195"/>
        <v>15.618788000000002</v>
      </c>
      <c r="H1587" s="2">
        <f t="shared" si="191"/>
        <v>13.900023500000007</v>
      </c>
      <c r="I1587" s="2">
        <f t="array" ref="I1587">SUMPRODUCT(B1571:B1590, (ROW(B1571:B1590)-ROW(B1571)+1)) / (20*21/2)</f>
        <v>16.792252857142856</v>
      </c>
      <c r="J1587" s="2">
        <f t="shared" si="194"/>
        <v>16.578772749796904</v>
      </c>
      <c r="K1587" s="2">
        <f t="shared" ref="K1587:K1650" si="196">$K$4*B1587+(1-$K$4)*K1586</f>
        <v>15.797909684135755</v>
      </c>
    </row>
    <row r="1588" spans="1:11" ht="13.5" x14ac:dyDescent="0.25">
      <c r="A1588" s="3">
        <v>44322</v>
      </c>
      <c r="B1588" s="2">
        <v>17.0365</v>
      </c>
      <c r="C1588" s="2">
        <f t="shared" si="189"/>
        <v>0.43149999999999977</v>
      </c>
      <c r="D1588" s="2">
        <f t="shared" si="190"/>
        <v>16.75338</v>
      </c>
      <c r="E1588" s="2">
        <f t="shared" si="192"/>
        <v>16.743949999999998</v>
      </c>
      <c r="F1588" s="2">
        <f t="shared" si="193"/>
        <v>16.776885</v>
      </c>
      <c r="G1588" s="2">
        <f t="shared" si="195"/>
        <v>15.687768000000004</v>
      </c>
      <c r="H1588" s="2">
        <f t="shared" si="191"/>
        <v>13.911949500000006</v>
      </c>
      <c r="I1588" s="2">
        <f t="array" ref="I1588">SUMPRODUCT(B1572:B1591, (ROW(B1572:B1591)-ROW(B1572)+1)) / (20*21/2)</f>
        <v>16.808206190476191</v>
      </c>
      <c r="J1588" s="2">
        <f t="shared" si="194"/>
        <v>16.62236582124482</v>
      </c>
      <c r="K1588" s="2">
        <f t="shared" si="196"/>
        <v>15.846481853385333</v>
      </c>
    </row>
    <row r="1589" spans="1:11" ht="13.5" x14ac:dyDescent="0.25">
      <c r="A1589" s="3">
        <v>44323</v>
      </c>
      <c r="B1589" s="2">
        <v>17.0365</v>
      </c>
      <c r="C1589" s="2">
        <f t="shared" si="189"/>
        <v>0</v>
      </c>
      <c r="D1589" s="2">
        <f t="shared" si="190"/>
        <v>16.818980000000003</v>
      </c>
      <c r="E1589" s="2">
        <f t="shared" si="192"/>
        <v>16.791809999999998</v>
      </c>
      <c r="F1589" s="2">
        <f t="shared" si="193"/>
        <v>16.773215</v>
      </c>
      <c r="G1589" s="2">
        <f t="shared" si="195"/>
        <v>15.756546000000004</v>
      </c>
      <c r="H1589" s="2">
        <f t="shared" si="191"/>
        <v>13.924879000000006</v>
      </c>
      <c r="I1589" s="2">
        <f t="array" ref="I1589">SUMPRODUCT(B1573:B1592, (ROW(B1573:B1592)-ROW(B1573)+1)) / (20*21/2)</f>
        <v>16.834504285714285</v>
      </c>
      <c r="J1589" s="2">
        <f t="shared" si="194"/>
        <v>16.661807171602458</v>
      </c>
      <c r="K1589" s="2">
        <f t="shared" si="196"/>
        <v>15.893149231683948</v>
      </c>
    </row>
    <row r="1590" spans="1:11" ht="13.5" x14ac:dyDescent="0.25">
      <c r="A1590" s="3">
        <v>44326</v>
      </c>
      <c r="B1590" s="2">
        <v>17.0092</v>
      </c>
      <c r="C1590" s="2">
        <f t="shared" si="189"/>
        <v>-2.7300000000000324E-2</v>
      </c>
      <c r="D1590" s="2">
        <f t="shared" si="190"/>
        <v>16.889160000000004</v>
      </c>
      <c r="E1590" s="2">
        <f t="shared" si="192"/>
        <v>16.836939999999998</v>
      </c>
      <c r="F1590" s="2">
        <f t="shared" si="193"/>
        <v>16.770689999999998</v>
      </c>
      <c r="G1590" s="2">
        <f t="shared" si="195"/>
        <v>15.824778000000004</v>
      </c>
      <c r="H1590" s="2">
        <f t="shared" si="191"/>
        <v>13.937722500000005</v>
      </c>
      <c r="I1590" s="2">
        <f t="array" ref="I1590">SUMPRODUCT(B1574:B1593, (ROW(B1574:B1593)-ROW(B1574)+1)) / (20*21/2)</f>
        <v>16.880262380952381</v>
      </c>
      <c r="J1590" s="2">
        <f t="shared" si="194"/>
        <v>16.694892202878414</v>
      </c>
      <c r="K1590" s="2">
        <f t="shared" si="196"/>
        <v>15.936915928480655</v>
      </c>
    </row>
    <row r="1591" spans="1:11" ht="13.5" x14ac:dyDescent="0.25">
      <c r="A1591" s="3">
        <v>44327</v>
      </c>
      <c r="B1591" s="2">
        <v>16.938199999999998</v>
      </c>
      <c r="C1591" s="2">
        <f t="shared" si="189"/>
        <v>-7.1000000000001506E-2</v>
      </c>
      <c r="D1591" s="2">
        <f t="shared" si="190"/>
        <v>16.925079999999998</v>
      </c>
      <c r="E1591" s="2">
        <f t="shared" si="192"/>
        <v>16.86092</v>
      </c>
      <c r="F1591" s="2">
        <f t="shared" si="193"/>
        <v>16.76587</v>
      </c>
      <c r="G1591" s="2">
        <f t="shared" si="195"/>
        <v>15.892394000000003</v>
      </c>
      <c r="H1591" s="2">
        <f t="shared" si="191"/>
        <v>13.950662500000004</v>
      </c>
      <c r="I1591" s="2">
        <f t="array" ref="I1591">SUMPRODUCT(B1575:B1594, (ROW(B1575:B1594)-ROW(B1575)+1)) / (20*21/2)</f>
        <v>16.936249047619047</v>
      </c>
      <c r="J1591" s="2">
        <f t="shared" si="194"/>
        <v>16.718064374032853</v>
      </c>
      <c r="K1591" s="2">
        <f t="shared" si="196"/>
        <v>15.976181970501022</v>
      </c>
    </row>
    <row r="1592" spans="1:11" ht="13.5" x14ac:dyDescent="0.25">
      <c r="A1592" s="3">
        <v>44333</v>
      </c>
      <c r="B1592" s="2">
        <v>17.042000000000002</v>
      </c>
      <c r="C1592" s="2">
        <f t="shared" si="189"/>
        <v>0.10380000000000322</v>
      </c>
      <c r="D1592" s="2">
        <f t="shared" si="190"/>
        <v>17.01248</v>
      </c>
      <c r="E1592" s="2">
        <f t="shared" si="192"/>
        <v>16.89528</v>
      </c>
      <c r="F1592" s="2">
        <f t="shared" si="193"/>
        <v>16.780039999999996</v>
      </c>
      <c r="G1592" s="2">
        <f t="shared" si="195"/>
        <v>15.959276000000004</v>
      </c>
      <c r="H1592" s="2">
        <f t="shared" si="191"/>
        <v>13.964096500000004</v>
      </c>
      <c r="I1592" s="2">
        <f t="array" ref="I1592">SUMPRODUCT(B1576:B1595, (ROW(B1576:B1595)-ROW(B1576)+1)) / (20*21/2)</f>
        <v>16.98146380952381</v>
      </c>
      <c r="J1592" s="2">
        <f t="shared" si="194"/>
        <v>16.748915386029726</v>
      </c>
      <c r="K1592" s="2">
        <f t="shared" si="196"/>
        <v>16.017978755971573</v>
      </c>
    </row>
    <row r="1593" spans="1:11" ht="13.5" x14ac:dyDescent="0.25">
      <c r="A1593" s="3">
        <v>44334</v>
      </c>
      <c r="B1593" s="2">
        <v>17.2605</v>
      </c>
      <c r="C1593" s="2">
        <f t="shared" si="189"/>
        <v>0.21849999999999881</v>
      </c>
      <c r="D1593" s="2">
        <f t="shared" si="190"/>
        <v>17.057279999999999</v>
      </c>
      <c r="E1593" s="2">
        <f t="shared" si="192"/>
        <v>16.905329999999999</v>
      </c>
      <c r="F1593" s="2">
        <f t="shared" si="193"/>
        <v>16.792840000000002</v>
      </c>
      <c r="G1593" s="2">
        <f t="shared" si="195"/>
        <v>16.031130000000005</v>
      </c>
      <c r="H1593" s="2">
        <f t="shared" si="191"/>
        <v>13.978899000000004</v>
      </c>
      <c r="I1593" s="2">
        <f t="array" ref="I1593">SUMPRODUCT(B1577:B1596, (ROW(B1577:B1596)-ROW(B1577)+1)) / (20*21/2)</f>
        <v>17.036307619047619</v>
      </c>
      <c r="J1593" s="2">
        <f t="shared" si="194"/>
        <v>16.797637730217371</v>
      </c>
      <c r="K1593" s="2">
        <f t="shared" si="196"/>
        <v>16.066705079266807</v>
      </c>
    </row>
    <row r="1594" spans="1:11" ht="13.5" x14ac:dyDescent="0.25">
      <c r="A1594" s="3">
        <v>44335</v>
      </c>
      <c r="B1594" s="2">
        <v>17.380700000000001</v>
      </c>
      <c r="C1594" s="2">
        <f t="shared" si="189"/>
        <v>0.12020000000000053</v>
      </c>
      <c r="D1594" s="2">
        <f t="shared" si="190"/>
        <v>17.12612</v>
      </c>
      <c r="E1594" s="2">
        <f t="shared" si="192"/>
        <v>16.972550000000002</v>
      </c>
      <c r="F1594" s="2">
        <f t="shared" si="193"/>
        <v>16.823944999999995</v>
      </c>
      <c r="G1594" s="2">
        <f t="shared" si="195"/>
        <v>16.107394000000003</v>
      </c>
      <c r="H1594" s="2">
        <f t="shared" si="191"/>
        <v>13.994277000000004</v>
      </c>
      <c r="I1594" s="2">
        <f t="array" ref="I1594">SUMPRODUCT(B1578:B1597, (ROW(B1578:B1597)-ROW(B1578)+1)) / (20*21/2)</f>
        <v>17.083553333333334</v>
      </c>
      <c r="J1594" s="2">
        <f t="shared" si="194"/>
        <v>16.85316747019667</v>
      </c>
      <c r="K1594" s="2">
        <f t="shared" si="196"/>
        <v>16.11823429184458</v>
      </c>
    </row>
    <row r="1595" spans="1:11" ht="13.5" x14ac:dyDescent="0.25">
      <c r="A1595" s="3">
        <v>44336</v>
      </c>
      <c r="B1595" s="2">
        <v>17.2987</v>
      </c>
      <c r="C1595" s="2">
        <f t="shared" si="189"/>
        <v>-8.2000000000000739E-2</v>
      </c>
      <c r="D1595" s="2">
        <f t="shared" si="190"/>
        <v>17.184019999999997</v>
      </c>
      <c r="E1595" s="2">
        <f t="shared" si="192"/>
        <v>17.03659</v>
      </c>
      <c r="F1595" s="2">
        <f t="shared" si="193"/>
        <v>16.848439999999993</v>
      </c>
      <c r="G1595" s="2">
        <f t="shared" si="195"/>
        <v>16.180412000000004</v>
      </c>
      <c r="H1595" s="2">
        <f t="shared" si="191"/>
        <v>14.009270500000003</v>
      </c>
      <c r="I1595" s="2">
        <f t="array" ref="I1595">SUMPRODUCT(B1579:B1598, (ROW(B1579:B1598)-ROW(B1579)+1)) / (20*21/2)</f>
        <v>17.118349047619049</v>
      </c>
      <c r="J1595" s="2">
        <f t="shared" si="194"/>
        <v>16.895599139701748</v>
      </c>
      <c r="K1595" s="2">
        <f t="shared" si="196"/>
        <v>16.164527064713422</v>
      </c>
    </row>
    <row r="1596" spans="1:11" ht="13.5" x14ac:dyDescent="0.25">
      <c r="A1596" s="3">
        <v>44337</v>
      </c>
      <c r="B1596" s="2">
        <v>17.424299999999999</v>
      </c>
      <c r="C1596" s="2">
        <f t="shared" si="189"/>
        <v>0.1255999999999986</v>
      </c>
      <c r="D1596" s="2">
        <f t="shared" si="190"/>
        <v>17.28124</v>
      </c>
      <c r="E1596" s="2">
        <f t="shared" si="192"/>
        <v>17.103159999999995</v>
      </c>
      <c r="F1596" s="2">
        <f t="shared" si="193"/>
        <v>16.895519999999998</v>
      </c>
      <c r="G1596" s="2">
        <f t="shared" si="195"/>
        <v>16.247814000000005</v>
      </c>
      <c r="H1596" s="2">
        <f t="shared" si="191"/>
        <v>14.024866500000003</v>
      </c>
      <c r="I1596" s="2">
        <f t="array" ref="I1596">SUMPRODUCT(B1580:B1599, (ROW(B1580:B1599)-ROW(B1580)+1)) / (20*21/2)</f>
        <v>17.149528571428572</v>
      </c>
      <c r="J1596" s="2">
        <f t="shared" si="194"/>
        <v>16.945951602587293</v>
      </c>
      <c r="K1596" s="2">
        <f t="shared" si="196"/>
        <v>16.213929924920738</v>
      </c>
    </row>
    <row r="1597" spans="1:11" ht="13.5" x14ac:dyDescent="0.25">
      <c r="A1597" s="3">
        <v>44340</v>
      </c>
      <c r="B1597" s="2">
        <v>17.3916</v>
      </c>
      <c r="C1597" s="2">
        <f t="shared" si="189"/>
        <v>-3.2699999999998397E-2</v>
      </c>
      <c r="D1597" s="2">
        <f t="shared" si="190"/>
        <v>17.35116</v>
      </c>
      <c r="E1597" s="2">
        <f t="shared" si="192"/>
        <v>17.181820000000002</v>
      </c>
      <c r="F1597" s="2">
        <f t="shared" si="193"/>
        <v>16.949744999999997</v>
      </c>
      <c r="G1597" s="2">
        <f t="shared" si="195"/>
        <v>16.312656000000008</v>
      </c>
      <c r="H1597" s="2">
        <f t="shared" si="191"/>
        <v>14.039948000000003</v>
      </c>
      <c r="I1597" s="2">
        <f t="array" ref="I1597">SUMPRODUCT(B1581:B1600, (ROW(B1581:B1600)-ROW(B1581)+1)) / (20*21/2)</f>
        <v>17.177668571428573</v>
      </c>
      <c r="J1597" s="2">
        <f t="shared" si="194"/>
        <v>16.988394307102791</v>
      </c>
      <c r="K1597" s="2">
        <f t="shared" si="196"/>
        <v>16.260113065119924</v>
      </c>
    </row>
    <row r="1598" spans="1:11" ht="13.5" x14ac:dyDescent="0.25">
      <c r="A1598" s="3">
        <v>44341</v>
      </c>
      <c r="B1598" s="2">
        <v>17.315100000000001</v>
      </c>
      <c r="C1598" s="2">
        <f t="shared" si="189"/>
        <v>-7.6499999999999346E-2</v>
      </c>
      <c r="D1598" s="2">
        <f t="shared" si="190"/>
        <v>17.362079999999999</v>
      </c>
      <c r="E1598" s="2">
        <f t="shared" si="192"/>
        <v>17.209679999999999</v>
      </c>
      <c r="F1598" s="2">
        <f t="shared" si="193"/>
        <v>16.976814999999998</v>
      </c>
      <c r="G1598" s="2">
        <f t="shared" si="195"/>
        <v>16.375968000000007</v>
      </c>
      <c r="H1598" s="2">
        <f t="shared" si="191"/>
        <v>14.055023499999997</v>
      </c>
      <c r="I1598" s="2">
        <f t="array" ref="I1598">SUMPRODUCT(B1582:B1601, (ROW(B1582:B1601)-ROW(B1582)+1)) / (20*21/2)</f>
        <v>17.218362380952385</v>
      </c>
      <c r="J1598" s="2">
        <f t="shared" si="194"/>
        <v>17.019509134997762</v>
      </c>
      <c r="K1598" s="2">
        <f t="shared" si="196"/>
        <v>16.301485101781889</v>
      </c>
    </row>
    <row r="1599" spans="1:11" ht="13.5" x14ac:dyDescent="0.25">
      <c r="A1599" s="3">
        <v>44342</v>
      </c>
      <c r="B1599" s="2">
        <v>17.304200000000002</v>
      </c>
      <c r="C1599" s="2">
        <f t="shared" si="189"/>
        <v>-1.0899999999999466E-2</v>
      </c>
      <c r="D1599" s="2">
        <f t="shared" si="190"/>
        <v>17.346780000000003</v>
      </c>
      <c r="E1599" s="2">
        <f t="shared" si="192"/>
        <v>17.236450000000001</v>
      </c>
      <c r="F1599" s="2">
        <f t="shared" si="193"/>
        <v>17.014129999999998</v>
      </c>
      <c r="G1599" s="2">
        <f t="shared" si="195"/>
        <v>16.436052000000007</v>
      </c>
      <c r="H1599" s="2">
        <f t="shared" si="191"/>
        <v>14.069040999999997</v>
      </c>
      <c r="I1599" s="2">
        <f t="array" ref="I1599">SUMPRODUCT(B1583:B1602, (ROW(B1583:B1602)-ROW(B1583)+1)) / (20*21/2)</f>
        <v>17.250129523809527</v>
      </c>
      <c r="J1599" s="2">
        <f t="shared" si="194"/>
        <v>17.046622550712261</v>
      </c>
      <c r="K1599" s="2">
        <f t="shared" si="196"/>
        <v>16.340807254653189</v>
      </c>
    </row>
    <row r="1600" spans="1:11" ht="13.5" x14ac:dyDescent="0.25">
      <c r="A1600" s="3">
        <v>44343</v>
      </c>
      <c r="B1600" s="2">
        <v>17.3096</v>
      </c>
      <c r="C1600" s="2">
        <f t="shared" si="189"/>
        <v>5.399999999998073E-3</v>
      </c>
      <c r="D1600" s="2">
        <f t="shared" si="190"/>
        <v>17.348960000000002</v>
      </c>
      <c r="E1600" s="2">
        <f t="shared" si="192"/>
        <v>17.266489999999997</v>
      </c>
      <c r="F1600" s="2">
        <f t="shared" si="193"/>
        <v>17.051714999999994</v>
      </c>
      <c r="G1600" s="2">
        <f t="shared" si="195"/>
        <v>16.49293200000001</v>
      </c>
      <c r="H1600" s="2">
        <f t="shared" si="191"/>
        <v>14.083085499999997</v>
      </c>
      <c r="I1600" s="2">
        <f t="array" ref="I1600">SUMPRODUCT(B1584:B1603, (ROW(B1584:B1603)-ROW(B1584)+1)) / (20*21/2)</f>
        <v>17.273240000000001</v>
      </c>
      <c r="J1600" s="2">
        <f t="shared" si="194"/>
        <v>17.071668022072998</v>
      </c>
      <c r="K1600" s="2">
        <f t="shared" si="196"/>
        <v>16.378799127019729</v>
      </c>
    </row>
    <row r="1601" spans="1:11" ht="13.5" x14ac:dyDescent="0.25">
      <c r="A1601" s="3">
        <v>44344</v>
      </c>
      <c r="B1601" s="2">
        <v>17.478999999999999</v>
      </c>
      <c r="C1601" s="2">
        <f t="shared" si="189"/>
        <v>0.16939999999999955</v>
      </c>
      <c r="D1601" s="2">
        <f t="shared" si="190"/>
        <v>17.3599</v>
      </c>
      <c r="E1601" s="2">
        <f t="shared" si="192"/>
        <v>17.320569999999996</v>
      </c>
      <c r="F1601" s="2">
        <f t="shared" si="193"/>
        <v>17.090744999999995</v>
      </c>
      <c r="G1601" s="2">
        <f t="shared" si="195"/>
        <v>16.55350000000001</v>
      </c>
      <c r="H1601" s="2">
        <f t="shared" si="191"/>
        <v>14.100234499999994</v>
      </c>
      <c r="I1601" s="2">
        <f t="array" ref="I1601">SUMPRODUCT(B1585:B1604, (ROW(B1585:B1604)-ROW(B1585)+1)) / (20*21/2)</f>
        <v>17.289113809523808</v>
      </c>
      <c r="J1601" s="2">
        <f t="shared" si="194"/>
        <v>17.110461543780332</v>
      </c>
      <c r="K1601" s="2">
        <f t="shared" si="196"/>
        <v>16.421944259293465</v>
      </c>
    </row>
    <row r="1602" spans="1:11" ht="13.5" x14ac:dyDescent="0.25">
      <c r="A1602" s="3">
        <v>44347</v>
      </c>
      <c r="B1602" s="2">
        <v>17.424299999999999</v>
      </c>
      <c r="C1602" s="2">
        <f t="shared" si="189"/>
        <v>-5.4700000000000415E-2</v>
      </c>
      <c r="D1602" s="2">
        <f t="shared" si="190"/>
        <v>17.366440000000001</v>
      </c>
      <c r="E1602" s="2">
        <f t="shared" si="192"/>
        <v>17.358799999999999</v>
      </c>
      <c r="F1602" s="2">
        <f t="shared" si="193"/>
        <v>17.127039999999997</v>
      </c>
      <c r="G1602" s="2">
        <f t="shared" si="195"/>
        <v>16.612974000000012</v>
      </c>
      <c r="H1602" s="2">
        <f t="shared" si="191"/>
        <v>14.117109999999995</v>
      </c>
      <c r="I1602" s="2">
        <f t="array" ref="I1602">SUMPRODUCT(B1586:B1605, (ROW(B1586:B1605)-ROW(B1586)+1)) / (20*21/2)</f>
        <v>17.31827476190476</v>
      </c>
      <c r="J1602" s="2">
        <f t="shared" si="194"/>
        <v>17.140350920563158</v>
      </c>
      <c r="K1602" s="2">
        <f t="shared" si="196"/>
        <v>16.461252327556466</v>
      </c>
    </row>
    <row r="1603" spans="1:11" ht="13.5" x14ac:dyDescent="0.25">
      <c r="A1603" s="3">
        <v>44348</v>
      </c>
      <c r="B1603" s="2">
        <v>17.369700000000002</v>
      </c>
      <c r="C1603" s="2">
        <f t="shared" si="189"/>
        <v>-5.4599999999997095E-2</v>
      </c>
      <c r="D1603" s="2">
        <f t="shared" si="190"/>
        <v>17.377359999999999</v>
      </c>
      <c r="E1603" s="2">
        <f t="shared" si="192"/>
        <v>17.369719999999997</v>
      </c>
      <c r="F1603" s="2">
        <f t="shared" si="193"/>
        <v>17.137525</v>
      </c>
      <c r="G1603" s="2">
        <f t="shared" si="195"/>
        <v>16.679986000000014</v>
      </c>
      <c r="H1603" s="2">
        <f t="shared" si="191"/>
        <v>14.1337125</v>
      </c>
      <c r="I1603" s="2">
        <f t="array" ref="I1603">SUMPRODUCT(B1587:B1606, (ROW(B1587:B1606)-ROW(B1587)+1)) / (20*21/2)</f>
        <v>17.328991904761907</v>
      </c>
      <c r="J1603" s="2">
        <f t="shared" si="194"/>
        <v>17.162193690033334</v>
      </c>
      <c r="K1603" s="2">
        <f t="shared" si="196"/>
        <v>16.49687772647582</v>
      </c>
    </row>
    <row r="1604" spans="1:11" ht="13.5" x14ac:dyDescent="0.25">
      <c r="A1604" s="3">
        <v>44349</v>
      </c>
      <c r="B1604" s="2">
        <v>17.304200000000002</v>
      </c>
      <c r="C1604" s="2">
        <f t="shared" ref="C1604:C1667" si="197">B1604-B1603</f>
        <v>-6.5500000000000114E-2</v>
      </c>
      <c r="D1604" s="2">
        <f t="shared" si="190"/>
        <v>17.377360000000003</v>
      </c>
      <c r="E1604" s="2">
        <f t="shared" si="192"/>
        <v>17.362069999999999</v>
      </c>
      <c r="F1604" s="2">
        <f t="shared" si="193"/>
        <v>17.167310000000001</v>
      </c>
      <c r="G1604" s="2">
        <f t="shared" si="195"/>
        <v>16.742076000000012</v>
      </c>
      <c r="H1604" s="2">
        <f t="shared" si="191"/>
        <v>14.150740499999999</v>
      </c>
      <c r="I1604" s="2">
        <f t="array" ref="I1604">SUMPRODUCT(B1588:B1607, (ROW(B1588:B1607)-ROW(B1588)+1)) / (20*21/2)</f>
        <v>17.349518571428572</v>
      </c>
      <c r="J1604" s="2">
        <f t="shared" si="194"/>
        <v>17.175718100506348</v>
      </c>
      <c r="K1604" s="2">
        <f t="shared" si="196"/>
        <v>16.52853742347677</v>
      </c>
    </row>
    <row r="1605" spans="1:11" ht="13.5" x14ac:dyDescent="0.25">
      <c r="A1605" s="3">
        <v>44350</v>
      </c>
      <c r="B1605" s="2">
        <v>17.473500000000001</v>
      </c>
      <c r="C1605" s="2">
        <f t="shared" si="197"/>
        <v>0.16929999999999978</v>
      </c>
      <c r="D1605" s="2">
        <f t="shared" si="190"/>
        <v>17.410140000000002</v>
      </c>
      <c r="E1605" s="2">
        <f t="shared" si="192"/>
        <v>17.379550000000002</v>
      </c>
      <c r="F1605" s="2">
        <f t="shared" si="193"/>
        <v>17.208069999999999</v>
      </c>
      <c r="G1605" s="2">
        <f t="shared" si="195"/>
        <v>16.807552000000008</v>
      </c>
      <c r="H1605" s="2">
        <f t="shared" si="191"/>
        <v>14.167235</v>
      </c>
      <c r="I1605" s="2">
        <f t="array" ref="I1605">SUMPRODUCT(B1589:B1608, (ROW(B1589:B1608)-ROW(B1589)+1)) / (20*21/2)</f>
        <v>17.353003809523813</v>
      </c>
      <c r="J1605" s="2">
        <f t="shared" si="194"/>
        <v>17.204078281410506</v>
      </c>
      <c r="K1605" s="2">
        <f t="shared" si="196"/>
        <v>16.565594779418859</v>
      </c>
    </row>
    <row r="1606" spans="1:11" ht="13.5" x14ac:dyDescent="0.25">
      <c r="A1606" s="3">
        <v>44351</v>
      </c>
      <c r="B1606" s="2">
        <v>17.320599999999999</v>
      </c>
      <c r="C1606" s="2">
        <f t="shared" si="197"/>
        <v>-0.15290000000000248</v>
      </c>
      <c r="D1606" s="2">
        <f t="shared" ref="D1606:D1669" si="198">AVERAGE(B1602:B1606)</f>
        <v>17.378459999999997</v>
      </c>
      <c r="E1606" s="2">
        <f t="shared" si="192"/>
        <v>17.36918</v>
      </c>
      <c r="F1606" s="2">
        <f t="shared" si="193"/>
        <v>17.236170000000001</v>
      </c>
      <c r="G1606" s="2">
        <f t="shared" si="195"/>
        <v>16.85311200000001</v>
      </c>
      <c r="H1606" s="2">
        <f t="shared" si="191"/>
        <v>14.184345</v>
      </c>
      <c r="I1606" s="2">
        <f t="array" ref="I1606">SUMPRODUCT(B1590:B1609, (ROW(B1590:B1609)-ROW(B1590)+1)) / (20*21/2)</f>
        <v>17.352562380952381</v>
      </c>
      <c r="J1606" s="2">
        <f t="shared" si="194"/>
        <v>17.215175587942838</v>
      </c>
      <c r="K1606" s="2">
        <f t="shared" si="196"/>
        <v>16.595202827284787</v>
      </c>
    </row>
    <row r="1607" spans="1:11" ht="13.5" x14ac:dyDescent="0.25">
      <c r="A1607" s="3">
        <v>44354</v>
      </c>
      <c r="B1607" s="2">
        <v>17.451699999999999</v>
      </c>
      <c r="C1607" s="2">
        <f t="shared" si="197"/>
        <v>0.13109999999999999</v>
      </c>
      <c r="D1607" s="2">
        <f t="shared" si="198"/>
        <v>17.383940000000003</v>
      </c>
      <c r="E1607" s="2">
        <f t="shared" si="192"/>
        <v>17.37519</v>
      </c>
      <c r="F1607" s="2">
        <f t="shared" si="193"/>
        <v>17.278505000000003</v>
      </c>
      <c r="G1607" s="2">
        <f t="shared" si="195"/>
        <v>16.886040000000008</v>
      </c>
      <c r="H1607" s="2">
        <f t="shared" si="191"/>
        <v>14.201357499999999</v>
      </c>
      <c r="I1607" s="2">
        <f t="array" ref="I1607">SUMPRODUCT(B1591:B1610, (ROW(B1591:B1610)-ROW(B1591)+1)) / (20*21/2)</f>
        <v>17.338962380952385</v>
      </c>
      <c r="J1607" s="2">
        <f t="shared" si="194"/>
        <v>17.237701722424472</v>
      </c>
      <c r="K1607" s="2">
        <f t="shared" si="196"/>
        <v>16.628790951704993</v>
      </c>
    </row>
    <row r="1608" spans="1:11" ht="13.5" x14ac:dyDescent="0.25">
      <c r="A1608" s="3">
        <v>44355</v>
      </c>
      <c r="B1608" s="2">
        <v>17.315100000000001</v>
      </c>
      <c r="C1608" s="2">
        <f t="shared" si="197"/>
        <v>-0.13659999999999783</v>
      </c>
      <c r="D1608" s="2">
        <f t="shared" si="198"/>
        <v>17.37302</v>
      </c>
      <c r="E1608" s="2">
        <f t="shared" si="192"/>
        <v>17.375189999999996</v>
      </c>
      <c r="F1608" s="2">
        <f t="shared" si="193"/>
        <v>17.292435000000001</v>
      </c>
      <c r="G1608" s="2">
        <f t="shared" si="195"/>
        <v>16.902186000000007</v>
      </c>
      <c r="H1608" s="2">
        <f t="shared" si="191"/>
        <v>14.217687000000002</v>
      </c>
      <c r="I1608" s="2">
        <f t="array" ref="I1608">SUMPRODUCT(B1592:B1611, (ROW(B1592:B1611)-ROW(B1592)+1)) / (20*21/2)</f>
        <v>17.324109999999997</v>
      </c>
      <c r="J1608" s="2">
        <f t="shared" si="194"/>
        <v>17.245072986955474</v>
      </c>
      <c r="K1608" s="2">
        <f t="shared" si="196"/>
        <v>16.655705032030287</v>
      </c>
    </row>
    <row r="1609" spans="1:11" ht="13.5" x14ac:dyDescent="0.25">
      <c r="A1609" s="3">
        <v>44356</v>
      </c>
      <c r="B1609" s="2">
        <v>17.287800000000001</v>
      </c>
      <c r="C1609" s="2">
        <f t="shared" si="197"/>
        <v>-2.7300000000000324E-2</v>
      </c>
      <c r="D1609" s="2">
        <f t="shared" si="198"/>
        <v>17.36974</v>
      </c>
      <c r="E1609" s="2">
        <f t="shared" si="192"/>
        <v>17.373550000000002</v>
      </c>
      <c r="F1609" s="2">
        <f t="shared" si="193"/>
        <v>17.305</v>
      </c>
      <c r="G1609" s="2">
        <f t="shared" si="195"/>
        <v>16.93274000000001</v>
      </c>
      <c r="H1609" s="2">
        <f t="shared" si="191"/>
        <v>14.233879999999999</v>
      </c>
      <c r="I1609" s="2">
        <f t="array" ref="I1609">SUMPRODUCT(B1593:B1612, (ROW(B1593:B1612)-ROW(B1593)+1)) / (20*21/2)</f>
        <v>17.307693333333333</v>
      </c>
      <c r="J1609" s="2">
        <f t="shared" si="194"/>
        <v>17.249142226293046</v>
      </c>
      <c r="K1609" s="2">
        <f t="shared" si="196"/>
        <v>16.680493069989886</v>
      </c>
    </row>
    <row r="1610" spans="1:11" ht="13.5" x14ac:dyDescent="0.25">
      <c r="A1610" s="3">
        <v>44357</v>
      </c>
      <c r="B1610" s="2">
        <v>17.162199999999999</v>
      </c>
      <c r="C1610" s="2">
        <f t="shared" si="197"/>
        <v>-0.12560000000000215</v>
      </c>
      <c r="D1610" s="2">
        <f t="shared" si="198"/>
        <v>17.307480000000002</v>
      </c>
      <c r="E1610" s="2">
        <f t="shared" si="192"/>
        <v>17.358809999999998</v>
      </c>
      <c r="F1610" s="2">
        <f t="shared" si="193"/>
        <v>17.312649999999998</v>
      </c>
      <c r="G1610" s="2">
        <f t="shared" si="195"/>
        <v>16.954860000000007</v>
      </c>
      <c r="H1610" s="2">
        <f t="shared" ref="H1610:H1673" si="199">AVERAGE(B1411:B1610)</f>
        <v>14.249445000000001</v>
      </c>
      <c r="I1610" s="2">
        <f t="array" ref="I1610">SUMPRODUCT(B1594:B1613, (ROW(B1594:B1613)-ROW(B1594)+1)) / (20*21/2)</f>
        <v>17.291804285714289</v>
      </c>
      <c r="J1610" s="2">
        <f t="shared" si="194"/>
        <v>17.240862014265137</v>
      </c>
      <c r="K1610" s="2">
        <f t="shared" si="196"/>
        <v>16.69938353783342</v>
      </c>
    </row>
    <row r="1611" spans="1:11" ht="13.5" x14ac:dyDescent="0.25">
      <c r="A1611" s="3">
        <v>44358</v>
      </c>
      <c r="B1611" s="2">
        <v>17.156700000000001</v>
      </c>
      <c r="C1611" s="2">
        <f t="shared" si="197"/>
        <v>-5.49999999999784E-3</v>
      </c>
      <c r="D1611" s="2">
        <f t="shared" si="198"/>
        <v>17.274700000000003</v>
      </c>
      <c r="E1611" s="2">
        <f t="shared" si="192"/>
        <v>17.32658</v>
      </c>
      <c r="F1611" s="2">
        <f t="shared" si="193"/>
        <v>17.323574999999998</v>
      </c>
      <c r="G1611" s="2">
        <f t="shared" si="195"/>
        <v>16.971954000000004</v>
      </c>
      <c r="H1611" s="2">
        <f t="shared" si="199"/>
        <v>14.264480999999998</v>
      </c>
      <c r="I1611" s="2">
        <f t="array" ref="I1611">SUMPRODUCT(B1595:B1614, (ROW(B1595:B1614)-ROW(B1595)+1)) / (20*21/2)</f>
        <v>17.272735714285716</v>
      </c>
      <c r="J1611" s="2">
        <f t="shared" si="194"/>
        <v>17.232846584335125</v>
      </c>
      <c r="K1611" s="2">
        <f t="shared" si="196"/>
        <v>16.717317516741915</v>
      </c>
    </row>
    <row r="1612" spans="1:11" ht="13.5" x14ac:dyDescent="0.25">
      <c r="A1612" s="3">
        <v>44361</v>
      </c>
      <c r="B1612" s="2">
        <v>17.151199999999999</v>
      </c>
      <c r="C1612" s="2">
        <f t="shared" si="197"/>
        <v>-5.5000000000013927E-3</v>
      </c>
      <c r="D1612" s="2">
        <f t="shared" si="198"/>
        <v>17.214600000000001</v>
      </c>
      <c r="E1612" s="2">
        <f t="shared" ref="E1612:E1675" si="200">AVERAGE(B1603:B1612)</f>
        <v>17.29927</v>
      </c>
      <c r="F1612" s="2">
        <f t="shared" si="193"/>
        <v>17.329035000000001</v>
      </c>
      <c r="G1612" s="2">
        <f t="shared" si="195"/>
        <v>16.988836000000006</v>
      </c>
      <c r="H1612" s="2">
        <f t="shared" si="199"/>
        <v>14.278811999999999</v>
      </c>
      <c r="I1612" s="2">
        <f t="array" ref="I1612">SUMPRODUCT(B1596:B1615, (ROW(B1596:B1615)-ROW(B1596)+1)) / (20*21/2)</f>
        <v>17.247089999999996</v>
      </c>
      <c r="J1612" s="2">
        <f t="shared" si="194"/>
        <v>17.22507071916035</v>
      </c>
      <c r="K1612" s="2">
        <f t="shared" si="196"/>
        <v>16.73433251608537</v>
      </c>
    </row>
    <row r="1613" spans="1:11" ht="13.5" x14ac:dyDescent="0.25">
      <c r="A1613" s="3">
        <v>44362</v>
      </c>
      <c r="B1613" s="2">
        <v>17.162199999999999</v>
      </c>
      <c r="C1613" s="2">
        <f t="shared" si="197"/>
        <v>1.0999999999999233E-2</v>
      </c>
      <c r="D1613" s="2">
        <f t="shared" si="198"/>
        <v>17.18402</v>
      </c>
      <c r="E1613" s="2">
        <f t="shared" si="200"/>
        <v>17.278519999999997</v>
      </c>
      <c r="F1613" s="2">
        <f t="shared" si="193"/>
        <v>17.324120000000001</v>
      </c>
      <c r="G1613" s="2">
        <f t="shared" si="195"/>
        <v>17.007042000000006</v>
      </c>
      <c r="H1613" s="2">
        <f t="shared" si="199"/>
        <v>14.293122999999998</v>
      </c>
      <c r="I1613" s="2">
        <f t="array" ref="I1613">SUMPRODUCT(B1597:B1616, (ROW(B1597:B1616)-ROW(B1597)+1)) / (20*21/2)</f>
        <v>17.222666666666662</v>
      </c>
      <c r="J1613" s="2">
        <f t="shared" si="194"/>
        <v>17.21908303162127</v>
      </c>
      <c r="K1613" s="2">
        <f t="shared" si="196"/>
        <v>16.75111163310163</v>
      </c>
    </row>
    <row r="1614" spans="1:11" ht="13.5" x14ac:dyDescent="0.25">
      <c r="A1614" s="3">
        <v>44363</v>
      </c>
      <c r="B1614" s="2">
        <v>17.123899999999999</v>
      </c>
      <c r="C1614" s="2">
        <f t="shared" si="197"/>
        <v>-3.8299999999999557E-2</v>
      </c>
      <c r="D1614" s="2">
        <f t="shared" si="198"/>
        <v>17.151240000000001</v>
      </c>
      <c r="E1614" s="2">
        <f t="shared" si="200"/>
        <v>17.260489999999997</v>
      </c>
      <c r="F1614" s="2">
        <f t="shared" si="193"/>
        <v>17.31128</v>
      </c>
      <c r="G1614" s="2">
        <f t="shared" si="195"/>
        <v>17.023880000000005</v>
      </c>
      <c r="H1614" s="2">
        <f t="shared" si="199"/>
        <v>14.307743999999998</v>
      </c>
      <c r="I1614" s="2">
        <f t="array" ref="I1614">SUMPRODUCT(B1598:B1617, (ROW(B1598:B1617)-ROW(B1598)+1)) / (20*21/2)</f>
        <v>17.197463809523807</v>
      </c>
      <c r="J1614" s="2">
        <f t="shared" si="194"/>
        <v>17.210017980990674</v>
      </c>
      <c r="K1614" s="2">
        <f t="shared" si="196"/>
        <v>16.765730784744704</v>
      </c>
    </row>
    <row r="1615" spans="1:11" ht="13.5" x14ac:dyDescent="0.25">
      <c r="A1615" s="3">
        <v>44364</v>
      </c>
      <c r="B1615" s="2">
        <v>17.042000000000002</v>
      </c>
      <c r="C1615" s="2">
        <f t="shared" si="197"/>
        <v>-8.1899999999997419E-2</v>
      </c>
      <c r="D1615" s="2">
        <f t="shared" si="198"/>
        <v>17.127199999999998</v>
      </c>
      <c r="E1615" s="2">
        <f t="shared" si="200"/>
        <v>17.21734</v>
      </c>
      <c r="F1615" s="2">
        <f t="shared" si="193"/>
        <v>17.298444999999997</v>
      </c>
      <c r="G1615" s="2">
        <f t="shared" si="195"/>
        <v>17.038780000000003</v>
      </c>
      <c r="H1615" s="2">
        <f t="shared" si="199"/>
        <v>14.322707999999999</v>
      </c>
      <c r="I1615" s="2">
        <f t="array" ref="I1615">SUMPRODUCT(B1599:B1618, (ROW(B1599:B1618)-ROW(B1599)+1)) / (20*21/2)</f>
        <v>17.171455714285713</v>
      </c>
      <c r="J1615" s="2">
        <f t="shared" si="194"/>
        <v>17.194016268515373</v>
      </c>
      <c r="K1615" s="2">
        <f t="shared" si="196"/>
        <v>16.776564871617463</v>
      </c>
    </row>
    <row r="1616" spans="1:11" ht="13.5" x14ac:dyDescent="0.25">
      <c r="A1616" s="3">
        <v>44365</v>
      </c>
      <c r="B1616" s="2">
        <v>17.042000000000002</v>
      </c>
      <c r="C1616" s="2">
        <f t="shared" si="197"/>
        <v>0</v>
      </c>
      <c r="D1616" s="2">
        <f t="shared" si="198"/>
        <v>17.10426</v>
      </c>
      <c r="E1616" s="2">
        <f t="shared" si="200"/>
        <v>17.18948</v>
      </c>
      <c r="F1616" s="2">
        <f t="shared" si="193"/>
        <v>17.279329999999998</v>
      </c>
      <c r="G1616" s="2">
        <f t="shared" si="195"/>
        <v>17.050468000000006</v>
      </c>
      <c r="H1616" s="2">
        <f t="shared" si="199"/>
        <v>14.337973499999999</v>
      </c>
      <c r="I1616" s="2">
        <f t="array" ref="I1616">SUMPRODUCT(B1600:B1619, (ROW(B1600:B1619)-ROW(B1600)+1)) / (20*21/2)</f>
        <v>17.147008095238096</v>
      </c>
      <c r="J1616" s="2">
        <f t="shared" si="194"/>
        <v>17.179538528656767</v>
      </c>
      <c r="K1616" s="2">
        <f t="shared" si="196"/>
        <v>16.786974092338347</v>
      </c>
    </row>
    <row r="1617" spans="1:11" ht="13.5" x14ac:dyDescent="0.25">
      <c r="A1617" s="3">
        <v>44368</v>
      </c>
      <c r="B1617" s="2">
        <v>17.014700000000001</v>
      </c>
      <c r="C1617" s="2">
        <f t="shared" si="197"/>
        <v>-2.7300000000000324E-2</v>
      </c>
      <c r="D1617" s="2">
        <f t="shared" si="198"/>
        <v>17.076960000000003</v>
      </c>
      <c r="E1617" s="2">
        <f t="shared" si="200"/>
        <v>17.145780000000002</v>
      </c>
      <c r="F1617" s="2">
        <f t="shared" si="193"/>
        <v>17.260485000000003</v>
      </c>
      <c r="G1617" s="2">
        <f t="shared" si="195"/>
        <v>17.051776</v>
      </c>
      <c r="H1617" s="2">
        <f t="shared" si="199"/>
        <v>14.353654000000001</v>
      </c>
      <c r="I1617" s="2">
        <f t="array" ref="I1617">SUMPRODUCT(B1601:B1620, (ROW(B1601:B1620)-ROW(B1601)+1)) / (20*21/2)</f>
        <v>17.124069047619052</v>
      </c>
      <c r="J1617" s="2">
        <f t="shared" si="194"/>
        <v>17.163839621165646</v>
      </c>
      <c r="K1617" s="2">
        <f t="shared" si="196"/>
        <v>16.795904520089788</v>
      </c>
    </row>
    <row r="1618" spans="1:11" ht="13.5" x14ac:dyDescent="0.25">
      <c r="A1618" s="3">
        <v>44369</v>
      </c>
      <c r="B1618" s="2">
        <v>16.987400000000001</v>
      </c>
      <c r="C1618" s="2">
        <f t="shared" si="197"/>
        <v>-2.7300000000000324E-2</v>
      </c>
      <c r="D1618" s="2">
        <f t="shared" si="198"/>
        <v>17.042000000000002</v>
      </c>
      <c r="E1618" s="2">
        <f t="shared" si="200"/>
        <v>17.113010000000003</v>
      </c>
      <c r="F1618" s="2">
        <f t="shared" si="193"/>
        <v>17.2441</v>
      </c>
      <c r="G1618" s="2">
        <f t="shared" si="195"/>
        <v>17.050329999999999</v>
      </c>
      <c r="H1618" s="2">
        <f t="shared" si="199"/>
        <v>14.370854</v>
      </c>
      <c r="I1618" s="2">
        <f t="array" ref="I1618">SUMPRODUCT(B1602:B1621, (ROW(B1602:B1621)-ROW(B1602)+1)) / (20*21/2)</f>
        <v>17.106826190476191</v>
      </c>
      <c r="J1618" s="2">
        <f t="shared" si="194"/>
        <v>17.147035847721298</v>
      </c>
      <c r="K1618" s="2">
        <f t="shared" si="196"/>
        <v>16.803414146752932</v>
      </c>
    </row>
    <row r="1619" spans="1:11" ht="13.5" x14ac:dyDescent="0.25">
      <c r="A1619" s="3">
        <v>44370</v>
      </c>
      <c r="B1619" s="2">
        <v>16.987400000000001</v>
      </c>
      <c r="C1619" s="2">
        <f t="shared" si="197"/>
        <v>0</v>
      </c>
      <c r="D1619" s="2">
        <f t="shared" si="198"/>
        <v>17.014700000000005</v>
      </c>
      <c r="E1619" s="2">
        <f t="shared" si="200"/>
        <v>17.082970000000003</v>
      </c>
      <c r="F1619" s="2">
        <f t="shared" si="193"/>
        <v>17.228260000000002</v>
      </c>
      <c r="G1619" s="2">
        <f t="shared" si="195"/>
        <v>17.047879999999999</v>
      </c>
      <c r="H1619" s="2">
        <f t="shared" si="199"/>
        <v>14.388330000000002</v>
      </c>
      <c r="I1619" s="2">
        <f t="array" ref="I1619">SUMPRODUCT(B1603:B1622, (ROW(B1603:B1622)-ROW(B1603)+1)) / (20*21/2)</f>
        <v>17.082868571428573</v>
      </c>
      <c r="J1619" s="2">
        <f t="shared" si="194"/>
        <v>17.131832433652605</v>
      </c>
      <c r="K1619" s="2">
        <f t="shared" si="196"/>
        <v>16.810629278252815</v>
      </c>
    </row>
    <row r="1620" spans="1:11" ht="13.5" x14ac:dyDescent="0.25">
      <c r="A1620" s="3">
        <v>44371</v>
      </c>
      <c r="B1620" s="2">
        <v>16.987400000000001</v>
      </c>
      <c r="C1620" s="2">
        <f t="shared" si="197"/>
        <v>0</v>
      </c>
      <c r="D1620" s="2">
        <f t="shared" si="198"/>
        <v>17.003779999999999</v>
      </c>
      <c r="E1620" s="2">
        <f t="shared" si="200"/>
        <v>17.065490000000004</v>
      </c>
      <c r="F1620" s="2">
        <f t="shared" ref="F1620:F1683" si="201">AVERAGE(B1601:B1620)</f>
        <v>17.212150000000001</v>
      </c>
      <c r="G1620" s="2">
        <f t="shared" si="195"/>
        <v>17.046433999999998</v>
      </c>
      <c r="H1620" s="2">
        <f t="shared" si="199"/>
        <v>14.405831000000001</v>
      </c>
      <c r="I1620" s="2">
        <f t="array" ref="I1620">SUMPRODUCT(B1604:B1623, (ROW(B1604:B1623)-ROW(B1604)+1)) / (20*21/2)</f>
        <v>17.06851142857143</v>
      </c>
      <c r="J1620" s="2">
        <f t="shared" si="194"/>
        <v>17.118076963780929</v>
      </c>
      <c r="K1620" s="2">
        <f t="shared" si="196"/>
        <v>16.81756146341937</v>
      </c>
    </row>
    <row r="1621" spans="1:11" ht="13.5" x14ac:dyDescent="0.25">
      <c r="A1621" s="3">
        <v>44372</v>
      </c>
      <c r="B1621" s="2">
        <v>17.031099999999999</v>
      </c>
      <c r="C1621" s="2">
        <f t="shared" si="197"/>
        <v>4.369999999999763E-2</v>
      </c>
      <c r="D1621" s="2">
        <f t="shared" si="198"/>
        <v>17.0016</v>
      </c>
      <c r="E1621" s="2">
        <f t="shared" si="200"/>
        <v>17.052930000000003</v>
      </c>
      <c r="F1621" s="2">
        <f t="shared" si="201"/>
        <v>17.189754999999998</v>
      </c>
      <c r="G1621" s="2">
        <f t="shared" si="195"/>
        <v>17.046363999999997</v>
      </c>
      <c r="H1621" s="2">
        <f t="shared" si="199"/>
        <v>14.424754500000001</v>
      </c>
      <c r="I1621" s="2">
        <f t="array" ref="I1621">SUMPRODUCT(B1605:B1624, (ROW(B1605:B1624)-ROW(B1605)+1)) / (20*21/2)</f>
        <v>17.055844761904762</v>
      </c>
      <c r="J1621" s="2">
        <f t="shared" ref="J1621:J1684" si="202">$J$4*B1621+J1620*(1-$J$4)</f>
        <v>17.109793443420841</v>
      </c>
      <c r="K1621" s="2">
        <f t="shared" si="196"/>
        <v>16.825935523677433</v>
      </c>
    </row>
    <row r="1622" spans="1:11" ht="13.5" x14ac:dyDescent="0.25">
      <c r="A1622" s="3">
        <v>44375</v>
      </c>
      <c r="B1622" s="2">
        <v>16.938199999999998</v>
      </c>
      <c r="C1622" s="2">
        <f t="shared" si="197"/>
        <v>-9.2900000000000205E-2</v>
      </c>
      <c r="D1622" s="2">
        <f t="shared" si="198"/>
        <v>16.9863</v>
      </c>
      <c r="E1622" s="2">
        <f t="shared" si="200"/>
        <v>17.031630000000003</v>
      </c>
      <c r="F1622" s="2">
        <f t="shared" si="201"/>
        <v>17.165449999999996</v>
      </c>
      <c r="G1622" s="2">
        <f t="shared" si="195"/>
        <v>17.049955999999998</v>
      </c>
      <c r="H1622" s="2">
        <f t="shared" si="199"/>
        <v>14.443088500000002</v>
      </c>
      <c r="I1622" s="2">
        <f t="array" ref="I1622">SUMPRODUCT(B1606:B1625, (ROW(B1606:B1625)-ROW(B1606)+1)) / (20*21/2)</f>
        <v>17.044556666666669</v>
      </c>
      <c r="J1622" s="2">
        <f t="shared" si="202"/>
        <v>17.093451210714093</v>
      </c>
      <c r="K1622" s="2">
        <f t="shared" si="196"/>
        <v>16.830338052160673</v>
      </c>
    </row>
    <row r="1623" spans="1:11" ht="13.5" x14ac:dyDescent="0.25">
      <c r="A1623" s="3">
        <v>44376</v>
      </c>
      <c r="B1623" s="2">
        <v>17.014700000000001</v>
      </c>
      <c r="C1623" s="2">
        <f t="shared" si="197"/>
        <v>7.6500000000002899E-2</v>
      </c>
      <c r="D1623" s="2">
        <f t="shared" si="198"/>
        <v>16.991759999999999</v>
      </c>
      <c r="E1623" s="2">
        <f t="shared" si="200"/>
        <v>17.016880000000004</v>
      </c>
      <c r="F1623" s="2">
        <f t="shared" si="201"/>
        <v>17.147699999999993</v>
      </c>
      <c r="G1623" s="2">
        <f t="shared" si="195"/>
        <v>17.050159999999998</v>
      </c>
      <c r="H1623" s="2">
        <f t="shared" si="199"/>
        <v>14.461805000000002</v>
      </c>
      <c r="I1623" s="2">
        <f t="array" ref="I1623">SUMPRODUCT(B1607:B1626, (ROW(B1607:B1626)-ROW(B1607)+1)) / (20*21/2)</f>
        <v>17.035453333333333</v>
      </c>
      <c r="J1623" s="2">
        <f t="shared" si="202"/>
        <v>17.085951095407989</v>
      </c>
      <c r="K1623" s="2">
        <f t="shared" si="196"/>
        <v>16.837567932468101</v>
      </c>
    </row>
    <row r="1624" spans="1:11" ht="13.5" x14ac:dyDescent="0.25">
      <c r="A1624" s="3">
        <v>44377</v>
      </c>
      <c r="B1624" s="2">
        <v>17.014700000000001</v>
      </c>
      <c r="C1624" s="2">
        <f t="shared" si="197"/>
        <v>0</v>
      </c>
      <c r="D1624" s="2">
        <f t="shared" si="198"/>
        <v>16.997220000000002</v>
      </c>
      <c r="E1624" s="2">
        <f t="shared" si="200"/>
        <v>17.005960000000005</v>
      </c>
      <c r="F1624" s="2">
        <f t="shared" si="201"/>
        <v>17.133224999999999</v>
      </c>
      <c r="G1624" s="2">
        <f t="shared" si="195"/>
        <v>17.055281999999995</v>
      </c>
      <c r="H1624" s="2">
        <f t="shared" si="199"/>
        <v>14.480145000000004</v>
      </c>
      <c r="I1624" s="2">
        <f t="array" ref="I1624">SUMPRODUCT(B1608:B1627, (ROW(B1608:B1627)-ROW(B1608)+1)) / (20*21/2)</f>
        <v>17.027806666666667</v>
      </c>
      <c r="J1624" s="2">
        <f t="shared" si="202"/>
        <v>17.079165276797706</v>
      </c>
      <c r="K1624" s="2">
        <f t="shared" si="196"/>
        <v>16.844514288057589</v>
      </c>
    </row>
    <row r="1625" spans="1:11" ht="13.5" x14ac:dyDescent="0.25">
      <c r="A1625" s="3">
        <v>44378</v>
      </c>
      <c r="B1625" s="2">
        <v>17.014700000000001</v>
      </c>
      <c r="C1625" s="2">
        <f t="shared" si="197"/>
        <v>0</v>
      </c>
      <c r="D1625" s="2">
        <f t="shared" si="198"/>
        <v>17.002680000000002</v>
      </c>
      <c r="E1625" s="2">
        <f t="shared" si="200"/>
        <v>17.003229999999999</v>
      </c>
      <c r="F1625" s="2">
        <f t="shared" si="201"/>
        <v>17.110284999999998</v>
      </c>
      <c r="G1625" s="2">
        <f t="shared" si="195"/>
        <v>17.059399999999993</v>
      </c>
      <c r="H1625" s="2">
        <f t="shared" si="199"/>
        <v>14.498234000000004</v>
      </c>
      <c r="I1625" s="2">
        <f t="array" ref="I1625">SUMPRODUCT(B1609:B1628, (ROW(B1609:B1628)-ROW(B1609)+1)) / (20*21/2)</f>
        <v>17.022240952380951</v>
      </c>
      <c r="J1625" s="2">
        <f t="shared" si="202"/>
        <v>17.073025726626497</v>
      </c>
      <c r="K1625" s="2">
        <f t="shared" si="196"/>
        <v>16.851188237545529</v>
      </c>
    </row>
    <row r="1626" spans="1:11" ht="13.5" x14ac:dyDescent="0.25">
      <c r="A1626" s="3">
        <v>44379</v>
      </c>
      <c r="B1626" s="2">
        <v>17.014700000000001</v>
      </c>
      <c r="C1626" s="2">
        <f t="shared" si="197"/>
        <v>0</v>
      </c>
      <c r="D1626" s="2">
        <f t="shared" si="198"/>
        <v>16.999400000000001</v>
      </c>
      <c r="E1626" s="2">
        <f t="shared" si="200"/>
        <v>17.000499999999999</v>
      </c>
      <c r="F1626" s="2">
        <f t="shared" si="201"/>
        <v>17.094990000000003</v>
      </c>
      <c r="G1626" s="2">
        <f t="shared" si="195"/>
        <v>17.070039999999995</v>
      </c>
      <c r="H1626" s="2">
        <f t="shared" si="199"/>
        <v>14.516072000000007</v>
      </c>
      <c r="I1626" s="2">
        <f t="array" ref="I1626">SUMPRODUCT(B1610:B1629, (ROW(B1610:B1629)-ROW(B1610)+1)) / (20*21/2)</f>
        <v>17.018105714285717</v>
      </c>
      <c r="J1626" s="2">
        <f t="shared" si="202"/>
        <v>17.067470895519211</v>
      </c>
      <c r="K1626" s="2">
        <f t="shared" si="196"/>
        <v>16.857600463524136</v>
      </c>
    </row>
    <row r="1627" spans="1:11" ht="13.5" x14ac:dyDescent="0.25">
      <c r="A1627" s="3">
        <v>44382</v>
      </c>
      <c r="B1627" s="2">
        <v>17.014700000000001</v>
      </c>
      <c r="C1627" s="2">
        <f t="shared" si="197"/>
        <v>0</v>
      </c>
      <c r="D1627" s="2">
        <f t="shared" si="198"/>
        <v>17.014700000000001</v>
      </c>
      <c r="E1627" s="2">
        <f t="shared" si="200"/>
        <v>17.000500000000002</v>
      </c>
      <c r="F1627" s="2">
        <f t="shared" si="201"/>
        <v>17.073140000000002</v>
      </c>
      <c r="G1627" s="2">
        <f t="shared" si="195"/>
        <v>17.084191999999994</v>
      </c>
      <c r="H1627" s="2">
        <f t="shared" si="199"/>
        <v>14.533458500000009</v>
      </c>
      <c r="I1627" s="2">
        <f t="array" ref="I1627">SUMPRODUCT(B1611:B1630, (ROW(B1611:B1630)-ROW(B1611)+1)) / (20*21/2)</f>
        <v>17.017870952380957</v>
      </c>
      <c r="J1627" s="2">
        <f t="shared" si="202"/>
        <v>17.062445095945954</v>
      </c>
      <c r="K1627" s="2">
        <f t="shared" si="196"/>
        <v>16.863761229660447</v>
      </c>
    </row>
    <row r="1628" spans="1:11" ht="13.5" x14ac:dyDescent="0.25">
      <c r="A1628" s="3">
        <v>44383</v>
      </c>
      <c r="B1628" s="2">
        <v>17.014700000000001</v>
      </c>
      <c r="C1628" s="2">
        <f t="shared" si="197"/>
        <v>0</v>
      </c>
      <c r="D1628" s="2">
        <f t="shared" si="198"/>
        <v>17.014700000000001</v>
      </c>
      <c r="E1628" s="2">
        <f t="shared" si="200"/>
        <v>17.003230000000002</v>
      </c>
      <c r="F1628" s="2">
        <f t="shared" si="201"/>
        <v>17.058120000000002</v>
      </c>
      <c r="G1628" s="2">
        <f t="shared" si="195"/>
        <v>17.089011999999993</v>
      </c>
      <c r="H1628" s="2">
        <f t="shared" si="199"/>
        <v>14.551773500000008</v>
      </c>
      <c r="I1628" s="2">
        <f t="array" ref="I1628">SUMPRODUCT(B1612:B1631, (ROW(B1612:B1631)-ROW(B1612)+1)) / (20*21/2)</f>
        <v>17.015084761904763</v>
      </c>
      <c r="J1628" s="2">
        <f t="shared" si="202"/>
        <v>17.057897943951101</v>
      </c>
      <c r="K1628" s="2">
        <f t="shared" si="196"/>
        <v>16.869680397124746</v>
      </c>
    </row>
    <row r="1629" spans="1:11" ht="13.5" x14ac:dyDescent="0.25">
      <c r="A1629" s="3">
        <v>44384</v>
      </c>
      <c r="B1629" s="2">
        <v>17.014700000000001</v>
      </c>
      <c r="C1629" s="2">
        <f t="shared" si="197"/>
        <v>0</v>
      </c>
      <c r="D1629" s="2">
        <f t="shared" si="198"/>
        <v>17.014700000000001</v>
      </c>
      <c r="E1629" s="2">
        <f t="shared" si="200"/>
        <v>17.005960000000002</v>
      </c>
      <c r="F1629" s="2">
        <f t="shared" si="201"/>
        <v>17.044465000000002</v>
      </c>
      <c r="G1629" s="2">
        <f t="shared" si="195"/>
        <v>17.098147999999991</v>
      </c>
      <c r="H1629" s="2">
        <f t="shared" si="199"/>
        <v>14.570364500000009</v>
      </c>
      <c r="I1629" s="2">
        <f t="array" ref="I1629">SUMPRODUCT(B1613:B1632, (ROW(B1613:B1632)-ROW(B1613)+1)) / (20*21/2)</f>
        <v>17.013000952380953</v>
      </c>
      <c r="J1629" s="2">
        <f t="shared" si="202"/>
        <v>17.053783854050998</v>
      </c>
      <c r="K1629" s="2">
        <f t="shared" si="196"/>
        <v>16.87536744037476</v>
      </c>
    </row>
    <row r="1630" spans="1:11" ht="13.5" x14ac:dyDescent="0.25">
      <c r="A1630" s="3">
        <v>44385</v>
      </c>
      <c r="B1630" s="2">
        <v>17.042000000000002</v>
      </c>
      <c r="C1630" s="2">
        <f t="shared" si="197"/>
        <v>2.7300000000000324E-2</v>
      </c>
      <c r="D1630" s="2">
        <f t="shared" si="198"/>
        <v>17.020160000000001</v>
      </c>
      <c r="E1630" s="2">
        <f t="shared" si="200"/>
        <v>17.011420000000001</v>
      </c>
      <c r="F1630" s="2">
        <f t="shared" si="201"/>
        <v>17.038455000000006</v>
      </c>
      <c r="G1630" s="2">
        <f t="shared" si="195"/>
        <v>17.107829999999993</v>
      </c>
      <c r="H1630" s="2">
        <f t="shared" si="199"/>
        <v>14.589217500000011</v>
      </c>
      <c r="I1630" s="2">
        <f t="array" ref="I1630">SUMPRODUCT(B1614:B1633, (ROW(B1614:B1633)-ROW(B1614)+1)) / (20*21/2)</f>
        <v>17.014717142857144</v>
      </c>
      <c r="J1630" s="2">
        <f t="shared" si="202"/>
        <v>17.052661582236617</v>
      </c>
      <c r="K1630" s="2">
        <f t="shared" si="196"/>
        <v>16.881902050556143</v>
      </c>
    </row>
    <row r="1631" spans="1:11" ht="13.5" x14ac:dyDescent="0.25">
      <c r="A1631" s="3">
        <v>44386</v>
      </c>
      <c r="B1631" s="2">
        <v>17.0092</v>
      </c>
      <c r="C1631" s="2">
        <f t="shared" si="197"/>
        <v>-3.2800000000001717E-2</v>
      </c>
      <c r="D1631" s="2">
        <f t="shared" si="198"/>
        <v>17.019060000000003</v>
      </c>
      <c r="E1631" s="2">
        <f t="shared" si="200"/>
        <v>17.009230000000002</v>
      </c>
      <c r="F1631" s="2">
        <f t="shared" si="201"/>
        <v>17.031080000000006</v>
      </c>
      <c r="G1631" s="2">
        <f t="shared" si="195"/>
        <v>17.114045999999995</v>
      </c>
      <c r="H1631" s="2">
        <f t="shared" si="199"/>
        <v>14.608659000000012</v>
      </c>
      <c r="I1631" s="2">
        <f t="array" ref="I1631">SUMPRODUCT(B1615:B1634, (ROW(B1615:B1634)-ROW(B1615)+1)) / (20*21/2)</f>
        <v>17.006605714285715</v>
      </c>
      <c r="J1631" s="2">
        <f t="shared" si="202"/>
        <v>17.048522383928368</v>
      </c>
      <c r="K1631" s="2">
        <f t="shared" si="196"/>
        <v>16.886894127004922</v>
      </c>
    </row>
    <row r="1632" spans="1:11" ht="13.5" x14ac:dyDescent="0.25">
      <c r="A1632" s="3">
        <v>44389</v>
      </c>
      <c r="B1632" s="2">
        <v>17.0092</v>
      </c>
      <c r="C1632" s="2">
        <f t="shared" si="197"/>
        <v>0</v>
      </c>
      <c r="D1632" s="2">
        <f t="shared" si="198"/>
        <v>17.017959999999999</v>
      </c>
      <c r="E1632" s="2">
        <f t="shared" si="200"/>
        <v>17.01633</v>
      </c>
      <c r="F1632" s="2">
        <f t="shared" si="201"/>
        <v>17.023980000000005</v>
      </c>
      <c r="G1632" s="2">
        <f t="shared" si="195"/>
        <v>17.12026199999999</v>
      </c>
      <c r="H1632" s="2">
        <f t="shared" si="199"/>
        <v>14.628100500000009</v>
      </c>
      <c r="I1632" s="2">
        <f t="array" ref="I1632">SUMPRODUCT(B1616:B1635, (ROW(B1616:B1635)-ROW(B1616)+1)) / (20*21/2)</f>
        <v>17.009280476190476</v>
      </c>
      <c r="J1632" s="2">
        <f t="shared" si="202"/>
        <v>17.044777394982809</v>
      </c>
      <c r="K1632" s="2">
        <f t="shared" si="196"/>
        <v>16.891690435749826</v>
      </c>
    </row>
    <row r="1633" spans="1:11" ht="13.5" x14ac:dyDescent="0.25">
      <c r="A1633" s="3">
        <v>44390</v>
      </c>
      <c r="B1633" s="2">
        <v>17.042000000000002</v>
      </c>
      <c r="C1633" s="2">
        <f t="shared" si="197"/>
        <v>3.2800000000001717E-2</v>
      </c>
      <c r="D1633" s="2">
        <f t="shared" si="198"/>
        <v>17.023420000000002</v>
      </c>
      <c r="E1633" s="2">
        <f t="shared" si="200"/>
        <v>17.019060000000003</v>
      </c>
      <c r="F1633" s="2">
        <f t="shared" si="201"/>
        <v>17.017970000000009</v>
      </c>
      <c r="G1633" s="2">
        <f t="shared" si="195"/>
        <v>17.117901999999994</v>
      </c>
      <c r="H1633" s="2">
        <f t="shared" si="199"/>
        <v>14.647831500000009</v>
      </c>
      <c r="I1633" s="2">
        <f t="array" ref="I1633">SUMPRODUCT(B1617:B1636, (ROW(B1617:B1636)-ROW(B1617)+1)) / (20*21/2)</f>
        <v>17.011981428571428</v>
      </c>
      <c r="J1633" s="2">
        <f t="shared" si="202"/>
        <v>17.044512881174924</v>
      </c>
      <c r="K1633" s="2">
        <f t="shared" si="196"/>
        <v>16.89758492846552</v>
      </c>
    </row>
    <row r="1634" spans="1:11" ht="13.5" x14ac:dyDescent="0.25">
      <c r="A1634" s="3">
        <v>44391</v>
      </c>
      <c r="B1634" s="2">
        <v>16.9328</v>
      </c>
      <c r="C1634" s="2">
        <f t="shared" si="197"/>
        <v>-0.1092000000000013</v>
      </c>
      <c r="D1634" s="2">
        <f t="shared" si="198"/>
        <v>17.00704</v>
      </c>
      <c r="E1634" s="2">
        <f t="shared" si="200"/>
        <v>17.010870000000001</v>
      </c>
      <c r="F1634" s="2">
        <f t="shared" si="201"/>
        <v>17.008415000000007</v>
      </c>
      <c r="G1634" s="2">
        <f t="shared" si="195"/>
        <v>17.122387999999994</v>
      </c>
      <c r="H1634" s="2">
        <f t="shared" si="199"/>
        <v>14.667769000000007</v>
      </c>
      <c r="I1634" s="2">
        <f t="array" ref="I1634">SUMPRODUCT(B1618:B1637, (ROW(B1618:B1637)-ROW(B1618)+1)) / (20*21/2)</f>
        <v>17.014708571428571</v>
      </c>
      <c r="J1634" s="2">
        <f t="shared" si="202"/>
        <v>17.033873559158263</v>
      </c>
      <c r="K1634" s="2">
        <f t="shared" si="196"/>
        <v>16.898965911662948</v>
      </c>
    </row>
    <row r="1635" spans="1:11" ht="13.5" x14ac:dyDescent="0.25">
      <c r="A1635" s="3">
        <v>44392</v>
      </c>
      <c r="B1635" s="2">
        <v>17.0365</v>
      </c>
      <c r="C1635" s="2">
        <f t="shared" si="197"/>
        <v>0.1036999999999999</v>
      </c>
      <c r="D1635" s="2">
        <f t="shared" si="198"/>
        <v>17.005940000000002</v>
      </c>
      <c r="E1635" s="2">
        <f t="shared" si="200"/>
        <v>17.01305</v>
      </c>
      <c r="F1635" s="2">
        <f t="shared" si="201"/>
        <v>17.008140000000004</v>
      </c>
      <c r="G1635" s="2">
        <f t="shared" si="195"/>
        <v>17.129951999999996</v>
      </c>
      <c r="H1635" s="2">
        <f t="shared" si="199"/>
        <v>14.690157000000008</v>
      </c>
      <c r="I1635" s="2">
        <f t="array" ref="I1635">SUMPRODUCT(B1619:B1638, (ROW(B1619:B1638)-ROW(B1619)+1)) / (20*21/2)</f>
        <v>17.017855714285719</v>
      </c>
      <c r="J1635" s="2">
        <f t="shared" si="202"/>
        <v>17.034123696381286</v>
      </c>
      <c r="K1635" s="2">
        <f t="shared" si="196"/>
        <v>16.904359405323223</v>
      </c>
    </row>
    <row r="1636" spans="1:11" ht="13.5" x14ac:dyDescent="0.25">
      <c r="A1636" s="3">
        <v>44393</v>
      </c>
      <c r="B1636" s="2">
        <v>17.0365</v>
      </c>
      <c r="C1636" s="2">
        <f t="shared" si="197"/>
        <v>0</v>
      </c>
      <c r="D1636" s="2">
        <f t="shared" si="198"/>
        <v>17.011400000000002</v>
      </c>
      <c r="E1636" s="2">
        <f t="shared" si="200"/>
        <v>17.015229999999995</v>
      </c>
      <c r="F1636" s="2">
        <f t="shared" si="201"/>
        <v>17.007865000000002</v>
      </c>
      <c r="G1636" s="2">
        <f t="shared" si="195"/>
        <v>17.135509999999996</v>
      </c>
      <c r="H1636" s="2">
        <f t="shared" si="199"/>
        <v>14.710738500000009</v>
      </c>
      <c r="I1636" s="2">
        <f t="array" ref="I1636">SUMPRODUCT(B1620:B1639, (ROW(B1620:B1639)-ROW(B1620)+1)) / (20*21/2)</f>
        <v>17.010342857142859</v>
      </c>
      <c r="J1636" s="2">
        <f t="shared" si="202"/>
        <v>17.034350011011639</v>
      </c>
      <c r="K1636" s="2">
        <f t="shared" si="196"/>
        <v>16.909541389428195</v>
      </c>
    </row>
    <row r="1637" spans="1:11" ht="13.5" x14ac:dyDescent="0.25">
      <c r="A1637" s="3">
        <v>44396</v>
      </c>
      <c r="B1637" s="2">
        <v>17.0365</v>
      </c>
      <c r="C1637" s="2">
        <f t="shared" si="197"/>
        <v>0</v>
      </c>
      <c r="D1637" s="2">
        <f t="shared" si="198"/>
        <v>17.016860000000001</v>
      </c>
      <c r="E1637" s="2">
        <f t="shared" si="200"/>
        <v>17.017409999999998</v>
      </c>
      <c r="F1637" s="2">
        <f t="shared" si="201"/>
        <v>17.008954999999997</v>
      </c>
      <c r="G1637" s="2">
        <f t="shared" si="195"/>
        <v>17.144139999999997</v>
      </c>
      <c r="H1637" s="2">
        <f t="shared" si="199"/>
        <v>14.732198000000009</v>
      </c>
      <c r="I1637" s="2">
        <f t="array" ref="I1637">SUMPRODUCT(B1621:B1640, (ROW(B1621:B1640)-ROW(B1621)+1)) / (20*21/2)</f>
        <v>16.977070952380952</v>
      </c>
      <c r="J1637" s="2">
        <f t="shared" si="202"/>
        <v>17.034554771867676</v>
      </c>
      <c r="K1637" s="2">
        <f t="shared" si="196"/>
        <v>16.914520158470225</v>
      </c>
    </row>
    <row r="1638" spans="1:11" ht="13.5" x14ac:dyDescent="0.25">
      <c r="A1638" s="3">
        <v>44399</v>
      </c>
      <c r="B1638" s="2">
        <v>17.042000000000002</v>
      </c>
      <c r="C1638" s="2">
        <f t="shared" si="197"/>
        <v>5.5000000000013927E-3</v>
      </c>
      <c r="D1638" s="2">
        <f t="shared" si="198"/>
        <v>17.016860000000001</v>
      </c>
      <c r="E1638" s="2">
        <f t="shared" si="200"/>
        <v>17.020140000000001</v>
      </c>
      <c r="F1638" s="2">
        <f t="shared" si="201"/>
        <v>17.011685</v>
      </c>
      <c r="G1638" s="2">
        <f t="shared" si="195"/>
        <v>17.14425</v>
      </c>
      <c r="H1638" s="2">
        <f t="shared" si="199"/>
        <v>14.75559150000001</v>
      </c>
      <c r="I1638" s="2">
        <f t="array" ref="I1638">SUMPRODUCT(B1622:B1641, (ROW(B1622:B1641)-ROW(B1622)+1)) / (20*21/2)</f>
        <v>16.976579047619047</v>
      </c>
      <c r="J1638" s="2">
        <f t="shared" si="202"/>
        <v>17.035263841213613</v>
      </c>
      <c r="K1638" s="2">
        <f t="shared" si="196"/>
        <v>16.919519367941984</v>
      </c>
    </row>
    <row r="1639" spans="1:11" ht="13.5" x14ac:dyDescent="0.25">
      <c r="A1639" s="3">
        <v>44400</v>
      </c>
      <c r="B1639" s="2">
        <v>16.9328</v>
      </c>
      <c r="C1639" s="2">
        <f t="shared" si="197"/>
        <v>-0.1092000000000013</v>
      </c>
      <c r="D1639" s="2">
        <f t="shared" si="198"/>
        <v>17.016860000000001</v>
      </c>
      <c r="E1639" s="2">
        <f t="shared" si="200"/>
        <v>17.011950000000002</v>
      </c>
      <c r="F1639" s="2">
        <f t="shared" si="201"/>
        <v>17.008955</v>
      </c>
      <c r="G1639" s="2">
        <f t="shared" si="195"/>
        <v>17.142175999999999</v>
      </c>
      <c r="H1639" s="2">
        <f t="shared" si="199"/>
        <v>14.779543000000011</v>
      </c>
      <c r="I1639" s="2">
        <f t="array" ref="I1639">SUMPRODUCT(B1623:B1642, (ROW(B1623:B1642)-ROW(B1623)+1)) / (20*21/2)</f>
        <v>16.97629523809524</v>
      </c>
      <c r="J1639" s="2">
        <f t="shared" si="202"/>
        <v>17.025505380145649</v>
      </c>
      <c r="K1639" s="2">
        <f t="shared" si="196"/>
        <v>16.920040177042299</v>
      </c>
    </row>
    <row r="1640" spans="1:11" ht="13.5" x14ac:dyDescent="0.25">
      <c r="A1640" s="3">
        <v>44403</v>
      </c>
      <c r="B1640" s="2">
        <v>16.659600000000001</v>
      </c>
      <c r="C1640" s="2">
        <f t="shared" si="197"/>
        <v>-0.27319999999999922</v>
      </c>
      <c r="D1640" s="2">
        <f t="shared" si="198"/>
        <v>16.941479999999999</v>
      </c>
      <c r="E1640" s="2">
        <f t="shared" si="200"/>
        <v>16.973710000000001</v>
      </c>
      <c r="F1640" s="2">
        <f t="shared" si="201"/>
        <v>16.992564999999995</v>
      </c>
      <c r="G1640" s="2">
        <f t="shared" si="195"/>
        <v>17.135183999999999</v>
      </c>
      <c r="H1640" s="2">
        <f t="shared" si="199"/>
        <v>14.799795500000009</v>
      </c>
      <c r="I1640" s="2">
        <f t="array" ref="I1640">SUMPRODUCT(B1624:B1643, (ROW(B1624:B1643)-ROW(B1624)+1)) / (20*21/2)</f>
        <v>16.980453333333337</v>
      </c>
      <c r="J1640" s="2">
        <f t="shared" si="202"/>
        <v>16.990657248703208</v>
      </c>
      <c r="K1640" s="2">
        <f t="shared" si="196"/>
        <v>16.909826836766133</v>
      </c>
    </row>
    <row r="1641" spans="1:11" ht="13.5" x14ac:dyDescent="0.25">
      <c r="A1641" s="3">
        <v>44404</v>
      </c>
      <c r="B1641" s="2">
        <v>16.987400000000001</v>
      </c>
      <c r="C1641" s="2">
        <f t="shared" si="197"/>
        <v>0.32779999999999987</v>
      </c>
      <c r="D1641" s="2">
        <f t="shared" si="198"/>
        <v>16.931660000000001</v>
      </c>
      <c r="E1641" s="2">
        <f t="shared" si="200"/>
        <v>16.971530000000005</v>
      </c>
      <c r="F1641" s="2">
        <f t="shared" si="201"/>
        <v>16.990379999999998</v>
      </c>
      <c r="G1641" s="2">
        <f t="shared" si="195"/>
        <v>17.136167999999994</v>
      </c>
      <c r="H1641" s="2">
        <f t="shared" si="199"/>
        <v>14.81880200000001</v>
      </c>
      <c r="I1641" s="2">
        <f t="array" ref="I1641">SUMPRODUCT(B1625:B1644, (ROW(B1625:B1644)-ROW(B1625)+1)) / (20*21/2)</f>
        <v>16.985031428571428</v>
      </c>
      <c r="J1641" s="2">
        <f t="shared" si="202"/>
        <v>16.990347034540996</v>
      </c>
      <c r="K1641" s="2">
        <f t="shared" si="196"/>
        <v>16.912868921598832</v>
      </c>
    </row>
    <row r="1642" spans="1:11" ht="13.5" x14ac:dyDescent="0.25">
      <c r="A1642" s="3">
        <v>44405</v>
      </c>
      <c r="B1642" s="2">
        <v>16.987400000000001</v>
      </c>
      <c r="C1642" s="2">
        <f t="shared" si="197"/>
        <v>0</v>
      </c>
      <c r="D1642" s="2">
        <f t="shared" si="198"/>
        <v>16.921840000000003</v>
      </c>
      <c r="E1642" s="2">
        <f t="shared" si="200"/>
        <v>16.969350000000002</v>
      </c>
      <c r="F1642" s="2">
        <f t="shared" si="201"/>
        <v>16.992839999999994</v>
      </c>
      <c r="G1642" s="2">
        <f t="shared" si="195"/>
        <v>17.135075999999998</v>
      </c>
      <c r="H1642" s="2">
        <f t="shared" si="199"/>
        <v>14.837507000000008</v>
      </c>
      <c r="I1642" s="2">
        <f t="array" ref="I1642">SUMPRODUCT(B1626:B1645, (ROW(B1626:B1645)-ROW(B1626)+1)) / (20*21/2)</f>
        <v>16.994679523809523</v>
      </c>
      <c r="J1642" s="2">
        <f t="shared" si="202"/>
        <v>16.99006636458471</v>
      </c>
      <c r="K1642" s="2">
        <f t="shared" si="196"/>
        <v>16.915791708987111</v>
      </c>
    </row>
    <row r="1643" spans="1:11" ht="13.5" x14ac:dyDescent="0.25">
      <c r="A1643" s="3">
        <v>44406</v>
      </c>
      <c r="B1643" s="2">
        <v>17.0365</v>
      </c>
      <c r="C1643" s="2">
        <f t="shared" si="197"/>
        <v>4.9099999999999255E-2</v>
      </c>
      <c r="D1643" s="2">
        <f t="shared" si="198"/>
        <v>16.920740000000002</v>
      </c>
      <c r="E1643" s="2">
        <f t="shared" si="200"/>
        <v>16.968800000000002</v>
      </c>
      <c r="F1643" s="2">
        <f t="shared" si="201"/>
        <v>16.993929999999999</v>
      </c>
      <c r="G1643" s="2">
        <f t="shared" si="195"/>
        <v>17.130595999999997</v>
      </c>
      <c r="H1643" s="2">
        <f t="shared" si="199"/>
        <v>14.856457500000008</v>
      </c>
      <c r="I1643" s="2">
        <f t="array" ref="I1643">SUMPRODUCT(B1627:B1646, (ROW(B1627:B1646)-ROW(B1627)+1)) / (20*21/2)</f>
        <v>17.00653761904762</v>
      </c>
      <c r="J1643" s="2">
        <f t="shared" si="202"/>
        <v>16.994488615576643</v>
      </c>
      <c r="K1643" s="2">
        <f t="shared" si="196"/>
        <v>16.920525367458204</v>
      </c>
    </row>
    <row r="1644" spans="1:11" ht="13.5" x14ac:dyDescent="0.25">
      <c r="A1644" s="3">
        <v>44407</v>
      </c>
      <c r="B1644" s="2">
        <v>17.042000000000002</v>
      </c>
      <c r="C1644" s="2">
        <f t="shared" si="197"/>
        <v>5.5000000000013927E-3</v>
      </c>
      <c r="D1644" s="2">
        <f t="shared" si="198"/>
        <v>16.94258</v>
      </c>
      <c r="E1644" s="2">
        <f t="shared" si="200"/>
        <v>16.97972</v>
      </c>
      <c r="F1644" s="2">
        <f t="shared" si="201"/>
        <v>16.995294999999999</v>
      </c>
      <c r="G1644" s="2">
        <f t="shared" si="195"/>
        <v>17.123821999999997</v>
      </c>
      <c r="H1644" s="2">
        <f t="shared" si="199"/>
        <v>14.875486000000008</v>
      </c>
      <c r="I1644" s="2">
        <f t="array" ref="I1644">SUMPRODUCT(B1628:B1647, (ROW(B1628:B1647)-ROW(B1628)+1)) / (20*21/2)</f>
        <v>17.015275714285714</v>
      </c>
      <c r="J1644" s="2">
        <f t="shared" si="202"/>
        <v>16.999013509331249</v>
      </c>
      <c r="K1644" s="2">
        <f t="shared" si="196"/>
        <v>16.925289078538277</v>
      </c>
    </row>
    <row r="1645" spans="1:11" ht="13.5" x14ac:dyDescent="0.25">
      <c r="A1645" s="3">
        <v>44410</v>
      </c>
      <c r="B1645" s="2">
        <v>17.096599999999999</v>
      </c>
      <c r="C1645" s="2">
        <f t="shared" si="197"/>
        <v>5.4599999999997095E-2</v>
      </c>
      <c r="D1645" s="2">
        <f t="shared" si="198"/>
        <v>17.029980000000002</v>
      </c>
      <c r="E1645" s="2">
        <f t="shared" si="200"/>
        <v>16.985729999999997</v>
      </c>
      <c r="F1645" s="2">
        <f t="shared" si="201"/>
        <v>16.999389999999998</v>
      </c>
      <c r="G1645" s="2">
        <f t="shared" si="195"/>
        <v>17.119779999999999</v>
      </c>
      <c r="H1645" s="2">
        <f t="shared" si="199"/>
        <v>14.896493500000005</v>
      </c>
      <c r="I1645" s="2">
        <f t="array" ref="I1645">SUMPRODUCT(B1629:B1648, (ROW(B1629:B1648)-ROW(B1629)+1)) / (20*21/2)</f>
        <v>17.023623809523812</v>
      </c>
      <c r="J1645" s="2">
        <f t="shared" si="202"/>
        <v>17.008307460823513</v>
      </c>
      <c r="K1645" s="2">
        <f t="shared" si="196"/>
        <v>16.932007153889717</v>
      </c>
    </row>
    <row r="1646" spans="1:11" ht="13.5" x14ac:dyDescent="0.25">
      <c r="A1646" s="3">
        <v>44411</v>
      </c>
      <c r="B1646" s="2">
        <v>17.123899999999999</v>
      </c>
      <c r="C1646" s="2">
        <f t="shared" si="197"/>
        <v>2.7300000000000324E-2</v>
      </c>
      <c r="D1646" s="2">
        <f t="shared" si="198"/>
        <v>17.057279999999999</v>
      </c>
      <c r="E1646" s="2">
        <f t="shared" si="200"/>
        <v>16.99447</v>
      </c>
      <c r="F1646" s="2">
        <f t="shared" si="201"/>
        <v>17.004849999999998</v>
      </c>
      <c r="G1646" s="2">
        <f t="shared" si="195"/>
        <v>17.113771999999997</v>
      </c>
      <c r="H1646" s="2">
        <f t="shared" si="199"/>
        <v>14.917788000000005</v>
      </c>
      <c r="I1646" s="2">
        <f t="array" ref="I1646">SUMPRODUCT(B1630:B1649, (ROW(B1630:B1649)-ROW(B1630)+1)) / (20*21/2)</f>
        <v>17.034181904761905</v>
      </c>
      <c r="J1646" s="2">
        <f t="shared" si="202"/>
        <v>17.019316274078417</v>
      </c>
      <c r="K1646" s="2">
        <f t="shared" si="196"/>
        <v>16.939532363541101</v>
      </c>
    </row>
    <row r="1647" spans="1:11" ht="13.5" x14ac:dyDescent="0.25">
      <c r="A1647" s="3">
        <v>44412</v>
      </c>
      <c r="B1647" s="2">
        <v>17.096599999999999</v>
      </c>
      <c r="C1647" s="2">
        <f t="shared" si="197"/>
        <v>-2.7300000000000324E-2</v>
      </c>
      <c r="D1647" s="2">
        <f t="shared" si="198"/>
        <v>17.07912</v>
      </c>
      <c r="E1647" s="2">
        <f t="shared" si="200"/>
        <v>17.000480000000003</v>
      </c>
      <c r="F1647" s="2">
        <f t="shared" si="201"/>
        <v>17.008945000000004</v>
      </c>
      <c r="G1647" s="2">
        <f t="shared" si="195"/>
        <v>17.107872</v>
      </c>
      <c r="H1647" s="2">
        <f t="shared" si="199"/>
        <v>14.938795500000005</v>
      </c>
      <c r="I1647" s="2">
        <f t="array" ref="I1647">SUMPRODUCT(B1631:B1650, (ROW(B1631:B1650)-ROW(B1631)+1)) / (20*21/2)</f>
        <v>17.043705714285714</v>
      </c>
      <c r="J1647" s="2">
        <f t="shared" si="202"/>
        <v>17.02667662892809</v>
      </c>
      <c r="K1647" s="2">
        <f t="shared" si="196"/>
        <v>16.945691878696351</v>
      </c>
    </row>
    <row r="1648" spans="1:11" ht="13.5" x14ac:dyDescent="0.25">
      <c r="A1648" s="3">
        <v>44413</v>
      </c>
      <c r="B1648" s="2">
        <v>17.096599999999999</v>
      </c>
      <c r="C1648" s="2">
        <f t="shared" si="197"/>
        <v>0</v>
      </c>
      <c r="D1648" s="2">
        <f t="shared" si="198"/>
        <v>17.091139999999999</v>
      </c>
      <c r="E1648" s="2">
        <f t="shared" si="200"/>
        <v>17.005939999999999</v>
      </c>
      <c r="F1648" s="2">
        <f t="shared" si="201"/>
        <v>17.013040000000007</v>
      </c>
      <c r="G1648" s="2">
        <f t="shared" si="195"/>
        <v>17.103502000000002</v>
      </c>
      <c r="H1648" s="2">
        <f t="shared" si="199"/>
        <v>14.959803000000004</v>
      </c>
      <c r="I1648" s="2">
        <f t="array" ref="I1648">SUMPRODUCT(B1632:B1651, (ROW(B1632:B1651)-ROW(B1632)+1)) / (20*21/2)</f>
        <v>17.053379523809522</v>
      </c>
      <c r="J1648" s="2">
        <f t="shared" si="202"/>
        <v>17.033335997601604</v>
      </c>
      <c r="K1648" s="2">
        <f t="shared" si="196"/>
        <v>16.951609844237673</v>
      </c>
    </row>
    <row r="1649" spans="1:11" ht="13.5" x14ac:dyDescent="0.25">
      <c r="A1649" s="3">
        <v>44414</v>
      </c>
      <c r="B1649" s="2">
        <v>17.123899999999999</v>
      </c>
      <c r="C1649" s="2">
        <f t="shared" si="197"/>
        <v>2.7300000000000324E-2</v>
      </c>
      <c r="D1649" s="2">
        <f t="shared" si="198"/>
        <v>17.107520000000001</v>
      </c>
      <c r="E1649" s="2">
        <f t="shared" si="200"/>
        <v>17.02505</v>
      </c>
      <c r="F1649" s="2">
        <f t="shared" si="201"/>
        <v>17.018500000000003</v>
      </c>
      <c r="G1649" s="2">
        <f t="shared" si="195"/>
        <v>17.099896000000005</v>
      </c>
      <c r="H1649" s="2">
        <f t="shared" si="199"/>
        <v>14.980947000000004</v>
      </c>
      <c r="I1649" s="2">
        <f t="array" ref="I1649">SUMPRODUCT(B1633:B1652, (ROW(B1633:B1652)-ROW(B1633)+1)) / (20*21/2)</f>
        <v>17.055745238095238</v>
      </c>
      <c r="J1649" s="2">
        <f t="shared" si="202"/>
        <v>17.041961140687164</v>
      </c>
      <c r="K1649" s="2">
        <f t="shared" si="196"/>
        <v>16.958366320934235</v>
      </c>
    </row>
    <row r="1650" spans="1:11" ht="13.5" x14ac:dyDescent="0.25">
      <c r="A1650" s="3">
        <v>44417</v>
      </c>
      <c r="B1650" s="2">
        <v>17.118500000000001</v>
      </c>
      <c r="C1650" s="2">
        <f t="shared" si="197"/>
        <v>-5.399999999998073E-3</v>
      </c>
      <c r="D1650" s="2">
        <f t="shared" si="198"/>
        <v>17.111899999999999</v>
      </c>
      <c r="E1650" s="2">
        <f t="shared" si="200"/>
        <v>17.07094</v>
      </c>
      <c r="F1650" s="2">
        <f t="shared" si="201"/>
        <v>17.022325000000002</v>
      </c>
      <c r="G1650" s="2">
        <f t="shared" ref="G1650:G1713" si="203">AVERAGE(B1601:B1650)</f>
        <v>17.096074000000005</v>
      </c>
      <c r="H1650" s="2">
        <f t="shared" si="199"/>
        <v>15.003142500000003</v>
      </c>
      <c r="I1650" s="2">
        <f t="array" ref="I1650">SUMPRODUCT(B1634:B1653, (ROW(B1634:B1653)-ROW(B1634)+1)) / (20*21/2)</f>
        <v>17.054264761904758</v>
      </c>
      <c r="J1650" s="2">
        <f t="shared" si="202"/>
        <v>17.049250555859814</v>
      </c>
      <c r="K1650" s="2">
        <f t="shared" si="196"/>
        <v>16.964646073054464</v>
      </c>
    </row>
    <row r="1651" spans="1:11" ht="13.5" x14ac:dyDescent="0.25">
      <c r="A1651" s="3">
        <v>44419</v>
      </c>
      <c r="B1651" s="2">
        <v>17.123899999999999</v>
      </c>
      <c r="C1651" s="2">
        <f t="shared" si="197"/>
        <v>5.399999999998073E-3</v>
      </c>
      <c r="D1651" s="2">
        <f t="shared" si="198"/>
        <v>17.111899999999999</v>
      </c>
      <c r="E1651" s="2">
        <f t="shared" si="200"/>
        <v>17.084589999999999</v>
      </c>
      <c r="F1651" s="2">
        <f t="shared" si="201"/>
        <v>17.028060000000004</v>
      </c>
      <c r="G1651" s="2">
        <f t="shared" si="203"/>
        <v>17.088972000000005</v>
      </c>
      <c r="H1651" s="2">
        <f t="shared" si="199"/>
        <v>15.024537500000003</v>
      </c>
      <c r="I1651" s="2">
        <f t="array" ref="I1651">SUMPRODUCT(B1635:B1654, (ROW(B1635:B1654)-ROW(B1635)+1)) / (20*21/2)</f>
        <v>17.060714285714287</v>
      </c>
      <c r="J1651" s="2">
        <f t="shared" si="202"/>
        <v>17.056360026730307</v>
      </c>
      <c r="K1651" s="2">
        <f t="shared" ref="K1651:K1714" si="204">$K$4*B1651+(1-$K$4)*K1650</f>
        <v>16.970891325091543</v>
      </c>
    </row>
    <row r="1652" spans="1:11" ht="13.5" x14ac:dyDescent="0.25">
      <c r="A1652" s="3">
        <v>44420</v>
      </c>
      <c r="B1652" s="2">
        <v>17.052900000000001</v>
      </c>
      <c r="C1652" s="2">
        <f t="shared" si="197"/>
        <v>-7.0999999999997954E-2</v>
      </c>
      <c r="D1652" s="2">
        <f t="shared" si="198"/>
        <v>17.103159999999995</v>
      </c>
      <c r="E1652" s="2">
        <f t="shared" si="200"/>
        <v>17.091139999999999</v>
      </c>
      <c r="F1652" s="2">
        <f t="shared" si="201"/>
        <v>17.030245000000001</v>
      </c>
      <c r="G1652" s="2">
        <f t="shared" si="203"/>
        <v>17.081544000000008</v>
      </c>
      <c r="H1652" s="2">
        <f t="shared" si="199"/>
        <v>15.045953500000007</v>
      </c>
      <c r="I1652" s="2">
        <f t="array" ref="I1652">SUMPRODUCT(B1636:B1655, (ROW(B1636:B1655)-ROW(B1636)+1)) / (20*21/2)</f>
        <v>17.06638380952381</v>
      </c>
      <c r="J1652" s="2">
        <f t="shared" si="202"/>
        <v>17.056030500375041</v>
      </c>
      <c r="K1652" s="2">
        <f t="shared" si="204"/>
        <v>16.974107351558544</v>
      </c>
    </row>
    <row r="1653" spans="1:11" ht="13.5" x14ac:dyDescent="0.25">
      <c r="A1653" s="3">
        <v>44424</v>
      </c>
      <c r="B1653" s="2">
        <v>17.014700000000001</v>
      </c>
      <c r="C1653" s="2">
        <f t="shared" si="197"/>
        <v>-3.819999999999979E-2</v>
      </c>
      <c r="D1653" s="2">
        <f t="shared" si="198"/>
        <v>17.086780000000001</v>
      </c>
      <c r="E1653" s="2">
        <f t="shared" si="200"/>
        <v>17.08896</v>
      </c>
      <c r="F1653" s="2">
        <f t="shared" si="201"/>
        <v>17.028880000000001</v>
      </c>
      <c r="G1653" s="2">
        <f t="shared" si="203"/>
        <v>17.074444000000007</v>
      </c>
      <c r="H1653" s="2">
        <f t="shared" si="199"/>
        <v>15.066927500000006</v>
      </c>
      <c r="I1653" s="2">
        <f t="array" ref="I1653">SUMPRODUCT(B1637:B1656, (ROW(B1637:B1656)-ROW(B1637)+1)) / (20*21/2)</f>
        <v>17.071252857142859</v>
      </c>
      <c r="J1653" s="2">
        <f t="shared" si="202"/>
        <v>17.052094262244086</v>
      </c>
      <c r="K1653" s="2">
        <f t="shared" si="204"/>
        <v>16.975699220124877</v>
      </c>
    </row>
    <row r="1654" spans="1:11" ht="13.5" x14ac:dyDescent="0.25">
      <c r="A1654" s="3">
        <v>44425</v>
      </c>
      <c r="B1654" s="2">
        <v>17.096599999999999</v>
      </c>
      <c r="C1654" s="2">
        <f t="shared" si="197"/>
        <v>8.1899999999997419E-2</v>
      </c>
      <c r="D1654" s="2">
        <f t="shared" si="198"/>
        <v>17.081319999999998</v>
      </c>
      <c r="E1654" s="2">
        <f t="shared" si="200"/>
        <v>17.09442</v>
      </c>
      <c r="F1654" s="2">
        <f t="shared" si="201"/>
        <v>17.03707</v>
      </c>
      <c r="G1654" s="2">
        <f t="shared" si="203"/>
        <v>17.070292000000006</v>
      </c>
      <c r="H1654" s="2">
        <f t="shared" si="199"/>
        <v>15.089139000000007</v>
      </c>
      <c r="I1654" s="2">
        <f t="array" ref="I1654">SUMPRODUCT(B1638:B1657, (ROW(B1638:B1657)-ROW(B1638)+1)) / (20*21/2)</f>
        <v>17.071175714285715</v>
      </c>
      <c r="J1654" s="2">
        <f t="shared" si="202"/>
        <v>17.056332903935125</v>
      </c>
      <c r="K1654" s="2">
        <f t="shared" si="204"/>
        <v>16.980440427178806</v>
      </c>
    </row>
    <row r="1655" spans="1:11" ht="13.5" x14ac:dyDescent="0.25">
      <c r="A1655" s="3">
        <v>44426</v>
      </c>
      <c r="B1655" s="2">
        <v>17.096599999999999</v>
      </c>
      <c r="C1655" s="2">
        <f t="shared" si="197"/>
        <v>0</v>
      </c>
      <c r="D1655" s="2">
        <f t="shared" si="198"/>
        <v>17.07694</v>
      </c>
      <c r="E1655" s="2">
        <f t="shared" si="200"/>
        <v>17.09442</v>
      </c>
      <c r="F1655" s="2">
        <f t="shared" si="201"/>
        <v>17.040075000000002</v>
      </c>
      <c r="G1655" s="2">
        <f t="shared" si="203"/>
        <v>17.062754000000005</v>
      </c>
      <c r="H1655" s="2">
        <f t="shared" si="199"/>
        <v>15.111401000000006</v>
      </c>
      <c r="I1655" s="2">
        <f t="array" ref="I1655">SUMPRODUCT(B1639:B1658, (ROW(B1639:B1658)-ROW(B1639)+1)) / (20*21/2)</f>
        <v>17.076272380952378</v>
      </c>
      <c r="J1655" s="2">
        <f t="shared" si="202"/>
        <v>17.060167865465115</v>
      </c>
      <c r="K1655" s="2">
        <f t="shared" si="204"/>
        <v>16.984995704544342</v>
      </c>
    </row>
    <row r="1656" spans="1:11" ht="13.5" x14ac:dyDescent="0.25">
      <c r="A1656" s="3">
        <v>44427</v>
      </c>
      <c r="B1656" s="2">
        <v>17.091200000000001</v>
      </c>
      <c r="C1656" s="2">
        <f t="shared" si="197"/>
        <v>-5.399999999998073E-3</v>
      </c>
      <c r="D1656" s="2">
        <f t="shared" si="198"/>
        <v>17.070399999999999</v>
      </c>
      <c r="E1656" s="2">
        <f t="shared" si="200"/>
        <v>17.091149999999999</v>
      </c>
      <c r="F1656" s="2">
        <f t="shared" si="201"/>
        <v>17.042810000000003</v>
      </c>
      <c r="G1656" s="2">
        <f t="shared" si="203"/>
        <v>17.058166000000003</v>
      </c>
      <c r="H1656" s="2">
        <f t="shared" si="199"/>
        <v>15.133008500000006</v>
      </c>
      <c r="I1656" s="2">
        <f t="array" ref="I1656">SUMPRODUCT(B1640:B1659, (ROW(B1640:B1659)-ROW(B1640)+1)) / (20*21/2)</f>
        <v>17.081109047619044</v>
      </c>
      <c r="J1656" s="2">
        <f t="shared" si="202"/>
        <v>17.063123306849388</v>
      </c>
      <c r="K1656" s="2">
        <f t="shared" si="204"/>
        <v>16.989160578875939</v>
      </c>
    </row>
    <row r="1657" spans="1:11" ht="13.5" x14ac:dyDescent="0.25">
      <c r="A1657" s="3">
        <v>44428</v>
      </c>
      <c r="B1657" s="2">
        <v>17.042000000000002</v>
      </c>
      <c r="C1657" s="2">
        <f t="shared" si="197"/>
        <v>-4.9199999999999022E-2</v>
      </c>
      <c r="D1657" s="2">
        <f t="shared" si="198"/>
        <v>17.06822</v>
      </c>
      <c r="E1657" s="2">
        <f t="shared" si="200"/>
        <v>17.085689999999996</v>
      </c>
      <c r="F1657" s="2">
        <f t="shared" si="201"/>
        <v>17.043085000000001</v>
      </c>
      <c r="G1657" s="2">
        <f t="shared" si="203"/>
        <v>17.049972000000004</v>
      </c>
      <c r="H1657" s="2">
        <f t="shared" si="199"/>
        <v>15.153994000000004</v>
      </c>
      <c r="I1657" s="2">
        <f t="array" ref="I1657">SUMPRODUCT(B1641:B1660, (ROW(B1641:B1660)-ROW(B1641)+1)) / (20*21/2)</f>
        <v>17.133546666666668</v>
      </c>
      <c r="J1657" s="2">
        <f t="shared" si="202"/>
        <v>17.061111563339921</v>
      </c>
      <c r="K1657" s="2">
        <f t="shared" si="204"/>
        <v>16.991232713037668</v>
      </c>
    </row>
    <row r="1658" spans="1:11" ht="13.5" x14ac:dyDescent="0.25">
      <c r="A1658" s="3">
        <v>44431</v>
      </c>
      <c r="B1658" s="2">
        <v>17.096599999999999</v>
      </c>
      <c r="C1658" s="2">
        <f t="shared" si="197"/>
        <v>5.4599999999997095E-2</v>
      </c>
      <c r="D1658" s="2">
        <f t="shared" si="198"/>
        <v>17.084600000000002</v>
      </c>
      <c r="E1658" s="2">
        <f t="shared" si="200"/>
        <v>17.08569</v>
      </c>
      <c r="F1658" s="2">
        <f t="shared" si="201"/>
        <v>17.045815000000001</v>
      </c>
      <c r="G1658" s="2">
        <f t="shared" si="203"/>
        <v>17.045602000000002</v>
      </c>
      <c r="H1658" s="2">
        <f t="shared" si="199"/>
        <v>15.175503000000006</v>
      </c>
      <c r="I1658" s="2">
        <f t="array" ref="I1658">SUMPRODUCT(B1642:B1661, (ROW(B1642:B1661)-ROW(B1642)+1)) / (20*21/2)</f>
        <v>17.180960476190474</v>
      </c>
      <c r="J1658" s="2">
        <f t="shared" si="202"/>
        <v>17.064491414450405</v>
      </c>
      <c r="K1658" s="2">
        <f t="shared" si="204"/>
        <v>16.995364763506782</v>
      </c>
    </row>
    <row r="1659" spans="1:11" ht="13.5" x14ac:dyDescent="0.25">
      <c r="A1659" s="3">
        <v>44432</v>
      </c>
      <c r="B1659" s="2">
        <v>17.096599999999999</v>
      </c>
      <c r="C1659" s="2">
        <f t="shared" si="197"/>
        <v>0</v>
      </c>
      <c r="D1659" s="2">
        <f t="shared" si="198"/>
        <v>17.084599999999998</v>
      </c>
      <c r="E1659" s="2">
        <f t="shared" si="200"/>
        <v>17.082959999999996</v>
      </c>
      <c r="F1659" s="2">
        <f t="shared" si="201"/>
        <v>17.054005</v>
      </c>
      <c r="G1659" s="2">
        <f t="shared" si="203"/>
        <v>17.041778000000001</v>
      </c>
      <c r="H1659" s="2">
        <f t="shared" si="199"/>
        <v>15.197137500000006</v>
      </c>
      <c r="I1659" s="2">
        <f t="array" ref="I1659">SUMPRODUCT(B1643:B1662, (ROW(B1643:B1662)-ROW(B1643)+1)) / (20*21/2)</f>
        <v>17.275404285714284</v>
      </c>
      <c r="J1659" s="2">
        <f t="shared" si="202"/>
        <v>17.067549374978938</v>
      </c>
      <c r="K1659" s="2">
        <f t="shared" si="204"/>
        <v>16.999334772781026</v>
      </c>
    </row>
    <row r="1660" spans="1:11" ht="13.5" x14ac:dyDescent="0.25">
      <c r="A1660" s="3">
        <v>44433</v>
      </c>
      <c r="B1660" s="2">
        <v>17.604600000000001</v>
      </c>
      <c r="C1660" s="2">
        <f t="shared" si="197"/>
        <v>0.50800000000000267</v>
      </c>
      <c r="D1660" s="2">
        <f t="shared" si="198"/>
        <v>17.186199999999999</v>
      </c>
      <c r="E1660" s="2">
        <f t="shared" si="200"/>
        <v>17.13157</v>
      </c>
      <c r="F1660" s="2">
        <f t="shared" si="201"/>
        <v>17.101255000000002</v>
      </c>
      <c r="G1660" s="2">
        <f t="shared" si="203"/>
        <v>17.050626000000001</v>
      </c>
      <c r="H1660" s="2">
        <f t="shared" si="199"/>
        <v>15.221437500000006</v>
      </c>
      <c r="I1660" s="2">
        <f t="array" ref="I1660">SUMPRODUCT(B1644:B1663, (ROW(B1644:B1663)-ROW(B1644)+1)) / (20*21/2)</f>
        <v>17.318657142857145</v>
      </c>
      <c r="J1660" s="2">
        <f t="shared" si="202"/>
        <v>17.118697053552374</v>
      </c>
      <c r="K1660" s="2">
        <f t="shared" si="204"/>
        <v>17.023070664044514</v>
      </c>
    </row>
    <row r="1661" spans="1:11" ht="13.5" x14ac:dyDescent="0.25">
      <c r="A1661" s="3">
        <v>44434</v>
      </c>
      <c r="B1661" s="2">
        <v>17.5991</v>
      </c>
      <c r="C1661" s="2">
        <f t="shared" si="197"/>
        <v>-5.5000000000013927E-3</v>
      </c>
      <c r="D1661" s="2">
        <f t="shared" si="198"/>
        <v>17.287779999999998</v>
      </c>
      <c r="E1661" s="2">
        <f t="shared" si="200"/>
        <v>17.179089999999999</v>
      </c>
      <c r="F1661" s="2">
        <f t="shared" si="201"/>
        <v>17.13184</v>
      </c>
      <c r="G1661" s="2">
        <f t="shared" si="203"/>
        <v>17.059474000000002</v>
      </c>
      <c r="H1661" s="2">
        <f t="shared" si="199"/>
        <v>15.246638500000001</v>
      </c>
      <c r="I1661" s="2">
        <f t="array" ref="I1661">SUMPRODUCT(B1645:B1664, (ROW(B1645:B1664)-ROW(B1645)+1)) / (20*21/2)</f>
        <v>17.395441904761906</v>
      </c>
      <c r="J1661" s="2">
        <f t="shared" si="202"/>
        <v>17.164449715118813</v>
      </c>
      <c r="K1661" s="2">
        <f t="shared" si="204"/>
        <v>17.045660049768259</v>
      </c>
    </row>
    <row r="1662" spans="1:11" ht="13.5" x14ac:dyDescent="0.25">
      <c r="A1662" s="3">
        <v>44435</v>
      </c>
      <c r="B1662" s="2">
        <v>18.1235</v>
      </c>
      <c r="C1662" s="2">
        <f t="shared" si="197"/>
        <v>0.52439999999999998</v>
      </c>
      <c r="D1662" s="2">
        <f t="shared" si="198"/>
        <v>17.504079999999998</v>
      </c>
      <c r="E1662" s="2">
        <f t="shared" si="200"/>
        <v>17.286149999999999</v>
      </c>
      <c r="F1662" s="2">
        <f t="shared" si="201"/>
        <v>17.188645000000001</v>
      </c>
      <c r="G1662" s="2">
        <f t="shared" si="203"/>
        <v>17.078920000000004</v>
      </c>
      <c r="H1662" s="2">
        <f t="shared" si="199"/>
        <v>15.274411000000002</v>
      </c>
      <c r="I1662" s="2">
        <f t="array" ref="I1662">SUMPRODUCT(B1646:B1665, (ROW(B1646:B1665)-ROW(B1646)+1)) / (20*21/2)</f>
        <v>17.397839999999999</v>
      </c>
      <c r="J1662" s="2">
        <f t="shared" si="202"/>
        <v>17.255787837488452</v>
      </c>
      <c r="K1662" s="2">
        <f t="shared" si="204"/>
        <v>17.087928283110681</v>
      </c>
    </row>
    <row r="1663" spans="1:11" ht="13.5" x14ac:dyDescent="0.25">
      <c r="A1663" s="3">
        <v>44438</v>
      </c>
      <c r="B1663" s="2">
        <v>17.642800000000001</v>
      </c>
      <c r="C1663" s="2">
        <f t="shared" si="197"/>
        <v>-0.48069999999999879</v>
      </c>
      <c r="D1663" s="2">
        <f t="shared" si="198"/>
        <v>17.613319999999998</v>
      </c>
      <c r="E1663" s="2">
        <f t="shared" si="200"/>
        <v>17.348959999999998</v>
      </c>
      <c r="F1663" s="2">
        <f t="shared" si="201"/>
        <v>17.218960000000003</v>
      </c>
      <c r="G1663" s="2">
        <f t="shared" si="203"/>
        <v>17.088532000000001</v>
      </c>
      <c r="H1663" s="2">
        <f t="shared" si="199"/>
        <v>15.299654500000001</v>
      </c>
      <c r="I1663" s="2">
        <f t="array" ref="I1663">SUMPRODUCT(B1647:B1666, (ROW(B1647:B1666)-ROW(B1647)+1)) / (20*21/2)</f>
        <v>17.39617761904762</v>
      </c>
      <c r="J1663" s="2">
        <f t="shared" si="202"/>
        <v>17.292646138680027</v>
      </c>
      <c r="K1663" s="2">
        <f t="shared" si="204"/>
        <v>17.109687958282812</v>
      </c>
    </row>
    <row r="1664" spans="1:11" ht="13.5" x14ac:dyDescent="0.25">
      <c r="A1664" s="3">
        <v>44439</v>
      </c>
      <c r="B1664" s="2">
        <v>18.025200000000002</v>
      </c>
      <c r="C1664" s="2">
        <f t="shared" si="197"/>
        <v>0.38240000000000052</v>
      </c>
      <c r="D1664" s="2">
        <f t="shared" si="198"/>
        <v>17.799039999999998</v>
      </c>
      <c r="E1664" s="2">
        <f t="shared" si="200"/>
        <v>17.44182</v>
      </c>
      <c r="F1664" s="2">
        <f t="shared" si="201"/>
        <v>17.268120000000003</v>
      </c>
      <c r="G1664" s="2">
        <f t="shared" si="203"/>
        <v>17.106558</v>
      </c>
      <c r="H1664" s="2">
        <f t="shared" si="199"/>
        <v>15.326308500000005</v>
      </c>
      <c r="I1664" s="2">
        <f t="array" ref="I1664">SUMPRODUCT(B1648:B1667, (ROW(B1648:B1667)-ROW(B1648)+1)) / (20*21/2)</f>
        <v>17.393864761904766</v>
      </c>
      <c r="J1664" s="2">
        <f t="shared" si="202"/>
        <v>17.362413173091454</v>
      </c>
      <c r="K1664" s="2">
        <f t="shared" si="204"/>
        <v>17.145590391291329</v>
      </c>
    </row>
    <row r="1665" spans="1:11" ht="13.5" x14ac:dyDescent="0.25">
      <c r="A1665" s="3">
        <v>44440</v>
      </c>
      <c r="B1665" s="2">
        <v>17.293299999999999</v>
      </c>
      <c r="C1665" s="2">
        <f t="shared" si="197"/>
        <v>-0.7319000000000031</v>
      </c>
      <c r="D1665" s="2">
        <f t="shared" si="198"/>
        <v>17.736780000000003</v>
      </c>
      <c r="E1665" s="2">
        <f t="shared" si="200"/>
        <v>17.461490000000001</v>
      </c>
      <c r="F1665" s="2">
        <f t="shared" si="201"/>
        <v>17.277954999999999</v>
      </c>
      <c r="G1665" s="2">
        <f t="shared" si="203"/>
        <v>17.111584000000001</v>
      </c>
      <c r="H1665" s="2">
        <f t="shared" si="199"/>
        <v>15.350055500000003</v>
      </c>
      <c r="I1665" s="2">
        <f t="array" ref="I1665">SUMPRODUCT(B1649:B1668, (ROW(B1649:B1668)-ROW(B1649)+1)) / (20*21/2)</f>
        <v>17.39077142857143</v>
      </c>
      <c r="J1665" s="2">
        <f t="shared" si="202"/>
        <v>17.355830966130362</v>
      </c>
      <c r="K1665" s="2">
        <f t="shared" si="204"/>
        <v>17.151382924966178</v>
      </c>
    </row>
    <row r="1666" spans="1:11" ht="13.5" x14ac:dyDescent="0.25">
      <c r="A1666" s="3">
        <v>44441</v>
      </c>
      <c r="B1666" s="2">
        <v>17.2605</v>
      </c>
      <c r="C1666" s="2">
        <f t="shared" si="197"/>
        <v>-3.2799999999998164E-2</v>
      </c>
      <c r="D1666" s="2">
        <f t="shared" si="198"/>
        <v>17.669060000000002</v>
      </c>
      <c r="E1666" s="2">
        <f t="shared" si="200"/>
        <v>17.47842</v>
      </c>
      <c r="F1666" s="2">
        <f t="shared" si="201"/>
        <v>17.284784999999996</v>
      </c>
      <c r="G1666" s="2">
        <f t="shared" si="203"/>
        <v>17.115953999999999</v>
      </c>
      <c r="H1666" s="2">
        <f t="shared" si="199"/>
        <v>15.373613500000001</v>
      </c>
      <c r="I1666" s="2">
        <f t="array" ref="I1666">SUMPRODUCT(B1650:B1669, (ROW(B1650:B1669)-ROW(B1650)+1)) / (20*21/2)</f>
        <v>17.342678571428571</v>
      </c>
      <c r="J1666" s="2">
        <f t="shared" si="202"/>
        <v>17.346751826498899</v>
      </c>
      <c r="K1666" s="2">
        <f t="shared" si="204"/>
        <v>17.155662025947898</v>
      </c>
    </row>
    <row r="1667" spans="1:11" ht="13.5" x14ac:dyDescent="0.25">
      <c r="A1667" s="3">
        <v>44442</v>
      </c>
      <c r="B1667" s="2">
        <v>17.2605</v>
      </c>
      <c r="C1667" s="2">
        <f t="shared" si="197"/>
        <v>0</v>
      </c>
      <c r="D1667" s="2">
        <f t="shared" si="198"/>
        <v>17.496460000000003</v>
      </c>
      <c r="E1667" s="2">
        <f t="shared" si="200"/>
        <v>17.50027</v>
      </c>
      <c r="F1667" s="2">
        <f t="shared" si="201"/>
        <v>17.292979999999993</v>
      </c>
      <c r="G1667" s="2">
        <f t="shared" si="203"/>
        <v>17.12087</v>
      </c>
      <c r="H1667" s="2">
        <f t="shared" si="199"/>
        <v>15.397397000000002</v>
      </c>
      <c r="I1667" s="2">
        <f t="array" ref="I1667">SUMPRODUCT(B1651:B1670, (ROW(B1651:B1670)-ROW(B1651)+1)) / (20*21/2)</f>
        <v>17.28834619047619</v>
      </c>
      <c r="J1667" s="2">
        <f t="shared" si="202"/>
        <v>17.338537366832337</v>
      </c>
      <c r="K1667" s="2">
        <f t="shared" si="204"/>
        <v>17.159773319047982</v>
      </c>
    </row>
    <row r="1668" spans="1:11" ht="13.5" x14ac:dyDescent="0.25">
      <c r="A1668" s="3">
        <v>44445</v>
      </c>
      <c r="B1668" s="2">
        <v>17.2605</v>
      </c>
      <c r="C1668" s="2">
        <f t="shared" ref="C1668:C1731" si="205">B1668-B1667</f>
        <v>0</v>
      </c>
      <c r="D1668" s="2">
        <f t="shared" si="198"/>
        <v>17.419999999999998</v>
      </c>
      <c r="E1668" s="2">
        <f t="shared" si="200"/>
        <v>17.516660000000002</v>
      </c>
      <c r="F1668" s="2">
        <f t="shared" si="201"/>
        <v>17.301174999999994</v>
      </c>
      <c r="G1668" s="2">
        <f t="shared" si="203"/>
        <v>17.126332000000001</v>
      </c>
      <c r="H1668" s="2">
        <f t="shared" si="199"/>
        <v>15.420729</v>
      </c>
      <c r="I1668" s="2">
        <f t="array" ref="I1668">SUMPRODUCT(B1652:B1671, (ROW(B1652:B1671)-ROW(B1652)+1)) / (20*21/2)</f>
        <v>17.241138571428571</v>
      </c>
      <c r="J1668" s="2">
        <f t="shared" si="202"/>
        <v>17.33110523665783</v>
      </c>
      <c r="K1668" s="2">
        <f t="shared" si="204"/>
        <v>17.163723384967671</v>
      </c>
    </row>
    <row r="1669" spans="1:11" ht="13.5" x14ac:dyDescent="0.25">
      <c r="A1669" s="3">
        <v>44446</v>
      </c>
      <c r="B1669" s="2">
        <v>16.796199999999999</v>
      </c>
      <c r="C1669" s="2">
        <f t="shared" si="205"/>
        <v>-0.46430000000000149</v>
      </c>
      <c r="D1669" s="2">
        <f t="shared" si="198"/>
        <v>17.174199999999999</v>
      </c>
      <c r="E1669" s="2">
        <f t="shared" si="200"/>
        <v>17.486620000000002</v>
      </c>
      <c r="F1669" s="2">
        <f t="shared" si="201"/>
        <v>17.284789999999994</v>
      </c>
      <c r="G1669" s="2">
        <f t="shared" si="203"/>
        <v>17.122507999999996</v>
      </c>
      <c r="H1669" s="2">
        <f t="shared" si="199"/>
        <v>15.440736000000001</v>
      </c>
      <c r="I1669" s="2">
        <f t="array" ref="I1669">SUMPRODUCT(B1653:B1672, (ROW(B1653:B1672)-ROW(B1653)+1)) / (20*21/2)</f>
        <v>17.211230952380951</v>
      </c>
      <c r="J1669" s="2">
        <f t="shared" si="202"/>
        <v>17.280161880785656</v>
      </c>
      <c r="K1669" s="2">
        <f t="shared" si="204"/>
        <v>17.149310703204236</v>
      </c>
    </row>
    <row r="1670" spans="1:11" ht="13.5" x14ac:dyDescent="0.25">
      <c r="A1670" s="3">
        <v>44447</v>
      </c>
      <c r="B1670" s="2">
        <v>16.714300000000001</v>
      </c>
      <c r="C1670" s="2">
        <f t="shared" si="205"/>
        <v>-8.1899999999997419E-2</v>
      </c>
      <c r="D1670" s="2">
        <f t="shared" ref="D1670:D1733" si="206">AVERAGE(B1666:B1670)</f>
        <v>17.058399999999999</v>
      </c>
      <c r="E1670" s="2">
        <f t="shared" si="200"/>
        <v>17.397590000000001</v>
      </c>
      <c r="F1670" s="2">
        <f t="shared" si="201"/>
        <v>17.264579999999995</v>
      </c>
      <c r="G1670" s="2">
        <f t="shared" si="203"/>
        <v>17.117045999999995</v>
      </c>
      <c r="H1670" s="2">
        <f t="shared" si="199"/>
        <v>15.461337</v>
      </c>
      <c r="I1670" s="2">
        <f t="array" ref="I1670">SUMPRODUCT(B1654:B1673, (ROW(B1654:B1673)-ROW(B1654)+1)) / (20*21/2)</f>
        <v>17.210504761904762</v>
      </c>
      <c r="J1670" s="2">
        <f t="shared" si="202"/>
        <v>17.226270273091782</v>
      </c>
      <c r="K1670" s="2">
        <f t="shared" si="204"/>
        <v>17.132251459941326</v>
      </c>
    </row>
    <row r="1671" spans="1:11" ht="13.5" x14ac:dyDescent="0.25">
      <c r="A1671" s="3">
        <v>44448</v>
      </c>
      <c r="B1671" s="2">
        <v>16.768899999999999</v>
      </c>
      <c r="C1671" s="2">
        <f t="shared" si="205"/>
        <v>5.4599999999997095E-2</v>
      </c>
      <c r="D1671" s="2">
        <f t="shared" si="206"/>
        <v>16.960079999999998</v>
      </c>
      <c r="E1671" s="2">
        <f t="shared" si="200"/>
        <v>17.314570000000003</v>
      </c>
      <c r="F1671" s="2">
        <f t="shared" si="201"/>
        <v>17.246829999999996</v>
      </c>
      <c r="G1671" s="2">
        <f t="shared" si="203"/>
        <v>17.111801999999997</v>
      </c>
      <c r="H1671" s="2">
        <f t="shared" si="199"/>
        <v>15.481232499999999</v>
      </c>
      <c r="I1671" s="2">
        <f t="array" ref="I1671">SUMPRODUCT(B1655:B1674, (ROW(B1655:B1674)-ROW(B1655)+1)) / (20*21/2)</f>
        <v>17.205090476190477</v>
      </c>
      <c r="J1671" s="2">
        <f t="shared" si="202"/>
        <v>17.182711199463991</v>
      </c>
      <c r="K1671" s="2">
        <f t="shared" si="204"/>
        <v>17.118002383080881</v>
      </c>
    </row>
    <row r="1672" spans="1:11" ht="13.5" x14ac:dyDescent="0.25">
      <c r="A1672" s="3">
        <v>44449</v>
      </c>
      <c r="B1672" s="2">
        <v>16.9328</v>
      </c>
      <c r="C1672" s="2">
        <f t="shared" si="205"/>
        <v>0.16390000000000171</v>
      </c>
      <c r="D1672" s="2">
        <f t="shared" si="206"/>
        <v>16.894539999999999</v>
      </c>
      <c r="E1672" s="2">
        <f t="shared" si="200"/>
        <v>17.195500000000003</v>
      </c>
      <c r="F1672" s="2">
        <f t="shared" si="201"/>
        <v>17.240824999999994</v>
      </c>
      <c r="G1672" s="2">
        <f t="shared" si="203"/>
        <v>17.111693999999996</v>
      </c>
      <c r="H1672" s="2">
        <f t="shared" si="199"/>
        <v>15.501947500000002</v>
      </c>
      <c r="I1672" s="2">
        <f t="array" ref="I1672">SUMPRODUCT(B1656:B1675, (ROW(B1656:B1675)-ROW(B1656)+1)) / (20*21/2)</f>
        <v>17.189846190476189</v>
      </c>
      <c r="J1672" s="2">
        <f t="shared" si="202"/>
        <v>17.158910132848373</v>
      </c>
      <c r="K1672" s="2">
        <f t="shared" si="204"/>
        <v>17.110739544528691</v>
      </c>
    </row>
    <row r="1673" spans="1:11" ht="13.5" x14ac:dyDescent="0.25">
      <c r="A1673" s="3">
        <v>44452</v>
      </c>
      <c r="B1673" s="2">
        <v>17.2332</v>
      </c>
      <c r="C1673" s="2">
        <f t="shared" si="205"/>
        <v>0.30039999999999978</v>
      </c>
      <c r="D1673" s="2">
        <f t="shared" si="206"/>
        <v>16.88908</v>
      </c>
      <c r="E1673" s="2">
        <f t="shared" si="200"/>
        <v>17.154540000000004</v>
      </c>
      <c r="F1673" s="2">
        <f t="shared" si="201"/>
        <v>17.251749999999998</v>
      </c>
      <c r="G1673" s="2">
        <f t="shared" si="203"/>
        <v>17.116063999999998</v>
      </c>
      <c r="H1673" s="2">
        <f t="shared" si="199"/>
        <v>15.524164499999999</v>
      </c>
      <c r="I1673" s="2">
        <f t="array" ref="I1673">SUMPRODUCT(B1657:B1676, (ROW(B1657:B1676)-ROW(B1657)+1)) / (20*21/2)</f>
        <v>17.164716190476188</v>
      </c>
      <c r="J1673" s="2">
        <f t="shared" si="202"/>
        <v>17.165985358291387</v>
      </c>
      <c r="K1673" s="2">
        <f t="shared" si="204"/>
        <v>17.115541915331491</v>
      </c>
    </row>
    <row r="1674" spans="1:11" ht="13.5" x14ac:dyDescent="0.25">
      <c r="A1674" s="3">
        <v>44453</v>
      </c>
      <c r="B1674" s="2">
        <v>17.194900000000001</v>
      </c>
      <c r="C1674" s="2">
        <f t="shared" si="205"/>
        <v>-3.8299999999999557E-2</v>
      </c>
      <c r="D1674" s="2">
        <f t="shared" si="206"/>
        <v>16.968820000000001</v>
      </c>
      <c r="E1674" s="2">
        <f t="shared" si="200"/>
        <v>17.071509999999996</v>
      </c>
      <c r="F1674" s="2">
        <f t="shared" si="201"/>
        <v>17.256665000000002</v>
      </c>
      <c r="G1674" s="2">
        <f t="shared" si="203"/>
        <v>17.119668000000001</v>
      </c>
      <c r="H1674" s="2">
        <f t="shared" ref="H1674:H1737" si="207">AVERAGE(B1475:B1674)</f>
        <v>15.546667000000003</v>
      </c>
      <c r="I1674" s="2">
        <f t="array" ref="I1674">SUMPRODUCT(B1658:B1677, (ROW(B1658:B1677)-ROW(B1658)+1)) / (20*21/2)</f>
        <v>17.134340476190477</v>
      </c>
      <c r="J1674" s="2">
        <f t="shared" si="202"/>
        <v>17.168739133692206</v>
      </c>
      <c r="K1674" s="2">
        <f t="shared" si="204"/>
        <v>17.1186539970832</v>
      </c>
    </row>
    <row r="1675" spans="1:11" ht="13.5" x14ac:dyDescent="0.25">
      <c r="A1675" s="3">
        <v>44454</v>
      </c>
      <c r="B1675" s="2">
        <v>17.096599999999999</v>
      </c>
      <c r="C1675" s="2">
        <f t="shared" si="205"/>
        <v>-9.830000000000183E-2</v>
      </c>
      <c r="D1675" s="2">
        <f t="shared" si="206"/>
        <v>17.045279999999998</v>
      </c>
      <c r="E1675" s="2">
        <f t="shared" si="200"/>
        <v>17.051839999999999</v>
      </c>
      <c r="F1675" s="2">
        <f t="shared" si="201"/>
        <v>17.256665000000002</v>
      </c>
      <c r="G1675" s="2">
        <f t="shared" si="203"/>
        <v>17.121306000000001</v>
      </c>
      <c r="H1675" s="2">
        <f t="shared" si="207"/>
        <v>15.568728</v>
      </c>
      <c r="I1675" s="2">
        <f t="array" ref="I1675">SUMPRODUCT(B1659:B1678, (ROW(B1659:B1678)-ROW(B1659)+1)) / (20*21/2)</f>
        <v>17.109684761904759</v>
      </c>
      <c r="J1675" s="2">
        <f t="shared" si="202"/>
        <v>17.161868740007236</v>
      </c>
      <c r="K1675" s="2">
        <f t="shared" si="204"/>
        <v>17.117789134452487</v>
      </c>
    </row>
    <row r="1676" spans="1:11" ht="13.5" x14ac:dyDescent="0.25">
      <c r="A1676" s="3">
        <v>44455</v>
      </c>
      <c r="B1676" s="2">
        <v>16.992799999999999</v>
      </c>
      <c r="C1676" s="2">
        <f t="shared" si="205"/>
        <v>-0.10379999999999967</v>
      </c>
      <c r="D1676" s="2">
        <f t="shared" si="206"/>
        <v>17.090060000000001</v>
      </c>
      <c r="E1676" s="2">
        <f t="shared" ref="E1676:E1739" si="208">AVERAGE(B1667:B1676)</f>
        <v>17.025069999999996</v>
      </c>
      <c r="F1676" s="2">
        <f t="shared" si="201"/>
        <v>17.251745000000003</v>
      </c>
      <c r="G1676" s="2">
        <f t="shared" si="203"/>
        <v>17.120868000000002</v>
      </c>
      <c r="H1676" s="2">
        <f t="shared" si="207"/>
        <v>15.591048000000001</v>
      </c>
      <c r="I1676" s="2">
        <f t="array" ref="I1676">SUMPRODUCT(B1660:B1679, (ROW(B1660:B1679)-ROW(B1660)+1)) / (20*21/2)</f>
        <v>17.080349047619045</v>
      </c>
      <c r="J1676" s="2">
        <f t="shared" si="202"/>
        <v>17.145766955244643</v>
      </c>
      <c r="K1676" s="2">
        <f t="shared" si="204"/>
        <v>17.112887599768076</v>
      </c>
    </row>
    <row r="1677" spans="1:11" ht="13.5" x14ac:dyDescent="0.25">
      <c r="A1677" s="3">
        <v>44456</v>
      </c>
      <c r="B1677" s="2">
        <v>16.9328</v>
      </c>
      <c r="C1677" s="2">
        <f t="shared" si="205"/>
        <v>-5.9999999999998721E-2</v>
      </c>
      <c r="D1677" s="2">
        <f t="shared" si="206"/>
        <v>17.090060000000001</v>
      </c>
      <c r="E1677" s="2">
        <f t="shared" si="208"/>
        <v>16.9923</v>
      </c>
      <c r="F1677" s="2">
        <f t="shared" si="201"/>
        <v>17.246285000000004</v>
      </c>
      <c r="G1677" s="2">
        <f t="shared" si="203"/>
        <v>17.119230000000002</v>
      </c>
      <c r="H1677" s="2">
        <f t="shared" si="207"/>
        <v>15.612741500000004</v>
      </c>
      <c r="I1677" s="2">
        <f t="array" ref="I1677">SUMPRODUCT(B1661:B1680, (ROW(B1661:B1680)-ROW(B1661)+1)) / (20*21/2)</f>
        <v>17.049183809523807</v>
      </c>
      <c r="J1677" s="2">
        <f t="shared" si="202"/>
        <v>17.125484388078487</v>
      </c>
      <c r="K1677" s="2">
        <f t="shared" si="204"/>
        <v>17.10582534095364</v>
      </c>
    </row>
    <row r="1678" spans="1:11" ht="13.5" x14ac:dyDescent="0.25">
      <c r="A1678" s="3">
        <v>44459</v>
      </c>
      <c r="B1678" s="2">
        <v>16.987400000000001</v>
      </c>
      <c r="C1678" s="2">
        <f t="shared" si="205"/>
        <v>5.4600000000000648E-2</v>
      </c>
      <c r="D1678" s="2">
        <f t="shared" si="206"/>
        <v>17.040900000000001</v>
      </c>
      <c r="E1678" s="2">
        <f t="shared" si="208"/>
        <v>16.964989999999997</v>
      </c>
      <c r="F1678" s="2">
        <f t="shared" si="201"/>
        <v>17.240825000000001</v>
      </c>
      <c r="G1678" s="2">
        <f t="shared" si="203"/>
        <v>17.118684000000005</v>
      </c>
      <c r="H1678" s="2">
        <f t="shared" si="207"/>
        <v>15.634959000000002</v>
      </c>
      <c r="I1678" s="2">
        <f t="array" ref="I1678">SUMPRODUCT(B1662:B1681, (ROW(B1662:B1681)-ROW(B1662)+1)) / (20*21/2)</f>
        <v>17.023957619047621</v>
      </c>
      <c r="J1678" s="2">
        <f t="shared" si="202"/>
        <v>17.112333493975772</v>
      </c>
      <c r="K1678" s="2">
        <f t="shared" si="204"/>
        <v>17.101181209935849</v>
      </c>
    </row>
    <row r="1679" spans="1:11" ht="13.5" x14ac:dyDescent="0.25">
      <c r="A1679" s="3">
        <v>44460</v>
      </c>
      <c r="B1679" s="2">
        <v>16.9328</v>
      </c>
      <c r="C1679" s="2">
        <f t="shared" si="205"/>
        <v>-5.4600000000000648E-2</v>
      </c>
      <c r="D1679" s="2">
        <f t="shared" si="206"/>
        <v>16.988480000000003</v>
      </c>
      <c r="E1679" s="2">
        <f t="shared" si="208"/>
        <v>16.978649999999998</v>
      </c>
      <c r="F1679" s="2">
        <f t="shared" si="201"/>
        <v>17.232635000000002</v>
      </c>
      <c r="G1679" s="2">
        <f t="shared" si="203"/>
        <v>17.117046000000006</v>
      </c>
      <c r="H1679" s="2">
        <f t="shared" si="207"/>
        <v>15.656903500000004</v>
      </c>
      <c r="I1679" s="2">
        <f t="array" ref="I1679">SUMPRODUCT(B1663:B1682, (ROW(B1663:B1682)-ROW(B1663)+1)) / (20*21/2)</f>
        <v>17.007104285714284</v>
      </c>
      <c r="J1679" s="2">
        <f t="shared" si="202"/>
        <v>17.095235065978081</v>
      </c>
      <c r="K1679" s="2">
        <f t="shared" si="204"/>
        <v>17.094578025232483</v>
      </c>
    </row>
    <row r="1680" spans="1:11" ht="13.5" x14ac:dyDescent="0.25">
      <c r="A1680" s="3">
        <v>44461</v>
      </c>
      <c r="B1680" s="2">
        <v>16.9054</v>
      </c>
      <c r="C1680" s="2">
        <f t="shared" si="205"/>
        <v>-2.7400000000000091E-2</v>
      </c>
      <c r="D1680" s="2">
        <f t="shared" si="206"/>
        <v>16.950240000000001</v>
      </c>
      <c r="E1680" s="2">
        <f t="shared" si="208"/>
        <v>16.99776</v>
      </c>
      <c r="F1680" s="2">
        <f t="shared" si="201"/>
        <v>17.197674999999997</v>
      </c>
      <c r="G1680" s="2">
        <f t="shared" si="203"/>
        <v>17.114314000000004</v>
      </c>
      <c r="H1680" s="2">
        <f t="shared" si="207"/>
        <v>15.678711000000005</v>
      </c>
      <c r="I1680" s="2">
        <f t="array" ref="I1680">SUMPRODUCT(B1664:B1683, (ROW(B1664:B1683)-ROW(B1664)+1)) / (20*21/2)</f>
        <v>17.005546666666667</v>
      </c>
      <c r="J1680" s="2">
        <f t="shared" si="202"/>
        <v>17.077155535884931</v>
      </c>
      <c r="K1680" s="2">
        <f t="shared" si="204"/>
        <v>17.087159279144934</v>
      </c>
    </row>
    <row r="1681" spans="1:11" ht="13.5" x14ac:dyDescent="0.25">
      <c r="A1681" s="3">
        <v>44462</v>
      </c>
      <c r="B1681" s="2">
        <v>16.9328</v>
      </c>
      <c r="C1681" s="2">
        <f t="shared" si="205"/>
        <v>2.7400000000000091E-2</v>
      </c>
      <c r="D1681" s="2">
        <f t="shared" si="206"/>
        <v>16.93824</v>
      </c>
      <c r="E1681" s="2">
        <f t="shared" si="208"/>
        <v>17.014149999999994</v>
      </c>
      <c r="F1681" s="2">
        <f t="shared" si="201"/>
        <v>17.164359999999995</v>
      </c>
      <c r="G1681" s="2">
        <f t="shared" si="203"/>
        <v>17.112786000000007</v>
      </c>
      <c r="H1681" s="2">
        <f t="shared" si="207"/>
        <v>15.700655500000003</v>
      </c>
      <c r="I1681" s="2">
        <f t="array" ref="I1681">SUMPRODUCT(B1665:B1684, (ROW(B1665:B1684)-ROW(B1665)+1)) / (20*21/2)</f>
        <v>17.017539523809521</v>
      </c>
      <c r="J1681" s="2">
        <f t="shared" si="202"/>
        <v>17.063407389610173</v>
      </c>
      <c r="K1681" s="2">
        <f t="shared" si="204"/>
        <v>17.081105974080426</v>
      </c>
    </row>
    <row r="1682" spans="1:11" ht="13.5" x14ac:dyDescent="0.25">
      <c r="A1682" s="3">
        <v>44463</v>
      </c>
      <c r="B1682" s="2">
        <v>16.987400000000001</v>
      </c>
      <c r="C1682" s="2">
        <f t="shared" si="205"/>
        <v>5.4600000000000648E-2</v>
      </c>
      <c r="D1682" s="2">
        <f t="shared" si="206"/>
        <v>16.949159999999999</v>
      </c>
      <c r="E1682" s="2">
        <f t="shared" si="208"/>
        <v>17.019610000000004</v>
      </c>
      <c r="F1682" s="2">
        <f t="shared" si="201"/>
        <v>17.107554999999998</v>
      </c>
      <c r="G1682" s="2">
        <f t="shared" si="203"/>
        <v>17.112350000000003</v>
      </c>
      <c r="H1682" s="2">
        <f t="shared" si="207"/>
        <v>15.721618500000003</v>
      </c>
      <c r="I1682" s="2">
        <f t="array" ref="I1682">SUMPRODUCT(B1666:B1685, (ROW(B1666:B1685)-ROW(B1666)+1)) / (20*21/2)</f>
        <v>17.03343380952381</v>
      </c>
      <c r="J1682" s="2">
        <f t="shared" si="202"/>
        <v>17.056168590599679</v>
      </c>
      <c r="K1682" s="2">
        <f t="shared" si="204"/>
        <v>17.07743122999884</v>
      </c>
    </row>
    <row r="1683" spans="1:11" ht="13.5" x14ac:dyDescent="0.25">
      <c r="A1683" s="3">
        <v>44466</v>
      </c>
      <c r="B1683" s="2">
        <v>17.091200000000001</v>
      </c>
      <c r="C1683" s="2">
        <f t="shared" si="205"/>
        <v>0.10379999999999967</v>
      </c>
      <c r="D1683" s="2">
        <f t="shared" si="206"/>
        <v>16.969919999999998</v>
      </c>
      <c r="E1683" s="2">
        <f t="shared" si="208"/>
        <v>17.005410000000001</v>
      </c>
      <c r="F1683" s="2">
        <f t="shared" si="201"/>
        <v>17.079974999999997</v>
      </c>
      <c r="G1683" s="2">
        <f t="shared" si="203"/>
        <v>17.113334000000005</v>
      </c>
      <c r="H1683" s="2">
        <f t="shared" si="207"/>
        <v>15.741294500000004</v>
      </c>
      <c r="I1683" s="2">
        <f t="array" ref="I1683">SUMPRODUCT(B1667:B1686, (ROW(B1667:B1686)-ROW(B1667)+1)) / (20*21/2)</f>
        <v>17.070544285714284</v>
      </c>
      <c r="J1683" s="2">
        <f t="shared" si="202"/>
        <v>17.059504915304469</v>
      </c>
      <c r="K1683" s="2">
        <f t="shared" si="204"/>
        <v>17.077971181763594</v>
      </c>
    </row>
    <row r="1684" spans="1:11" ht="13.5" x14ac:dyDescent="0.25">
      <c r="A1684" s="3">
        <v>44467</v>
      </c>
      <c r="B1684" s="2">
        <v>17.2059</v>
      </c>
      <c r="C1684" s="2">
        <f t="shared" si="205"/>
        <v>0.11469999999999914</v>
      </c>
      <c r="D1684" s="2">
        <f t="shared" si="206"/>
        <v>17.024539999999998</v>
      </c>
      <c r="E1684" s="2">
        <f t="shared" si="208"/>
        <v>17.006509999999999</v>
      </c>
      <c r="F1684" s="2">
        <f t="shared" ref="F1684:F1747" si="209">AVERAGE(B1665:B1684)</f>
        <v>17.039009999999998</v>
      </c>
      <c r="G1684" s="2">
        <f t="shared" si="203"/>
        <v>17.118796000000003</v>
      </c>
      <c r="H1684" s="2">
        <f t="shared" si="207"/>
        <v>15.761544000000004</v>
      </c>
      <c r="I1684" s="2">
        <f t="array" ref="I1684">SUMPRODUCT(B1668:B1687, (ROW(B1668:B1687)-ROW(B1668)+1)) / (20*21/2)</f>
        <v>17.106874761904763</v>
      </c>
      <c r="J1684" s="2">
        <f t="shared" si="202"/>
        <v>17.073447304323089</v>
      </c>
      <c r="K1684" s="2">
        <f t="shared" si="204"/>
        <v>17.08298799816502</v>
      </c>
    </row>
    <row r="1685" spans="1:11" ht="13.5" x14ac:dyDescent="0.25">
      <c r="A1685" s="3">
        <v>44468</v>
      </c>
      <c r="B1685" s="2">
        <v>17.2059</v>
      </c>
      <c r="C1685" s="2">
        <f t="shared" si="205"/>
        <v>0</v>
      </c>
      <c r="D1685" s="2">
        <f t="shared" si="206"/>
        <v>17.08464</v>
      </c>
      <c r="E1685" s="2">
        <f t="shared" si="208"/>
        <v>17.017440000000001</v>
      </c>
      <c r="F1685" s="2">
        <f t="shared" si="209"/>
        <v>17.034639999999996</v>
      </c>
      <c r="G1685" s="2">
        <f t="shared" si="203"/>
        <v>17.122184000000001</v>
      </c>
      <c r="H1685" s="2">
        <f t="shared" si="207"/>
        <v>15.779836500000002</v>
      </c>
      <c r="I1685" s="2">
        <f t="array" ref="I1685">SUMPRODUCT(B1669:B1688, (ROW(B1669:B1688)-ROW(B1669)+1)) / (20*21/2)</f>
        <v>17.132025238095242</v>
      </c>
      <c r="J1685" s="2">
        <f t="shared" ref="J1685:J1748" si="210">$J$4*B1685+J1684*(1-$J$4)</f>
        <v>17.086061846768509</v>
      </c>
      <c r="K1685" s="2">
        <f t="shared" si="204"/>
        <v>17.087808076668352</v>
      </c>
    </row>
    <row r="1686" spans="1:11" ht="13.5" x14ac:dyDescent="0.25">
      <c r="A1686" s="3">
        <v>44469</v>
      </c>
      <c r="B1686" s="2">
        <v>17.424299999999999</v>
      </c>
      <c r="C1686" s="2">
        <f t="shared" si="205"/>
        <v>0.21839999999999904</v>
      </c>
      <c r="D1686" s="2">
        <f t="shared" si="206"/>
        <v>17.182939999999999</v>
      </c>
      <c r="E1686" s="2">
        <f t="shared" si="208"/>
        <v>17.060589999999998</v>
      </c>
      <c r="F1686" s="2">
        <f t="shared" si="209"/>
        <v>17.042829999999999</v>
      </c>
      <c r="G1686" s="2">
        <f t="shared" si="203"/>
        <v>17.129940000000005</v>
      </c>
      <c r="H1686" s="2">
        <f t="shared" si="207"/>
        <v>15.796962999999998</v>
      </c>
      <c r="I1686" s="2">
        <f t="array" ref="I1686">SUMPRODUCT(B1670:B1689, (ROW(B1670:B1689)-ROW(B1670)+1)) / (20*21/2)</f>
        <v>17.136106190476188</v>
      </c>
      <c r="J1686" s="2">
        <f t="shared" si="210"/>
        <v>17.118275004219129</v>
      </c>
      <c r="K1686" s="2">
        <f t="shared" si="204"/>
        <v>17.101003838367632</v>
      </c>
    </row>
    <row r="1687" spans="1:11" ht="13.5" x14ac:dyDescent="0.25">
      <c r="A1687" s="3">
        <v>44470</v>
      </c>
      <c r="B1687" s="2">
        <v>17.424299999999999</v>
      </c>
      <c r="C1687" s="2">
        <f t="shared" si="205"/>
        <v>0</v>
      </c>
      <c r="D1687" s="2">
        <f t="shared" si="206"/>
        <v>17.270320000000002</v>
      </c>
      <c r="E1687" s="2">
        <f t="shared" si="208"/>
        <v>17.109739999999999</v>
      </c>
      <c r="F1687" s="2">
        <f t="shared" si="209"/>
        <v>17.051020000000001</v>
      </c>
      <c r="G1687" s="2">
        <f t="shared" si="203"/>
        <v>17.137696000000002</v>
      </c>
      <c r="H1687" s="2">
        <f t="shared" si="207"/>
        <v>15.814591500000001</v>
      </c>
      <c r="I1687" s="2">
        <f t="array" ref="I1687">SUMPRODUCT(B1671:B1690, (ROW(B1671:B1690)-ROW(B1671)+1)) / (20*21/2)</f>
        <v>17.149166190476191</v>
      </c>
      <c r="J1687" s="2">
        <f t="shared" si="210"/>
        <v>17.147420241912545</v>
      </c>
      <c r="K1687" s="2">
        <f t="shared" si="204"/>
        <v>17.113682119215959</v>
      </c>
    </row>
    <row r="1688" spans="1:11" ht="13.5" x14ac:dyDescent="0.25">
      <c r="A1688" s="3">
        <v>44473</v>
      </c>
      <c r="B1688" s="2">
        <v>17.315100000000001</v>
      </c>
      <c r="C1688" s="2">
        <f t="shared" si="205"/>
        <v>-0.10919999999999774</v>
      </c>
      <c r="D1688" s="2">
        <f t="shared" si="206"/>
        <v>17.315100000000001</v>
      </c>
      <c r="E1688" s="2">
        <f t="shared" si="208"/>
        <v>17.142509999999998</v>
      </c>
      <c r="F1688" s="2">
        <f t="shared" si="209"/>
        <v>17.053749999999997</v>
      </c>
      <c r="G1688" s="2">
        <f t="shared" si="203"/>
        <v>17.143158000000003</v>
      </c>
      <c r="H1688" s="2">
        <f t="shared" si="207"/>
        <v>15.831674000000003</v>
      </c>
      <c r="I1688" s="2">
        <f t="array" ref="I1688">SUMPRODUCT(B1672:B1691, (ROW(B1672:B1691)-ROW(B1672)+1)) / (20*21/2)</f>
        <v>17.159885238095239</v>
      </c>
      <c r="J1688" s="2">
        <f t="shared" si="210"/>
        <v>17.163389742682778</v>
      </c>
      <c r="K1688" s="2">
        <f t="shared" si="204"/>
        <v>17.121580859638865</v>
      </c>
    </row>
    <row r="1689" spans="1:11" ht="13.5" x14ac:dyDescent="0.25">
      <c r="A1689" s="3">
        <v>44474</v>
      </c>
      <c r="B1689" s="2">
        <v>17.096599999999999</v>
      </c>
      <c r="C1689" s="2">
        <f t="shared" si="205"/>
        <v>-0.21850000000000236</v>
      </c>
      <c r="D1689" s="2">
        <f t="shared" si="206"/>
        <v>17.293240000000001</v>
      </c>
      <c r="E1689" s="2">
        <f t="shared" si="208"/>
        <v>17.15889</v>
      </c>
      <c r="F1689" s="2">
        <f t="shared" si="209"/>
        <v>17.068769999999997</v>
      </c>
      <c r="G1689" s="2">
        <f t="shared" si="203"/>
        <v>17.146434000000003</v>
      </c>
      <c r="H1689" s="2">
        <f t="shared" si="207"/>
        <v>15.846158499999996</v>
      </c>
      <c r="I1689" s="2">
        <f t="array" ref="I1689">SUMPRODUCT(B1673:B1692, (ROW(B1673:B1692)-ROW(B1673)+1)) / (20*21/2)</f>
        <v>17.167475714285718</v>
      </c>
      <c r="J1689" s="2">
        <f t="shared" si="210"/>
        <v>17.157028814808228</v>
      </c>
      <c r="K1689" s="2">
        <f t="shared" si="204"/>
        <v>17.120601218084399</v>
      </c>
    </row>
    <row r="1690" spans="1:11" ht="13.5" x14ac:dyDescent="0.25">
      <c r="A1690" s="3">
        <v>44475</v>
      </c>
      <c r="B1690" s="2">
        <v>17.2059</v>
      </c>
      <c r="C1690" s="2">
        <f t="shared" si="205"/>
        <v>0.10930000000000106</v>
      </c>
      <c r="D1690" s="2">
        <f t="shared" si="206"/>
        <v>17.293240000000001</v>
      </c>
      <c r="E1690" s="2">
        <f t="shared" si="208"/>
        <v>17.188940000000002</v>
      </c>
      <c r="F1690" s="2">
        <f t="shared" si="209"/>
        <v>17.093349999999997</v>
      </c>
      <c r="G1690" s="2">
        <f t="shared" si="203"/>
        <v>17.157360000000004</v>
      </c>
      <c r="H1690" s="2">
        <f t="shared" si="207"/>
        <v>15.861440499999999</v>
      </c>
      <c r="I1690" s="2">
        <f t="array" ref="I1690">SUMPRODUCT(B1674:B1693, (ROW(B1674:B1693)-ROW(B1674)+1)) / (20*21/2)</f>
        <v>17.170180000000002</v>
      </c>
      <c r="J1690" s="2">
        <f t="shared" si="210"/>
        <v>17.161683213397922</v>
      </c>
      <c r="K1690" s="2">
        <f t="shared" si="204"/>
        <v>17.123946268355599</v>
      </c>
    </row>
    <row r="1691" spans="1:11" ht="13.5" x14ac:dyDescent="0.25">
      <c r="A1691" s="3">
        <v>44476</v>
      </c>
      <c r="B1691" s="2">
        <v>17.2059</v>
      </c>
      <c r="C1691" s="2">
        <f t="shared" si="205"/>
        <v>0</v>
      </c>
      <c r="D1691" s="2">
        <f t="shared" si="206"/>
        <v>17.249559999999999</v>
      </c>
      <c r="E1691" s="2">
        <f t="shared" si="208"/>
        <v>17.216249999999995</v>
      </c>
      <c r="F1691" s="2">
        <f t="shared" si="209"/>
        <v>17.115199999999994</v>
      </c>
      <c r="G1691" s="2">
        <f t="shared" si="203"/>
        <v>17.161730000000002</v>
      </c>
      <c r="H1691" s="2">
        <f t="shared" si="207"/>
        <v>15.878478499999996</v>
      </c>
      <c r="I1691" s="2">
        <f t="array" ref="I1691">SUMPRODUCT(B1675:B1694, (ROW(B1675:B1694)-ROW(B1675)+1)) / (20*21/2)</f>
        <v>17.172724761904764</v>
      </c>
      <c r="J1691" s="2">
        <f t="shared" si="210"/>
        <v>17.165894335931451</v>
      </c>
      <c r="K1691" s="2">
        <f t="shared" si="204"/>
        <v>17.127160140184792</v>
      </c>
    </row>
    <row r="1692" spans="1:11" ht="13.5" x14ac:dyDescent="0.25">
      <c r="A1692" s="3">
        <v>44477</v>
      </c>
      <c r="B1692" s="2">
        <v>17.194900000000001</v>
      </c>
      <c r="C1692" s="2">
        <f t="shared" si="205"/>
        <v>-1.0999999999999233E-2</v>
      </c>
      <c r="D1692" s="2">
        <f t="shared" si="206"/>
        <v>17.203679999999999</v>
      </c>
      <c r="E1692" s="2">
        <f t="shared" si="208"/>
        <v>17.236999999999998</v>
      </c>
      <c r="F1692" s="2">
        <f t="shared" si="209"/>
        <v>17.128305000000001</v>
      </c>
      <c r="G1692" s="2">
        <f t="shared" si="203"/>
        <v>17.165880000000001</v>
      </c>
      <c r="H1692" s="2">
        <f t="shared" si="207"/>
        <v>15.894206999999994</v>
      </c>
      <c r="I1692" s="2">
        <f t="array" ref="I1692">SUMPRODUCT(B1676:B1695, (ROW(B1676:B1695)-ROW(B1676)+1)) / (20*21/2)</f>
        <v>17.175477619047616</v>
      </c>
      <c r="J1692" s="2">
        <f t="shared" si="210"/>
        <v>17.168656780128455</v>
      </c>
      <c r="K1692" s="2">
        <f t="shared" si="204"/>
        <v>17.129816605275586</v>
      </c>
    </row>
    <row r="1693" spans="1:11" ht="13.5" x14ac:dyDescent="0.25">
      <c r="A1693" s="3">
        <v>44480</v>
      </c>
      <c r="B1693" s="2">
        <v>17.156700000000001</v>
      </c>
      <c r="C1693" s="2">
        <f t="shared" si="205"/>
        <v>-3.819999999999979E-2</v>
      </c>
      <c r="D1693" s="2">
        <f t="shared" si="206"/>
        <v>17.172000000000001</v>
      </c>
      <c r="E1693" s="2">
        <f t="shared" si="208"/>
        <v>17.243549999999999</v>
      </c>
      <c r="F1693" s="2">
        <f t="shared" si="209"/>
        <v>17.124479999999998</v>
      </c>
      <c r="G1693" s="2">
        <f t="shared" si="203"/>
        <v>17.168284</v>
      </c>
      <c r="H1693" s="2">
        <f t="shared" si="207"/>
        <v>15.909769999999995</v>
      </c>
      <c r="I1693" s="2">
        <f t="array" ref="I1693">SUMPRODUCT(B1677:B1696, (ROW(B1677:B1696)-ROW(B1677)+1)) / (20*21/2)</f>
        <v>17.177970476190474</v>
      </c>
      <c r="J1693" s="2">
        <f t="shared" si="210"/>
        <v>17.167518039163841</v>
      </c>
      <c r="K1693" s="2">
        <f t="shared" si="204"/>
        <v>17.130870856049093</v>
      </c>
    </row>
    <row r="1694" spans="1:11" ht="13.5" x14ac:dyDescent="0.25">
      <c r="A1694" s="3">
        <v>44481</v>
      </c>
      <c r="B1694" s="2">
        <v>17.151199999999999</v>
      </c>
      <c r="C1694" s="2">
        <f t="shared" si="205"/>
        <v>-5.5000000000013927E-3</v>
      </c>
      <c r="D1694" s="2">
        <f t="shared" si="206"/>
        <v>17.182920000000003</v>
      </c>
      <c r="E1694" s="2">
        <f t="shared" si="208"/>
        <v>17.23808</v>
      </c>
      <c r="F1694" s="2">
        <f t="shared" si="209"/>
        <v>17.122294999999998</v>
      </c>
      <c r="G1694" s="2">
        <f t="shared" si="203"/>
        <v>17.170468</v>
      </c>
      <c r="H1694" s="2">
        <f t="shared" si="207"/>
        <v>15.925305499999993</v>
      </c>
      <c r="I1694" s="2">
        <f t="array" ref="I1694">SUMPRODUCT(B1678:B1697, (ROW(B1678:B1697)-ROW(B1678)+1)) / (20*21/2)</f>
        <v>17.179194761904764</v>
      </c>
      <c r="J1694" s="2">
        <f t="shared" si="210"/>
        <v>17.165963940195859</v>
      </c>
      <c r="K1694" s="2">
        <f t="shared" si="204"/>
        <v>17.1316680773805</v>
      </c>
    </row>
    <row r="1695" spans="1:11" ht="13.5" x14ac:dyDescent="0.25">
      <c r="A1695" s="3">
        <v>44482</v>
      </c>
      <c r="B1695" s="2">
        <v>17.151199999999999</v>
      </c>
      <c r="C1695" s="2">
        <f t="shared" si="205"/>
        <v>0</v>
      </c>
      <c r="D1695" s="2">
        <f t="shared" si="206"/>
        <v>17.171980000000001</v>
      </c>
      <c r="E1695" s="2">
        <f t="shared" si="208"/>
        <v>17.232610000000001</v>
      </c>
      <c r="F1695" s="2">
        <f t="shared" si="209"/>
        <v>17.125025000000001</v>
      </c>
      <c r="G1695" s="2">
        <f t="shared" si="203"/>
        <v>17.171560000000003</v>
      </c>
      <c r="H1695" s="2">
        <f t="shared" si="207"/>
        <v>15.94081549999999</v>
      </c>
      <c r="I1695" s="2">
        <f t="array" ref="I1695">SUMPRODUCT(B1679:B1698, (ROW(B1679:B1698)-ROW(B1679)+1)) / (20*21/2)</f>
        <v>17.159119047619047</v>
      </c>
      <c r="J1695" s="2">
        <f t="shared" si="210"/>
        <v>17.164557850653395</v>
      </c>
      <c r="K1695" s="2">
        <f t="shared" si="204"/>
        <v>17.132434035130284</v>
      </c>
    </row>
    <row r="1696" spans="1:11" ht="13.5" x14ac:dyDescent="0.25">
      <c r="A1696" s="3">
        <v>44483</v>
      </c>
      <c r="B1696" s="2">
        <v>17.151199999999999</v>
      </c>
      <c r="C1696" s="2">
        <f t="shared" si="205"/>
        <v>0</v>
      </c>
      <c r="D1696" s="2">
        <f t="shared" si="206"/>
        <v>17.161040000000003</v>
      </c>
      <c r="E1696" s="2">
        <f t="shared" si="208"/>
        <v>17.205299999999998</v>
      </c>
      <c r="F1696" s="2">
        <f t="shared" si="209"/>
        <v>17.132944999999999</v>
      </c>
      <c r="G1696" s="2">
        <f t="shared" si="203"/>
        <v>17.172106000000003</v>
      </c>
      <c r="H1696" s="2">
        <f t="shared" si="207"/>
        <v>15.956325499999991</v>
      </c>
      <c r="I1696" s="2">
        <f t="array" ref="I1696">SUMPRODUCT(B1680:B1699, (ROW(B1680:B1699)-ROW(B1680)+1)) / (20*21/2)</f>
        <v>17.134093809523808</v>
      </c>
      <c r="J1696" s="2">
        <f t="shared" si="210"/>
        <v>17.16328567440069</v>
      </c>
      <c r="K1696" s="2">
        <f t="shared" si="204"/>
        <v>17.133169955321254</v>
      </c>
    </row>
    <row r="1697" spans="1:11" ht="13.5" x14ac:dyDescent="0.25">
      <c r="A1697" s="3">
        <v>44488</v>
      </c>
      <c r="B1697" s="2">
        <v>17.145800000000001</v>
      </c>
      <c r="C1697" s="2">
        <f t="shared" si="205"/>
        <v>-5.399999999998073E-3</v>
      </c>
      <c r="D1697" s="2">
        <f t="shared" si="206"/>
        <v>17.151220000000002</v>
      </c>
      <c r="E1697" s="2">
        <f t="shared" si="208"/>
        <v>17.17745</v>
      </c>
      <c r="F1697" s="2">
        <f t="shared" si="209"/>
        <v>17.143595000000001</v>
      </c>
      <c r="G1697" s="2">
        <f t="shared" si="203"/>
        <v>17.173090000000002</v>
      </c>
      <c r="H1697" s="2">
        <f t="shared" si="207"/>
        <v>15.971808499999987</v>
      </c>
      <c r="I1697" s="2">
        <f t="array" ref="I1697">SUMPRODUCT(B1681:B1700, (ROW(B1681:B1700)-ROW(B1681)+1)) / (20*21/2)</f>
        <v>17.109329047619042</v>
      </c>
      <c r="J1697" s="2">
        <f t="shared" si="210"/>
        <v>17.161620372076815</v>
      </c>
      <c r="K1697" s="2">
        <f t="shared" si="204"/>
        <v>17.133665251191008</v>
      </c>
    </row>
    <row r="1698" spans="1:11" ht="13.5" x14ac:dyDescent="0.25">
      <c r="A1698" s="3">
        <v>44489</v>
      </c>
      <c r="B1698" s="2">
        <v>16.9328</v>
      </c>
      <c r="C1698" s="2">
        <f t="shared" si="205"/>
        <v>-0.21300000000000097</v>
      </c>
      <c r="D1698" s="2">
        <f t="shared" si="206"/>
        <v>17.106439999999999</v>
      </c>
      <c r="E1698" s="2">
        <f t="shared" si="208"/>
        <v>17.139220000000002</v>
      </c>
      <c r="F1698" s="2">
        <f t="shared" si="209"/>
        <v>17.140864999999998</v>
      </c>
      <c r="G1698" s="2">
        <f t="shared" si="203"/>
        <v>17.169814000000002</v>
      </c>
      <c r="H1698" s="2">
        <f t="shared" si="207"/>
        <v>15.986251999999988</v>
      </c>
      <c r="I1698" s="2">
        <f t="array" ref="I1698">SUMPRODUCT(B1682:B1701, (ROW(B1682:B1701)-ROW(B1682)+1)) / (20*21/2)</f>
        <v>17.079494285714283</v>
      </c>
      <c r="J1698" s="2">
        <f t="shared" si="210"/>
        <v>17.139827955688546</v>
      </c>
      <c r="K1698" s="2">
        <f t="shared" si="204"/>
        <v>17.12578818251685</v>
      </c>
    </row>
    <row r="1699" spans="1:11" ht="13.5" x14ac:dyDescent="0.25">
      <c r="A1699" s="3">
        <v>44490</v>
      </c>
      <c r="B1699" s="2">
        <v>16.8781</v>
      </c>
      <c r="C1699" s="2">
        <f t="shared" si="205"/>
        <v>-5.4700000000000415E-2</v>
      </c>
      <c r="D1699" s="2">
        <f t="shared" si="206"/>
        <v>17.051819999999999</v>
      </c>
      <c r="E1699" s="2">
        <f t="shared" si="208"/>
        <v>17.117370000000001</v>
      </c>
      <c r="F1699" s="2">
        <f t="shared" si="209"/>
        <v>17.13813</v>
      </c>
      <c r="G1699" s="2">
        <f t="shared" si="203"/>
        <v>17.164898000000004</v>
      </c>
      <c r="H1699" s="2">
        <f t="shared" si="207"/>
        <v>16.000647499999989</v>
      </c>
      <c r="I1699" s="2">
        <f t="array" ref="I1699">SUMPRODUCT(B1683:B1702, (ROW(B1683:B1702)-ROW(B1683)+1)) / (20*21/2)</f>
        <v>17.00856095238095</v>
      </c>
      <c r="J1699" s="2">
        <f t="shared" si="210"/>
        <v>17.11490148371821</v>
      </c>
      <c r="K1699" s="2">
        <f t="shared" si="204"/>
        <v>17.116074920457365</v>
      </c>
    </row>
    <row r="1700" spans="1:11" ht="13.5" x14ac:dyDescent="0.25">
      <c r="A1700" s="3">
        <v>44491</v>
      </c>
      <c r="B1700" s="2">
        <v>16.8781</v>
      </c>
      <c r="C1700" s="2">
        <f t="shared" si="205"/>
        <v>0</v>
      </c>
      <c r="D1700" s="2">
        <f t="shared" si="206"/>
        <v>16.997199999999999</v>
      </c>
      <c r="E1700" s="2">
        <f t="shared" si="208"/>
        <v>17.084589999999999</v>
      </c>
      <c r="F1700" s="2">
        <f t="shared" si="209"/>
        <v>17.136765000000004</v>
      </c>
      <c r="G1700" s="2">
        <f t="shared" si="203"/>
        <v>17.160090000000004</v>
      </c>
      <c r="H1700" s="2">
        <f t="shared" si="207"/>
        <v>16.015042999999988</v>
      </c>
      <c r="I1700" s="2">
        <f t="array" ref="I1700">SUMPRODUCT(B1684:B1703, (ROW(B1684:B1703)-ROW(B1684)+1)) / (20*21/2)</f>
        <v>16.96649857142857</v>
      </c>
      <c r="J1700" s="2">
        <f t="shared" si="210"/>
        <v>17.092348961459333</v>
      </c>
      <c r="K1700" s="2">
        <f t="shared" si="204"/>
        <v>17.106742570635507</v>
      </c>
    </row>
    <row r="1701" spans="1:11" ht="13.5" x14ac:dyDescent="0.25">
      <c r="A1701" s="3">
        <v>44494</v>
      </c>
      <c r="B1701" s="2">
        <v>16.823499999999999</v>
      </c>
      <c r="C1701" s="2">
        <f t="shared" si="205"/>
        <v>-5.4600000000000648E-2</v>
      </c>
      <c r="D1701" s="2">
        <f t="shared" si="206"/>
        <v>16.931660000000001</v>
      </c>
      <c r="E1701" s="2">
        <f t="shared" si="208"/>
        <v>17.04635</v>
      </c>
      <c r="F1701" s="2">
        <f t="shared" si="209"/>
        <v>17.1313</v>
      </c>
      <c r="G1701" s="2">
        <f t="shared" si="203"/>
        <v>17.154082000000002</v>
      </c>
      <c r="H1701" s="2">
        <f t="shared" si="207"/>
        <v>16.029416499999982</v>
      </c>
      <c r="I1701" s="2">
        <f t="array" ref="I1701">SUMPRODUCT(B1685:B1704, (ROW(B1685:B1704)-ROW(B1685)+1)) / (20*21/2)</f>
        <v>16.951462857142857</v>
      </c>
      <c r="J1701" s="2">
        <f t="shared" si="210"/>
        <v>17.066744298463206</v>
      </c>
      <c r="K1701" s="2">
        <f t="shared" si="204"/>
        <v>17.095635018845883</v>
      </c>
    </row>
    <row r="1702" spans="1:11" ht="13.5" x14ac:dyDescent="0.25">
      <c r="A1702" s="3">
        <v>44495</v>
      </c>
      <c r="B1702" s="2">
        <v>16.386500000000002</v>
      </c>
      <c r="C1702" s="2">
        <f t="shared" si="205"/>
        <v>-0.43699999999999761</v>
      </c>
      <c r="D1702" s="2">
        <f t="shared" si="206"/>
        <v>16.779800000000002</v>
      </c>
      <c r="E1702" s="2">
        <f t="shared" si="208"/>
        <v>16.965510000000002</v>
      </c>
      <c r="F1702" s="2">
        <f t="shared" si="209"/>
        <v>17.101255000000002</v>
      </c>
      <c r="G1702" s="2">
        <f t="shared" si="203"/>
        <v>17.140754000000001</v>
      </c>
      <c r="H1702" s="2">
        <f t="shared" si="207"/>
        <v>16.043611999999985</v>
      </c>
      <c r="I1702" s="2">
        <f t="array" ref="I1702">SUMPRODUCT(B1686:B1705, (ROW(B1686:B1705)-ROW(B1686)+1)) / (20*21/2)</f>
        <v>16.93778</v>
      </c>
      <c r="J1702" s="2">
        <f t="shared" si="210"/>
        <v>17.001959127180996</v>
      </c>
      <c r="K1702" s="2">
        <f t="shared" si="204"/>
        <v>17.067825802420554</v>
      </c>
    </row>
    <row r="1703" spans="1:11" ht="13.5" x14ac:dyDescent="0.25">
      <c r="A1703" s="3">
        <v>44496</v>
      </c>
      <c r="B1703" s="2">
        <v>16.659600000000001</v>
      </c>
      <c r="C1703" s="2">
        <f t="shared" si="205"/>
        <v>0.27309999999999945</v>
      </c>
      <c r="D1703" s="2">
        <f t="shared" si="206"/>
        <v>16.725159999999999</v>
      </c>
      <c r="E1703" s="2">
        <f t="shared" si="208"/>
        <v>16.915800000000004</v>
      </c>
      <c r="F1703" s="2">
        <f t="shared" si="209"/>
        <v>17.079675000000002</v>
      </c>
      <c r="G1703" s="2">
        <f t="shared" si="203"/>
        <v>17.133652000000001</v>
      </c>
      <c r="H1703" s="2">
        <f t="shared" si="207"/>
        <v>16.059247999999986</v>
      </c>
      <c r="I1703" s="2">
        <f t="array" ref="I1703">SUMPRODUCT(B1687:B1706, (ROW(B1687:B1706)-ROW(B1687)+1)) / (20*21/2)</f>
        <v>16.916088095238095</v>
      </c>
      <c r="J1703" s="2">
        <f t="shared" si="210"/>
        <v>16.969353496020901</v>
      </c>
      <c r="K1703" s="2">
        <f t="shared" si="204"/>
        <v>17.051816947423671</v>
      </c>
    </row>
    <row r="1704" spans="1:11" ht="13.5" x14ac:dyDescent="0.25">
      <c r="A1704" s="3">
        <v>44497</v>
      </c>
      <c r="B1704" s="2">
        <v>16.921800000000001</v>
      </c>
      <c r="C1704" s="2">
        <f t="shared" si="205"/>
        <v>0.26219999999999999</v>
      </c>
      <c r="D1704" s="2">
        <f t="shared" si="206"/>
        <v>16.733899999999998</v>
      </c>
      <c r="E1704" s="2">
        <f t="shared" si="208"/>
        <v>16.892860000000002</v>
      </c>
      <c r="F1704" s="2">
        <f t="shared" si="209"/>
        <v>17.065470000000005</v>
      </c>
      <c r="G1704" s="2">
        <f t="shared" si="203"/>
        <v>17.130156000000003</v>
      </c>
      <c r="H1704" s="2">
        <f t="shared" si="207"/>
        <v>16.078202499999986</v>
      </c>
      <c r="I1704" s="2">
        <f t="array" ref="I1704">SUMPRODUCT(B1688:B1707, (ROW(B1688:B1707)-ROW(B1688)+1)) / (20*21/2)</f>
        <v>16.896219047619049</v>
      </c>
      <c r="J1704" s="2">
        <f t="shared" si="210"/>
        <v>16.964824591637957</v>
      </c>
      <c r="K1704" s="2">
        <f t="shared" si="204"/>
        <v>17.046718243603134</v>
      </c>
    </row>
    <row r="1705" spans="1:11" ht="13.5" x14ac:dyDescent="0.25">
      <c r="A1705" s="3">
        <v>44498</v>
      </c>
      <c r="B1705" s="2">
        <v>16.921800000000001</v>
      </c>
      <c r="C1705" s="2">
        <f t="shared" si="205"/>
        <v>0</v>
      </c>
      <c r="D1705" s="2">
        <f t="shared" si="206"/>
        <v>16.742640000000002</v>
      </c>
      <c r="E1705" s="2">
        <f t="shared" si="208"/>
        <v>16.86992</v>
      </c>
      <c r="F1705" s="2">
        <f t="shared" si="209"/>
        <v>17.051265000000004</v>
      </c>
      <c r="G1705" s="2">
        <f t="shared" si="203"/>
        <v>17.126660000000001</v>
      </c>
      <c r="H1705" s="2">
        <f t="shared" si="207"/>
        <v>16.097583499999985</v>
      </c>
      <c r="I1705" s="2">
        <f t="array" ref="I1705">SUMPRODUCT(B1689:B1708, (ROW(B1689:B1708)-ROW(B1689)+1)) / (20*21/2)</f>
        <v>16.864691428571426</v>
      </c>
      <c r="J1705" s="2">
        <f t="shared" si="210"/>
        <v>16.960727011481961</v>
      </c>
      <c r="K1705" s="2">
        <f t="shared" si="204"/>
        <v>17.041819488952029</v>
      </c>
    </row>
    <row r="1706" spans="1:11" ht="13.5" x14ac:dyDescent="0.25">
      <c r="A1706" s="3">
        <v>44501</v>
      </c>
      <c r="B1706" s="2">
        <v>16.823499999999999</v>
      </c>
      <c r="C1706" s="2">
        <f t="shared" si="205"/>
        <v>-9.830000000000183E-2</v>
      </c>
      <c r="D1706" s="2">
        <f t="shared" si="206"/>
        <v>16.742640000000002</v>
      </c>
      <c r="E1706" s="2">
        <f t="shared" si="208"/>
        <v>16.837149999999998</v>
      </c>
      <c r="F1706" s="2">
        <f t="shared" si="209"/>
        <v>17.021225000000005</v>
      </c>
      <c r="G1706" s="2">
        <f t="shared" si="203"/>
        <v>17.121305999999997</v>
      </c>
      <c r="H1706" s="2">
        <f t="shared" si="207"/>
        <v>16.116472999999981</v>
      </c>
      <c r="I1706" s="2">
        <f t="array" ref="I1706">SUMPRODUCT(B1690:B1709, (ROW(B1690:B1709)-ROW(B1690)+1)) / (20*21/2)</f>
        <v>16.83628523809524</v>
      </c>
      <c r="J1706" s="2">
        <f t="shared" si="210"/>
        <v>16.947657772293201</v>
      </c>
      <c r="K1706" s="2">
        <f t="shared" si="204"/>
        <v>17.033257940365676</v>
      </c>
    </row>
    <row r="1707" spans="1:11" ht="13.5" x14ac:dyDescent="0.25">
      <c r="A1707" s="3">
        <v>44502</v>
      </c>
      <c r="B1707" s="2">
        <v>16.8126</v>
      </c>
      <c r="C1707" s="2">
        <f t="shared" si="205"/>
        <v>-1.0899999999999466E-2</v>
      </c>
      <c r="D1707" s="2">
        <f t="shared" si="206"/>
        <v>16.827860000000001</v>
      </c>
      <c r="E1707" s="2">
        <f t="shared" si="208"/>
        <v>16.803829999999998</v>
      </c>
      <c r="F1707" s="2">
        <f t="shared" si="209"/>
        <v>16.990639999999999</v>
      </c>
      <c r="G1707" s="2">
        <f t="shared" si="203"/>
        <v>17.116717999999999</v>
      </c>
      <c r="H1707" s="2">
        <f t="shared" si="207"/>
        <v>16.135382999999983</v>
      </c>
      <c r="I1707" s="2">
        <f t="array" ref="I1707">SUMPRODUCT(B1691:B1710, (ROW(B1691:B1710)-ROW(B1691)+1)) / (20*21/2)</f>
        <v>16.823493333333335</v>
      </c>
      <c r="J1707" s="2">
        <f t="shared" si="210"/>
        <v>16.934795127312896</v>
      </c>
      <c r="K1707" s="2">
        <f t="shared" si="204"/>
        <v>17.024604687802317</v>
      </c>
    </row>
    <row r="1708" spans="1:11" ht="13.5" x14ac:dyDescent="0.25">
      <c r="A1708" s="3">
        <v>44503</v>
      </c>
      <c r="B1708" s="2">
        <v>16.659600000000001</v>
      </c>
      <c r="C1708" s="2">
        <f t="shared" si="205"/>
        <v>-0.15299999999999869</v>
      </c>
      <c r="D1708" s="2">
        <f t="shared" si="206"/>
        <v>16.827860000000001</v>
      </c>
      <c r="E1708" s="2">
        <f t="shared" si="208"/>
        <v>16.776510000000002</v>
      </c>
      <c r="F1708" s="2">
        <f t="shared" si="209"/>
        <v>16.957865000000002</v>
      </c>
      <c r="G1708" s="2">
        <f t="shared" si="203"/>
        <v>17.107977999999996</v>
      </c>
      <c r="H1708" s="2">
        <f t="shared" si="207"/>
        <v>16.153828999999984</v>
      </c>
      <c r="I1708" s="2">
        <f t="array" ref="I1708">SUMPRODUCT(B1692:B1711, (ROW(B1692:B1711)-ROW(B1692)+1)) / (20*21/2)</f>
        <v>16.812626190476191</v>
      </c>
      <c r="J1708" s="2">
        <f t="shared" si="210"/>
        <v>16.908586067568812</v>
      </c>
      <c r="K1708" s="2">
        <f t="shared" si="204"/>
        <v>17.010290778476737</v>
      </c>
    </row>
    <row r="1709" spans="1:11" ht="13.5" x14ac:dyDescent="0.25">
      <c r="A1709" s="3">
        <v>44504</v>
      </c>
      <c r="B1709" s="2">
        <v>16.659600000000001</v>
      </c>
      <c r="C1709" s="2">
        <f t="shared" si="205"/>
        <v>0</v>
      </c>
      <c r="D1709" s="2">
        <f t="shared" si="206"/>
        <v>16.77542</v>
      </c>
      <c r="E1709" s="2">
        <f t="shared" si="208"/>
        <v>16.754660000000001</v>
      </c>
      <c r="F1709" s="2">
        <f t="shared" si="209"/>
        <v>16.936015000000005</v>
      </c>
      <c r="G1709" s="2">
        <f t="shared" si="203"/>
        <v>17.099237999999996</v>
      </c>
      <c r="H1709" s="2">
        <f t="shared" si="207"/>
        <v>16.172400499999984</v>
      </c>
      <c r="I1709" s="2">
        <f t="array" ref="I1709">SUMPRODUCT(B1693:B1712, (ROW(B1693:B1712)-ROW(B1693)+1)) / (20*21/2)</f>
        <v>16.803683809523815</v>
      </c>
      <c r="J1709" s="2">
        <f t="shared" si="210"/>
        <v>16.884873108752736</v>
      </c>
      <c r="K1709" s="2">
        <f t="shared" si="204"/>
        <v>16.996538198928629</v>
      </c>
    </row>
    <row r="1710" spans="1:11" ht="13.5" x14ac:dyDescent="0.25">
      <c r="A1710" s="3">
        <v>44505</v>
      </c>
      <c r="B1710" s="2">
        <v>16.8017</v>
      </c>
      <c r="C1710" s="2">
        <f t="shared" si="205"/>
        <v>0.14209999999999923</v>
      </c>
      <c r="D1710" s="2">
        <f t="shared" si="206"/>
        <v>16.751399999999997</v>
      </c>
      <c r="E1710" s="2">
        <f t="shared" si="208"/>
        <v>16.747020000000003</v>
      </c>
      <c r="F1710" s="2">
        <f t="shared" si="209"/>
        <v>16.915804999999999</v>
      </c>
      <c r="G1710" s="2">
        <f t="shared" si="203"/>
        <v>17.083179999999995</v>
      </c>
      <c r="H1710" s="2">
        <f t="shared" si="207"/>
        <v>16.191682499999985</v>
      </c>
      <c r="I1710" s="2">
        <f t="array" ref="I1710">SUMPRODUCT(B1694:B1713, (ROW(B1694:B1713)-ROW(B1694)+1)) / (20*21/2)</f>
        <v>16.79556619047619</v>
      </c>
      <c r="J1710" s="2">
        <f t="shared" si="210"/>
        <v>16.876951860300096</v>
      </c>
      <c r="K1710" s="2">
        <f t="shared" si="204"/>
        <v>16.988897485245154</v>
      </c>
    </row>
    <row r="1711" spans="1:11" ht="13.5" x14ac:dyDescent="0.25">
      <c r="A1711" s="3">
        <v>44508</v>
      </c>
      <c r="B1711" s="2">
        <v>16.8017</v>
      </c>
      <c r="C1711" s="2">
        <f t="shared" si="205"/>
        <v>0</v>
      </c>
      <c r="D1711" s="2">
        <f t="shared" si="206"/>
        <v>16.747039999999998</v>
      </c>
      <c r="E1711" s="2">
        <f t="shared" si="208"/>
        <v>16.744840000000003</v>
      </c>
      <c r="F1711" s="2">
        <f t="shared" si="209"/>
        <v>16.895595</v>
      </c>
      <c r="G1711" s="2">
        <f t="shared" si="203"/>
        <v>17.067231999999994</v>
      </c>
      <c r="H1711" s="2">
        <f t="shared" si="207"/>
        <v>16.211591499999987</v>
      </c>
      <c r="I1711" s="2">
        <f t="array" ref="I1711">SUMPRODUCT(B1695:B1714, (ROW(B1695:B1714)-ROW(B1695)+1)) / (20*21/2)</f>
        <v>16.789191428571428</v>
      </c>
      <c r="J1711" s="2">
        <f t="shared" si="210"/>
        <v>16.869785016461993</v>
      </c>
      <c r="K1711" s="2">
        <f t="shared" si="204"/>
        <v>16.981556407392404</v>
      </c>
    </row>
    <row r="1712" spans="1:11" ht="13.5" x14ac:dyDescent="0.25">
      <c r="A1712" s="3">
        <v>44509</v>
      </c>
      <c r="B1712" s="2">
        <v>16.8017</v>
      </c>
      <c r="C1712" s="2">
        <f t="shared" si="205"/>
        <v>0</v>
      </c>
      <c r="D1712" s="2">
        <f t="shared" si="206"/>
        <v>16.744859999999999</v>
      </c>
      <c r="E1712" s="2">
        <f t="shared" si="208"/>
        <v>16.786360000000002</v>
      </c>
      <c r="F1712" s="2">
        <f t="shared" si="209"/>
        <v>16.875934999999998</v>
      </c>
      <c r="G1712" s="2">
        <f t="shared" si="203"/>
        <v>17.040795999999993</v>
      </c>
      <c r="H1712" s="2">
        <f t="shared" si="207"/>
        <v>16.231124499999982</v>
      </c>
      <c r="I1712" s="2">
        <f t="array" ref="I1712">SUMPRODUCT(B1696:B1715, (ROW(B1696:B1715)-ROW(B1696)+1)) / (20*21/2)</f>
        <v>16.782457142857144</v>
      </c>
      <c r="J1712" s="2">
        <f t="shared" si="210"/>
        <v>16.863300729179898</v>
      </c>
      <c r="K1712" s="2">
        <f t="shared" si="204"/>
        <v>16.974503214945642</v>
      </c>
    </row>
    <row r="1713" spans="1:11" ht="13.5" x14ac:dyDescent="0.25">
      <c r="A1713" s="3">
        <v>44510</v>
      </c>
      <c r="B1713" s="2">
        <v>16.790700000000001</v>
      </c>
      <c r="C1713" s="2">
        <f t="shared" si="205"/>
        <v>-1.0999999999999233E-2</v>
      </c>
      <c r="D1713" s="2">
        <f t="shared" si="206"/>
        <v>16.771080000000001</v>
      </c>
      <c r="E1713" s="2">
        <f t="shared" si="208"/>
        <v>16.799470000000003</v>
      </c>
      <c r="F1713" s="2">
        <f t="shared" si="209"/>
        <v>16.857634999999998</v>
      </c>
      <c r="G1713" s="2">
        <f t="shared" si="203"/>
        <v>17.023753999999993</v>
      </c>
      <c r="H1713" s="2">
        <f t="shared" si="207"/>
        <v>16.251103999999984</v>
      </c>
      <c r="I1713" s="2">
        <f t="array" ref="I1713">SUMPRODUCT(B1697:B1716, (ROW(B1697:B1716)-ROW(B1697)+1)) / (20*21/2)</f>
        <v>16.77650523809524</v>
      </c>
      <c r="J1713" s="2">
        <f t="shared" si="210"/>
        <v>16.856386374019905</v>
      </c>
      <c r="K1713" s="2">
        <f t="shared" si="204"/>
        <v>16.967295245732089</v>
      </c>
    </row>
    <row r="1714" spans="1:11" ht="13.5" x14ac:dyDescent="0.25">
      <c r="A1714" s="3">
        <v>44511</v>
      </c>
      <c r="B1714" s="2">
        <v>16.790700000000001</v>
      </c>
      <c r="C1714" s="2">
        <f t="shared" si="205"/>
        <v>0</v>
      </c>
      <c r="D1714" s="2">
        <f t="shared" si="206"/>
        <v>16.7973</v>
      </c>
      <c r="E1714" s="2">
        <f t="shared" si="208"/>
        <v>16.786360000000002</v>
      </c>
      <c r="F1714" s="2">
        <f t="shared" si="209"/>
        <v>16.83961</v>
      </c>
      <c r="G1714" s="2">
        <f t="shared" ref="G1714:G1777" si="211">AVERAGE(B1665:B1714)</f>
        <v>16.999063999999994</v>
      </c>
      <c r="H1714" s="2">
        <f t="shared" si="207"/>
        <v>16.271836499999985</v>
      </c>
      <c r="I1714" s="2">
        <f t="array" ref="I1714">SUMPRODUCT(B1698:B1717, (ROW(B1698:B1717)-ROW(B1698)+1)) / (20*21/2)</f>
        <v>16.771901904761908</v>
      </c>
      <c r="J1714" s="2">
        <f t="shared" si="210"/>
        <v>16.850130528875152</v>
      </c>
      <c r="K1714" s="2">
        <f t="shared" si="204"/>
        <v>16.960369941977888</v>
      </c>
    </row>
    <row r="1715" spans="1:11" ht="13.5" x14ac:dyDescent="0.25">
      <c r="A1715" s="3">
        <v>44512</v>
      </c>
      <c r="B1715" s="2">
        <v>16.768899999999999</v>
      </c>
      <c r="C1715" s="2">
        <f t="shared" si="205"/>
        <v>-2.1800000000002484E-2</v>
      </c>
      <c r="D1715" s="2">
        <f t="shared" si="206"/>
        <v>16.79074</v>
      </c>
      <c r="E1715" s="2">
        <f t="shared" si="208"/>
        <v>16.771070000000002</v>
      </c>
      <c r="F1715" s="2">
        <f t="shared" si="209"/>
        <v>16.820495000000001</v>
      </c>
      <c r="G1715" s="2">
        <f t="shared" si="211"/>
        <v>16.988575999999995</v>
      </c>
      <c r="H1715" s="2">
        <f t="shared" si="207"/>
        <v>16.292334499999985</v>
      </c>
      <c r="I1715" s="2">
        <f t="array" ref="I1715">SUMPRODUCT(B1699:B1718, (ROW(B1699:B1718)-ROW(B1699)+1)) / (20*21/2)</f>
        <v>16.769171428571429</v>
      </c>
      <c r="J1715" s="2">
        <f t="shared" si="210"/>
        <v>16.842394288029901</v>
      </c>
      <c r="K1715" s="2">
        <f t="shared" ref="K1715:K1778" si="212">$K$4*B1715+(1-$K$4)*K1714</f>
        <v>16.952861316802284</v>
      </c>
    </row>
    <row r="1716" spans="1:11" ht="13.5" x14ac:dyDescent="0.25">
      <c r="A1716" s="3">
        <v>44515</v>
      </c>
      <c r="B1716" s="2">
        <v>16.757999999999999</v>
      </c>
      <c r="C1716" s="2">
        <f t="shared" si="205"/>
        <v>-1.0899999999999466E-2</v>
      </c>
      <c r="D1716" s="2">
        <f t="shared" si="206"/>
        <v>16.782</v>
      </c>
      <c r="E1716" s="2">
        <f t="shared" si="208"/>
        <v>16.764519999999997</v>
      </c>
      <c r="F1716" s="2">
        <f t="shared" si="209"/>
        <v>16.800834999999999</v>
      </c>
      <c r="G1716" s="2">
        <f t="shared" si="211"/>
        <v>16.978525999999999</v>
      </c>
      <c r="H1716" s="2">
        <f t="shared" si="207"/>
        <v>16.312777999999984</v>
      </c>
      <c r="I1716" s="2">
        <f t="array" ref="I1716">SUMPRODUCT(B1700:B1719, (ROW(B1700:B1719)-ROW(B1700)+1)) / (20*21/2)</f>
        <v>16.763661428571432</v>
      </c>
      <c r="J1716" s="2">
        <f t="shared" si="210"/>
        <v>16.834356736788958</v>
      </c>
      <c r="K1716" s="2">
        <f t="shared" si="212"/>
        <v>16.945219696535531</v>
      </c>
    </row>
    <row r="1717" spans="1:11" ht="13.5" x14ac:dyDescent="0.25">
      <c r="A1717" s="3">
        <v>44516</v>
      </c>
      <c r="B1717" s="2">
        <v>16.752500000000001</v>
      </c>
      <c r="C1717" s="2">
        <f t="shared" si="205"/>
        <v>-5.49999999999784E-3</v>
      </c>
      <c r="D1717" s="2">
        <f t="shared" si="206"/>
        <v>16.77216</v>
      </c>
      <c r="E1717" s="2">
        <f t="shared" si="208"/>
        <v>16.758510000000001</v>
      </c>
      <c r="F1717" s="2">
        <f t="shared" si="209"/>
        <v>16.781169999999999</v>
      </c>
      <c r="G1717" s="2">
        <f t="shared" si="211"/>
        <v>16.968366</v>
      </c>
      <c r="H1717" s="2">
        <f t="shared" si="207"/>
        <v>16.332716999999981</v>
      </c>
      <c r="I1717" s="2">
        <f t="array" ref="I1717">SUMPRODUCT(B1701:B1720, (ROW(B1701:B1720)-ROW(B1701)+1)) / (20*21/2)</f>
        <v>16.75840761904762</v>
      </c>
      <c r="J1717" s="2">
        <f t="shared" si="210"/>
        <v>16.826560857094773</v>
      </c>
      <c r="K1717" s="2">
        <f t="shared" si="212"/>
        <v>16.937662061377274</v>
      </c>
    </row>
    <row r="1718" spans="1:11" ht="13.5" x14ac:dyDescent="0.25">
      <c r="A1718" s="3">
        <v>44517</v>
      </c>
      <c r="B1718" s="2">
        <v>16.752500000000001</v>
      </c>
      <c r="C1718" s="2">
        <f t="shared" si="205"/>
        <v>0</v>
      </c>
      <c r="D1718" s="2">
        <f t="shared" si="206"/>
        <v>16.764519999999997</v>
      </c>
      <c r="E1718" s="2">
        <f t="shared" si="208"/>
        <v>16.767800000000001</v>
      </c>
      <c r="F1718" s="2">
        <f t="shared" si="209"/>
        <v>16.772155000000001</v>
      </c>
      <c r="G1718" s="2">
        <f t="shared" si="211"/>
        <v>16.958205999999997</v>
      </c>
      <c r="H1718" s="2">
        <f t="shared" si="207"/>
        <v>16.353734999999983</v>
      </c>
      <c r="I1718" s="2">
        <f t="array" ref="I1718">SUMPRODUCT(B1702:B1721, (ROW(B1702:B1721)-ROW(B1702)+1)) / (20*21/2)</f>
        <v>16.753959999999999</v>
      </c>
      <c r="J1718" s="2">
        <f t="shared" si="210"/>
        <v>16.819507442133364</v>
      </c>
      <c r="K1718" s="2">
        <f t="shared" si="212"/>
        <v>16.930400804068363</v>
      </c>
    </row>
    <row r="1719" spans="1:11" ht="13.5" x14ac:dyDescent="0.25">
      <c r="A1719" s="3">
        <v>44518</v>
      </c>
      <c r="B1719" s="2">
        <v>16.714300000000001</v>
      </c>
      <c r="C1719" s="2">
        <f t="shared" si="205"/>
        <v>-3.819999999999979E-2</v>
      </c>
      <c r="D1719" s="2">
        <f t="shared" si="206"/>
        <v>16.749239999999997</v>
      </c>
      <c r="E1719" s="2">
        <f t="shared" si="208"/>
        <v>16.773270000000004</v>
      </c>
      <c r="F1719" s="2">
        <f t="shared" si="209"/>
        <v>16.763964999999999</v>
      </c>
      <c r="G1719" s="2">
        <f t="shared" si="211"/>
        <v>16.956567999999994</v>
      </c>
      <c r="H1719" s="2">
        <f t="shared" si="207"/>
        <v>16.373583499999985</v>
      </c>
      <c r="I1719" s="2">
        <f t="array" ref="I1719">SUMPRODUCT(B1703:B1722, (ROW(B1703:B1722)-ROW(B1703)+1)) / (20*21/2)</f>
        <v>16.750058571428571</v>
      </c>
      <c r="J1719" s="2">
        <f t="shared" si="210"/>
        <v>16.809487685739711</v>
      </c>
      <c r="K1719" s="2">
        <f t="shared" si="212"/>
        <v>16.921926262732349</v>
      </c>
    </row>
    <row r="1720" spans="1:11" ht="13.5" x14ac:dyDescent="0.25">
      <c r="A1720" s="3">
        <v>44519</v>
      </c>
      <c r="B1720" s="2">
        <v>16.7088</v>
      </c>
      <c r="C1720" s="2">
        <f t="shared" si="205"/>
        <v>-5.5000000000013927E-3</v>
      </c>
      <c r="D1720" s="2">
        <f t="shared" si="206"/>
        <v>16.737220000000001</v>
      </c>
      <c r="E1720" s="2">
        <f t="shared" si="208"/>
        <v>16.76398</v>
      </c>
      <c r="F1720" s="2">
        <f t="shared" si="209"/>
        <v>16.755500000000005</v>
      </c>
      <c r="G1720" s="2">
        <f t="shared" si="211"/>
        <v>16.956457999999994</v>
      </c>
      <c r="H1720" s="2">
        <f t="shared" si="207"/>
        <v>16.393404499999985</v>
      </c>
      <c r="I1720" s="2">
        <f t="array" ref="I1720">SUMPRODUCT(B1704:B1723, (ROW(B1704:B1723)-ROW(B1704)+1)) / (20*21/2)</f>
        <v>16.752946190476191</v>
      </c>
      <c r="J1720" s="2">
        <f t="shared" si="210"/>
        <v>16.799898382335929</v>
      </c>
      <c r="K1720" s="2">
        <f t="shared" si="212"/>
        <v>16.913568370076181</v>
      </c>
    </row>
    <row r="1721" spans="1:11" ht="13.5" x14ac:dyDescent="0.25">
      <c r="A1721" s="3">
        <v>44522</v>
      </c>
      <c r="B1721" s="2">
        <v>16.7088</v>
      </c>
      <c r="C1721" s="2">
        <f t="shared" si="205"/>
        <v>0</v>
      </c>
      <c r="D1721" s="2">
        <f t="shared" si="206"/>
        <v>16.72738</v>
      </c>
      <c r="E1721" s="2">
        <f t="shared" si="208"/>
        <v>16.75469</v>
      </c>
      <c r="F1721" s="2">
        <f t="shared" si="209"/>
        <v>16.749765000000004</v>
      </c>
      <c r="G1721" s="2">
        <f t="shared" si="211"/>
        <v>16.955255999999999</v>
      </c>
      <c r="H1721" s="2">
        <f t="shared" si="207"/>
        <v>16.413099999999982</v>
      </c>
      <c r="I1721" s="2">
        <f t="array" ref="I1721">SUMPRODUCT(B1705:B1724, (ROW(B1705:B1724)-ROW(B1705)+1)) / (20*21/2)</f>
        <v>16.747383333333332</v>
      </c>
      <c r="J1721" s="2">
        <f t="shared" si="210"/>
        <v>16.791222345922982</v>
      </c>
      <c r="K1721" s="2">
        <f t="shared" si="212"/>
        <v>16.905538237916332</v>
      </c>
    </row>
    <row r="1722" spans="1:11" ht="13.5" x14ac:dyDescent="0.25">
      <c r="A1722" s="3">
        <v>44523</v>
      </c>
      <c r="B1722" s="2">
        <v>16.7088</v>
      </c>
      <c r="C1722" s="2">
        <f t="shared" si="205"/>
        <v>0</v>
      </c>
      <c r="D1722" s="2">
        <f t="shared" si="206"/>
        <v>16.718640000000001</v>
      </c>
      <c r="E1722" s="2">
        <f t="shared" si="208"/>
        <v>16.745399999999997</v>
      </c>
      <c r="F1722" s="2">
        <f t="shared" si="209"/>
        <v>16.765880000000003</v>
      </c>
      <c r="G1722" s="2">
        <f t="shared" si="211"/>
        <v>16.950775999999998</v>
      </c>
      <c r="H1722" s="2">
        <f t="shared" si="207"/>
        <v>16.433547999999988</v>
      </c>
      <c r="I1722" s="2">
        <f t="array" ref="I1722">SUMPRODUCT(B1706:B1725, (ROW(B1706:B1725)-ROW(B1706)+1)) / (20*21/2)</f>
        <v>16.738646666666664</v>
      </c>
      <c r="J1722" s="2">
        <f t="shared" si="210"/>
        <v>16.783372598692221</v>
      </c>
      <c r="K1722" s="2">
        <f t="shared" si="212"/>
        <v>16.897823012900005</v>
      </c>
    </row>
    <row r="1723" spans="1:11" ht="13.5" x14ac:dyDescent="0.25">
      <c r="A1723" s="3">
        <v>44524</v>
      </c>
      <c r="B1723" s="2">
        <v>16.796199999999999</v>
      </c>
      <c r="C1723" s="2">
        <f t="shared" si="205"/>
        <v>8.7399999999998812E-2</v>
      </c>
      <c r="D1723" s="2">
        <f t="shared" si="206"/>
        <v>16.72738</v>
      </c>
      <c r="E1723" s="2">
        <f t="shared" si="208"/>
        <v>16.745950000000001</v>
      </c>
      <c r="F1723" s="2">
        <f t="shared" si="209"/>
        <v>16.77271</v>
      </c>
      <c r="G1723" s="2">
        <f t="shared" si="211"/>
        <v>16.942036000000002</v>
      </c>
      <c r="H1723" s="2">
        <f t="shared" si="207"/>
        <v>16.453805999999986</v>
      </c>
      <c r="I1723" s="2">
        <f t="array" ref="I1723">SUMPRODUCT(B1707:B1726, (ROW(B1707:B1726)-ROW(B1707)+1)) / (20*21/2)</f>
        <v>16.730058571428568</v>
      </c>
      <c r="J1723" s="2">
        <f t="shared" si="210"/>
        <v>16.784594255959629</v>
      </c>
      <c r="K1723" s="2">
        <f t="shared" si="212"/>
        <v>16.893837796707849</v>
      </c>
    </row>
    <row r="1724" spans="1:11" ht="13.5" x14ac:dyDescent="0.25">
      <c r="A1724" s="3">
        <v>44525</v>
      </c>
      <c r="B1724" s="2">
        <v>16.714300000000001</v>
      </c>
      <c r="C1724" s="2">
        <f t="shared" si="205"/>
        <v>-8.1899999999997419E-2</v>
      </c>
      <c r="D1724" s="2">
        <f t="shared" si="206"/>
        <v>16.72738</v>
      </c>
      <c r="E1724" s="2">
        <f t="shared" si="208"/>
        <v>16.738309999999998</v>
      </c>
      <c r="F1724" s="2">
        <f t="shared" si="209"/>
        <v>16.762335</v>
      </c>
      <c r="G1724" s="2">
        <f t="shared" si="211"/>
        <v>16.932424000000001</v>
      </c>
      <c r="H1724" s="2">
        <f t="shared" si="207"/>
        <v>16.473654499999988</v>
      </c>
      <c r="I1724" s="2">
        <f t="array" ref="I1724">SUMPRODUCT(B1708:B1727, (ROW(B1708:B1727)-ROW(B1708)+1)) / (20*21/2)</f>
        <v>16.722250952380953</v>
      </c>
      <c r="J1724" s="2">
        <f t="shared" si="210"/>
        <v>16.777899564915856</v>
      </c>
      <c r="K1724" s="2">
        <f t="shared" si="212"/>
        <v>16.886797098797736</v>
      </c>
    </row>
    <row r="1725" spans="1:11" ht="13.5" x14ac:dyDescent="0.25">
      <c r="A1725" s="3">
        <v>44526</v>
      </c>
      <c r="B1725" s="2">
        <v>16.6706</v>
      </c>
      <c r="C1725" s="2">
        <f t="shared" si="205"/>
        <v>-4.3700000000001182E-2</v>
      </c>
      <c r="D1725" s="2">
        <f t="shared" si="206"/>
        <v>16.719740000000002</v>
      </c>
      <c r="E1725" s="2">
        <f t="shared" si="208"/>
        <v>16.728480000000001</v>
      </c>
      <c r="F1725" s="2">
        <f t="shared" si="209"/>
        <v>16.749775</v>
      </c>
      <c r="G1725" s="2">
        <f t="shared" si="211"/>
        <v>16.923904000000004</v>
      </c>
      <c r="H1725" s="2">
        <f t="shared" si="207"/>
        <v>16.492280999999984</v>
      </c>
      <c r="I1725" s="2">
        <f t="array" ref="I1725">SUMPRODUCT(B1709:B1728, (ROW(B1709:B1728)-ROW(B1709)+1)) / (20*21/2)</f>
        <v>16.714657619047621</v>
      </c>
      <c r="J1725" s="2">
        <f t="shared" si="210"/>
        <v>16.767680558733392</v>
      </c>
      <c r="K1725" s="2">
        <f t="shared" si="212"/>
        <v>16.878318781197827</v>
      </c>
    </row>
    <row r="1726" spans="1:11" ht="13.5" x14ac:dyDescent="0.25">
      <c r="A1726" s="3">
        <v>44529</v>
      </c>
      <c r="B1726" s="2">
        <v>16.659600000000001</v>
      </c>
      <c r="C1726" s="2">
        <f t="shared" si="205"/>
        <v>-1.0999999999999233E-2</v>
      </c>
      <c r="D1726" s="2">
        <f t="shared" si="206"/>
        <v>16.709899999999998</v>
      </c>
      <c r="E1726" s="2">
        <f t="shared" si="208"/>
        <v>16.718640000000001</v>
      </c>
      <c r="F1726" s="2">
        <f t="shared" si="209"/>
        <v>16.741579999999999</v>
      </c>
      <c r="G1726" s="2">
        <f t="shared" si="211"/>
        <v>16.917240000000003</v>
      </c>
      <c r="H1726" s="2">
        <f t="shared" si="207"/>
        <v>16.508920999999983</v>
      </c>
      <c r="I1726" s="2">
        <f t="array" ref="I1726">SUMPRODUCT(B1710:B1729, (ROW(B1710:B1729)-ROW(B1710)+1)) / (20*21/2)</f>
        <v>16.703442380952385</v>
      </c>
      <c r="J1726" s="2">
        <f t="shared" si="210"/>
        <v>16.757387172187357</v>
      </c>
      <c r="K1726" s="2">
        <f t="shared" si="212"/>
        <v>16.869741574092028</v>
      </c>
    </row>
    <row r="1727" spans="1:11" ht="13.5" x14ac:dyDescent="0.25">
      <c r="A1727" s="3">
        <v>44530</v>
      </c>
      <c r="B1727" s="2">
        <v>16.659600000000001</v>
      </c>
      <c r="C1727" s="2">
        <f t="shared" si="205"/>
        <v>0</v>
      </c>
      <c r="D1727" s="2">
        <f t="shared" si="206"/>
        <v>16.700060000000001</v>
      </c>
      <c r="E1727" s="2">
        <f t="shared" si="208"/>
        <v>16.709350000000004</v>
      </c>
      <c r="F1727" s="2">
        <f t="shared" si="209"/>
        <v>16.733930000000001</v>
      </c>
      <c r="G1727" s="2">
        <f t="shared" si="211"/>
        <v>16.911776000000003</v>
      </c>
      <c r="H1727" s="2">
        <f t="shared" si="207"/>
        <v>16.525234499999982</v>
      </c>
      <c r="I1727" s="2">
        <f t="array" ref="I1727">SUMPRODUCT(B1711:B1730, (ROW(B1711:B1730)-ROW(B1711)+1)) / (20*21/2)</f>
        <v>16.692435238095239</v>
      </c>
      <c r="J1727" s="2">
        <f t="shared" si="210"/>
        <v>16.748074108169515</v>
      </c>
      <c r="K1727" s="2">
        <f t="shared" si="212"/>
        <v>16.861500728049204</v>
      </c>
    </row>
    <row r="1728" spans="1:11" ht="13.5" x14ac:dyDescent="0.25">
      <c r="A1728" s="3">
        <v>44531</v>
      </c>
      <c r="B1728" s="2">
        <v>16.654199999999999</v>
      </c>
      <c r="C1728" s="2">
        <f t="shared" si="205"/>
        <v>-5.4000000000016257E-3</v>
      </c>
      <c r="D1728" s="2">
        <f t="shared" si="206"/>
        <v>16.671659999999999</v>
      </c>
      <c r="E1728" s="2">
        <f t="shared" si="208"/>
        <v>16.699520000000003</v>
      </c>
      <c r="F1728" s="2">
        <f t="shared" si="209"/>
        <v>16.73366</v>
      </c>
      <c r="G1728" s="2">
        <f t="shared" si="211"/>
        <v>16.905112000000003</v>
      </c>
      <c r="H1728" s="2">
        <f t="shared" si="207"/>
        <v>16.541019499999983</v>
      </c>
      <c r="I1728" s="2">
        <f t="array" ref="I1728">SUMPRODUCT(B1712:B1731, (ROW(B1712:B1731)-ROW(B1712)+1)) / (20*21/2)</f>
        <v>16.665674761904764</v>
      </c>
      <c r="J1728" s="2">
        <f t="shared" si="210"/>
        <v>16.739133716915276</v>
      </c>
      <c r="K1728" s="2">
        <f t="shared" si="212"/>
        <v>16.853371287733552</v>
      </c>
    </row>
    <row r="1729" spans="1:11" ht="13.5" x14ac:dyDescent="0.25">
      <c r="A1729" s="3">
        <v>44532</v>
      </c>
      <c r="B1729" s="2">
        <v>16.6159</v>
      </c>
      <c r="C1729" s="2">
        <f t="shared" si="205"/>
        <v>-3.8299999999999557E-2</v>
      </c>
      <c r="D1729" s="2">
        <f t="shared" si="206"/>
        <v>16.651980000000002</v>
      </c>
      <c r="E1729" s="2">
        <f t="shared" si="208"/>
        <v>16.689680000000003</v>
      </c>
      <c r="F1729" s="2">
        <f t="shared" si="209"/>
        <v>16.731475000000003</v>
      </c>
      <c r="G1729" s="2">
        <f t="shared" si="211"/>
        <v>16.898774000000003</v>
      </c>
      <c r="H1729" s="2">
        <f t="shared" si="207"/>
        <v>16.556637999999985</v>
      </c>
      <c r="I1729" s="2">
        <f t="array" ref="I1729">SUMPRODUCT(B1713:B1732, (ROW(B1713:B1732)-ROW(B1713)+1)) / (20*21/2)</f>
        <v>16.640630952380953</v>
      </c>
      <c r="J1729" s="2">
        <f t="shared" si="210"/>
        <v>16.727397172447155</v>
      </c>
      <c r="K1729" s="2">
        <f t="shared" si="212"/>
        <v>16.844058688214592</v>
      </c>
    </row>
    <row r="1730" spans="1:11" ht="13.5" x14ac:dyDescent="0.25">
      <c r="A1730" s="3">
        <v>44533</v>
      </c>
      <c r="B1730" s="2">
        <v>16.6159</v>
      </c>
      <c r="C1730" s="2">
        <f t="shared" si="205"/>
        <v>0</v>
      </c>
      <c r="D1730" s="2">
        <f t="shared" si="206"/>
        <v>16.641039999999997</v>
      </c>
      <c r="E1730" s="2">
        <f t="shared" si="208"/>
        <v>16.680390000000003</v>
      </c>
      <c r="F1730" s="2">
        <f t="shared" si="209"/>
        <v>16.722185000000003</v>
      </c>
      <c r="G1730" s="2">
        <f t="shared" si="211"/>
        <v>16.892984000000002</v>
      </c>
      <c r="H1730" s="2">
        <f t="shared" si="207"/>
        <v>16.572005499999982</v>
      </c>
      <c r="I1730" s="2">
        <f t="array" ref="I1730">SUMPRODUCT(B1714:B1733, (ROW(B1714:B1733)-ROW(B1714)+1)) / (20*21/2)</f>
        <v>16.612094285714285</v>
      </c>
      <c r="J1730" s="2">
        <f t="shared" si="210"/>
        <v>16.716778394118855</v>
      </c>
      <c r="K1730" s="2">
        <f t="shared" si="212"/>
        <v>16.835111288676767</v>
      </c>
    </row>
    <row r="1731" spans="1:11" ht="13.5" x14ac:dyDescent="0.25">
      <c r="A1731" s="3">
        <v>44536</v>
      </c>
      <c r="B1731" s="2">
        <v>16.441199999999998</v>
      </c>
      <c r="C1731" s="2">
        <f t="shared" si="205"/>
        <v>-0.17470000000000141</v>
      </c>
      <c r="D1731" s="2">
        <f t="shared" si="206"/>
        <v>16.597359999999998</v>
      </c>
      <c r="E1731" s="2">
        <f t="shared" si="208"/>
        <v>16.65363</v>
      </c>
      <c r="F1731" s="2">
        <f t="shared" si="209"/>
        <v>16.704160000000002</v>
      </c>
      <c r="G1731" s="2">
        <f t="shared" si="211"/>
        <v>16.883152000000003</v>
      </c>
      <c r="H1731" s="2">
        <f t="shared" si="207"/>
        <v>16.586474499999987</v>
      </c>
      <c r="I1731" s="2">
        <f t="array" ref="I1731">SUMPRODUCT(B1715:B1734, (ROW(B1715:B1734)-ROW(B1715)+1)) / (20*21/2)</f>
        <v>16.585482380952381</v>
      </c>
      <c r="J1731" s="2">
        <f t="shared" si="210"/>
        <v>16.690532832774203</v>
      </c>
      <c r="K1731" s="2">
        <f t="shared" si="212"/>
        <v>16.819663787160032</v>
      </c>
    </row>
    <row r="1732" spans="1:11" ht="13.5" x14ac:dyDescent="0.25">
      <c r="A1732" s="3">
        <v>44537</v>
      </c>
      <c r="B1732" s="2">
        <v>16.441199999999998</v>
      </c>
      <c r="C1732" s="2">
        <f t="shared" ref="C1732:C1795" si="213">B1732-B1731</f>
        <v>0</v>
      </c>
      <c r="D1732" s="2">
        <f t="shared" si="206"/>
        <v>16.553679999999996</v>
      </c>
      <c r="E1732" s="2">
        <f t="shared" si="208"/>
        <v>16.626870000000004</v>
      </c>
      <c r="F1732" s="2">
        <f t="shared" si="209"/>
        <v>16.686135</v>
      </c>
      <c r="G1732" s="2">
        <f t="shared" si="211"/>
        <v>16.872228</v>
      </c>
      <c r="H1732" s="2">
        <f t="shared" si="207"/>
        <v>16.600692499999987</v>
      </c>
      <c r="I1732" s="2">
        <f t="array" ref="I1732">SUMPRODUCT(B1716:B1735, (ROW(B1716:B1735)-ROW(B1716)+1)) / (20*21/2)</f>
        <v>16.560795238095238</v>
      </c>
      <c r="J1732" s="2">
        <f t="shared" si="210"/>
        <v>16.666786848700468</v>
      </c>
      <c r="K1732" s="2">
        <f t="shared" si="212"/>
        <v>16.804822070016503</v>
      </c>
    </row>
    <row r="1733" spans="1:11" ht="13.5" x14ac:dyDescent="0.25">
      <c r="A1733" s="3">
        <v>44538</v>
      </c>
      <c r="B1733" s="2">
        <v>16.386500000000002</v>
      </c>
      <c r="C1733" s="2">
        <f t="shared" si="213"/>
        <v>-5.4699999999996862E-2</v>
      </c>
      <c r="D1733" s="2">
        <f t="shared" si="206"/>
        <v>16.500139999999998</v>
      </c>
      <c r="E1733" s="2">
        <f t="shared" si="208"/>
        <v>16.585900000000002</v>
      </c>
      <c r="F1733" s="2">
        <f t="shared" si="209"/>
        <v>16.665925000000001</v>
      </c>
      <c r="G1733" s="2">
        <f t="shared" si="211"/>
        <v>16.858134</v>
      </c>
      <c r="H1733" s="2">
        <f t="shared" si="207"/>
        <v>16.614335999999987</v>
      </c>
      <c r="I1733" s="2">
        <f t="array" ref="I1733">SUMPRODUCT(B1717:B1736, (ROW(B1717:B1736)-ROW(B1717)+1)) / (20*21/2)</f>
        <v>16.553538571428568</v>
      </c>
      <c r="J1733" s="2">
        <f t="shared" si="210"/>
        <v>16.640092863109949</v>
      </c>
      <c r="K1733" s="2">
        <f t="shared" si="212"/>
        <v>16.788417282957035</v>
      </c>
    </row>
    <row r="1734" spans="1:11" ht="13.5" x14ac:dyDescent="0.25">
      <c r="A1734" s="3">
        <v>44539</v>
      </c>
      <c r="B1734" s="2">
        <v>16.386500000000002</v>
      </c>
      <c r="C1734" s="2">
        <f t="shared" si="213"/>
        <v>0</v>
      </c>
      <c r="D1734" s="2">
        <f t="shared" ref="D1734:D1797" si="214">AVERAGE(B1730:B1734)</f>
        <v>16.454259999999998</v>
      </c>
      <c r="E1734" s="2">
        <f t="shared" si="208"/>
        <v>16.55312</v>
      </c>
      <c r="F1734" s="2">
        <f t="shared" si="209"/>
        <v>16.645715000000003</v>
      </c>
      <c r="G1734" s="2">
        <f t="shared" si="211"/>
        <v>16.841746000000001</v>
      </c>
      <c r="H1734" s="2">
        <f t="shared" si="207"/>
        <v>16.62802949999999</v>
      </c>
      <c r="I1734" s="2">
        <f t="array" ref="I1734">SUMPRODUCT(B1718:B1737, (ROW(B1718:B1737)-ROW(B1718)+1)) / (20*21/2)</f>
        <v>16.531660952380953</v>
      </c>
      <c r="J1734" s="2">
        <f t="shared" si="210"/>
        <v>16.615941161861382</v>
      </c>
      <c r="K1734" s="2">
        <f t="shared" si="212"/>
        <v>16.772655820880289</v>
      </c>
    </row>
    <row r="1735" spans="1:11" ht="13.5" x14ac:dyDescent="0.25">
      <c r="A1735" s="3">
        <v>44540</v>
      </c>
      <c r="B1735" s="2">
        <v>16.386500000000002</v>
      </c>
      <c r="C1735" s="2">
        <f t="shared" si="213"/>
        <v>0</v>
      </c>
      <c r="D1735" s="2">
        <f t="shared" si="214"/>
        <v>16.408380000000001</v>
      </c>
      <c r="E1735" s="2">
        <f t="shared" si="208"/>
        <v>16.524710000000002</v>
      </c>
      <c r="F1735" s="2">
        <f t="shared" si="209"/>
        <v>16.626595000000002</v>
      </c>
      <c r="G1735" s="2">
        <f t="shared" si="211"/>
        <v>16.825357999999998</v>
      </c>
      <c r="H1735" s="2">
        <f t="shared" si="207"/>
        <v>16.642224999999986</v>
      </c>
      <c r="I1735" s="2">
        <f t="array" ref="I1735">SUMPRODUCT(B1719:B1738, (ROW(B1719:B1738)-ROW(B1719)+1)) / (20*21/2)</f>
        <v>16.532335714285715</v>
      </c>
      <c r="J1735" s="2">
        <f t="shared" si="210"/>
        <v>16.594089622636488</v>
      </c>
      <c r="K1735" s="2">
        <f t="shared" si="212"/>
        <v>16.757512455355574</v>
      </c>
    </row>
    <row r="1736" spans="1:11" ht="13.5" x14ac:dyDescent="0.25">
      <c r="A1736" s="3">
        <v>44543</v>
      </c>
      <c r="B1736" s="2">
        <v>16.5504</v>
      </c>
      <c r="C1736" s="2">
        <f t="shared" si="213"/>
        <v>0.16389999999999816</v>
      </c>
      <c r="D1736" s="2">
        <f t="shared" si="214"/>
        <v>16.430219999999998</v>
      </c>
      <c r="E1736" s="2">
        <f t="shared" si="208"/>
        <v>16.51379</v>
      </c>
      <c r="F1736" s="2">
        <f t="shared" si="209"/>
        <v>16.616215000000004</v>
      </c>
      <c r="G1736" s="2">
        <f t="shared" si="211"/>
        <v>16.807879999999997</v>
      </c>
      <c r="H1736" s="2">
        <f t="shared" si="207"/>
        <v>16.656988999999992</v>
      </c>
      <c r="I1736" s="2">
        <f t="array" ref="I1736">SUMPRODUCT(B1720:B1739, (ROW(B1720:B1739)-ROW(B1720)+1)) / (20*21/2)</f>
        <v>16.512903333333334</v>
      </c>
      <c r="J1736" s="2">
        <f t="shared" si="210"/>
        <v>16.589928706194918</v>
      </c>
      <c r="K1736" s="2">
        <f t="shared" si="212"/>
        <v>16.749390398282806</v>
      </c>
    </row>
    <row r="1737" spans="1:11" ht="13.5" x14ac:dyDescent="0.25">
      <c r="A1737" s="3">
        <v>44544</v>
      </c>
      <c r="B1737" s="2">
        <v>16.386500000000002</v>
      </c>
      <c r="C1737" s="2">
        <f t="shared" si="213"/>
        <v>-0.16389999999999816</v>
      </c>
      <c r="D1737" s="2">
        <f t="shared" si="214"/>
        <v>16.419280000000001</v>
      </c>
      <c r="E1737" s="2">
        <f t="shared" si="208"/>
        <v>16.48648</v>
      </c>
      <c r="F1737" s="2">
        <f t="shared" si="209"/>
        <v>16.597915000000008</v>
      </c>
      <c r="G1737" s="2">
        <f t="shared" si="211"/>
        <v>16.787123999999991</v>
      </c>
      <c r="H1737" s="2">
        <f t="shared" si="207"/>
        <v>16.671936999999989</v>
      </c>
      <c r="I1737" s="2">
        <f t="array" ref="I1737">SUMPRODUCT(B1721:B1740, (ROW(B1721:B1740)-ROW(B1721)+1)) / (20*21/2)</f>
        <v>16.495031904761902</v>
      </c>
      <c r="J1737" s="2">
        <f t="shared" si="210"/>
        <v>16.570554543700165</v>
      </c>
      <c r="K1737" s="2">
        <f t="shared" si="212"/>
        <v>16.735159402271716</v>
      </c>
    </row>
    <row r="1738" spans="1:11" ht="13.5" x14ac:dyDescent="0.25">
      <c r="A1738" s="3">
        <v>44545</v>
      </c>
      <c r="B1738" s="2">
        <v>16.605</v>
      </c>
      <c r="C1738" s="2">
        <f t="shared" si="213"/>
        <v>0.21849999999999881</v>
      </c>
      <c r="D1738" s="2">
        <f t="shared" si="214"/>
        <v>16.462980000000002</v>
      </c>
      <c r="E1738" s="2">
        <f t="shared" si="208"/>
        <v>16.481559999999998</v>
      </c>
      <c r="F1738" s="2">
        <f t="shared" si="209"/>
        <v>16.590540000000008</v>
      </c>
      <c r="G1738" s="2">
        <f t="shared" si="211"/>
        <v>16.772921999999991</v>
      </c>
      <c r="H1738" s="2">
        <f t="shared" ref="H1738:H1801" si="215">AVERAGE(B1539:B1738)</f>
        <v>16.687024499999993</v>
      </c>
      <c r="I1738" s="2">
        <f t="array" ref="I1738">SUMPRODUCT(B1722:B1741, (ROW(B1722:B1741)-ROW(B1722)+1)) / (20*21/2)</f>
        <v>16.53072380952381</v>
      </c>
      <c r="J1738" s="2">
        <f t="shared" si="210"/>
        <v>16.573835063347769</v>
      </c>
      <c r="K1738" s="2">
        <f t="shared" si="212"/>
        <v>16.730055111986552</v>
      </c>
    </row>
    <row r="1739" spans="1:11" ht="13.5" x14ac:dyDescent="0.25">
      <c r="A1739" s="3">
        <v>44546</v>
      </c>
      <c r="B1739" s="2">
        <v>16.386500000000002</v>
      </c>
      <c r="C1739" s="2">
        <f t="shared" si="213"/>
        <v>-0.21849999999999881</v>
      </c>
      <c r="D1739" s="2">
        <f t="shared" si="214"/>
        <v>16.462980000000002</v>
      </c>
      <c r="E1739" s="2">
        <f t="shared" si="208"/>
        <v>16.45862</v>
      </c>
      <c r="F1739" s="2">
        <f t="shared" si="209"/>
        <v>16.574150000000007</v>
      </c>
      <c r="G1739" s="2">
        <f t="shared" si="211"/>
        <v>16.758719999999993</v>
      </c>
      <c r="H1739" s="2">
        <f t="shared" si="215"/>
        <v>16.70096899999999</v>
      </c>
      <c r="I1739" s="2">
        <f t="array" ref="I1739">SUMPRODUCT(B1723:B1742, (ROW(B1723:B1742)-ROW(B1723)+1)) / (20*21/2)</f>
        <v>16.526329999999998</v>
      </c>
      <c r="J1739" s="2">
        <f t="shared" si="210"/>
        <v>16.55599362874322</v>
      </c>
      <c r="K1739" s="2">
        <f t="shared" si="212"/>
        <v>16.716582362496883</v>
      </c>
    </row>
    <row r="1740" spans="1:11" ht="13.5" x14ac:dyDescent="0.25">
      <c r="A1740" s="3">
        <v>44550</v>
      </c>
      <c r="B1740" s="2">
        <v>16.386500000000002</v>
      </c>
      <c r="C1740" s="2">
        <f t="shared" si="213"/>
        <v>0</v>
      </c>
      <c r="D1740" s="2">
        <f t="shared" si="214"/>
        <v>16.462979999999998</v>
      </c>
      <c r="E1740" s="2">
        <f t="shared" ref="E1740:E1803" si="216">AVERAGE(B1731:B1740)</f>
        <v>16.435680000000001</v>
      </c>
      <c r="F1740" s="2">
        <f t="shared" si="209"/>
        <v>16.558035000000007</v>
      </c>
      <c r="G1740" s="2">
        <f t="shared" si="211"/>
        <v>16.74233199999999</v>
      </c>
      <c r="H1740" s="2">
        <f t="shared" si="215"/>
        <v>16.714913499999991</v>
      </c>
      <c r="I1740" s="2">
        <f t="array" ref="I1740">SUMPRODUCT(B1724:B1743, (ROW(B1724:B1743)-ROW(B1724)+1)) / (20*21/2)</f>
        <v>16.53582047619048</v>
      </c>
      <c r="J1740" s="2">
        <f t="shared" si="210"/>
        <v>16.539851378386725</v>
      </c>
      <c r="K1740" s="2">
        <f t="shared" si="212"/>
        <v>16.703637956124457</v>
      </c>
    </row>
    <row r="1741" spans="1:11" ht="13.5" x14ac:dyDescent="0.25">
      <c r="A1741" s="3">
        <v>44551</v>
      </c>
      <c r="B1741" s="2">
        <v>16.9328</v>
      </c>
      <c r="C1741" s="2">
        <f t="shared" si="213"/>
        <v>0.54629999999999868</v>
      </c>
      <c r="D1741" s="2">
        <f t="shared" si="214"/>
        <v>16.539459999999998</v>
      </c>
      <c r="E1741" s="2">
        <f t="shared" si="216"/>
        <v>16.484840000000002</v>
      </c>
      <c r="F1741" s="2">
        <f t="shared" si="209"/>
        <v>16.569235000000003</v>
      </c>
      <c r="G1741" s="2">
        <f t="shared" si="211"/>
        <v>16.736869999999993</v>
      </c>
      <c r="H1741" s="2">
        <f t="shared" si="215"/>
        <v>16.731790499999992</v>
      </c>
      <c r="I1741" s="2">
        <f t="array" ref="I1741">SUMPRODUCT(B1725:B1744, (ROW(B1725:B1744)-ROW(B1725)+1)) / (20*21/2)</f>
        <v>16.545447142857142</v>
      </c>
      <c r="J1741" s="2">
        <f t="shared" si="210"/>
        <v>16.577275056635607</v>
      </c>
      <c r="K1741" s="2">
        <f t="shared" si="212"/>
        <v>16.712624702943106</v>
      </c>
    </row>
    <row r="1742" spans="1:11" ht="13.5" x14ac:dyDescent="0.25">
      <c r="A1742" s="3">
        <v>44552</v>
      </c>
      <c r="B1742" s="2">
        <v>16.523099999999999</v>
      </c>
      <c r="C1742" s="2">
        <f t="shared" si="213"/>
        <v>-0.40970000000000084</v>
      </c>
      <c r="D1742" s="2">
        <f t="shared" si="214"/>
        <v>16.566780000000001</v>
      </c>
      <c r="E1742" s="2">
        <f t="shared" si="216"/>
        <v>16.493029999999997</v>
      </c>
      <c r="F1742" s="2">
        <f t="shared" si="209"/>
        <v>16.559950000000004</v>
      </c>
      <c r="G1742" s="2">
        <f t="shared" si="211"/>
        <v>16.72343399999999</v>
      </c>
      <c r="H1742" s="2">
        <f t="shared" si="215"/>
        <v>16.745916499999993</v>
      </c>
      <c r="I1742" s="2">
        <f t="array" ref="I1742">SUMPRODUCT(B1726:B1745, (ROW(B1726:B1745)-ROW(B1726)+1)) / (20*21/2)</f>
        <v>16.555874285714285</v>
      </c>
      <c r="J1742" s="2">
        <f t="shared" si="210"/>
        <v>16.572115527432217</v>
      </c>
      <c r="K1742" s="2">
        <f t="shared" si="212"/>
        <v>16.705192361651218</v>
      </c>
    </row>
    <row r="1743" spans="1:11" ht="13.5" x14ac:dyDescent="0.25">
      <c r="A1743" s="3">
        <v>44553</v>
      </c>
      <c r="B1743" s="2">
        <v>16.659600000000001</v>
      </c>
      <c r="C1743" s="2">
        <f t="shared" si="213"/>
        <v>0.13650000000000162</v>
      </c>
      <c r="D1743" s="2">
        <f t="shared" si="214"/>
        <v>16.5777</v>
      </c>
      <c r="E1743" s="2">
        <f t="shared" si="216"/>
        <v>16.520340000000001</v>
      </c>
      <c r="F1743" s="2">
        <f t="shared" si="209"/>
        <v>16.55312</v>
      </c>
      <c r="G1743" s="2">
        <f t="shared" si="211"/>
        <v>16.713491999999988</v>
      </c>
      <c r="H1743" s="2">
        <f t="shared" si="215"/>
        <v>16.76087549999999</v>
      </c>
      <c r="I1743" s="2">
        <f t="array" ref="I1743">SUMPRODUCT(B1727:B1746, (ROW(B1727:B1746)-ROW(B1727)+1)) / (20*21/2)</f>
        <v>16.566353809523811</v>
      </c>
      <c r="J1743" s="2">
        <f t="shared" si="210"/>
        <v>16.580447381962482</v>
      </c>
      <c r="K1743" s="2">
        <f t="shared" si="212"/>
        <v>16.703404425900189</v>
      </c>
    </row>
    <row r="1744" spans="1:11" ht="13.5" x14ac:dyDescent="0.25">
      <c r="A1744" s="3">
        <v>44554</v>
      </c>
      <c r="B1744" s="2">
        <v>16.654199999999999</v>
      </c>
      <c r="C1744" s="2">
        <f t="shared" si="213"/>
        <v>-5.4000000000016257E-3</v>
      </c>
      <c r="D1744" s="2">
        <f t="shared" si="214"/>
        <v>16.631239999999998</v>
      </c>
      <c r="E1744" s="2">
        <f t="shared" si="216"/>
        <v>16.547110000000004</v>
      </c>
      <c r="F1744" s="2">
        <f t="shared" si="209"/>
        <v>16.550115000000002</v>
      </c>
      <c r="G1744" s="2">
        <f t="shared" si="211"/>
        <v>16.703551999999988</v>
      </c>
      <c r="H1744" s="2">
        <f t="shared" si="215"/>
        <v>16.776308999999991</v>
      </c>
      <c r="I1744" s="2">
        <f t="array" ref="I1744">SUMPRODUCT(B1728:B1747, (ROW(B1728:B1747)-ROW(B1728)+1)) / (20*21/2)</f>
        <v>16.550823809523809</v>
      </c>
      <c r="J1744" s="2">
        <f t="shared" si="210"/>
        <v>16.587471440823197</v>
      </c>
      <c r="K1744" s="2">
        <f t="shared" si="212"/>
        <v>16.701474840570771</v>
      </c>
    </row>
    <row r="1745" spans="1:11" ht="13.5" x14ac:dyDescent="0.25">
      <c r="A1745" s="3">
        <v>44557</v>
      </c>
      <c r="B1745" s="2">
        <v>16.659600000000001</v>
      </c>
      <c r="C1745" s="2">
        <f t="shared" si="213"/>
        <v>5.4000000000016257E-3</v>
      </c>
      <c r="D1745" s="2">
        <f t="shared" si="214"/>
        <v>16.685859999999998</v>
      </c>
      <c r="E1745" s="2">
        <f t="shared" si="216"/>
        <v>16.57442</v>
      </c>
      <c r="F1745" s="2">
        <f t="shared" si="209"/>
        <v>16.549565000000005</v>
      </c>
      <c r="G1745" s="2">
        <f t="shared" si="211"/>
        <v>16.693719999999988</v>
      </c>
      <c r="H1745" s="2">
        <f t="shared" si="215"/>
        <v>16.791367999999991</v>
      </c>
      <c r="I1745" s="2">
        <f t="array" ref="I1745">SUMPRODUCT(B1729:B1748, (ROW(B1729:B1748)-ROW(B1729)+1)) / (20*21/2)</f>
        <v>16.557403809523812</v>
      </c>
      <c r="J1745" s="2">
        <f t="shared" si="210"/>
        <v>16.594340827411465</v>
      </c>
      <c r="K1745" s="2">
        <f t="shared" si="212"/>
        <v>16.699832689960154</v>
      </c>
    </row>
    <row r="1746" spans="1:11" ht="13.5" x14ac:dyDescent="0.25">
      <c r="A1746" s="3">
        <v>44558</v>
      </c>
      <c r="B1746" s="2">
        <v>16.659600000000001</v>
      </c>
      <c r="C1746" s="2">
        <f t="shared" si="213"/>
        <v>0</v>
      </c>
      <c r="D1746" s="2">
        <f t="shared" si="214"/>
        <v>16.631219999999999</v>
      </c>
      <c r="E1746" s="2">
        <f t="shared" si="216"/>
        <v>16.585340000000002</v>
      </c>
      <c r="F1746" s="2">
        <f t="shared" si="209"/>
        <v>16.549565000000005</v>
      </c>
      <c r="G1746" s="2">
        <f t="shared" si="211"/>
        <v>16.683887999999989</v>
      </c>
      <c r="H1746" s="2">
        <f t="shared" si="215"/>
        <v>16.804394999999992</v>
      </c>
      <c r="I1746" s="2">
        <f t="array" ref="I1746">SUMPRODUCT(B1730:B1749, (ROW(B1730:B1749)-ROW(B1730)+1)) / (20*21/2)</f>
        <v>16.564218095238093</v>
      </c>
      <c r="J1746" s="2">
        <f t="shared" si="210"/>
        <v>16.600555986705611</v>
      </c>
      <c r="K1746" s="2">
        <f t="shared" si="212"/>
        <v>16.698254937412699</v>
      </c>
    </row>
    <row r="1747" spans="1:11" ht="13.5" x14ac:dyDescent="0.25">
      <c r="A1747" s="3">
        <v>44559</v>
      </c>
      <c r="B1747" s="2">
        <v>16.386500000000002</v>
      </c>
      <c r="C1747" s="2">
        <f t="shared" si="213"/>
        <v>-0.27309999999999945</v>
      </c>
      <c r="D1747" s="2">
        <f t="shared" si="214"/>
        <v>16.603899999999999</v>
      </c>
      <c r="E1747" s="2">
        <f t="shared" si="216"/>
        <v>16.585340000000002</v>
      </c>
      <c r="F1747" s="2">
        <f t="shared" si="209"/>
        <v>16.535910000000005</v>
      </c>
      <c r="G1747" s="2">
        <f t="shared" si="211"/>
        <v>16.668701999999989</v>
      </c>
      <c r="H1747" s="2">
        <f t="shared" si="215"/>
        <v>16.81557999999999</v>
      </c>
      <c r="I1747" s="2">
        <f t="array" ref="I1747">SUMPRODUCT(B1731:B1750, (ROW(B1731:B1750)-ROW(B1731)+1)) / (20*21/2)</f>
        <v>16.565884285714287</v>
      </c>
      <c r="J1747" s="2">
        <f t="shared" si="210"/>
        <v>16.580169702257457</v>
      </c>
      <c r="K1747" s="2">
        <f t="shared" si="212"/>
        <v>16.686029253592594</v>
      </c>
    </row>
    <row r="1748" spans="1:11" ht="13.5" x14ac:dyDescent="0.25">
      <c r="A1748" s="3">
        <v>44560</v>
      </c>
      <c r="B1748" s="2">
        <v>16.605</v>
      </c>
      <c r="C1748" s="2">
        <f t="shared" si="213"/>
        <v>0.21849999999999881</v>
      </c>
      <c r="D1748" s="2">
        <f t="shared" si="214"/>
        <v>16.592980000000001</v>
      </c>
      <c r="E1748" s="2">
        <f t="shared" si="216"/>
        <v>16.585340000000002</v>
      </c>
      <c r="F1748" s="2">
        <f t="shared" ref="F1748:F1811" si="217">AVERAGE(B1729:B1748)</f>
        <v>16.533450000000006</v>
      </c>
      <c r="G1748" s="2">
        <f t="shared" si="211"/>
        <v>16.662145999999989</v>
      </c>
      <c r="H1748" s="2">
        <f t="shared" si="215"/>
        <v>16.827857499999993</v>
      </c>
      <c r="I1748" s="2">
        <f t="array" ref="I1748">SUMPRODUCT(B1732:B1751, (ROW(B1732:B1751)-ROW(B1732)+1)) / (20*21/2)</f>
        <v>16.567862380952381</v>
      </c>
      <c r="J1748" s="2">
        <f t="shared" si="210"/>
        <v>16.582534492518651</v>
      </c>
      <c r="K1748" s="2">
        <f t="shared" si="212"/>
        <v>16.682851635804649</v>
      </c>
    </row>
    <row r="1749" spans="1:11" ht="13.5" x14ac:dyDescent="0.25">
      <c r="A1749" s="3">
        <v>44561</v>
      </c>
      <c r="B1749" s="2">
        <v>16.605</v>
      </c>
      <c r="C1749" s="2">
        <f t="shared" si="213"/>
        <v>0</v>
      </c>
      <c r="D1749" s="2">
        <f t="shared" si="214"/>
        <v>16.583140000000004</v>
      </c>
      <c r="E1749" s="2">
        <f t="shared" si="216"/>
        <v>16.607189999999996</v>
      </c>
      <c r="F1749" s="2">
        <f t="shared" si="217"/>
        <v>16.532905000000007</v>
      </c>
      <c r="G1749" s="2">
        <f t="shared" si="211"/>
        <v>16.656683999999988</v>
      </c>
      <c r="H1749" s="2">
        <f t="shared" si="215"/>
        <v>16.839382499999992</v>
      </c>
      <c r="I1749" s="2">
        <f t="array" ref="I1749">SUMPRODUCT(B1733:B1752, (ROW(B1733:B1752)-ROW(B1733)+1)) / (20*21/2)</f>
        <v>16.569320476190477</v>
      </c>
      <c r="J1749" s="2">
        <f t="shared" ref="J1749:J1812" si="218">$J$4*B1749+J1748*(1-$J$4)</f>
        <v>16.584674064659733</v>
      </c>
      <c r="K1749" s="2">
        <f t="shared" si="212"/>
        <v>16.679798630478977</v>
      </c>
    </row>
    <row r="1750" spans="1:11" ht="13.5" x14ac:dyDescent="0.25">
      <c r="A1750" s="3">
        <v>44564</v>
      </c>
      <c r="B1750" s="2">
        <v>16.5504</v>
      </c>
      <c r="C1750" s="2">
        <f t="shared" si="213"/>
        <v>-5.4600000000000648E-2</v>
      </c>
      <c r="D1750" s="2">
        <f t="shared" si="214"/>
        <v>16.561299999999999</v>
      </c>
      <c r="E1750" s="2">
        <f t="shared" si="216"/>
        <v>16.623579999999997</v>
      </c>
      <c r="F1750" s="2">
        <f t="shared" si="217"/>
        <v>16.529630000000004</v>
      </c>
      <c r="G1750" s="2">
        <f t="shared" si="211"/>
        <v>16.650129999999994</v>
      </c>
      <c r="H1750" s="2">
        <f t="shared" si="215"/>
        <v>16.849806499999996</v>
      </c>
      <c r="I1750" s="2">
        <f t="array" ref="I1750">SUMPRODUCT(B1734:B1753, (ROW(B1734:B1753)-ROW(B1734)+1)) / (20*21/2)</f>
        <v>16.560372857142859</v>
      </c>
      <c r="J1750" s="2">
        <f t="shared" si="218"/>
        <v>16.581409868025474</v>
      </c>
      <c r="K1750" s="2">
        <f t="shared" si="212"/>
        <v>16.674724174381762</v>
      </c>
    </row>
    <row r="1751" spans="1:11" ht="13.5" x14ac:dyDescent="0.25">
      <c r="A1751" s="3">
        <v>44565</v>
      </c>
      <c r="B1751" s="2">
        <v>16.5504</v>
      </c>
      <c r="C1751" s="2">
        <f t="shared" si="213"/>
        <v>0</v>
      </c>
      <c r="D1751" s="2">
        <f t="shared" si="214"/>
        <v>16.539459999999998</v>
      </c>
      <c r="E1751" s="2">
        <f t="shared" si="216"/>
        <v>16.585339999999999</v>
      </c>
      <c r="F1751" s="2">
        <f t="shared" si="217"/>
        <v>16.535090000000007</v>
      </c>
      <c r="G1751" s="2">
        <f t="shared" si="211"/>
        <v>16.644667999999989</v>
      </c>
      <c r="H1751" s="2">
        <f t="shared" si="215"/>
        <v>16.860305499999996</v>
      </c>
      <c r="I1751" s="2">
        <f t="array" ref="I1751">SUMPRODUCT(B1735:B1754, (ROW(B1735:B1754)-ROW(B1735)+1)) / (20*21/2)</f>
        <v>16.59744380952381</v>
      </c>
      <c r="J1751" s="2">
        <f t="shared" si="218"/>
        <v>16.578456547261144</v>
      </c>
      <c r="K1751" s="2">
        <f t="shared" si="212"/>
        <v>16.669848716562868</v>
      </c>
    </row>
    <row r="1752" spans="1:11" ht="13.5" x14ac:dyDescent="0.25">
      <c r="A1752" s="3">
        <v>44566</v>
      </c>
      <c r="B1752" s="2">
        <v>16.5504</v>
      </c>
      <c r="C1752" s="2">
        <f t="shared" si="213"/>
        <v>0</v>
      </c>
      <c r="D1752" s="2">
        <f t="shared" si="214"/>
        <v>16.572240000000001</v>
      </c>
      <c r="E1752" s="2">
        <f t="shared" si="216"/>
        <v>16.588069999999998</v>
      </c>
      <c r="F1752" s="2">
        <f t="shared" si="217"/>
        <v>16.540550000000007</v>
      </c>
      <c r="G1752" s="2">
        <f t="shared" si="211"/>
        <v>16.64794599999999</v>
      </c>
      <c r="H1752" s="2">
        <f t="shared" si="215"/>
        <v>16.870804499999995</v>
      </c>
      <c r="I1752" s="2">
        <f t="array" ref="I1752">SUMPRODUCT(B1736:B1755, (ROW(B1736:B1755)-ROW(B1736)+1)) / (20*21/2)</f>
        <v>16.631913333333333</v>
      </c>
      <c r="J1752" s="2">
        <f t="shared" si="218"/>
        <v>16.575784495141036</v>
      </c>
      <c r="K1752" s="2">
        <f t="shared" si="212"/>
        <v>16.665164453168245</v>
      </c>
    </row>
    <row r="1753" spans="1:11" ht="13.5" x14ac:dyDescent="0.25">
      <c r="A1753" s="3">
        <v>44567</v>
      </c>
      <c r="B1753" s="2">
        <v>16.4466</v>
      </c>
      <c r="C1753" s="2">
        <f t="shared" si="213"/>
        <v>-0.10379999999999967</v>
      </c>
      <c r="D1753" s="2">
        <f t="shared" si="214"/>
        <v>16.540559999999999</v>
      </c>
      <c r="E1753" s="2">
        <f t="shared" si="216"/>
        <v>16.566769999999998</v>
      </c>
      <c r="F1753" s="2">
        <f t="shared" si="217"/>
        <v>16.543555000000005</v>
      </c>
      <c r="G1753" s="2">
        <f t="shared" si="211"/>
        <v>16.643685999999992</v>
      </c>
      <c r="H1753" s="2">
        <f t="shared" si="215"/>
        <v>16.882942</v>
      </c>
      <c r="I1753" s="2">
        <f t="array" ref="I1753">SUMPRODUCT(B1737:B1756, (ROW(B1737:B1756)-ROW(B1737)+1)) / (20*21/2)</f>
        <v>16.663781428571429</v>
      </c>
      <c r="J1753" s="2">
        <f t="shared" si="218"/>
        <v>16.56348120988951</v>
      </c>
      <c r="K1753" s="2">
        <f t="shared" si="212"/>
        <v>16.656593298142038</v>
      </c>
    </row>
    <row r="1754" spans="1:11" ht="13.5" x14ac:dyDescent="0.25">
      <c r="A1754" s="3">
        <v>44568</v>
      </c>
      <c r="B1754" s="2">
        <v>16.9328</v>
      </c>
      <c r="C1754" s="2">
        <f t="shared" si="213"/>
        <v>0.48620000000000019</v>
      </c>
      <c r="D1754" s="2">
        <f t="shared" si="214"/>
        <v>16.606120000000001</v>
      </c>
      <c r="E1754" s="2">
        <f t="shared" si="216"/>
        <v>16.594630000000002</v>
      </c>
      <c r="F1754" s="2">
        <f t="shared" si="217"/>
        <v>16.570870000000006</v>
      </c>
      <c r="G1754" s="2">
        <f t="shared" si="211"/>
        <v>16.643905999999994</v>
      </c>
      <c r="H1754" s="2">
        <f t="shared" si="215"/>
        <v>16.896607499999998</v>
      </c>
      <c r="I1754" s="2">
        <f t="array" ref="I1754">SUMPRODUCT(B1738:B1757, (ROW(B1738:B1757)-ROW(B1738)+1)) / (20*21/2)</f>
        <v>16.693828571428568</v>
      </c>
      <c r="J1754" s="2">
        <f t="shared" si="218"/>
        <v>16.598654427995271</v>
      </c>
      <c r="K1754" s="2">
        <f t="shared" si="212"/>
        <v>16.667424933509018</v>
      </c>
    </row>
    <row r="1755" spans="1:11" ht="13.5" x14ac:dyDescent="0.25">
      <c r="A1755" s="3">
        <v>44571</v>
      </c>
      <c r="B1755" s="2">
        <v>16.9328</v>
      </c>
      <c r="C1755" s="2">
        <f t="shared" si="213"/>
        <v>0</v>
      </c>
      <c r="D1755" s="2">
        <f t="shared" si="214"/>
        <v>16.682600000000001</v>
      </c>
      <c r="E1755" s="2">
        <f t="shared" si="216"/>
        <v>16.621949999999998</v>
      </c>
      <c r="F1755" s="2">
        <f t="shared" si="217"/>
        <v>16.598185000000001</v>
      </c>
      <c r="G1755" s="2">
        <f t="shared" si="211"/>
        <v>16.644125999999993</v>
      </c>
      <c r="H1755" s="2">
        <f t="shared" si="215"/>
        <v>16.910272999999997</v>
      </c>
      <c r="I1755" s="2">
        <f t="array" ref="I1755">SUMPRODUCT(B1739:B1758, (ROW(B1739:B1758)-ROW(B1739)+1)) / (20*21/2)</f>
        <v>16.738959999999999</v>
      </c>
      <c r="J1755" s="2">
        <f t="shared" si="218"/>
        <v>16.630477815805246</v>
      </c>
      <c r="K1755" s="2">
        <f t="shared" si="212"/>
        <v>16.677831798861604</v>
      </c>
    </row>
    <row r="1756" spans="1:11" ht="13.5" x14ac:dyDescent="0.25">
      <c r="A1756" s="3">
        <v>44572</v>
      </c>
      <c r="B1756" s="2">
        <v>16.9328</v>
      </c>
      <c r="C1756" s="2">
        <f t="shared" si="213"/>
        <v>0</v>
      </c>
      <c r="D1756" s="2">
        <f t="shared" si="214"/>
        <v>16.759080000000001</v>
      </c>
      <c r="E1756" s="2">
        <f t="shared" si="216"/>
        <v>16.649269999999994</v>
      </c>
      <c r="F1756" s="2">
        <f t="shared" si="217"/>
        <v>16.617304999999998</v>
      </c>
      <c r="G1756" s="2">
        <f t="shared" si="211"/>
        <v>16.646311999999995</v>
      </c>
      <c r="H1756" s="2">
        <f t="shared" si="215"/>
        <v>16.919723999999999</v>
      </c>
      <c r="I1756" s="2">
        <f t="array" ref="I1756">SUMPRODUCT(B1740:B1759, (ROW(B1740:B1759)-ROW(B1740)+1)) / (20*21/2)</f>
        <v>16.763960476190473</v>
      </c>
      <c r="J1756" s="2">
        <f t="shared" si="218"/>
        <v>16.659270404776176</v>
      </c>
      <c r="K1756" s="2">
        <f t="shared" si="212"/>
        <v>16.687830551847423</v>
      </c>
    </row>
    <row r="1757" spans="1:11" ht="13.5" x14ac:dyDescent="0.25">
      <c r="A1757" s="3">
        <v>44573</v>
      </c>
      <c r="B1757" s="2">
        <v>16.9328</v>
      </c>
      <c r="C1757" s="2">
        <f t="shared" si="213"/>
        <v>0</v>
      </c>
      <c r="D1757" s="2">
        <f t="shared" si="214"/>
        <v>16.835560000000001</v>
      </c>
      <c r="E1757" s="2">
        <f t="shared" si="216"/>
        <v>16.703899999999997</v>
      </c>
      <c r="F1757" s="2">
        <f t="shared" si="217"/>
        <v>16.644619999999996</v>
      </c>
      <c r="G1757" s="2">
        <f t="shared" si="211"/>
        <v>16.648715999999997</v>
      </c>
      <c r="H1757" s="2">
        <f t="shared" si="215"/>
        <v>16.925361499999998</v>
      </c>
      <c r="I1757" s="2">
        <f t="array" ref="I1757">SUMPRODUCT(B1741:B1760, (ROW(B1741:B1760)-ROW(B1741)+1)) / (20*21/2)</f>
        <v>16.817569047619049</v>
      </c>
      <c r="J1757" s="2">
        <f t="shared" si="218"/>
        <v>16.685320842416541</v>
      </c>
      <c r="K1757" s="2">
        <f t="shared" si="212"/>
        <v>16.697437196873015</v>
      </c>
    </row>
    <row r="1758" spans="1:11" ht="13.5" x14ac:dyDescent="0.25">
      <c r="A1758" s="3">
        <v>44574</v>
      </c>
      <c r="B1758" s="2">
        <v>17.118500000000001</v>
      </c>
      <c r="C1758" s="2">
        <f t="shared" si="213"/>
        <v>0.18570000000000064</v>
      </c>
      <c r="D1758" s="2">
        <f t="shared" si="214"/>
        <v>16.969940000000001</v>
      </c>
      <c r="E1758" s="2">
        <f t="shared" si="216"/>
        <v>16.755249999999997</v>
      </c>
      <c r="F1758" s="2">
        <f t="shared" si="217"/>
        <v>16.670294999999996</v>
      </c>
      <c r="G1758" s="2">
        <f t="shared" si="211"/>
        <v>16.657893999999999</v>
      </c>
      <c r="H1758" s="2">
        <f t="shared" si="215"/>
        <v>16.928414999999998</v>
      </c>
      <c r="I1758" s="2">
        <f t="array" ref="I1758">SUMPRODUCT(B1742:B1761, (ROW(B1742:B1761)-ROW(B1742)+1)) / (20*21/2)</f>
        <v>16.867015714285717</v>
      </c>
      <c r="J1758" s="2">
        <f t="shared" si="218"/>
        <v>16.726576000281632</v>
      </c>
      <c r="K1758" s="2">
        <f t="shared" si="212"/>
        <v>16.71394946366231</v>
      </c>
    </row>
    <row r="1759" spans="1:11" ht="13.5" x14ac:dyDescent="0.25">
      <c r="A1759" s="3">
        <v>44575</v>
      </c>
      <c r="B1759" s="2">
        <v>16.9328</v>
      </c>
      <c r="C1759" s="2">
        <f t="shared" si="213"/>
        <v>-0.18570000000000064</v>
      </c>
      <c r="D1759" s="2">
        <f t="shared" si="214"/>
        <v>16.969940000000001</v>
      </c>
      <c r="E1759" s="2">
        <f t="shared" si="216"/>
        <v>16.788030000000003</v>
      </c>
      <c r="F1759" s="2">
        <f t="shared" si="217"/>
        <v>16.697609999999994</v>
      </c>
      <c r="G1759" s="2">
        <f t="shared" si="211"/>
        <v>16.663358000000002</v>
      </c>
      <c r="H1759" s="2">
        <f t="shared" si="215"/>
        <v>16.934278499999994</v>
      </c>
      <c r="I1759" s="2">
        <f t="array" ref="I1759">SUMPRODUCT(B1743:B1762, (ROW(B1743:B1762)-ROW(B1743)+1)) / (20*21/2)</f>
        <v>16.935711428571427</v>
      </c>
      <c r="J1759" s="2">
        <f t="shared" si="218"/>
        <v>16.746216381207191</v>
      </c>
      <c r="K1759" s="2">
        <f t="shared" si="212"/>
        <v>16.722531837636335</v>
      </c>
    </row>
    <row r="1760" spans="1:11" ht="13.5" x14ac:dyDescent="0.25">
      <c r="A1760" s="3">
        <v>44578</v>
      </c>
      <c r="B1760" s="2">
        <v>17.2605</v>
      </c>
      <c r="C1760" s="2">
        <f t="shared" si="213"/>
        <v>0.3277000000000001</v>
      </c>
      <c r="D1760" s="2">
        <f t="shared" si="214"/>
        <v>17.03548</v>
      </c>
      <c r="E1760" s="2">
        <f t="shared" si="216"/>
        <v>16.85904</v>
      </c>
      <c r="F1760" s="2">
        <f t="shared" si="217"/>
        <v>16.741309999999991</v>
      </c>
      <c r="G1760" s="2">
        <f t="shared" si="211"/>
        <v>16.672533999999999</v>
      </c>
      <c r="H1760" s="2">
        <f t="shared" si="215"/>
        <v>16.940299999999993</v>
      </c>
      <c r="I1760" s="2">
        <f t="array" ref="I1760">SUMPRODUCT(B1744:B1763, (ROW(B1744:B1763)-ROW(B1744)+1)) / (20*21/2)</f>
        <v>16.999855238095236</v>
      </c>
      <c r="J1760" s="2">
        <f t="shared" si="218"/>
        <v>16.795195773473171</v>
      </c>
      <c r="K1760" s="2">
        <f t="shared" si="212"/>
        <v>16.743628628317264</v>
      </c>
    </row>
    <row r="1761" spans="1:11" ht="13.5" x14ac:dyDescent="0.25">
      <c r="A1761" s="3">
        <v>44579</v>
      </c>
      <c r="B1761" s="2">
        <v>17.2605</v>
      </c>
      <c r="C1761" s="2">
        <f t="shared" si="213"/>
        <v>0</v>
      </c>
      <c r="D1761" s="2">
        <f t="shared" si="214"/>
        <v>17.101019999999998</v>
      </c>
      <c r="E1761" s="2">
        <f t="shared" si="216"/>
        <v>16.930050000000001</v>
      </c>
      <c r="F1761" s="2">
        <f t="shared" si="217"/>
        <v>16.757694999999991</v>
      </c>
      <c r="G1761" s="2">
        <f t="shared" si="211"/>
        <v>16.681709999999999</v>
      </c>
      <c r="H1761" s="2">
        <f t="shared" si="215"/>
        <v>16.945092499999998</v>
      </c>
      <c r="I1761" s="2">
        <f t="array" ref="I1761">SUMPRODUCT(B1745:B1764, (ROW(B1745:B1764)-ROW(B1745)+1)) / (20*21/2)</f>
        <v>17.086106666666666</v>
      </c>
      <c r="J1761" s="2">
        <f t="shared" si="218"/>
        <v>16.839510461713822</v>
      </c>
      <c r="K1761" s="2">
        <f t="shared" si="212"/>
        <v>16.763898093873451</v>
      </c>
    </row>
    <row r="1762" spans="1:11" ht="13.5" x14ac:dyDescent="0.25">
      <c r="A1762" s="3">
        <v>44580</v>
      </c>
      <c r="B1762" s="2">
        <v>17.478999999999999</v>
      </c>
      <c r="C1762" s="2">
        <f t="shared" si="213"/>
        <v>0.21849999999999881</v>
      </c>
      <c r="D1762" s="2">
        <f t="shared" si="214"/>
        <v>17.210259999999998</v>
      </c>
      <c r="E1762" s="2">
        <f t="shared" si="216"/>
        <v>17.022910000000003</v>
      </c>
      <c r="F1762" s="2">
        <f t="shared" si="217"/>
        <v>16.805489999999992</v>
      </c>
      <c r="G1762" s="2">
        <f t="shared" si="211"/>
        <v>16.695256000000001</v>
      </c>
      <c r="H1762" s="2">
        <f t="shared" si="215"/>
        <v>16.950951999999994</v>
      </c>
      <c r="I1762" s="2">
        <f t="array" ref="I1762">SUMPRODUCT(B1746:B1765, (ROW(B1746:B1765)-ROW(B1746)+1)) / (20*21/2)</f>
        <v>17.141120476190476</v>
      </c>
      <c r="J1762" s="2">
        <f t="shared" si="218"/>
        <v>16.900414227264886</v>
      </c>
      <c r="K1762" s="2">
        <f t="shared" si="212"/>
        <v>16.791941305878414</v>
      </c>
    </row>
    <row r="1763" spans="1:11" ht="13.5" x14ac:dyDescent="0.25">
      <c r="A1763" s="3">
        <v>44581</v>
      </c>
      <c r="B1763" s="2">
        <v>17.478999999999999</v>
      </c>
      <c r="C1763" s="2">
        <f t="shared" si="213"/>
        <v>0</v>
      </c>
      <c r="D1763" s="2">
        <f t="shared" si="214"/>
        <v>17.282360000000001</v>
      </c>
      <c r="E1763" s="2">
        <f t="shared" si="216"/>
        <v>17.126150000000003</v>
      </c>
      <c r="F1763" s="2">
        <f t="shared" si="217"/>
        <v>16.846459999999997</v>
      </c>
      <c r="G1763" s="2">
        <f t="shared" si="211"/>
        <v>16.709022000000004</v>
      </c>
      <c r="H1763" s="2">
        <f t="shared" si="215"/>
        <v>16.957087499999997</v>
      </c>
      <c r="I1763" s="2">
        <f t="array" ref="I1763">SUMPRODUCT(B1747:B1766, (ROW(B1747:B1766)-ROW(B1747)+1)) / (20*21/2)</f>
        <v>17.218241904761907</v>
      </c>
      <c r="J1763" s="2">
        <f t="shared" si="218"/>
        <v>16.955517634192038</v>
      </c>
      <c r="K1763" s="2">
        <f t="shared" si="212"/>
        <v>16.818884784079263</v>
      </c>
    </row>
    <row r="1764" spans="1:11" ht="13.5" x14ac:dyDescent="0.25">
      <c r="A1764" s="3">
        <v>44582</v>
      </c>
      <c r="B1764" s="2">
        <v>17.752099999999999</v>
      </c>
      <c r="C1764" s="2">
        <f t="shared" si="213"/>
        <v>0.27309999999999945</v>
      </c>
      <c r="D1764" s="2">
        <f t="shared" si="214"/>
        <v>17.44622</v>
      </c>
      <c r="E1764" s="2">
        <f t="shared" si="216"/>
        <v>17.208079999999995</v>
      </c>
      <c r="F1764" s="2">
        <f t="shared" si="217"/>
        <v>16.901354999999995</v>
      </c>
      <c r="G1764" s="2">
        <f t="shared" si="211"/>
        <v>16.728250000000006</v>
      </c>
      <c r="H1764" s="2">
        <f t="shared" si="215"/>
        <v>16.964437999999998</v>
      </c>
      <c r="I1764" s="2">
        <f t="array" ref="I1764">SUMPRODUCT(B1748:B1767, (ROW(B1748:B1767)-ROW(B1748)+1)) / (20*21/2)</f>
        <v>17.274551428571428</v>
      </c>
      <c r="J1764" s="2">
        <f t="shared" si="218"/>
        <v>17.031382621411844</v>
      </c>
      <c r="K1764" s="2">
        <f t="shared" si="212"/>
        <v>16.855481459213411</v>
      </c>
    </row>
    <row r="1765" spans="1:11" ht="13.5" x14ac:dyDescent="0.25">
      <c r="A1765" s="3">
        <v>44585</v>
      </c>
      <c r="B1765" s="2">
        <v>17.478999999999999</v>
      </c>
      <c r="C1765" s="2">
        <f t="shared" si="213"/>
        <v>-0.27309999999999945</v>
      </c>
      <c r="D1765" s="2">
        <f t="shared" si="214"/>
        <v>17.489919999999998</v>
      </c>
      <c r="E1765" s="2">
        <f t="shared" si="216"/>
        <v>17.262700000000002</v>
      </c>
      <c r="F1765" s="2">
        <f t="shared" si="217"/>
        <v>16.942324999999997</v>
      </c>
      <c r="G1765" s="2">
        <f t="shared" si="211"/>
        <v>16.742452000000007</v>
      </c>
      <c r="H1765" s="2">
        <f t="shared" si="215"/>
        <v>16.970347999999994</v>
      </c>
      <c r="I1765" s="2">
        <f t="array" ref="I1765">SUMPRODUCT(B1749:B1768, (ROW(B1749:B1768)-ROW(B1749)+1)) / (20*21/2)</f>
        <v>17.329824285714285</v>
      </c>
      <c r="J1765" s="2">
        <f t="shared" si="218"/>
        <v>17.074012847944047</v>
      </c>
      <c r="K1765" s="2">
        <f t="shared" si="212"/>
        <v>16.879933166695238</v>
      </c>
    </row>
    <row r="1766" spans="1:11" ht="13.5" x14ac:dyDescent="0.25">
      <c r="A1766" s="3">
        <v>44586</v>
      </c>
      <c r="B1766" s="2">
        <v>17.752099999999999</v>
      </c>
      <c r="C1766" s="2">
        <f t="shared" si="213"/>
        <v>0.27309999999999945</v>
      </c>
      <c r="D1766" s="2">
        <f t="shared" si="214"/>
        <v>17.588239999999999</v>
      </c>
      <c r="E1766" s="2">
        <f t="shared" si="216"/>
        <v>17.344629999999995</v>
      </c>
      <c r="F1766" s="2">
        <f t="shared" si="217"/>
        <v>16.996949999999995</v>
      </c>
      <c r="G1766" s="2">
        <f t="shared" si="211"/>
        <v>16.76233400000001</v>
      </c>
      <c r="H1766" s="2">
        <f t="shared" si="215"/>
        <v>16.976820499999995</v>
      </c>
      <c r="I1766" s="2">
        <f t="array" ref="I1766">SUMPRODUCT(B1750:B1769, (ROW(B1750:B1769)-ROW(B1750)+1)) / (20*21/2)</f>
        <v>17.359371428571428</v>
      </c>
      <c r="J1766" s="2">
        <f t="shared" si="218"/>
        <v>17.138592576711282</v>
      </c>
      <c r="K1766" s="2">
        <f t="shared" si="212"/>
        <v>16.914135787609151</v>
      </c>
    </row>
    <row r="1767" spans="1:11" ht="13.5" x14ac:dyDescent="0.25">
      <c r="A1767" s="3">
        <v>44587</v>
      </c>
      <c r="B1767" s="2">
        <v>17.588200000000001</v>
      </c>
      <c r="C1767" s="2">
        <f t="shared" si="213"/>
        <v>-0.16389999999999816</v>
      </c>
      <c r="D1767" s="2">
        <f t="shared" si="214"/>
        <v>17.61008</v>
      </c>
      <c r="E1767" s="2">
        <f t="shared" si="216"/>
        <v>17.410169999999997</v>
      </c>
      <c r="F1767" s="2">
        <f t="shared" si="217"/>
        <v>17.057034999999996</v>
      </c>
      <c r="G1767" s="2">
        <f t="shared" si="211"/>
        <v>16.77904800000001</v>
      </c>
      <c r="H1767" s="2">
        <f t="shared" si="215"/>
        <v>16.980014999999995</v>
      </c>
      <c r="I1767" s="2">
        <f t="array" ref="I1767">SUMPRODUCT(B1751:B1770, (ROW(B1751:B1770)-ROW(B1751)+1)) / (20*21/2)</f>
        <v>17.385557142857142</v>
      </c>
      <c r="J1767" s="2">
        <f t="shared" si="218"/>
        <v>17.181412331310209</v>
      </c>
      <c r="K1767" s="2">
        <f t="shared" si="212"/>
        <v>16.940569678291144</v>
      </c>
    </row>
    <row r="1768" spans="1:11" ht="13.5" x14ac:dyDescent="0.25">
      <c r="A1768" s="3">
        <v>44588</v>
      </c>
      <c r="B1768" s="2">
        <v>17.6374</v>
      </c>
      <c r="C1768" s="2">
        <f t="shared" si="213"/>
        <v>4.9199999999999022E-2</v>
      </c>
      <c r="D1768" s="2">
        <f t="shared" si="214"/>
        <v>17.641759999999998</v>
      </c>
      <c r="E1768" s="2">
        <f t="shared" si="216"/>
        <v>17.462059999999997</v>
      </c>
      <c r="F1768" s="2">
        <f t="shared" si="217"/>
        <v>17.108654999999995</v>
      </c>
      <c r="G1768" s="2">
        <f t="shared" si="211"/>
        <v>16.79674600000001</v>
      </c>
      <c r="H1768" s="2">
        <f t="shared" si="215"/>
        <v>16.982903499999992</v>
      </c>
      <c r="I1768" s="2">
        <f t="array" ref="I1768">SUMPRODUCT(B1752:B1771, (ROW(B1752:B1771)-ROW(B1752)+1)) / (20*21/2)</f>
        <v>17.401343333333333</v>
      </c>
      <c r="J1768" s="2">
        <f t="shared" si="218"/>
        <v>17.224839728328284</v>
      </c>
      <c r="K1768" s="2">
        <f t="shared" si="212"/>
        <v>16.967896357573846</v>
      </c>
    </row>
    <row r="1769" spans="1:11" ht="13.5" x14ac:dyDescent="0.25">
      <c r="A1769" s="3">
        <v>44589</v>
      </c>
      <c r="B1769" s="2">
        <v>17.418900000000001</v>
      </c>
      <c r="C1769" s="2">
        <f t="shared" si="213"/>
        <v>-0.21849999999999881</v>
      </c>
      <c r="D1769" s="2">
        <f t="shared" si="214"/>
        <v>17.575119999999998</v>
      </c>
      <c r="E1769" s="2">
        <f t="shared" si="216"/>
        <v>17.510669999999998</v>
      </c>
      <c r="F1769" s="2">
        <f t="shared" si="217"/>
        <v>17.149350000000002</v>
      </c>
      <c r="G1769" s="2">
        <f t="shared" si="211"/>
        <v>16.810838000000011</v>
      </c>
      <c r="H1769" s="2">
        <f t="shared" si="215"/>
        <v>16.984448499999996</v>
      </c>
      <c r="I1769" s="2">
        <f t="array" ref="I1769">SUMPRODUCT(B1753:B1772, (ROW(B1753:B1772)-ROW(B1753)+1)) / (20*21/2)</f>
        <v>17.41328</v>
      </c>
      <c r="J1769" s="2">
        <f t="shared" si="218"/>
        <v>17.243321658963687</v>
      </c>
      <c r="K1769" s="2">
        <f t="shared" si="212"/>
        <v>16.985582774923891</v>
      </c>
    </row>
    <row r="1770" spans="1:11" ht="13.5" x14ac:dyDescent="0.25">
      <c r="A1770" s="3">
        <v>44592</v>
      </c>
      <c r="B1770" s="2">
        <v>17.424299999999999</v>
      </c>
      <c r="C1770" s="2">
        <f t="shared" si="213"/>
        <v>5.399999999998073E-3</v>
      </c>
      <c r="D1770" s="2">
        <f t="shared" si="214"/>
        <v>17.56418</v>
      </c>
      <c r="E1770" s="2">
        <f t="shared" si="216"/>
        <v>17.527049999999999</v>
      </c>
      <c r="F1770" s="2">
        <f t="shared" si="217"/>
        <v>17.193044999999998</v>
      </c>
      <c r="G1770" s="2">
        <f t="shared" si="211"/>
        <v>16.825148000000013</v>
      </c>
      <c r="H1770" s="2">
        <f t="shared" si="215"/>
        <v>16.986271499999997</v>
      </c>
      <c r="I1770" s="2">
        <f t="array" ref="I1770">SUMPRODUCT(B1754:B1773, (ROW(B1754:B1773)-ROW(B1754)+1)) / (20*21/2)</f>
        <v>17.393795714285712</v>
      </c>
      <c r="J1770" s="2">
        <f t="shared" si="218"/>
        <v>17.260557691443339</v>
      </c>
      <c r="K1770" s="2">
        <f t="shared" si="212"/>
        <v>17.002787371985697</v>
      </c>
    </row>
    <row r="1771" spans="1:11" ht="13.5" x14ac:dyDescent="0.25">
      <c r="A1771" s="3">
        <v>44593</v>
      </c>
      <c r="B1771" s="2">
        <v>17.358799999999999</v>
      </c>
      <c r="C1771" s="2">
        <f t="shared" si="213"/>
        <v>-6.5500000000000114E-2</v>
      </c>
      <c r="D1771" s="2">
        <f t="shared" si="214"/>
        <v>17.485520000000001</v>
      </c>
      <c r="E1771" s="2">
        <f t="shared" si="216"/>
        <v>17.53688</v>
      </c>
      <c r="F1771" s="2">
        <f t="shared" si="217"/>
        <v>17.233464999999999</v>
      </c>
      <c r="G1771" s="2">
        <f t="shared" si="211"/>
        <v>16.838148000000011</v>
      </c>
      <c r="H1771" s="2">
        <f t="shared" si="215"/>
        <v>16.987892499999997</v>
      </c>
      <c r="I1771" s="2">
        <f t="array" ref="I1771">SUMPRODUCT(B1755:B1774, (ROW(B1755:B1774)-ROW(B1755)+1)) / (20*21/2)</f>
        <v>17.379146190476192</v>
      </c>
      <c r="J1771" s="2">
        <f t="shared" si="218"/>
        <v>17.269914101782067</v>
      </c>
      <c r="K1771" s="2">
        <f t="shared" si="212"/>
        <v>17.01674865151567</v>
      </c>
    </row>
    <row r="1772" spans="1:11" ht="13.5" x14ac:dyDescent="0.25">
      <c r="A1772" s="3">
        <v>44594</v>
      </c>
      <c r="B1772" s="2">
        <v>17.358799999999999</v>
      </c>
      <c r="C1772" s="2">
        <f t="shared" si="213"/>
        <v>0</v>
      </c>
      <c r="D1772" s="2">
        <f t="shared" si="214"/>
        <v>17.439640000000001</v>
      </c>
      <c r="E1772" s="2">
        <f t="shared" si="216"/>
        <v>17.524859999999997</v>
      </c>
      <c r="F1772" s="2">
        <f t="shared" si="217"/>
        <v>17.273885</v>
      </c>
      <c r="G1772" s="2">
        <f t="shared" si="211"/>
        <v>16.851148000000013</v>
      </c>
      <c r="H1772" s="2">
        <f t="shared" si="215"/>
        <v>16.990893499999999</v>
      </c>
      <c r="I1772" s="2">
        <f t="array" ref="I1772">SUMPRODUCT(B1756:B1775, (ROW(B1756:B1775)-ROW(B1756)+1)) / (20*21/2)</f>
        <v>17.343170952380955</v>
      </c>
      <c r="J1772" s="2">
        <f t="shared" si="218"/>
        <v>17.278379425421871</v>
      </c>
      <c r="K1772" s="2">
        <f t="shared" si="212"/>
        <v>17.030162429887604</v>
      </c>
    </row>
    <row r="1773" spans="1:11" ht="13.5" x14ac:dyDescent="0.25">
      <c r="A1773" s="3">
        <v>44595</v>
      </c>
      <c r="B1773" s="2">
        <v>17.069299999999998</v>
      </c>
      <c r="C1773" s="2">
        <f t="shared" si="213"/>
        <v>-0.28950000000000031</v>
      </c>
      <c r="D1773" s="2">
        <f t="shared" si="214"/>
        <v>17.32602</v>
      </c>
      <c r="E1773" s="2">
        <f t="shared" si="216"/>
        <v>17.483889999999999</v>
      </c>
      <c r="F1773" s="2">
        <f t="shared" si="217"/>
        <v>17.305019999999995</v>
      </c>
      <c r="G1773" s="2">
        <f t="shared" si="211"/>
        <v>16.856610000000011</v>
      </c>
      <c r="H1773" s="2">
        <f t="shared" si="215"/>
        <v>16.991217499999998</v>
      </c>
      <c r="I1773" s="2">
        <f t="array" ref="I1773">SUMPRODUCT(B1757:B1776, (ROW(B1757:B1776)-ROW(B1757)+1)) / (20*21/2)</f>
        <v>17.301446190476188</v>
      </c>
      <c r="J1773" s="2">
        <f t="shared" si="218"/>
        <v>17.258467099191215</v>
      </c>
      <c r="K1773" s="2">
        <f t="shared" si="212"/>
        <v>17.031697236558678</v>
      </c>
    </row>
    <row r="1774" spans="1:11" ht="13.5" x14ac:dyDescent="0.25">
      <c r="A1774" s="3">
        <v>44596</v>
      </c>
      <c r="B1774" s="2">
        <v>17.151199999999999</v>
      </c>
      <c r="C1774" s="2">
        <f t="shared" si="213"/>
        <v>8.1900000000000972E-2</v>
      </c>
      <c r="D1774" s="2">
        <f t="shared" si="214"/>
        <v>17.272479999999998</v>
      </c>
      <c r="E1774" s="2">
        <f t="shared" si="216"/>
        <v>17.423799999999996</v>
      </c>
      <c r="F1774" s="2">
        <f t="shared" si="217"/>
        <v>17.315939999999994</v>
      </c>
      <c r="G1774" s="2">
        <f t="shared" si="211"/>
        <v>16.865348000000012</v>
      </c>
      <c r="H1774" s="2">
        <f t="shared" si="215"/>
        <v>16.993180499999998</v>
      </c>
      <c r="I1774" s="2">
        <f t="array" ref="I1774">SUMPRODUCT(B1758:B1777, (ROW(B1758:B1777)-ROW(B1758)+1)) / (20*21/2)</f>
        <v>17.259981904761904</v>
      </c>
      <c r="J1774" s="2">
        <f t="shared" si="218"/>
        <v>17.248251184982529</v>
      </c>
      <c r="K1774" s="2">
        <f t="shared" si="212"/>
        <v>17.03638361943873</v>
      </c>
    </row>
    <row r="1775" spans="1:11" ht="13.5" x14ac:dyDescent="0.25">
      <c r="A1775" s="3">
        <v>44599</v>
      </c>
      <c r="B1775" s="2">
        <v>16.938199999999998</v>
      </c>
      <c r="C1775" s="2">
        <f t="shared" si="213"/>
        <v>-0.21300000000000097</v>
      </c>
      <c r="D1775" s="2">
        <f t="shared" si="214"/>
        <v>17.175259999999998</v>
      </c>
      <c r="E1775" s="2">
        <f t="shared" si="216"/>
        <v>17.369719999999997</v>
      </c>
      <c r="F1775" s="2">
        <f t="shared" si="217"/>
        <v>17.316209999999998</v>
      </c>
      <c r="G1775" s="2">
        <f t="shared" si="211"/>
        <v>16.87070000000001</v>
      </c>
      <c r="H1775" s="2">
        <f t="shared" si="215"/>
        <v>16.993827499999998</v>
      </c>
      <c r="I1775" s="2">
        <f t="array" ref="I1775">SUMPRODUCT(B1759:B1778, (ROW(B1759:B1778)-ROW(B1759)+1)) / (20*21/2)</f>
        <v>17.223987619047616</v>
      </c>
      <c r="J1775" s="2">
        <f t="shared" si="218"/>
        <v>17.21872250069848</v>
      </c>
      <c r="K1775" s="2">
        <f t="shared" si="212"/>
        <v>17.032533281421529</v>
      </c>
    </row>
    <row r="1776" spans="1:11" ht="13.5" x14ac:dyDescent="0.25">
      <c r="A1776" s="3">
        <v>44600</v>
      </c>
      <c r="B1776" s="2">
        <v>16.8781</v>
      </c>
      <c r="C1776" s="2">
        <f t="shared" si="213"/>
        <v>-6.0099999999998488E-2</v>
      </c>
      <c r="D1776" s="2">
        <f t="shared" si="214"/>
        <v>17.07912</v>
      </c>
      <c r="E1776" s="2">
        <f t="shared" si="216"/>
        <v>17.282319999999999</v>
      </c>
      <c r="F1776" s="2">
        <f t="shared" si="217"/>
        <v>17.313474999999997</v>
      </c>
      <c r="G1776" s="2">
        <f t="shared" si="211"/>
        <v>16.875070000000008</v>
      </c>
      <c r="H1776" s="2">
        <f t="shared" si="215"/>
        <v>16.995804499999998</v>
      </c>
      <c r="I1776" s="2">
        <f t="array" ref="I1776">SUMPRODUCT(B1760:B1779, (ROW(B1760:B1779)-ROW(B1760)+1)) / (20*21/2)</f>
        <v>17.18887761904762</v>
      </c>
      <c r="J1776" s="2">
        <f t="shared" si="218"/>
        <v>17.186282262536722</v>
      </c>
      <c r="K1776" s="2">
        <f t="shared" si="212"/>
        <v>17.02647707430696</v>
      </c>
    </row>
    <row r="1777" spans="1:11" ht="13.5" x14ac:dyDescent="0.25">
      <c r="A1777" s="3">
        <v>44601</v>
      </c>
      <c r="B1777" s="2">
        <v>16.8781</v>
      </c>
      <c r="C1777" s="2">
        <f t="shared" si="213"/>
        <v>0</v>
      </c>
      <c r="D1777" s="2">
        <f t="shared" si="214"/>
        <v>16.982980000000001</v>
      </c>
      <c r="E1777" s="2">
        <f t="shared" si="216"/>
        <v>17.211309999999997</v>
      </c>
      <c r="F1777" s="2">
        <f t="shared" si="217"/>
        <v>17.310739999999999</v>
      </c>
      <c r="G1777" s="2">
        <f t="shared" si="211"/>
        <v>16.87944000000001</v>
      </c>
      <c r="H1777" s="2">
        <f t="shared" si="215"/>
        <v>16.998659500000002</v>
      </c>
      <c r="I1777" s="2">
        <f t="array" ref="I1777">SUMPRODUCT(B1761:B1780, (ROW(B1761:B1780)-ROW(B1761)+1)) / (20*21/2)</f>
        <v>17.153767619047617</v>
      </c>
      <c r="J1777" s="2">
        <f t="shared" si="218"/>
        <v>17.156931570866558</v>
      </c>
      <c r="K1777" s="2">
        <f t="shared" si="212"/>
        <v>17.020658365510609</v>
      </c>
    </row>
    <row r="1778" spans="1:11" ht="13.5" x14ac:dyDescent="0.25">
      <c r="A1778" s="3">
        <v>44602</v>
      </c>
      <c r="B1778" s="2">
        <v>16.9328</v>
      </c>
      <c r="C1778" s="2">
        <f t="shared" si="213"/>
        <v>5.4700000000000415E-2</v>
      </c>
      <c r="D1778" s="2">
        <f t="shared" si="214"/>
        <v>16.955680000000001</v>
      </c>
      <c r="E1778" s="2">
        <f t="shared" si="216"/>
        <v>17.14085</v>
      </c>
      <c r="F1778" s="2">
        <f t="shared" si="217"/>
        <v>17.301454999999997</v>
      </c>
      <c r="G1778" s="2">
        <f t="shared" ref="G1778:G1841" si="219">AVERAGE(B1729:B1778)</f>
        <v>16.885012000000007</v>
      </c>
      <c r="H1778" s="2">
        <f t="shared" si="215"/>
        <v>16.999455000000005</v>
      </c>
      <c r="I1778" s="2">
        <f t="array" ref="I1778">SUMPRODUCT(B1762:B1781, (ROW(B1762:B1781)-ROW(B1762)+1)) / (20*21/2)</f>
        <v>17.109808571428566</v>
      </c>
      <c r="J1778" s="2">
        <f t="shared" si="218"/>
        <v>17.135585706974503</v>
      </c>
      <c r="K1778" s="2">
        <f t="shared" si="212"/>
        <v>17.017212939412154</v>
      </c>
    </row>
    <row r="1779" spans="1:11" ht="13.5" x14ac:dyDescent="0.25">
      <c r="A1779" s="3">
        <v>44603</v>
      </c>
      <c r="B1779" s="2">
        <v>16.9328</v>
      </c>
      <c r="C1779" s="2">
        <f t="shared" si="213"/>
        <v>0</v>
      </c>
      <c r="D1779" s="2">
        <f t="shared" si="214"/>
        <v>16.911999999999999</v>
      </c>
      <c r="E1779" s="2">
        <f t="shared" si="216"/>
        <v>17.092239999999997</v>
      </c>
      <c r="F1779" s="2">
        <f t="shared" si="217"/>
        <v>17.301454999999997</v>
      </c>
      <c r="G1779" s="2">
        <f t="shared" si="219"/>
        <v>16.89135000000001</v>
      </c>
      <c r="H1779" s="2">
        <f t="shared" si="215"/>
        <v>17.001329500000008</v>
      </c>
      <c r="I1779" s="2">
        <f t="array" ref="I1779">SUMPRODUCT(B1763:B1782, (ROW(B1763:B1782)-ROW(B1763)+1)) / (20*21/2)</f>
        <v>17.088739999999998</v>
      </c>
      <c r="J1779" s="2">
        <f t="shared" si="218"/>
        <v>17.11627278250074</v>
      </c>
      <c r="K1779" s="2">
        <f t="shared" ref="K1779:K1842" si="220">$K$4*B1779+(1-$K$4)*K1778</f>
        <v>17.013902628062656</v>
      </c>
    </row>
    <row r="1780" spans="1:11" ht="13.5" x14ac:dyDescent="0.25">
      <c r="A1780" s="3">
        <v>44606</v>
      </c>
      <c r="B1780" s="2">
        <v>16.9328</v>
      </c>
      <c r="C1780" s="2">
        <f t="shared" si="213"/>
        <v>0</v>
      </c>
      <c r="D1780" s="2">
        <f t="shared" si="214"/>
        <v>16.910920000000001</v>
      </c>
      <c r="E1780" s="2">
        <f t="shared" si="216"/>
        <v>17.043089999999996</v>
      </c>
      <c r="F1780" s="2">
        <f t="shared" si="217"/>
        <v>17.285069999999997</v>
      </c>
      <c r="G1780" s="2">
        <f t="shared" si="219"/>
        <v>16.897688000000009</v>
      </c>
      <c r="H1780" s="2">
        <f t="shared" si="215"/>
        <v>17.003204000000007</v>
      </c>
      <c r="I1780" s="2">
        <f t="array" ref="I1780">SUMPRODUCT(B1764:B1783, (ROW(B1764:B1783)-ROW(B1764)+1)) / (20*21/2)</f>
        <v>17.084838095238094</v>
      </c>
      <c r="J1780" s="2">
        <f t="shared" si="218"/>
        <v>17.098799184167337</v>
      </c>
      <c r="K1780" s="2">
        <f t="shared" si="220"/>
        <v>17.010722132844514</v>
      </c>
    </row>
    <row r="1781" spans="1:11" ht="13.5" x14ac:dyDescent="0.25">
      <c r="A1781" s="3">
        <v>44607</v>
      </c>
      <c r="B1781" s="2">
        <v>16.823499999999999</v>
      </c>
      <c r="C1781" s="2">
        <f t="shared" si="213"/>
        <v>-0.10930000000000106</v>
      </c>
      <c r="D1781" s="2">
        <f t="shared" si="214"/>
        <v>16.899999999999999</v>
      </c>
      <c r="E1781" s="2">
        <f t="shared" si="216"/>
        <v>16.989559999999997</v>
      </c>
      <c r="F1781" s="2">
        <f t="shared" si="217"/>
        <v>17.263219999999997</v>
      </c>
      <c r="G1781" s="2">
        <f t="shared" si="219"/>
        <v>16.905334000000007</v>
      </c>
      <c r="H1781" s="2">
        <f t="shared" si="215"/>
        <v>17.003829500000005</v>
      </c>
      <c r="I1781" s="2">
        <f t="array" ref="I1781">SUMPRODUCT(B1765:B1784, (ROW(B1765:B1784)-ROW(B1765)+1)) / (20*21/2)</f>
        <v>17.077577142857141</v>
      </c>
      <c r="J1781" s="2">
        <f t="shared" si="218"/>
        <v>17.072580214246639</v>
      </c>
      <c r="K1781" s="2">
        <f t="shared" si="220"/>
        <v>17.003380088419242</v>
      </c>
    </row>
    <row r="1782" spans="1:11" ht="13.5" x14ac:dyDescent="0.25">
      <c r="A1782" s="3">
        <v>44608</v>
      </c>
      <c r="B1782" s="2">
        <v>17.042000000000002</v>
      </c>
      <c r="C1782" s="2">
        <f t="shared" si="213"/>
        <v>0.21850000000000236</v>
      </c>
      <c r="D1782" s="2">
        <f t="shared" si="214"/>
        <v>16.932780000000001</v>
      </c>
      <c r="E1782" s="2">
        <f t="shared" si="216"/>
        <v>16.957879999999999</v>
      </c>
      <c r="F1782" s="2">
        <f t="shared" si="217"/>
        <v>17.241369999999996</v>
      </c>
      <c r="G1782" s="2">
        <f t="shared" si="219"/>
        <v>16.917350000000006</v>
      </c>
      <c r="H1782" s="2">
        <f t="shared" si="215"/>
        <v>17.005547500000006</v>
      </c>
      <c r="I1782" s="2">
        <f t="array" ref="I1782">SUMPRODUCT(B1766:B1785, (ROW(B1766:B1785)-ROW(B1766)+1)) / (20*21/2)</f>
        <v>17.073177619047616</v>
      </c>
      <c r="J1782" s="2">
        <f t="shared" si="218"/>
        <v>17.069667812889815</v>
      </c>
      <c r="K1782" s="2">
        <f t="shared" si="220"/>
        <v>17.004894594755743</v>
      </c>
    </row>
    <row r="1783" spans="1:11" ht="13.5" x14ac:dyDescent="0.25">
      <c r="A1783" s="3">
        <v>44609</v>
      </c>
      <c r="B1783" s="2">
        <v>17.200399999999998</v>
      </c>
      <c r="C1783" s="2">
        <f t="shared" si="213"/>
        <v>0.15839999999999677</v>
      </c>
      <c r="D1783" s="2">
        <f t="shared" si="214"/>
        <v>16.9863</v>
      </c>
      <c r="E1783" s="2">
        <f t="shared" si="216"/>
        <v>16.97099</v>
      </c>
      <c r="F1783" s="2">
        <f t="shared" si="217"/>
        <v>17.227439999999998</v>
      </c>
      <c r="G1783" s="2">
        <f t="shared" si="219"/>
        <v>16.933628000000002</v>
      </c>
      <c r="H1783" s="2">
        <f t="shared" si="215"/>
        <v>17.005749500000007</v>
      </c>
      <c r="I1783" s="2">
        <f t="array" ref="I1783">SUMPRODUCT(B1767:B1786, (ROW(B1767:B1786)-ROW(B1767)+1)) / (20*21/2)</f>
        <v>17.049539047619046</v>
      </c>
      <c r="J1783" s="2">
        <f t="shared" si="218"/>
        <v>17.082118497376499</v>
      </c>
      <c r="K1783" s="2">
        <f t="shared" si="220"/>
        <v>17.012561473392772</v>
      </c>
    </row>
    <row r="1784" spans="1:11" ht="13.5" x14ac:dyDescent="0.25">
      <c r="A1784" s="3">
        <v>44610</v>
      </c>
      <c r="B1784" s="2">
        <v>17.151199999999999</v>
      </c>
      <c r="C1784" s="2">
        <f t="shared" si="213"/>
        <v>-4.9199999999999022E-2</v>
      </c>
      <c r="D1784" s="2">
        <f t="shared" si="214"/>
        <v>17.029980000000002</v>
      </c>
      <c r="E1784" s="2">
        <f t="shared" si="216"/>
        <v>16.970989999999997</v>
      </c>
      <c r="F1784" s="2">
        <f t="shared" si="217"/>
        <v>17.197394999999997</v>
      </c>
      <c r="G1784" s="2">
        <f t="shared" si="219"/>
        <v>16.948922000000003</v>
      </c>
      <c r="H1784" s="2">
        <f t="shared" si="215"/>
        <v>17.007963000000004</v>
      </c>
      <c r="I1784" s="2">
        <f t="array" ref="I1784">SUMPRODUCT(B1768:B1787, (ROW(B1768:B1787)-ROW(B1768)+1)) / (20*21/2)</f>
        <v>17.029801904761904</v>
      </c>
      <c r="J1784" s="2">
        <f t="shared" si="218"/>
        <v>17.088697688102545</v>
      </c>
      <c r="K1784" s="2">
        <f t="shared" si="220"/>
        <v>17.017998278357762</v>
      </c>
    </row>
    <row r="1785" spans="1:11" ht="13.5" x14ac:dyDescent="0.25">
      <c r="A1785" s="3">
        <v>44613</v>
      </c>
      <c r="B1785" s="2">
        <v>17.151199999999999</v>
      </c>
      <c r="C1785" s="2">
        <f t="shared" si="213"/>
        <v>0</v>
      </c>
      <c r="D1785" s="2">
        <f t="shared" si="214"/>
        <v>17.07366</v>
      </c>
      <c r="E1785" s="2">
        <f t="shared" si="216"/>
        <v>16.992289999999997</v>
      </c>
      <c r="F1785" s="2">
        <f t="shared" si="217"/>
        <v>17.181005000000003</v>
      </c>
      <c r="G1785" s="2">
        <f t="shared" si="219"/>
        <v>16.964216</v>
      </c>
      <c r="H1785" s="2">
        <f t="shared" si="215"/>
        <v>17.010427500000006</v>
      </c>
      <c r="I1785" s="2">
        <f t="array" ref="I1785">SUMPRODUCT(B1769:B1788, (ROW(B1769:B1788)-ROW(B1769)+1)) / (20*21/2)</f>
        <v>17.013185714285711</v>
      </c>
      <c r="J1785" s="2">
        <f t="shared" si="218"/>
        <v>17.094650289235638</v>
      </c>
      <c r="K1785" s="2">
        <f t="shared" si="220"/>
        <v>17.023221875284907</v>
      </c>
    </row>
    <row r="1786" spans="1:11" ht="13.5" x14ac:dyDescent="0.25">
      <c r="A1786" s="3">
        <v>44614</v>
      </c>
      <c r="B1786" s="2">
        <v>16.9328</v>
      </c>
      <c r="C1786" s="2">
        <f t="shared" si="213"/>
        <v>-0.21839999999999904</v>
      </c>
      <c r="D1786" s="2">
        <f t="shared" si="214"/>
        <v>17.09552</v>
      </c>
      <c r="E1786" s="2">
        <f t="shared" si="216"/>
        <v>16.99776</v>
      </c>
      <c r="F1786" s="2">
        <f t="shared" si="217"/>
        <v>17.140039999999999</v>
      </c>
      <c r="G1786" s="2">
        <f t="shared" si="219"/>
        <v>16.971864</v>
      </c>
      <c r="H1786" s="2">
        <f t="shared" si="215"/>
        <v>17.011298500000006</v>
      </c>
      <c r="I1786" s="2">
        <f t="array" ref="I1786">SUMPRODUCT(B1770:B1789, (ROW(B1770:B1789)-ROW(B1770)+1)) / (20*21/2)</f>
        <v>16.999924761904758</v>
      </c>
      <c r="J1786" s="2">
        <f t="shared" si="218"/>
        <v>17.079235975975099</v>
      </c>
      <c r="K1786" s="2">
        <f t="shared" si="220"/>
        <v>17.019675919391382</v>
      </c>
    </row>
    <row r="1787" spans="1:11" ht="13.5" x14ac:dyDescent="0.25">
      <c r="A1787" s="3">
        <v>44615</v>
      </c>
      <c r="B1787" s="2">
        <v>16.9328</v>
      </c>
      <c r="C1787" s="2">
        <f t="shared" si="213"/>
        <v>0</v>
      </c>
      <c r="D1787" s="2">
        <f t="shared" si="214"/>
        <v>17.07368</v>
      </c>
      <c r="E1787" s="2">
        <f t="shared" si="216"/>
        <v>17.003229999999995</v>
      </c>
      <c r="F1787" s="2">
        <f t="shared" si="217"/>
        <v>17.107269999999996</v>
      </c>
      <c r="G1787" s="2">
        <f t="shared" si="219"/>
        <v>16.982790000000001</v>
      </c>
      <c r="H1787" s="2">
        <f t="shared" si="215"/>
        <v>17.012937500000003</v>
      </c>
      <c r="I1787" s="2">
        <f t="array" ref="I1787">SUMPRODUCT(B1771:B1790, (ROW(B1771:B1790)-ROW(B1771)+1)) / (20*21/2)</f>
        <v>16.988978571428568</v>
      </c>
      <c r="J1787" s="2">
        <f t="shared" si="218"/>
        <v>17.065289692548898</v>
      </c>
      <c r="K1787" s="2">
        <f t="shared" si="220"/>
        <v>17.016269020591718</v>
      </c>
    </row>
    <row r="1788" spans="1:11" ht="13.5" x14ac:dyDescent="0.25">
      <c r="A1788" s="3">
        <v>44616</v>
      </c>
      <c r="B1788" s="2">
        <v>16.9328</v>
      </c>
      <c r="C1788" s="2">
        <f t="shared" si="213"/>
        <v>0</v>
      </c>
      <c r="D1788" s="2">
        <f t="shared" si="214"/>
        <v>17.020160000000001</v>
      </c>
      <c r="E1788" s="2">
        <f t="shared" si="216"/>
        <v>17.003229999999995</v>
      </c>
      <c r="F1788" s="2">
        <f t="shared" si="217"/>
        <v>17.072039999999998</v>
      </c>
      <c r="G1788" s="2">
        <f t="shared" si="219"/>
        <v>16.989346000000001</v>
      </c>
      <c r="H1788" s="2">
        <f t="shared" si="215"/>
        <v>17.012419000000001</v>
      </c>
      <c r="I1788" s="2">
        <f t="array" ref="I1788">SUMPRODUCT(B1772:B1791, (ROW(B1772:B1791)-ROW(B1772)+1)) / (20*21/2)</f>
        <v>16.980372857142854</v>
      </c>
      <c r="J1788" s="2">
        <f t="shared" si="218"/>
        <v>17.052671626591859</v>
      </c>
      <c r="K1788" s="2">
        <f t="shared" si="220"/>
        <v>17.012995725666553</v>
      </c>
    </row>
    <row r="1789" spans="1:11" ht="13.5" x14ac:dyDescent="0.25">
      <c r="A1789" s="3">
        <v>44617</v>
      </c>
      <c r="B1789" s="2">
        <v>16.9328</v>
      </c>
      <c r="C1789" s="2">
        <f t="shared" si="213"/>
        <v>0</v>
      </c>
      <c r="D1789" s="2">
        <f t="shared" si="214"/>
        <v>16.976480000000002</v>
      </c>
      <c r="E1789" s="2">
        <f t="shared" si="216"/>
        <v>17.003229999999995</v>
      </c>
      <c r="F1789" s="2">
        <f t="shared" si="217"/>
        <v>17.047734999999996</v>
      </c>
      <c r="G1789" s="2">
        <f t="shared" si="219"/>
        <v>17.000272000000002</v>
      </c>
      <c r="H1789" s="2">
        <f t="shared" si="215"/>
        <v>17.011900500000003</v>
      </c>
      <c r="I1789" s="2">
        <f t="array" ref="I1789">SUMPRODUCT(B1773:B1792, (ROW(B1773:B1792)-ROW(B1773)+1)) / (20*21/2)</f>
        <v>16.973795714285714</v>
      </c>
      <c r="J1789" s="2">
        <f t="shared" si="218"/>
        <v>17.041255281202158</v>
      </c>
      <c r="K1789" s="2">
        <f t="shared" si="220"/>
        <v>17.009850795248255</v>
      </c>
    </row>
    <row r="1790" spans="1:11" ht="13.5" x14ac:dyDescent="0.25">
      <c r="A1790" s="3">
        <v>44620</v>
      </c>
      <c r="B1790" s="2">
        <v>16.9328</v>
      </c>
      <c r="C1790" s="2">
        <f t="shared" si="213"/>
        <v>0</v>
      </c>
      <c r="D1790" s="2">
        <f t="shared" si="214"/>
        <v>16.9328</v>
      </c>
      <c r="E1790" s="2">
        <f t="shared" si="216"/>
        <v>17.003229999999995</v>
      </c>
      <c r="F1790" s="2">
        <f t="shared" si="217"/>
        <v>17.023159999999994</v>
      </c>
      <c r="G1790" s="2">
        <f t="shared" si="219"/>
        <v>17.011198000000004</v>
      </c>
      <c r="H1790" s="2">
        <f t="shared" si="215"/>
        <v>17.011518500000005</v>
      </c>
      <c r="I1790" s="2">
        <f t="array" ref="I1790">SUMPRODUCT(B1774:B1793, (ROW(B1774:B1793)-ROW(B1774)+1)) / (20*21/2)</f>
        <v>16.969247142857139</v>
      </c>
      <c r="J1790" s="2">
        <f t="shared" si="218"/>
        <v>17.030926206801951</v>
      </c>
      <c r="K1790" s="2">
        <f t="shared" si="220"/>
        <v>17.006829195434598</v>
      </c>
    </row>
    <row r="1791" spans="1:11" ht="13.5" x14ac:dyDescent="0.25">
      <c r="A1791" s="3">
        <v>44621</v>
      </c>
      <c r="B1791" s="2">
        <v>16.9328</v>
      </c>
      <c r="C1791" s="2">
        <f t="shared" si="213"/>
        <v>0</v>
      </c>
      <c r="D1791" s="2">
        <f t="shared" si="214"/>
        <v>16.9328</v>
      </c>
      <c r="E1791" s="2">
        <f t="shared" si="216"/>
        <v>17.014159999999997</v>
      </c>
      <c r="F1791" s="2">
        <f t="shared" si="217"/>
        <v>17.001859999999994</v>
      </c>
      <c r="G1791" s="2">
        <f t="shared" si="219"/>
        <v>17.011198000000007</v>
      </c>
      <c r="H1791" s="2">
        <f t="shared" si="215"/>
        <v>17.011491500000002</v>
      </c>
      <c r="I1791" s="2">
        <f t="array" ref="I1791">SUMPRODUCT(B1775:B1794, (ROW(B1775:B1794)-ROW(B1775)+1)) / (20*21/2)</f>
        <v>16.965348571428567</v>
      </c>
      <c r="J1791" s="2">
        <f t="shared" si="218"/>
        <v>17.021580853773195</v>
      </c>
      <c r="K1791" s="2">
        <f t="shared" si="220"/>
        <v>17.00392608973128</v>
      </c>
    </row>
    <row r="1792" spans="1:11" ht="13.5" x14ac:dyDescent="0.25">
      <c r="A1792" s="3">
        <v>44622</v>
      </c>
      <c r="B1792" s="2">
        <v>16.9328</v>
      </c>
      <c r="C1792" s="2">
        <f t="shared" si="213"/>
        <v>0</v>
      </c>
      <c r="D1792" s="2">
        <f t="shared" si="214"/>
        <v>16.9328</v>
      </c>
      <c r="E1792" s="2">
        <f t="shared" si="216"/>
        <v>17.003239999999998</v>
      </c>
      <c r="F1792" s="2">
        <f t="shared" si="217"/>
        <v>16.980559999999993</v>
      </c>
      <c r="G1792" s="2">
        <f t="shared" si="219"/>
        <v>17.019392000000003</v>
      </c>
      <c r="H1792" s="2">
        <f t="shared" si="215"/>
        <v>17.010945500000005</v>
      </c>
      <c r="I1792" s="2">
        <f t="array" ref="I1792">SUMPRODUCT(B1776:B1795, (ROW(B1776:B1795)-ROW(B1776)+1)) / (20*21/2)</f>
        <v>16.962489999999995</v>
      </c>
      <c r="J1792" s="2">
        <f t="shared" si="218"/>
        <v>17.013125534366225</v>
      </c>
      <c r="K1792" s="2">
        <f t="shared" si="220"/>
        <v>17.001136831310447</v>
      </c>
    </row>
    <row r="1793" spans="1:11" ht="13.5" x14ac:dyDescent="0.25">
      <c r="A1793" s="3">
        <v>44623</v>
      </c>
      <c r="B1793" s="2">
        <v>16.9328</v>
      </c>
      <c r="C1793" s="2">
        <f t="shared" si="213"/>
        <v>0</v>
      </c>
      <c r="D1793" s="2">
        <f t="shared" si="214"/>
        <v>16.9328</v>
      </c>
      <c r="E1793" s="2">
        <f t="shared" si="216"/>
        <v>16.976479999999999</v>
      </c>
      <c r="F1793" s="2">
        <f t="shared" si="217"/>
        <v>16.973734999999994</v>
      </c>
      <c r="G1793" s="2">
        <f t="shared" si="219"/>
        <v>17.024856000000007</v>
      </c>
      <c r="H1793" s="2">
        <f t="shared" si="215"/>
        <v>17.009307000000003</v>
      </c>
      <c r="I1793" s="2">
        <f t="array" ref="I1793">SUMPRODUCT(B1777:B1796, (ROW(B1777:B1796)-ROW(B1777)+1)) / (20*21/2)</f>
        <v>16.949247619047615</v>
      </c>
      <c r="J1793" s="2">
        <f t="shared" si="218"/>
        <v>17.005475483474203</v>
      </c>
      <c r="K1793" s="2">
        <f t="shared" si="220"/>
        <v>16.998456955572781</v>
      </c>
    </row>
    <row r="1794" spans="1:11" ht="13.5" x14ac:dyDescent="0.25">
      <c r="A1794" s="3">
        <v>44624</v>
      </c>
      <c r="B1794" s="2">
        <v>16.9328</v>
      </c>
      <c r="C1794" s="2">
        <f t="shared" si="213"/>
        <v>0</v>
      </c>
      <c r="D1794" s="2">
        <f t="shared" si="214"/>
        <v>16.9328</v>
      </c>
      <c r="E1794" s="2">
        <f t="shared" si="216"/>
        <v>16.954640000000001</v>
      </c>
      <c r="F1794" s="2">
        <f t="shared" si="217"/>
        <v>16.962814999999992</v>
      </c>
      <c r="G1794" s="2">
        <f t="shared" si="219"/>
        <v>17.030428000000008</v>
      </c>
      <c r="H1794" s="2">
        <f t="shared" si="215"/>
        <v>17.007067500000002</v>
      </c>
      <c r="I1794" s="2">
        <f t="array" ref="I1794">SUMPRODUCT(B1778:B1797, (ROW(B1778:B1797)-ROW(B1778)+1)) / (20*21/2)</f>
        <v>16.933665238095237</v>
      </c>
      <c r="J1794" s="2">
        <f t="shared" si="218"/>
        <v>16.998554008857614</v>
      </c>
      <c r="K1794" s="2">
        <f t="shared" si="220"/>
        <v>16.995882173001299</v>
      </c>
    </row>
    <row r="1795" spans="1:11" ht="13.5" x14ac:dyDescent="0.25">
      <c r="A1795" s="3">
        <v>44627</v>
      </c>
      <c r="B1795" s="2">
        <v>16.9328</v>
      </c>
      <c r="C1795" s="2">
        <f t="shared" si="213"/>
        <v>0</v>
      </c>
      <c r="D1795" s="2">
        <f t="shared" si="214"/>
        <v>16.9328</v>
      </c>
      <c r="E1795" s="2">
        <f t="shared" si="216"/>
        <v>16.932799999999997</v>
      </c>
      <c r="F1795" s="2">
        <f t="shared" si="217"/>
        <v>16.962544999999992</v>
      </c>
      <c r="G1795" s="2">
        <f t="shared" si="219"/>
        <v>17.035892000000011</v>
      </c>
      <c r="H1795" s="2">
        <f t="shared" si="215"/>
        <v>17.005238000000006</v>
      </c>
      <c r="I1795" s="2">
        <f t="array" ref="I1795">SUMPRODUCT(B1779:B1798, (ROW(B1779:B1798)-ROW(B1779)+1)) / (20*21/2)</f>
        <v>16.918472857142856</v>
      </c>
      <c r="J1795" s="2">
        <f t="shared" si="218"/>
        <v>16.992291722299747</v>
      </c>
      <c r="K1795" s="2">
        <f t="shared" si="220"/>
        <v>16.993408362295366</v>
      </c>
    </row>
    <row r="1796" spans="1:11" ht="13.5" x14ac:dyDescent="0.25">
      <c r="A1796" s="3">
        <v>44628</v>
      </c>
      <c r="B1796" s="2">
        <v>16.823499999999999</v>
      </c>
      <c r="C1796" s="2">
        <f t="shared" ref="C1796:C1859" si="221">B1796-B1795</f>
        <v>-0.10930000000000106</v>
      </c>
      <c r="D1796" s="2">
        <f t="shared" si="214"/>
        <v>16.91094</v>
      </c>
      <c r="E1796" s="2">
        <f t="shared" si="216"/>
        <v>16.921869999999998</v>
      </c>
      <c r="F1796" s="2">
        <f t="shared" si="217"/>
        <v>16.959814999999995</v>
      </c>
      <c r="G1796" s="2">
        <f t="shared" si="219"/>
        <v>17.039170000000009</v>
      </c>
      <c r="H1796" s="2">
        <f t="shared" si="215"/>
        <v>17.002234000000001</v>
      </c>
      <c r="I1796" s="2">
        <f t="array" ref="I1796">SUMPRODUCT(B1780:B1799, (ROW(B1780:B1799)-ROW(B1780)+1)) / (20*21/2)</f>
        <v>16.903930952380954</v>
      </c>
      <c r="J1796" s="2">
        <f t="shared" si="218"/>
        <v>16.976216320175961</v>
      </c>
      <c r="K1796" s="2">
        <f t="shared" si="220"/>
        <v>16.986745289264178</v>
      </c>
    </row>
    <row r="1797" spans="1:11" ht="13.5" x14ac:dyDescent="0.25">
      <c r="A1797" s="3">
        <v>44629</v>
      </c>
      <c r="B1797" s="2">
        <v>16.796199999999999</v>
      </c>
      <c r="C1797" s="2">
        <f t="shared" si="221"/>
        <v>-2.7300000000000324E-2</v>
      </c>
      <c r="D1797" s="2">
        <f t="shared" si="214"/>
        <v>16.883620000000001</v>
      </c>
      <c r="E1797" s="2">
        <f t="shared" si="216"/>
        <v>16.90821</v>
      </c>
      <c r="F1797" s="2">
        <f t="shared" si="217"/>
        <v>16.955719999999992</v>
      </c>
      <c r="G1797" s="2">
        <f t="shared" si="219"/>
        <v>17.047364000000009</v>
      </c>
      <c r="H1797" s="2">
        <f t="shared" si="215"/>
        <v>16.999257000000007</v>
      </c>
      <c r="I1797" s="2">
        <f t="array" ref="I1797">SUMPRODUCT(B1781:B1800, (ROW(B1781:B1800)-ROW(B1781)+1)) / (20*21/2)</f>
        <v>16.884839523809518</v>
      </c>
      <c r="J1797" s="2">
        <f t="shared" si="218"/>
        <v>16.959071908730632</v>
      </c>
      <c r="K1797" s="2">
        <f t="shared" si="220"/>
        <v>16.979272924979309</v>
      </c>
    </row>
    <row r="1798" spans="1:11" ht="13.5" x14ac:dyDescent="0.25">
      <c r="A1798" s="3">
        <v>44630</v>
      </c>
      <c r="B1798" s="2">
        <v>16.796199999999999</v>
      </c>
      <c r="C1798" s="2">
        <f t="shared" si="221"/>
        <v>0</v>
      </c>
      <c r="D1798" s="2">
        <f t="shared" ref="D1798:D1861" si="222">AVERAGE(B1794:B1798)</f>
        <v>16.856299999999997</v>
      </c>
      <c r="E1798" s="2">
        <f t="shared" si="216"/>
        <v>16.894550000000002</v>
      </c>
      <c r="F1798" s="2">
        <f t="shared" si="217"/>
        <v>16.948889999999995</v>
      </c>
      <c r="G1798" s="2">
        <f t="shared" si="219"/>
        <v>17.05118800000001</v>
      </c>
      <c r="H1798" s="2">
        <f t="shared" si="215"/>
        <v>16.996662500000003</v>
      </c>
      <c r="I1798" s="2">
        <f t="array" ref="I1798">SUMPRODUCT(B1782:B1801, (ROW(B1782:B1801)-ROW(B1782)+1)) / (20*21/2)</f>
        <v>16.871858571428568</v>
      </c>
      <c r="J1798" s="2">
        <f t="shared" si="218"/>
        <v>16.943560298375331</v>
      </c>
      <c r="K1798" s="2">
        <f t="shared" si="220"/>
        <v>16.972093594587964</v>
      </c>
    </row>
    <row r="1799" spans="1:11" ht="13.5" x14ac:dyDescent="0.25">
      <c r="A1799" s="3">
        <v>44631</v>
      </c>
      <c r="B1799" s="2">
        <v>16.796199999999999</v>
      </c>
      <c r="C1799" s="2">
        <f t="shared" si="221"/>
        <v>0</v>
      </c>
      <c r="D1799" s="2">
        <f t="shared" si="222"/>
        <v>16.828979999999998</v>
      </c>
      <c r="E1799" s="2">
        <f t="shared" si="216"/>
        <v>16.880890000000001</v>
      </c>
      <c r="F1799" s="2">
        <f t="shared" si="217"/>
        <v>16.942059999999994</v>
      </c>
      <c r="G1799" s="2">
        <f t="shared" si="219"/>
        <v>17.055012000000008</v>
      </c>
      <c r="H1799" s="2">
        <f t="shared" si="215"/>
        <v>16.994122500000003</v>
      </c>
      <c r="I1799" s="2">
        <f t="array" ref="I1799">SUMPRODUCT(B1783:B1802, (ROW(B1783:B1802)-ROW(B1783)+1)) / (20*21/2)</f>
        <v>16.856407619047619</v>
      </c>
      <c r="J1799" s="2">
        <f t="shared" si="218"/>
        <v>16.929525984244346</v>
      </c>
      <c r="K1799" s="2">
        <f t="shared" si="220"/>
        <v>16.965195806564907</v>
      </c>
    </row>
    <row r="1800" spans="1:11" ht="13.5" x14ac:dyDescent="0.25">
      <c r="A1800" s="3">
        <v>44634</v>
      </c>
      <c r="B1800" s="2">
        <v>16.741599999999998</v>
      </c>
      <c r="C1800" s="2">
        <f t="shared" si="221"/>
        <v>-5.4600000000000648E-2</v>
      </c>
      <c r="D1800" s="2">
        <f t="shared" si="222"/>
        <v>16.79074</v>
      </c>
      <c r="E1800" s="2">
        <f t="shared" si="216"/>
        <v>16.86177</v>
      </c>
      <c r="F1800" s="2">
        <f t="shared" si="217"/>
        <v>16.932499999999997</v>
      </c>
      <c r="G1800" s="2">
        <f t="shared" si="219"/>
        <v>17.058836000000007</v>
      </c>
      <c r="H1800" s="2">
        <f t="shared" si="215"/>
        <v>16.991282500000004</v>
      </c>
      <c r="I1800" s="2">
        <f t="array" ref="I1800">SUMPRODUCT(B1784:B1803, (ROW(B1784:B1803)-ROW(B1784)+1)) / (20*21/2)</f>
        <v>16.842257142857143</v>
      </c>
      <c r="J1800" s="2">
        <f t="shared" si="218"/>
        <v>16.911628271459172</v>
      </c>
      <c r="K1800" s="2">
        <f t="shared" si="220"/>
        <v>16.95642734356236</v>
      </c>
    </row>
    <row r="1801" spans="1:11" ht="13.5" x14ac:dyDescent="0.25">
      <c r="A1801" s="3">
        <v>44635</v>
      </c>
      <c r="B1801" s="2">
        <v>16.796199999999999</v>
      </c>
      <c r="C1801" s="2">
        <f t="shared" si="221"/>
        <v>5.4600000000000648E-2</v>
      </c>
      <c r="D1801" s="2">
        <f t="shared" si="222"/>
        <v>16.78528</v>
      </c>
      <c r="E1801" s="2">
        <f t="shared" si="216"/>
        <v>16.848109999999998</v>
      </c>
      <c r="F1801" s="2">
        <f t="shared" si="217"/>
        <v>16.931134999999998</v>
      </c>
      <c r="G1801" s="2">
        <f t="shared" si="219"/>
        <v>17.063752000000008</v>
      </c>
      <c r="H1801" s="2">
        <f t="shared" si="215"/>
        <v>16.987868500000008</v>
      </c>
      <c r="I1801" s="2">
        <f t="array" ref="I1801">SUMPRODUCT(B1785:B1804, (ROW(B1785:B1804)-ROW(B1785)+1)) / (20*21/2)</f>
        <v>16.830161428571429</v>
      </c>
      <c r="J1801" s="2">
        <f t="shared" si="218"/>
        <v>16.900635102748772</v>
      </c>
      <c r="K1801" s="2">
        <f t="shared" si="220"/>
        <v>16.950143918324624</v>
      </c>
    </row>
    <row r="1802" spans="1:11" ht="13.5" x14ac:dyDescent="0.25">
      <c r="A1802" s="3">
        <v>44636</v>
      </c>
      <c r="B1802" s="2">
        <v>16.768899999999999</v>
      </c>
      <c r="C1802" s="2">
        <f t="shared" si="221"/>
        <v>-2.7300000000000324E-2</v>
      </c>
      <c r="D1802" s="2">
        <f t="shared" si="222"/>
        <v>16.779820000000001</v>
      </c>
      <c r="E1802" s="2">
        <f t="shared" si="216"/>
        <v>16.831719999999997</v>
      </c>
      <c r="F1802" s="2">
        <f t="shared" si="217"/>
        <v>16.917479999999994</v>
      </c>
      <c r="G1802" s="2">
        <f t="shared" si="219"/>
        <v>17.068122000000006</v>
      </c>
      <c r="H1802" s="2">
        <f t="shared" ref="H1802:H1865" si="223">AVERAGE(B1603:B1802)</f>
        <v>16.984591500000008</v>
      </c>
      <c r="I1802" s="2">
        <f t="array" ref="I1802">SUMPRODUCT(B1786:B1805, (ROW(B1786:B1805)-ROW(B1786)+1)) / (20*21/2)</f>
        <v>16.809476666666665</v>
      </c>
      <c r="J1802" s="2">
        <f t="shared" si="218"/>
        <v>16.888088902486984</v>
      </c>
      <c r="K1802" s="2">
        <f t="shared" si="220"/>
        <v>16.943036313684441</v>
      </c>
    </row>
    <row r="1803" spans="1:11" ht="13.5" x14ac:dyDescent="0.25">
      <c r="A1803" s="3">
        <v>44637</v>
      </c>
      <c r="B1803" s="2">
        <v>16.768899999999999</v>
      </c>
      <c r="C1803" s="2">
        <f t="shared" si="221"/>
        <v>0</v>
      </c>
      <c r="D1803" s="2">
        <f t="shared" si="222"/>
        <v>16.774359999999998</v>
      </c>
      <c r="E1803" s="2">
        <f t="shared" si="216"/>
        <v>16.815329999999999</v>
      </c>
      <c r="F1803" s="2">
        <f t="shared" si="217"/>
        <v>16.895904999999996</v>
      </c>
      <c r="G1803" s="2">
        <f t="shared" si="219"/>
        <v>17.074568000000006</v>
      </c>
      <c r="H1803" s="2">
        <f t="shared" si="223"/>
        <v>16.981587500000003</v>
      </c>
      <c r="I1803" s="2">
        <f t="array" ref="I1803">SUMPRODUCT(B1787:B1806, (ROW(B1787:B1806)-ROW(B1787)+1)) / (20*21/2)</f>
        <v>16.791132857142859</v>
      </c>
      <c r="J1803" s="2">
        <f t="shared" si="218"/>
        <v>16.876737578440604</v>
      </c>
      <c r="K1803" s="2">
        <f t="shared" si="220"/>
        <v>16.936207438637993</v>
      </c>
    </row>
    <row r="1804" spans="1:11" ht="13.5" x14ac:dyDescent="0.25">
      <c r="A1804" s="3">
        <v>44638</v>
      </c>
      <c r="B1804" s="2">
        <v>16.768899999999999</v>
      </c>
      <c r="C1804" s="2">
        <f t="shared" si="221"/>
        <v>0</v>
      </c>
      <c r="D1804" s="2">
        <f t="shared" si="222"/>
        <v>16.768899999999999</v>
      </c>
      <c r="E1804" s="2">
        <f t="shared" ref="E1804:E1867" si="224">AVERAGE(B1795:B1804)</f>
        <v>16.798939999999998</v>
      </c>
      <c r="F1804" s="2">
        <f t="shared" si="217"/>
        <v>16.876789999999993</v>
      </c>
      <c r="G1804" s="2">
        <f t="shared" si="219"/>
        <v>17.071290000000005</v>
      </c>
      <c r="H1804" s="2">
        <f t="shared" si="223"/>
        <v>16.978911000000007</v>
      </c>
      <c r="I1804" s="2">
        <f t="array" ref="I1804">SUMPRODUCT(B1788:B1807, (ROW(B1788:B1807)-ROW(B1788)+1)) / (20*21/2)</f>
        <v>16.774090000000001</v>
      </c>
      <c r="J1804" s="2">
        <f t="shared" si="218"/>
        <v>16.866467332874834</v>
      </c>
      <c r="K1804" s="2">
        <f t="shared" si="220"/>
        <v>16.929646362612974</v>
      </c>
    </row>
    <row r="1805" spans="1:11" ht="13.5" x14ac:dyDescent="0.25">
      <c r="A1805" s="3">
        <v>44641</v>
      </c>
      <c r="B1805" s="2">
        <v>16.659600000000001</v>
      </c>
      <c r="C1805" s="2">
        <f t="shared" si="221"/>
        <v>-0.10929999999999751</v>
      </c>
      <c r="D1805" s="2">
        <f t="shared" si="222"/>
        <v>16.752500000000001</v>
      </c>
      <c r="E1805" s="2">
        <f t="shared" si="224"/>
        <v>16.771620000000002</v>
      </c>
      <c r="F1805" s="2">
        <f t="shared" si="217"/>
        <v>16.852209999999996</v>
      </c>
      <c r="G1805" s="2">
        <f t="shared" si="219"/>
        <v>17.065826000000005</v>
      </c>
      <c r="H1805" s="2">
        <f t="shared" si="223"/>
        <v>16.974841500000007</v>
      </c>
      <c r="I1805" s="2">
        <f t="array" ref="I1805">SUMPRODUCT(B1789:B1808, (ROW(B1789:B1808)-ROW(B1789)+1)) / (20*21/2)</f>
        <v>16.753148095238096</v>
      </c>
      <c r="J1805" s="2">
        <f t="shared" si="218"/>
        <v>16.84676568212485</v>
      </c>
      <c r="K1805" s="2">
        <f t="shared" si="220"/>
        <v>16.919056309177172</v>
      </c>
    </row>
    <row r="1806" spans="1:11" ht="13.5" x14ac:dyDescent="0.25">
      <c r="A1806" s="3">
        <v>44642</v>
      </c>
      <c r="B1806" s="2">
        <v>16.659600000000001</v>
      </c>
      <c r="C1806" s="2">
        <f t="shared" si="221"/>
        <v>0</v>
      </c>
      <c r="D1806" s="2">
        <f t="shared" si="222"/>
        <v>16.725179999999998</v>
      </c>
      <c r="E1806" s="2">
        <f t="shared" si="224"/>
        <v>16.755230000000005</v>
      </c>
      <c r="F1806" s="2">
        <f t="shared" si="217"/>
        <v>16.838549999999998</v>
      </c>
      <c r="G1806" s="2">
        <f t="shared" si="219"/>
        <v>17.060362000000005</v>
      </c>
      <c r="H1806" s="2">
        <f t="shared" si="223"/>
        <v>16.971536500000006</v>
      </c>
      <c r="I1806" s="2">
        <f t="array" ref="I1806">SUMPRODUCT(B1790:B1809, (ROW(B1790:B1809)-ROW(B1790)+1)) / (20*21/2)</f>
        <v>16.749376666666667</v>
      </c>
      <c r="J1806" s="2">
        <f t="shared" si="218"/>
        <v>16.82894037906534</v>
      </c>
      <c r="K1806" s="2">
        <f t="shared" si="220"/>
        <v>16.90888155195454</v>
      </c>
    </row>
    <row r="1807" spans="1:11" ht="13.5" x14ac:dyDescent="0.25">
      <c r="A1807" s="3">
        <v>44643</v>
      </c>
      <c r="B1807" s="2">
        <v>16.659600000000001</v>
      </c>
      <c r="C1807" s="2">
        <f t="shared" si="221"/>
        <v>0</v>
      </c>
      <c r="D1807" s="2">
        <f t="shared" si="222"/>
        <v>16.703319999999998</v>
      </c>
      <c r="E1807" s="2">
        <f t="shared" si="224"/>
        <v>16.741570000000003</v>
      </c>
      <c r="F1807" s="2">
        <f t="shared" si="217"/>
        <v>16.82489</v>
      </c>
      <c r="G1807" s="2">
        <f t="shared" si="219"/>
        <v>17.054898000000005</v>
      </c>
      <c r="H1807" s="2">
        <f t="shared" si="223"/>
        <v>16.967576000000005</v>
      </c>
      <c r="I1807" s="2">
        <f t="array" ref="I1807">SUMPRODUCT(B1791:B1810, (ROW(B1791:B1810)-ROW(B1791)+1)) / (20*21/2)</f>
        <v>16.730776190476188</v>
      </c>
      <c r="J1807" s="2">
        <f t="shared" si="218"/>
        <v>16.812812723916259</v>
      </c>
      <c r="K1807" s="2">
        <f t="shared" si="220"/>
        <v>16.899105804819069</v>
      </c>
    </row>
    <row r="1808" spans="1:11" ht="13.5" x14ac:dyDescent="0.25">
      <c r="A1808" s="3">
        <v>44644</v>
      </c>
      <c r="B1808" s="2">
        <v>16.605</v>
      </c>
      <c r="C1808" s="2">
        <f t="shared" si="221"/>
        <v>-5.4600000000000648E-2</v>
      </c>
      <c r="D1808" s="2">
        <f t="shared" si="222"/>
        <v>16.670539999999999</v>
      </c>
      <c r="E1808" s="2">
        <f t="shared" si="224"/>
        <v>16.722450000000002</v>
      </c>
      <c r="F1808" s="2">
        <f t="shared" si="217"/>
        <v>16.808500000000002</v>
      </c>
      <c r="G1808" s="2">
        <f t="shared" si="219"/>
        <v>17.044628000000003</v>
      </c>
      <c r="H1808" s="2">
        <f t="shared" si="223"/>
        <v>16.964025500000005</v>
      </c>
      <c r="I1808" s="2">
        <f t="array" ref="I1808">SUMPRODUCT(B1792:B1811, (ROW(B1792:B1811)-ROW(B1792)+1)) / (20*21/2)</f>
        <v>16.713736666666666</v>
      </c>
      <c r="J1808" s="2">
        <f t="shared" si="218"/>
        <v>16.793021035924234</v>
      </c>
      <c r="K1808" s="2">
        <f t="shared" si="220"/>
        <v>16.887572243845774</v>
      </c>
    </row>
    <row r="1809" spans="1:11" ht="13.5" x14ac:dyDescent="0.25">
      <c r="A1809" s="3">
        <v>44645</v>
      </c>
      <c r="B1809" s="2">
        <v>16.768899999999999</v>
      </c>
      <c r="C1809" s="2">
        <f t="shared" si="221"/>
        <v>0.16389999999999816</v>
      </c>
      <c r="D1809" s="2">
        <f t="shared" si="222"/>
        <v>16.670540000000003</v>
      </c>
      <c r="E1809" s="2">
        <f t="shared" si="224"/>
        <v>16.719719999999999</v>
      </c>
      <c r="F1809" s="2">
        <f t="shared" si="217"/>
        <v>16.800305000000002</v>
      </c>
      <c r="G1809" s="2">
        <f t="shared" si="219"/>
        <v>17.041350000000005</v>
      </c>
      <c r="H1809" s="2">
        <f t="shared" si="223"/>
        <v>16.961431000000005</v>
      </c>
      <c r="I1809" s="2">
        <f t="array" ref="I1809">SUMPRODUCT(B1793:B1812, (ROW(B1793:B1812)-ROW(B1793)+1)) / (20*21/2)</f>
        <v>16.695658095238095</v>
      </c>
      <c r="J1809" s="2">
        <f t="shared" si="218"/>
        <v>16.79072379440764</v>
      </c>
      <c r="K1809" s="2">
        <f t="shared" si="220"/>
        <v>16.882918430361624</v>
      </c>
    </row>
    <row r="1810" spans="1:11" ht="13.5" x14ac:dyDescent="0.25">
      <c r="A1810" s="3">
        <v>44648</v>
      </c>
      <c r="B1810" s="2">
        <v>16.605</v>
      </c>
      <c r="C1810" s="2">
        <f t="shared" si="221"/>
        <v>-0.16389999999999816</v>
      </c>
      <c r="D1810" s="2">
        <f t="shared" si="222"/>
        <v>16.65962</v>
      </c>
      <c r="E1810" s="2">
        <f t="shared" si="224"/>
        <v>16.706060000000001</v>
      </c>
      <c r="F1810" s="2">
        <f t="shared" si="217"/>
        <v>16.783915</v>
      </c>
      <c r="G1810" s="2">
        <f t="shared" si="219"/>
        <v>17.028240000000004</v>
      </c>
      <c r="H1810" s="2">
        <f t="shared" si="223"/>
        <v>16.958645000000004</v>
      </c>
      <c r="I1810" s="2">
        <f t="array" ref="I1810">SUMPRODUCT(B1794:B1813, (ROW(B1794:B1813)-ROW(B1794)+1)) / (20*21/2)</f>
        <v>16.73388952380952</v>
      </c>
      <c r="J1810" s="2">
        <f t="shared" si="218"/>
        <v>16.773035813987864</v>
      </c>
      <c r="K1810" s="2">
        <f t="shared" si="220"/>
        <v>16.87201966838666</v>
      </c>
    </row>
    <row r="1811" spans="1:11" ht="13.5" x14ac:dyDescent="0.25">
      <c r="A1811" s="3">
        <v>44649</v>
      </c>
      <c r="B1811" s="2">
        <v>16.605</v>
      </c>
      <c r="C1811" s="2">
        <f t="shared" si="221"/>
        <v>0</v>
      </c>
      <c r="D1811" s="2">
        <f t="shared" si="222"/>
        <v>16.648700000000002</v>
      </c>
      <c r="E1811" s="2">
        <f t="shared" si="224"/>
        <v>16.686939999999996</v>
      </c>
      <c r="F1811" s="2">
        <f t="shared" si="217"/>
        <v>16.767525000000003</v>
      </c>
      <c r="G1811" s="2">
        <f t="shared" si="219"/>
        <v>17.015130000000003</v>
      </c>
      <c r="H1811" s="2">
        <f t="shared" si="223"/>
        <v>16.955886500000005</v>
      </c>
      <c r="I1811" s="2">
        <f t="array" ref="I1811">SUMPRODUCT(B1795:B1814, (ROW(B1795:B1814)-ROW(B1795)+1)) / (20*21/2)</f>
        <v>16.760680952380952</v>
      </c>
      <c r="J1811" s="2">
        <f t="shared" si="218"/>
        <v>16.757032403131877</v>
      </c>
      <c r="K1811" s="2">
        <f t="shared" si="220"/>
        <v>16.861548308842085</v>
      </c>
    </row>
    <row r="1812" spans="1:11" ht="13.5" x14ac:dyDescent="0.25">
      <c r="A1812" s="3">
        <v>44650</v>
      </c>
      <c r="B1812" s="2">
        <v>16.5777</v>
      </c>
      <c r="C1812" s="2">
        <f t="shared" si="221"/>
        <v>-2.7300000000000324E-2</v>
      </c>
      <c r="D1812" s="2">
        <f t="shared" si="222"/>
        <v>16.63232</v>
      </c>
      <c r="E1812" s="2">
        <f t="shared" si="224"/>
        <v>16.667819999999999</v>
      </c>
      <c r="F1812" s="2">
        <f t="shared" ref="F1812:F1875" si="225">AVERAGE(B1793:B1812)</f>
        <v>16.749770000000002</v>
      </c>
      <c r="G1812" s="2">
        <f t="shared" si="219"/>
        <v>16.997104</v>
      </c>
      <c r="H1812" s="2">
        <f t="shared" si="223"/>
        <v>16.953019000000001</v>
      </c>
      <c r="I1812" s="2">
        <f t="array" ref="I1812">SUMPRODUCT(B1796:B1815, (ROW(B1796:B1815)-ROW(B1796)+1)) / (20*21/2)</f>
        <v>16.884228571428572</v>
      </c>
      <c r="J1812" s="2">
        <f t="shared" si="218"/>
        <v>16.739953126643126</v>
      </c>
      <c r="K1812" s="2">
        <f t="shared" si="220"/>
        <v>16.850417002612986</v>
      </c>
    </row>
    <row r="1813" spans="1:11" ht="13.5" x14ac:dyDescent="0.25">
      <c r="A1813" s="3">
        <v>44651</v>
      </c>
      <c r="B1813" s="2">
        <v>17.151199999999999</v>
      </c>
      <c r="C1813" s="2">
        <f t="shared" si="221"/>
        <v>0.57349999999999923</v>
      </c>
      <c r="D1813" s="2">
        <f t="shared" si="222"/>
        <v>16.74156</v>
      </c>
      <c r="E1813" s="2">
        <f t="shared" si="224"/>
        <v>16.706049999999998</v>
      </c>
      <c r="F1813" s="2">
        <f t="shared" si="225"/>
        <v>16.760690000000004</v>
      </c>
      <c r="G1813" s="2">
        <f t="shared" si="219"/>
        <v>16.990548</v>
      </c>
      <c r="H1813" s="2">
        <f t="shared" si="223"/>
        <v>16.952964000000001</v>
      </c>
      <c r="I1813" s="2">
        <f t="array" ref="I1813">SUMPRODUCT(B1797:B1816, (ROW(B1797:B1816)-ROW(B1797)+1)) / (20*21/2)</f>
        <v>16.998754285714284</v>
      </c>
      <c r="J1813" s="2">
        <f t="shared" ref="J1813:J1876" si="226">$J$4*B1813+J1812*(1-$J$4)</f>
        <v>16.779119495534257</v>
      </c>
      <c r="K1813" s="2">
        <f t="shared" si="220"/>
        <v>16.86221241427522</v>
      </c>
    </row>
    <row r="1814" spans="1:11" ht="13.5" x14ac:dyDescent="0.25">
      <c r="A1814" s="3">
        <v>44652</v>
      </c>
      <c r="B1814" s="2">
        <v>17.042000000000002</v>
      </c>
      <c r="C1814" s="2">
        <f t="shared" si="221"/>
        <v>-0.10919999999999774</v>
      </c>
      <c r="D1814" s="2">
        <f t="shared" si="222"/>
        <v>16.79618</v>
      </c>
      <c r="E1814" s="2">
        <f t="shared" si="224"/>
        <v>16.733360000000001</v>
      </c>
      <c r="F1814" s="2">
        <f t="shared" si="225"/>
        <v>16.766150000000003</v>
      </c>
      <c r="G1814" s="2">
        <f t="shared" si="219"/>
        <v>16.976345999999999</v>
      </c>
      <c r="H1814" s="2">
        <f t="shared" si="223"/>
        <v>16.952554500000005</v>
      </c>
      <c r="I1814" s="2">
        <f t="array" ref="I1814">SUMPRODUCT(B1798:B1817, (ROW(B1798:B1817)-ROW(B1798)+1)) / (20*21/2)</f>
        <v>17.123167142857142</v>
      </c>
      <c r="J1814" s="2">
        <f t="shared" si="226"/>
        <v>16.804155734054802</v>
      </c>
      <c r="K1814" s="2">
        <f t="shared" si="220"/>
        <v>16.869262907833058</v>
      </c>
    </row>
    <row r="1815" spans="1:11" ht="13.5" x14ac:dyDescent="0.25">
      <c r="A1815" s="3">
        <v>44655</v>
      </c>
      <c r="B1815" s="2">
        <v>18.063400000000001</v>
      </c>
      <c r="C1815" s="2">
        <f t="shared" si="221"/>
        <v>1.0213999999999999</v>
      </c>
      <c r="D1815" s="2">
        <f t="shared" si="222"/>
        <v>17.087859999999999</v>
      </c>
      <c r="E1815" s="2">
        <f t="shared" si="224"/>
        <v>16.873740000000002</v>
      </c>
      <c r="F1815" s="2">
        <f t="shared" si="225"/>
        <v>16.822680000000002</v>
      </c>
      <c r="G1815" s="2">
        <f t="shared" si="219"/>
        <v>16.988033999999999</v>
      </c>
      <c r="H1815" s="2">
        <f t="shared" si="223"/>
        <v>16.9576615</v>
      </c>
      <c r="I1815" s="2">
        <f t="array" ref="I1815">SUMPRODUCT(B1799:B1818, (ROW(B1799:B1818)-ROW(B1799)+1)) / (20*21/2)</f>
        <v>17.23833761904762</v>
      </c>
      <c r="J1815" s="2">
        <f t="shared" si="226"/>
        <v>16.924083759382917</v>
      </c>
      <c r="K1815" s="2">
        <f t="shared" si="220"/>
        <v>16.916091813408233</v>
      </c>
    </row>
    <row r="1816" spans="1:11" ht="13.5" x14ac:dyDescent="0.25">
      <c r="A1816" s="3">
        <v>44656</v>
      </c>
      <c r="B1816" s="2">
        <v>18.025200000000002</v>
      </c>
      <c r="C1816" s="2">
        <f t="shared" si="221"/>
        <v>-3.819999999999979E-2</v>
      </c>
      <c r="D1816" s="2">
        <f t="shared" si="222"/>
        <v>17.3719</v>
      </c>
      <c r="E1816" s="2">
        <f t="shared" si="224"/>
        <v>17.010300000000004</v>
      </c>
      <c r="F1816" s="2">
        <f t="shared" si="225"/>
        <v>16.882765000000003</v>
      </c>
      <c r="G1816" s="2">
        <f t="shared" si="219"/>
        <v>16.993496</v>
      </c>
      <c r="H1816" s="2">
        <f t="shared" si="223"/>
        <v>16.962577499999998</v>
      </c>
      <c r="I1816" s="2">
        <f t="array" ref="I1816">SUMPRODUCT(B1800:B1819, (ROW(B1800:B1819)-ROW(B1800)+1)) / (20*21/2)</f>
        <v>17.334005714285713</v>
      </c>
      <c r="J1816" s="2">
        <f t="shared" si="226"/>
        <v>17.028951972775019</v>
      </c>
      <c r="K1816" s="2">
        <f t="shared" si="220"/>
        <v>16.959586252098106</v>
      </c>
    </row>
    <row r="1817" spans="1:11" ht="13.5" x14ac:dyDescent="0.25">
      <c r="A1817" s="3">
        <v>44657</v>
      </c>
      <c r="B1817" s="2">
        <v>18.1891</v>
      </c>
      <c r="C1817" s="2">
        <f t="shared" si="221"/>
        <v>0.16389999999999816</v>
      </c>
      <c r="D1817" s="2">
        <f t="shared" si="222"/>
        <v>17.694179999999999</v>
      </c>
      <c r="E1817" s="2">
        <f t="shared" si="224"/>
        <v>17.163250000000001</v>
      </c>
      <c r="F1817" s="2">
        <f t="shared" si="225"/>
        <v>16.952409999999997</v>
      </c>
      <c r="G1817" s="2">
        <f t="shared" si="219"/>
        <v>17.005514000000002</v>
      </c>
      <c r="H1817" s="2">
        <f t="shared" si="223"/>
        <v>16.968449500000002</v>
      </c>
      <c r="I1817" s="2">
        <f t="array" ref="I1817">SUMPRODUCT(B1801:B1820, (ROW(B1801:B1820)-ROW(B1801)+1)) / (20*21/2)</f>
        <v>17.423821428571429</v>
      </c>
      <c r="J1817" s="2">
        <f t="shared" si="226"/>
        <v>17.139442261082159</v>
      </c>
      <c r="K1817" s="2">
        <f t="shared" si="220"/>
        <v>17.007802477506026</v>
      </c>
    </row>
    <row r="1818" spans="1:11" ht="13.5" x14ac:dyDescent="0.25">
      <c r="A1818" s="3">
        <v>44658</v>
      </c>
      <c r="B1818" s="2">
        <v>18.1617</v>
      </c>
      <c r="C1818" s="2">
        <f t="shared" si="221"/>
        <v>-2.7400000000000091E-2</v>
      </c>
      <c r="D1818" s="2">
        <f t="shared" si="222"/>
        <v>17.896279999999997</v>
      </c>
      <c r="E1818" s="2">
        <f t="shared" si="224"/>
        <v>17.318919999999999</v>
      </c>
      <c r="F1818" s="2">
        <f t="shared" si="225"/>
        <v>17.020684999999997</v>
      </c>
      <c r="G1818" s="2">
        <f t="shared" si="219"/>
        <v>17.016000000000002</v>
      </c>
      <c r="H1818" s="2">
        <f t="shared" si="223"/>
        <v>16.974321000000003</v>
      </c>
      <c r="I1818" s="2">
        <f t="array" ref="I1818">SUMPRODUCT(B1802:B1821, (ROW(B1802:B1821)-ROW(B1802)+1)) / (20*21/2)</f>
        <v>17.507524761904765</v>
      </c>
      <c r="J1818" s="2">
        <f t="shared" si="226"/>
        <v>17.236800140979096</v>
      </c>
      <c r="K1818" s="2">
        <f t="shared" si="220"/>
        <v>17.053053360741085</v>
      </c>
    </row>
    <row r="1819" spans="1:11" ht="13.5" x14ac:dyDescent="0.25">
      <c r="A1819" s="3">
        <v>44659</v>
      </c>
      <c r="B1819" s="2">
        <v>18.025200000000002</v>
      </c>
      <c r="C1819" s="2">
        <f t="shared" si="221"/>
        <v>-0.13649999999999807</v>
      </c>
      <c r="D1819" s="2">
        <f t="shared" si="222"/>
        <v>18.092919999999999</v>
      </c>
      <c r="E1819" s="2">
        <f t="shared" si="224"/>
        <v>17.44455</v>
      </c>
      <c r="F1819" s="2">
        <f t="shared" si="225"/>
        <v>17.082134999999997</v>
      </c>
      <c r="G1819" s="2">
        <f t="shared" si="219"/>
        <v>17.028126</v>
      </c>
      <c r="H1819" s="2">
        <f t="shared" si="223"/>
        <v>16.979510000000001</v>
      </c>
      <c r="I1819" s="2">
        <f t="array" ref="I1819">SUMPRODUCT(B1803:B1822, (ROW(B1803:B1822)-ROW(B1803)+1)) / (20*21/2)</f>
        <v>17.59526142857143</v>
      </c>
      <c r="J1819" s="2">
        <f t="shared" si="226"/>
        <v>17.31188584183823</v>
      </c>
      <c r="K1819" s="2">
        <f t="shared" si="220"/>
        <v>17.091176758359083</v>
      </c>
    </row>
    <row r="1820" spans="1:11" ht="13.5" x14ac:dyDescent="0.25">
      <c r="A1820" s="3">
        <v>44662</v>
      </c>
      <c r="B1820" s="2">
        <v>18.025200000000002</v>
      </c>
      <c r="C1820" s="2">
        <f t="shared" si="221"/>
        <v>0</v>
      </c>
      <c r="D1820" s="2">
        <f t="shared" si="222"/>
        <v>18.085280000000001</v>
      </c>
      <c r="E1820" s="2">
        <f t="shared" si="224"/>
        <v>17.586570000000002</v>
      </c>
      <c r="F1820" s="2">
        <f t="shared" si="225"/>
        <v>17.146314999999994</v>
      </c>
      <c r="G1820" s="2">
        <f t="shared" si="219"/>
        <v>17.040144000000002</v>
      </c>
      <c r="H1820" s="2">
        <f t="shared" si="223"/>
        <v>16.984699000000003</v>
      </c>
      <c r="I1820" s="2">
        <f t="array" ref="I1820">SUMPRODUCT(B1804:B1823, (ROW(B1804:B1823)-ROW(B1804)+1)) / (20*21/2)</f>
        <v>17.734264285714289</v>
      </c>
      <c r="J1820" s="2">
        <f t="shared" si="226"/>
        <v>17.379820523567922</v>
      </c>
      <c r="K1820" s="2">
        <f t="shared" si="220"/>
        <v>17.127805120776372</v>
      </c>
    </row>
    <row r="1821" spans="1:11" ht="13.5" x14ac:dyDescent="0.25">
      <c r="A1821" s="3">
        <v>44663</v>
      </c>
      <c r="B1821" s="2">
        <v>18.025200000000002</v>
      </c>
      <c r="C1821" s="2">
        <f t="shared" si="221"/>
        <v>0</v>
      </c>
      <c r="D1821" s="2">
        <f t="shared" si="222"/>
        <v>18.085280000000001</v>
      </c>
      <c r="E1821" s="2">
        <f t="shared" si="224"/>
        <v>17.728590000000004</v>
      </c>
      <c r="F1821" s="2">
        <f t="shared" si="225"/>
        <v>17.207764999999995</v>
      </c>
      <c r="G1821" s="2">
        <f t="shared" si="219"/>
        <v>17.053472000000003</v>
      </c>
      <c r="H1821" s="2">
        <f t="shared" si="223"/>
        <v>16.989669500000002</v>
      </c>
      <c r="I1821" s="2">
        <f t="array" ref="I1821">SUMPRODUCT(B1805:B1824, (ROW(B1805:B1824)-ROW(B1805)+1)) / (20*21/2)</f>
        <v>17.874303333333334</v>
      </c>
      <c r="J1821" s="2">
        <f t="shared" si="226"/>
        <v>17.441285235609072</v>
      </c>
      <c r="K1821" s="2">
        <f t="shared" si="220"/>
        <v>17.162997076824357</v>
      </c>
    </row>
    <row r="1822" spans="1:11" ht="13.5" x14ac:dyDescent="0.25">
      <c r="A1822" s="3">
        <v>44664</v>
      </c>
      <c r="B1822" s="2">
        <v>18.129000000000001</v>
      </c>
      <c r="C1822" s="2">
        <f t="shared" si="221"/>
        <v>0.10379999999999967</v>
      </c>
      <c r="D1822" s="2">
        <f t="shared" si="222"/>
        <v>18.073260000000001</v>
      </c>
      <c r="E1822" s="2">
        <f t="shared" si="224"/>
        <v>17.88372</v>
      </c>
      <c r="F1822" s="2">
        <f t="shared" si="225"/>
        <v>17.275769999999998</v>
      </c>
      <c r="G1822" s="2">
        <f t="shared" si="219"/>
        <v>17.068876000000003</v>
      </c>
      <c r="H1822" s="2">
        <f t="shared" si="223"/>
        <v>16.995623500000004</v>
      </c>
      <c r="I1822" s="2">
        <f t="array" ref="I1822">SUMPRODUCT(B1806:B1825, (ROW(B1806:B1825)-ROW(B1806)+1)) / (20*21/2)</f>
        <v>18.009658571428574</v>
      </c>
      <c r="J1822" s="2">
        <f t="shared" si="226"/>
        <v>17.50678187983678</v>
      </c>
      <c r="K1822" s="2">
        <f t="shared" si="220"/>
        <v>17.200879544399871</v>
      </c>
    </row>
    <row r="1823" spans="1:11" ht="13.5" x14ac:dyDescent="0.25">
      <c r="A1823" s="3">
        <v>44665</v>
      </c>
      <c r="B1823" s="2">
        <v>18.735299999999999</v>
      </c>
      <c r="C1823" s="2">
        <f t="shared" si="221"/>
        <v>0.6062999999999974</v>
      </c>
      <c r="D1823" s="2">
        <f t="shared" si="222"/>
        <v>18.187980000000003</v>
      </c>
      <c r="E1823" s="2">
        <f t="shared" si="224"/>
        <v>18.042129999999997</v>
      </c>
      <c r="F1823" s="2">
        <f t="shared" si="225"/>
        <v>17.374089999999999</v>
      </c>
      <c r="G1823" s="2">
        <f t="shared" si="219"/>
        <v>17.102196000000003</v>
      </c>
      <c r="H1823" s="2">
        <f t="shared" si="223"/>
        <v>17.004226500000001</v>
      </c>
      <c r="I1823" s="2">
        <f t="array" ref="I1823">SUMPRODUCT(B1807:B1826, (ROW(B1807:B1826)-ROW(B1807)+1)) / (20*21/2)</f>
        <v>18.108730476190477</v>
      </c>
      <c r="J1823" s="2">
        <f t="shared" si="226"/>
        <v>17.623783605566611</v>
      </c>
      <c r="K1823" s="2">
        <f t="shared" si="220"/>
        <v>17.261052895599875</v>
      </c>
    </row>
    <row r="1824" spans="1:11" ht="13.5" x14ac:dyDescent="0.25">
      <c r="A1824" s="3">
        <v>44666</v>
      </c>
      <c r="B1824" s="2">
        <v>18.8445</v>
      </c>
      <c r="C1824" s="2">
        <f t="shared" si="221"/>
        <v>0.1092000000000013</v>
      </c>
      <c r="D1824" s="2">
        <f t="shared" si="222"/>
        <v>18.351839999999999</v>
      </c>
      <c r="E1824" s="2">
        <f t="shared" si="224"/>
        <v>18.222379999999998</v>
      </c>
      <c r="F1824" s="2">
        <f t="shared" si="225"/>
        <v>17.477869999999999</v>
      </c>
      <c r="G1824" s="2">
        <f t="shared" si="219"/>
        <v>17.136062000000003</v>
      </c>
      <c r="H1824" s="2">
        <f t="shared" si="223"/>
        <v>17.013375500000002</v>
      </c>
      <c r="I1824" s="2">
        <f t="array" ref="I1824">SUMPRODUCT(B1808:B1827, (ROW(B1808:B1827)-ROW(B1808)+1)) / (20*21/2)</f>
        <v>18.186961904761905</v>
      </c>
      <c r="J1824" s="2">
        <f t="shared" si="226"/>
        <v>17.740042309798362</v>
      </c>
      <c r="K1824" s="2">
        <f t="shared" si="220"/>
        <v>17.323148860478312</v>
      </c>
    </row>
    <row r="1825" spans="1:11" ht="13.5" x14ac:dyDescent="0.25">
      <c r="A1825" s="3">
        <v>44669</v>
      </c>
      <c r="B1825" s="2">
        <v>18.899100000000001</v>
      </c>
      <c r="C1825" s="2">
        <f t="shared" si="221"/>
        <v>5.4600000000000648E-2</v>
      </c>
      <c r="D1825" s="2">
        <f t="shared" si="222"/>
        <v>18.526620000000001</v>
      </c>
      <c r="E1825" s="2">
        <f t="shared" si="224"/>
        <v>18.305950000000003</v>
      </c>
      <c r="F1825" s="2">
        <f t="shared" si="225"/>
        <v>17.589845</v>
      </c>
      <c r="G1825" s="2">
        <f t="shared" si="219"/>
        <v>17.175280000000004</v>
      </c>
      <c r="H1825" s="2">
        <f t="shared" si="223"/>
        <v>17.022797500000003</v>
      </c>
      <c r="I1825" s="2">
        <f t="array" ref="I1825">SUMPRODUCT(B1809:B1828, (ROW(B1809:B1828)-ROW(B1809)+1)) / (20*21/2)</f>
        <v>18.23978285714286</v>
      </c>
      <c r="J1825" s="2">
        <f t="shared" si="226"/>
        <v>17.850428756484234</v>
      </c>
      <c r="K1825" s="2">
        <f t="shared" si="220"/>
        <v>17.384950865949751</v>
      </c>
    </row>
    <row r="1826" spans="1:11" ht="13.5" x14ac:dyDescent="0.25">
      <c r="A1826" s="3">
        <v>44670</v>
      </c>
      <c r="B1826" s="2">
        <v>18.630099999999999</v>
      </c>
      <c r="C1826" s="2">
        <f t="shared" si="221"/>
        <v>-0.2690000000000019</v>
      </c>
      <c r="D1826" s="2">
        <f t="shared" si="222"/>
        <v>18.647600000000001</v>
      </c>
      <c r="E1826" s="2">
        <f t="shared" si="224"/>
        <v>18.366440000000001</v>
      </c>
      <c r="F1826" s="2">
        <f t="shared" si="225"/>
        <v>17.688370000000003</v>
      </c>
      <c r="G1826" s="2">
        <f t="shared" si="219"/>
        <v>17.210320000000007</v>
      </c>
      <c r="H1826" s="2">
        <f t="shared" si="223"/>
        <v>17.030874500000003</v>
      </c>
      <c r="I1826" s="2">
        <f t="array" ref="I1826">SUMPRODUCT(B1810:B1829, (ROW(B1810:B1829)-ROW(B1810)+1)) / (20*21/2)</f>
        <v>18.284363333333335</v>
      </c>
      <c r="J1826" s="2">
        <f t="shared" si="226"/>
        <v>17.924683160628593</v>
      </c>
      <c r="K1826" s="2">
        <f t="shared" si="220"/>
        <v>17.433780243755642</v>
      </c>
    </row>
    <row r="1827" spans="1:11" ht="13.5" x14ac:dyDescent="0.25">
      <c r="A1827" s="3">
        <v>44671</v>
      </c>
      <c r="B1827" s="2">
        <v>18.509799999999998</v>
      </c>
      <c r="C1827" s="2">
        <f t="shared" si="221"/>
        <v>-0.1203000000000003</v>
      </c>
      <c r="D1827" s="2">
        <f t="shared" si="222"/>
        <v>18.723759999999999</v>
      </c>
      <c r="E1827" s="2">
        <f t="shared" si="224"/>
        <v>18.398509999999998</v>
      </c>
      <c r="F1827" s="2">
        <f t="shared" si="225"/>
        <v>17.78088</v>
      </c>
      <c r="G1827" s="2">
        <f t="shared" si="219"/>
        <v>17.242954000000008</v>
      </c>
      <c r="H1827" s="2">
        <f t="shared" si="223"/>
        <v>17.038350000000005</v>
      </c>
      <c r="I1827" s="2">
        <f t="array" ref="I1827">SUMPRODUCT(B1811:B1830, (ROW(B1811:B1830)-ROW(B1811)+1)) / (20*21/2)</f>
        <v>18.321483809523809</v>
      </c>
      <c r="J1827" s="2">
        <f t="shared" si="226"/>
        <v>17.980408573902061</v>
      </c>
      <c r="K1827" s="2">
        <f t="shared" si="220"/>
        <v>17.475977096941698</v>
      </c>
    </row>
    <row r="1828" spans="1:11" ht="13.5" x14ac:dyDescent="0.25">
      <c r="A1828" s="3">
        <v>44672</v>
      </c>
      <c r="B1828" s="2">
        <v>18.3355</v>
      </c>
      <c r="C1828" s="2">
        <f t="shared" si="221"/>
        <v>-0.17429999999999879</v>
      </c>
      <c r="D1828" s="2">
        <f t="shared" si="222"/>
        <v>18.643799999999999</v>
      </c>
      <c r="E1828" s="2">
        <f t="shared" si="224"/>
        <v>18.415889999999997</v>
      </c>
      <c r="F1828" s="2">
        <f t="shared" si="225"/>
        <v>17.867404999999998</v>
      </c>
      <c r="G1828" s="2">
        <f t="shared" si="219"/>
        <v>17.271008000000005</v>
      </c>
      <c r="H1828" s="2">
        <f t="shared" si="223"/>
        <v>17.044954000000004</v>
      </c>
      <c r="I1828" s="2">
        <f t="array" ref="I1828">SUMPRODUCT(B1812:B1831, (ROW(B1812:B1831)-ROW(B1812)+1)) / (20*21/2)</f>
        <v>18.35036380952381</v>
      </c>
      <c r="J1828" s="2">
        <f t="shared" si="226"/>
        <v>18.014226804959009</v>
      </c>
      <c r="K1828" s="2">
        <f t="shared" si="220"/>
        <v>17.509683877453785</v>
      </c>
    </row>
    <row r="1829" spans="1:11" ht="13.5" x14ac:dyDescent="0.25">
      <c r="A1829" s="3">
        <v>44673</v>
      </c>
      <c r="B1829" s="2">
        <v>18.3355</v>
      </c>
      <c r="C1829" s="2">
        <f t="shared" si="221"/>
        <v>0</v>
      </c>
      <c r="D1829" s="2">
        <f t="shared" si="222"/>
        <v>18.541999999999998</v>
      </c>
      <c r="E1829" s="2">
        <f t="shared" si="224"/>
        <v>18.446919999999999</v>
      </c>
      <c r="F1829" s="2">
        <f t="shared" si="225"/>
        <v>17.945734999999999</v>
      </c>
      <c r="G1829" s="2">
        <f t="shared" si="219"/>
        <v>17.299062000000006</v>
      </c>
      <c r="H1829" s="2">
        <f t="shared" si="223"/>
        <v>17.051558000000004</v>
      </c>
      <c r="I1829" s="2">
        <f t="array" ref="I1829">SUMPRODUCT(B1813:B1832, (ROW(B1813:B1832)-ROW(B1813)+1)) / (20*21/2)</f>
        <v>18.371003333333334</v>
      </c>
      <c r="J1829" s="2">
        <f t="shared" si="226"/>
        <v>18.044824252105769</v>
      </c>
      <c r="K1829" s="2">
        <f t="shared" si="220"/>
        <v>17.54206882343599</v>
      </c>
    </row>
    <row r="1830" spans="1:11" ht="13.5" x14ac:dyDescent="0.25">
      <c r="A1830" s="3">
        <v>44676</v>
      </c>
      <c r="B1830" s="2">
        <v>18.3355</v>
      </c>
      <c r="C1830" s="2">
        <f t="shared" si="221"/>
        <v>0</v>
      </c>
      <c r="D1830" s="2">
        <f t="shared" si="222"/>
        <v>18.429279999999999</v>
      </c>
      <c r="E1830" s="2">
        <f t="shared" si="224"/>
        <v>18.47795</v>
      </c>
      <c r="F1830" s="2">
        <f t="shared" si="225"/>
        <v>18.032260000000004</v>
      </c>
      <c r="G1830" s="2">
        <f t="shared" si="219"/>
        <v>17.327116000000007</v>
      </c>
      <c r="H1830" s="2">
        <f t="shared" si="223"/>
        <v>17.058025500000003</v>
      </c>
      <c r="I1830" s="2">
        <f t="array" ref="I1830">SUMPRODUCT(B1814:B1833, (ROW(B1814:B1833)-ROW(B1814)+1)) / (20*21/2)</f>
        <v>18.41190095238095</v>
      </c>
      <c r="J1830" s="2">
        <f t="shared" si="226"/>
        <v>18.072507656667124</v>
      </c>
      <c r="K1830" s="2">
        <f t="shared" si="220"/>
        <v>17.573183771536538</v>
      </c>
    </row>
    <row r="1831" spans="1:11" ht="13.5" x14ac:dyDescent="0.25">
      <c r="A1831" s="3">
        <v>44677</v>
      </c>
      <c r="B1831" s="2">
        <v>18.3355</v>
      </c>
      <c r="C1831" s="2">
        <f t="shared" si="221"/>
        <v>0</v>
      </c>
      <c r="D1831" s="2">
        <f t="shared" si="222"/>
        <v>18.370359999999998</v>
      </c>
      <c r="E1831" s="2">
        <f t="shared" si="224"/>
        <v>18.508980000000001</v>
      </c>
      <c r="F1831" s="2">
        <f t="shared" si="225"/>
        <v>18.118785000000006</v>
      </c>
      <c r="G1831" s="2">
        <f t="shared" si="219"/>
        <v>17.35735600000001</v>
      </c>
      <c r="H1831" s="2">
        <f t="shared" si="223"/>
        <v>17.064657000000008</v>
      </c>
      <c r="I1831" s="2">
        <f t="array" ref="I1831">SUMPRODUCT(B1815:B1834, (ROW(B1815:B1834)-ROW(B1815)+1)) / (20*21/2)</f>
        <v>18.445727619047616</v>
      </c>
      <c r="J1831" s="2">
        <f t="shared" si="226"/>
        <v>18.097554546508348</v>
      </c>
      <c r="K1831" s="2">
        <f t="shared" si="220"/>
        <v>17.603078525593926</v>
      </c>
    </row>
    <row r="1832" spans="1:11" ht="13.5" x14ac:dyDescent="0.25">
      <c r="A1832" s="3">
        <v>44678</v>
      </c>
      <c r="B1832" s="2">
        <v>18.3355</v>
      </c>
      <c r="C1832" s="2">
        <f t="shared" si="221"/>
        <v>0</v>
      </c>
      <c r="D1832" s="2">
        <f t="shared" si="222"/>
        <v>18.3355</v>
      </c>
      <c r="E1832" s="2">
        <f t="shared" si="224"/>
        <v>18.529629999999997</v>
      </c>
      <c r="F1832" s="2">
        <f t="shared" si="225"/>
        <v>18.206675000000008</v>
      </c>
      <c r="G1832" s="2">
        <f t="shared" si="219"/>
        <v>17.383226000000008</v>
      </c>
      <c r="H1832" s="2">
        <f t="shared" si="223"/>
        <v>17.071288500000005</v>
      </c>
      <c r="I1832" s="2">
        <f t="array" ref="I1832">SUMPRODUCT(B1816:B1835, (ROW(B1816:B1835)-ROW(B1816)+1)) / (20*21/2)</f>
        <v>18.470820476190475</v>
      </c>
      <c r="J1832" s="2">
        <f t="shared" si="226"/>
        <v>18.120216018269456</v>
      </c>
      <c r="K1832" s="2">
        <f t="shared" si="220"/>
        <v>17.631800936354946</v>
      </c>
    </row>
    <row r="1833" spans="1:11" ht="13.5" x14ac:dyDescent="0.25">
      <c r="A1833" s="3">
        <v>44679</v>
      </c>
      <c r="B1833" s="2">
        <v>18.636099999999999</v>
      </c>
      <c r="C1833" s="2">
        <f t="shared" si="221"/>
        <v>0.30059999999999931</v>
      </c>
      <c r="D1833" s="2">
        <f t="shared" si="222"/>
        <v>18.395620000000001</v>
      </c>
      <c r="E1833" s="2">
        <f t="shared" si="224"/>
        <v>18.519709999999996</v>
      </c>
      <c r="F1833" s="2">
        <f t="shared" si="225"/>
        <v>18.280920000000005</v>
      </c>
      <c r="G1833" s="2">
        <f t="shared" si="219"/>
        <v>17.411940000000008</v>
      </c>
      <c r="H1833" s="2">
        <f t="shared" si="223"/>
        <v>17.079259000000004</v>
      </c>
      <c r="I1833" s="2">
        <f t="array" ref="I1833">SUMPRODUCT(B1817:B1836, (ROW(B1817:B1836)-ROW(B1817)+1)) / (20*21/2)</f>
        <v>18.465757619047618</v>
      </c>
      <c r="J1833" s="2">
        <f t="shared" si="226"/>
        <v>18.169347826053318</v>
      </c>
      <c r="K1833" s="2">
        <f t="shared" si="220"/>
        <v>17.671185213360634</v>
      </c>
    </row>
    <row r="1834" spans="1:11" ht="13.5" x14ac:dyDescent="0.25">
      <c r="A1834" s="3">
        <v>44680</v>
      </c>
      <c r="B1834" s="2">
        <v>18.636099999999999</v>
      </c>
      <c r="C1834" s="2">
        <f t="shared" si="221"/>
        <v>0</v>
      </c>
      <c r="D1834" s="2">
        <f t="shared" si="222"/>
        <v>18.455739999999999</v>
      </c>
      <c r="E1834" s="2">
        <f t="shared" si="224"/>
        <v>18.49887</v>
      </c>
      <c r="F1834" s="2">
        <f t="shared" si="225"/>
        <v>18.360625000000006</v>
      </c>
      <c r="G1834" s="2">
        <f t="shared" si="219"/>
        <v>17.441638000000008</v>
      </c>
      <c r="H1834" s="2">
        <f t="shared" si="223"/>
        <v>17.087775500000006</v>
      </c>
      <c r="I1834" s="2">
        <f t="array" ref="I1834">SUMPRODUCT(B1818:B1837, (ROW(B1818:B1837)-ROW(B1818)+1)) / (20*21/2)</f>
        <v>18.459217142857142</v>
      </c>
      <c r="J1834" s="2">
        <f t="shared" si="226"/>
        <v>18.21380041404824</v>
      </c>
      <c r="K1834" s="2">
        <f t="shared" si="220"/>
        <v>17.70902500891512</v>
      </c>
    </row>
    <row r="1835" spans="1:11" ht="13.5" x14ac:dyDescent="0.25">
      <c r="A1835" s="3">
        <v>44685</v>
      </c>
      <c r="B1835" s="2">
        <v>18.624099999999999</v>
      </c>
      <c r="C1835" s="2">
        <f t="shared" si="221"/>
        <v>-1.2000000000000455E-2</v>
      </c>
      <c r="D1835" s="2">
        <f t="shared" si="222"/>
        <v>18.513459999999998</v>
      </c>
      <c r="E1835" s="2">
        <f t="shared" si="224"/>
        <v>18.47137</v>
      </c>
      <c r="F1835" s="2">
        <f t="shared" si="225"/>
        <v>18.388660000000005</v>
      </c>
      <c r="G1835" s="2">
        <f t="shared" si="219"/>
        <v>17.471096000000006</v>
      </c>
      <c r="H1835" s="2">
        <f t="shared" si="223"/>
        <v>17.095713500000006</v>
      </c>
      <c r="I1835" s="2">
        <f t="array" ref="I1835">SUMPRODUCT(B1819:B1838, (ROW(B1819:B1838)-ROW(B1819)+1)) / (20*21/2)</f>
        <v>18.469731904761904</v>
      </c>
      <c r="J1835" s="2">
        <f t="shared" si="226"/>
        <v>18.252876565091263</v>
      </c>
      <c r="K1835" s="2">
        <f t="shared" si="220"/>
        <v>17.744910302683152</v>
      </c>
    </row>
    <row r="1836" spans="1:11" ht="13.5" x14ac:dyDescent="0.25">
      <c r="A1836" s="3">
        <v>44686</v>
      </c>
      <c r="B1836" s="2">
        <v>18.3355</v>
      </c>
      <c r="C1836" s="2">
        <f t="shared" si="221"/>
        <v>-0.28859999999999886</v>
      </c>
      <c r="D1836" s="2">
        <f t="shared" si="222"/>
        <v>18.513459999999998</v>
      </c>
      <c r="E1836" s="2">
        <f t="shared" si="224"/>
        <v>18.44191</v>
      </c>
      <c r="F1836" s="2">
        <f t="shared" si="225"/>
        <v>18.404175000000002</v>
      </c>
      <c r="G1836" s="2">
        <f t="shared" si="219"/>
        <v>17.499150000000007</v>
      </c>
      <c r="H1836" s="2">
        <f t="shared" si="223"/>
        <v>17.102208500000007</v>
      </c>
      <c r="I1836" s="2">
        <f t="array" ref="I1836">SUMPRODUCT(B1820:B1839, (ROW(B1820:B1839)-ROW(B1820)+1)) / (20*21/2)</f>
        <v>18.463645714285711</v>
      </c>
      <c r="J1836" s="2">
        <f t="shared" si="226"/>
        <v>18.260745463654001</v>
      </c>
      <c r="K1836" s="2">
        <f t="shared" si="220"/>
        <v>17.768070682970087</v>
      </c>
    </row>
    <row r="1837" spans="1:11" ht="13.5" x14ac:dyDescent="0.25">
      <c r="A1837" s="3">
        <v>44687</v>
      </c>
      <c r="B1837" s="2">
        <v>18.3355</v>
      </c>
      <c r="C1837" s="2">
        <f t="shared" si="221"/>
        <v>0</v>
      </c>
      <c r="D1837" s="2">
        <f t="shared" si="222"/>
        <v>18.513459999999998</v>
      </c>
      <c r="E1837" s="2">
        <f t="shared" si="224"/>
        <v>18.424479999999999</v>
      </c>
      <c r="F1837" s="2">
        <f t="shared" si="225"/>
        <v>18.411495000000002</v>
      </c>
      <c r="G1837" s="2">
        <f t="shared" si="219"/>
        <v>17.527204000000005</v>
      </c>
      <c r="H1837" s="2">
        <f t="shared" si="223"/>
        <v>17.108703500000004</v>
      </c>
      <c r="I1837" s="2">
        <f t="array" ref="I1837">SUMPRODUCT(B1821:B1840, (ROW(B1821:B1840)-ROW(B1821)+1)) / (20*21/2)</f>
        <v>18.453071904761902</v>
      </c>
      <c r="J1837" s="2">
        <f t="shared" si="226"/>
        <v>18.267864943306002</v>
      </c>
      <c r="K1837" s="2">
        <f t="shared" si="220"/>
        <v>17.790322813049691</v>
      </c>
    </row>
    <row r="1838" spans="1:11" ht="13.5" x14ac:dyDescent="0.25">
      <c r="A1838" s="3">
        <v>44690</v>
      </c>
      <c r="B1838" s="2">
        <v>18.521899999999999</v>
      </c>
      <c r="C1838" s="2">
        <f t="shared" si="221"/>
        <v>0.18639999999999901</v>
      </c>
      <c r="D1838" s="2">
        <f t="shared" si="222"/>
        <v>18.49062</v>
      </c>
      <c r="E1838" s="2">
        <f t="shared" si="224"/>
        <v>18.443119999999997</v>
      </c>
      <c r="F1838" s="2">
        <f t="shared" si="225"/>
        <v>18.429505000000002</v>
      </c>
      <c r="G1838" s="2">
        <f t="shared" si="219"/>
        <v>17.558986000000008</v>
      </c>
      <c r="H1838" s="2">
        <f t="shared" si="223"/>
        <v>17.11610300000001</v>
      </c>
      <c r="I1838" s="2">
        <f t="array" ref="I1838">SUMPRODUCT(B1822:B1841, (ROW(B1822:B1841)-ROW(B1822)+1)) / (20*21/2)</f>
        <v>18.441020476190474</v>
      </c>
      <c r="J1838" s="2">
        <f t="shared" si="226"/>
        <v>18.292058758229238</v>
      </c>
      <c r="K1838" s="2">
        <f t="shared" si="220"/>
        <v>17.819012114498722</v>
      </c>
    </row>
    <row r="1839" spans="1:11" ht="13.5" x14ac:dyDescent="0.25">
      <c r="A1839" s="3">
        <v>44691</v>
      </c>
      <c r="B1839" s="2">
        <v>18.365600000000001</v>
      </c>
      <c r="C1839" s="2">
        <f t="shared" si="221"/>
        <v>-0.15629999999999811</v>
      </c>
      <c r="D1839" s="2">
        <f t="shared" si="222"/>
        <v>18.436519999999998</v>
      </c>
      <c r="E1839" s="2">
        <f t="shared" si="224"/>
        <v>18.44613</v>
      </c>
      <c r="F1839" s="2">
        <f t="shared" si="225"/>
        <v>18.446525000000001</v>
      </c>
      <c r="G1839" s="2">
        <f t="shared" si="219"/>
        <v>17.587642000000002</v>
      </c>
      <c r="H1839" s="2">
        <f t="shared" si="223"/>
        <v>17.123267000000013</v>
      </c>
      <c r="I1839" s="2">
        <f t="array" ref="I1839">SUMPRODUCT(B1823:B1842, (ROW(B1823:B1842)-ROW(B1823)+1)) / (20*21/2)</f>
        <v>18.44180571428571</v>
      </c>
      <c r="J1839" s="2">
        <f t="shared" si="226"/>
        <v>18.299062686016928</v>
      </c>
      <c r="K1839" s="2">
        <f t="shared" si="220"/>
        <v>17.84044693353799</v>
      </c>
    </row>
    <row r="1840" spans="1:11" ht="13.5" x14ac:dyDescent="0.25">
      <c r="A1840" s="3">
        <v>44692</v>
      </c>
      <c r="B1840" s="2">
        <v>18.3355</v>
      </c>
      <c r="C1840" s="2">
        <f t="shared" si="221"/>
        <v>-3.0100000000000904E-2</v>
      </c>
      <c r="D1840" s="2">
        <f t="shared" si="222"/>
        <v>18.378799999999998</v>
      </c>
      <c r="E1840" s="2">
        <f t="shared" si="224"/>
        <v>18.446129999999997</v>
      </c>
      <c r="F1840" s="2">
        <f t="shared" si="225"/>
        <v>18.462040000000002</v>
      </c>
      <c r="G1840" s="2">
        <f t="shared" si="219"/>
        <v>17.615696000000003</v>
      </c>
      <c r="H1840" s="2">
        <f t="shared" si="223"/>
        <v>17.131646500000013</v>
      </c>
      <c r="I1840" s="2">
        <f t="array" ref="I1840">SUMPRODUCT(B1824:B1843, (ROW(B1824:B1843)-ROW(B1824)+1)) / (20*21/2)</f>
        <v>18.427149047619046</v>
      </c>
      <c r="J1840" s="2">
        <f t="shared" si="226"/>
        <v>18.302532906396269</v>
      </c>
      <c r="K1840" s="2">
        <f t="shared" si="220"/>
        <v>17.859860779281597</v>
      </c>
    </row>
    <row r="1841" spans="1:11" ht="13.5" x14ac:dyDescent="0.25">
      <c r="A1841" s="3">
        <v>44693</v>
      </c>
      <c r="B1841" s="2">
        <v>18.3355</v>
      </c>
      <c r="C1841" s="2">
        <f t="shared" si="221"/>
        <v>0</v>
      </c>
      <c r="D1841" s="2">
        <f t="shared" si="222"/>
        <v>18.378799999999998</v>
      </c>
      <c r="E1841" s="2">
        <f t="shared" si="224"/>
        <v>18.446129999999997</v>
      </c>
      <c r="F1841" s="2">
        <f t="shared" si="225"/>
        <v>18.477555000000006</v>
      </c>
      <c r="G1841" s="2">
        <f t="shared" si="219"/>
        <v>17.643750000000008</v>
      </c>
      <c r="H1841" s="2">
        <f t="shared" si="223"/>
        <v>17.138387000000012</v>
      </c>
      <c r="I1841" s="2">
        <f t="array" ref="I1841">SUMPRODUCT(B1825:B1844, (ROW(B1825:B1844)-ROW(B1825)+1)) / (20*21/2)</f>
        <v>18.419519999999999</v>
      </c>
      <c r="J1841" s="2">
        <f t="shared" si="226"/>
        <v>18.305672629596625</v>
      </c>
      <c r="K1841" s="2">
        <f t="shared" si="220"/>
        <v>17.87851329774114</v>
      </c>
    </row>
    <row r="1842" spans="1:11" ht="13.5" x14ac:dyDescent="0.25">
      <c r="A1842" s="3">
        <v>44694</v>
      </c>
      <c r="B1842" s="2">
        <v>18.485800000000001</v>
      </c>
      <c r="C1842" s="2">
        <f t="shared" si="221"/>
        <v>0.15030000000000143</v>
      </c>
      <c r="D1842" s="2">
        <f t="shared" si="222"/>
        <v>18.408859999999997</v>
      </c>
      <c r="E1842" s="2">
        <f t="shared" si="224"/>
        <v>18.46116</v>
      </c>
      <c r="F1842" s="2">
        <f t="shared" si="225"/>
        <v>18.495395000000006</v>
      </c>
      <c r="G1842" s="2">
        <f t="shared" ref="G1842:G1905" si="227">AVERAGE(B1793:B1842)</f>
        <v>17.674810000000001</v>
      </c>
      <c r="H1842" s="2">
        <f t="shared" si="223"/>
        <v>17.145879000000015</v>
      </c>
      <c r="I1842" s="2">
        <f t="array" ref="I1842">SUMPRODUCT(B1826:B1845, (ROW(B1826:B1845)-ROW(B1826)+1)) / (20*21/2)</f>
        <v>18.434066666666663</v>
      </c>
      <c r="J1842" s="2">
        <f t="shared" si="226"/>
        <v>18.322827617254088</v>
      </c>
      <c r="K1842" s="2">
        <f t="shared" si="220"/>
        <v>17.902328462535603</v>
      </c>
    </row>
    <row r="1843" spans="1:11" ht="13.5" x14ac:dyDescent="0.25">
      <c r="A1843" s="3">
        <v>44697</v>
      </c>
      <c r="B1843" s="2">
        <v>18.3415</v>
      </c>
      <c r="C1843" s="2">
        <f t="shared" si="221"/>
        <v>-0.14430000000000121</v>
      </c>
      <c r="D1843" s="2">
        <f t="shared" si="222"/>
        <v>18.372779999999999</v>
      </c>
      <c r="E1843" s="2">
        <f t="shared" si="224"/>
        <v>18.431699999999999</v>
      </c>
      <c r="F1843" s="2">
        <f t="shared" si="225"/>
        <v>18.475705000000001</v>
      </c>
      <c r="G1843" s="2">
        <f t="shared" si="227"/>
        <v>17.702984000000001</v>
      </c>
      <c r="H1843" s="2">
        <f t="shared" si="223"/>
        <v>17.152404000000011</v>
      </c>
      <c r="I1843" s="2">
        <f t="array" ref="I1843">SUMPRODUCT(B1827:B1846, (ROW(B1827:B1846)-ROW(B1827)+1)) / (20*21/2)</f>
        <v>18.474628095238096</v>
      </c>
      <c r="J1843" s="2">
        <f t="shared" si="226"/>
        <v>18.324605939420366</v>
      </c>
      <c r="K1843" s="2">
        <f t="shared" ref="K1843:K1906" si="228">$K$4*B1843+(1-$K$4)*K1842</f>
        <v>17.919550875769502</v>
      </c>
    </row>
    <row r="1844" spans="1:11" ht="13.5" x14ac:dyDescent="0.25">
      <c r="A1844" s="3">
        <v>44698</v>
      </c>
      <c r="B1844" s="2">
        <v>18.395600000000002</v>
      </c>
      <c r="C1844" s="2">
        <f t="shared" si="221"/>
        <v>5.4100000000001813E-2</v>
      </c>
      <c r="D1844" s="2">
        <f t="shared" si="222"/>
        <v>18.378779999999999</v>
      </c>
      <c r="E1844" s="2">
        <f t="shared" si="224"/>
        <v>18.40765</v>
      </c>
      <c r="F1844" s="2">
        <f t="shared" si="225"/>
        <v>18.45326</v>
      </c>
      <c r="G1844" s="2">
        <f t="shared" si="227"/>
        <v>17.732240000000004</v>
      </c>
      <c r="H1844" s="2">
        <f t="shared" si="223"/>
        <v>17.159172000000016</v>
      </c>
      <c r="I1844" s="2">
        <f t="array" ref="I1844">SUMPRODUCT(B1828:B1847, (ROW(B1828:B1847)-ROW(B1828)+1)) / (20*21/2)</f>
        <v>18.503768571428573</v>
      </c>
      <c r="J1844" s="2">
        <f t="shared" si="226"/>
        <v>18.331367278523189</v>
      </c>
      <c r="K1844" s="2">
        <f t="shared" si="228"/>
        <v>17.938219468876582</v>
      </c>
    </row>
    <row r="1845" spans="1:11" ht="13.5" x14ac:dyDescent="0.25">
      <c r="A1845" s="3">
        <v>44699</v>
      </c>
      <c r="B1845" s="2">
        <v>18.606000000000002</v>
      </c>
      <c r="C1845" s="2">
        <f t="shared" si="221"/>
        <v>0.21039999999999992</v>
      </c>
      <c r="D1845" s="2">
        <f t="shared" si="222"/>
        <v>18.432880000000001</v>
      </c>
      <c r="E1845" s="2">
        <f t="shared" si="224"/>
        <v>18.405839999999998</v>
      </c>
      <c r="F1845" s="2">
        <f t="shared" si="225"/>
        <v>18.438605000000003</v>
      </c>
      <c r="G1845" s="2">
        <f t="shared" si="227"/>
        <v>17.765704000000007</v>
      </c>
      <c r="H1845" s="2">
        <f t="shared" si="223"/>
        <v>17.166719000000011</v>
      </c>
      <c r="I1845" s="2">
        <f t="array" ref="I1845">SUMPRODUCT(B1829:B1848, (ROW(B1829:B1848)-ROW(B1829)+1)) / (20*21/2)</f>
        <v>18.520287619047618</v>
      </c>
      <c r="J1845" s="2">
        <f t="shared" si="226"/>
        <v>18.357522775806693</v>
      </c>
      <c r="K1845" s="2">
        <f t="shared" si="228"/>
        <v>17.964406940685347</v>
      </c>
    </row>
    <row r="1846" spans="1:11" ht="13.5" x14ac:dyDescent="0.25">
      <c r="A1846" s="3">
        <v>44700</v>
      </c>
      <c r="B1846" s="2">
        <v>18.8645</v>
      </c>
      <c r="C1846" s="2">
        <f t="shared" si="221"/>
        <v>0.25849999999999795</v>
      </c>
      <c r="D1846" s="2">
        <f t="shared" si="222"/>
        <v>18.538679999999999</v>
      </c>
      <c r="E1846" s="2">
        <f t="shared" si="224"/>
        <v>18.458739999999999</v>
      </c>
      <c r="F1846" s="2">
        <f t="shared" si="225"/>
        <v>18.450324999999999</v>
      </c>
      <c r="G1846" s="2">
        <f t="shared" si="227"/>
        <v>17.806524000000007</v>
      </c>
      <c r="H1846" s="2">
        <f t="shared" si="223"/>
        <v>17.175422000000015</v>
      </c>
      <c r="I1846" s="2">
        <f t="array" ref="I1846">SUMPRODUCT(B1830:B1849, (ROW(B1830:B1849)-ROW(B1830)+1)) / (20*21/2)</f>
        <v>18.541099047619046</v>
      </c>
      <c r="J1846" s="2">
        <f t="shared" si="226"/>
        <v>18.405806320967958</v>
      </c>
      <c r="K1846" s="2">
        <f t="shared" si="228"/>
        <v>17.999704707717296</v>
      </c>
    </row>
    <row r="1847" spans="1:11" ht="13.5" x14ac:dyDescent="0.25">
      <c r="A1847" s="3">
        <v>44701</v>
      </c>
      <c r="B1847" s="2">
        <v>18.7563</v>
      </c>
      <c r="C1847" s="2">
        <f t="shared" si="221"/>
        <v>-0.10820000000000007</v>
      </c>
      <c r="D1847" s="2">
        <f t="shared" si="222"/>
        <v>18.592779999999998</v>
      </c>
      <c r="E1847" s="2">
        <f t="shared" si="224"/>
        <v>18.500819999999997</v>
      </c>
      <c r="F1847" s="2">
        <f t="shared" si="225"/>
        <v>18.46265</v>
      </c>
      <c r="G1847" s="2">
        <f t="shared" si="227"/>
        <v>17.845726000000003</v>
      </c>
      <c r="H1847" s="2">
        <f t="shared" si="223"/>
        <v>17.18372050000001</v>
      </c>
      <c r="I1847" s="2">
        <f t="array" ref="I1847">SUMPRODUCT(B1831:B1850, (ROW(B1831:B1850)-ROW(B1831)+1)) / (20*21/2)</f>
        <v>18.594545238095236</v>
      </c>
      <c r="J1847" s="2">
        <f t="shared" si="226"/>
        <v>18.439186671351962</v>
      </c>
      <c r="K1847" s="2">
        <f t="shared" si="228"/>
        <v>18.029375111336226</v>
      </c>
    </row>
    <row r="1848" spans="1:11" ht="13.5" x14ac:dyDescent="0.25">
      <c r="A1848" s="3">
        <v>44704</v>
      </c>
      <c r="B1848" s="2">
        <v>18.636099999999999</v>
      </c>
      <c r="C1848" s="2">
        <f t="shared" si="221"/>
        <v>-0.12020000000000053</v>
      </c>
      <c r="D1848" s="2">
        <f t="shared" si="222"/>
        <v>18.651699999999998</v>
      </c>
      <c r="E1848" s="2">
        <f t="shared" si="224"/>
        <v>18.512239999999998</v>
      </c>
      <c r="F1848" s="2">
        <f t="shared" si="225"/>
        <v>18.477679999999999</v>
      </c>
      <c r="G1848" s="2">
        <f t="shared" si="227"/>
        <v>17.882524000000004</v>
      </c>
      <c r="H1848" s="2">
        <f t="shared" si="223"/>
        <v>17.191418000000013</v>
      </c>
      <c r="I1848" s="2">
        <f t="array" ref="I1848">SUMPRODUCT(B1832:B1851, (ROW(B1832:B1851)-ROW(B1832)+1)) / (20*21/2)</f>
        <v>18.644556190476191</v>
      </c>
      <c r="J1848" s="2">
        <f t="shared" si="226"/>
        <v>18.457940321699397</v>
      </c>
      <c r="K1848" s="2">
        <f t="shared" si="228"/>
        <v>18.053168244225002</v>
      </c>
    </row>
    <row r="1849" spans="1:11" ht="13.5" x14ac:dyDescent="0.25">
      <c r="A1849" s="3">
        <v>44705</v>
      </c>
      <c r="B1849" s="2">
        <v>18.696200000000001</v>
      </c>
      <c r="C1849" s="2">
        <f t="shared" si="221"/>
        <v>6.0100000000002041E-2</v>
      </c>
      <c r="D1849" s="2">
        <f t="shared" si="222"/>
        <v>18.711819999999999</v>
      </c>
      <c r="E1849" s="2">
        <f t="shared" si="224"/>
        <v>18.545300000000001</v>
      </c>
      <c r="F1849" s="2">
        <f t="shared" si="225"/>
        <v>18.495715000000001</v>
      </c>
      <c r="G1849" s="2">
        <f t="shared" si="227"/>
        <v>17.920524000000004</v>
      </c>
      <c r="H1849" s="2">
        <f t="shared" si="223"/>
        <v>17.199279500000014</v>
      </c>
      <c r="I1849" s="2">
        <f t="array" ref="I1849">SUMPRODUCT(B1833:B1852, (ROW(B1833:B1852)-ROW(B1833)+1)) / (20*21/2)</f>
        <v>18.692846190476189</v>
      </c>
      <c r="J1849" s="2">
        <f t="shared" si="226"/>
        <v>18.480631719632786</v>
      </c>
      <c r="K1849" s="2">
        <f t="shared" si="228"/>
        <v>18.078385175824025</v>
      </c>
    </row>
    <row r="1850" spans="1:11" ht="13.5" x14ac:dyDescent="0.25">
      <c r="A1850" s="3">
        <v>44706</v>
      </c>
      <c r="B1850" s="2">
        <v>19.056899999999999</v>
      </c>
      <c r="C1850" s="2">
        <f t="shared" si="221"/>
        <v>0.3606999999999978</v>
      </c>
      <c r="D1850" s="2">
        <f t="shared" si="222"/>
        <v>18.802</v>
      </c>
      <c r="E1850" s="2">
        <f t="shared" si="224"/>
        <v>18.617439999999998</v>
      </c>
      <c r="F1850" s="2">
        <f t="shared" si="225"/>
        <v>18.531784999999996</v>
      </c>
      <c r="G1850" s="2">
        <f t="shared" si="227"/>
        <v>17.966830000000002</v>
      </c>
      <c r="H1850" s="2">
        <f t="shared" si="223"/>
        <v>17.208971500000011</v>
      </c>
      <c r="I1850" s="2">
        <f t="array" ref="I1850">SUMPRODUCT(B1834:B1853, (ROW(B1834:B1853)-ROW(B1834)+1)) / (20*21/2)</f>
        <v>18.735900952380948</v>
      </c>
      <c r="J1850" s="2">
        <f t="shared" si="226"/>
        <v>18.535514413001092</v>
      </c>
      <c r="K1850" s="2">
        <f t="shared" si="228"/>
        <v>18.116758306183868</v>
      </c>
    </row>
    <row r="1851" spans="1:11" ht="13.5" x14ac:dyDescent="0.25">
      <c r="A1851" s="3">
        <v>44707</v>
      </c>
      <c r="B1851" s="2">
        <v>19.056899999999999</v>
      </c>
      <c r="C1851" s="2">
        <f t="shared" si="221"/>
        <v>0</v>
      </c>
      <c r="D1851" s="2">
        <f t="shared" si="222"/>
        <v>18.840479999999999</v>
      </c>
      <c r="E1851" s="2">
        <f t="shared" si="224"/>
        <v>18.689579999999999</v>
      </c>
      <c r="F1851" s="2">
        <f t="shared" si="225"/>
        <v>18.567854999999998</v>
      </c>
      <c r="G1851" s="2">
        <f t="shared" si="227"/>
        <v>18.012044000000003</v>
      </c>
      <c r="H1851" s="2">
        <f t="shared" si="223"/>
        <v>17.218636500000013</v>
      </c>
      <c r="I1851" s="2">
        <f t="array" ref="I1851">SUMPRODUCT(B1835:B1854, (ROW(B1835:B1854)-ROW(B1835)+1)) / (20*21/2)</f>
        <v>18.782675714285713</v>
      </c>
      <c r="J1851" s="2">
        <f t="shared" si="226"/>
        <v>18.585170183191465</v>
      </c>
      <c r="K1851" s="2">
        <f t="shared" si="228"/>
        <v>18.153626607902151</v>
      </c>
    </row>
    <row r="1852" spans="1:11" ht="13.5" x14ac:dyDescent="0.25">
      <c r="A1852" s="3">
        <v>44708</v>
      </c>
      <c r="B1852" s="2">
        <v>19.0749</v>
      </c>
      <c r="C1852" s="2">
        <f t="shared" si="221"/>
        <v>1.8000000000000682E-2</v>
      </c>
      <c r="D1852" s="2">
        <f t="shared" si="222"/>
        <v>18.904199999999999</v>
      </c>
      <c r="E1852" s="2">
        <f t="shared" si="224"/>
        <v>18.748489999999997</v>
      </c>
      <c r="F1852" s="2">
        <f t="shared" si="225"/>
        <v>18.604824999999998</v>
      </c>
      <c r="G1852" s="2">
        <f t="shared" si="227"/>
        <v>18.058164000000001</v>
      </c>
      <c r="H1852" s="2">
        <f t="shared" si="223"/>
        <v>17.22874650000001</v>
      </c>
      <c r="I1852" s="2">
        <f t="array" ref="I1852">SUMPRODUCT(B1836:B1855, (ROW(B1836:B1855)-ROW(B1836)+1)) / (20*21/2)</f>
        <v>18.861512857142856</v>
      </c>
      <c r="J1852" s="2">
        <f t="shared" si="226"/>
        <v>18.631811118125611</v>
      </c>
      <c r="K1852" s="2">
        <f t="shared" si="228"/>
        <v>18.189754976219714</v>
      </c>
    </row>
    <row r="1853" spans="1:11" ht="13.5" x14ac:dyDescent="0.25">
      <c r="A1853" s="3">
        <v>44711</v>
      </c>
      <c r="B1853" s="2">
        <v>19.056899999999999</v>
      </c>
      <c r="C1853" s="2">
        <f t="shared" si="221"/>
        <v>-1.8000000000000682E-2</v>
      </c>
      <c r="D1853" s="2">
        <f t="shared" si="222"/>
        <v>18.98836</v>
      </c>
      <c r="E1853" s="2">
        <f t="shared" si="224"/>
        <v>18.820029999999996</v>
      </c>
      <c r="F1853" s="2">
        <f t="shared" si="225"/>
        <v>18.625864999999997</v>
      </c>
      <c r="G1853" s="2">
        <f t="shared" si="227"/>
        <v>18.103924000000003</v>
      </c>
      <c r="H1853" s="2">
        <f t="shared" si="223"/>
        <v>17.238957500000012</v>
      </c>
      <c r="I1853" s="2">
        <f t="array" ref="I1853">SUMPRODUCT(B1837:B1856, (ROW(B1837:B1856)-ROW(B1837)+1)) / (20*21/2)</f>
        <v>18.936285238095238</v>
      </c>
      <c r="J1853" s="2">
        <f t="shared" si="226"/>
        <v>18.672295773542221</v>
      </c>
      <c r="K1853" s="2">
        <f t="shared" si="228"/>
        <v>18.223760663426784</v>
      </c>
    </row>
    <row r="1854" spans="1:11" ht="13.5" x14ac:dyDescent="0.25">
      <c r="A1854" s="3">
        <v>44712</v>
      </c>
      <c r="B1854" s="2">
        <v>19.117000000000001</v>
      </c>
      <c r="C1854" s="2">
        <f t="shared" si="221"/>
        <v>6.0100000000002041E-2</v>
      </c>
      <c r="D1854" s="2">
        <f t="shared" si="222"/>
        <v>19.072520000000001</v>
      </c>
      <c r="E1854" s="2">
        <f t="shared" si="224"/>
        <v>18.892169999999997</v>
      </c>
      <c r="F1854" s="2">
        <f t="shared" si="225"/>
        <v>18.649909999999998</v>
      </c>
      <c r="G1854" s="2">
        <f t="shared" si="227"/>
        <v>18.150886000000003</v>
      </c>
      <c r="H1854" s="2">
        <f t="shared" si="223"/>
        <v>17.249059500000008</v>
      </c>
      <c r="I1854" s="2">
        <f t="array" ref="I1854">SUMPRODUCT(B1838:B1857, (ROW(B1838:B1857)-ROW(B1838)+1)) / (20*21/2)</f>
        <v>18.994170952380951</v>
      </c>
      <c r="J1854" s="2">
        <f t="shared" si="226"/>
        <v>18.714648557014392</v>
      </c>
      <c r="K1854" s="2">
        <f t="shared" si="228"/>
        <v>18.258789657017893</v>
      </c>
    </row>
    <row r="1855" spans="1:11" ht="13.5" x14ac:dyDescent="0.25">
      <c r="A1855" s="3">
        <v>44713</v>
      </c>
      <c r="B1855" s="2">
        <v>19.477699999999999</v>
      </c>
      <c r="C1855" s="2">
        <f t="shared" si="221"/>
        <v>0.3606999999999978</v>
      </c>
      <c r="D1855" s="2">
        <f t="shared" si="222"/>
        <v>19.156680000000001</v>
      </c>
      <c r="E1855" s="2">
        <f t="shared" si="224"/>
        <v>18.979339999999997</v>
      </c>
      <c r="F1855" s="2">
        <f t="shared" si="225"/>
        <v>18.692589999999996</v>
      </c>
      <c r="G1855" s="2">
        <f t="shared" si="227"/>
        <v>18.207248000000007</v>
      </c>
      <c r="H1855" s="2">
        <f t="shared" si="223"/>
        <v>17.260965000000013</v>
      </c>
      <c r="I1855" s="2">
        <f t="array" ref="I1855">SUMPRODUCT(B1839:B1858, (ROW(B1839:B1858)-ROW(B1839)+1)) / (20*21/2)</f>
        <v>19.050047142857142</v>
      </c>
      <c r="J1855" s="2">
        <f t="shared" si="226"/>
        <v>18.787320123013021</v>
      </c>
      <c r="K1855" s="2">
        <f t="shared" si="228"/>
        <v>18.306590062625034</v>
      </c>
    </row>
    <row r="1856" spans="1:11" ht="13.5" x14ac:dyDescent="0.25">
      <c r="A1856" s="3">
        <v>44714</v>
      </c>
      <c r="B1856" s="2">
        <v>19.477699999999999</v>
      </c>
      <c r="C1856" s="2">
        <f t="shared" si="221"/>
        <v>0</v>
      </c>
      <c r="D1856" s="2">
        <f t="shared" si="222"/>
        <v>19.240839999999999</v>
      </c>
      <c r="E1856" s="2">
        <f t="shared" si="224"/>
        <v>19.040659999999999</v>
      </c>
      <c r="F1856" s="2">
        <f t="shared" si="225"/>
        <v>18.749700000000001</v>
      </c>
      <c r="G1856" s="2">
        <f t="shared" si="227"/>
        <v>18.263610000000007</v>
      </c>
      <c r="H1856" s="2">
        <f t="shared" si="223"/>
        <v>17.27289750000001</v>
      </c>
      <c r="I1856" s="2">
        <f t="array" ref="I1856">SUMPRODUCT(B1840:B1859, (ROW(B1840:B1859)-ROW(B1840)+1)) / (20*21/2)</f>
        <v>19.104668095238097</v>
      </c>
      <c r="J1856" s="2">
        <f t="shared" si="226"/>
        <v>18.853070587487974</v>
      </c>
      <c r="K1856" s="2">
        <f t="shared" si="228"/>
        <v>18.352515942522093</v>
      </c>
    </row>
    <row r="1857" spans="1:11" ht="13.5" x14ac:dyDescent="0.25">
      <c r="A1857" s="3">
        <v>44715</v>
      </c>
      <c r="B1857" s="2">
        <v>19.357500000000002</v>
      </c>
      <c r="C1857" s="2">
        <f t="shared" si="221"/>
        <v>-0.12019999999999698</v>
      </c>
      <c r="D1857" s="2">
        <f t="shared" si="222"/>
        <v>19.297360000000001</v>
      </c>
      <c r="E1857" s="2">
        <f t="shared" si="224"/>
        <v>19.100779999999997</v>
      </c>
      <c r="F1857" s="2">
        <f t="shared" si="225"/>
        <v>18.800800000000002</v>
      </c>
      <c r="G1857" s="2">
        <f t="shared" si="227"/>
        <v>18.317568000000005</v>
      </c>
      <c r="H1857" s="2">
        <f t="shared" si="223"/>
        <v>17.284475000000008</v>
      </c>
      <c r="I1857" s="2">
        <f t="array" ref="I1857">SUMPRODUCT(B1841:B1860, (ROW(B1841:B1860)-ROW(B1841)+1)) / (20*21/2)</f>
        <v>19.194355714285713</v>
      </c>
      <c r="J1857" s="2">
        <f t="shared" si="226"/>
        <v>18.901111483917692</v>
      </c>
      <c r="K1857" s="2">
        <f t="shared" si="228"/>
        <v>18.391927082031028</v>
      </c>
    </row>
    <row r="1858" spans="1:11" ht="13.5" x14ac:dyDescent="0.25">
      <c r="A1858" s="3">
        <v>44718</v>
      </c>
      <c r="B1858" s="2">
        <v>19.387499999999999</v>
      </c>
      <c r="C1858" s="2">
        <f t="shared" si="221"/>
        <v>2.9999999999997584E-2</v>
      </c>
      <c r="D1858" s="2">
        <f t="shared" si="222"/>
        <v>19.363480000000003</v>
      </c>
      <c r="E1858" s="2">
        <f t="shared" si="224"/>
        <v>19.175919999999998</v>
      </c>
      <c r="F1858" s="2">
        <f t="shared" si="225"/>
        <v>18.844080000000002</v>
      </c>
      <c r="G1858" s="2">
        <f t="shared" si="227"/>
        <v>18.373218000000005</v>
      </c>
      <c r="H1858" s="2">
        <f t="shared" si="223"/>
        <v>17.29592950000001</v>
      </c>
      <c r="I1858" s="2">
        <f t="array" ref="I1858">SUMPRODUCT(B1842:B1861, (ROW(B1842:B1861)-ROW(B1842)+1)) / (20*21/2)</f>
        <v>19.288343809523809</v>
      </c>
      <c r="J1858" s="2">
        <f t="shared" si="226"/>
        <v>18.947434199735056</v>
      </c>
      <c r="K1858" s="2">
        <f t="shared" si="228"/>
        <v>18.430969157245499</v>
      </c>
    </row>
    <row r="1859" spans="1:11" ht="13.5" x14ac:dyDescent="0.25">
      <c r="A1859" s="3">
        <v>44719</v>
      </c>
      <c r="B1859" s="2">
        <v>19.4176</v>
      </c>
      <c r="C1859" s="2">
        <f t="shared" si="221"/>
        <v>3.0100000000000904E-2</v>
      </c>
      <c r="D1859" s="2">
        <f t="shared" si="222"/>
        <v>19.4236</v>
      </c>
      <c r="E1859" s="2">
        <f t="shared" si="224"/>
        <v>19.248059999999999</v>
      </c>
      <c r="F1859" s="2">
        <f t="shared" si="225"/>
        <v>18.896680000000003</v>
      </c>
      <c r="G1859" s="2">
        <f t="shared" si="227"/>
        <v>18.426192000000007</v>
      </c>
      <c r="H1859" s="2">
        <f t="shared" si="223"/>
        <v>17.30753450000001</v>
      </c>
      <c r="I1859" s="2">
        <f t="array" ref="I1859">SUMPRODUCT(B1843:B1862, (ROW(B1843:B1862)-ROW(B1843)+1)) / (20*21/2)</f>
        <v>19.386049999999997</v>
      </c>
      <c r="J1859" s="2">
        <f t="shared" si="226"/>
        <v>18.992211894998384</v>
      </c>
      <c r="K1859" s="2">
        <f t="shared" si="228"/>
        <v>18.469660562843714</v>
      </c>
    </row>
    <row r="1860" spans="1:11" ht="13.5" x14ac:dyDescent="0.25">
      <c r="A1860" s="3">
        <v>44720</v>
      </c>
      <c r="B1860" s="2">
        <v>19.8384</v>
      </c>
      <c r="C1860" s="2">
        <f t="shared" ref="C1860:C1923" si="229">B1860-B1859</f>
        <v>0.42079999999999984</v>
      </c>
      <c r="D1860" s="2">
        <f t="shared" si="222"/>
        <v>19.495740000000001</v>
      </c>
      <c r="E1860" s="2">
        <f t="shared" si="224"/>
        <v>19.32621</v>
      </c>
      <c r="F1860" s="2">
        <f t="shared" si="225"/>
        <v>18.971825000000003</v>
      </c>
      <c r="G1860" s="2">
        <f t="shared" si="227"/>
        <v>18.490860000000009</v>
      </c>
      <c r="H1860" s="2">
        <f t="shared" si="223"/>
        <v>17.318703500000012</v>
      </c>
      <c r="I1860" s="2">
        <f t="array" ref="I1860">SUMPRODUCT(B1844:B1863, (ROW(B1844:B1863)-ROW(B1844)+1)) / (20*21/2)</f>
        <v>19.476169999999996</v>
      </c>
      <c r="J1860" s="2">
        <f t="shared" si="226"/>
        <v>19.072801238331873</v>
      </c>
      <c r="K1860" s="2">
        <f t="shared" si="228"/>
        <v>18.523336619202784</v>
      </c>
    </row>
    <row r="1861" spans="1:11" ht="13.5" x14ac:dyDescent="0.25">
      <c r="A1861" s="3">
        <v>44721</v>
      </c>
      <c r="B1861" s="2">
        <v>19.9587</v>
      </c>
      <c r="C1861" s="2">
        <f t="shared" si="229"/>
        <v>0.1203000000000003</v>
      </c>
      <c r="D1861" s="2">
        <f t="shared" si="222"/>
        <v>19.591940000000001</v>
      </c>
      <c r="E1861" s="2">
        <f t="shared" si="224"/>
        <v>19.41639</v>
      </c>
      <c r="F1861" s="2">
        <f t="shared" si="225"/>
        <v>19.052985</v>
      </c>
      <c r="G1861" s="2">
        <f t="shared" si="227"/>
        <v>18.557934000000007</v>
      </c>
      <c r="H1861" s="2">
        <f t="shared" si="223"/>
        <v>17.330501500000011</v>
      </c>
      <c r="I1861" s="2">
        <f t="array" ref="I1861">SUMPRODUCT(B1845:B1864, (ROW(B1845:B1864)-ROW(B1845)+1)) / (20*21/2)</f>
        <v>19.586645238095237</v>
      </c>
      <c r="J1861" s="2">
        <f t="shared" si="226"/>
        <v>19.157172548966933</v>
      </c>
      <c r="K1861" s="2">
        <f t="shared" si="228"/>
        <v>18.579625379234045</v>
      </c>
    </row>
    <row r="1862" spans="1:11" ht="13.5" x14ac:dyDescent="0.25">
      <c r="A1862" s="3">
        <v>44722</v>
      </c>
      <c r="B1862" s="2">
        <v>20.078900000000001</v>
      </c>
      <c r="C1862" s="2">
        <f t="shared" si="229"/>
        <v>0.12020000000000053</v>
      </c>
      <c r="D1862" s="2">
        <f t="shared" ref="D1862:D1925" si="230">AVERAGE(B1858:B1862)</f>
        <v>19.736219999999999</v>
      </c>
      <c r="E1862" s="2">
        <f t="shared" si="224"/>
        <v>19.51679</v>
      </c>
      <c r="F1862" s="2">
        <f t="shared" si="225"/>
        <v>19.132639999999999</v>
      </c>
      <c r="G1862" s="2">
        <f t="shared" si="227"/>
        <v>18.62795800000001</v>
      </c>
      <c r="H1862" s="2">
        <f t="shared" si="223"/>
        <v>17.340278500000007</v>
      </c>
      <c r="I1862" s="2">
        <f t="array" ref="I1862">SUMPRODUCT(B1846:B1865, (ROW(B1846:B1865)-ROW(B1846)+1)) / (20*21/2)</f>
        <v>19.738625714285714</v>
      </c>
      <c r="J1862" s="2">
        <f t="shared" si="226"/>
        <v>19.244956115731988</v>
      </c>
      <c r="K1862" s="2">
        <f t="shared" si="228"/>
        <v>18.638420462401339</v>
      </c>
    </row>
    <row r="1863" spans="1:11" ht="13.5" x14ac:dyDescent="0.25">
      <c r="A1863" s="3">
        <v>44725</v>
      </c>
      <c r="B1863" s="2">
        <v>20.078900000000001</v>
      </c>
      <c r="C1863" s="2">
        <f t="shared" si="229"/>
        <v>0</v>
      </c>
      <c r="D1863" s="2">
        <f t="shared" si="230"/>
        <v>19.874500000000001</v>
      </c>
      <c r="E1863" s="2">
        <f t="shared" si="224"/>
        <v>19.618990000000004</v>
      </c>
      <c r="F1863" s="2">
        <f t="shared" si="225"/>
        <v>19.219509999999993</v>
      </c>
      <c r="G1863" s="2">
        <f t="shared" si="227"/>
        <v>18.686512000000008</v>
      </c>
      <c r="H1863" s="2">
        <f t="shared" si="223"/>
        <v>17.35245900000001</v>
      </c>
      <c r="I1863" s="2">
        <f t="array" ref="I1863">SUMPRODUCT(B1847:B1866, (ROW(B1847:B1866)-ROW(B1847)+1)) / (20*21/2)</f>
        <v>19.994118095238093</v>
      </c>
      <c r="J1863" s="2">
        <f t="shared" si="226"/>
        <v>19.324379342805134</v>
      </c>
      <c r="K1863" s="2">
        <f t="shared" si="228"/>
        <v>18.694909856032659</v>
      </c>
    </row>
    <row r="1864" spans="1:11" ht="13.5" x14ac:dyDescent="0.25">
      <c r="A1864" s="3">
        <v>44726</v>
      </c>
      <c r="B1864" s="2">
        <v>20.3795</v>
      </c>
      <c r="C1864" s="2">
        <f t="shared" si="229"/>
        <v>0.30059999999999931</v>
      </c>
      <c r="D1864" s="2">
        <f t="shared" si="230"/>
        <v>20.066880000000005</v>
      </c>
      <c r="E1864" s="2">
        <f t="shared" si="224"/>
        <v>19.745240000000003</v>
      </c>
      <c r="F1864" s="2">
        <f t="shared" si="225"/>
        <v>19.318704999999994</v>
      </c>
      <c r="G1864" s="2">
        <f t="shared" si="227"/>
        <v>18.753262000000007</v>
      </c>
      <c r="H1864" s="2">
        <f t="shared" si="223"/>
        <v>17.364230500000009</v>
      </c>
      <c r="I1864" s="2">
        <f t="array" ref="I1864">SUMPRODUCT(B1848:B1867, (ROW(B1848:B1867)-ROW(B1848)+1)) / (20*21/2)</f>
        <v>20.159123333333334</v>
      </c>
      <c r="J1864" s="2">
        <f t="shared" si="226"/>
        <v>19.42486702444274</v>
      </c>
      <c r="K1864" s="2">
        <f t="shared" si="228"/>
        <v>18.760972214619613</v>
      </c>
    </row>
    <row r="1865" spans="1:11" ht="13.5" x14ac:dyDescent="0.25">
      <c r="A1865" s="3">
        <v>44727</v>
      </c>
      <c r="B1865" s="2">
        <v>20.9145</v>
      </c>
      <c r="C1865" s="2">
        <f t="shared" si="229"/>
        <v>0.53500000000000014</v>
      </c>
      <c r="D1865" s="2">
        <f t="shared" si="230"/>
        <v>20.282100000000003</v>
      </c>
      <c r="E1865" s="2">
        <f t="shared" si="224"/>
        <v>19.888920000000002</v>
      </c>
      <c r="F1865" s="2">
        <f t="shared" si="225"/>
        <v>19.434129999999993</v>
      </c>
      <c r="G1865" s="2">
        <f t="shared" si="227"/>
        <v>18.810284000000006</v>
      </c>
      <c r="H1865" s="2">
        <f t="shared" si="223"/>
        <v>17.382336500000012</v>
      </c>
      <c r="I1865" s="2">
        <f t="array" ref="I1865">SUMPRODUCT(B1849:B1868, (ROW(B1849:B1868)-ROW(B1849)+1)) / (20*21/2)</f>
        <v>20.307295238095239</v>
      </c>
      <c r="J1865" s="2">
        <f t="shared" si="226"/>
        <v>19.566736831638668</v>
      </c>
      <c r="K1865" s="2">
        <f t="shared" si="228"/>
        <v>18.845424284634532</v>
      </c>
    </row>
    <row r="1866" spans="1:11" ht="13.5" x14ac:dyDescent="0.25">
      <c r="A1866" s="3">
        <v>44728</v>
      </c>
      <c r="B1866" s="2">
        <v>22.116800000000001</v>
      </c>
      <c r="C1866" s="2">
        <f t="shared" si="229"/>
        <v>1.202300000000001</v>
      </c>
      <c r="D1866" s="2">
        <f t="shared" si="230"/>
        <v>20.713720000000002</v>
      </c>
      <c r="E1866" s="2">
        <f t="shared" si="224"/>
        <v>20.152830000000002</v>
      </c>
      <c r="F1866" s="2">
        <f t="shared" si="225"/>
        <v>19.596744999999995</v>
      </c>
      <c r="G1866" s="2">
        <f t="shared" si="227"/>
        <v>18.892116000000005</v>
      </c>
      <c r="H1866" s="2">
        <f t="shared" ref="H1866:H1929" si="231">AVERAGE(B1667:B1866)</f>
        <v>17.406618000000009</v>
      </c>
      <c r="I1866" s="2">
        <f t="array" ref="I1866">SUMPRODUCT(B1850:B1869, (ROW(B1850:B1869)-ROW(B1850)+1)) / (20*21/2)</f>
        <v>20.442871428571426</v>
      </c>
      <c r="J1866" s="2">
        <f t="shared" si="226"/>
        <v>19.809599990530224</v>
      </c>
      <c r="K1866" s="2">
        <f t="shared" si="228"/>
        <v>18.973713528374354</v>
      </c>
    </row>
    <row r="1867" spans="1:11" ht="13.5" x14ac:dyDescent="0.25">
      <c r="A1867" s="3">
        <v>44729</v>
      </c>
      <c r="B1867" s="2">
        <v>21.3293</v>
      </c>
      <c r="C1867" s="2">
        <f t="shared" si="229"/>
        <v>-0.78750000000000142</v>
      </c>
      <c r="D1867" s="2">
        <f t="shared" si="230"/>
        <v>20.963799999999999</v>
      </c>
      <c r="E1867" s="2">
        <f t="shared" si="224"/>
        <v>20.350010000000001</v>
      </c>
      <c r="F1867" s="2">
        <f t="shared" si="225"/>
        <v>19.725394999999995</v>
      </c>
      <c r="G1867" s="2">
        <f t="shared" si="227"/>
        <v>18.954920000000005</v>
      </c>
      <c r="H1867" s="2">
        <f t="shared" si="231"/>
        <v>17.426962000000014</v>
      </c>
      <c r="I1867" s="2">
        <f t="array" ref="I1867">SUMPRODUCT(B1851:B1870, (ROW(B1851:B1870)-ROW(B1851)+1)) / (20*21/2)</f>
        <v>20.629119047619049</v>
      </c>
      <c r="J1867" s="2">
        <f t="shared" si="226"/>
        <v>19.95433332476544</v>
      </c>
      <c r="K1867" s="2">
        <f t="shared" si="228"/>
        <v>19.066089468438108</v>
      </c>
    </row>
    <row r="1868" spans="1:11" ht="13.5" x14ac:dyDescent="0.25">
      <c r="A1868" s="3">
        <v>44732</v>
      </c>
      <c r="B1868" s="2">
        <v>21.281199999999998</v>
      </c>
      <c r="C1868" s="2">
        <f t="shared" si="229"/>
        <v>-4.8100000000001586E-2</v>
      </c>
      <c r="D1868" s="2">
        <f t="shared" si="230"/>
        <v>21.204259999999998</v>
      </c>
      <c r="E1868" s="2">
        <f t="shared" ref="E1868:E1931" si="232">AVERAGE(B1859:B1868)</f>
        <v>20.539380000000001</v>
      </c>
      <c r="F1868" s="2">
        <f t="shared" si="225"/>
        <v>19.857649999999996</v>
      </c>
      <c r="G1868" s="2">
        <f t="shared" si="227"/>
        <v>19.017310000000002</v>
      </c>
      <c r="H1868" s="2">
        <f t="shared" si="231"/>
        <v>17.447065500000011</v>
      </c>
      <c r="I1868" s="2">
        <f t="array" ref="I1868">SUMPRODUCT(B1852:B1871, (ROW(B1852:B1871)-ROW(B1852)+1)) / (20*21/2)</f>
        <v>20.858882857142856</v>
      </c>
      <c r="J1868" s="2">
        <f t="shared" si="226"/>
        <v>20.080701579549686</v>
      </c>
      <c r="K1868" s="2">
        <f t="shared" si="228"/>
        <v>19.152956548107202</v>
      </c>
    </row>
    <row r="1869" spans="1:11" ht="13.5" x14ac:dyDescent="0.25">
      <c r="A1869" s="3">
        <v>44733</v>
      </c>
      <c r="B1869" s="2">
        <v>21.281199999999998</v>
      </c>
      <c r="C1869" s="2">
        <f t="shared" si="229"/>
        <v>0</v>
      </c>
      <c r="D1869" s="2">
        <f t="shared" si="230"/>
        <v>21.384599999999999</v>
      </c>
      <c r="E1869" s="2">
        <f t="shared" si="232"/>
        <v>20.725740000000002</v>
      </c>
      <c r="F1869" s="2">
        <f t="shared" si="225"/>
        <v>19.986899999999999</v>
      </c>
      <c r="G1869" s="2">
        <f t="shared" si="227"/>
        <v>19.082430000000002</v>
      </c>
      <c r="H1869" s="2">
        <f t="shared" si="231"/>
        <v>17.469490500000006</v>
      </c>
      <c r="I1869" s="2">
        <f t="array" ref="I1869">SUMPRODUCT(B1853:B1872, (ROW(B1853:B1872)-ROW(B1853)+1)) / (20*21/2)</f>
        <v>21.043414285714288</v>
      </c>
      <c r="J1869" s="2">
        <f t="shared" si="226"/>
        <v>20.195034762449716</v>
      </c>
      <c r="K1869" s="2">
        <f t="shared" si="228"/>
        <v>19.23641707563241</v>
      </c>
    </row>
    <row r="1870" spans="1:11" ht="13.5" x14ac:dyDescent="0.25">
      <c r="A1870" s="3">
        <v>44734</v>
      </c>
      <c r="B1870" s="2">
        <v>21.942499999999999</v>
      </c>
      <c r="C1870" s="2">
        <f t="shared" si="229"/>
        <v>0.66130000000000067</v>
      </c>
      <c r="D1870" s="2">
        <f t="shared" si="230"/>
        <v>21.590199999999999</v>
      </c>
      <c r="E1870" s="2">
        <f t="shared" si="232"/>
        <v>20.936150000000005</v>
      </c>
      <c r="F1870" s="2">
        <f t="shared" si="225"/>
        <v>20.131180000000001</v>
      </c>
      <c r="G1870" s="2">
        <f t="shared" si="227"/>
        <v>19.160776000000002</v>
      </c>
      <c r="H1870" s="2">
        <f t="shared" si="231"/>
        <v>17.495631500000009</v>
      </c>
      <c r="I1870" s="2">
        <f t="array" ref="I1870">SUMPRODUCT(B1854:B1873, (ROW(B1854:B1873)-ROW(B1854)+1)) / (20*21/2)</f>
        <v>21.207135238095237</v>
      </c>
      <c r="J1870" s="2">
        <f t="shared" si="226"/>
        <v>20.361460023168789</v>
      </c>
      <c r="K1870" s="2">
        <f t="shared" si="228"/>
        <v>19.342537974627216</v>
      </c>
    </row>
    <row r="1871" spans="1:11" ht="13.5" x14ac:dyDescent="0.25">
      <c r="A1871" s="3">
        <v>44735</v>
      </c>
      <c r="B1871" s="2">
        <v>22.543700000000001</v>
      </c>
      <c r="C1871" s="2">
        <f t="shared" si="229"/>
        <v>0.60120000000000218</v>
      </c>
      <c r="D1871" s="2">
        <f t="shared" si="230"/>
        <v>21.67558</v>
      </c>
      <c r="E1871" s="2">
        <f t="shared" si="232"/>
        <v>21.194650000000003</v>
      </c>
      <c r="F1871" s="2">
        <f t="shared" si="225"/>
        <v>20.305520000000001</v>
      </c>
      <c r="G1871" s="2">
        <f t="shared" si="227"/>
        <v>19.251146000000002</v>
      </c>
      <c r="H1871" s="2">
        <f t="shared" si="231"/>
        <v>17.524505500000011</v>
      </c>
      <c r="I1871" s="2">
        <f t="array" ref="I1871">SUMPRODUCT(B1855:B1874, (ROW(B1855:B1874)-ROW(B1855)+1)) / (20*21/2)</f>
        <v>21.332493809523804</v>
      </c>
      <c r="J1871" s="2">
        <f t="shared" si="226"/>
        <v>20.569292401914616</v>
      </c>
      <c r="K1871" s="2">
        <f t="shared" si="228"/>
        <v>19.468073740328109</v>
      </c>
    </row>
    <row r="1872" spans="1:11" ht="13.5" x14ac:dyDescent="0.25">
      <c r="A1872" s="3">
        <v>44736</v>
      </c>
      <c r="B1872" s="2">
        <v>22.243099999999998</v>
      </c>
      <c r="C1872" s="2">
        <f t="shared" si="229"/>
        <v>-0.30060000000000286</v>
      </c>
      <c r="D1872" s="2">
        <f t="shared" si="230"/>
        <v>21.858339999999998</v>
      </c>
      <c r="E1872" s="2">
        <f t="shared" si="232"/>
        <v>21.411069999999999</v>
      </c>
      <c r="F1872" s="2">
        <f t="shared" si="225"/>
        <v>20.463929999999998</v>
      </c>
      <c r="G1872" s="2">
        <f t="shared" si="227"/>
        <v>19.333428000000001</v>
      </c>
      <c r="H1872" s="2">
        <f t="shared" si="231"/>
        <v>17.551057000000011</v>
      </c>
      <c r="I1872" s="2">
        <f t="array" ref="I1872">SUMPRODUCT(B1856:B1875, (ROW(B1856:B1875)-ROW(B1856)+1)) / (20*21/2)</f>
        <v>21.416369047619042</v>
      </c>
      <c r="J1872" s="2">
        <f t="shared" si="226"/>
        <v>20.72870264935132</v>
      </c>
      <c r="K1872" s="2">
        <f t="shared" si="228"/>
        <v>19.576898299530928</v>
      </c>
    </row>
    <row r="1873" spans="1:11" ht="13.5" x14ac:dyDescent="0.25">
      <c r="A1873" s="3">
        <v>44739</v>
      </c>
      <c r="B1873" s="2">
        <v>22.183</v>
      </c>
      <c r="C1873" s="2">
        <f t="shared" si="229"/>
        <v>-6.0099999999998488E-2</v>
      </c>
      <c r="D1873" s="2">
        <f t="shared" si="230"/>
        <v>22.038699999999999</v>
      </c>
      <c r="E1873" s="2">
        <f t="shared" si="232"/>
        <v>21.621479999999998</v>
      </c>
      <c r="F1873" s="2">
        <f t="shared" si="225"/>
        <v>20.620235000000001</v>
      </c>
      <c r="G1873" s="2">
        <f t="shared" si="227"/>
        <v>19.402381999999999</v>
      </c>
      <c r="H1873" s="2">
        <f t="shared" si="231"/>
        <v>17.575806000000011</v>
      </c>
      <c r="I1873" s="2">
        <f t="array" ref="I1873">SUMPRODUCT(B1857:B1876, (ROW(B1857:B1876)-ROW(B1857)+1)) / (20*21/2)</f>
        <v>21.43841476190476</v>
      </c>
      <c r="J1873" s="2">
        <f t="shared" si="226"/>
        <v>20.867207158936907</v>
      </c>
      <c r="K1873" s="2">
        <f t="shared" si="228"/>
        <v>19.679098366215989</v>
      </c>
    </row>
    <row r="1874" spans="1:11" ht="13.5" x14ac:dyDescent="0.25">
      <c r="A1874" s="3">
        <v>44740</v>
      </c>
      <c r="B1874" s="2">
        <v>21.936499999999999</v>
      </c>
      <c r="C1874" s="2">
        <f t="shared" si="229"/>
        <v>-0.24650000000000105</v>
      </c>
      <c r="D1874" s="2">
        <f t="shared" si="230"/>
        <v>22.169759999999997</v>
      </c>
      <c r="E1874" s="2">
        <f t="shared" si="232"/>
        <v>21.777179999999998</v>
      </c>
      <c r="F1874" s="2">
        <f t="shared" si="225"/>
        <v>20.761210000000005</v>
      </c>
      <c r="G1874" s="2">
        <f t="shared" si="227"/>
        <v>19.464222000000003</v>
      </c>
      <c r="H1874" s="2">
        <f t="shared" si="231"/>
        <v>17.59951400000001</v>
      </c>
      <c r="I1874" s="2">
        <f t="array" ref="I1874">SUMPRODUCT(B1858:B1877, (ROW(B1858:B1877)-ROW(B1858)+1)) / (20*21/2)</f>
        <v>21.492807142857142</v>
      </c>
      <c r="J1874" s="2">
        <f t="shared" si="226"/>
        <v>20.969044572371487</v>
      </c>
      <c r="K1874" s="2">
        <f t="shared" si="228"/>
        <v>19.767623920482027</v>
      </c>
    </row>
    <row r="1875" spans="1:11" ht="13.5" x14ac:dyDescent="0.25">
      <c r="A1875" s="3">
        <v>44741</v>
      </c>
      <c r="B1875" s="2">
        <v>21.6419</v>
      </c>
      <c r="C1875" s="2">
        <f t="shared" si="229"/>
        <v>-0.29459999999999908</v>
      </c>
      <c r="D1875" s="2">
        <f t="shared" si="230"/>
        <v>22.109639999999995</v>
      </c>
      <c r="E1875" s="2">
        <f t="shared" si="232"/>
        <v>21.849919999999997</v>
      </c>
      <c r="F1875" s="2">
        <f t="shared" si="225"/>
        <v>20.869420000000005</v>
      </c>
      <c r="G1875" s="2">
        <f t="shared" si="227"/>
        <v>19.519078</v>
      </c>
      <c r="H1875" s="2">
        <f t="shared" si="231"/>
        <v>17.622240500000007</v>
      </c>
      <c r="I1875" s="2">
        <f t="array" ref="I1875">SUMPRODUCT(B1859:B1878, (ROW(B1859:B1878)-ROW(B1859)+1)) / (20*21/2)</f>
        <v>21.536893809523811</v>
      </c>
      <c r="J1875" s="2">
        <f t="shared" si="226"/>
        <v>21.033126041669441</v>
      </c>
      <c r="K1875" s="2">
        <f t="shared" si="228"/>
        <v>19.841124943208225</v>
      </c>
    </row>
    <row r="1876" spans="1:11" ht="13.5" x14ac:dyDescent="0.25">
      <c r="A1876" s="3">
        <v>44742</v>
      </c>
      <c r="B1876" s="2">
        <v>21.100899999999999</v>
      </c>
      <c r="C1876" s="2">
        <f t="shared" si="229"/>
        <v>-0.54100000000000037</v>
      </c>
      <c r="D1876" s="2">
        <f t="shared" si="230"/>
        <v>21.821080000000002</v>
      </c>
      <c r="E1876" s="2">
        <f t="shared" si="232"/>
        <v>21.748329999999996</v>
      </c>
      <c r="F1876" s="2">
        <f t="shared" ref="F1876:F1939" si="233">AVERAGE(B1857:B1876)</f>
        <v>20.950580000000006</v>
      </c>
      <c r="G1876" s="2">
        <f t="shared" si="227"/>
        <v>19.568493999999998</v>
      </c>
      <c r="H1876" s="2">
        <f t="shared" si="231"/>
        <v>17.64278100000001</v>
      </c>
      <c r="I1876" s="2">
        <f t="array" ref="I1876">SUMPRODUCT(B1860:B1879, (ROW(B1860:B1879)-ROW(B1860)+1)) / (20*21/2)</f>
        <v>21.536465238095243</v>
      </c>
      <c r="J1876" s="2">
        <f t="shared" si="226"/>
        <v>21.039580704367587</v>
      </c>
      <c r="K1876" s="2">
        <f t="shared" si="228"/>
        <v>19.890527886611824</v>
      </c>
    </row>
    <row r="1877" spans="1:11" ht="13.5" x14ac:dyDescent="0.25">
      <c r="A1877" s="3">
        <v>44743</v>
      </c>
      <c r="B1877" s="2">
        <v>21.521699999999999</v>
      </c>
      <c r="C1877" s="2">
        <f t="shared" si="229"/>
        <v>0.42079999999999984</v>
      </c>
      <c r="D1877" s="2">
        <f t="shared" si="230"/>
        <v>21.6768</v>
      </c>
      <c r="E1877" s="2">
        <f t="shared" si="232"/>
        <v>21.767569999999999</v>
      </c>
      <c r="F1877" s="2">
        <f t="shared" si="233"/>
        <v>21.058790000000002</v>
      </c>
      <c r="G1877" s="2">
        <f t="shared" si="227"/>
        <v>19.628731999999999</v>
      </c>
      <c r="H1877" s="2">
        <f t="shared" si="231"/>
        <v>17.665725500000008</v>
      </c>
      <c r="I1877" s="2">
        <f t="array" ref="I1877">SUMPRODUCT(B1861:B1880, (ROW(B1861:B1880)-ROW(B1861)+1)) / (20*21/2)</f>
        <v>21.527734761904764</v>
      </c>
      <c r="J1877" s="2">
        <f t="shared" ref="J1877:J1940" si="234">$J$4*B1877+J1876*(1-$J$4)</f>
        <v>21.085496827761151</v>
      </c>
      <c r="K1877" s="2">
        <f t="shared" si="228"/>
        <v>19.954495420470185</v>
      </c>
    </row>
    <row r="1878" spans="1:11" ht="13.5" x14ac:dyDescent="0.25">
      <c r="A1878" s="3">
        <v>44746</v>
      </c>
      <c r="B1878" s="2">
        <v>21.521699999999999</v>
      </c>
      <c r="C1878" s="2">
        <f t="shared" si="229"/>
        <v>0</v>
      </c>
      <c r="D1878" s="2">
        <f t="shared" si="230"/>
        <v>21.544539999999998</v>
      </c>
      <c r="E1878" s="2">
        <f t="shared" si="232"/>
        <v>21.791620000000002</v>
      </c>
      <c r="F1878" s="2">
        <f t="shared" si="233"/>
        <v>21.165500000000005</v>
      </c>
      <c r="G1878" s="2">
        <f t="shared" si="227"/>
        <v>19.692456</v>
      </c>
      <c r="H1878" s="2">
        <f t="shared" si="231"/>
        <v>17.688397000000005</v>
      </c>
      <c r="I1878" s="2">
        <f t="array" ref="I1878">SUMPRODUCT(B1862:B1881, (ROW(B1862:B1881)-ROW(B1862)+1)) / (20*21/2)</f>
        <v>21.512706190476194</v>
      </c>
      <c r="J1878" s="2">
        <f t="shared" si="234"/>
        <v>21.127039987021995</v>
      </c>
      <c r="K1878" s="2">
        <f t="shared" si="228"/>
        <v>20.015954423589001</v>
      </c>
    </row>
    <row r="1879" spans="1:11" ht="13.5" x14ac:dyDescent="0.25">
      <c r="A1879" s="3">
        <v>44747</v>
      </c>
      <c r="B1879" s="2">
        <v>21.161000000000001</v>
      </c>
      <c r="C1879" s="2">
        <f t="shared" si="229"/>
        <v>-0.3606999999999978</v>
      </c>
      <c r="D1879" s="2">
        <f t="shared" si="230"/>
        <v>21.38944</v>
      </c>
      <c r="E1879" s="2">
        <f t="shared" si="232"/>
        <v>21.779599999999999</v>
      </c>
      <c r="F1879" s="2">
        <f t="shared" si="233"/>
        <v>21.252670000000006</v>
      </c>
      <c r="G1879" s="2">
        <f t="shared" si="227"/>
        <v>19.748965999999999</v>
      </c>
      <c r="H1879" s="2">
        <f t="shared" si="231"/>
        <v>17.709538000000009</v>
      </c>
      <c r="I1879" s="2">
        <f t="array" ref="I1879">SUMPRODUCT(B1863:B1882, (ROW(B1863:B1882)-ROW(B1863)+1)) / (20*21/2)</f>
        <v>21.49309523809524</v>
      </c>
      <c r="J1879" s="2">
        <f t="shared" si="234"/>
        <v>21.130274273972283</v>
      </c>
      <c r="K1879" s="2">
        <f t="shared" si="228"/>
        <v>20.060858171683549</v>
      </c>
    </row>
    <row r="1880" spans="1:11" ht="13.5" x14ac:dyDescent="0.25">
      <c r="A1880" s="3">
        <v>44748</v>
      </c>
      <c r="B1880" s="2">
        <v>21.161000000000001</v>
      </c>
      <c r="C1880" s="2">
        <f t="shared" si="229"/>
        <v>0</v>
      </c>
      <c r="D1880" s="2">
        <f t="shared" si="230"/>
        <v>21.29326</v>
      </c>
      <c r="E1880" s="2">
        <f t="shared" si="232"/>
        <v>21.701450000000001</v>
      </c>
      <c r="F1880" s="2">
        <f t="shared" si="233"/>
        <v>21.318800000000007</v>
      </c>
      <c r="G1880" s="2">
        <f t="shared" si="227"/>
        <v>19.805475999999999</v>
      </c>
      <c r="H1880" s="2">
        <f t="shared" si="231"/>
        <v>17.730816000000008</v>
      </c>
      <c r="I1880" s="2">
        <f t="array" ref="I1880">SUMPRODUCT(B1864:B1883, (ROW(B1864:B1883)-ROW(B1864)+1)) / (20*21/2)</f>
        <v>21.472855238095239</v>
      </c>
      <c r="J1880" s="2">
        <f t="shared" si="234"/>
        <v>21.133200533593971</v>
      </c>
      <c r="K1880" s="2">
        <f t="shared" si="228"/>
        <v>20.104000988480273</v>
      </c>
    </row>
    <row r="1881" spans="1:11" ht="13.5" x14ac:dyDescent="0.25">
      <c r="A1881" s="3">
        <v>44749</v>
      </c>
      <c r="B1881" s="2">
        <v>21.161000000000001</v>
      </c>
      <c r="C1881" s="2">
        <f t="shared" si="229"/>
        <v>0</v>
      </c>
      <c r="D1881" s="2">
        <f t="shared" si="230"/>
        <v>21.30528</v>
      </c>
      <c r="E1881" s="2">
        <f t="shared" si="232"/>
        <v>21.563180000000003</v>
      </c>
      <c r="F1881" s="2">
        <f t="shared" si="233"/>
        <v>21.378915000000006</v>
      </c>
      <c r="G1881" s="2">
        <f t="shared" si="227"/>
        <v>19.861986000000002</v>
      </c>
      <c r="H1881" s="2">
        <f t="shared" si="231"/>
        <v>17.751957000000008</v>
      </c>
      <c r="I1881" s="2">
        <f t="array" ref="I1881">SUMPRODUCT(B1865:B1884, (ROW(B1865:B1884)-ROW(B1865)+1)) / (20*21/2)</f>
        <v>21.452900000000003</v>
      </c>
      <c r="J1881" s="2">
        <f t="shared" si="234"/>
        <v>21.135848101823118</v>
      </c>
      <c r="K1881" s="2">
        <f t="shared" si="228"/>
        <v>20.145451930108496</v>
      </c>
    </row>
    <row r="1882" spans="1:11" ht="13.5" x14ac:dyDescent="0.25">
      <c r="A1882" s="3">
        <v>44750</v>
      </c>
      <c r="B1882" s="2">
        <v>21.172999999999998</v>
      </c>
      <c r="C1882" s="2">
        <f t="shared" si="229"/>
        <v>1.1999999999996902E-2</v>
      </c>
      <c r="D1882" s="2">
        <f t="shared" si="230"/>
        <v>21.23554</v>
      </c>
      <c r="E1882" s="2">
        <f t="shared" si="232"/>
        <v>21.45617</v>
      </c>
      <c r="F1882" s="2">
        <f t="shared" si="233"/>
        <v>21.433620000000001</v>
      </c>
      <c r="G1882" s="2">
        <f t="shared" si="227"/>
        <v>19.918735999999999</v>
      </c>
      <c r="H1882" s="2">
        <f t="shared" si="231"/>
        <v>17.772885000000006</v>
      </c>
      <c r="I1882" s="2">
        <f t="array" ref="I1882">SUMPRODUCT(B1866:B1885, (ROW(B1866:B1885)-ROW(B1866)+1)) / (20*21/2)</f>
        <v>21.428650952380949</v>
      </c>
      <c r="J1882" s="2">
        <f t="shared" si="234"/>
        <v>21.139386377839966</v>
      </c>
      <c r="K1882" s="2">
        <f t="shared" si="228"/>
        <v>20.185747932849342</v>
      </c>
    </row>
    <row r="1883" spans="1:11" ht="13.5" x14ac:dyDescent="0.25">
      <c r="A1883" s="3">
        <v>44753</v>
      </c>
      <c r="B1883" s="2">
        <v>21.2211</v>
      </c>
      <c r="C1883" s="2">
        <f t="shared" si="229"/>
        <v>4.8100000000001586E-2</v>
      </c>
      <c r="D1883" s="2">
        <f t="shared" si="230"/>
        <v>21.175420000000003</v>
      </c>
      <c r="E1883" s="2">
        <f t="shared" si="232"/>
        <v>21.35998</v>
      </c>
      <c r="F1883" s="2">
        <f t="shared" si="233"/>
        <v>21.490730000000003</v>
      </c>
      <c r="G1883" s="2">
        <f t="shared" si="227"/>
        <v>19.970435999999999</v>
      </c>
      <c r="H1883" s="2">
        <f t="shared" si="231"/>
        <v>17.79353450000001</v>
      </c>
      <c r="I1883" s="2">
        <f t="array" ref="I1883">SUMPRODUCT(B1867:B1886, (ROW(B1867:B1886)-ROW(B1867)+1)) / (20*21/2)</f>
        <v>21.414103333333333</v>
      </c>
      <c r="J1883" s="2">
        <f t="shared" si="234"/>
        <v>21.147168627569492</v>
      </c>
      <c r="K1883" s="2">
        <f t="shared" si="228"/>
        <v>20.226349974698387</v>
      </c>
    </row>
    <row r="1884" spans="1:11" ht="13.5" x14ac:dyDescent="0.25">
      <c r="A1884" s="3">
        <v>44754</v>
      </c>
      <c r="B1884" s="2">
        <v>21.281199999999998</v>
      </c>
      <c r="C1884" s="2">
        <f t="shared" si="229"/>
        <v>6.0099999999998488E-2</v>
      </c>
      <c r="D1884" s="2">
        <f t="shared" si="230"/>
        <v>21.199460000000002</v>
      </c>
      <c r="E1884" s="2">
        <f t="shared" si="232"/>
        <v>21.294450000000001</v>
      </c>
      <c r="F1884" s="2">
        <f t="shared" si="233"/>
        <v>21.535814999999999</v>
      </c>
      <c r="G1884" s="2">
        <f t="shared" si="227"/>
        <v>20.023338000000003</v>
      </c>
      <c r="H1884" s="2">
        <f t="shared" si="231"/>
        <v>17.813911000000008</v>
      </c>
      <c r="I1884" s="2">
        <f t="array" ref="I1884">SUMPRODUCT(B1868:B1887, (ROW(B1868:B1887)-ROW(B1868)+1)) / (20*21/2)</f>
        <v>21.425867142857143</v>
      </c>
      <c r="J1884" s="2">
        <f t="shared" si="234"/>
        <v>21.159933520181923</v>
      </c>
      <c r="K1884" s="2">
        <f t="shared" si="228"/>
        <v>20.267716642357275</v>
      </c>
    </row>
    <row r="1885" spans="1:11" ht="13.5" x14ac:dyDescent="0.25">
      <c r="A1885" s="3">
        <v>44755</v>
      </c>
      <c r="B1885" s="2">
        <v>21.281199999999998</v>
      </c>
      <c r="C1885" s="2">
        <f t="shared" si="229"/>
        <v>0</v>
      </c>
      <c r="D1885" s="2">
        <f t="shared" si="230"/>
        <v>21.223499999999998</v>
      </c>
      <c r="E1885" s="2">
        <f t="shared" si="232"/>
        <v>21.258379999999999</v>
      </c>
      <c r="F1885" s="2">
        <f t="shared" si="233"/>
        <v>21.55415</v>
      </c>
      <c r="G1885" s="2">
        <f t="shared" si="227"/>
        <v>20.07648</v>
      </c>
      <c r="H1885" s="2">
        <f t="shared" si="231"/>
        <v>17.834287500000006</v>
      </c>
      <c r="I1885" s="2">
        <f t="array" ref="I1885">SUMPRODUCT(B1869:B1888, (ROW(B1869:B1888)-ROW(B1869)+1)) / (20*21/2)</f>
        <v>21.436142380952379</v>
      </c>
      <c r="J1885" s="2">
        <f t="shared" si="234"/>
        <v>21.171482708736026</v>
      </c>
      <c r="K1885" s="2">
        <f t="shared" si="228"/>
        <v>20.30746108775503</v>
      </c>
    </row>
    <row r="1886" spans="1:11" ht="13.5" x14ac:dyDescent="0.25">
      <c r="A1886" s="3">
        <v>44756</v>
      </c>
      <c r="B1886" s="2">
        <v>21.401399999999999</v>
      </c>
      <c r="C1886" s="2">
        <f t="shared" si="229"/>
        <v>0.12020000000000053</v>
      </c>
      <c r="D1886" s="2">
        <f t="shared" si="230"/>
        <v>21.271579999999997</v>
      </c>
      <c r="E1886" s="2">
        <f t="shared" si="232"/>
        <v>21.288430000000002</v>
      </c>
      <c r="F1886" s="2">
        <f t="shared" si="233"/>
        <v>21.518380000000001</v>
      </c>
      <c r="G1886" s="2">
        <f t="shared" si="227"/>
        <v>20.137798000000004</v>
      </c>
      <c r="H1886" s="2">
        <f t="shared" si="231"/>
        <v>17.854173000000007</v>
      </c>
      <c r="I1886" s="2">
        <f t="array" ref="I1886">SUMPRODUCT(B1870:B1889, (ROW(B1870:B1889)-ROW(B1870)+1)) / (20*21/2)</f>
        <v>21.427528571428574</v>
      </c>
      <c r="J1886" s="2">
        <f t="shared" si="234"/>
        <v>21.19337959361831</v>
      </c>
      <c r="K1886" s="2">
        <f t="shared" si="228"/>
        <v>20.350360652941109</v>
      </c>
    </row>
    <row r="1887" spans="1:11" ht="13.5" x14ac:dyDescent="0.25">
      <c r="A1887" s="3">
        <v>44757</v>
      </c>
      <c r="B1887" s="2">
        <v>21.6419</v>
      </c>
      <c r="C1887" s="2">
        <f t="shared" si="229"/>
        <v>0.24050000000000082</v>
      </c>
      <c r="D1887" s="2">
        <f t="shared" si="230"/>
        <v>21.365359999999999</v>
      </c>
      <c r="E1887" s="2">
        <f t="shared" si="232"/>
        <v>21.300450000000001</v>
      </c>
      <c r="F1887" s="2">
        <f t="shared" si="233"/>
        <v>21.534010000000002</v>
      </c>
      <c r="G1887" s="2">
        <f t="shared" si="227"/>
        <v>20.203925999999999</v>
      </c>
      <c r="H1887" s="2">
        <f t="shared" si="231"/>
        <v>17.875261000000005</v>
      </c>
      <c r="I1887" s="2">
        <f t="array" ref="I1887">SUMPRODUCT(B1871:B1890, (ROW(B1871:B1890)-ROW(B1871)+1)) / (20*21/2)</f>
        <v>21.435227142857141</v>
      </c>
      <c r="J1887" s="2">
        <f t="shared" si="234"/>
        <v>21.23609582279752</v>
      </c>
      <c r="K1887" s="2">
        <f t="shared" si="228"/>
        <v>20.401009254786558</v>
      </c>
    </row>
    <row r="1888" spans="1:11" ht="13.5" x14ac:dyDescent="0.25">
      <c r="A1888" s="3">
        <v>44760</v>
      </c>
      <c r="B1888" s="2">
        <v>21.6419</v>
      </c>
      <c r="C1888" s="2">
        <f t="shared" si="229"/>
        <v>0</v>
      </c>
      <c r="D1888" s="2">
        <f t="shared" si="230"/>
        <v>21.449519999999996</v>
      </c>
      <c r="E1888" s="2">
        <f t="shared" si="232"/>
        <v>21.312469999999998</v>
      </c>
      <c r="F1888" s="2">
        <f t="shared" si="233"/>
        <v>21.552045000000003</v>
      </c>
      <c r="G1888" s="2">
        <f t="shared" si="227"/>
        <v>20.266325999999999</v>
      </c>
      <c r="H1888" s="2">
        <f t="shared" si="231"/>
        <v>17.896895000000008</v>
      </c>
      <c r="I1888" s="2">
        <f t="array" ref="I1888">SUMPRODUCT(B1872:B1891, (ROW(B1872:B1891)-ROW(B1872)+1)) / (20*21/2)</f>
        <v>21.41572857142857</v>
      </c>
      <c r="J1888" s="2">
        <f t="shared" si="234"/>
        <v>21.274743839673949</v>
      </c>
      <c r="K1888" s="2">
        <f t="shared" si="228"/>
        <v>20.449671636951791</v>
      </c>
    </row>
    <row r="1889" spans="1:11" ht="13.5" x14ac:dyDescent="0.25">
      <c r="A1889" s="3">
        <v>44761</v>
      </c>
      <c r="B1889" s="2">
        <v>21.461600000000001</v>
      </c>
      <c r="C1889" s="2">
        <f t="shared" si="229"/>
        <v>-0.18029999999999902</v>
      </c>
      <c r="D1889" s="2">
        <f t="shared" si="230"/>
        <v>21.485599999999998</v>
      </c>
      <c r="E1889" s="2">
        <f t="shared" si="232"/>
        <v>21.34253</v>
      </c>
      <c r="F1889" s="2">
        <f t="shared" si="233"/>
        <v>21.561065000000003</v>
      </c>
      <c r="G1889" s="2">
        <f t="shared" si="227"/>
        <v>20.328246</v>
      </c>
      <c r="H1889" s="2">
        <f t="shared" si="231"/>
        <v>17.918720000000004</v>
      </c>
      <c r="I1889" s="2">
        <f t="array" ref="I1889">SUMPRODUCT(B1873:B1892, (ROW(B1873:B1892)-ROW(B1873)+1)) / (20*21/2)</f>
        <v>21.430012857142859</v>
      </c>
      <c r="J1889" s="2">
        <f t="shared" si="234"/>
        <v>21.292539664466904</v>
      </c>
      <c r="K1889" s="2">
        <f t="shared" si="228"/>
        <v>20.48935510216937</v>
      </c>
    </row>
    <row r="1890" spans="1:11" ht="13.5" x14ac:dyDescent="0.25">
      <c r="A1890" s="3">
        <v>44762</v>
      </c>
      <c r="B1890" s="2">
        <v>21.6419</v>
      </c>
      <c r="C1890" s="2">
        <f t="shared" si="229"/>
        <v>0.18029999999999902</v>
      </c>
      <c r="D1890" s="2">
        <f t="shared" si="230"/>
        <v>21.557740000000003</v>
      </c>
      <c r="E1890" s="2">
        <f t="shared" si="232"/>
        <v>21.390619999999998</v>
      </c>
      <c r="F1890" s="2">
        <f t="shared" si="233"/>
        <v>21.546035000000003</v>
      </c>
      <c r="G1890" s="2">
        <f t="shared" si="227"/>
        <v>20.394373999999999</v>
      </c>
      <c r="H1890" s="2">
        <f t="shared" si="231"/>
        <v>17.94090000000001</v>
      </c>
      <c r="I1890" s="2">
        <f t="array" ref="I1890">SUMPRODUCT(B1874:B1893, (ROW(B1874:B1893)-ROW(B1874)+1)) / (20*21/2)</f>
        <v>21.447188571428573</v>
      </c>
      <c r="J1890" s="2">
        <f t="shared" si="234"/>
        <v>21.32581207737482</v>
      </c>
      <c r="K1890" s="2">
        <f t="shared" si="228"/>
        <v>20.534552941299985</v>
      </c>
    </row>
    <row r="1891" spans="1:11" ht="13.5" x14ac:dyDescent="0.25">
      <c r="A1891" s="3">
        <v>44763</v>
      </c>
      <c r="B1891" s="2">
        <v>21.3413</v>
      </c>
      <c r="C1891" s="2">
        <f t="shared" si="229"/>
        <v>-0.30059999999999931</v>
      </c>
      <c r="D1891" s="2">
        <f t="shared" si="230"/>
        <v>21.545720000000003</v>
      </c>
      <c r="E1891" s="2">
        <f t="shared" si="232"/>
        <v>21.408649999999998</v>
      </c>
      <c r="F1891" s="2">
        <f t="shared" si="233"/>
        <v>21.485915000000006</v>
      </c>
      <c r="G1891" s="2">
        <f t="shared" si="227"/>
        <v>20.45449</v>
      </c>
      <c r="H1891" s="2">
        <f t="shared" si="231"/>
        <v>17.961577000000009</v>
      </c>
      <c r="I1891" s="2">
        <f t="array" ref="I1891">SUMPRODUCT(B1875:B1894, (ROW(B1875:B1894)-ROW(B1875)+1)) / (20*21/2)</f>
        <v>21.466969523809524</v>
      </c>
      <c r="J1891" s="2">
        <f t="shared" si="234"/>
        <v>21.327287117624838</v>
      </c>
      <c r="K1891" s="2">
        <f t="shared" si="228"/>
        <v>20.566190080856849</v>
      </c>
    </row>
    <row r="1892" spans="1:11" ht="13.5" x14ac:dyDescent="0.25">
      <c r="A1892" s="3">
        <v>44764</v>
      </c>
      <c r="B1892" s="2">
        <v>21.635899999999999</v>
      </c>
      <c r="C1892" s="2">
        <f t="shared" si="229"/>
        <v>0.29459999999999908</v>
      </c>
      <c r="D1892" s="2">
        <f t="shared" si="230"/>
        <v>21.544519999999999</v>
      </c>
      <c r="E1892" s="2">
        <f t="shared" si="232"/>
        <v>21.454939999999997</v>
      </c>
      <c r="F1892" s="2">
        <f t="shared" si="233"/>
        <v>21.455555000000004</v>
      </c>
      <c r="G1892" s="2">
        <f t="shared" si="227"/>
        <v>20.517491999999997</v>
      </c>
      <c r="H1892" s="2">
        <f t="shared" si="231"/>
        <v>17.983782000000009</v>
      </c>
      <c r="I1892" s="2">
        <f t="array" ref="I1892">SUMPRODUCT(B1876:B1895, (ROW(B1876:B1895)-ROW(B1876)+1)) / (20*21/2)</f>
        <v>21.505934285714282</v>
      </c>
      <c r="J1892" s="2">
        <f t="shared" si="234"/>
        <v>21.356678820708186</v>
      </c>
      <c r="K1892" s="2">
        <f t="shared" si="228"/>
        <v>20.6081394894507</v>
      </c>
    </row>
    <row r="1893" spans="1:11" ht="13.5" x14ac:dyDescent="0.25">
      <c r="A1893" s="3">
        <v>44768</v>
      </c>
      <c r="B1893" s="2">
        <v>21.635899999999999</v>
      </c>
      <c r="C1893" s="2">
        <f t="shared" si="229"/>
        <v>0</v>
      </c>
      <c r="D1893" s="2">
        <f t="shared" si="230"/>
        <v>21.543320000000001</v>
      </c>
      <c r="E1893" s="2">
        <f t="shared" si="232"/>
        <v>21.496419999999993</v>
      </c>
      <c r="F1893" s="2">
        <f t="shared" si="233"/>
        <v>21.4282</v>
      </c>
      <c r="G1893" s="2">
        <f t="shared" si="227"/>
        <v>20.583379999999998</v>
      </c>
      <c r="H1893" s="2">
        <f t="shared" si="231"/>
        <v>18.006178000000009</v>
      </c>
      <c r="I1893" s="2">
        <f t="array" ref="I1893">SUMPRODUCT(B1877:B1896, (ROW(B1877:B1896)-ROW(B1877)+1)) / (20*21/2)</f>
        <v>21.549763809523807</v>
      </c>
      <c r="J1893" s="2">
        <f t="shared" si="234"/>
        <v>21.383271313974074</v>
      </c>
      <c r="K1893" s="2">
        <f t="shared" si="228"/>
        <v>20.648443823197731</v>
      </c>
    </row>
    <row r="1894" spans="1:11" ht="13.5" x14ac:dyDescent="0.25">
      <c r="A1894" s="3">
        <v>44769</v>
      </c>
      <c r="B1894" s="2">
        <v>21.635899999999999</v>
      </c>
      <c r="C1894" s="2">
        <f t="shared" si="229"/>
        <v>0</v>
      </c>
      <c r="D1894" s="2">
        <f t="shared" si="230"/>
        <v>21.578179999999996</v>
      </c>
      <c r="E1894" s="2">
        <f t="shared" si="232"/>
        <v>21.531889999999997</v>
      </c>
      <c r="F1894" s="2">
        <f t="shared" si="233"/>
        <v>21.413170000000001</v>
      </c>
      <c r="G1894" s="2">
        <f t="shared" si="227"/>
        <v>20.648185999999995</v>
      </c>
      <c r="H1894" s="2">
        <f t="shared" si="231"/>
        <v>18.028601500000011</v>
      </c>
      <c r="I1894" s="2">
        <f t="array" ref="I1894">SUMPRODUCT(B1878:B1897, (ROW(B1878:B1897)-ROW(B1878)+1)) / (20*21/2)</f>
        <v>21.584148095238092</v>
      </c>
      <c r="J1894" s="2">
        <f t="shared" si="234"/>
        <v>21.407331188833687</v>
      </c>
      <c r="K1894" s="2">
        <f t="shared" si="228"/>
        <v>20.687167594837035</v>
      </c>
    </row>
    <row r="1895" spans="1:11" ht="13.5" x14ac:dyDescent="0.25">
      <c r="A1895" s="3">
        <v>44770</v>
      </c>
      <c r="B1895" s="2">
        <v>21.822299999999998</v>
      </c>
      <c r="C1895" s="2">
        <f t="shared" si="229"/>
        <v>0.18639999999999901</v>
      </c>
      <c r="D1895" s="2">
        <f t="shared" si="230"/>
        <v>21.614259999999998</v>
      </c>
      <c r="E1895" s="2">
        <f t="shared" si="232"/>
        <v>21.585999999999995</v>
      </c>
      <c r="F1895" s="2">
        <f t="shared" si="233"/>
        <v>21.422189999999997</v>
      </c>
      <c r="G1895" s="2">
        <f t="shared" si="227"/>
        <v>20.712511999999997</v>
      </c>
      <c r="H1895" s="2">
        <f t="shared" si="231"/>
        <v>18.051957000000009</v>
      </c>
      <c r="I1895" s="2">
        <f t="array" ref="I1895">SUMPRODUCT(B1879:B1898, (ROW(B1879:B1898)-ROW(B1879)+1)) / (20*21/2)</f>
        <v>21.614234285714286</v>
      </c>
      <c r="J1895" s="2">
        <f t="shared" si="234"/>
        <v>21.446852027992382</v>
      </c>
      <c r="K1895" s="2">
        <f t="shared" si="228"/>
        <v>20.731682591117938</v>
      </c>
    </row>
    <row r="1896" spans="1:11" ht="13.5" x14ac:dyDescent="0.25">
      <c r="A1896" s="3">
        <v>44771</v>
      </c>
      <c r="B1896" s="2">
        <v>21.882400000000001</v>
      </c>
      <c r="C1896" s="2">
        <f t="shared" si="229"/>
        <v>6.0100000000002041E-2</v>
      </c>
      <c r="D1896" s="2">
        <f t="shared" si="230"/>
        <v>21.722480000000001</v>
      </c>
      <c r="E1896" s="2">
        <f t="shared" si="232"/>
        <v>21.634099999999997</v>
      </c>
      <c r="F1896" s="2">
        <f t="shared" si="233"/>
        <v>21.461265000000001</v>
      </c>
      <c r="G1896" s="2">
        <f t="shared" si="227"/>
        <v>20.772869999999998</v>
      </c>
      <c r="H1896" s="2">
        <f t="shared" si="231"/>
        <v>18.075613000000011</v>
      </c>
      <c r="I1896" s="2">
        <f t="array" ref="I1896">SUMPRODUCT(B1880:B1899, (ROW(B1880:B1899)-ROW(B1880)+1)) / (20*21/2)</f>
        <v>21.645899047619046</v>
      </c>
      <c r="J1896" s="2">
        <f t="shared" si="234"/>
        <v>21.488332787231204</v>
      </c>
      <c r="K1896" s="2">
        <f t="shared" si="228"/>
        <v>20.776808764015275</v>
      </c>
    </row>
    <row r="1897" spans="1:11" ht="13.5" x14ac:dyDescent="0.25">
      <c r="A1897" s="3">
        <v>44774</v>
      </c>
      <c r="B1897" s="2">
        <v>21.822299999999998</v>
      </c>
      <c r="C1897" s="2">
        <f t="shared" si="229"/>
        <v>-6.0100000000002041E-2</v>
      </c>
      <c r="D1897" s="2">
        <f t="shared" si="230"/>
        <v>21.75976</v>
      </c>
      <c r="E1897" s="2">
        <f t="shared" si="232"/>
        <v>21.652139999999996</v>
      </c>
      <c r="F1897" s="2">
        <f t="shared" si="233"/>
        <v>21.476295</v>
      </c>
      <c r="G1897" s="2">
        <f t="shared" si="227"/>
        <v>20.83419</v>
      </c>
      <c r="H1897" s="2">
        <f t="shared" si="231"/>
        <v>18.098995500000012</v>
      </c>
      <c r="I1897" s="2">
        <f t="array" ref="I1897">SUMPRODUCT(B1881:B1900, (ROW(B1881:B1900)-ROW(B1881)+1)) / (20*21/2)</f>
        <v>21.714490952380952</v>
      </c>
      <c r="J1897" s="2">
        <f t="shared" si="234"/>
        <v>21.520139188447281</v>
      </c>
      <c r="K1897" s="2">
        <f t="shared" si="228"/>
        <v>20.817808420328401</v>
      </c>
    </row>
    <row r="1898" spans="1:11" ht="13.5" x14ac:dyDescent="0.25">
      <c r="A1898" s="3">
        <v>44775</v>
      </c>
      <c r="B1898" s="2">
        <v>21.792200000000001</v>
      </c>
      <c r="C1898" s="2">
        <f t="shared" si="229"/>
        <v>-3.0099999999997351E-2</v>
      </c>
      <c r="D1898" s="2">
        <f t="shared" si="230"/>
        <v>21.791019999999996</v>
      </c>
      <c r="E1898" s="2">
        <f t="shared" si="232"/>
        <v>21.667170000000002</v>
      </c>
      <c r="F1898" s="2">
        <f t="shared" si="233"/>
        <v>21.489819999999998</v>
      </c>
      <c r="G1898" s="2">
        <f t="shared" si="227"/>
        <v>20.897312000000003</v>
      </c>
      <c r="H1898" s="2">
        <f t="shared" si="231"/>
        <v>18.123292500000009</v>
      </c>
      <c r="I1898" s="2">
        <f t="array" ref="I1898">SUMPRODUCT(B1882:B1901, (ROW(B1882:B1901)-ROW(B1882)+1)) / (20*21/2)</f>
        <v>21.749301428571432</v>
      </c>
      <c r="J1898" s="2">
        <f t="shared" si="234"/>
        <v>21.546049741928492</v>
      </c>
      <c r="K1898" s="2">
        <f t="shared" si="228"/>
        <v>20.856019854825327</v>
      </c>
    </row>
    <row r="1899" spans="1:11" ht="13.5" x14ac:dyDescent="0.25">
      <c r="A1899" s="3">
        <v>44776</v>
      </c>
      <c r="B1899" s="2">
        <v>21.822299999999998</v>
      </c>
      <c r="C1899" s="2">
        <f t="shared" si="229"/>
        <v>3.0099999999997351E-2</v>
      </c>
      <c r="D1899" s="2">
        <f t="shared" si="230"/>
        <v>21.828299999999999</v>
      </c>
      <c r="E1899" s="2">
        <f t="shared" si="232"/>
        <v>21.703240000000001</v>
      </c>
      <c r="F1899" s="2">
        <f t="shared" si="233"/>
        <v>21.522884999999995</v>
      </c>
      <c r="G1899" s="2">
        <f t="shared" si="227"/>
        <v>20.959834000000004</v>
      </c>
      <c r="H1899" s="2">
        <f t="shared" si="231"/>
        <v>18.148013500000005</v>
      </c>
      <c r="I1899" s="2">
        <f t="array" ref="I1899">SUMPRODUCT(B1883:B1902, (ROW(B1883:B1902)-ROW(B1883)+1)) / (20*21/2)</f>
        <v>21.802714285714284</v>
      </c>
      <c r="J1899" s="2">
        <f t="shared" si="234"/>
        <v>21.572359290316253</v>
      </c>
      <c r="K1899" s="2">
        <f t="shared" si="228"/>
        <v>20.893913193851784</v>
      </c>
    </row>
    <row r="1900" spans="1:11" ht="13.5" x14ac:dyDescent="0.25">
      <c r="A1900" s="3">
        <v>44777</v>
      </c>
      <c r="B1900" s="2">
        <v>22.243099999999998</v>
      </c>
      <c r="C1900" s="2">
        <f t="shared" si="229"/>
        <v>0.42079999999999984</v>
      </c>
      <c r="D1900" s="2">
        <f t="shared" si="230"/>
        <v>21.912460000000003</v>
      </c>
      <c r="E1900" s="2">
        <f t="shared" si="232"/>
        <v>21.763360000000002</v>
      </c>
      <c r="F1900" s="2">
        <f t="shared" si="233"/>
        <v>21.576989999999995</v>
      </c>
      <c r="G1900" s="2">
        <f t="shared" si="227"/>
        <v>21.023557999999998</v>
      </c>
      <c r="H1900" s="2">
        <f t="shared" si="231"/>
        <v>18.174838500000011</v>
      </c>
      <c r="I1900" s="2">
        <f t="array" ref="I1900">SUMPRODUCT(B1884:B1903, (ROW(B1884:B1903)-ROW(B1884)+1)) / (20*21/2)</f>
        <v>21.851927619047615</v>
      </c>
      <c r="J1900" s="2">
        <f t="shared" si="234"/>
        <v>21.636239357905183</v>
      </c>
      <c r="K1900" s="2">
        <f t="shared" si="228"/>
        <v>20.946822480367402</v>
      </c>
    </row>
    <row r="1901" spans="1:11" ht="13.5" x14ac:dyDescent="0.25">
      <c r="A1901" s="3">
        <v>44778</v>
      </c>
      <c r="B1901" s="2">
        <v>21.942499999999999</v>
      </c>
      <c r="C1901" s="2">
        <f t="shared" si="229"/>
        <v>-0.30059999999999931</v>
      </c>
      <c r="D1901" s="2">
        <f t="shared" si="230"/>
        <v>21.924479999999999</v>
      </c>
      <c r="E1901" s="2">
        <f t="shared" si="232"/>
        <v>21.823480000000004</v>
      </c>
      <c r="F1901" s="2">
        <f t="shared" si="233"/>
        <v>21.616064999999999</v>
      </c>
      <c r="G1901" s="2">
        <f t="shared" si="227"/>
        <v>21.081270000000004</v>
      </c>
      <c r="H1901" s="2">
        <f t="shared" si="231"/>
        <v>18.20043350000001</v>
      </c>
      <c r="I1901" s="2">
        <f t="array" ref="I1901">SUMPRODUCT(B1885:B1904, (ROW(B1885:B1904)-ROW(B1885)+1)) / (20*21/2)</f>
        <v>21.890827142857141</v>
      </c>
      <c r="J1901" s="2">
        <f t="shared" si="234"/>
        <v>21.665407038104689</v>
      </c>
      <c r="K1901" s="2">
        <f t="shared" si="228"/>
        <v>20.985868657607895</v>
      </c>
    </row>
    <row r="1902" spans="1:11" ht="13.5" x14ac:dyDescent="0.25">
      <c r="A1902" s="3">
        <v>44781</v>
      </c>
      <c r="B1902" s="2">
        <v>22.1769</v>
      </c>
      <c r="C1902" s="2">
        <f t="shared" si="229"/>
        <v>0.23440000000000083</v>
      </c>
      <c r="D1902" s="2">
        <f t="shared" si="230"/>
        <v>21.995399999999997</v>
      </c>
      <c r="E1902" s="2">
        <f t="shared" si="232"/>
        <v>21.877579999999998</v>
      </c>
      <c r="F1902" s="2">
        <f t="shared" si="233"/>
        <v>21.666259999999998</v>
      </c>
      <c r="G1902" s="2">
        <f t="shared" si="227"/>
        <v>21.14331</v>
      </c>
      <c r="H1902" s="2">
        <f t="shared" si="231"/>
        <v>18.229385500000014</v>
      </c>
      <c r="I1902" s="2">
        <f t="array" ref="I1902">SUMPRODUCT(B1886:B1905, (ROW(B1886:B1905)-ROW(B1886)+1)) / (20*21/2)</f>
        <v>21.925719047619047</v>
      </c>
      <c r="J1902" s="2">
        <f t="shared" si="234"/>
        <v>21.714120653523292</v>
      </c>
      <c r="K1902" s="2">
        <f t="shared" si="228"/>
        <v>21.032575769074253</v>
      </c>
    </row>
    <row r="1903" spans="1:11" ht="13.5" x14ac:dyDescent="0.25">
      <c r="A1903" s="3">
        <v>44782</v>
      </c>
      <c r="B1903" s="2">
        <v>22.183</v>
      </c>
      <c r="C1903" s="2">
        <f t="shared" si="229"/>
        <v>6.0999999999999943E-3</v>
      </c>
      <c r="D1903" s="2">
        <f t="shared" si="230"/>
        <v>22.073559999999997</v>
      </c>
      <c r="E1903" s="2">
        <f t="shared" si="232"/>
        <v>21.932289999999998</v>
      </c>
      <c r="F1903" s="2">
        <f t="shared" si="233"/>
        <v>21.714354999999991</v>
      </c>
      <c r="G1903" s="2">
        <f t="shared" si="227"/>
        <v>21.205832000000004</v>
      </c>
      <c r="H1903" s="2">
        <f t="shared" si="231"/>
        <v>18.257002500000013</v>
      </c>
      <c r="I1903" s="2">
        <f t="array" ref="I1903">SUMPRODUCT(B1887:B1906, (ROW(B1887:B1906)-ROW(B1887)+1)) / (20*21/2)</f>
        <v>21.950879523809519</v>
      </c>
      <c r="J1903" s="2">
        <f t="shared" si="234"/>
        <v>21.758775829378216</v>
      </c>
      <c r="K1903" s="2">
        <f t="shared" si="228"/>
        <v>21.077690444796833</v>
      </c>
    </row>
    <row r="1904" spans="1:11" ht="13.5" x14ac:dyDescent="0.25">
      <c r="A1904" s="3">
        <v>44783</v>
      </c>
      <c r="B1904" s="2">
        <v>22.122800000000002</v>
      </c>
      <c r="C1904" s="2">
        <f t="shared" si="229"/>
        <v>-6.0199999999998255E-2</v>
      </c>
      <c r="D1904" s="2">
        <f t="shared" si="230"/>
        <v>22.133659999999999</v>
      </c>
      <c r="E1904" s="2">
        <f t="shared" si="232"/>
        <v>21.980979999999995</v>
      </c>
      <c r="F1904" s="2">
        <f t="shared" si="233"/>
        <v>21.756434999999996</v>
      </c>
      <c r="G1904" s="2">
        <f t="shared" si="227"/>
        <v>21.265948000000009</v>
      </c>
      <c r="H1904" s="2">
        <f t="shared" si="231"/>
        <v>18.283007500000011</v>
      </c>
      <c r="I1904" s="2">
        <f t="array" ref="I1904">SUMPRODUCT(B1888:B1907, (ROW(B1888:B1907)-ROW(B1888)+1)) / (20*21/2)</f>
        <v>21.972890952380951</v>
      </c>
      <c r="J1904" s="2">
        <f t="shared" si="234"/>
        <v>21.793444798008863</v>
      </c>
      <c r="K1904" s="2">
        <f t="shared" si="228"/>
        <v>21.118675133236174</v>
      </c>
    </row>
    <row r="1905" spans="1:11" ht="13.5" x14ac:dyDescent="0.25">
      <c r="A1905" s="3">
        <v>44784</v>
      </c>
      <c r="B1905" s="2">
        <v>22.122800000000002</v>
      </c>
      <c r="C1905" s="2">
        <f t="shared" si="229"/>
        <v>0</v>
      </c>
      <c r="D1905" s="2">
        <f t="shared" si="230"/>
        <v>22.1096</v>
      </c>
      <c r="E1905" s="2">
        <f t="shared" si="232"/>
        <v>22.011030000000002</v>
      </c>
      <c r="F1905" s="2">
        <f t="shared" si="233"/>
        <v>21.798514999999995</v>
      </c>
      <c r="G1905" s="2">
        <f t="shared" si="227"/>
        <v>21.318850000000008</v>
      </c>
      <c r="H1905" s="2">
        <f t="shared" si="231"/>
        <v>18.309012500000016</v>
      </c>
      <c r="I1905" s="2">
        <f t="array" ref="I1905">SUMPRODUCT(B1889:B1908, (ROW(B1889:B1908)-ROW(B1889)+1)) / (20*21/2)</f>
        <v>21.992898571428572</v>
      </c>
      <c r="J1905" s="2">
        <f t="shared" si="234"/>
        <v>21.824811960103258</v>
      </c>
      <c r="K1905" s="2">
        <f t="shared" si="228"/>
        <v>21.158052578991619</v>
      </c>
    </row>
    <row r="1906" spans="1:11" ht="13.5" x14ac:dyDescent="0.25">
      <c r="A1906" s="3">
        <v>44785</v>
      </c>
      <c r="B1906" s="2">
        <v>22.0627</v>
      </c>
      <c r="C1906" s="2">
        <f t="shared" si="229"/>
        <v>-6.0100000000002041E-2</v>
      </c>
      <c r="D1906" s="2">
        <f t="shared" si="230"/>
        <v>22.133639999999996</v>
      </c>
      <c r="E1906" s="2">
        <f t="shared" si="232"/>
        <v>22.029060000000001</v>
      </c>
      <c r="F1906" s="2">
        <f t="shared" si="233"/>
        <v>21.831579999999995</v>
      </c>
      <c r="G1906" s="2">
        <f t="shared" ref="G1906:G1969" si="235">AVERAGE(B1857:B1906)</f>
        <v>21.370550000000001</v>
      </c>
      <c r="H1906" s="2">
        <f t="shared" si="231"/>
        <v>18.335208500000014</v>
      </c>
      <c r="I1906" s="2">
        <f t="array" ref="I1906">SUMPRODUCT(B1890:B1909, (ROW(B1890:B1909)-ROW(B1890)+1)) / (20*21/2)</f>
        <v>22.010902380952384</v>
      </c>
      <c r="J1906" s="2">
        <f t="shared" si="234"/>
        <v>21.847467963902947</v>
      </c>
      <c r="K1906" s="2">
        <f t="shared" si="228"/>
        <v>21.193528948442928</v>
      </c>
    </row>
    <row r="1907" spans="1:11" ht="13.5" x14ac:dyDescent="0.25">
      <c r="A1907" s="3">
        <v>44788</v>
      </c>
      <c r="B1907" s="2">
        <v>22.0627</v>
      </c>
      <c r="C1907" s="2">
        <f t="shared" si="229"/>
        <v>0</v>
      </c>
      <c r="D1907" s="2">
        <f t="shared" si="230"/>
        <v>22.110800000000001</v>
      </c>
      <c r="E1907" s="2">
        <f t="shared" si="232"/>
        <v>22.053100000000004</v>
      </c>
      <c r="F1907" s="2">
        <f t="shared" si="233"/>
        <v>21.852619999999998</v>
      </c>
      <c r="G1907" s="2">
        <f t="shared" si="235"/>
        <v>21.424654</v>
      </c>
      <c r="H1907" s="2">
        <f t="shared" si="231"/>
        <v>18.361459000000014</v>
      </c>
      <c r="I1907" s="2">
        <f t="array" ref="I1907">SUMPRODUCT(B1891:B1910, (ROW(B1891:B1910)-ROW(B1891)+1)) / (20*21/2)</f>
        <v>22.037500952380956</v>
      </c>
      <c r="J1907" s="2">
        <f t="shared" si="234"/>
        <v>21.867966253055044</v>
      </c>
      <c r="K1907" s="2">
        <f t="shared" ref="K1907:K1970" si="236">$K$4*B1907+(1-$K$4)*K1906</f>
        <v>21.22761408771968</v>
      </c>
    </row>
    <row r="1908" spans="1:11" ht="13.5" x14ac:dyDescent="0.25">
      <c r="A1908" s="3">
        <v>44789</v>
      </c>
      <c r="B1908" s="2">
        <v>22.0627</v>
      </c>
      <c r="C1908" s="2">
        <f t="shared" si="229"/>
        <v>0</v>
      </c>
      <c r="D1908" s="2">
        <f t="shared" si="230"/>
        <v>22.086740000000002</v>
      </c>
      <c r="E1908" s="2">
        <f t="shared" si="232"/>
        <v>22.080150000000003</v>
      </c>
      <c r="F1908" s="2">
        <f t="shared" si="233"/>
        <v>21.873660000000001</v>
      </c>
      <c r="G1908" s="2">
        <f t="shared" si="235"/>
        <v>21.478157999999997</v>
      </c>
      <c r="H1908" s="2">
        <f t="shared" si="231"/>
        <v>18.388474500000015</v>
      </c>
      <c r="I1908" s="2">
        <f t="array" ref="I1908">SUMPRODUCT(B1892:B1911, (ROW(B1892:B1911)-ROW(B1892)+1)) / (20*21/2)</f>
        <v>22.058084761904766</v>
      </c>
      <c r="J1908" s="2">
        <f t="shared" si="234"/>
        <v>21.886512324192658</v>
      </c>
      <c r="K1908" s="2">
        <f t="shared" si="236"/>
        <v>21.260362554867928</v>
      </c>
    </row>
    <row r="1909" spans="1:11" ht="13.5" x14ac:dyDescent="0.25">
      <c r="A1909" s="3">
        <v>44790</v>
      </c>
      <c r="B1909" s="2">
        <v>22.0627</v>
      </c>
      <c r="C1909" s="2">
        <f t="shared" si="229"/>
        <v>0</v>
      </c>
      <c r="D1909" s="2">
        <f t="shared" si="230"/>
        <v>22.074720000000003</v>
      </c>
      <c r="E1909" s="2">
        <f t="shared" si="232"/>
        <v>22.104190000000003</v>
      </c>
      <c r="F1909" s="2">
        <f t="shared" si="233"/>
        <v>21.903714999999998</v>
      </c>
      <c r="G1909" s="2">
        <f t="shared" si="235"/>
        <v>21.531059999999997</v>
      </c>
      <c r="H1909" s="2">
        <f t="shared" si="231"/>
        <v>18.415490000000013</v>
      </c>
      <c r="I1909" s="2">
        <f t="array" ref="I1909">SUMPRODUCT(B1893:B1912, (ROW(B1893:B1912)-ROW(B1893)+1)) / (20*21/2)</f>
        <v>22.082851428571434</v>
      </c>
      <c r="J1909" s="2">
        <f t="shared" si="234"/>
        <v>21.903292102840975</v>
      </c>
      <c r="K1909" s="2">
        <f t="shared" si="236"/>
        <v>21.291826768402522</v>
      </c>
    </row>
    <row r="1910" spans="1:11" ht="13.5" x14ac:dyDescent="0.25">
      <c r="A1910" s="3">
        <v>44791</v>
      </c>
      <c r="B1910" s="2">
        <v>22.183</v>
      </c>
      <c r="C1910" s="2">
        <f t="shared" si="229"/>
        <v>0.1203000000000003</v>
      </c>
      <c r="D1910" s="2">
        <f t="shared" si="230"/>
        <v>22.086759999999998</v>
      </c>
      <c r="E1910" s="2">
        <f t="shared" si="232"/>
        <v>22.098180000000003</v>
      </c>
      <c r="F1910" s="2">
        <f t="shared" si="233"/>
        <v>21.930770000000003</v>
      </c>
      <c r="G1910" s="2">
        <f t="shared" si="235"/>
        <v>21.577952</v>
      </c>
      <c r="H1910" s="2">
        <f t="shared" si="231"/>
        <v>18.442396500000015</v>
      </c>
      <c r="I1910" s="2">
        <f t="array" ref="I1910">SUMPRODUCT(B1894:B1913, (ROW(B1894:B1913)-ROW(B1894)+1)) / (20*21/2)</f>
        <v>22.102488571428577</v>
      </c>
      <c r="J1910" s="2">
        <f t="shared" si="234"/>
        <v>21.929930950189455</v>
      </c>
      <c r="K1910" s="2">
        <f t="shared" si="236"/>
        <v>21.326774738269091</v>
      </c>
    </row>
    <row r="1911" spans="1:11" ht="13.5" x14ac:dyDescent="0.25">
      <c r="A1911" s="3">
        <v>44792</v>
      </c>
      <c r="B1911" s="2">
        <v>22.146899999999999</v>
      </c>
      <c r="C1911" s="2">
        <f t="shared" si="229"/>
        <v>-3.6100000000001131E-2</v>
      </c>
      <c r="D1911" s="2">
        <f t="shared" si="230"/>
        <v>22.103599999999997</v>
      </c>
      <c r="E1911" s="2">
        <f t="shared" si="232"/>
        <v>22.11862</v>
      </c>
      <c r="F1911" s="2">
        <f t="shared" si="233"/>
        <v>21.971050000000002</v>
      </c>
      <c r="G1911" s="2">
        <f t="shared" si="235"/>
        <v>21.621715999999996</v>
      </c>
      <c r="H1911" s="2">
        <f t="shared" si="231"/>
        <v>18.469122500000012</v>
      </c>
      <c r="I1911" s="2">
        <f t="array" ref="I1911">SUMPRODUCT(B1895:B1914, (ROW(B1895:B1914)-ROW(B1895)+1)) / (20*21/2)</f>
        <v>22.117120476190475</v>
      </c>
      <c r="J1911" s="2">
        <f t="shared" si="234"/>
        <v>21.950594669219029</v>
      </c>
      <c r="K1911" s="2">
        <f t="shared" si="236"/>
        <v>21.35893651323893</v>
      </c>
    </row>
    <row r="1912" spans="1:11" ht="13.5" x14ac:dyDescent="0.25">
      <c r="A1912" s="3">
        <v>44795</v>
      </c>
      <c r="B1912" s="2">
        <v>22.231100000000001</v>
      </c>
      <c r="C1912" s="2">
        <f t="shared" si="229"/>
        <v>8.4200000000002717E-2</v>
      </c>
      <c r="D1912" s="2">
        <f t="shared" si="230"/>
        <v>22.137280000000001</v>
      </c>
      <c r="E1912" s="2">
        <f t="shared" si="232"/>
        <v>22.124040000000001</v>
      </c>
      <c r="F1912" s="2">
        <f t="shared" si="233"/>
        <v>22.000810000000001</v>
      </c>
      <c r="G1912" s="2">
        <f t="shared" si="235"/>
        <v>21.664759999999998</v>
      </c>
      <c r="H1912" s="2">
        <f t="shared" si="231"/>
        <v>18.496269500000011</v>
      </c>
      <c r="I1912" s="2">
        <f t="array" ref="I1912">SUMPRODUCT(B1896:B1915, (ROW(B1896:B1915)-ROW(B1896)+1)) / (20*21/2)</f>
        <v>22.123994761904765</v>
      </c>
      <c r="J1912" s="2">
        <f t="shared" si="234"/>
        <v>21.977309462626742</v>
      </c>
      <c r="K1912" s="2">
        <f t="shared" si="236"/>
        <v>21.393139002915834</v>
      </c>
    </row>
    <row r="1913" spans="1:11" ht="13.5" x14ac:dyDescent="0.25">
      <c r="A1913" s="3">
        <v>44796</v>
      </c>
      <c r="B1913" s="2">
        <v>22.207000000000001</v>
      </c>
      <c r="C1913" s="2">
        <f t="shared" si="229"/>
        <v>-2.4100000000000676E-2</v>
      </c>
      <c r="D1913" s="2">
        <f t="shared" si="230"/>
        <v>22.166140000000002</v>
      </c>
      <c r="E1913" s="2">
        <f t="shared" si="232"/>
        <v>22.126439999999999</v>
      </c>
      <c r="F1913" s="2">
        <f t="shared" si="233"/>
        <v>22.029365000000002</v>
      </c>
      <c r="G1913" s="2">
        <f t="shared" si="235"/>
        <v>21.707321999999998</v>
      </c>
      <c r="H1913" s="2">
        <f t="shared" si="231"/>
        <v>18.523351000000009</v>
      </c>
      <c r="I1913" s="2">
        <f t="array" ref="I1913">SUMPRODUCT(B1897:B1916, (ROW(B1897:B1916)-ROW(B1897)+1)) / (20*21/2)</f>
        <v>22.168913809523808</v>
      </c>
      <c r="J1913" s="2">
        <f t="shared" si="234"/>
        <v>21.999184751900387</v>
      </c>
      <c r="K1913" s="2">
        <f t="shared" si="236"/>
        <v>21.425055120448548</v>
      </c>
    </row>
    <row r="1914" spans="1:11" ht="13.5" x14ac:dyDescent="0.25">
      <c r="A1914" s="3">
        <v>44797</v>
      </c>
      <c r="B1914" s="2">
        <v>22.183</v>
      </c>
      <c r="C1914" s="2">
        <f t="shared" si="229"/>
        <v>-2.4000000000000909E-2</v>
      </c>
      <c r="D1914" s="2">
        <f t="shared" si="230"/>
        <v>22.190199999999997</v>
      </c>
      <c r="E1914" s="2">
        <f t="shared" si="232"/>
        <v>22.132459999999998</v>
      </c>
      <c r="F1914" s="2">
        <f t="shared" si="233"/>
        <v>22.056720000000002</v>
      </c>
      <c r="G1914" s="2">
        <f t="shared" si="235"/>
        <v>21.743392</v>
      </c>
      <c r="H1914" s="2">
        <f t="shared" si="231"/>
        <v>18.550312500000008</v>
      </c>
      <c r="I1914" s="2">
        <f t="array" ref="I1914">SUMPRODUCT(B1898:B1917, (ROW(B1898:B1917)-ROW(B1898)+1)) / (20*21/2)</f>
        <v>22.181483809523804</v>
      </c>
      <c r="J1914" s="2">
        <f t="shared" si="234"/>
        <v>22.016690966005111</v>
      </c>
      <c r="K1914" s="2">
        <f t="shared" si="236"/>
        <v>21.454778449058409</v>
      </c>
    </row>
    <row r="1915" spans="1:11" ht="13.5" x14ac:dyDescent="0.25">
      <c r="A1915" s="3">
        <v>44798</v>
      </c>
      <c r="B1915" s="2">
        <v>22.128900000000002</v>
      </c>
      <c r="C1915" s="2">
        <f t="shared" si="229"/>
        <v>-5.4099999999998261E-2</v>
      </c>
      <c r="D1915" s="2">
        <f t="shared" si="230"/>
        <v>22.179380000000002</v>
      </c>
      <c r="E1915" s="2">
        <f t="shared" si="232"/>
        <v>22.133069999999996</v>
      </c>
      <c r="F1915" s="2">
        <f t="shared" si="233"/>
        <v>22.072050000000001</v>
      </c>
      <c r="G1915" s="2">
        <f t="shared" si="235"/>
        <v>21.767679999999995</v>
      </c>
      <c r="H1915" s="2">
        <f t="shared" si="231"/>
        <v>18.577112500000009</v>
      </c>
      <c r="I1915" s="2">
        <f t="array" ref="I1915">SUMPRODUCT(B1899:B1918, (ROW(B1899:B1918)-ROW(B1899)+1)) / (20*21/2)</f>
        <v>22.106764285714288</v>
      </c>
      <c r="J1915" s="2">
        <f t="shared" si="234"/>
        <v>22.027377540671289</v>
      </c>
      <c r="K1915" s="2">
        <f t="shared" si="236"/>
        <v>21.481214588311019</v>
      </c>
    </row>
    <row r="1916" spans="1:11" ht="13.5" x14ac:dyDescent="0.25">
      <c r="A1916" s="3">
        <v>44799</v>
      </c>
      <c r="B1916" s="2">
        <v>22.543700000000001</v>
      </c>
      <c r="C1916" s="2">
        <f t="shared" si="229"/>
        <v>0.41479999999999961</v>
      </c>
      <c r="D1916" s="2">
        <f t="shared" si="230"/>
        <v>22.258740000000003</v>
      </c>
      <c r="E1916" s="2">
        <f t="shared" si="232"/>
        <v>22.181169999999998</v>
      </c>
      <c r="F1916" s="2">
        <f t="shared" si="233"/>
        <v>22.105115000000001</v>
      </c>
      <c r="G1916" s="2">
        <f t="shared" si="235"/>
        <v>21.776217999999993</v>
      </c>
      <c r="H1916" s="2">
        <f t="shared" si="231"/>
        <v>18.606041000000012</v>
      </c>
      <c r="I1916" s="2">
        <f t="array" ref="I1916">SUMPRODUCT(B1900:B1919, (ROW(B1900:B1919)-ROW(B1900)+1)) / (20*21/2)</f>
        <v>22.062820476190478</v>
      </c>
      <c r="J1916" s="2">
        <f t="shared" si="234"/>
        <v>22.076551108226404</v>
      </c>
      <c r="K1916" s="2">
        <f t="shared" si="236"/>
        <v>21.522880682887056</v>
      </c>
    </row>
    <row r="1917" spans="1:11" ht="13.5" x14ac:dyDescent="0.25">
      <c r="A1917" s="3">
        <v>44802</v>
      </c>
      <c r="B1917" s="2">
        <v>22.237100000000002</v>
      </c>
      <c r="C1917" s="2">
        <f t="shared" si="229"/>
        <v>-0.30659999999999954</v>
      </c>
      <c r="D1917" s="2">
        <f t="shared" si="230"/>
        <v>22.25994</v>
      </c>
      <c r="E1917" s="2">
        <f t="shared" si="232"/>
        <v>22.198610000000002</v>
      </c>
      <c r="F1917" s="2">
        <f t="shared" si="233"/>
        <v>22.125855000000001</v>
      </c>
      <c r="G1917" s="2">
        <f t="shared" si="235"/>
        <v>21.794373999999998</v>
      </c>
      <c r="H1917" s="2">
        <f t="shared" si="231"/>
        <v>18.633464000000011</v>
      </c>
      <c r="I1917" s="2">
        <f t="array" ref="I1917">SUMPRODUCT(B1901:B1920, (ROW(B1901:B1920)-ROW(B1901)+1)) / (20*21/2)</f>
        <v>22.03691666666667</v>
      </c>
      <c r="J1917" s="2">
        <f t="shared" si="234"/>
        <v>22.091841478871508</v>
      </c>
      <c r="K1917" s="2">
        <f t="shared" si="236"/>
        <v>21.550889283558153</v>
      </c>
    </row>
    <row r="1918" spans="1:11" ht="13.5" x14ac:dyDescent="0.25">
      <c r="A1918" s="3">
        <v>44803</v>
      </c>
      <c r="B1918" s="2">
        <v>21.3413</v>
      </c>
      <c r="C1918" s="2">
        <f t="shared" si="229"/>
        <v>-0.89580000000000126</v>
      </c>
      <c r="D1918" s="2">
        <f t="shared" si="230"/>
        <v>22.086800000000004</v>
      </c>
      <c r="E1918" s="2">
        <f t="shared" si="232"/>
        <v>22.126470000000001</v>
      </c>
      <c r="F1918" s="2">
        <f t="shared" si="233"/>
        <v>22.10331</v>
      </c>
      <c r="G1918" s="2">
        <f t="shared" si="235"/>
        <v>21.795576000000001</v>
      </c>
      <c r="H1918" s="2">
        <f t="shared" si="231"/>
        <v>18.65640800000001</v>
      </c>
      <c r="I1918" s="2">
        <f t="array" ref="I1918">SUMPRODUCT(B1902:B1921, (ROW(B1902:B1921)-ROW(B1902)+1)) / (20*21/2)</f>
        <v>22.013016666666665</v>
      </c>
      <c r="J1918" s="2">
        <f t="shared" si="234"/>
        <v>22.020361338026603</v>
      </c>
      <c r="K1918" s="2">
        <f t="shared" si="236"/>
        <v>21.542670095967637</v>
      </c>
    </row>
    <row r="1919" spans="1:11" ht="13.5" x14ac:dyDescent="0.25">
      <c r="A1919" s="3">
        <v>44804</v>
      </c>
      <c r="B1919" s="2">
        <v>21.6419</v>
      </c>
      <c r="C1919" s="2">
        <f t="shared" si="229"/>
        <v>0.30059999999999931</v>
      </c>
      <c r="D1919" s="2">
        <f t="shared" si="230"/>
        <v>21.978580000000001</v>
      </c>
      <c r="E1919" s="2">
        <f t="shared" si="232"/>
        <v>22.084389999999999</v>
      </c>
      <c r="F1919" s="2">
        <f t="shared" si="233"/>
        <v>22.094290000000001</v>
      </c>
      <c r="G1919" s="2">
        <f t="shared" si="235"/>
        <v>21.802790000000002</v>
      </c>
      <c r="H1919" s="2">
        <f t="shared" si="231"/>
        <v>18.681046000000009</v>
      </c>
      <c r="I1919" s="2">
        <f t="array" ref="I1919">SUMPRODUCT(B1903:B1922, (ROW(B1903:B1922)-ROW(B1903)+1)) / (20*21/2)</f>
        <v>21.955336666666664</v>
      </c>
      <c r="J1919" s="2">
        <f t="shared" si="234"/>
        <v>21.984317401071689</v>
      </c>
      <c r="K1919" s="2">
        <f t="shared" si="236"/>
        <v>21.546561464753221</v>
      </c>
    </row>
    <row r="1920" spans="1:11" ht="13.5" x14ac:dyDescent="0.25">
      <c r="A1920" s="3">
        <v>44805</v>
      </c>
      <c r="B1920" s="2">
        <v>21.822299999999998</v>
      </c>
      <c r="C1920" s="2">
        <f t="shared" si="229"/>
        <v>0.18039999999999878</v>
      </c>
      <c r="D1920" s="2">
        <f t="shared" si="230"/>
        <v>21.917260000000002</v>
      </c>
      <c r="E1920" s="2">
        <f t="shared" si="232"/>
        <v>22.04832</v>
      </c>
      <c r="F1920" s="2">
        <f t="shared" si="233"/>
        <v>22.073249999999998</v>
      </c>
      <c r="G1920" s="2">
        <f t="shared" si="235"/>
        <v>21.800386000000003</v>
      </c>
      <c r="H1920" s="2">
        <f t="shared" si="231"/>
        <v>18.706613500000007</v>
      </c>
      <c r="I1920" s="2">
        <f t="array" ref="I1920">SUMPRODUCT(B1904:B1923, (ROW(B1904:B1923)-ROW(B1904)+1)) / (20*21/2)</f>
        <v>21.896481904761899</v>
      </c>
      <c r="J1920" s="2">
        <f t="shared" si="234"/>
        <v>21.968887172398194</v>
      </c>
      <c r="K1920" s="2">
        <f t="shared" si="236"/>
        <v>21.557374740645251</v>
      </c>
    </row>
    <row r="1921" spans="1:11" ht="13.5" x14ac:dyDescent="0.25">
      <c r="A1921" s="3">
        <v>44806</v>
      </c>
      <c r="B1921" s="2">
        <v>21.822299999999998</v>
      </c>
      <c r="C1921" s="2">
        <f t="shared" si="229"/>
        <v>0</v>
      </c>
      <c r="D1921" s="2">
        <f t="shared" si="230"/>
        <v>21.77298</v>
      </c>
      <c r="E1921" s="2">
        <f t="shared" si="232"/>
        <v>22.015859999999996</v>
      </c>
      <c r="F1921" s="2">
        <f t="shared" si="233"/>
        <v>22.067239999999998</v>
      </c>
      <c r="G1921" s="2">
        <f t="shared" si="235"/>
        <v>21.785958000000004</v>
      </c>
      <c r="H1921" s="2">
        <f t="shared" si="231"/>
        <v>18.732181000000004</v>
      </c>
      <c r="I1921" s="2">
        <f t="array" ref="I1921">SUMPRODUCT(B1905:B1924, (ROW(B1905:B1924)-ROW(B1905)+1)) / (20*21/2)</f>
        <v>21.879653333333334</v>
      </c>
      <c r="J1921" s="2">
        <f t="shared" si="234"/>
        <v>21.954926489312651</v>
      </c>
      <c r="K1921" s="2">
        <f t="shared" si="236"/>
        <v>21.567763966502302</v>
      </c>
    </row>
    <row r="1922" spans="1:11" ht="13.5" x14ac:dyDescent="0.25">
      <c r="A1922" s="3">
        <v>44809</v>
      </c>
      <c r="B1922" s="2">
        <v>21.461600000000001</v>
      </c>
      <c r="C1922" s="2">
        <f t="shared" si="229"/>
        <v>-0.3606999999999978</v>
      </c>
      <c r="D1922" s="2">
        <f t="shared" si="230"/>
        <v>21.61788</v>
      </c>
      <c r="E1922" s="2">
        <f t="shared" si="232"/>
        <v>21.938909999999996</v>
      </c>
      <c r="F1922" s="2">
        <f t="shared" si="233"/>
        <v>22.031474999999997</v>
      </c>
      <c r="G1922" s="2">
        <f t="shared" si="235"/>
        <v>21.770327999999999</v>
      </c>
      <c r="H1922" s="2">
        <f t="shared" si="231"/>
        <v>18.755945000000008</v>
      </c>
      <c r="I1922" s="2">
        <f t="array" ref="I1922">SUMPRODUCT(B1906:B1925, (ROW(B1906:B1925)-ROW(B1906)+1)) / (20*21/2)</f>
        <v>21.855693809523807</v>
      </c>
      <c r="J1922" s="2">
        <f t="shared" si="234"/>
        <v>21.907943014140017</v>
      </c>
      <c r="K1922" s="2">
        <f t="shared" si="236"/>
        <v>21.563600673698293</v>
      </c>
    </row>
    <row r="1923" spans="1:11" ht="13.5" x14ac:dyDescent="0.25">
      <c r="A1923" s="3">
        <v>44810</v>
      </c>
      <c r="B1923" s="2">
        <v>21.413499999999999</v>
      </c>
      <c r="C1923" s="2">
        <f t="shared" si="229"/>
        <v>-4.8100000000001586E-2</v>
      </c>
      <c r="D1923" s="2">
        <f t="shared" si="230"/>
        <v>21.63232</v>
      </c>
      <c r="E1923" s="2">
        <f t="shared" si="232"/>
        <v>21.859560000000002</v>
      </c>
      <c r="F1923" s="2">
        <f t="shared" si="233"/>
        <v>21.992999999999999</v>
      </c>
      <c r="G1923" s="2">
        <f t="shared" si="235"/>
        <v>21.754938000000003</v>
      </c>
      <c r="H1923" s="2">
        <f t="shared" si="231"/>
        <v>18.779031500000006</v>
      </c>
      <c r="I1923" s="2">
        <f t="array" ref="I1923">SUMPRODUCT(B1907:B1926, (ROW(B1907:B1926)-ROW(B1907)+1)) / (20*21/2)</f>
        <v>21.839918571428573</v>
      </c>
      <c r="J1923" s="2">
        <f t="shared" si="234"/>
        <v>21.860853203269539</v>
      </c>
      <c r="K1923" s="2">
        <f t="shared" si="236"/>
        <v>21.557714372768949</v>
      </c>
    </row>
    <row r="1924" spans="1:11" ht="13.5" x14ac:dyDescent="0.25">
      <c r="A1924" s="3">
        <v>44811</v>
      </c>
      <c r="B1924" s="2">
        <v>21.816299999999998</v>
      </c>
      <c r="C1924" s="2">
        <f t="shared" ref="C1924:C1987" si="237">B1924-B1923</f>
        <v>0.40279999999999916</v>
      </c>
      <c r="D1924" s="2">
        <f t="shared" si="230"/>
        <v>21.667200000000001</v>
      </c>
      <c r="E1924" s="2">
        <f t="shared" si="232"/>
        <v>21.822889999999994</v>
      </c>
      <c r="F1924" s="2">
        <f t="shared" si="233"/>
        <v>21.977674999999998</v>
      </c>
      <c r="G1924" s="2">
        <f t="shared" si="235"/>
        <v>21.752533999999997</v>
      </c>
      <c r="H1924" s="2">
        <f t="shared" si="231"/>
        <v>18.804541500000006</v>
      </c>
      <c r="I1924" s="2">
        <f t="array" ref="I1924">SUMPRODUCT(B1908:B1927, (ROW(B1908:B1927)-ROW(B1908)+1)) / (20*21/2)</f>
        <v>21.820279047619049</v>
      </c>
      <c r="J1924" s="2">
        <f t="shared" si="234"/>
        <v>21.856610041053393</v>
      </c>
      <c r="K1924" s="2">
        <f t="shared" si="236"/>
        <v>21.567854985601539</v>
      </c>
    </row>
    <row r="1925" spans="1:11" ht="13.5" x14ac:dyDescent="0.25">
      <c r="A1925" s="3">
        <v>44812</v>
      </c>
      <c r="B1925" s="2">
        <v>21.726099999999999</v>
      </c>
      <c r="C1925" s="2">
        <f t="shared" si="237"/>
        <v>-9.0199999999999392E-2</v>
      </c>
      <c r="D1925" s="2">
        <f t="shared" si="230"/>
        <v>21.647960000000001</v>
      </c>
      <c r="E1925" s="2">
        <f t="shared" si="232"/>
        <v>21.782610000000002</v>
      </c>
      <c r="F1925" s="2">
        <f t="shared" si="233"/>
        <v>21.957839999999997</v>
      </c>
      <c r="G1925" s="2">
        <f t="shared" si="235"/>
        <v>21.754217999999995</v>
      </c>
      <c r="H1925" s="2">
        <f t="shared" si="231"/>
        <v>18.829819000000004</v>
      </c>
      <c r="I1925" s="2">
        <f t="array" ref="I1925">SUMPRODUCT(B1909:B1928, (ROW(B1909:B1928)-ROW(B1909)+1)) / (20*21/2)</f>
        <v>21.804470952380953</v>
      </c>
      <c r="J1925" s="2">
        <f t="shared" si="234"/>
        <v>21.844180513334024</v>
      </c>
      <c r="K1925" s="2">
        <f t="shared" si="236"/>
        <v>21.574060672440694</v>
      </c>
    </row>
    <row r="1926" spans="1:11" ht="13.5" x14ac:dyDescent="0.25">
      <c r="A1926" s="3">
        <v>44813</v>
      </c>
      <c r="B1926" s="2">
        <v>21.792200000000001</v>
      </c>
      <c r="C1926" s="2">
        <f t="shared" si="237"/>
        <v>6.6100000000002268E-2</v>
      </c>
      <c r="D1926" s="2">
        <f t="shared" ref="D1926:D1989" si="238">AVERAGE(B1922:B1926)</f>
        <v>21.641939999999998</v>
      </c>
      <c r="E1926" s="2">
        <f t="shared" si="232"/>
        <v>21.707460000000005</v>
      </c>
      <c r="F1926" s="2">
        <f t="shared" si="233"/>
        <v>21.944314999999996</v>
      </c>
      <c r="G1926" s="2">
        <f t="shared" si="235"/>
        <v>21.768044</v>
      </c>
      <c r="H1926" s="2">
        <f t="shared" si="231"/>
        <v>18.855482000000006</v>
      </c>
      <c r="I1926" s="2">
        <f t="array" ref="I1926">SUMPRODUCT(B1910:B1929, (ROW(B1910:B1929)-ROW(B1910)+1)) / (20*21/2)</f>
        <v>21.795827619047618</v>
      </c>
      <c r="J1926" s="2">
        <f t="shared" si="234"/>
        <v>21.839229988254594</v>
      </c>
      <c r="K1926" s="2">
        <f t="shared" si="236"/>
        <v>21.582615155874397</v>
      </c>
    </row>
    <row r="1927" spans="1:11" ht="13.5" x14ac:dyDescent="0.25">
      <c r="A1927" s="3">
        <v>44816</v>
      </c>
      <c r="B1927" s="2">
        <v>21.738099999999999</v>
      </c>
      <c r="C1927" s="2">
        <f t="shared" si="237"/>
        <v>-5.4100000000001813E-2</v>
      </c>
      <c r="D1927" s="2">
        <f t="shared" si="238"/>
        <v>21.697240000000001</v>
      </c>
      <c r="E1927" s="2">
        <f t="shared" si="232"/>
        <v>21.657560000000004</v>
      </c>
      <c r="F1927" s="2">
        <f t="shared" si="233"/>
        <v>21.928084999999996</v>
      </c>
      <c r="G1927" s="2">
        <f t="shared" si="235"/>
        <v>21.772371999999997</v>
      </c>
      <c r="H1927" s="2">
        <f t="shared" si="231"/>
        <v>18.880874500000001</v>
      </c>
      <c r="I1927" s="2">
        <f t="array" ref="I1927">SUMPRODUCT(B1911:B1930, (ROW(B1911:B1930)-ROW(B1911)+1)) / (20*21/2)</f>
        <v>21.794052857142859</v>
      </c>
      <c r="J1927" s="2">
        <f t="shared" si="234"/>
        <v>21.829598560801774</v>
      </c>
      <c r="K1927" s="2">
        <f t="shared" si="236"/>
        <v>21.58871260074207</v>
      </c>
    </row>
    <row r="1928" spans="1:11" ht="13.5" x14ac:dyDescent="0.25">
      <c r="A1928" s="3">
        <v>44817</v>
      </c>
      <c r="B1928" s="2">
        <v>21.7621</v>
      </c>
      <c r="C1928" s="2">
        <f t="shared" si="237"/>
        <v>2.4000000000000909E-2</v>
      </c>
      <c r="D1928" s="2">
        <f t="shared" si="238"/>
        <v>21.766960000000001</v>
      </c>
      <c r="E1928" s="2">
        <f t="shared" si="232"/>
        <v>21.699639999999999</v>
      </c>
      <c r="F1928" s="2">
        <f t="shared" si="233"/>
        <v>21.913054999999993</v>
      </c>
      <c r="G1928" s="2">
        <f t="shared" si="235"/>
        <v>21.777179999999994</v>
      </c>
      <c r="H1928" s="2">
        <f t="shared" si="231"/>
        <v>18.906414000000002</v>
      </c>
      <c r="I1928" s="2">
        <f t="array" ref="I1928">SUMPRODUCT(B1912:B1931, (ROW(B1912:B1931)-ROW(B1912)+1)) / (20*21/2)</f>
        <v>21.798861904761903</v>
      </c>
      <c r="J1928" s="2">
        <f t="shared" si="234"/>
        <v>21.823170126439702</v>
      </c>
      <c r="K1928" s="2">
        <f t="shared" si="236"/>
        <v>21.595512106595322</v>
      </c>
    </row>
    <row r="1929" spans="1:11" ht="13.5" x14ac:dyDescent="0.25">
      <c r="A1929" s="3">
        <v>44818</v>
      </c>
      <c r="B1929" s="2">
        <v>21.822299999999998</v>
      </c>
      <c r="C1929" s="2">
        <f t="shared" si="237"/>
        <v>6.0199999999998255E-2</v>
      </c>
      <c r="D1929" s="2">
        <f t="shared" si="238"/>
        <v>21.768160000000002</v>
      </c>
      <c r="E1929" s="2">
        <f t="shared" si="232"/>
        <v>21.717680000000001</v>
      </c>
      <c r="F1929" s="2">
        <f t="shared" si="233"/>
        <v>21.901034999999993</v>
      </c>
      <c r="G1929" s="2">
        <f t="shared" si="235"/>
        <v>21.790405999999997</v>
      </c>
      <c r="H1929" s="2">
        <f t="shared" si="231"/>
        <v>18.932445999999999</v>
      </c>
      <c r="I1929" s="2">
        <f t="array" ref="I1929">SUMPRODUCT(B1913:B1932, (ROW(B1913:B1932)-ROW(B1913)+1)) / (20*21/2)</f>
        <v>21.822415714285714</v>
      </c>
      <c r="J1929" s="2">
        <f t="shared" si="234"/>
        <v>21.823087257254969</v>
      </c>
      <c r="K1929" s="2">
        <f t="shared" si="236"/>
        <v>21.604405749473937</v>
      </c>
    </row>
    <row r="1930" spans="1:11" ht="13.5" x14ac:dyDescent="0.25">
      <c r="A1930" s="3">
        <v>44819</v>
      </c>
      <c r="B1930" s="2">
        <v>21.882400000000001</v>
      </c>
      <c r="C1930" s="2">
        <f t="shared" si="237"/>
        <v>6.0100000000002041E-2</v>
      </c>
      <c r="D1930" s="2">
        <f t="shared" si="238"/>
        <v>21.799420000000001</v>
      </c>
      <c r="E1930" s="2">
        <f t="shared" si="232"/>
        <v>21.723690000000001</v>
      </c>
      <c r="F1930" s="2">
        <f t="shared" si="233"/>
        <v>21.886004999999994</v>
      </c>
      <c r="G1930" s="2">
        <f t="shared" si="235"/>
        <v>21.804833999999992</v>
      </c>
      <c r="H1930" s="2">
        <f t="shared" ref="H1930:H1993" si="239">AVERAGE(B1731:B1930)</f>
        <v>18.958778500000001</v>
      </c>
      <c r="I1930" s="2">
        <f t="array" ref="I1930">SUMPRODUCT(B1914:B1933, (ROW(B1914:B1933)-ROW(B1914)+1)) / (20*21/2)</f>
        <v>21.846485238095241</v>
      </c>
      <c r="J1930" s="2">
        <f t="shared" si="234"/>
        <v>21.828736089897355</v>
      </c>
      <c r="K1930" s="2">
        <f t="shared" si="236"/>
        <v>21.615307484788687</v>
      </c>
    </row>
    <row r="1931" spans="1:11" ht="13.5" x14ac:dyDescent="0.25">
      <c r="A1931" s="3">
        <v>44820</v>
      </c>
      <c r="B1931" s="2">
        <v>21.936499999999999</v>
      </c>
      <c r="C1931" s="2">
        <f t="shared" si="237"/>
        <v>5.4099999999998261E-2</v>
      </c>
      <c r="D1931" s="2">
        <f t="shared" si="238"/>
        <v>21.828279999999999</v>
      </c>
      <c r="E1931" s="2">
        <f t="shared" si="232"/>
        <v>21.735109999999999</v>
      </c>
      <c r="F1931" s="2">
        <f t="shared" si="233"/>
        <v>21.875484999999994</v>
      </c>
      <c r="G1931" s="2">
        <f t="shared" si="235"/>
        <v>21.820343999999995</v>
      </c>
      <c r="H1931" s="2">
        <f t="shared" si="239"/>
        <v>18.986255</v>
      </c>
      <c r="I1931" s="2">
        <f t="array" ref="I1931">SUMPRODUCT(B1915:B1934, (ROW(B1915:B1934)-ROW(B1915)+1)) / (20*21/2)</f>
        <v>21.870955714285714</v>
      </c>
      <c r="J1931" s="2">
        <f t="shared" si="234"/>
        <v>21.83899931943094</v>
      </c>
      <c r="K1931" s="2">
        <f t="shared" si="236"/>
        <v>21.627903269698933</v>
      </c>
    </row>
    <row r="1932" spans="1:11" ht="13.5" x14ac:dyDescent="0.25">
      <c r="A1932" s="3">
        <v>44823</v>
      </c>
      <c r="B1932" s="2">
        <v>22.122800000000002</v>
      </c>
      <c r="C1932" s="2">
        <f t="shared" si="237"/>
        <v>0.1863000000000028</v>
      </c>
      <c r="D1932" s="2">
        <f t="shared" si="238"/>
        <v>21.90522</v>
      </c>
      <c r="E1932" s="2">
        <f t="shared" ref="E1932:E1995" si="240">AVERAGE(B1923:B1932)</f>
        <v>21.80123</v>
      </c>
      <c r="F1932" s="2">
        <f t="shared" si="233"/>
        <v>21.870069999999991</v>
      </c>
      <c r="G1932" s="2">
        <f t="shared" si="235"/>
        <v>21.839339999999996</v>
      </c>
      <c r="H1932" s="2">
        <f t="shared" si="239"/>
        <v>19.014662999999999</v>
      </c>
      <c r="I1932" s="2">
        <f t="array" ref="I1932">SUMPRODUCT(B1916:B1935, (ROW(B1916:B1935)-ROW(B1916)+1)) / (20*21/2)</f>
        <v>21.895712857142858</v>
      </c>
      <c r="J1932" s="2">
        <f t="shared" si="234"/>
        <v>21.866027955675612</v>
      </c>
      <c r="K1932" s="2">
        <f t="shared" si="236"/>
        <v>21.647310984612702</v>
      </c>
    </row>
    <row r="1933" spans="1:11" ht="13.5" x14ac:dyDescent="0.25">
      <c r="A1933" s="3">
        <v>44824</v>
      </c>
      <c r="B1933" s="2">
        <v>22.122800000000002</v>
      </c>
      <c r="C1933" s="2">
        <f t="shared" si="237"/>
        <v>0</v>
      </c>
      <c r="D1933" s="2">
        <f t="shared" si="238"/>
        <v>21.977359999999997</v>
      </c>
      <c r="E1933" s="2">
        <f t="shared" si="240"/>
        <v>21.872160000000001</v>
      </c>
      <c r="F1933" s="2">
        <f t="shared" si="233"/>
        <v>21.865859999999994</v>
      </c>
      <c r="G1933" s="2">
        <f t="shared" si="235"/>
        <v>21.857374</v>
      </c>
      <c r="H1933" s="2">
        <f t="shared" si="239"/>
        <v>19.0433445</v>
      </c>
      <c r="I1933" s="2">
        <f t="array" ref="I1933">SUMPRODUCT(B1917:B1936, (ROW(B1917:B1936)-ROW(B1917)+1)) / (20*21/2)</f>
        <v>22.006384761904762</v>
      </c>
      <c r="J1933" s="2">
        <f t="shared" si="234"/>
        <v>21.89048243608746</v>
      </c>
      <c r="K1933" s="2">
        <f t="shared" si="236"/>
        <v>21.665957612667103</v>
      </c>
    </row>
    <row r="1934" spans="1:11" ht="13.5" x14ac:dyDescent="0.25">
      <c r="A1934" s="3">
        <v>44825</v>
      </c>
      <c r="B1934" s="2">
        <v>22.122800000000002</v>
      </c>
      <c r="C1934" s="2">
        <f t="shared" si="237"/>
        <v>0</v>
      </c>
      <c r="D1934" s="2">
        <f t="shared" si="238"/>
        <v>22.037459999999999</v>
      </c>
      <c r="E1934" s="2">
        <f t="shared" si="240"/>
        <v>21.902810000000002</v>
      </c>
      <c r="F1934" s="2">
        <f t="shared" si="233"/>
        <v>21.862849999999995</v>
      </c>
      <c r="G1934" s="2">
        <f t="shared" si="235"/>
        <v>21.874206000000004</v>
      </c>
      <c r="H1934" s="2">
        <f t="shared" si="239"/>
        <v>19.072025999999997</v>
      </c>
      <c r="I1934" s="2">
        <f t="array" ref="I1934">SUMPRODUCT(B1918:B1937, (ROW(B1918:B1937)-ROW(B1918)+1)) / (20*21/2)</f>
        <v>22.15484285714286</v>
      </c>
      <c r="J1934" s="2">
        <f t="shared" si="234"/>
        <v>21.912607918364845</v>
      </c>
      <c r="K1934" s="2">
        <f t="shared" si="236"/>
        <v>21.683873000405647</v>
      </c>
    </row>
    <row r="1935" spans="1:11" ht="13.5" x14ac:dyDescent="0.25">
      <c r="A1935" s="3">
        <v>44826</v>
      </c>
      <c r="B1935" s="2">
        <v>22.122800000000002</v>
      </c>
      <c r="C1935" s="2">
        <f t="shared" si="237"/>
        <v>0</v>
      </c>
      <c r="D1935" s="2">
        <f t="shared" si="238"/>
        <v>22.085540000000002</v>
      </c>
      <c r="E1935" s="2">
        <f t="shared" si="240"/>
        <v>21.942480000000007</v>
      </c>
      <c r="F1935" s="2">
        <f t="shared" si="233"/>
        <v>21.862544999999997</v>
      </c>
      <c r="G1935" s="2">
        <f t="shared" si="235"/>
        <v>21.891038000000009</v>
      </c>
      <c r="H1935" s="2">
        <f t="shared" si="239"/>
        <v>19.100707499999999</v>
      </c>
      <c r="I1935" s="2">
        <f t="array" ref="I1935">SUMPRODUCT(B1919:B1938, (ROW(B1919:B1938)-ROW(B1919)+1)) / (20*21/2)</f>
        <v>22.303842380952378</v>
      </c>
      <c r="J1935" s="2">
        <f t="shared" si="234"/>
        <v>21.932626211853908</v>
      </c>
      <c r="K1935" s="2">
        <f t="shared" si="236"/>
        <v>21.701085823919151</v>
      </c>
    </row>
    <row r="1936" spans="1:11" ht="13.5" x14ac:dyDescent="0.25">
      <c r="A1936" s="3">
        <v>44827</v>
      </c>
      <c r="B1936" s="2">
        <v>23.0246</v>
      </c>
      <c r="C1936" s="2">
        <f t="shared" si="237"/>
        <v>0.90179999999999794</v>
      </c>
      <c r="D1936" s="2">
        <f t="shared" si="238"/>
        <v>22.303160000000002</v>
      </c>
      <c r="E1936" s="2">
        <f t="shared" si="240"/>
        <v>22.065720000000002</v>
      </c>
      <c r="F1936" s="2">
        <f t="shared" si="233"/>
        <v>21.886590000000002</v>
      </c>
      <c r="G1936" s="2">
        <f t="shared" si="235"/>
        <v>21.923502000000003</v>
      </c>
      <c r="H1936" s="2">
        <f t="shared" si="239"/>
        <v>19.1330785</v>
      </c>
      <c r="I1936" s="2">
        <f t="array" ref="I1936">SUMPRODUCT(B1920:B1939, (ROW(B1920:B1939)-ROW(B1920)+1)) / (20*21/2)</f>
        <v>22.464840952380953</v>
      </c>
      <c r="J1936" s="2">
        <f t="shared" si="234"/>
        <v>22.036623715486868</v>
      </c>
      <c r="K1936" s="2">
        <f t="shared" si="236"/>
        <v>21.752988340628203</v>
      </c>
    </row>
    <row r="1937" spans="1:11" ht="13.5" x14ac:dyDescent="0.25">
      <c r="A1937" s="3">
        <v>44830</v>
      </c>
      <c r="B1937" s="2">
        <v>23.445399999999999</v>
      </c>
      <c r="C1937" s="2">
        <f t="shared" si="237"/>
        <v>0.42079999999999984</v>
      </c>
      <c r="D1937" s="2">
        <f t="shared" si="238"/>
        <v>22.567680000000003</v>
      </c>
      <c r="E1937" s="2">
        <f t="shared" si="240"/>
        <v>22.236450000000001</v>
      </c>
      <c r="F1937" s="2">
        <f t="shared" si="233"/>
        <v>21.947005000000001</v>
      </c>
      <c r="G1937" s="2">
        <f t="shared" si="235"/>
        <v>21.959572000000009</v>
      </c>
      <c r="H1937" s="2">
        <f t="shared" si="239"/>
        <v>19.168372999999999</v>
      </c>
      <c r="I1937" s="2">
        <f t="array" ref="I1937">SUMPRODUCT(B1921:B1940, (ROW(B1921:B1940)-ROW(B1921)+1)) / (20*21/2)</f>
        <v>22.615248571428573</v>
      </c>
      <c r="J1937" s="2">
        <f t="shared" si="234"/>
        <v>22.170792885440502</v>
      </c>
      <c r="K1937" s="2">
        <f t="shared" si="236"/>
        <v>21.819357425309452</v>
      </c>
    </row>
    <row r="1938" spans="1:11" ht="13.5" x14ac:dyDescent="0.25">
      <c r="A1938" s="3">
        <v>44831</v>
      </c>
      <c r="B1938" s="2">
        <v>23.511500000000002</v>
      </c>
      <c r="C1938" s="2">
        <f t="shared" si="237"/>
        <v>6.6100000000002268E-2</v>
      </c>
      <c r="D1938" s="2">
        <f t="shared" si="238"/>
        <v>22.845419999999997</v>
      </c>
      <c r="E1938" s="2">
        <f t="shared" si="240"/>
        <v>22.411390000000004</v>
      </c>
      <c r="F1938" s="2">
        <f t="shared" si="233"/>
        <v>22.055515</v>
      </c>
      <c r="G1938" s="2">
        <f t="shared" si="235"/>
        <v>21.996964000000002</v>
      </c>
      <c r="H1938" s="2">
        <f t="shared" si="239"/>
        <v>19.2029055</v>
      </c>
      <c r="I1938" s="2">
        <f t="array" ref="I1938">SUMPRODUCT(B1922:B1941, (ROW(B1922:B1941)-ROW(B1922)+1)) / (20*21/2)</f>
        <v>22.7164480952381</v>
      </c>
      <c r="J1938" s="2">
        <f t="shared" si="234"/>
        <v>22.298479277303311</v>
      </c>
      <c r="K1938" s="2">
        <f t="shared" si="236"/>
        <v>21.885715957650259</v>
      </c>
    </row>
    <row r="1939" spans="1:11" ht="13.5" x14ac:dyDescent="0.25">
      <c r="A1939" s="3">
        <v>44832</v>
      </c>
      <c r="B1939" s="2">
        <v>23.745999999999999</v>
      </c>
      <c r="C1939" s="2">
        <f t="shared" si="237"/>
        <v>0.23449999999999704</v>
      </c>
      <c r="D1939" s="2">
        <f t="shared" si="238"/>
        <v>23.170059999999999</v>
      </c>
      <c r="E1939" s="2">
        <f t="shared" si="240"/>
        <v>22.603760000000001</v>
      </c>
      <c r="F1939" s="2">
        <f t="shared" si="233"/>
        <v>22.160719999999998</v>
      </c>
      <c r="G1939" s="2">
        <f t="shared" si="235"/>
        <v>22.042652000000007</v>
      </c>
      <c r="H1939" s="2">
        <f t="shared" si="239"/>
        <v>19.239702999999999</v>
      </c>
      <c r="I1939" s="2">
        <f t="array" ref="I1939">SUMPRODUCT(B1923:B1942, (ROW(B1923:B1942)-ROW(B1923)+1)) / (20*21/2)</f>
        <v>22.803071904761904</v>
      </c>
      <c r="J1939" s="2">
        <f t="shared" si="234"/>
        <v>22.436338393750614</v>
      </c>
      <c r="K1939" s="2">
        <f t="shared" si="236"/>
        <v>21.958668273036523</v>
      </c>
    </row>
    <row r="1940" spans="1:11" ht="13.5" x14ac:dyDescent="0.25">
      <c r="A1940" s="3">
        <v>44833</v>
      </c>
      <c r="B1940" s="2">
        <v>23.74</v>
      </c>
      <c r="C1940" s="2">
        <f t="shared" si="237"/>
        <v>-6.0000000000002274E-3</v>
      </c>
      <c r="D1940" s="2">
        <f t="shared" si="238"/>
        <v>23.493499999999997</v>
      </c>
      <c r="E1940" s="2">
        <f t="shared" si="240"/>
        <v>22.789520000000003</v>
      </c>
      <c r="F1940" s="2">
        <f t="shared" ref="F1940:F2003" si="241">AVERAGE(B1921:B1940)</f>
        <v>22.256605</v>
      </c>
      <c r="G1940" s="2">
        <f t="shared" si="235"/>
        <v>22.084614000000006</v>
      </c>
      <c r="H1940" s="2">
        <f t="shared" si="239"/>
        <v>19.276470499999999</v>
      </c>
      <c r="I1940" s="2">
        <f t="array" ref="I1940">SUMPRODUCT(B1924:B1943, (ROW(B1924:B1943)-ROW(B1924)+1)) / (20*21/2)</f>
        <v>22.872060476190473</v>
      </c>
      <c r="J1940" s="2">
        <f t="shared" si="234"/>
        <v>22.560496641964843</v>
      </c>
      <c r="K1940" s="2">
        <f t="shared" si="236"/>
        <v>22.028524419191953</v>
      </c>
    </row>
    <row r="1941" spans="1:11" ht="13.5" x14ac:dyDescent="0.25">
      <c r="A1941" s="3">
        <v>44834</v>
      </c>
      <c r="B1941" s="2">
        <v>23.319199999999999</v>
      </c>
      <c r="C1941" s="2">
        <f t="shared" si="237"/>
        <v>-0.42079999999999984</v>
      </c>
      <c r="D1941" s="2">
        <f t="shared" si="238"/>
        <v>23.552419999999998</v>
      </c>
      <c r="E1941" s="2">
        <f t="shared" si="240"/>
        <v>22.927790000000005</v>
      </c>
      <c r="F1941" s="2">
        <f t="shared" si="241"/>
        <v>22.33145</v>
      </c>
      <c r="G1941" s="2">
        <f t="shared" si="235"/>
        <v>22.124171999999998</v>
      </c>
      <c r="H1941" s="2">
        <f t="shared" si="239"/>
        <v>19.3084025</v>
      </c>
      <c r="I1941" s="2">
        <f t="array" ref="I1941">SUMPRODUCT(B1925:B1944, (ROW(B1925:B1944)-ROW(B1925)+1)) / (20*21/2)</f>
        <v>22.87555714285714</v>
      </c>
      <c r="J1941" s="2">
        <f t="shared" ref="J1941:J2004" si="242">$J$4*B1941+J1940*(1-$J$4)</f>
        <v>22.632754104634856</v>
      </c>
      <c r="K1941" s="2">
        <f t="shared" si="236"/>
        <v>22.079139147851091</v>
      </c>
    </row>
    <row r="1942" spans="1:11" ht="13.5" x14ac:dyDescent="0.25">
      <c r="A1942" s="3">
        <v>44837</v>
      </c>
      <c r="B1942" s="2">
        <v>23.241</v>
      </c>
      <c r="C1942" s="2">
        <f t="shared" si="237"/>
        <v>-7.8199999999998937E-2</v>
      </c>
      <c r="D1942" s="2">
        <f t="shared" si="238"/>
        <v>23.51154</v>
      </c>
      <c r="E1942" s="2">
        <f t="shared" si="240"/>
        <v>23.039610000000003</v>
      </c>
      <c r="F1942" s="2">
        <f t="shared" si="241"/>
        <v>22.42042</v>
      </c>
      <c r="G1942" s="2">
        <f t="shared" si="235"/>
        <v>22.156274</v>
      </c>
      <c r="H1942" s="2">
        <f t="shared" si="239"/>
        <v>19.341991999999998</v>
      </c>
      <c r="I1942" s="2">
        <f t="array" ref="I1942">SUMPRODUCT(B1926:B1945, (ROW(B1926:B1945)-ROW(B1926)+1)) / (20*21/2)</f>
        <v>22.864132857142856</v>
      </c>
      <c r="J1942" s="2">
        <f t="shared" si="242"/>
        <v>22.690682285145822</v>
      </c>
      <c r="K1942" s="2">
        <f t="shared" si="236"/>
        <v>22.124702318523596</v>
      </c>
    </row>
    <row r="1943" spans="1:11" ht="13.5" x14ac:dyDescent="0.25">
      <c r="A1943" s="3">
        <v>44838</v>
      </c>
      <c r="B1943" s="2">
        <v>23.1448</v>
      </c>
      <c r="C1943" s="2">
        <f t="shared" si="237"/>
        <v>-9.6199999999999619E-2</v>
      </c>
      <c r="D1943" s="2">
        <f t="shared" si="238"/>
        <v>23.438200000000002</v>
      </c>
      <c r="E1943" s="2">
        <f t="shared" si="240"/>
        <v>23.14181</v>
      </c>
      <c r="F1943" s="2">
        <f t="shared" si="241"/>
        <v>22.506985000000004</v>
      </c>
      <c r="G1943" s="2">
        <f t="shared" si="235"/>
        <v>22.186451999999996</v>
      </c>
      <c r="H1943" s="2">
        <f t="shared" si="239"/>
        <v>19.374417999999999</v>
      </c>
      <c r="I1943" s="2">
        <f t="array" ref="I1943">SUMPRODUCT(B1927:B1946, (ROW(B1927:B1946)-ROW(B1927)+1)) / (20*21/2)</f>
        <v>22.832216666666667</v>
      </c>
      <c r="J1943" s="2">
        <f t="shared" si="242"/>
        <v>22.73393159132241</v>
      </c>
      <c r="K1943" s="2">
        <f t="shared" si="236"/>
        <v>22.164706149169728</v>
      </c>
    </row>
    <row r="1944" spans="1:11" ht="13.5" x14ac:dyDescent="0.25">
      <c r="A1944" s="3">
        <v>44839</v>
      </c>
      <c r="B1944" s="2">
        <v>22.543700000000001</v>
      </c>
      <c r="C1944" s="2">
        <f t="shared" si="237"/>
        <v>-0.60109999999999886</v>
      </c>
      <c r="D1944" s="2">
        <f t="shared" si="238"/>
        <v>23.19774</v>
      </c>
      <c r="E1944" s="2">
        <f t="shared" si="240"/>
        <v>23.183900000000001</v>
      </c>
      <c r="F1944" s="2">
        <f t="shared" si="241"/>
        <v>22.543355000000002</v>
      </c>
      <c r="G1944" s="2">
        <f t="shared" si="235"/>
        <v>22.204607999999993</v>
      </c>
      <c r="H1944" s="2">
        <f t="shared" si="239"/>
        <v>19.403865499999998</v>
      </c>
      <c r="I1944" s="2">
        <f t="array" ref="I1944">SUMPRODUCT(B1928:B1947, (ROW(B1928:B1947)-ROW(B1928)+1)) / (20*21/2)</f>
        <v>22.798153333333335</v>
      </c>
      <c r="J1944" s="2">
        <f t="shared" si="242"/>
        <v>22.71581429691075</v>
      </c>
      <c r="K1944" s="2">
        <f t="shared" si="236"/>
        <v>22.179568653123855</v>
      </c>
    </row>
    <row r="1945" spans="1:11" ht="13.5" x14ac:dyDescent="0.25">
      <c r="A1945" s="3">
        <v>44840</v>
      </c>
      <c r="B1945" s="2">
        <v>22.423400000000001</v>
      </c>
      <c r="C1945" s="2">
        <f t="shared" si="237"/>
        <v>-0.1203000000000003</v>
      </c>
      <c r="D1945" s="2">
        <f t="shared" si="238"/>
        <v>22.934419999999999</v>
      </c>
      <c r="E1945" s="2">
        <f t="shared" si="240"/>
        <v>23.213959999999997</v>
      </c>
      <c r="F1945" s="2">
        <f t="shared" si="241"/>
        <v>22.578220000000002</v>
      </c>
      <c r="G1945" s="2">
        <f t="shared" si="235"/>
        <v>22.216629999999995</v>
      </c>
      <c r="H1945" s="2">
        <f t="shared" si="239"/>
        <v>19.432684500000001</v>
      </c>
      <c r="I1945" s="2">
        <f t="array" ref="I1945">SUMPRODUCT(B1929:B1948, (ROW(B1929:B1948)-ROW(B1929)+1)) / (20*21/2)</f>
        <v>22.78744714285714</v>
      </c>
      <c r="J1945" s="2">
        <f t="shared" si="242"/>
        <v>22.687965316252583</v>
      </c>
      <c r="K1945" s="2">
        <f t="shared" si="236"/>
        <v>22.189130666726843</v>
      </c>
    </row>
    <row r="1946" spans="1:11" ht="13.5" x14ac:dyDescent="0.25">
      <c r="A1946" s="3">
        <v>44841</v>
      </c>
      <c r="B1946" s="2">
        <v>22.243099999999998</v>
      </c>
      <c r="C1946" s="2">
        <f t="shared" si="237"/>
        <v>-0.18030000000000257</v>
      </c>
      <c r="D1946" s="2">
        <f t="shared" si="238"/>
        <v>22.719200000000001</v>
      </c>
      <c r="E1946" s="2">
        <f t="shared" si="240"/>
        <v>23.135809999999999</v>
      </c>
      <c r="F1946" s="2">
        <f t="shared" si="241"/>
        <v>22.600765000000003</v>
      </c>
      <c r="G1946" s="2">
        <f t="shared" si="235"/>
        <v>22.223843999999989</v>
      </c>
      <c r="H1946" s="2">
        <f t="shared" si="239"/>
        <v>19.460602000000002</v>
      </c>
      <c r="I1946" s="2">
        <f t="array" ref="I1946">SUMPRODUCT(B1930:B1949, (ROW(B1930:B1949)-ROW(B1930)+1)) / (20*21/2)</f>
        <v>22.764571904761905</v>
      </c>
      <c r="J1946" s="2">
        <f t="shared" si="242"/>
        <v>22.645597190895195</v>
      </c>
      <c r="K1946" s="2">
        <f t="shared" si="236"/>
        <v>22.191247111168931</v>
      </c>
    </row>
    <row r="1947" spans="1:11" ht="13.5" x14ac:dyDescent="0.25">
      <c r="A1947" s="3">
        <v>44844</v>
      </c>
      <c r="B1947" s="2">
        <v>22.243099999999998</v>
      </c>
      <c r="C1947" s="2">
        <f t="shared" si="237"/>
        <v>0</v>
      </c>
      <c r="D1947" s="2">
        <f t="shared" si="238"/>
        <v>22.51962</v>
      </c>
      <c r="E1947" s="2">
        <f t="shared" si="240"/>
        <v>23.01558</v>
      </c>
      <c r="F1947" s="2">
        <f t="shared" si="241"/>
        <v>22.626015000000002</v>
      </c>
      <c r="G1947" s="2">
        <f t="shared" si="235"/>
        <v>22.232259999999993</v>
      </c>
      <c r="H1947" s="2">
        <f t="shared" si="239"/>
        <v>19.489885000000001</v>
      </c>
      <c r="I1947" s="2">
        <f t="array" ref="I1947">SUMPRODUCT(B1931:B1950, (ROW(B1931:B1950)-ROW(B1931)+1)) / (20*21/2)</f>
        <v>22.75029142857143</v>
      </c>
      <c r="J1947" s="2">
        <f t="shared" si="242"/>
        <v>22.607264125095654</v>
      </c>
      <c r="K1947" s="2">
        <f t="shared" si="236"/>
        <v>22.193280557789759</v>
      </c>
    </row>
    <row r="1948" spans="1:11" ht="13.5" x14ac:dyDescent="0.25">
      <c r="A1948" s="3">
        <v>44845</v>
      </c>
      <c r="B1948" s="2">
        <v>22.5136</v>
      </c>
      <c r="C1948" s="2">
        <f t="shared" si="237"/>
        <v>0.27050000000000196</v>
      </c>
      <c r="D1948" s="2">
        <f t="shared" si="238"/>
        <v>22.393380000000001</v>
      </c>
      <c r="E1948" s="2">
        <f t="shared" si="240"/>
        <v>22.915789999999998</v>
      </c>
      <c r="F1948" s="2">
        <f t="shared" si="241"/>
        <v>22.663590000000006</v>
      </c>
      <c r="G1948" s="2">
        <f t="shared" si="235"/>
        <v>22.246687999999992</v>
      </c>
      <c r="H1948" s="2">
        <f t="shared" si="239"/>
        <v>19.519428000000001</v>
      </c>
      <c r="I1948" s="2">
        <f t="array" ref="I1948">SUMPRODUCT(B1932:B1951, (ROW(B1932:B1951)-ROW(B1932)+1)) / (20*21/2)</f>
        <v>22.732280952380954</v>
      </c>
      <c r="J1948" s="2">
        <f t="shared" si="242"/>
        <v>22.598343732229402</v>
      </c>
      <c r="K1948" s="2">
        <f t="shared" si="236"/>
        <v>22.205842104543102</v>
      </c>
    </row>
    <row r="1949" spans="1:11" ht="13.5" x14ac:dyDescent="0.25">
      <c r="A1949" s="3">
        <v>44846</v>
      </c>
      <c r="B1949" s="2">
        <v>22.423400000000001</v>
      </c>
      <c r="C1949" s="2">
        <f t="shared" si="237"/>
        <v>-9.0199999999999392E-2</v>
      </c>
      <c r="D1949" s="2">
        <f t="shared" si="238"/>
        <v>22.369319999999998</v>
      </c>
      <c r="E1949" s="2">
        <f t="shared" si="240"/>
        <v>22.783530000000003</v>
      </c>
      <c r="F1949" s="2">
        <f t="shared" si="241"/>
        <v>22.693645000000004</v>
      </c>
      <c r="G1949" s="2">
        <f t="shared" si="235"/>
        <v>22.258709999999994</v>
      </c>
      <c r="H1949" s="2">
        <f t="shared" si="239"/>
        <v>19.548520000000003</v>
      </c>
      <c r="I1949" s="2">
        <f t="array" ref="I1949">SUMPRODUCT(B1933:B1952, (ROW(B1933:B1952)-ROW(B1933)+1)) / (20*21/2)</f>
        <v>22.706255714285714</v>
      </c>
      <c r="J1949" s="2">
        <f t="shared" si="242"/>
        <v>22.581682424398029</v>
      </c>
      <c r="K1949" s="2">
        <f t="shared" si="236"/>
        <v>22.214373786717882</v>
      </c>
    </row>
    <row r="1950" spans="1:11" ht="13.5" x14ac:dyDescent="0.25">
      <c r="A1950" s="3">
        <v>44847</v>
      </c>
      <c r="B1950" s="2">
        <v>22.543700000000001</v>
      </c>
      <c r="C1950" s="2">
        <f t="shared" si="237"/>
        <v>0.1203000000000003</v>
      </c>
      <c r="D1950" s="2">
        <f t="shared" si="238"/>
        <v>22.393380000000001</v>
      </c>
      <c r="E1950" s="2">
        <f t="shared" si="240"/>
        <v>22.663900000000002</v>
      </c>
      <c r="F1950" s="2">
        <f t="shared" si="241"/>
        <v>22.726710000000004</v>
      </c>
      <c r="G1950" s="2">
        <f t="shared" si="235"/>
        <v>22.264721999999992</v>
      </c>
      <c r="H1950" s="2">
        <f t="shared" si="239"/>
        <v>19.578486500000004</v>
      </c>
      <c r="I1950" s="2">
        <f t="array" ref="I1950">SUMPRODUCT(B1934:B1953, (ROW(B1934:B1953)-ROW(B1934)+1)) / (20*21/2)</f>
        <v>22.684246190476191</v>
      </c>
      <c r="J1950" s="2">
        <f t="shared" si="242"/>
        <v>22.578065050645833</v>
      </c>
      <c r="K1950" s="2">
        <f t="shared" si="236"/>
        <v>22.227288540179927</v>
      </c>
    </row>
    <row r="1951" spans="1:11" ht="13.5" x14ac:dyDescent="0.25">
      <c r="A1951" s="3">
        <v>44848</v>
      </c>
      <c r="B1951" s="2">
        <v>22.537600000000001</v>
      </c>
      <c r="C1951" s="2">
        <f t="shared" si="237"/>
        <v>-6.0999999999999943E-3</v>
      </c>
      <c r="D1951" s="2">
        <f t="shared" si="238"/>
        <v>22.452279999999998</v>
      </c>
      <c r="E1951" s="2">
        <f t="shared" si="240"/>
        <v>22.585739999999998</v>
      </c>
      <c r="F1951" s="2">
        <f t="shared" si="241"/>
        <v>22.756765000000005</v>
      </c>
      <c r="G1951" s="2">
        <f t="shared" si="235"/>
        <v>22.276624000000002</v>
      </c>
      <c r="H1951" s="2">
        <f t="shared" si="239"/>
        <v>19.608422500000003</v>
      </c>
      <c r="I1951" s="2">
        <f t="array" ref="I1951">SUMPRODUCT(B1935:B1954, (ROW(B1935:B1954)-ROW(B1935)+1)) / (20*21/2)</f>
        <v>22.66023238095238</v>
      </c>
      <c r="J1951" s="2">
        <f t="shared" si="242"/>
        <v>22.574211236298613</v>
      </c>
      <c r="K1951" s="2">
        <f t="shared" si="236"/>
        <v>22.239457617035615</v>
      </c>
    </row>
    <row r="1952" spans="1:11" ht="13.5" x14ac:dyDescent="0.25">
      <c r="A1952" s="3">
        <v>44851</v>
      </c>
      <c r="B1952" s="2">
        <v>22.483499999999999</v>
      </c>
      <c r="C1952" s="2">
        <f t="shared" si="237"/>
        <v>-5.4100000000001813E-2</v>
      </c>
      <c r="D1952" s="2">
        <f t="shared" si="238"/>
        <v>22.500360000000001</v>
      </c>
      <c r="E1952" s="2">
        <f t="shared" si="240"/>
        <v>22.509989999999998</v>
      </c>
      <c r="F1952" s="2">
        <f t="shared" si="241"/>
        <v>22.774800000000006</v>
      </c>
      <c r="G1952" s="2">
        <f t="shared" si="235"/>
        <v>22.282755999999999</v>
      </c>
      <c r="H1952" s="2">
        <f t="shared" si="239"/>
        <v>19.638088000000003</v>
      </c>
      <c r="I1952" s="2">
        <f t="array" ref="I1952">SUMPRODUCT(B1936:B1955, (ROW(B1936:B1955)-ROW(B1936)+1)) / (20*21/2)</f>
        <v>22.634214285714283</v>
      </c>
      <c r="J1952" s="2">
        <f t="shared" si="242"/>
        <v>22.565572070936842</v>
      </c>
      <c r="K1952" s="2">
        <f t="shared" si="236"/>
        <v>22.249027906563633</v>
      </c>
    </row>
    <row r="1953" spans="1:11" ht="13.5" x14ac:dyDescent="0.25">
      <c r="A1953" s="3">
        <v>44852</v>
      </c>
      <c r="B1953" s="2">
        <v>22.543700000000001</v>
      </c>
      <c r="C1953" s="2">
        <f t="shared" si="237"/>
        <v>6.0200000000001808E-2</v>
      </c>
      <c r="D1953" s="2">
        <f t="shared" si="238"/>
        <v>22.50638</v>
      </c>
      <c r="E1953" s="2">
        <f t="shared" si="240"/>
        <v>22.44988</v>
      </c>
      <c r="F1953" s="2">
        <f t="shared" si="241"/>
        <v>22.795845</v>
      </c>
      <c r="G1953" s="2">
        <f t="shared" si="235"/>
        <v>22.289969999999997</v>
      </c>
      <c r="H1953" s="2">
        <f t="shared" si="239"/>
        <v>19.668573500000008</v>
      </c>
      <c r="I1953" s="2">
        <f t="array" ref="I1953">SUMPRODUCT(B1937:B1956, (ROW(B1937:B1956)-ROW(B1937)+1)) / (20*21/2)</f>
        <v>22.606191904761904</v>
      </c>
      <c r="J1953" s="2">
        <f t="shared" si="242"/>
        <v>22.563489016561903</v>
      </c>
      <c r="K1953" s="2">
        <f t="shared" si="236"/>
        <v>22.260583674933685</v>
      </c>
    </row>
    <row r="1954" spans="1:11" ht="13.5" x14ac:dyDescent="0.25">
      <c r="A1954" s="3">
        <v>44853</v>
      </c>
      <c r="B1954" s="2">
        <v>22.543700000000001</v>
      </c>
      <c r="C1954" s="2">
        <f t="shared" si="237"/>
        <v>0</v>
      </c>
      <c r="D1954" s="2">
        <f t="shared" si="238"/>
        <v>22.530439999999999</v>
      </c>
      <c r="E1954" s="2">
        <f t="shared" si="240"/>
        <v>22.44988</v>
      </c>
      <c r="F1954" s="2">
        <f t="shared" si="241"/>
        <v>22.816890000000001</v>
      </c>
      <c r="G1954" s="2">
        <f t="shared" si="235"/>
        <v>22.298387999999996</v>
      </c>
      <c r="H1954" s="2">
        <f t="shared" si="239"/>
        <v>19.696628000000008</v>
      </c>
      <c r="I1954" s="2">
        <f t="array" ref="I1954">SUMPRODUCT(B1938:B1957, (ROW(B1938:B1957)-ROW(B1938)+1)) / (20*21/2)</f>
        <v>22.557554761904765</v>
      </c>
      <c r="J1954" s="2">
        <f t="shared" si="242"/>
        <v>22.561604348317911</v>
      </c>
      <c r="K1954" s="2">
        <f t="shared" si="236"/>
        <v>22.271686275916675</v>
      </c>
    </row>
    <row r="1955" spans="1:11" ht="13.5" x14ac:dyDescent="0.25">
      <c r="A1955" s="3">
        <v>44854</v>
      </c>
      <c r="B1955" s="2">
        <v>22.543700000000001</v>
      </c>
      <c r="C1955" s="2">
        <f t="shared" si="237"/>
        <v>0</v>
      </c>
      <c r="D1955" s="2">
        <f t="shared" si="238"/>
        <v>22.530440000000002</v>
      </c>
      <c r="E1955" s="2">
        <f t="shared" si="240"/>
        <v>22.46191</v>
      </c>
      <c r="F1955" s="2">
        <f t="shared" si="241"/>
        <v>22.837934999999998</v>
      </c>
      <c r="G1955" s="2">
        <f t="shared" si="235"/>
        <v>22.306805999999991</v>
      </c>
      <c r="H1955" s="2">
        <f t="shared" si="239"/>
        <v>19.724682500000007</v>
      </c>
      <c r="I1955" s="2">
        <f t="array" ref="I1955">SUMPRODUCT(B1939:B1958, (ROW(B1939:B1958)-ROW(B1939)+1)) / (20*21/2)</f>
        <v>22.514356666666668</v>
      </c>
      <c r="J1955" s="2">
        <f t="shared" si="242"/>
        <v>22.559899172287633</v>
      </c>
      <c r="K1955" s="2">
        <f t="shared" si="236"/>
        <v>22.282353480782689</v>
      </c>
    </row>
    <row r="1956" spans="1:11" ht="13.5" x14ac:dyDescent="0.25">
      <c r="A1956" s="3">
        <v>44855</v>
      </c>
      <c r="B1956" s="2">
        <v>22.543700000000001</v>
      </c>
      <c r="C1956" s="2">
        <f t="shared" si="237"/>
        <v>0</v>
      </c>
      <c r="D1956" s="2">
        <f t="shared" si="238"/>
        <v>22.531659999999999</v>
      </c>
      <c r="E1956" s="2">
        <f t="shared" si="240"/>
        <v>22.491970000000002</v>
      </c>
      <c r="F1956" s="2">
        <f t="shared" si="241"/>
        <v>22.813890000000001</v>
      </c>
      <c r="G1956" s="2">
        <f t="shared" si="235"/>
        <v>22.316425999999989</v>
      </c>
      <c r="H1956" s="2">
        <f t="shared" si="239"/>
        <v>19.75273700000001</v>
      </c>
      <c r="I1956" s="2">
        <f t="array" ref="I1956">SUMPRODUCT(B1940:B1959, (ROW(B1940:B1959)-ROW(B1940)+1)) / (20*21/2)</f>
        <v>22.499236190476196</v>
      </c>
      <c r="J1956" s="2">
        <f t="shared" si="242"/>
        <v>22.558356393974524</v>
      </c>
      <c r="K1956" s="2">
        <f t="shared" si="236"/>
        <v>22.292602363889248</v>
      </c>
    </row>
    <row r="1957" spans="1:11" ht="13.5" x14ac:dyDescent="0.25">
      <c r="A1957" s="3">
        <v>44858</v>
      </c>
      <c r="B1957" s="2">
        <v>22.3032</v>
      </c>
      <c r="C1957" s="2">
        <f t="shared" si="237"/>
        <v>-0.24050000000000082</v>
      </c>
      <c r="D1957" s="2">
        <f t="shared" si="238"/>
        <v>22.495600000000003</v>
      </c>
      <c r="E1957" s="2">
        <f t="shared" si="240"/>
        <v>22.497980000000002</v>
      </c>
      <c r="F1957" s="2">
        <f t="shared" si="241"/>
        <v>22.756779999999999</v>
      </c>
      <c r="G1957" s="2">
        <f t="shared" si="235"/>
        <v>22.321235999999995</v>
      </c>
      <c r="H1957" s="2">
        <f t="shared" si="239"/>
        <v>19.779589000000009</v>
      </c>
      <c r="I1957" s="2">
        <f t="array" ref="I1957">SUMPRODUCT(B1941:B1960, (ROW(B1941:B1960)-ROW(B1941)+1)) / (20*21/2)</f>
        <v>22.489870000000003</v>
      </c>
      <c r="J1957" s="2">
        <f t="shared" si="242"/>
        <v>22.53405578502457</v>
      </c>
      <c r="K1957" s="2">
        <f t="shared" si="236"/>
        <v>22.293017957462219</v>
      </c>
    </row>
    <row r="1958" spans="1:11" ht="13.5" x14ac:dyDescent="0.25">
      <c r="A1958" s="3">
        <v>44859</v>
      </c>
      <c r="B1958" s="2">
        <v>22.3032</v>
      </c>
      <c r="C1958" s="2">
        <f t="shared" si="237"/>
        <v>0</v>
      </c>
      <c r="D1958" s="2">
        <f t="shared" si="238"/>
        <v>22.447500000000002</v>
      </c>
      <c r="E1958" s="2">
        <f t="shared" si="240"/>
        <v>22.476940000000003</v>
      </c>
      <c r="F1958" s="2">
        <f t="shared" si="241"/>
        <v>22.696365</v>
      </c>
      <c r="G1958" s="2">
        <f t="shared" si="235"/>
        <v>22.326045999999998</v>
      </c>
      <c r="H1958" s="2">
        <f t="shared" si="239"/>
        <v>19.805512500000006</v>
      </c>
      <c r="I1958" s="2">
        <f t="array" ref="I1958">SUMPRODUCT(B1942:B1961, (ROW(B1942:B1961)-ROW(B1942)+1)) / (20*21/2)</f>
        <v>22.554362857142859</v>
      </c>
      <c r="J1958" s="2">
        <f t="shared" si="242"/>
        <v>22.512069519784134</v>
      </c>
      <c r="K1958" s="2">
        <f t="shared" si="236"/>
        <v>22.293417253248013</v>
      </c>
    </row>
    <row r="1959" spans="1:11" ht="13.5" x14ac:dyDescent="0.25">
      <c r="A1959" s="3">
        <v>44860</v>
      </c>
      <c r="B1959" s="2">
        <v>22.537600000000001</v>
      </c>
      <c r="C1959" s="2">
        <f t="shared" si="237"/>
        <v>0.23440000000000083</v>
      </c>
      <c r="D1959" s="2">
        <f t="shared" si="238"/>
        <v>22.446280000000002</v>
      </c>
      <c r="E1959" s="2">
        <f t="shared" si="240"/>
        <v>22.48836</v>
      </c>
      <c r="F1959" s="2">
        <f t="shared" si="241"/>
        <v>22.635945</v>
      </c>
      <c r="G1959" s="2">
        <f t="shared" si="235"/>
        <v>22.335543999999999</v>
      </c>
      <c r="H1959" s="2">
        <f t="shared" si="239"/>
        <v>19.833536500000005</v>
      </c>
      <c r="I1959" s="2">
        <f t="array" ref="I1959">SUMPRODUCT(B1943:B1962, (ROW(B1943:B1962)-ROW(B1943)+1)) / (20*21/2)</f>
        <v>22.631770952380954</v>
      </c>
      <c r="J1959" s="2">
        <f t="shared" si="242"/>
        <v>22.514500994090408</v>
      </c>
      <c r="K1959" s="2">
        <f t="shared" si="236"/>
        <v>22.302993047238285</v>
      </c>
    </row>
    <row r="1960" spans="1:11" ht="13.5" x14ac:dyDescent="0.25">
      <c r="A1960" s="3">
        <v>44861</v>
      </c>
      <c r="B1960" s="2">
        <v>22.537600000000001</v>
      </c>
      <c r="C1960" s="2">
        <f t="shared" si="237"/>
        <v>0</v>
      </c>
      <c r="D1960" s="2">
        <f t="shared" si="238"/>
        <v>22.445060000000002</v>
      </c>
      <c r="E1960" s="2">
        <f t="shared" si="240"/>
        <v>22.487749999999998</v>
      </c>
      <c r="F1960" s="2">
        <f t="shared" si="241"/>
        <v>22.575825000000002</v>
      </c>
      <c r="G1960" s="2">
        <f t="shared" si="235"/>
        <v>22.342636000000002</v>
      </c>
      <c r="H1960" s="2">
        <f t="shared" si="239"/>
        <v>19.859922000000005</v>
      </c>
      <c r="I1960" s="2">
        <f t="array" ref="I1960">SUMPRODUCT(B1944:B1963, (ROW(B1944:B1963)-ROW(B1944)+1)) / (20*21/2)</f>
        <v>22.725663333333333</v>
      </c>
      <c r="J1960" s="2">
        <f t="shared" si="242"/>
        <v>22.516700899415131</v>
      </c>
      <c r="K1960" s="2">
        <f t="shared" si="236"/>
        <v>22.312193319895606</v>
      </c>
    </row>
    <row r="1961" spans="1:11" ht="13.5" x14ac:dyDescent="0.25">
      <c r="A1961" s="3">
        <v>44862</v>
      </c>
      <c r="B1961" s="2">
        <v>23.253</v>
      </c>
      <c r="C1961" s="2">
        <f t="shared" si="237"/>
        <v>0.71539999999999893</v>
      </c>
      <c r="D1961" s="2">
        <f t="shared" si="238"/>
        <v>22.586919999999999</v>
      </c>
      <c r="E1961" s="2">
        <f t="shared" si="240"/>
        <v>22.559289999999997</v>
      </c>
      <c r="F1961" s="2">
        <f t="shared" si="241"/>
        <v>22.572514999999999</v>
      </c>
      <c r="G1961" s="2">
        <f t="shared" si="235"/>
        <v>22.364758000000002</v>
      </c>
      <c r="H1961" s="2">
        <f t="shared" si="239"/>
        <v>19.889884500000004</v>
      </c>
      <c r="I1961" s="2">
        <f t="array" ref="I1961">SUMPRODUCT(B1945:B1964, (ROW(B1945:B1964)-ROW(B1945)+1)) / (20*21/2)</f>
        <v>22.806104285714284</v>
      </c>
      <c r="J1961" s="2">
        <f t="shared" si="242"/>
        <v>22.586824623280357</v>
      </c>
      <c r="K1961" s="2">
        <f t="shared" si="236"/>
        <v>22.349087699507542</v>
      </c>
    </row>
    <row r="1962" spans="1:11" ht="13.5" x14ac:dyDescent="0.25">
      <c r="A1962" s="3">
        <v>44865</v>
      </c>
      <c r="B1962" s="2">
        <v>23.385300000000001</v>
      </c>
      <c r="C1962" s="2">
        <f t="shared" si="237"/>
        <v>0.13230000000000075</v>
      </c>
      <c r="D1962" s="2">
        <f t="shared" si="238"/>
        <v>22.803339999999999</v>
      </c>
      <c r="E1962" s="2">
        <f t="shared" si="240"/>
        <v>22.649470000000001</v>
      </c>
      <c r="F1962" s="2">
        <f t="shared" si="241"/>
        <v>22.579730000000001</v>
      </c>
      <c r="G1962" s="2">
        <f t="shared" si="235"/>
        <v>22.387841999999992</v>
      </c>
      <c r="H1962" s="2">
        <f t="shared" si="239"/>
        <v>19.919416000000005</v>
      </c>
      <c r="I1962" s="2">
        <f t="array" ref="I1962">SUMPRODUCT(B1946:B1965, (ROW(B1946:B1965)-ROW(B1946)+1)) / (20*21/2)</f>
        <v>22.875956190476192</v>
      </c>
      <c r="J1962" s="2">
        <f t="shared" si="242"/>
        <v>22.662869897253657</v>
      </c>
      <c r="K1962" s="2">
        <f t="shared" si="236"/>
        <v>22.389723475997442</v>
      </c>
    </row>
    <row r="1963" spans="1:11" ht="13.5" x14ac:dyDescent="0.25">
      <c r="A1963" s="3">
        <v>44866</v>
      </c>
      <c r="B1963" s="2">
        <v>23.5656</v>
      </c>
      <c r="C1963" s="2">
        <f t="shared" si="237"/>
        <v>0.18029999999999902</v>
      </c>
      <c r="D1963" s="2">
        <f t="shared" si="238"/>
        <v>23.055820000000004</v>
      </c>
      <c r="E1963" s="2">
        <f t="shared" si="240"/>
        <v>22.751659999999998</v>
      </c>
      <c r="F1963" s="2">
        <f t="shared" si="241"/>
        <v>22.600770000000001</v>
      </c>
      <c r="G1963" s="2">
        <f t="shared" si="235"/>
        <v>22.415013999999992</v>
      </c>
      <c r="H1963" s="2">
        <f t="shared" si="239"/>
        <v>19.949849000000007</v>
      </c>
      <c r="I1963" s="2">
        <f t="array" ref="I1963">SUMPRODUCT(B1947:B1966, (ROW(B1947:B1966)-ROW(B1947)+1)) / (20*21/2)</f>
        <v>22.938389523809526</v>
      </c>
      <c r="J1963" s="2">
        <f t="shared" si="242"/>
        <v>22.74884419275331</v>
      </c>
      <c r="K1963" s="2">
        <f t="shared" si="236"/>
        <v>22.43583628086029</v>
      </c>
    </row>
    <row r="1964" spans="1:11" ht="13.5" x14ac:dyDescent="0.25">
      <c r="A1964" s="3">
        <v>44867</v>
      </c>
      <c r="B1964" s="2">
        <v>23.445399999999999</v>
      </c>
      <c r="C1964" s="2">
        <f t="shared" si="237"/>
        <v>-0.12020000000000053</v>
      </c>
      <c r="D1964" s="2">
        <f t="shared" si="238"/>
        <v>23.237380000000002</v>
      </c>
      <c r="E1964" s="2">
        <f t="shared" si="240"/>
        <v>22.841829999999998</v>
      </c>
      <c r="F1964" s="2">
        <f t="shared" si="241"/>
        <v>22.645854999999997</v>
      </c>
      <c r="G1964" s="2">
        <f t="shared" si="235"/>
        <v>22.440261999999993</v>
      </c>
      <c r="H1964" s="2">
        <f t="shared" si="239"/>
        <v>19.978315500000004</v>
      </c>
      <c r="I1964" s="2">
        <f t="array" ref="I1964">SUMPRODUCT(B1948:B1967, (ROW(B1948:B1967)-ROW(B1948)+1)) / (20*21/2)</f>
        <v>22.981812857142856</v>
      </c>
      <c r="J1964" s="2">
        <f t="shared" si="242"/>
        <v>22.815182841062519</v>
      </c>
      <c r="K1964" s="2">
        <f t="shared" si="236"/>
        <v>22.475427014944202</v>
      </c>
    </row>
    <row r="1965" spans="1:11" ht="13.5" x14ac:dyDescent="0.25">
      <c r="A1965" s="3">
        <v>44868</v>
      </c>
      <c r="B1965" s="2">
        <v>23.379300000000001</v>
      </c>
      <c r="C1965" s="2">
        <f t="shared" si="237"/>
        <v>-6.6099999999998715E-2</v>
      </c>
      <c r="D1965" s="2">
        <f t="shared" si="238"/>
        <v>23.405720000000002</v>
      </c>
      <c r="E1965" s="2">
        <f t="shared" si="240"/>
        <v>22.92539</v>
      </c>
      <c r="F1965" s="2">
        <f t="shared" si="241"/>
        <v>22.693650000000002</v>
      </c>
      <c r="G1965" s="2">
        <f t="shared" si="235"/>
        <v>22.465269999999997</v>
      </c>
      <c r="H1965" s="2">
        <f t="shared" si="239"/>
        <v>20.007817000000006</v>
      </c>
      <c r="I1965" s="2">
        <f t="array" ref="I1965">SUMPRODUCT(B1949:B1968, (ROW(B1949:B1968)-ROW(B1949)+1)) / (20*21/2)</f>
        <v>23.020656190476192</v>
      </c>
      <c r="J1965" s="2">
        <f t="shared" si="242"/>
        <v>22.868908284770853</v>
      </c>
      <c r="K1965" s="2">
        <f t="shared" si="236"/>
        <v>22.510873014358154</v>
      </c>
    </row>
    <row r="1966" spans="1:11" ht="13.5" x14ac:dyDescent="0.25">
      <c r="A1966" s="3">
        <v>44869</v>
      </c>
      <c r="B1966" s="2">
        <v>23.3492</v>
      </c>
      <c r="C1966" s="2">
        <f t="shared" si="237"/>
        <v>-3.0100000000000904E-2</v>
      </c>
      <c r="D1966" s="2">
        <f t="shared" si="238"/>
        <v>23.424959999999999</v>
      </c>
      <c r="E1966" s="2">
        <f t="shared" si="240"/>
        <v>23.005940000000002</v>
      </c>
      <c r="F1966" s="2">
        <f t="shared" si="241"/>
        <v>22.748955000000002</v>
      </c>
      <c r="G1966" s="2">
        <f t="shared" si="235"/>
        <v>22.481380000000005</v>
      </c>
      <c r="H1966" s="2">
        <f t="shared" si="239"/>
        <v>20.03580250000001</v>
      </c>
      <c r="I1966" s="2">
        <f t="array" ref="I1966">SUMPRODUCT(B1950:B1969, (ROW(B1950:B1969)-ROW(B1950)+1)) / (20*21/2)</f>
        <v>23.055636190476193</v>
      </c>
      <c r="J1966" s="2">
        <f t="shared" si="242"/>
        <v>22.914650352887914</v>
      </c>
      <c r="K1966" s="2">
        <f t="shared" si="236"/>
        <v>22.543748582422541</v>
      </c>
    </row>
    <row r="1967" spans="1:11" ht="13.5" x14ac:dyDescent="0.25">
      <c r="A1967" s="3">
        <v>44872</v>
      </c>
      <c r="B1967" s="2">
        <v>23.204899999999999</v>
      </c>
      <c r="C1967" s="2">
        <f t="shared" si="237"/>
        <v>-0.14430000000000121</v>
      </c>
      <c r="D1967" s="2">
        <f t="shared" si="238"/>
        <v>23.388879999999997</v>
      </c>
      <c r="E1967" s="2">
        <f t="shared" si="240"/>
        <v>23.096110000000003</v>
      </c>
      <c r="F1967" s="2">
        <f t="shared" si="241"/>
        <v>22.797045000000001</v>
      </c>
      <c r="G1967" s="2">
        <f t="shared" si="235"/>
        <v>22.500736000000003</v>
      </c>
      <c r="H1967" s="2">
        <f t="shared" si="239"/>
        <v>20.063886000000011</v>
      </c>
      <c r="I1967" s="2">
        <f t="array" ref="I1967">SUMPRODUCT(B1951:B1970, (ROW(B1951:B1970)-ROW(B1951)+1)) / (20*21/2)</f>
        <v>23.070323333333331</v>
      </c>
      <c r="J1967" s="2">
        <f t="shared" si="242"/>
        <v>22.9422931764224</v>
      </c>
      <c r="K1967" s="2">
        <f t="shared" si="236"/>
        <v>22.569676088994207</v>
      </c>
    </row>
    <row r="1968" spans="1:11" ht="13.5" x14ac:dyDescent="0.25">
      <c r="A1968" s="3">
        <v>44873</v>
      </c>
      <c r="B1968" s="2">
        <v>23.204899999999999</v>
      </c>
      <c r="C1968" s="2">
        <f t="shared" si="237"/>
        <v>0</v>
      </c>
      <c r="D1968" s="2">
        <f t="shared" si="238"/>
        <v>23.316739999999999</v>
      </c>
      <c r="E1968" s="2">
        <f t="shared" si="240"/>
        <v>23.186280000000004</v>
      </c>
      <c r="F1968" s="2">
        <f t="shared" si="241"/>
        <v>22.831610000000001</v>
      </c>
      <c r="G1968" s="2">
        <f t="shared" si="235"/>
        <v>22.538008000000001</v>
      </c>
      <c r="H1968" s="2">
        <f t="shared" si="239"/>
        <v>20.091723500000011</v>
      </c>
      <c r="I1968" s="2">
        <f t="array" ref="I1968">SUMPRODUCT(B1952:B1971, (ROW(B1952:B1971)-ROW(B1952)+1)) / (20*21/2)</f>
        <v>23.070691904761905</v>
      </c>
      <c r="J1968" s="2">
        <f t="shared" si="242"/>
        <v>22.967303350096458</v>
      </c>
      <c r="K1968" s="2">
        <f t="shared" si="236"/>
        <v>22.594586830602278</v>
      </c>
    </row>
    <row r="1969" spans="1:11" ht="13.5" x14ac:dyDescent="0.25">
      <c r="A1969" s="3">
        <v>44874</v>
      </c>
      <c r="B1969" s="2">
        <v>23.198899999999998</v>
      </c>
      <c r="C1969" s="2">
        <f t="shared" si="237"/>
        <v>-6.0000000000002274E-3</v>
      </c>
      <c r="D1969" s="2">
        <f t="shared" si="238"/>
        <v>23.267439999999997</v>
      </c>
      <c r="E1969" s="2">
        <f t="shared" si="240"/>
        <v>23.252410000000005</v>
      </c>
      <c r="F1969" s="2">
        <f t="shared" si="241"/>
        <v>22.870384999999999</v>
      </c>
      <c r="G1969" s="2">
        <f t="shared" si="235"/>
        <v>22.569147999999998</v>
      </c>
      <c r="H1969" s="2">
        <f t="shared" si="239"/>
        <v>20.120623500000011</v>
      </c>
      <c r="I1969" s="2">
        <f t="array" ref="I1969">SUMPRODUCT(B1953:B1972, (ROW(B1953:B1972)-ROW(B1953)+1)) / (20*21/2)</f>
        <v>23.064190476190475</v>
      </c>
      <c r="J1969" s="2">
        <f t="shared" si="242"/>
        <v>22.989360173896795</v>
      </c>
      <c r="K1969" s="2">
        <f t="shared" si="236"/>
        <v>22.618285386264933</v>
      </c>
    </row>
    <row r="1970" spans="1:11" ht="13.5" x14ac:dyDescent="0.25">
      <c r="A1970" s="3">
        <v>44875</v>
      </c>
      <c r="B1970" s="2">
        <v>23.0246</v>
      </c>
      <c r="C1970" s="2">
        <f t="shared" si="237"/>
        <v>-0.17429999999999879</v>
      </c>
      <c r="D1970" s="2">
        <f t="shared" si="238"/>
        <v>23.196499999999997</v>
      </c>
      <c r="E1970" s="2">
        <f t="shared" si="240"/>
        <v>23.301110000000001</v>
      </c>
      <c r="F1970" s="2">
        <f t="shared" si="241"/>
        <v>22.894430000000003</v>
      </c>
      <c r="G1970" s="2">
        <f t="shared" ref="G1970:G2033" si="243">AVERAGE(B1921:B1970)</f>
        <v>22.593193999999997</v>
      </c>
      <c r="H1970" s="2">
        <f t="shared" si="239"/>
        <v>20.14862500000001</v>
      </c>
      <c r="I1970" s="2">
        <f t="array" ref="I1970">SUMPRODUCT(B1954:B1973, (ROW(B1954:B1973)-ROW(B1954)+1)) / (20*21/2)</f>
        <v>23.027352380952383</v>
      </c>
      <c r="J1970" s="2">
        <f t="shared" si="242"/>
        <v>22.992716347811385</v>
      </c>
      <c r="K1970" s="2">
        <f t="shared" si="236"/>
        <v>22.634219292685916</v>
      </c>
    </row>
    <row r="1971" spans="1:11" ht="13.5" x14ac:dyDescent="0.25">
      <c r="A1971" s="3">
        <v>44876</v>
      </c>
      <c r="B1971" s="2">
        <v>22.898299999999999</v>
      </c>
      <c r="C1971" s="2">
        <f t="shared" si="237"/>
        <v>-0.12630000000000052</v>
      </c>
      <c r="D1971" s="2">
        <f t="shared" si="238"/>
        <v>23.10632</v>
      </c>
      <c r="E1971" s="2">
        <f t="shared" si="240"/>
        <v>23.265640000000001</v>
      </c>
      <c r="F1971" s="2">
        <f t="shared" si="241"/>
        <v>22.912465000000001</v>
      </c>
      <c r="G1971" s="2">
        <f t="shared" si="243"/>
        <v>22.614714000000003</v>
      </c>
      <c r="H1971" s="2">
        <f t="shared" si="239"/>
        <v>20.176322500000012</v>
      </c>
      <c r="I1971" s="2">
        <f t="array" ref="I1971">SUMPRODUCT(B1955:B1974, (ROW(B1955:B1974)-ROW(B1955)+1)) / (20*21/2)</f>
        <v>22.96245714285714</v>
      </c>
      <c r="J1971" s="2">
        <f t="shared" si="242"/>
        <v>22.983724314686491</v>
      </c>
      <c r="K1971" s="2">
        <f t="shared" ref="K1971:K2034" si="244">$K$4*B1971+(1-$K$4)*K1970</f>
        <v>22.644575398855096</v>
      </c>
    </row>
    <row r="1972" spans="1:11" ht="13.5" x14ac:dyDescent="0.25">
      <c r="A1972" s="3">
        <v>44879</v>
      </c>
      <c r="B1972" s="2">
        <v>22.844200000000001</v>
      </c>
      <c r="C1972" s="2">
        <f t="shared" si="237"/>
        <v>-5.4099999999998261E-2</v>
      </c>
      <c r="D1972" s="2">
        <f t="shared" si="238"/>
        <v>23.034179999999999</v>
      </c>
      <c r="E1972" s="2">
        <f t="shared" si="240"/>
        <v>23.21153</v>
      </c>
      <c r="F1972" s="2">
        <f t="shared" si="241"/>
        <v>22.930500000000002</v>
      </c>
      <c r="G1972" s="2">
        <f t="shared" si="243"/>
        <v>22.642366000000003</v>
      </c>
      <c r="H1972" s="2">
        <f t="shared" si="239"/>
        <v>20.203749500000011</v>
      </c>
      <c r="I1972" s="2">
        <f t="array" ref="I1972">SUMPRODUCT(B1956:B1975, (ROW(B1956:B1975)-ROW(B1956)+1)) / (20*21/2)</f>
        <v>22.944193333333335</v>
      </c>
      <c r="J1972" s="2">
        <f t="shared" si="242"/>
        <v>22.970436284716349</v>
      </c>
      <c r="K1972" s="2">
        <f t="shared" si="244"/>
        <v>22.652403814586272</v>
      </c>
    </row>
    <row r="1973" spans="1:11" ht="13.5" x14ac:dyDescent="0.25">
      <c r="A1973" s="3">
        <v>44880</v>
      </c>
      <c r="B1973" s="2">
        <v>22.543700000000001</v>
      </c>
      <c r="C1973" s="2">
        <f t="shared" si="237"/>
        <v>-0.30049999999999955</v>
      </c>
      <c r="D1973" s="2">
        <f t="shared" si="238"/>
        <v>22.901940000000003</v>
      </c>
      <c r="E1973" s="2">
        <f t="shared" si="240"/>
        <v>23.10934</v>
      </c>
      <c r="F1973" s="2">
        <f t="shared" si="241"/>
        <v>22.930500000000002</v>
      </c>
      <c r="G1973" s="2">
        <f t="shared" si="243"/>
        <v>22.664969999999997</v>
      </c>
      <c r="H1973" s="2">
        <f t="shared" si="239"/>
        <v>20.231121500000015</v>
      </c>
      <c r="I1973" s="2">
        <f t="array" ref="I1973">SUMPRODUCT(B1957:B1976, (ROW(B1957:B1976)-ROW(B1957)+1)) / (20*21/2)</f>
        <v>22.916480476190475</v>
      </c>
      <c r="J1973" s="2">
        <f t="shared" si="242"/>
        <v>22.929794733790981</v>
      </c>
      <c r="K1973" s="2">
        <f t="shared" si="244"/>
        <v>22.648140919896615</v>
      </c>
    </row>
    <row r="1974" spans="1:11" ht="13.5" x14ac:dyDescent="0.25">
      <c r="A1974" s="3">
        <v>44881</v>
      </c>
      <c r="B1974" s="2">
        <v>22.249099999999999</v>
      </c>
      <c r="C1974" s="2">
        <f t="shared" si="237"/>
        <v>-0.29460000000000264</v>
      </c>
      <c r="D1974" s="2">
        <f t="shared" si="238"/>
        <v>22.711980000000001</v>
      </c>
      <c r="E1974" s="2">
        <f t="shared" si="240"/>
        <v>22.989709999999999</v>
      </c>
      <c r="F1974" s="2">
        <f t="shared" si="241"/>
        <v>22.915770000000002</v>
      </c>
      <c r="G1974" s="2">
        <f t="shared" si="243"/>
        <v>22.673625999999999</v>
      </c>
      <c r="H1974" s="2">
        <f t="shared" si="239"/>
        <v>20.256611000000014</v>
      </c>
      <c r="I1974" s="2">
        <f t="array" ref="I1974">SUMPRODUCT(B1958:B1977, (ROW(B1958:B1977)-ROW(B1958)+1)) / (20*21/2)</f>
        <v>22.87975761904762</v>
      </c>
      <c r="J1974" s="2">
        <f t="shared" si="242"/>
        <v>22.864966663906124</v>
      </c>
      <c r="K1974" s="2">
        <f t="shared" si="244"/>
        <v>22.632492256371261</v>
      </c>
    </row>
    <row r="1975" spans="1:11" ht="13.5" x14ac:dyDescent="0.25">
      <c r="A1975" s="3">
        <v>44882</v>
      </c>
      <c r="B1975" s="2">
        <v>22.724</v>
      </c>
      <c r="C1975" s="2">
        <f t="shared" si="237"/>
        <v>0.47490000000000165</v>
      </c>
      <c r="D1975" s="2">
        <f t="shared" si="238"/>
        <v>22.651860000000003</v>
      </c>
      <c r="E1975" s="2">
        <f t="shared" si="240"/>
        <v>22.92418</v>
      </c>
      <c r="F1975" s="2">
        <f t="shared" si="241"/>
        <v>22.924785</v>
      </c>
      <c r="G1975" s="2">
        <f t="shared" si="243"/>
        <v>22.693583999999998</v>
      </c>
      <c r="H1975" s="2">
        <f t="shared" si="239"/>
        <v>20.285540000000015</v>
      </c>
      <c r="I1975" s="2">
        <f t="array" ref="I1975">SUMPRODUCT(B1959:B1978, (ROW(B1959:B1978)-ROW(B1959)+1)) / (20*21/2)</f>
        <v>22.84188952380952</v>
      </c>
      <c r="J1975" s="2">
        <f t="shared" si="242"/>
        <v>22.851541267343638</v>
      </c>
      <c r="K1975" s="2">
        <f t="shared" si="244"/>
        <v>22.636080795337094</v>
      </c>
    </row>
    <row r="1976" spans="1:11" ht="13.5" x14ac:dyDescent="0.25">
      <c r="A1976" s="3">
        <v>44883</v>
      </c>
      <c r="B1976" s="2">
        <v>22.633800000000001</v>
      </c>
      <c r="C1976" s="2">
        <f t="shared" si="237"/>
        <v>-9.0199999999999392E-2</v>
      </c>
      <c r="D1976" s="2">
        <f t="shared" si="238"/>
        <v>22.598959999999998</v>
      </c>
      <c r="E1976" s="2">
        <f t="shared" si="240"/>
        <v>22.852640000000001</v>
      </c>
      <c r="F1976" s="2">
        <f t="shared" si="241"/>
        <v>22.929290000000002</v>
      </c>
      <c r="G1976" s="2">
        <f t="shared" si="243"/>
        <v>22.710415999999995</v>
      </c>
      <c r="H1976" s="2">
        <f t="shared" si="239"/>
        <v>20.314318500000017</v>
      </c>
      <c r="I1976" s="2">
        <f t="array" ref="I1976">SUMPRODUCT(B1960:B1979, (ROW(B1960:B1979)-ROW(B1960)+1)) / (20*21/2)</f>
        <v>22.797142857142855</v>
      </c>
      <c r="J1976" s="2">
        <f t="shared" si="242"/>
        <v>22.830804003787101</v>
      </c>
      <c r="K1976" s="2">
        <f t="shared" si="244"/>
        <v>22.635991352382696</v>
      </c>
    </row>
    <row r="1977" spans="1:11" ht="13.5" x14ac:dyDescent="0.25">
      <c r="A1977" s="3">
        <v>44886</v>
      </c>
      <c r="B1977" s="2">
        <v>22.543700000000001</v>
      </c>
      <c r="C1977" s="2">
        <f t="shared" si="237"/>
        <v>-9.0099999999999625E-2</v>
      </c>
      <c r="D1977" s="2">
        <f t="shared" si="238"/>
        <v>22.53886</v>
      </c>
      <c r="E1977" s="2">
        <f t="shared" si="240"/>
        <v>22.786519999999999</v>
      </c>
      <c r="F1977" s="2">
        <f t="shared" si="241"/>
        <v>22.941315000000003</v>
      </c>
      <c r="G1977" s="2">
        <f t="shared" si="243"/>
        <v>22.726527999999995</v>
      </c>
      <c r="H1977" s="2">
        <f t="shared" si="239"/>
        <v>20.342646500000015</v>
      </c>
      <c r="I1977" s="2">
        <f t="array" ref="I1977">SUMPRODUCT(B1961:B1980, (ROW(B1961:B1980)-ROW(B1961)+1)) / (20*21/2)</f>
        <v>22.75265380952381</v>
      </c>
      <c r="J1977" s="2">
        <f t="shared" si="242"/>
        <v>22.803460765331184</v>
      </c>
      <c r="K1977" s="2">
        <f t="shared" si="244"/>
        <v>22.632372083661807</v>
      </c>
    </row>
    <row r="1978" spans="1:11" ht="13.5" x14ac:dyDescent="0.25">
      <c r="A1978" s="3">
        <v>44887</v>
      </c>
      <c r="B1978" s="2">
        <v>22.543700000000001</v>
      </c>
      <c r="C1978" s="2">
        <f t="shared" si="237"/>
        <v>0</v>
      </c>
      <c r="D1978" s="2">
        <f t="shared" si="238"/>
        <v>22.53886</v>
      </c>
      <c r="E1978" s="2">
        <f t="shared" si="240"/>
        <v>22.720400000000001</v>
      </c>
      <c r="F1978" s="2">
        <f t="shared" si="241"/>
        <v>22.953340000000004</v>
      </c>
      <c r="G1978" s="2">
        <f t="shared" si="243"/>
        <v>22.742159999999995</v>
      </c>
      <c r="H1978" s="2">
        <f t="shared" si="239"/>
        <v>20.370701000000015</v>
      </c>
      <c r="I1978" s="2">
        <f t="array" ref="I1978">SUMPRODUCT(B1962:B1981, (ROW(B1962:B1981)-ROW(B1962)+1)) / (20*21/2)</f>
        <v>22.707279523809529</v>
      </c>
      <c r="J1978" s="2">
        <f t="shared" si="242"/>
        <v>22.778721644823452</v>
      </c>
      <c r="K1978" s="2">
        <f t="shared" si="244"/>
        <v>22.628894747047617</v>
      </c>
    </row>
    <row r="1979" spans="1:11" ht="13.5" x14ac:dyDescent="0.25">
      <c r="A1979" s="3">
        <v>44888</v>
      </c>
      <c r="B1979" s="2">
        <v>22.483499999999999</v>
      </c>
      <c r="C1979" s="2">
        <f t="shared" si="237"/>
        <v>-6.0200000000001808E-2</v>
      </c>
      <c r="D1979" s="2">
        <f t="shared" si="238"/>
        <v>22.585739999999998</v>
      </c>
      <c r="E1979" s="2">
        <f t="shared" si="240"/>
        <v>22.648859999999999</v>
      </c>
      <c r="F1979" s="2">
        <f t="shared" si="241"/>
        <v>22.950634999999998</v>
      </c>
      <c r="G1979" s="2">
        <f t="shared" si="243"/>
        <v>22.755383999999996</v>
      </c>
      <c r="H1979" s="2">
        <f t="shared" si="239"/>
        <v>20.398454500000014</v>
      </c>
      <c r="I1979" s="2">
        <f t="array" ref="I1979">SUMPRODUCT(B1963:B1982, (ROW(B1963:B1982)-ROW(B1963)+1)) / (20*21/2)</f>
        <v>22.664483809523809</v>
      </c>
      <c r="J1979" s="2">
        <f t="shared" si="242"/>
        <v>22.750605297697412</v>
      </c>
      <c r="K1979" s="2">
        <f t="shared" si="244"/>
        <v>22.623192992261437</v>
      </c>
    </row>
    <row r="1980" spans="1:11" ht="13.5" x14ac:dyDescent="0.25">
      <c r="A1980" s="3">
        <v>44889</v>
      </c>
      <c r="B1980" s="2">
        <v>22.483499999999999</v>
      </c>
      <c r="C1980" s="2">
        <f t="shared" si="237"/>
        <v>0</v>
      </c>
      <c r="D1980" s="2">
        <f t="shared" si="238"/>
        <v>22.53764</v>
      </c>
      <c r="E1980" s="2">
        <f t="shared" si="240"/>
        <v>22.594749999999998</v>
      </c>
      <c r="F1980" s="2">
        <f t="shared" si="241"/>
        <v>22.947929999999999</v>
      </c>
      <c r="G1980" s="2">
        <f t="shared" si="243"/>
        <v>22.767405999999998</v>
      </c>
      <c r="H1980" s="2">
        <f t="shared" si="239"/>
        <v>20.426208000000017</v>
      </c>
      <c r="I1980" s="2">
        <f t="array" ref="I1980">SUMPRODUCT(B1964:B1983, (ROW(B1964:B1983)-ROW(B1964)+1)) / (20*21/2)</f>
        <v>22.611210952380951</v>
      </c>
      <c r="J1980" s="2">
        <f t="shared" si="242"/>
        <v>22.725166697916706</v>
      </c>
      <c r="K1980" s="2">
        <f t="shared" si="244"/>
        <v>22.617714835702166</v>
      </c>
    </row>
    <row r="1981" spans="1:11" ht="13.5" x14ac:dyDescent="0.25">
      <c r="A1981" s="3">
        <v>44890</v>
      </c>
      <c r="B1981" s="2">
        <v>22.471499999999999</v>
      </c>
      <c r="C1981" s="2">
        <f t="shared" si="237"/>
        <v>-1.2000000000000455E-2</v>
      </c>
      <c r="D1981" s="2">
        <f t="shared" si="238"/>
        <v>22.505179999999996</v>
      </c>
      <c r="E1981" s="2">
        <f t="shared" si="240"/>
        <v>22.552069999999997</v>
      </c>
      <c r="F1981" s="2">
        <f t="shared" si="241"/>
        <v>22.908854999999999</v>
      </c>
      <c r="G1981" s="2">
        <f t="shared" si="243"/>
        <v>22.778105999999998</v>
      </c>
      <c r="H1981" s="2">
        <f t="shared" si="239"/>
        <v>20.454448000000017</v>
      </c>
      <c r="I1981" s="2">
        <f t="array" ref="I1981">SUMPRODUCT(B1965:B1984, (ROW(B1965:B1984)-ROW(B1965)+1)) / (20*21/2)</f>
        <v>22.569673333333331</v>
      </c>
      <c r="J1981" s="2">
        <f t="shared" si="242"/>
        <v>22.70100796478178</v>
      </c>
      <c r="K1981" s="2">
        <f t="shared" si="244"/>
        <v>22.611980920576592</v>
      </c>
    </row>
    <row r="1982" spans="1:11" ht="13.5" x14ac:dyDescent="0.25">
      <c r="A1982" s="3">
        <v>44893</v>
      </c>
      <c r="B1982" s="2">
        <v>22.459499999999998</v>
      </c>
      <c r="C1982" s="2">
        <f t="shared" si="237"/>
        <v>-1.2000000000000455E-2</v>
      </c>
      <c r="D1982" s="2">
        <f t="shared" si="238"/>
        <v>22.488340000000001</v>
      </c>
      <c r="E1982" s="2">
        <f t="shared" si="240"/>
        <v>22.513599999999997</v>
      </c>
      <c r="F1982" s="2">
        <f t="shared" si="241"/>
        <v>22.862564999999996</v>
      </c>
      <c r="G1982" s="2">
        <f t="shared" si="243"/>
        <v>22.784839999999999</v>
      </c>
      <c r="H1982" s="2">
        <f t="shared" si="239"/>
        <v>20.481535500000014</v>
      </c>
      <c r="I1982" s="2">
        <f t="array" ref="I1982">SUMPRODUCT(B1966:B1985, (ROW(B1966:B1985)-ROW(B1966)+1)) / (20*21/2)</f>
        <v>22.521840952380952</v>
      </c>
      <c r="J1982" s="2">
        <f t="shared" si="242"/>
        <v>22.678007206231133</v>
      </c>
      <c r="K1982" s="2">
        <f t="shared" si="244"/>
        <v>22.606001276632412</v>
      </c>
    </row>
    <row r="1983" spans="1:11" ht="13.5" x14ac:dyDescent="0.25">
      <c r="A1983" s="3">
        <v>44894</v>
      </c>
      <c r="B1983" s="2">
        <v>22.3032</v>
      </c>
      <c r="C1983" s="2">
        <f t="shared" si="237"/>
        <v>-0.15629999999999811</v>
      </c>
      <c r="D1983" s="2">
        <f t="shared" si="238"/>
        <v>22.440239999999999</v>
      </c>
      <c r="E1983" s="2">
        <f t="shared" si="240"/>
        <v>22.489549999999998</v>
      </c>
      <c r="F1983" s="2">
        <f t="shared" si="241"/>
        <v>22.799444999999999</v>
      </c>
      <c r="G1983" s="2">
        <f t="shared" si="243"/>
        <v>22.788447999999999</v>
      </c>
      <c r="H1983" s="2">
        <f t="shared" si="239"/>
        <v>20.507049500000015</v>
      </c>
      <c r="I1983" s="2">
        <f t="array" ref="I1983">SUMPRODUCT(B1967:B1986, (ROW(B1967:B1986)-ROW(B1967)+1)) / (20*21/2)</f>
        <v>22.47941904761905</v>
      </c>
      <c r="J1983" s="2">
        <f t="shared" si="242"/>
        <v>22.642311281828167</v>
      </c>
      <c r="K1983" s="2">
        <f t="shared" si="244"/>
        <v>22.594126716764475</v>
      </c>
    </row>
    <row r="1984" spans="1:11" ht="13.5" x14ac:dyDescent="0.25">
      <c r="A1984" s="3">
        <v>44895</v>
      </c>
      <c r="B1984" s="2">
        <v>22.363299999999999</v>
      </c>
      <c r="C1984" s="2">
        <f t="shared" si="237"/>
        <v>6.0099999999998488E-2</v>
      </c>
      <c r="D1984" s="2">
        <f t="shared" si="238"/>
        <v>22.4162</v>
      </c>
      <c r="E1984" s="2">
        <f t="shared" si="240"/>
        <v>22.500969999999999</v>
      </c>
      <c r="F1984" s="2">
        <f t="shared" si="241"/>
        <v>22.745339999999995</v>
      </c>
      <c r="G1984" s="2">
        <f t="shared" si="243"/>
        <v>22.793257999999994</v>
      </c>
      <c r="H1984" s="2">
        <f t="shared" si="239"/>
        <v>20.533110000000015</v>
      </c>
      <c r="I1984" s="2">
        <f t="array" ref="I1984">SUMPRODUCT(B1968:B1987, (ROW(B1968:B1987)-ROW(B1968)+1)) / (20*21/2)</f>
        <v>22.436540476190476</v>
      </c>
      <c r="J1984" s="2">
        <f t="shared" si="242"/>
        <v>22.615738778796914</v>
      </c>
      <c r="K1984" s="2">
        <f t="shared" si="244"/>
        <v>22.585074688656064</v>
      </c>
    </row>
    <row r="1985" spans="1:11" ht="13.5" x14ac:dyDescent="0.25">
      <c r="A1985" s="3">
        <v>44896</v>
      </c>
      <c r="B1985" s="2">
        <v>22.243099999999998</v>
      </c>
      <c r="C1985" s="2">
        <f t="shared" si="237"/>
        <v>-0.12020000000000053</v>
      </c>
      <c r="D1985" s="2">
        <f t="shared" si="238"/>
        <v>22.368119999999998</v>
      </c>
      <c r="E1985" s="2">
        <f t="shared" si="240"/>
        <v>22.45288</v>
      </c>
      <c r="F1985" s="2">
        <f t="shared" si="241"/>
        <v>22.688529999999997</v>
      </c>
      <c r="G1985" s="2">
        <f t="shared" si="243"/>
        <v>22.795663999999999</v>
      </c>
      <c r="H1985" s="2">
        <f t="shared" si="239"/>
        <v>20.558569500000011</v>
      </c>
      <c r="I1985" s="2">
        <f t="array" ref="I1985">SUMPRODUCT(B1969:B1988, (ROW(B1969:B1988)-ROW(B1969)+1)) / (20*21/2)</f>
        <v>22.397375714285715</v>
      </c>
      <c r="J1985" s="2">
        <f t="shared" si="242"/>
        <v>22.580249371292446</v>
      </c>
      <c r="K1985" s="2">
        <f t="shared" si="244"/>
        <v>22.571663916551906</v>
      </c>
    </row>
    <row r="1986" spans="1:11" ht="13.5" x14ac:dyDescent="0.25">
      <c r="A1986" s="3">
        <v>44897</v>
      </c>
      <c r="B1986" s="2">
        <v>22.243099999999998</v>
      </c>
      <c r="C1986" s="2">
        <f t="shared" si="237"/>
        <v>0</v>
      </c>
      <c r="D1986" s="2">
        <f t="shared" si="238"/>
        <v>22.322439999999997</v>
      </c>
      <c r="E1986" s="2">
        <f t="shared" si="240"/>
        <v>22.413809999999998</v>
      </c>
      <c r="F1986" s="2">
        <f t="shared" si="241"/>
        <v>22.633224999999999</v>
      </c>
      <c r="G1986" s="2">
        <f t="shared" si="243"/>
        <v>22.780033999999997</v>
      </c>
      <c r="H1986" s="2">
        <f t="shared" si="239"/>
        <v>20.585121000000012</v>
      </c>
      <c r="I1986" s="2">
        <f t="array" ref="I1986">SUMPRODUCT(B1970:B1989, (ROW(B1970:B1989)-ROW(B1970)+1)) / (20*21/2)</f>
        <v>22.358553809523809</v>
      </c>
      <c r="J1986" s="2">
        <f t="shared" si="242"/>
        <v>22.548139907359833</v>
      </c>
      <c r="K1986" s="2">
        <f t="shared" si="244"/>
        <v>22.558779057079285</v>
      </c>
    </row>
    <row r="1987" spans="1:11" ht="13.5" x14ac:dyDescent="0.25">
      <c r="A1987" s="3">
        <v>44900</v>
      </c>
      <c r="B1987" s="2">
        <v>22.183</v>
      </c>
      <c r="C1987" s="2">
        <f t="shared" si="237"/>
        <v>-6.0099999999998488E-2</v>
      </c>
      <c r="D1987" s="2">
        <f t="shared" si="238"/>
        <v>22.267140000000001</v>
      </c>
      <c r="E1987" s="2">
        <f t="shared" si="240"/>
        <v>22.377739999999999</v>
      </c>
      <c r="F1987" s="2">
        <f t="shared" si="241"/>
        <v>22.582129999999999</v>
      </c>
      <c r="G1987" s="2">
        <f t="shared" si="243"/>
        <v>22.754785999999996</v>
      </c>
      <c r="H1987" s="2">
        <f t="shared" si="239"/>
        <v>20.61137200000001</v>
      </c>
      <c r="I1987" s="2">
        <f t="array" ref="I1987">SUMPRODUCT(B1971:B1990, (ROW(B1971:B1990)-ROW(B1971)+1)) / (20*21/2)</f>
        <v>22.307684761904763</v>
      </c>
      <c r="J1987" s="2">
        <f t="shared" si="242"/>
        <v>22.513364678087466</v>
      </c>
      <c r="K1987" s="2">
        <f t="shared" si="244"/>
        <v>22.544042623468332</v>
      </c>
    </row>
    <row r="1988" spans="1:11" ht="13.5" x14ac:dyDescent="0.25">
      <c r="A1988" s="3">
        <v>44901</v>
      </c>
      <c r="B1988" s="2">
        <v>22.1709</v>
      </c>
      <c r="C1988" s="2">
        <f t="shared" ref="C1988:C2051" si="245">B1988-B1987</f>
        <v>-1.2100000000000222E-2</v>
      </c>
      <c r="D1988" s="2">
        <f t="shared" si="238"/>
        <v>22.240680000000001</v>
      </c>
      <c r="E1988" s="2">
        <f t="shared" si="240"/>
        <v>22.34046</v>
      </c>
      <c r="F1988" s="2">
        <f t="shared" si="241"/>
        <v>22.530429999999999</v>
      </c>
      <c r="G1988" s="2">
        <f t="shared" si="243"/>
        <v>22.727973999999996</v>
      </c>
      <c r="H1988" s="2">
        <f t="shared" si="239"/>
        <v>20.637562500000016</v>
      </c>
      <c r="I1988" s="2">
        <f t="array" ref="I1988">SUMPRODUCT(B1972:B1991, (ROW(B1972:B1991)-ROW(B1972)+1)) / (20*21/2)</f>
        <v>22.250520952380949</v>
      </c>
      <c r="J1988" s="2">
        <f t="shared" si="242"/>
        <v>22.48074899446009</v>
      </c>
      <c r="K1988" s="2">
        <f t="shared" si="244"/>
        <v>22.52940957941075</v>
      </c>
    </row>
    <row r="1989" spans="1:11" ht="13.5" x14ac:dyDescent="0.25">
      <c r="A1989" s="3">
        <v>44902</v>
      </c>
      <c r="B1989" s="2">
        <v>22.122800000000002</v>
      </c>
      <c r="C1989" s="2">
        <f t="shared" si="245"/>
        <v>-4.8099999999998033E-2</v>
      </c>
      <c r="D1989" s="2">
        <f t="shared" si="238"/>
        <v>22.19258</v>
      </c>
      <c r="E1989" s="2">
        <f t="shared" si="240"/>
        <v>22.304389999999998</v>
      </c>
      <c r="F1989" s="2">
        <f t="shared" si="241"/>
        <v>22.476624999999999</v>
      </c>
      <c r="G1989" s="2">
        <f t="shared" si="243"/>
        <v>22.695509999999999</v>
      </c>
      <c r="H1989" s="2">
        <f t="shared" si="239"/>
        <v>20.663512500000014</v>
      </c>
      <c r="I1989" s="2">
        <f t="array" ref="I1989">SUMPRODUCT(B1973:B1992, (ROW(B1973:B1992)-ROW(B1973)+1)) / (20*21/2)</f>
        <v>22.20992857142857</v>
      </c>
      <c r="J1989" s="2">
        <f t="shared" si="242"/>
        <v>22.446658614035321</v>
      </c>
      <c r="K1989" s="2">
        <f t="shared" si="244"/>
        <v>22.513464105708366</v>
      </c>
    </row>
    <row r="1990" spans="1:11" ht="13.5" x14ac:dyDescent="0.25">
      <c r="A1990" s="3">
        <v>44903</v>
      </c>
      <c r="B1990" s="2">
        <v>21.942499999999999</v>
      </c>
      <c r="C1990" s="2">
        <f t="shared" si="245"/>
        <v>-0.18030000000000257</v>
      </c>
      <c r="D1990" s="2">
        <f t="shared" ref="D1990:D2053" si="246">AVERAGE(B1986:B1990)</f>
        <v>22.132459999999998</v>
      </c>
      <c r="E1990" s="2">
        <f t="shared" si="240"/>
        <v>22.25029</v>
      </c>
      <c r="F1990" s="2">
        <f t="shared" si="241"/>
        <v>22.422519999999999</v>
      </c>
      <c r="G1990" s="2">
        <f t="shared" si="243"/>
        <v>22.659560000000003</v>
      </c>
      <c r="H1990" s="2">
        <f t="shared" si="239"/>
        <v>20.688561000000014</v>
      </c>
      <c r="I1990" s="2">
        <f t="array" ref="I1990">SUMPRODUCT(B1974:B1993, (ROW(B1974:B1993)-ROW(B1974)+1)) / (20*21/2)</f>
        <v>22.173629999999999</v>
      </c>
      <c r="J1990" s="2">
        <f t="shared" si="242"/>
        <v>22.398643507936718</v>
      </c>
      <c r="K1990" s="2">
        <f t="shared" si="244"/>
        <v>22.491073356464899</v>
      </c>
    </row>
    <row r="1991" spans="1:11" ht="13.5" x14ac:dyDescent="0.25">
      <c r="A1991" s="3">
        <v>44904</v>
      </c>
      <c r="B1991" s="2">
        <v>21.822299999999998</v>
      </c>
      <c r="C1991" s="2">
        <f t="shared" si="245"/>
        <v>-0.12020000000000053</v>
      </c>
      <c r="D1991" s="2">
        <f t="shared" si="246"/>
        <v>22.048299999999998</v>
      </c>
      <c r="E1991" s="2">
        <f t="shared" si="240"/>
        <v>22.185369999999999</v>
      </c>
      <c r="F1991" s="2">
        <f t="shared" si="241"/>
        <v>22.368719999999996</v>
      </c>
      <c r="G1991" s="2">
        <f t="shared" si="243"/>
        <v>22.629622000000005</v>
      </c>
      <c r="H1991" s="2">
        <f t="shared" si="239"/>
        <v>20.713008500000015</v>
      </c>
      <c r="I1991" s="2">
        <f t="array" ref="I1991">SUMPRODUCT(B1975:B1994, (ROW(B1975:B1994)-ROW(B1975)+1)) / (20*21/2)</f>
        <v>22.137327619047618</v>
      </c>
      <c r="J1991" s="2">
        <f t="shared" si="242"/>
        <v>22.343753650037982</v>
      </c>
      <c r="K1991" s="2">
        <f t="shared" si="244"/>
        <v>22.464846950329022</v>
      </c>
    </row>
    <row r="1992" spans="1:11" ht="13.5" x14ac:dyDescent="0.25">
      <c r="A1992" s="3">
        <v>44907</v>
      </c>
      <c r="B1992" s="2">
        <v>21.942499999999999</v>
      </c>
      <c r="C1992" s="2">
        <f t="shared" si="245"/>
        <v>0.12020000000000053</v>
      </c>
      <c r="D1992" s="2">
        <f t="shared" si="246"/>
        <v>22.0002</v>
      </c>
      <c r="E1992" s="2">
        <f t="shared" si="240"/>
        <v>22.133670000000002</v>
      </c>
      <c r="F1992" s="2">
        <f t="shared" si="241"/>
        <v>22.323634999999996</v>
      </c>
      <c r="G1992" s="2">
        <f t="shared" si="243"/>
        <v>22.603652</v>
      </c>
      <c r="H1992" s="2">
        <f t="shared" si="239"/>
        <v>20.738057000000016</v>
      </c>
      <c r="I1992" s="2">
        <f t="array" ref="I1992">SUMPRODUCT(B1976:B1995, (ROW(B1976:B1995)-ROW(B1976)+1)) / (20*21/2)</f>
        <v>22.094047619047618</v>
      </c>
      <c r="J1992" s="2">
        <f t="shared" si="242"/>
        <v>22.305539016701029</v>
      </c>
      <c r="K1992" s="2">
        <f t="shared" si="244"/>
        <v>22.444362756198473</v>
      </c>
    </row>
    <row r="1993" spans="1:11" ht="13.5" x14ac:dyDescent="0.25">
      <c r="A1993" s="3">
        <v>44908</v>
      </c>
      <c r="B1993" s="2">
        <v>21.942499999999999</v>
      </c>
      <c r="C1993" s="2">
        <f t="shared" si="245"/>
        <v>0</v>
      </c>
      <c r="D1993" s="2">
        <f t="shared" si="246"/>
        <v>21.954519999999995</v>
      </c>
      <c r="E1993" s="2">
        <f t="shared" si="240"/>
        <v>22.0976</v>
      </c>
      <c r="F1993" s="2">
        <f t="shared" si="241"/>
        <v>22.293574999999997</v>
      </c>
      <c r="G1993" s="2">
        <f t="shared" si="243"/>
        <v>22.579606000000002</v>
      </c>
      <c r="H1993" s="2">
        <f t="shared" si="239"/>
        <v>20.76310550000002</v>
      </c>
      <c r="I1993" s="2">
        <f t="array" ref="I1993">SUMPRODUCT(B1977:B1996, (ROW(B1977:B1996)-ROW(B1977)+1)) / (20*21/2)</f>
        <v>22.057347142857143</v>
      </c>
      <c r="J1993" s="2">
        <f t="shared" si="242"/>
        <v>22.270963872253311</v>
      </c>
      <c r="K1993" s="2">
        <f t="shared" si="244"/>
        <v>22.424681863798533</v>
      </c>
    </row>
    <row r="1994" spans="1:11" ht="13.5" x14ac:dyDescent="0.25">
      <c r="A1994" s="3">
        <v>44909</v>
      </c>
      <c r="B1994" s="2">
        <v>21.912400000000002</v>
      </c>
      <c r="C1994" s="2">
        <f t="shared" si="245"/>
        <v>-3.0099999999997351E-2</v>
      </c>
      <c r="D1994" s="2">
        <f t="shared" si="246"/>
        <v>21.912439999999997</v>
      </c>
      <c r="E1994" s="2">
        <f t="shared" si="240"/>
        <v>22.052509999999995</v>
      </c>
      <c r="F1994" s="2">
        <f t="shared" si="241"/>
        <v>22.276739999999997</v>
      </c>
      <c r="G1994" s="2">
        <f t="shared" si="243"/>
        <v>22.566979999999997</v>
      </c>
      <c r="H1994" s="2">
        <f t="shared" ref="H1994:H2057" si="247">AVERAGE(B1795:B1994)</f>
        <v>20.788003500000016</v>
      </c>
      <c r="I1994" s="2">
        <f t="array" ref="I1994">SUMPRODUCT(B1978:B1997, (ROW(B1978:B1997)-ROW(B1978)+1)) / (20*21/2)</f>
        <v>22.024396666666668</v>
      </c>
      <c r="J1994" s="2">
        <f t="shared" si="242"/>
        <v>22.236814932038712</v>
      </c>
      <c r="K1994" s="2">
        <f t="shared" si="244"/>
        <v>22.40459237894369</v>
      </c>
    </row>
    <row r="1995" spans="1:11" ht="13.5" x14ac:dyDescent="0.25">
      <c r="A1995" s="3">
        <v>44910</v>
      </c>
      <c r="B1995" s="2">
        <v>21.822299999999998</v>
      </c>
      <c r="C1995" s="2">
        <f t="shared" si="245"/>
        <v>-9.0100000000003178E-2</v>
      </c>
      <c r="D1995" s="2">
        <f t="shared" si="246"/>
        <v>21.888399999999997</v>
      </c>
      <c r="E1995" s="2">
        <f t="shared" si="240"/>
        <v>22.010429999999996</v>
      </c>
      <c r="F1995" s="2">
        <f t="shared" si="241"/>
        <v>22.231654999999996</v>
      </c>
      <c r="G1995" s="2">
        <f t="shared" si="243"/>
        <v>22.554958000000003</v>
      </c>
      <c r="H1995" s="2">
        <f t="shared" si="247"/>
        <v>20.812451000000014</v>
      </c>
      <c r="I1995" s="2">
        <f t="array" ref="I1995">SUMPRODUCT(B1979:B1998, (ROW(B1979:B1998)-ROW(B1979)+1)) / (20*21/2)</f>
        <v>21.992481428571427</v>
      </c>
      <c r="J1995" s="2">
        <f t="shared" si="242"/>
        <v>22.197337319463596</v>
      </c>
      <c r="K1995" s="2">
        <f t="shared" si="244"/>
        <v>22.381757383690996</v>
      </c>
    </row>
    <row r="1996" spans="1:11" ht="13.5" x14ac:dyDescent="0.25">
      <c r="A1996" s="3">
        <v>44911</v>
      </c>
      <c r="B1996" s="2">
        <v>21.846299999999999</v>
      </c>
      <c r="C1996" s="2">
        <f t="shared" si="245"/>
        <v>2.4000000000000909E-2</v>
      </c>
      <c r="D1996" s="2">
        <f t="shared" si="246"/>
        <v>21.8932</v>
      </c>
      <c r="E1996" s="2">
        <f t="shared" ref="E1996:E2059" si="248">AVERAGE(B1987:B1996)</f>
        <v>21.970749999999999</v>
      </c>
      <c r="F1996" s="2">
        <f t="shared" si="241"/>
        <v>22.192279999999993</v>
      </c>
      <c r="G1996" s="2">
        <f t="shared" si="243"/>
        <v>22.547022000000002</v>
      </c>
      <c r="H1996" s="2">
        <f t="shared" si="247"/>
        <v>20.837565000000019</v>
      </c>
      <c r="I1996" s="2">
        <f t="array" ref="I1996">SUMPRODUCT(B1980:B1999, (ROW(B1980:B1999)-ROW(B1980)+1)) / (20*21/2)</f>
        <v>21.946249047619048</v>
      </c>
      <c r="J1996" s="2">
        <f t="shared" si="242"/>
        <v>22.163905193800396</v>
      </c>
      <c r="K1996" s="2">
        <f t="shared" si="244"/>
        <v>22.360759054918798</v>
      </c>
    </row>
    <row r="1997" spans="1:11" ht="13.5" x14ac:dyDescent="0.25">
      <c r="A1997" s="3">
        <v>44914</v>
      </c>
      <c r="B1997" s="2">
        <v>21.846299999999999</v>
      </c>
      <c r="C1997" s="2">
        <f t="shared" si="245"/>
        <v>0</v>
      </c>
      <c r="D1997" s="2">
        <f t="shared" si="246"/>
        <v>21.87396</v>
      </c>
      <c r="E1997" s="2">
        <f t="shared" si="248"/>
        <v>21.937079999999998</v>
      </c>
      <c r="F1997" s="2">
        <f t="shared" si="241"/>
        <v>22.157409999999995</v>
      </c>
      <c r="G1997" s="2">
        <f t="shared" si="243"/>
        <v>22.539085999999994</v>
      </c>
      <c r="H1997" s="2">
        <f t="shared" si="247"/>
        <v>20.862815500000014</v>
      </c>
      <c r="I1997" s="2">
        <f t="array" ref="I1997">SUMPRODUCT(B1981:B2000, (ROW(B1981:B2000)-ROW(B1981)+1)) / (20*21/2)</f>
        <v>21.903481428571428</v>
      </c>
      <c r="J1997" s="2">
        <f t="shared" si="242"/>
        <v>22.13365708010512</v>
      </c>
      <c r="K1997" s="2">
        <f t="shared" si="244"/>
        <v>22.340584190020021</v>
      </c>
    </row>
    <row r="1998" spans="1:11" ht="13.5" x14ac:dyDescent="0.25">
      <c r="A1998" s="3">
        <v>44915</v>
      </c>
      <c r="B1998" s="2">
        <v>21.822299999999998</v>
      </c>
      <c r="C1998" s="2">
        <f t="shared" si="245"/>
        <v>-2.4000000000000909E-2</v>
      </c>
      <c r="D1998" s="2">
        <f t="shared" si="246"/>
        <v>21.849920000000001</v>
      </c>
      <c r="E1998" s="2">
        <f t="shared" si="248"/>
        <v>21.902219999999993</v>
      </c>
      <c r="F1998" s="2">
        <f t="shared" si="241"/>
        <v>22.121339999999996</v>
      </c>
      <c r="G1998" s="2">
        <f t="shared" si="243"/>
        <v>22.525259999999999</v>
      </c>
      <c r="H1998" s="2">
        <f t="shared" si="247"/>
        <v>20.887946000000021</v>
      </c>
      <c r="I1998" s="2">
        <f t="array" ref="I1998">SUMPRODUCT(B1982:B2001, (ROW(B1982:B2001)-ROW(B1982)+1)) / (20*21/2)</f>
        <v>21.863635714285717</v>
      </c>
      <c r="J1998" s="2">
        <f t="shared" si="242"/>
        <v>22.104004024857012</v>
      </c>
      <c r="K1998" s="2">
        <f t="shared" si="244"/>
        <v>22.320259319823158</v>
      </c>
    </row>
    <row r="1999" spans="1:11" ht="13.5" x14ac:dyDescent="0.25">
      <c r="A1999" s="3">
        <v>44916</v>
      </c>
      <c r="B1999" s="2">
        <v>21.635899999999999</v>
      </c>
      <c r="C1999" s="2">
        <f t="shared" si="245"/>
        <v>-0.18639999999999901</v>
      </c>
      <c r="D1999" s="2">
        <f t="shared" si="246"/>
        <v>21.794619999999998</v>
      </c>
      <c r="E1999" s="2">
        <f t="shared" si="248"/>
        <v>21.853529999999996</v>
      </c>
      <c r="F1999" s="2">
        <f t="shared" si="241"/>
        <v>22.078959999999995</v>
      </c>
      <c r="G1999" s="2">
        <f t="shared" si="243"/>
        <v>22.509509999999995</v>
      </c>
      <c r="H1999" s="2">
        <f t="shared" si="247"/>
        <v>20.912144500000018</v>
      </c>
      <c r="I1999" s="2">
        <f t="array" ref="I1999">SUMPRODUCT(B1983:B2002, (ROW(B1983:B2002)-ROW(B1983)+1)) / (20*21/2)</f>
        <v>21.823845238095238</v>
      </c>
      <c r="J1999" s="2">
        <f t="shared" si="242"/>
        <v>22.059422689156346</v>
      </c>
      <c r="K1999" s="2">
        <f t="shared" si="244"/>
        <v>22.293421699437936</v>
      </c>
    </row>
    <row r="2000" spans="1:11" ht="13.5" x14ac:dyDescent="0.25">
      <c r="A2000" s="3">
        <v>44917</v>
      </c>
      <c r="B2000" s="2">
        <v>21.629899999999999</v>
      </c>
      <c r="C2000" s="2">
        <f t="shared" si="245"/>
        <v>-6.0000000000002274E-3</v>
      </c>
      <c r="D2000" s="2">
        <f t="shared" si="246"/>
        <v>21.756139999999998</v>
      </c>
      <c r="E2000" s="2">
        <f t="shared" si="248"/>
        <v>21.822269999999996</v>
      </c>
      <c r="F2000" s="2">
        <f t="shared" si="241"/>
        <v>22.036279999999998</v>
      </c>
      <c r="G2000" s="2">
        <f t="shared" si="243"/>
        <v>22.491233999999999</v>
      </c>
      <c r="H2000" s="2">
        <f t="shared" si="247"/>
        <v>20.936586000000016</v>
      </c>
      <c r="I2000" s="2">
        <f t="array" ref="I2000">SUMPRODUCT(B1984:B2003, (ROW(B1984:B2003)-ROW(B1984)+1)) / (20*21/2)</f>
        <v>21.788262857142854</v>
      </c>
      <c r="J2000" s="2">
        <f t="shared" si="242"/>
        <v>22.018515766379551</v>
      </c>
      <c r="K2000" s="2">
        <f t="shared" si="244"/>
        <v>22.267401240636449</v>
      </c>
    </row>
    <row r="2001" spans="1:11" ht="13.5" x14ac:dyDescent="0.25">
      <c r="A2001" s="3">
        <v>44918</v>
      </c>
      <c r="B2001" s="2">
        <v>21.617899999999999</v>
      </c>
      <c r="C2001" s="2">
        <f t="shared" si="245"/>
        <v>-1.2000000000000455E-2</v>
      </c>
      <c r="D2001" s="2">
        <f t="shared" si="246"/>
        <v>21.710459999999994</v>
      </c>
      <c r="E2001" s="2">
        <f t="shared" si="248"/>
        <v>21.801829999999995</v>
      </c>
      <c r="F2001" s="2">
        <f t="shared" si="241"/>
        <v>21.993599999999997</v>
      </c>
      <c r="G2001" s="2">
        <f t="shared" si="243"/>
        <v>22.472840000000001</v>
      </c>
      <c r="H2001" s="2">
        <f t="shared" si="247"/>
        <v>20.960694500000017</v>
      </c>
      <c r="I2001" s="2">
        <f t="array" ref="I2001">SUMPRODUCT(B1985:B2004, (ROW(B1985:B2004)-ROW(B1985)+1)) / (20*21/2)</f>
        <v>21.739534761904764</v>
      </c>
      <c r="J2001" s="2">
        <f t="shared" si="242"/>
        <v>21.980361883867211</v>
      </c>
      <c r="K2001" s="2">
        <f t="shared" si="244"/>
        <v>22.241930603748745</v>
      </c>
    </row>
    <row r="2002" spans="1:11" ht="13.5" x14ac:dyDescent="0.25">
      <c r="A2002" s="3">
        <v>44921</v>
      </c>
      <c r="B2002" s="2">
        <v>21.575800000000001</v>
      </c>
      <c r="C2002" s="2">
        <f t="shared" si="245"/>
        <v>-4.2099999999997806E-2</v>
      </c>
      <c r="D2002" s="2">
        <f t="shared" si="246"/>
        <v>21.656359999999999</v>
      </c>
      <c r="E2002" s="2">
        <f t="shared" si="248"/>
        <v>21.765159999999998</v>
      </c>
      <c r="F2002" s="2">
        <f t="shared" si="241"/>
        <v>21.949414999999998</v>
      </c>
      <c r="G2002" s="2">
        <f t="shared" si="243"/>
        <v>22.454686000000002</v>
      </c>
      <c r="H2002" s="2">
        <f t="shared" si="247"/>
        <v>20.984729000000019</v>
      </c>
      <c r="I2002" s="2">
        <f t="array" ref="I2002">SUMPRODUCT(B1986:B2005, (ROW(B1986:B2005)-ROW(B1986)+1)) / (20*21/2)</f>
        <v>21.775549047619045</v>
      </c>
      <c r="J2002" s="2">
        <f t="shared" si="242"/>
        <v>21.941832180641764</v>
      </c>
      <c r="K2002" s="2">
        <f t="shared" si="244"/>
        <v>22.215807834974285</v>
      </c>
    </row>
    <row r="2003" spans="1:11" ht="13.5" x14ac:dyDescent="0.25">
      <c r="A2003" s="3">
        <v>44922</v>
      </c>
      <c r="B2003" s="2">
        <v>21.575800000000001</v>
      </c>
      <c r="C2003" s="2">
        <f t="shared" si="245"/>
        <v>0</v>
      </c>
      <c r="D2003" s="2">
        <f t="shared" si="246"/>
        <v>21.607060000000001</v>
      </c>
      <c r="E2003" s="2">
        <f t="shared" si="248"/>
        <v>21.728490000000001</v>
      </c>
      <c r="F2003" s="2">
        <f t="shared" si="241"/>
        <v>21.913045</v>
      </c>
      <c r="G2003" s="2">
        <f t="shared" si="243"/>
        <v>22.435328000000009</v>
      </c>
      <c r="H2003" s="2">
        <f t="shared" si="247"/>
        <v>21.008763500000015</v>
      </c>
      <c r="I2003" s="2">
        <f t="array" ref="I2003">SUMPRODUCT(B1987:B2006, (ROW(B1987:B2006)-ROW(B1987)+1)) / (20*21/2)</f>
        <v>21.811563333333336</v>
      </c>
      <c r="J2003" s="2">
        <f t="shared" si="242"/>
        <v>21.9069719729616</v>
      </c>
      <c r="K2003" s="2">
        <f t="shared" si="244"/>
        <v>22.190709488504705</v>
      </c>
    </row>
    <row r="2004" spans="1:11" ht="13.5" x14ac:dyDescent="0.25">
      <c r="A2004" s="3">
        <v>44923</v>
      </c>
      <c r="B2004" s="2">
        <v>21.401399999999999</v>
      </c>
      <c r="C2004" s="2">
        <f t="shared" si="245"/>
        <v>-0.17440000000000211</v>
      </c>
      <c r="D2004" s="2">
        <f t="shared" si="246"/>
        <v>21.56016</v>
      </c>
      <c r="E2004" s="2">
        <f t="shared" si="248"/>
        <v>21.677389999999999</v>
      </c>
      <c r="F2004" s="2">
        <f t="shared" ref="F2004:F2067" si="249">AVERAGE(B1985:B2004)</f>
        <v>21.86495</v>
      </c>
      <c r="G2004" s="2">
        <f t="shared" si="243"/>
        <v>22.412482000000008</v>
      </c>
      <c r="H2004" s="2">
        <f t="shared" si="247"/>
        <v>21.031926000000013</v>
      </c>
      <c r="I2004" s="2">
        <f t="array" ref="I2004">SUMPRODUCT(B1988:B2007, (ROW(B1988:B2007)-ROW(B1988)+1)) / (20*21/2)</f>
        <v>21.870472857142861</v>
      </c>
      <c r="J2004" s="2">
        <f t="shared" si="242"/>
        <v>21.858822261250971</v>
      </c>
      <c r="K2004" s="2">
        <f t="shared" si="244"/>
        <v>22.159756175230012</v>
      </c>
    </row>
    <row r="2005" spans="1:11" ht="13.5" x14ac:dyDescent="0.25">
      <c r="A2005" s="3">
        <v>44924</v>
      </c>
      <c r="B2005" s="2">
        <v>22.243099999999998</v>
      </c>
      <c r="C2005" s="2">
        <f t="shared" si="245"/>
        <v>0.84169999999999945</v>
      </c>
      <c r="D2005" s="2">
        <f t="shared" si="246"/>
        <v>21.682799999999997</v>
      </c>
      <c r="E2005" s="2">
        <f t="shared" si="248"/>
        <v>21.719470000000001</v>
      </c>
      <c r="F2005" s="2">
        <f t="shared" si="249"/>
        <v>21.86495</v>
      </c>
      <c r="G2005" s="2">
        <f t="shared" si="243"/>
        <v>22.406470000000009</v>
      </c>
      <c r="H2005" s="2">
        <f t="shared" si="247"/>
        <v>21.059843500000014</v>
      </c>
      <c r="I2005" s="2">
        <f t="array" ref="I2005">SUMPRODUCT(B1989:B2008, (ROW(B1989:B2008)-ROW(B1989)+1)) / (20*21/2)</f>
        <v>21.905056190476188</v>
      </c>
      <c r="J2005" s="2">
        <f t="shared" ref="J2005:J2068" si="250">$J$4*B2005+J2004*(1-$J$4)</f>
        <v>21.895420141131833</v>
      </c>
      <c r="K2005" s="2">
        <f t="shared" si="244"/>
        <v>22.163024560515112</v>
      </c>
    </row>
    <row r="2006" spans="1:11" ht="13.5" x14ac:dyDescent="0.25">
      <c r="A2006" s="3">
        <v>44925</v>
      </c>
      <c r="B2006" s="2">
        <v>22.243099999999998</v>
      </c>
      <c r="C2006" s="2">
        <f t="shared" si="245"/>
        <v>0</v>
      </c>
      <c r="D2006" s="2">
        <f t="shared" si="246"/>
        <v>21.807839999999999</v>
      </c>
      <c r="E2006" s="2">
        <f t="shared" si="248"/>
        <v>21.759149999999998</v>
      </c>
      <c r="F2006" s="2">
        <f t="shared" si="249"/>
        <v>21.864950000000004</v>
      </c>
      <c r="G2006" s="2">
        <f t="shared" si="243"/>
        <v>22.400458000000004</v>
      </c>
      <c r="H2006" s="2">
        <f t="shared" si="247"/>
        <v>21.087761000000011</v>
      </c>
      <c r="I2006" s="2">
        <f t="array" ref="I2006">SUMPRODUCT(B1990:B2009, (ROW(B1990:B2009)-ROW(B1990)+1)) / (20*21/2)</f>
        <v>21.989676666666668</v>
      </c>
      <c r="J2006" s="2">
        <f t="shared" si="250"/>
        <v>21.928532508643087</v>
      </c>
      <c r="K2006" s="2">
        <f t="shared" si="244"/>
        <v>22.166164773828246</v>
      </c>
    </row>
    <row r="2007" spans="1:11" ht="13.5" x14ac:dyDescent="0.25">
      <c r="A2007" s="3">
        <v>44928</v>
      </c>
      <c r="B2007" s="2">
        <v>22.483499999999999</v>
      </c>
      <c r="C2007" s="2">
        <f t="shared" si="245"/>
        <v>0.24040000000000106</v>
      </c>
      <c r="D2007" s="2">
        <f t="shared" si="246"/>
        <v>21.989380000000001</v>
      </c>
      <c r="E2007" s="2">
        <f t="shared" si="248"/>
        <v>21.822869999999998</v>
      </c>
      <c r="F2007" s="2">
        <f t="shared" si="249"/>
        <v>21.879975000000005</v>
      </c>
      <c r="G2007" s="2">
        <f t="shared" si="243"/>
        <v>22.404064000000002</v>
      </c>
      <c r="H2007" s="2">
        <f t="shared" si="247"/>
        <v>21.116880500000015</v>
      </c>
      <c r="I2007" s="2">
        <f t="array" ref="I2007">SUMPRODUCT(B1991:B2010, (ROW(B1991:B2010)-ROW(B1991)+1)) / (20*21/2)</f>
        <v>22.066624285714283</v>
      </c>
      <c r="J2007" s="2">
        <f t="shared" si="250"/>
        <v>21.981386555438984</v>
      </c>
      <c r="K2007" s="2">
        <f t="shared" si="244"/>
        <v>22.178609292501648</v>
      </c>
    </row>
    <row r="2008" spans="1:11" ht="13.5" x14ac:dyDescent="0.25">
      <c r="A2008" s="3">
        <v>44929</v>
      </c>
      <c r="B2008" s="2">
        <v>22.243099999999998</v>
      </c>
      <c r="C2008" s="2">
        <f t="shared" si="245"/>
        <v>-0.24040000000000106</v>
      </c>
      <c r="D2008" s="2">
        <f t="shared" si="246"/>
        <v>22.122839999999997</v>
      </c>
      <c r="E2008" s="2">
        <f t="shared" si="248"/>
        <v>21.86495</v>
      </c>
      <c r="F2008" s="2">
        <f t="shared" si="249"/>
        <v>21.883585</v>
      </c>
      <c r="G2008" s="2">
        <f t="shared" si="243"/>
        <v>22.402861999999999</v>
      </c>
      <c r="H2008" s="2">
        <f t="shared" si="247"/>
        <v>21.145071000000012</v>
      </c>
      <c r="I2008" s="2">
        <f t="array" ref="I2008">SUMPRODUCT(B1992:B2011, (ROW(B1992:B2011)-ROW(B1992)+1)) / (20*21/2)</f>
        <v>22.20855523809524</v>
      </c>
      <c r="J2008" s="2">
        <f t="shared" si="250"/>
        <v>22.006311645397176</v>
      </c>
      <c r="K2008" s="2">
        <f t="shared" si="244"/>
        <v>22.181138339854524</v>
      </c>
    </row>
    <row r="2009" spans="1:11" ht="13.5" x14ac:dyDescent="0.25">
      <c r="A2009" s="3">
        <v>44930</v>
      </c>
      <c r="B2009" s="2">
        <v>22.772099999999998</v>
      </c>
      <c r="C2009" s="2">
        <f t="shared" si="245"/>
        <v>0.52899999999999991</v>
      </c>
      <c r="D2009" s="2">
        <f t="shared" si="246"/>
        <v>22.396979999999996</v>
      </c>
      <c r="E2009" s="2">
        <f t="shared" si="248"/>
        <v>21.978569999999998</v>
      </c>
      <c r="F2009" s="2">
        <f t="shared" si="249"/>
        <v>21.916050000000002</v>
      </c>
      <c r="G2009" s="2">
        <f t="shared" si="243"/>
        <v>22.407551999999995</v>
      </c>
      <c r="H2009" s="2">
        <f t="shared" si="247"/>
        <v>21.175087000000012</v>
      </c>
      <c r="I2009" s="2">
        <f t="array" ref="I2009">SUMPRODUCT(B1993:B2012, (ROW(B1993:B2012)-ROW(B1993)+1)) / (20*21/2)</f>
        <v>22.331309523809523</v>
      </c>
      <c r="J2009" s="2">
        <f t="shared" si="250"/>
        <v>22.079243869645065</v>
      </c>
      <c r="K2009" s="2">
        <f t="shared" si="244"/>
        <v>22.204313306919051</v>
      </c>
    </row>
    <row r="2010" spans="1:11" ht="13.5" x14ac:dyDescent="0.25">
      <c r="A2010" s="3">
        <v>44931</v>
      </c>
      <c r="B2010" s="2">
        <v>22.724</v>
      </c>
      <c r="C2010" s="2">
        <f t="shared" si="245"/>
        <v>-4.8099999999998033E-2</v>
      </c>
      <c r="D2010" s="2">
        <f t="shared" si="246"/>
        <v>22.493159999999996</v>
      </c>
      <c r="E2010" s="2">
        <f t="shared" si="248"/>
        <v>22.087979999999995</v>
      </c>
      <c r="F2010" s="2">
        <f t="shared" si="249"/>
        <v>21.955125000000002</v>
      </c>
      <c r="G2010" s="2">
        <f t="shared" si="243"/>
        <v>22.411279999999998</v>
      </c>
      <c r="H2010" s="2">
        <f t="shared" si="247"/>
        <v>21.205682000000014</v>
      </c>
      <c r="I2010" s="2">
        <f t="array" ref="I2010">SUMPRODUCT(B1994:B2013, (ROW(B1994:B2013)-ROW(B1994)+1)) / (20*21/2)</f>
        <v>22.492708095238093</v>
      </c>
      <c r="J2010" s="2">
        <f t="shared" si="250"/>
        <v>22.140649215393154</v>
      </c>
      <c r="K2010" s="2">
        <f t="shared" si="244"/>
        <v>22.224693177235949</v>
      </c>
    </row>
    <row r="2011" spans="1:11" ht="13.5" x14ac:dyDescent="0.25">
      <c r="A2011" s="3">
        <v>44932</v>
      </c>
      <c r="B2011" s="2">
        <v>23.445399999999999</v>
      </c>
      <c r="C2011" s="2">
        <f t="shared" si="245"/>
        <v>0.72139999999999915</v>
      </c>
      <c r="D2011" s="2">
        <f t="shared" si="246"/>
        <v>22.733620000000002</v>
      </c>
      <c r="E2011" s="2">
        <f t="shared" si="248"/>
        <v>22.270729999999997</v>
      </c>
      <c r="F2011" s="2">
        <f t="shared" si="249"/>
        <v>22.036279999999998</v>
      </c>
      <c r="G2011" s="2">
        <f t="shared" si="243"/>
        <v>22.415127999999999</v>
      </c>
      <c r="H2011" s="2">
        <f t="shared" si="247"/>
        <v>21.239884000000014</v>
      </c>
      <c r="I2011" s="2">
        <f t="array" ref="I2011">SUMPRODUCT(B1995:B2014, (ROW(B1995:B2014)-ROW(B1995)+1)) / (20*21/2)</f>
        <v>22.668165714285713</v>
      </c>
      <c r="J2011" s="2">
        <f t="shared" si="250"/>
        <v>22.26491119487952</v>
      </c>
      <c r="K2011" s="2">
        <f t="shared" si="244"/>
        <v>22.272564033030619</v>
      </c>
    </row>
    <row r="2012" spans="1:11" ht="13.5" x14ac:dyDescent="0.25">
      <c r="A2012" s="3">
        <v>44935</v>
      </c>
      <c r="B2012" s="2">
        <v>23.325199999999999</v>
      </c>
      <c r="C2012" s="2">
        <f t="shared" si="245"/>
        <v>-0.12020000000000053</v>
      </c>
      <c r="D2012" s="2">
        <f t="shared" si="246"/>
        <v>22.901959999999995</v>
      </c>
      <c r="E2012" s="2">
        <f t="shared" si="248"/>
        <v>22.44567</v>
      </c>
      <c r="F2012" s="2">
        <f t="shared" si="249"/>
        <v>22.105415000000001</v>
      </c>
      <c r="G2012" s="2">
        <f t="shared" si="243"/>
        <v>22.413926</v>
      </c>
      <c r="H2012" s="2">
        <f t="shared" si="247"/>
        <v>21.273621500000022</v>
      </c>
      <c r="I2012" s="2">
        <f t="array" ref="I2012">SUMPRODUCT(B1996:B2015, (ROW(B1996:B2015)-ROW(B1996)+1)) / (20*21/2)</f>
        <v>22.923374761904768</v>
      </c>
      <c r="J2012" s="2">
        <f t="shared" si="250"/>
        <v>22.365891081081472</v>
      </c>
      <c r="K2012" s="2">
        <f t="shared" si="244"/>
        <v>22.313843874872553</v>
      </c>
    </row>
    <row r="2013" spans="1:11" ht="13.5" x14ac:dyDescent="0.25">
      <c r="A2013" s="3">
        <v>44936</v>
      </c>
      <c r="B2013" s="2">
        <v>23.8001</v>
      </c>
      <c r="C2013" s="2">
        <f t="shared" si="245"/>
        <v>0.47490000000000165</v>
      </c>
      <c r="D2013" s="2">
        <f t="shared" si="246"/>
        <v>23.213359999999998</v>
      </c>
      <c r="E2013" s="2">
        <f t="shared" si="248"/>
        <v>22.668099999999999</v>
      </c>
      <c r="F2013" s="2">
        <f t="shared" si="249"/>
        <v>22.198294999999998</v>
      </c>
      <c r="G2013" s="2">
        <f t="shared" si="243"/>
        <v>22.418616</v>
      </c>
      <c r="H2013" s="2">
        <f t="shared" si="247"/>
        <v>21.306866000000024</v>
      </c>
      <c r="I2013" s="2">
        <f t="array" ref="I2013">SUMPRODUCT(B1997:B2016, (ROW(B1997:B2016)-ROW(B1997)+1)) / (20*21/2)</f>
        <v>23.223069047619049</v>
      </c>
      <c r="J2013" s="2">
        <f t="shared" si="250"/>
        <v>22.50248240669276</v>
      </c>
      <c r="K2013" s="2">
        <f t="shared" si="244"/>
        <v>22.372128428799119</v>
      </c>
    </row>
    <row r="2014" spans="1:11" ht="13.5" x14ac:dyDescent="0.25">
      <c r="A2014" s="3">
        <v>44937</v>
      </c>
      <c r="B2014" s="2">
        <v>24.040600000000001</v>
      </c>
      <c r="C2014" s="2">
        <f t="shared" si="245"/>
        <v>0.24050000000000082</v>
      </c>
      <c r="D2014" s="2">
        <f t="shared" si="246"/>
        <v>23.467059999999996</v>
      </c>
      <c r="E2014" s="2">
        <f t="shared" si="248"/>
        <v>22.932019999999998</v>
      </c>
      <c r="F2014" s="2">
        <f t="shared" si="249"/>
        <v>22.304704999999995</v>
      </c>
      <c r="G2014" s="2">
        <f t="shared" si="243"/>
        <v>22.430520000000001</v>
      </c>
      <c r="H2014" s="2">
        <f t="shared" si="247"/>
        <v>21.341859000000021</v>
      </c>
      <c r="I2014" s="2">
        <f t="array" ref="I2014">SUMPRODUCT(B1998:B2017, (ROW(B1998:B2017)-ROW(B1998)+1)) / (20*21/2)</f>
        <v>23.515719047619044</v>
      </c>
      <c r="J2014" s="2">
        <f t="shared" si="250"/>
        <v>22.648969796531546</v>
      </c>
      <c r="K2014" s="2">
        <f t="shared" si="244"/>
        <v>22.437558686493272</v>
      </c>
    </row>
    <row r="2015" spans="1:11" ht="13.5" x14ac:dyDescent="0.25">
      <c r="A2015" s="3">
        <v>44938</v>
      </c>
      <c r="B2015" s="2">
        <v>24.984400000000001</v>
      </c>
      <c r="C2015" s="2">
        <f t="shared" si="245"/>
        <v>0.94379999999999953</v>
      </c>
      <c r="D2015" s="2">
        <f t="shared" si="246"/>
        <v>23.919139999999999</v>
      </c>
      <c r="E2015" s="2">
        <f t="shared" si="248"/>
        <v>23.206150000000001</v>
      </c>
      <c r="F2015" s="2">
        <f t="shared" si="249"/>
        <v>22.462809999999998</v>
      </c>
      <c r="G2015" s="2">
        <f t="shared" si="243"/>
        <v>22.462622000000007</v>
      </c>
      <c r="H2015" s="2">
        <f t="shared" si="247"/>
        <v>21.376464000000023</v>
      </c>
      <c r="I2015" s="2">
        <f t="array" ref="I2015">SUMPRODUCT(B1999:B2018, (ROW(B1999:B2018)-ROW(B1999)+1)) / (20*21/2)</f>
        <v>23.776161904761906</v>
      </c>
      <c r="J2015" s="2">
        <f t="shared" si="250"/>
        <v>22.871391720671397</v>
      </c>
      <c r="K2015" s="2">
        <f t="shared" si="244"/>
        <v>22.537434816434711</v>
      </c>
    </row>
    <row r="2016" spans="1:11" ht="13.5" x14ac:dyDescent="0.25">
      <c r="A2016" s="3">
        <v>44939</v>
      </c>
      <c r="B2016" s="2">
        <v>25.6096</v>
      </c>
      <c r="C2016" s="2">
        <f t="shared" si="245"/>
        <v>0.62519999999999953</v>
      </c>
      <c r="D2016" s="2">
        <f t="shared" si="246"/>
        <v>24.351979999999998</v>
      </c>
      <c r="E2016" s="2">
        <f t="shared" si="248"/>
        <v>23.542800000000003</v>
      </c>
      <c r="F2016" s="2">
        <f t="shared" si="249"/>
        <v>22.650974999999995</v>
      </c>
      <c r="G2016" s="2">
        <f t="shared" si="243"/>
        <v>22.507830000000009</v>
      </c>
      <c r="H2016" s="2">
        <f t="shared" si="247"/>
        <v>21.414386000000022</v>
      </c>
      <c r="I2016" s="2">
        <f t="array" ref="I2016">SUMPRODUCT(B2000:B2019, (ROW(B2000:B2019)-ROW(B2000)+1)) / (20*21/2)</f>
        <v>23.981503809523808</v>
      </c>
      <c r="J2016" s="2">
        <f t="shared" si="250"/>
        <v>23.132173461559837</v>
      </c>
      <c r="K2016" s="2">
        <f t="shared" si="244"/>
        <v>22.657911882456879</v>
      </c>
    </row>
    <row r="2017" spans="1:11" ht="13.5" x14ac:dyDescent="0.25">
      <c r="A2017" s="3">
        <v>44942</v>
      </c>
      <c r="B2017" s="2">
        <v>25.723800000000001</v>
      </c>
      <c r="C2017" s="2">
        <f t="shared" si="245"/>
        <v>0.1142000000000003</v>
      </c>
      <c r="D2017" s="2">
        <f t="shared" si="246"/>
        <v>24.831699999999998</v>
      </c>
      <c r="E2017" s="2">
        <f t="shared" si="248"/>
        <v>23.86683</v>
      </c>
      <c r="F2017" s="2">
        <f t="shared" si="249"/>
        <v>22.844849999999997</v>
      </c>
      <c r="G2017" s="2">
        <f t="shared" si="243"/>
        <v>22.558208000000008</v>
      </c>
      <c r="H2017" s="2">
        <f t="shared" si="247"/>
        <v>21.452059500000022</v>
      </c>
      <c r="I2017" s="2">
        <f t="array" ref="I2017">SUMPRODUCT(B2001:B2020, (ROW(B2001:B2020)-ROW(B2001)+1)) / (20*21/2)</f>
        <v>24.145308095238097</v>
      </c>
      <c r="J2017" s="2">
        <f t="shared" si="250"/>
        <v>23.378995036649375</v>
      </c>
      <c r="K2017" s="2">
        <f t="shared" si="244"/>
        <v>22.778142789027196</v>
      </c>
    </row>
    <row r="2018" spans="1:11" ht="13.5" x14ac:dyDescent="0.25">
      <c r="A2018" s="3">
        <v>44943</v>
      </c>
      <c r="B2018" s="2">
        <v>25.579499999999999</v>
      </c>
      <c r="C2018" s="2">
        <f t="shared" si="245"/>
        <v>-0.14430000000000121</v>
      </c>
      <c r="D2018" s="2">
        <f t="shared" si="246"/>
        <v>25.187580000000001</v>
      </c>
      <c r="E2018" s="2">
        <f t="shared" si="248"/>
        <v>24.200469999999999</v>
      </c>
      <c r="F2018" s="2">
        <f t="shared" si="249"/>
        <v>23.032709999999998</v>
      </c>
      <c r="G2018" s="2">
        <f t="shared" si="243"/>
        <v>22.605700000000006</v>
      </c>
      <c r="H2018" s="2">
        <f t="shared" si="247"/>
        <v>21.48914850000002</v>
      </c>
      <c r="I2018" s="2">
        <f t="array" ref="I2018">SUMPRODUCT(B2002:B2021, (ROW(B2002:B2021)-ROW(B2002)+1)) / (20*21/2)</f>
        <v>24.306558095238096</v>
      </c>
      <c r="J2018" s="2">
        <f t="shared" si="250"/>
        <v>23.588566937920863</v>
      </c>
      <c r="K2018" s="2">
        <f t="shared" si="244"/>
        <v>22.887999934555541</v>
      </c>
    </row>
    <row r="2019" spans="1:11" ht="13.5" x14ac:dyDescent="0.25">
      <c r="A2019" s="3">
        <v>44944</v>
      </c>
      <c r="B2019" s="2">
        <v>25.188800000000001</v>
      </c>
      <c r="C2019" s="2">
        <f t="shared" si="245"/>
        <v>-0.39069999999999894</v>
      </c>
      <c r="D2019" s="2">
        <f t="shared" si="246"/>
        <v>25.41722</v>
      </c>
      <c r="E2019" s="2">
        <f t="shared" si="248"/>
        <v>24.442140000000002</v>
      </c>
      <c r="F2019" s="2">
        <f t="shared" si="249"/>
        <v>23.210354999999996</v>
      </c>
      <c r="G2019" s="2">
        <f t="shared" si="243"/>
        <v>22.645498000000003</v>
      </c>
      <c r="H2019" s="2">
        <f t="shared" si="247"/>
        <v>21.524966500000023</v>
      </c>
      <c r="I2019" s="2">
        <f t="array" ref="I2019">SUMPRODUCT(B2003:B2022, (ROW(B2003:B2022)-ROW(B2003)+1)) / (20*21/2)</f>
        <v>24.428481428571434</v>
      </c>
      <c r="J2019" s="2">
        <f t="shared" si="250"/>
        <v>23.740970086690304</v>
      </c>
      <c r="K2019" s="2">
        <f t="shared" si="244"/>
        <v>22.978227388102383</v>
      </c>
    </row>
    <row r="2020" spans="1:11" ht="13.5" x14ac:dyDescent="0.25">
      <c r="A2020" s="3">
        <v>44945</v>
      </c>
      <c r="B2020" s="2">
        <v>24.930299999999999</v>
      </c>
      <c r="C2020" s="2">
        <f t="shared" si="245"/>
        <v>-0.25850000000000151</v>
      </c>
      <c r="D2020" s="2">
        <f t="shared" si="246"/>
        <v>25.406399999999998</v>
      </c>
      <c r="E2020" s="2">
        <f t="shared" si="248"/>
        <v>24.662770000000002</v>
      </c>
      <c r="F2020" s="2">
        <f t="shared" si="249"/>
        <v>23.375374999999998</v>
      </c>
      <c r="G2020" s="2">
        <f t="shared" si="243"/>
        <v>22.683612000000004</v>
      </c>
      <c r="H2020" s="2">
        <f t="shared" si="247"/>
        <v>21.559492000000024</v>
      </c>
      <c r="I2020" s="2">
        <f t="array" ref="I2020">SUMPRODUCT(B2004:B2023, (ROW(B2004:B2023)-ROW(B2004)+1)) / (20*21/2)</f>
        <v>24.552660476190479</v>
      </c>
      <c r="J2020" s="2">
        <f t="shared" si="250"/>
        <v>23.854239602243606</v>
      </c>
      <c r="K2020" s="2">
        <f t="shared" si="244"/>
        <v>23.054779255235623</v>
      </c>
    </row>
    <row r="2021" spans="1:11" ht="13.5" x14ac:dyDescent="0.25">
      <c r="A2021" s="3">
        <v>44946</v>
      </c>
      <c r="B2021" s="2">
        <v>25.0685</v>
      </c>
      <c r="C2021" s="2">
        <f t="shared" si="245"/>
        <v>0.13820000000000121</v>
      </c>
      <c r="D2021" s="2">
        <f t="shared" si="246"/>
        <v>25.298179999999999</v>
      </c>
      <c r="E2021" s="2">
        <f t="shared" si="248"/>
        <v>24.82508</v>
      </c>
      <c r="F2021" s="2">
        <f t="shared" si="249"/>
        <v>23.547904999999997</v>
      </c>
      <c r="G2021" s="2">
        <f t="shared" si="243"/>
        <v>22.727016000000006</v>
      </c>
      <c r="H2021" s="2">
        <f t="shared" si="247"/>
        <v>21.594708500000024</v>
      </c>
      <c r="I2021" s="2">
        <f t="array" ref="I2021">SUMPRODUCT(B2005:B2024, (ROW(B2005:B2024)-ROW(B2005)+1)) / (20*21/2)</f>
        <v>24.65646523809524</v>
      </c>
      <c r="J2021" s="2">
        <f t="shared" si="250"/>
        <v>23.969883449648975</v>
      </c>
      <c r="K2021" s="2">
        <f t="shared" si="244"/>
        <v>23.133748696206773</v>
      </c>
    </row>
    <row r="2022" spans="1:11" ht="13.5" x14ac:dyDescent="0.25">
      <c r="A2022" s="3">
        <v>44949</v>
      </c>
      <c r="B2022" s="2">
        <v>24.828099999999999</v>
      </c>
      <c r="C2022" s="2">
        <f t="shared" si="245"/>
        <v>-0.24040000000000106</v>
      </c>
      <c r="D2022" s="2">
        <f t="shared" si="246"/>
        <v>25.119040000000002</v>
      </c>
      <c r="E2022" s="2">
        <f t="shared" si="248"/>
        <v>24.975370000000002</v>
      </c>
      <c r="F2022" s="2">
        <f t="shared" si="249"/>
        <v>23.710519999999999</v>
      </c>
      <c r="G2022" s="2">
        <f t="shared" si="243"/>
        <v>22.766694000000001</v>
      </c>
      <c r="H2022" s="2">
        <f t="shared" si="247"/>
        <v>21.628204000000025</v>
      </c>
      <c r="I2022" s="2">
        <f t="array" ref="I2022">SUMPRODUCT(B2006:B2025, (ROW(B2006:B2025)-ROW(B2006)+1)) / (20*21/2)</f>
        <v>24.712341428571424</v>
      </c>
      <c r="J2022" s="2">
        <f t="shared" si="250"/>
        <v>24.051618359206216</v>
      </c>
      <c r="K2022" s="2">
        <f t="shared" si="244"/>
        <v>23.200193845375136</v>
      </c>
    </row>
    <row r="2023" spans="1:11" ht="13.5" x14ac:dyDescent="0.25">
      <c r="A2023" s="3">
        <v>44950</v>
      </c>
      <c r="B2023" s="2">
        <v>25.014399999999998</v>
      </c>
      <c r="C2023" s="2">
        <f t="shared" si="245"/>
        <v>0.18629999999999924</v>
      </c>
      <c r="D2023" s="2">
        <f t="shared" si="246"/>
        <v>25.006019999999999</v>
      </c>
      <c r="E2023" s="2">
        <f t="shared" si="248"/>
        <v>25.096799999999998</v>
      </c>
      <c r="F2023" s="2">
        <f t="shared" si="249"/>
        <v>23.882450000000002</v>
      </c>
      <c r="G2023" s="2">
        <f t="shared" si="243"/>
        <v>22.816108000000003</v>
      </c>
      <c r="H2023" s="2">
        <f t="shared" si="247"/>
        <v>21.659599500000024</v>
      </c>
      <c r="I2023" s="2">
        <f t="array" ref="I2023">SUMPRODUCT(B2007:B2026, (ROW(B2007:B2026)-ROW(B2007)+1)) / (20*21/2)</f>
        <v>24.756767142857139</v>
      </c>
      <c r="J2023" s="2">
        <f t="shared" si="250"/>
        <v>24.143311848805624</v>
      </c>
      <c r="K2023" s="2">
        <f t="shared" si="244"/>
        <v>23.271339184772192</v>
      </c>
    </row>
    <row r="2024" spans="1:11" ht="13.5" x14ac:dyDescent="0.25">
      <c r="A2024" s="3">
        <v>44951</v>
      </c>
      <c r="B2024" s="2">
        <v>24.9724</v>
      </c>
      <c r="C2024" s="2">
        <f t="shared" si="245"/>
        <v>-4.1999999999998039E-2</v>
      </c>
      <c r="D2024" s="2">
        <f t="shared" si="246"/>
        <v>24.962739999999997</v>
      </c>
      <c r="E2024" s="2">
        <f t="shared" si="248"/>
        <v>25.189979999999998</v>
      </c>
      <c r="F2024" s="2">
        <f t="shared" si="249"/>
        <v>24.061</v>
      </c>
      <c r="G2024" s="2">
        <f t="shared" si="243"/>
        <v>22.870574000000005</v>
      </c>
      <c r="H2024" s="2">
        <f t="shared" si="247"/>
        <v>21.69023900000002</v>
      </c>
      <c r="I2024" s="2">
        <f t="array" ref="I2024">SUMPRODUCT(B2008:B2027, (ROW(B2008:B2027)-ROW(B2008)+1)) / (20*21/2)</f>
        <v>24.749666190476187</v>
      </c>
      <c r="J2024" s="2">
        <f t="shared" si="250"/>
        <v>24.222272625109852</v>
      </c>
      <c r="K2024" s="2">
        <f t="shared" si="244"/>
        <v>23.338047452036029</v>
      </c>
    </row>
    <row r="2025" spans="1:11" ht="13.5" x14ac:dyDescent="0.25">
      <c r="A2025" s="3">
        <v>44952</v>
      </c>
      <c r="B2025" s="2">
        <v>24.6477</v>
      </c>
      <c r="C2025" s="2">
        <f t="shared" si="245"/>
        <v>-0.32469999999999999</v>
      </c>
      <c r="D2025" s="2">
        <f t="shared" si="246"/>
        <v>24.906219999999998</v>
      </c>
      <c r="E2025" s="2">
        <f t="shared" si="248"/>
        <v>25.156310000000001</v>
      </c>
      <c r="F2025" s="2">
        <f t="shared" si="249"/>
        <v>24.181230000000003</v>
      </c>
      <c r="G2025" s="2">
        <f t="shared" si="243"/>
        <v>22.909048000000002</v>
      </c>
      <c r="H2025" s="2">
        <f t="shared" si="247"/>
        <v>21.718982000000018</v>
      </c>
      <c r="I2025" s="2">
        <f t="array" ref="I2025">SUMPRODUCT(B2009:B2028, (ROW(B2009:B2028)-ROW(B2009)+1)) / (20*21/2)</f>
        <v>24.733691904761898</v>
      </c>
      <c r="J2025" s="2">
        <f t="shared" si="250"/>
        <v>24.262789517956534</v>
      </c>
      <c r="K2025" s="2">
        <f t="shared" si="244"/>
        <v>23.389406375485599</v>
      </c>
    </row>
    <row r="2026" spans="1:11" ht="13.5" x14ac:dyDescent="0.25">
      <c r="A2026" s="3">
        <v>44953</v>
      </c>
      <c r="B2026" s="2">
        <v>24.6477</v>
      </c>
      <c r="C2026" s="2">
        <f t="shared" si="245"/>
        <v>0</v>
      </c>
      <c r="D2026" s="2">
        <f t="shared" si="246"/>
        <v>24.82206</v>
      </c>
      <c r="E2026" s="2">
        <f t="shared" si="248"/>
        <v>25.060119999999994</v>
      </c>
      <c r="F2026" s="2">
        <f t="shared" si="249"/>
        <v>24.301459999999999</v>
      </c>
      <c r="G2026" s="2">
        <f t="shared" si="243"/>
        <v>22.949325999999999</v>
      </c>
      <c r="H2026" s="2">
        <f t="shared" si="247"/>
        <v>21.749070000000025</v>
      </c>
      <c r="I2026" s="2">
        <f t="array" ref="I2026">SUMPRODUCT(B2010:B2029, (ROW(B2010:B2029)-ROW(B2010)+1)) / (20*21/2)</f>
        <v>24.720328095238099</v>
      </c>
      <c r="J2026" s="2">
        <f t="shared" si="250"/>
        <v>24.299447659103532</v>
      </c>
      <c r="K2026" s="2">
        <f t="shared" si="244"/>
        <v>23.438751223505776</v>
      </c>
    </row>
    <row r="2027" spans="1:11" ht="13.5" x14ac:dyDescent="0.25">
      <c r="A2027" s="3">
        <v>44956</v>
      </c>
      <c r="B2027" s="2">
        <v>24.226900000000001</v>
      </c>
      <c r="C2027" s="2">
        <f t="shared" si="245"/>
        <v>-0.42079999999999984</v>
      </c>
      <c r="D2027" s="2">
        <f t="shared" si="246"/>
        <v>24.701820000000001</v>
      </c>
      <c r="E2027" s="2">
        <f t="shared" si="248"/>
        <v>24.910429999999998</v>
      </c>
      <c r="F2027" s="2">
        <f t="shared" si="249"/>
        <v>24.388629999999999</v>
      </c>
      <c r="G2027" s="2">
        <f t="shared" si="243"/>
        <v>22.982990000000001</v>
      </c>
      <c r="H2027" s="2">
        <f t="shared" si="247"/>
        <v>21.777655500000023</v>
      </c>
      <c r="I2027" s="2">
        <f t="array" ref="I2027">SUMPRODUCT(B2011:B2030, (ROW(B2011:B2030)-ROW(B2011)+1)) / (20*21/2)</f>
        <v>24.676559047619048</v>
      </c>
      <c r="J2027" s="2">
        <f t="shared" si="250"/>
        <v>24.292538358236527</v>
      </c>
      <c r="K2027" s="2">
        <f t="shared" si="244"/>
        <v>23.469659018662412</v>
      </c>
    </row>
    <row r="2028" spans="1:11" ht="13.5" x14ac:dyDescent="0.25">
      <c r="A2028" s="3">
        <v>44957</v>
      </c>
      <c r="B2028" s="2">
        <v>24.2209</v>
      </c>
      <c r="C2028" s="2">
        <f t="shared" si="245"/>
        <v>-6.0000000000002274E-3</v>
      </c>
      <c r="D2028" s="2">
        <f t="shared" si="246"/>
        <v>24.543119999999998</v>
      </c>
      <c r="E2028" s="2">
        <f t="shared" si="248"/>
        <v>24.774569999999997</v>
      </c>
      <c r="F2028" s="2">
        <f t="shared" si="249"/>
        <v>24.487519999999996</v>
      </c>
      <c r="G2028" s="2">
        <f t="shared" si="243"/>
        <v>23.016534000000007</v>
      </c>
      <c r="H2028" s="2">
        <f t="shared" si="247"/>
        <v>21.807082500000028</v>
      </c>
      <c r="I2028" s="2">
        <f t="array" ref="I2028">SUMPRODUCT(B2012:B2031, (ROW(B2012:B2031)-ROW(B2012)+1)) / (20*21/2)</f>
        <v>24.649110476190479</v>
      </c>
      <c r="J2028" s="2">
        <f t="shared" si="250"/>
        <v>24.285715657452098</v>
      </c>
      <c r="K2028" s="2">
        <f t="shared" si="244"/>
        <v>23.499119449303102</v>
      </c>
    </row>
    <row r="2029" spans="1:11" ht="13.5" x14ac:dyDescent="0.25">
      <c r="A2029" s="3">
        <v>44958</v>
      </c>
      <c r="B2029" s="2">
        <v>24.347200000000001</v>
      </c>
      <c r="C2029" s="2">
        <f t="shared" si="245"/>
        <v>0.12630000000000052</v>
      </c>
      <c r="D2029" s="2">
        <f t="shared" si="246"/>
        <v>24.41808</v>
      </c>
      <c r="E2029" s="2">
        <f t="shared" si="248"/>
        <v>24.690409999999996</v>
      </c>
      <c r="F2029" s="2">
        <f t="shared" si="249"/>
        <v>24.566274999999997</v>
      </c>
      <c r="G2029" s="2">
        <f t="shared" si="243"/>
        <v>23.053808</v>
      </c>
      <c r="H2029" s="2">
        <f t="shared" si="247"/>
        <v>21.837141000000027</v>
      </c>
      <c r="I2029" s="2">
        <f t="array" ref="I2029">SUMPRODUCT(B2013:B2032, (ROW(B2013:B2032)-ROW(B2013)+1)) / (20*21/2)</f>
        <v>24.625377142857147</v>
      </c>
      <c r="J2029" s="2">
        <f t="shared" si="250"/>
        <v>24.291571309123327</v>
      </c>
      <c r="K2029" s="2">
        <f t="shared" si="244"/>
        <v>23.532377510114745</v>
      </c>
    </row>
    <row r="2030" spans="1:11" ht="13.5" x14ac:dyDescent="0.25">
      <c r="A2030" s="3">
        <v>44959</v>
      </c>
      <c r="B2030" s="2">
        <v>24.1067</v>
      </c>
      <c r="C2030" s="2">
        <f t="shared" si="245"/>
        <v>-0.24050000000000082</v>
      </c>
      <c r="D2030" s="2">
        <f t="shared" si="246"/>
        <v>24.30988</v>
      </c>
      <c r="E2030" s="2">
        <f t="shared" si="248"/>
        <v>24.608049999999999</v>
      </c>
      <c r="F2030" s="2">
        <f t="shared" si="249"/>
        <v>24.635409999999997</v>
      </c>
      <c r="G2030" s="2">
        <f t="shared" si="243"/>
        <v>23.086272000000005</v>
      </c>
      <c r="H2030" s="2">
        <f t="shared" si="247"/>
        <v>21.865997000000029</v>
      </c>
      <c r="I2030" s="2">
        <f t="array" ref="I2030">SUMPRODUCT(B2014:B2033, (ROW(B2014:B2033)-ROW(B2014)+1)) / (20*21/2)</f>
        <v>24.571186190476194</v>
      </c>
      <c r="J2030" s="2">
        <f t="shared" si="250"/>
        <v>24.273964517778246</v>
      </c>
      <c r="K2030" s="2">
        <f t="shared" si="244"/>
        <v>23.554899960698481</v>
      </c>
    </row>
    <row r="2031" spans="1:11" ht="13.5" x14ac:dyDescent="0.25">
      <c r="A2031" s="3">
        <v>44960</v>
      </c>
      <c r="B2031" s="2">
        <v>24.347200000000001</v>
      </c>
      <c r="C2031" s="2">
        <f t="shared" si="245"/>
        <v>0.24050000000000082</v>
      </c>
      <c r="D2031" s="2">
        <f t="shared" si="246"/>
        <v>24.249780000000001</v>
      </c>
      <c r="E2031" s="2">
        <f t="shared" si="248"/>
        <v>24.535919999999997</v>
      </c>
      <c r="F2031" s="2">
        <f t="shared" si="249"/>
        <v>24.680499999999999</v>
      </c>
      <c r="G2031" s="2">
        <f t="shared" si="243"/>
        <v>23.123785999999999</v>
      </c>
      <c r="H2031" s="2">
        <f t="shared" si="247"/>
        <v>21.896055500000035</v>
      </c>
      <c r="I2031" s="2">
        <f t="array" ref="I2031">SUMPRODUCT(B2015:B2034, (ROW(B2015:B2034)-ROW(B2015)+1)) / (20*21/2)</f>
        <v>24.511810952380959</v>
      </c>
      <c r="J2031" s="2">
        <f t="shared" si="250"/>
        <v>24.280939325608887</v>
      </c>
      <c r="K2031" s="2">
        <f t="shared" si="244"/>
        <v>23.585970550475011</v>
      </c>
    </row>
    <row r="2032" spans="1:11" ht="13.5" x14ac:dyDescent="0.25">
      <c r="A2032" s="3">
        <v>44963</v>
      </c>
      <c r="B2032" s="2">
        <v>24.4313</v>
      </c>
      <c r="C2032" s="2">
        <f t="shared" si="245"/>
        <v>8.4099999999999397E-2</v>
      </c>
      <c r="D2032" s="2">
        <f t="shared" si="246"/>
        <v>24.290660000000003</v>
      </c>
      <c r="E2032" s="2">
        <f t="shared" si="248"/>
        <v>24.496239999999997</v>
      </c>
      <c r="F2032" s="2">
        <f t="shared" si="249"/>
        <v>24.735804999999999</v>
      </c>
      <c r="G2032" s="2">
        <f t="shared" si="243"/>
        <v>23.163222000000001</v>
      </c>
      <c r="H2032" s="2">
        <f t="shared" si="247"/>
        <v>21.926534500000031</v>
      </c>
      <c r="I2032" s="2">
        <f t="array" ref="I2032">SUMPRODUCT(B2016:B2035, (ROW(B2016:B2035)-ROW(B2016)+1)) / (20*21/2)</f>
        <v>24.443425714285713</v>
      </c>
      <c r="J2032" s="2">
        <f t="shared" si="250"/>
        <v>24.295259389836616</v>
      </c>
      <c r="K2032" s="2">
        <f t="shared" si="244"/>
        <v>23.619120724966187</v>
      </c>
    </row>
    <row r="2033" spans="1:11" ht="13.5" x14ac:dyDescent="0.25">
      <c r="A2033" s="3">
        <v>44964</v>
      </c>
      <c r="B2033" s="2">
        <v>24.166799999999999</v>
      </c>
      <c r="C2033" s="2">
        <f t="shared" si="245"/>
        <v>-0.26450000000000173</v>
      </c>
      <c r="D2033" s="2">
        <f t="shared" si="246"/>
        <v>24.27984</v>
      </c>
      <c r="E2033" s="2">
        <f t="shared" si="248"/>
        <v>24.411479999999994</v>
      </c>
      <c r="F2033" s="2">
        <f t="shared" si="249"/>
        <v>24.75414</v>
      </c>
      <c r="G2033" s="2">
        <f t="shared" si="243"/>
        <v>23.200493999999999</v>
      </c>
      <c r="H2033" s="2">
        <f t="shared" si="247"/>
        <v>21.95418800000003</v>
      </c>
      <c r="I2033" s="2">
        <f t="array" ref="I2033">SUMPRODUCT(B2017:B2036, (ROW(B2017:B2036)-ROW(B2017)+1)) / (20*21/2)</f>
        <v>24.385258571428569</v>
      </c>
      <c r="J2033" s="2">
        <f t="shared" si="250"/>
        <v>24.28302516223313</v>
      </c>
      <c r="K2033" s="2">
        <f t="shared" si="244"/>
        <v>23.640598343594963</v>
      </c>
    </row>
    <row r="2034" spans="1:11" ht="13.5" x14ac:dyDescent="0.25">
      <c r="A2034" s="3">
        <v>44965</v>
      </c>
      <c r="B2034" s="2">
        <v>24.130700000000001</v>
      </c>
      <c r="C2034" s="2">
        <f t="shared" si="245"/>
        <v>-3.6099999999997578E-2</v>
      </c>
      <c r="D2034" s="2">
        <f t="shared" si="246"/>
        <v>24.236539999999998</v>
      </c>
      <c r="E2034" s="2">
        <f t="shared" si="248"/>
        <v>24.327310000000001</v>
      </c>
      <c r="F2034" s="2">
        <f t="shared" si="249"/>
        <v>24.758645000000001</v>
      </c>
      <c r="G2034" s="2">
        <f t="shared" ref="G2034:G2097" si="251">AVERAGE(B1985:B2034)</f>
        <v>23.235841999999998</v>
      </c>
      <c r="H2034" s="2">
        <f t="shared" si="247"/>
        <v>21.981661000000031</v>
      </c>
      <c r="I2034" s="2">
        <f t="array" ref="I2034">SUMPRODUCT(B2018:B2037, (ROW(B2018:B2037)-ROW(B2018)+1)) / (20*21/2)</f>
        <v>24.317667142857143</v>
      </c>
      <c r="J2034" s="2">
        <f t="shared" si="250"/>
        <v>24.268518003925212</v>
      </c>
      <c r="K2034" s="2">
        <f t="shared" si="244"/>
        <v>23.65981801639516</v>
      </c>
    </row>
    <row r="2035" spans="1:11" ht="13.5" x14ac:dyDescent="0.25">
      <c r="A2035" s="3">
        <v>44966</v>
      </c>
      <c r="B2035" s="2">
        <v>24.040600000000001</v>
      </c>
      <c r="C2035" s="2">
        <f t="shared" si="245"/>
        <v>-9.0099999999999625E-2</v>
      </c>
      <c r="D2035" s="2">
        <f t="shared" si="246"/>
        <v>24.223320000000001</v>
      </c>
      <c r="E2035" s="2">
        <f t="shared" si="248"/>
        <v>24.2666</v>
      </c>
      <c r="F2035" s="2">
        <f t="shared" si="249"/>
        <v>24.711454999999997</v>
      </c>
      <c r="G2035" s="2">
        <f t="shared" si="251"/>
        <v>23.271792000000001</v>
      </c>
      <c r="H2035" s="2">
        <f t="shared" si="247"/>
        <v>22.008743500000033</v>
      </c>
      <c r="I2035" s="2">
        <f t="array" ref="I2035">SUMPRODUCT(B2019:B2038, (ROW(B2019:B2038)-ROW(B2019)+1)) / (20*21/2)</f>
        <v>24.277530476190471</v>
      </c>
      <c r="J2035" s="2">
        <f t="shared" si="250"/>
        <v>24.246811527360904</v>
      </c>
      <c r="K2035" s="2">
        <f t="shared" ref="K2035:K2098" si="252">$K$4*B2035+(1-$K$4)*K2034</f>
        <v>23.674750643203193</v>
      </c>
    </row>
    <row r="2036" spans="1:11" ht="13.5" x14ac:dyDescent="0.25">
      <c r="A2036" s="3">
        <v>44967</v>
      </c>
      <c r="B2036" s="2">
        <v>24.1007</v>
      </c>
      <c r="C2036" s="2">
        <f t="shared" si="245"/>
        <v>6.0099999999998488E-2</v>
      </c>
      <c r="D2036" s="2">
        <f t="shared" si="246"/>
        <v>24.174020000000002</v>
      </c>
      <c r="E2036" s="2">
        <f t="shared" si="248"/>
        <v>24.2119</v>
      </c>
      <c r="F2036" s="2">
        <f t="shared" si="249"/>
        <v>24.636009999999999</v>
      </c>
      <c r="G2036" s="2">
        <f t="shared" si="251"/>
        <v>23.308944</v>
      </c>
      <c r="H2036" s="2">
        <f t="shared" si="247"/>
        <v>22.037569500000036</v>
      </c>
      <c r="I2036" s="2">
        <f t="array" ref="I2036">SUMPRODUCT(B2020:B2039, (ROW(B2020:B2039)-ROW(B2020)+1)) / (20*21/2)</f>
        <v>24.236883333333335</v>
      </c>
      <c r="J2036" s="2">
        <f t="shared" si="250"/>
        <v>24.232896143802723</v>
      </c>
      <c r="K2036" s="2">
        <f t="shared" si="252"/>
        <v>23.691454539548168</v>
      </c>
    </row>
    <row r="2037" spans="1:11" ht="13.5" x14ac:dyDescent="0.25">
      <c r="A2037" s="3">
        <v>44970</v>
      </c>
      <c r="B2037" s="2">
        <v>23.926300000000001</v>
      </c>
      <c r="C2037" s="2">
        <f t="shared" si="245"/>
        <v>-0.17439999999999856</v>
      </c>
      <c r="D2037" s="2">
        <f t="shared" si="246"/>
        <v>24.07302</v>
      </c>
      <c r="E2037" s="2">
        <f t="shared" si="248"/>
        <v>24.181840000000001</v>
      </c>
      <c r="F2037" s="2">
        <f t="shared" si="249"/>
        <v>24.546135</v>
      </c>
      <c r="G2037" s="2">
        <f t="shared" si="251"/>
        <v>23.343810000000008</v>
      </c>
      <c r="H2037" s="2">
        <f t="shared" si="247"/>
        <v>22.065523500000037</v>
      </c>
      <c r="I2037" s="2">
        <f t="array" ref="I2037">SUMPRODUCT(B2021:B2040, (ROW(B2021:B2040)-ROW(B2021)+1)) / (20*21/2)</f>
        <v>24.201675238095241</v>
      </c>
      <c r="J2037" s="2">
        <f t="shared" si="250"/>
        <v>24.203696511059608</v>
      </c>
      <c r="K2037" s="2">
        <f t="shared" si="252"/>
        <v>23.700664165448242</v>
      </c>
    </row>
    <row r="2038" spans="1:11" ht="13.5" x14ac:dyDescent="0.25">
      <c r="A2038" s="3">
        <v>44971</v>
      </c>
      <c r="B2038" s="2">
        <v>24.124700000000001</v>
      </c>
      <c r="C2038" s="2">
        <f t="shared" si="245"/>
        <v>0.19839999999999947</v>
      </c>
      <c r="D2038" s="2">
        <f t="shared" si="246"/>
        <v>24.064600000000002</v>
      </c>
      <c r="E2038" s="2">
        <f t="shared" si="248"/>
        <v>24.172219999999999</v>
      </c>
      <c r="F2038" s="2">
        <f t="shared" si="249"/>
        <v>24.473395000000004</v>
      </c>
      <c r="G2038" s="2">
        <f t="shared" si="251"/>
        <v>23.382886000000006</v>
      </c>
      <c r="H2038" s="2">
        <f t="shared" si="247"/>
        <v>22.093537500000036</v>
      </c>
      <c r="I2038" s="2">
        <f t="array" ref="I2038">SUMPRODUCT(B2022:B2041, (ROW(B2022:B2041)-ROW(B2022)+1)) / (20*21/2)</f>
        <v>24.170675238095239</v>
      </c>
      <c r="J2038" s="2">
        <f t="shared" si="250"/>
        <v>24.196173033815835</v>
      </c>
      <c r="K2038" s="2">
        <f t="shared" si="252"/>
        <v>23.717293021705174</v>
      </c>
    </row>
    <row r="2039" spans="1:11" ht="13.5" x14ac:dyDescent="0.25">
      <c r="A2039" s="3">
        <v>44972</v>
      </c>
      <c r="B2039" s="2">
        <v>24.046600000000002</v>
      </c>
      <c r="C2039" s="2">
        <f t="shared" si="245"/>
        <v>-7.809999999999917E-2</v>
      </c>
      <c r="D2039" s="2">
        <f t="shared" si="246"/>
        <v>24.047779999999999</v>
      </c>
      <c r="E2039" s="2">
        <f t="shared" si="248"/>
        <v>24.142159999999997</v>
      </c>
      <c r="F2039" s="2">
        <f t="shared" si="249"/>
        <v>24.416285000000002</v>
      </c>
      <c r="G2039" s="2">
        <f t="shared" si="251"/>
        <v>23.421362000000002</v>
      </c>
      <c r="H2039" s="2">
        <f t="shared" si="247"/>
        <v>22.121942500000028</v>
      </c>
      <c r="I2039" s="2">
        <f t="array" ref="I2039">SUMPRODUCT(B2023:B2042, (ROW(B2023:B2042)-ROW(B2023)+1)) / (20*21/2)</f>
        <v>24.138817619047622</v>
      </c>
      <c r="J2039" s="2">
        <f t="shared" si="250"/>
        <v>24.181927982976234</v>
      </c>
      <c r="K2039" s="2">
        <f t="shared" si="252"/>
        <v>23.730207020853992</v>
      </c>
    </row>
    <row r="2040" spans="1:11" ht="13.5" x14ac:dyDescent="0.25">
      <c r="A2040" s="3">
        <v>44973</v>
      </c>
      <c r="B2040" s="2">
        <v>24.046600000000002</v>
      </c>
      <c r="C2040" s="2">
        <f t="shared" si="245"/>
        <v>0</v>
      </c>
      <c r="D2040" s="2">
        <f t="shared" si="246"/>
        <v>24.04898</v>
      </c>
      <c r="E2040" s="2">
        <f t="shared" si="248"/>
        <v>24.136150000000001</v>
      </c>
      <c r="F2040" s="2">
        <f t="shared" si="249"/>
        <v>24.372100000000003</v>
      </c>
      <c r="G2040" s="2">
        <f t="shared" si="251"/>
        <v>23.463443999999999</v>
      </c>
      <c r="H2040" s="2">
        <f t="shared" si="247"/>
        <v>22.150498000000024</v>
      </c>
      <c r="I2040" s="2">
        <f t="array" ref="I2040">SUMPRODUCT(B2024:B2043, (ROW(B2024:B2043)-ROW(B2024)+1)) / (20*21/2)</f>
        <v>24.110967619047621</v>
      </c>
      <c r="J2040" s="2">
        <f t="shared" si="250"/>
        <v>24.169039603645164</v>
      </c>
      <c r="K2040" s="2">
        <f t="shared" si="252"/>
        <v>23.742614588663642</v>
      </c>
    </row>
    <row r="2041" spans="1:11" ht="13.5" x14ac:dyDescent="0.25">
      <c r="A2041" s="3">
        <v>44974</v>
      </c>
      <c r="B2041" s="2">
        <v>24.046600000000002</v>
      </c>
      <c r="C2041" s="2">
        <f t="shared" si="245"/>
        <v>0</v>
      </c>
      <c r="D2041" s="2">
        <f t="shared" si="246"/>
        <v>24.038159999999998</v>
      </c>
      <c r="E2041" s="2">
        <f t="shared" si="248"/>
        <v>24.106090000000002</v>
      </c>
      <c r="F2041" s="2">
        <f t="shared" si="249"/>
        <v>24.321005000000007</v>
      </c>
      <c r="G2041" s="2">
        <f t="shared" si="251"/>
        <v>23.507929999999998</v>
      </c>
      <c r="H2041" s="2">
        <f t="shared" si="247"/>
        <v>22.179053500000023</v>
      </c>
      <c r="I2041" s="2">
        <f t="array" ref="I2041">SUMPRODUCT(B2025:B2044, (ROW(B2025:B2044)-ROW(B2025)+1)) / (20*21/2)</f>
        <v>24.035336190476187</v>
      </c>
      <c r="J2041" s="2">
        <f t="shared" si="250"/>
        <v>24.15737868901229</v>
      </c>
      <c r="K2041" s="2">
        <f t="shared" si="252"/>
        <v>23.754535585186638</v>
      </c>
    </row>
    <row r="2042" spans="1:11" ht="13.5" x14ac:dyDescent="0.25">
      <c r="A2042" s="3">
        <v>44977</v>
      </c>
      <c r="B2042" s="2">
        <v>23.986499999999999</v>
      </c>
      <c r="C2042" s="2">
        <f t="shared" si="245"/>
        <v>-6.0100000000002041E-2</v>
      </c>
      <c r="D2042" s="2">
        <f t="shared" si="246"/>
        <v>24.0502</v>
      </c>
      <c r="E2042" s="2">
        <f t="shared" si="248"/>
        <v>24.061610000000005</v>
      </c>
      <c r="F2042" s="2">
        <f t="shared" si="249"/>
        <v>24.278925000000001</v>
      </c>
      <c r="G2042" s="2">
        <f t="shared" si="251"/>
        <v>23.54881</v>
      </c>
      <c r="H2042" s="2">
        <f t="shared" si="247"/>
        <v>22.206557000000021</v>
      </c>
      <c r="I2042" s="2">
        <f t="array" ref="I2042">SUMPRODUCT(B2026:B2045, (ROW(B2026:B2045)-ROW(B2026)+1)) / (20*21/2)</f>
        <v>23.93840476190476</v>
      </c>
      <c r="J2042" s="2">
        <f t="shared" si="250"/>
        <v>24.141104528153978</v>
      </c>
      <c r="K2042" s="2">
        <f t="shared" si="252"/>
        <v>23.763632228904811</v>
      </c>
    </row>
    <row r="2043" spans="1:11" ht="13.5" x14ac:dyDescent="0.25">
      <c r="A2043" s="3">
        <v>44978</v>
      </c>
      <c r="B2043" s="2">
        <v>23.986499999999999</v>
      </c>
      <c r="C2043" s="2">
        <f t="shared" si="245"/>
        <v>0</v>
      </c>
      <c r="D2043" s="2">
        <f t="shared" si="246"/>
        <v>24.022560000000006</v>
      </c>
      <c r="E2043" s="2">
        <f t="shared" si="248"/>
        <v>24.043580000000006</v>
      </c>
      <c r="F2043" s="2">
        <f t="shared" si="249"/>
        <v>24.227529999999998</v>
      </c>
      <c r="G2043" s="2">
        <f t="shared" si="251"/>
        <v>23.589689999999997</v>
      </c>
      <c r="H2043" s="2">
        <f t="shared" si="247"/>
        <v>22.234782000000024</v>
      </c>
      <c r="I2043" s="2">
        <f t="array" ref="I2043">SUMPRODUCT(B2027:B2046, (ROW(B2027:B2046)-ROW(B2027)+1)) / (20*21/2)</f>
        <v>23.848115714285715</v>
      </c>
      <c r="J2043" s="2">
        <f t="shared" si="250"/>
        <v>24.126380287377408</v>
      </c>
      <c r="K2043" s="2">
        <f t="shared" si="252"/>
        <v>23.772372141496781</v>
      </c>
    </row>
    <row r="2044" spans="1:11" ht="13.5" x14ac:dyDescent="0.25">
      <c r="A2044" s="3">
        <v>44979</v>
      </c>
      <c r="B2044" s="2">
        <v>23.433399999999999</v>
      </c>
      <c r="C2044" s="2">
        <f t="shared" si="245"/>
        <v>-0.55310000000000059</v>
      </c>
      <c r="D2044" s="2">
        <f t="shared" si="246"/>
        <v>23.899920000000002</v>
      </c>
      <c r="E2044" s="2">
        <f t="shared" si="248"/>
        <v>23.973850000000006</v>
      </c>
      <c r="F2044" s="2">
        <f t="shared" si="249"/>
        <v>24.150580000000001</v>
      </c>
      <c r="G2044" s="2">
        <f t="shared" si="251"/>
        <v>23.62010999999999</v>
      </c>
      <c r="H2044" s="2">
        <f t="shared" si="247"/>
        <v>22.259971000000021</v>
      </c>
      <c r="I2044" s="2">
        <f t="array" ref="I2044">SUMPRODUCT(B2028:B2047, (ROW(B2028:B2047)-ROW(B2028)+1)) / (20*21/2)</f>
        <v>23.718116666666671</v>
      </c>
      <c r="J2044" s="2">
        <f t="shared" si="250"/>
        <v>24.060382164770033</v>
      </c>
      <c r="K2044" s="2">
        <f t="shared" si="252"/>
        <v>23.759079116340047</v>
      </c>
    </row>
    <row r="2045" spans="1:11" ht="13.5" x14ac:dyDescent="0.25">
      <c r="A2045" s="3">
        <v>44980</v>
      </c>
      <c r="B2045" s="2">
        <v>23.1328</v>
      </c>
      <c r="C2045" s="2">
        <f t="shared" si="245"/>
        <v>-0.30059999999999931</v>
      </c>
      <c r="D2045" s="2">
        <f t="shared" si="246"/>
        <v>23.71716</v>
      </c>
      <c r="E2045" s="2">
        <f t="shared" si="248"/>
        <v>23.883070000000004</v>
      </c>
      <c r="F2045" s="2">
        <f t="shared" si="249"/>
        <v>24.074835</v>
      </c>
      <c r="G2045" s="2">
        <f t="shared" si="251"/>
        <v>23.646319999999992</v>
      </c>
      <c r="H2045" s="2">
        <f t="shared" si="247"/>
        <v>22.282605000000025</v>
      </c>
      <c r="I2045" s="2">
        <f t="array" ref="I2045">SUMPRODUCT(B2029:B2048, (ROW(B2029:B2048)-ROW(B2029)+1)) / (20*21/2)</f>
        <v>23.644370476190474</v>
      </c>
      <c r="J2045" s="2">
        <f t="shared" si="250"/>
        <v>23.972041006220508</v>
      </c>
      <c r="K2045" s="2">
        <f t="shared" si="252"/>
        <v>23.734519150993378</v>
      </c>
    </row>
    <row r="2046" spans="1:11" ht="13.5" x14ac:dyDescent="0.25">
      <c r="A2046" s="3">
        <v>44981</v>
      </c>
      <c r="B2046" s="2">
        <v>23.126799999999999</v>
      </c>
      <c r="C2046" s="2">
        <f t="shared" si="245"/>
        <v>-6.0000000000002274E-3</v>
      </c>
      <c r="D2046" s="2">
        <f t="shared" si="246"/>
        <v>23.533200000000001</v>
      </c>
      <c r="E2046" s="2">
        <f t="shared" si="248"/>
        <v>23.785680000000003</v>
      </c>
      <c r="F2046" s="2">
        <f t="shared" si="249"/>
        <v>23.99879</v>
      </c>
      <c r="G2046" s="2">
        <f t="shared" si="251"/>
        <v>23.671929999999993</v>
      </c>
      <c r="H2046" s="2">
        <f t="shared" si="247"/>
        <v>22.303916500000025</v>
      </c>
      <c r="I2046" s="2">
        <f t="array" ref="I2046">SUMPRODUCT(B2030:B2049, (ROW(B2030:B2049)-ROW(B2030)+1)) / (20*21/2)</f>
        <v>23.603805714285713</v>
      </c>
      <c r="J2046" s="2">
        <f t="shared" si="250"/>
        <v>23.891541862770936</v>
      </c>
      <c r="K2046" s="2">
        <f t="shared" si="252"/>
        <v>23.710687027425013</v>
      </c>
    </row>
    <row r="2047" spans="1:11" ht="13.5" x14ac:dyDescent="0.25">
      <c r="A2047" s="3">
        <v>44984</v>
      </c>
      <c r="B2047" s="2">
        <v>22.633800000000001</v>
      </c>
      <c r="C2047" s="2">
        <f t="shared" si="245"/>
        <v>-0.49299999999999855</v>
      </c>
      <c r="D2047" s="2">
        <f t="shared" si="246"/>
        <v>23.26266</v>
      </c>
      <c r="E2047" s="2">
        <f t="shared" si="248"/>
        <v>23.656430000000004</v>
      </c>
      <c r="F2047" s="2">
        <f t="shared" si="249"/>
        <v>23.919135000000001</v>
      </c>
      <c r="G2047" s="2">
        <f t="shared" si="251"/>
        <v>23.68768</v>
      </c>
      <c r="H2047" s="2">
        <f t="shared" si="247"/>
        <v>22.323304000000022</v>
      </c>
      <c r="I2047" s="2">
        <f t="array" ref="I2047">SUMPRODUCT(B2031:B2050, (ROW(B2031:B2050)-ROW(B2031)+1)) / (20*21/2)</f>
        <v>23.568135238095241</v>
      </c>
      <c r="J2047" s="2">
        <f t="shared" si="250"/>
        <v>23.771756923459417</v>
      </c>
      <c r="K2047" s="2">
        <f t="shared" si="252"/>
        <v>23.668456163604425</v>
      </c>
    </row>
    <row r="2048" spans="1:11" ht="13.5" x14ac:dyDescent="0.25">
      <c r="A2048" s="3">
        <v>44985</v>
      </c>
      <c r="B2048" s="2">
        <v>23.1448</v>
      </c>
      <c r="C2048" s="2">
        <f t="shared" si="245"/>
        <v>0.51099999999999923</v>
      </c>
      <c r="D2048" s="2">
        <f t="shared" si="246"/>
        <v>23.09432</v>
      </c>
      <c r="E2048" s="2">
        <f t="shared" si="248"/>
        <v>23.558440000000004</v>
      </c>
      <c r="F2048" s="2">
        <f t="shared" si="249"/>
        <v>23.865329999999997</v>
      </c>
      <c r="G2048" s="2">
        <f t="shared" si="251"/>
        <v>23.714130000000001</v>
      </c>
      <c r="H2048" s="2">
        <f t="shared" si="247"/>
        <v>22.345847500000023</v>
      </c>
      <c r="I2048" s="2">
        <f t="array" ref="I2048">SUMPRODUCT(B2032:B2051, (ROW(B2032:B2051)-ROW(B2032)+1)) / (20*21/2)</f>
        <v>23.529890000000005</v>
      </c>
      <c r="J2048" s="2">
        <f t="shared" si="250"/>
        <v>23.712046740272804</v>
      </c>
      <c r="K2048" s="2">
        <f t="shared" si="252"/>
        <v>23.647920627776802</v>
      </c>
    </row>
    <row r="2049" spans="1:11" ht="13.5" x14ac:dyDescent="0.25">
      <c r="A2049" s="3">
        <v>44986</v>
      </c>
      <c r="B2049" s="2">
        <v>23.439399999999999</v>
      </c>
      <c r="C2049" s="2">
        <f t="shared" si="245"/>
        <v>0.29459999999999908</v>
      </c>
      <c r="D2049" s="2">
        <f t="shared" si="246"/>
        <v>23.09552</v>
      </c>
      <c r="E2049" s="2">
        <f t="shared" si="248"/>
        <v>23.497720000000005</v>
      </c>
      <c r="F2049" s="2">
        <f t="shared" si="249"/>
        <v>23.819939999999995</v>
      </c>
      <c r="G2049" s="2">
        <f t="shared" si="251"/>
        <v>23.7502</v>
      </c>
      <c r="H2049" s="2">
        <f t="shared" si="247"/>
        <v>22.369563500000027</v>
      </c>
      <c r="I2049" s="2">
        <f t="array" ref="I2049">SUMPRODUCT(B2033:B2052, (ROW(B2033:B2052)-ROW(B2033)+1)) / (20*21/2)</f>
        <v>23.496225238095239</v>
      </c>
      <c r="J2049" s="2">
        <f t="shared" si="250"/>
        <v>23.686080384056346</v>
      </c>
      <c r="K2049" s="2">
        <f t="shared" si="252"/>
        <v>23.639743348256143</v>
      </c>
    </row>
    <row r="2050" spans="1:11" ht="13.5" x14ac:dyDescent="0.25">
      <c r="A2050" s="3">
        <v>44987</v>
      </c>
      <c r="B2050" s="2">
        <v>23.445399999999999</v>
      </c>
      <c r="C2050" s="2">
        <f t="shared" si="245"/>
        <v>6.0000000000002274E-3</v>
      </c>
      <c r="D2050" s="2">
        <f t="shared" si="246"/>
        <v>23.15804</v>
      </c>
      <c r="E2050" s="2">
        <f t="shared" si="248"/>
        <v>23.437600000000003</v>
      </c>
      <c r="F2050" s="2">
        <f t="shared" si="249"/>
        <v>23.786874999999995</v>
      </c>
      <c r="G2050" s="2">
        <f t="shared" si="251"/>
        <v>23.786510000000003</v>
      </c>
      <c r="H2050" s="2">
        <f t="shared" si="247"/>
        <v>22.391506000000021</v>
      </c>
      <c r="I2050" s="2">
        <f t="array" ref="I2050">SUMPRODUCT(B2034:B2053, (ROW(B2034:B2053)-ROW(B2034)+1)) / (20*21/2)</f>
        <v>23.444636666666668</v>
      </c>
      <c r="J2050" s="2">
        <f t="shared" si="250"/>
        <v>23.663158442717648</v>
      </c>
      <c r="K2050" s="2">
        <f t="shared" si="252"/>
        <v>23.632122040481395</v>
      </c>
    </row>
    <row r="2051" spans="1:11" ht="13.5" x14ac:dyDescent="0.25">
      <c r="A2051" s="3">
        <v>44988</v>
      </c>
      <c r="B2051" s="2">
        <v>23.385300000000001</v>
      </c>
      <c r="C2051" s="2">
        <f t="shared" si="245"/>
        <v>-6.0099999999998488E-2</v>
      </c>
      <c r="D2051" s="2">
        <f t="shared" si="246"/>
        <v>23.20974</v>
      </c>
      <c r="E2051" s="2">
        <f t="shared" si="248"/>
        <v>23.371470000000002</v>
      </c>
      <c r="F2051" s="2">
        <f t="shared" si="249"/>
        <v>23.738779999999998</v>
      </c>
      <c r="G2051" s="2">
        <f t="shared" si="251"/>
        <v>23.821858000000002</v>
      </c>
      <c r="H2051" s="2">
        <f t="shared" si="247"/>
        <v>22.413148000000021</v>
      </c>
      <c r="I2051" s="2">
        <f t="array" ref="I2051">SUMPRODUCT(B2035:B2054, (ROW(B2035:B2054)-ROW(B2035)+1)) / (20*21/2)</f>
        <v>23.343524285714288</v>
      </c>
      <c r="J2051" s="2">
        <f t="shared" si="250"/>
        <v>23.636695733887397</v>
      </c>
      <c r="K2051" s="2">
        <f t="shared" si="252"/>
        <v>23.622442744776244</v>
      </c>
    </row>
    <row r="2052" spans="1:11" ht="13.5" x14ac:dyDescent="0.25">
      <c r="A2052" s="3">
        <v>44991</v>
      </c>
      <c r="B2052" s="2">
        <v>23.385300000000001</v>
      </c>
      <c r="C2052" s="2">
        <f t="shared" ref="C2052:C2115" si="253">B2052-B2051</f>
        <v>0</v>
      </c>
      <c r="D2052" s="2">
        <f t="shared" si="246"/>
        <v>23.360039999999998</v>
      </c>
      <c r="E2052" s="2">
        <f t="shared" si="248"/>
        <v>23.311350000000001</v>
      </c>
      <c r="F2052" s="2">
        <f t="shared" si="249"/>
        <v>23.68648</v>
      </c>
      <c r="G2052" s="2">
        <f t="shared" si="251"/>
        <v>23.858048000000004</v>
      </c>
      <c r="H2052" s="2">
        <f t="shared" si="247"/>
        <v>22.434700000000017</v>
      </c>
      <c r="I2052" s="2">
        <f t="array" ref="I2052">SUMPRODUCT(B2036:B2055, (ROW(B2036:B2055)-ROW(B2036)+1)) / (20*21/2)</f>
        <v>23.298492857142861</v>
      </c>
      <c r="J2052" s="2">
        <f t="shared" si="250"/>
        <v>23.612753283040977</v>
      </c>
      <c r="K2052" s="2">
        <f t="shared" si="252"/>
        <v>23.613143029294822</v>
      </c>
    </row>
    <row r="2053" spans="1:11" ht="13.5" x14ac:dyDescent="0.25">
      <c r="A2053" s="3">
        <v>44992</v>
      </c>
      <c r="B2053" s="2">
        <v>23.1448</v>
      </c>
      <c r="C2053" s="2">
        <f t="shared" si="253"/>
        <v>-0.24050000000000082</v>
      </c>
      <c r="D2053" s="2">
        <f t="shared" si="246"/>
        <v>23.360040000000001</v>
      </c>
      <c r="E2053" s="2">
        <f t="shared" si="248"/>
        <v>23.227180000000001</v>
      </c>
      <c r="F2053" s="2">
        <f t="shared" si="249"/>
        <v>23.635380000000001</v>
      </c>
      <c r="G2053" s="2">
        <f t="shared" si="251"/>
        <v>23.889428000000002</v>
      </c>
      <c r="H2053" s="2">
        <f t="shared" si="247"/>
        <v>22.455139500000016</v>
      </c>
      <c r="I2053" s="2">
        <f t="array" ref="I2053">SUMPRODUCT(B2037:B2056, (ROW(B2037:B2056)-ROW(B2037)+1)) / (20*21/2)</f>
        <v>23.255727619047619</v>
      </c>
      <c r="J2053" s="2">
        <f t="shared" si="250"/>
        <v>23.56818630370374</v>
      </c>
      <c r="K2053" s="2">
        <f t="shared" si="252"/>
        <v>23.594776635989142</v>
      </c>
    </row>
    <row r="2054" spans="1:11" ht="13.5" x14ac:dyDescent="0.25">
      <c r="A2054" s="3">
        <v>44993</v>
      </c>
      <c r="B2054" s="2">
        <v>22.573699999999999</v>
      </c>
      <c r="C2054" s="2">
        <f t="shared" si="253"/>
        <v>-0.57110000000000127</v>
      </c>
      <c r="D2054" s="2">
        <f t="shared" ref="D2054:D2117" si="254">AVERAGE(B2050:B2054)</f>
        <v>23.186900000000001</v>
      </c>
      <c r="E2054" s="2">
        <f t="shared" si="248"/>
        <v>23.141210000000001</v>
      </c>
      <c r="F2054" s="2">
        <f t="shared" si="249"/>
        <v>23.557529999999996</v>
      </c>
      <c r="G2054" s="2">
        <f t="shared" si="251"/>
        <v>23.912873999999999</v>
      </c>
      <c r="H2054" s="2">
        <f t="shared" si="247"/>
        <v>22.472423000000013</v>
      </c>
      <c r="I2054" s="2">
        <f t="array" ref="I2054">SUMPRODUCT(B2038:B2057, (ROW(B2038:B2057)-ROW(B2038)+1)) / (20*21/2)</f>
        <v>23.217914761904765</v>
      </c>
      <c r="J2054" s="2">
        <f t="shared" si="250"/>
        <v>23.473473322398625</v>
      </c>
      <c r="K2054" s="2">
        <f t="shared" si="252"/>
        <v>23.55473441496996</v>
      </c>
    </row>
    <row r="2055" spans="1:11" ht="13.5" x14ac:dyDescent="0.25">
      <c r="A2055" s="3">
        <v>44994</v>
      </c>
      <c r="B2055" s="2">
        <v>23.084700000000002</v>
      </c>
      <c r="C2055" s="2">
        <f t="shared" si="253"/>
        <v>0.51100000000000279</v>
      </c>
      <c r="D2055" s="2">
        <f t="shared" si="254"/>
        <v>23.11476</v>
      </c>
      <c r="E2055" s="2">
        <f t="shared" si="248"/>
        <v>23.136400000000002</v>
      </c>
      <c r="F2055" s="2">
        <f t="shared" si="249"/>
        <v>23.509734999999999</v>
      </c>
      <c r="G2055" s="2">
        <f t="shared" si="251"/>
        <v>23.929705999999996</v>
      </c>
      <c r="H2055" s="2">
        <f t="shared" si="247"/>
        <v>22.490458000000011</v>
      </c>
      <c r="I2055" s="2">
        <f t="array" ref="I2055">SUMPRODUCT(B2039:B2058, (ROW(B2039:B2058)-ROW(B2039)+1)) / (20*21/2)</f>
        <v>23.160747619047616</v>
      </c>
      <c r="J2055" s="2">
        <f t="shared" si="250"/>
        <v>23.436447291693995</v>
      </c>
      <c r="K2055" s="2">
        <f t="shared" si="252"/>
        <v>23.536301692814277</v>
      </c>
    </row>
    <row r="2056" spans="1:11" ht="13.5" x14ac:dyDescent="0.25">
      <c r="A2056" s="3">
        <v>44995</v>
      </c>
      <c r="B2056" s="2">
        <v>23.060700000000001</v>
      </c>
      <c r="C2056" s="2">
        <f t="shared" si="253"/>
        <v>-2.4000000000000909E-2</v>
      </c>
      <c r="D2056" s="2">
        <f t="shared" si="254"/>
        <v>23.04984</v>
      </c>
      <c r="E2056" s="2">
        <f t="shared" si="248"/>
        <v>23.12979</v>
      </c>
      <c r="F2056" s="2">
        <f t="shared" si="249"/>
        <v>23.457734999999996</v>
      </c>
      <c r="G2056" s="2">
        <f t="shared" si="251"/>
        <v>23.946057999999997</v>
      </c>
      <c r="H2056" s="2">
        <f t="shared" si="247"/>
        <v>22.50837300000001</v>
      </c>
      <c r="I2056" s="2">
        <f t="array" ref="I2056">SUMPRODUCT(B2040:B2059, (ROW(B2040:B2059)-ROW(B2040)+1)) / (20*21/2)</f>
        <v>23.112678095238095</v>
      </c>
      <c r="J2056" s="2">
        <f t="shared" si="250"/>
        <v>23.400661835342184</v>
      </c>
      <c r="K2056" s="2">
        <f t="shared" si="252"/>
        <v>23.517650646037247</v>
      </c>
    </row>
    <row r="2057" spans="1:11" ht="13.5" x14ac:dyDescent="0.25">
      <c r="A2057" s="3">
        <v>44998</v>
      </c>
      <c r="B2057" s="2">
        <v>23.060700000000001</v>
      </c>
      <c r="C2057" s="2">
        <f t="shared" si="253"/>
        <v>0</v>
      </c>
      <c r="D2057" s="2">
        <f t="shared" si="254"/>
        <v>22.984919999999999</v>
      </c>
      <c r="E2057" s="2">
        <f t="shared" si="248"/>
        <v>23.17248</v>
      </c>
      <c r="F2057" s="2">
        <f t="shared" si="249"/>
        <v>23.414454999999997</v>
      </c>
      <c r="G2057" s="2">
        <f t="shared" si="251"/>
        <v>23.957601999999998</v>
      </c>
      <c r="H2057" s="2">
        <f t="shared" si="247"/>
        <v>22.526889000000015</v>
      </c>
      <c r="I2057" s="2">
        <f t="array" ref="I2057">SUMPRODUCT(B2041:B2060, (ROW(B2041:B2060)-ROW(B2041)+1)) / (20*21/2)</f>
        <v>23.081791428571428</v>
      </c>
      <c r="J2057" s="2">
        <f t="shared" si="250"/>
        <v>23.368284517690547</v>
      </c>
      <c r="K2057" s="2">
        <f t="shared" si="252"/>
        <v>23.499731012859314</v>
      </c>
    </row>
    <row r="2058" spans="1:11" ht="13.5" x14ac:dyDescent="0.25">
      <c r="A2058" s="3">
        <v>44999</v>
      </c>
      <c r="B2058" s="2">
        <v>22.8142</v>
      </c>
      <c r="C2058" s="2">
        <f t="shared" si="253"/>
        <v>-0.24650000000000105</v>
      </c>
      <c r="D2058" s="2">
        <f t="shared" si="254"/>
        <v>22.918799999999997</v>
      </c>
      <c r="E2058" s="2">
        <f t="shared" si="248"/>
        <v>23.139419999999998</v>
      </c>
      <c r="F2058" s="2">
        <f t="shared" si="249"/>
        <v>23.348930000000003</v>
      </c>
      <c r="G2058" s="2">
        <f t="shared" si="251"/>
        <v>23.969023999999994</v>
      </c>
      <c r="H2058" s="2">
        <f t="shared" ref="H2058:H2121" si="255">AVERAGE(B1859:B2058)</f>
        <v>22.544022500000015</v>
      </c>
      <c r="I2058" s="2">
        <f t="array" ref="I2058">SUMPRODUCT(B2042:B2061, (ROW(B2042:B2061)-ROW(B2042)+1)) / (20*21/2)</f>
        <v>23.044600476190478</v>
      </c>
      <c r="J2058" s="2">
        <f t="shared" si="250"/>
        <v>23.315514563624781</v>
      </c>
      <c r="K2058" s="2">
        <f t="shared" si="252"/>
        <v>23.472847443727577</v>
      </c>
    </row>
    <row r="2059" spans="1:11" ht="13.5" x14ac:dyDescent="0.25">
      <c r="A2059" s="3">
        <v>45000</v>
      </c>
      <c r="B2059" s="2">
        <v>22.844200000000001</v>
      </c>
      <c r="C2059" s="2">
        <f t="shared" si="253"/>
        <v>3.0000000000001137E-2</v>
      </c>
      <c r="D2059" s="2">
        <f t="shared" si="254"/>
        <v>22.972900000000003</v>
      </c>
      <c r="E2059" s="2">
        <f t="shared" si="248"/>
        <v>23.079900000000002</v>
      </c>
      <c r="F2059" s="2">
        <f t="shared" si="249"/>
        <v>23.288810000000002</v>
      </c>
      <c r="G2059" s="2">
        <f t="shared" si="251"/>
        <v>23.970465999999998</v>
      </c>
      <c r="H2059" s="2">
        <f t="shared" si="255"/>
        <v>22.561155500000023</v>
      </c>
      <c r="I2059" s="2">
        <f t="array" ref="I2059">SUMPRODUCT(B2043:B2062, (ROW(B2043:B2062)-ROW(B2043)+1)) / (20*21/2)</f>
        <v>23.024020952380951</v>
      </c>
      <c r="J2059" s="2">
        <f t="shared" si="250"/>
        <v>23.270627462327184</v>
      </c>
      <c r="K2059" s="2">
        <f t="shared" si="252"/>
        <v>23.448194602797084</v>
      </c>
    </row>
    <row r="2060" spans="1:11" ht="13.5" x14ac:dyDescent="0.25">
      <c r="A2060" s="3">
        <v>45001</v>
      </c>
      <c r="B2060" s="2">
        <v>22.964500000000001</v>
      </c>
      <c r="C2060" s="2">
        <f t="shared" si="253"/>
        <v>0.1203000000000003</v>
      </c>
      <c r="D2060" s="2">
        <f t="shared" si="254"/>
        <v>22.94886</v>
      </c>
      <c r="E2060" s="2">
        <f t="shared" ref="E2060:E2123" si="256">AVERAGE(B2051:B2060)</f>
        <v>23.03181</v>
      </c>
      <c r="F2060" s="2">
        <f t="shared" si="249"/>
        <v>23.234704999999998</v>
      </c>
      <c r="G2060" s="2">
        <f t="shared" si="251"/>
        <v>23.975275999999997</v>
      </c>
      <c r="H2060" s="2">
        <f t="shared" si="255"/>
        <v>22.57678600000002</v>
      </c>
      <c r="I2060" s="2">
        <f t="array" ref="I2060">SUMPRODUCT(B2044:B2063, (ROW(B2044:B2063)-ROW(B2044)+1)) / (20*21/2)</f>
        <v>22.974555714285717</v>
      </c>
      <c r="J2060" s="2">
        <f t="shared" si="250"/>
        <v>23.241472465915074</v>
      </c>
      <c r="K2060" s="2">
        <f t="shared" si="252"/>
        <v>23.42922618700112</v>
      </c>
    </row>
    <row r="2061" spans="1:11" ht="13.5" x14ac:dyDescent="0.25">
      <c r="A2061" s="3">
        <v>45002</v>
      </c>
      <c r="B2061" s="2">
        <v>22.844200000000001</v>
      </c>
      <c r="C2061" s="2">
        <f t="shared" si="253"/>
        <v>-0.1203000000000003</v>
      </c>
      <c r="D2061" s="2">
        <f t="shared" si="254"/>
        <v>22.905560000000001</v>
      </c>
      <c r="E2061" s="2">
        <f t="shared" si="256"/>
        <v>22.977699999999999</v>
      </c>
      <c r="F2061" s="2">
        <f t="shared" si="249"/>
        <v>23.174585</v>
      </c>
      <c r="G2061" s="2">
        <f t="shared" si="251"/>
        <v>23.963252000000001</v>
      </c>
      <c r="H2061" s="2">
        <f t="shared" si="255"/>
        <v>22.591213500000013</v>
      </c>
      <c r="I2061" s="2">
        <f t="array" ref="I2061">SUMPRODUCT(B2045:B2064, (ROW(B2045:B2064)-ROW(B2045)+1)) / (20*21/2)</f>
        <v>22.964884285714287</v>
      </c>
      <c r="J2061" s="2">
        <f t="shared" si="250"/>
        <v>23.203636992970782</v>
      </c>
      <c r="K2061" s="2">
        <f t="shared" si="252"/>
        <v>23.406283983589315</v>
      </c>
    </row>
    <row r="2062" spans="1:11" ht="13.5" x14ac:dyDescent="0.25">
      <c r="A2062" s="3">
        <v>45006</v>
      </c>
      <c r="B2062" s="2">
        <v>22.958500000000001</v>
      </c>
      <c r="C2062" s="2">
        <f t="shared" si="253"/>
        <v>0.11430000000000007</v>
      </c>
      <c r="D2062" s="2">
        <f t="shared" si="254"/>
        <v>22.885120000000001</v>
      </c>
      <c r="E2062" s="2">
        <f t="shared" si="256"/>
        <v>22.935020000000002</v>
      </c>
      <c r="F2062" s="2">
        <f t="shared" si="249"/>
        <v>23.123184999999999</v>
      </c>
      <c r="G2062" s="2">
        <f t="shared" si="251"/>
        <v>23.955918</v>
      </c>
      <c r="H2062" s="2">
        <f t="shared" si="255"/>
        <v>22.605611500000009</v>
      </c>
      <c r="I2062" s="2">
        <f t="array" ref="I2062">SUMPRODUCT(B2046:B2065, (ROW(B2046:B2065)-ROW(B2046)+1)) / (20*21/2)</f>
        <v>22.947188571428573</v>
      </c>
      <c r="J2062" s="2">
        <f t="shared" si="250"/>
        <v>23.180290612687852</v>
      </c>
      <c r="K2062" s="2">
        <f t="shared" si="252"/>
        <v>23.388723827370125</v>
      </c>
    </row>
    <row r="2063" spans="1:11" ht="13.5" x14ac:dyDescent="0.25">
      <c r="A2063" s="3">
        <v>45007</v>
      </c>
      <c r="B2063" s="2">
        <v>22.6038</v>
      </c>
      <c r="C2063" s="2">
        <f t="shared" si="253"/>
        <v>-0.35470000000000113</v>
      </c>
      <c r="D2063" s="2">
        <f t="shared" si="254"/>
        <v>22.843040000000002</v>
      </c>
      <c r="E2063" s="2">
        <f t="shared" si="256"/>
        <v>22.88092</v>
      </c>
      <c r="F2063" s="2">
        <f t="shared" si="249"/>
        <v>23.05405</v>
      </c>
      <c r="G2063" s="2">
        <f t="shared" si="251"/>
        <v>23.931992000000001</v>
      </c>
      <c r="H2063" s="2">
        <f t="shared" si="255"/>
        <v>22.618236000000007</v>
      </c>
      <c r="I2063" s="2">
        <f t="array" ref="I2063">SUMPRODUCT(B2047:B2066, (ROW(B2047:B2066)-ROW(B2047)+1)) / (20*21/2)</f>
        <v>22.930867142857149</v>
      </c>
      <c r="J2063" s="2">
        <f t="shared" si="250"/>
        <v>23.125386744812818</v>
      </c>
      <c r="K2063" s="2">
        <f t="shared" si="252"/>
        <v>23.35794250080659</v>
      </c>
    </row>
    <row r="2064" spans="1:11" ht="13.5" x14ac:dyDescent="0.25">
      <c r="A2064" s="3">
        <v>45008</v>
      </c>
      <c r="B2064" s="2">
        <v>22.952500000000001</v>
      </c>
      <c r="C2064" s="2">
        <f t="shared" si="253"/>
        <v>0.3487000000000009</v>
      </c>
      <c r="D2064" s="2">
        <f t="shared" si="254"/>
        <v>22.864700000000003</v>
      </c>
      <c r="E2064" s="2">
        <f t="shared" si="256"/>
        <v>22.918800000000005</v>
      </c>
      <c r="F2064" s="2">
        <f t="shared" si="249"/>
        <v>23.030004999999999</v>
      </c>
      <c r="G2064" s="2">
        <f t="shared" si="251"/>
        <v>23.910230000000006</v>
      </c>
      <c r="H2064" s="2">
        <f t="shared" si="255"/>
        <v>22.631101000000012</v>
      </c>
      <c r="I2064" s="2">
        <f t="array" ref="I2064">SUMPRODUCT(B2048:B2067, (ROW(B2048:B2067)-ROW(B2048)+1)) / (20*21/2)</f>
        <v>22.915891428571427</v>
      </c>
      <c r="J2064" s="2">
        <f t="shared" si="250"/>
        <v>23.108921340544931</v>
      </c>
      <c r="K2064" s="2">
        <f t="shared" si="252"/>
        <v>23.342042794892606</v>
      </c>
    </row>
    <row r="2065" spans="1:11" ht="13.5" x14ac:dyDescent="0.25">
      <c r="A2065" s="3">
        <v>45009</v>
      </c>
      <c r="B2065" s="2">
        <v>22.844200000000001</v>
      </c>
      <c r="C2065" s="2">
        <f t="shared" si="253"/>
        <v>-0.10829999999999984</v>
      </c>
      <c r="D2065" s="2">
        <f t="shared" si="254"/>
        <v>22.84064</v>
      </c>
      <c r="E2065" s="2">
        <f t="shared" si="256"/>
        <v>22.894750000000005</v>
      </c>
      <c r="F2065" s="2">
        <f t="shared" si="249"/>
        <v>23.015575000000002</v>
      </c>
      <c r="G2065" s="2">
        <f t="shared" si="251"/>
        <v>23.867426000000002</v>
      </c>
      <c r="H2065" s="2">
        <f t="shared" si="255"/>
        <v>22.640749500000013</v>
      </c>
      <c r="I2065" s="2">
        <f t="array" ref="I2065">SUMPRODUCT(B2049:B2068, (ROW(B2049:B2068)-ROW(B2049)+1)) / (20*21/2)</f>
        <v>22.89991380952381</v>
      </c>
      <c r="J2065" s="2">
        <f t="shared" si="250"/>
        <v>23.083709784302556</v>
      </c>
      <c r="K2065" s="2">
        <f t="shared" si="252"/>
        <v>23.322519548034073</v>
      </c>
    </row>
    <row r="2066" spans="1:11" ht="13.5" x14ac:dyDescent="0.25">
      <c r="A2066" s="3">
        <v>45012</v>
      </c>
      <c r="B2066" s="2">
        <v>22.844200000000001</v>
      </c>
      <c r="C2066" s="2">
        <f t="shared" si="253"/>
        <v>0</v>
      </c>
      <c r="D2066" s="2">
        <f t="shared" si="254"/>
        <v>22.84064</v>
      </c>
      <c r="E2066" s="2">
        <f t="shared" si="256"/>
        <v>22.873100000000001</v>
      </c>
      <c r="F2066" s="2">
        <f t="shared" si="249"/>
        <v>23.001444999999997</v>
      </c>
      <c r="G2066" s="2">
        <f t="shared" si="251"/>
        <v>23.812118000000005</v>
      </c>
      <c r="H2066" s="2">
        <f t="shared" si="255"/>
        <v>22.64438650000001</v>
      </c>
      <c r="I2066" s="2">
        <f t="array" ref="I2066">SUMPRODUCT(B2050:B2069, (ROW(B2050:B2069)-ROW(B2050)+1)) / (20*21/2)</f>
        <v>22.885367619047621</v>
      </c>
      <c r="J2066" s="2">
        <f t="shared" si="250"/>
        <v>23.060899328654695</v>
      </c>
      <c r="K2066" s="2">
        <f t="shared" si="252"/>
        <v>23.303761918699404</v>
      </c>
    </row>
    <row r="2067" spans="1:11" ht="13.5" x14ac:dyDescent="0.25">
      <c r="A2067" s="3">
        <v>45013</v>
      </c>
      <c r="B2067" s="2">
        <v>22.844200000000001</v>
      </c>
      <c r="C2067" s="2">
        <f t="shared" si="253"/>
        <v>0</v>
      </c>
      <c r="D2067" s="2">
        <f t="shared" si="254"/>
        <v>22.817779999999999</v>
      </c>
      <c r="E2067" s="2">
        <f t="shared" si="256"/>
        <v>22.85145</v>
      </c>
      <c r="F2067" s="2">
        <f t="shared" si="249"/>
        <v>23.011964999999996</v>
      </c>
      <c r="G2067" s="2">
        <f t="shared" si="251"/>
        <v>23.754526000000006</v>
      </c>
      <c r="H2067" s="2">
        <f t="shared" si="255"/>
        <v>22.651961000000011</v>
      </c>
      <c r="I2067" s="2">
        <f t="array" ref="I2067">SUMPRODUCT(B2051:B2070, (ROW(B2051:B2070)-ROW(B2051)+1)) / (20*21/2)</f>
        <v>22.873655714285714</v>
      </c>
      <c r="J2067" s="2">
        <f t="shared" si="250"/>
        <v>23.040261297354249</v>
      </c>
      <c r="K2067" s="2">
        <f t="shared" si="252"/>
        <v>23.285739882671979</v>
      </c>
    </row>
    <row r="2068" spans="1:11" ht="13.5" x14ac:dyDescent="0.25">
      <c r="A2068" s="3">
        <v>45014</v>
      </c>
      <c r="B2068" s="2">
        <v>22.844200000000001</v>
      </c>
      <c r="C2068" s="2">
        <f t="shared" si="253"/>
        <v>0</v>
      </c>
      <c r="D2068" s="2">
        <f t="shared" si="254"/>
        <v>22.865860000000001</v>
      </c>
      <c r="E2068" s="2">
        <f t="shared" si="256"/>
        <v>22.854450000000003</v>
      </c>
      <c r="F2068" s="2">
        <f t="shared" ref="F2068:F2131" si="257">AVERAGE(B2049:B2068)</f>
        <v>22.996935000000001</v>
      </c>
      <c r="G2068" s="2">
        <f t="shared" si="251"/>
        <v>23.699820000000003</v>
      </c>
      <c r="H2068" s="2">
        <f t="shared" si="255"/>
        <v>22.659776000000011</v>
      </c>
      <c r="I2068" s="2">
        <f t="array" ref="I2068">SUMPRODUCT(B2052:B2071, (ROW(B2052:B2071)-ROW(B2052)+1)) / (20*21/2)</f>
        <v>22.89286380952381</v>
      </c>
      <c r="J2068" s="2">
        <f t="shared" si="250"/>
        <v>23.021588792844319</v>
      </c>
      <c r="K2068" s="2">
        <f t="shared" si="252"/>
        <v>23.268424593155434</v>
      </c>
    </row>
    <row r="2069" spans="1:11" ht="13.5" x14ac:dyDescent="0.25">
      <c r="A2069" s="3">
        <v>45015</v>
      </c>
      <c r="B2069" s="2">
        <v>22.844200000000001</v>
      </c>
      <c r="C2069" s="2">
        <f t="shared" si="253"/>
        <v>0</v>
      </c>
      <c r="D2069" s="2">
        <f t="shared" si="254"/>
        <v>22.844200000000001</v>
      </c>
      <c r="E2069" s="2">
        <f t="shared" si="256"/>
        <v>22.854450000000003</v>
      </c>
      <c r="F2069" s="2">
        <f t="shared" si="257"/>
        <v>22.967175000000001</v>
      </c>
      <c r="G2069" s="2">
        <f t="shared" si="251"/>
        <v>23.652928000000003</v>
      </c>
      <c r="H2069" s="2">
        <f t="shared" si="255"/>
        <v>22.667591000000012</v>
      </c>
      <c r="I2069" s="2">
        <f t="array" ref="I2069">SUMPRODUCT(B2053:B2072, (ROW(B2053:B2072)-ROW(B2053)+1)) / (20*21/2)</f>
        <v>23.044931428571431</v>
      </c>
      <c r="J2069" s="2">
        <f t="shared" ref="J2069:J2132" si="258">$J$4*B2069+J2068*(1-$J$4)</f>
        <v>23.004694622097244</v>
      </c>
      <c r="K2069" s="2">
        <f t="shared" si="252"/>
        <v>23.25178833460032</v>
      </c>
    </row>
    <row r="2070" spans="1:11" ht="13.5" x14ac:dyDescent="0.25">
      <c r="A2070" s="3">
        <v>45016</v>
      </c>
      <c r="B2070" s="2">
        <v>22.844200000000001</v>
      </c>
      <c r="C2070" s="2">
        <f t="shared" si="253"/>
        <v>0</v>
      </c>
      <c r="D2070" s="2">
        <f t="shared" si="254"/>
        <v>22.844200000000001</v>
      </c>
      <c r="E2070" s="2">
        <f t="shared" si="256"/>
        <v>22.842419999999997</v>
      </c>
      <c r="F2070" s="2">
        <f t="shared" si="257"/>
        <v>22.937114999999999</v>
      </c>
      <c r="G2070" s="2">
        <f t="shared" si="251"/>
        <v>23.611206000000003</v>
      </c>
      <c r="H2070" s="2">
        <f t="shared" si="255"/>
        <v>22.672099500000005</v>
      </c>
      <c r="I2070" s="2">
        <f t="array" ref="I2070">SUMPRODUCT(B2054:B2073, (ROW(B2054:B2073)-ROW(B2054)+1)) / (20*21/2)</f>
        <v>23.329569523809525</v>
      </c>
      <c r="J2070" s="2">
        <f t="shared" si="258"/>
        <v>22.989409419992747</v>
      </c>
      <c r="K2070" s="2">
        <f t="shared" si="252"/>
        <v>23.235804478341485</v>
      </c>
    </row>
    <row r="2071" spans="1:11" ht="13.5" x14ac:dyDescent="0.25">
      <c r="A2071" s="3">
        <v>45019</v>
      </c>
      <c r="B2071" s="2">
        <v>23.1388</v>
      </c>
      <c r="C2071" s="2">
        <f t="shared" si="253"/>
        <v>0.29459999999999908</v>
      </c>
      <c r="D2071" s="2">
        <f t="shared" si="254"/>
        <v>22.903120000000001</v>
      </c>
      <c r="E2071" s="2">
        <f t="shared" si="256"/>
        <v>22.871880000000001</v>
      </c>
      <c r="F2071" s="2">
        <f t="shared" si="257"/>
        <v>22.924789999999998</v>
      </c>
      <c r="G2071" s="2">
        <f t="shared" si="251"/>
        <v>23.572612000000003</v>
      </c>
      <c r="H2071" s="2">
        <f t="shared" si="255"/>
        <v>22.675075000000003</v>
      </c>
      <c r="I2071" s="2">
        <f t="array" ref="I2071">SUMPRODUCT(B2055:B2074, (ROW(B2055:B2074)-ROW(B2055)+1)) / (20*21/2)</f>
        <v>23.5320480952381</v>
      </c>
      <c r="J2071" s="2">
        <f t="shared" si="258"/>
        <v>23.003637094279153</v>
      </c>
      <c r="K2071" s="2">
        <f t="shared" si="252"/>
        <v>23.232000381151622</v>
      </c>
    </row>
    <row r="2072" spans="1:11" ht="13.5" x14ac:dyDescent="0.25">
      <c r="A2072" s="3">
        <v>45020</v>
      </c>
      <c r="B2072" s="2">
        <v>24.5215</v>
      </c>
      <c r="C2072" s="2">
        <f t="shared" si="253"/>
        <v>1.3826999999999998</v>
      </c>
      <c r="D2072" s="2">
        <f t="shared" si="254"/>
        <v>23.238580000000002</v>
      </c>
      <c r="E2072" s="2">
        <f t="shared" si="256"/>
        <v>23.028179999999999</v>
      </c>
      <c r="F2072" s="2">
        <f t="shared" si="257"/>
        <v>22.981600000000004</v>
      </c>
      <c r="G2072" s="2">
        <f t="shared" si="251"/>
        <v>23.566480000000002</v>
      </c>
      <c r="H2072" s="2">
        <f t="shared" si="255"/>
        <v>22.686467000000004</v>
      </c>
      <c r="I2072" s="2">
        <f t="array" ref="I2072">SUMPRODUCT(B2056:B2075, (ROW(B2056:B2075)-ROW(B2056)+1)) / (20*21/2)</f>
        <v>23.776178095238091</v>
      </c>
      <c r="J2072" s="2">
        <f t="shared" si="258"/>
        <v>23.148195466252567</v>
      </c>
      <c r="K2072" s="2">
        <f t="shared" si="252"/>
        <v>23.282568993655477</v>
      </c>
    </row>
    <row r="2073" spans="1:11" ht="13.5" x14ac:dyDescent="0.25">
      <c r="A2073" s="3">
        <v>45021</v>
      </c>
      <c r="B2073" s="2">
        <v>25.970300000000002</v>
      </c>
      <c r="C2073" s="2">
        <f t="shared" si="253"/>
        <v>1.4488000000000021</v>
      </c>
      <c r="D2073" s="2">
        <f t="shared" si="254"/>
        <v>23.863800000000005</v>
      </c>
      <c r="E2073" s="2">
        <f t="shared" si="256"/>
        <v>23.364830000000001</v>
      </c>
      <c r="F2073" s="2">
        <f t="shared" si="257"/>
        <v>23.122875000000001</v>
      </c>
      <c r="G2073" s="2">
        <f t="shared" si="251"/>
        <v>23.585598000000001</v>
      </c>
      <c r="H2073" s="2">
        <f t="shared" si="255"/>
        <v>22.705403499999999</v>
      </c>
      <c r="I2073" s="2">
        <f t="array" ref="I2073">SUMPRODUCT(B2057:B2076, (ROW(B2057:B2076)-ROW(B2057)+1)) / (20*21/2)</f>
        <v>24.021597142857143</v>
      </c>
      <c r="J2073" s="2">
        <f t="shared" si="258"/>
        <v>23.416967326609466</v>
      </c>
      <c r="K2073" s="2">
        <f t="shared" si="252"/>
        <v>23.387970209590556</v>
      </c>
    </row>
    <row r="2074" spans="1:11" ht="13.5" x14ac:dyDescent="0.25">
      <c r="A2074" s="3">
        <v>45022</v>
      </c>
      <c r="B2074" s="2">
        <v>25.248899999999999</v>
      </c>
      <c r="C2074" s="2">
        <f t="shared" si="253"/>
        <v>-0.72140000000000271</v>
      </c>
      <c r="D2074" s="2">
        <f t="shared" si="254"/>
        <v>24.344740000000002</v>
      </c>
      <c r="E2074" s="2">
        <f t="shared" si="256"/>
        <v>23.594470000000001</v>
      </c>
      <c r="F2074" s="2">
        <f t="shared" si="257"/>
        <v>23.256635000000003</v>
      </c>
      <c r="G2074" s="2">
        <f t="shared" si="251"/>
        <v>23.591127999999998</v>
      </c>
      <c r="H2074" s="2">
        <f t="shared" si="255"/>
        <v>22.721965499999996</v>
      </c>
      <c r="I2074" s="2">
        <f t="array" ref="I2074">SUMPRODUCT(B2058:B2077, (ROW(B2058:B2077)-ROW(B2058)+1)) / (20*21/2)</f>
        <v>24.241713333333337</v>
      </c>
      <c r="J2074" s="2">
        <f t="shared" si="258"/>
        <v>23.591437105027612</v>
      </c>
      <c r="K2074" s="2">
        <f t="shared" si="252"/>
        <v>23.460947848430145</v>
      </c>
    </row>
    <row r="2075" spans="1:11" ht="13.5" x14ac:dyDescent="0.25">
      <c r="A2075" s="3">
        <v>45023</v>
      </c>
      <c r="B2075" s="2">
        <v>25.82</v>
      </c>
      <c r="C2075" s="2">
        <f t="shared" si="253"/>
        <v>0.57110000000000127</v>
      </c>
      <c r="D2075" s="2">
        <f t="shared" si="254"/>
        <v>24.939900000000002</v>
      </c>
      <c r="E2075" s="2">
        <f t="shared" si="256"/>
        <v>23.892050000000001</v>
      </c>
      <c r="F2075" s="2">
        <f t="shared" si="257"/>
        <v>23.393400000000003</v>
      </c>
      <c r="G2075" s="2">
        <f t="shared" si="251"/>
        <v>23.614573999999998</v>
      </c>
      <c r="H2075" s="2">
        <f t="shared" si="255"/>
        <v>22.742855999999993</v>
      </c>
      <c r="I2075" s="2">
        <f t="array" ref="I2075">SUMPRODUCT(B2059:B2078, (ROW(B2059:B2078)-ROW(B2059)+1)) / (20*21/2)</f>
        <v>24.419918095238092</v>
      </c>
      <c r="J2075" s="2">
        <f t="shared" si="258"/>
        <v>23.803681190263081</v>
      </c>
      <c r="K2075" s="2">
        <f t="shared" si="252"/>
        <v>23.553459697511315</v>
      </c>
    </row>
    <row r="2076" spans="1:11" ht="13.5" x14ac:dyDescent="0.25">
      <c r="A2076" s="3">
        <v>45026</v>
      </c>
      <c r="B2076" s="2">
        <v>25.970300000000002</v>
      </c>
      <c r="C2076" s="2">
        <f t="shared" si="253"/>
        <v>0.15030000000000143</v>
      </c>
      <c r="D2076" s="2">
        <f t="shared" si="254"/>
        <v>25.5062</v>
      </c>
      <c r="E2076" s="2">
        <f t="shared" si="256"/>
        <v>24.204660000000001</v>
      </c>
      <c r="F2076" s="2">
        <f t="shared" si="257"/>
        <v>23.538879999999999</v>
      </c>
      <c r="G2076" s="2">
        <f t="shared" si="251"/>
        <v>23.641025999999997</v>
      </c>
      <c r="H2076" s="2">
        <f t="shared" si="255"/>
        <v>22.767202999999995</v>
      </c>
      <c r="I2076" s="2">
        <f t="array" ref="I2076">SUMPRODUCT(B2060:B2079, (ROW(B2060:B2079)-ROW(B2060)+1)) / (20*21/2)</f>
        <v>24.579373809523808</v>
      </c>
      <c r="J2076" s="2">
        <f t="shared" si="258"/>
        <v>24.010025838809455</v>
      </c>
      <c r="K2076" s="2">
        <f t="shared" si="252"/>
        <v>23.648237748589302</v>
      </c>
    </row>
    <row r="2077" spans="1:11" ht="13.5" x14ac:dyDescent="0.25">
      <c r="A2077" s="3">
        <v>45027</v>
      </c>
      <c r="B2077" s="2">
        <v>25.850100000000001</v>
      </c>
      <c r="C2077" s="2">
        <f t="shared" si="253"/>
        <v>-0.12020000000000053</v>
      </c>
      <c r="D2077" s="2">
        <f t="shared" si="254"/>
        <v>25.771920000000001</v>
      </c>
      <c r="E2077" s="2">
        <f t="shared" si="256"/>
        <v>24.50525</v>
      </c>
      <c r="F2077" s="2">
        <f t="shared" si="257"/>
        <v>23.678350000000002</v>
      </c>
      <c r="G2077" s="2">
        <f t="shared" si="251"/>
        <v>23.673490000000001</v>
      </c>
      <c r="H2077" s="2">
        <f t="shared" si="255"/>
        <v>22.788844999999995</v>
      </c>
      <c r="I2077" s="2">
        <f t="array" ref="I2077">SUMPRODUCT(B2061:B2080, (ROW(B2061:B2080)-ROW(B2061)+1)) / (20*21/2)</f>
        <v>24.703328571428575</v>
      </c>
      <c r="J2077" s="2">
        <f t="shared" si="258"/>
        <v>24.18527099701808</v>
      </c>
      <c r="K2077" s="2">
        <f t="shared" si="252"/>
        <v>23.734585287860313</v>
      </c>
    </row>
    <row r="2078" spans="1:11" ht="13.5" x14ac:dyDescent="0.25">
      <c r="A2078" s="3">
        <v>45028</v>
      </c>
      <c r="B2078" s="2">
        <v>25.549499999999998</v>
      </c>
      <c r="C2078" s="2">
        <f t="shared" si="253"/>
        <v>-0.30060000000000286</v>
      </c>
      <c r="D2078" s="2">
        <f t="shared" si="254"/>
        <v>25.687759999999997</v>
      </c>
      <c r="E2078" s="2">
        <f t="shared" si="256"/>
        <v>24.775780000000001</v>
      </c>
      <c r="F2078" s="2">
        <f t="shared" si="257"/>
        <v>23.815115000000002</v>
      </c>
      <c r="G2078" s="2">
        <f t="shared" si="251"/>
        <v>23.700062000000003</v>
      </c>
      <c r="H2078" s="2">
        <f t="shared" si="255"/>
        <v>22.808983999999992</v>
      </c>
      <c r="I2078" s="2">
        <f t="array" ref="I2078">SUMPRODUCT(B2062:B2081, (ROW(B2062:B2081)-ROW(B2062)+1)) / (20*21/2)</f>
        <v>24.833576666666666</v>
      </c>
      <c r="J2078" s="2">
        <f t="shared" si="258"/>
        <v>24.315197568730643</v>
      </c>
      <c r="K2078" s="2">
        <f t="shared" si="252"/>
        <v>23.805758413826574</v>
      </c>
    </row>
    <row r="2079" spans="1:11" ht="13.5" x14ac:dyDescent="0.25">
      <c r="A2079" s="3">
        <v>45029</v>
      </c>
      <c r="B2079" s="2">
        <v>25.4894</v>
      </c>
      <c r="C2079" s="2">
        <f t="shared" si="253"/>
        <v>-6.0099999999998488E-2</v>
      </c>
      <c r="D2079" s="2">
        <f t="shared" si="254"/>
        <v>25.735859999999995</v>
      </c>
      <c r="E2079" s="2">
        <f t="shared" si="256"/>
        <v>25.040299999999998</v>
      </c>
      <c r="F2079" s="2">
        <f t="shared" si="257"/>
        <v>23.947375000000001</v>
      </c>
      <c r="G2079" s="2">
        <f t="shared" si="251"/>
        <v>23.722905999999998</v>
      </c>
      <c r="H2079" s="2">
        <f t="shared" si="255"/>
        <v>22.830625999999992</v>
      </c>
      <c r="I2079" s="2">
        <f t="array" ref="I2079">SUMPRODUCT(B2063:B2082, (ROW(B2063:B2082)-ROW(B2063)+1)) / (20*21/2)</f>
        <v>24.960105714285714</v>
      </c>
      <c r="J2079" s="2">
        <f t="shared" si="258"/>
        <v>24.427026371708678</v>
      </c>
      <c r="K2079" s="2">
        <f t="shared" si="252"/>
        <v>23.871783574068669</v>
      </c>
    </row>
    <row r="2080" spans="1:11" ht="13.5" x14ac:dyDescent="0.25">
      <c r="A2080" s="3">
        <v>45030</v>
      </c>
      <c r="B2080" s="2">
        <v>25.248899999999999</v>
      </c>
      <c r="C2080" s="2">
        <f t="shared" si="253"/>
        <v>-0.24050000000000082</v>
      </c>
      <c r="D2080" s="2">
        <f t="shared" si="254"/>
        <v>25.621640000000003</v>
      </c>
      <c r="E2080" s="2">
        <f t="shared" si="256"/>
        <v>25.280769999999997</v>
      </c>
      <c r="F2080" s="2">
        <f t="shared" si="257"/>
        <v>24.061595000000001</v>
      </c>
      <c r="G2080" s="2">
        <f t="shared" si="251"/>
        <v>23.745749999999997</v>
      </c>
      <c r="H2080" s="2">
        <f t="shared" si="255"/>
        <v>22.85106549999999</v>
      </c>
      <c r="I2080" s="2">
        <f t="array" ref="I2080">SUMPRODUCT(B2064:B2083, (ROW(B2064:B2083)-ROW(B2064)+1)) / (20*21/2)</f>
        <v>25.103068571428569</v>
      </c>
      <c r="J2080" s="2">
        <f t="shared" si="258"/>
        <v>24.505300050593565</v>
      </c>
      <c r="K2080" s="2">
        <f t="shared" si="252"/>
        <v>23.925788139791468</v>
      </c>
    </row>
    <row r="2081" spans="1:11" ht="13.5" x14ac:dyDescent="0.25">
      <c r="A2081" s="3">
        <v>45033</v>
      </c>
      <c r="B2081" s="2">
        <v>25.429200000000002</v>
      </c>
      <c r="C2081" s="2">
        <f t="shared" si="253"/>
        <v>0.18030000000000257</v>
      </c>
      <c r="D2081" s="2">
        <f t="shared" si="254"/>
        <v>25.513420000000004</v>
      </c>
      <c r="E2081" s="2">
        <f t="shared" si="256"/>
        <v>25.509809999999998</v>
      </c>
      <c r="F2081" s="2">
        <f t="shared" si="257"/>
        <v>24.190844999999999</v>
      </c>
      <c r="G2081" s="2">
        <f t="shared" si="251"/>
        <v>23.767389999999999</v>
      </c>
      <c r="H2081" s="2">
        <f t="shared" si="255"/>
        <v>22.87240649999999</v>
      </c>
      <c r="I2081" s="2">
        <f t="array" ref="I2081">SUMPRODUCT(B2065:B2084, (ROW(B2065:B2084)-ROW(B2065)+1)) / (20*21/2)</f>
        <v>25.23358285714286</v>
      </c>
      <c r="J2081" s="2">
        <f t="shared" si="258"/>
        <v>24.593290521965606</v>
      </c>
      <c r="K2081" s="2">
        <f t="shared" si="252"/>
        <v>23.984745467642785</v>
      </c>
    </row>
    <row r="2082" spans="1:11" ht="13.5" x14ac:dyDescent="0.25">
      <c r="A2082" s="3">
        <v>45034</v>
      </c>
      <c r="B2082" s="2">
        <v>25.519400000000001</v>
      </c>
      <c r="C2082" s="2">
        <f t="shared" si="253"/>
        <v>9.0199999999999392E-2</v>
      </c>
      <c r="D2082" s="2">
        <f t="shared" si="254"/>
        <v>25.447280000000003</v>
      </c>
      <c r="E2082" s="2">
        <f t="shared" si="256"/>
        <v>25.6096</v>
      </c>
      <c r="F2082" s="2">
        <f t="shared" si="257"/>
        <v>24.31889</v>
      </c>
      <c r="G2082" s="2">
        <f t="shared" si="251"/>
        <v>23.789151999999998</v>
      </c>
      <c r="H2082" s="2">
        <f t="shared" si="255"/>
        <v>22.894138499999993</v>
      </c>
      <c r="I2082" s="2">
        <f t="array" ref="I2082">SUMPRODUCT(B2066:B2085, (ROW(B2066:B2085)-ROW(B2066)+1)) / (20*21/2)</f>
        <v>25.35029904761905</v>
      </c>
      <c r="J2082" s="2">
        <f t="shared" si="258"/>
        <v>24.681491424635549</v>
      </c>
      <c r="K2082" s="2">
        <f t="shared" si="252"/>
        <v>24.044927998323463</v>
      </c>
    </row>
    <row r="2083" spans="1:11" ht="13.5" x14ac:dyDescent="0.25">
      <c r="A2083" s="3">
        <v>45035</v>
      </c>
      <c r="B2083" s="2">
        <v>25.82</v>
      </c>
      <c r="C2083" s="2">
        <f t="shared" si="253"/>
        <v>0.30059999999999931</v>
      </c>
      <c r="D2083" s="2">
        <f t="shared" si="254"/>
        <v>25.501380000000001</v>
      </c>
      <c r="E2083" s="2">
        <f t="shared" si="256"/>
        <v>25.594569999999997</v>
      </c>
      <c r="F2083" s="2">
        <f t="shared" si="257"/>
        <v>24.479700000000001</v>
      </c>
      <c r="G2083" s="2">
        <f t="shared" si="251"/>
        <v>23.822215999999997</v>
      </c>
      <c r="H2083" s="2">
        <f t="shared" si="255"/>
        <v>22.917132999999989</v>
      </c>
      <c r="I2083" s="2">
        <f t="array" ref="I2083">SUMPRODUCT(B2067:B2086, (ROW(B2067:B2086)-ROW(B2067)+1)) / (20*21/2)</f>
        <v>25.45213</v>
      </c>
      <c r="J2083" s="2">
        <f t="shared" si="258"/>
        <v>24.789920812765498</v>
      </c>
      <c r="K2083" s="2">
        <f t="shared" si="252"/>
        <v>24.114538665055875</v>
      </c>
    </row>
    <row r="2084" spans="1:11" ht="13.5" x14ac:dyDescent="0.25">
      <c r="A2084" s="3">
        <v>45036</v>
      </c>
      <c r="B2084" s="2">
        <v>25.850100000000001</v>
      </c>
      <c r="C2084" s="2">
        <f t="shared" si="253"/>
        <v>3.0100000000000904E-2</v>
      </c>
      <c r="D2084" s="2">
        <f t="shared" si="254"/>
        <v>25.573520000000002</v>
      </c>
      <c r="E2084" s="2">
        <f t="shared" si="256"/>
        <v>25.654689999999999</v>
      </c>
      <c r="F2084" s="2">
        <f t="shared" si="257"/>
        <v>24.624580000000002</v>
      </c>
      <c r="G2084" s="2">
        <f t="shared" si="251"/>
        <v>23.856603999999997</v>
      </c>
      <c r="H2084" s="2">
        <f t="shared" si="255"/>
        <v>22.939977499999991</v>
      </c>
      <c r="I2084" s="2">
        <f t="array" ref="I2084">SUMPRODUCT(B2068:B2087, (ROW(B2068:B2087)-ROW(B2068)+1)) / (20*21/2)</f>
        <v>25.551694761904763</v>
      </c>
      <c r="J2084" s="2">
        <f t="shared" si="258"/>
        <v>24.890890259168785</v>
      </c>
      <c r="K2084" s="2">
        <f t="shared" si="252"/>
        <v>24.182599893877214</v>
      </c>
    </row>
    <row r="2085" spans="1:11" ht="13.5" x14ac:dyDescent="0.25">
      <c r="A2085" s="3">
        <v>45040</v>
      </c>
      <c r="B2085" s="2">
        <v>25.850100000000001</v>
      </c>
      <c r="C2085" s="2">
        <f t="shared" si="253"/>
        <v>0</v>
      </c>
      <c r="D2085" s="2">
        <f t="shared" si="254"/>
        <v>25.693759999999997</v>
      </c>
      <c r="E2085" s="2">
        <f t="shared" si="256"/>
        <v>25.657699999999998</v>
      </c>
      <c r="F2085" s="2">
        <f t="shared" si="257"/>
        <v>24.774875000000002</v>
      </c>
      <c r="G2085" s="2">
        <f t="shared" si="251"/>
        <v>23.892793999999999</v>
      </c>
      <c r="H2085" s="2">
        <f t="shared" si="255"/>
        <v>22.962821999999981</v>
      </c>
      <c r="I2085" s="2">
        <f t="array" ref="I2085">SUMPRODUCT(B2069:B2088, (ROW(B2069:B2088)-ROW(B2069)+1)) / (20*21/2)</f>
        <v>25.707201904761906</v>
      </c>
      <c r="J2085" s="2">
        <f t="shared" si="258"/>
        <v>24.982243567819378</v>
      </c>
      <c r="K2085" s="2">
        <f t="shared" si="252"/>
        <v>24.247992054901641</v>
      </c>
    </row>
    <row r="2086" spans="1:11" ht="13.5" x14ac:dyDescent="0.25">
      <c r="A2086" s="3">
        <v>45041</v>
      </c>
      <c r="B2086" s="2">
        <v>25.844100000000001</v>
      </c>
      <c r="C2086" s="2">
        <f t="shared" si="253"/>
        <v>-6.0000000000002274E-3</v>
      </c>
      <c r="D2086" s="2">
        <f t="shared" si="254"/>
        <v>25.77674</v>
      </c>
      <c r="E2086" s="2">
        <f t="shared" si="256"/>
        <v>25.64508</v>
      </c>
      <c r="F2086" s="2">
        <f t="shared" si="257"/>
        <v>24.924870000000002</v>
      </c>
      <c r="G2086" s="2">
        <f t="shared" si="251"/>
        <v>23.927662000000002</v>
      </c>
      <c r="H2086" s="2">
        <f t="shared" si="255"/>
        <v>22.985035499999981</v>
      </c>
      <c r="I2086" s="2">
        <f t="array" ref="I2086">SUMPRODUCT(B2070:B2089, (ROW(B2070:B2089)-ROW(B2070)+1)) / (20*21/2)</f>
        <v>25.800090952380952</v>
      </c>
      <c r="J2086" s="2">
        <f t="shared" si="258"/>
        <v>25.064325132788959</v>
      </c>
      <c r="K2086" s="2">
        <f t="shared" si="252"/>
        <v>24.310584523336871</v>
      </c>
    </row>
    <row r="2087" spans="1:11" ht="13.5" x14ac:dyDescent="0.25">
      <c r="A2087" s="3">
        <v>45042</v>
      </c>
      <c r="B2087" s="2">
        <v>25.970300000000002</v>
      </c>
      <c r="C2087" s="2">
        <f t="shared" si="253"/>
        <v>0.12620000000000076</v>
      </c>
      <c r="D2087" s="2">
        <f t="shared" si="254"/>
        <v>25.86692</v>
      </c>
      <c r="E2087" s="2">
        <f t="shared" si="256"/>
        <v>25.657100000000003</v>
      </c>
      <c r="F2087" s="2">
        <f t="shared" si="257"/>
        <v>25.081175000000002</v>
      </c>
      <c r="G2087" s="2">
        <f t="shared" si="251"/>
        <v>23.968541999999999</v>
      </c>
      <c r="H2087" s="2">
        <f t="shared" si="255"/>
        <v>23.006677499999988</v>
      </c>
      <c r="I2087" s="2">
        <f t="array" ref="I2087">SUMPRODUCT(B2071:B2090, (ROW(B2071:B2090)-ROW(B2071)+1)) / (20*21/2)</f>
        <v>25.85277142857143</v>
      </c>
      <c r="J2087" s="2">
        <f t="shared" si="258"/>
        <v>25.150608453475726</v>
      </c>
      <c r="K2087" s="2">
        <f t="shared" si="252"/>
        <v>24.375671404774643</v>
      </c>
    </row>
    <row r="2088" spans="1:11" ht="13.5" x14ac:dyDescent="0.25">
      <c r="A2088" s="3">
        <v>45043</v>
      </c>
      <c r="B2088" s="2">
        <v>26.713999999999999</v>
      </c>
      <c r="C2088" s="2">
        <f t="shared" si="253"/>
        <v>0.74369999999999692</v>
      </c>
      <c r="D2088" s="2">
        <f t="shared" si="254"/>
        <v>26.045719999999999</v>
      </c>
      <c r="E2088" s="2">
        <f t="shared" si="256"/>
        <v>25.77355</v>
      </c>
      <c r="F2088" s="2">
        <f t="shared" si="257"/>
        <v>25.274665000000002</v>
      </c>
      <c r="G2088" s="2">
        <f t="shared" si="251"/>
        <v>24.020327999999999</v>
      </c>
      <c r="H2088" s="2">
        <f t="shared" si="255"/>
        <v>23.032037999999993</v>
      </c>
      <c r="I2088" s="2">
        <f t="array" ref="I2088">SUMPRODUCT(B2072:B2091, (ROW(B2072:B2091)-ROW(B2072)+1)) / (20*21/2)</f>
        <v>25.887909523809526</v>
      </c>
      <c r="J2088" s="2">
        <f t="shared" si="258"/>
        <v>25.299502886478038</v>
      </c>
      <c r="K2088" s="2">
        <f t="shared" si="252"/>
        <v>24.467370565371716</v>
      </c>
    </row>
    <row r="2089" spans="1:11" ht="13.5" x14ac:dyDescent="0.25">
      <c r="A2089" s="3">
        <v>45044</v>
      </c>
      <c r="B2089" s="2">
        <v>26.25</v>
      </c>
      <c r="C2089" s="2">
        <f t="shared" si="253"/>
        <v>-0.46399999999999864</v>
      </c>
      <c r="D2089" s="2">
        <f t="shared" si="254"/>
        <v>26.125700000000002</v>
      </c>
      <c r="E2089" s="2">
        <f t="shared" si="256"/>
        <v>25.849610000000002</v>
      </c>
      <c r="F2089" s="2">
        <f t="shared" si="257"/>
        <v>25.444955</v>
      </c>
      <c r="G2089" s="2">
        <f t="shared" si="251"/>
        <v>24.064396000000002</v>
      </c>
      <c r="H2089" s="2">
        <f t="shared" si="255"/>
        <v>23.055979999999991</v>
      </c>
      <c r="I2089" s="2">
        <f t="array" ref="I2089">SUMPRODUCT(B2073:B2092, (ROW(B2073:B2092)-ROW(B2073)+1)) / (20*21/2)</f>
        <v>25.955005714285715</v>
      </c>
      <c r="J2089" s="2">
        <f t="shared" si="258"/>
        <v>25.390026421099176</v>
      </c>
      <c r="K2089" s="2">
        <f t="shared" si="252"/>
        <v>24.537277602023806</v>
      </c>
    </row>
    <row r="2090" spans="1:11" ht="13.5" x14ac:dyDescent="0.25">
      <c r="A2090" s="3">
        <v>45048</v>
      </c>
      <c r="B2090" s="2">
        <v>25.998100000000001</v>
      </c>
      <c r="C2090" s="2">
        <f t="shared" si="253"/>
        <v>-0.25189999999999912</v>
      </c>
      <c r="D2090" s="2">
        <f t="shared" si="254"/>
        <v>26.1553</v>
      </c>
      <c r="E2090" s="2">
        <f t="shared" si="256"/>
        <v>25.924529999999997</v>
      </c>
      <c r="F2090" s="2">
        <f t="shared" si="257"/>
        <v>25.602650000000001</v>
      </c>
      <c r="G2090" s="2">
        <f t="shared" si="251"/>
        <v>24.103426000000002</v>
      </c>
      <c r="H2090" s="2">
        <f t="shared" si="255"/>
        <v>23.077760999999995</v>
      </c>
      <c r="I2090" s="2">
        <f t="array" ref="I2090">SUMPRODUCT(B2074:B2093, (ROW(B2074:B2093)-ROW(B2074)+1)) / (20*21/2)</f>
        <v>26.044495714285716</v>
      </c>
      <c r="J2090" s="2">
        <f t="shared" si="258"/>
        <v>25.4479381905183</v>
      </c>
      <c r="K2090" s="2">
        <f t="shared" si="252"/>
        <v>24.594564754885617</v>
      </c>
    </row>
    <row r="2091" spans="1:11" ht="13.5" x14ac:dyDescent="0.25">
      <c r="A2091" s="3">
        <v>45049</v>
      </c>
      <c r="B2091" s="2">
        <v>25.971599999999999</v>
      </c>
      <c r="C2091" s="2">
        <f t="shared" si="253"/>
        <v>-2.6500000000002188E-2</v>
      </c>
      <c r="D2091" s="2">
        <f t="shared" si="254"/>
        <v>26.180799999999998</v>
      </c>
      <c r="E2091" s="2">
        <f t="shared" si="256"/>
        <v>25.978770000000004</v>
      </c>
      <c r="F2091" s="2">
        <f t="shared" si="257"/>
        <v>25.744289999999999</v>
      </c>
      <c r="G2091" s="2">
        <f t="shared" si="251"/>
        <v>24.141926000000002</v>
      </c>
      <c r="H2091" s="2">
        <f t="shared" si="255"/>
        <v>23.100912499999996</v>
      </c>
      <c r="I2091" s="2">
        <f t="array" ref="I2091">SUMPRODUCT(B2075:B2094, (ROW(B2075:B2094)-ROW(B2075)+1)) / (20*21/2)</f>
        <v>26.168004761904765</v>
      </c>
      <c r="J2091" s="2">
        <f t="shared" si="258"/>
        <v>25.497810743802273</v>
      </c>
      <c r="K2091" s="2">
        <f t="shared" si="252"/>
        <v>24.648566137046966</v>
      </c>
    </row>
    <row r="2092" spans="1:11" ht="13.5" x14ac:dyDescent="0.25">
      <c r="A2092" s="3">
        <v>45050</v>
      </c>
      <c r="B2092" s="2">
        <v>26.448799999999999</v>
      </c>
      <c r="C2092" s="2">
        <f t="shared" si="253"/>
        <v>0.47719999999999985</v>
      </c>
      <c r="D2092" s="2">
        <f t="shared" si="254"/>
        <v>26.276499999999999</v>
      </c>
      <c r="E2092" s="2">
        <f t="shared" si="256"/>
        <v>26.071709999999996</v>
      </c>
      <c r="F2092" s="2">
        <f t="shared" si="257"/>
        <v>25.840655000000005</v>
      </c>
      <c r="G2092" s="2">
        <f t="shared" si="251"/>
        <v>24.191172000000002</v>
      </c>
      <c r="H2092" s="2">
        <f t="shared" si="255"/>
        <v>23.124976999999994</v>
      </c>
      <c r="I2092" s="2">
        <f t="array" ref="I2092">SUMPRODUCT(B2076:B2095, (ROW(B2076:B2095)-ROW(B2076)+1)) / (20*21/2)</f>
        <v>26.320203809523814</v>
      </c>
      <c r="J2092" s="2">
        <f t="shared" si="258"/>
        <v>25.588381149154436</v>
      </c>
      <c r="K2092" s="2">
        <f t="shared" si="252"/>
        <v>24.719163543437283</v>
      </c>
    </row>
    <row r="2093" spans="1:11" ht="13.5" x14ac:dyDescent="0.25">
      <c r="A2093" s="3">
        <v>45051</v>
      </c>
      <c r="B2093" s="2">
        <v>26.7803</v>
      </c>
      <c r="C2093" s="2">
        <f t="shared" si="253"/>
        <v>0.3315000000000019</v>
      </c>
      <c r="D2093" s="2">
        <f t="shared" si="254"/>
        <v>26.289760000000001</v>
      </c>
      <c r="E2093" s="2">
        <f t="shared" si="256"/>
        <v>26.167739999999998</v>
      </c>
      <c r="F2093" s="2">
        <f t="shared" si="257"/>
        <v>25.881155</v>
      </c>
      <c r="G2093" s="2">
        <f t="shared" si="251"/>
        <v>24.247047999999996</v>
      </c>
      <c r="H2093" s="2">
        <f t="shared" si="255"/>
        <v>23.150698999999996</v>
      </c>
      <c r="I2093" s="2">
        <f t="array" ref="I2093">SUMPRODUCT(B2077:B2096, (ROW(B2077:B2096)-ROW(B2077)+1)) / (20*21/2)</f>
        <v>26.388289999999994</v>
      </c>
      <c r="J2093" s="2">
        <f t="shared" si="258"/>
        <v>25.701897230187345</v>
      </c>
      <c r="K2093" s="2">
        <f t="shared" si="252"/>
        <v>24.799992424086803</v>
      </c>
    </row>
    <row r="2094" spans="1:11" ht="13.5" x14ac:dyDescent="0.25">
      <c r="A2094" s="3">
        <v>45054</v>
      </c>
      <c r="B2094" s="2">
        <v>27.178000000000001</v>
      </c>
      <c r="C2094" s="2">
        <f t="shared" si="253"/>
        <v>0.39770000000000039</v>
      </c>
      <c r="D2094" s="2">
        <f t="shared" si="254"/>
        <v>26.475360000000002</v>
      </c>
      <c r="E2094" s="2">
        <f t="shared" si="256"/>
        <v>26.300530000000002</v>
      </c>
      <c r="F2094" s="2">
        <f t="shared" si="257"/>
        <v>25.977610000000006</v>
      </c>
      <c r="G2094" s="2">
        <f t="shared" si="251"/>
        <v>24.321939999999998</v>
      </c>
      <c r="H2094" s="2">
        <f t="shared" si="255"/>
        <v>23.178409499999994</v>
      </c>
      <c r="I2094" s="2">
        <f t="array" ref="I2094">SUMPRODUCT(B2078:B2097, (ROW(B2078:B2097)-ROW(B2078)+1)) / (20*21/2)</f>
        <v>26.489766666666668</v>
      </c>
      <c r="J2094" s="2">
        <f t="shared" si="258"/>
        <v>25.84247844635998</v>
      </c>
      <c r="K2094" s="2">
        <f t="shared" si="252"/>
        <v>24.893247623142223</v>
      </c>
    </row>
    <row r="2095" spans="1:11" ht="13.5" x14ac:dyDescent="0.25">
      <c r="A2095" s="3">
        <v>45055</v>
      </c>
      <c r="B2095" s="2">
        <v>27.575700000000001</v>
      </c>
      <c r="C2095" s="2">
        <f t="shared" si="253"/>
        <v>0.39770000000000039</v>
      </c>
      <c r="D2095" s="2">
        <f t="shared" si="254"/>
        <v>26.790879999999998</v>
      </c>
      <c r="E2095" s="2">
        <f t="shared" si="256"/>
        <v>26.473090000000003</v>
      </c>
      <c r="F2095" s="2">
        <f t="shared" si="257"/>
        <v>26.065395000000006</v>
      </c>
      <c r="G2095" s="2">
        <f t="shared" si="251"/>
        <v>24.410798000000003</v>
      </c>
      <c r="H2095" s="2">
        <f t="shared" si="255"/>
        <v>23.207176499999999</v>
      </c>
      <c r="I2095" s="2">
        <f t="array" ref="I2095">SUMPRODUCT(B2079:B2098, (ROW(B2079:B2098)-ROW(B2079)+1)) / (20*21/2)</f>
        <v>26.572951428571429</v>
      </c>
      <c r="J2095" s="2">
        <f t="shared" si="258"/>
        <v>26.007547165754268</v>
      </c>
      <c r="K2095" s="2">
        <f t="shared" si="252"/>
        <v>24.99844183399939</v>
      </c>
    </row>
    <row r="2096" spans="1:11" ht="13.5" x14ac:dyDescent="0.25">
      <c r="A2096" s="3">
        <v>45056</v>
      </c>
      <c r="B2096" s="2">
        <v>26.7803</v>
      </c>
      <c r="C2096" s="2">
        <f t="shared" si="253"/>
        <v>-0.79540000000000077</v>
      </c>
      <c r="D2096" s="2">
        <f t="shared" si="254"/>
        <v>26.952620000000003</v>
      </c>
      <c r="E2096" s="2">
        <f t="shared" si="256"/>
        <v>26.56671</v>
      </c>
      <c r="F2096" s="2">
        <f t="shared" si="257"/>
        <v>26.105895000000004</v>
      </c>
      <c r="G2096" s="2">
        <f t="shared" si="251"/>
        <v>24.483868000000001</v>
      </c>
      <c r="H2096" s="2">
        <f t="shared" si="255"/>
        <v>23.231666000000001</v>
      </c>
      <c r="I2096" s="2">
        <f t="array" ref="I2096">SUMPRODUCT(B2080:B2099, (ROW(B2080:B2099)-ROW(B2080)+1)) / (20*21/2)</f>
        <v>26.649012857142861</v>
      </c>
      <c r="J2096" s="2">
        <f t="shared" si="258"/>
        <v>26.08114267377767</v>
      </c>
      <c r="K2096" s="2">
        <f t="shared" si="252"/>
        <v>25.068318624822943</v>
      </c>
    </row>
    <row r="2097" spans="1:11" ht="13.5" x14ac:dyDescent="0.25">
      <c r="A2097" s="3">
        <v>45057</v>
      </c>
      <c r="B2097" s="2">
        <v>27.171399999999998</v>
      </c>
      <c r="C2097" s="2">
        <f t="shared" si="253"/>
        <v>0.391099999999998</v>
      </c>
      <c r="D2097" s="2">
        <f t="shared" si="254"/>
        <v>27.097140000000003</v>
      </c>
      <c r="E2097" s="2">
        <f t="shared" si="256"/>
        <v>26.686820000000001</v>
      </c>
      <c r="F2097" s="2">
        <f t="shared" si="257"/>
        <v>26.171960000000002</v>
      </c>
      <c r="G2097" s="2">
        <f t="shared" si="251"/>
        <v>24.574619999999999</v>
      </c>
      <c r="H2097" s="2">
        <f t="shared" si="255"/>
        <v>23.258411500000001</v>
      </c>
      <c r="I2097" s="2">
        <f t="array" ref="I2097">SUMPRODUCT(B2081:B2100, (ROW(B2081:B2100)-ROW(B2081)+1)) / (20*21/2)</f>
        <v>26.730293333333339</v>
      </c>
      <c r="J2097" s="2">
        <f t="shared" si="258"/>
        <v>26.184976704846463</v>
      </c>
      <c r="K2097" s="2">
        <f t="shared" si="252"/>
        <v>25.150792404241653</v>
      </c>
    </row>
    <row r="2098" spans="1:11" ht="13.5" x14ac:dyDescent="0.25">
      <c r="A2098" s="3">
        <v>45058</v>
      </c>
      <c r="B2098" s="2">
        <v>27.045400000000001</v>
      </c>
      <c r="C2098" s="2">
        <f t="shared" si="253"/>
        <v>-0.12599999999999767</v>
      </c>
      <c r="D2098" s="2">
        <f t="shared" si="254"/>
        <v>27.15016</v>
      </c>
      <c r="E2098" s="2">
        <f t="shared" si="256"/>
        <v>26.719960000000004</v>
      </c>
      <c r="F2098" s="2">
        <f t="shared" si="257"/>
        <v>26.246755</v>
      </c>
      <c r="G2098" s="2">
        <f t="shared" ref="G2098:G2161" si="259">AVERAGE(B2049:B2098)</f>
        <v>24.652631999999997</v>
      </c>
      <c r="H2098" s="2">
        <f t="shared" si="255"/>
        <v>23.284677500000001</v>
      </c>
      <c r="I2098" s="2">
        <f t="array" ref="I2098">SUMPRODUCT(B2082:B2101, (ROW(B2082:B2101)-ROW(B2082)+1)) / (20*21/2)</f>
        <v>26.804282857142855</v>
      </c>
      <c r="J2098" s="2">
        <f t="shared" si="258"/>
        <v>26.26692178057537</v>
      </c>
      <c r="K2098" s="2">
        <f t="shared" si="252"/>
        <v>25.225090741330217</v>
      </c>
    </row>
    <row r="2099" spans="1:11" ht="13.5" x14ac:dyDescent="0.25">
      <c r="A2099" s="3">
        <v>45061</v>
      </c>
      <c r="B2099" s="2">
        <v>27.045400000000001</v>
      </c>
      <c r="C2099" s="2">
        <f t="shared" si="253"/>
        <v>0</v>
      </c>
      <c r="D2099" s="2">
        <f t="shared" si="254"/>
        <v>27.123640000000002</v>
      </c>
      <c r="E2099" s="2">
        <f t="shared" si="256"/>
        <v>26.799500000000002</v>
      </c>
      <c r="F2099" s="2">
        <f t="shared" si="257"/>
        <v>26.324555000000004</v>
      </c>
      <c r="G2099" s="2">
        <f t="shared" si="259"/>
        <v>24.724751999999999</v>
      </c>
      <c r="H2099" s="2">
        <f t="shared" si="255"/>
        <v>23.310793000000004</v>
      </c>
      <c r="I2099" s="2">
        <f t="array" ref="I2099">SUMPRODUCT(B2083:B2102, (ROW(B2083:B2102)-ROW(B2083)+1)) / (20*21/2)</f>
        <v>26.871745238095233</v>
      </c>
      <c r="J2099" s="2">
        <f t="shared" si="258"/>
        <v>26.341062563377715</v>
      </c>
      <c r="K2099" s="2">
        <f t="shared" ref="K2099:K2162" si="260">$K$4*B2099+(1-$K$4)*K2098</f>
        <v>25.296475418140798</v>
      </c>
    </row>
    <row r="2100" spans="1:11" ht="13.5" x14ac:dyDescent="0.25">
      <c r="A2100" s="3">
        <v>45062</v>
      </c>
      <c r="B2100" s="2">
        <v>27.178000000000001</v>
      </c>
      <c r="C2100" s="2">
        <f t="shared" si="253"/>
        <v>0.13260000000000005</v>
      </c>
      <c r="D2100" s="2">
        <f t="shared" si="254"/>
        <v>27.044100000000004</v>
      </c>
      <c r="E2100" s="2">
        <f t="shared" si="256"/>
        <v>26.917490000000004</v>
      </c>
      <c r="F2100" s="2">
        <f t="shared" si="257"/>
        <v>26.421010000000003</v>
      </c>
      <c r="G2100" s="2">
        <f t="shared" si="259"/>
        <v>24.799404000000003</v>
      </c>
      <c r="H2100" s="2">
        <f t="shared" si="255"/>
        <v>23.335467500000004</v>
      </c>
      <c r="I2100" s="2">
        <f t="array" ref="I2100">SUMPRODUCT(B2084:B2103, (ROW(B2084:B2103)-ROW(B2084)+1)) / (20*21/2)</f>
        <v>27.05106285714286</v>
      </c>
      <c r="J2100" s="2">
        <f t="shared" si="258"/>
        <v>26.420770890675076</v>
      </c>
      <c r="K2100" s="2">
        <f t="shared" si="260"/>
        <v>25.370260695860765</v>
      </c>
    </row>
    <row r="2101" spans="1:11" ht="13.5" x14ac:dyDescent="0.25">
      <c r="A2101" s="3">
        <v>45063</v>
      </c>
      <c r="B2101" s="2">
        <v>27.197900000000001</v>
      </c>
      <c r="C2101" s="2">
        <f t="shared" si="253"/>
        <v>1.9899999999999807E-2</v>
      </c>
      <c r="D2101" s="2">
        <f t="shared" si="254"/>
        <v>27.12762</v>
      </c>
      <c r="E2101" s="2">
        <f t="shared" si="256"/>
        <v>27.040120000000002</v>
      </c>
      <c r="F2101" s="2">
        <f t="shared" si="257"/>
        <v>26.509444999999999</v>
      </c>
      <c r="G2101" s="2">
        <f t="shared" si="259"/>
        <v>24.875655999999999</v>
      </c>
      <c r="H2101" s="2">
        <f t="shared" si="255"/>
        <v>23.361744500000004</v>
      </c>
      <c r="I2101" s="2">
        <f t="array" ref="I2101">SUMPRODUCT(B2085:B2104, (ROW(B2085:B2104)-ROW(B2085)+1)) / (20*21/2)</f>
        <v>27.163441428571428</v>
      </c>
      <c r="J2101" s="2">
        <f t="shared" si="258"/>
        <v>26.494783186801257</v>
      </c>
      <c r="K2101" s="2">
        <f t="shared" si="260"/>
        <v>25.441932825434851</v>
      </c>
    </row>
    <row r="2102" spans="1:11" ht="13.5" x14ac:dyDescent="0.25">
      <c r="A2102" s="3">
        <v>45064</v>
      </c>
      <c r="B2102" s="2">
        <v>27.2178</v>
      </c>
      <c r="C2102" s="2">
        <f t="shared" si="253"/>
        <v>1.9899999999999807E-2</v>
      </c>
      <c r="D2102" s="2">
        <f t="shared" si="254"/>
        <v>27.136900000000004</v>
      </c>
      <c r="E2102" s="2">
        <f t="shared" si="256"/>
        <v>27.117020000000004</v>
      </c>
      <c r="F2102" s="2">
        <f t="shared" si="257"/>
        <v>26.594365</v>
      </c>
      <c r="G2102" s="2">
        <f t="shared" si="259"/>
        <v>24.952306</v>
      </c>
      <c r="H2102" s="2">
        <f t="shared" si="255"/>
        <v>23.386949000000012</v>
      </c>
      <c r="I2102" s="2">
        <f t="array" ref="I2102">SUMPRODUCT(B2086:B2105, (ROW(B2086:B2105)-ROW(B2086)+1)) / (20*21/2)</f>
        <v>27.278643333333331</v>
      </c>
      <c r="J2102" s="2">
        <f t="shared" si="258"/>
        <v>26.563641930915423</v>
      </c>
      <c r="K2102" s="2">
        <f t="shared" si="260"/>
        <v>25.511574675417798</v>
      </c>
    </row>
    <row r="2103" spans="1:11" ht="13.5" x14ac:dyDescent="0.25">
      <c r="A2103" s="3">
        <v>45065</v>
      </c>
      <c r="B2103" s="2">
        <v>28.4772</v>
      </c>
      <c r="C2103" s="2">
        <f t="shared" si="253"/>
        <v>1.2593999999999994</v>
      </c>
      <c r="D2103" s="2">
        <f t="shared" si="254"/>
        <v>27.423259999999999</v>
      </c>
      <c r="E2103" s="2">
        <f t="shared" si="256"/>
        <v>27.286709999999999</v>
      </c>
      <c r="F2103" s="2">
        <f t="shared" si="257"/>
        <v>26.727224999999997</v>
      </c>
      <c r="G2103" s="2">
        <f t="shared" si="259"/>
        <v>25.058954</v>
      </c>
      <c r="H2103" s="2">
        <f t="shared" si="255"/>
        <v>23.418420000000015</v>
      </c>
      <c r="I2103" s="2">
        <f t="array" ref="I2103">SUMPRODUCT(B2087:B2106, (ROW(B2087:B2106)-ROW(B2087)+1)) / (20*21/2)</f>
        <v>27.38973285714286</v>
      </c>
      <c r="J2103" s="2">
        <f t="shared" si="258"/>
        <v>26.745885556542525</v>
      </c>
      <c r="K2103" s="2">
        <f t="shared" si="260"/>
        <v>25.627873707754357</v>
      </c>
    </row>
    <row r="2104" spans="1:11" ht="13.5" x14ac:dyDescent="0.25">
      <c r="A2104" s="3">
        <v>45068</v>
      </c>
      <c r="B2104" s="2">
        <v>27.9072</v>
      </c>
      <c r="C2104" s="2">
        <f t="shared" si="253"/>
        <v>-0.57000000000000028</v>
      </c>
      <c r="D2104" s="2">
        <f t="shared" si="254"/>
        <v>27.595619999999997</v>
      </c>
      <c r="E2104" s="2">
        <f t="shared" si="256"/>
        <v>27.359630000000003</v>
      </c>
      <c r="F2104" s="2">
        <f t="shared" si="257"/>
        <v>26.830080000000002</v>
      </c>
      <c r="G2104" s="2">
        <f t="shared" si="259"/>
        <v>25.165624000000001</v>
      </c>
      <c r="H2104" s="2">
        <f t="shared" si="255"/>
        <v>23.447342000000013</v>
      </c>
      <c r="I2104" s="2">
        <f t="array" ref="I2104">SUMPRODUCT(B2088:B2107, (ROW(B2088:B2107)-ROW(B2088)+1)) / (20*21/2)</f>
        <v>27.496365714285716</v>
      </c>
      <c r="J2104" s="2">
        <f t="shared" si="258"/>
        <v>26.856486932109902</v>
      </c>
      <c r="K2104" s="2">
        <f t="shared" si="260"/>
        <v>25.717259052548304</v>
      </c>
    </row>
    <row r="2105" spans="1:11" ht="13.5" x14ac:dyDescent="0.25">
      <c r="A2105" s="3">
        <v>45069</v>
      </c>
      <c r="B2105" s="2">
        <v>28.0397</v>
      </c>
      <c r="C2105" s="2">
        <f t="shared" si="253"/>
        <v>0.13250000000000028</v>
      </c>
      <c r="D2105" s="2">
        <f t="shared" si="254"/>
        <v>27.767959999999999</v>
      </c>
      <c r="E2105" s="2">
        <f t="shared" si="256"/>
        <v>27.406030000000005</v>
      </c>
      <c r="F2105" s="2">
        <f t="shared" si="257"/>
        <v>26.93956</v>
      </c>
      <c r="G2105" s="2">
        <f t="shared" si="259"/>
        <v>25.264724000000005</v>
      </c>
      <c r="H2105" s="2">
        <f t="shared" si="255"/>
        <v>23.476926500000008</v>
      </c>
      <c r="I2105" s="2">
        <f t="array" ref="I2105">SUMPRODUCT(B2089:B2108, (ROW(B2089:B2108)-ROW(B2089)+1)) / (20*21/2)</f>
        <v>27.601989047619043</v>
      </c>
      <c r="J2105" s="2">
        <f t="shared" si="258"/>
        <v>26.969173890956576</v>
      </c>
      <c r="K2105" s="2">
        <f t="shared" si="260"/>
        <v>25.808335168134644</v>
      </c>
    </row>
    <row r="2106" spans="1:11" ht="13.5" x14ac:dyDescent="0.25">
      <c r="A2106" s="3">
        <v>45070</v>
      </c>
      <c r="B2106" s="2">
        <v>28.106000000000002</v>
      </c>
      <c r="C2106" s="2">
        <f t="shared" si="253"/>
        <v>6.6300000000001802E-2</v>
      </c>
      <c r="D2106" s="2">
        <f t="shared" si="254"/>
        <v>27.949579999999997</v>
      </c>
      <c r="E2106" s="2">
        <f t="shared" si="256"/>
        <v>27.538600000000002</v>
      </c>
      <c r="F2106" s="2">
        <f t="shared" si="257"/>
        <v>27.052654999999998</v>
      </c>
      <c r="G2106" s="2">
        <f t="shared" si="259"/>
        <v>25.365629999999999</v>
      </c>
      <c r="H2106" s="2">
        <f t="shared" si="255"/>
        <v>23.507143000000013</v>
      </c>
      <c r="I2106" s="2">
        <f t="array" ref="I2106">SUMPRODUCT(B2090:B2109, (ROW(B2090:B2109)-ROW(B2090)+1)) / (20*21/2)</f>
        <v>27.741222857142855</v>
      </c>
      <c r="J2106" s="2">
        <f t="shared" si="258"/>
        <v>27.077443044198805</v>
      </c>
      <c r="K2106" s="2">
        <f t="shared" si="260"/>
        <v>25.898439671345052</v>
      </c>
    </row>
    <row r="2107" spans="1:11" ht="13.5" x14ac:dyDescent="0.25">
      <c r="A2107" s="3">
        <v>45071</v>
      </c>
      <c r="B2107" s="2">
        <v>28.1723</v>
      </c>
      <c r="C2107" s="2">
        <f t="shared" si="253"/>
        <v>6.6299999999998249E-2</v>
      </c>
      <c r="D2107" s="2">
        <f t="shared" si="254"/>
        <v>28.140480000000004</v>
      </c>
      <c r="E2107" s="2">
        <f t="shared" si="256"/>
        <v>27.638690000000004</v>
      </c>
      <c r="F2107" s="2">
        <f t="shared" si="257"/>
        <v>27.162754999999994</v>
      </c>
      <c r="G2107" s="2">
        <f t="shared" si="259"/>
        <v>25.467862</v>
      </c>
      <c r="H2107" s="2">
        <f t="shared" si="255"/>
        <v>23.537691000000013</v>
      </c>
      <c r="I2107" s="2">
        <f t="array" ref="I2107">SUMPRODUCT(B2091:B2110, (ROW(B2091:B2110)-ROW(B2091)+1)) / (20*21/2)</f>
        <v>27.906663333333331</v>
      </c>
      <c r="J2107" s="2">
        <f t="shared" si="258"/>
        <v>27.181715135227488</v>
      </c>
      <c r="K2107" s="2">
        <f t="shared" si="260"/>
        <v>25.987610664625642</v>
      </c>
    </row>
    <row r="2108" spans="1:11" ht="13.5" x14ac:dyDescent="0.25">
      <c r="A2108" s="3">
        <v>45072</v>
      </c>
      <c r="B2108" s="2">
        <v>28.271799999999999</v>
      </c>
      <c r="C2108" s="2">
        <f t="shared" si="253"/>
        <v>9.9499999999999034E-2</v>
      </c>
      <c r="D2108" s="2">
        <f t="shared" si="254"/>
        <v>28.099400000000003</v>
      </c>
      <c r="E2108" s="2">
        <f t="shared" si="256"/>
        <v>27.761329999999997</v>
      </c>
      <c r="F2108" s="2">
        <f t="shared" si="257"/>
        <v>27.240644999999994</v>
      </c>
      <c r="G2108" s="2">
        <f t="shared" si="259"/>
        <v>25.577013999999998</v>
      </c>
      <c r="H2108" s="2">
        <f t="shared" si="255"/>
        <v>23.568736500000018</v>
      </c>
      <c r="I2108" s="2">
        <f t="array" ref="I2108">SUMPRODUCT(B2092:B2111, (ROW(B2092:B2111)-ROW(B2092)+1)) / (20*21/2)</f>
        <v>28.110988095238099</v>
      </c>
      <c r="J2108" s="2">
        <f t="shared" si="258"/>
        <v>27.285532741396299</v>
      </c>
      <c r="K2108" s="2">
        <f t="shared" si="260"/>
        <v>26.077186716993264</v>
      </c>
    </row>
    <row r="2109" spans="1:11" ht="13.5" x14ac:dyDescent="0.25">
      <c r="A2109" s="3">
        <v>45075</v>
      </c>
      <c r="B2109" s="2">
        <v>28.7026</v>
      </c>
      <c r="C2109" s="2">
        <f t="shared" si="253"/>
        <v>0.4308000000000014</v>
      </c>
      <c r="D2109" s="2">
        <f t="shared" si="254"/>
        <v>28.258480000000002</v>
      </c>
      <c r="E2109" s="2">
        <f t="shared" si="256"/>
        <v>27.927050000000001</v>
      </c>
      <c r="F2109" s="2">
        <f t="shared" si="257"/>
        <v>27.363274999999998</v>
      </c>
      <c r="G2109" s="2">
        <f t="shared" si="259"/>
        <v>25.694182000000001</v>
      </c>
      <c r="H2109" s="2">
        <f t="shared" si="255"/>
        <v>23.601936000000013</v>
      </c>
      <c r="I2109" s="2">
        <f t="array" ref="I2109">SUMPRODUCT(B2093:B2112, (ROW(B2093:B2112)-ROW(B2093)+1)) / (20*21/2)</f>
        <v>28.376645238095236</v>
      </c>
      <c r="J2109" s="2">
        <f t="shared" si="258"/>
        <v>27.420491527929983</v>
      </c>
      <c r="K2109" s="2">
        <f t="shared" si="260"/>
        <v>26.180144100640586</v>
      </c>
    </row>
    <row r="2110" spans="1:11" ht="13.5" x14ac:dyDescent="0.25">
      <c r="A2110" s="3">
        <v>45076</v>
      </c>
      <c r="B2110" s="2">
        <v>29.1004</v>
      </c>
      <c r="C2110" s="2">
        <f t="shared" si="253"/>
        <v>0.39780000000000015</v>
      </c>
      <c r="D2110" s="2">
        <f t="shared" si="254"/>
        <v>28.470620000000004</v>
      </c>
      <c r="E2110" s="2">
        <f t="shared" si="256"/>
        <v>28.119289999999999</v>
      </c>
      <c r="F2110" s="2">
        <f t="shared" si="257"/>
        <v>27.51839</v>
      </c>
      <c r="G2110" s="2">
        <f t="shared" si="259"/>
        <v>25.8169</v>
      </c>
      <c r="H2110" s="2">
        <f t="shared" si="255"/>
        <v>23.636523000000015</v>
      </c>
      <c r="I2110" s="2">
        <f t="array" ref="I2110">SUMPRODUCT(B2094:B2113, (ROW(B2094:B2113)-ROW(B2094)+1)) / (20*21/2)</f>
        <v>28.651456666666672</v>
      </c>
      <c r="J2110" s="2">
        <f t="shared" si="258"/>
        <v>27.580482810984268</v>
      </c>
      <c r="K2110" s="2">
        <f t="shared" si="260"/>
        <v>26.29466393983115</v>
      </c>
    </row>
    <row r="2111" spans="1:11" ht="13.5" x14ac:dyDescent="0.25">
      <c r="A2111" s="3">
        <v>45077</v>
      </c>
      <c r="B2111" s="2">
        <v>29.663799999999998</v>
      </c>
      <c r="C2111" s="2">
        <f t="shared" si="253"/>
        <v>0.5633999999999979</v>
      </c>
      <c r="D2111" s="2">
        <f t="shared" si="254"/>
        <v>28.78218</v>
      </c>
      <c r="E2111" s="2">
        <f t="shared" si="256"/>
        <v>28.365879999999997</v>
      </c>
      <c r="F2111" s="2">
        <f t="shared" si="257"/>
        <v>27.703000000000003</v>
      </c>
      <c r="G2111" s="2">
        <f t="shared" si="259"/>
        <v>25.953292000000001</v>
      </c>
      <c r="H2111" s="2">
        <f t="shared" si="255"/>
        <v>23.674107500000019</v>
      </c>
      <c r="I2111" s="2">
        <f t="array" ref="I2111">SUMPRODUCT(B2095:B2114, (ROW(B2095:B2114)-ROW(B2095)+1)) / (20*21/2)</f>
        <v>28.878761428571423</v>
      </c>
      <c r="J2111" s="2">
        <f t="shared" si="258"/>
        <v>27.778893971842908</v>
      </c>
      <c r="K2111" s="2">
        <f t="shared" si="260"/>
        <v>26.42678692258287</v>
      </c>
    </row>
    <row r="2112" spans="1:11" ht="13.5" x14ac:dyDescent="0.25">
      <c r="A2112" s="3">
        <v>45078</v>
      </c>
      <c r="B2112" s="2">
        <v>30.4924</v>
      </c>
      <c r="C2112" s="2">
        <f t="shared" si="253"/>
        <v>0.82860000000000156</v>
      </c>
      <c r="D2112" s="2">
        <f t="shared" si="254"/>
        <v>29.246199999999998</v>
      </c>
      <c r="E2112" s="2">
        <f t="shared" si="256"/>
        <v>28.693339999999996</v>
      </c>
      <c r="F2112" s="2">
        <f t="shared" si="257"/>
        <v>27.905179999999994</v>
      </c>
      <c r="G2112" s="2">
        <f t="shared" si="259"/>
        <v>26.103970000000004</v>
      </c>
      <c r="H2112" s="2">
        <f t="shared" si="255"/>
        <v>23.715414000000013</v>
      </c>
      <c r="I2112" s="2">
        <f t="array" ref="I2112">SUMPRODUCT(B2096:B2115, (ROW(B2096:B2115)-ROW(B2096)+1)) / (20*21/2)</f>
        <v>29.026521428571428</v>
      </c>
      <c r="J2112" s="2">
        <f t="shared" si="258"/>
        <v>28.037323117381682</v>
      </c>
      <c r="K2112" s="2">
        <f t="shared" si="260"/>
        <v>26.586222729540406</v>
      </c>
    </row>
    <row r="2113" spans="1:11" ht="13.5" x14ac:dyDescent="0.25">
      <c r="A2113" s="3">
        <v>45079</v>
      </c>
      <c r="B2113" s="2">
        <v>30.790700000000001</v>
      </c>
      <c r="C2113" s="2">
        <f t="shared" si="253"/>
        <v>0.29830000000000112</v>
      </c>
      <c r="D2113" s="2">
        <f t="shared" si="254"/>
        <v>29.749980000000001</v>
      </c>
      <c r="E2113" s="2">
        <f t="shared" si="256"/>
        <v>28.924690000000005</v>
      </c>
      <c r="F2113" s="2">
        <f t="shared" si="257"/>
        <v>28.105699999999995</v>
      </c>
      <c r="G2113" s="2">
        <f t="shared" si="259"/>
        <v>26.267708000000002</v>
      </c>
      <c r="H2113" s="2">
        <f t="shared" si="255"/>
        <v>23.758332500000009</v>
      </c>
      <c r="I2113" s="2">
        <f t="array" ref="I2113">SUMPRODUCT(B2097:B2116, (ROW(B2097:B2116)-ROW(B2097)+1)) / (20*21/2)</f>
        <v>29.14527571428571</v>
      </c>
      <c r="J2113" s="2">
        <f t="shared" si="258"/>
        <v>28.299549487154856</v>
      </c>
      <c r="K2113" s="2">
        <f t="shared" si="260"/>
        <v>26.751104191127059</v>
      </c>
    </row>
    <row r="2114" spans="1:11" ht="13.5" x14ac:dyDescent="0.25">
      <c r="A2114" s="3">
        <v>45082</v>
      </c>
      <c r="B2114" s="2">
        <v>30.4924</v>
      </c>
      <c r="C2114" s="2">
        <f t="shared" si="253"/>
        <v>-0.29830000000000112</v>
      </c>
      <c r="D2114" s="2">
        <f t="shared" si="254"/>
        <v>30.107940000000003</v>
      </c>
      <c r="E2114" s="2">
        <f t="shared" si="256"/>
        <v>29.183210000000003</v>
      </c>
      <c r="F2114" s="2">
        <f t="shared" si="257"/>
        <v>28.271419999999996</v>
      </c>
      <c r="G2114" s="2">
        <f t="shared" si="259"/>
        <v>26.418506000000008</v>
      </c>
      <c r="H2114" s="2">
        <f t="shared" si="255"/>
        <v>23.79987950000001</v>
      </c>
      <c r="I2114" s="2">
        <f t="array" ref="I2114">SUMPRODUCT(B2098:B2117, (ROW(B2098:B2117)-ROW(B2098)+1)) / (20*21/2)</f>
        <v>29.23277095238095</v>
      </c>
      <c r="J2114" s="2">
        <f t="shared" si="258"/>
        <v>28.50839239314011</v>
      </c>
      <c r="K2114" s="2">
        <f t="shared" si="260"/>
        <v>26.897821673827959</v>
      </c>
    </row>
    <row r="2115" spans="1:11" ht="13.5" x14ac:dyDescent="0.25">
      <c r="A2115" s="3">
        <v>45083</v>
      </c>
      <c r="B2115" s="2">
        <v>29.822900000000001</v>
      </c>
      <c r="C2115" s="2">
        <f t="shared" si="253"/>
        <v>-0.66949999999999932</v>
      </c>
      <c r="D2115" s="2">
        <f t="shared" si="254"/>
        <v>30.25244</v>
      </c>
      <c r="E2115" s="2">
        <f t="shared" si="256"/>
        <v>29.361529999999998</v>
      </c>
      <c r="F2115" s="2">
        <f t="shared" si="257"/>
        <v>28.383780000000002</v>
      </c>
      <c r="G2115" s="2">
        <f t="shared" si="259"/>
        <v>26.55808</v>
      </c>
      <c r="H2115" s="2">
        <f t="shared" si="255"/>
        <v>23.838349500000014</v>
      </c>
      <c r="I2115" s="2">
        <f t="array" ref="I2115">SUMPRODUCT(B2099:B2118, (ROW(B2099:B2118)-ROW(B2099)+1)) / (20*21/2)</f>
        <v>29.282925238095235</v>
      </c>
      <c r="J2115" s="2">
        <f t="shared" si="258"/>
        <v>28.633583593793432</v>
      </c>
      <c r="K2115" s="2">
        <f t="shared" si="260"/>
        <v>27.012530627795492</v>
      </c>
    </row>
    <row r="2116" spans="1:11" ht="13.5" x14ac:dyDescent="0.25">
      <c r="A2116" s="3">
        <v>45084</v>
      </c>
      <c r="B2116" s="2">
        <v>29.630700000000001</v>
      </c>
      <c r="C2116" s="2">
        <f t="shared" ref="C2116:C2179" si="261">B2116-B2115</f>
        <v>-0.1921999999999997</v>
      </c>
      <c r="D2116" s="2">
        <f t="shared" si="254"/>
        <v>30.245820000000002</v>
      </c>
      <c r="E2116" s="2">
        <f t="shared" si="256"/>
        <v>29.513999999999999</v>
      </c>
      <c r="F2116" s="2">
        <f t="shared" si="257"/>
        <v>28.526299999999999</v>
      </c>
      <c r="G2116" s="2">
        <f t="shared" si="259"/>
        <v>26.693810000000003</v>
      </c>
      <c r="H2116" s="2">
        <f t="shared" si="255"/>
        <v>23.87378450000001</v>
      </c>
      <c r="I2116" s="2">
        <f t="array" ref="I2116">SUMPRODUCT(B2100:B2119, (ROW(B2100:B2119)-ROW(B2100)+1)) / (20*21/2)</f>
        <v>29.319826190476192</v>
      </c>
      <c r="J2116" s="2">
        <f t="shared" si="258"/>
        <v>28.728547061051202</v>
      </c>
      <c r="K2116" s="2">
        <f t="shared" si="260"/>
        <v>27.115203936509396</v>
      </c>
    </row>
    <row r="2117" spans="1:11" ht="13.5" x14ac:dyDescent="0.25">
      <c r="A2117" s="3">
        <v>45085</v>
      </c>
      <c r="B2117" s="2">
        <v>29.445</v>
      </c>
      <c r="C2117" s="2">
        <f t="shared" si="261"/>
        <v>-0.18570000000000064</v>
      </c>
      <c r="D2117" s="2">
        <f t="shared" si="254"/>
        <v>30.036340000000003</v>
      </c>
      <c r="E2117" s="2">
        <f t="shared" si="256"/>
        <v>29.641270000000002</v>
      </c>
      <c r="F2117" s="2">
        <f t="shared" si="257"/>
        <v>28.639980000000001</v>
      </c>
      <c r="G2117" s="2">
        <f t="shared" si="259"/>
        <v>26.825826000000003</v>
      </c>
      <c r="H2117" s="2">
        <f t="shared" si="255"/>
        <v>23.909824000000008</v>
      </c>
      <c r="I2117" s="2">
        <f t="array" ref="I2117">SUMPRODUCT(B2101:B2120, (ROW(B2101:B2120)-ROW(B2101)+1)) / (20*21/2)</f>
        <v>29.371402857142858</v>
      </c>
      <c r="J2117" s="2">
        <f t="shared" si="258"/>
        <v>28.79678067428442</v>
      </c>
      <c r="K2117" s="2">
        <f t="shared" si="260"/>
        <v>27.206568488018831</v>
      </c>
    </row>
    <row r="2118" spans="1:11" ht="13.5" x14ac:dyDescent="0.25">
      <c r="A2118" s="3">
        <v>45086</v>
      </c>
      <c r="B2118" s="2">
        <v>29.166599999999999</v>
      </c>
      <c r="C2118" s="2">
        <f t="shared" si="261"/>
        <v>-0.27840000000000131</v>
      </c>
      <c r="D2118" s="2">
        <f t="shared" ref="D2118:D2181" si="262">AVERAGE(B2114:B2118)</f>
        <v>29.711519999999997</v>
      </c>
      <c r="E2118" s="2">
        <f t="shared" si="256"/>
        <v>29.73075</v>
      </c>
      <c r="F2118" s="2">
        <f t="shared" si="257"/>
        <v>28.746040000000001</v>
      </c>
      <c r="G2118" s="2">
        <f t="shared" si="259"/>
        <v>26.952274000000003</v>
      </c>
      <c r="H2118" s="2">
        <f t="shared" si="255"/>
        <v>23.948950500000006</v>
      </c>
      <c r="I2118" s="2">
        <f t="array" ref="I2118">SUMPRODUCT(B2102:B2121, (ROW(B2102:B2121)-ROW(B2102)+1)) / (20*21/2)</f>
        <v>29.412436666666668</v>
      </c>
      <c r="J2118" s="2">
        <f t="shared" si="258"/>
        <v>28.832001562447807</v>
      </c>
      <c r="K2118" s="2">
        <f t="shared" si="260"/>
        <v>27.283432468880839</v>
      </c>
    </row>
    <row r="2119" spans="1:11" ht="13.5" x14ac:dyDescent="0.25">
      <c r="A2119" s="3">
        <v>45089</v>
      </c>
      <c r="B2119" s="2">
        <v>29.133500000000002</v>
      </c>
      <c r="C2119" s="2">
        <f t="shared" si="261"/>
        <v>-3.3099999999997465E-2</v>
      </c>
      <c r="D2119" s="2">
        <f t="shared" si="262"/>
        <v>29.43974</v>
      </c>
      <c r="E2119" s="2">
        <f t="shared" si="256"/>
        <v>29.77384</v>
      </c>
      <c r="F2119" s="2">
        <f t="shared" si="257"/>
        <v>28.850445000000001</v>
      </c>
      <c r="G2119" s="2">
        <f t="shared" si="259"/>
        <v>27.078060000000001</v>
      </c>
      <c r="H2119" s="2">
        <f t="shared" si="255"/>
        <v>23.986408499999996</v>
      </c>
      <c r="I2119" s="2">
        <f t="array" ref="I2119">SUMPRODUCT(B2103:B2122, (ROW(B2103:B2122)-ROW(B2103)+1)) / (20*21/2)</f>
        <v>29.44554619047619</v>
      </c>
      <c r="J2119" s="2">
        <f t="shared" si="258"/>
        <v>28.860715699357542</v>
      </c>
      <c r="K2119" s="2">
        <f t="shared" si="260"/>
        <v>27.355984136767866</v>
      </c>
    </row>
    <row r="2120" spans="1:11" ht="13.5" x14ac:dyDescent="0.25">
      <c r="A2120" s="3">
        <v>45090</v>
      </c>
      <c r="B2120" s="2">
        <v>29.391999999999999</v>
      </c>
      <c r="C2120" s="2">
        <f t="shared" si="261"/>
        <v>0.25849999999999795</v>
      </c>
      <c r="D2120" s="2">
        <f t="shared" si="262"/>
        <v>29.353559999999998</v>
      </c>
      <c r="E2120" s="2">
        <f t="shared" si="256"/>
        <v>29.802999999999997</v>
      </c>
      <c r="F2120" s="2">
        <f t="shared" si="257"/>
        <v>28.961144999999998</v>
      </c>
      <c r="G2120" s="2">
        <f t="shared" si="259"/>
        <v>27.209015999999998</v>
      </c>
      <c r="H2120" s="2">
        <f t="shared" si="255"/>
        <v>24.024256999999999</v>
      </c>
      <c r="I2120" s="2">
        <f t="array" ref="I2120">SUMPRODUCT(B2104:B2123, (ROW(B2104:B2123)-ROW(B2104)+1)) / (20*21/2)</f>
        <v>29.484595238095235</v>
      </c>
      <c r="J2120" s="2">
        <f t="shared" si="258"/>
        <v>28.911314204180634</v>
      </c>
      <c r="K2120" s="2">
        <f t="shared" si="260"/>
        <v>27.435827896110304</v>
      </c>
    </row>
    <row r="2121" spans="1:11" ht="13.5" x14ac:dyDescent="0.25">
      <c r="A2121" s="3">
        <v>45091</v>
      </c>
      <c r="B2121" s="2">
        <v>29.391999999999999</v>
      </c>
      <c r="C2121" s="2">
        <f t="shared" si="261"/>
        <v>0</v>
      </c>
      <c r="D2121" s="2">
        <f t="shared" si="262"/>
        <v>29.305820000000001</v>
      </c>
      <c r="E2121" s="2">
        <f t="shared" si="256"/>
        <v>29.77582</v>
      </c>
      <c r="F2121" s="2">
        <f t="shared" si="257"/>
        <v>29.07085</v>
      </c>
      <c r="G2121" s="2">
        <f t="shared" si="259"/>
        <v>27.33408</v>
      </c>
      <c r="H2121" s="2">
        <f t="shared" si="255"/>
        <v>24.062105499999994</v>
      </c>
      <c r="I2121" s="2">
        <f t="array" ref="I2121">SUMPRODUCT(B2105:B2124, (ROW(B2105:B2124)-ROW(B2105)+1)) / (20*21/2)</f>
        <v>29.482350476190479</v>
      </c>
      <c r="J2121" s="2">
        <f t="shared" si="258"/>
        <v>28.957093803782477</v>
      </c>
      <c r="K2121" s="2">
        <f t="shared" si="260"/>
        <v>27.512540527635391</v>
      </c>
    </row>
    <row r="2122" spans="1:11" ht="13.5" x14ac:dyDescent="0.25">
      <c r="A2122" s="3">
        <v>45092</v>
      </c>
      <c r="B2122" s="2">
        <v>29.418500000000002</v>
      </c>
      <c r="C2122" s="2">
        <f t="shared" si="261"/>
        <v>2.6500000000002188E-2</v>
      </c>
      <c r="D2122" s="2">
        <f t="shared" si="262"/>
        <v>29.300519999999999</v>
      </c>
      <c r="E2122" s="2">
        <f t="shared" si="256"/>
        <v>29.668430000000001</v>
      </c>
      <c r="F2122" s="2">
        <f t="shared" si="257"/>
        <v>29.180885</v>
      </c>
      <c r="G2122" s="2">
        <f t="shared" si="259"/>
        <v>27.432019999999998</v>
      </c>
      <c r="H2122" s="2">
        <f t="shared" ref="H2122:H2185" si="263">AVERAGE(B1923:B2122)</f>
        <v>24.101889999999994</v>
      </c>
      <c r="I2122" s="2">
        <f t="array" ref="I2122">SUMPRODUCT(B2106:B2125, (ROW(B2106:B2125)-ROW(B2106)+1)) / (20*21/2)</f>
        <v>29.530706666666667</v>
      </c>
      <c r="J2122" s="2">
        <f t="shared" si="258"/>
        <v>29.001037251041289</v>
      </c>
      <c r="K2122" s="2">
        <f t="shared" si="260"/>
        <v>27.587284036355573</v>
      </c>
    </row>
    <row r="2123" spans="1:11" ht="13.5" x14ac:dyDescent="0.25">
      <c r="A2123" s="3">
        <v>45093</v>
      </c>
      <c r="B2123" s="2">
        <v>29.590900000000001</v>
      </c>
      <c r="C2123" s="2">
        <f t="shared" si="261"/>
        <v>0.17239999999999966</v>
      </c>
      <c r="D2123" s="2">
        <f t="shared" si="262"/>
        <v>29.385380000000005</v>
      </c>
      <c r="E2123" s="2">
        <f t="shared" si="256"/>
        <v>29.548449999999995</v>
      </c>
      <c r="F2123" s="2">
        <f t="shared" si="257"/>
        <v>29.236570000000007</v>
      </c>
      <c r="G2123" s="2">
        <f t="shared" si="259"/>
        <v>27.504431999999998</v>
      </c>
      <c r="H2123" s="2">
        <f t="shared" si="263"/>
        <v>24.142776999999995</v>
      </c>
      <c r="I2123" s="2">
        <f t="array" ref="I2123">SUMPRODUCT(B2107:B2126, (ROW(B2107:B2126)-ROW(B2107)+1)) / (20*21/2)</f>
        <v>29.660282380952378</v>
      </c>
      <c r="J2123" s="2">
        <f t="shared" si="258"/>
        <v>29.057214655704023</v>
      </c>
      <c r="K2123" s="2">
        <f t="shared" si="260"/>
        <v>27.665857211400454</v>
      </c>
    </row>
    <row r="2124" spans="1:11" ht="13.5" x14ac:dyDescent="0.25">
      <c r="A2124" s="3">
        <v>45096</v>
      </c>
      <c r="B2124" s="2">
        <v>29.213000000000001</v>
      </c>
      <c r="C2124" s="2">
        <f t="shared" si="261"/>
        <v>-0.37790000000000035</v>
      </c>
      <c r="D2124" s="2">
        <f t="shared" si="262"/>
        <v>29.401280000000003</v>
      </c>
      <c r="E2124" s="2">
        <f t="shared" ref="E2124:E2187" si="264">AVERAGE(B2115:B2124)</f>
        <v>29.42051</v>
      </c>
      <c r="F2124" s="2">
        <f t="shared" si="257"/>
        <v>29.301860000000005</v>
      </c>
      <c r="G2124" s="2">
        <f t="shared" si="259"/>
        <v>27.583713999999997</v>
      </c>
      <c r="H2124" s="2">
        <f t="shared" si="263"/>
        <v>24.179760499999997</v>
      </c>
      <c r="I2124" s="2">
        <f t="array" ref="I2124">SUMPRODUCT(B2108:B2127, (ROW(B2108:B2127)-ROW(B2108)+1)) / (20*21/2)</f>
        <v>29.752644285714286</v>
      </c>
      <c r="J2124" s="2">
        <f t="shared" si="258"/>
        <v>29.072051355160781</v>
      </c>
      <c r="K2124" s="2">
        <f t="shared" si="260"/>
        <v>27.726529477620044</v>
      </c>
    </row>
    <row r="2125" spans="1:11" ht="13.5" x14ac:dyDescent="0.25">
      <c r="A2125" s="3">
        <v>45097</v>
      </c>
      <c r="B2125" s="2">
        <v>29.8096</v>
      </c>
      <c r="C2125" s="2">
        <f t="shared" si="261"/>
        <v>0.59659999999999869</v>
      </c>
      <c r="D2125" s="2">
        <f t="shared" si="262"/>
        <v>29.4848</v>
      </c>
      <c r="E2125" s="2">
        <f t="shared" si="264"/>
        <v>29.419180000000001</v>
      </c>
      <c r="F2125" s="2">
        <f t="shared" si="257"/>
        <v>29.390355</v>
      </c>
      <c r="G2125" s="2">
        <f t="shared" si="259"/>
        <v>27.663505999999998</v>
      </c>
      <c r="H2125" s="2">
        <f t="shared" si="263"/>
        <v>24.220177999999997</v>
      </c>
      <c r="I2125" s="2">
        <f t="array" ref="I2125">SUMPRODUCT(B2109:B2128, (ROW(B2109:B2128)-ROW(B2109)+1)) / (20*21/2)</f>
        <v>29.833958095238096</v>
      </c>
      <c r="J2125" s="2">
        <f t="shared" si="258"/>
        <v>29.142294083240706</v>
      </c>
      <c r="K2125" s="2">
        <f t="shared" si="260"/>
        <v>27.808218517713378</v>
      </c>
    </row>
    <row r="2126" spans="1:11" ht="13.5" x14ac:dyDescent="0.25">
      <c r="A2126" s="3">
        <v>45098</v>
      </c>
      <c r="B2126" s="2">
        <v>30.750900000000001</v>
      </c>
      <c r="C2126" s="2">
        <f t="shared" si="261"/>
        <v>0.9413000000000018</v>
      </c>
      <c r="D2126" s="2">
        <f t="shared" si="262"/>
        <v>29.756579999999996</v>
      </c>
      <c r="E2126" s="2">
        <f t="shared" si="264"/>
        <v>29.531200000000002</v>
      </c>
      <c r="F2126" s="2">
        <f t="shared" si="257"/>
        <v>29.522600000000001</v>
      </c>
      <c r="G2126" s="2">
        <f t="shared" si="259"/>
        <v>27.759117999999994</v>
      </c>
      <c r="H2126" s="2">
        <f t="shared" si="263"/>
        <v>24.264971499999991</v>
      </c>
      <c r="I2126" s="2">
        <f t="array" ref="I2126">SUMPRODUCT(B2110:B2129, (ROW(B2110:B2129)-ROW(B2110)+1)) / (20*21/2)</f>
        <v>29.933107142857143</v>
      </c>
      <c r="J2126" s="2">
        <f t="shared" si="258"/>
        <v>29.295494646741592</v>
      </c>
      <c r="K2126" s="2">
        <f t="shared" si="260"/>
        <v>27.923617791528539</v>
      </c>
    </row>
    <row r="2127" spans="1:11" ht="13.5" x14ac:dyDescent="0.25">
      <c r="A2127" s="3">
        <v>45099</v>
      </c>
      <c r="B2127" s="2">
        <v>30.4924</v>
      </c>
      <c r="C2127" s="2">
        <f t="shared" si="261"/>
        <v>-0.25850000000000151</v>
      </c>
      <c r="D2127" s="2">
        <f t="shared" si="262"/>
        <v>29.971359999999997</v>
      </c>
      <c r="E2127" s="2">
        <f t="shared" si="264"/>
        <v>29.635939999999994</v>
      </c>
      <c r="F2127" s="2">
        <f t="shared" si="257"/>
        <v>29.638605000000002</v>
      </c>
      <c r="G2127" s="2">
        <f t="shared" si="259"/>
        <v>27.851963999999999</v>
      </c>
      <c r="H2127" s="2">
        <f t="shared" si="263"/>
        <v>24.308742999999989</v>
      </c>
      <c r="I2127" s="2">
        <f t="array" ref="I2127">SUMPRODUCT(B2111:B2130, (ROW(B2111:B2130)-ROW(B2111)+1)) / (20*21/2)</f>
        <v>30.024836666666662</v>
      </c>
      <c r="J2127" s="2">
        <f t="shared" si="258"/>
        <v>29.409485632766202</v>
      </c>
      <c r="K2127" s="2">
        <f t="shared" si="260"/>
        <v>28.024354348723499</v>
      </c>
    </row>
    <row r="2128" spans="1:11" ht="13.5" x14ac:dyDescent="0.25">
      <c r="A2128" s="3">
        <v>45100</v>
      </c>
      <c r="B2128" s="2">
        <v>30.4924</v>
      </c>
      <c r="C2128" s="2">
        <f t="shared" si="261"/>
        <v>0</v>
      </c>
      <c r="D2128" s="2">
        <f t="shared" si="262"/>
        <v>30.15166</v>
      </c>
      <c r="E2128" s="2">
        <f t="shared" si="264"/>
        <v>29.768519999999995</v>
      </c>
      <c r="F2128" s="2">
        <f t="shared" si="257"/>
        <v>29.749635000000001</v>
      </c>
      <c r="G2128" s="2">
        <f t="shared" si="259"/>
        <v>27.950822000000002</v>
      </c>
      <c r="H2128" s="2">
        <f t="shared" si="263"/>
        <v>24.352394499999992</v>
      </c>
      <c r="I2128" s="2">
        <f t="array" ref="I2128">SUMPRODUCT(B2112:B2131, (ROW(B2112:B2131)-ROW(B2112)+1)) / (20*21/2)</f>
        <v>30.105867142857143</v>
      </c>
      <c r="J2128" s="2">
        <f t="shared" si="258"/>
        <v>29.512620334407519</v>
      </c>
      <c r="K2128" s="2">
        <f t="shared" si="260"/>
        <v>28.121140452695126</v>
      </c>
    </row>
    <row r="2129" spans="1:11" ht="13.5" x14ac:dyDescent="0.25">
      <c r="A2129" s="3">
        <v>45103</v>
      </c>
      <c r="B2129" s="2">
        <v>30.790700000000001</v>
      </c>
      <c r="C2129" s="2">
        <f t="shared" si="261"/>
        <v>0.29830000000000112</v>
      </c>
      <c r="D2129" s="2">
        <f t="shared" si="262"/>
        <v>30.467200000000002</v>
      </c>
      <c r="E2129" s="2">
        <f t="shared" si="264"/>
        <v>29.934239999999999</v>
      </c>
      <c r="F2129" s="2">
        <f t="shared" si="257"/>
        <v>29.854039999999998</v>
      </c>
      <c r="G2129" s="2">
        <f t="shared" si="259"/>
        <v>28.056848000000006</v>
      </c>
      <c r="H2129" s="2">
        <f t="shared" si="263"/>
        <v>24.397236499999991</v>
      </c>
      <c r="I2129" s="2">
        <f t="array" ref="I2129">SUMPRODUCT(B2113:B2132, (ROW(B2113:B2132)-ROW(B2113)+1)) / (20*21/2)</f>
        <v>30.180264761904763</v>
      </c>
      <c r="J2129" s="2">
        <f t="shared" si="258"/>
        <v>29.634342207321087</v>
      </c>
      <c r="K2129" s="2">
        <f t="shared" si="260"/>
        <v>28.225829062393359</v>
      </c>
    </row>
    <row r="2130" spans="1:11" ht="13.5" x14ac:dyDescent="0.25">
      <c r="A2130" s="3">
        <v>45104</v>
      </c>
      <c r="B2130" s="2">
        <v>30.8172</v>
      </c>
      <c r="C2130" s="2">
        <f t="shared" si="261"/>
        <v>2.6499999999998636E-2</v>
      </c>
      <c r="D2130" s="2">
        <f t="shared" si="262"/>
        <v>30.66872</v>
      </c>
      <c r="E2130" s="2">
        <f t="shared" si="264"/>
        <v>30.07676</v>
      </c>
      <c r="F2130" s="2">
        <f t="shared" si="257"/>
        <v>29.939879999999995</v>
      </c>
      <c r="G2130" s="2">
        <f t="shared" si="259"/>
        <v>28.168214000000003</v>
      </c>
      <c r="H2130" s="2">
        <f t="shared" si="263"/>
        <v>24.441910499999992</v>
      </c>
      <c r="I2130" s="2">
        <f t="array" ref="I2130">SUMPRODUCT(B2114:B2133, (ROW(B2114:B2133)-ROW(B2114)+1)) / (20*21/2)</f>
        <v>30.252676666666666</v>
      </c>
      <c r="J2130" s="2">
        <f t="shared" si="258"/>
        <v>29.746995330433364</v>
      </c>
      <c r="K2130" s="2">
        <f t="shared" si="260"/>
        <v>28.327451452103425</v>
      </c>
    </row>
    <row r="2131" spans="1:11" ht="13.5" x14ac:dyDescent="0.25">
      <c r="A2131" s="3">
        <v>45107</v>
      </c>
      <c r="B2131" s="2">
        <v>30.790700000000001</v>
      </c>
      <c r="C2131" s="2">
        <f t="shared" si="261"/>
        <v>-2.6499999999998636E-2</v>
      </c>
      <c r="D2131" s="2">
        <f t="shared" si="262"/>
        <v>30.676679999999998</v>
      </c>
      <c r="E2131" s="2">
        <f t="shared" si="264"/>
        <v>30.216630000000002</v>
      </c>
      <c r="F2131" s="2">
        <f t="shared" si="257"/>
        <v>29.996224999999992</v>
      </c>
      <c r="G2131" s="2">
        <f t="shared" si="259"/>
        <v>28.275444000000007</v>
      </c>
      <c r="H2131" s="2">
        <f t="shared" si="263"/>
        <v>24.48618149999999</v>
      </c>
      <c r="I2131" s="2">
        <f t="array" ref="I2131">SUMPRODUCT(B2115:B2134, (ROW(B2115:B2134)-ROW(B2115)+1)) / (20*21/2)</f>
        <v>30.323288095238098</v>
      </c>
      <c r="J2131" s="2">
        <f t="shared" si="258"/>
        <v>29.846395775153997</v>
      </c>
      <c r="K2131" s="2">
        <f t="shared" si="260"/>
        <v>28.424049434373881</v>
      </c>
    </row>
    <row r="2132" spans="1:11" ht="13.5" x14ac:dyDescent="0.25">
      <c r="A2132" s="3">
        <v>45110</v>
      </c>
      <c r="B2132" s="2">
        <v>30.7774</v>
      </c>
      <c r="C2132" s="2">
        <f t="shared" si="261"/>
        <v>-1.3300000000000978E-2</v>
      </c>
      <c r="D2132" s="2">
        <f t="shared" si="262"/>
        <v>30.733680000000003</v>
      </c>
      <c r="E2132" s="2">
        <f t="shared" si="264"/>
        <v>30.352520000000005</v>
      </c>
      <c r="F2132" s="2">
        <f t="shared" ref="F2132:F2195" si="265">AVERAGE(B2113:B2132)</f>
        <v>30.010474999999996</v>
      </c>
      <c r="G2132" s="2">
        <f t="shared" si="259"/>
        <v>28.380604000000002</v>
      </c>
      <c r="H2132" s="2">
        <f t="shared" si="263"/>
        <v>24.529454499999989</v>
      </c>
      <c r="I2132" s="2">
        <f t="array" ref="I2132">SUMPRODUCT(B2116:B2135, (ROW(B2116:B2135)-ROW(B2116)+1)) / (20*21/2)</f>
        <v>30.398354285714284</v>
      </c>
      <c r="J2132" s="2">
        <f t="shared" si="258"/>
        <v>29.935062844186948</v>
      </c>
      <c r="K2132" s="2">
        <f t="shared" si="260"/>
        <v>28.516337691849415</v>
      </c>
    </row>
    <row r="2133" spans="1:11" ht="13.5" x14ac:dyDescent="0.25">
      <c r="A2133" s="3">
        <v>45111</v>
      </c>
      <c r="B2133" s="2">
        <v>30.770800000000001</v>
      </c>
      <c r="C2133" s="2">
        <f t="shared" si="261"/>
        <v>-6.599999999998829E-3</v>
      </c>
      <c r="D2133" s="2">
        <f t="shared" si="262"/>
        <v>30.789359999999999</v>
      </c>
      <c r="E2133" s="2">
        <f t="shared" si="264"/>
        <v>30.470510000000001</v>
      </c>
      <c r="F2133" s="2">
        <f t="shared" si="265"/>
        <v>30.009479999999996</v>
      </c>
      <c r="G2133" s="2">
        <f t="shared" si="259"/>
        <v>28.479620000000004</v>
      </c>
      <c r="H2133" s="2">
        <f t="shared" si="263"/>
        <v>24.57269449999999</v>
      </c>
      <c r="I2133" s="2">
        <f t="array" ref="I2133">SUMPRODUCT(B2117:B2136, (ROW(B2117:B2136)-ROW(B2117)+1)) / (20*21/2)</f>
        <v>30.468079047619046</v>
      </c>
      <c r="J2133" s="2">
        <f t="shared" ref="J2133:J2196" si="266">$J$4*B2133+J2132*(1-$J$4)</f>
        <v>30.014656859026285</v>
      </c>
      <c r="K2133" s="2">
        <f t="shared" si="260"/>
        <v>28.604747978443559</v>
      </c>
    </row>
    <row r="2134" spans="1:11" ht="13.5" x14ac:dyDescent="0.25">
      <c r="A2134" s="3">
        <v>45112</v>
      </c>
      <c r="B2134" s="2">
        <v>30.750900000000001</v>
      </c>
      <c r="C2134" s="2">
        <f t="shared" si="261"/>
        <v>-1.9899999999999807E-2</v>
      </c>
      <c r="D2134" s="2">
        <f t="shared" si="262"/>
        <v>30.781400000000001</v>
      </c>
      <c r="E2134" s="2">
        <f t="shared" si="264"/>
        <v>30.624300000000005</v>
      </c>
      <c r="F2134" s="2">
        <f t="shared" si="265"/>
        <v>30.022405000000003</v>
      </c>
      <c r="G2134" s="2">
        <f t="shared" si="259"/>
        <v>28.577636000000005</v>
      </c>
      <c r="H2134" s="2">
        <f t="shared" si="263"/>
        <v>24.61583499999999</v>
      </c>
      <c r="I2134" s="2">
        <f t="array" ref="I2134">SUMPRODUCT(B2118:B2137, (ROW(B2118:B2137)-ROW(B2118)+1)) / (20*21/2)</f>
        <v>30.559369523809519</v>
      </c>
      <c r="J2134" s="2">
        <f t="shared" si="266"/>
        <v>30.084775253404736</v>
      </c>
      <c r="K2134" s="2">
        <f t="shared" si="260"/>
        <v>28.68891080281832</v>
      </c>
    </row>
    <row r="2135" spans="1:11" ht="13.5" x14ac:dyDescent="0.25">
      <c r="A2135" s="3">
        <v>45113</v>
      </c>
      <c r="B2135" s="2">
        <v>30.810600000000001</v>
      </c>
      <c r="C2135" s="2">
        <f t="shared" si="261"/>
        <v>5.969999999999942E-2</v>
      </c>
      <c r="D2135" s="2">
        <f t="shared" si="262"/>
        <v>30.780079999999998</v>
      </c>
      <c r="E2135" s="2">
        <f t="shared" si="264"/>
        <v>30.724400000000003</v>
      </c>
      <c r="F2135" s="2">
        <f t="shared" si="265"/>
        <v>30.07179</v>
      </c>
      <c r="G2135" s="2">
        <f t="shared" si="259"/>
        <v>28.676846000000005</v>
      </c>
      <c r="H2135" s="2">
        <f t="shared" si="263"/>
        <v>24.659273999999986</v>
      </c>
      <c r="I2135" s="2">
        <f t="array" ref="I2135">SUMPRODUCT(B2119:B2138, (ROW(B2119:B2138)-ROW(B2119)+1)) / (20*21/2)</f>
        <v>30.668079047619045</v>
      </c>
      <c r="J2135" s="2">
        <f t="shared" si="266"/>
        <v>30.153901419747143</v>
      </c>
      <c r="K2135" s="2">
        <f t="shared" si="260"/>
        <v>28.772114300747017</v>
      </c>
    </row>
    <row r="2136" spans="1:11" ht="13.5" x14ac:dyDescent="0.25">
      <c r="A2136" s="3">
        <v>45114</v>
      </c>
      <c r="B2136" s="2">
        <v>30.803899999999999</v>
      </c>
      <c r="C2136" s="2">
        <f t="shared" si="261"/>
        <v>-6.7000000000021487E-3</v>
      </c>
      <c r="D2136" s="2">
        <f t="shared" si="262"/>
        <v>30.782720000000001</v>
      </c>
      <c r="E2136" s="2">
        <f t="shared" si="264"/>
        <v>30.729700000000001</v>
      </c>
      <c r="F2136" s="2">
        <f t="shared" si="265"/>
        <v>30.130450000000003</v>
      </c>
      <c r="G2136" s="2">
        <f t="shared" si="259"/>
        <v>28.776042000000007</v>
      </c>
      <c r="H2136" s="2">
        <f t="shared" si="263"/>
        <v>24.698170499999989</v>
      </c>
      <c r="I2136" s="2">
        <f t="array" ref="I2136">SUMPRODUCT(B2120:B2139, (ROW(B2120:B2139)-ROW(B2120)+1)) / (20*21/2)</f>
        <v>30.769533809523811</v>
      </c>
      <c r="J2136" s="2">
        <f t="shared" si="266"/>
        <v>30.215806046437891</v>
      </c>
      <c r="K2136" s="2">
        <f t="shared" si="260"/>
        <v>28.851792171305956</v>
      </c>
    </row>
    <row r="2137" spans="1:11" ht="13.5" x14ac:dyDescent="0.25">
      <c r="A2137" s="3">
        <v>45117</v>
      </c>
      <c r="B2137" s="2">
        <v>31.088999999999999</v>
      </c>
      <c r="C2137" s="2">
        <f t="shared" si="261"/>
        <v>0.28509999999999991</v>
      </c>
      <c r="D2137" s="2">
        <f t="shared" si="262"/>
        <v>30.845040000000001</v>
      </c>
      <c r="E2137" s="2">
        <f t="shared" si="264"/>
        <v>30.789360000000006</v>
      </c>
      <c r="F2137" s="2">
        <f t="shared" si="265"/>
        <v>30.212649999999996</v>
      </c>
      <c r="G2137" s="2">
        <f t="shared" si="259"/>
        <v>28.878416000000005</v>
      </c>
      <c r="H2137" s="2">
        <f t="shared" si="263"/>
        <v>24.736388499999986</v>
      </c>
      <c r="I2137" s="2">
        <f t="array" ref="I2137">SUMPRODUCT(B2121:B2140, (ROW(B2121:B2140)-ROW(B2121)+1)) / (20*21/2)</f>
        <v>30.850789523809524</v>
      </c>
      <c r="J2137" s="2">
        <f t="shared" si="266"/>
        <v>30.298967375348568</v>
      </c>
      <c r="K2137" s="2">
        <f t="shared" si="260"/>
        <v>28.939525811646899</v>
      </c>
    </row>
    <row r="2138" spans="1:11" ht="13.5" x14ac:dyDescent="0.25">
      <c r="A2138" s="3">
        <v>45118</v>
      </c>
      <c r="B2138" s="2">
        <v>31.354099999999999</v>
      </c>
      <c r="C2138" s="2">
        <f t="shared" si="261"/>
        <v>0.26510000000000034</v>
      </c>
      <c r="D2138" s="2">
        <f t="shared" si="262"/>
        <v>30.961699999999997</v>
      </c>
      <c r="E2138" s="2">
        <f t="shared" si="264"/>
        <v>30.875530000000005</v>
      </c>
      <c r="F2138" s="2">
        <f t="shared" si="265"/>
        <v>30.322024999999996</v>
      </c>
      <c r="G2138" s="2">
        <f t="shared" si="259"/>
        <v>28.971218000000007</v>
      </c>
      <c r="H2138" s="2">
        <f t="shared" si="263"/>
        <v>24.775601499999983</v>
      </c>
      <c r="I2138" s="2">
        <f t="array" ref="I2138">SUMPRODUCT(B2122:B2141, (ROW(B2122:B2141)-ROW(B2122)+1)) / (20*21/2)</f>
        <v>30.91038857142857</v>
      </c>
      <c r="J2138" s="2">
        <f t="shared" si="266"/>
        <v>30.399456196743945</v>
      </c>
      <c r="K2138" s="2">
        <f t="shared" si="260"/>
        <v>29.034214995503884</v>
      </c>
    </row>
    <row r="2139" spans="1:11" ht="13.5" x14ac:dyDescent="0.25">
      <c r="A2139" s="3">
        <v>45119</v>
      </c>
      <c r="B2139" s="2">
        <v>31.3873</v>
      </c>
      <c r="C2139" s="2">
        <f t="shared" si="261"/>
        <v>3.3200000000000784E-2</v>
      </c>
      <c r="D2139" s="2">
        <f t="shared" si="262"/>
        <v>31.088979999999999</v>
      </c>
      <c r="E2139" s="2">
        <f t="shared" si="264"/>
        <v>30.935189999999999</v>
      </c>
      <c r="F2139" s="2">
        <f t="shared" si="265"/>
        <v>30.434715000000001</v>
      </c>
      <c r="G2139" s="2">
        <f t="shared" si="259"/>
        <v>29.073964000000011</v>
      </c>
      <c r="H2139" s="2">
        <f t="shared" si="263"/>
        <v>24.813807999999984</v>
      </c>
      <c r="I2139" s="2">
        <f t="array" ref="I2139">SUMPRODUCT(B2123:B2142, (ROW(B2123:B2142)-ROW(B2123)+1)) / (20*21/2)</f>
        <v>30.961590952380959</v>
      </c>
      <c r="J2139" s="2">
        <f t="shared" si="266"/>
        <v>30.493536558958805</v>
      </c>
      <c r="K2139" s="2">
        <f t="shared" si="260"/>
        <v>29.126492838817459</v>
      </c>
    </row>
    <row r="2140" spans="1:11" ht="13.5" x14ac:dyDescent="0.25">
      <c r="A2140" s="3">
        <v>45120</v>
      </c>
      <c r="B2140" s="2">
        <v>31.2879</v>
      </c>
      <c r="C2140" s="2">
        <f t="shared" si="261"/>
        <v>-9.9399999999999267E-2</v>
      </c>
      <c r="D2140" s="2">
        <f t="shared" si="262"/>
        <v>31.184440000000002</v>
      </c>
      <c r="E2140" s="2">
        <f t="shared" si="264"/>
        <v>30.982259999999997</v>
      </c>
      <c r="F2140" s="2">
        <f t="shared" si="265"/>
        <v>30.529510000000005</v>
      </c>
      <c r="G2140" s="2">
        <f t="shared" si="259"/>
        <v>29.179760000000005</v>
      </c>
      <c r="H2140" s="2">
        <f t="shared" si="263"/>
        <v>24.851547499999985</v>
      </c>
      <c r="I2140" s="2">
        <f t="array" ref="I2140">SUMPRODUCT(B2124:B2143, (ROW(B2124:B2143)-ROW(B2124)+1)) / (20*21/2)</f>
        <v>30.991894285714288</v>
      </c>
      <c r="J2140" s="2">
        <f t="shared" si="266"/>
        <v>30.569190220010348</v>
      </c>
      <c r="K2140" s="2">
        <f t="shared" si="260"/>
        <v>29.211253903961872</v>
      </c>
    </row>
    <row r="2141" spans="1:11" ht="13.5" x14ac:dyDescent="0.25">
      <c r="A2141" s="3">
        <v>45121</v>
      </c>
      <c r="B2141" s="2">
        <v>31.1553</v>
      </c>
      <c r="C2141" s="2">
        <f t="shared" si="261"/>
        <v>-0.13260000000000005</v>
      </c>
      <c r="D2141" s="2">
        <f t="shared" si="262"/>
        <v>31.254720000000002</v>
      </c>
      <c r="E2141" s="2">
        <f t="shared" si="264"/>
        <v>31.018720000000002</v>
      </c>
      <c r="F2141" s="2">
        <f t="shared" si="265"/>
        <v>30.617675000000002</v>
      </c>
      <c r="G2141" s="2">
        <f t="shared" si="259"/>
        <v>29.283434000000007</v>
      </c>
      <c r="H2141" s="2">
        <f t="shared" si="263"/>
        <v>24.890727999999985</v>
      </c>
      <c r="I2141" s="2">
        <f t="array" ref="I2141">SUMPRODUCT(B2125:B2144, (ROW(B2125:B2144)-ROW(B2125)+1)) / (20*21/2)</f>
        <v>31.021693809523811</v>
      </c>
      <c r="J2141" s="2">
        <f t="shared" si="266"/>
        <v>30.625010199056984</v>
      </c>
      <c r="K2141" s="2">
        <f t="shared" si="260"/>
        <v>29.28749100576729</v>
      </c>
    </row>
    <row r="2142" spans="1:11" ht="13.5" x14ac:dyDescent="0.25">
      <c r="A2142" s="3">
        <v>45124</v>
      </c>
      <c r="B2142" s="2">
        <v>31.1553</v>
      </c>
      <c r="C2142" s="2">
        <f t="shared" si="261"/>
        <v>0</v>
      </c>
      <c r="D2142" s="2">
        <f t="shared" si="262"/>
        <v>31.267980000000001</v>
      </c>
      <c r="E2142" s="2">
        <f t="shared" si="264"/>
        <v>31.056510000000003</v>
      </c>
      <c r="F2142" s="2">
        <f t="shared" si="265"/>
        <v>30.704515000000008</v>
      </c>
      <c r="G2142" s="2">
        <f t="shared" si="259"/>
        <v>29.377564000000003</v>
      </c>
      <c r="H2142" s="2">
        <f t="shared" si="263"/>
        <v>24.930299499999986</v>
      </c>
      <c r="I2142" s="2">
        <f t="array" ref="I2142">SUMPRODUCT(B2126:B2145, (ROW(B2126:B2145)-ROW(B2126)+1)) / (20*21/2)</f>
        <v>31.048874285714277</v>
      </c>
      <c r="J2142" s="2">
        <f t="shared" si="266"/>
        <v>30.675513989622985</v>
      </c>
      <c r="K2142" s="2">
        <f t="shared" si="260"/>
        <v>29.360738417305829</v>
      </c>
    </row>
    <row r="2143" spans="1:11" ht="13.5" x14ac:dyDescent="0.25">
      <c r="A2143" s="3">
        <v>45125</v>
      </c>
      <c r="B2143" s="2">
        <v>31.0227</v>
      </c>
      <c r="C2143" s="2">
        <f t="shared" si="261"/>
        <v>-0.13260000000000005</v>
      </c>
      <c r="D2143" s="2">
        <f t="shared" si="262"/>
        <v>31.201699999999999</v>
      </c>
      <c r="E2143" s="2">
        <f t="shared" si="264"/>
        <v>31.081700000000001</v>
      </c>
      <c r="F2143" s="2">
        <f t="shared" si="265"/>
        <v>30.776105000000001</v>
      </c>
      <c r="G2143" s="2">
        <f t="shared" si="259"/>
        <v>29.462411999999993</v>
      </c>
      <c r="H2143" s="2">
        <f t="shared" si="263"/>
        <v>24.969688999999988</v>
      </c>
      <c r="I2143" s="2">
        <f t="array" ref="I2143">SUMPRODUCT(B2127:B2146, (ROW(B2127:B2146)-ROW(B2127)+1)) / (20*21/2)</f>
        <v>31.075960952380953</v>
      </c>
      <c r="J2143" s="2">
        <f t="shared" si="266"/>
        <v>30.708579323944605</v>
      </c>
      <c r="K2143" s="2">
        <f t="shared" si="260"/>
        <v>29.425913381333054</v>
      </c>
    </row>
    <row r="2144" spans="1:11" ht="13.5" x14ac:dyDescent="0.25">
      <c r="A2144" s="3">
        <v>45127</v>
      </c>
      <c r="B2144" s="2">
        <v>31.088999999999999</v>
      </c>
      <c r="C2144" s="2">
        <f t="shared" si="261"/>
        <v>6.6299999999998249E-2</v>
      </c>
      <c r="D2144" s="2">
        <f t="shared" si="262"/>
        <v>31.142039999999998</v>
      </c>
      <c r="E2144" s="2">
        <f t="shared" si="264"/>
        <v>31.11551</v>
      </c>
      <c r="F2144" s="2">
        <f t="shared" si="265"/>
        <v>30.869905000000006</v>
      </c>
      <c r="G2144" s="2">
        <f t="shared" si="259"/>
        <v>29.540631999999995</v>
      </c>
      <c r="H2144" s="2">
        <f t="shared" si="263"/>
        <v>25.012415499999989</v>
      </c>
      <c r="I2144" s="2">
        <f t="array" ref="I2144">SUMPRODUCT(B2128:B2147, (ROW(B2128:B2147)-ROW(B2128)+1)) / (20*21/2)</f>
        <v>31.088177619047617</v>
      </c>
      <c r="J2144" s="2">
        <f t="shared" si="266"/>
        <v>30.744809864521311</v>
      </c>
      <c r="K2144" s="2">
        <f t="shared" si="260"/>
        <v>29.491132464418033</v>
      </c>
    </row>
    <row r="2145" spans="1:11" ht="13.5" x14ac:dyDescent="0.25">
      <c r="A2145" s="3">
        <v>45128</v>
      </c>
      <c r="B2145" s="2">
        <v>31.1553</v>
      </c>
      <c r="C2145" s="2">
        <f t="shared" si="261"/>
        <v>6.6300000000001802E-2</v>
      </c>
      <c r="D2145" s="2">
        <f t="shared" si="262"/>
        <v>31.115520000000004</v>
      </c>
      <c r="E2145" s="2">
        <f t="shared" si="264"/>
        <v>31.149980000000006</v>
      </c>
      <c r="F2145" s="2">
        <f t="shared" si="265"/>
        <v>30.937190000000005</v>
      </c>
      <c r="G2145" s="2">
        <f t="shared" si="259"/>
        <v>29.612223999999998</v>
      </c>
      <c r="H2145" s="2">
        <f t="shared" si="263"/>
        <v>25.056074999999986</v>
      </c>
      <c r="I2145" s="2">
        <f t="array" ref="I2145">SUMPRODUCT(B2129:B2148, (ROW(B2129:B2148)-ROW(B2129)+1)) / (20*21/2)</f>
        <v>31.097553333333327</v>
      </c>
      <c r="J2145" s="2">
        <f t="shared" si="266"/>
        <v>30.783904163138331</v>
      </c>
      <c r="K2145" s="2">
        <f t="shared" si="260"/>
        <v>29.556393936401641</v>
      </c>
    </row>
    <row r="2146" spans="1:11" ht="13.5" x14ac:dyDescent="0.25">
      <c r="A2146" s="3">
        <v>45131</v>
      </c>
      <c r="B2146" s="2">
        <v>31.221599999999999</v>
      </c>
      <c r="C2146" s="2">
        <f t="shared" si="261"/>
        <v>6.6299999999998249E-2</v>
      </c>
      <c r="D2146" s="2">
        <f t="shared" si="262"/>
        <v>31.128779999999999</v>
      </c>
      <c r="E2146" s="2">
        <f t="shared" si="264"/>
        <v>31.191750000000006</v>
      </c>
      <c r="F2146" s="2">
        <f t="shared" si="265"/>
        <v>30.960725000000004</v>
      </c>
      <c r="G2146" s="2">
        <f t="shared" si="259"/>
        <v>29.701049999999999</v>
      </c>
      <c r="H2146" s="2">
        <f t="shared" si="263"/>
        <v>25.100967499999992</v>
      </c>
      <c r="I2146" s="2">
        <f t="array" ref="I2146">SUMPRODUCT(B2130:B2149, (ROW(B2130:B2149)-ROW(B2130)+1)) / (20*21/2)</f>
        <v>31.104088095238097</v>
      </c>
      <c r="J2146" s="2">
        <f t="shared" si="266"/>
        <v>30.825589480934681</v>
      </c>
      <c r="K2146" s="2">
        <f t="shared" si="260"/>
        <v>29.621696134974126</v>
      </c>
    </row>
    <row r="2147" spans="1:11" ht="13.5" x14ac:dyDescent="0.25">
      <c r="A2147" s="3">
        <v>45133</v>
      </c>
      <c r="B2147" s="2">
        <v>31.088999999999999</v>
      </c>
      <c r="C2147" s="2">
        <f t="shared" si="261"/>
        <v>-0.13260000000000005</v>
      </c>
      <c r="D2147" s="2">
        <f t="shared" si="262"/>
        <v>31.115519999999997</v>
      </c>
      <c r="E2147" s="2">
        <f t="shared" si="264"/>
        <v>31.191750000000003</v>
      </c>
      <c r="F2147" s="2">
        <f t="shared" si="265"/>
        <v>30.990554999999993</v>
      </c>
      <c r="G2147" s="2">
        <f t="shared" si="259"/>
        <v>29.779401999999994</v>
      </c>
      <c r="H2147" s="2">
        <f t="shared" si="263"/>
        <v>25.145196999999992</v>
      </c>
      <c r="I2147" s="2">
        <f t="array" ref="I2147">SUMPRODUCT(B2131:B2150, (ROW(B2131:B2150)-ROW(B2131)+1)) / (20*21/2)</f>
        <v>31.115516666666664</v>
      </c>
      <c r="J2147" s="2">
        <f t="shared" si="266"/>
        <v>30.85067619703614</v>
      </c>
      <c r="K2147" s="2">
        <f t="shared" si="260"/>
        <v>29.679237463014356</v>
      </c>
    </row>
    <row r="2148" spans="1:11" ht="13.5" x14ac:dyDescent="0.25">
      <c r="A2148" s="3">
        <v>45134</v>
      </c>
      <c r="B2148" s="2">
        <v>31.088999999999999</v>
      </c>
      <c r="C2148" s="2">
        <f t="shared" si="261"/>
        <v>0</v>
      </c>
      <c r="D2148" s="2">
        <f t="shared" si="262"/>
        <v>31.128779999999995</v>
      </c>
      <c r="E2148" s="2">
        <f t="shared" si="264"/>
        <v>31.165240000000001</v>
      </c>
      <c r="F2148" s="2">
        <f t="shared" si="265"/>
        <v>31.020384999999997</v>
      </c>
      <c r="G2148" s="2">
        <f t="shared" si="259"/>
        <v>29.860273999999993</v>
      </c>
      <c r="H2148" s="2">
        <f t="shared" si="263"/>
        <v>25.188073999999993</v>
      </c>
      <c r="I2148" s="2">
        <f t="array" ref="I2148">SUMPRODUCT(B2132:B2151, (ROW(B2132:B2151)-ROW(B2132)+1)) / (20*21/2)</f>
        <v>31.11902095238095</v>
      </c>
      <c r="J2148" s="2">
        <f t="shared" si="266"/>
        <v>30.873373702080318</v>
      </c>
      <c r="K2148" s="2">
        <f t="shared" si="260"/>
        <v>29.734522268386343</v>
      </c>
    </row>
    <row r="2149" spans="1:11" ht="13.5" x14ac:dyDescent="0.25">
      <c r="A2149" s="3">
        <v>45135</v>
      </c>
      <c r="B2149" s="2">
        <v>31.088999999999999</v>
      </c>
      <c r="C2149" s="2">
        <f t="shared" si="261"/>
        <v>0</v>
      </c>
      <c r="D2149" s="2">
        <f t="shared" si="262"/>
        <v>31.128779999999999</v>
      </c>
      <c r="E2149" s="2">
        <f t="shared" si="264"/>
        <v>31.135409999999997</v>
      </c>
      <c r="F2149" s="2">
        <f t="shared" si="265"/>
        <v>31.035299999999996</v>
      </c>
      <c r="G2149" s="2">
        <f t="shared" si="259"/>
        <v>29.941145999999993</v>
      </c>
      <c r="H2149" s="2">
        <f t="shared" si="263"/>
        <v>25.231401999999992</v>
      </c>
      <c r="I2149" s="2">
        <f t="array" ref="I2149">SUMPRODUCT(B2133:B2152, (ROW(B2133:B2152)-ROW(B2133)+1)) / (20*21/2)</f>
        <v>31.133095238095233</v>
      </c>
      <c r="J2149" s="2">
        <f t="shared" si="266"/>
        <v>30.893909539977432</v>
      </c>
      <c r="K2149" s="2">
        <f t="shared" si="260"/>
        <v>29.787639042175112</v>
      </c>
    </row>
    <row r="2150" spans="1:11" ht="13.5" x14ac:dyDescent="0.25">
      <c r="A2150" s="3">
        <v>45138</v>
      </c>
      <c r="B2150" s="2">
        <v>31.1553</v>
      </c>
      <c r="C2150" s="2">
        <f t="shared" si="261"/>
        <v>6.6300000000001802E-2</v>
      </c>
      <c r="D2150" s="2">
        <f t="shared" si="262"/>
        <v>31.128779999999999</v>
      </c>
      <c r="E2150" s="2">
        <f t="shared" si="264"/>
        <v>31.122149999999998</v>
      </c>
      <c r="F2150" s="2">
        <f t="shared" si="265"/>
        <v>31.052204999999997</v>
      </c>
      <c r="G2150" s="2">
        <f t="shared" si="259"/>
        <v>30.020691999999993</v>
      </c>
      <c r="H2150" s="2">
        <f t="shared" si="263"/>
        <v>25.274459999999998</v>
      </c>
      <c r="I2150" s="2">
        <f t="array" ref="I2150">SUMPRODUCT(B2134:B2153, (ROW(B2134:B2153)-ROW(B2134)+1)) / (20*21/2)</f>
        <v>31.126781428571423</v>
      </c>
      <c r="J2150" s="2">
        <f t="shared" si="266"/>
        <v>30.918803869503392</v>
      </c>
      <c r="K2150" s="2">
        <f t="shared" si="260"/>
        <v>29.841272805227067</v>
      </c>
    </row>
    <row r="2151" spans="1:11" ht="13.5" x14ac:dyDescent="0.25">
      <c r="A2151" s="3">
        <v>45139</v>
      </c>
      <c r="B2151" s="2">
        <v>31.088999999999999</v>
      </c>
      <c r="C2151" s="2">
        <f t="shared" si="261"/>
        <v>-6.6300000000001802E-2</v>
      </c>
      <c r="D2151" s="2">
        <f t="shared" si="262"/>
        <v>31.102260000000001</v>
      </c>
      <c r="E2151" s="2">
        <f t="shared" si="264"/>
        <v>31.115519999999997</v>
      </c>
      <c r="F2151" s="2">
        <f t="shared" si="265"/>
        <v>31.067119999999999</v>
      </c>
      <c r="G2151" s="2">
        <f t="shared" si="259"/>
        <v>30.098513999999991</v>
      </c>
      <c r="H2151" s="2">
        <f t="shared" si="263"/>
        <v>25.317216999999999</v>
      </c>
      <c r="I2151" s="2">
        <f t="array" ref="I2151">SUMPRODUCT(B2135:B2154, (ROW(B2135:B2154)-ROW(B2135)+1)) / (20*21/2)</f>
        <v>31.106639523809523</v>
      </c>
      <c r="J2151" s="2">
        <f t="shared" si="266"/>
        <v>30.935013024788784</v>
      </c>
      <c r="K2151" s="2">
        <f t="shared" si="260"/>
        <v>29.890203283453456</v>
      </c>
    </row>
    <row r="2152" spans="1:11" ht="13.5" x14ac:dyDescent="0.25">
      <c r="A2152" s="3">
        <v>45140</v>
      </c>
      <c r="B2152" s="2">
        <v>31.2149</v>
      </c>
      <c r="C2152" s="2">
        <f t="shared" si="261"/>
        <v>0.12590000000000146</v>
      </c>
      <c r="D2152" s="2">
        <f t="shared" si="262"/>
        <v>31.12744</v>
      </c>
      <c r="E2152" s="2">
        <f t="shared" si="264"/>
        <v>31.121480000000002</v>
      </c>
      <c r="F2152" s="2">
        <f t="shared" si="265"/>
        <v>31.088995000000001</v>
      </c>
      <c r="G2152" s="2">
        <f t="shared" si="259"/>
        <v>30.178455999999994</v>
      </c>
      <c r="H2152" s="2">
        <f t="shared" si="263"/>
        <v>25.360873999999999</v>
      </c>
      <c r="I2152" s="2">
        <f t="array" ref="I2152">SUMPRODUCT(B2136:B2155, (ROW(B2136:B2155)-ROW(B2136)+1)) / (20*21/2)</f>
        <v>31.104777619047617</v>
      </c>
      <c r="J2152" s="2">
        <f t="shared" si="266"/>
        <v>30.961668927189855</v>
      </c>
      <c r="K2152" s="2">
        <f t="shared" si="260"/>
        <v>29.942152174298418</v>
      </c>
    </row>
    <row r="2153" spans="1:11" ht="13.5" x14ac:dyDescent="0.25">
      <c r="A2153" s="3">
        <v>45141</v>
      </c>
      <c r="B2153" s="2">
        <v>31.0227</v>
      </c>
      <c r="C2153" s="2">
        <f t="shared" si="261"/>
        <v>-0.1921999999999997</v>
      </c>
      <c r="D2153" s="2">
        <f t="shared" si="262"/>
        <v>31.114179999999998</v>
      </c>
      <c r="E2153" s="2">
        <f t="shared" si="264"/>
        <v>31.121479999999998</v>
      </c>
      <c r="F2153" s="2">
        <f t="shared" si="265"/>
        <v>31.101589999999998</v>
      </c>
      <c r="G2153" s="2">
        <f t="shared" si="259"/>
        <v>30.229365999999992</v>
      </c>
      <c r="H2153" s="2">
        <f t="shared" si="263"/>
        <v>25.403269000000002</v>
      </c>
      <c r="I2153" s="2">
        <f t="array" ref="I2153">SUMPRODUCT(B2137:B2156, (ROW(B2137:B2156)-ROW(B2137)+1)) / (20*21/2)</f>
        <v>31.083913809523811</v>
      </c>
      <c r="J2153" s="2">
        <f t="shared" si="266"/>
        <v>30.967481410314633</v>
      </c>
      <c r="K2153" s="2">
        <f t="shared" si="260"/>
        <v>29.984526598835735</v>
      </c>
    </row>
    <row r="2154" spans="1:11" ht="13.5" x14ac:dyDescent="0.25">
      <c r="A2154" s="3">
        <v>45142</v>
      </c>
      <c r="B2154" s="2">
        <v>30.8901</v>
      </c>
      <c r="C2154" s="2">
        <f t="shared" si="261"/>
        <v>-0.13260000000000005</v>
      </c>
      <c r="D2154" s="2">
        <f t="shared" si="262"/>
        <v>31.074399999999997</v>
      </c>
      <c r="E2154" s="2">
        <f t="shared" si="264"/>
        <v>31.101590000000005</v>
      </c>
      <c r="F2154" s="2">
        <f t="shared" si="265"/>
        <v>31.108549999999997</v>
      </c>
      <c r="G2154" s="2">
        <f t="shared" si="259"/>
        <v>30.289023999999994</v>
      </c>
      <c r="H2154" s="2">
        <f t="shared" si="263"/>
        <v>25.445001000000001</v>
      </c>
      <c r="I2154" s="2">
        <f t="array" ref="I2154">SUMPRODUCT(B2138:B2157, (ROW(B2138:B2157)-ROW(B2138)+1)) / (20*21/2)</f>
        <v>31.054995238095234</v>
      </c>
      <c r="J2154" s="2">
        <f t="shared" si="266"/>
        <v>30.96011175218943</v>
      </c>
      <c r="K2154" s="2">
        <f t="shared" si="260"/>
        <v>30.020039281234336</v>
      </c>
    </row>
    <row r="2155" spans="1:11" ht="13.5" x14ac:dyDescent="0.25">
      <c r="A2155" s="3">
        <v>45145</v>
      </c>
      <c r="B2155" s="2">
        <v>31.088999999999999</v>
      </c>
      <c r="C2155" s="2">
        <f t="shared" si="261"/>
        <v>0.1988999999999983</v>
      </c>
      <c r="D2155" s="2">
        <f t="shared" si="262"/>
        <v>31.061140000000002</v>
      </c>
      <c r="E2155" s="2">
        <f t="shared" si="264"/>
        <v>31.094960000000004</v>
      </c>
      <c r="F2155" s="2">
        <f t="shared" si="265"/>
        <v>31.12247</v>
      </c>
      <c r="G2155" s="2">
        <f t="shared" si="259"/>
        <v>30.350009999999983</v>
      </c>
      <c r="H2155" s="2">
        <f t="shared" si="263"/>
        <v>25.487727500000002</v>
      </c>
      <c r="I2155" s="2">
        <f t="array" ref="I2155">SUMPRODUCT(B2139:B2158, (ROW(B2139:B2158)-ROW(B2139)+1)) / (20*21/2)</f>
        <v>31.027339523809527</v>
      </c>
      <c r="J2155" s="2">
        <f t="shared" si="266"/>
        <v>30.972386823409487</v>
      </c>
      <c r="K2155" s="2">
        <f t="shared" si="260"/>
        <v>30.061959309421223</v>
      </c>
    </row>
    <row r="2156" spans="1:11" ht="13.5" x14ac:dyDescent="0.25">
      <c r="A2156" s="3">
        <v>45146</v>
      </c>
      <c r="B2156" s="2">
        <v>30.903400000000001</v>
      </c>
      <c r="C2156" s="2">
        <f t="shared" si="261"/>
        <v>-0.18559999999999732</v>
      </c>
      <c r="D2156" s="2">
        <f t="shared" si="262"/>
        <v>31.02402</v>
      </c>
      <c r="E2156" s="2">
        <f t="shared" si="264"/>
        <v>31.063139999999994</v>
      </c>
      <c r="F2156" s="2">
        <f t="shared" si="265"/>
        <v>31.127445000000005</v>
      </c>
      <c r="G2156" s="2">
        <f t="shared" si="259"/>
        <v>30.405957999999988</v>
      </c>
      <c r="H2156" s="2">
        <f t="shared" si="263"/>
        <v>25.529526000000001</v>
      </c>
      <c r="I2156" s="2">
        <f t="array" ref="I2156">SUMPRODUCT(B2140:B2159, (ROW(B2140:B2159)-ROW(B2140)+1)) / (20*21/2)</f>
        <v>30.98959</v>
      </c>
      <c r="J2156" s="2">
        <f t="shared" si="266"/>
        <v>30.965816649751442</v>
      </c>
      <c r="K2156" s="2">
        <f t="shared" si="260"/>
        <v>30.094956983561566</v>
      </c>
    </row>
    <row r="2157" spans="1:11" ht="13.5" x14ac:dyDescent="0.25">
      <c r="A2157" s="3">
        <v>45147</v>
      </c>
      <c r="B2157" s="2">
        <v>30.823799999999999</v>
      </c>
      <c r="C2157" s="2">
        <f t="shared" si="261"/>
        <v>-7.960000000000278E-2</v>
      </c>
      <c r="D2157" s="2">
        <f t="shared" si="262"/>
        <v>30.945800000000002</v>
      </c>
      <c r="E2157" s="2">
        <f t="shared" si="264"/>
        <v>31.036619999999999</v>
      </c>
      <c r="F2157" s="2">
        <f t="shared" si="265"/>
        <v>31.114184999999999</v>
      </c>
      <c r="G2157" s="2">
        <f t="shared" si="259"/>
        <v>30.458987999999987</v>
      </c>
      <c r="H2157" s="2">
        <f t="shared" si="263"/>
        <v>25.572129000000004</v>
      </c>
      <c r="I2157" s="2">
        <f t="array" ref="I2157">SUMPRODUCT(B2141:B2160, (ROW(B2141:B2160)-ROW(B2141)+1)) / (20*21/2)</f>
        <v>30.951992857142855</v>
      </c>
      <c r="J2157" s="2">
        <f t="shared" si="266"/>
        <v>30.95229125453702</v>
      </c>
      <c r="K2157" s="2">
        <f t="shared" si="260"/>
        <v>30.123539062637583</v>
      </c>
    </row>
    <row r="2158" spans="1:11" ht="13.5" x14ac:dyDescent="0.25">
      <c r="A2158" s="3">
        <v>45148</v>
      </c>
      <c r="B2158" s="2">
        <v>30.823799999999999</v>
      </c>
      <c r="C2158" s="2">
        <f t="shared" si="261"/>
        <v>0</v>
      </c>
      <c r="D2158" s="2">
        <f t="shared" si="262"/>
        <v>30.906020000000002</v>
      </c>
      <c r="E2158" s="2">
        <f t="shared" si="264"/>
        <v>31.010100000000001</v>
      </c>
      <c r="F2158" s="2">
        <f t="shared" si="265"/>
        <v>31.087670000000003</v>
      </c>
      <c r="G2158" s="2">
        <f t="shared" si="259"/>
        <v>30.510027999999984</v>
      </c>
      <c r="H2158" s="2">
        <f t="shared" si="263"/>
        <v>25.614732000000004</v>
      </c>
      <c r="I2158" s="2">
        <f t="array" ref="I2158">SUMPRODUCT(B2142:B2161, (ROW(B2142:B2161)-ROW(B2142)+1)) / (20*21/2)</f>
        <v>30.923080476190474</v>
      </c>
      <c r="J2158" s="2">
        <f t="shared" si="266"/>
        <v>30.940053992200163</v>
      </c>
      <c r="K2158" s="2">
        <f t="shared" si="260"/>
        <v>30.151000275867482</v>
      </c>
    </row>
    <row r="2159" spans="1:11" ht="13.5" x14ac:dyDescent="0.25">
      <c r="A2159" s="3">
        <v>45149</v>
      </c>
      <c r="B2159" s="2">
        <v>30.691299999999998</v>
      </c>
      <c r="C2159" s="2">
        <f t="shared" si="261"/>
        <v>-0.13250000000000028</v>
      </c>
      <c r="D2159" s="2">
        <f t="shared" si="262"/>
        <v>30.86626</v>
      </c>
      <c r="E2159" s="2">
        <f t="shared" si="264"/>
        <v>30.970330000000001</v>
      </c>
      <c r="F2159" s="2">
        <f t="shared" si="265"/>
        <v>31.052869999999995</v>
      </c>
      <c r="G2159" s="2">
        <f t="shared" si="259"/>
        <v>30.549801999999985</v>
      </c>
      <c r="H2159" s="2">
        <f t="shared" si="263"/>
        <v>25.655500500000006</v>
      </c>
      <c r="I2159" s="2">
        <f t="array" ref="I2159">SUMPRODUCT(B2143:B2162, (ROW(B2143:B2162)-ROW(B2143)+1)) / (20*21/2)</f>
        <v>30.890565714285717</v>
      </c>
      <c r="J2159" s="2">
        <f t="shared" si="266"/>
        <v>30.91636313580015</v>
      </c>
      <c r="K2159" s="2">
        <f t="shared" si="260"/>
        <v>30.172188500343267</v>
      </c>
    </row>
    <row r="2160" spans="1:11" ht="13.5" x14ac:dyDescent="0.25">
      <c r="A2160" s="3">
        <v>45152</v>
      </c>
      <c r="B2160" s="2">
        <v>30.658100000000001</v>
      </c>
      <c r="C2160" s="2">
        <f t="shared" si="261"/>
        <v>-3.3199999999997232E-2</v>
      </c>
      <c r="D2160" s="2">
        <f t="shared" si="262"/>
        <v>30.780079999999998</v>
      </c>
      <c r="E2160" s="2">
        <f t="shared" si="264"/>
        <v>30.92061</v>
      </c>
      <c r="F2160" s="2">
        <f t="shared" si="265"/>
        <v>31.021379999999994</v>
      </c>
      <c r="G2160" s="2">
        <f t="shared" si="259"/>
        <v>30.580955999999986</v>
      </c>
      <c r="H2160" s="2">
        <f t="shared" si="263"/>
        <v>25.696103000000008</v>
      </c>
      <c r="I2160" s="2">
        <f t="array" ref="I2160">SUMPRODUCT(B2144:B2163, (ROW(B2144:B2163)-ROW(B2144)+1)) / (20*21/2)</f>
        <v>30.883780476190477</v>
      </c>
      <c r="J2160" s="2">
        <f t="shared" si="266"/>
        <v>30.891766646676327</v>
      </c>
      <c r="K2160" s="2">
        <f t="shared" si="260"/>
        <v>30.191243853270983</v>
      </c>
    </row>
    <row r="2161" spans="1:11" ht="13.5" x14ac:dyDescent="0.25">
      <c r="A2161" s="3">
        <v>45153</v>
      </c>
      <c r="B2161" s="2">
        <v>30.7178</v>
      </c>
      <c r="C2161" s="2">
        <f t="shared" si="261"/>
        <v>5.969999999999942E-2</v>
      </c>
      <c r="D2161" s="2">
        <f t="shared" si="262"/>
        <v>30.74296</v>
      </c>
      <c r="E2161" s="2">
        <f t="shared" si="264"/>
        <v>30.883490000000002</v>
      </c>
      <c r="F2161" s="2">
        <f t="shared" si="265"/>
        <v>30.999504999999992</v>
      </c>
      <c r="G2161" s="2">
        <f t="shared" si="259"/>
        <v>30.602035999999984</v>
      </c>
      <c r="H2161" s="2">
        <f t="shared" si="263"/>
        <v>25.733427000000006</v>
      </c>
      <c r="I2161" s="2">
        <f t="array" ref="I2161">SUMPRODUCT(B2145:B2164, (ROW(B2145:B2164)-ROW(B2145)+1)) / (20*21/2)</f>
        <v>30.888925238095233</v>
      </c>
      <c r="J2161" s="2">
        <f t="shared" si="266"/>
        <v>30.875198394611914</v>
      </c>
      <c r="K2161" s="2">
        <f t="shared" si="260"/>
        <v>30.211893113927026</v>
      </c>
    </row>
    <row r="2162" spans="1:11" ht="13.5" x14ac:dyDescent="0.25">
      <c r="A2162" s="3">
        <v>45154</v>
      </c>
      <c r="B2162" s="2">
        <v>30.658100000000001</v>
      </c>
      <c r="C2162" s="2">
        <f t="shared" si="261"/>
        <v>-5.969999999999942E-2</v>
      </c>
      <c r="D2162" s="2">
        <f t="shared" si="262"/>
        <v>30.709819999999997</v>
      </c>
      <c r="E2162" s="2">
        <f t="shared" si="264"/>
        <v>30.827809999999999</v>
      </c>
      <c r="F2162" s="2">
        <f t="shared" si="265"/>
        <v>30.974644999999999</v>
      </c>
      <c r="G2162" s="2">
        <f t="shared" ref="G2162:G2225" si="267">AVERAGE(B2113:B2162)</f>
        <v>30.605349999999991</v>
      </c>
      <c r="H2162" s="2">
        <f t="shared" si="263"/>
        <v>25.769791000000005</v>
      </c>
      <c r="I2162" s="2">
        <f t="array" ref="I2162">SUMPRODUCT(B2146:B2165, (ROW(B2146:B2165)-ROW(B2146)+1)) / (20*21/2)</f>
        <v>30.875442857142861</v>
      </c>
      <c r="J2162" s="2">
        <f t="shared" si="266"/>
        <v>30.854522357029825</v>
      </c>
      <c r="K2162" s="2">
        <f t="shared" si="260"/>
        <v>30.22939142318479</v>
      </c>
    </row>
    <row r="2163" spans="1:11" ht="13.5" x14ac:dyDescent="0.25">
      <c r="A2163" s="3">
        <v>45155</v>
      </c>
      <c r="B2163" s="2">
        <v>30.903400000000001</v>
      </c>
      <c r="C2163" s="2">
        <f t="shared" si="261"/>
        <v>0.2453000000000003</v>
      </c>
      <c r="D2163" s="2">
        <f t="shared" si="262"/>
        <v>30.725740000000002</v>
      </c>
      <c r="E2163" s="2">
        <f t="shared" si="264"/>
        <v>30.81588</v>
      </c>
      <c r="F2163" s="2">
        <f t="shared" si="265"/>
        <v>30.968679999999999</v>
      </c>
      <c r="G2163" s="2">
        <f t="shared" si="267"/>
        <v>30.607603999999988</v>
      </c>
      <c r="H2163" s="2">
        <f t="shared" si="263"/>
        <v>25.806480000000011</v>
      </c>
      <c r="I2163" s="2">
        <f t="array" ref="I2163">SUMPRODUCT(B2147:B2166, (ROW(B2147:B2166)-ROW(B2147)+1)) / (20*21/2)</f>
        <v>30.869224761904757</v>
      </c>
      <c r="J2163" s="2">
        <f t="shared" si="266"/>
        <v>30.859177370646034</v>
      </c>
      <c r="K2163" s="2">
        <f t="shared" ref="K2163:K2226" si="268">$K$4*B2163+(1-$K$4)*K2162</f>
        <v>30.255823132079506</v>
      </c>
    </row>
    <row r="2164" spans="1:11" ht="13.5" x14ac:dyDescent="0.25">
      <c r="A2164" s="3">
        <v>45156</v>
      </c>
      <c r="B2164" s="2">
        <v>31.0227</v>
      </c>
      <c r="C2164" s="2">
        <f t="shared" si="261"/>
        <v>0.11929999999999907</v>
      </c>
      <c r="D2164" s="2">
        <f t="shared" si="262"/>
        <v>30.792020000000001</v>
      </c>
      <c r="E2164" s="2">
        <f t="shared" si="264"/>
        <v>30.829139999999995</v>
      </c>
      <c r="F2164" s="2">
        <f t="shared" si="265"/>
        <v>30.965365000000002</v>
      </c>
      <c r="G2164" s="2">
        <f t="shared" si="267"/>
        <v>30.618209999999991</v>
      </c>
      <c r="H2164" s="2">
        <f t="shared" si="263"/>
        <v>25.84436650000001</v>
      </c>
      <c r="I2164" s="2">
        <f t="array" ref="I2164">SUMPRODUCT(B2148:B2167, (ROW(B2148:B2167)-ROW(B2148)+1)) / (20*21/2)</f>
        <v>30.827369047619051</v>
      </c>
      <c r="J2164" s="2">
        <f t="shared" si="266"/>
        <v>30.874750954394031</v>
      </c>
      <c r="K2164" s="2">
        <f t="shared" si="268"/>
        <v>30.285896734743059</v>
      </c>
    </row>
    <row r="2165" spans="1:11" ht="13.5" x14ac:dyDescent="0.25">
      <c r="A2165" s="3">
        <v>45159</v>
      </c>
      <c r="B2165" s="2">
        <v>30.823799999999999</v>
      </c>
      <c r="C2165" s="2">
        <f t="shared" si="261"/>
        <v>-0.19890000000000185</v>
      </c>
      <c r="D2165" s="2">
        <f t="shared" si="262"/>
        <v>30.82516</v>
      </c>
      <c r="E2165" s="2">
        <f t="shared" si="264"/>
        <v>30.802620000000001</v>
      </c>
      <c r="F2165" s="2">
        <f t="shared" si="265"/>
        <v>30.948790000000002</v>
      </c>
      <c r="G2165" s="2">
        <f t="shared" si="267"/>
        <v>30.638227999999984</v>
      </c>
      <c r="H2165" s="2">
        <f t="shared" si="263"/>
        <v>25.881589000000012</v>
      </c>
      <c r="I2165" s="2">
        <f t="array" ref="I2165">SUMPRODUCT(B2149:B2168, (ROW(B2149:B2168)-ROW(B2149)+1)) / (20*21/2)</f>
        <v>30.825601904761907</v>
      </c>
      <c r="J2165" s="2">
        <f t="shared" si="266"/>
        <v>30.869898482546983</v>
      </c>
      <c r="K2165" s="2">
        <f t="shared" si="268"/>
        <v>30.306990980439409</v>
      </c>
    </row>
    <row r="2166" spans="1:11" ht="13.5" x14ac:dyDescent="0.25">
      <c r="A2166" s="3">
        <v>45160</v>
      </c>
      <c r="B2166" s="2">
        <v>30.883500000000002</v>
      </c>
      <c r="C2166" s="2">
        <f t="shared" si="261"/>
        <v>5.9700000000002973E-2</v>
      </c>
      <c r="D2166" s="2">
        <f t="shared" si="262"/>
        <v>30.858300000000003</v>
      </c>
      <c r="E2166" s="2">
        <f t="shared" si="264"/>
        <v>30.800630000000002</v>
      </c>
      <c r="F2166" s="2">
        <f t="shared" si="265"/>
        <v>30.931885000000001</v>
      </c>
      <c r="G2166" s="2">
        <f t="shared" si="267"/>
        <v>30.663283999999987</v>
      </c>
      <c r="H2166" s="2">
        <f t="shared" si="263"/>
        <v>25.919260500000014</v>
      </c>
      <c r="I2166" s="2">
        <f t="array" ref="I2166">SUMPRODUCT(B2150:B2169, (ROW(B2150:B2169)-ROW(B2150)+1)) / (20*21/2)</f>
        <v>30.787565714285716</v>
      </c>
      <c r="J2166" s="2">
        <f t="shared" si="266"/>
        <v>30.871193865161558</v>
      </c>
      <c r="K2166" s="2">
        <f t="shared" si="268"/>
        <v>30.329599177284923</v>
      </c>
    </row>
    <row r="2167" spans="1:11" ht="13.5" x14ac:dyDescent="0.25">
      <c r="A2167" s="3">
        <v>45161</v>
      </c>
      <c r="B2167" s="2">
        <v>30.4924</v>
      </c>
      <c r="C2167" s="2">
        <f t="shared" si="261"/>
        <v>-0.39110000000000156</v>
      </c>
      <c r="D2167" s="2">
        <f t="shared" si="262"/>
        <v>30.82516</v>
      </c>
      <c r="E2167" s="2">
        <f t="shared" si="264"/>
        <v>30.767489999999999</v>
      </c>
      <c r="F2167" s="2">
        <f t="shared" si="265"/>
        <v>30.902055000000001</v>
      </c>
      <c r="G2167" s="2">
        <f t="shared" si="267"/>
        <v>30.684231999999987</v>
      </c>
      <c r="H2167" s="2">
        <f t="shared" si="263"/>
        <v>25.955698000000016</v>
      </c>
      <c r="I2167" s="2">
        <f t="array" ref="I2167">SUMPRODUCT(B2151:B2170, (ROW(B2151:B2170)-ROW(B2151)+1)) / (20*21/2)</f>
        <v>30.790246666666665</v>
      </c>
      <c r="J2167" s="2">
        <f t="shared" si="266"/>
        <v>30.835118258955696</v>
      </c>
      <c r="K2167" s="2">
        <f t="shared" si="268"/>
        <v>30.33598352327375</v>
      </c>
    </row>
    <row r="2168" spans="1:11" ht="13.5" x14ac:dyDescent="0.25">
      <c r="A2168" s="3">
        <v>45162</v>
      </c>
      <c r="B2168" s="2">
        <v>30.883500000000002</v>
      </c>
      <c r="C2168" s="2">
        <f t="shared" si="261"/>
        <v>0.39110000000000156</v>
      </c>
      <c r="D2168" s="2">
        <f t="shared" si="262"/>
        <v>30.821180000000005</v>
      </c>
      <c r="E2168" s="2">
        <f t="shared" si="264"/>
        <v>30.773460000000007</v>
      </c>
      <c r="F2168" s="2">
        <f t="shared" si="265"/>
        <v>30.891780000000001</v>
      </c>
      <c r="G2168" s="2">
        <f t="shared" si="267"/>
        <v>30.718569999999985</v>
      </c>
      <c r="H2168" s="2">
        <f t="shared" si="263"/>
        <v>25.994091000000012</v>
      </c>
      <c r="I2168" s="2">
        <f t="array" ref="I2168">SUMPRODUCT(B2152:B2171, (ROW(B2152:B2171)-ROW(B2152)+1)) / (20*21/2)</f>
        <v>30.780933333333333</v>
      </c>
      <c r="J2168" s="2">
        <f t="shared" si="266"/>
        <v>30.839726043817059</v>
      </c>
      <c r="K2168" s="2">
        <f t="shared" si="268"/>
        <v>30.357454757655173</v>
      </c>
    </row>
    <row r="2169" spans="1:11" ht="13.5" x14ac:dyDescent="0.25">
      <c r="A2169" s="3">
        <v>45163</v>
      </c>
      <c r="B2169" s="2">
        <v>30.4924</v>
      </c>
      <c r="C2169" s="2">
        <f t="shared" si="261"/>
        <v>-0.39110000000000156</v>
      </c>
      <c r="D2169" s="2">
        <f t="shared" si="262"/>
        <v>30.715120000000002</v>
      </c>
      <c r="E2169" s="2">
        <f t="shared" si="264"/>
        <v>30.753570000000003</v>
      </c>
      <c r="F2169" s="2">
        <f t="shared" si="265"/>
        <v>30.861949999999997</v>
      </c>
      <c r="G2169" s="2">
        <f t="shared" si="267"/>
        <v>30.745747999999988</v>
      </c>
      <c r="H2169" s="2">
        <f t="shared" si="263"/>
        <v>26.030558500000012</v>
      </c>
      <c r="I2169" s="2">
        <f t="array" ref="I2169">SUMPRODUCT(B2153:B2172, (ROW(B2153:B2172)-ROW(B2153)+1)) / (20*21/2)</f>
        <v>30.773858571428566</v>
      </c>
      <c r="J2169" s="2">
        <f t="shared" si="266"/>
        <v>30.806647372977341</v>
      </c>
      <c r="K2169" s="2">
        <f t="shared" si="268"/>
        <v>30.362746727943208</v>
      </c>
    </row>
    <row r="2170" spans="1:11" ht="13.5" x14ac:dyDescent="0.25">
      <c r="A2170" s="3">
        <v>45166</v>
      </c>
      <c r="B2170" s="2">
        <v>30.8901</v>
      </c>
      <c r="C2170" s="2">
        <f t="shared" si="261"/>
        <v>0.39770000000000039</v>
      </c>
      <c r="D2170" s="2">
        <f t="shared" si="262"/>
        <v>30.728379999999998</v>
      </c>
      <c r="E2170" s="2">
        <f t="shared" si="264"/>
        <v>30.776769999999999</v>
      </c>
      <c r="F2170" s="2">
        <f t="shared" si="265"/>
        <v>30.848689999999998</v>
      </c>
      <c r="G2170" s="2">
        <f t="shared" si="267"/>
        <v>30.775709999999989</v>
      </c>
      <c r="H2170" s="2">
        <f t="shared" si="263"/>
        <v>26.069886000000011</v>
      </c>
      <c r="I2170" s="2">
        <f t="array" ref="I2170">SUMPRODUCT(B2154:B2173, (ROW(B2154:B2173)-ROW(B2154)+1)) / (20*21/2)</f>
        <v>30.768961904761902</v>
      </c>
      <c r="J2170" s="2">
        <f t="shared" si="266"/>
        <v>30.814595242217596</v>
      </c>
      <c r="K2170" s="2">
        <f t="shared" si="268"/>
        <v>30.383427248416023</v>
      </c>
    </row>
    <row r="2171" spans="1:11" ht="13.5" x14ac:dyDescent="0.25">
      <c r="A2171" s="3">
        <v>45167</v>
      </c>
      <c r="B2171" s="2">
        <v>30.750900000000001</v>
      </c>
      <c r="C2171" s="2">
        <f t="shared" si="261"/>
        <v>-0.13919999999999888</v>
      </c>
      <c r="D2171" s="2">
        <f t="shared" si="262"/>
        <v>30.70186</v>
      </c>
      <c r="E2171" s="2">
        <f t="shared" si="264"/>
        <v>30.780080000000005</v>
      </c>
      <c r="F2171" s="2">
        <f t="shared" si="265"/>
        <v>30.831784999999996</v>
      </c>
      <c r="G2171" s="2">
        <f t="shared" si="267"/>
        <v>30.802887999999989</v>
      </c>
      <c r="H2171" s="2">
        <f t="shared" si="263"/>
        <v>26.109149000000013</v>
      </c>
      <c r="I2171" s="2">
        <f t="array" ref="I2171">SUMPRODUCT(B2155:B2174, (ROW(B2155:B2174)-ROW(B2155)+1)) / (20*21/2)</f>
        <v>30.762175714285718</v>
      </c>
      <c r="J2171" s="2">
        <f t="shared" si="266"/>
        <v>30.808529028673064</v>
      </c>
      <c r="K2171" s="2">
        <f t="shared" si="268"/>
        <v>30.397837944556571</v>
      </c>
    </row>
    <row r="2172" spans="1:11" ht="13.5" x14ac:dyDescent="0.25">
      <c r="A2172" s="3">
        <v>45168</v>
      </c>
      <c r="B2172" s="2">
        <v>30.7575</v>
      </c>
      <c r="C2172" s="2">
        <f t="shared" si="261"/>
        <v>6.599999999998829E-3</v>
      </c>
      <c r="D2172" s="2">
        <f t="shared" si="262"/>
        <v>30.754880000000004</v>
      </c>
      <c r="E2172" s="2">
        <f t="shared" si="264"/>
        <v>30.790019999999998</v>
      </c>
      <c r="F2172" s="2">
        <f t="shared" si="265"/>
        <v>30.808915000000002</v>
      </c>
      <c r="G2172" s="2">
        <f t="shared" si="267"/>
        <v>30.829667999999991</v>
      </c>
      <c r="H2172" s="2">
        <f t="shared" si="263"/>
        <v>26.148715500000009</v>
      </c>
      <c r="I2172" s="2">
        <f t="array" ref="I2172">SUMPRODUCT(B2156:B2175, (ROW(B2156:B2175)-ROW(B2156)+1)) / (20*21/2)</f>
        <v>30.740397619047624</v>
      </c>
      <c r="J2172" s="2">
        <f t="shared" si="266"/>
        <v>30.803669121180391</v>
      </c>
      <c r="K2172" s="2">
        <f t="shared" si="268"/>
        <v>30.411942338887687</v>
      </c>
    </row>
    <row r="2173" spans="1:11" ht="13.5" x14ac:dyDescent="0.25">
      <c r="A2173" s="3">
        <v>45169</v>
      </c>
      <c r="B2173" s="2">
        <v>30.7575</v>
      </c>
      <c r="C2173" s="2">
        <f t="shared" si="261"/>
        <v>0</v>
      </c>
      <c r="D2173" s="2">
        <f t="shared" si="262"/>
        <v>30.729679999999995</v>
      </c>
      <c r="E2173" s="2">
        <f t="shared" si="264"/>
        <v>30.77543</v>
      </c>
      <c r="F2173" s="2">
        <f t="shared" si="265"/>
        <v>30.795655000000004</v>
      </c>
      <c r="G2173" s="2">
        <f t="shared" si="267"/>
        <v>30.852999999999994</v>
      </c>
      <c r="H2173" s="2">
        <f t="shared" si="263"/>
        <v>26.189784500000009</v>
      </c>
      <c r="I2173" s="2">
        <f t="array" ref="I2173">SUMPRODUCT(B2157:B2176, (ROW(B2157:B2176)-ROW(B2157)+1)) / (20*21/2)</f>
        <v>30.702201904761907</v>
      </c>
      <c r="J2173" s="2">
        <f t="shared" si="266"/>
        <v>30.799272062020354</v>
      </c>
      <c r="K2173" s="2">
        <f t="shared" si="268"/>
        <v>30.425493619715624</v>
      </c>
    </row>
    <row r="2174" spans="1:11" ht="13.5" x14ac:dyDescent="0.25">
      <c r="A2174" s="3">
        <v>45170</v>
      </c>
      <c r="B2174" s="2">
        <v>30.724399999999999</v>
      </c>
      <c r="C2174" s="2">
        <f t="shared" si="261"/>
        <v>-3.3100000000001017E-2</v>
      </c>
      <c r="D2174" s="2">
        <f t="shared" si="262"/>
        <v>30.77608</v>
      </c>
      <c r="E2174" s="2">
        <f t="shared" si="264"/>
        <v>30.745600000000003</v>
      </c>
      <c r="F2174" s="2">
        <f t="shared" si="265"/>
        <v>30.787370000000003</v>
      </c>
      <c r="G2174" s="2">
        <f t="shared" si="267"/>
        <v>30.883227999999995</v>
      </c>
      <c r="H2174" s="2">
        <f t="shared" si="263"/>
        <v>26.232161000000008</v>
      </c>
      <c r="I2174" s="2">
        <f t="array" ref="I2174">SUMPRODUCT(B2158:B2177, (ROW(B2158:B2177)-ROW(B2158)+1)) / (20*21/2)</f>
        <v>30.665966190476194</v>
      </c>
      <c r="J2174" s="2">
        <f t="shared" si="266"/>
        <v>30.792141389446986</v>
      </c>
      <c r="K2174" s="2">
        <f t="shared" si="268"/>
        <v>30.437215438550307</v>
      </c>
    </row>
    <row r="2175" spans="1:11" ht="13.5" x14ac:dyDescent="0.25">
      <c r="A2175" s="3">
        <v>45173</v>
      </c>
      <c r="B2175" s="2">
        <v>30.558700000000002</v>
      </c>
      <c r="C2175" s="2">
        <f t="shared" si="261"/>
        <v>-0.16569999999999752</v>
      </c>
      <c r="D2175" s="2">
        <f t="shared" si="262"/>
        <v>30.709800000000001</v>
      </c>
      <c r="E2175" s="2">
        <f t="shared" si="264"/>
        <v>30.719089999999994</v>
      </c>
      <c r="F2175" s="2">
        <f t="shared" si="265"/>
        <v>30.760855000000003</v>
      </c>
      <c r="G2175" s="2">
        <f t="shared" si="267"/>
        <v>30.898209999999999</v>
      </c>
      <c r="H2175" s="2">
        <f t="shared" si="263"/>
        <v>26.271334500000009</v>
      </c>
      <c r="I2175" s="2">
        <f t="array" ref="I2175">SUMPRODUCT(B2159:B2178, (ROW(B2159:B2178)-ROW(B2159)+1)) / (20*21/2)</f>
        <v>30.629447619047621</v>
      </c>
      <c r="J2175" s="2">
        <f t="shared" si="266"/>
        <v>30.769908876166323</v>
      </c>
      <c r="K2175" s="2">
        <f t="shared" si="268"/>
        <v>30.441979538999316</v>
      </c>
    </row>
    <row r="2176" spans="1:11" ht="13.5" x14ac:dyDescent="0.25">
      <c r="A2176" s="3">
        <v>45174</v>
      </c>
      <c r="B2176" s="2">
        <v>30.3598</v>
      </c>
      <c r="C2176" s="2">
        <f t="shared" si="261"/>
        <v>-0.19890000000000185</v>
      </c>
      <c r="D2176" s="2">
        <f t="shared" si="262"/>
        <v>30.631580000000003</v>
      </c>
      <c r="E2176" s="2">
        <f t="shared" si="264"/>
        <v>30.666719999999998</v>
      </c>
      <c r="F2176" s="2">
        <f t="shared" si="265"/>
        <v>30.733674999999998</v>
      </c>
      <c r="G2176" s="2">
        <f t="shared" si="267"/>
        <v>30.890387999999994</v>
      </c>
      <c r="H2176" s="2">
        <f t="shared" si="263"/>
        <v>26.30996450000001</v>
      </c>
      <c r="I2176" s="2">
        <f t="array" ref="I2176">SUMPRODUCT(B2160:B2179, (ROW(B2160:B2179)-ROW(B2160)+1)) / (20*21/2)</f>
        <v>30.604762857142859</v>
      </c>
      <c r="J2176" s="2">
        <f t="shared" si="266"/>
        <v>30.730850887960006</v>
      </c>
      <c r="K2176" s="2">
        <f t="shared" si="268"/>
        <v>30.438756811979736</v>
      </c>
    </row>
    <row r="2177" spans="1:11" ht="13.5" x14ac:dyDescent="0.25">
      <c r="A2177" s="3">
        <v>45175</v>
      </c>
      <c r="B2177" s="2">
        <v>30.353200000000001</v>
      </c>
      <c r="C2177" s="2">
        <f t="shared" si="261"/>
        <v>-6.599999999998829E-3</v>
      </c>
      <c r="D2177" s="2">
        <f t="shared" si="262"/>
        <v>30.550720000000002</v>
      </c>
      <c r="E2177" s="2">
        <f t="shared" si="264"/>
        <v>30.652800000000003</v>
      </c>
      <c r="F2177" s="2">
        <f t="shared" si="265"/>
        <v>30.710145000000001</v>
      </c>
      <c r="G2177" s="2">
        <f t="shared" si="267"/>
        <v>30.887603999999993</v>
      </c>
      <c r="H2177" s="2">
        <f t="shared" si="263"/>
        <v>26.349012000000005</v>
      </c>
      <c r="I2177" s="2">
        <f t="array" ref="I2177">SUMPRODUCT(B2161:B2180, (ROW(B2161:B2180)-ROW(B2161)+1)) / (20*21/2)</f>
        <v>30.578188571428573</v>
      </c>
      <c r="J2177" s="2">
        <f t="shared" si="266"/>
        <v>30.694884136725719</v>
      </c>
      <c r="K2177" s="2">
        <f t="shared" si="268"/>
        <v>30.435401642882493</v>
      </c>
    </row>
    <row r="2178" spans="1:11" ht="13.5" x14ac:dyDescent="0.25">
      <c r="A2178" s="3">
        <v>45176</v>
      </c>
      <c r="B2178" s="2">
        <v>30.326699999999999</v>
      </c>
      <c r="C2178" s="2">
        <f t="shared" si="261"/>
        <v>-2.6500000000002188E-2</v>
      </c>
      <c r="D2178" s="2">
        <f t="shared" si="262"/>
        <v>30.464559999999999</v>
      </c>
      <c r="E2178" s="2">
        <f t="shared" si="264"/>
        <v>30.59712</v>
      </c>
      <c r="F2178" s="2">
        <f t="shared" si="265"/>
        <v>30.685289999999998</v>
      </c>
      <c r="G2178" s="2">
        <f t="shared" si="267"/>
        <v>30.884289999999996</v>
      </c>
      <c r="H2178" s="2">
        <f t="shared" si="263"/>
        <v>26.387927000000005</v>
      </c>
      <c r="I2178" s="2">
        <f t="array" ref="I2178">SUMPRODUCT(B2162:B2181, (ROW(B2162:B2181)-ROW(B2162)+1)) / (20*21/2)</f>
        <v>30.526362380952378</v>
      </c>
      <c r="J2178" s="2">
        <f t="shared" si="266"/>
        <v>30.659818980847078</v>
      </c>
      <c r="K2178" s="2">
        <f t="shared" si="268"/>
        <v>30.431138833357689</v>
      </c>
    </row>
    <row r="2179" spans="1:11" ht="13.5" x14ac:dyDescent="0.25">
      <c r="A2179" s="3">
        <v>45177</v>
      </c>
      <c r="B2179" s="2">
        <v>30.426100000000002</v>
      </c>
      <c r="C2179" s="2">
        <f t="shared" si="261"/>
        <v>9.9400000000002819E-2</v>
      </c>
      <c r="D2179" s="2">
        <f t="shared" si="262"/>
        <v>30.404900000000005</v>
      </c>
      <c r="E2179" s="2">
        <f t="shared" si="264"/>
        <v>30.590490000000006</v>
      </c>
      <c r="F2179" s="2">
        <f t="shared" si="265"/>
        <v>30.672029999999999</v>
      </c>
      <c r="G2179" s="2">
        <f t="shared" si="267"/>
        <v>30.876997999999993</v>
      </c>
      <c r="H2179" s="2">
        <f t="shared" si="263"/>
        <v>26.427639999999997</v>
      </c>
      <c r="I2179" s="2">
        <f t="array" ref="I2179">SUMPRODUCT(B2163:B2182, (ROW(B2163:B2182)-ROW(B2163)+1)) / (20*21/2)</f>
        <v>30.475513333333343</v>
      </c>
      <c r="J2179" s="2">
        <f t="shared" si="266"/>
        <v>30.637560030290214</v>
      </c>
      <c r="K2179" s="2">
        <f t="shared" si="268"/>
        <v>30.430941232049545</v>
      </c>
    </row>
    <row r="2180" spans="1:11" ht="13.5" x14ac:dyDescent="0.25">
      <c r="A2180" s="3">
        <v>45180</v>
      </c>
      <c r="B2180" s="2">
        <v>30.393000000000001</v>
      </c>
      <c r="C2180" s="2">
        <f t="shared" ref="C2180:C2243" si="269">B2180-B2179</f>
        <v>-3.3100000000001017E-2</v>
      </c>
      <c r="D2180" s="2">
        <f t="shared" si="262"/>
        <v>30.371760000000002</v>
      </c>
      <c r="E2180" s="2">
        <f t="shared" si="264"/>
        <v>30.540779999999994</v>
      </c>
      <c r="F2180" s="2">
        <f t="shared" si="265"/>
        <v>30.658774999999999</v>
      </c>
      <c r="G2180" s="2">
        <f t="shared" si="267"/>
        <v>30.868514000000001</v>
      </c>
      <c r="H2180" s="2">
        <f t="shared" si="263"/>
        <v>26.467187499999994</v>
      </c>
      <c r="I2180" s="2">
        <f t="array" ref="I2180">SUMPRODUCT(B2164:B2183, (ROW(B2164:B2183)-ROW(B2164)+1)) / (20*21/2)</f>
        <v>30.426709047619049</v>
      </c>
      <c r="J2180" s="2">
        <f t="shared" si="266"/>
        <v>30.614268598834002</v>
      </c>
      <c r="K2180" s="2">
        <f t="shared" si="268"/>
        <v>30.429453340596623</v>
      </c>
    </row>
    <row r="2181" spans="1:11" ht="13.5" x14ac:dyDescent="0.25">
      <c r="A2181" s="3">
        <v>45181</v>
      </c>
      <c r="B2181" s="2">
        <v>30.114599999999999</v>
      </c>
      <c r="C2181" s="2">
        <f t="shared" si="269"/>
        <v>-0.27840000000000131</v>
      </c>
      <c r="D2181" s="2">
        <f t="shared" si="262"/>
        <v>30.322720000000004</v>
      </c>
      <c r="E2181" s="2">
        <f t="shared" si="264"/>
        <v>30.477149999999995</v>
      </c>
      <c r="F2181" s="2">
        <f t="shared" si="265"/>
        <v>30.628615000000003</v>
      </c>
      <c r="G2181" s="2">
        <f t="shared" si="267"/>
        <v>30.854992000000003</v>
      </c>
      <c r="H2181" s="2">
        <f t="shared" si="263"/>
        <v>26.505402999999998</v>
      </c>
      <c r="I2181" s="2">
        <f t="array" ref="I2181">SUMPRODUCT(B2165:B2184, (ROW(B2165:B2184)-ROW(B2165)+1)) / (20*21/2)</f>
        <v>30.375482857142856</v>
      </c>
      <c r="J2181" s="2">
        <f t="shared" si="266"/>
        <v>30.566681113230764</v>
      </c>
      <c r="K2181" s="2">
        <f t="shared" si="268"/>
        <v>30.417106150769307</v>
      </c>
    </row>
    <row r="2182" spans="1:11" ht="13.5" x14ac:dyDescent="0.25">
      <c r="A2182" s="3">
        <v>45182</v>
      </c>
      <c r="B2182" s="2">
        <v>30.0947</v>
      </c>
      <c r="C2182" s="2">
        <f t="shared" si="269"/>
        <v>-1.9899999999999807E-2</v>
      </c>
      <c r="D2182" s="2">
        <f t="shared" ref="D2182:D2245" si="270">AVERAGE(B2178:B2182)</f>
        <v>30.27102</v>
      </c>
      <c r="E2182" s="2">
        <f t="shared" si="264"/>
        <v>30.410869999999999</v>
      </c>
      <c r="F2182" s="2">
        <f t="shared" si="265"/>
        <v>30.600445000000001</v>
      </c>
      <c r="G2182" s="2">
        <f t="shared" si="267"/>
        <v>30.841338000000004</v>
      </c>
      <c r="H2182" s="2">
        <f t="shared" si="263"/>
        <v>26.54357899999999</v>
      </c>
      <c r="I2182" s="2">
        <f t="array" ref="I2182">SUMPRODUCT(B2166:B2185, (ROW(B2166:B2185)-ROW(B2166)+1)) / (20*21/2)</f>
        <v>30.310708571428577</v>
      </c>
      <c r="J2182" s="2">
        <f t="shared" si="266"/>
        <v>30.521730531018314</v>
      </c>
      <c r="K2182" s="2">
        <f t="shared" si="268"/>
        <v>30.404462772307767</v>
      </c>
    </row>
    <row r="2183" spans="1:11" ht="13.5" x14ac:dyDescent="0.25">
      <c r="A2183" s="3">
        <v>45183</v>
      </c>
      <c r="B2183" s="2">
        <v>30.088000000000001</v>
      </c>
      <c r="C2183" s="2">
        <f t="shared" si="269"/>
        <v>-6.699999999998596E-3</v>
      </c>
      <c r="D2183" s="2">
        <f t="shared" si="270"/>
        <v>30.223279999999999</v>
      </c>
      <c r="E2183" s="2">
        <f t="shared" si="264"/>
        <v>30.343920000000004</v>
      </c>
      <c r="F2183" s="2">
        <f t="shared" si="265"/>
        <v>30.559674999999999</v>
      </c>
      <c r="G2183" s="2">
        <f t="shared" si="267"/>
        <v>30.827682000000003</v>
      </c>
      <c r="H2183" s="2">
        <f t="shared" si="263"/>
        <v>26.582502999999988</v>
      </c>
      <c r="I2183" s="2">
        <f t="array" ref="I2183">SUMPRODUCT(B2167:B2186, (ROW(B2167:B2186)-ROW(B2167)+1)) / (20*21/2)</f>
        <v>30.187535714285715</v>
      </c>
      <c r="J2183" s="2">
        <f t="shared" si="266"/>
        <v>30.480422861397521</v>
      </c>
      <c r="K2183" s="2">
        <f t="shared" si="268"/>
        <v>30.392052467511384</v>
      </c>
    </row>
    <row r="2184" spans="1:11" ht="13.5" x14ac:dyDescent="0.25">
      <c r="A2184" s="3">
        <v>45184</v>
      </c>
      <c r="B2184" s="2">
        <v>30.021799999999999</v>
      </c>
      <c r="C2184" s="2">
        <f t="shared" si="269"/>
        <v>-6.6200000000002035E-2</v>
      </c>
      <c r="D2184" s="2">
        <f t="shared" si="270"/>
        <v>30.142420000000005</v>
      </c>
      <c r="E2184" s="2">
        <f t="shared" si="264"/>
        <v>30.27366</v>
      </c>
      <c r="F2184" s="2">
        <f t="shared" si="265"/>
        <v>30.509629999999998</v>
      </c>
      <c r="G2184" s="2">
        <f t="shared" si="267"/>
        <v>30.813100000000006</v>
      </c>
      <c r="H2184" s="2">
        <f t="shared" si="263"/>
        <v>26.620795499999989</v>
      </c>
      <c r="I2184" s="2">
        <f t="array" ref="I2184">SUMPRODUCT(B2168:B2187, (ROW(B2168:B2187)-ROW(B2168)+1)) / (20*21/2)</f>
        <v>30.059919523809526</v>
      </c>
      <c r="J2184" s="2">
        <f t="shared" si="266"/>
        <v>30.436744493645374</v>
      </c>
      <c r="K2184" s="2">
        <f t="shared" si="268"/>
        <v>30.377532762903094</v>
      </c>
    </row>
    <row r="2185" spans="1:11" ht="13.5" x14ac:dyDescent="0.25">
      <c r="A2185" s="3">
        <v>45187</v>
      </c>
      <c r="B2185" s="2">
        <v>29.829499999999999</v>
      </c>
      <c r="C2185" s="2">
        <f t="shared" si="269"/>
        <v>-0.19229999999999947</v>
      </c>
      <c r="D2185" s="2">
        <f t="shared" si="270"/>
        <v>30.029720000000005</v>
      </c>
      <c r="E2185" s="2">
        <f t="shared" si="264"/>
        <v>30.200739999999996</v>
      </c>
      <c r="F2185" s="2">
        <f t="shared" si="265"/>
        <v>30.459915000000002</v>
      </c>
      <c r="G2185" s="2">
        <f t="shared" si="267"/>
        <v>30.793478000000004</v>
      </c>
      <c r="H2185" s="2">
        <f t="shared" si="263"/>
        <v>26.658727499999991</v>
      </c>
      <c r="I2185" s="2">
        <f t="array" ref="I2185">SUMPRODUCT(B2169:B2188, (ROW(B2169:B2188)-ROW(B2169)+1)) / (20*21/2)</f>
        <v>29.812980952380954</v>
      </c>
      <c r="J2185" s="2">
        <f t="shared" si="266"/>
        <v>30.378911684726766</v>
      </c>
      <c r="K2185" s="2">
        <f t="shared" si="268"/>
        <v>30.356041282004934</v>
      </c>
    </row>
    <row r="2186" spans="1:11" ht="13.5" x14ac:dyDescent="0.25">
      <c r="A2186" s="3">
        <v>45188</v>
      </c>
      <c r="B2186" s="2">
        <v>29.166599999999999</v>
      </c>
      <c r="C2186" s="2">
        <f t="shared" si="269"/>
        <v>-0.66290000000000049</v>
      </c>
      <c r="D2186" s="2">
        <f t="shared" si="270"/>
        <v>29.840119999999995</v>
      </c>
      <c r="E2186" s="2">
        <f t="shared" si="264"/>
        <v>30.081420000000001</v>
      </c>
      <c r="F2186" s="2">
        <f t="shared" si="265"/>
        <v>30.37407</v>
      </c>
      <c r="G2186" s="2">
        <f t="shared" si="267"/>
        <v>30.760732000000008</v>
      </c>
      <c r="H2186" s="2">
        <f t="shared" ref="H2186:H2249" si="271">AVERAGE(B1987:B2186)</f>
        <v>26.693344999999987</v>
      </c>
      <c r="I2186" s="2">
        <f t="array" ref="I2186">SUMPRODUCT(B2170:B2189, (ROW(B2170:B2189)-ROW(B2170)+1)) / (20*21/2)</f>
        <v>29.562219523809524</v>
      </c>
      <c r="J2186" s="2">
        <f t="shared" si="266"/>
        <v>30.263453429038503</v>
      </c>
      <c r="K2186" s="2">
        <f t="shared" si="268"/>
        <v>30.30939652584788</v>
      </c>
    </row>
    <row r="2187" spans="1:11" ht="13.5" x14ac:dyDescent="0.25">
      <c r="A2187" s="3">
        <v>45189</v>
      </c>
      <c r="B2187" s="2">
        <v>29.034099999999999</v>
      </c>
      <c r="C2187" s="2">
        <f t="shared" si="269"/>
        <v>-0.13250000000000028</v>
      </c>
      <c r="D2187" s="2">
        <f t="shared" si="270"/>
        <v>29.628000000000004</v>
      </c>
      <c r="E2187" s="2">
        <f t="shared" si="264"/>
        <v>29.949510000000004</v>
      </c>
      <c r="F2187" s="2">
        <f t="shared" si="265"/>
        <v>30.301155000000005</v>
      </c>
      <c r="G2187" s="2">
        <f t="shared" si="267"/>
        <v>30.719634000000006</v>
      </c>
      <c r="H2187" s="2">
        <f t="shared" si="271"/>
        <v>26.727600499999991</v>
      </c>
      <c r="I2187" s="2">
        <f t="array" ref="I2187">SUMPRODUCT(B2171:B2190, (ROW(B2171:B2190)-ROW(B2171)+1)) / (20*21/2)</f>
        <v>29.262539047619043</v>
      </c>
      <c r="J2187" s="2">
        <f t="shared" si="266"/>
        <v>30.146372150082453</v>
      </c>
      <c r="K2187" s="2">
        <f t="shared" si="268"/>
        <v>30.25938489738326</v>
      </c>
    </row>
    <row r="2188" spans="1:11" ht="13.5" x14ac:dyDescent="0.25">
      <c r="A2188" s="3">
        <v>45190</v>
      </c>
      <c r="B2188" s="2">
        <v>27.708300000000001</v>
      </c>
      <c r="C2188" s="2">
        <f t="shared" si="269"/>
        <v>-1.3257999999999974</v>
      </c>
      <c r="D2188" s="2">
        <f t="shared" si="270"/>
        <v>29.152059999999999</v>
      </c>
      <c r="E2188" s="2">
        <f t="shared" ref="E2188:E2251" si="272">AVERAGE(B2179:B2188)</f>
        <v>29.687669999999997</v>
      </c>
      <c r="F2188" s="2">
        <f t="shared" si="265"/>
        <v>30.142395</v>
      </c>
      <c r="G2188" s="2">
        <f t="shared" si="267"/>
        <v>30.646718000000007</v>
      </c>
      <c r="H2188" s="2">
        <f t="shared" si="271"/>
        <v>26.755287499999991</v>
      </c>
      <c r="I2188" s="2">
        <f t="array" ref="I2188">SUMPRODUCT(B2172:B2191, (ROW(B2172:B2191)-ROW(B2172)+1)) / (20*21/2)</f>
        <v>29.043979999999998</v>
      </c>
      <c r="J2188" s="2">
        <f t="shared" si="266"/>
        <v>29.914174802455552</v>
      </c>
      <c r="K2188" s="2">
        <f t="shared" si="268"/>
        <v>30.159342352387839</v>
      </c>
    </row>
    <row r="2189" spans="1:11" ht="13.5" x14ac:dyDescent="0.25">
      <c r="A2189" s="3">
        <v>45191</v>
      </c>
      <c r="B2189" s="2">
        <v>27.509399999999999</v>
      </c>
      <c r="C2189" s="2">
        <f t="shared" si="269"/>
        <v>-0.19890000000000185</v>
      </c>
      <c r="D2189" s="2">
        <f t="shared" si="270"/>
        <v>28.649579999999997</v>
      </c>
      <c r="E2189" s="2">
        <f t="shared" si="272"/>
        <v>29.396000000000004</v>
      </c>
      <c r="F2189" s="2">
        <f t="shared" si="265"/>
        <v>29.993245000000002</v>
      </c>
      <c r="G2189" s="2">
        <f t="shared" si="267"/>
        <v>30.569160000000007</v>
      </c>
      <c r="H2189" s="2">
        <f t="shared" si="271"/>
        <v>26.782220499999983</v>
      </c>
      <c r="I2189" s="2">
        <f t="array" ref="I2189">SUMPRODUCT(B2173:B2192, (ROW(B2173:B2192)-ROW(B2173)+1)) / (20*21/2)</f>
        <v>28.838395714285721</v>
      </c>
      <c r="J2189" s="2">
        <f t="shared" si="266"/>
        <v>29.685148630793119</v>
      </c>
      <c r="K2189" s="2">
        <f t="shared" si="268"/>
        <v>30.055423044451061</v>
      </c>
    </row>
    <row r="2190" spans="1:11" ht="13.5" x14ac:dyDescent="0.25">
      <c r="A2190" s="3">
        <v>45194</v>
      </c>
      <c r="B2190" s="2">
        <v>26.846599999999999</v>
      </c>
      <c r="C2190" s="2">
        <f t="shared" si="269"/>
        <v>-0.66280000000000072</v>
      </c>
      <c r="D2190" s="2">
        <f t="shared" si="270"/>
        <v>28.052999999999997</v>
      </c>
      <c r="E2190" s="2">
        <f t="shared" si="272"/>
        <v>29.041360000000005</v>
      </c>
      <c r="F2190" s="2">
        <f t="shared" si="265"/>
        <v>29.791069999999998</v>
      </c>
      <c r="G2190" s="2">
        <f t="shared" si="267"/>
        <v>30.480334000000006</v>
      </c>
      <c r="H2190" s="2">
        <f t="shared" si="271"/>
        <v>26.806740999999985</v>
      </c>
      <c r="I2190" s="2">
        <f t="array" ref="I2190">SUMPRODUCT(B2174:B2193, (ROW(B2174:B2193)-ROW(B2174)+1)) / (20*21/2)</f>
        <v>28.6427819047619</v>
      </c>
      <c r="J2190" s="2">
        <f t="shared" si="266"/>
        <v>29.414810665955677</v>
      </c>
      <c r="K2190" s="2">
        <f t="shared" si="268"/>
        <v>29.929586846629451</v>
      </c>
    </row>
    <row r="2191" spans="1:11" ht="13.5" x14ac:dyDescent="0.25">
      <c r="A2191" s="3">
        <v>45195</v>
      </c>
      <c r="B2191" s="2">
        <v>27.496200000000002</v>
      </c>
      <c r="C2191" s="2">
        <f t="shared" si="269"/>
        <v>0.64960000000000306</v>
      </c>
      <c r="D2191" s="2">
        <f t="shared" si="270"/>
        <v>27.718920000000004</v>
      </c>
      <c r="E2191" s="2">
        <f t="shared" si="272"/>
        <v>28.779519999999998</v>
      </c>
      <c r="F2191" s="2">
        <f t="shared" si="265"/>
        <v>29.628335</v>
      </c>
      <c r="G2191" s="2">
        <f t="shared" si="267"/>
        <v>30.407152000000007</v>
      </c>
      <c r="H2191" s="2">
        <f t="shared" si="271"/>
        <v>26.835110499999981</v>
      </c>
      <c r="I2191" s="2">
        <f t="array" ref="I2191">SUMPRODUCT(B2175:B2194, (ROW(B2175:B2194)-ROW(B2175)+1)) / (20*21/2)</f>
        <v>28.535708571428568</v>
      </c>
      <c r="J2191" s="2">
        <f t="shared" si="266"/>
        <v>29.232085840626567</v>
      </c>
      <c r="K2191" s="2">
        <f t="shared" si="268"/>
        <v>29.834159911467513</v>
      </c>
    </row>
    <row r="2192" spans="1:11" ht="13.5" x14ac:dyDescent="0.25">
      <c r="A2192" s="3">
        <v>45197</v>
      </c>
      <c r="B2192" s="2">
        <v>27.4697</v>
      </c>
      <c r="C2192" s="2">
        <f t="shared" si="269"/>
        <v>-2.6500000000002188E-2</v>
      </c>
      <c r="D2192" s="2">
        <f t="shared" si="270"/>
        <v>27.406040000000001</v>
      </c>
      <c r="E2192" s="2">
        <f t="shared" si="272"/>
        <v>28.517020000000002</v>
      </c>
      <c r="F2192" s="2">
        <f t="shared" si="265"/>
        <v>29.463945000000002</v>
      </c>
      <c r="G2192" s="2">
        <f t="shared" si="267"/>
        <v>30.33344000000001</v>
      </c>
      <c r="H2192" s="2">
        <f t="shared" si="271"/>
        <v>26.862746499999979</v>
      </c>
      <c r="I2192" s="2">
        <f t="array" ref="I2192">SUMPRODUCT(B2176:B2195, (ROW(B2176:B2195)-ROW(B2176)+1)) / (20*21/2)</f>
        <v>28.440788095238094</v>
      </c>
      <c r="J2192" s="2">
        <f t="shared" si="266"/>
        <v>29.064239570090706</v>
      </c>
      <c r="K2192" s="2">
        <f t="shared" si="268"/>
        <v>29.74143599337075</v>
      </c>
    </row>
    <row r="2193" spans="1:11" ht="13.5" x14ac:dyDescent="0.25">
      <c r="A2193" s="3">
        <v>45198</v>
      </c>
      <c r="B2193" s="2">
        <v>27.41</v>
      </c>
      <c r="C2193" s="2">
        <f t="shared" si="269"/>
        <v>-5.969999999999942E-2</v>
      </c>
      <c r="D2193" s="2">
        <f t="shared" si="270"/>
        <v>27.34638</v>
      </c>
      <c r="E2193" s="2">
        <f t="shared" si="272"/>
        <v>28.249220000000001</v>
      </c>
      <c r="F2193" s="2">
        <f t="shared" si="265"/>
        <v>29.296570000000003</v>
      </c>
      <c r="G2193" s="2">
        <f t="shared" si="267"/>
        <v>30.261186000000013</v>
      </c>
      <c r="H2193" s="2">
        <f t="shared" si="271"/>
        <v>26.89008399999998</v>
      </c>
      <c r="I2193" s="2">
        <f t="array" ref="I2193">SUMPRODUCT(B2177:B2196, (ROW(B2177:B2196)-ROW(B2177)+1)) / (20*21/2)</f>
        <v>28.357231428571424</v>
      </c>
      <c r="J2193" s="2">
        <f t="shared" si="266"/>
        <v>28.906692944367784</v>
      </c>
      <c r="K2193" s="2">
        <f t="shared" si="268"/>
        <v>29.650007130885623</v>
      </c>
    </row>
    <row r="2194" spans="1:11" ht="13.5" x14ac:dyDescent="0.25">
      <c r="A2194" s="3">
        <v>45201</v>
      </c>
      <c r="B2194" s="2">
        <v>28.1723</v>
      </c>
      <c r="C2194" s="2">
        <f t="shared" si="269"/>
        <v>0.76229999999999976</v>
      </c>
      <c r="D2194" s="2">
        <f t="shared" si="270"/>
        <v>27.478960000000001</v>
      </c>
      <c r="E2194" s="2">
        <f t="shared" si="272"/>
        <v>28.064269999999993</v>
      </c>
      <c r="F2194" s="2">
        <f t="shared" si="265"/>
        <v>29.168964999999996</v>
      </c>
      <c r="G2194" s="2">
        <f t="shared" si="267"/>
        <v>30.202852000000011</v>
      </c>
      <c r="H2194" s="2">
        <f t="shared" si="271"/>
        <v>26.92138349999998</v>
      </c>
      <c r="I2194" s="2">
        <f t="array" ref="I2194">SUMPRODUCT(B2178:B2197, (ROW(B2178:B2197)-ROW(B2178)+1)) / (20*21/2)</f>
        <v>28.265158095238096</v>
      </c>
      <c r="J2194" s="2">
        <f t="shared" si="266"/>
        <v>28.836750759189897</v>
      </c>
      <c r="K2194" s="2">
        <f t="shared" si="268"/>
        <v>29.592057831635209</v>
      </c>
    </row>
    <row r="2195" spans="1:11" ht="13.5" x14ac:dyDescent="0.25">
      <c r="A2195" s="3">
        <v>45202</v>
      </c>
      <c r="B2195" s="2">
        <v>28.1723</v>
      </c>
      <c r="C2195" s="2">
        <f t="shared" si="269"/>
        <v>0</v>
      </c>
      <c r="D2195" s="2">
        <f t="shared" si="270"/>
        <v>27.744100000000003</v>
      </c>
      <c r="E2195" s="2">
        <f t="shared" si="272"/>
        <v>27.898549999999993</v>
      </c>
      <c r="F2195" s="2">
        <f t="shared" si="265"/>
        <v>29.049644999999991</v>
      </c>
      <c r="G2195" s="2">
        <f t="shared" si="267"/>
        <v>30.14319200000001</v>
      </c>
      <c r="H2195" s="2">
        <f t="shared" si="271"/>
        <v>26.953133499999982</v>
      </c>
      <c r="I2195" s="2">
        <f t="array" ref="I2195">SUMPRODUCT(B2179:B2198, (ROW(B2179:B2198)-ROW(B2179)+1)) / (20*21/2)</f>
        <v>28.203350000000004</v>
      </c>
      <c r="J2195" s="2">
        <f t="shared" si="266"/>
        <v>28.773469734505145</v>
      </c>
      <c r="K2195" s="2">
        <f t="shared" si="268"/>
        <v>29.536381053924025</v>
      </c>
    </row>
    <row r="2196" spans="1:11" ht="13.5" x14ac:dyDescent="0.25">
      <c r="A2196" s="3">
        <v>45203</v>
      </c>
      <c r="B2196" s="2">
        <v>28.1723</v>
      </c>
      <c r="C2196" s="2">
        <f t="shared" si="269"/>
        <v>0</v>
      </c>
      <c r="D2196" s="2">
        <f t="shared" si="270"/>
        <v>27.87932</v>
      </c>
      <c r="E2196" s="2">
        <f t="shared" si="272"/>
        <v>27.799119999999998</v>
      </c>
      <c r="F2196" s="2">
        <f t="shared" ref="F2196:F2259" si="273">AVERAGE(B2177:B2196)</f>
        <v>28.940269999999998</v>
      </c>
      <c r="G2196" s="2">
        <f t="shared" si="267"/>
        <v>30.082206000000006</v>
      </c>
      <c r="H2196" s="2">
        <f t="shared" si="271"/>
        <v>26.984763499999975</v>
      </c>
      <c r="I2196" s="2">
        <f t="array" ref="I2196">SUMPRODUCT(B2180:B2199, (ROW(B2180:B2199)-ROW(B2180)+1)) / (20*21/2)</f>
        <v>28.151800952380952</v>
      </c>
      <c r="J2196" s="2">
        <f t="shared" si="266"/>
        <v>28.716215474076083</v>
      </c>
      <c r="K2196" s="2">
        <f t="shared" si="268"/>
        <v>29.48288767926034</v>
      </c>
    </row>
    <row r="2197" spans="1:11" ht="13.5" x14ac:dyDescent="0.25">
      <c r="A2197" s="3">
        <v>45204</v>
      </c>
      <c r="B2197" s="2">
        <v>27.973500000000001</v>
      </c>
      <c r="C2197" s="2">
        <f t="shared" si="269"/>
        <v>-0.19879999999999853</v>
      </c>
      <c r="D2197" s="2">
        <f t="shared" si="270"/>
        <v>27.980080000000005</v>
      </c>
      <c r="E2197" s="2">
        <f t="shared" si="272"/>
        <v>27.693060000000003</v>
      </c>
      <c r="F2197" s="2">
        <f t="shared" si="273"/>
        <v>28.821285</v>
      </c>
      <c r="G2197" s="2">
        <f t="shared" si="267"/>
        <v>30.019896000000006</v>
      </c>
      <c r="H2197" s="2">
        <f t="shared" si="271"/>
        <v>27.015399499999976</v>
      </c>
      <c r="I2197" s="2">
        <f t="array" ref="I2197">SUMPRODUCT(B2181:B2200, (ROW(B2181:B2200)-ROW(B2181)+1)) / (20*21/2)</f>
        <v>28.110984285714281</v>
      </c>
      <c r="J2197" s="2">
        <f t="shared" ref="J2197:J2260" si="274">$J$4*B2197+J2196*(1-$J$4)</f>
        <v>28.645480667021218</v>
      </c>
      <c r="K2197" s="2">
        <f t="shared" si="268"/>
        <v>29.423696005563858</v>
      </c>
    </row>
    <row r="2198" spans="1:11" ht="13.5" x14ac:dyDescent="0.25">
      <c r="A2198" s="3">
        <v>45205</v>
      </c>
      <c r="B2198" s="2">
        <v>28.1723</v>
      </c>
      <c r="C2198" s="2">
        <f t="shared" si="269"/>
        <v>0.19879999999999853</v>
      </c>
      <c r="D2198" s="2">
        <f t="shared" si="270"/>
        <v>28.132539999999999</v>
      </c>
      <c r="E2198" s="2">
        <f t="shared" si="272"/>
        <v>27.739460000000001</v>
      </c>
      <c r="F2198" s="2">
        <f t="shared" si="273"/>
        <v>28.713564999999996</v>
      </c>
      <c r="G2198" s="2">
        <f t="shared" si="267"/>
        <v>29.961562000000004</v>
      </c>
      <c r="H2198" s="2">
        <f t="shared" si="271"/>
        <v>27.047149499999978</v>
      </c>
      <c r="I2198" s="2">
        <f t="array" ref="I2198">SUMPRODUCT(B2182:B2201, (ROW(B2182:B2201)-ROW(B2182)+1)) / (20*21/2)</f>
        <v>28.07442809523809</v>
      </c>
      <c r="J2198" s="2">
        <f t="shared" si="274"/>
        <v>28.600415841590625</v>
      </c>
      <c r="K2198" s="2">
        <f t="shared" si="268"/>
        <v>29.374621652404493</v>
      </c>
    </row>
    <row r="2199" spans="1:11" ht="13.5" x14ac:dyDescent="0.25">
      <c r="A2199" s="3">
        <v>45208</v>
      </c>
      <c r="B2199" s="2">
        <v>28.1723</v>
      </c>
      <c r="C2199" s="2">
        <f t="shared" si="269"/>
        <v>0</v>
      </c>
      <c r="D2199" s="2">
        <f t="shared" si="270"/>
        <v>28.132539999999999</v>
      </c>
      <c r="E2199" s="2">
        <f t="shared" si="272"/>
        <v>27.80575</v>
      </c>
      <c r="F2199" s="2">
        <f t="shared" si="273"/>
        <v>28.600874999999995</v>
      </c>
      <c r="G2199" s="2">
        <f t="shared" si="267"/>
        <v>29.903228000000002</v>
      </c>
      <c r="H2199" s="2">
        <f t="shared" si="271"/>
        <v>27.079831499999983</v>
      </c>
      <c r="I2199" s="2">
        <f t="array" ref="I2199">SUMPRODUCT(B2183:B2202, (ROW(B2183:B2202)-ROW(B2183)+1)) / (20*21/2)</f>
        <v>28.079008095238095</v>
      </c>
      <c r="J2199" s="2">
        <f t="shared" si="274"/>
        <v>28.559642904296279</v>
      </c>
      <c r="K2199" s="2">
        <f t="shared" si="268"/>
        <v>29.32747178368275</v>
      </c>
    </row>
    <row r="2200" spans="1:11" ht="13.5" x14ac:dyDescent="0.25">
      <c r="A2200" s="3">
        <v>45209</v>
      </c>
      <c r="B2200" s="2">
        <v>28.1723</v>
      </c>
      <c r="C2200" s="2">
        <f t="shared" si="269"/>
        <v>0</v>
      </c>
      <c r="D2200" s="2">
        <f t="shared" si="270"/>
        <v>28.132539999999999</v>
      </c>
      <c r="E2200" s="2">
        <f t="shared" si="272"/>
        <v>27.938320000000004</v>
      </c>
      <c r="F2200" s="2">
        <f t="shared" si="273"/>
        <v>28.489839999999997</v>
      </c>
      <c r="G2200" s="2">
        <f t="shared" si="267"/>
        <v>29.843568000000005</v>
      </c>
      <c r="H2200" s="2">
        <f t="shared" si="271"/>
        <v>27.112543499999983</v>
      </c>
      <c r="I2200" s="2">
        <f t="array" ref="I2200">SUMPRODUCT(B2184:B2203, (ROW(B2184:B2203)-ROW(B2184)+1)) / (20*21/2)</f>
        <v>28.138822380952384</v>
      </c>
      <c r="J2200" s="2">
        <f t="shared" si="274"/>
        <v>28.522753103887108</v>
      </c>
      <c r="K2200" s="2">
        <f t="shared" si="268"/>
        <v>29.282170929420683</v>
      </c>
    </row>
    <row r="2201" spans="1:11" ht="13.5" x14ac:dyDescent="0.25">
      <c r="A2201" s="3">
        <v>45210</v>
      </c>
      <c r="B2201" s="2">
        <v>28.106000000000002</v>
      </c>
      <c r="C2201" s="2">
        <f t="shared" si="269"/>
        <v>-6.6299999999998249E-2</v>
      </c>
      <c r="D2201" s="2">
        <f t="shared" si="270"/>
        <v>28.119279999999996</v>
      </c>
      <c r="E2201" s="2">
        <f t="shared" si="272"/>
        <v>27.999300000000005</v>
      </c>
      <c r="F2201" s="2">
        <f t="shared" si="273"/>
        <v>28.389409999999998</v>
      </c>
      <c r="G2201" s="2">
        <f t="shared" si="267"/>
        <v>29.783908</v>
      </c>
      <c r="H2201" s="2">
        <f t="shared" si="271"/>
        <v>27.14498399999998</v>
      </c>
      <c r="I2201" s="2">
        <f t="array" ref="I2201">SUMPRODUCT(B2185:B2204, (ROW(B2185:B2204)-ROW(B2185)+1)) / (20*21/2)</f>
        <v>28.222443333333327</v>
      </c>
      <c r="J2201" s="2">
        <f t="shared" si="274"/>
        <v>28.483062332088334</v>
      </c>
      <c r="K2201" s="2">
        <f t="shared" si="268"/>
        <v>29.236046579247326</v>
      </c>
    </row>
    <row r="2202" spans="1:11" ht="13.5" x14ac:dyDescent="0.25">
      <c r="A2202" s="3">
        <v>45211</v>
      </c>
      <c r="B2202" s="2">
        <v>28.4375</v>
      </c>
      <c r="C2202" s="2">
        <f t="shared" si="269"/>
        <v>0.33149999999999835</v>
      </c>
      <c r="D2202" s="2">
        <f t="shared" si="270"/>
        <v>28.212079999999997</v>
      </c>
      <c r="E2202" s="2">
        <f t="shared" si="272"/>
        <v>28.096080000000008</v>
      </c>
      <c r="F2202" s="2">
        <f t="shared" si="273"/>
        <v>28.306550000000005</v>
      </c>
      <c r="G2202" s="2">
        <f t="shared" si="267"/>
        <v>29.728360000000002</v>
      </c>
      <c r="H2202" s="2">
        <f t="shared" si="271"/>
        <v>27.179292499999985</v>
      </c>
      <c r="I2202" s="2">
        <f t="array" ref="I2202">SUMPRODUCT(B2186:B2205, (ROW(B2186:B2205)-ROW(B2186)+1)) / (20*21/2)</f>
        <v>28.263601904761902</v>
      </c>
      <c r="J2202" s="2">
        <f t="shared" si="274"/>
        <v>28.478723062365635</v>
      </c>
      <c r="K2202" s="2">
        <f t="shared" si="268"/>
        <v>29.204731027119983</v>
      </c>
    </row>
    <row r="2203" spans="1:11" ht="13.5" x14ac:dyDescent="0.25">
      <c r="A2203" s="3">
        <v>45212</v>
      </c>
      <c r="B2203" s="2">
        <v>28.9346</v>
      </c>
      <c r="C2203" s="2">
        <f t="shared" si="269"/>
        <v>0.49709999999999965</v>
      </c>
      <c r="D2203" s="2">
        <f t="shared" si="270"/>
        <v>28.364539999999998</v>
      </c>
      <c r="E2203" s="2">
        <f t="shared" si="272"/>
        <v>28.248540000000002</v>
      </c>
      <c r="F2203" s="2">
        <f t="shared" si="273"/>
        <v>28.248880000000007</v>
      </c>
      <c r="G2203" s="2">
        <f t="shared" si="267"/>
        <v>29.686598000000004</v>
      </c>
      <c r="H2203" s="2">
        <f t="shared" si="271"/>
        <v>27.216086499999978</v>
      </c>
      <c r="I2203" s="2">
        <f t="array" ref="I2203">SUMPRODUCT(B2187:B2206, (ROW(B2187:B2206)-ROW(B2187)+1)) / (20*21/2)</f>
        <v>28.297823333333341</v>
      </c>
      <c r="J2203" s="2">
        <f t="shared" si="274"/>
        <v>28.522139913568907</v>
      </c>
      <c r="K2203" s="2">
        <f t="shared" si="268"/>
        <v>29.194137653507436</v>
      </c>
    </row>
    <row r="2204" spans="1:11" ht="13.5" x14ac:dyDescent="0.25">
      <c r="A2204" s="3">
        <v>45215</v>
      </c>
      <c r="B2204" s="2">
        <v>29.126899999999999</v>
      </c>
      <c r="C2204" s="2">
        <f t="shared" si="269"/>
        <v>0.19229999999999947</v>
      </c>
      <c r="D2204" s="2">
        <f t="shared" si="270"/>
        <v>28.55546</v>
      </c>
      <c r="E2204" s="2">
        <f t="shared" si="272"/>
        <v>28.344000000000001</v>
      </c>
      <c r="F2204" s="2">
        <f t="shared" si="273"/>
        <v>28.204134999999997</v>
      </c>
      <c r="G2204" s="2">
        <f t="shared" si="267"/>
        <v>29.651334000000002</v>
      </c>
      <c r="H2204" s="2">
        <f t="shared" si="271"/>
        <v>27.254713999999982</v>
      </c>
      <c r="I2204" s="2">
        <f t="array" ref="I2204">SUMPRODUCT(B2188:B2207, (ROW(B2188:B2207)-ROW(B2188)+1)) / (20*21/2)</f>
        <v>28.322572380952383</v>
      </c>
      <c r="J2204" s="2">
        <f t="shared" si="274"/>
        <v>28.579736112276631</v>
      </c>
      <c r="K2204" s="2">
        <f t="shared" si="268"/>
        <v>29.191500882781657</v>
      </c>
    </row>
    <row r="2205" spans="1:11" ht="13.5" x14ac:dyDescent="0.25">
      <c r="A2205" s="3">
        <v>45216</v>
      </c>
      <c r="B2205" s="2">
        <v>28.636299999999999</v>
      </c>
      <c r="C2205" s="2">
        <f t="shared" si="269"/>
        <v>-0.49060000000000059</v>
      </c>
      <c r="D2205" s="2">
        <f t="shared" si="270"/>
        <v>28.648260000000001</v>
      </c>
      <c r="E2205" s="2">
        <f t="shared" si="272"/>
        <v>28.3904</v>
      </c>
      <c r="F2205" s="2">
        <f t="shared" si="273"/>
        <v>28.144475</v>
      </c>
      <c r="G2205" s="2">
        <f t="shared" si="267"/>
        <v>29.60228</v>
      </c>
      <c r="H2205" s="2">
        <f t="shared" si="271"/>
        <v>27.286679999999979</v>
      </c>
      <c r="I2205" s="2">
        <f t="array" ref="I2205">SUMPRODUCT(B2189:B2208, (ROW(B2189:B2208)-ROW(B2189)+1)) / (20*21/2)</f>
        <v>28.350478095238095</v>
      </c>
      <c r="J2205" s="2">
        <f t="shared" si="274"/>
        <v>28.585123149202666</v>
      </c>
      <c r="K2205" s="2">
        <f t="shared" si="268"/>
        <v>29.169728299143159</v>
      </c>
    </row>
    <row r="2206" spans="1:11" ht="13.5" x14ac:dyDescent="0.25">
      <c r="A2206" s="3">
        <v>45217</v>
      </c>
      <c r="B2206" s="2">
        <v>28.503799999999998</v>
      </c>
      <c r="C2206" s="2">
        <f t="shared" si="269"/>
        <v>-0.13250000000000028</v>
      </c>
      <c r="D2206" s="2">
        <f t="shared" si="270"/>
        <v>28.727819999999998</v>
      </c>
      <c r="E2206" s="2">
        <f t="shared" si="272"/>
        <v>28.423549999999999</v>
      </c>
      <c r="F2206" s="2">
        <f t="shared" si="273"/>
        <v>28.111334999999997</v>
      </c>
      <c r="G2206" s="2">
        <f t="shared" si="267"/>
        <v>29.554287999999996</v>
      </c>
      <c r="H2206" s="2">
        <f t="shared" si="271"/>
        <v>27.317983499999983</v>
      </c>
      <c r="I2206" s="2">
        <f t="array" ref="I2206">SUMPRODUCT(B2190:B2209, (ROW(B2190:B2209)-ROW(B2190)+1)) / (20*21/2)</f>
        <v>28.419417619047618</v>
      </c>
      <c r="J2206" s="2">
        <f t="shared" si="274"/>
        <v>28.577378087373841</v>
      </c>
      <c r="K2206" s="2">
        <f t="shared" si="268"/>
        <v>29.143613463882645</v>
      </c>
    </row>
    <row r="2207" spans="1:11" ht="13.5" x14ac:dyDescent="0.25">
      <c r="A2207" s="3">
        <v>45218</v>
      </c>
      <c r="B2207" s="2">
        <v>28.371200000000002</v>
      </c>
      <c r="C2207" s="2">
        <f t="shared" si="269"/>
        <v>-0.1325999999999965</v>
      </c>
      <c r="D2207" s="2">
        <f t="shared" si="270"/>
        <v>28.714559999999999</v>
      </c>
      <c r="E2207" s="2">
        <f t="shared" si="272"/>
        <v>28.46332</v>
      </c>
      <c r="F2207" s="2">
        <f t="shared" si="273"/>
        <v>28.078189999999999</v>
      </c>
      <c r="G2207" s="2">
        <f t="shared" si="267"/>
        <v>29.505235999999996</v>
      </c>
      <c r="H2207" s="2">
        <f t="shared" si="271"/>
        <v>27.347421999999984</v>
      </c>
      <c r="I2207" s="2">
        <f t="array" ref="I2207">SUMPRODUCT(B2191:B2210, (ROW(B2191:B2210)-ROW(B2191)+1)) / (20*21/2)</f>
        <v>28.481415238095241</v>
      </c>
      <c r="J2207" s="2">
        <f t="shared" si="274"/>
        <v>28.55774207905252</v>
      </c>
      <c r="K2207" s="2">
        <f t="shared" si="268"/>
        <v>29.113322739808815</v>
      </c>
    </row>
    <row r="2208" spans="1:11" ht="13.5" x14ac:dyDescent="0.25">
      <c r="A2208" s="3">
        <v>45219</v>
      </c>
      <c r="B2208" s="2">
        <v>28.371200000000002</v>
      </c>
      <c r="C2208" s="2">
        <f t="shared" si="269"/>
        <v>0</v>
      </c>
      <c r="D2208" s="2">
        <f t="shared" si="270"/>
        <v>28.601880000000001</v>
      </c>
      <c r="E2208" s="2">
        <f t="shared" si="272"/>
        <v>28.483209999999996</v>
      </c>
      <c r="F2208" s="2">
        <f t="shared" si="273"/>
        <v>28.111335000000004</v>
      </c>
      <c r="G2208" s="2">
        <f t="shared" si="267"/>
        <v>29.456183999999993</v>
      </c>
      <c r="H2208" s="2">
        <f t="shared" si="271"/>
        <v>27.378062499999977</v>
      </c>
      <c r="I2208" s="2">
        <f t="array" ref="I2208">SUMPRODUCT(B2192:B2211, (ROW(B2192:B2211)-ROW(B2192)+1)) / (20*21/2)</f>
        <v>28.52449857142857</v>
      </c>
      <c r="J2208" s="2">
        <f t="shared" si="274"/>
        <v>28.539976166761804</v>
      </c>
      <c r="K2208" s="2">
        <f t="shared" si="268"/>
        <v>29.084219887267295</v>
      </c>
    </row>
    <row r="2209" spans="1:11" ht="13.5" x14ac:dyDescent="0.25">
      <c r="A2209" s="3">
        <v>45222</v>
      </c>
      <c r="B2209" s="2">
        <v>28.8352</v>
      </c>
      <c r="C2209" s="2">
        <f t="shared" si="269"/>
        <v>0.46399999999999864</v>
      </c>
      <c r="D2209" s="2">
        <f t="shared" si="270"/>
        <v>28.54354</v>
      </c>
      <c r="E2209" s="2">
        <f t="shared" si="272"/>
        <v>28.549499999999995</v>
      </c>
      <c r="F2209" s="2">
        <f t="shared" si="273"/>
        <v>28.177624999999999</v>
      </c>
      <c r="G2209" s="2">
        <f t="shared" si="267"/>
        <v>29.419061999999993</v>
      </c>
      <c r="H2209" s="2">
        <f t="shared" si="271"/>
        <v>27.408377999999981</v>
      </c>
      <c r="I2209" s="2">
        <f t="array" ref="I2209">SUMPRODUCT(B2193:B2212, (ROW(B2193:B2212)-ROW(B2193)+1)) / (20*21/2)</f>
        <v>28.561710952380956</v>
      </c>
      <c r="J2209" s="2">
        <f t="shared" si="274"/>
        <v>28.568092722308297</v>
      </c>
      <c r="K2209" s="2">
        <f t="shared" si="268"/>
        <v>29.074454401492108</v>
      </c>
    </row>
    <row r="2210" spans="1:11" ht="13.5" x14ac:dyDescent="0.25">
      <c r="A2210" s="3">
        <v>45223</v>
      </c>
      <c r="B2210" s="2">
        <v>28.828600000000002</v>
      </c>
      <c r="C2210" s="2">
        <f t="shared" si="269"/>
        <v>-6.599999999998829E-3</v>
      </c>
      <c r="D2210" s="2">
        <f t="shared" si="270"/>
        <v>28.582000000000001</v>
      </c>
      <c r="E2210" s="2">
        <f t="shared" si="272"/>
        <v>28.615129999999994</v>
      </c>
      <c r="F2210" s="2">
        <f t="shared" si="273"/>
        <v>28.276725000000006</v>
      </c>
      <c r="G2210" s="2">
        <f t="shared" si="267"/>
        <v>29.382471999999993</v>
      </c>
      <c r="H2210" s="2">
        <f t="shared" si="271"/>
        <v>27.438900999999984</v>
      </c>
      <c r="I2210" s="2">
        <f t="array" ref="I2210">SUMPRODUCT(B2194:B2213, (ROW(B2194:B2213)-ROW(B2194)+1)) / (20*21/2)</f>
        <v>28.571469047619047</v>
      </c>
      <c r="J2210" s="2">
        <f t="shared" si="274"/>
        <v>28.592902939231315</v>
      </c>
      <c r="K2210" s="2">
        <f t="shared" si="268"/>
        <v>29.064813052413985</v>
      </c>
    </row>
    <row r="2211" spans="1:11" ht="13.5" x14ac:dyDescent="0.25">
      <c r="A2211" s="3">
        <v>45224</v>
      </c>
      <c r="B2211" s="2">
        <v>28.729099999999999</v>
      </c>
      <c r="C2211" s="2">
        <f t="shared" si="269"/>
        <v>-9.9500000000002586E-2</v>
      </c>
      <c r="D2211" s="2">
        <f t="shared" si="270"/>
        <v>28.62706</v>
      </c>
      <c r="E2211" s="2">
        <f t="shared" si="272"/>
        <v>28.677439999999997</v>
      </c>
      <c r="F2211" s="2">
        <f t="shared" si="273"/>
        <v>28.338370000000005</v>
      </c>
      <c r="G2211" s="2">
        <f t="shared" si="267"/>
        <v>29.342697999999995</v>
      </c>
      <c r="H2211" s="2">
        <f t="shared" si="271"/>
        <v>27.465319499999982</v>
      </c>
      <c r="I2211" s="2">
        <f t="array" ref="I2211">SUMPRODUCT(B2195:B2214, (ROW(B2195:B2214)-ROW(B2195)+1)) / (20*21/2)</f>
        <v>28.569704285714284</v>
      </c>
      <c r="J2211" s="2">
        <f t="shared" si="274"/>
        <v>28.605874087875954</v>
      </c>
      <c r="K2211" s="2">
        <f t="shared" si="268"/>
        <v>29.051647834672263</v>
      </c>
    </row>
    <row r="2212" spans="1:11" ht="13.5" x14ac:dyDescent="0.25">
      <c r="A2212" s="3">
        <v>45225</v>
      </c>
      <c r="B2212" s="2">
        <v>28.729099999999999</v>
      </c>
      <c r="C2212" s="2">
        <f t="shared" si="269"/>
        <v>0</v>
      </c>
      <c r="D2212" s="2">
        <f t="shared" si="270"/>
        <v>28.698640000000001</v>
      </c>
      <c r="E2212" s="2">
        <f t="shared" si="272"/>
        <v>28.706600000000002</v>
      </c>
      <c r="F2212" s="2">
        <f t="shared" si="273"/>
        <v>28.401339999999998</v>
      </c>
      <c r="G2212" s="2">
        <f t="shared" si="267"/>
        <v>29.304117999999995</v>
      </c>
      <c r="H2212" s="2">
        <f t="shared" si="271"/>
        <v>27.49233899999998</v>
      </c>
      <c r="I2212" s="2">
        <f t="array" ref="I2212">SUMPRODUCT(B2196:B2215, (ROW(B2196:B2215)-ROW(B2196)+1)) / (20*21/2)</f>
        <v>28.541419523809527</v>
      </c>
      <c r="J2212" s="2">
        <f t="shared" si="274"/>
        <v>28.617609889030625</v>
      </c>
      <c r="K2212" s="2">
        <f t="shared" si="268"/>
        <v>29.038998899979234</v>
      </c>
    </row>
    <row r="2213" spans="1:11" ht="13.5" x14ac:dyDescent="0.25">
      <c r="A2213" s="3">
        <v>45226</v>
      </c>
      <c r="B2213" s="2">
        <v>28.503799999999998</v>
      </c>
      <c r="C2213" s="2">
        <f t="shared" si="269"/>
        <v>-0.22530000000000072</v>
      </c>
      <c r="D2213" s="2">
        <f t="shared" si="270"/>
        <v>28.725159999999999</v>
      </c>
      <c r="E2213" s="2">
        <f t="shared" si="272"/>
        <v>28.663519999999998</v>
      </c>
      <c r="F2213" s="2">
        <f t="shared" si="273"/>
        <v>28.456029999999998</v>
      </c>
      <c r="G2213" s="2">
        <f t="shared" si="267"/>
        <v>29.256125999999995</v>
      </c>
      <c r="H2213" s="2">
        <f t="shared" si="271"/>
        <v>27.515857499999978</v>
      </c>
      <c r="I2213" s="2">
        <f t="array" ref="I2213">SUMPRODUCT(B2197:B2216, (ROW(B2197:B2216)-ROW(B2197)+1)) / (20*21/2)</f>
        <v>28.544706190476187</v>
      </c>
      <c r="J2213" s="2">
        <f t="shared" si="274"/>
        <v>28.606770851980087</v>
      </c>
      <c r="K2213" s="2">
        <f t="shared" si="268"/>
        <v>29.018010707823187</v>
      </c>
    </row>
    <row r="2214" spans="1:11" ht="13.5" x14ac:dyDescent="0.25">
      <c r="A2214" s="3">
        <v>45229</v>
      </c>
      <c r="B2214" s="2">
        <v>28.4375</v>
      </c>
      <c r="C2214" s="2">
        <f t="shared" si="269"/>
        <v>-6.6299999999998249E-2</v>
      </c>
      <c r="D2214" s="2">
        <f t="shared" si="270"/>
        <v>28.645619999999997</v>
      </c>
      <c r="E2214" s="2">
        <f t="shared" si="272"/>
        <v>28.594579999999997</v>
      </c>
      <c r="F2214" s="2">
        <f t="shared" si="273"/>
        <v>28.469289999999994</v>
      </c>
      <c r="G2214" s="2">
        <f t="shared" si="267"/>
        <v>29.204421999999994</v>
      </c>
      <c r="H2214" s="2">
        <f t="shared" si="271"/>
        <v>27.537841999999983</v>
      </c>
      <c r="I2214" s="2">
        <f t="array" ref="I2214">SUMPRODUCT(B2198:B2217, (ROW(B2198:B2217)-ROW(B2198)+1)) / (20*21/2)</f>
        <v>28.545147619047619</v>
      </c>
      <c r="J2214" s="2">
        <f t="shared" si="274"/>
        <v>28.590649818458175</v>
      </c>
      <c r="K2214" s="2">
        <f t="shared" si="268"/>
        <v>28.9952455820262</v>
      </c>
    </row>
    <row r="2215" spans="1:11" ht="13.5" x14ac:dyDescent="0.25">
      <c r="A2215" s="3">
        <v>45230</v>
      </c>
      <c r="B2215" s="2">
        <v>28.1723</v>
      </c>
      <c r="C2215" s="2">
        <f t="shared" si="269"/>
        <v>-0.2652000000000001</v>
      </c>
      <c r="D2215" s="2">
        <f t="shared" si="270"/>
        <v>28.51436</v>
      </c>
      <c r="E2215" s="2">
        <f t="shared" si="272"/>
        <v>28.548179999999995</v>
      </c>
      <c r="F2215" s="2">
        <f t="shared" si="273"/>
        <v>28.469289999999994</v>
      </c>
      <c r="G2215" s="2">
        <f t="shared" si="267"/>
        <v>29.151391999999991</v>
      </c>
      <c r="H2215" s="2">
        <f t="shared" si="271"/>
        <v>27.553781499999978</v>
      </c>
      <c r="I2215" s="2">
        <f t="array" ref="I2215">SUMPRODUCT(B2199:B2218, (ROW(B2199:B2218)-ROW(B2199)+1)) / (20*21/2)</f>
        <v>28.543127142857145</v>
      </c>
      <c r="J2215" s="2">
        <f t="shared" si="274"/>
        <v>28.550806978605014</v>
      </c>
      <c r="K2215" s="2">
        <f t="shared" si="268"/>
        <v>28.962973206260468</v>
      </c>
    </row>
    <row r="2216" spans="1:11" ht="13.5" x14ac:dyDescent="0.25">
      <c r="A2216" s="3">
        <v>45231</v>
      </c>
      <c r="B2216" s="2">
        <v>28.503799999999998</v>
      </c>
      <c r="C2216" s="2">
        <f t="shared" si="269"/>
        <v>0.33149999999999835</v>
      </c>
      <c r="D2216" s="2">
        <f t="shared" si="270"/>
        <v>28.469299999999997</v>
      </c>
      <c r="E2216" s="2">
        <f t="shared" si="272"/>
        <v>28.548180000000002</v>
      </c>
      <c r="F2216" s="2">
        <f t="shared" si="273"/>
        <v>28.485864999999997</v>
      </c>
      <c r="G2216" s="2">
        <f t="shared" si="267"/>
        <v>29.103797999999994</v>
      </c>
      <c r="H2216" s="2">
        <f t="shared" si="271"/>
        <v>27.568252499999986</v>
      </c>
      <c r="I2216" s="2">
        <f t="array" ref="I2216">SUMPRODUCT(B2200:B2219, (ROW(B2200:B2219)-ROW(B2200)+1)) / (20*21/2)</f>
        <v>28.539591428571427</v>
      </c>
      <c r="J2216" s="2">
        <f t="shared" si="274"/>
        <v>28.546330123499772</v>
      </c>
      <c r="K2216" s="2">
        <f t="shared" si="268"/>
        <v>28.944966413858097</v>
      </c>
    </row>
    <row r="2217" spans="1:11" ht="13.5" x14ac:dyDescent="0.25">
      <c r="A2217" s="3">
        <v>45232</v>
      </c>
      <c r="B2217" s="2">
        <v>28.490500000000001</v>
      </c>
      <c r="C2217" s="2">
        <f t="shared" si="269"/>
        <v>-1.3299999999997425E-2</v>
      </c>
      <c r="D2217" s="2">
        <f t="shared" si="270"/>
        <v>28.421579999999999</v>
      </c>
      <c r="E2217" s="2">
        <f t="shared" si="272"/>
        <v>28.560110000000002</v>
      </c>
      <c r="F2217" s="2">
        <f t="shared" si="273"/>
        <v>28.511714999999999</v>
      </c>
      <c r="G2217" s="2">
        <f t="shared" si="267"/>
        <v>29.063759999999998</v>
      </c>
      <c r="H2217" s="2">
        <f t="shared" si="271"/>
        <v>27.582085999999983</v>
      </c>
      <c r="I2217" s="2">
        <f t="array" ref="I2217">SUMPRODUCT(B2201:B2220, (ROW(B2201:B2220)-ROW(B2201)+1)) / (20*21/2)</f>
        <v>28.526330952380949</v>
      </c>
      <c r="J2217" s="2">
        <f t="shared" si="274"/>
        <v>28.541012968880747</v>
      </c>
      <c r="K2217" s="2">
        <f t="shared" si="268"/>
        <v>28.927144201549936</v>
      </c>
    </row>
    <row r="2218" spans="1:11" ht="13.5" x14ac:dyDescent="0.25">
      <c r="A2218" s="3">
        <v>45233</v>
      </c>
      <c r="B2218" s="2">
        <v>28.490500000000001</v>
      </c>
      <c r="C2218" s="2">
        <f t="shared" si="269"/>
        <v>0</v>
      </c>
      <c r="D2218" s="2">
        <f t="shared" si="270"/>
        <v>28.418919999999996</v>
      </c>
      <c r="E2218" s="2">
        <f t="shared" si="272"/>
        <v>28.572039999999998</v>
      </c>
      <c r="F2218" s="2">
        <f t="shared" si="273"/>
        <v>28.527625</v>
      </c>
      <c r="G2218" s="2">
        <f t="shared" si="267"/>
        <v>29.015899999999998</v>
      </c>
      <c r="H2218" s="2">
        <f t="shared" si="271"/>
        <v>27.59664099999998</v>
      </c>
      <c r="I2218" s="2">
        <f t="array" ref="I2218">SUMPRODUCT(B2202:B2221, (ROW(B2202:B2221)-ROW(B2202)+1)) / (20*21/2)</f>
        <v>28.486718095238089</v>
      </c>
      <c r="J2218" s="2">
        <f t="shared" si="274"/>
        <v>28.536202209939724</v>
      </c>
      <c r="K2218" s="2">
        <f t="shared" si="268"/>
        <v>28.910020899528369</v>
      </c>
    </row>
    <row r="2219" spans="1:11" ht="13.5" x14ac:dyDescent="0.25">
      <c r="A2219" s="3">
        <v>45236</v>
      </c>
      <c r="B2219" s="2">
        <v>28.490500000000001</v>
      </c>
      <c r="C2219" s="2">
        <f t="shared" si="269"/>
        <v>0</v>
      </c>
      <c r="D2219" s="2">
        <f t="shared" si="270"/>
        <v>28.429520000000004</v>
      </c>
      <c r="E2219" s="2">
        <f t="shared" si="272"/>
        <v>28.537569999999999</v>
      </c>
      <c r="F2219" s="2">
        <f t="shared" si="273"/>
        <v>28.543535000000002</v>
      </c>
      <c r="G2219" s="2">
        <f t="shared" si="267"/>
        <v>28.975861999999996</v>
      </c>
      <c r="H2219" s="2">
        <f t="shared" si="271"/>
        <v>27.613149499999981</v>
      </c>
      <c r="I2219" s="2">
        <f t="array" ref="I2219">SUMPRODUCT(B2203:B2222, (ROW(B2203:B2222)-ROW(B2203)+1)) / (20*21/2)</f>
        <v>28.481670952380952</v>
      </c>
      <c r="J2219" s="2">
        <f t="shared" si="274"/>
        <v>28.531849618516894</v>
      </c>
      <c r="K2219" s="2">
        <f t="shared" si="268"/>
        <v>28.893569099546863</v>
      </c>
    </row>
    <row r="2220" spans="1:11" ht="13.5" x14ac:dyDescent="0.25">
      <c r="A2220" s="3">
        <v>45237</v>
      </c>
      <c r="B2220" s="2">
        <v>28.404299999999999</v>
      </c>
      <c r="C2220" s="2">
        <f t="shared" si="269"/>
        <v>-8.6200000000001609E-2</v>
      </c>
      <c r="D2220" s="2">
        <f t="shared" si="270"/>
        <v>28.475919999999995</v>
      </c>
      <c r="E2220" s="2">
        <f t="shared" si="272"/>
        <v>28.495139999999999</v>
      </c>
      <c r="F2220" s="2">
        <f t="shared" si="273"/>
        <v>28.555135</v>
      </c>
      <c r="G2220" s="2">
        <f t="shared" si="267"/>
        <v>28.926145999999999</v>
      </c>
      <c r="H2220" s="2">
        <f t="shared" si="271"/>
        <v>27.630519499999981</v>
      </c>
      <c r="I2220" s="2">
        <f t="array" ref="I2220">SUMPRODUCT(B2204:B2223, (ROW(B2204:B2223)-ROW(B2204)+1)) / (20*21/2)</f>
        <v>28.476308095238096</v>
      </c>
      <c r="J2220" s="2">
        <f t="shared" si="274"/>
        <v>28.519702035801</v>
      </c>
      <c r="K2220" s="2">
        <f t="shared" si="268"/>
        <v>28.874382076035221</v>
      </c>
    </row>
    <row r="2221" spans="1:11" ht="13.5" x14ac:dyDescent="0.25">
      <c r="A2221" s="3">
        <v>45238</v>
      </c>
      <c r="B2221" s="2">
        <v>28.139199999999999</v>
      </c>
      <c r="C2221" s="2">
        <f t="shared" si="269"/>
        <v>-0.26510000000000034</v>
      </c>
      <c r="D2221" s="2">
        <f t="shared" si="270"/>
        <v>28.402999999999999</v>
      </c>
      <c r="E2221" s="2">
        <f t="shared" si="272"/>
        <v>28.436149999999998</v>
      </c>
      <c r="F2221" s="2">
        <f t="shared" si="273"/>
        <v>28.556795000000001</v>
      </c>
      <c r="G2221" s="2">
        <f t="shared" si="267"/>
        <v>28.873911999999997</v>
      </c>
      <c r="H2221" s="2">
        <f t="shared" si="271"/>
        <v>27.645872999999984</v>
      </c>
      <c r="I2221" s="2">
        <f t="array" ref="I2221">SUMPRODUCT(B2205:B2224, (ROW(B2205:B2224)-ROW(B2205)+1)) / (20*21/2)</f>
        <v>28.504558571428571</v>
      </c>
      <c r="J2221" s="2">
        <f t="shared" si="274"/>
        <v>28.483463746677096</v>
      </c>
      <c r="K2221" s="2">
        <f t="shared" si="268"/>
        <v>28.845551406386782</v>
      </c>
    </row>
    <row r="2222" spans="1:11" ht="13.5" x14ac:dyDescent="0.25">
      <c r="A2222" s="3">
        <v>45239</v>
      </c>
      <c r="B2222" s="2">
        <v>28.503799999999998</v>
      </c>
      <c r="C2222" s="2">
        <f t="shared" si="269"/>
        <v>0.36459999999999937</v>
      </c>
      <c r="D2222" s="2">
        <f t="shared" si="270"/>
        <v>28.405660000000001</v>
      </c>
      <c r="E2222" s="2">
        <f t="shared" si="272"/>
        <v>28.413619999999998</v>
      </c>
      <c r="F2222" s="2">
        <f t="shared" si="273"/>
        <v>28.560109999999998</v>
      </c>
      <c r="G2222" s="2">
        <f t="shared" si="267"/>
        <v>28.828837999999998</v>
      </c>
      <c r="H2222" s="2">
        <f t="shared" si="271"/>
        <v>27.664251499999988</v>
      </c>
      <c r="I2222" s="2">
        <f t="array" ref="I2222">SUMPRODUCT(B2206:B2225, (ROW(B2206:B2225)-ROW(B2206)+1)) / (20*21/2)</f>
        <v>28.479274285714286</v>
      </c>
      <c r="J2222" s="2">
        <f t="shared" si="274"/>
        <v>28.485400532707846</v>
      </c>
      <c r="K2222" s="2">
        <f t="shared" si="268"/>
        <v>28.832149390450045</v>
      </c>
    </row>
    <row r="2223" spans="1:11" ht="13.5" x14ac:dyDescent="0.25">
      <c r="A2223" s="3">
        <v>45240</v>
      </c>
      <c r="B2223" s="2">
        <v>28.503799999999998</v>
      </c>
      <c r="C2223" s="2">
        <f t="shared" si="269"/>
        <v>0</v>
      </c>
      <c r="D2223" s="2">
        <f t="shared" si="270"/>
        <v>28.408320000000003</v>
      </c>
      <c r="E2223" s="2">
        <f t="shared" si="272"/>
        <v>28.413619999999998</v>
      </c>
      <c r="F2223" s="2">
        <f t="shared" si="273"/>
        <v>28.538569999999993</v>
      </c>
      <c r="G2223" s="2">
        <f t="shared" si="267"/>
        <v>28.783764000000001</v>
      </c>
      <c r="H2223" s="2">
        <f t="shared" si="271"/>
        <v>27.681698499999989</v>
      </c>
      <c r="I2223" s="2">
        <f t="array" ref="I2223">SUMPRODUCT(B2207:B2226, (ROW(B2207:B2226)-ROW(B2207)+1)) / (20*21/2)</f>
        <v>28.447579523809523</v>
      </c>
      <c r="J2223" s="2">
        <f t="shared" si="274"/>
        <v>28.487152862926145</v>
      </c>
      <c r="K2223" s="2">
        <f t="shared" si="268"/>
        <v>28.819272943765728</v>
      </c>
    </row>
    <row r="2224" spans="1:11" ht="13.5" x14ac:dyDescent="0.25">
      <c r="A2224" s="3">
        <v>45243</v>
      </c>
      <c r="B2224" s="2">
        <v>28.8352</v>
      </c>
      <c r="C2224" s="2">
        <f t="shared" si="269"/>
        <v>0.33140000000000214</v>
      </c>
      <c r="D2224" s="2">
        <f t="shared" si="270"/>
        <v>28.477260000000001</v>
      </c>
      <c r="E2224" s="2">
        <f t="shared" si="272"/>
        <v>28.453390000000002</v>
      </c>
      <c r="F2224" s="2">
        <f t="shared" si="273"/>
        <v>28.523984999999993</v>
      </c>
      <c r="G2224" s="2">
        <f t="shared" si="267"/>
        <v>28.745979999999996</v>
      </c>
      <c r="H2224" s="2">
        <f t="shared" si="271"/>
        <v>27.701012499999987</v>
      </c>
      <c r="I2224" s="2">
        <f t="array" ref="I2224">SUMPRODUCT(B2208:B2227, (ROW(B2208:B2227)-ROW(B2208)+1)) / (20*21/2)</f>
        <v>28.442720476190477</v>
      </c>
      <c r="J2224" s="2">
        <f t="shared" si="274"/>
        <v>28.520300209314129</v>
      </c>
      <c r="K2224" s="2">
        <f t="shared" si="268"/>
        <v>28.819897534206291</v>
      </c>
    </row>
    <row r="2225" spans="1:11" ht="13.5" x14ac:dyDescent="0.25">
      <c r="A2225" s="3">
        <v>45244</v>
      </c>
      <c r="B2225" s="2">
        <v>28.258500000000002</v>
      </c>
      <c r="C2225" s="2">
        <f t="shared" si="269"/>
        <v>-0.57669999999999888</v>
      </c>
      <c r="D2225" s="2">
        <f t="shared" si="270"/>
        <v>28.4481</v>
      </c>
      <c r="E2225" s="2">
        <f t="shared" si="272"/>
        <v>28.462009999999999</v>
      </c>
      <c r="F2225" s="2">
        <f t="shared" si="273"/>
        <v>28.505095000000001</v>
      </c>
      <c r="G2225" s="2">
        <f t="shared" si="267"/>
        <v>28.699975999999992</v>
      </c>
      <c r="H2225" s="2">
        <f t="shared" si="271"/>
        <v>27.71906649999999</v>
      </c>
      <c r="I2225" s="2">
        <f t="array" ref="I2225">SUMPRODUCT(B2209:B2228, (ROW(B2209:B2228)-ROW(B2209)+1)) / (20*21/2)</f>
        <v>28.431231428571426</v>
      </c>
      <c r="J2225" s="2">
        <f t="shared" si="274"/>
        <v>28.495366856046118</v>
      </c>
      <c r="K2225" s="2">
        <f t="shared" si="268"/>
        <v>28.797881944629573</v>
      </c>
    </row>
    <row r="2226" spans="1:11" ht="13.5" x14ac:dyDescent="0.25">
      <c r="A2226" s="3">
        <v>45245</v>
      </c>
      <c r="B2226" s="2">
        <v>28.1723</v>
      </c>
      <c r="C2226" s="2">
        <f t="shared" si="269"/>
        <v>-8.6200000000001609E-2</v>
      </c>
      <c r="D2226" s="2">
        <f t="shared" si="270"/>
        <v>28.454719999999998</v>
      </c>
      <c r="E2226" s="2">
        <f t="shared" si="272"/>
        <v>28.428860000000004</v>
      </c>
      <c r="F2226" s="2">
        <f t="shared" si="273"/>
        <v>28.488520000000001</v>
      </c>
      <c r="G2226" s="2">
        <f t="shared" ref="G2226:G2289" si="275">AVERAGE(B2177:B2226)</f>
        <v>28.656225999999997</v>
      </c>
      <c r="H2226" s="2">
        <f t="shared" si="271"/>
        <v>27.736689499999994</v>
      </c>
      <c r="I2226" s="2">
        <f t="array" ref="I2226">SUMPRODUCT(B2210:B2229, (ROW(B2210:B2229)-ROW(B2210)+1)) / (20*21/2)</f>
        <v>28.413428095238093</v>
      </c>
      <c r="J2226" s="2">
        <f t="shared" si="274"/>
        <v>28.464598584041724</v>
      </c>
      <c r="K2226" s="2">
        <f t="shared" si="268"/>
        <v>28.773349319349983</v>
      </c>
    </row>
    <row r="2227" spans="1:11" ht="13.5" x14ac:dyDescent="0.25">
      <c r="A2227" s="3">
        <v>45246</v>
      </c>
      <c r="B2227" s="2">
        <v>28.4375</v>
      </c>
      <c r="C2227" s="2">
        <f t="shared" si="269"/>
        <v>0.2652000000000001</v>
      </c>
      <c r="D2227" s="2">
        <f t="shared" si="270"/>
        <v>28.441459999999999</v>
      </c>
      <c r="E2227" s="2">
        <f t="shared" si="272"/>
        <v>28.423559999999998</v>
      </c>
      <c r="F2227" s="2">
        <f t="shared" si="273"/>
        <v>28.491834999999998</v>
      </c>
      <c r="G2227" s="2">
        <f t="shared" si="275"/>
        <v>28.617912</v>
      </c>
      <c r="H2227" s="2">
        <f t="shared" si="271"/>
        <v>27.757742499999996</v>
      </c>
      <c r="I2227" s="2">
        <f t="array" ref="I2227">SUMPRODUCT(B2211:B2230, (ROW(B2211:B2230)-ROW(B2211)+1)) / (20*21/2)</f>
        <v>28.398150000000001</v>
      </c>
      <c r="J2227" s="2">
        <f t="shared" si="274"/>
        <v>28.462017766513938</v>
      </c>
      <c r="K2227" s="2">
        <f t="shared" ref="K2227:K2290" si="276">$K$4*B2227+(1-$K$4)*K2226</f>
        <v>28.760178757806848</v>
      </c>
    </row>
    <row r="2228" spans="1:11" ht="13.5" x14ac:dyDescent="0.25">
      <c r="A2228" s="3">
        <v>45247</v>
      </c>
      <c r="B2228" s="2">
        <v>28.371200000000002</v>
      </c>
      <c r="C2228" s="2">
        <f t="shared" si="269"/>
        <v>-6.6299999999998249E-2</v>
      </c>
      <c r="D2228" s="2">
        <f t="shared" si="270"/>
        <v>28.414940000000001</v>
      </c>
      <c r="E2228" s="2">
        <f t="shared" si="272"/>
        <v>28.411630000000002</v>
      </c>
      <c r="F2228" s="2">
        <f t="shared" si="273"/>
        <v>28.491835000000002</v>
      </c>
      <c r="G2228" s="2">
        <f t="shared" si="275"/>
        <v>28.578801999999996</v>
      </c>
      <c r="H2228" s="2">
        <f t="shared" si="271"/>
        <v>27.778493999999995</v>
      </c>
      <c r="I2228" s="2">
        <f t="array" ref="I2228">SUMPRODUCT(B2212:B2231, (ROW(B2212:B2231)-ROW(B2212)+1)) / (20*21/2)</f>
        <v>28.404308571428569</v>
      </c>
      <c r="J2228" s="2">
        <f t="shared" si="274"/>
        <v>28.453368455417372</v>
      </c>
      <c r="K2228" s="2">
        <f t="shared" si="276"/>
        <v>28.744924688873247</v>
      </c>
    </row>
    <row r="2229" spans="1:11" ht="13.5" x14ac:dyDescent="0.25">
      <c r="A2229" s="3">
        <v>45250</v>
      </c>
      <c r="B2229" s="2">
        <v>28.3049</v>
      </c>
      <c r="C2229" s="2">
        <f t="shared" si="269"/>
        <v>-6.6300000000001802E-2</v>
      </c>
      <c r="D2229" s="2">
        <f t="shared" si="270"/>
        <v>28.308879999999998</v>
      </c>
      <c r="E2229" s="2">
        <f t="shared" si="272"/>
        <v>28.393070000000002</v>
      </c>
      <c r="F2229" s="2">
        <f t="shared" si="273"/>
        <v>28.465320000000002</v>
      </c>
      <c r="G2229" s="2">
        <f t="shared" si="275"/>
        <v>28.536378000000003</v>
      </c>
      <c r="H2229" s="2">
        <f t="shared" si="271"/>
        <v>27.798282499999996</v>
      </c>
      <c r="I2229" s="2">
        <f t="array" ref="I2229">SUMPRODUCT(B2213:B2232, (ROW(B2213:B2232)-ROW(B2213)+1)) / (20*21/2)</f>
        <v>28.392597142857138</v>
      </c>
      <c r="J2229" s="2">
        <f t="shared" si="274"/>
        <v>28.43922860252048</v>
      </c>
      <c r="K2229" s="2">
        <f t="shared" si="276"/>
        <v>28.727668818721355</v>
      </c>
    </row>
    <row r="2230" spans="1:11" ht="13.5" x14ac:dyDescent="0.25">
      <c r="A2230" s="3">
        <v>45251</v>
      </c>
      <c r="B2230" s="2">
        <v>28.3049</v>
      </c>
      <c r="C2230" s="2">
        <f t="shared" si="269"/>
        <v>0</v>
      </c>
      <c r="D2230" s="2">
        <f t="shared" si="270"/>
        <v>28.318159999999999</v>
      </c>
      <c r="E2230" s="2">
        <f t="shared" si="272"/>
        <v>28.383130000000001</v>
      </c>
      <c r="F2230" s="2">
        <f t="shared" si="273"/>
        <v>28.439135</v>
      </c>
      <c r="G2230" s="2">
        <f t="shared" si="275"/>
        <v>28.494616000000004</v>
      </c>
      <c r="H2230" s="2">
        <f t="shared" si="271"/>
        <v>27.819273499999998</v>
      </c>
      <c r="I2230" s="2">
        <f t="array" ref="I2230">SUMPRODUCT(B2214:B2233, (ROW(B2214:B2233)-ROW(B2214)+1)) / (20*21/2)</f>
        <v>28.382905714285716</v>
      </c>
      <c r="J2230" s="2">
        <f t="shared" si="274"/>
        <v>28.426435402280433</v>
      </c>
      <c r="K2230" s="2">
        <f t="shared" si="276"/>
        <v>28.711089649359735</v>
      </c>
    </row>
    <row r="2231" spans="1:11" ht="13.5" x14ac:dyDescent="0.25">
      <c r="A2231" s="3">
        <v>45252</v>
      </c>
      <c r="B2231" s="2">
        <v>28.503799999999998</v>
      </c>
      <c r="C2231" s="2">
        <f t="shared" si="269"/>
        <v>0.1988999999999983</v>
      </c>
      <c r="D2231" s="2">
        <f t="shared" si="270"/>
        <v>28.384460000000001</v>
      </c>
      <c r="E2231" s="2">
        <f t="shared" si="272"/>
        <v>28.419589999999999</v>
      </c>
      <c r="F2231" s="2">
        <f t="shared" si="273"/>
        <v>28.427869999999995</v>
      </c>
      <c r="G2231" s="2">
        <f t="shared" si="275"/>
        <v>28.462400000000002</v>
      </c>
      <c r="H2231" s="2">
        <f t="shared" si="271"/>
        <v>27.840056499999999</v>
      </c>
      <c r="I2231" s="2">
        <f t="array" ref="I2231">SUMPRODUCT(B2215:B2234, (ROW(B2215:B2234)-ROW(B2215)+1)) / (20*21/2)</f>
        <v>28.380475714285712</v>
      </c>
      <c r="J2231" s="2">
        <f t="shared" si="274"/>
        <v>28.433803459206104</v>
      </c>
      <c r="K2231" s="2">
        <f t="shared" si="276"/>
        <v>28.70296064350249</v>
      </c>
    </row>
    <row r="2232" spans="1:11" ht="13.5" x14ac:dyDescent="0.25">
      <c r="A2232" s="3">
        <v>45253</v>
      </c>
      <c r="B2232" s="2">
        <v>28.3049</v>
      </c>
      <c r="C2232" s="2">
        <f t="shared" si="269"/>
        <v>-0.1988999999999983</v>
      </c>
      <c r="D2232" s="2">
        <f t="shared" si="270"/>
        <v>28.357940000000003</v>
      </c>
      <c r="E2232" s="2">
        <f t="shared" si="272"/>
        <v>28.399700000000003</v>
      </c>
      <c r="F2232" s="2">
        <f t="shared" si="273"/>
        <v>28.406659999999995</v>
      </c>
      <c r="G2232" s="2">
        <f t="shared" si="275"/>
        <v>28.426604000000001</v>
      </c>
      <c r="H2232" s="2">
        <f t="shared" si="271"/>
        <v>27.859424500000003</v>
      </c>
      <c r="I2232" s="2">
        <f t="array" ref="I2232">SUMPRODUCT(B2216:B2235, (ROW(B2216:B2235)-ROW(B2216)+1)) / (20*21/2)</f>
        <v>28.401723333333333</v>
      </c>
      <c r="J2232" s="2">
        <f t="shared" si="274"/>
        <v>28.421526939281712</v>
      </c>
      <c r="K2232" s="2">
        <f t="shared" si="276"/>
        <v>28.687350422188668</v>
      </c>
    </row>
    <row r="2233" spans="1:11" ht="13.5" x14ac:dyDescent="0.25">
      <c r="A2233" s="3">
        <v>45254</v>
      </c>
      <c r="B2233" s="2">
        <v>28.3049</v>
      </c>
      <c r="C2233" s="2">
        <f t="shared" si="269"/>
        <v>0</v>
      </c>
      <c r="D2233" s="2">
        <f t="shared" si="270"/>
        <v>28.34468</v>
      </c>
      <c r="E2233" s="2">
        <f t="shared" si="272"/>
        <v>28.379810000000003</v>
      </c>
      <c r="F2233" s="2">
        <f t="shared" si="273"/>
        <v>28.396714999999993</v>
      </c>
      <c r="G2233" s="2">
        <f t="shared" si="275"/>
        <v>28.390942000000006</v>
      </c>
      <c r="H2233" s="2">
        <f t="shared" si="271"/>
        <v>27.880115000000004</v>
      </c>
      <c r="I2233" s="2">
        <f t="array" ref="I2233">SUMPRODUCT(B2217:B2236, (ROW(B2217:B2236)-ROW(B2217)+1)) / (20*21/2)</f>
        <v>28.420855714285711</v>
      </c>
      <c r="J2233" s="2">
        <f t="shared" si="274"/>
        <v>28.410419611731072</v>
      </c>
      <c r="K2233" s="2">
        <f t="shared" si="276"/>
        <v>28.672352366416565</v>
      </c>
    </row>
    <row r="2234" spans="1:11" ht="13.5" x14ac:dyDescent="0.25">
      <c r="A2234" s="3">
        <v>45257</v>
      </c>
      <c r="B2234" s="2">
        <v>28.371200000000002</v>
      </c>
      <c r="C2234" s="2">
        <f t="shared" si="269"/>
        <v>6.6300000000001802E-2</v>
      </c>
      <c r="D2234" s="2">
        <f t="shared" si="270"/>
        <v>28.357940000000003</v>
      </c>
      <c r="E2234" s="2">
        <f t="shared" si="272"/>
        <v>28.333409999999997</v>
      </c>
      <c r="F2234" s="2">
        <f t="shared" si="273"/>
        <v>28.393400000000003</v>
      </c>
      <c r="G2234" s="2">
        <f t="shared" si="275"/>
        <v>28.35793</v>
      </c>
      <c r="H2234" s="2">
        <f t="shared" si="271"/>
        <v>27.901317500000001</v>
      </c>
      <c r="I2234" s="2">
        <f t="array" ref="I2234">SUMPRODUCT(B2218:B2237, (ROW(B2218:B2237)-ROW(B2218)+1)) / (20*21/2)</f>
        <v>28.491841904761905</v>
      </c>
      <c r="J2234" s="2">
        <f t="shared" si="274"/>
        <v>28.406684410613828</v>
      </c>
      <c r="K2234" s="2">
        <f t="shared" si="276"/>
        <v>28.660542469694349</v>
      </c>
    </row>
    <row r="2235" spans="1:11" ht="13.5" x14ac:dyDescent="0.25">
      <c r="A2235" s="3">
        <v>45258</v>
      </c>
      <c r="B2235" s="2">
        <v>28.616499999999998</v>
      </c>
      <c r="C2235" s="2">
        <f t="shared" si="269"/>
        <v>0.24529999999999674</v>
      </c>
      <c r="D2235" s="2">
        <f t="shared" si="270"/>
        <v>28.420260000000003</v>
      </c>
      <c r="E2235" s="2">
        <f t="shared" si="272"/>
        <v>28.369209999999999</v>
      </c>
      <c r="F2235" s="2">
        <f t="shared" si="273"/>
        <v>28.415609999999994</v>
      </c>
      <c r="G2235" s="2">
        <f t="shared" si="275"/>
        <v>28.333670000000005</v>
      </c>
      <c r="H2235" s="2">
        <f t="shared" si="271"/>
        <v>27.924197000000003</v>
      </c>
      <c r="I2235" s="2">
        <f t="array" ref="I2235">SUMPRODUCT(B2219:B2238, (ROW(B2219:B2238)-ROW(B2219)+1)) / (20*21/2)</f>
        <v>28.49648476190476</v>
      </c>
      <c r="J2235" s="2">
        <f t="shared" si="274"/>
        <v>28.426666847698225</v>
      </c>
      <c r="K2235" s="2">
        <f t="shared" si="276"/>
        <v>28.65881531402006</v>
      </c>
    </row>
    <row r="2236" spans="1:11" ht="13.5" x14ac:dyDescent="0.25">
      <c r="A2236" s="3">
        <v>45259</v>
      </c>
      <c r="B2236" s="2">
        <v>28.616499999999998</v>
      </c>
      <c r="C2236" s="2">
        <f t="shared" si="269"/>
        <v>0</v>
      </c>
      <c r="D2236" s="2">
        <f t="shared" si="270"/>
        <v>28.442799999999998</v>
      </c>
      <c r="E2236" s="2">
        <f t="shared" si="272"/>
        <v>28.413630000000001</v>
      </c>
      <c r="F2236" s="2">
        <f t="shared" si="273"/>
        <v>28.421244999999992</v>
      </c>
      <c r="G2236" s="2">
        <f t="shared" si="275"/>
        <v>28.322668000000007</v>
      </c>
      <c r="H2236" s="2">
        <f t="shared" si="271"/>
        <v>27.946776000000003</v>
      </c>
      <c r="I2236" s="2">
        <f t="array" ref="I2236">SUMPRODUCT(B2220:B2239, (ROW(B2220:B2239)-ROW(B2220)+1)) / (20*21/2)</f>
        <v>28.49475</v>
      </c>
      <c r="J2236" s="2">
        <f t="shared" si="274"/>
        <v>28.444746195536489</v>
      </c>
      <c r="K2236" s="2">
        <f t="shared" si="276"/>
        <v>28.657155889940842</v>
      </c>
    </row>
    <row r="2237" spans="1:11" ht="13.5" x14ac:dyDescent="0.25">
      <c r="A2237" s="3">
        <v>45260</v>
      </c>
      <c r="B2237" s="2">
        <v>29.166599999999999</v>
      </c>
      <c r="C2237" s="2">
        <f t="shared" si="269"/>
        <v>0.55010000000000048</v>
      </c>
      <c r="D2237" s="2">
        <f t="shared" si="270"/>
        <v>28.615140000000004</v>
      </c>
      <c r="E2237" s="2">
        <f t="shared" si="272"/>
        <v>28.486540000000002</v>
      </c>
      <c r="F2237" s="2">
        <f t="shared" si="273"/>
        <v>28.455049999999993</v>
      </c>
      <c r="G2237" s="2">
        <f t="shared" si="275"/>
        <v>28.325318000000006</v>
      </c>
      <c r="H2237" s="2">
        <f t="shared" si="271"/>
        <v>27.972977499999999</v>
      </c>
      <c r="I2237" s="2">
        <f t="array" ref="I2237">SUMPRODUCT(B2221:B2240, (ROW(B2221:B2240)-ROW(B2221)+1)) / (20*21/2)</f>
        <v>28.556400952380955</v>
      </c>
      <c r="J2237" s="2">
        <f t="shared" si="274"/>
        <v>28.513494176913966</v>
      </c>
      <c r="K2237" s="2">
        <f t="shared" si="276"/>
        <v>28.677134090335318</v>
      </c>
    </row>
    <row r="2238" spans="1:11" ht="13.5" x14ac:dyDescent="0.25">
      <c r="A2238" s="3">
        <v>45261</v>
      </c>
      <c r="B2238" s="2">
        <v>28.503799999999998</v>
      </c>
      <c r="C2238" s="2">
        <f t="shared" si="269"/>
        <v>-0.66280000000000072</v>
      </c>
      <c r="D2238" s="2">
        <f t="shared" si="270"/>
        <v>28.654920000000004</v>
      </c>
      <c r="E2238" s="2">
        <f t="shared" si="272"/>
        <v>28.499800000000004</v>
      </c>
      <c r="F2238" s="2">
        <f t="shared" si="273"/>
        <v>28.455714999999991</v>
      </c>
      <c r="G2238" s="2">
        <f t="shared" si="275"/>
        <v>28.341228000000005</v>
      </c>
      <c r="H2238" s="2">
        <f t="shared" si="271"/>
        <v>27.994873000000002</v>
      </c>
      <c r="I2238" s="2">
        <f t="array" ref="I2238">SUMPRODUCT(B2222:B2241, (ROW(B2222:B2241)-ROW(B2222)+1)) / (20*21/2)</f>
        <v>28.614737142857138</v>
      </c>
      <c r="J2238" s="2">
        <f t="shared" si="274"/>
        <v>28.512570921969779</v>
      </c>
      <c r="K2238" s="2">
        <f t="shared" si="276"/>
        <v>28.67033667502805</v>
      </c>
    </row>
    <row r="2239" spans="1:11" ht="13.5" x14ac:dyDescent="0.25">
      <c r="A2239" s="3">
        <v>45264</v>
      </c>
      <c r="B2239" s="2">
        <v>28.4375</v>
      </c>
      <c r="C2239" s="2">
        <f t="shared" si="269"/>
        <v>-6.6299999999998249E-2</v>
      </c>
      <c r="D2239" s="2">
        <f t="shared" si="270"/>
        <v>28.668179999999996</v>
      </c>
      <c r="E2239" s="2">
        <f t="shared" si="272"/>
        <v>28.513060000000003</v>
      </c>
      <c r="F2239" s="2">
        <f t="shared" si="273"/>
        <v>28.453064999999992</v>
      </c>
      <c r="G2239" s="2">
        <f t="shared" si="275"/>
        <v>28.359790000000007</v>
      </c>
      <c r="H2239" s="2">
        <f t="shared" si="271"/>
        <v>28.016827500000005</v>
      </c>
      <c r="I2239" s="2">
        <f t="array" ref="I2239">SUMPRODUCT(B2223:B2242, (ROW(B2223:B2242)-ROW(B2223)+1)) / (20*21/2)</f>
        <v>28.668496190476194</v>
      </c>
      <c r="J2239" s="2">
        <f t="shared" si="274"/>
        <v>28.505421310353608</v>
      </c>
      <c r="K2239" s="2">
        <f t="shared" si="276"/>
        <v>28.661205825026954</v>
      </c>
    </row>
    <row r="2240" spans="1:11" ht="13.5" x14ac:dyDescent="0.25">
      <c r="A2240" s="3">
        <v>45265</v>
      </c>
      <c r="B2240" s="2">
        <v>29.1004</v>
      </c>
      <c r="C2240" s="2">
        <f t="shared" si="269"/>
        <v>0.66290000000000049</v>
      </c>
      <c r="D2240" s="2">
        <f t="shared" si="270"/>
        <v>28.764960000000002</v>
      </c>
      <c r="E2240" s="2">
        <f t="shared" si="272"/>
        <v>28.592609999999997</v>
      </c>
      <c r="F2240" s="2">
        <f t="shared" si="273"/>
        <v>28.487869999999997</v>
      </c>
      <c r="G2240" s="2">
        <f t="shared" si="275"/>
        <v>28.404866000000005</v>
      </c>
      <c r="H2240" s="2">
        <f t="shared" si="271"/>
        <v>28.042096500000007</v>
      </c>
      <c r="I2240" s="2">
        <f t="array" ref="I2240">SUMPRODUCT(B2224:B2243, (ROW(B2224:B2243)-ROW(B2224)+1)) / (20*21/2)</f>
        <v>28.706785714285711</v>
      </c>
      <c r="J2240" s="2">
        <f t="shared" si="274"/>
        <v>28.562085947462787</v>
      </c>
      <c r="K2240" s="2">
        <f t="shared" si="276"/>
        <v>28.678429126006289</v>
      </c>
    </row>
    <row r="2241" spans="1:11" ht="13.5" x14ac:dyDescent="0.25">
      <c r="A2241" s="3">
        <v>45266</v>
      </c>
      <c r="B2241" s="2">
        <v>29.1004</v>
      </c>
      <c r="C2241" s="2">
        <f t="shared" si="269"/>
        <v>0</v>
      </c>
      <c r="D2241" s="2">
        <f t="shared" si="270"/>
        <v>28.861740000000005</v>
      </c>
      <c r="E2241" s="2">
        <f t="shared" si="272"/>
        <v>28.652269999999994</v>
      </c>
      <c r="F2241" s="2">
        <f t="shared" si="273"/>
        <v>28.535929999999997</v>
      </c>
      <c r="G2241" s="2">
        <f t="shared" si="275"/>
        <v>28.436950000000007</v>
      </c>
      <c r="H2241" s="2">
        <f t="shared" si="271"/>
        <v>28.067365500000005</v>
      </c>
      <c r="I2241" s="2">
        <f t="array" ref="I2241">SUMPRODUCT(B2225:B2244, (ROW(B2225:B2244)-ROW(B2225)+1)) / (20*21/2)</f>
        <v>28.755494285714285</v>
      </c>
      <c r="J2241" s="2">
        <f t="shared" si="274"/>
        <v>28.61335395246633</v>
      </c>
      <c r="K2241" s="2">
        <f t="shared" si="276"/>
        <v>28.694977003417808</v>
      </c>
    </row>
    <row r="2242" spans="1:11" ht="13.5" x14ac:dyDescent="0.25">
      <c r="A2242" s="3">
        <v>45267</v>
      </c>
      <c r="B2242" s="2">
        <v>29.1004</v>
      </c>
      <c r="C2242" s="2">
        <f t="shared" si="269"/>
        <v>0</v>
      </c>
      <c r="D2242" s="2">
        <f t="shared" si="270"/>
        <v>28.848500000000001</v>
      </c>
      <c r="E2242" s="2">
        <f t="shared" si="272"/>
        <v>28.731819999999999</v>
      </c>
      <c r="F2242" s="2">
        <f t="shared" si="273"/>
        <v>28.565760000000001</v>
      </c>
      <c r="G2242" s="2">
        <f t="shared" si="275"/>
        <v>28.469564000000005</v>
      </c>
      <c r="H2242" s="2">
        <f t="shared" si="271"/>
        <v>28.092935000000008</v>
      </c>
      <c r="I2242" s="2">
        <f t="array" ref="I2242">SUMPRODUCT(B2226:B2245, (ROW(B2226:B2245)-ROW(B2226)+1)) / (20*21/2)</f>
        <v>28.840187619047615</v>
      </c>
      <c r="J2242" s="2">
        <f t="shared" si="274"/>
        <v>28.659739290326677</v>
      </c>
      <c r="K2242" s="2">
        <f t="shared" si="276"/>
        <v>28.710875944460245</v>
      </c>
    </row>
    <row r="2243" spans="1:11" ht="13.5" x14ac:dyDescent="0.25">
      <c r="A2243" s="3">
        <v>45268</v>
      </c>
      <c r="B2243" s="2">
        <v>28.9678</v>
      </c>
      <c r="C2243" s="2">
        <f t="shared" si="269"/>
        <v>-0.13260000000000005</v>
      </c>
      <c r="D2243" s="2">
        <f t="shared" si="270"/>
        <v>28.941300000000002</v>
      </c>
      <c r="E2243" s="2">
        <f t="shared" si="272"/>
        <v>28.798110000000001</v>
      </c>
      <c r="F2243" s="2">
        <f t="shared" si="273"/>
        <v>28.588960000000004</v>
      </c>
      <c r="G2243" s="2">
        <f t="shared" si="275"/>
        <v>28.500720000000001</v>
      </c>
      <c r="H2243" s="2">
        <f t="shared" si="271"/>
        <v>28.117841500000008</v>
      </c>
      <c r="I2243" s="2">
        <f t="array" ref="I2243">SUMPRODUCT(B2227:B2246, (ROW(B2227:B2246)-ROW(B2227)+1)) / (20*21/2)</f>
        <v>28.916476190476189</v>
      </c>
      <c r="J2243" s="2">
        <f t="shared" si="274"/>
        <v>28.689078405533657</v>
      </c>
      <c r="K2243" s="2">
        <f t="shared" si="276"/>
        <v>28.720951397618666</v>
      </c>
    </row>
    <row r="2244" spans="1:11" ht="13.5" x14ac:dyDescent="0.25">
      <c r="A2244" s="3">
        <v>45271</v>
      </c>
      <c r="B2244" s="2">
        <v>29.1004</v>
      </c>
      <c r="C2244" s="2">
        <f t="shared" ref="C2244:C2307" si="277">B2244-B2243</f>
        <v>0.13260000000000005</v>
      </c>
      <c r="D2244" s="2">
        <f t="shared" si="270"/>
        <v>29.073879999999996</v>
      </c>
      <c r="E2244" s="2">
        <f t="shared" si="272"/>
        <v>28.871029999999998</v>
      </c>
      <c r="F2244" s="2">
        <f t="shared" si="273"/>
        <v>28.602219999999999</v>
      </c>
      <c r="G2244" s="2">
        <f t="shared" si="275"/>
        <v>28.519282000000004</v>
      </c>
      <c r="H2244" s="2">
        <f t="shared" si="271"/>
        <v>28.14617650000001</v>
      </c>
      <c r="I2244" s="2">
        <f t="array" ref="I2244">SUMPRODUCT(B2228:B2247, (ROW(B2228:B2247)-ROW(B2228)+1)) / (20*21/2)</f>
        <v>29.00870476190476</v>
      </c>
      <c r="J2244" s="2">
        <f t="shared" si="274"/>
        <v>28.728251890720927</v>
      </c>
      <c r="K2244" s="2">
        <f t="shared" si="276"/>
        <v>28.735831734966954</v>
      </c>
    </row>
    <row r="2245" spans="1:11" ht="13.5" x14ac:dyDescent="0.25">
      <c r="A2245" s="3">
        <v>45272</v>
      </c>
      <c r="B2245" s="2">
        <v>29.491499999999998</v>
      </c>
      <c r="C2245" s="2">
        <f t="shared" si="277"/>
        <v>0.391099999999998</v>
      </c>
      <c r="D2245" s="2">
        <f t="shared" si="270"/>
        <v>29.152100000000001</v>
      </c>
      <c r="E2245" s="2">
        <f t="shared" si="272"/>
        <v>28.958530000000003</v>
      </c>
      <c r="F2245" s="2">
        <f t="shared" si="273"/>
        <v>28.663869999999996</v>
      </c>
      <c r="G2245" s="2">
        <f t="shared" si="275"/>
        <v>28.545666000000004</v>
      </c>
      <c r="H2245" s="2">
        <f t="shared" si="271"/>
        <v>28.177970000000009</v>
      </c>
      <c r="I2245" s="2">
        <f t="array" ref="I2245">SUMPRODUCT(B2229:B2248, (ROW(B2229:B2248)-ROW(B2229)+1)) / (20*21/2)</f>
        <v>29.106936190476187</v>
      </c>
      <c r="J2245" s="2">
        <f t="shared" si="274"/>
        <v>28.800942186842743</v>
      </c>
      <c r="K2245" s="2">
        <f t="shared" si="276"/>
        <v>28.765465784576094</v>
      </c>
    </row>
    <row r="2246" spans="1:11" ht="13.5" x14ac:dyDescent="0.25">
      <c r="A2246" s="3">
        <v>45273</v>
      </c>
      <c r="B2246" s="2">
        <v>29.4649</v>
      </c>
      <c r="C2246" s="2">
        <f t="shared" si="277"/>
        <v>-2.6599999999998403E-2</v>
      </c>
      <c r="D2246" s="2">
        <f t="shared" ref="D2246:D2309" si="278">AVERAGE(B2242:B2246)</f>
        <v>29.225000000000001</v>
      </c>
      <c r="E2246" s="2">
        <f t="shared" si="272"/>
        <v>29.043370000000003</v>
      </c>
      <c r="F2246" s="2">
        <f t="shared" si="273"/>
        <v>28.728499999999997</v>
      </c>
      <c r="G2246" s="2">
        <f t="shared" si="275"/>
        <v>28.571518000000001</v>
      </c>
      <c r="H2246" s="2">
        <f t="shared" si="271"/>
        <v>28.209660500000009</v>
      </c>
      <c r="I2246" s="2">
        <f t="array" ref="I2246">SUMPRODUCT(B2230:B2249, (ROW(B2230:B2249)-ROW(B2230)+1)) / (20*21/2)</f>
        <v>29.198883333333331</v>
      </c>
      <c r="J2246" s="2">
        <f t="shared" si="274"/>
        <v>28.864176264286293</v>
      </c>
      <c r="K2246" s="2">
        <f t="shared" si="276"/>
        <v>28.792894577337819</v>
      </c>
    </row>
    <row r="2247" spans="1:11" ht="13.5" x14ac:dyDescent="0.25">
      <c r="A2247" s="3">
        <v>45274</v>
      </c>
      <c r="B2247" s="2">
        <v>29.696899999999999</v>
      </c>
      <c r="C2247" s="2">
        <f t="shared" si="277"/>
        <v>0.23199999999999932</v>
      </c>
      <c r="D2247" s="2">
        <f t="shared" si="278"/>
        <v>29.344299999999997</v>
      </c>
      <c r="E2247" s="2">
        <f t="shared" si="272"/>
        <v>29.096400000000006</v>
      </c>
      <c r="F2247" s="2">
        <f t="shared" si="273"/>
        <v>28.791469999999997</v>
      </c>
      <c r="G2247" s="2">
        <f t="shared" si="275"/>
        <v>28.605985999999998</v>
      </c>
      <c r="H2247" s="2">
        <f t="shared" si="271"/>
        <v>28.244976000000015</v>
      </c>
      <c r="I2247" s="2">
        <f t="array" ref="I2247">SUMPRODUCT(B2231:B2250, (ROW(B2231:B2250)-ROW(B2231)+1)) / (20*21/2)</f>
        <v>29.264637142857143</v>
      </c>
      <c r="J2247" s="2">
        <f t="shared" si="274"/>
        <v>28.943483286735216</v>
      </c>
      <c r="K2247" s="2">
        <f t="shared" si="276"/>
        <v>28.828345770383397</v>
      </c>
    </row>
    <row r="2248" spans="1:11" ht="13.5" x14ac:dyDescent="0.25">
      <c r="A2248" s="3">
        <v>45275</v>
      </c>
      <c r="B2248" s="2">
        <v>29.822900000000001</v>
      </c>
      <c r="C2248" s="2">
        <f t="shared" si="277"/>
        <v>0.12600000000000122</v>
      </c>
      <c r="D2248" s="2">
        <f t="shared" si="278"/>
        <v>29.515319999999996</v>
      </c>
      <c r="E2248" s="2">
        <f t="shared" si="272"/>
        <v>29.22831</v>
      </c>
      <c r="F2248" s="2">
        <f t="shared" si="273"/>
        <v>28.864054999999997</v>
      </c>
      <c r="G2248" s="2">
        <f t="shared" si="275"/>
        <v>28.638997999999997</v>
      </c>
      <c r="H2248" s="2">
        <f t="shared" si="271"/>
        <v>28.278366500000011</v>
      </c>
      <c r="I2248" s="2">
        <f t="array" ref="I2248">SUMPRODUCT(B2232:B2251, (ROW(B2232:B2251)-ROW(B2232)+1)) / (20*21/2)</f>
        <v>29.311449047619039</v>
      </c>
      <c r="J2248" s="2">
        <f t="shared" si="274"/>
        <v>29.0272372594271</v>
      </c>
      <c r="K2248" s="2">
        <f t="shared" si="276"/>
        <v>28.867347897035032</v>
      </c>
    </row>
    <row r="2249" spans="1:11" ht="13.5" x14ac:dyDescent="0.25">
      <c r="A2249" s="3">
        <v>45278</v>
      </c>
      <c r="B2249" s="2">
        <v>29.829499999999999</v>
      </c>
      <c r="C2249" s="2">
        <f t="shared" si="277"/>
        <v>6.599999999998829E-3</v>
      </c>
      <c r="D2249" s="2">
        <f t="shared" si="278"/>
        <v>29.66114</v>
      </c>
      <c r="E2249" s="2">
        <f t="shared" si="272"/>
        <v>29.367509999999999</v>
      </c>
      <c r="F2249" s="2">
        <f t="shared" si="273"/>
        <v>28.940284999999999</v>
      </c>
      <c r="G2249" s="2">
        <f t="shared" si="275"/>
        <v>28.672141999999997</v>
      </c>
      <c r="H2249" s="2">
        <f t="shared" si="271"/>
        <v>28.310317000000008</v>
      </c>
      <c r="I2249" s="2">
        <f t="array" ref="I2249">SUMPRODUCT(B2233:B2252, (ROW(B2233:B2252)-ROW(B2233)+1)) / (20*21/2)</f>
        <v>29.340897619047624</v>
      </c>
      <c r="J2249" s="2">
        <f t="shared" si="274"/>
        <v>29.103643234719755</v>
      </c>
      <c r="K2249" s="2">
        <f t="shared" si="276"/>
        <v>28.905079352053267</v>
      </c>
    </row>
    <row r="2250" spans="1:11" ht="13.5" x14ac:dyDescent="0.25">
      <c r="A2250" s="3">
        <v>45279</v>
      </c>
      <c r="B2250" s="2">
        <v>29.630700000000001</v>
      </c>
      <c r="C2250" s="2">
        <f t="shared" si="277"/>
        <v>-0.19879999999999853</v>
      </c>
      <c r="D2250" s="2">
        <f t="shared" si="278"/>
        <v>29.688979999999997</v>
      </c>
      <c r="E2250" s="2">
        <f t="shared" si="272"/>
        <v>29.420539999999999</v>
      </c>
      <c r="F2250" s="2">
        <f t="shared" si="273"/>
        <v>29.006574999999998</v>
      </c>
      <c r="G2250" s="2">
        <f t="shared" si="275"/>
        <v>28.701309999999992</v>
      </c>
      <c r="H2250" s="2">
        <f t="shared" ref="H2250:H2313" si="279">AVERAGE(B2051:B2250)</f>
        <v>28.341243500000008</v>
      </c>
      <c r="I2250" s="2">
        <f t="array" ref="I2250">SUMPRODUCT(B2234:B2253, (ROW(B2234:B2253)-ROW(B2234)+1)) / (20*21/2)</f>
        <v>29.406962380952379</v>
      </c>
      <c r="J2250" s="2">
        <f t="shared" si="274"/>
        <v>29.153839117127397</v>
      </c>
      <c r="K2250" s="2">
        <f t="shared" si="276"/>
        <v>28.933535063737452</v>
      </c>
    </row>
    <row r="2251" spans="1:11" ht="13.5" x14ac:dyDescent="0.25">
      <c r="A2251" s="3">
        <v>45280</v>
      </c>
      <c r="B2251" s="2">
        <v>29.498100000000001</v>
      </c>
      <c r="C2251" s="2">
        <f t="shared" si="277"/>
        <v>-0.13260000000000005</v>
      </c>
      <c r="D2251" s="2">
        <f t="shared" si="278"/>
        <v>29.695620000000002</v>
      </c>
      <c r="E2251" s="2">
        <f t="shared" si="272"/>
        <v>29.460310000000003</v>
      </c>
      <c r="F2251" s="2">
        <f t="shared" si="273"/>
        <v>29.056290000000001</v>
      </c>
      <c r="G2251" s="2">
        <f t="shared" si="275"/>
        <v>28.729151999999988</v>
      </c>
      <c r="H2251" s="2">
        <f t="shared" si="279"/>
        <v>28.37180750000001</v>
      </c>
      <c r="I2251" s="2">
        <f t="array" ref="I2251">SUMPRODUCT(B2235:B2254, (ROW(B2235:B2254)-ROW(B2235)+1)) / (20*21/2)</f>
        <v>29.464626666666664</v>
      </c>
      <c r="J2251" s="2">
        <f t="shared" si="274"/>
        <v>29.186625867877169</v>
      </c>
      <c r="K2251" s="2">
        <f t="shared" si="276"/>
        <v>28.955674865159516</v>
      </c>
    </row>
    <row r="2252" spans="1:11" ht="13.5" x14ac:dyDescent="0.25">
      <c r="A2252" s="3">
        <v>45281</v>
      </c>
      <c r="B2252" s="2">
        <v>29.365500000000001</v>
      </c>
      <c r="C2252" s="2">
        <f t="shared" si="277"/>
        <v>-0.13260000000000005</v>
      </c>
      <c r="D2252" s="2">
        <f t="shared" si="278"/>
        <v>29.629340000000003</v>
      </c>
      <c r="E2252" s="2">
        <f t="shared" ref="E2252:E2315" si="280">AVERAGE(B2243:B2252)</f>
        <v>29.486820000000002</v>
      </c>
      <c r="F2252" s="2">
        <f t="shared" si="273"/>
        <v>29.109319999999997</v>
      </c>
      <c r="G2252" s="2">
        <f t="shared" si="275"/>
        <v>28.747711999999996</v>
      </c>
      <c r="H2252" s="2">
        <f t="shared" si="279"/>
        <v>28.401708500000009</v>
      </c>
      <c r="I2252" s="2">
        <f t="array" ref="I2252">SUMPRODUCT(B2236:B2255, (ROW(B2236:B2255)-ROW(B2236)+1)) / (20*21/2)</f>
        <v>29.519326666666664</v>
      </c>
      <c r="J2252" s="2">
        <f t="shared" si="274"/>
        <v>29.203661499507916</v>
      </c>
      <c r="K2252" s="2">
        <f t="shared" si="276"/>
        <v>28.971746439074828</v>
      </c>
    </row>
    <row r="2253" spans="1:11" ht="13.5" x14ac:dyDescent="0.25">
      <c r="A2253" s="3">
        <v>45282</v>
      </c>
      <c r="B2253" s="2">
        <v>29.803000000000001</v>
      </c>
      <c r="C2253" s="2">
        <f t="shared" si="277"/>
        <v>0.4375</v>
      </c>
      <c r="D2253" s="2">
        <f t="shared" si="278"/>
        <v>29.625360000000001</v>
      </c>
      <c r="E2253" s="2">
        <f t="shared" si="280"/>
        <v>29.570339999999998</v>
      </c>
      <c r="F2253" s="2">
        <f t="shared" si="273"/>
        <v>29.184224999999998</v>
      </c>
      <c r="G2253" s="2">
        <f t="shared" si="275"/>
        <v>28.765079999999998</v>
      </c>
      <c r="H2253" s="2">
        <f t="shared" si="279"/>
        <v>28.434999500000007</v>
      </c>
      <c r="I2253" s="2">
        <f t="array" ref="I2253">SUMPRODUCT(B2237:B2256, (ROW(B2237:B2256)-ROW(B2237)+1)) / (20*21/2)</f>
        <v>29.623812380952383</v>
      </c>
      <c r="J2253" s="2">
        <f t="shared" si="274"/>
        <v>29.26074135669764</v>
      </c>
      <c r="K2253" s="2">
        <f t="shared" si="276"/>
        <v>29.004344617934642</v>
      </c>
    </row>
    <row r="2254" spans="1:11" ht="13.5" x14ac:dyDescent="0.25">
      <c r="A2254" s="3">
        <v>45285</v>
      </c>
      <c r="B2254" s="2">
        <v>29.7897</v>
      </c>
      <c r="C2254" s="2">
        <f t="shared" si="277"/>
        <v>-1.3300000000000978E-2</v>
      </c>
      <c r="D2254" s="2">
        <f t="shared" si="278"/>
        <v>29.617399999999996</v>
      </c>
      <c r="E2254" s="2">
        <f t="shared" si="280"/>
        <v>29.63927</v>
      </c>
      <c r="F2254" s="2">
        <f t="shared" si="273"/>
        <v>29.255149999999997</v>
      </c>
      <c r="G2254" s="2">
        <f t="shared" si="275"/>
        <v>28.778335999999996</v>
      </c>
      <c r="H2254" s="2">
        <f t="shared" si="279"/>
        <v>28.471079500000009</v>
      </c>
      <c r="I2254" s="2">
        <f t="array" ref="I2254">SUMPRODUCT(B2238:B2257, (ROW(B2238:B2257)-ROW(B2238)+1)) / (20*21/2)</f>
        <v>29.727315238095244</v>
      </c>
      <c r="J2254" s="2">
        <f t="shared" si="274"/>
        <v>29.311118370345483</v>
      </c>
      <c r="K2254" s="2">
        <f t="shared" si="276"/>
        <v>29.035142868211715</v>
      </c>
    </row>
    <row r="2255" spans="1:11" ht="13.5" x14ac:dyDescent="0.25">
      <c r="A2255" s="3">
        <v>45286</v>
      </c>
      <c r="B2255" s="2">
        <v>29.829499999999999</v>
      </c>
      <c r="C2255" s="2">
        <f t="shared" si="277"/>
        <v>3.9799999999999613E-2</v>
      </c>
      <c r="D2255" s="2">
        <f t="shared" si="278"/>
        <v>29.657159999999998</v>
      </c>
      <c r="E2255" s="2">
        <f t="shared" si="280"/>
        <v>29.673069999999996</v>
      </c>
      <c r="F2255" s="2">
        <f t="shared" si="273"/>
        <v>29.315800000000007</v>
      </c>
      <c r="G2255" s="2">
        <f t="shared" si="275"/>
        <v>28.802199999999999</v>
      </c>
      <c r="H2255" s="2">
        <f t="shared" si="279"/>
        <v>28.504803500000008</v>
      </c>
      <c r="I2255" s="2">
        <f t="array" ref="I2255">SUMPRODUCT(B2239:B2258, (ROW(B2239:B2258)-ROW(B2239)+1)) / (20*21/2)</f>
        <v>29.83334285714286</v>
      </c>
      <c r="J2255" s="2">
        <f t="shared" si="274"/>
        <v>29.3604880493602</v>
      </c>
      <c r="K2255" s="2">
        <f t="shared" si="276"/>
        <v>29.066294128281843</v>
      </c>
    </row>
    <row r="2256" spans="1:11" ht="13.5" x14ac:dyDescent="0.25">
      <c r="A2256" s="3">
        <v>45287</v>
      </c>
      <c r="B2256" s="2">
        <v>30.4129</v>
      </c>
      <c r="C2256" s="2">
        <f t="shared" si="277"/>
        <v>0.58340000000000103</v>
      </c>
      <c r="D2256" s="2">
        <f t="shared" si="278"/>
        <v>29.840120000000002</v>
      </c>
      <c r="E2256" s="2">
        <f t="shared" si="280"/>
        <v>29.767869999999998</v>
      </c>
      <c r="F2256" s="2">
        <f t="shared" si="273"/>
        <v>29.40562000000001</v>
      </c>
      <c r="G2256" s="2">
        <f t="shared" si="275"/>
        <v>28.840381999999998</v>
      </c>
      <c r="H2256" s="2">
        <f t="shared" si="279"/>
        <v>28.541564500000014</v>
      </c>
      <c r="I2256" s="2">
        <f t="array" ref="I2256">SUMPRODUCT(B2240:B2259, (ROW(B2240:B2259)-ROW(B2240)+1)) / (20*21/2)</f>
        <v>29.882744761904764</v>
      </c>
      <c r="J2256" s="2">
        <f t="shared" si="274"/>
        <v>29.460717758944941</v>
      </c>
      <c r="K2256" s="2">
        <f t="shared" si="276"/>
        <v>29.119102201682558</v>
      </c>
    </row>
    <row r="2257" spans="1:11" ht="13.5" x14ac:dyDescent="0.25">
      <c r="A2257" s="3">
        <v>45288</v>
      </c>
      <c r="B2257" s="2">
        <v>30.4924</v>
      </c>
      <c r="C2257" s="2">
        <f t="shared" si="277"/>
        <v>7.949999999999946E-2</v>
      </c>
      <c r="D2257" s="2">
        <f t="shared" si="278"/>
        <v>30.065500000000004</v>
      </c>
      <c r="E2257" s="2">
        <f t="shared" si="280"/>
        <v>29.84742</v>
      </c>
      <c r="F2257" s="2">
        <f t="shared" si="273"/>
        <v>29.471910000000001</v>
      </c>
      <c r="G2257" s="2">
        <f t="shared" si="275"/>
        <v>28.882806000000006</v>
      </c>
      <c r="H2257" s="2">
        <f t="shared" si="279"/>
        <v>28.578723000000014</v>
      </c>
      <c r="I2257" s="2">
        <f t="array" ref="I2257">SUMPRODUCT(B2241:B2260, (ROW(B2241:B2260)-ROW(B2241)+1)) / (20*21/2)</f>
        <v>29.897740952380953</v>
      </c>
      <c r="J2257" s="2">
        <f t="shared" si="274"/>
        <v>29.558973210473997</v>
      </c>
      <c r="K2257" s="2">
        <f t="shared" si="276"/>
        <v>29.172957017302853</v>
      </c>
    </row>
    <row r="2258" spans="1:11" ht="13.5" x14ac:dyDescent="0.25">
      <c r="A2258" s="3">
        <v>45289</v>
      </c>
      <c r="B2258" s="2">
        <v>30.5852</v>
      </c>
      <c r="C2258" s="2">
        <f t="shared" si="277"/>
        <v>9.2800000000000438E-2</v>
      </c>
      <c r="D2258" s="2">
        <f t="shared" si="278"/>
        <v>30.22194</v>
      </c>
      <c r="E2258" s="2">
        <f t="shared" si="280"/>
        <v>29.923649999999999</v>
      </c>
      <c r="F2258" s="2">
        <f t="shared" si="273"/>
        <v>29.575979999999998</v>
      </c>
      <c r="G2258" s="2">
        <f t="shared" si="275"/>
        <v>28.927086000000003</v>
      </c>
      <c r="H2258" s="2">
        <f t="shared" si="279"/>
        <v>28.617578000000016</v>
      </c>
      <c r="I2258" s="2">
        <f t="array" ref="I2258">SUMPRODUCT(B2242:B2261, (ROW(B2242:B2261)-ROW(B2242)+1)) / (20*21/2)</f>
        <v>29.878394761904758</v>
      </c>
      <c r="J2258" s="2">
        <f t="shared" si="274"/>
        <v>29.656709095190759</v>
      </c>
      <c r="K2258" s="2">
        <f t="shared" si="276"/>
        <v>29.228339095055681</v>
      </c>
    </row>
    <row r="2259" spans="1:11" ht="13.5" x14ac:dyDescent="0.25">
      <c r="A2259" s="3">
        <v>45293</v>
      </c>
      <c r="B2259" s="2">
        <v>30.0947</v>
      </c>
      <c r="C2259" s="2">
        <f t="shared" si="277"/>
        <v>-0.49050000000000082</v>
      </c>
      <c r="D2259" s="2">
        <f t="shared" si="278"/>
        <v>30.282940000000004</v>
      </c>
      <c r="E2259" s="2">
        <f t="shared" si="280"/>
        <v>29.950169999999996</v>
      </c>
      <c r="F2259" s="2">
        <f t="shared" si="273"/>
        <v>29.658839999999998</v>
      </c>
      <c r="G2259" s="2">
        <f t="shared" si="275"/>
        <v>28.952276000000005</v>
      </c>
      <c r="H2259" s="2">
        <f t="shared" si="279"/>
        <v>28.653830500000016</v>
      </c>
      <c r="I2259" s="2">
        <f t="array" ref="I2259">SUMPRODUCT(B2243:B2262, (ROW(B2243:B2262)-ROW(B2243)+1)) / (20*21/2)</f>
        <v>29.857814761904766</v>
      </c>
      <c r="J2259" s="2">
        <f t="shared" si="274"/>
        <v>29.698422514696404</v>
      </c>
      <c r="K2259" s="2">
        <f t="shared" si="276"/>
        <v>29.262314032504477</v>
      </c>
    </row>
    <row r="2260" spans="1:11" ht="13.5" x14ac:dyDescent="0.25">
      <c r="A2260" s="3">
        <v>45294</v>
      </c>
      <c r="B2260" s="2">
        <v>29.816299999999998</v>
      </c>
      <c r="C2260" s="2">
        <f t="shared" si="277"/>
        <v>-0.27840000000000131</v>
      </c>
      <c r="D2260" s="2">
        <f t="shared" si="278"/>
        <v>30.2803</v>
      </c>
      <c r="E2260" s="2">
        <f t="shared" si="280"/>
        <v>29.968730000000001</v>
      </c>
      <c r="F2260" s="2">
        <f t="shared" ref="F2260:F2323" si="281">AVERAGE(B2241:B2260)</f>
        <v>29.694634999999995</v>
      </c>
      <c r="G2260" s="2">
        <f t="shared" si="275"/>
        <v>28.972030000000004</v>
      </c>
      <c r="H2260" s="2">
        <f t="shared" si="279"/>
        <v>28.688089500000018</v>
      </c>
      <c r="I2260" s="2">
        <f t="array" ref="I2260">SUMPRODUCT(B2244:B2263, (ROW(B2244:B2263)-ROW(B2244)+1)) / (20*21/2)</f>
        <v>29.835340952380943</v>
      </c>
      <c r="J2260" s="2">
        <f t="shared" si="274"/>
        <v>29.709648941868174</v>
      </c>
      <c r="K2260" s="2">
        <f t="shared" si="276"/>
        <v>29.284038972406261</v>
      </c>
    </row>
    <row r="2261" spans="1:11" ht="13.5" x14ac:dyDescent="0.25">
      <c r="A2261" s="3">
        <v>45295</v>
      </c>
      <c r="B2261" s="2">
        <v>29.491499999999998</v>
      </c>
      <c r="C2261" s="2">
        <f t="shared" si="277"/>
        <v>-0.32479999999999976</v>
      </c>
      <c r="D2261" s="2">
        <f t="shared" si="278"/>
        <v>30.096019999999999</v>
      </c>
      <c r="E2261" s="2">
        <f t="shared" si="280"/>
        <v>29.968070000000001</v>
      </c>
      <c r="F2261" s="2">
        <f t="shared" si="281"/>
        <v>29.714189999999995</v>
      </c>
      <c r="G2261" s="2">
        <f t="shared" si="275"/>
        <v>28.987278000000007</v>
      </c>
      <c r="H2261" s="2">
        <f t="shared" si="279"/>
        <v>28.721326000000019</v>
      </c>
      <c r="I2261" s="2">
        <f t="array" ref="I2261">SUMPRODUCT(B2245:B2264, (ROW(B2245:B2264)-ROW(B2245)+1)) / (20*21/2)</f>
        <v>29.768675238095238</v>
      </c>
      <c r="J2261" s="2">
        <f t="shared" ref="J2261:J2324" si="282">$J$4*B2261+J2260*(1-$J$4)</f>
        <v>29.68887285216644</v>
      </c>
      <c r="K2261" s="2">
        <f t="shared" si="276"/>
        <v>29.292174698978563</v>
      </c>
    </row>
    <row r="2262" spans="1:11" ht="13.5" x14ac:dyDescent="0.25">
      <c r="A2262" s="3">
        <v>45296</v>
      </c>
      <c r="B2262" s="2">
        <v>29.498100000000001</v>
      </c>
      <c r="C2262" s="2">
        <f t="shared" si="277"/>
        <v>6.6000000000023817E-3</v>
      </c>
      <c r="D2262" s="2">
        <f t="shared" si="278"/>
        <v>29.897160000000003</v>
      </c>
      <c r="E2262" s="2">
        <f t="shared" si="280"/>
        <v>29.981330000000003</v>
      </c>
      <c r="F2262" s="2">
        <f t="shared" si="281"/>
        <v>29.734074999999997</v>
      </c>
      <c r="G2262" s="2">
        <f t="shared" si="275"/>
        <v>29.002658000000011</v>
      </c>
      <c r="H2262" s="2">
        <f t="shared" si="279"/>
        <v>28.754024000000019</v>
      </c>
      <c r="I2262" s="2">
        <f t="array" ref="I2262">SUMPRODUCT(B2246:B2265, (ROW(B2246:B2265)-ROW(B2246)+1)) / (20*21/2)</f>
        <v>29.680732380952378</v>
      </c>
      <c r="J2262" s="2">
        <f t="shared" si="282"/>
        <v>29.67070400910297</v>
      </c>
      <c r="K2262" s="2">
        <f t="shared" si="276"/>
        <v>29.300250200979406</v>
      </c>
    </row>
    <row r="2263" spans="1:11" ht="13.5" x14ac:dyDescent="0.25">
      <c r="A2263" s="3">
        <v>45299</v>
      </c>
      <c r="B2263" s="2">
        <v>29.498100000000001</v>
      </c>
      <c r="C2263" s="2">
        <f t="shared" si="277"/>
        <v>0</v>
      </c>
      <c r="D2263" s="2">
        <f t="shared" si="278"/>
        <v>29.679739999999999</v>
      </c>
      <c r="E2263" s="2">
        <f t="shared" si="280"/>
        <v>29.950839999999999</v>
      </c>
      <c r="F2263" s="2">
        <f t="shared" si="281"/>
        <v>29.760589999999997</v>
      </c>
      <c r="G2263" s="2">
        <f t="shared" si="275"/>
        <v>29.022544000000011</v>
      </c>
      <c r="H2263" s="2">
        <f t="shared" si="279"/>
        <v>28.788495500000018</v>
      </c>
      <c r="I2263" s="2">
        <f t="array" ref="I2263">SUMPRODUCT(B2247:B2266, (ROW(B2247:B2266)-ROW(B2247)+1)) / (20*21/2)</f>
        <v>29.633790952380952</v>
      </c>
      <c r="J2263" s="2">
        <f t="shared" si="282"/>
        <v>29.654265532045542</v>
      </c>
      <c r="K2263" s="2">
        <f t="shared" si="276"/>
        <v>29.308009016627274</v>
      </c>
    </row>
    <row r="2264" spans="1:11" ht="13.5" x14ac:dyDescent="0.25">
      <c r="A2264" s="3">
        <v>45300</v>
      </c>
      <c r="B2264" s="2">
        <v>29.060600000000001</v>
      </c>
      <c r="C2264" s="2">
        <f t="shared" si="277"/>
        <v>-0.4375</v>
      </c>
      <c r="D2264" s="2">
        <f t="shared" si="278"/>
        <v>29.472919999999998</v>
      </c>
      <c r="E2264" s="2">
        <f t="shared" si="280"/>
        <v>29.877930000000003</v>
      </c>
      <c r="F2264" s="2">
        <f t="shared" si="281"/>
        <v>29.758599999999994</v>
      </c>
      <c r="G2264" s="2">
        <f t="shared" si="275"/>
        <v>29.035006000000017</v>
      </c>
      <c r="H2264" s="2">
        <f t="shared" si="279"/>
        <v>28.819036000000015</v>
      </c>
      <c r="I2264" s="2">
        <f t="array" ref="I2264">SUMPRODUCT(B2248:B2267, (ROW(B2248:B2267)-ROW(B2248)+1)) / (20*21/2)</f>
        <v>29.587954285714286</v>
      </c>
      <c r="J2264" s="2">
        <f t="shared" si="282"/>
        <v>29.597725957565014</v>
      </c>
      <c r="K2264" s="2">
        <f t="shared" si="276"/>
        <v>29.298306702249732</v>
      </c>
    </row>
    <row r="2265" spans="1:11" ht="13.5" x14ac:dyDescent="0.25">
      <c r="A2265" s="3">
        <v>45301</v>
      </c>
      <c r="B2265" s="2">
        <v>28.8352</v>
      </c>
      <c r="C2265" s="2">
        <f t="shared" si="277"/>
        <v>-0.22540000000000049</v>
      </c>
      <c r="D2265" s="2">
        <f t="shared" si="278"/>
        <v>29.276699999999995</v>
      </c>
      <c r="E2265" s="2">
        <f t="shared" si="280"/>
        <v>29.778499999999998</v>
      </c>
      <c r="F2265" s="2">
        <f t="shared" si="281"/>
        <v>29.725784999999995</v>
      </c>
      <c r="G2265" s="2">
        <f t="shared" si="275"/>
        <v>29.048264000000014</v>
      </c>
      <c r="H2265" s="2">
        <f t="shared" si="279"/>
        <v>28.848991000000019</v>
      </c>
      <c r="I2265" s="2">
        <f t="array" ref="I2265">SUMPRODUCT(B2249:B2268, (ROW(B2249:B2268)-ROW(B2249)+1)) / (20*21/2)</f>
        <v>29.53801285714286</v>
      </c>
      <c r="J2265" s="2">
        <f t="shared" si="282"/>
        <v>29.525104437796916</v>
      </c>
      <c r="K2265" s="2">
        <f t="shared" si="276"/>
        <v>29.280145655102686</v>
      </c>
    </row>
    <row r="2266" spans="1:11" ht="13.5" x14ac:dyDescent="0.25">
      <c r="A2266" s="3">
        <v>45302</v>
      </c>
      <c r="B2266" s="2">
        <v>29.232900000000001</v>
      </c>
      <c r="C2266" s="2">
        <f t="shared" si="277"/>
        <v>0.39770000000000039</v>
      </c>
      <c r="D2266" s="2">
        <f t="shared" si="278"/>
        <v>29.224980000000006</v>
      </c>
      <c r="E2266" s="2">
        <f t="shared" si="280"/>
        <v>29.660500000000003</v>
      </c>
      <c r="F2266" s="2">
        <f t="shared" si="281"/>
        <v>29.714184999999997</v>
      </c>
      <c r="G2266" s="2">
        <f t="shared" si="275"/>
        <v>29.062846000000015</v>
      </c>
      <c r="H2266" s="2">
        <f t="shared" si="279"/>
        <v>28.88093450000002</v>
      </c>
      <c r="I2266" s="2">
        <f t="array" ref="I2266">SUMPRODUCT(B2250:B2269, (ROW(B2250:B2269)-ROW(B2250)+1)) / (20*21/2)</f>
        <v>29.460901428571425</v>
      </c>
      <c r="J2266" s="2">
        <f t="shared" si="282"/>
        <v>29.497275443721023</v>
      </c>
      <c r="K2266" s="2">
        <f t="shared" si="276"/>
        <v>29.278292884314347</v>
      </c>
    </row>
    <row r="2267" spans="1:11" ht="13.5" x14ac:dyDescent="0.25">
      <c r="A2267" s="3">
        <v>45303</v>
      </c>
      <c r="B2267" s="2">
        <v>29.232900000000001</v>
      </c>
      <c r="C2267" s="2">
        <f t="shared" si="277"/>
        <v>0</v>
      </c>
      <c r="D2267" s="2">
        <f t="shared" si="278"/>
        <v>29.171939999999999</v>
      </c>
      <c r="E2267" s="2">
        <f t="shared" si="280"/>
        <v>29.534550000000003</v>
      </c>
      <c r="F2267" s="2">
        <f t="shared" si="281"/>
        <v>29.690985000000001</v>
      </c>
      <c r="G2267" s="2">
        <f t="shared" si="275"/>
        <v>29.077694000000012</v>
      </c>
      <c r="H2267" s="2">
        <f t="shared" si="279"/>
        <v>28.912878000000024</v>
      </c>
      <c r="I2267" s="2">
        <f t="array" ref="I2267">SUMPRODUCT(B2251:B2270, (ROW(B2251:B2270)-ROW(B2251)+1)) / (20*21/2)</f>
        <v>29.425070952380956</v>
      </c>
      <c r="J2267" s="2">
        <f t="shared" si="282"/>
        <v>29.472096830033308</v>
      </c>
      <c r="K2267" s="2">
        <f t="shared" si="276"/>
        <v>29.276512771203983</v>
      </c>
    </row>
    <row r="2268" spans="1:11" ht="13.5" x14ac:dyDescent="0.25">
      <c r="A2268" s="3">
        <v>45306</v>
      </c>
      <c r="B2268" s="2">
        <v>29.166599999999999</v>
      </c>
      <c r="C2268" s="2">
        <f t="shared" si="277"/>
        <v>-6.6300000000001802E-2</v>
      </c>
      <c r="D2268" s="2">
        <f t="shared" si="278"/>
        <v>29.105640000000001</v>
      </c>
      <c r="E2268" s="2">
        <f t="shared" si="280"/>
        <v>29.392689999999998</v>
      </c>
      <c r="F2268" s="2">
        <f t="shared" si="281"/>
        <v>29.658170000000002</v>
      </c>
      <c r="G2268" s="2">
        <f t="shared" si="275"/>
        <v>29.09121600000001</v>
      </c>
      <c r="H2268" s="2">
        <f t="shared" si="279"/>
        <v>28.94449000000002</v>
      </c>
      <c r="I2268" s="2">
        <f t="array" ref="I2268">SUMPRODUCT(B2252:B2271, (ROW(B2252:B2271)-ROW(B2252)+1)) / (20*21/2)</f>
        <v>29.398715714285714</v>
      </c>
      <c r="J2268" s="2">
        <f t="shared" si="282"/>
        <v>29.443001893839657</v>
      </c>
      <c r="K2268" s="2">
        <f t="shared" si="276"/>
        <v>29.272202466450885</v>
      </c>
    </row>
    <row r="2269" spans="1:11" ht="13.5" x14ac:dyDescent="0.25">
      <c r="A2269" s="3">
        <v>45307</v>
      </c>
      <c r="B2269" s="2">
        <v>28.848500000000001</v>
      </c>
      <c r="C2269" s="2">
        <f t="shared" si="277"/>
        <v>-0.31809999999999761</v>
      </c>
      <c r="D2269" s="2">
        <f t="shared" si="278"/>
        <v>29.063220000000001</v>
      </c>
      <c r="E2269" s="2">
        <f t="shared" si="280"/>
        <v>29.268070000000002</v>
      </c>
      <c r="F2269" s="2">
        <f t="shared" si="281"/>
        <v>29.609119999999997</v>
      </c>
      <c r="G2269" s="2">
        <f t="shared" si="275"/>
        <v>29.098376000000009</v>
      </c>
      <c r="H2269" s="2">
        <f t="shared" si="279"/>
        <v>28.97451150000002</v>
      </c>
      <c r="I2269" s="2">
        <f t="array" ref="I2269">SUMPRODUCT(B2253:B2272, (ROW(B2253:B2272)-ROW(B2253)+1)) / (20*21/2)</f>
        <v>29.422482380952378</v>
      </c>
      <c r="J2269" s="2">
        <f t="shared" si="282"/>
        <v>29.386382665854928</v>
      </c>
      <c r="K2269" s="2">
        <f t="shared" si="276"/>
        <v>29.255586683452812</v>
      </c>
    </row>
    <row r="2270" spans="1:11" ht="13.5" x14ac:dyDescent="0.25">
      <c r="A2270" s="3">
        <v>45308</v>
      </c>
      <c r="B2270" s="2">
        <v>29.232900000000001</v>
      </c>
      <c r="C2270" s="2">
        <f t="shared" si="277"/>
        <v>0.38439999999999941</v>
      </c>
      <c r="D2270" s="2">
        <f t="shared" si="278"/>
        <v>29.142759999999999</v>
      </c>
      <c r="E2270" s="2">
        <f t="shared" si="280"/>
        <v>29.20972999999999</v>
      </c>
      <c r="F2270" s="2">
        <f t="shared" si="281"/>
        <v>29.589229999999997</v>
      </c>
      <c r="G2270" s="2">
        <f t="shared" si="275"/>
        <v>29.114948000000009</v>
      </c>
      <c r="H2270" s="2">
        <f t="shared" si="279"/>
        <v>29.006455000000024</v>
      </c>
      <c r="I2270" s="2">
        <f t="array" ref="I2270">SUMPRODUCT(B2254:B2273, (ROW(B2254:B2273)-ROW(B2254)+1)) / (20*21/2)</f>
        <v>29.494544285714287</v>
      </c>
      <c r="J2270" s="2">
        <f t="shared" si="282"/>
        <v>29.371765269106838</v>
      </c>
      <c r="K2270" s="2">
        <f t="shared" si="276"/>
        <v>29.254697009591919</v>
      </c>
    </row>
    <row r="2271" spans="1:11" ht="13.5" x14ac:dyDescent="0.25">
      <c r="A2271" s="3">
        <v>45309</v>
      </c>
      <c r="B2271" s="2">
        <v>29.3125</v>
      </c>
      <c r="C2271" s="2">
        <f t="shared" si="277"/>
        <v>7.9599999999999227E-2</v>
      </c>
      <c r="D2271" s="2">
        <f t="shared" si="278"/>
        <v>29.158680000000004</v>
      </c>
      <c r="E2271" s="2">
        <f t="shared" si="280"/>
        <v>29.191830000000003</v>
      </c>
      <c r="F2271" s="2">
        <f t="shared" si="281"/>
        <v>29.579949999999997</v>
      </c>
      <c r="G2271" s="2">
        <f t="shared" si="275"/>
        <v>29.138414000000008</v>
      </c>
      <c r="H2271" s="2">
        <f t="shared" si="279"/>
        <v>29.037323500000021</v>
      </c>
      <c r="I2271" s="2">
        <f t="array" ref="I2271">SUMPRODUCT(B2255:B2274, (ROW(B2255:B2274)-ROW(B2255)+1)) / (20*21/2)</f>
        <v>29.576583333333335</v>
      </c>
      <c r="J2271" s="2">
        <f t="shared" si="282"/>
        <v>29.366120957763332</v>
      </c>
      <c r="K2271" s="2">
        <f t="shared" si="276"/>
        <v>29.25696379352949</v>
      </c>
    </row>
    <row r="2272" spans="1:11" ht="13.5" x14ac:dyDescent="0.25">
      <c r="A2272" s="3">
        <v>45310</v>
      </c>
      <c r="B2272" s="2">
        <v>29.829499999999999</v>
      </c>
      <c r="C2272" s="2">
        <f t="shared" si="277"/>
        <v>0.51699999999999946</v>
      </c>
      <c r="D2272" s="2">
        <f t="shared" si="278"/>
        <v>29.278000000000002</v>
      </c>
      <c r="E2272" s="2">
        <f t="shared" si="280"/>
        <v>29.224970000000003</v>
      </c>
      <c r="F2272" s="2">
        <f t="shared" si="281"/>
        <v>29.603150000000007</v>
      </c>
      <c r="G2272" s="2">
        <f t="shared" si="275"/>
        <v>29.16492800000001</v>
      </c>
      <c r="H2272" s="2">
        <f t="shared" si="279"/>
        <v>29.063863500000021</v>
      </c>
      <c r="I2272" s="2">
        <f t="array" ref="I2272">SUMPRODUCT(B2256:B2275, (ROW(B2256:B2275)-ROW(B2256)+1)) / (20*21/2)</f>
        <v>29.658428571428576</v>
      </c>
      <c r="J2272" s="2">
        <f t="shared" si="282"/>
        <v>29.410252295119207</v>
      </c>
      <c r="K2272" s="2">
        <f t="shared" si="276"/>
        <v>29.279416193783238</v>
      </c>
    </row>
    <row r="2273" spans="1:11" ht="13.5" x14ac:dyDescent="0.25">
      <c r="A2273" s="3">
        <v>45313</v>
      </c>
      <c r="B2273" s="2">
        <v>30.3598</v>
      </c>
      <c r="C2273" s="2">
        <f t="shared" si="277"/>
        <v>0.53030000000000044</v>
      </c>
      <c r="D2273" s="2">
        <f t="shared" si="278"/>
        <v>29.516640000000002</v>
      </c>
      <c r="E2273" s="2">
        <f t="shared" si="280"/>
        <v>29.311140000000002</v>
      </c>
      <c r="F2273" s="2">
        <f t="shared" si="281"/>
        <v>29.630990000000004</v>
      </c>
      <c r="G2273" s="2">
        <f t="shared" si="275"/>
        <v>29.202048000000008</v>
      </c>
      <c r="H2273" s="2">
        <f t="shared" si="279"/>
        <v>29.085811000000021</v>
      </c>
      <c r="I2273" s="2">
        <f t="array" ref="I2273">SUMPRODUCT(B2257:B2276, (ROW(B2257:B2276)-ROW(B2257)+1)) / (20*21/2)</f>
        <v>29.755902380952374</v>
      </c>
      <c r="J2273" s="2">
        <f t="shared" si="282"/>
        <v>29.50068540986976</v>
      </c>
      <c r="K2273" s="2">
        <f t="shared" si="276"/>
        <v>29.321784186183898</v>
      </c>
    </row>
    <row r="2274" spans="1:11" ht="13.5" x14ac:dyDescent="0.25">
      <c r="A2274" s="3">
        <v>45314</v>
      </c>
      <c r="B2274" s="2">
        <v>30.4924</v>
      </c>
      <c r="C2274" s="2">
        <f t="shared" si="277"/>
        <v>0.13260000000000005</v>
      </c>
      <c r="D2274" s="2">
        <f t="shared" si="278"/>
        <v>29.845420000000001</v>
      </c>
      <c r="E2274" s="2">
        <f t="shared" si="280"/>
        <v>29.454319999999996</v>
      </c>
      <c r="F2274" s="2">
        <f t="shared" si="281"/>
        <v>29.666125000000001</v>
      </c>
      <c r="G2274" s="2">
        <f t="shared" si="275"/>
        <v>29.235192000000012</v>
      </c>
      <c r="H2274" s="2">
        <f t="shared" si="279"/>
        <v>29.112028500000019</v>
      </c>
      <c r="I2274" s="2">
        <f t="array" ref="I2274">SUMPRODUCT(B2258:B2277, (ROW(B2258:B2277)-ROW(B2258)+1)) / (20*21/2)</f>
        <v>29.851892857142861</v>
      </c>
      <c r="J2274" s="2">
        <f t="shared" si="282"/>
        <v>29.595134418453593</v>
      </c>
      <c r="K2274" s="2">
        <f t="shared" si="276"/>
        <v>29.367690688686491</v>
      </c>
    </row>
    <row r="2275" spans="1:11" ht="13.5" x14ac:dyDescent="0.25">
      <c r="A2275" s="3">
        <v>45315</v>
      </c>
      <c r="B2275" s="2">
        <v>30.525500000000001</v>
      </c>
      <c r="C2275" s="2">
        <f t="shared" si="277"/>
        <v>3.3100000000001017E-2</v>
      </c>
      <c r="D2275" s="2">
        <f t="shared" si="278"/>
        <v>30.103940000000001</v>
      </c>
      <c r="E2275" s="2">
        <f t="shared" si="280"/>
        <v>29.623349999999999</v>
      </c>
      <c r="F2275" s="2">
        <f t="shared" si="281"/>
        <v>29.700924999999994</v>
      </c>
      <c r="G2275" s="2">
        <f t="shared" si="275"/>
        <v>29.280532000000004</v>
      </c>
      <c r="H2275" s="2">
        <f t="shared" si="279"/>
        <v>29.135556000000019</v>
      </c>
      <c r="I2275" s="2">
        <f t="array" ref="I2275">SUMPRODUCT(B2259:B2278, (ROW(B2259:B2278)-ROW(B2259)+1)) / (20*21/2)</f>
        <v>29.95309285714286</v>
      </c>
      <c r="J2275" s="2">
        <f t="shared" si="282"/>
        <v>29.683740664315156</v>
      </c>
      <c r="K2275" s="2">
        <f t="shared" si="276"/>
        <v>29.413094975404668</v>
      </c>
    </row>
    <row r="2276" spans="1:11" ht="13.5" x14ac:dyDescent="0.25">
      <c r="A2276" s="3">
        <v>45316</v>
      </c>
      <c r="B2276" s="2">
        <v>30.724399999999999</v>
      </c>
      <c r="C2276" s="2">
        <f t="shared" si="277"/>
        <v>0.1988999999999983</v>
      </c>
      <c r="D2276" s="2">
        <f t="shared" si="278"/>
        <v>30.386320000000001</v>
      </c>
      <c r="E2276" s="2">
        <f t="shared" si="280"/>
        <v>29.772500000000001</v>
      </c>
      <c r="F2276" s="2">
        <f t="shared" si="281"/>
        <v>29.716499999999996</v>
      </c>
      <c r="G2276" s="2">
        <f t="shared" si="275"/>
        <v>29.331574000000003</v>
      </c>
      <c r="H2276" s="2">
        <f t="shared" si="279"/>
        <v>29.15932650000002</v>
      </c>
      <c r="I2276" s="2">
        <f t="array" ref="I2276">SUMPRODUCT(B2260:B2279, (ROW(B2260:B2279)-ROW(B2260)+1)) / (20*21/2)</f>
        <v>30.053314285714286</v>
      </c>
      <c r="J2276" s="2">
        <f t="shared" si="282"/>
        <v>29.78285107723752</v>
      </c>
      <c r="K2276" s="2">
        <f t="shared" si="276"/>
        <v>29.464518701859387</v>
      </c>
    </row>
    <row r="2277" spans="1:11" ht="13.5" x14ac:dyDescent="0.25">
      <c r="A2277" s="3">
        <v>45317</v>
      </c>
      <c r="B2277" s="2">
        <v>30.724399999999999</v>
      </c>
      <c r="C2277" s="2">
        <f t="shared" si="277"/>
        <v>0</v>
      </c>
      <c r="D2277" s="2">
        <f t="shared" si="278"/>
        <v>30.565300000000001</v>
      </c>
      <c r="E2277" s="2">
        <f t="shared" si="280"/>
        <v>29.92165</v>
      </c>
      <c r="F2277" s="2">
        <f t="shared" si="281"/>
        <v>29.728099999999994</v>
      </c>
      <c r="G2277" s="2">
        <f t="shared" si="275"/>
        <v>29.377312000000007</v>
      </c>
      <c r="H2277" s="2">
        <f t="shared" si="279"/>
        <v>29.183698000000021</v>
      </c>
      <c r="I2277" s="2">
        <f t="array" ref="I2277">SUMPRODUCT(B2261:B2280, (ROW(B2261:B2280)-ROW(B2261)+1)) / (20*21/2)</f>
        <v>30.159059523809525</v>
      </c>
      <c r="J2277" s="2">
        <f t="shared" si="282"/>
        <v>29.872522403214898</v>
      </c>
      <c r="K2277" s="2">
        <f t="shared" si="276"/>
        <v>29.513925811590394</v>
      </c>
    </row>
    <row r="2278" spans="1:11" ht="13.5" x14ac:dyDescent="0.25">
      <c r="A2278" s="3">
        <v>45320</v>
      </c>
      <c r="B2278" s="2">
        <v>30.790700000000001</v>
      </c>
      <c r="C2278" s="2">
        <f t="shared" si="277"/>
        <v>6.6300000000001802E-2</v>
      </c>
      <c r="D2278" s="2">
        <f t="shared" si="278"/>
        <v>30.651480000000003</v>
      </c>
      <c r="E2278" s="2">
        <f t="shared" si="280"/>
        <v>30.084060000000001</v>
      </c>
      <c r="F2278" s="2">
        <f t="shared" si="281"/>
        <v>29.738374999999998</v>
      </c>
      <c r="G2278" s="2">
        <f t="shared" si="275"/>
        <v>29.425702000000005</v>
      </c>
      <c r="H2278" s="2">
        <f t="shared" si="279"/>
        <v>29.209904000000019</v>
      </c>
      <c r="I2278" s="2">
        <f t="array" ref="I2278">SUMPRODUCT(B2262:B2281, (ROW(B2262:B2281)-ROW(B2262)+1)) / (20*21/2)</f>
        <v>30.221846666666668</v>
      </c>
      <c r="J2278" s="2">
        <f t="shared" si="282"/>
        <v>29.959967888623002</v>
      </c>
      <c r="K2278" s="2">
        <f t="shared" si="276"/>
        <v>29.563995387606457</v>
      </c>
    </row>
    <row r="2279" spans="1:11" ht="13.5" x14ac:dyDescent="0.25">
      <c r="A2279" s="3">
        <v>45321</v>
      </c>
      <c r="B2279" s="2">
        <v>30.790700000000001</v>
      </c>
      <c r="C2279" s="2">
        <f t="shared" si="277"/>
        <v>0</v>
      </c>
      <c r="D2279" s="2">
        <f t="shared" si="278"/>
        <v>30.71114</v>
      </c>
      <c r="E2279" s="2">
        <f t="shared" si="280"/>
        <v>30.278280000000002</v>
      </c>
      <c r="F2279" s="2">
        <f t="shared" si="281"/>
        <v>29.773174999999998</v>
      </c>
      <c r="G2279" s="2">
        <f t="shared" si="275"/>
        <v>29.475418000000005</v>
      </c>
      <c r="H2279" s="2">
        <f t="shared" si="279"/>
        <v>29.236410500000016</v>
      </c>
      <c r="I2279" s="2">
        <f t="array" ref="I2279">SUMPRODUCT(B2263:B2282, (ROW(B2263:B2282)-ROW(B2263)+1)) / (20*21/2)</f>
        <v>30.280527619047621</v>
      </c>
      <c r="J2279" s="2">
        <f t="shared" si="282"/>
        <v>30.039085232563668</v>
      </c>
      <c r="K2279" s="2">
        <f t="shared" si="276"/>
        <v>29.612101450837578</v>
      </c>
    </row>
    <row r="2280" spans="1:11" ht="13.5" x14ac:dyDescent="0.25">
      <c r="A2280" s="3">
        <v>45322</v>
      </c>
      <c r="B2280" s="2">
        <v>30.883500000000002</v>
      </c>
      <c r="C2280" s="2">
        <f t="shared" si="277"/>
        <v>9.2800000000000438E-2</v>
      </c>
      <c r="D2280" s="2">
        <f t="shared" si="278"/>
        <v>30.78274</v>
      </c>
      <c r="E2280" s="2">
        <f t="shared" si="280"/>
        <v>30.443340000000006</v>
      </c>
      <c r="F2280" s="2">
        <f t="shared" si="281"/>
        <v>29.826534999999996</v>
      </c>
      <c r="G2280" s="2">
        <f t="shared" si="275"/>
        <v>29.526990000000005</v>
      </c>
      <c r="H2280" s="2">
        <f t="shared" si="279"/>
        <v>29.264583500000018</v>
      </c>
      <c r="I2280" s="2">
        <f t="array" ref="I2280">SUMPRODUCT(B2264:B2283, (ROW(B2264:B2283)-ROW(B2264)+1)) / (20*21/2)</f>
        <v>30.334473809523811</v>
      </c>
      <c r="J2280" s="2">
        <f t="shared" si="282"/>
        <v>30.119505686605226</v>
      </c>
      <c r="K2280" s="2">
        <f t="shared" si="276"/>
        <v>29.6619602174714</v>
      </c>
    </row>
    <row r="2281" spans="1:11" ht="13.5" x14ac:dyDescent="0.25">
      <c r="A2281" s="3">
        <v>45323</v>
      </c>
      <c r="B2281" s="2">
        <v>30.485800000000001</v>
      </c>
      <c r="C2281" s="2">
        <f t="shared" si="277"/>
        <v>-0.39770000000000039</v>
      </c>
      <c r="D2281" s="2">
        <f t="shared" si="278"/>
        <v>30.735020000000002</v>
      </c>
      <c r="E2281" s="2">
        <f t="shared" si="280"/>
        <v>30.560670000000005</v>
      </c>
      <c r="F2281" s="2">
        <f t="shared" si="281"/>
        <v>29.876250000000006</v>
      </c>
      <c r="G2281" s="2">
        <f t="shared" si="275"/>
        <v>29.566630000000004</v>
      </c>
      <c r="H2281" s="2">
        <f t="shared" si="279"/>
        <v>29.28986650000002</v>
      </c>
      <c r="I2281" s="2">
        <f t="array" ref="I2281">SUMPRODUCT(B2265:B2284, (ROW(B2265:B2284)-ROW(B2265)+1)) / (20*21/2)</f>
        <v>30.383056666666665</v>
      </c>
      <c r="J2281" s="2">
        <f t="shared" si="282"/>
        <v>30.154390859309487</v>
      </c>
      <c r="K2281" s="2">
        <f t="shared" si="276"/>
        <v>29.694267659923504</v>
      </c>
    </row>
    <row r="2282" spans="1:11" ht="13.5" x14ac:dyDescent="0.25">
      <c r="A2282" s="3">
        <v>45324</v>
      </c>
      <c r="B2282" s="2">
        <v>30.4924</v>
      </c>
      <c r="C2282" s="2">
        <f t="shared" si="277"/>
        <v>6.599999999998829E-3</v>
      </c>
      <c r="D2282" s="2">
        <f t="shared" si="278"/>
        <v>30.688619999999997</v>
      </c>
      <c r="E2282" s="2">
        <f t="shared" si="280"/>
        <v>30.626960000000004</v>
      </c>
      <c r="F2282" s="2">
        <f t="shared" si="281"/>
        <v>29.925965000000001</v>
      </c>
      <c r="G2282" s="2">
        <f t="shared" si="275"/>
        <v>29.610380000000006</v>
      </c>
      <c r="H2282" s="2">
        <f t="shared" si="279"/>
        <v>29.314731500000022</v>
      </c>
      <c r="I2282" s="2">
        <f t="array" ref="I2282">SUMPRODUCT(B2266:B2285, (ROW(B2266:B2285)-ROW(B2266)+1)) / (20*21/2)</f>
        <v>30.419167142857141</v>
      </c>
      <c r="J2282" s="2">
        <f t="shared" si="282"/>
        <v>30.186582206041919</v>
      </c>
      <c r="K2282" s="2">
        <f t="shared" si="276"/>
        <v>29.725566967377485</v>
      </c>
    </row>
    <row r="2283" spans="1:11" ht="13.5" x14ac:dyDescent="0.25">
      <c r="A2283" s="3">
        <v>45327</v>
      </c>
      <c r="B2283" s="2">
        <v>30.4924</v>
      </c>
      <c r="C2283" s="2">
        <f t="shared" si="277"/>
        <v>0</v>
      </c>
      <c r="D2283" s="2">
        <f t="shared" si="278"/>
        <v>30.628959999999999</v>
      </c>
      <c r="E2283" s="2">
        <f t="shared" si="280"/>
        <v>30.640219999999999</v>
      </c>
      <c r="F2283" s="2">
        <f t="shared" si="281"/>
        <v>29.975680000000001</v>
      </c>
      <c r="G2283" s="2">
        <f t="shared" si="275"/>
        <v>29.654130000000006</v>
      </c>
      <c r="H2283" s="2">
        <f t="shared" si="279"/>
        <v>29.338093500000017</v>
      </c>
      <c r="I2283" s="2">
        <f t="array" ref="I2283">SUMPRODUCT(B2267:B2286, (ROW(B2267:B2286)-ROW(B2267)+1)) / (20*21/2)</f>
        <v>30.450863809523806</v>
      </c>
      <c r="J2283" s="2">
        <f t="shared" si="282"/>
        <v>30.215707710228404</v>
      </c>
      <c r="K2283" s="2">
        <f t="shared" si="276"/>
        <v>29.755638851009742</v>
      </c>
    </row>
    <row r="2284" spans="1:11" ht="13.5" x14ac:dyDescent="0.25">
      <c r="A2284" s="3">
        <v>45328</v>
      </c>
      <c r="B2284" s="2">
        <v>30.485800000000001</v>
      </c>
      <c r="C2284" s="2">
        <f t="shared" si="277"/>
        <v>-6.599999999998829E-3</v>
      </c>
      <c r="D2284" s="2">
        <f t="shared" si="278"/>
        <v>30.567979999999999</v>
      </c>
      <c r="E2284" s="2">
        <f t="shared" si="280"/>
        <v>30.639559999999999</v>
      </c>
      <c r="F2284" s="2">
        <f t="shared" si="281"/>
        <v>30.046939999999999</v>
      </c>
      <c r="G2284" s="2">
        <f t="shared" si="275"/>
        <v>29.696422000000002</v>
      </c>
      <c r="H2284" s="2">
        <f t="shared" si="279"/>
        <v>29.361272000000017</v>
      </c>
      <c r="I2284" s="2">
        <f t="array" ref="I2284">SUMPRODUCT(B2268:B2287, (ROW(B2268:B2287)-ROW(B2268)+1)) / (20*21/2)</f>
        <v>30.459672857142856</v>
      </c>
      <c r="J2284" s="2">
        <f t="shared" si="282"/>
        <v>30.241430785444749</v>
      </c>
      <c r="K2284" s="2">
        <f t="shared" si="276"/>
        <v>29.784272621558383</v>
      </c>
    </row>
    <row r="2285" spans="1:11" ht="13.5" x14ac:dyDescent="0.25">
      <c r="A2285" s="3">
        <v>45329</v>
      </c>
      <c r="B2285" s="2">
        <v>30.426100000000002</v>
      </c>
      <c r="C2285" s="2">
        <f t="shared" si="277"/>
        <v>-5.969999999999942E-2</v>
      </c>
      <c r="D2285" s="2">
        <f t="shared" si="278"/>
        <v>30.476499999999998</v>
      </c>
      <c r="E2285" s="2">
        <f t="shared" si="280"/>
        <v>30.629620000000006</v>
      </c>
      <c r="F2285" s="2">
        <f t="shared" si="281"/>
        <v>30.126485000000002</v>
      </c>
      <c r="G2285" s="2">
        <f t="shared" si="275"/>
        <v>29.732614000000002</v>
      </c>
      <c r="H2285" s="2">
        <f t="shared" si="279"/>
        <v>29.384152000000018</v>
      </c>
      <c r="I2285" s="2">
        <f t="array" ref="I2285">SUMPRODUCT(B2269:B2288, (ROW(B2269:B2288)-ROW(B2269)+1)) / (20*21/2)</f>
        <v>30.413618095238093</v>
      </c>
      <c r="J2285" s="2">
        <f t="shared" si="282"/>
        <v>30.259018329688107</v>
      </c>
      <c r="K2285" s="2">
        <f t="shared" si="276"/>
        <v>29.809442322673739</v>
      </c>
    </row>
    <row r="2286" spans="1:11" ht="13.5" x14ac:dyDescent="0.25">
      <c r="A2286" s="3">
        <v>45330</v>
      </c>
      <c r="B2286" s="2">
        <v>30.459299999999999</v>
      </c>
      <c r="C2286" s="2">
        <f t="shared" si="277"/>
        <v>3.3199999999997232E-2</v>
      </c>
      <c r="D2286" s="2">
        <f t="shared" si="278"/>
        <v>30.4712</v>
      </c>
      <c r="E2286" s="2">
        <f t="shared" si="280"/>
        <v>30.603110000000004</v>
      </c>
      <c r="F2286" s="2">
        <f t="shared" si="281"/>
        <v>30.187805000000004</v>
      </c>
      <c r="G2286" s="2">
        <f t="shared" si="275"/>
        <v>29.769470000000002</v>
      </c>
      <c r="H2286" s="2">
        <f t="shared" si="279"/>
        <v>29.407228000000014</v>
      </c>
      <c r="I2286" s="2">
        <f t="array" ref="I2286">SUMPRODUCT(B2270:B2289, (ROW(B2270:B2289)-ROW(B2270)+1)) / (20*21/2)</f>
        <v>30.387477619047623</v>
      </c>
      <c r="J2286" s="2">
        <f t="shared" si="282"/>
        <v>30.278092774479717</v>
      </c>
      <c r="K2286" s="2">
        <f t="shared" si="276"/>
        <v>29.834926937470847</v>
      </c>
    </row>
    <row r="2287" spans="1:11" ht="13.5" x14ac:dyDescent="0.25">
      <c r="A2287" s="3">
        <v>45331</v>
      </c>
      <c r="B2287" s="2">
        <v>30.2803</v>
      </c>
      <c r="C2287" s="2">
        <f t="shared" si="277"/>
        <v>-0.17899999999999849</v>
      </c>
      <c r="D2287" s="2">
        <f t="shared" si="278"/>
        <v>30.42878</v>
      </c>
      <c r="E2287" s="2">
        <f t="shared" si="280"/>
        <v>30.558699999999998</v>
      </c>
      <c r="F2287" s="2">
        <f t="shared" si="281"/>
        <v>30.240175000000001</v>
      </c>
      <c r="G2287" s="2">
        <f t="shared" si="275"/>
        <v>29.791743999999998</v>
      </c>
      <c r="H2287" s="2">
        <f t="shared" si="279"/>
        <v>29.428778000000015</v>
      </c>
      <c r="I2287" s="2">
        <f t="array" ref="I2287">SUMPRODUCT(B2271:B2290, (ROW(B2271:B2290)-ROW(B2271)+1)) / (20*21/2)</f>
        <v>30.346410000000002</v>
      </c>
      <c r="J2287" s="2">
        <f t="shared" si="282"/>
        <v>30.278302986434028</v>
      </c>
      <c r="K2287" s="2">
        <f t="shared" si="276"/>
        <v>29.852392547766108</v>
      </c>
    </row>
    <row r="2288" spans="1:11" ht="13.5" x14ac:dyDescent="0.25">
      <c r="A2288" s="3">
        <v>45334</v>
      </c>
      <c r="B2288" s="2">
        <v>29.756599999999999</v>
      </c>
      <c r="C2288" s="2">
        <f t="shared" si="277"/>
        <v>-0.52370000000000161</v>
      </c>
      <c r="D2288" s="2">
        <f t="shared" si="278"/>
        <v>30.281619999999997</v>
      </c>
      <c r="E2288" s="2">
        <f t="shared" si="280"/>
        <v>30.455290000000002</v>
      </c>
      <c r="F2288" s="2">
        <f t="shared" si="281"/>
        <v>30.269674999999999</v>
      </c>
      <c r="G2288" s="2">
        <f t="shared" si="275"/>
        <v>29.816799999999994</v>
      </c>
      <c r="H2288" s="2">
        <f t="shared" si="279"/>
        <v>29.443991000000015</v>
      </c>
      <c r="I2288" s="2">
        <f t="array" ref="I2288">SUMPRODUCT(B2272:B2291, (ROW(B2272:B2291)-ROW(B2272)+1)) / (20*21/2)</f>
        <v>30.355852380952378</v>
      </c>
      <c r="J2288" s="2">
        <f t="shared" si="282"/>
        <v>30.228616987726024</v>
      </c>
      <c r="K2288" s="2">
        <f t="shared" si="276"/>
        <v>29.848635977265477</v>
      </c>
    </row>
    <row r="2289" spans="1:11" ht="13.5" x14ac:dyDescent="0.25">
      <c r="A2289" s="3">
        <v>45335</v>
      </c>
      <c r="B2289" s="2">
        <v>29.995200000000001</v>
      </c>
      <c r="C2289" s="2">
        <f t="shared" si="277"/>
        <v>0.2386000000000017</v>
      </c>
      <c r="D2289" s="2">
        <f t="shared" si="278"/>
        <v>30.183500000000002</v>
      </c>
      <c r="E2289" s="2">
        <f t="shared" si="280"/>
        <v>30.37574</v>
      </c>
      <c r="F2289" s="2">
        <f t="shared" si="281"/>
        <v>30.327010000000001</v>
      </c>
      <c r="G2289" s="2">
        <f t="shared" si="275"/>
        <v>29.847953999999994</v>
      </c>
      <c r="H2289" s="2">
        <f t="shared" si="279"/>
        <v>29.462717000000016</v>
      </c>
      <c r="I2289" s="2">
        <f t="array" ref="I2289">SUMPRODUCT(B2273:B2292, (ROW(B2273:B2292)-ROW(B2273)+1)) / (20*21/2)</f>
        <v>30.385081428571432</v>
      </c>
      <c r="J2289" s="2">
        <f t="shared" si="282"/>
        <v>30.206386798418784</v>
      </c>
      <c r="K2289" s="2">
        <f t="shared" si="276"/>
        <v>29.854383586000164</v>
      </c>
    </row>
    <row r="2290" spans="1:11" ht="13.5" x14ac:dyDescent="0.25">
      <c r="A2290" s="3">
        <v>45336</v>
      </c>
      <c r="B2290" s="2">
        <v>29.895800000000001</v>
      </c>
      <c r="C2290" s="2">
        <f t="shared" si="277"/>
        <v>-9.9399999999999267E-2</v>
      </c>
      <c r="D2290" s="2">
        <f t="shared" si="278"/>
        <v>30.077439999999996</v>
      </c>
      <c r="E2290" s="2">
        <f t="shared" si="280"/>
        <v>30.276969999999999</v>
      </c>
      <c r="F2290" s="2">
        <f t="shared" si="281"/>
        <v>30.360154999999999</v>
      </c>
      <c r="G2290" s="2">
        <f t="shared" ref="G2290:G2353" si="283">AVERAGE(B2241:B2290)</f>
        <v>29.863861999999994</v>
      </c>
      <c r="H2290" s="2">
        <f t="shared" si="279"/>
        <v>29.482205500000017</v>
      </c>
      <c r="I2290" s="2">
        <f t="array" ref="I2290">SUMPRODUCT(B2274:B2293, (ROW(B2274:B2293)-ROW(B2274)+1)) / (20*21/2)</f>
        <v>30.438458571428573</v>
      </c>
      <c r="J2290" s="2">
        <f t="shared" si="282"/>
        <v>30.176807103331281</v>
      </c>
      <c r="K2290" s="2">
        <f t="shared" si="276"/>
        <v>29.856007759098198</v>
      </c>
    </row>
    <row r="2291" spans="1:11" ht="13.5" x14ac:dyDescent="0.25">
      <c r="A2291" s="3">
        <v>45337</v>
      </c>
      <c r="B2291" s="2">
        <v>30.459299999999999</v>
      </c>
      <c r="C2291" s="2">
        <f t="shared" si="277"/>
        <v>0.56349999999999767</v>
      </c>
      <c r="D2291" s="2">
        <f t="shared" si="278"/>
        <v>30.077440000000003</v>
      </c>
      <c r="E2291" s="2">
        <f t="shared" si="280"/>
        <v>30.274319999999999</v>
      </c>
      <c r="F2291" s="2">
        <f t="shared" si="281"/>
        <v>30.417494999999995</v>
      </c>
      <c r="G2291" s="2">
        <f t="shared" si="283"/>
        <v>29.891039999999993</v>
      </c>
      <c r="H2291" s="2">
        <f t="shared" si="279"/>
        <v>29.50464400000002</v>
      </c>
      <c r="I2291" s="2">
        <f t="array" ref="I2291">SUMPRODUCT(B2275:B2294, (ROW(B2275:B2294)-ROW(B2275)+1)) / (20*21/2)</f>
        <v>30.510774285714291</v>
      </c>
      <c r="J2291" s="2">
        <f t="shared" si="282"/>
        <v>30.203711188728303</v>
      </c>
      <c r="K2291" s="2">
        <f t="shared" ref="K2291:K2354" si="284">$K$4*B2291+(1-$K$4)*K2290</f>
        <v>29.879666278349248</v>
      </c>
    </row>
    <row r="2292" spans="1:11" ht="13.5" x14ac:dyDescent="0.25">
      <c r="A2292" s="3">
        <v>45338</v>
      </c>
      <c r="B2292" s="2">
        <v>30.724399999999999</v>
      </c>
      <c r="C2292" s="2">
        <f t="shared" si="277"/>
        <v>0.26510000000000034</v>
      </c>
      <c r="D2292" s="2">
        <f t="shared" si="278"/>
        <v>30.166260000000001</v>
      </c>
      <c r="E2292" s="2">
        <f t="shared" si="280"/>
        <v>30.297520000000002</v>
      </c>
      <c r="F2292" s="2">
        <f t="shared" si="281"/>
        <v>30.462239999999998</v>
      </c>
      <c r="G2292" s="2">
        <f t="shared" si="283"/>
        <v>29.923519999999993</v>
      </c>
      <c r="H2292" s="2">
        <f t="shared" si="279"/>
        <v>29.526022000000015</v>
      </c>
      <c r="I2292" s="2">
        <f t="array" ref="I2292">SUMPRODUCT(B2276:B2295, (ROW(B2276:B2295)-ROW(B2276)+1)) / (20*21/2)</f>
        <v>30.595240952380948</v>
      </c>
      <c r="J2292" s="2">
        <f t="shared" si="282"/>
        <v>30.253300599325605</v>
      </c>
      <c r="K2292" s="2">
        <f t="shared" si="284"/>
        <v>29.912793090963003</v>
      </c>
    </row>
    <row r="2293" spans="1:11" ht="13.5" x14ac:dyDescent="0.25">
      <c r="A2293" s="3">
        <v>45341</v>
      </c>
      <c r="B2293" s="2">
        <v>31.0227</v>
      </c>
      <c r="C2293" s="2">
        <f t="shared" si="277"/>
        <v>0.29830000000000112</v>
      </c>
      <c r="D2293" s="2">
        <f t="shared" si="278"/>
        <v>30.41948</v>
      </c>
      <c r="E2293" s="2">
        <f t="shared" si="280"/>
        <v>30.350549999999998</v>
      </c>
      <c r="F2293" s="2">
        <f t="shared" si="281"/>
        <v>30.495384999999992</v>
      </c>
      <c r="G2293" s="2">
        <f t="shared" si="283"/>
        <v>29.964617999999987</v>
      </c>
      <c r="H2293" s="2">
        <f t="shared" si="279"/>
        <v>29.547234000000017</v>
      </c>
      <c r="I2293" s="2">
        <f t="array" ref="I2293">SUMPRODUCT(B2277:B2296, (ROW(B2277:B2296)-ROW(B2277)+1)) / (20*21/2)</f>
        <v>30.69376047619048</v>
      </c>
      <c r="J2293" s="2">
        <f t="shared" si="282"/>
        <v>30.326576732723169</v>
      </c>
      <c r="K2293" s="2">
        <f t="shared" si="284"/>
        <v>29.95631885210171</v>
      </c>
    </row>
    <row r="2294" spans="1:11" ht="13.5" x14ac:dyDescent="0.25">
      <c r="A2294" s="3">
        <v>45342</v>
      </c>
      <c r="B2294" s="2">
        <v>31.2547</v>
      </c>
      <c r="C2294" s="2">
        <f t="shared" si="277"/>
        <v>0.23199999999999932</v>
      </c>
      <c r="D2294" s="2">
        <f t="shared" si="278"/>
        <v>30.671379999999999</v>
      </c>
      <c r="E2294" s="2">
        <f t="shared" si="280"/>
        <v>30.427440000000001</v>
      </c>
      <c r="F2294" s="2">
        <f t="shared" si="281"/>
        <v>30.533499999999997</v>
      </c>
      <c r="G2294" s="2">
        <f t="shared" si="283"/>
        <v>30.007703999999986</v>
      </c>
      <c r="H2294" s="2">
        <f t="shared" si="279"/>
        <v>29.567617500000019</v>
      </c>
      <c r="I2294" s="2">
        <f t="array" ref="I2294">SUMPRODUCT(B2278:B2297, (ROW(B2278:B2297)-ROW(B2278)+1)) / (20*21/2)</f>
        <v>30.870745238095239</v>
      </c>
      <c r="J2294" s="2">
        <f t="shared" si="282"/>
        <v>30.41496942484477</v>
      </c>
      <c r="K2294" s="2">
        <f t="shared" si="284"/>
        <v>30.007235759862425</v>
      </c>
    </row>
    <row r="2295" spans="1:11" ht="13.5" x14ac:dyDescent="0.25">
      <c r="A2295" s="3">
        <v>45343</v>
      </c>
      <c r="B2295" s="2">
        <v>31.420400000000001</v>
      </c>
      <c r="C2295" s="2">
        <f t="shared" si="277"/>
        <v>0.16570000000000107</v>
      </c>
      <c r="D2295" s="2">
        <f t="shared" si="278"/>
        <v>30.976300000000002</v>
      </c>
      <c r="E2295" s="2">
        <f t="shared" si="280"/>
        <v>30.526869999999995</v>
      </c>
      <c r="F2295" s="2">
        <f t="shared" si="281"/>
        <v>30.578244999999999</v>
      </c>
      <c r="G2295" s="2">
        <f t="shared" si="283"/>
        <v>30.046281999999991</v>
      </c>
      <c r="H2295" s="2">
        <f t="shared" si="279"/>
        <v>29.586841000000021</v>
      </c>
      <c r="I2295" s="2">
        <f t="array" ref="I2295">SUMPRODUCT(B2279:B2298, (ROW(B2279:B2298)-ROW(B2279)+1)) / (20*21/2)</f>
        <v>31.03936523809524</v>
      </c>
      <c r="J2295" s="2">
        <f t="shared" si="282"/>
        <v>30.510724717716698</v>
      </c>
      <c r="K2295" s="2">
        <f t="shared" si="284"/>
        <v>30.062653965358017</v>
      </c>
    </row>
    <row r="2296" spans="1:11" ht="13.5" x14ac:dyDescent="0.25">
      <c r="A2296" s="3">
        <v>45344</v>
      </c>
      <c r="B2296" s="2">
        <v>31.6127</v>
      </c>
      <c r="C2296" s="2">
        <f t="shared" si="277"/>
        <v>0.19229999999999947</v>
      </c>
      <c r="D2296" s="2">
        <f t="shared" si="278"/>
        <v>31.206979999999998</v>
      </c>
      <c r="E2296" s="2">
        <f t="shared" si="280"/>
        <v>30.642209999999999</v>
      </c>
      <c r="F2296" s="2">
        <f t="shared" si="281"/>
        <v>30.622660000000003</v>
      </c>
      <c r="G2296" s="2">
        <f t="shared" si="283"/>
        <v>30.089237999999991</v>
      </c>
      <c r="H2296" s="2">
        <f t="shared" si="279"/>
        <v>29.611003000000018</v>
      </c>
      <c r="I2296" s="2">
        <f t="array" ref="I2296">SUMPRODUCT(B2280:B2299, (ROW(B2280:B2299)-ROW(B2280)+1)) / (20*21/2)</f>
        <v>31.222031428571427</v>
      </c>
      <c r="J2296" s="2">
        <f t="shared" si="282"/>
        <v>30.615674744600824</v>
      </c>
      <c r="K2296" s="2">
        <f t="shared" si="284"/>
        <v>30.123440084363587</v>
      </c>
    </row>
    <row r="2297" spans="1:11" ht="13.5" x14ac:dyDescent="0.25">
      <c r="A2297" s="3">
        <v>45345</v>
      </c>
      <c r="B2297" s="2">
        <v>32.481000000000002</v>
      </c>
      <c r="C2297" s="2">
        <f t="shared" si="277"/>
        <v>0.8683000000000014</v>
      </c>
      <c r="D2297" s="2">
        <f t="shared" si="278"/>
        <v>31.558300000000003</v>
      </c>
      <c r="E2297" s="2">
        <f t="shared" si="280"/>
        <v>30.862279999999998</v>
      </c>
      <c r="F2297" s="2">
        <f t="shared" si="281"/>
        <v>30.71049</v>
      </c>
      <c r="G2297" s="2">
        <f t="shared" si="283"/>
        <v>30.144919999999992</v>
      </c>
      <c r="H2297" s="2">
        <f t="shared" si="279"/>
        <v>29.637551000000016</v>
      </c>
      <c r="I2297" s="2">
        <f t="array" ref="I2297">SUMPRODUCT(B2281:B2300, (ROW(B2281:B2300)-ROW(B2281)+1)) / (20*21/2)</f>
        <v>31.373448571428572</v>
      </c>
      <c r="J2297" s="2">
        <f t="shared" si="282"/>
        <v>30.793324768924556</v>
      </c>
      <c r="K2297" s="2">
        <f t="shared" si="284"/>
        <v>30.215893414388546</v>
      </c>
    </row>
    <row r="2298" spans="1:11" ht="13.5" x14ac:dyDescent="0.25">
      <c r="A2298" s="3">
        <v>45348</v>
      </c>
      <c r="B2298" s="2">
        <v>32.481000000000002</v>
      </c>
      <c r="C2298" s="2">
        <f t="shared" si="277"/>
        <v>0</v>
      </c>
      <c r="D2298" s="2">
        <f t="shared" si="278"/>
        <v>31.849959999999999</v>
      </c>
      <c r="E2298" s="2">
        <f t="shared" si="280"/>
        <v>31.134719999999998</v>
      </c>
      <c r="F2298" s="2">
        <f t="shared" si="281"/>
        <v>30.795005000000003</v>
      </c>
      <c r="G2298" s="2">
        <f t="shared" si="283"/>
        <v>30.198081999999989</v>
      </c>
      <c r="H2298" s="2">
        <f t="shared" si="279"/>
        <v>29.664729000000019</v>
      </c>
      <c r="I2298" s="2">
        <f t="array" ref="I2298">SUMPRODUCT(B2282:B2301, (ROW(B2282:B2301)-ROW(B2282)+1)) / (20*21/2)</f>
        <v>31.514106190476188</v>
      </c>
      <c r="J2298" s="2">
        <f t="shared" si="282"/>
        <v>30.954055743312693</v>
      </c>
      <c r="K2298" s="2">
        <f t="shared" si="284"/>
        <v>30.304721123628212</v>
      </c>
    </row>
    <row r="2299" spans="1:11" ht="13.5" x14ac:dyDescent="0.25">
      <c r="A2299" s="3">
        <v>45349</v>
      </c>
      <c r="B2299" s="2">
        <v>32.713000000000001</v>
      </c>
      <c r="C2299" s="2">
        <f t="shared" si="277"/>
        <v>0.23199999999999932</v>
      </c>
      <c r="D2299" s="2">
        <f t="shared" si="278"/>
        <v>32.141620000000003</v>
      </c>
      <c r="E2299" s="2">
        <f t="shared" si="280"/>
        <v>31.406500000000001</v>
      </c>
      <c r="F2299" s="2">
        <f t="shared" si="281"/>
        <v>30.891120000000001</v>
      </c>
      <c r="G2299" s="2">
        <f t="shared" si="283"/>
        <v>30.255751999999987</v>
      </c>
      <c r="H2299" s="2">
        <f t="shared" si="279"/>
        <v>29.693067000000021</v>
      </c>
      <c r="I2299" s="2">
        <f t="array" ref="I2299">SUMPRODUCT(B2283:B2302, (ROW(B2283:B2302)-ROW(B2283)+1)) / (20*21/2)</f>
        <v>31.586706190476196</v>
      </c>
      <c r="J2299" s="2">
        <f t="shared" si="282"/>
        <v>31.121574243949581</v>
      </c>
      <c r="K2299" s="2">
        <f t="shared" si="284"/>
        <v>30.399163432505539</v>
      </c>
    </row>
    <row r="2300" spans="1:11" ht="13.5" x14ac:dyDescent="0.25">
      <c r="A2300" s="3">
        <v>45350</v>
      </c>
      <c r="B2300" s="2">
        <v>32.481000000000002</v>
      </c>
      <c r="C2300" s="2">
        <f t="shared" si="277"/>
        <v>-0.23199999999999932</v>
      </c>
      <c r="D2300" s="2">
        <f t="shared" si="278"/>
        <v>32.353740000000002</v>
      </c>
      <c r="E2300" s="2">
        <f t="shared" si="280"/>
        <v>31.665019999999998</v>
      </c>
      <c r="F2300" s="2">
        <f t="shared" si="281"/>
        <v>30.970994999999998</v>
      </c>
      <c r="G2300" s="2">
        <f t="shared" si="283"/>
        <v>30.312757999999988</v>
      </c>
      <c r="H2300" s="2">
        <f t="shared" si="279"/>
        <v>29.719582000000017</v>
      </c>
      <c r="I2300" s="2">
        <f t="array" ref="I2300">SUMPRODUCT(B2284:B2303, (ROW(B2284:B2303)-ROW(B2284)+1)) / (20*21/2)</f>
        <v>31.701539523809522</v>
      </c>
      <c r="J2300" s="2">
        <f t="shared" si="282"/>
        <v>31.25104336357343</v>
      </c>
      <c r="K2300" s="2">
        <f t="shared" si="284"/>
        <v>30.480804082211204</v>
      </c>
    </row>
    <row r="2301" spans="1:11" ht="13.5" x14ac:dyDescent="0.25">
      <c r="A2301" s="3">
        <v>45351</v>
      </c>
      <c r="B2301" s="2">
        <v>32.447899999999997</v>
      </c>
      <c r="C2301" s="2">
        <f t="shared" si="277"/>
        <v>-3.310000000000457E-2</v>
      </c>
      <c r="D2301" s="2">
        <f t="shared" si="278"/>
        <v>32.520780000000002</v>
      </c>
      <c r="E2301" s="2">
        <f t="shared" si="280"/>
        <v>31.863880000000002</v>
      </c>
      <c r="F2301" s="2">
        <f t="shared" si="281"/>
        <v>31.069099999999999</v>
      </c>
      <c r="G2301" s="2">
        <f t="shared" si="283"/>
        <v>30.371753999999992</v>
      </c>
      <c r="H2301" s="2">
        <f t="shared" si="279"/>
        <v>29.745832000000014</v>
      </c>
      <c r="I2301" s="2">
        <f t="array" ref="I2301">SUMPRODUCT(B2285:B2304, (ROW(B2285:B2304)-ROW(B2285)+1)) / (20*21/2)</f>
        <v>31.792413809523808</v>
      </c>
      <c r="J2301" s="2">
        <f t="shared" si="282"/>
        <v>31.365029709899769</v>
      </c>
      <c r="K2301" s="2">
        <f t="shared" si="284"/>
        <v>30.557945098595081</v>
      </c>
    </row>
    <row r="2302" spans="1:11" ht="13.5" x14ac:dyDescent="0.25">
      <c r="A2302" s="3">
        <v>45352</v>
      </c>
      <c r="B2302" s="2">
        <v>31.831399999999999</v>
      </c>
      <c r="C2302" s="2">
        <f t="shared" si="277"/>
        <v>-0.61649999999999849</v>
      </c>
      <c r="D2302" s="2">
        <f t="shared" si="278"/>
        <v>32.390860000000004</v>
      </c>
      <c r="E2302" s="2">
        <f t="shared" si="280"/>
        <v>31.974579999999996</v>
      </c>
      <c r="F2302" s="2">
        <f t="shared" si="281"/>
        <v>31.136050000000001</v>
      </c>
      <c r="G2302" s="2">
        <f t="shared" si="283"/>
        <v>30.421071999999995</v>
      </c>
      <c r="H2302" s="2">
        <f t="shared" si="279"/>
        <v>29.768900000000013</v>
      </c>
      <c r="I2302" s="2">
        <f t="array" ref="I2302">SUMPRODUCT(B2286:B2305, (ROW(B2286:B2305)-ROW(B2286)+1)) / (20*21/2)</f>
        <v>31.878369523809528</v>
      </c>
      <c r="J2302" s="2">
        <f t="shared" si="282"/>
        <v>31.409445928004551</v>
      </c>
      <c r="K2302" s="2">
        <f t="shared" si="284"/>
        <v>30.607884506493313</v>
      </c>
    </row>
    <row r="2303" spans="1:11" ht="13.5" x14ac:dyDescent="0.25">
      <c r="A2303" s="3">
        <v>45355</v>
      </c>
      <c r="B2303" s="2">
        <v>32.341799999999999</v>
      </c>
      <c r="C2303" s="2">
        <f t="shared" si="277"/>
        <v>0.51040000000000063</v>
      </c>
      <c r="D2303" s="2">
        <f t="shared" si="278"/>
        <v>32.363019999999999</v>
      </c>
      <c r="E2303" s="2">
        <f t="shared" si="280"/>
        <v>32.106489999999994</v>
      </c>
      <c r="F2303" s="2">
        <f t="shared" si="281"/>
        <v>31.22852000000001</v>
      </c>
      <c r="G2303" s="2">
        <f t="shared" si="283"/>
        <v>30.471847999999994</v>
      </c>
      <c r="H2303" s="2">
        <f t="shared" si="279"/>
        <v>29.788223000000013</v>
      </c>
      <c r="I2303" s="2">
        <f t="array" ref="I2303">SUMPRODUCT(B2287:B2306, (ROW(B2287:B2306)-ROW(B2287)+1)) / (20*21/2)</f>
        <v>31.98105</v>
      </c>
      <c r="J2303" s="2">
        <f t="shared" si="282"/>
        <v>31.49824155390888</v>
      </c>
      <c r="K2303" s="2">
        <f t="shared" si="284"/>
        <v>30.675881192513184</v>
      </c>
    </row>
    <row r="2304" spans="1:11" ht="13.5" x14ac:dyDescent="0.25">
      <c r="A2304" s="3">
        <v>45356</v>
      </c>
      <c r="B2304" s="2">
        <v>32.182699999999997</v>
      </c>
      <c r="C2304" s="2">
        <f t="shared" si="277"/>
        <v>-0.15910000000000224</v>
      </c>
      <c r="D2304" s="2">
        <f t="shared" si="278"/>
        <v>32.256960000000007</v>
      </c>
      <c r="E2304" s="2">
        <f t="shared" si="280"/>
        <v>32.199289999999998</v>
      </c>
      <c r="F2304" s="2">
        <f t="shared" si="281"/>
        <v>31.313364999999997</v>
      </c>
      <c r="G2304" s="2">
        <f t="shared" si="283"/>
        <v>30.519707999999994</v>
      </c>
      <c r="H2304" s="2">
        <f t="shared" si="279"/>
        <v>29.809600500000009</v>
      </c>
      <c r="I2304" s="2">
        <f t="array" ref="I2304">SUMPRODUCT(B2288:B2307, (ROW(B2288:B2307)-ROW(B2288)+1)) / (20*21/2)</f>
        <v>32.010979523809517</v>
      </c>
      <c r="J2304" s="2">
        <f t="shared" si="282"/>
        <v>31.563428072584223</v>
      </c>
      <c r="K2304" s="2">
        <f t="shared" si="284"/>
        <v>30.734972126140118</v>
      </c>
    </row>
    <row r="2305" spans="1:11" ht="13.5" x14ac:dyDescent="0.25">
      <c r="A2305" s="3">
        <v>45357</v>
      </c>
      <c r="B2305" s="2">
        <v>32.215899999999998</v>
      </c>
      <c r="C2305" s="2">
        <f t="shared" si="277"/>
        <v>3.3200000000000784E-2</v>
      </c>
      <c r="D2305" s="2">
        <f t="shared" si="278"/>
        <v>32.203939999999996</v>
      </c>
      <c r="E2305" s="2">
        <f t="shared" si="280"/>
        <v>32.278839999999995</v>
      </c>
      <c r="F2305" s="2">
        <f t="shared" si="281"/>
        <v>31.402854999999999</v>
      </c>
      <c r="G2305" s="2">
        <f t="shared" si="283"/>
        <v>30.56743599999999</v>
      </c>
      <c r="H2305" s="2">
        <f t="shared" si="279"/>
        <v>29.830481500000005</v>
      </c>
      <c r="I2305" s="2">
        <f t="array" ref="I2305">SUMPRODUCT(B2289:B2308, (ROW(B2289:B2308)-ROW(B2289)+1)) / (20*21/2)</f>
        <v>32.096709523809523</v>
      </c>
      <c r="J2305" s="2">
        <f t="shared" si="282"/>
        <v>31.625568256147631</v>
      </c>
      <c r="K2305" s="2">
        <f t="shared" si="284"/>
        <v>30.793047729036584</v>
      </c>
    </row>
    <row r="2306" spans="1:11" ht="13.5" x14ac:dyDescent="0.25">
      <c r="A2306" s="3">
        <v>45358</v>
      </c>
      <c r="B2306" s="2">
        <v>32.481000000000002</v>
      </c>
      <c r="C2306" s="2">
        <f t="shared" si="277"/>
        <v>0.26510000000000389</v>
      </c>
      <c r="D2306" s="2">
        <f t="shared" si="278"/>
        <v>32.210560000000001</v>
      </c>
      <c r="E2306" s="2">
        <f t="shared" si="280"/>
        <v>32.365670000000001</v>
      </c>
      <c r="F2306" s="2">
        <f t="shared" si="281"/>
        <v>31.50394</v>
      </c>
      <c r="G2306" s="2">
        <f t="shared" si="283"/>
        <v>30.608797999999993</v>
      </c>
      <c r="H2306" s="2">
        <f t="shared" si="279"/>
        <v>29.852356499999999</v>
      </c>
      <c r="I2306" s="2">
        <f t="array" ref="I2306">SUMPRODUCT(B2290:B2309, (ROW(B2290:B2309)-ROW(B2290)+1)) / (20*21/2)</f>
        <v>32.137904285714285</v>
      </c>
      <c r="J2306" s="2">
        <f t="shared" si="282"/>
        <v>31.707037946038334</v>
      </c>
      <c r="K2306" s="2">
        <f t="shared" si="284"/>
        <v>30.859241935741032</v>
      </c>
    </row>
    <row r="2307" spans="1:11" ht="13.5" x14ac:dyDescent="0.25">
      <c r="A2307" s="3">
        <v>45359</v>
      </c>
      <c r="B2307" s="2">
        <v>31.818200000000001</v>
      </c>
      <c r="C2307" s="2">
        <f t="shared" si="277"/>
        <v>-0.66280000000000072</v>
      </c>
      <c r="D2307" s="2">
        <f t="shared" si="278"/>
        <v>32.207919999999994</v>
      </c>
      <c r="E2307" s="2">
        <f t="shared" si="280"/>
        <v>32.299390000000002</v>
      </c>
      <c r="F2307" s="2">
        <f t="shared" si="281"/>
        <v>31.580835</v>
      </c>
      <c r="G2307" s="2">
        <f t="shared" si="283"/>
        <v>30.63531399999999</v>
      </c>
      <c r="H2307" s="2">
        <f t="shared" si="279"/>
        <v>29.870586000000003</v>
      </c>
      <c r="I2307" s="2">
        <f t="array" ref="I2307">SUMPRODUCT(B2291:B2310, (ROW(B2291:B2310)-ROW(B2291)+1)) / (20*21/2)</f>
        <v>32.225030476190483</v>
      </c>
      <c r="J2307" s="2">
        <f t="shared" si="282"/>
        <v>31.717624808320398</v>
      </c>
      <c r="K2307" s="2">
        <f t="shared" si="284"/>
        <v>30.896848134339425</v>
      </c>
    </row>
    <row r="2308" spans="1:11" ht="13.5" x14ac:dyDescent="0.25">
      <c r="A2308" s="3">
        <v>45362</v>
      </c>
      <c r="B2308" s="2">
        <v>32.481000000000002</v>
      </c>
      <c r="C2308" s="2">
        <f t="shared" ref="C2308:C2371" si="285">B2308-B2307</f>
        <v>0.66280000000000072</v>
      </c>
      <c r="D2308" s="2">
        <f t="shared" si="278"/>
        <v>32.235759999999992</v>
      </c>
      <c r="E2308" s="2">
        <f t="shared" si="280"/>
        <v>32.299390000000002</v>
      </c>
      <c r="F2308" s="2">
        <f t="shared" si="281"/>
        <v>31.717054999999998</v>
      </c>
      <c r="G2308" s="2">
        <f t="shared" si="283"/>
        <v>30.67322999999999</v>
      </c>
      <c r="H2308" s="2">
        <f t="shared" si="279"/>
        <v>29.891632000000005</v>
      </c>
      <c r="I2308" s="2">
        <f t="array" ref="I2308">SUMPRODUCT(B2292:B2311, (ROW(B2292:B2311)-ROW(B2292)+1)) / (20*21/2)</f>
        <v>32.273986190476187</v>
      </c>
      <c r="J2308" s="2">
        <f t="shared" si="282"/>
        <v>31.79032720752798</v>
      </c>
      <c r="K2308" s="2">
        <f t="shared" si="284"/>
        <v>30.95897173691435</v>
      </c>
    </row>
    <row r="2309" spans="1:11" ht="13.5" x14ac:dyDescent="0.25">
      <c r="A2309" s="3">
        <v>45363</v>
      </c>
      <c r="B2309" s="2">
        <v>32.1496</v>
      </c>
      <c r="C2309" s="2">
        <f t="shared" si="285"/>
        <v>-0.33140000000000214</v>
      </c>
      <c r="D2309" s="2">
        <f t="shared" si="278"/>
        <v>32.229140000000001</v>
      </c>
      <c r="E2309" s="2">
        <f t="shared" si="280"/>
        <v>32.243050000000004</v>
      </c>
      <c r="F2309" s="2">
        <f t="shared" si="281"/>
        <v>31.824774999999999</v>
      </c>
      <c r="G2309" s="2">
        <f t="shared" si="283"/>
        <v>30.714327999999991</v>
      </c>
      <c r="H2309" s="2">
        <f t="shared" si="279"/>
        <v>29.908867000000001</v>
      </c>
      <c r="I2309" s="2">
        <f t="array" ref="I2309">SUMPRODUCT(B2293:B2312, (ROW(B2293:B2312)-ROW(B2293)+1)) / (20*21/2)</f>
        <v>32.313314761904763</v>
      </c>
      <c r="J2309" s="2">
        <f t="shared" si="282"/>
        <v>31.824543663953886</v>
      </c>
      <c r="K2309" s="2">
        <f t="shared" si="284"/>
        <v>31.005663041349081</v>
      </c>
    </row>
    <row r="2310" spans="1:11" ht="13.5" x14ac:dyDescent="0.25">
      <c r="A2310" s="3">
        <v>45364</v>
      </c>
      <c r="B2310" s="2">
        <v>32.739600000000003</v>
      </c>
      <c r="C2310" s="2">
        <f t="shared" si="285"/>
        <v>0.59000000000000341</v>
      </c>
      <c r="D2310" s="2">
        <f t="shared" ref="D2310:D2373" si="286">AVERAGE(B2306:B2310)</f>
        <v>32.333880000000001</v>
      </c>
      <c r="E2310" s="2">
        <f t="shared" si="280"/>
        <v>32.268909999999998</v>
      </c>
      <c r="F2310" s="2">
        <f t="shared" si="281"/>
        <v>31.966964999999995</v>
      </c>
      <c r="G2310" s="2">
        <f t="shared" si="283"/>
        <v>30.77279399999999</v>
      </c>
      <c r="H2310" s="2">
        <f t="shared" si="279"/>
        <v>29.927062999999997</v>
      </c>
      <c r="I2310" s="2">
        <f t="array" ref="I2310">SUMPRODUCT(B2294:B2313, (ROW(B2294:B2313)-ROW(B2294)+1)) / (20*21/2)</f>
        <v>32.344278571428575</v>
      </c>
      <c r="J2310" s="2">
        <f t="shared" si="282"/>
        <v>31.911691886434468</v>
      </c>
      <c r="K2310" s="2">
        <f t="shared" si="284"/>
        <v>31.073660569139314</v>
      </c>
    </row>
    <row r="2311" spans="1:11" ht="13.5" x14ac:dyDescent="0.25">
      <c r="A2311" s="3">
        <v>45365</v>
      </c>
      <c r="B2311" s="2">
        <v>32.481000000000002</v>
      </c>
      <c r="C2311" s="2">
        <f t="shared" si="285"/>
        <v>-0.25860000000000127</v>
      </c>
      <c r="D2311" s="2">
        <f t="shared" si="286"/>
        <v>32.333880000000001</v>
      </c>
      <c r="E2311" s="2">
        <f t="shared" si="280"/>
        <v>32.272219999999997</v>
      </c>
      <c r="F2311" s="2">
        <f t="shared" si="281"/>
        <v>32.068049999999992</v>
      </c>
      <c r="G2311" s="2">
        <f t="shared" si="283"/>
        <v>30.832583999999994</v>
      </c>
      <c r="H2311" s="2">
        <f t="shared" si="279"/>
        <v>29.941148999999999</v>
      </c>
      <c r="I2311" s="2">
        <f t="array" ref="I2311">SUMPRODUCT(B2295:B2314, (ROW(B2295:B2314)-ROW(B2295)+1)) / (20*21/2)</f>
        <v>32.387240952380949</v>
      </c>
      <c r="J2311" s="2">
        <f t="shared" si="282"/>
        <v>31.965911706774044</v>
      </c>
      <c r="K2311" s="2">
        <f t="shared" si="284"/>
        <v>31.128850350741693</v>
      </c>
    </row>
    <row r="2312" spans="1:11" ht="13.5" x14ac:dyDescent="0.25">
      <c r="A2312" s="3">
        <v>45366</v>
      </c>
      <c r="B2312" s="2">
        <v>32.481000000000002</v>
      </c>
      <c r="C2312" s="2">
        <f t="shared" si="285"/>
        <v>0</v>
      </c>
      <c r="D2312" s="2">
        <f t="shared" si="286"/>
        <v>32.466439999999999</v>
      </c>
      <c r="E2312" s="2">
        <f t="shared" si="280"/>
        <v>32.337179999999996</v>
      </c>
      <c r="F2312" s="2">
        <f t="shared" si="281"/>
        <v>32.155879999999996</v>
      </c>
      <c r="G2312" s="2">
        <f t="shared" si="283"/>
        <v>30.892241999999992</v>
      </c>
      <c r="H2312" s="2">
        <f t="shared" si="279"/>
        <v>29.951091999999999</v>
      </c>
      <c r="I2312" s="2">
        <f t="array" ref="I2312">SUMPRODUCT(B2296:B2315, (ROW(B2296:B2315)-ROW(B2296)+1)) / (20*21/2)</f>
        <v>32.423416666666668</v>
      </c>
      <c r="J2312" s="2">
        <f t="shared" si="282"/>
        <v>32.014967734700321</v>
      </c>
      <c r="K2312" s="2">
        <f t="shared" si="284"/>
        <v>31.181875827183198</v>
      </c>
    </row>
    <row r="2313" spans="1:11" ht="13.5" x14ac:dyDescent="0.25">
      <c r="A2313" s="3">
        <v>45369</v>
      </c>
      <c r="B2313" s="2">
        <v>32.481000000000002</v>
      </c>
      <c r="C2313" s="2">
        <f t="shared" si="285"/>
        <v>0</v>
      </c>
      <c r="D2313" s="2">
        <f t="shared" si="286"/>
        <v>32.466439999999999</v>
      </c>
      <c r="E2313" s="2">
        <f t="shared" si="280"/>
        <v>32.351099999999995</v>
      </c>
      <c r="F2313" s="2">
        <f t="shared" si="281"/>
        <v>32.228794999999991</v>
      </c>
      <c r="G2313" s="2">
        <f t="shared" si="283"/>
        <v>30.951899999999995</v>
      </c>
      <c r="H2313" s="2">
        <f t="shared" si="279"/>
        <v>29.959543499999999</v>
      </c>
      <c r="I2313" s="2">
        <f t="array" ref="I2313">SUMPRODUCT(B2297:B2316, (ROW(B2297:B2316)-ROW(B2297)+1)) / (20*21/2)</f>
        <v>32.459280476190472</v>
      </c>
      <c r="J2313" s="2">
        <f t="shared" si="282"/>
        <v>32.059351759966958</v>
      </c>
      <c r="K2313" s="2">
        <f t="shared" si="284"/>
        <v>31.232821873176015</v>
      </c>
    </row>
    <row r="2314" spans="1:11" ht="13.5" x14ac:dyDescent="0.25">
      <c r="A2314" s="3">
        <v>45370</v>
      </c>
      <c r="B2314" s="2">
        <v>32.679900000000004</v>
      </c>
      <c r="C2314" s="2">
        <f t="shared" si="285"/>
        <v>0.19890000000000185</v>
      </c>
      <c r="D2314" s="2">
        <f t="shared" si="286"/>
        <v>32.572500000000005</v>
      </c>
      <c r="E2314" s="2">
        <f t="shared" si="280"/>
        <v>32.400819999999996</v>
      </c>
      <c r="F2314" s="2">
        <f t="shared" si="281"/>
        <v>32.300055</v>
      </c>
      <c r="G2314" s="2">
        <f t="shared" si="283"/>
        <v>31.024285999999996</v>
      </c>
      <c r="H2314" s="2">
        <f t="shared" ref="H2314:H2377" si="287">AVERAGE(B2115:B2314)</f>
        <v>29.970480999999999</v>
      </c>
      <c r="I2314" s="2">
        <f t="array" ref="I2314">SUMPRODUCT(B2298:B2317, (ROW(B2298:B2317)-ROW(B2298)+1)) / (20*21/2)</f>
        <v>32.493559047619051</v>
      </c>
      <c r="J2314" s="2">
        <f t="shared" si="282"/>
        <v>32.118451592351057</v>
      </c>
      <c r="K2314" s="2">
        <f t="shared" si="284"/>
        <v>31.28957003501225</v>
      </c>
    </row>
    <row r="2315" spans="1:11" ht="13.5" x14ac:dyDescent="0.25">
      <c r="A2315" s="3">
        <v>45372</v>
      </c>
      <c r="B2315" s="2">
        <v>32.679900000000004</v>
      </c>
      <c r="C2315" s="2">
        <f t="shared" si="285"/>
        <v>0</v>
      </c>
      <c r="D2315" s="2">
        <f t="shared" si="286"/>
        <v>32.560560000000002</v>
      </c>
      <c r="E2315" s="2">
        <f t="shared" si="280"/>
        <v>32.447219999999994</v>
      </c>
      <c r="F2315" s="2">
        <f t="shared" si="281"/>
        <v>32.363029999999995</v>
      </c>
      <c r="G2315" s="2">
        <f t="shared" si="283"/>
        <v>31.101179999999999</v>
      </c>
      <c r="H2315" s="2">
        <f t="shared" si="287"/>
        <v>29.984766</v>
      </c>
      <c r="I2315" s="2">
        <f t="array" ref="I2315">SUMPRODUCT(B2299:B2318, (ROW(B2299:B2318)-ROW(B2299)+1)) / (20*21/2)</f>
        <v>32.55609333333333</v>
      </c>
      <c r="J2315" s="2">
        <f t="shared" si="282"/>
        <v>32.171922869270006</v>
      </c>
      <c r="K2315" s="2">
        <f t="shared" si="284"/>
        <v>31.344092778737259</v>
      </c>
    </row>
    <row r="2316" spans="1:11" ht="13.5" x14ac:dyDescent="0.25">
      <c r="A2316" s="3">
        <v>45373</v>
      </c>
      <c r="B2316" s="2">
        <v>32.739600000000003</v>
      </c>
      <c r="C2316" s="2">
        <f t="shared" si="285"/>
        <v>5.969999999999942E-2</v>
      </c>
      <c r="D2316" s="2">
        <f t="shared" si="286"/>
        <v>32.612279999999998</v>
      </c>
      <c r="E2316" s="2">
        <f t="shared" ref="E2316:E2379" si="288">AVERAGE(B2307:B2316)</f>
        <v>32.473079999999996</v>
      </c>
      <c r="F2316" s="2">
        <f t="shared" si="281"/>
        <v>32.419374999999995</v>
      </c>
      <c r="G2316" s="2">
        <f t="shared" si="283"/>
        <v>31.171314000000002</v>
      </c>
      <c r="H2316" s="2">
        <f t="shared" si="287"/>
        <v>30.000310499999998</v>
      </c>
      <c r="I2316" s="2">
        <f t="array" ref="I2316">SUMPRODUCT(B2300:B2319, (ROW(B2300:B2319)-ROW(B2300)+1)) / (20*21/2)</f>
        <v>32.652332857142852</v>
      </c>
      <c r="J2316" s="2">
        <f t="shared" si="282"/>
        <v>32.225987357910959</v>
      </c>
      <c r="K2316" s="2">
        <f t="shared" si="284"/>
        <v>31.398818552120112</v>
      </c>
    </row>
    <row r="2317" spans="1:11" ht="13.5" x14ac:dyDescent="0.25">
      <c r="A2317" s="3">
        <v>45376</v>
      </c>
      <c r="B2317" s="2">
        <v>32.779299999999999</v>
      </c>
      <c r="C2317" s="2">
        <f t="shared" si="285"/>
        <v>3.9699999999996294E-2</v>
      </c>
      <c r="D2317" s="2">
        <f t="shared" si="286"/>
        <v>32.671939999999999</v>
      </c>
      <c r="E2317" s="2">
        <f t="shared" si="288"/>
        <v>32.569189999999999</v>
      </c>
      <c r="F2317" s="2">
        <f t="shared" si="281"/>
        <v>32.434289999999997</v>
      </c>
      <c r="G2317" s="2">
        <f t="shared" si="283"/>
        <v>31.242241999999997</v>
      </c>
      <c r="H2317" s="2">
        <f t="shared" si="287"/>
        <v>30.016981999999999</v>
      </c>
      <c r="I2317" s="2">
        <f t="array" ref="I2317">SUMPRODUCT(B2301:B2320, (ROW(B2301:B2320)-ROW(B2301)+1)) / (20*21/2)</f>
        <v>32.839647142857139</v>
      </c>
      <c r="J2317" s="2">
        <f t="shared" si="282"/>
        <v>32.278683800014676</v>
      </c>
      <c r="K2317" s="2">
        <f t="shared" si="284"/>
        <v>31.45295507948795</v>
      </c>
    </row>
    <row r="2318" spans="1:11" ht="13.5" x14ac:dyDescent="0.25">
      <c r="A2318" s="3">
        <v>45377</v>
      </c>
      <c r="B2318" s="2">
        <v>33.090899999999998</v>
      </c>
      <c r="C2318" s="2">
        <f t="shared" si="285"/>
        <v>0.31159999999999854</v>
      </c>
      <c r="D2318" s="2">
        <f t="shared" si="286"/>
        <v>32.79392</v>
      </c>
      <c r="E2318" s="2">
        <f t="shared" si="288"/>
        <v>32.630179999999996</v>
      </c>
      <c r="F2318" s="2">
        <f t="shared" si="281"/>
        <v>32.464784999999999</v>
      </c>
      <c r="G2318" s="2">
        <f t="shared" si="283"/>
        <v>31.320727999999995</v>
      </c>
      <c r="H2318" s="2">
        <f t="shared" si="287"/>
        <v>30.036603499999998</v>
      </c>
      <c r="I2318" s="2">
        <f t="array" ref="I2318">SUMPRODUCT(B2302:B2321, (ROW(B2302:B2321)-ROW(B2302)+1)) / (20*21/2)</f>
        <v>32.966986666666664</v>
      </c>
      <c r="J2318" s="2">
        <f t="shared" si="282"/>
        <v>32.356037723822801</v>
      </c>
      <c r="K2318" s="2">
        <f t="shared" si="284"/>
        <v>31.51718821362568</v>
      </c>
    </row>
    <row r="2319" spans="1:11" ht="13.5" x14ac:dyDescent="0.25">
      <c r="A2319" s="3">
        <v>45378</v>
      </c>
      <c r="B2319" s="2">
        <v>33.475299999999997</v>
      </c>
      <c r="C2319" s="2">
        <f t="shared" si="285"/>
        <v>0.38439999999999941</v>
      </c>
      <c r="D2319" s="2">
        <f t="shared" si="286"/>
        <v>32.953000000000003</v>
      </c>
      <c r="E2319" s="2">
        <f t="shared" si="288"/>
        <v>32.762749999999997</v>
      </c>
      <c r="F2319" s="2">
        <f t="shared" si="281"/>
        <v>32.502899999999997</v>
      </c>
      <c r="G2319" s="2">
        <f t="shared" si="283"/>
        <v>31.413263999999998</v>
      </c>
      <c r="H2319" s="2">
        <f t="shared" si="287"/>
        <v>30.058312499999996</v>
      </c>
      <c r="I2319" s="2">
        <f t="array" ref="I2319">SUMPRODUCT(B2303:B2322, (ROW(B2303:B2322)-ROW(B2303)+1)) / (20*21/2)</f>
        <v>33.068280952380952</v>
      </c>
      <c r="J2319" s="2">
        <f t="shared" si="282"/>
        <v>32.462634131077778</v>
      </c>
      <c r="K2319" s="2">
        <f t="shared" si="284"/>
        <v>31.593976911130554</v>
      </c>
    </row>
    <row r="2320" spans="1:11" ht="13.5" x14ac:dyDescent="0.25">
      <c r="A2320" s="3">
        <v>45379</v>
      </c>
      <c r="B2320" s="2">
        <v>34.469700000000003</v>
      </c>
      <c r="C2320" s="2">
        <f t="shared" si="285"/>
        <v>0.99440000000000595</v>
      </c>
      <c r="D2320" s="2">
        <f t="shared" si="286"/>
        <v>33.310960000000001</v>
      </c>
      <c r="E2320" s="2">
        <f t="shared" si="288"/>
        <v>32.935760000000002</v>
      </c>
      <c r="F2320" s="2">
        <f t="shared" si="281"/>
        <v>32.602334999999997</v>
      </c>
      <c r="G2320" s="2">
        <f t="shared" si="283"/>
        <v>31.518000000000001</v>
      </c>
      <c r="H2320" s="2">
        <f t="shared" si="287"/>
        <v>30.083700999999998</v>
      </c>
      <c r="I2320" s="2">
        <f t="array" ref="I2320">SUMPRODUCT(B2304:B2323, (ROW(B2304:B2323)-ROW(B2304)+1)) / (20*21/2)</f>
        <v>33.154170000000001</v>
      </c>
      <c r="J2320" s="2">
        <f t="shared" si="282"/>
        <v>32.653783261451323</v>
      </c>
      <c r="K2320" s="2">
        <f t="shared" si="284"/>
        <v>31.706750365596022</v>
      </c>
    </row>
    <row r="2321" spans="1:11" ht="13.5" x14ac:dyDescent="0.25">
      <c r="A2321" s="3">
        <v>45380</v>
      </c>
      <c r="B2321" s="2">
        <v>33.939399999999999</v>
      </c>
      <c r="C2321" s="2">
        <f t="shared" si="285"/>
        <v>-0.53030000000000399</v>
      </c>
      <c r="D2321" s="2">
        <f t="shared" si="286"/>
        <v>33.550920000000005</v>
      </c>
      <c r="E2321" s="2">
        <f t="shared" si="288"/>
        <v>33.081599999999995</v>
      </c>
      <c r="F2321" s="2">
        <f t="shared" si="281"/>
        <v>32.676909999999999</v>
      </c>
      <c r="G2321" s="2">
        <f t="shared" si="283"/>
        <v>31.610538000000002</v>
      </c>
      <c r="H2321" s="2">
        <f t="shared" si="287"/>
        <v>30.106437999999997</v>
      </c>
      <c r="I2321" s="2">
        <f t="array" ref="I2321">SUMPRODUCT(B2305:B2324, (ROW(B2305:B2324)-ROW(B2305)+1)) / (20*21/2)</f>
        <v>33.258971428571428</v>
      </c>
      <c r="J2321" s="2">
        <f t="shared" si="282"/>
        <v>32.77622295083691</v>
      </c>
      <c r="K2321" s="2">
        <f t="shared" si="284"/>
        <v>31.794305253219708</v>
      </c>
    </row>
    <row r="2322" spans="1:11" ht="13.5" x14ac:dyDescent="0.25">
      <c r="A2322" s="3">
        <v>45383</v>
      </c>
      <c r="B2322" s="2">
        <v>33.740499999999997</v>
      </c>
      <c r="C2322" s="2">
        <f t="shared" si="285"/>
        <v>-0.19890000000000185</v>
      </c>
      <c r="D2322" s="2">
        <f t="shared" si="286"/>
        <v>33.743160000000003</v>
      </c>
      <c r="E2322" s="2">
        <f t="shared" si="288"/>
        <v>33.207549999999998</v>
      </c>
      <c r="F2322" s="2">
        <f t="shared" si="281"/>
        <v>32.772364999999994</v>
      </c>
      <c r="G2322" s="2">
        <f t="shared" si="283"/>
        <v>31.688757999999996</v>
      </c>
      <c r="H2322" s="2">
        <f t="shared" si="287"/>
        <v>30.128047999999993</v>
      </c>
      <c r="I2322" s="2">
        <f t="array" ref="I2322">SUMPRODUCT(B2306:B2325, (ROW(B2306:B2325)-ROW(B2306)+1)) / (20*21/2)</f>
        <v>33.392655238095237</v>
      </c>
      <c r="J2322" s="2">
        <f t="shared" si="282"/>
        <v>32.86805886028101</v>
      </c>
      <c r="K2322" s="2">
        <f t="shared" si="284"/>
        <v>31.870626615838543</v>
      </c>
    </row>
    <row r="2323" spans="1:11" ht="13.5" x14ac:dyDescent="0.25">
      <c r="A2323" s="3">
        <v>45384</v>
      </c>
      <c r="B2323" s="2">
        <v>33.674199999999999</v>
      </c>
      <c r="C2323" s="2">
        <f t="shared" si="285"/>
        <v>-6.6299999999998249E-2</v>
      </c>
      <c r="D2323" s="2">
        <f t="shared" si="286"/>
        <v>33.859819999999999</v>
      </c>
      <c r="E2323" s="2">
        <f t="shared" si="288"/>
        <v>33.32687</v>
      </c>
      <c r="F2323" s="2">
        <f t="shared" si="281"/>
        <v>32.838984999999994</v>
      </c>
      <c r="G2323" s="2">
        <f t="shared" si="283"/>
        <v>31.755046000000004</v>
      </c>
      <c r="H2323" s="2">
        <f t="shared" si="287"/>
        <v>30.148464499999999</v>
      </c>
      <c r="I2323" s="2">
        <f t="array" ref="I2323">SUMPRODUCT(B2307:B2326, (ROW(B2307:B2326)-ROW(B2307)+1)) / (20*21/2)</f>
        <v>33.516898095238091</v>
      </c>
      <c r="J2323" s="2">
        <f t="shared" si="282"/>
        <v>32.944834206920916</v>
      </c>
      <c r="K2323" s="2">
        <f t="shared" si="284"/>
        <v>31.941354983844874</v>
      </c>
    </row>
    <row r="2324" spans="1:11" ht="13.5" x14ac:dyDescent="0.25">
      <c r="A2324" s="3">
        <v>45385</v>
      </c>
      <c r="B2324" s="2">
        <v>33.939399999999999</v>
      </c>
      <c r="C2324" s="2">
        <f t="shared" si="285"/>
        <v>0.2652000000000001</v>
      </c>
      <c r="D2324" s="2">
        <f t="shared" si="286"/>
        <v>33.952640000000002</v>
      </c>
      <c r="E2324" s="2">
        <f t="shared" si="288"/>
        <v>33.452820000000003</v>
      </c>
      <c r="F2324" s="2">
        <f t="shared" ref="F2324:F2387" si="289">AVERAGE(B2305:B2324)</f>
        <v>32.926819999999999</v>
      </c>
      <c r="G2324" s="2">
        <f t="shared" si="283"/>
        <v>31.823986000000001</v>
      </c>
      <c r="H2324" s="2">
        <f t="shared" si="287"/>
        <v>30.172096500000002</v>
      </c>
      <c r="I2324" s="2">
        <f t="array" ref="I2324">SUMPRODUCT(B2308:B2327, (ROW(B2308:B2327)-ROW(B2308)+1)) / (20*21/2)</f>
        <v>33.629140476190472</v>
      </c>
      <c r="J2324" s="2">
        <f t="shared" si="282"/>
        <v>33.039554758642737</v>
      </c>
      <c r="K2324" s="2">
        <f t="shared" si="284"/>
        <v>32.019709690360763</v>
      </c>
    </row>
    <row r="2325" spans="1:11" ht="13.5" x14ac:dyDescent="0.25">
      <c r="A2325" s="3">
        <v>45386</v>
      </c>
      <c r="B2325" s="2">
        <v>34.330500000000001</v>
      </c>
      <c r="C2325" s="2">
        <f t="shared" si="285"/>
        <v>0.39110000000000156</v>
      </c>
      <c r="D2325" s="2">
        <f t="shared" si="286"/>
        <v>33.924799999999998</v>
      </c>
      <c r="E2325" s="2">
        <f t="shared" si="288"/>
        <v>33.61788</v>
      </c>
      <c r="F2325" s="2">
        <f t="shared" si="289"/>
        <v>33.032550000000001</v>
      </c>
      <c r="G2325" s="2">
        <f t="shared" si="283"/>
        <v>31.900086000000005</v>
      </c>
      <c r="H2325" s="2">
        <f t="shared" si="287"/>
        <v>30.194701000000006</v>
      </c>
      <c r="I2325" s="2">
        <f t="array" ref="I2325">SUMPRODUCT(B2309:B2328, (ROW(B2309:B2328)-ROW(B2309)+1)) / (20*21/2)</f>
        <v>33.74533666666666</v>
      </c>
      <c r="J2325" s="2">
        <f t="shared" ref="J2325:J2388" si="290">$J$4*B2325+J2324*(1-$J$4)</f>
        <v>33.162501924486286</v>
      </c>
      <c r="K2325" s="2">
        <f t="shared" si="284"/>
        <v>32.110328918189758</v>
      </c>
    </row>
    <row r="2326" spans="1:11" ht="13.5" x14ac:dyDescent="0.25">
      <c r="A2326" s="3">
        <v>45387</v>
      </c>
      <c r="B2326" s="2">
        <v>34.3371</v>
      </c>
      <c r="C2326" s="2">
        <f t="shared" si="285"/>
        <v>6.599999999998829E-3</v>
      </c>
      <c r="D2326" s="2">
        <f t="shared" si="286"/>
        <v>34.004339999999999</v>
      </c>
      <c r="E2326" s="2">
        <f t="shared" si="288"/>
        <v>33.777630000000002</v>
      </c>
      <c r="F2326" s="2">
        <f t="shared" si="289"/>
        <v>33.125354999999999</v>
      </c>
      <c r="G2326" s="2">
        <f t="shared" si="283"/>
        <v>31.972340000000003</v>
      </c>
      <c r="H2326" s="2">
        <f t="shared" si="287"/>
        <v>30.212631999999999</v>
      </c>
      <c r="I2326" s="2">
        <f t="array" ref="I2326">SUMPRODUCT(B2310:B2329, (ROW(B2310:B2329)-ROW(B2310)+1)) / (20*21/2)</f>
        <v>33.850167619047618</v>
      </c>
      <c r="J2326" s="2">
        <f t="shared" si="290"/>
        <v>33.274368407868543</v>
      </c>
      <c r="K2326" s="2">
        <f t="shared" si="284"/>
        <v>32.197653274339181</v>
      </c>
    </row>
    <row r="2327" spans="1:11" ht="13.5" x14ac:dyDescent="0.25">
      <c r="A2327" s="3">
        <v>45390</v>
      </c>
      <c r="B2327" s="2">
        <v>34.303899999999999</v>
      </c>
      <c r="C2327" s="2">
        <f t="shared" si="285"/>
        <v>-3.3200000000000784E-2</v>
      </c>
      <c r="D2327" s="2">
        <f t="shared" si="286"/>
        <v>34.117019999999997</v>
      </c>
      <c r="E2327" s="2">
        <f t="shared" si="288"/>
        <v>33.93009</v>
      </c>
      <c r="F2327" s="2">
        <f t="shared" si="289"/>
        <v>33.249639999999992</v>
      </c>
      <c r="G2327" s="2">
        <f t="shared" si="283"/>
        <v>32.043930000000003</v>
      </c>
      <c r="H2327" s="2">
        <f t="shared" si="287"/>
        <v>30.231689499999998</v>
      </c>
      <c r="I2327" s="2">
        <f t="array" ref="I2327">SUMPRODUCT(B2311:B2330, (ROW(B2311:B2330)-ROW(B2311)+1)) / (20*21/2)</f>
        <v>33.938988095238095</v>
      </c>
      <c r="J2327" s="2">
        <f t="shared" si="290"/>
        <v>33.372419035690584</v>
      </c>
      <c r="K2327" s="2">
        <f t="shared" si="284"/>
        <v>32.28025118514941</v>
      </c>
    </row>
    <row r="2328" spans="1:11" ht="13.5" x14ac:dyDescent="0.25">
      <c r="A2328" s="3">
        <v>45394</v>
      </c>
      <c r="B2328" s="2">
        <v>34.469700000000003</v>
      </c>
      <c r="C2328" s="2">
        <f t="shared" si="285"/>
        <v>0.16580000000000439</v>
      </c>
      <c r="D2328" s="2">
        <f t="shared" si="286"/>
        <v>34.276120000000006</v>
      </c>
      <c r="E2328" s="2">
        <f t="shared" si="288"/>
        <v>34.067970000000003</v>
      </c>
      <c r="F2328" s="2">
        <f t="shared" si="289"/>
        <v>33.349074999999992</v>
      </c>
      <c r="G2328" s="2">
        <f t="shared" si="283"/>
        <v>32.117510000000003</v>
      </c>
      <c r="H2328" s="2">
        <f t="shared" si="287"/>
        <v>30.251575999999996</v>
      </c>
      <c r="I2328" s="2">
        <f t="array" ref="I2328">SUMPRODUCT(B2312:B2331, (ROW(B2312:B2331)-ROW(B2312)+1)) / (20*21/2)</f>
        <v>34.047822380952383</v>
      </c>
      <c r="J2328" s="2">
        <f t="shared" si="290"/>
        <v>33.476921984672437</v>
      </c>
      <c r="K2328" s="2">
        <f t="shared" si="284"/>
        <v>32.36611192298669</v>
      </c>
    </row>
    <row r="2329" spans="1:11" ht="13.5" x14ac:dyDescent="0.25">
      <c r="A2329" s="3">
        <v>45397</v>
      </c>
      <c r="B2329" s="2">
        <v>34.449800000000003</v>
      </c>
      <c r="C2329" s="2">
        <f t="shared" si="285"/>
        <v>-1.9899999999999807E-2</v>
      </c>
      <c r="D2329" s="2">
        <f t="shared" si="286"/>
        <v>34.3782</v>
      </c>
      <c r="E2329" s="2">
        <f t="shared" si="288"/>
        <v>34.165419999999997</v>
      </c>
      <c r="F2329" s="2">
        <f t="shared" si="289"/>
        <v>33.464084999999997</v>
      </c>
      <c r="G2329" s="2">
        <f t="shared" si="283"/>
        <v>32.190692000000006</v>
      </c>
      <c r="H2329" s="2">
        <f t="shared" si="287"/>
        <v>30.269871499999994</v>
      </c>
      <c r="I2329" s="2">
        <f t="array" ref="I2329">SUMPRODUCT(B2313:B2332, (ROW(B2313:B2332)-ROW(B2313)+1)) / (20*21/2)</f>
        <v>34.109510476190472</v>
      </c>
      <c r="J2329" s="2">
        <f t="shared" si="290"/>
        <v>33.569577033751251</v>
      </c>
      <c r="K2329" s="2">
        <f t="shared" si="284"/>
        <v>32.447825180908779</v>
      </c>
    </row>
    <row r="2330" spans="1:11" ht="13.5" x14ac:dyDescent="0.25">
      <c r="A2330" s="3">
        <v>45398</v>
      </c>
      <c r="B2330" s="2">
        <v>34.396700000000003</v>
      </c>
      <c r="C2330" s="2">
        <f t="shared" si="285"/>
        <v>-5.3100000000000591E-2</v>
      </c>
      <c r="D2330" s="2">
        <f t="shared" si="286"/>
        <v>34.391440000000003</v>
      </c>
      <c r="E2330" s="2">
        <f t="shared" si="288"/>
        <v>34.158119999999997</v>
      </c>
      <c r="F2330" s="2">
        <f t="shared" si="289"/>
        <v>33.546939999999992</v>
      </c>
      <c r="G2330" s="2">
        <f t="shared" si="283"/>
        <v>32.260956000000007</v>
      </c>
      <c r="H2330" s="2">
        <f t="shared" si="287"/>
        <v>30.287768999999997</v>
      </c>
      <c r="I2330" s="2">
        <f t="array" ref="I2330">SUMPRODUCT(B2314:B2333, (ROW(B2314:B2333)-ROW(B2314)+1)) / (20*21/2)</f>
        <v>34.126569523809529</v>
      </c>
      <c r="J2330" s="2">
        <f t="shared" si="290"/>
        <v>33.648350649584465</v>
      </c>
      <c r="K2330" s="2">
        <f t="shared" si="284"/>
        <v>32.524251644402554</v>
      </c>
    </row>
    <row r="2331" spans="1:11" ht="13.5" x14ac:dyDescent="0.25">
      <c r="A2331" s="3">
        <v>45399</v>
      </c>
      <c r="B2331" s="2">
        <v>34.689700000000002</v>
      </c>
      <c r="C2331" s="2">
        <f t="shared" si="285"/>
        <v>0.29299999999999926</v>
      </c>
      <c r="D2331" s="2">
        <f t="shared" si="286"/>
        <v>34.461959999999998</v>
      </c>
      <c r="E2331" s="2">
        <f t="shared" si="288"/>
        <v>34.233150000000002</v>
      </c>
      <c r="F2331" s="2">
        <f t="shared" si="289"/>
        <v>33.657374999999995</v>
      </c>
      <c r="G2331" s="2">
        <f t="shared" si="283"/>
        <v>32.345034000000005</v>
      </c>
      <c r="H2331" s="2">
        <f t="shared" si="287"/>
        <v>30.307264</v>
      </c>
      <c r="I2331" s="2">
        <f t="array" ref="I2331">SUMPRODUCT(B2315:B2334, (ROW(B2315:B2334)-ROW(B2315)+1)) / (20*21/2)</f>
        <v>34.208615714285713</v>
      </c>
      <c r="J2331" s="2">
        <f t="shared" si="290"/>
        <v>33.747526778195471</v>
      </c>
      <c r="K2331" s="2">
        <f t="shared" si="284"/>
        <v>32.609171187759323</v>
      </c>
    </row>
    <row r="2332" spans="1:11" ht="13.5" x14ac:dyDescent="0.25">
      <c r="A2332" s="3">
        <v>45400</v>
      </c>
      <c r="B2332" s="2">
        <v>34.305100000000003</v>
      </c>
      <c r="C2332" s="2">
        <f t="shared" si="285"/>
        <v>-0.38459999999999894</v>
      </c>
      <c r="D2332" s="2">
        <f t="shared" si="286"/>
        <v>34.462200000000003</v>
      </c>
      <c r="E2332" s="2">
        <f t="shared" si="288"/>
        <v>34.289609999999996</v>
      </c>
      <c r="F2332" s="2">
        <f t="shared" si="289"/>
        <v>33.748580000000004</v>
      </c>
      <c r="G2332" s="2">
        <f t="shared" si="283"/>
        <v>32.421288000000004</v>
      </c>
      <c r="H2332" s="2">
        <f t="shared" si="287"/>
        <v>30.324902499999993</v>
      </c>
      <c r="I2332" s="2">
        <f t="array" ref="I2332">SUMPRODUCT(B2316:B2335, (ROW(B2316:B2335)-ROW(B2316)+1)) / (20*21/2)</f>
        <v>34.344030952380955</v>
      </c>
      <c r="J2332" s="2">
        <f t="shared" si="290"/>
        <v>33.800628989795904</v>
      </c>
      <c r="K2332" s="2">
        <f t="shared" si="284"/>
        <v>32.675678200004057</v>
      </c>
    </row>
    <row r="2333" spans="1:11" ht="13.5" x14ac:dyDescent="0.25">
      <c r="A2333" s="3">
        <v>45401</v>
      </c>
      <c r="B2333" s="2">
        <v>33.927700000000002</v>
      </c>
      <c r="C2333" s="2">
        <f t="shared" si="285"/>
        <v>-0.37740000000000151</v>
      </c>
      <c r="D2333" s="2">
        <f t="shared" si="286"/>
        <v>34.3538</v>
      </c>
      <c r="E2333" s="2">
        <f t="shared" si="288"/>
        <v>34.314959999999999</v>
      </c>
      <c r="F2333" s="2">
        <f t="shared" si="289"/>
        <v>33.820914999999999</v>
      </c>
      <c r="G2333" s="2">
        <f t="shared" si="283"/>
        <v>32.489994000000003</v>
      </c>
      <c r="H2333" s="2">
        <f t="shared" si="287"/>
        <v>30.340686999999992</v>
      </c>
      <c r="I2333" s="2">
        <f t="array" ref="I2333">SUMPRODUCT(B2317:B2336, (ROW(B2317:B2336)-ROW(B2317)+1)) / (20*21/2)</f>
        <v>34.511689047619051</v>
      </c>
      <c r="J2333" s="2">
        <f t="shared" si="290"/>
        <v>33.812730990767719</v>
      </c>
      <c r="K2333" s="2">
        <f t="shared" si="284"/>
        <v>32.724777094121542</v>
      </c>
    </row>
    <row r="2334" spans="1:11" ht="13.5" x14ac:dyDescent="0.25">
      <c r="A2334" s="3">
        <v>45404</v>
      </c>
      <c r="B2334" s="2">
        <v>34.682400000000001</v>
      </c>
      <c r="C2334" s="2">
        <f t="shared" si="285"/>
        <v>0.7546999999999997</v>
      </c>
      <c r="D2334" s="2">
        <f t="shared" si="286"/>
        <v>34.400320000000008</v>
      </c>
      <c r="E2334" s="2">
        <f t="shared" si="288"/>
        <v>34.38926</v>
      </c>
      <c r="F2334" s="2">
        <f t="shared" si="289"/>
        <v>33.921039999999998</v>
      </c>
      <c r="G2334" s="2">
        <f t="shared" si="283"/>
        <v>32.573925999999993</v>
      </c>
      <c r="H2334" s="2">
        <f t="shared" si="287"/>
        <v>30.360344499999993</v>
      </c>
      <c r="I2334" s="2">
        <f t="array" ref="I2334">SUMPRODUCT(B2318:B2337, (ROW(B2318:B2337)-ROW(B2318)+1)) / (20*21/2)</f>
        <v>34.706170952380951</v>
      </c>
      <c r="J2334" s="2">
        <f t="shared" si="290"/>
        <v>33.895556610694598</v>
      </c>
      <c r="K2334" s="2">
        <f t="shared" si="284"/>
        <v>32.80154661984227</v>
      </c>
    </row>
    <row r="2335" spans="1:11" ht="13.5" x14ac:dyDescent="0.25">
      <c r="A2335" s="3">
        <v>45405</v>
      </c>
      <c r="B2335" s="2">
        <v>35.3429</v>
      </c>
      <c r="C2335" s="2">
        <f t="shared" si="285"/>
        <v>0.66049999999999898</v>
      </c>
      <c r="D2335" s="2">
        <f t="shared" si="286"/>
        <v>34.589559999999992</v>
      </c>
      <c r="E2335" s="2">
        <f t="shared" si="288"/>
        <v>34.490499999999997</v>
      </c>
      <c r="F2335" s="2">
        <f t="shared" si="289"/>
        <v>34.054189999999998</v>
      </c>
      <c r="G2335" s="2">
        <f t="shared" si="283"/>
        <v>32.672262000000003</v>
      </c>
      <c r="H2335" s="2">
        <f t="shared" si="287"/>
        <v>30.383005999999988</v>
      </c>
      <c r="I2335" s="2">
        <f t="array" ref="I2335">SUMPRODUCT(B2319:B2338, (ROW(B2319:B2338)-ROW(B2319)+1)) / (20*21/2)</f>
        <v>34.877211428571435</v>
      </c>
      <c r="J2335" s="2">
        <f t="shared" si="290"/>
        <v>34.033398838247493</v>
      </c>
      <c r="K2335" s="2">
        <f t="shared" si="284"/>
        <v>32.901207536711205</v>
      </c>
    </row>
    <row r="2336" spans="1:11" ht="13.5" x14ac:dyDescent="0.25">
      <c r="A2336" s="3">
        <v>45406</v>
      </c>
      <c r="B2336" s="2">
        <v>35.814599999999999</v>
      </c>
      <c r="C2336" s="2">
        <f t="shared" si="285"/>
        <v>0.47169999999999845</v>
      </c>
      <c r="D2336" s="2">
        <f t="shared" si="286"/>
        <v>34.814540000000001</v>
      </c>
      <c r="E2336" s="2">
        <f t="shared" si="288"/>
        <v>34.638249999999999</v>
      </c>
      <c r="F2336" s="2">
        <f t="shared" si="289"/>
        <v>34.207940000000001</v>
      </c>
      <c r="G2336" s="2">
        <f t="shared" si="283"/>
        <v>32.779367999999998</v>
      </c>
      <c r="H2336" s="2">
        <f t="shared" si="287"/>
        <v>30.40805949999999</v>
      </c>
      <c r="I2336" s="2">
        <f t="array" ref="I2336">SUMPRODUCT(B2320:B2339, (ROW(B2320:B2339)-ROW(B2320)+1)) / (20*21/2)</f>
        <v>35.009363809523812</v>
      </c>
      <c r="J2336" s="2">
        <f t="shared" si="290"/>
        <v>34.203037044128685</v>
      </c>
      <c r="K2336" s="2">
        <f t="shared" si="284"/>
        <v>33.015458221546062</v>
      </c>
    </row>
    <row r="2337" spans="1:11" ht="13.5" x14ac:dyDescent="0.25">
      <c r="A2337" s="3">
        <v>45407</v>
      </c>
      <c r="B2337" s="2">
        <v>36.25</v>
      </c>
      <c r="C2337" s="2">
        <f t="shared" si="285"/>
        <v>0.43540000000000134</v>
      </c>
      <c r="D2337" s="2">
        <f t="shared" si="286"/>
        <v>35.203520000000005</v>
      </c>
      <c r="E2337" s="2">
        <f t="shared" si="288"/>
        <v>34.832859999999997</v>
      </c>
      <c r="F2337" s="2">
        <f t="shared" si="289"/>
        <v>34.381475000000002</v>
      </c>
      <c r="G2337" s="2">
        <f t="shared" si="283"/>
        <v>32.898761999999991</v>
      </c>
      <c r="H2337" s="2">
        <f t="shared" si="287"/>
        <v>30.433864499999984</v>
      </c>
      <c r="I2337" s="2">
        <f t="array" ref="I2337">SUMPRODUCT(B2321:B2340, (ROW(B2321:B2340)-ROW(B2321)+1)) / (20*21/2)</f>
        <v>35.115344285714286</v>
      </c>
      <c r="J2337" s="2">
        <f t="shared" si="290"/>
        <v>34.397985897068807</v>
      </c>
      <c r="K2337" s="2">
        <f t="shared" si="284"/>
        <v>33.142302997171704</v>
      </c>
    </row>
    <row r="2338" spans="1:11" ht="13.5" x14ac:dyDescent="0.25">
      <c r="A2338" s="3">
        <v>45408</v>
      </c>
      <c r="B2338" s="2">
        <v>36.177399999999999</v>
      </c>
      <c r="C2338" s="2">
        <f t="shared" si="285"/>
        <v>-7.260000000000133E-2</v>
      </c>
      <c r="D2338" s="2">
        <f t="shared" si="286"/>
        <v>35.653460000000003</v>
      </c>
      <c r="E2338" s="2">
        <f t="shared" si="288"/>
        <v>35.003630000000001</v>
      </c>
      <c r="F2338" s="2">
        <f t="shared" si="289"/>
        <v>34.535800000000009</v>
      </c>
      <c r="G2338" s="2">
        <f t="shared" si="283"/>
        <v>33.027177999999999</v>
      </c>
      <c r="H2338" s="2">
        <f t="shared" si="287"/>
        <v>30.457980999999986</v>
      </c>
      <c r="I2338" s="2">
        <f t="array" ref="I2338">SUMPRODUCT(B2322:B2341, (ROW(B2322:B2341)-ROW(B2322)+1)) / (20*21/2)</f>
        <v>35.160528095238099</v>
      </c>
      <c r="J2338" s="2">
        <f t="shared" si="290"/>
        <v>34.567453906871776</v>
      </c>
      <c r="K2338" s="2">
        <f t="shared" si="284"/>
        <v>33.261326409047328</v>
      </c>
    </row>
    <row r="2339" spans="1:11" ht="13.5" x14ac:dyDescent="0.25">
      <c r="A2339" s="3">
        <v>45411</v>
      </c>
      <c r="B2339" s="2">
        <v>35.923400000000001</v>
      </c>
      <c r="C2339" s="2">
        <f t="shared" si="285"/>
        <v>-0.25399999999999778</v>
      </c>
      <c r="D2339" s="2">
        <f t="shared" si="286"/>
        <v>35.901660000000007</v>
      </c>
      <c r="E2339" s="2">
        <f t="shared" si="288"/>
        <v>35.15099</v>
      </c>
      <c r="F2339" s="2">
        <f t="shared" si="289"/>
        <v>34.658205000000002</v>
      </c>
      <c r="G2339" s="2">
        <f t="shared" si="283"/>
        <v>33.145741999999991</v>
      </c>
      <c r="H2339" s="2">
        <f t="shared" si="287"/>
        <v>30.480661499999986</v>
      </c>
      <c r="I2339" s="2">
        <f t="array" ref="I2339">SUMPRODUCT(B2323:B2342, (ROW(B2323:B2342)-ROW(B2323)+1)) / (20*21/2)</f>
        <v>35.213548571428568</v>
      </c>
      <c r="J2339" s="2">
        <f t="shared" si="290"/>
        <v>34.696591630026845</v>
      </c>
      <c r="K2339" s="2">
        <f t="shared" si="284"/>
        <v>33.365721451829785</v>
      </c>
    </row>
    <row r="2340" spans="1:11" ht="13.5" x14ac:dyDescent="0.25">
      <c r="A2340" s="3">
        <v>45412</v>
      </c>
      <c r="B2340" s="2">
        <v>35.771000000000001</v>
      </c>
      <c r="C2340" s="2">
        <f t="shared" si="285"/>
        <v>-0.15240000000000009</v>
      </c>
      <c r="D2340" s="2">
        <f t="shared" si="286"/>
        <v>35.987279999999998</v>
      </c>
      <c r="E2340" s="2">
        <f t="shared" si="288"/>
        <v>35.288419999999995</v>
      </c>
      <c r="F2340" s="2">
        <f t="shared" si="289"/>
        <v>34.723269999999999</v>
      </c>
      <c r="G2340" s="2">
        <f t="shared" si="283"/>
        <v>33.263245999999995</v>
      </c>
      <c r="H2340" s="2">
        <f t="shared" si="287"/>
        <v>30.50307699999999</v>
      </c>
      <c r="I2340" s="2">
        <f t="array" ref="I2340">SUMPRODUCT(B2324:B2343, (ROW(B2324:B2343)-ROW(B2324)+1)) / (20*21/2)</f>
        <v>35.265843333333336</v>
      </c>
      <c r="J2340" s="2">
        <f t="shared" si="290"/>
        <v>34.798916236690957</v>
      </c>
      <c r="K2340" s="2">
        <f t="shared" si="284"/>
        <v>33.460046100777639</v>
      </c>
    </row>
    <row r="2341" spans="1:11" ht="13.5" x14ac:dyDescent="0.25">
      <c r="A2341" s="3">
        <v>45414</v>
      </c>
      <c r="B2341" s="2">
        <v>35.197699999999998</v>
      </c>
      <c r="C2341" s="2">
        <f t="shared" si="285"/>
        <v>-0.57330000000000325</v>
      </c>
      <c r="D2341" s="2">
        <f t="shared" si="286"/>
        <v>35.863900000000001</v>
      </c>
      <c r="E2341" s="2">
        <f t="shared" si="288"/>
        <v>35.339219999999997</v>
      </c>
      <c r="F2341" s="2">
        <f t="shared" si="289"/>
        <v>34.786185000000003</v>
      </c>
      <c r="G2341" s="2">
        <f t="shared" si="283"/>
        <v>33.358013999999997</v>
      </c>
      <c r="H2341" s="2">
        <f t="shared" si="287"/>
        <v>30.523288999999988</v>
      </c>
      <c r="I2341" s="2">
        <f t="array" ref="I2341">SUMPRODUCT(B2325:B2344, (ROW(B2325:B2344)-ROW(B2325)+1)) / (20*21/2)</f>
        <v>35.302246666666669</v>
      </c>
      <c r="J2341" s="2">
        <f t="shared" si="290"/>
        <v>34.836895642720393</v>
      </c>
      <c r="K2341" s="2">
        <f t="shared" si="284"/>
        <v>33.528189390943226</v>
      </c>
    </row>
    <row r="2342" spans="1:11" ht="13.5" x14ac:dyDescent="0.25">
      <c r="A2342" s="3">
        <v>45415</v>
      </c>
      <c r="B2342" s="2">
        <v>35.3429</v>
      </c>
      <c r="C2342" s="2">
        <f t="shared" si="285"/>
        <v>0.14520000000000266</v>
      </c>
      <c r="D2342" s="2">
        <f t="shared" si="286"/>
        <v>35.682479999999998</v>
      </c>
      <c r="E2342" s="2">
        <f t="shared" si="288"/>
        <v>35.442999999999998</v>
      </c>
      <c r="F2342" s="2">
        <f t="shared" si="289"/>
        <v>34.866305000000004</v>
      </c>
      <c r="G2342" s="2">
        <f t="shared" si="283"/>
        <v>33.450383999999993</v>
      </c>
      <c r="H2342" s="2">
        <f t="shared" si="287"/>
        <v>30.544226999999982</v>
      </c>
      <c r="I2342" s="2">
        <f t="array" ref="I2342">SUMPRODUCT(B2326:B2345, (ROW(B2326:B2345)-ROW(B2326)+1)) / (20*21/2)</f>
        <v>35.318868095238102</v>
      </c>
      <c r="J2342" s="2">
        <f t="shared" si="290"/>
        <v>34.885086533889883</v>
      </c>
      <c r="K2342" s="2">
        <f t="shared" si="284"/>
        <v>33.599354512867023</v>
      </c>
    </row>
    <row r="2343" spans="1:11" ht="13.5" x14ac:dyDescent="0.25">
      <c r="A2343" s="3">
        <v>45418</v>
      </c>
      <c r="B2343" s="2">
        <v>35.415399999999998</v>
      </c>
      <c r="C2343" s="2">
        <f t="shared" si="285"/>
        <v>7.249999999999801E-2</v>
      </c>
      <c r="D2343" s="2">
        <f t="shared" si="286"/>
        <v>35.530080000000005</v>
      </c>
      <c r="E2343" s="2">
        <f t="shared" si="288"/>
        <v>35.591769999999997</v>
      </c>
      <c r="F2343" s="2">
        <f t="shared" si="289"/>
        <v>34.953364999999998</v>
      </c>
      <c r="G2343" s="2">
        <f t="shared" si="283"/>
        <v>33.538238</v>
      </c>
      <c r="H2343" s="2">
        <f t="shared" si="287"/>
        <v>30.56619049999998</v>
      </c>
      <c r="I2343" s="2">
        <f t="array" ref="I2343">SUMPRODUCT(B2327:B2346, (ROW(B2327:B2346)-ROW(B2327)+1)) / (20*21/2)</f>
        <v>35.327217142857137</v>
      </c>
      <c r="J2343" s="2">
        <f t="shared" si="290"/>
        <v>34.935592578281323</v>
      </c>
      <c r="K2343" s="2">
        <f t="shared" si="284"/>
        <v>33.670571982950669</v>
      </c>
    </row>
    <row r="2344" spans="1:11" ht="13.5" x14ac:dyDescent="0.25">
      <c r="A2344" s="3">
        <v>45419</v>
      </c>
      <c r="B2344" s="2">
        <v>35.335599999999999</v>
      </c>
      <c r="C2344" s="2">
        <f t="shared" si="285"/>
        <v>-7.9799999999998761E-2</v>
      </c>
      <c r="D2344" s="2">
        <f t="shared" si="286"/>
        <v>35.412520000000001</v>
      </c>
      <c r="E2344" s="2">
        <f t="shared" si="288"/>
        <v>35.657089999999997</v>
      </c>
      <c r="F2344" s="2">
        <f t="shared" si="289"/>
        <v>35.023174999999995</v>
      </c>
      <c r="G2344" s="2">
        <f t="shared" si="283"/>
        <v>33.619855999999999</v>
      </c>
      <c r="H2344" s="2">
        <f t="shared" si="287"/>
        <v>30.587423499999986</v>
      </c>
      <c r="I2344" s="2">
        <f t="array" ref="I2344">SUMPRODUCT(B2328:B2347, (ROW(B2328:B2347)-ROW(B2328)+1)) / (20*21/2)</f>
        <v>35.331675238095244</v>
      </c>
      <c r="J2344" s="2">
        <f t="shared" si="290"/>
        <v>34.97368852320691</v>
      </c>
      <c r="K2344" s="2">
        <f t="shared" si="284"/>
        <v>33.735867199305545</v>
      </c>
    </row>
    <row r="2345" spans="1:11" ht="13.5" x14ac:dyDescent="0.25">
      <c r="A2345" s="3">
        <v>45420</v>
      </c>
      <c r="B2345" s="2">
        <v>35.197699999999998</v>
      </c>
      <c r="C2345" s="2">
        <f t="shared" si="285"/>
        <v>-0.13790000000000191</v>
      </c>
      <c r="D2345" s="2">
        <f t="shared" si="286"/>
        <v>35.29786</v>
      </c>
      <c r="E2345" s="2">
        <f t="shared" si="288"/>
        <v>35.642569999999992</v>
      </c>
      <c r="F2345" s="2">
        <f t="shared" si="289"/>
        <v>35.066535000000002</v>
      </c>
      <c r="G2345" s="2">
        <f t="shared" si="283"/>
        <v>33.695402000000001</v>
      </c>
      <c r="H2345" s="2">
        <f t="shared" si="287"/>
        <v>30.607635499999983</v>
      </c>
      <c r="I2345" s="2">
        <f t="array" ref="I2345">SUMPRODUCT(B2329:B2348, (ROW(B2329:B2348)-ROW(B2329)+1)) / (20*21/2)</f>
        <v>35.336227142857133</v>
      </c>
      <c r="J2345" s="2">
        <f t="shared" si="290"/>
        <v>34.99502294956816</v>
      </c>
      <c r="K2345" s="2">
        <f t="shared" si="284"/>
        <v>33.793193975803369</v>
      </c>
    </row>
    <row r="2346" spans="1:11" ht="13.5" x14ac:dyDescent="0.25">
      <c r="A2346" s="3">
        <v>45421</v>
      </c>
      <c r="B2346" s="2">
        <v>35.154200000000003</v>
      </c>
      <c r="C2346" s="2">
        <f t="shared" si="285"/>
        <v>-4.3499999999994543E-2</v>
      </c>
      <c r="D2346" s="2">
        <f t="shared" si="286"/>
        <v>35.289159999999995</v>
      </c>
      <c r="E2346" s="2">
        <f t="shared" si="288"/>
        <v>35.576530000000005</v>
      </c>
      <c r="F2346" s="2">
        <f t="shared" si="289"/>
        <v>35.107389999999995</v>
      </c>
      <c r="G2346" s="2">
        <f t="shared" si="283"/>
        <v>33.766231999999995</v>
      </c>
      <c r="H2346" s="2">
        <f t="shared" si="287"/>
        <v>30.627298499999981</v>
      </c>
      <c r="I2346" s="2">
        <f t="array" ref="I2346">SUMPRODUCT(B2330:B2349, (ROW(B2330:B2349)-ROW(B2330)+1)) / (20*21/2)</f>
        <v>35.364959999999996</v>
      </c>
      <c r="J2346" s="2">
        <f t="shared" si="290"/>
        <v>35.01018266865691</v>
      </c>
      <c r="K2346" s="2">
        <f t="shared" si="284"/>
        <v>33.846566761065979</v>
      </c>
    </row>
    <row r="2347" spans="1:11" ht="13.5" x14ac:dyDescent="0.25">
      <c r="A2347" s="3">
        <v>45422</v>
      </c>
      <c r="B2347" s="2">
        <v>35.154200000000003</v>
      </c>
      <c r="C2347" s="2">
        <f t="shared" si="285"/>
        <v>0</v>
      </c>
      <c r="D2347" s="2">
        <f t="shared" si="286"/>
        <v>35.251420000000003</v>
      </c>
      <c r="E2347" s="2">
        <f t="shared" si="288"/>
        <v>35.466949999999997</v>
      </c>
      <c r="F2347" s="2">
        <f t="shared" si="289"/>
        <v>35.14990499999999</v>
      </c>
      <c r="G2347" s="2">
        <f t="shared" si="283"/>
        <v>33.819695999999993</v>
      </c>
      <c r="H2347" s="2">
        <f t="shared" si="287"/>
        <v>30.647624499999978</v>
      </c>
      <c r="I2347" s="2">
        <f t="array" ref="I2347">SUMPRODUCT(B2331:B2350, (ROW(B2331:B2350)-ROW(B2331)+1)) / (20*21/2)</f>
        <v>35.395663333333331</v>
      </c>
      <c r="J2347" s="2">
        <f t="shared" si="290"/>
        <v>35.023898604975301</v>
      </c>
      <c r="K2347" s="2">
        <f t="shared" si="284"/>
        <v>33.897846495926139</v>
      </c>
    </row>
    <row r="2348" spans="1:11" ht="13.5" x14ac:dyDescent="0.25">
      <c r="A2348" s="3">
        <v>45425</v>
      </c>
      <c r="B2348" s="2">
        <v>35.197699999999998</v>
      </c>
      <c r="C2348" s="2">
        <f t="shared" si="285"/>
        <v>4.3499999999994543E-2</v>
      </c>
      <c r="D2348" s="2">
        <f t="shared" si="286"/>
        <v>35.207880000000003</v>
      </c>
      <c r="E2348" s="2">
        <f t="shared" si="288"/>
        <v>35.368980000000001</v>
      </c>
      <c r="F2348" s="2">
        <f t="shared" si="289"/>
        <v>35.18630499999999</v>
      </c>
      <c r="G2348" s="2">
        <f t="shared" si="283"/>
        <v>33.874029999999991</v>
      </c>
      <c r="H2348" s="2">
        <f t="shared" si="287"/>
        <v>30.668167999999977</v>
      </c>
      <c r="I2348" s="2">
        <f t="array" ref="I2348">SUMPRODUCT(B2332:B2351, (ROW(B2332:B2351)-ROW(B2332)+1)) / (20*21/2)</f>
        <v>35.420824285714282</v>
      </c>
      <c r="J2348" s="2">
        <f t="shared" si="290"/>
        <v>35.040451118787175</v>
      </c>
      <c r="K2348" s="2">
        <f t="shared" si="284"/>
        <v>33.948821143144727</v>
      </c>
    </row>
    <row r="2349" spans="1:11" ht="13.5" x14ac:dyDescent="0.25">
      <c r="A2349" s="3">
        <v>45426</v>
      </c>
      <c r="B2349" s="2">
        <v>35.488</v>
      </c>
      <c r="C2349" s="2">
        <f t="shared" si="285"/>
        <v>0.290300000000002</v>
      </c>
      <c r="D2349" s="2">
        <f t="shared" si="286"/>
        <v>35.23836</v>
      </c>
      <c r="E2349" s="2">
        <f t="shared" si="288"/>
        <v>35.32544</v>
      </c>
      <c r="F2349" s="2">
        <f t="shared" si="289"/>
        <v>35.23821499999999</v>
      </c>
      <c r="G2349" s="2">
        <f t="shared" si="283"/>
        <v>33.929529999999993</v>
      </c>
      <c r="H2349" s="2">
        <f t="shared" si="287"/>
        <v>30.690162999999981</v>
      </c>
      <c r="I2349" s="2">
        <f t="array" ref="I2349">SUMPRODUCT(B2333:B2352, (ROW(B2333:B2352)-ROW(B2333)+1)) / (20*21/2)</f>
        <v>35.476390476190474</v>
      </c>
      <c r="J2349" s="2">
        <f t="shared" si="290"/>
        <v>35.083074821759823</v>
      </c>
      <c r="K2349" s="2">
        <f t="shared" si="284"/>
        <v>34.009181098315523</v>
      </c>
    </row>
    <row r="2350" spans="1:11" ht="13.5" x14ac:dyDescent="0.25">
      <c r="A2350" s="3">
        <v>45427</v>
      </c>
      <c r="B2350" s="2">
        <v>35.560600000000001</v>
      </c>
      <c r="C2350" s="2">
        <f t="shared" si="285"/>
        <v>7.260000000000133E-2</v>
      </c>
      <c r="D2350" s="2">
        <f t="shared" si="286"/>
        <v>35.310940000000002</v>
      </c>
      <c r="E2350" s="2">
        <f t="shared" si="288"/>
        <v>35.304400000000001</v>
      </c>
      <c r="F2350" s="2">
        <f t="shared" si="289"/>
        <v>35.296409999999995</v>
      </c>
      <c r="G2350" s="2">
        <f t="shared" si="283"/>
        <v>33.991121999999997</v>
      </c>
      <c r="H2350" s="2">
        <f t="shared" si="287"/>
        <v>30.71218949999998</v>
      </c>
      <c r="I2350" s="2">
        <f t="array" ref="I2350">SUMPRODUCT(B2334:B2353, (ROW(B2334:B2353)-ROW(B2334)+1)) / (20*21/2)</f>
        <v>35.59337428571429</v>
      </c>
      <c r="J2350" s="2">
        <f t="shared" si="290"/>
        <v>35.128553410163647</v>
      </c>
      <c r="K2350" s="2">
        <f t="shared" si="284"/>
        <v>34.070021055244325</v>
      </c>
    </row>
    <row r="2351" spans="1:11" ht="13.5" x14ac:dyDescent="0.25">
      <c r="A2351" s="3">
        <v>45428</v>
      </c>
      <c r="B2351" s="2">
        <v>35.560600000000001</v>
      </c>
      <c r="C2351" s="2">
        <f t="shared" si="285"/>
        <v>0</v>
      </c>
      <c r="D2351" s="2">
        <f t="shared" si="286"/>
        <v>35.392219999999995</v>
      </c>
      <c r="E2351" s="2">
        <f t="shared" si="288"/>
        <v>35.340690000000009</v>
      </c>
      <c r="F2351" s="2">
        <f t="shared" si="289"/>
        <v>35.339954999999996</v>
      </c>
      <c r="G2351" s="2">
        <f t="shared" si="283"/>
        <v>34.053375999999993</v>
      </c>
      <c r="H2351" s="2">
        <f t="shared" si="287"/>
        <v>30.734547499999973</v>
      </c>
      <c r="I2351" s="2">
        <f t="array" ref="I2351">SUMPRODUCT(B2335:B2354, (ROW(B2335:B2354)-ROW(B2335)+1)) / (20*21/2)</f>
        <v>35.766512857142857</v>
      </c>
      <c r="J2351" s="2">
        <f t="shared" si="290"/>
        <v>35.169700704433779</v>
      </c>
      <c r="K2351" s="2">
        <f t="shared" si="284"/>
        <v>34.128475131509255</v>
      </c>
    </row>
    <row r="2352" spans="1:11" ht="13.5" x14ac:dyDescent="0.25">
      <c r="A2352" s="3">
        <v>45429</v>
      </c>
      <c r="B2352" s="2">
        <v>35.923400000000001</v>
      </c>
      <c r="C2352" s="2">
        <f t="shared" si="285"/>
        <v>0.36280000000000001</v>
      </c>
      <c r="D2352" s="2">
        <f t="shared" si="286"/>
        <v>35.546059999999997</v>
      </c>
      <c r="E2352" s="2">
        <f t="shared" si="288"/>
        <v>35.398740000000004</v>
      </c>
      <c r="F2352" s="2">
        <f t="shared" si="289"/>
        <v>35.420870000000008</v>
      </c>
      <c r="G2352" s="2">
        <f t="shared" si="283"/>
        <v>34.135215999999993</v>
      </c>
      <c r="H2352" s="2">
        <f t="shared" si="287"/>
        <v>30.758089999999971</v>
      </c>
      <c r="I2352" s="2">
        <f t="array" ref="I2352">SUMPRODUCT(B2336:B2355, (ROW(B2336:B2355)-ROW(B2336)+1)) / (20*21/2)</f>
        <v>35.926829999999995</v>
      </c>
      <c r="J2352" s="2">
        <f t="shared" si="290"/>
        <v>35.241481589725801</v>
      </c>
      <c r="K2352" s="2">
        <f t="shared" si="284"/>
        <v>34.198864342038306</v>
      </c>
    </row>
    <row r="2353" spans="1:11" ht="13.5" x14ac:dyDescent="0.25">
      <c r="A2353" s="3">
        <v>45432</v>
      </c>
      <c r="B2353" s="2">
        <v>36.6492</v>
      </c>
      <c r="C2353" s="2">
        <f t="shared" si="285"/>
        <v>0.72579999999999956</v>
      </c>
      <c r="D2353" s="2">
        <f t="shared" si="286"/>
        <v>35.836359999999999</v>
      </c>
      <c r="E2353" s="2">
        <f t="shared" si="288"/>
        <v>35.522120000000001</v>
      </c>
      <c r="F2353" s="2">
        <f t="shared" si="289"/>
        <v>35.556944999999999</v>
      </c>
      <c r="G2353" s="2">
        <f t="shared" si="283"/>
        <v>34.221363999999987</v>
      </c>
      <c r="H2353" s="2">
        <f t="shared" si="287"/>
        <v>30.786222499999965</v>
      </c>
      <c r="I2353" s="2">
        <f t="array" ref="I2353">SUMPRODUCT(B2337:B2356, (ROW(B2337:B2356)-ROW(B2337)+1)) / (20*21/2)</f>
        <v>36.105118571428569</v>
      </c>
      <c r="J2353" s="2">
        <f t="shared" si="290"/>
        <v>35.375550009751912</v>
      </c>
      <c r="K2353" s="2">
        <f t="shared" si="284"/>
        <v>34.294955936468178</v>
      </c>
    </row>
    <row r="2354" spans="1:11" ht="13.5" x14ac:dyDescent="0.25">
      <c r="A2354" s="3">
        <v>45433</v>
      </c>
      <c r="B2354" s="2">
        <v>37.374899999999997</v>
      </c>
      <c r="C2354" s="2">
        <f t="shared" si="285"/>
        <v>0.72569999999999624</v>
      </c>
      <c r="D2354" s="2">
        <f t="shared" si="286"/>
        <v>36.213740000000001</v>
      </c>
      <c r="E2354" s="2">
        <f t="shared" si="288"/>
        <v>35.726050000000001</v>
      </c>
      <c r="F2354" s="2">
        <f t="shared" si="289"/>
        <v>35.691569999999999</v>
      </c>
      <c r="G2354" s="2">
        <f t="shared" ref="G2354:G2417" si="291">AVERAGE(B2305:B2354)</f>
        <v>34.325207999999996</v>
      </c>
      <c r="H2354" s="2">
        <f t="shared" si="287"/>
        <v>30.818646499999964</v>
      </c>
      <c r="I2354" s="2">
        <f t="array" ref="I2354">SUMPRODUCT(B2338:B2357, (ROW(B2338:B2357)-ROW(B2338)+1)) / (20*21/2)</f>
        <v>36.349242380952376</v>
      </c>
      <c r="J2354" s="2">
        <f t="shared" si="290"/>
        <v>35.565964294537444</v>
      </c>
      <c r="K2354" s="2">
        <f t="shared" si="284"/>
        <v>34.415738056606685</v>
      </c>
    </row>
    <row r="2355" spans="1:11" ht="13.5" x14ac:dyDescent="0.25">
      <c r="A2355" s="3">
        <v>45434</v>
      </c>
      <c r="B2355" s="2">
        <v>37.374899999999997</v>
      </c>
      <c r="C2355" s="2">
        <f t="shared" si="285"/>
        <v>0</v>
      </c>
      <c r="D2355" s="2">
        <f t="shared" si="286"/>
        <v>36.576599999999999</v>
      </c>
      <c r="E2355" s="2">
        <f t="shared" si="288"/>
        <v>35.943770000000008</v>
      </c>
      <c r="F2355" s="2">
        <f t="shared" si="289"/>
        <v>35.793169999999996</v>
      </c>
      <c r="G2355" s="2">
        <f t="shared" si="291"/>
        <v>34.428387999999998</v>
      </c>
      <c r="H2355" s="2">
        <f t="shared" si="287"/>
        <v>30.850075999999962</v>
      </c>
      <c r="I2355" s="2">
        <f t="array" ref="I2355">SUMPRODUCT(B2339:B2358, (ROW(B2339:B2358)-ROW(B2339)+1)) / (20*21/2)</f>
        <v>36.666523333333345</v>
      </c>
      <c r="J2355" s="2">
        <f t="shared" si="290"/>
        <v>35.738243885533876</v>
      </c>
      <c r="K2355" s="2">
        <f t="shared" ref="K2355:K2418" si="292">$K$4*B2355+(1-$K$4)*K2354</f>
        <v>34.53178362301427</v>
      </c>
    </row>
    <row r="2356" spans="1:11" ht="13.5" x14ac:dyDescent="0.25">
      <c r="A2356" s="3">
        <v>45435</v>
      </c>
      <c r="B2356" s="2">
        <v>37.665199999999999</v>
      </c>
      <c r="C2356" s="2">
        <f t="shared" si="285"/>
        <v>0.290300000000002</v>
      </c>
      <c r="D2356" s="2">
        <f t="shared" si="286"/>
        <v>36.997519999999994</v>
      </c>
      <c r="E2356" s="2">
        <f t="shared" si="288"/>
        <v>36.194870000000002</v>
      </c>
      <c r="F2356" s="2">
        <f t="shared" si="289"/>
        <v>35.8857</v>
      </c>
      <c r="G2356" s="2">
        <f t="shared" si="291"/>
        <v>34.532071999999992</v>
      </c>
      <c r="H2356" s="2">
        <f t="shared" si="287"/>
        <v>30.883884999999964</v>
      </c>
      <c r="I2356" s="2">
        <f t="array" ref="I2356">SUMPRODUCT(B2340:B2359, (ROW(B2340:B2359)-ROW(B2340)+1)) / (20*21/2)</f>
        <v>36.955672380952372</v>
      </c>
      <c r="J2356" s="2">
        <f t="shared" si="290"/>
        <v>35.921763515483036</v>
      </c>
      <c r="K2356" s="2">
        <f t="shared" si="292"/>
        <v>34.654662696621557</v>
      </c>
    </row>
    <row r="2357" spans="1:11" ht="13.5" x14ac:dyDescent="0.25">
      <c r="A2357" s="3">
        <v>45436</v>
      </c>
      <c r="B2357" s="2">
        <v>38.448999999999998</v>
      </c>
      <c r="C2357" s="2">
        <f t="shared" si="285"/>
        <v>0.78379999999999939</v>
      </c>
      <c r="D2357" s="2">
        <f t="shared" si="286"/>
        <v>37.50264</v>
      </c>
      <c r="E2357" s="2">
        <f t="shared" si="288"/>
        <v>36.524349999999998</v>
      </c>
      <c r="F2357" s="2">
        <f t="shared" si="289"/>
        <v>35.995649999999998</v>
      </c>
      <c r="G2357" s="2">
        <f t="shared" si="291"/>
        <v>34.664687999999991</v>
      </c>
      <c r="H2357" s="2">
        <f t="shared" si="287"/>
        <v>30.922010999999962</v>
      </c>
      <c r="I2357" s="2">
        <f t="array" ref="I2357">SUMPRODUCT(B2341:B2360, (ROW(B2341:B2360)-ROW(B2341)+1)) / (20*21/2)</f>
        <v>37.222355714285719</v>
      </c>
      <c r="J2357" s="2">
        <f t="shared" si="290"/>
        <v>36.16245270448465</v>
      </c>
      <c r="K2357" s="2">
        <f t="shared" si="292"/>
        <v>34.803460237930523</v>
      </c>
    </row>
    <row r="2358" spans="1:11" ht="13.5" x14ac:dyDescent="0.25">
      <c r="A2358" s="3">
        <v>45439</v>
      </c>
      <c r="B2358" s="2">
        <v>39.327100000000002</v>
      </c>
      <c r="C2358" s="2">
        <f t="shared" si="285"/>
        <v>0.87810000000000343</v>
      </c>
      <c r="D2358" s="2">
        <f t="shared" si="286"/>
        <v>38.038219999999995</v>
      </c>
      <c r="E2358" s="2">
        <f t="shared" si="288"/>
        <v>36.937290000000004</v>
      </c>
      <c r="F2358" s="2">
        <f t="shared" si="289"/>
        <v>36.153135000000006</v>
      </c>
      <c r="G2358" s="2">
        <f t="shared" si="291"/>
        <v>34.801609999999997</v>
      </c>
      <c r="H2358" s="2">
        <f t="shared" si="287"/>
        <v>30.964527499999964</v>
      </c>
      <c r="I2358" s="2">
        <f t="array" ref="I2358">SUMPRODUCT(B2342:B2361, (ROW(B2342:B2361)-ROW(B2342)+1)) / (20*21/2)</f>
        <v>37.473107619047617</v>
      </c>
      <c r="J2358" s="2">
        <f t="shared" si="290"/>
        <v>36.463847685009917</v>
      </c>
      <c r="K2358" s="2">
        <f t="shared" si="292"/>
        <v>34.980857875658735</v>
      </c>
    </row>
    <row r="2359" spans="1:11" ht="13.5" x14ac:dyDescent="0.25">
      <c r="A2359" s="3">
        <v>45440</v>
      </c>
      <c r="B2359" s="2">
        <v>39.1892</v>
      </c>
      <c r="C2359" s="2">
        <f t="shared" si="285"/>
        <v>-0.13790000000000191</v>
      </c>
      <c r="D2359" s="2">
        <f t="shared" si="286"/>
        <v>38.401079999999993</v>
      </c>
      <c r="E2359" s="2">
        <f t="shared" si="288"/>
        <v>37.307410000000004</v>
      </c>
      <c r="F2359" s="2">
        <f t="shared" si="289"/>
        <v>36.316425000000002</v>
      </c>
      <c r="G2359" s="2">
        <f t="shared" si="291"/>
        <v>34.942402000000001</v>
      </c>
      <c r="H2359" s="2">
        <f t="shared" si="287"/>
        <v>31.007016999999966</v>
      </c>
      <c r="I2359" s="2">
        <f t="array" ref="I2359">SUMPRODUCT(B2343:B2362, (ROW(B2343:B2362)-ROW(B2343)+1)) / (20*21/2)</f>
        <v>37.67686476190476</v>
      </c>
      <c r="J2359" s="2">
        <f t="shared" si="290"/>
        <v>36.723405048342308</v>
      </c>
      <c r="K2359" s="2">
        <f t="shared" si="292"/>
        <v>35.145890900142703</v>
      </c>
    </row>
    <row r="2360" spans="1:11" ht="13.5" x14ac:dyDescent="0.25">
      <c r="A2360" s="3">
        <v>45441</v>
      </c>
      <c r="B2360" s="2">
        <v>39.116599999999998</v>
      </c>
      <c r="C2360" s="2">
        <f t="shared" si="285"/>
        <v>-7.260000000000133E-2</v>
      </c>
      <c r="D2360" s="2">
        <f t="shared" si="286"/>
        <v>38.749420000000001</v>
      </c>
      <c r="E2360" s="2">
        <f t="shared" si="288"/>
        <v>37.66301</v>
      </c>
      <c r="F2360" s="2">
        <f t="shared" si="289"/>
        <v>36.483705</v>
      </c>
      <c r="G2360" s="2">
        <f t="shared" si="291"/>
        <v>35.069942000000005</v>
      </c>
      <c r="H2360" s="2">
        <f t="shared" si="287"/>
        <v>31.049309499999971</v>
      </c>
      <c r="I2360" s="2">
        <f t="array" ref="I2360">SUMPRODUCT(B2344:B2363, (ROW(B2344:B2363)-ROW(B2344)+1)) / (20*21/2)</f>
        <v>37.870982857142856</v>
      </c>
      <c r="J2360" s="2">
        <f t="shared" si="290"/>
        <v>36.951328377071611</v>
      </c>
      <c r="K2360" s="2">
        <f t="shared" si="292"/>
        <v>35.301604982490048</v>
      </c>
    </row>
    <row r="2361" spans="1:11" ht="13.5" x14ac:dyDescent="0.25">
      <c r="A2361" s="3">
        <v>45442</v>
      </c>
      <c r="B2361" s="2">
        <v>39.116599999999998</v>
      </c>
      <c r="C2361" s="2">
        <f t="shared" si="285"/>
        <v>0</v>
      </c>
      <c r="D2361" s="2">
        <f t="shared" si="286"/>
        <v>39.039699999999996</v>
      </c>
      <c r="E2361" s="2">
        <f t="shared" si="288"/>
        <v>38.018610000000002</v>
      </c>
      <c r="F2361" s="2">
        <f t="shared" si="289"/>
        <v>36.679649999999995</v>
      </c>
      <c r="G2361" s="2">
        <f t="shared" si="291"/>
        <v>35.202654000000003</v>
      </c>
      <c r="H2361" s="2">
        <f t="shared" si="287"/>
        <v>31.09130349999997</v>
      </c>
      <c r="I2361" s="2">
        <f t="array" ref="I2361">SUMPRODUCT(B2345:B2364, (ROW(B2345:B2364)-ROW(B2345)+1)) / (20*21/2)</f>
        <v>38.048547142857139</v>
      </c>
      <c r="J2361" s="2">
        <f t="shared" si="290"/>
        <v>37.157544722112412</v>
      </c>
      <c r="K2361" s="2">
        <f t="shared" si="292"/>
        <v>35.451212630235538</v>
      </c>
    </row>
    <row r="2362" spans="1:11" ht="13.5" x14ac:dyDescent="0.25">
      <c r="A2362" s="3">
        <v>45443</v>
      </c>
      <c r="B2362" s="2">
        <v>38.819099999999999</v>
      </c>
      <c r="C2362" s="2">
        <f t="shared" si="285"/>
        <v>-0.29749999999999943</v>
      </c>
      <c r="D2362" s="2">
        <f t="shared" si="286"/>
        <v>39.113720000000001</v>
      </c>
      <c r="E2362" s="2">
        <f t="shared" si="288"/>
        <v>38.30818</v>
      </c>
      <c r="F2362" s="2">
        <f t="shared" si="289"/>
        <v>36.853459999999998</v>
      </c>
      <c r="G2362" s="2">
        <f t="shared" si="291"/>
        <v>35.329416000000009</v>
      </c>
      <c r="H2362" s="2">
        <f t="shared" si="287"/>
        <v>31.132108499999973</v>
      </c>
      <c r="I2362" s="2">
        <f t="array" ref="I2362">SUMPRODUCT(B2346:B2365, (ROW(B2346:B2365)-ROW(B2346)+1)) / (20*21/2)</f>
        <v>38.250644285714287</v>
      </c>
      <c r="J2362" s="2">
        <f t="shared" si="290"/>
        <v>37.315788081911229</v>
      </c>
      <c r="K2362" s="2">
        <f t="shared" si="292"/>
        <v>35.583286644736106</v>
      </c>
    </row>
    <row r="2363" spans="1:11" ht="13.5" x14ac:dyDescent="0.25">
      <c r="A2363" s="3">
        <v>45446</v>
      </c>
      <c r="B2363" s="2">
        <v>38.8917</v>
      </c>
      <c r="C2363" s="2">
        <f t="shared" si="285"/>
        <v>7.260000000000133E-2</v>
      </c>
      <c r="D2363" s="2">
        <f t="shared" si="286"/>
        <v>39.02664</v>
      </c>
      <c r="E2363" s="2">
        <f t="shared" si="288"/>
        <v>38.532429999999998</v>
      </c>
      <c r="F2363" s="2">
        <f t="shared" si="289"/>
        <v>37.027275000000003</v>
      </c>
      <c r="G2363" s="2">
        <f t="shared" si="291"/>
        <v>35.457630000000002</v>
      </c>
      <c r="H2363" s="2">
        <f t="shared" si="287"/>
        <v>31.17204999999997</v>
      </c>
      <c r="I2363" s="2">
        <f t="array" ref="I2363">SUMPRODUCT(B2347:B2366, (ROW(B2347:B2366)-ROW(B2347)+1)) / (20*21/2)</f>
        <v>38.419944285714287</v>
      </c>
      <c r="J2363" s="2">
        <f t="shared" si="290"/>
        <v>37.465874931253019</v>
      </c>
      <c r="K2363" s="2">
        <f t="shared" si="292"/>
        <v>35.713028344942536</v>
      </c>
    </row>
    <row r="2364" spans="1:11" ht="13.5" x14ac:dyDescent="0.25">
      <c r="A2364" s="3">
        <v>45447</v>
      </c>
      <c r="B2364" s="2">
        <v>38.8917</v>
      </c>
      <c r="C2364" s="2">
        <f t="shared" si="285"/>
        <v>0</v>
      </c>
      <c r="D2364" s="2">
        <f t="shared" si="286"/>
        <v>38.967140000000008</v>
      </c>
      <c r="E2364" s="2">
        <f t="shared" si="288"/>
        <v>38.684109999999997</v>
      </c>
      <c r="F2364" s="2">
        <f t="shared" si="289"/>
        <v>37.205080000000002</v>
      </c>
      <c r="G2364" s="2">
        <f t="shared" si="291"/>
        <v>35.581865999999998</v>
      </c>
      <c r="H2364" s="2">
        <f t="shared" si="287"/>
        <v>31.211394999999975</v>
      </c>
      <c r="I2364" s="2">
        <f t="array" ref="I2364">SUMPRODUCT(B2348:B2367, (ROW(B2348:B2367)-ROW(B2348)+1)) / (20*21/2)</f>
        <v>38.536858571428567</v>
      </c>
      <c r="J2364" s="2">
        <f t="shared" si="290"/>
        <v>37.601667794943211</v>
      </c>
      <c r="K2364" s="2">
        <f t="shared" si="292"/>
        <v>35.837682135336948</v>
      </c>
    </row>
    <row r="2365" spans="1:11" ht="13.5" x14ac:dyDescent="0.25">
      <c r="A2365" s="3">
        <v>45448</v>
      </c>
      <c r="B2365" s="2">
        <v>39.327100000000002</v>
      </c>
      <c r="C2365" s="2">
        <f t="shared" si="285"/>
        <v>0.43540000000000134</v>
      </c>
      <c r="D2365" s="2">
        <f t="shared" si="286"/>
        <v>39.009239999999998</v>
      </c>
      <c r="E2365" s="2">
        <f t="shared" si="288"/>
        <v>38.879330000000003</v>
      </c>
      <c r="F2365" s="2">
        <f t="shared" si="289"/>
        <v>37.411550000000005</v>
      </c>
      <c r="G2365" s="2">
        <f t="shared" si="291"/>
        <v>35.71481</v>
      </c>
      <c r="H2365" s="2">
        <f t="shared" si="287"/>
        <v>31.253911499999976</v>
      </c>
      <c r="I2365" s="2">
        <f t="array" ref="I2365">SUMPRODUCT(B2349:B2368, (ROW(B2349:B2368)-ROW(B2349)+1)) / (20*21/2)</f>
        <v>38.703950476190478</v>
      </c>
      <c r="J2365" s="2">
        <f t="shared" si="290"/>
        <v>37.765994671615282</v>
      </c>
      <c r="K2365" s="2">
        <f t="shared" si="292"/>
        <v>35.974522051598242</v>
      </c>
    </row>
    <row r="2366" spans="1:11" ht="13.5" x14ac:dyDescent="0.25">
      <c r="A2366" s="3">
        <v>45449</v>
      </c>
      <c r="B2366" s="2">
        <v>39.1892</v>
      </c>
      <c r="C2366" s="2">
        <f t="shared" si="285"/>
        <v>-0.13790000000000191</v>
      </c>
      <c r="D2366" s="2">
        <f t="shared" si="286"/>
        <v>39.023759999999996</v>
      </c>
      <c r="E2366" s="2">
        <f t="shared" si="288"/>
        <v>39.031730000000003</v>
      </c>
      <c r="F2366" s="2">
        <f t="shared" si="289"/>
        <v>37.613300000000002</v>
      </c>
      <c r="G2366" s="2">
        <f t="shared" si="291"/>
        <v>35.843801999999997</v>
      </c>
      <c r="H2366" s="2">
        <f t="shared" si="287"/>
        <v>31.295439999999971</v>
      </c>
      <c r="I2366" s="2">
        <f t="array" ref="I2366">SUMPRODUCT(B2350:B2369, (ROW(B2350:B2369)-ROW(B2350)+1)) / (20*21/2)</f>
        <v>38.8986880952381</v>
      </c>
      <c r="J2366" s="2">
        <f t="shared" si="290"/>
        <v>37.90153803622335</v>
      </c>
      <c r="K2366" s="2">
        <f t="shared" si="292"/>
        <v>36.10058785349635</v>
      </c>
    </row>
    <row r="2367" spans="1:11" ht="13.5" x14ac:dyDescent="0.25">
      <c r="A2367" s="3">
        <v>45450</v>
      </c>
      <c r="B2367" s="2">
        <v>38.840899999999998</v>
      </c>
      <c r="C2367" s="2">
        <f t="shared" si="285"/>
        <v>-0.34830000000000183</v>
      </c>
      <c r="D2367" s="2">
        <f t="shared" si="286"/>
        <v>39.028120000000001</v>
      </c>
      <c r="E2367" s="2">
        <f t="shared" si="288"/>
        <v>39.070920000000008</v>
      </c>
      <c r="F2367" s="2">
        <f t="shared" si="289"/>
        <v>37.797635000000007</v>
      </c>
      <c r="G2367" s="2">
        <f t="shared" si="291"/>
        <v>35.965033999999996</v>
      </c>
      <c r="H2367" s="2">
        <f t="shared" si="287"/>
        <v>31.337182499999976</v>
      </c>
      <c r="I2367" s="2">
        <f t="array" ref="I2367">SUMPRODUCT(B2351:B2370, (ROW(B2351:B2370)-ROW(B2351)+1)) / (20*21/2)</f>
        <v>39.05092047619047</v>
      </c>
      <c r="J2367" s="2">
        <f t="shared" si="290"/>
        <v>37.991001080392557</v>
      </c>
      <c r="K2367" s="2">
        <f t="shared" si="292"/>
        <v>36.208051074927866</v>
      </c>
    </row>
    <row r="2368" spans="1:11" ht="13.5" x14ac:dyDescent="0.25">
      <c r="A2368" s="3">
        <v>45453</v>
      </c>
      <c r="B2368" s="2">
        <v>39.552100000000003</v>
      </c>
      <c r="C2368" s="2">
        <f t="shared" si="285"/>
        <v>0.71120000000000516</v>
      </c>
      <c r="D2368" s="2">
        <f t="shared" si="286"/>
        <v>39.160199999999996</v>
      </c>
      <c r="E2368" s="2">
        <f t="shared" si="288"/>
        <v>39.093419999999995</v>
      </c>
      <c r="F2368" s="2">
        <f t="shared" si="289"/>
        <v>38.015355000000014</v>
      </c>
      <c r="G2368" s="2">
        <f t="shared" si="291"/>
        <v>36.094257999999996</v>
      </c>
      <c r="H2368" s="2">
        <f t="shared" si="287"/>
        <v>31.380525499999976</v>
      </c>
      <c r="I2368" s="2">
        <f t="array" ref="I2368">SUMPRODUCT(B2352:B2371, (ROW(B2352:B2371)-ROW(B2352)+1)) / (20*21/2)</f>
        <v>39.11986809523809</v>
      </c>
      <c r="J2368" s="2">
        <f t="shared" si="290"/>
        <v>38.13967716797422</v>
      </c>
      <c r="K2368" s="2">
        <f t="shared" si="292"/>
        <v>36.339190248460106</v>
      </c>
    </row>
    <row r="2369" spans="1:11" ht="13.5" x14ac:dyDescent="0.25">
      <c r="A2369" s="3">
        <v>45454</v>
      </c>
      <c r="B2369" s="2">
        <v>40.060099999999998</v>
      </c>
      <c r="C2369" s="2">
        <f t="shared" si="285"/>
        <v>0.50799999999999557</v>
      </c>
      <c r="D2369" s="2">
        <f t="shared" si="286"/>
        <v>39.393880000000003</v>
      </c>
      <c r="E2369" s="2">
        <f t="shared" si="288"/>
        <v>39.180509999999998</v>
      </c>
      <c r="F2369" s="2">
        <f t="shared" si="289"/>
        <v>38.243960000000001</v>
      </c>
      <c r="G2369" s="2">
        <f t="shared" si="291"/>
        <v>36.225953999999994</v>
      </c>
      <c r="H2369" s="2">
        <f t="shared" si="287"/>
        <v>31.428363999999977</v>
      </c>
      <c r="I2369" s="2">
        <f t="array" ref="I2369">SUMPRODUCT(B2353:B2372, (ROW(B2353:B2372)-ROW(B2353)+1)) / (20*21/2)</f>
        <v>39.19990428571429</v>
      </c>
      <c r="J2369" s="2">
        <f t="shared" si="290"/>
        <v>38.3225745805481</v>
      </c>
      <c r="K2369" s="2">
        <f t="shared" si="292"/>
        <v>36.485108277932262</v>
      </c>
    </row>
    <row r="2370" spans="1:11" ht="13.5" x14ac:dyDescent="0.25">
      <c r="A2370" s="3">
        <v>45455</v>
      </c>
      <c r="B2370" s="2">
        <v>39.842399999999998</v>
      </c>
      <c r="C2370" s="2">
        <f t="shared" si="285"/>
        <v>-0.21770000000000067</v>
      </c>
      <c r="D2370" s="2">
        <f t="shared" si="286"/>
        <v>39.496940000000002</v>
      </c>
      <c r="E2370" s="2">
        <f t="shared" si="288"/>
        <v>39.25309</v>
      </c>
      <c r="F2370" s="2">
        <f t="shared" si="289"/>
        <v>38.45805</v>
      </c>
      <c r="G2370" s="2">
        <f t="shared" si="291"/>
        <v>36.333407999999991</v>
      </c>
      <c r="H2370" s="2">
        <f t="shared" si="287"/>
        <v>31.473125499999988</v>
      </c>
      <c r="I2370" s="2">
        <f t="array" ref="I2370">SUMPRODUCT(B2354:B2373, (ROW(B2354:B2373)-ROW(B2354)+1)) / (20*21/2)</f>
        <v>39.287197142857138</v>
      </c>
      <c r="J2370" s="2">
        <f t="shared" si="290"/>
        <v>38.467319858591139</v>
      </c>
      <c r="K2370" s="2">
        <f t="shared" si="292"/>
        <v>36.616766776836883</v>
      </c>
    </row>
    <row r="2371" spans="1:11" ht="13.5" x14ac:dyDescent="0.25">
      <c r="A2371" s="3">
        <v>45456</v>
      </c>
      <c r="B2371" s="2">
        <v>39.182000000000002</v>
      </c>
      <c r="C2371" s="2">
        <f t="shared" si="285"/>
        <v>-0.66039999999999566</v>
      </c>
      <c r="D2371" s="2">
        <f t="shared" si="286"/>
        <v>39.495500000000007</v>
      </c>
      <c r="E2371" s="2">
        <f t="shared" si="288"/>
        <v>39.259630000000001</v>
      </c>
      <c r="F2371" s="2">
        <f t="shared" si="289"/>
        <v>38.639120000000005</v>
      </c>
      <c r="G2371" s="2">
        <f t="shared" si="291"/>
        <v>36.438259999999993</v>
      </c>
      <c r="H2371" s="2">
        <f t="shared" si="287"/>
        <v>31.51528099999998</v>
      </c>
      <c r="I2371" s="2">
        <f t="array" ref="I2371">SUMPRODUCT(B2355:B2374, (ROW(B2355:B2374)-ROW(B2355)+1)) / (20*21/2)</f>
        <v>39.356345714285716</v>
      </c>
      <c r="J2371" s="2">
        <f t="shared" si="290"/>
        <v>38.53538463396341</v>
      </c>
      <c r="K2371" s="2">
        <f t="shared" si="292"/>
        <v>36.7173641581374</v>
      </c>
    </row>
    <row r="2372" spans="1:11" ht="13.5" x14ac:dyDescent="0.25">
      <c r="A2372" s="3">
        <v>45457</v>
      </c>
      <c r="B2372" s="2">
        <v>39.479500000000002</v>
      </c>
      <c r="C2372" s="2">
        <f t="shared" ref="C2372:C2435" si="293">B2372-B2371</f>
        <v>0.29749999999999943</v>
      </c>
      <c r="D2372" s="2">
        <f t="shared" si="286"/>
        <v>39.623219999999996</v>
      </c>
      <c r="E2372" s="2">
        <f t="shared" si="288"/>
        <v>39.325670000000002</v>
      </c>
      <c r="F2372" s="2">
        <f t="shared" si="289"/>
        <v>38.816925000000012</v>
      </c>
      <c r="G2372" s="2">
        <f t="shared" si="291"/>
        <v>36.553039999999996</v>
      </c>
      <c r="H2372" s="2">
        <f t="shared" si="287"/>
        <v>31.558890999999985</v>
      </c>
      <c r="I2372" s="2">
        <f t="array" ref="I2372">SUMPRODUCT(B2356:B2375, (ROW(B2356:B2375)-ROW(B2356)+1)) / (20*21/2)</f>
        <v>39.372969047619051</v>
      </c>
      <c r="J2372" s="2">
        <f t="shared" si="290"/>
        <v>38.625300383109746</v>
      </c>
      <c r="K2372" s="2">
        <f t="shared" si="292"/>
        <v>36.825683210759465</v>
      </c>
    </row>
    <row r="2373" spans="1:11" ht="13.5" x14ac:dyDescent="0.25">
      <c r="A2373" s="3">
        <v>45461</v>
      </c>
      <c r="B2373" s="2">
        <v>39.733499999999999</v>
      </c>
      <c r="C2373" s="2">
        <f t="shared" si="293"/>
        <v>0.25399999999999778</v>
      </c>
      <c r="D2373" s="2">
        <f t="shared" si="286"/>
        <v>39.659500000000001</v>
      </c>
      <c r="E2373" s="2">
        <f t="shared" si="288"/>
        <v>39.409849999999999</v>
      </c>
      <c r="F2373" s="2">
        <f t="shared" si="289"/>
        <v>38.971140000000005</v>
      </c>
      <c r="G2373" s="2">
        <f t="shared" si="291"/>
        <v>36.674225999999997</v>
      </c>
      <c r="H2373" s="2">
        <f t="shared" si="287"/>
        <v>31.603770999999988</v>
      </c>
      <c r="I2373" s="2">
        <f t="array" ref="I2373">SUMPRODUCT(B2357:B2376, (ROW(B2357:B2376)-ROW(B2357)+1)) / (20*21/2)</f>
        <v>39.387521428571432</v>
      </c>
      <c r="J2373" s="2">
        <f t="shared" si="290"/>
        <v>38.730843203765957</v>
      </c>
      <c r="K2373" s="2">
        <f t="shared" si="292"/>
        <v>36.939715241710076</v>
      </c>
    </row>
    <row r="2374" spans="1:11" ht="13.5" x14ac:dyDescent="0.25">
      <c r="A2374" s="3">
        <v>45462</v>
      </c>
      <c r="B2374" s="2">
        <v>39.697200000000002</v>
      </c>
      <c r="C2374" s="2">
        <f t="shared" si="293"/>
        <v>-3.6299999999997112E-2</v>
      </c>
      <c r="D2374" s="2">
        <f t="shared" ref="D2374:D2437" si="294">AVERAGE(B2370:B2374)</f>
        <v>39.586920000000006</v>
      </c>
      <c r="E2374" s="2">
        <f t="shared" si="288"/>
        <v>39.490400000000001</v>
      </c>
      <c r="F2374" s="2">
        <f t="shared" si="289"/>
        <v>39.087255000000006</v>
      </c>
      <c r="G2374" s="2">
        <f t="shared" si="291"/>
        <v>36.789381999999996</v>
      </c>
      <c r="H2374" s="2">
        <f t="shared" si="287"/>
        <v>31.648634999999992</v>
      </c>
      <c r="I2374" s="2">
        <f t="array" ref="I2374">SUMPRODUCT(B2358:B2377, (ROW(B2358:B2377)-ROW(B2358)+1)) / (20*21/2)</f>
        <v>39.442506190476188</v>
      </c>
      <c r="J2374" s="2">
        <f t="shared" si="290"/>
        <v>38.822877184359676</v>
      </c>
      <c r="K2374" s="2">
        <f t="shared" si="292"/>
        <v>37.047851898897918</v>
      </c>
    </row>
    <row r="2375" spans="1:11" ht="13.5" x14ac:dyDescent="0.25">
      <c r="A2375" s="3">
        <v>45463</v>
      </c>
      <c r="B2375" s="2">
        <v>39.261800000000001</v>
      </c>
      <c r="C2375" s="2">
        <f t="shared" si="293"/>
        <v>-0.43540000000000134</v>
      </c>
      <c r="D2375" s="2">
        <f t="shared" si="294"/>
        <v>39.470800000000004</v>
      </c>
      <c r="E2375" s="2">
        <f t="shared" si="288"/>
        <v>39.483870000000003</v>
      </c>
      <c r="F2375" s="2">
        <f t="shared" si="289"/>
        <v>39.181600000000003</v>
      </c>
      <c r="G2375" s="2">
        <f t="shared" si="291"/>
        <v>36.888007999999992</v>
      </c>
      <c r="H2375" s="2">
        <f t="shared" si="287"/>
        <v>31.692150499999993</v>
      </c>
      <c r="I2375" s="2">
        <f t="array" ref="I2375">SUMPRODUCT(B2359:B2378, (ROW(B2359:B2378)-ROW(B2359)+1)) / (20*21/2)</f>
        <v>39.442474761904755</v>
      </c>
      <c r="J2375" s="2">
        <f t="shared" si="290"/>
        <v>38.864679357277801</v>
      </c>
      <c r="K2375" s="2">
        <f t="shared" si="292"/>
        <v>37.134673393058783</v>
      </c>
    </row>
    <row r="2376" spans="1:11" ht="13.5" x14ac:dyDescent="0.25">
      <c r="A2376" s="3">
        <v>45464</v>
      </c>
      <c r="B2376" s="2">
        <v>39.334400000000002</v>
      </c>
      <c r="C2376" s="2">
        <f t="shared" si="293"/>
        <v>7.260000000000133E-2</v>
      </c>
      <c r="D2376" s="2">
        <f t="shared" si="294"/>
        <v>39.501279999999994</v>
      </c>
      <c r="E2376" s="2">
        <f t="shared" si="288"/>
        <v>39.498390000000008</v>
      </c>
      <c r="F2376" s="2">
        <f t="shared" si="289"/>
        <v>39.265059999999998</v>
      </c>
      <c r="G2376" s="2">
        <f t="shared" si="291"/>
        <v>36.987953999999995</v>
      </c>
      <c r="H2376" s="2">
        <f t="shared" si="287"/>
        <v>31.737023499999992</v>
      </c>
      <c r="I2376" s="2">
        <f t="array" ref="I2376">SUMPRODUCT(B2360:B2379, (ROW(B2360:B2379)-ROW(B2360)+1)) / (20*21/2)</f>
        <v>39.441713333333333</v>
      </c>
      <c r="J2376" s="2">
        <f t="shared" si="290"/>
        <v>38.90941465658468</v>
      </c>
      <c r="K2376" s="2">
        <f t="shared" si="292"/>
        <v>37.220937181566285</v>
      </c>
    </row>
    <row r="2377" spans="1:11" ht="13.5" x14ac:dyDescent="0.25">
      <c r="A2377" s="3">
        <v>45467</v>
      </c>
      <c r="B2377" s="2">
        <v>39.842399999999998</v>
      </c>
      <c r="C2377" s="2">
        <f t="shared" si="293"/>
        <v>0.50799999999999557</v>
      </c>
      <c r="D2377" s="2">
        <f t="shared" si="294"/>
        <v>39.573860000000003</v>
      </c>
      <c r="E2377" s="2">
        <f t="shared" si="288"/>
        <v>39.59854</v>
      </c>
      <c r="F2377" s="2">
        <f t="shared" si="289"/>
        <v>39.33473</v>
      </c>
      <c r="G2377" s="2">
        <f t="shared" si="291"/>
        <v>37.09872399999999</v>
      </c>
      <c r="H2377" s="2">
        <f t="shared" si="287"/>
        <v>31.784469499999997</v>
      </c>
      <c r="I2377" s="2">
        <f t="array" ref="I2377">SUMPRODUCT(B2361:B2380, (ROW(B2361:B2380)-ROW(B2361)+1)) / (20*21/2)</f>
        <v>39.467942857142859</v>
      </c>
      <c r="J2377" s="2">
        <f t="shared" si="290"/>
        <v>38.998270403576612</v>
      </c>
      <c r="K2377" s="2">
        <f t="shared" si="292"/>
        <v>37.323739645034273</v>
      </c>
    </row>
    <row r="2378" spans="1:11" ht="13.5" x14ac:dyDescent="0.25">
      <c r="A2378" s="3">
        <v>45468</v>
      </c>
      <c r="B2378" s="2">
        <v>39.334400000000002</v>
      </c>
      <c r="C2378" s="2">
        <f t="shared" si="293"/>
        <v>-0.50799999999999557</v>
      </c>
      <c r="D2378" s="2">
        <f t="shared" si="294"/>
        <v>39.494040000000005</v>
      </c>
      <c r="E2378" s="2">
        <f t="shared" si="288"/>
        <v>39.576770000000003</v>
      </c>
      <c r="F2378" s="2">
        <f t="shared" si="289"/>
        <v>39.335094999999995</v>
      </c>
      <c r="G2378" s="2">
        <f t="shared" si="291"/>
        <v>37.196017999999995</v>
      </c>
      <c r="H2378" s="2">
        <f t="shared" ref="H2378:H2441" si="295">AVERAGE(B2179:B2378)</f>
        <v>31.829507999999997</v>
      </c>
      <c r="I2378" s="2">
        <f t="array" ref="I2378">SUMPRODUCT(B2362:B2381, (ROW(B2362:B2381)-ROW(B2362)+1)) / (20*21/2)</f>
        <v>39.485568571428573</v>
      </c>
      <c r="J2378" s="2">
        <f t="shared" si="290"/>
        <v>39.030282746093128</v>
      </c>
      <c r="K2378" s="2">
        <f t="shared" si="292"/>
        <v>37.402589070719202</v>
      </c>
    </row>
    <row r="2379" spans="1:11" ht="13.5" x14ac:dyDescent="0.25">
      <c r="A2379" s="3">
        <v>45469</v>
      </c>
      <c r="B2379" s="2">
        <v>39.327100000000002</v>
      </c>
      <c r="C2379" s="2">
        <f t="shared" si="293"/>
        <v>-7.3000000000007503E-3</v>
      </c>
      <c r="D2379" s="2">
        <f t="shared" si="294"/>
        <v>39.420020000000008</v>
      </c>
      <c r="E2379" s="2">
        <f t="shared" si="288"/>
        <v>39.503470000000007</v>
      </c>
      <c r="F2379" s="2">
        <f t="shared" si="289"/>
        <v>39.341989999999996</v>
      </c>
      <c r="G2379" s="2">
        <f t="shared" si="291"/>
        <v>37.293563999999989</v>
      </c>
      <c r="H2379" s="2">
        <f t="shared" si="295"/>
        <v>31.874012999999994</v>
      </c>
      <c r="I2379" s="2">
        <f t="array" ref="I2379">SUMPRODUCT(B2363:B2382, (ROW(B2363:B2382)-ROW(B2363)+1)) / (20*21/2)</f>
        <v>39.45273952380952</v>
      </c>
      <c r="J2379" s="2">
        <f t="shared" si="290"/>
        <v>39.058551055989021</v>
      </c>
      <c r="K2379" s="2">
        <f t="shared" si="292"/>
        <v>37.478060087553743</v>
      </c>
    </row>
    <row r="2380" spans="1:11" ht="13.5" x14ac:dyDescent="0.25">
      <c r="A2380" s="3">
        <v>45470</v>
      </c>
      <c r="B2380" s="2">
        <v>39.617400000000004</v>
      </c>
      <c r="C2380" s="2">
        <f t="shared" si="293"/>
        <v>0.290300000000002</v>
      </c>
      <c r="D2380" s="2">
        <f t="shared" si="294"/>
        <v>39.491140000000001</v>
      </c>
      <c r="E2380" s="2">
        <f t="shared" ref="E2380:E2443" si="296">AVERAGE(B2371:B2380)</f>
        <v>39.480969999999999</v>
      </c>
      <c r="F2380" s="2">
        <f t="shared" si="289"/>
        <v>39.367029999999993</v>
      </c>
      <c r="G2380" s="2">
        <f t="shared" si="291"/>
        <v>37.397977999999995</v>
      </c>
      <c r="H2380" s="2">
        <f t="shared" si="295"/>
        <v>31.920134999999995</v>
      </c>
      <c r="I2380" s="2">
        <f t="array" ref="I2380">SUMPRODUCT(B2364:B2383, (ROW(B2364:B2383)-ROW(B2364)+1)) / (20*21/2)</f>
        <v>39.432658095238089</v>
      </c>
      <c r="J2380" s="2">
        <f t="shared" si="290"/>
        <v>39.111774764942446</v>
      </c>
      <c r="K2380" s="2">
        <f t="shared" si="292"/>
        <v>37.561955770394775</v>
      </c>
    </row>
    <row r="2381" spans="1:11" ht="13.5" x14ac:dyDescent="0.25">
      <c r="A2381" s="3">
        <v>45471</v>
      </c>
      <c r="B2381" s="2">
        <v>39.552100000000003</v>
      </c>
      <c r="C2381" s="2">
        <f t="shared" si="293"/>
        <v>-6.530000000000058E-2</v>
      </c>
      <c r="D2381" s="2">
        <f t="shared" si="294"/>
        <v>39.534680000000002</v>
      </c>
      <c r="E2381" s="2">
        <f t="shared" si="296"/>
        <v>39.517980000000001</v>
      </c>
      <c r="F2381" s="2">
        <f t="shared" si="289"/>
        <v>39.388804999999991</v>
      </c>
      <c r="G2381" s="2">
        <f t="shared" si="291"/>
        <v>37.495225999999995</v>
      </c>
      <c r="H2381" s="2">
        <f t="shared" si="295"/>
        <v>31.967322500000002</v>
      </c>
      <c r="I2381" s="2">
        <f t="array" ref="I2381">SUMPRODUCT(B2365:B2384, (ROW(B2365:B2384)-ROW(B2365)+1)) / (20*21/2)</f>
        <v>39.410474285714294</v>
      </c>
      <c r="J2381" s="2">
        <f t="shared" si="290"/>
        <v>39.15371050161459</v>
      </c>
      <c r="K2381" s="2">
        <f t="shared" si="292"/>
        <v>37.640000642143995</v>
      </c>
    </row>
    <row r="2382" spans="1:11" ht="13.5" x14ac:dyDescent="0.25">
      <c r="A2382" s="3">
        <v>45474</v>
      </c>
      <c r="B2382" s="2">
        <v>39.0441</v>
      </c>
      <c r="C2382" s="2">
        <f t="shared" si="293"/>
        <v>-0.50800000000000267</v>
      </c>
      <c r="D2382" s="2">
        <f t="shared" si="294"/>
        <v>39.375020000000006</v>
      </c>
      <c r="E2382" s="2">
        <f t="shared" si="296"/>
        <v>39.474440000000001</v>
      </c>
      <c r="F2382" s="2">
        <f t="shared" si="289"/>
        <v>39.400054999999995</v>
      </c>
      <c r="G2382" s="2">
        <f t="shared" si="291"/>
        <v>37.590005999999995</v>
      </c>
      <c r="H2382" s="2">
        <f t="shared" si="295"/>
        <v>32.012069500000003</v>
      </c>
      <c r="I2382" s="2">
        <f t="array" ref="I2382">SUMPRODUCT(B2366:B2385, (ROW(B2366:B2385)-ROW(B2366)+1)) / (20*21/2)</f>
        <v>39.353031904761906</v>
      </c>
      <c r="J2382" s="2">
        <f t="shared" si="290"/>
        <v>39.143271406222723</v>
      </c>
      <c r="K2382" s="2">
        <f t="shared" si="292"/>
        <v>37.695063362059919</v>
      </c>
    </row>
    <row r="2383" spans="1:11" ht="13.5" x14ac:dyDescent="0.25">
      <c r="A2383" s="3">
        <v>45475</v>
      </c>
      <c r="B2383" s="2">
        <v>39.1892</v>
      </c>
      <c r="C2383" s="2">
        <f t="shared" si="293"/>
        <v>0.14509999999999934</v>
      </c>
      <c r="D2383" s="2">
        <f t="shared" si="294"/>
        <v>39.345980000000004</v>
      </c>
      <c r="E2383" s="2">
        <f t="shared" si="296"/>
        <v>39.420010000000005</v>
      </c>
      <c r="F2383" s="2">
        <f t="shared" si="289"/>
        <v>39.414929999999991</v>
      </c>
      <c r="G2383" s="2">
        <f t="shared" si="291"/>
        <v>37.695235999999994</v>
      </c>
      <c r="H2383" s="2">
        <f t="shared" si="295"/>
        <v>32.057575500000006</v>
      </c>
      <c r="I2383" s="2">
        <f t="array" ref="I2383">SUMPRODUCT(B2367:B2386, (ROW(B2367:B2386)-ROW(B2367)+1)) / (20*21/2)</f>
        <v>39.297974285714297</v>
      </c>
      <c r="J2383" s="2">
        <f t="shared" si="290"/>
        <v>39.147645558011035</v>
      </c>
      <c r="K2383" s="2">
        <f t="shared" si="292"/>
        <v>37.753656955704628</v>
      </c>
    </row>
    <row r="2384" spans="1:11" ht="13.5" x14ac:dyDescent="0.25">
      <c r="A2384" s="3">
        <v>45476</v>
      </c>
      <c r="B2384" s="2">
        <v>39.182000000000002</v>
      </c>
      <c r="C2384" s="2">
        <f t="shared" si="293"/>
        <v>-7.1999999999974307E-3</v>
      </c>
      <c r="D2384" s="2">
        <f t="shared" si="294"/>
        <v>39.316960000000009</v>
      </c>
      <c r="E2384" s="2">
        <f t="shared" si="296"/>
        <v>39.368490000000008</v>
      </c>
      <c r="F2384" s="2">
        <f t="shared" si="289"/>
        <v>39.429444999999994</v>
      </c>
      <c r="G2384" s="2">
        <f t="shared" si="291"/>
        <v>37.785228000000004</v>
      </c>
      <c r="H2384" s="2">
        <f t="shared" si="295"/>
        <v>32.103376499999996</v>
      </c>
      <c r="I2384" s="2">
        <f t="array" ref="I2384">SUMPRODUCT(B2368:B2387, (ROW(B2368:B2387)-ROW(B2368)+1)) / (20*21/2)</f>
        <v>39.244644761904766</v>
      </c>
      <c r="J2384" s="2">
        <f t="shared" si="290"/>
        <v>39.150917409629031</v>
      </c>
      <c r="K2384" s="2">
        <f t="shared" si="292"/>
        <v>37.809670408422093</v>
      </c>
    </row>
    <row r="2385" spans="1:11" ht="13.5" x14ac:dyDescent="0.25">
      <c r="A2385" s="3">
        <v>45477</v>
      </c>
      <c r="B2385" s="2">
        <v>38.826300000000003</v>
      </c>
      <c r="C2385" s="2">
        <f t="shared" si="293"/>
        <v>-0.35569999999999879</v>
      </c>
      <c r="D2385" s="2">
        <f t="shared" si="294"/>
        <v>39.158740000000002</v>
      </c>
      <c r="E2385" s="2">
        <f t="shared" si="296"/>
        <v>39.324939999999998</v>
      </c>
      <c r="F2385" s="2">
        <f t="shared" si="289"/>
        <v>39.404404999999997</v>
      </c>
      <c r="G2385" s="2">
        <f t="shared" si="291"/>
        <v>37.854895999999997</v>
      </c>
      <c r="H2385" s="2">
        <f t="shared" si="295"/>
        <v>32.148360499999995</v>
      </c>
      <c r="I2385" s="2">
        <f t="array" ref="I2385">SUMPRODUCT(B2369:B2388, (ROW(B2369:B2388)-ROW(B2369)+1)) / (20*21/2)</f>
        <v>39.225946666666665</v>
      </c>
      <c r="J2385" s="2">
        <f t="shared" si="290"/>
        <v>39.120001465854834</v>
      </c>
      <c r="K2385" s="2">
        <f t="shared" si="292"/>
        <v>37.849538235542795</v>
      </c>
    </row>
    <row r="2386" spans="1:11" ht="13.5" x14ac:dyDescent="0.25">
      <c r="A2386" s="3">
        <v>45478</v>
      </c>
      <c r="B2386" s="2">
        <v>38.826300000000003</v>
      </c>
      <c r="C2386" s="2">
        <f t="shared" si="293"/>
        <v>0</v>
      </c>
      <c r="D2386" s="2">
        <f t="shared" si="294"/>
        <v>39.013580000000005</v>
      </c>
      <c r="E2386" s="2">
        <f t="shared" si="296"/>
        <v>39.27413</v>
      </c>
      <c r="F2386" s="2">
        <f t="shared" si="289"/>
        <v>39.386260000000007</v>
      </c>
      <c r="G2386" s="2">
        <f t="shared" si="291"/>
        <v>37.915129999999998</v>
      </c>
      <c r="H2386" s="2">
        <f t="shared" si="295"/>
        <v>32.196658999999997</v>
      </c>
      <c r="I2386" s="2">
        <f t="array" ref="I2386">SUMPRODUCT(B2370:B2389, (ROW(B2370:B2389)-ROW(B2370)+1)) / (20*21/2)</f>
        <v>39.222805238095241</v>
      </c>
      <c r="J2386" s="2">
        <f t="shared" si="290"/>
        <v>39.092029897678181</v>
      </c>
      <c r="K2386" s="2">
        <f t="shared" si="292"/>
        <v>37.887842618462685</v>
      </c>
    </row>
    <row r="2387" spans="1:11" ht="13.5" x14ac:dyDescent="0.25">
      <c r="A2387" s="3">
        <v>45481</v>
      </c>
      <c r="B2387" s="2">
        <v>38.826300000000003</v>
      </c>
      <c r="C2387" s="2">
        <f t="shared" si="293"/>
        <v>0</v>
      </c>
      <c r="D2387" s="2">
        <f t="shared" si="294"/>
        <v>38.970019999999998</v>
      </c>
      <c r="E2387" s="2">
        <f t="shared" si="296"/>
        <v>39.172520000000006</v>
      </c>
      <c r="F2387" s="2">
        <f t="shared" si="289"/>
        <v>39.385529999999996</v>
      </c>
      <c r="G2387" s="2">
        <f t="shared" si="291"/>
        <v>37.966656</v>
      </c>
      <c r="H2387" s="2">
        <f t="shared" si="295"/>
        <v>32.245619999999988</v>
      </c>
      <c r="I2387" s="2">
        <f t="array" ref="I2387">SUMPRODUCT(B2371:B2390, (ROW(B2371:B2390)-ROW(B2371)+1)) / (20*21/2)</f>
        <v>39.22311952380953</v>
      </c>
      <c r="J2387" s="2">
        <f t="shared" si="290"/>
        <v>39.066722288375495</v>
      </c>
      <c r="K2387" s="2">
        <f t="shared" si="292"/>
        <v>37.924644868719049</v>
      </c>
    </row>
    <row r="2388" spans="1:11" ht="13.5" x14ac:dyDescent="0.25">
      <c r="A2388" s="3">
        <v>45482</v>
      </c>
      <c r="B2388" s="2">
        <v>39.1892</v>
      </c>
      <c r="C2388" s="2">
        <f t="shared" si="293"/>
        <v>0.36289999999999623</v>
      </c>
      <c r="D2388" s="2">
        <f t="shared" si="294"/>
        <v>38.970020000000005</v>
      </c>
      <c r="E2388" s="2">
        <f t="shared" si="296"/>
        <v>39.158000000000001</v>
      </c>
      <c r="F2388" s="2">
        <f t="shared" ref="F2388:F2451" si="297">AVERAGE(B2369:B2388)</f>
        <v>39.367384999999999</v>
      </c>
      <c r="G2388" s="2">
        <f t="shared" si="291"/>
        <v>38.026892000000004</v>
      </c>
      <c r="H2388" s="2">
        <f t="shared" si="295"/>
        <v>32.303024499999999</v>
      </c>
      <c r="I2388" s="2">
        <f t="array" ref="I2388">SUMPRODUCT(B2372:B2391, (ROW(B2372:B2391)-ROW(B2372)+1)) / (20*21/2)</f>
        <v>39.274233809523814</v>
      </c>
      <c r="J2388" s="2">
        <f t="shared" si="290"/>
        <v>39.078386832339739</v>
      </c>
      <c r="K2388" s="2">
        <f t="shared" si="292"/>
        <v>37.974235266024181</v>
      </c>
    </row>
    <row r="2389" spans="1:11" ht="13.5" x14ac:dyDescent="0.25">
      <c r="A2389" s="3">
        <v>45483</v>
      </c>
      <c r="B2389" s="2">
        <v>39.334400000000002</v>
      </c>
      <c r="C2389" s="2">
        <f t="shared" si="293"/>
        <v>0.14520000000000266</v>
      </c>
      <c r="D2389" s="2">
        <f t="shared" si="294"/>
        <v>39.000500000000002</v>
      </c>
      <c r="E2389" s="2">
        <f t="shared" si="296"/>
        <v>39.158730000000006</v>
      </c>
      <c r="F2389" s="2">
        <f t="shared" si="297"/>
        <v>39.331099999999992</v>
      </c>
      <c r="G2389" s="2">
        <f t="shared" si="291"/>
        <v>38.095112</v>
      </c>
      <c r="H2389" s="2">
        <f t="shared" si="295"/>
        <v>32.362149499999994</v>
      </c>
      <c r="I2389" s="2">
        <f t="array" ref="I2389">SUMPRODUCT(B2373:B2392, (ROW(B2373:B2392)-ROW(B2373)+1)) / (20*21/2)</f>
        <v>39.308374761904766</v>
      </c>
      <c r="J2389" s="2">
        <f t="shared" ref="J2389:J2452" si="298">$J$4*B2389+J2388*(1-$J$4)</f>
        <v>39.10276903878357</v>
      </c>
      <c r="K2389" s="2">
        <f t="shared" si="292"/>
        <v>38.027575059513431</v>
      </c>
    </row>
    <row r="2390" spans="1:11" ht="13.5" x14ac:dyDescent="0.25">
      <c r="A2390" s="3">
        <v>45484</v>
      </c>
      <c r="B2390" s="2">
        <v>39.334400000000002</v>
      </c>
      <c r="C2390" s="2">
        <f t="shared" si="293"/>
        <v>0</v>
      </c>
      <c r="D2390" s="2">
        <f t="shared" si="294"/>
        <v>39.102119999999999</v>
      </c>
      <c r="E2390" s="2">
        <f t="shared" si="296"/>
        <v>39.130430000000004</v>
      </c>
      <c r="F2390" s="2">
        <f t="shared" si="297"/>
        <v>39.305699999999987</v>
      </c>
      <c r="G2390" s="2">
        <f t="shared" si="291"/>
        <v>38.166380000000004</v>
      </c>
      <c r="H2390" s="2">
        <f t="shared" si="295"/>
        <v>32.424588499999999</v>
      </c>
      <c r="I2390" s="2">
        <f t="array" ref="I2390">SUMPRODUCT(B2374:B2393, (ROW(B2374:B2393)-ROW(B2374)+1)) / (20*21/2)</f>
        <v>39.313831428571426</v>
      </c>
      <c r="J2390" s="2">
        <f t="shared" si="298"/>
        <v>39.124829130327996</v>
      </c>
      <c r="K2390" s="2">
        <f t="shared" si="292"/>
        <v>38.078823096395254</v>
      </c>
    </row>
    <row r="2391" spans="1:11" ht="13.5" x14ac:dyDescent="0.25">
      <c r="A2391" s="3">
        <v>45485</v>
      </c>
      <c r="B2391" s="2">
        <v>39.842399999999998</v>
      </c>
      <c r="C2391" s="2">
        <f t="shared" si="293"/>
        <v>0.50799999999999557</v>
      </c>
      <c r="D2391" s="2">
        <f t="shared" si="294"/>
        <v>39.305340000000001</v>
      </c>
      <c r="E2391" s="2">
        <f t="shared" si="296"/>
        <v>39.159460000000003</v>
      </c>
      <c r="F2391" s="2">
        <f t="shared" si="297"/>
        <v>39.338719999999988</v>
      </c>
      <c r="G2391" s="2">
        <f t="shared" si="291"/>
        <v>38.259273999999998</v>
      </c>
      <c r="H2391" s="2">
        <f t="shared" si="295"/>
        <v>32.4863195</v>
      </c>
      <c r="I2391" s="2">
        <f t="array" ref="I2391">SUMPRODUCT(B2375:B2394, (ROW(B2375:B2394)-ROW(B2375)+1)) / (20*21/2)</f>
        <v>39.26554809523811</v>
      </c>
      <c r="J2391" s="2">
        <f t="shared" si="298"/>
        <v>39.193169213153901</v>
      </c>
      <c r="K2391" s="2">
        <f t="shared" si="292"/>
        <v>38.147982974967988</v>
      </c>
    </row>
    <row r="2392" spans="1:11" ht="13.5" x14ac:dyDescent="0.25">
      <c r="A2392" s="3">
        <v>45488</v>
      </c>
      <c r="B2392" s="2">
        <v>39.697200000000002</v>
      </c>
      <c r="C2392" s="2">
        <f t="shared" si="293"/>
        <v>-0.14519999999999555</v>
      </c>
      <c r="D2392" s="2">
        <f t="shared" si="294"/>
        <v>39.479520000000001</v>
      </c>
      <c r="E2392" s="2">
        <f t="shared" si="296"/>
        <v>39.224769999999999</v>
      </c>
      <c r="F2392" s="2">
        <f t="shared" si="297"/>
        <v>39.34960499999999</v>
      </c>
      <c r="G2392" s="2">
        <f t="shared" si="291"/>
        <v>38.346360000000004</v>
      </c>
      <c r="H2392" s="2">
        <f t="shared" si="295"/>
        <v>32.547457000000001</v>
      </c>
      <c r="I2392" s="2">
        <f t="array" ref="I2392">SUMPRODUCT(B2376:B2395, (ROW(B2376:B2395)-ROW(B2376)+1)) / (20*21/2)</f>
        <v>39.255973809523802</v>
      </c>
      <c r="J2392" s="2">
        <f t="shared" si="298"/>
        <v>39.241172145234486</v>
      </c>
      <c r="K2392" s="2">
        <f t="shared" si="292"/>
        <v>38.208736583792771</v>
      </c>
    </row>
    <row r="2393" spans="1:11" ht="13.5" x14ac:dyDescent="0.25">
      <c r="A2393" s="3">
        <v>45489</v>
      </c>
      <c r="B2393" s="2">
        <v>39.4069</v>
      </c>
      <c r="C2393" s="2">
        <f t="shared" si="293"/>
        <v>-0.290300000000002</v>
      </c>
      <c r="D2393" s="2">
        <f t="shared" si="294"/>
        <v>39.523060000000001</v>
      </c>
      <c r="E2393" s="2">
        <f t="shared" si="296"/>
        <v>39.246540000000003</v>
      </c>
      <c r="F2393" s="2">
        <f t="shared" si="297"/>
        <v>39.333275</v>
      </c>
      <c r="G2393" s="2">
        <f t="shared" si="291"/>
        <v>38.426189999999998</v>
      </c>
      <c r="H2393" s="2">
        <f t="shared" si="295"/>
        <v>32.6074415</v>
      </c>
      <c r="I2393" s="2">
        <f t="array" ref="I2393">SUMPRODUCT(B2377:B2396, (ROW(B2377:B2396)-ROW(B2377)+1)) / (20*21/2)</f>
        <v>39.246745238095244</v>
      </c>
      <c r="J2393" s="2">
        <f t="shared" si="298"/>
        <v>39.256955750450253</v>
      </c>
      <c r="K2393" s="2">
        <f t="shared" si="292"/>
        <v>38.25572338442835</v>
      </c>
    </row>
    <row r="2394" spans="1:11" ht="13.5" x14ac:dyDescent="0.25">
      <c r="A2394" s="3">
        <v>45490</v>
      </c>
      <c r="B2394" s="2">
        <v>38.826300000000003</v>
      </c>
      <c r="C2394" s="2">
        <f t="shared" si="293"/>
        <v>-0.5805999999999969</v>
      </c>
      <c r="D2394" s="2">
        <f t="shared" si="294"/>
        <v>39.421440000000004</v>
      </c>
      <c r="E2394" s="2">
        <f t="shared" si="296"/>
        <v>39.210970000000003</v>
      </c>
      <c r="F2394" s="2">
        <f t="shared" si="297"/>
        <v>39.289729999999999</v>
      </c>
      <c r="G2394" s="2">
        <f t="shared" si="291"/>
        <v>38.496003999999999</v>
      </c>
      <c r="H2394" s="2">
        <f t="shared" si="295"/>
        <v>32.660711499999998</v>
      </c>
      <c r="I2394" s="2">
        <f t="array" ref="I2394">SUMPRODUCT(B2378:B2397, (ROW(B2378:B2397)-ROW(B2378)+1)) / (20*21/2)</f>
        <v>39.210560476190473</v>
      </c>
      <c r="J2394" s="2">
        <f t="shared" si="298"/>
        <v>39.215940917074036</v>
      </c>
      <c r="K2394" s="2">
        <f t="shared" si="292"/>
        <v>38.278098937980175</v>
      </c>
    </row>
    <row r="2395" spans="1:11" ht="13.5" x14ac:dyDescent="0.25">
      <c r="A2395" s="3">
        <v>45491</v>
      </c>
      <c r="B2395" s="2">
        <v>39.1892</v>
      </c>
      <c r="C2395" s="2">
        <f t="shared" si="293"/>
        <v>0.36289999999999623</v>
      </c>
      <c r="D2395" s="2">
        <f t="shared" si="294"/>
        <v>39.392400000000002</v>
      </c>
      <c r="E2395" s="2">
        <f t="shared" si="296"/>
        <v>39.247260000000004</v>
      </c>
      <c r="F2395" s="2">
        <f t="shared" si="297"/>
        <v>39.28609999999999</v>
      </c>
      <c r="G2395" s="2">
        <f t="shared" si="291"/>
        <v>38.575834000000008</v>
      </c>
      <c r="H2395" s="2">
        <f t="shared" si="295"/>
        <v>32.715795999999997</v>
      </c>
      <c r="I2395" s="2">
        <f t="array" ref="I2395">SUMPRODUCT(B2379:B2398, (ROW(B2379:B2398)-ROW(B2379)+1)) / (20*21/2)</f>
        <v>39.206516190476194</v>
      </c>
      <c r="J2395" s="2">
        <f t="shared" si="298"/>
        <v>39.213394163066987</v>
      </c>
      <c r="K2395" s="2">
        <f t="shared" si="292"/>
        <v>38.313828391392718</v>
      </c>
    </row>
    <row r="2396" spans="1:11" ht="13.5" x14ac:dyDescent="0.25">
      <c r="A2396" s="3">
        <v>45492</v>
      </c>
      <c r="B2396" s="2">
        <v>39.1892</v>
      </c>
      <c r="C2396" s="2">
        <f t="shared" si="293"/>
        <v>0</v>
      </c>
      <c r="D2396" s="2">
        <f t="shared" si="294"/>
        <v>39.261759999999995</v>
      </c>
      <c r="E2396" s="2">
        <f t="shared" si="296"/>
        <v>39.283550000000005</v>
      </c>
      <c r="F2396" s="2">
        <f t="shared" si="297"/>
        <v>39.278840000000002</v>
      </c>
      <c r="G2396" s="2">
        <f t="shared" si="291"/>
        <v>38.656534000000008</v>
      </c>
      <c r="H2396" s="2">
        <f t="shared" si="295"/>
        <v>32.770880499999997</v>
      </c>
      <c r="I2396" s="2">
        <f t="array" ref="I2396">SUMPRODUCT(B2380:B2399, (ROW(B2380:B2399)-ROW(B2380)+1)) / (20*21/2)</f>
        <v>39.189344285714284</v>
      </c>
      <c r="J2396" s="2">
        <f t="shared" si="298"/>
        <v>39.211089957060608</v>
      </c>
      <c r="K2396" s="2">
        <f t="shared" si="292"/>
        <v>38.348156689769475</v>
      </c>
    </row>
    <row r="2397" spans="1:11" ht="13.5" x14ac:dyDescent="0.25">
      <c r="A2397" s="3">
        <v>45495</v>
      </c>
      <c r="B2397" s="2">
        <v>38.898899999999998</v>
      </c>
      <c r="C2397" s="2">
        <f t="shared" si="293"/>
        <v>-0.290300000000002</v>
      </c>
      <c r="D2397" s="2">
        <f t="shared" si="294"/>
        <v>39.1021</v>
      </c>
      <c r="E2397" s="2">
        <f t="shared" si="296"/>
        <v>39.290810000000008</v>
      </c>
      <c r="F2397" s="2">
        <f t="shared" si="297"/>
        <v>39.231665000000007</v>
      </c>
      <c r="G2397" s="2">
        <f t="shared" si="291"/>
        <v>38.731428000000008</v>
      </c>
      <c r="H2397" s="2">
        <f t="shared" si="295"/>
        <v>32.825507499999993</v>
      </c>
      <c r="I2397" s="2">
        <f t="array" ref="I2397">SUMPRODUCT(B2381:B2400, (ROW(B2381:B2400)-ROW(B2381)+1)) / (20*21/2)</f>
        <v>39.187339047619041</v>
      </c>
      <c r="J2397" s="2">
        <f t="shared" si="298"/>
        <v>39.181357580197691</v>
      </c>
      <c r="K2397" s="2">
        <f t="shared" si="292"/>
        <v>38.369754466641261</v>
      </c>
    </row>
    <row r="2398" spans="1:11" ht="13.5" x14ac:dyDescent="0.25">
      <c r="A2398" s="3">
        <v>45496</v>
      </c>
      <c r="B2398" s="2">
        <v>39.1892</v>
      </c>
      <c r="C2398" s="2">
        <f t="shared" si="293"/>
        <v>0.290300000000002</v>
      </c>
      <c r="D2398" s="2">
        <f t="shared" si="294"/>
        <v>39.05856</v>
      </c>
      <c r="E2398" s="2">
        <f t="shared" si="296"/>
        <v>39.290810000000008</v>
      </c>
      <c r="F2398" s="2">
        <f t="shared" si="297"/>
        <v>39.224405000000004</v>
      </c>
      <c r="G2398" s="2">
        <f t="shared" si="291"/>
        <v>38.811258000000009</v>
      </c>
      <c r="H2398" s="2">
        <f t="shared" si="295"/>
        <v>32.880591999999993</v>
      </c>
      <c r="I2398" s="2">
        <f t="array" ref="I2398">SUMPRODUCT(B2382:B2401, (ROW(B2382:B2401)-ROW(B2382)+1)) / (20*21/2)</f>
        <v>39.187372857142861</v>
      </c>
      <c r="J2398" s="2">
        <f t="shared" si="298"/>
        <v>39.182104477321722</v>
      </c>
      <c r="K2398" s="2">
        <f t="shared" si="292"/>
        <v>38.401889585596507</v>
      </c>
    </row>
    <row r="2399" spans="1:11" ht="13.5" x14ac:dyDescent="0.25">
      <c r="A2399" s="3">
        <v>45497</v>
      </c>
      <c r="B2399" s="2">
        <v>39.0441</v>
      </c>
      <c r="C2399" s="2">
        <f t="shared" si="293"/>
        <v>-0.14509999999999934</v>
      </c>
      <c r="D2399" s="2">
        <f t="shared" si="294"/>
        <v>39.102119999999999</v>
      </c>
      <c r="E2399" s="2">
        <f t="shared" si="296"/>
        <v>39.261780000000002</v>
      </c>
      <c r="F2399" s="2">
        <f t="shared" si="297"/>
        <v>39.210255000000004</v>
      </c>
      <c r="G2399" s="2">
        <f t="shared" si="291"/>
        <v>38.882380000000005</v>
      </c>
      <c r="H2399" s="2">
        <f t="shared" si="295"/>
        <v>32.934950999999991</v>
      </c>
      <c r="I2399" s="2">
        <f t="array" ref="I2399">SUMPRODUCT(B2383:B2402, (ROW(B2383:B2402)-ROW(B2383)+1)) / (20*21/2)</f>
        <v>39.186372857142857</v>
      </c>
      <c r="J2399" s="2">
        <f t="shared" si="298"/>
        <v>39.168961193767274</v>
      </c>
      <c r="K2399" s="2">
        <f t="shared" si="292"/>
        <v>38.427074307729981</v>
      </c>
    </row>
    <row r="2400" spans="1:11" ht="13.5" x14ac:dyDescent="0.25">
      <c r="A2400" s="3">
        <v>45499</v>
      </c>
      <c r="B2400" s="2">
        <v>39.1892</v>
      </c>
      <c r="C2400" s="2">
        <f t="shared" si="293"/>
        <v>0.14509999999999934</v>
      </c>
      <c r="D2400" s="2">
        <f t="shared" si="294"/>
        <v>39.102119999999999</v>
      </c>
      <c r="E2400" s="2">
        <f t="shared" si="296"/>
        <v>39.247260000000004</v>
      </c>
      <c r="F2400" s="2">
        <f t="shared" si="297"/>
        <v>39.188845000000001</v>
      </c>
      <c r="G2400" s="2">
        <f t="shared" si="291"/>
        <v>38.954952000000006</v>
      </c>
      <c r="H2400" s="2">
        <f t="shared" si="295"/>
        <v>32.990035499999998</v>
      </c>
      <c r="I2400" s="2">
        <f t="array" ref="I2400">SUMPRODUCT(B2384:B2403, (ROW(B2384:B2403)-ROW(B2384)+1)) / (20*21/2)</f>
        <v>39.180667619047625</v>
      </c>
      <c r="J2400" s="2">
        <f t="shared" si="298"/>
        <v>39.170888699122777</v>
      </c>
      <c r="K2400" s="2">
        <f t="shared" si="292"/>
        <v>38.456961589779787</v>
      </c>
    </row>
    <row r="2401" spans="1:11" ht="13.5" x14ac:dyDescent="0.25">
      <c r="A2401" s="3">
        <v>45502</v>
      </c>
      <c r="B2401" s="2">
        <v>39.1892</v>
      </c>
      <c r="C2401" s="2">
        <f t="shared" si="293"/>
        <v>0</v>
      </c>
      <c r="D2401" s="2">
        <f t="shared" si="294"/>
        <v>39.102119999999999</v>
      </c>
      <c r="E2401" s="2">
        <f t="shared" si="296"/>
        <v>39.181939999999997</v>
      </c>
      <c r="F2401" s="2">
        <f t="shared" si="297"/>
        <v>39.170700000000004</v>
      </c>
      <c r="G2401" s="2">
        <f t="shared" si="291"/>
        <v>39.027524000000007</v>
      </c>
      <c r="H2401" s="2">
        <f t="shared" si="295"/>
        <v>33.045451499999999</v>
      </c>
      <c r="I2401" s="2">
        <f t="array" ref="I2401">SUMPRODUCT(B2385:B2404, (ROW(B2385:B2404)-ROW(B2385)+1)) / (20*21/2)</f>
        <v>39.158031904761913</v>
      </c>
      <c r="J2401" s="2">
        <f t="shared" si="298"/>
        <v>39.17263263253966</v>
      </c>
      <c r="K2401" s="2">
        <f t="shared" si="292"/>
        <v>38.485676821553128</v>
      </c>
    </row>
    <row r="2402" spans="1:11" ht="13.5" x14ac:dyDescent="0.25">
      <c r="A2402" s="3">
        <v>45503</v>
      </c>
      <c r="B2402" s="2">
        <v>39.160200000000003</v>
      </c>
      <c r="C2402" s="2">
        <f t="shared" si="293"/>
        <v>-2.8999999999996362E-2</v>
      </c>
      <c r="D2402" s="2">
        <f t="shared" si="294"/>
        <v>39.154379999999996</v>
      </c>
      <c r="E2402" s="2">
        <f t="shared" si="296"/>
        <v>39.128240000000005</v>
      </c>
      <c r="F2402" s="2">
        <f t="shared" si="297"/>
        <v>39.176505000000006</v>
      </c>
      <c r="G2402" s="2">
        <f t="shared" si="291"/>
        <v>39.092260000000003</v>
      </c>
      <c r="H2402" s="2">
        <f t="shared" si="295"/>
        <v>33.099065000000003</v>
      </c>
      <c r="I2402" s="2">
        <f t="array" ref="I2402">SUMPRODUCT(B2386:B2405, (ROW(B2386:B2405)-ROW(B2386)+1)) / (20*21/2)</f>
        <v>39.136571428571429</v>
      </c>
      <c r="J2402" s="2">
        <f t="shared" si="298"/>
        <v>39.171448572297791</v>
      </c>
      <c r="K2402" s="2">
        <f t="shared" si="292"/>
        <v>38.512128710903987</v>
      </c>
    </row>
    <row r="2403" spans="1:11" ht="13.5" x14ac:dyDescent="0.25">
      <c r="A2403" s="3">
        <v>45504</v>
      </c>
      <c r="B2403" s="2">
        <v>39.116599999999998</v>
      </c>
      <c r="C2403" s="2">
        <f t="shared" si="293"/>
        <v>-4.3600000000004968E-2</v>
      </c>
      <c r="D2403" s="2">
        <f t="shared" si="294"/>
        <v>39.139859999999999</v>
      </c>
      <c r="E2403" s="2">
        <f t="shared" si="296"/>
        <v>39.099210000000014</v>
      </c>
      <c r="F2403" s="2">
        <f t="shared" si="297"/>
        <v>39.172875000000005</v>
      </c>
      <c r="G2403" s="2">
        <f t="shared" si="291"/>
        <v>39.141608000000005</v>
      </c>
      <c r="H2403" s="2">
        <f t="shared" si="295"/>
        <v>33.149974999999998</v>
      </c>
      <c r="I2403" s="2">
        <f t="array" ref="I2403">SUMPRODUCT(B2387:B2406, (ROW(B2387:B2406)-ROW(B2387)+1)) / (20*21/2)</f>
        <v>39.114592380952381</v>
      </c>
      <c r="J2403" s="2">
        <f t="shared" si="298"/>
        <v>39.166224898745618</v>
      </c>
      <c r="K2403" s="2">
        <f t="shared" si="292"/>
        <v>38.535833467339124</v>
      </c>
    </row>
    <row r="2404" spans="1:11" ht="13.5" x14ac:dyDescent="0.25">
      <c r="A2404" s="3">
        <v>45505</v>
      </c>
      <c r="B2404" s="2">
        <v>38.935200000000002</v>
      </c>
      <c r="C2404" s="2">
        <f t="shared" si="293"/>
        <v>-0.18139999999999645</v>
      </c>
      <c r="D2404" s="2">
        <f t="shared" si="294"/>
        <v>39.118080000000006</v>
      </c>
      <c r="E2404" s="2">
        <f t="shared" si="296"/>
        <v>39.110100000000003</v>
      </c>
      <c r="F2404" s="2">
        <f t="shared" si="297"/>
        <v>39.160535000000003</v>
      </c>
      <c r="G2404" s="2">
        <f t="shared" si="291"/>
        <v>39.172813999999995</v>
      </c>
      <c r="H2404" s="2">
        <f t="shared" si="295"/>
        <v>33.199016499999999</v>
      </c>
      <c r="I2404" s="2">
        <f t="array" ref="I2404">SUMPRODUCT(B2388:B2407, (ROW(B2388:B2407)-ROW(B2388)+1)) / (20*21/2)</f>
        <v>39.081723333333336</v>
      </c>
      <c r="J2404" s="2">
        <f t="shared" si="298"/>
        <v>39.144222527436511</v>
      </c>
      <c r="K2404" s="2">
        <f t="shared" si="292"/>
        <v>38.551494899992498</v>
      </c>
    </row>
    <row r="2405" spans="1:11" ht="13.5" x14ac:dyDescent="0.25">
      <c r="A2405" s="3">
        <v>45506</v>
      </c>
      <c r="B2405" s="2">
        <v>38.935200000000002</v>
      </c>
      <c r="C2405" s="2">
        <f t="shared" si="293"/>
        <v>0</v>
      </c>
      <c r="D2405" s="2">
        <f t="shared" si="294"/>
        <v>39.067280000000004</v>
      </c>
      <c r="E2405" s="2">
        <f t="shared" si="296"/>
        <v>39.084700000000005</v>
      </c>
      <c r="F2405" s="2">
        <f t="shared" si="297"/>
        <v>39.165980000000005</v>
      </c>
      <c r="G2405" s="2">
        <f t="shared" si="291"/>
        <v>39.204019999999993</v>
      </c>
      <c r="H2405" s="2">
        <f t="shared" si="295"/>
        <v>33.250511000000003</v>
      </c>
      <c r="I2405" s="2">
        <f t="array" ref="I2405">SUMPRODUCT(B2389:B2408, (ROW(B2389:B2408)-ROW(B2389)+1)) / (20*21/2)</f>
        <v>39.021216190476196</v>
      </c>
      <c r="J2405" s="2">
        <f t="shared" si="298"/>
        <v>39.124315620061608</v>
      </c>
      <c r="K2405" s="2">
        <f t="shared" si="292"/>
        <v>38.566542158816326</v>
      </c>
    </row>
    <row r="2406" spans="1:11" ht="13.5" x14ac:dyDescent="0.25">
      <c r="A2406" s="3">
        <v>45509</v>
      </c>
      <c r="B2406" s="2">
        <v>38.935200000000002</v>
      </c>
      <c r="C2406" s="2">
        <f t="shared" si="293"/>
        <v>0</v>
      </c>
      <c r="D2406" s="2">
        <f t="shared" si="294"/>
        <v>39.016480000000008</v>
      </c>
      <c r="E2406" s="2">
        <f t="shared" si="296"/>
        <v>39.0593</v>
      </c>
      <c r="F2406" s="2">
        <f t="shared" si="297"/>
        <v>39.171425000000006</v>
      </c>
      <c r="G2406" s="2">
        <f t="shared" si="291"/>
        <v>39.22941999999999</v>
      </c>
      <c r="H2406" s="2">
        <f t="shared" si="295"/>
        <v>33.302667999999997</v>
      </c>
      <c r="I2406" s="2">
        <f t="array" ref="I2406">SUMPRODUCT(B2390:B2409, (ROW(B2390:B2409)-ROW(B2390)+1)) / (20*21/2)</f>
        <v>38.98455238095238</v>
      </c>
      <c r="J2406" s="2">
        <f t="shared" si="298"/>
        <v>39.10630460862717</v>
      </c>
      <c r="K2406" s="2">
        <f t="shared" si="292"/>
        <v>38.580999329058827</v>
      </c>
    </row>
    <row r="2407" spans="1:11" ht="13.5" x14ac:dyDescent="0.25">
      <c r="A2407" s="3">
        <v>45510</v>
      </c>
      <c r="B2407" s="2">
        <v>38.826300000000003</v>
      </c>
      <c r="C2407" s="2">
        <f t="shared" si="293"/>
        <v>-0.10889999999999844</v>
      </c>
      <c r="D2407" s="2">
        <f t="shared" si="294"/>
        <v>38.9497</v>
      </c>
      <c r="E2407" s="2">
        <f t="shared" si="296"/>
        <v>39.052039999999998</v>
      </c>
      <c r="F2407" s="2">
        <f t="shared" si="297"/>
        <v>39.171425000000013</v>
      </c>
      <c r="G2407" s="2">
        <f t="shared" si="291"/>
        <v>39.236965999999988</v>
      </c>
      <c r="H2407" s="2">
        <f t="shared" si="295"/>
        <v>33.354943499999997</v>
      </c>
      <c r="I2407" s="2">
        <f t="array" ref="I2407">SUMPRODUCT(B2391:B2410, (ROW(B2391:B2410)-ROW(B2391)+1)) / (20*21/2)</f>
        <v>38.950653333333335</v>
      </c>
      <c r="J2407" s="2">
        <f t="shared" si="298"/>
        <v>39.079637503043628</v>
      </c>
      <c r="K2407" s="2">
        <f t="shared" si="292"/>
        <v>38.59061896321338</v>
      </c>
    </row>
    <row r="2408" spans="1:11" ht="13.5" x14ac:dyDescent="0.25">
      <c r="A2408" s="3">
        <v>45511</v>
      </c>
      <c r="B2408" s="2">
        <v>38.536099999999998</v>
      </c>
      <c r="C2408" s="2">
        <f t="shared" si="293"/>
        <v>-0.29020000000000579</v>
      </c>
      <c r="D2408" s="2">
        <f t="shared" si="294"/>
        <v>38.833600000000004</v>
      </c>
      <c r="E2408" s="2">
        <f t="shared" si="296"/>
        <v>38.986730000000001</v>
      </c>
      <c r="F2408" s="2">
        <f t="shared" si="297"/>
        <v>39.138770000000008</v>
      </c>
      <c r="G2408" s="2">
        <f t="shared" si="291"/>
        <v>39.22114599999999</v>
      </c>
      <c r="H2408" s="2">
        <f t="shared" si="295"/>
        <v>33.405768000000002</v>
      </c>
      <c r="I2408" s="2">
        <f t="array" ref="I2408">SUMPRODUCT(B2392:B2411, (ROW(B2392:B2411)-ROW(B2392)+1)) / (20*21/2)</f>
        <v>38.954071428571432</v>
      </c>
      <c r="J2408" s="2">
        <f t="shared" si="298"/>
        <v>39.02787202656328</v>
      </c>
      <c r="K2408" s="2">
        <f t="shared" si="292"/>
        <v>38.588480964655993</v>
      </c>
    </row>
    <row r="2409" spans="1:11" ht="13.5" x14ac:dyDescent="0.25">
      <c r="A2409" s="3">
        <v>45512</v>
      </c>
      <c r="B2409" s="2">
        <v>38.753799999999998</v>
      </c>
      <c r="C2409" s="2">
        <f t="shared" si="293"/>
        <v>0.21770000000000067</v>
      </c>
      <c r="D2409" s="2">
        <f t="shared" si="294"/>
        <v>38.797319999999999</v>
      </c>
      <c r="E2409" s="2">
        <f t="shared" si="296"/>
        <v>38.957700000000003</v>
      </c>
      <c r="F2409" s="2">
        <f t="shared" si="297"/>
        <v>39.109740000000002</v>
      </c>
      <c r="G2409" s="2">
        <f t="shared" si="291"/>
        <v>39.212437999999992</v>
      </c>
      <c r="H2409" s="2">
        <f t="shared" si="295"/>
        <v>33.455361000000011</v>
      </c>
      <c r="I2409" s="2">
        <f t="array" ref="I2409">SUMPRODUCT(B2393:B2412, (ROW(B2393:B2412)-ROW(B2393)+1)) / (20*21/2)</f>
        <v>38.960945714285714</v>
      </c>
      <c r="J2409" s="2">
        <f t="shared" si="298"/>
        <v>39.001769928795348</v>
      </c>
      <c r="K2409" s="2">
        <f t="shared" si="292"/>
        <v>38.594964064081246</v>
      </c>
    </row>
    <row r="2410" spans="1:11" ht="13.5" x14ac:dyDescent="0.25">
      <c r="A2410" s="3">
        <v>45513</v>
      </c>
      <c r="B2410" s="2">
        <v>38.753799999999998</v>
      </c>
      <c r="C2410" s="2">
        <f t="shared" si="293"/>
        <v>0</v>
      </c>
      <c r="D2410" s="2">
        <f t="shared" si="294"/>
        <v>38.761040000000001</v>
      </c>
      <c r="E2410" s="2">
        <f t="shared" si="296"/>
        <v>38.914160000000003</v>
      </c>
      <c r="F2410" s="2">
        <f t="shared" si="297"/>
        <v>39.080709999999996</v>
      </c>
      <c r="G2410" s="2">
        <f t="shared" si="291"/>
        <v>39.205181999999994</v>
      </c>
      <c r="H2410" s="2">
        <f t="shared" si="295"/>
        <v>33.504987000000014</v>
      </c>
      <c r="I2410" s="2">
        <f t="array" ref="I2410">SUMPRODUCT(B2394:B2413, (ROW(B2394:B2413)-ROW(B2394)+1)) / (20*21/2)</f>
        <v>38.970584761904767</v>
      </c>
      <c r="J2410" s="2">
        <f t="shared" si="298"/>
        <v>38.978153745100549</v>
      </c>
      <c r="K2410" s="2">
        <f t="shared" si="292"/>
        <v>38.601192924313352</v>
      </c>
    </row>
    <row r="2411" spans="1:11" ht="13.5" x14ac:dyDescent="0.25">
      <c r="A2411" s="3">
        <v>45516</v>
      </c>
      <c r="B2411" s="2">
        <v>39.116599999999998</v>
      </c>
      <c r="C2411" s="2">
        <f t="shared" si="293"/>
        <v>0.36280000000000001</v>
      </c>
      <c r="D2411" s="2">
        <f t="shared" si="294"/>
        <v>38.797319999999999</v>
      </c>
      <c r="E2411" s="2">
        <f t="shared" si="296"/>
        <v>38.906900000000007</v>
      </c>
      <c r="F2411" s="2">
        <f t="shared" si="297"/>
        <v>39.044419999999995</v>
      </c>
      <c r="G2411" s="2">
        <f t="shared" si="291"/>
        <v>39.205181999999994</v>
      </c>
      <c r="H2411" s="2">
        <f t="shared" si="295"/>
        <v>33.556924500000015</v>
      </c>
      <c r="I2411" s="2">
        <f t="array" ref="I2411">SUMPRODUCT(B2395:B2414, (ROW(B2395:B2414)-ROW(B2395)+1)) / (20*21/2)</f>
        <v>38.981606190476199</v>
      </c>
      <c r="J2411" s="2">
        <f t="shared" si="298"/>
        <v>38.991339102710022</v>
      </c>
      <c r="K2411" s="2">
        <f t="shared" si="292"/>
        <v>38.621404966497145</v>
      </c>
    </row>
    <row r="2412" spans="1:11" ht="13.5" x14ac:dyDescent="0.25">
      <c r="A2412" s="3">
        <v>45518</v>
      </c>
      <c r="B2412" s="2">
        <v>39.116599999999998</v>
      </c>
      <c r="C2412" s="2">
        <f t="shared" si="293"/>
        <v>0</v>
      </c>
      <c r="D2412" s="2">
        <f t="shared" si="294"/>
        <v>38.855379999999997</v>
      </c>
      <c r="E2412" s="2">
        <f t="shared" si="296"/>
        <v>38.902540000000002</v>
      </c>
      <c r="F2412" s="2">
        <f t="shared" si="297"/>
        <v>39.015389999999989</v>
      </c>
      <c r="G2412" s="2">
        <f t="shared" si="291"/>
        <v>39.211131999999992</v>
      </c>
      <c r="H2412" s="2">
        <f t="shared" si="295"/>
        <v>33.608862000000016</v>
      </c>
      <c r="I2412" s="2">
        <f t="array" ref="I2412">SUMPRODUCT(B2396:B2415, (ROW(B2396:B2415)-ROW(B2396)+1)) / (20*21/2)</f>
        <v>38.963597619047619</v>
      </c>
      <c r="J2412" s="2">
        <f t="shared" si="298"/>
        <v>39.003268711975736</v>
      </c>
      <c r="K2412" s="2">
        <f t="shared" si="292"/>
        <v>38.64082437957569</v>
      </c>
    </row>
    <row r="2413" spans="1:11" ht="13.5" x14ac:dyDescent="0.25">
      <c r="A2413" s="3">
        <v>45519</v>
      </c>
      <c r="B2413" s="2">
        <v>39.116599999999998</v>
      </c>
      <c r="C2413" s="2">
        <f t="shared" si="293"/>
        <v>0</v>
      </c>
      <c r="D2413" s="2">
        <f t="shared" si="294"/>
        <v>38.97148</v>
      </c>
      <c r="E2413" s="2">
        <f t="shared" si="296"/>
        <v>38.902540000000002</v>
      </c>
      <c r="F2413" s="2">
        <f t="shared" si="297"/>
        <v>39.000874999999994</v>
      </c>
      <c r="G2413" s="2">
        <f t="shared" si="291"/>
        <v>39.21562999999999</v>
      </c>
      <c r="H2413" s="2">
        <f t="shared" si="295"/>
        <v>33.661926000000015</v>
      </c>
      <c r="I2413" s="2">
        <f t="array" ref="I2413">SUMPRODUCT(B2397:B2416, (ROW(B2397:B2416)-ROW(B2397)+1)) / (20*21/2)</f>
        <v>38.947317142857145</v>
      </c>
      <c r="J2413" s="2">
        <f t="shared" si="298"/>
        <v>39.014062167978047</v>
      </c>
      <c r="K2413" s="2">
        <f t="shared" si="292"/>
        <v>38.659482247043314</v>
      </c>
    </row>
    <row r="2414" spans="1:11" ht="13.5" x14ac:dyDescent="0.25">
      <c r="A2414" s="3">
        <v>45520</v>
      </c>
      <c r="B2414" s="2">
        <v>39.116599999999998</v>
      </c>
      <c r="C2414" s="2">
        <f t="shared" si="293"/>
        <v>0</v>
      </c>
      <c r="D2414" s="2">
        <f t="shared" si="294"/>
        <v>39.044040000000003</v>
      </c>
      <c r="E2414" s="2">
        <f t="shared" si="296"/>
        <v>38.920680000000004</v>
      </c>
      <c r="F2414" s="2">
        <f t="shared" si="297"/>
        <v>39.015389999999989</v>
      </c>
      <c r="G2414" s="2">
        <f t="shared" si="291"/>
        <v>39.220127999999995</v>
      </c>
      <c r="H2414" s="2">
        <f t="shared" si="295"/>
        <v>33.715321500000023</v>
      </c>
      <c r="I2414" s="2">
        <f t="array" ref="I2414">SUMPRODUCT(B2398:B2417, (ROW(B2398:B2417)-ROW(B2398)+1)) / (20*21/2)</f>
        <v>38.932764761904757</v>
      </c>
      <c r="J2414" s="2">
        <f t="shared" si="298"/>
        <v>39.023827675789661</v>
      </c>
      <c r="K2414" s="2">
        <f t="shared" si="292"/>
        <v>38.677408433433776</v>
      </c>
    </row>
    <row r="2415" spans="1:11" ht="13.5" x14ac:dyDescent="0.25">
      <c r="A2415" s="3">
        <v>45523</v>
      </c>
      <c r="B2415" s="2">
        <v>38.826300000000003</v>
      </c>
      <c r="C2415" s="2">
        <f t="shared" si="293"/>
        <v>-0.2902999999999949</v>
      </c>
      <c r="D2415" s="2">
        <f t="shared" si="294"/>
        <v>39.058540000000001</v>
      </c>
      <c r="E2415" s="2">
        <f t="shared" si="296"/>
        <v>38.909790000000001</v>
      </c>
      <c r="F2415" s="2">
        <f t="shared" si="297"/>
        <v>38.997244999999985</v>
      </c>
      <c r="G2415" s="2">
        <f t="shared" si="291"/>
        <v>39.210111999999995</v>
      </c>
      <c r="H2415" s="2">
        <f t="shared" si="295"/>
        <v>33.768591500000021</v>
      </c>
      <c r="I2415" s="2">
        <f t="array" ref="I2415">SUMPRODUCT(B2399:B2418, (ROW(B2399:B2418)-ROW(B2399)+1)) / (20*21/2)</f>
        <v>38.939300952380954</v>
      </c>
      <c r="J2415" s="2">
        <f t="shared" si="298"/>
        <v>39.005015516190646</v>
      </c>
      <c r="K2415" s="2">
        <f t="shared" si="292"/>
        <v>38.683247318397157</v>
      </c>
    </row>
    <row r="2416" spans="1:11" ht="13.5" x14ac:dyDescent="0.25">
      <c r="A2416" s="3">
        <v>45524</v>
      </c>
      <c r="B2416" s="2">
        <v>38.826300000000003</v>
      </c>
      <c r="C2416" s="2">
        <f t="shared" si="293"/>
        <v>0</v>
      </c>
      <c r="D2416" s="2">
        <f t="shared" si="294"/>
        <v>39.000479999999996</v>
      </c>
      <c r="E2416" s="2">
        <f t="shared" si="296"/>
        <v>38.898900000000005</v>
      </c>
      <c r="F2416" s="2">
        <f t="shared" si="297"/>
        <v>38.979099999999981</v>
      </c>
      <c r="G2416" s="2">
        <f t="shared" si="291"/>
        <v>39.202853999999995</v>
      </c>
      <c r="H2416" s="2">
        <f t="shared" si="295"/>
        <v>33.820204000000018</v>
      </c>
      <c r="I2416" s="2">
        <f t="array" ref="I2416">SUMPRODUCT(B2400:B2419, (ROW(B2400:B2419)-ROW(B2400)+1)) / (20*21/2)</f>
        <v>38.945832857142854</v>
      </c>
      <c r="J2416" s="2">
        <f t="shared" si="298"/>
        <v>38.987994990839155</v>
      </c>
      <c r="K2416" s="2">
        <f t="shared" si="292"/>
        <v>38.688857227479623</v>
      </c>
    </row>
    <row r="2417" spans="1:11" ht="13.5" x14ac:dyDescent="0.25">
      <c r="A2417" s="3">
        <v>45525</v>
      </c>
      <c r="B2417" s="2">
        <v>38.826300000000003</v>
      </c>
      <c r="C2417" s="2">
        <f t="shared" si="293"/>
        <v>0</v>
      </c>
      <c r="D2417" s="2">
        <f t="shared" si="294"/>
        <v>38.942420000000006</v>
      </c>
      <c r="E2417" s="2">
        <f t="shared" si="296"/>
        <v>38.898899999999998</v>
      </c>
      <c r="F2417" s="2">
        <f t="shared" si="297"/>
        <v>38.975469999999987</v>
      </c>
      <c r="G2417" s="2">
        <f t="shared" si="291"/>
        <v>39.202561999999993</v>
      </c>
      <c r="H2417" s="2">
        <f t="shared" si="295"/>
        <v>33.871883000000018</v>
      </c>
      <c r="I2417" s="2">
        <f t="array" ref="I2417">SUMPRODUCT(B2401:B2420, (ROW(B2401:B2420)-ROW(B2401)+1)) / (20*21/2)</f>
        <v>38.932351904761909</v>
      </c>
      <c r="J2417" s="2">
        <f t="shared" si="298"/>
        <v>38.972595467902089</v>
      </c>
      <c r="K2417" s="2">
        <f t="shared" si="292"/>
        <v>38.69424714012748</v>
      </c>
    </row>
    <row r="2418" spans="1:11" ht="13.5" x14ac:dyDescent="0.25">
      <c r="A2418" s="3">
        <v>45526</v>
      </c>
      <c r="B2418" s="2">
        <v>39.0441</v>
      </c>
      <c r="C2418" s="2">
        <f t="shared" si="293"/>
        <v>0.21779999999999688</v>
      </c>
      <c r="D2418" s="2">
        <f t="shared" si="294"/>
        <v>38.927920000000007</v>
      </c>
      <c r="E2418" s="2">
        <f t="shared" si="296"/>
        <v>38.9497</v>
      </c>
      <c r="F2418" s="2">
        <f t="shared" si="297"/>
        <v>38.968214999999994</v>
      </c>
      <c r="G2418" s="2">
        <f t="shared" ref="G2418:G2481" si="299">AVERAGE(B2369:B2418)</f>
        <v>39.192401999999994</v>
      </c>
      <c r="H2418" s="2">
        <f t="shared" si="295"/>
        <v>33.924651000000019</v>
      </c>
      <c r="I2418" s="2">
        <f t="array" ref="I2418">SUMPRODUCT(B2402:B2421, (ROW(B2402:B2421)-ROW(B2402)+1)) / (20*21/2)</f>
        <v>38.913694285714293</v>
      </c>
      <c r="J2418" s="2">
        <f t="shared" si="298"/>
        <v>38.979405423339983</v>
      </c>
      <c r="K2418" s="2">
        <f t="shared" si="292"/>
        <v>38.707966860122482</v>
      </c>
    </row>
    <row r="2419" spans="1:11" ht="13.5" x14ac:dyDescent="0.25">
      <c r="A2419" s="3">
        <v>45527</v>
      </c>
      <c r="B2419" s="2">
        <v>39.036799999999999</v>
      </c>
      <c r="C2419" s="2">
        <f t="shared" si="293"/>
        <v>-7.3000000000007503E-3</v>
      </c>
      <c r="D2419" s="2">
        <f t="shared" si="294"/>
        <v>38.911960000000008</v>
      </c>
      <c r="E2419" s="2">
        <f t="shared" si="296"/>
        <v>38.977999999999994</v>
      </c>
      <c r="F2419" s="2">
        <f t="shared" si="297"/>
        <v>38.967849999999984</v>
      </c>
      <c r="G2419" s="2">
        <f t="shared" si="299"/>
        <v>39.171935999999995</v>
      </c>
      <c r="H2419" s="2">
        <f t="shared" si="295"/>
        <v>33.977382500000019</v>
      </c>
      <c r="I2419" s="2">
        <f t="array" ref="I2419">SUMPRODUCT(B2403:B2422, (ROW(B2403:B2422)-ROW(B2403)+1)) / (20*21/2)</f>
        <v>38.897109999999998</v>
      </c>
      <c r="J2419" s="2">
        <f t="shared" si="298"/>
        <v>38.984871573498076</v>
      </c>
      <c r="K2419" s="2">
        <f t="shared" ref="K2419:K2482" si="300">$K$4*B2419+(1-$K$4)*K2418</f>
        <v>38.720862277372582</v>
      </c>
    </row>
    <row r="2420" spans="1:11" ht="13.5" x14ac:dyDescent="0.25">
      <c r="A2420" s="3">
        <v>45530</v>
      </c>
      <c r="B2420" s="2">
        <v>38.826300000000003</v>
      </c>
      <c r="C2420" s="2">
        <f t="shared" si="293"/>
        <v>-0.21049999999999613</v>
      </c>
      <c r="D2420" s="2">
        <f t="shared" si="294"/>
        <v>38.911960000000001</v>
      </c>
      <c r="E2420" s="2">
        <f t="shared" si="296"/>
        <v>38.985250000000001</v>
      </c>
      <c r="F2420" s="2">
        <f t="shared" si="297"/>
        <v>38.949704999999994</v>
      </c>
      <c r="G2420" s="2">
        <f t="shared" si="299"/>
        <v>39.151613999999995</v>
      </c>
      <c r="H2420" s="2">
        <f t="shared" si="295"/>
        <v>34.029492500000018</v>
      </c>
      <c r="I2420" s="2">
        <f t="array" ref="I2420">SUMPRODUCT(B2404:B2423, (ROW(B2404:B2423)-ROW(B2404)+1)) / (20*21/2)</f>
        <v>38.889365714285709</v>
      </c>
      <c r="J2420" s="2">
        <f t="shared" si="298"/>
        <v>38.969769518879211</v>
      </c>
      <c r="K2420" s="2">
        <f t="shared" si="300"/>
        <v>38.724997090024637</v>
      </c>
    </row>
    <row r="2421" spans="1:11" ht="13.5" x14ac:dyDescent="0.25">
      <c r="A2421" s="3">
        <v>45531</v>
      </c>
      <c r="B2421" s="2">
        <v>38.753799999999998</v>
      </c>
      <c r="C2421" s="2">
        <f t="shared" si="293"/>
        <v>-7.2500000000005116E-2</v>
      </c>
      <c r="D2421" s="2">
        <f t="shared" si="294"/>
        <v>38.897460000000002</v>
      </c>
      <c r="E2421" s="2">
        <f t="shared" si="296"/>
        <v>38.948969999999996</v>
      </c>
      <c r="F2421" s="2">
        <f t="shared" si="297"/>
        <v>38.927934999999991</v>
      </c>
      <c r="G2421" s="2">
        <f t="shared" si="299"/>
        <v>39.143049999999995</v>
      </c>
      <c r="H2421" s="2">
        <f t="shared" si="295"/>
        <v>34.082565500000015</v>
      </c>
      <c r="I2421" s="2">
        <f t="array" ref="I2421">SUMPRODUCT(B2405:B2424, (ROW(B2405:B2424)-ROW(B2405)+1)) / (20*21/2)</f>
        <v>38.917565714285715</v>
      </c>
      <c r="J2421" s="2">
        <f t="shared" si="298"/>
        <v>38.949200993271667</v>
      </c>
      <c r="K2421" s="2">
        <f t="shared" si="300"/>
        <v>38.726126615906026</v>
      </c>
    </row>
    <row r="2422" spans="1:11" ht="13.5" x14ac:dyDescent="0.25">
      <c r="A2422" s="3">
        <v>45532</v>
      </c>
      <c r="B2422" s="2">
        <v>38.753799999999998</v>
      </c>
      <c r="C2422" s="2">
        <f t="shared" si="293"/>
        <v>0</v>
      </c>
      <c r="D2422" s="2">
        <f t="shared" si="294"/>
        <v>38.882960000000004</v>
      </c>
      <c r="E2422" s="2">
        <f t="shared" si="296"/>
        <v>38.912690000000005</v>
      </c>
      <c r="F2422" s="2">
        <f t="shared" si="297"/>
        <v>38.907614999999986</v>
      </c>
      <c r="G2422" s="2">
        <f t="shared" si="299"/>
        <v>39.128535999999997</v>
      </c>
      <c r="H2422" s="2">
        <f t="shared" si="295"/>
        <v>34.133815500000019</v>
      </c>
      <c r="I2422" s="2">
        <f t="array" ref="I2422">SUMPRODUCT(B2406:B2425, (ROW(B2406:B2425)-ROW(B2406)+1)) / (20*21/2)</f>
        <v>38.923822857142859</v>
      </c>
      <c r="J2422" s="2">
        <f t="shared" si="298"/>
        <v>38.930591374864839</v>
      </c>
      <c r="K2422" s="2">
        <f t="shared" si="300"/>
        <v>38.727211846654811</v>
      </c>
    </row>
    <row r="2423" spans="1:11" ht="13.5" x14ac:dyDescent="0.25">
      <c r="A2423" s="3">
        <v>45533</v>
      </c>
      <c r="B2423" s="2">
        <v>38.826300000000003</v>
      </c>
      <c r="C2423" s="2">
        <f t="shared" si="293"/>
        <v>7.2500000000005116E-2</v>
      </c>
      <c r="D2423" s="2">
        <f t="shared" si="294"/>
        <v>38.839399999999998</v>
      </c>
      <c r="E2423" s="2">
        <f t="shared" si="296"/>
        <v>38.883660000000006</v>
      </c>
      <c r="F2423" s="2">
        <f t="shared" si="297"/>
        <v>38.89309999999999</v>
      </c>
      <c r="G2423" s="2">
        <f t="shared" si="299"/>
        <v>39.110391999999997</v>
      </c>
      <c r="H2423" s="2">
        <f t="shared" si="295"/>
        <v>34.185428000000016</v>
      </c>
      <c r="I2423" s="2">
        <f t="array" ref="I2423">SUMPRODUCT(B2407:B2426, (ROW(B2407:B2426)-ROW(B2407)+1)) / (20*21/2)</f>
        <v>38.929907142857139</v>
      </c>
      <c r="J2423" s="2">
        <f t="shared" si="298"/>
        <v>38.92065886297295</v>
      </c>
      <c r="K2423" s="2">
        <f t="shared" si="300"/>
        <v>38.731097656589917</v>
      </c>
    </row>
    <row r="2424" spans="1:11" ht="13.5" x14ac:dyDescent="0.25">
      <c r="A2424" s="3">
        <v>45534</v>
      </c>
      <c r="B2424" s="2">
        <v>39.1892</v>
      </c>
      <c r="C2424" s="2">
        <f t="shared" si="293"/>
        <v>0.36289999999999623</v>
      </c>
      <c r="D2424" s="2">
        <f t="shared" si="294"/>
        <v>38.869880000000002</v>
      </c>
      <c r="E2424" s="2">
        <f t="shared" si="296"/>
        <v>38.890920000000008</v>
      </c>
      <c r="F2424" s="2">
        <f t="shared" si="297"/>
        <v>38.905799999999999</v>
      </c>
      <c r="G2424" s="2">
        <f t="shared" si="299"/>
        <v>39.100231999999998</v>
      </c>
      <c r="H2424" s="2">
        <f t="shared" si="295"/>
        <v>34.237198000000014</v>
      </c>
      <c r="I2424" s="2">
        <f t="array" ref="I2424">SUMPRODUCT(B2408:B2427, (ROW(B2408:B2427)-ROW(B2408)+1)) / (20*21/2)</f>
        <v>38.928904285714282</v>
      </c>
      <c r="J2424" s="2">
        <f t="shared" si="298"/>
        <v>38.946234209356483</v>
      </c>
      <c r="K2424" s="2">
        <f t="shared" si="300"/>
        <v>38.749062454370701</v>
      </c>
    </row>
    <row r="2425" spans="1:11" ht="13.5" x14ac:dyDescent="0.25">
      <c r="A2425" s="3">
        <v>45537</v>
      </c>
      <c r="B2425" s="2">
        <v>38.971499999999999</v>
      </c>
      <c r="C2425" s="2">
        <f t="shared" si="293"/>
        <v>-0.21770000000000067</v>
      </c>
      <c r="D2425" s="2">
        <f t="shared" si="294"/>
        <v>38.898919999999997</v>
      </c>
      <c r="E2425" s="2">
        <f t="shared" si="296"/>
        <v>38.905439999999999</v>
      </c>
      <c r="F2425" s="2">
        <f t="shared" si="297"/>
        <v>38.907614999999993</v>
      </c>
      <c r="G2425" s="2">
        <f t="shared" si="299"/>
        <v>39.094425999999991</v>
      </c>
      <c r="H2425" s="2">
        <f t="shared" si="295"/>
        <v>34.290763000000013</v>
      </c>
      <c r="I2425" s="2">
        <f t="array" ref="I2425">SUMPRODUCT(B2409:B2428, (ROW(B2409:B2428)-ROW(B2409)+1)) / (20*21/2)</f>
        <v>38.934469999999997</v>
      </c>
      <c r="J2425" s="2">
        <f t="shared" si="298"/>
        <v>38.948640475132052</v>
      </c>
      <c r="K2425" s="2">
        <f t="shared" si="300"/>
        <v>38.757785495375771</v>
      </c>
    </row>
    <row r="2426" spans="1:11" ht="13.5" x14ac:dyDescent="0.25">
      <c r="A2426" s="3">
        <v>45538</v>
      </c>
      <c r="B2426" s="2">
        <v>38.971499999999999</v>
      </c>
      <c r="C2426" s="2">
        <f t="shared" si="293"/>
        <v>0</v>
      </c>
      <c r="D2426" s="2">
        <f t="shared" si="294"/>
        <v>38.942459999999997</v>
      </c>
      <c r="E2426" s="2">
        <f t="shared" si="296"/>
        <v>38.919960000000003</v>
      </c>
      <c r="F2426" s="2">
        <f t="shared" si="297"/>
        <v>38.90943</v>
      </c>
      <c r="G2426" s="2">
        <f t="shared" si="299"/>
        <v>39.087167999999998</v>
      </c>
      <c r="H2426" s="2">
        <f t="shared" si="295"/>
        <v>34.34475900000001</v>
      </c>
      <c r="I2426" s="2">
        <f t="array" ref="I2426">SUMPRODUCT(B2410:B2429, (ROW(B2410:B2429)-ROW(B2410)+1)) / (20*21/2)</f>
        <v>38.951781428571422</v>
      </c>
      <c r="J2426" s="2">
        <f t="shared" si="298"/>
        <v>38.950817572738529</v>
      </c>
      <c r="K2426" s="2">
        <f t="shared" si="300"/>
        <v>38.766166456341423</v>
      </c>
    </row>
    <row r="2427" spans="1:11" ht="13.5" x14ac:dyDescent="0.25">
      <c r="A2427" s="3">
        <v>45539</v>
      </c>
      <c r="B2427" s="2">
        <v>38.898899999999998</v>
      </c>
      <c r="C2427" s="2">
        <f t="shared" si="293"/>
        <v>-7.260000000000133E-2</v>
      </c>
      <c r="D2427" s="2">
        <f t="shared" si="294"/>
        <v>38.97148</v>
      </c>
      <c r="E2427" s="2">
        <f t="shared" si="296"/>
        <v>38.927219999999998</v>
      </c>
      <c r="F2427" s="2">
        <f t="shared" si="297"/>
        <v>38.913060000000002</v>
      </c>
      <c r="G2427" s="2">
        <f t="shared" si="299"/>
        <v>39.068297999999999</v>
      </c>
      <c r="H2427" s="2">
        <f t="shared" si="295"/>
        <v>34.397066000000017</v>
      </c>
      <c r="I2427" s="2">
        <f t="array" ref="I2427">SUMPRODUCT(B2411:B2430, (ROW(B2411:B2430)-ROW(B2411)+1)) / (20*21/2)</f>
        <v>38.967365238095233</v>
      </c>
      <c r="J2427" s="2">
        <f t="shared" si="298"/>
        <v>38.94587304200153</v>
      </c>
      <c r="K2427" s="2">
        <f t="shared" si="300"/>
        <v>38.771371693347646</v>
      </c>
    </row>
    <row r="2428" spans="1:11" ht="13.5" x14ac:dyDescent="0.25">
      <c r="A2428" s="3">
        <v>45540</v>
      </c>
      <c r="B2428" s="2">
        <v>38.971499999999999</v>
      </c>
      <c r="C2428" s="2">
        <f t="shared" si="293"/>
        <v>7.260000000000133E-2</v>
      </c>
      <c r="D2428" s="2">
        <f t="shared" si="294"/>
        <v>39.000519999999995</v>
      </c>
      <c r="E2428" s="2">
        <f t="shared" si="296"/>
        <v>38.919960000000003</v>
      </c>
      <c r="F2428" s="2">
        <f t="shared" si="297"/>
        <v>38.934829999999998</v>
      </c>
      <c r="G2428" s="2">
        <f t="shared" si="299"/>
        <v>39.061040000000006</v>
      </c>
      <c r="H2428" s="2">
        <f t="shared" si="295"/>
        <v>34.450067500000003</v>
      </c>
      <c r="I2428" s="2">
        <f t="array" ref="I2428">SUMPRODUCT(B2412:B2431, (ROW(B2412:B2431)-ROW(B2412)+1)) / (20*21/2)</f>
        <v>38.960488095238091</v>
      </c>
      <c r="J2428" s="2">
        <f t="shared" si="298"/>
        <v>38.948313704668053</v>
      </c>
      <c r="K2428" s="2">
        <f t="shared" si="300"/>
        <v>38.779219862235976</v>
      </c>
    </row>
    <row r="2429" spans="1:11" ht="13.5" x14ac:dyDescent="0.25">
      <c r="A2429" s="3">
        <v>45541</v>
      </c>
      <c r="B2429" s="2">
        <v>39.116599999999998</v>
      </c>
      <c r="C2429" s="2">
        <f t="shared" si="293"/>
        <v>0.14509999999999934</v>
      </c>
      <c r="D2429" s="2">
        <f t="shared" si="294"/>
        <v>38.986000000000004</v>
      </c>
      <c r="E2429" s="2">
        <f t="shared" si="296"/>
        <v>38.927939999999992</v>
      </c>
      <c r="F2429" s="2">
        <f t="shared" si="297"/>
        <v>38.952970000000001</v>
      </c>
      <c r="G2429" s="2">
        <f t="shared" si="299"/>
        <v>39.056830000000012</v>
      </c>
      <c r="H2429" s="2">
        <f t="shared" si="295"/>
        <v>34.504126000000014</v>
      </c>
      <c r="I2429" s="2">
        <f t="array" ref="I2429">SUMPRODUCT(B2413:B2432, (ROW(B2413:B2432)-ROW(B2413)+1)) / (20*21/2)</f>
        <v>38.953961904761904</v>
      </c>
      <c r="J2429" s="2">
        <f t="shared" si="298"/>
        <v>38.964340970890142</v>
      </c>
      <c r="K2429" s="2">
        <f t="shared" si="300"/>
        <v>38.792450455873784</v>
      </c>
    </row>
    <row r="2430" spans="1:11" ht="13.5" x14ac:dyDescent="0.25">
      <c r="A2430" s="3">
        <v>45544</v>
      </c>
      <c r="B2430" s="2">
        <v>39.116599999999998</v>
      </c>
      <c r="C2430" s="2">
        <f t="shared" si="293"/>
        <v>0</v>
      </c>
      <c r="D2430" s="2">
        <f t="shared" si="294"/>
        <v>39.01502</v>
      </c>
      <c r="E2430" s="2">
        <f t="shared" si="296"/>
        <v>38.956969999999998</v>
      </c>
      <c r="F2430" s="2">
        <f t="shared" si="297"/>
        <v>38.971109999999996</v>
      </c>
      <c r="G2430" s="2">
        <f t="shared" si="299"/>
        <v>39.046814000000012</v>
      </c>
      <c r="H2430" s="2">
        <f t="shared" si="295"/>
        <v>34.55818450000001</v>
      </c>
      <c r="I2430" s="2">
        <f t="array" ref="I2430">SUMPRODUCT(B2414:B2433, (ROW(B2414:B2433)-ROW(B2414)+1)) / (20*21/2)</f>
        <v>38.921544761904762</v>
      </c>
      <c r="J2430" s="2">
        <f t="shared" si="298"/>
        <v>38.978841830805365</v>
      </c>
      <c r="K2430" s="2">
        <f t="shared" si="300"/>
        <v>38.805162202702263</v>
      </c>
    </row>
    <row r="2431" spans="1:11" ht="13.5" x14ac:dyDescent="0.25">
      <c r="A2431" s="3">
        <v>45545</v>
      </c>
      <c r="B2431" s="2">
        <v>38.898899999999998</v>
      </c>
      <c r="C2431" s="2">
        <f t="shared" si="293"/>
        <v>-0.21770000000000067</v>
      </c>
      <c r="D2431" s="2">
        <f t="shared" si="294"/>
        <v>39.000500000000002</v>
      </c>
      <c r="E2431" s="2">
        <f t="shared" si="296"/>
        <v>38.97148</v>
      </c>
      <c r="F2431" s="2">
        <f t="shared" si="297"/>
        <v>38.960224999999994</v>
      </c>
      <c r="G2431" s="2">
        <f t="shared" si="299"/>
        <v>39.033750000000012</v>
      </c>
      <c r="H2431" s="2">
        <f t="shared" si="295"/>
        <v>34.610160000000008</v>
      </c>
      <c r="I2431" s="2">
        <f t="array" ref="I2431">SUMPRODUCT(B2415:B2434, (ROW(B2415:B2434)-ROW(B2415)+1)) / (20*21/2)</f>
        <v>38.905375238095239</v>
      </c>
      <c r="J2431" s="2">
        <f t="shared" si="298"/>
        <v>38.971228323109621</v>
      </c>
      <c r="K2431" s="2">
        <f t="shared" si="300"/>
        <v>38.808838194753157</v>
      </c>
    </row>
    <row r="2432" spans="1:11" ht="13.5" x14ac:dyDescent="0.25">
      <c r="A2432" s="3">
        <v>45546</v>
      </c>
      <c r="B2432" s="2">
        <v>38.8917</v>
      </c>
      <c r="C2432" s="2">
        <f t="shared" si="293"/>
        <v>-7.1999999999974307E-3</v>
      </c>
      <c r="D2432" s="2">
        <f t="shared" si="294"/>
        <v>38.99906</v>
      </c>
      <c r="E2432" s="2">
        <f t="shared" si="296"/>
        <v>38.98527</v>
      </c>
      <c r="F2432" s="2">
        <f t="shared" si="297"/>
        <v>38.948979999999999</v>
      </c>
      <c r="G2432" s="2">
        <f t="shared" si="299"/>
        <v>39.030702000000005</v>
      </c>
      <c r="H2432" s="2">
        <f t="shared" si="295"/>
        <v>34.663094000000001</v>
      </c>
      <c r="I2432" s="2">
        <f t="array" ref="I2432">SUMPRODUCT(B2416:B2435, (ROW(B2416:B2435)-ROW(B2416)+1)) / (20*21/2)</f>
        <v>38.884019047619049</v>
      </c>
      <c r="J2432" s="2">
        <f t="shared" si="298"/>
        <v>38.963654197099181</v>
      </c>
      <c r="K2432" s="2">
        <f t="shared" si="300"/>
        <v>38.812087677311858</v>
      </c>
    </row>
    <row r="2433" spans="1:11" ht="13.5" x14ac:dyDescent="0.25">
      <c r="A2433" s="3">
        <v>45547</v>
      </c>
      <c r="B2433" s="2">
        <v>38.608600000000003</v>
      </c>
      <c r="C2433" s="2">
        <f t="shared" si="293"/>
        <v>-0.28309999999999746</v>
      </c>
      <c r="D2433" s="2">
        <f t="shared" si="294"/>
        <v>38.926479999999998</v>
      </c>
      <c r="E2433" s="2">
        <f t="shared" si="296"/>
        <v>38.963499999999996</v>
      </c>
      <c r="F2433" s="2">
        <f t="shared" si="297"/>
        <v>38.923580000000001</v>
      </c>
      <c r="G2433" s="2">
        <f t="shared" si="299"/>
        <v>39.019090000000006</v>
      </c>
      <c r="H2433" s="2">
        <f t="shared" si="295"/>
        <v>34.714612500000001</v>
      </c>
      <c r="I2433" s="2">
        <f t="array" ref="I2433">SUMPRODUCT(B2417:B2436, (ROW(B2417:B2436)-ROW(B2417)+1)) / (20*21/2)</f>
        <v>38.828791904761907</v>
      </c>
      <c r="J2433" s="2">
        <f t="shared" si="298"/>
        <v>38.929839511661164</v>
      </c>
      <c r="K2433" s="2">
        <f t="shared" si="300"/>
        <v>38.804107768397664</v>
      </c>
    </row>
    <row r="2434" spans="1:11" ht="13.5" x14ac:dyDescent="0.25">
      <c r="A2434" s="3">
        <v>45548</v>
      </c>
      <c r="B2434" s="2">
        <v>38.753799999999998</v>
      </c>
      <c r="C2434" s="2">
        <f t="shared" si="293"/>
        <v>0.14519999999999555</v>
      </c>
      <c r="D2434" s="2">
        <f t="shared" si="294"/>
        <v>38.853920000000002</v>
      </c>
      <c r="E2434" s="2">
        <f t="shared" si="296"/>
        <v>38.91996000000001</v>
      </c>
      <c r="F2434" s="2">
        <f t="shared" si="297"/>
        <v>38.905439999999999</v>
      </c>
      <c r="G2434" s="2">
        <f t="shared" si="299"/>
        <v>39.010526000000006</v>
      </c>
      <c r="H2434" s="2">
        <f t="shared" si="295"/>
        <v>34.7665255</v>
      </c>
      <c r="I2434" s="2">
        <f t="array" ref="I2434">SUMPRODUCT(B2418:B2437, (ROW(B2418:B2437)-ROW(B2418)+1)) / (20*21/2)</f>
        <v>38.769079047619044</v>
      </c>
      <c r="J2434" s="2">
        <f t="shared" si="298"/>
        <v>38.913073843883907</v>
      </c>
      <c r="K2434" s="2">
        <f t="shared" si="300"/>
        <v>38.802134914735014</v>
      </c>
    </row>
    <row r="2435" spans="1:11" ht="13.5" x14ac:dyDescent="0.25">
      <c r="A2435" s="3">
        <v>45551</v>
      </c>
      <c r="B2435" s="2">
        <v>38.681199999999997</v>
      </c>
      <c r="C2435" s="2">
        <f t="shared" si="293"/>
        <v>-7.260000000000133E-2</v>
      </c>
      <c r="D2435" s="2">
        <f t="shared" si="294"/>
        <v>38.766840000000002</v>
      </c>
      <c r="E2435" s="2">
        <f t="shared" si="296"/>
        <v>38.890930000000004</v>
      </c>
      <c r="F2435" s="2">
        <f t="shared" si="297"/>
        <v>38.898184999999998</v>
      </c>
      <c r="G2435" s="2">
        <f t="shared" si="299"/>
        <v>39.007624</v>
      </c>
      <c r="H2435" s="2">
        <f t="shared" si="295"/>
        <v>34.816848999999998</v>
      </c>
      <c r="I2435" s="2">
        <f t="array" ref="I2435">SUMPRODUCT(B2419:B2438, (ROW(B2419:B2438)-ROW(B2419)+1)) / (20*21/2)</f>
        <v>38.703835238095238</v>
      </c>
      <c r="J2435" s="2">
        <f t="shared" si="298"/>
        <v>38.890990620656872</v>
      </c>
      <c r="K2435" s="2">
        <f t="shared" si="300"/>
        <v>38.797392369059132</v>
      </c>
    </row>
    <row r="2436" spans="1:11" ht="13.5" x14ac:dyDescent="0.25">
      <c r="A2436" s="3">
        <v>45552</v>
      </c>
      <c r="B2436" s="2">
        <v>38.318300000000001</v>
      </c>
      <c r="C2436" s="2">
        <f t="shared" ref="C2436:C2499" si="301">B2436-B2435</f>
        <v>-0.36289999999999623</v>
      </c>
      <c r="D2436" s="2">
        <f t="shared" si="294"/>
        <v>38.65072</v>
      </c>
      <c r="E2436" s="2">
        <f t="shared" si="296"/>
        <v>38.825610000000005</v>
      </c>
      <c r="F2436" s="2">
        <f t="shared" si="297"/>
        <v>38.872785000000007</v>
      </c>
      <c r="G2436" s="2">
        <f t="shared" si="299"/>
        <v>38.997464000000001</v>
      </c>
      <c r="H2436" s="2">
        <f t="shared" si="295"/>
        <v>34.865357999999993</v>
      </c>
      <c r="I2436" s="2">
        <f t="array" ref="I2436">SUMPRODUCT(B2420:B2439, (ROW(B2420:B2439)-ROW(B2420)+1)) / (20*21/2)</f>
        <v>38.63381714285714</v>
      </c>
      <c r="J2436" s="2">
        <f t="shared" si="298"/>
        <v>38.836448656784789</v>
      </c>
      <c r="K2436" s="2">
        <f t="shared" si="300"/>
        <v>38.778604433017598</v>
      </c>
    </row>
    <row r="2437" spans="1:11" ht="13.5" x14ac:dyDescent="0.25">
      <c r="A2437" s="3">
        <v>45553</v>
      </c>
      <c r="B2437" s="2">
        <v>38.245800000000003</v>
      </c>
      <c r="C2437" s="2">
        <f t="shared" si="301"/>
        <v>-7.249999999999801E-2</v>
      </c>
      <c r="D2437" s="2">
        <f t="shared" si="294"/>
        <v>38.521540000000002</v>
      </c>
      <c r="E2437" s="2">
        <f t="shared" si="296"/>
        <v>38.760299999999994</v>
      </c>
      <c r="F2437" s="2">
        <f t="shared" si="297"/>
        <v>38.843760000000003</v>
      </c>
      <c r="G2437" s="2">
        <f t="shared" si="299"/>
        <v>38.985853999999996</v>
      </c>
      <c r="H2437" s="2">
        <f t="shared" si="295"/>
        <v>34.910754000000004</v>
      </c>
      <c r="I2437" s="2">
        <f t="array" ref="I2437">SUMPRODUCT(B2421:B2440, (ROW(B2421:B2440)-ROW(B2421)+1)) / (20*21/2)</f>
        <v>38.585715714285719</v>
      </c>
      <c r="J2437" s="2">
        <f t="shared" si="298"/>
        <v>38.780196403757664</v>
      </c>
      <c r="K2437" s="2">
        <f t="shared" si="300"/>
        <v>38.757710141526708</v>
      </c>
    </row>
    <row r="2438" spans="1:11" ht="13.5" x14ac:dyDescent="0.25">
      <c r="A2438" s="3">
        <v>45554</v>
      </c>
      <c r="B2438" s="2">
        <v>38.158700000000003</v>
      </c>
      <c r="C2438" s="2">
        <f t="shared" si="301"/>
        <v>-8.7099999999999511E-2</v>
      </c>
      <c r="D2438" s="2">
        <f t="shared" ref="D2438:D2501" si="302">AVERAGE(B2434:B2438)</f>
        <v>38.431560000000005</v>
      </c>
      <c r="E2438" s="2">
        <f t="shared" si="296"/>
        <v>38.679019999999994</v>
      </c>
      <c r="F2438" s="2">
        <f t="shared" si="297"/>
        <v>38.799490000000006</v>
      </c>
      <c r="G2438" s="2">
        <f t="shared" si="299"/>
        <v>38.965243999999991</v>
      </c>
      <c r="H2438" s="2">
        <f t="shared" si="295"/>
        <v>34.959028500000002</v>
      </c>
      <c r="I2438" s="2">
        <f t="array" ref="I2438">SUMPRODUCT(B2422:B2441, (ROW(B2422:B2441)-ROW(B2422)+1)) / (20*21/2)</f>
        <v>38.595664285714285</v>
      </c>
      <c r="J2438" s="2">
        <f t="shared" si="298"/>
        <v>38.721006270066454</v>
      </c>
      <c r="K2438" s="2">
        <f t="shared" si="300"/>
        <v>38.734219547741347</v>
      </c>
    </row>
    <row r="2439" spans="1:11" ht="13.5" x14ac:dyDescent="0.25">
      <c r="A2439" s="3">
        <v>45555</v>
      </c>
      <c r="B2439" s="2">
        <v>38.064300000000003</v>
      </c>
      <c r="C2439" s="2">
        <f t="shared" si="301"/>
        <v>-9.4400000000000261E-2</v>
      </c>
      <c r="D2439" s="2">
        <f t="shared" si="302"/>
        <v>38.293660000000003</v>
      </c>
      <c r="E2439" s="2">
        <f t="shared" si="296"/>
        <v>38.573790000000002</v>
      </c>
      <c r="F2439" s="2">
        <f t="shared" si="297"/>
        <v>38.750864999999997</v>
      </c>
      <c r="G2439" s="2">
        <f t="shared" si="299"/>
        <v>38.939841999999992</v>
      </c>
      <c r="H2439" s="2">
        <f t="shared" si="295"/>
        <v>35.0071625</v>
      </c>
      <c r="I2439" s="2">
        <f t="array" ref="I2439">SUMPRODUCT(B2423:B2442, (ROW(B2423:B2442)-ROW(B2423)+1)) / (20*21/2)</f>
        <v>38.591448571428572</v>
      </c>
      <c r="J2439" s="2">
        <f t="shared" si="298"/>
        <v>38.658462815774406</v>
      </c>
      <c r="K2439" s="2">
        <f t="shared" si="300"/>
        <v>38.707948192927965</v>
      </c>
    </row>
    <row r="2440" spans="1:11" ht="13.5" x14ac:dyDescent="0.25">
      <c r="A2440" s="3">
        <v>45558</v>
      </c>
      <c r="B2440" s="2">
        <v>38.245800000000003</v>
      </c>
      <c r="C2440" s="2">
        <f t="shared" si="301"/>
        <v>0.18149999999999977</v>
      </c>
      <c r="D2440" s="2">
        <f t="shared" si="302"/>
        <v>38.206580000000002</v>
      </c>
      <c r="E2440" s="2">
        <f t="shared" si="296"/>
        <v>38.486710000000002</v>
      </c>
      <c r="F2440" s="2">
        <f t="shared" si="297"/>
        <v>38.72184</v>
      </c>
      <c r="G2440" s="2">
        <f t="shared" si="299"/>
        <v>38.918069999999986</v>
      </c>
      <c r="H2440" s="2">
        <f t="shared" si="295"/>
        <v>35.052889499999992</v>
      </c>
      <c r="I2440" s="2">
        <f t="array" ref="I2440">SUMPRODUCT(B2424:B2443, (ROW(B2424:B2443)-ROW(B2424)+1)) / (20*21/2)</f>
        <v>38.566845238095247</v>
      </c>
      <c r="J2440" s="2">
        <f t="shared" si="298"/>
        <v>38.619161595224462</v>
      </c>
      <c r="K2440" s="2">
        <f t="shared" si="300"/>
        <v>38.689824734381773</v>
      </c>
    </row>
    <row r="2441" spans="1:11" ht="13.5" x14ac:dyDescent="0.25">
      <c r="A2441" s="3">
        <v>45559</v>
      </c>
      <c r="B2441" s="2">
        <v>38.826300000000003</v>
      </c>
      <c r="C2441" s="2">
        <f t="shared" si="301"/>
        <v>0.58050000000000068</v>
      </c>
      <c r="D2441" s="2">
        <f t="shared" si="302"/>
        <v>38.308180000000007</v>
      </c>
      <c r="E2441" s="2">
        <f t="shared" si="296"/>
        <v>38.47945</v>
      </c>
      <c r="F2441" s="2">
        <f t="shared" si="297"/>
        <v>38.725465000000007</v>
      </c>
      <c r="G2441" s="2">
        <f t="shared" si="299"/>
        <v>38.897747999999986</v>
      </c>
      <c r="H2441" s="2">
        <f t="shared" si="295"/>
        <v>35.101518999999982</v>
      </c>
      <c r="I2441" s="2">
        <f t="array" ref="I2441">SUMPRODUCT(B2425:B2444, (ROW(B2425:B2444)-ROW(B2425)+1)) / (20*21/2)</f>
        <v>38.55778857142856</v>
      </c>
      <c r="J2441" s="2">
        <f t="shared" si="298"/>
        <v>38.638889062345939</v>
      </c>
      <c r="K2441" s="2">
        <f t="shared" si="300"/>
        <v>38.695176705582483</v>
      </c>
    </row>
    <row r="2442" spans="1:11" ht="13.5" x14ac:dyDescent="0.25">
      <c r="A2442" s="3">
        <v>45560</v>
      </c>
      <c r="B2442" s="2">
        <v>38.681199999999997</v>
      </c>
      <c r="C2442" s="2">
        <f t="shared" si="301"/>
        <v>-0.14510000000000645</v>
      </c>
      <c r="D2442" s="2">
        <f t="shared" si="302"/>
        <v>38.39526</v>
      </c>
      <c r="E2442" s="2">
        <f t="shared" si="296"/>
        <v>38.458399999999997</v>
      </c>
      <c r="F2442" s="2">
        <f t="shared" si="297"/>
        <v>38.721834999999999</v>
      </c>
      <c r="G2442" s="2">
        <f t="shared" si="299"/>
        <v>38.877427999999981</v>
      </c>
      <c r="H2442" s="2">
        <f t="shared" ref="H2442:H2505" si="303">AVERAGE(B2243:B2442)</f>
        <v>35.149422999999985</v>
      </c>
      <c r="I2442" s="2">
        <f t="array" ref="I2442">SUMPRODUCT(B2426:B2445, (ROW(B2426:B2445)-ROW(B2426)+1)) / (20*21/2)</f>
        <v>38.565325238095234</v>
      </c>
      <c r="J2442" s="2">
        <f t="shared" si="298"/>
        <v>38.642918675455853</v>
      </c>
      <c r="K2442" s="2">
        <f t="shared" si="300"/>
        <v>38.694628599481213</v>
      </c>
    </row>
    <row r="2443" spans="1:11" ht="13.5" x14ac:dyDescent="0.25">
      <c r="A2443" s="3">
        <v>45561</v>
      </c>
      <c r="B2443" s="2">
        <v>38.463500000000003</v>
      </c>
      <c r="C2443" s="2">
        <f t="shared" si="301"/>
        <v>-0.21769999999999357</v>
      </c>
      <c r="D2443" s="2">
        <f t="shared" si="302"/>
        <v>38.456220000000002</v>
      </c>
      <c r="E2443" s="2">
        <f t="shared" si="296"/>
        <v>38.443889999999996</v>
      </c>
      <c r="F2443" s="2">
        <f t="shared" si="297"/>
        <v>38.703694999999996</v>
      </c>
      <c r="G2443" s="2">
        <f t="shared" si="299"/>
        <v>38.85855999999999</v>
      </c>
      <c r="H2443" s="2">
        <f t="shared" si="303"/>
        <v>35.196901499999989</v>
      </c>
      <c r="I2443" s="2">
        <f t="array" ref="I2443">SUMPRODUCT(B2427:B2446, (ROW(B2427:B2446)-ROW(B2427)+1)) / (20*21/2)</f>
        <v>38.600155714285712</v>
      </c>
      <c r="J2443" s="2">
        <f t="shared" si="298"/>
        <v>38.625831182555302</v>
      </c>
      <c r="K2443" s="2">
        <f t="shared" si="300"/>
        <v>38.685564732834891</v>
      </c>
    </row>
    <row r="2444" spans="1:11" ht="13.5" x14ac:dyDescent="0.25">
      <c r="A2444" s="3">
        <v>45562</v>
      </c>
      <c r="B2444" s="2">
        <v>38.608600000000003</v>
      </c>
      <c r="C2444" s="2">
        <f t="shared" si="301"/>
        <v>0.14509999999999934</v>
      </c>
      <c r="D2444" s="2">
        <f t="shared" si="302"/>
        <v>38.565080000000002</v>
      </c>
      <c r="E2444" s="2">
        <f t="shared" ref="E2444:E2507" si="304">AVERAGE(B2435:B2444)</f>
        <v>38.429369999999999</v>
      </c>
      <c r="F2444" s="2">
        <f t="shared" si="297"/>
        <v>38.674664999999997</v>
      </c>
      <c r="G2444" s="2">
        <f t="shared" si="299"/>
        <v>38.854205999999984</v>
      </c>
      <c r="H2444" s="2">
        <f t="shared" si="303"/>
        <v>35.244442499999984</v>
      </c>
      <c r="I2444" s="2">
        <f t="array" ref="I2444">SUMPRODUCT(B2428:B2447, (ROW(B2428:B2447)-ROW(B2428)+1)) / (20*21/2)</f>
        <v>38.62918619047619</v>
      </c>
      <c r="J2444" s="2">
        <f t="shared" si="298"/>
        <v>38.624190117550036</v>
      </c>
      <c r="K2444" s="2">
        <f t="shared" si="300"/>
        <v>38.682546508017836</v>
      </c>
    </row>
    <row r="2445" spans="1:11" ht="13.5" x14ac:dyDescent="0.25">
      <c r="A2445" s="3">
        <v>45565</v>
      </c>
      <c r="B2445" s="2">
        <v>38.753799999999998</v>
      </c>
      <c r="C2445" s="2">
        <f t="shared" si="301"/>
        <v>0.14519999999999555</v>
      </c>
      <c r="D2445" s="2">
        <f t="shared" si="302"/>
        <v>38.666679999999999</v>
      </c>
      <c r="E2445" s="2">
        <f t="shared" si="304"/>
        <v>38.436630000000008</v>
      </c>
      <c r="F2445" s="2">
        <f t="shared" si="297"/>
        <v>38.663780000000003</v>
      </c>
      <c r="G2445" s="2">
        <f t="shared" si="299"/>
        <v>38.845497999999985</v>
      </c>
      <c r="H2445" s="2">
        <f t="shared" si="303"/>
        <v>35.290753999999986</v>
      </c>
      <c r="I2445" s="2">
        <f t="array" ref="I2445">SUMPRODUCT(B2429:B2448, (ROW(B2429:B2448)-ROW(B2429)+1)) / (20*21/2)</f>
        <v>38.637137619047621</v>
      </c>
      <c r="J2445" s="2">
        <f t="shared" si="298"/>
        <v>38.636533915878601</v>
      </c>
      <c r="K2445" s="2">
        <f t="shared" si="300"/>
        <v>38.685340762605371</v>
      </c>
    </row>
    <row r="2446" spans="1:11" ht="13.5" x14ac:dyDescent="0.25">
      <c r="A2446" s="3">
        <v>45566</v>
      </c>
      <c r="B2446" s="2">
        <v>39.029499999999999</v>
      </c>
      <c r="C2446" s="2">
        <f t="shared" si="301"/>
        <v>0.2757000000000005</v>
      </c>
      <c r="D2446" s="2">
        <f t="shared" si="302"/>
        <v>38.707319999999996</v>
      </c>
      <c r="E2446" s="2">
        <f t="shared" si="304"/>
        <v>38.507750000000001</v>
      </c>
      <c r="F2446" s="2">
        <f t="shared" si="297"/>
        <v>38.666679999999999</v>
      </c>
      <c r="G2446" s="2">
        <f t="shared" si="299"/>
        <v>38.842303999999984</v>
      </c>
      <c r="H2446" s="2">
        <f t="shared" si="303"/>
        <v>35.338576999999979</v>
      </c>
      <c r="I2446" s="2">
        <f t="array" ref="I2446">SUMPRODUCT(B2430:B2449, (ROW(B2430:B2449)-ROW(B2430)+1)) / (20*21/2)</f>
        <v>38.639211428571436</v>
      </c>
      <c r="J2446" s="2">
        <f t="shared" si="298"/>
        <v>38.673959257223501</v>
      </c>
      <c r="K2446" s="2">
        <f t="shared" si="300"/>
        <v>38.698837203287518</v>
      </c>
    </row>
    <row r="2447" spans="1:11" ht="13.5" x14ac:dyDescent="0.25">
      <c r="A2447" s="3">
        <v>45567</v>
      </c>
      <c r="B2447" s="2">
        <v>38.971499999999999</v>
      </c>
      <c r="C2447" s="2">
        <f t="shared" si="301"/>
        <v>-5.7999999999999829E-2</v>
      </c>
      <c r="D2447" s="2">
        <f t="shared" si="302"/>
        <v>38.76538</v>
      </c>
      <c r="E2447" s="2">
        <f t="shared" si="304"/>
        <v>38.58032</v>
      </c>
      <c r="F2447" s="2">
        <f t="shared" si="297"/>
        <v>38.670309999999986</v>
      </c>
      <c r="G2447" s="2">
        <f t="shared" si="299"/>
        <v>38.843755999999992</v>
      </c>
      <c r="H2447" s="2">
        <f t="shared" si="303"/>
        <v>35.384949999999982</v>
      </c>
      <c r="I2447" s="2">
        <f t="array" ref="I2447">SUMPRODUCT(B2431:B2450, (ROW(B2431:B2450)-ROW(B2431)+1)) / (20*21/2)</f>
        <v>38.619168095238095</v>
      </c>
      <c r="J2447" s="2">
        <f t="shared" si="298"/>
        <v>38.702296470821267</v>
      </c>
      <c r="K2447" s="2">
        <f t="shared" si="300"/>
        <v>38.709529861982126</v>
      </c>
    </row>
    <row r="2448" spans="1:11" ht="13.5" x14ac:dyDescent="0.25">
      <c r="A2448" s="3">
        <v>45568</v>
      </c>
      <c r="B2448" s="2">
        <v>38.753799999999998</v>
      </c>
      <c r="C2448" s="2">
        <f t="shared" si="301"/>
        <v>-0.21770000000000067</v>
      </c>
      <c r="D2448" s="2">
        <f t="shared" si="302"/>
        <v>38.823440000000005</v>
      </c>
      <c r="E2448" s="2">
        <f t="shared" si="304"/>
        <v>38.639830000000003</v>
      </c>
      <c r="F2448" s="2">
        <f t="shared" si="297"/>
        <v>38.659424999999992</v>
      </c>
      <c r="G2448" s="2">
        <f t="shared" si="299"/>
        <v>38.835047999999993</v>
      </c>
      <c r="H2448" s="2">
        <f t="shared" si="303"/>
        <v>35.429604499999982</v>
      </c>
      <c r="I2448" s="2">
        <f t="array" ref="I2448">SUMPRODUCT(B2432:B2451, (ROW(B2432:B2451)-ROW(B2432)+1)) / (20*21/2)</f>
        <v>38.602407619047611</v>
      </c>
      <c r="J2448" s="2">
        <f t="shared" si="298"/>
        <v>38.707201568838286</v>
      </c>
      <c r="K2448" s="2">
        <f t="shared" si="300"/>
        <v>38.711265945825964</v>
      </c>
    </row>
    <row r="2449" spans="1:11" ht="13.5" x14ac:dyDescent="0.25">
      <c r="A2449" s="3">
        <v>45569</v>
      </c>
      <c r="B2449" s="2">
        <v>38.681199999999997</v>
      </c>
      <c r="C2449" s="2">
        <f t="shared" si="301"/>
        <v>-7.260000000000133E-2</v>
      </c>
      <c r="D2449" s="2">
        <f t="shared" si="302"/>
        <v>38.837959999999995</v>
      </c>
      <c r="E2449" s="2">
        <f t="shared" si="304"/>
        <v>38.701520000000002</v>
      </c>
      <c r="F2449" s="2">
        <f t="shared" si="297"/>
        <v>38.637654999999995</v>
      </c>
      <c r="G2449" s="2">
        <f t="shared" si="299"/>
        <v>38.827789999999986</v>
      </c>
      <c r="H2449" s="2">
        <f t="shared" si="303"/>
        <v>35.47386299999998</v>
      </c>
      <c r="I2449" s="2">
        <f t="array" ref="I2449">SUMPRODUCT(B2433:B2452, (ROW(B2433:B2452)-ROW(B2433)+1)) / (20*21/2)</f>
        <v>38.59135047619047</v>
      </c>
      <c r="J2449" s="2">
        <f t="shared" si="298"/>
        <v>38.704725228948931</v>
      </c>
      <c r="K2449" s="2">
        <f t="shared" si="300"/>
        <v>38.710086889126913</v>
      </c>
    </row>
    <row r="2450" spans="1:11" ht="13.5" x14ac:dyDescent="0.25">
      <c r="A2450" s="3">
        <v>45572</v>
      </c>
      <c r="B2450" s="2">
        <v>38.427199999999999</v>
      </c>
      <c r="C2450" s="2">
        <f t="shared" si="301"/>
        <v>-0.25399999999999778</v>
      </c>
      <c r="D2450" s="2">
        <f t="shared" si="302"/>
        <v>38.772640000000003</v>
      </c>
      <c r="E2450" s="2">
        <f t="shared" si="304"/>
        <v>38.719659999999998</v>
      </c>
      <c r="F2450" s="2">
        <f t="shared" si="297"/>
        <v>38.603184999999996</v>
      </c>
      <c r="G2450" s="2">
        <f t="shared" si="299"/>
        <v>38.812549999999995</v>
      </c>
      <c r="H2450" s="2">
        <f t="shared" si="303"/>
        <v>35.517845499999986</v>
      </c>
      <c r="I2450" s="2">
        <f t="array" ref="I2450">SUMPRODUCT(B2434:B2453, (ROW(B2434:B2453)-ROW(B2434)+1)) / (20*21/2)</f>
        <v>38.596151428571424</v>
      </c>
      <c r="J2450" s="2">
        <f t="shared" si="298"/>
        <v>38.678294254763323</v>
      </c>
      <c r="K2450" s="2">
        <f t="shared" si="300"/>
        <v>38.698993285631744</v>
      </c>
    </row>
    <row r="2451" spans="1:11" ht="13.5" x14ac:dyDescent="0.25">
      <c r="A2451" s="3">
        <v>45573</v>
      </c>
      <c r="B2451" s="2">
        <v>38.427199999999999</v>
      </c>
      <c r="C2451" s="2">
        <f t="shared" si="301"/>
        <v>0</v>
      </c>
      <c r="D2451" s="2">
        <f t="shared" si="302"/>
        <v>38.652180000000001</v>
      </c>
      <c r="E2451" s="2">
        <f t="shared" si="304"/>
        <v>38.679749999999991</v>
      </c>
      <c r="F2451" s="2">
        <f t="shared" si="297"/>
        <v>38.579599999999992</v>
      </c>
      <c r="G2451" s="2">
        <f t="shared" si="299"/>
        <v>38.797309999999996</v>
      </c>
      <c r="H2451" s="2">
        <f t="shared" si="303"/>
        <v>35.56249099999998</v>
      </c>
      <c r="I2451" s="2">
        <f t="array" ref="I2451">SUMPRODUCT(B2435:B2454, (ROW(B2435:B2454)-ROW(B2435)+1)) / (20*21/2)</f>
        <v>38.587133333333327</v>
      </c>
      <c r="J2451" s="2">
        <f t="shared" si="298"/>
        <v>38.654380516214438</v>
      </c>
      <c r="K2451" s="2">
        <f t="shared" si="300"/>
        <v>38.688334725410897</v>
      </c>
    </row>
    <row r="2452" spans="1:11" ht="13.5" x14ac:dyDescent="0.25">
      <c r="A2452" s="3">
        <v>45574</v>
      </c>
      <c r="B2452" s="2">
        <v>38.463500000000003</v>
      </c>
      <c r="C2452" s="2">
        <f t="shared" si="301"/>
        <v>3.6300000000004218E-2</v>
      </c>
      <c r="D2452" s="2">
        <f t="shared" si="302"/>
        <v>38.550580000000004</v>
      </c>
      <c r="E2452" s="2">
        <f t="shared" si="304"/>
        <v>38.657979999999995</v>
      </c>
      <c r="F2452" s="2">
        <f t="shared" ref="F2452:F2515" si="305">AVERAGE(B2433:B2452)</f>
        <v>38.558189999999996</v>
      </c>
      <c r="G2452" s="2">
        <f t="shared" si="299"/>
        <v>38.783375999999997</v>
      </c>
      <c r="H2452" s="2">
        <f t="shared" si="303"/>
        <v>35.607980999999981</v>
      </c>
      <c r="I2452" s="2">
        <f t="array" ref="I2452">SUMPRODUCT(B2436:B2455, (ROW(B2436:B2455)-ROW(B2436)+1)) / (20*21/2)</f>
        <v>38.579497619047622</v>
      </c>
      <c r="J2452" s="2">
        <f t="shared" si="298"/>
        <v>38.636201419432112</v>
      </c>
      <c r="K2452" s="2">
        <f t="shared" si="300"/>
        <v>38.679517677355562</v>
      </c>
    </row>
    <row r="2453" spans="1:11" ht="13.5" x14ac:dyDescent="0.25">
      <c r="A2453" s="3">
        <v>45575</v>
      </c>
      <c r="B2453" s="2">
        <v>38.608600000000003</v>
      </c>
      <c r="C2453" s="2">
        <f t="shared" si="301"/>
        <v>0.14509999999999934</v>
      </c>
      <c r="D2453" s="2">
        <f t="shared" si="302"/>
        <v>38.521540000000002</v>
      </c>
      <c r="E2453" s="2">
        <f t="shared" si="304"/>
        <v>38.672489999999996</v>
      </c>
      <c r="F2453" s="2">
        <f t="shared" si="305"/>
        <v>38.558189999999996</v>
      </c>
      <c r="G2453" s="2">
        <f t="shared" si="299"/>
        <v>38.773215999999991</v>
      </c>
      <c r="H2453" s="2">
        <f t="shared" si="303"/>
        <v>35.652008999999978</v>
      </c>
      <c r="I2453" s="2">
        <f t="array" ref="I2453">SUMPRODUCT(B2437:B2456, (ROW(B2437:B2456)-ROW(B2437)+1)) / (20*21/2)</f>
        <v>38.461622380952385</v>
      </c>
      <c r="J2453" s="2">
        <f t="shared" ref="J2453:J2516" si="306">$J$4*B2453+J2452*(1-$J$4)</f>
        <v>38.633572712819529</v>
      </c>
      <c r="K2453" s="2">
        <f t="shared" si="300"/>
        <v>38.676736591969068</v>
      </c>
    </row>
    <row r="2454" spans="1:11" ht="13.5" x14ac:dyDescent="0.25">
      <c r="A2454" s="3">
        <v>45576</v>
      </c>
      <c r="B2454" s="2">
        <v>38.463500000000003</v>
      </c>
      <c r="C2454" s="2">
        <f t="shared" si="301"/>
        <v>-0.14509999999999934</v>
      </c>
      <c r="D2454" s="2">
        <f t="shared" si="302"/>
        <v>38.478000000000002</v>
      </c>
      <c r="E2454" s="2">
        <f t="shared" si="304"/>
        <v>38.657980000000002</v>
      </c>
      <c r="F2454" s="2">
        <f t="shared" si="305"/>
        <v>38.543674999999993</v>
      </c>
      <c r="G2454" s="2">
        <f t="shared" si="299"/>
        <v>38.763781999999999</v>
      </c>
      <c r="H2454" s="2">
        <f t="shared" si="303"/>
        <v>35.695377999999984</v>
      </c>
      <c r="I2454" s="2">
        <f t="array" ref="I2454">SUMPRODUCT(B2438:B2457, (ROW(B2438:B2457)-ROW(B2438)+1)) / (20*21/2)</f>
        <v>38.304381428571432</v>
      </c>
      <c r="J2454" s="2">
        <f t="shared" si="306"/>
        <v>38.617375311598622</v>
      </c>
      <c r="K2454" s="2">
        <f t="shared" si="300"/>
        <v>38.668374372676169</v>
      </c>
    </row>
    <row r="2455" spans="1:11" ht="13.5" x14ac:dyDescent="0.25">
      <c r="A2455" s="3">
        <v>45579</v>
      </c>
      <c r="B2455" s="2">
        <v>38.463500000000003</v>
      </c>
      <c r="C2455" s="2">
        <f t="shared" si="301"/>
        <v>0</v>
      </c>
      <c r="D2455" s="2">
        <f t="shared" si="302"/>
        <v>38.485260000000004</v>
      </c>
      <c r="E2455" s="2">
        <f t="shared" si="304"/>
        <v>38.628950000000003</v>
      </c>
      <c r="F2455" s="2">
        <f t="shared" si="305"/>
        <v>38.532789999999991</v>
      </c>
      <c r="G2455" s="2">
        <f t="shared" si="299"/>
        <v>38.754348</v>
      </c>
      <c r="H2455" s="2">
        <f t="shared" si="303"/>
        <v>35.738547999999973</v>
      </c>
      <c r="I2455" s="2">
        <f t="array" ref="I2455">SUMPRODUCT(B2439:B2458, (ROW(B2439:B2458)-ROW(B2439)+1)) / (20*21/2)</f>
        <v>38.198803333333331</v>
      </c>
      <c r="J2455" s="2">
        <f t="shared" si="306"/>
        <v>38.602720520017805</v>
      </c>
      <c r="K2455" s="2">
        <f t="shared" si="300"/>
        <v>38.660340083551617</v>
      </c>
    </row>
    <row r="2456" spans="1:11" ht="13.5" x14ac:dyDescent="0.25">
      <c r="A2456" s="3">
        <v>45581</v>
      </c>
      <c r="B2456" s="2">
        <v>37.295099999999998</v>
      </c>
      <c r="C2456" s="2">
        <f t="shared" si="301"/>
        <v>-1.1684000000000054</v>
      </c>
      <c r="D2456" s="2">
        <f t="shared" si="302"/>
        <v>38.258840000000006</v>
      </c>
      <c r="E2456" s="2">
        <f t="shared" si="304"/>
        <v>38.455510000000004</v>
      </c>
      <c r="F2456" s="2">
        <f t="shared" si="305"/>
        <v>38.481629999999996</v>
      </c>
      <c r="G2456" s="2">
        <f t="shared" si="299"/>
        <v>38.721546000000004</v>
      </c>
      <c r="H2456" s="2">
        <f t="shared" si="303"/>
        <v>35.772958999999979</v>
      </c>
      <c r="I2456" s="2">
        <f t="array" ref="I2456">SUMPRODUCT(B2440:B2459, (ROW(B2440:B2459)-ROW(B2440)+1)) / (20*21/2)</f>
        <v>38.097303333333336</v>
      </c>
      <c r="J2456" s="2">
        <f t="shared" si="306"/>
        <v>38.47818523239706</v>
      </c>
      <c r="K2456" s="2">
        <f t="shared" si="300"/>
        <v>38.606801256745669</v>
      </c>
    </row>
    <row r="2457" spans="1:11" ht="13.5" x14ac:dyDescent="0.25">
      <c r="A2457" s="3">
        <v>45582</v>
      </c>
      <c r="B2457" s="2">
        <v>36.830599999999997</v>
      </c>
      <c r="C2457" s="2">
        <f t="shared" si="301"/>
        <v>-0.46450000000000102</v>
      </c>
      <c r="D2457" s="2">
        <f t="shared" si="302"/>
        <v>37.932259999999999</v>
      </c>
      <c r="E2457" s="2">
        <f t="shared" si="304"/>
        <v>38.241419999999998</v>
      </c>
      <c r="F2457" s="2">
        <f t="shared" si="305"/>
        <v>38.410869999999996</v>
      </c>
      <c r="G2457" s="2">
        <f t="shared" si="299"/>
        <v>38.681632000000008</v>
      </c>
      <c r="H2457" s="2">
        <f t="shared" si="303"/>
        <v>35.804649999999981</v>
      </c>
      <c r="I2457" s="2">
        <f t="array" ref="I2457">SUMPRODUCT(B2441:B2460, (ROW(B2441:B2460)-ROW(B2441)+1)) / (20*21/2)</f>
        <v>38.006346190476187</v>
      </c>
      <c r="J2457" s="2">
        <f t="shared" si="306"/>
        <v>38.321272353121145</v>
      </c>
      <c r="K2457" s="2">
        <f t="shared" si="300"/>
        <v>38.537146305500741</v>
      </c>
    </row>
    <row r="2458" spans="1:11" ht="13.5" x14ac:dyDescent="0.25">
      <c r="A2458" s="3">
        <v>45583</v>
      </c>
      <c r="B2458" s="2">
        <v>37.302300000000002</v>
      </c>
      <c r="C2458" s="2">
        <f t="shared" si="301"/>
        <v>0.47170000000000556</v>
      </c>
      <c r="D2458" s="2">
        <f t="shared" si="302"/>
        <v>37.671000000000006</v>
      </c>
      <c r="E2458" s="2">
        <f t="shared" si="304"/>
        <v>38.096269999999997</v>
      </c>
      <c r="F2458" s="2">
        <f t="shared" si="305"/>
        <v>38.368049999999997</v>
      </c>
      <c r="G2458" s="2">
        <f t="shared" si="299"/>
        <v>38.656956000000008</v>
      </c>
      <c r="H2458" s="2">
        <f t="shared" si="303"/>
        <v>35.838235499999975</v>
      </c>
      <c r="I2458" s="2">
        <f t="array" ref="I2458">SUMPRODUCT(B2442:B2461, (ROW(B2442:B2461)-ROW(B2442)+1)) / (20*21/2)</f>
        <v>37.933355238095238</v>
      </c>
      <c r="J2458" s="2">
        <f t="shared" si="306"/>
        <v>38.224227367109606</v>
      </c>
      <c r="K2458" s="2">
        <f t="shared" si="300"/>
        <v>38.488720960186988</v>
      </c>
    </row>
    <row r="2459" spans="1:11" ht="13.5" x14ac:dyDescent="0.25">
      <c r="A2459" s="3">
        <v>45586</v>
      </c>
      <c r="B2459" s="2">
        <v>37.302300000000002</v>
      </c>
      <c r="C2459" s="2">
        <f t="shared" si="301"/>
        <v>0</v>
      </c>
      <c r="D2459" s="2">
        <f t="shared" si="302"/>
        <v>37.438760000000002</v>
      </c>
      <c r="E2459" s="2">
        <f t="shared" si="304"/>
        <v>37.958380000000005</v>
      </c>
      <c r="F2459" s="2">
        <f t="shared" si="305"/>
        <v>38.329949999999997</v>
      </c>
      <c r="G2459" s="2">
        <f t="shared" si="299"/>
        <v>38.627926000000009</v>
      </c>
      <c r="H2459" s="2">
        <f t="shared" si="303"/>
        <v>35.87427349999998</v>
      </c>
      <c r="I2459" s="2">
        <f t="array" ref="I2459">SUMPRODUCT(B2443:B2462, (ROW(B2443:B2462)-ROW(B2443)+1)) / (20*21/2)</f>
        <v>37.859679999999997</v>
      </c>
      <c r="J2459" s="2">
        <f t="shared" si="306"/>
        <v>38.136424760718214</v>
      </c>
      <c r="K2459" s="2">
        <f t="shared" si="300"/>
        <v>38.442194648022792</v>
      </c>
    </row>
    <row r="2460" spans="1:11" ht="13.5" x14ac:dyDescent="0.25">
      <c r="A2460" s="3">
        <v>45587</v>
      </c>
      <c r="B2460" s="2">
        <v>37.374899999999997</v>
      </c>
      <c r="C2460" s="2">
        <f t="shared" si="301"/>
        <v>7.2599999999994225E-2</v>
      </c>
      <c r="D2460" s="2">
        <f t="shared" si="302"/>
        <v>37.221040000000002</v>
      </c>
      <c r="E2460" s="2">
        <f t="shared" si="304"/>
        <v>37.853150000000007</v>
      </c>
      <c r="F2460" s="2">
        <f t="shared" si="305"/>
        <v>38.286405000000002</v>
      </c>
      <c r="G2460" s="2">
        <f t="shared" si="299"/>
        <v>38.600348000000011</v>
      </c>
      <c r="H2460" s="2">
        <f t="shared" si="303"/>
        <v>35.91206649999998</v>
      </c>
      <c r="I2460" s="2">
        <f t="array" ref="I2460">SUMPRODUCT(B2444:B2463, (ROW(B2444:B2463)-ROW(B2444)+1)) / (20*21/2)</f>
        <v>37.784269999999999</v>
      </c>
      <c r="J2460" s="2">
        <f t="shared" si="306"/>
        <v>38.063898593030764</v>
      </c>
      <c r="K2460" s="2">
        <f t="shared" si="300"/>
        <v>38.400339955943473</v>
      </c>
    </row>
    <row r="2461" spans="1:11" ht="13.5" x14ac:dyDescent="0.25">
      <c r="A2461" s="3">
        <v>45588</v>
      </c>
      <c r="B2461" s="2">
        <v>37.520000000000003</v>
      </c>
      <c r="C2461" s="2">
        <f t="shared" si="301"/>
        <v>0.14510000000000645</v>
      </c>
      <c r="D2461" s="2">
        <f t="shared" si="302"/>
        <v>37.266020000000005</v>
      </c>
      <c r="E2461" s="2">
        <f t="shared" si="304"/>
        <v>37.762429999999995</v>
      </c>
      <c r="F2461" s="2">
        <f t="shared" si="305"/>
        <v>38.221090000000004</v>
      </c>
      <c r="G2461" s="2">
        <f t="shared" si="299"/>
        <v>38.568416000000013</v>
      </c>
      <c r="H2461" s="2">
        <f t="shared" si="303"/>
        <v>35.952208999999982</v>
      </c>
      <c r="I2461" s="2">
        <f t="array" ref="I2461">SUMPRODUCT(B2445:B2464, (ROW(B2445:B2464)-ROW(B2445)+1)) / (20*21/2)</f>
        <v>37.704402380952381</v>
      </c>
      <c r="J2461" s="2">
        <f t="shared" si="306"/>
        <v>38.012098727027833</v>
      </c>
      <c r="K2461" s="2">
        <f t="shared" si="300"/>
        <v>38.365816820416278</v>
      </c>
    </row>
    <row r="2462" spans="1:11" ht="13.5" x14ac:dyDescent="0.25">
      <c r="A2462" s="3">
        <v>45589</v>
      </c>
      <c r="B2462" s="2">
        <v>37.447499999999998</v>
      </c>
      <c r="C2462" s="2">
        <f t="shared" si="301"/>
        <v>-7.2500000000005116E-2</v>
      </c>
      <c r="D2462" s="2">
        <f t="shared" si="302"/>
        <v>37.389400000000002</v>
      </c>
      <c r="E2462" s="2">
        <f t="shared" si="304"/>
        <v>37.660829999999997</v>
      </c>
      <c r="F2462" s="2">
        <f t="shared" si="305"/>
        <v>38.159405000000007</v>
      </c>
      <c r="G2462" s="2">
        <f t="shared" si="299"/>
        <v>38.535034000000017</v>
      </c>
      <c r="H2462" s="2">
        <f t="shared" si="303"/>
        <v>35.991955999999981</v>
      </c>
      <c r="I2462" s="2">
        <f t="array" ref="I2462">SUMPRODUCT(B2446:B2465, (ROW(B2446:B2465)-ROW(B2446)+1)) / (20*21/2)</f>
        <v>37.606737619047621</v>
      </c>
      <c r="J2462" s="2">
        <f t="shared" si="306"/>
        <v>37.958327419691855</v>
      </c>
      <c r="K2462" s="2">
        <f t="shared" si="300"/>
        <v>38.329804396086232</v>
      </c>
    </row>
    <row r="2463" spans="1:11" ht="13.5" x14ac:dyDescent="0.25">
      <c r="A2463" s="3">
        <v>45590</v>
      </c>
      <c r="B2463" s="2">
        <v>37.367600000000003</v>
      </c>
      <c r="C2463" s="2">
        <f t="shared" si="301"/>
        <v>-7.9899999999994975E-2</v>
      </c>
      <c r="D2463" s="2">
        <f t="shared" si="302"/>
        <v>37.402460000000005</v>
      </c>
      <c r="E2463" s="2">
        <f t="shared" si="304"/>
        <v>37.536729999999991</v>
      </c>
      <c r="F2463" s="2">
        <f t="shared" si="305"/>
        <v>38.104610000000001</v>
      </c>
      <c r="G2463" s="2">
        <f t="shared" si="299"/>
        <v>38.500054000000013</v>
      </c>
      <c r="H2463" s="2">
        <f t="shared" si="303"/>
        <v>36.031303499999979</v>
      </c>
      <c r="I2463" s="2">
        <f t="array" ref="I2463">SUMPRODUCT(B2447:B2466, (ROW(B2447:B2466)-ROW(B2447)+1)) / (20*21/2)</f>
        <v>37.503548095238088</v>
      </c>
      <c r="J2463" s="2">
        <f t="shared" si="306"/>
        <v>37.902067665435489</v>
      </c>
      <c r="K2463" s="2">
        <f t="shared" si="300"/>
        <v>38.292070890357365</v>
      </c>
    </row>
    <row r="2464" spans="1:11" ht="13.5" x14ac:dyDescent="0.25">
      <c r="A2464" s="3">
        <v>45593</v>
      </c>
      <c r="B2464" s="2">
        <v>37.265999999999998</v>
      </c>
      <c r="C2464" s="2">
        <f t="shared" si="301"/>
        <v>-0.1016000000000048</v>
      </c>
      <c r="D2464" s="2">
        <f t="shared" si="302"/>
        <v>37.395200000000003</v>
      </c>
      <c r="E2464" s="2">
        <f t="shared" si="304"/>
        <v>37.416980000000002</v>
      </c>
      <c r="F2464" s="2">
        <f t="shared" si="305"/>
        <v>38.037480000000002</v>
      </c>
      <c r="G2464" s="2">
        <f t="shared" si="299"/>
        <v>38.463042000000016</v>
      </c>
      <c r="H2464" s="2">
        <f t="shared" si="303"/>
        <v>36.072330499999985</v>
      </c>
      <c r="I2464" s="2">
        <f t="array" ref="I2464">SUMPRODUCT(B2448:B2467, (ROW(B2448:B2467)-ROW(B2448)+1)) / (20*21/2)</f>
        <v>37.421018571428576</v>
      </c>
      <c r="J2464" s="2">
        <f t="shared" si="306"/>
        <v>37.841489792536869</v>
      </c>
      <c r="K2464" s="2">
        <f t="shared" si="300"/>
        <v>38.251832816225701</v>
      </c>
    </row>
    <row r="2465" spans="1:11" ht="13.5" x14ac:dyDescent="0.25">
      <c r="A2465" s="3">
        <v>45594</v>
      </c>
      <c r="B2465" s="2">
        <v>37.012</v>
      </c>
      <c r="C2465" s="2">
        <f t="shared" si="301"/>
        <v>-0.25399999999999778</v>
      </c>
      <c r="D2465" s="2">
        <f t="shared" si="302"/>
        <v>37.322620000000001</v>
      </c>
      <c r="E2465" s="2">
        <f t="shared" si="304"/>
        <v>37.271830000000001</v>
      </c>
      <c r="F2465" s="2">
        <f t="shared" si="305"/>
        <v>37.950390000000006</v>
      </c>
      <c r="G2465" s="2">
        <f t="shared" si="299"/>
        <v>38.426756000000012</v>
      </c>
      <c r="H2465" s="2">
        <f t="shared" si="303"/>
        <v>36.113214499999984</v>
      </c>
      <c r="I2465" s="2">
        <f t="array" ref="I2465">SUMPRODUCT(B2449:B2468, (ROW(B2449:B2468)-ROW(B2449)+1)) / (20*21/2)</f>
        <v>37.337630952380948</v>
      </c>
      <c r="J2465" s="2">
        <f t="shared" si="306"/>
        <v>37.762490764676215</v>
      </c>
      <c r="K2465" s="2">
        <f t="shared" si="300"/>
        <v>38.203211921471755</v>
      </c>
    </row>
    <row r="2466" spans="1:11" ht="13.5" x14ac:dyDescent="0.25">
      <c r="A2466" s="3">
        <v>45595</v>
      </c>
      <c r="B2466" s="2">
        <v>36.866900000000001</v>
      </c>
      <c r="C2466" s="2">
        <f t="shared" si="301"/>
        <v>-0.14509999999999934</v>
      </c>
      <c r="D2466" s="2">
        <f t="shared" si="302"/>
        <v>37.191999999999993</v>
      </c>
      <c r="E2466" s="2">
        <f t="shared" si="304"/>
        <v>37.229010000000002</v>
      </c>
      <c r="F2466" s="2">
        <f t="shared" si="305"/>
        <v>37.842259999999996</v>
      </c>
      <c r="G2466" s="2">
        <f t="shared" si="299"/>
        <v>38.387568000000016</v>
      </c>
      <c r="H2466" s="2">
        <f t="shared" si="303"/>
        <v>36.151384499999978</v>
      </c>
      <c r="I2466" s="2">
        <f t="array" ref="I2466">SUMPRODUCT(B2450:B2469, (ROW(B2450:B2469)-ROW(B2450)+1)) / (20*21/2)</f>
        <v>37.235580952380957</v>
      </c>
      <c r="J2466" s="2">
        <f t="shared" si="306"/>
        <v>37.677196406135621</v>
      </c>
      <c r="K2466" s="2">
        <f t="shared" si="300"/>
        <v>38.150807532394431</v>
      </c>
    </row>
    <row r="2467" spans="1:11" ht="13.5" x14ac:dyDescent="0.25">
      <c r="A2467" s="3">
        <v>45596</v>
      </c>
      <c r="B2467" s="2">
        <v>36.975700000000003</v>
      </c>
      <c r="C2467" s="2">
        <f t="shared" si="301"/>
        <v>0.10880000000000223</v>
      </c>
      <c r="D2467" s="2">
        <f t="shared" si="302"/>
        <v>37.097639999999998</v>
      </c>
      <c r="E2467" s="2">
        <f t="shared" si="304"/>
        <v>37.243520000000004</v>
      </c>
      <c r="F2467" s="2">
        <f t="shared" si="305"/>
        <v>37.74246999999999</v>
      </c>
      <c r="G2467" s="2">
        <f t="shared" si="299"/>
        <v>38.350556000000012</v>
      </c>
      <c r="H2467" s="2">
        <f t="shared" si="303"/>
        <v>36.190098499999984</v>
      </c>
      <c r="I2467" s="2">
        <f t="array" ref="I2467">SUMPRODUCT(B2451:B2470, (ROW(B2451:B2470)-ROW(B2451)+1)) / (20*21/2)</f>
        <v>37.129724285714282</v>
      </c>
      <c r="J2467" s="2">
        <f t="shared" si="306"/>
        <v>37.610387224598902</v>
      </c>
      <c r="K2467" s="2">
        <f t="shared" si="300"/>
        <v>38.104724884065241</v>
      </c>
    </row>
    <row r="2468" spans="1:11" ht="13.5" x14ac:dyDescent="0.25">
      <c r="A2468" s="3">
        <v>45597</v>
      </c>
      <c r="B2468" s="2">
        <v>36.866900000000001</v>
      </c>
      <c r="C2468" s="2">
        <f t="shared" si="301"/>
        <v>-0.10880000000000223</v>
      </c>
      <c r="D2468" s="2">
        <f t="shared" si="302"/>
        <v>36.997500000000002</v>
      </c>
      <c r="E2468" s="2">
        <f t="shared" si="304"/>
        <v>37.199979999999996</v>
      </c>
      <c r="F2468" s="2">
        <f t="shared" si="305"/>
        <v>37.648124999999993</v>
      </c>
      <c r="G2468" s="2">
        <f t="shared" si="299"/>
        <v>38.307012000000014</v>
      </c>
      <c r="H2468" s="2">
        <f t="shared" si="303"/>
        <v>36.228599999999986</v>
      </c>
      <c r="I2468" s="2">
        <f t="array" ref="I2468">SUMPRODUCT(B2452:B2471, (ROW(B2452:B2471)-ROW(B2452)+1)) / (20*21/2)</f>
        <v>37.029923809523808</v>
      </c>
      <c r="J2468" s="2">
        <f t="shared" si="306"/>
        <v>37.539578917494246</v>
      </c>
      <c r="K2468" s="2">
        <f t="shared" si="300"/>
        <v>38.056182731748962</v>
      </c>
    </row>
    <row r="2469" spans="1:11" ht="13.5" x14ac:dyDescent="0.25">
      <c r="A2469" s="3">
        <v>45600</v>
      </c>
      <c r="B2469" s="2">
        <v>36.576599999999999</v>
      </c>
      <c r="C2469" s="2">
        <f t="shared" si="301"/>
        <v>-0.290300000000002</v>
      </c>
      <c r="D2469" s="2">
        <f t="shared" si="302"/>
        <v>36.859619999999993</v>
      </c>
      <c r="E2469" s="2">
        <f t="shared" si="304"/>
        <v>37.127409999999998</v>
      </c>
      <c r="F2469" s="2">
        <f t="shared" si="305"/>
        <v>37.542894999999994</v>
      </c>
      <c r="G2469" s="2">
        <f t="shared" si="299"/>
        <v>38.257808000000011</v>
      </c>
      <c r="H2469" s="2">
        <f t="shared" si="303"/>
        <v>36.267240499999993</v>
      </c>
      <c r="I2469" s="2">
        <f t="array" ref="I2469">SUMPRODUCT(B2453:B2472, (ROW(B2453:B2472)-ROW(B2453)+1)) / (20*21/2)</f>
        <v>36.870675714285717</v>
      </c>
      <c r="J2469" s="2">
        <f t="shared" si="306"/>
        <v>37.447866639637652</v>
      </c>
      <c r="K2469" s="2">
        <f t="shared" si="300"/>
        <v>37.998159879523513</v>
      </c>
    </row>
    <row r="2470" spans="1:11" ht="13.5" x14ac:dyDescent="0.25">
      <c r="A2470" s="3">
        <v>45601</v>
      </c>
      <c r="B2470" s="2">
        <v>36.431399999999996</v>
      </c>
      <c r="C2470" s="2">
        <f t="shared" si="301"/>
        <v>-0.14520000000000266</v>
      </c>
      <c r="D2470" s="2">
        <f t="shared" si="302"/>
        <v>36.743499999999997</v>
      </c>
      <c r="E2470" s="2">
        <f t="shared" si="304"/>
        <v>37.033059999999999</v>
      </c>
      <c r="F2470" s="2">
        <f t="shared" si="305"/>
        <v>37.443105000000003</v>
      </c>
      <c r="G2470" s="2">
        <f t="shared" si="299"/>
        <v>38.209910000000015</v>
      </c>
      <c r="H2470" s="2">
        <f t="shared" si="303"/>
        <v>36.303232999999992</v>
      </c>
      <c r="I2470" s="2">
        <f t="array" ref="I2470">SUMPRODUCT(B2454:B2473, (ROW(B2454:B2473)-ROW(B2454)+1)) / (20*21/2)</f>
        <v>36.737866190476183</v>
      </c>
      <c r="J2470" s="2">
        <f t="shared" si="306"/>
        <v>37.351060293005496</v>
      </c>
      <c r="K2470" s="2">
        <f t="shared" si="300"/>
        <v>37.936718315620631</v>
      </c>
    </row>
    <row r="2471" spans="1:11" ht="13.5" x14ac:dyDescent="0.25">
      <c r="A2471" s="3">
        <v>45602</v>
      </c>
      <c r="B2471" s="2">
        <v>36.395200000000003</v>
      </c>
      <c r="C2471" s="2">
        <f t="shared" si="301"/>
        <v>-3.6199999999993793E-2</v>
      </c>
      <c r="D2471" s="2">
        <f t="shared" si="302"/>
        <v>36.649159999999995</v>
      </c>
      <c r="E2471" s="2">
        <f t="shared" si="304"/>
        <v>36.920579999999994</v>
      </c>
      <c r="F2471" s="2">
        <f t="shared" si="305"/>
        <v>37.341504999999998</v>
      </c>
      <c r="G2471" s="2">
        <f t="shared" si="299"/>
        <v>38.162738000000012</v>
      </c>
      <c r="H2471" s="2">
        <f t="shared" si="303"/>
        <v>36.338646499999989</v>
      </c>
      <c r="I2471" s="2">
        <f t="array" ref="I2471">SUMPRODUCT(B2455:B2474, (ROW(B2455:B2474)-ROW(B2455)+1)) / (20*21/2)</f>
        <v>36.684062857142855</v>
      </c>
      <c r="J2471" s="2">
        <f t="shared" si="306"/>
        <v>37.260025979385929</v>
      </c>
      <c r="K2471" s="2">
        <f t="shared" si="300"/>
        <v>37.876266616968842</v>
      </c>
    </row>
    <row r="2472" spans="1:11" ht="13.5" x14ac:dyDescent="0.25">
      <c r="A2472" s="3">
        <v>45603</v>
      </c>
      <c r="B2472" s="2">
        <v>35.669400000000003</v>
      </c>
      <c r="C2472" s="2">
        <f t="shared" si="301"/>
        <v>-0.72579999999999956</v>
      </c>
      <c r="D2472" s="2">
        <f t="shared" si="302"/>
        <v>36.387900000000002</v>
      </c>
      <c r="E2472" s="2">
        <f t="shared" si="304"/>
        <v>36.742769999999993</v>
      </c>
      <c r="F2472" s="2">
        <f t="shared" si="305"/>
        <v>37.201799999999999</v>
      </c>
      <c r="G2472" s="2">
        <f t="shared" si="299"/>
        <v>38.101050000000008</v>
      </c>
      <c r="H2472" s="2">
        <f t="shared" si="303"/>
        <v>36.367845999999993</v>
      </c>
      <c r="I2472" s="2">
        <f t="array" ref="I2472">SUMPRODUCT(B2456:B2475, (ROW(B2456:B2475)-ROW(B2456)+1)) / (20*21/2)</f>
        <v>36.632710476190475</v>
      </c>
      <c r="J2472" s="2">
        <f t="shared" si="306"/>
        <v>37.108537790872987</v>
      </c>
      <c r="K2472" s="2">
        <f t="shared" si="300"/>
        <v>37.789722828068108</v>
      </c>
    </row>
    <row r="2473" spans="1:11" ht="13.5" x14ac:dyDescent="0.25">
      <c r="A2473" s="3">
        <v>45604</v>
      </c>
      <c r="B2473" s="2">
        <v>35.807299999999998</v>
      </c>
      <c r="C2473" s="2">
        <f t="shared" si="301"/>
        <v>0.1378999999999948</v>
      </c>
      <c r="D2473" s="2">
        <f t="shared" si="302"/>
        <v>36.175979999999996</v>
      </c>
      <c r="E2473" s="2">
        <f t="shared" si="304"/>
        <v>36.586739999999999</v>
      </c>
      <c r="F2473" s="2">
        <f t="shared" si="305"/>
        <v>37.061734999999999</v>
      </c>
      <c r="G2473" s="2">
        <f t="shared" si="299"/>
        <v>38.040670000000006</v>
      </c>
      <c r="H2473" s="2">
        <f t="shared" si="303"/>
        <v>36.395083499999991</v>
      </c>
      <c r="I2473" s="2">
        <f t="array" ref="I2473">SUMPRODUCT(B2457:B2476, (ROW(B2457:B2476)-ROW(B2457)+1)) / (20*21/2)</f>
        <v>36.537849999999999</v>
      </c>
      <c r="J2473" s="2">
        <f t="shared" si="306"/>
        <v>36.984610382218413</v>
      </c>
      <c r="K2473" s="2">
        <f t="shared" si="300"/>
        <v>37.711980756379162</v>
      </c>
    </row>
    <row r="2474" spans="1:11" ht="13.5" x14ac:dyDescent="0.25">
      <c r="A2474" s="3">
        <v>45607</v>
      </c>
      <c r="B2474" s="2">
        <v>36.4968</v>
      </c>
      <c r="C2474" s="2">
        <f t="shared" si="301"/>
        <v>0.68950000000000244</v>
      </c>
      <c r="D2474" s="2">
        <f t="shared" si="302"/>
        <v>36.160020000000003</v>
      </c>
      <c r="E2474" s="2">
        <f t="shared" si="304"/>
        <v>36.509819999999998</v>
      </c>
      <c r="F2474" s="2">
        <f t="shared" si="305"/>
        <v>36.963400000000007</v>
      </c>
      <c r="G2474" s="2">
        <f t="shared" si="299"/>
        <v>37.986822000000004</v>
      </c>
      <c r="H2474" s="2">
        <f t="shared" si="303"/>
        <v>36.425105499999994</v>
      </c>
      <c r="I2474" s="2">
        <f t="array" ref="I2474">SUMPRODUCT(B2458:B2477, (ROW(B2458:B2477)-ROW(B2458)+1)) / (20*21/2)</f>
        <v>36.482969047619044</v>
      </c>
      <c r="J2474" s="2">
        <f t="shared" si="306"/>
        <v>36.938152250578568</v>
      </c>
      <c r="K2474" s="2">
        <f t="shared" si="300"/>
        <v>37.66432660907018</v>
      </c>
    </row>
    <row r="2475" spans="1:11" ht="13.5" x14ac:dyDescent="0.25">
      <c r="A2475" s="3">
        <v>45608</v>
      </c>
      <c r="B2475" s="2">
        <v>36.424199999999999</v>
      </c>
      <c r="C2475" s="2">
        <f t="shared" si="301"/>
        <v>-7.260000000000133E-2</v>
      </c>
      <c r="D2475" s="2">
        <f t="shared" si="302"/>
        <v>36.158580000000008</v>
      </c>
      <c r="E2475" s="2">
        <f t="shared" si="304"/>
        <v>36.451039999999999</v>
      </c>
      <c r="F2475" s="2">
        <f t="shared" si="305"/>
        <v>36.861435000000007</v>
      </c>
      <c r="G2475" s="2">
        <f t="shared" si="299"/>
        <v>37.935876</v>
      </c>
      <c r="H2475" s="2">
        <f t="shared" si="303"/>
        <v>36.454598999999995</v>
      </c>
      <c r="I2475" s="2">
        <f t="array" ref="I2475">SUMPRODUCT(B2459:B2478, (ROW(B2459:B2478)-ROW(B2459)+1)) / (20*21/2)</f>
        <v>36.420663809523809</v>
      </c>
      <c r="J2475" s="2">
        <f t="shared" si="306"/>
        <v>36.889204417190136</v>
      </c>
      <c r="K2475" s="2">
        <f t="shared" si="300"/>
        <v>37.615694193028219</v>
      </c>
    </row>
    <row r="2476" spans="1:11" ht="13.5" x14ac:dyDescent="0.25">
      <c r="A2476" s="3">
        <v>45609</v>
      </c>
      <c r="B2476" s="2">
        <v>35.865400000000001</v>
      </c>
      <c r="C2476" s="2">
        <f t="shared" si="301"/>
        <v>-0.55879999999999797</v>
      </c>
      <c r="D2476" s="2">
        <f t="shared" si="302"/>
        <v>36.052619999999997</v>
      </c>
      <c r="E2476" s="2">
        <f t="shared" si="304"/>
        <v>36.35089</v>
      </c>
      <c r="F2476" s="2">
        <f t="shared" si="305"/>
        <v>36.789950000000005</v>
      </c>
      <c r="G2476" s="2">
        <f t="shared" si="299"/>
        <v>37.873753999999991</v>
      </c>
      <c r="H2476" s="2">
        <f t="shared" si="303"/>
        <v>36.480303999999997</v>
      </c>
      <c r="I2476" s="2">
        <f t="array" ref="I2476">SUMPRODUCT(B2460:B2479, (ROW(B2460:B2479)-ROW(B2460)+1)) / (20*21/2)</f>
        <v>36.319136666666665</v>
      </c>
      <c r="J2476" s="2">
        <f t="shared" si="306"/>
        <v>36.7916992346006</v>
      </c>
      <c r="K2476" s="2">
        <f t="shared" si="300"/>
        <v>37.547055205066329</v>
      </c>
    </row>
    <row r="2477" spans="1:11" ht="13.5" x14ac:dyDescent="0.25">
      <c r="A2477" s="3">
        <v>45610</v>
      </c>
      <c r="B2477" s="2">
        <v>36.213700000000003</v>
      </c>
      <c r="C2477" s="2">
        <f t="shared" si="301"/>
        <v>0.34830000000000183</v>
      </c>
      <c r="D2477" s="2">
        <f t="shared" si="302"/>
        <v>36.161480000000005</v>
      </c>
      <c r="E2477" s="2">
        <f t="shared" si="304"/>
        <v>36.274690000000007</v>
      </c>
      <c r="F2477" s="2">
        <f t="shared" si="305"/>
        <v>36.759105000000005</v>
      </c>
      <c r="G2477" s="2">
        <f t="shared" si="299"/>
        <v>37.820049999999995</v>
      </c>
      <c r="H2477" s="2">
        <f t="shared" si="303"/>
        <v>36.5077505</v>
      </c>
      <c r="I2477" s="2">
        <f t="array" ref="I2477">SUMPRODUCT(B2461:B2480, (ROW(B2461:B2480)-ROW(B2461)+1)) / (20*21/2)</f>
        <v>36.270481428571429</v>
      </c>
      <c r="J2477" s="2">
        <f t="shared" si="306"/>
        <v>36.736651688448163</v>
      </c>
      <c r="K2477" s="2">
        <f t="shared" si="300"/>
        <v>37.49476676565196</v>
      </c>
    </row>
    <row r="2478" spans="1:11" ht="13.5" x14ac:dyDescent="0.25">
      <c r="A2478" s="3">
        <v>45611</v>
      </c>
      <c r="B2478" s="2">
        <v>36.104900000000001</v>
      </c>
      <c r="C2478" s="2">
        <f t="shared" si="301"/>
        <v>-0.10880000000000223</v>
      </c>
      <c r="D2478" s="2">
        <f t="shared" si="302"/>
        <v>36.220999999999989</v>
      </c>
      <c r="E2478" s="2">
        <f t="shared" si="304"/>
        <v>36.198490000000007</v>
      </c>
      <c r="F2478" s="2">
        <f t="shared" si="305"/>
        <v>36.699235000000002</v>
      </c>
      <c r="G2478" s="2">
        <f t="shared" si="299"/>
        <v>37.762717999999992</v>
      </c>
      <c r="H2478" s="2">
        <f t="shared" si="303"/>
        <v>36.534321499999997</v>
      </c>
      <c r="I2478" s="2">
        <f t="array" ref="I2478">SUMPRODUCT(B2462:B2481, (ROW(B2462:B2481)-ROW(B2462)+1)) / (20*21/2)</f>
        <v>36.22441666666667</v>
      </c>
      <c r="J2478" s="2">
        <f t="shared" si="306"/>
        <v>36.676484860976906</v>
      </c>
      <c r="K2478" s="2">
        <f t="shared" si="300"/>
        <v>37.440262186606788</v>
      </c>
    </row>
    <row r="2479" spans="1:11" ht="13.5" x14ac:dyDescent="0.25">
      <c r="A2479" s="3">
        <v>45614</v>
      </c>
      <c r="B2479" s="2">
        <v>35.633200000000002</v>
      </c>
      <c r="C2479" s="2">
        <f t="shared" si="301"/>
        <v>-0.47169999999999845</v>
      </c>
      <c r="D2479" s="2">
        <f t="shared" si="302"/>
        <v>36.048279999999998</v>
      </c>
      <c r="E2479" s="2">
        <f t="shared" si="304"/>
        <v>36.104149999999997</v>
      </c>
      <c r="F2479" s="2">
        <f t="shared" si="305"/>
        <v>36.615780000000001</v>
      </c>
      <c r="G2479" s="2">
        <f t="shared" si="299"/>
        <v>37.693049999999992</v>
      </c>
      <c r="H2479" s="2">
        <f t="shared" si="303"/>
        <v>36.558534000000002</v>
      </c>
      <c r="I2479" s="2">
        <f t="array" ref="I2479">SUMPRODUCT(B2463:B2482, (ROW(B2463:B2482)-ROW(B2463)+1)) / (20*21/2)</f>
        <v>36.170749047619047</v>
      </c>
      <c r="J2479" s="2">
        <f t="shared" si="306"/>
        <v>36.577124398026726</v>
      </c>
      <c r="K2479" s="2">
        <f t="shared" si="300"/>
        <v>37.369397002818289</v>
      </c>
    </row>
    <row r="2480" spans="1:11" ht="13.5" x14ac:dyDescent="0.25">
      <c r="A2480" s="3">
        <v>45615</v>
      </c>
      <c r="B2480" s="2">
        <v>36.104900000000001</v>
      </c>
      <c r="C2480" s="2">
        <f t="shared" si="301"/>
        <v>0.47169999999999845</v>
      </c>
      <c r="D2480" s="2">
        <f t="shared" si="302"/>
        <v>35.98442</v>
      </c>
      <c r="E2480" s="2">
        <f t="shared" si="304"/>
        <v>36.0715</v>
      </c>
      <c r="F2480" s="2">
        <f t="shared" si="305"/>
        <v>36.55228000000001</v>
      </c>
      <c r="G2480" s="2">
        <f t="shared" si="299"/>
        <v>37.632815999999991</v>
      </c>
      <c r="H2480" s="2">
        <f t="shared" si="303"/>
        <v>36.584641000000005</v>
      </c>
      <c r="I2480" s="2">
        <f t="array" ref="I2480">SUMPRODUCT(B2464:B2483, (ROW(B2464:B2483)-ROW(B2464)+1)) / (20*21/2)</f>
        <v>36.097420952380958</v>
      </c>
      <c r="J2480" s="2">
        <f t="shared" si="306"/>
        <v>36.532150645833703</v>
      </c>
      <c r="K2480" s="2">
        <f t="shared" si="300"/>
        <v>37.319808885060709</v>
      </c>
    </row>
    <row r="2481" spans="1:11" ht="13.5" x14ac:dyDescent="0.25">
      <c r="A2481" s="3">
        <v>45616</v>
      </c>
      <c r="B2481" s="2">
        <v>36.068600000000004</v>
      </c>
      <c r="C2481" s="2">
        <f t="shared" si="301"/>
        <v>-3.6299999999997112E-2</v>
      </c>
      <c r="D2481" s="2">
        <f t="shared" si="302"/>
        <v>36.025060000000003</v>
      </c>
      <c r="E2481" s="2">
        <f t="shared" si="304"/>
        <v>36.038839999999993</v>
      </c>
      <c r="F2481" s="2">
        <f t="shared" si="305"/>
        <v>36.479709999999997</v>
      </c>
      <c r="G2481" s="2">
        <f t="shared" si="299"/>
        <v>37.576209999999989</v>
      </c>
      <c r="H2481" s="2">
        <f t="shared" si="303"/>
        <v>36.612555</v>
      </c>
      <c r="I2481" s="2">
        <f t="array" ref="I2481">SUMPRODUCT(B2465:B2484, (ROW(B2465:B2484)-ROW(B2465)+1)) / (20*21/2)</f>
        <v>36.033732857142859</v>
      </c>
      <c r="J2481" s="2">
        <f t="shared" si="306"/>
        <v>36.488002965278113</v>
      </c>
      <c r="K2481" s="2">
        <f t="shared" si="300"/>
        <v>37.27074186996029</v>
      </c>
    </row>
    <row r="2482" spans="1:11" ht="13.5" x14ac:dyDescent="0.25">
      <c r="A2482" s="3">
        <v>45617</v>
      </c>
      <c r="B2482" s="2">
        <v>35.916200000000003</v>
      </c>
      <c r="C2482" s="2">
        <f t="shared" si="301"/>
        <v>-0.15240000000000009</v>
      </c>
      <c r="D2482" s="2">
        <f t="shared" si="302"/>
        <v>35.965560000000004</v>
      </c>
      <c r="E2482" s="2">
        <f t="shared" si="304"/>
        <v>36.063519999999997</v>
      </c>
      <c r="F2482" s="2">
        <f t="shared" si="305"/>
        <v>36.403145000000002</v>
      </c>
      <c r="G2482" s="2">
        <f t="shared" ref="G2482:G2545" si="307">AVERAGE(B2433:B2482)</f>
        <v>37.516699999999993</v>
      </c>
      <c r="H2482" s="2">
        <f t="shared" si="303"/>
        <v>36.639673999999999</v>
      </c>
      <c r="I2482" s="2">
        <f t="array" ref="I2482">SUMPRODUCT(B2466:B2485, (ROW(B2466:B2485)-ROW(B2466)+1)) / (20*21/2)</f>
        <v>36.004008095238099</v>
      </c>
      <c r="J2482" s="2">
        <f t="shared" si="306"/>
        <v>36.433545540013533</v>
      </c>
      <c r="K2482" s="2">
        <f t="shared" si="300"/>
        <v>37.217622580942241</v>
      </c>
    </row>
    <row r="2483" spans="1:11" ht="13.5" x14ac:dyDescent="0.25">
      <c r="A2483" s="3">
        <v>45618</v>
      </c>
      <c r="B2483" s="2">
        <v>35.633200000000002</v>
      </c>
      <c r="C2483" s="2">
        <f t="shared" si="301"/>
        <v>-0.28300000000000125</v>
      </c>
      <c r="D2483" s="2">
        <f t="shared" si="302"/>
        <v>35.871220000000008</v>
      </c>
      <c r="E2483" s="2">
        <f t="shared" si="304"/>
        <v>36.046109999999992</v>
      </c>
      <c r="F2483" s="2">
        <f t="shared" si="305"/>
        <v>36.316424999999995</v>
      </c>
      <c r="G2483" s="2">
        <f t="shared" si="307"/>
        <v>37.457191999999992</v>
      </c>
      <c r="H2483" s="2">
        <f t="shared" si="303"/>
        <v>36.665378000000004</v>
      </c>
      <c r="I2483" s="2">
        <f t="array" ref="I2483">SUMPRODUCT(B2467:B2486, (ROW(B2467:B2486)-ROW(B2467)+1)) / (20*21/2)</f>
        <v>35.986381428571434</v>
      </c>
      <c r="J2483" s="2">
        <f t="shared" si="306"/>
        <v>36.357322155250337</v>
      </c>
      <c r="K2483" s="2">
        <f t="shared" ref="K2483:K2546" si="308">$K$4*B2483+(1-$K$4)*K2482</f>
        <v>37.155488362081762</v>
      </c>
    </row>
    <row r="2484" spans="1:11" ht="13.5" x14ac:dyDescent="0.25">
      <c r="A2484" s="3">
        <v>45621</v>
      </c>
      <c r="B2484" s="2">
        <v>35.6477</v>
      </c>
      <c r="C2484" s="2">
        <f t="shared" si="301"/>
        <v>1.4499999999998181E-2</v>
      </c>
      <c r="D2484" s="2">
        <f t="shared" si="302"/>
        <v>35.874120000000005</v>
      </c>
      <c r="E2484" s="2">
        <f t="shared" si="304"/>
        <v>35.961199999999998</v>
      </c>
      <c r="F2484" s="2">
        <f t="shared" si="305"/>
        <v>36.235510000000005</v>
      </c>
      <c r="G2484" s="2">
        <f t="shared" si="307"/>
        <v>37.39506999999999</v>
      </c>
      <c r="H2484" s="2">
        <f t="shared" si="303"/>
        <v>36.691187499999998</v>
      </c>
      <c r="I2484" s="2">
        <f t="array" ref="I2484">SUMPRODUCT(B2468:B2487, (ROW(B2468:B2487)-ROW(B2468)+1)) / (20*21/2)</f>
        <v>35.983273333333337</v>
      </c>
      <c r="J2484" s="2">
        <f t="shared" si="306"/>
        <v>36.289739092845537</v>
      </c>
      <c r="K2484" s="2">
        <f t="shared" si="308"/>
        <v>37.096359406706007</v>
      </c>
    </row>
    <row r="2485" spans="1:11" ht="13.5" x14ac:dyDescent="0.25">
      <c r="A2485" s="3">
        <v>45622</v>
      </c>
      <c r="B2485" s="2">
        <v>35.923400000000001</v>
      </c>
      <c r="C2485" s="2">
        <f t="shared" si="301"/>
        <v>0.2757000000000005</v>
      </c>
      <c r="D2485" s="2">
        <f t="shared" si="302"/>
        <v>35.837820000000001</v>
      </c>
      <c r="E2485" s="2">
        <f t="shared" si="304"/>
        <v>35.911119999999997</v>
      </c>
      <c r="F2485" s="2">
        <f t="shared" si="305"/>
        <v>36.181079999999994</v>
      </c>
      <c r="G2485" s="2">
        <f t="shared" si="307"/>
        <v>37.339913999999993</v>
      </c>
      <c r="H2485" s="2">
        <f t="shared" si="303"/>
        <v>36.718674</v>
      </c>
      <c r="I2485" s="2">
        <f t="array" ref="I2485">SUMPRODUCT(B2469:B2488, (ROW(B2469:B2488)-ROW(B2469)+1)) / (20*21/2)</f>
        <v>36.001588095238091</v>
      </c>
      <c r="J2485" s="2">
        <f t="shared" si="306"/>
        <v>36.254849655431677</v>
      </c>
      <c r="K2485" s="2">
        <f t="shared" si="308"/>
        <v>37.050360998599892</v>
      </c>
    </row>
    <row r="2486" spans="1:11" ht="13.5" x14ac:dyDescent="0.25">
      <c r="A2486" s="3">
        <v>45623</v>
      </c>
      <c r="B2486" s="2">
        <v>35.996000000000002</v>
      </c>
      <c r="C2486" s="2">
        <f t="shared" si="301"/>
        <v>7.260000000000133E-2</v>
      </c>
      <c r="D2486" s="2">
        <f t="shared" si="302"/>
        <v>35.823300000000003</v>
      </c>
      <c r="E2486" s="2">
        <f t="shared" si="304"/>
        <v>35.92418</v>
      </c>
      <c r="F2486" s="2">
        <f t="shared" si="305"/>
        <v>36.137535</v>
      </c>
      <c r="G2486" s="2">
        <f t="shared" si="307"/>
        <v>37.29346799999999</v>
      </c>
      <c r="H2486" s="2">
        <f t="shared" si="303"/>
        <v>36.746357500000002</v>
      </c>
      <c r="I2486" s="2">
        <f t="array" ref="I2486">SUMPRODUCT(B2470:B2489, (ROW(B2470:B2489)-ROW(B2470)+1)) / (20*21/2)</f>
        <v>36.009534285714288</v>
      </c>
      <c r="J2486" s="2">
        <f t="shared" si="306"/>
        <v>36.230197307295327</v>
      </c>
      <c r="K2486" s="2">
        <f t="shared" si="308"/>
        <v>37.009013508458722</v>
      </c>
    </row>
    <row r="2487" spans="1:11" ht="13.5" x14ac:dyDescent="0.25">
      <c r="A2487" s="3">
        <v>45624</v>
      </c>
      <c r="B2487" s="2">
        <v>36.104900000000001</v>
      </c>
      <c r="C2487" s="2">
        <f t="shared" si="301"/>
        <v>0.10889999999999844</v>
      </c>
      <c r="D2487" s="2">
        <f t="shared" si="302"/>
        <v>35.861040000000003</v>
      </c>
      <c r="E2487" s="2">
        <f t="shared" si="304"/>
        <v>35.9133</v>
      </c>
      <c r="F2487" s="2">
        <f t="shared" si="305"/>
        <v>36.093995</v>
      </c>
      <c r="G2487" s="2">
        <f t="shared" si="307"/>
        <v>37.250649999999993</v>
      </c>
      <c r="H2487" s="2">
        <f t="shared" si="303"/>
        <v>36.775480499999993</v>
      </c>
      <c r="I2487" s="2">
        <f t="array" ref="I2487">SUMPRODUCT(B2471:B2490, (ROW(B2471:B2490)-ROW(B2471)+1)) / (20*21/2)</f>
        <v>36.032652857142857</v>
      </c>
      <c r="J2487" s="2">
        <f t="shared" si="306"/>
        <v>36.218264230410057</v>
      </c>
      <c r="K2487" s="2">
        <f t="shared" si="308"/>
        <v>36.973558076754458</v>
      </c>
    </row>
    <row r="2488" spans="1:11" ht="13.5" x14ac:dyDescent="0.25">
      <c r="A2488" s="3">
        <v>45625</v>
      </c>
      <c r="B2488" s="2">
        <v>36.286299999999997</v>
      </c>
      <c r="C2488" s="2">
        <f t="shared" si="301"/>
        <v>0.18139999999999645</v>
      </c>
      <c r="D2488" s="2">
        <f t="shared" si="302"/>
        <v>35.991660000000003</v>
      </c>
      <c r="E2488" s="2">
        <f t="shared" si="304"/>
        <v>35.931439999999995</v>
      </c>
      <c r="F2488" s="2">
        <f t="shared" si="305"/>
        <v>36.064965000000001</v>
      </c>
      <c r="G2488" s="2">
        <f t="shared" si="307"/>
        <v>37.213201999999995</v>
      </c>
      <c r="H2488" s="2">
        <f t="shared" si="303"/>
        <v>36.808129000000001</v>
      </c>
      <c r="I2488" s="2">
        <f t="array" ref="I2488">SUMPRODUCT(B2472:B2491, (ROW(B2472:B2491)-ROW(B2472)+1)) / (20*21/2)</f>
        <v>36.042643333333324</v>
      </c>
      <c r="J2488" s="2">
        <f t="shared" si="306"/>
        <v>36.224743827513862</v>
      </c>
      <c r="K2488" s="2">
        <f t="shared" si="308"/>
        <v>36.946606779626833</v>
      </c>
    </row>
    <row r="2489" spans="1:11" ht="13.5" x14ac:dyDescent="0.25">
      <c r="A2489" s="3">
        <v>45628</v>
      </c>
      <c r="B2489" s="2">
        <v>36.148400000000002</v>
      </c>
      <c r="C2489" s="2">
        <f t="shared" si="301"/>
        <v>-0.1378999999999948</v>
      </c>
      <c r="D2489" s="2">
        <f t="shared" si="302"/>
        <v>36.091799999999999</v>
      </c>
      <c r="E2489" s="2">
        <f t="shared" si="304"/>
        <v>35.982960000000006</v>
      </c>
      <c r="F2489" s="2">
        <f t="shared" si="305"/>
        <v>36.043555000000005</v>
      </c>
      <c r="G2489" s="2">
        <f t="shared" si="307"/>
        <v>37.174883999999992</v>
      </c>
      <c r="H2489" s="2">
        <f t="shared" si="303"/>
        <v>36.838894999999994</v>
      </c>
      <c r="I2489" s="2">
        <f t="array" ref="I2489">SUMPRODUCT(B2473:B2492, (ROW(B2473:B2492)-ROW(B2473)+1)) / (20*21/2)</f>
        <v>36.122957619047611</v>
      </c>
      <c r="J2489" s="2">
        <f t="shared" si="306"/>
        <v>36.217472986798256</v>
      </c>
      <c r="K2489" s="2">
        <f t="shared" si="308"/>
        <v>36.915304552974803</v>
      </c>
    </row>
    <row r="2490" spans="1:11" ht="13.5" x14ac:dyDescent="0.25">
      <c r="A2490" s="3">
        <v>45629</v>
      </c>
      <c r="B2490" s="2">
        <v>36.286299999999997</v>
      </c>
      <c r="C2490" s="2">
        <f t="shared" si="301"/>
        <v>0.1378999999999948</v>
      </c>
      <c r="D2490" s="2">
        <f t="shared" si="302"/>
        <v>36.164379999999994</v>
      </c>
      <c r="E2490" s="2">
        <f t="shared" si="304"/>
        <v>36.001099999999994</v>
      </c>
      <c r="F2490" s="2">
        <f t="shared" si="305"/>
        <v>36.036299999999997</v>
      </c>
      <c r="G2490" s="2">
        <f t="shared" si="307"/>
        <v>37.135694000000001</v>
      </c>
      <c r="H2490" s="2">
        <f t="shared" si="303"/>
        <v>36.870847499999996</v>
      </c>
      <c r="I2490" s="2">
        <f t="array" ref="I2490">SUMPRODUCT(B2474:B2493, (ROW(B2474:B2493)-ROW(B2474)+1)) / (20*21/2)</f>
        <v>36.196874285714287</v>
      </c>
      <c r="J2490" s="2">
        <f t="shared" si="306"/>
        <v>36.224027940436514</v>
      </c>
      <c r="K2490" s="2">
        <f t="shared" si="308"/>
        <v>36.890637707760106</v>
      </c>
    </row>
    <row r="2491" spans="1:11" ht="13.5" x14ac:dyDescent="0.25">
      <c r="A2491" s="3">
        <v>45630</v>
      </c>
      <c r="B2491" s="2">
        <v>36.141199999999998</v>
      </c>
      <c r="C2491" s="2">
        <f t="shared" si="301"/>
        <v>-0.14509999999999934</v>
      </c>
      <c r="D2491" s="2">
        <f t="shared" si="302"/>
        <v>36.193419999999996</v>
      </c>
      <c r="E2491" s="2">
        <f t="shared" si="304"/>
        <v>36.008359999999996</v>
      </c>
      <c r="F2491" s="2">
        <f t="shared" si="305"/>
        <v>36.023600000000002</v>
      </c>
      <c r="G2491" s="2">
        <f t="shared" si="307"/>
        <v>37.081991999999993</v>
      </c>
      <c r="H2491" s="2">
        <f t="shared" si="303"/>
        <v>36.899256999999992</v>
      </c>
      <c r="I2491" s="2">
        <f t="array" ref="I2491">SUMPRODUCT(B2475:B2494, (ROW(B2475:B2494)-ROW(B2475)+1)) / (20*21/2)</f>
        <v>36.233294285714287</v>
      </c>
      <c r="J2491" s="2">
        <f t="shared" si="306"/>
        <v>36.216139565156844</v>
      </c>
      <c r="K2491" s="2">
        <f t="shared" si="308"/>
        <v>36.861247993730302</v>
      </c>
    </row>
    <row r="2492" spans="1:11" ht="13.5" x14ac:dyDescent="0.25">
      <c r="A2492" s="3">
        <v>45631</v>
      </c>
      <c r="B2492" s="2">
        <v>36.866900000000001</v>
      </c>
      <c r="C2492" s="2">
        <f t="shared" si="301"/>
        <v>0.72570000000000334</v>
      </c>
      <c r="D2492" s="2">
        <f t="shared" si="302"/>
        <v>36.345819999999989</v>
      </c>
      <c r="E2492" s="2">
        <f t="shared" si="304"/>
        <v>36.103430000000003</v>
      </c>
      <c r="F2492" s="2">
        <f t="shared" si="305"/>
        <v>36.083475</v>
      </c>
      <c r="G2492" s="2">
        <f t="shared" si="307"/>
        <v>37.045705999999996</v>
      </c>
      <c r="H2492" s="2">
        <f t="shared" si="303"/>
        <v>36.929969499999991</v>
      </c>
      <c r="I2492" s="2">
        <f t="array" ref="I2492">SUMPRODUCT(B2476:B2495, (ROW(B2476:B2495)-ROW(B2476)+1)) / (20*21/2)</f>
        <v>36.31592523809524</v>
      </c>
      <c r="J2492" s="2">
        <f t="shared" si="306"/>
        <v>36.278116749427625</v>
      </c>
      <c r="K2492" s="2">
        <f t="shared" si="308"/>
        <v>36.861469641035001</v>
      </c>
    </row>
    <row r="2493" spans="1:11" ht="13.5" x14ac:dyDescent="0.25">
      <c r="A2493" s="3">
        <v>45632</v>
      </c>
      <c r="B2493" s="2">
        <v>36.8596</v>
      </c>
      <c r="C2493" s="2">
        <f t="shared" si="301"/>
        <v>-7.3000000000007503E-3</v>
      </c>
      <c r="D2493" s="2">
        <f t="shared" si="302"/>
        <v>36.460479999999997</v>
      </c>
      <c r="E2493" s="2">
        <f t="shared" si="304"/>
        <v>36.226070000000007</v>
      </c>
      <c r="F2493" s="2">
        <f t="shared" si="305"/>
        <v>36.136089999999996</v>
      </c>
      <c r="G2493" s="2">
        <f t="shared" si="307"/>
        <v>37.013627999999997</v>
      </c>
      <c r="H2493" s="2">
        <f t="shared" si="303"/>
        <v>36.959153999999991</v>
      </c>
      <c r="I2493" s="2">
        <f t="array" ref="I2493">SUMPRODUCT(B2477:B2496, (ROW(B2477:B2496)-ROW(B2477)+1)) / (20*21/2)</f>
        <v>36.363305714285715</v>
      </c>
      <c r="J2493" s="2">
        <f t="shared" si="306"/>
        <v>36.333496106624992</v>
      </c>
      <c r="K2493" s="2">
        <f t="shared" si="308"/>
        <v>36.861396321778727</v>
      </c>
    </row>
    <row r="2494" spans="1:11" ht="13.5" x14ac:dyDescent="0.25">
      <c r="A2494" s="3">
        <v>45635</v>
      </c>
      <c r="B2494" s="2">
        <v>36.518500000000003</v>
      </c>
      <c r="C2494" s="2">
        <f t="shared" si="301"/>
        <v>-0.34109999999999729</v>
      </c>
      <c r="D2494" s="2">
        <f t="shared" si="302"/>
        <v>36.534500000000001</v>
      </c>
      <c r="E2494" s="2">
        <f t="shared" si="304"/>
        <v>36.31315</v>
      </c>
      <c r="F2494" s="2">
        <f t="shared" si="305"/>
        <v>36.137174999999999</v>
      </c>
      <c r="G2494" s="2">
        <f t="shared" si="307"/>
        <v>36.971825999999993</v>
      </c>
      <c r="H2494" s="2">
        <f t="shared" si="303"/>
        <v>36.985472999999999</v>
      </c>
      <c r="I2494" s="2">
        <f t="array" ref="I2494">SUMPRODUCT(B2478:B2497, (ROW(B2478:B2497)-ROW(B2478)+1)) / (20*21/2)</f>
        <v>36.422780000000003</v>
      </c>
      <c r="J2494" s="2">
        <f t="shared" si="306"/>
        <v>36.351115525041656</v>
      </c>
      <c r="K2494" s="2">
        <f t="shared" si="308"/>
        <v>36.847949407199174</v>
      </c>
    </row>
    <row r="2495" spans="1:11" ht="13.5" x14ac:dyDescent="0.25">
      <c r="A2495" s="3">
        <v>45636</v>
      </c>
      <c r="B2495" s="2">
        <v>37.004800000000003</v>
      </c>
      <c r="C2495" s="2">
        <f t="shared" si="301"/>
        <v>0.48629999999999995</v>
      </c>
      <c r="D2495" s="2">
        <f t="shared" si="302"/>
        <v>36.678200000000004</v>
      </c>
      <c r="E2495" s="2">
        <f t="shared" si="304"/>
        <v>36.421289999999999</v>
      </c>
      <c r="F2495" s="2">
        <f t="shared" si="305"/>
        <v>36.166205000000005</v>
      </c>
      <c r="G2495" s="2">
        <f t="shared" si="307"/>
        <v>36.936845999999996</v>
      </c>
      <c r="H2495" s="2">
        <f t="shared" si="303"/>
        <v>37.013394999999996</v>
      </c>
      <c r="I2495" s="2">
        <f t="array" ref="I2495">SUMPRODUCT(B2479:B2498, (ROW(B2479:B2498)-ROW(B2479)+1)) / (20*21/2)</f>
        <v>36.495211904761909</v>
      </c>
      <c r="J2495" s="2">
        <f t="shared" si="306"/>
        <v>36.413371189323406</v>
      </c>
      <c r="K2495" s="2">
        <f t="shared" si="308"/>
        <v>36.854100410838427</v>
      </c>
    </row>
    <row r="2496" spans="1:11" ht="13.5" x14ac:dyDescent="0.25">
      <c r="A2496" s="3">
        <v>45637</v>
      </c>
      <c r="B2496" s="2">
        <v>36.663699999999999</v>
      </c>
      <c r="C2496" s="2">
        <f t="shared" si="301"/>
        <v>-0.3411000000000044</v>
      </c>
      <c r="D2496" s="2">
        <f t="shared" si="302"/>
        <v>36.782699999999998</v>
      </c>
      <c r="E2496" s="2">
        <f t="shared" si="304"/>
        <v>36.488060000000004</v>
      </c>
      <c r="F2496" s="2">
        <f t="shared" si="305"/>
        <v>36.206119999999999</v>
      </c>
      <c r="G2496" s="2">
        <f t="shared" si="307"/>
        <v>36.889529999999993</v>
      </c>
      <c r="H2496" s="2">
        <f t="shared" si="303"/>
        <v>37.03864999999999</v>
      </c>
      <c r="I2496" s="2">
        <f t="array" ref="I2496">SUMPRODUCT(B2480:B2499, (ROW(B2480:B2499)-ROW(B2480)+1)) / (20*21/2)</f>
        <v>36.564774285714279</v>
      </c>
      <c r="J2496" s="2">
        <f t="shared" si="306"/>
        <v>36.437212028435461</v>
      </c>
      <c r="K2496" s="2">
        <f t="shared" si="308"/>
        <v>36.846633728060453</v>
      </c>
    </row>
    <row r="2497" spans="1:11" ht="13.5" x14ac:dyDescent="0.25">
      <c r="A2497" s="3">
        <v>45638</v>
      </c>
      <c r="B2497" s="2">
        <v>36.830599999999997</v>
      </c>
      <c r="C2497" s="2">
        <f t="shared" si="301"/>
        <v>0.16689999999999827</v>
      </c>
      <c r="D2497" s="2">
        <f t="shared" si="302"/>
        <v>36.775440000000003</v>
      </c>
      <c r="E2497" s="2">
        <f t="shared" si="304"/>
        <v>36.560629999999996</v>
      </c>
      <c r="F2497" s="2">
        <f t="shared" si="305"/>
        <v>36.236964999999998</v>
      </c>
      <c r="G2497" s="2">
        <f t="shared" si="307"/>
        <v>36.846712000000004</v>
      </c>
      <c r="H2497" s="2">
        <f t="shared" si="303"/>
        <v>37.060397999999992</v>
      </c>
      <c r="I2497" s="2">
        <f t="array" ref="I2497">SUMPRODUCT(B2481:B2500, (ROW(B2481:B2500)-ROW(B2481)+1)) / (20*21/2)</f>
        <v>36.558656666666664</v>
      </c>
      <c r="J2497" s="2">
        <f t="shared" si="306"/>
        <v>36.474677549536842</v>
      </c>
      <c r="K2497" s="2">
        <f t="shared" si="308"/>
        <v>36.846004954411022</v>
      </c>
    </row>
    <row r="2498" spans="1:11" ht="13.5" x14ac:dyDescent="0.25">
      <c r="A2498" s="3">
        <v>45639</v>
      </c>
      <c r="B2498" s="2">
        <v>36.997500000000002</v>
      </c>
      <c r="C2498" s="2">
        <f t="shared" si="301"/>
        <v>0.16690000000000538</v>
      </c>
      <c r="D2498" s="2">
        <f t="shared" si="302"/>
        <v>36.803020000000004</v>
      </c>
      <c r="E2498" s="2">
        <f t="shared" si="304"/>
        <v>36.631749999999997</v>
      </c>
      <c r="F2498" s="2">
        <f t="shared" si="305"/>
        <v>36.281594999999996</v>
      </c>
      <c r="G2498" s="2">
        <f t="shared" si="307"/>
        <v>36.811586000000005</v>
      </c>
      <c r="H2498" s="2">
        <f t="shared" si="303"/>
        <v>37.082980499999991</v>
      </c>
      <c r="I2498" s="2">
        <f t="array" ref="I2498">SUMPRODUCT(B2482:B2501, (ROW(B2482:B2501)-ROW(B2482)+1)) / (20*21/2)</f>
        <v>36.613884761904764</v>
      </c>
      <c r="J2498" s="2">
        <f t="shared" si="306"/>
        <v>36.524470163866667</v>
      </c>
      <c r="K2498" s="2">
        <f t="shared" si="308"/>
        <v>36.851945936590987</v>
      </c>
    </row>
    <row r="2499" spans="1:11" ht="13.5" x14ac:dyDescent="0.25">
      <c r="A2499" s="3">
        <v>45642</v>
      </c>
      <c r="B2499" s="2">
        <v>37.012</v>
      </c>
      <c r="C2499" s="2">
        <f t="shared" si="301"/>
        <v>1.4499999999998181E-2</v>
      </c>
      <c r="D2499" s="2">
        <f t="shared" si="302"/>
        <v>36.901719999999997</v>
      </c>
      <c r="E2499" s="2">
        <f t="shared" si="304"/>
        <v>36.718110000000003</v>
      </c>
      <c r="F2499" s="2">
        <f t="shared" si="305"/>
        <v>36.350535000000001</v>
      </c>
      <c r="G2499" s="2">
        <f t="shared" si="307"/>
        <v>36.778202</v>
      </c>
      <c r="H2499" s="2">
        <f t="shared" si="303"/>
        <v>37.104475499999992</v>
      </c>
      <c r="I2499" s="2">
        <f t="array" ref="I2499">SUMPRODUCT(B2483:B2502, (ROW(B2483:B2502)-ROW(B2483)+1)) / (20*21/2)</f>
        <v>36.664270476190481</v>
      </c>
      <c r="J2499" s="2">
        <f t="shared" si="306"/>
        <v>36.570901576831744</v>
      </c>
      <c r="K2499" s="2">
        <f t="shared" si="308"/>
        <v>36.858222566528596</v>
      </c>
    </row>
    <row r="2500" spans="1:11" ht="13.5" x14ac:dyDescent="0.25">
      <c r="A2500" s="3">
        <v>45644</v>
      </c>
      <c r="B2500" s="2">
        <v>36.286299999999997</v>
      </c>
      <c r="C2500" s="2">
        <f t="shared" ref="C2500:C2563" si="309">B2500-B2499</f>
        <v>-0.72570000000000334</v>
      </c>
      <c r="D2500" s="2">
        <f t="shared" si="302"/>
        <v>36.758020000000002</v>
      </c>
      <c r="E2500" s="2">
        <f t="shared" si="304"/>
        <v>36.718110000000003</v>
      </c>
      <c r="F2500" s="2">
        <f t="shared" si="305"/>
        <v>36.359605000000002</v>
      </c>
      <c r="G2500" s="2">
        <f t="shared" si="307"/>
        <v>36.735383999999996</v>
      </c>
      <c r="H2500" s="2">
        <f t="shared" si="303"/>
        <v>37.123501999999988</v>
      </c>
      <c r="I2500" s="2">
        <f t="array" ref="I2500">SUMPRODUCT(B2484:B2503, (ROW(B2484:B2503)-ROW(B2484)+1)) / (20*21/2)</f>
        <v>36.709818095238099</v>
      </c>
      <c r="J2500" s="2">
        <f t="shared" si="306"/>
        <v>36.543796664752527</v>
      </c>
      <c r="K2500" s="2">
        <f t="shared" si="308"/>
        <v>36.835794230586302</v>
      </c>
    </row>
    <row r="2501" spans="1:11" ht="13.5" x14ac:dyDescent="0.25">
      <c r="A2501" s="3">
        <v>45645</v>
      </c>
      <c r="B2501" s="2">
        <v>36.939500000000002</v>
      </c>
      <c r="C2501" s="2">
        <f t="shared" si="309"/>
        <v>0.65320000000000533</v>
      </c>
      <c r="D2501" s="2">
        <f t="shared" si="302"/>
        <v>36.813180000000003</v>
      </c>
      <c r="E2501" s="2">
        <f t="shared" si="304"/>
        <v>36.797939999999997</v>
      </c>
      <c r="F2501" s="2">
        <f t="shared" si="305"/>
        <v>36.403149999999997</v>
      </c>
      <c r="G2501" s="2">
        <f t="shared" si="307"/>
        <v>36.705630000000006</v>
      </c>
      <c r="H2501" s="2">
        <f t="shared" si="303"/>
        <v>37.145959999999988</v>
      </c>
      <c r="I2501" s="2">
        <f t="array" ref="I2501">SUMPRODUCT(B2485:B2504, (ROW(B2485:B2504)-ROW(B2485)+1)) / (20*21/2)</f>
        <v>36.729132380952379</v>
      </c>
      <c r="J2501" s="2">
        <f t="shared" si="306"/>
        <v>36.581482696680858</v>
      </c>
      <c r="K2501" s="2">
        <f t="shared" si="308"/>
        <v>36.839861123504484</v>
      </c>
    </row>
    <row r="2502" spans="1:11" ht="13.5" x14ac:dyDescent="0.25">
      <c r="A2502" s="3">
        <v>45646</v>
      </c>
      <c r="B2502" s="2">
        <v>36.932200000000002</v>
      </c>
      <c r="C2502" s="2">
        <f t="shared" si="309"/>
        <v>-7.3000000000007503E-3</v>
      </c>
      <c r="D2502" s="2">
        <f t="shared" ref="D2502:D2565" si="310">AVERAGE(B2498:B2502)</f>
        <v>36.833500000000001</v>
      </c>
      <c r="E2502" s="2">
        <f t="shared" si="304"/>
        <v>36.804470000000002</v>
      </c>
      <c r="F2502" s="2">
        <f t="shared" si="305"/>
        <v>36.453949999999999</v>
      </c>
      <c r="G2502" s="2">
        <f t="shared" si="307"/>
        <v>36.675004000000001</v>
      </c>
      <c r="H2502" s="2">
        <f t="shared" si="303"/>
        <v>37.171463999999986</v>
      </c>
      <c r="I2502" s="2">
        <f t="array" ref="I2502">SUMPRODUCT(B2486:B2505, (ROW(B2486:B2505)-ROW(B2486)+1)) / (20*21/2)</f>
        <v>36.743332380952381</v>
      </c>
      <c r="J2502" s="2">
        <f t="shared" si="306"/>
        <v>36.614884344616016</v>
      </c>
      <c r="K2502" s="2">
        <f t="shared" si="308"/>
        <v>36.843482255916072</v>
      </c>
    </row>
    <row r="2503" spans="1:11" ht="13.5" x14ac:dyDescent="0.25">
      <c r="A2503" s="3">
        <v>45649</v>
      </c>
      <c r="B2503" s="2">
        <v>36.932200000000002</v>
      </c>
      <c r="C2503" s="2">
        <f t="shared" si="309"/>
        <v>0</v>
      </c>
      <c r="D2503" s="2">
        <f t="shared" si="310"/>
        <v>36.820439999999998</v>
      </c>
      <c r="E2503" s="2">
        <f t="shared" si="304"/>
        <v>36.811730000000004</v>
      </c>
      <c r="F2503" s="2">
        <f t="shared" si="305"/>
        <v>36.518899999999995</v>
      </c>
      <c r="G2503" s="2">
        <f t="shared" si="307"/>
        <v>36.641475999999997</v>
      </c>
      <c r="H2503" s="2">
        <f t="shared" si="303"/>
        <v>37.19441599999999</v>
      </c>
      <c r="I2503" s="2">
        <f t="array" ref="I2503">SUMPRODUCT(B2487:B2506, (ROW(B2487:B2506)-ROW(B2487)+1)) / (20*21/2)</f>
        <v>36.774473809523812</v>
      </c>
      <c r="J2503" s="2">
        <f t="shared" si="306"/>
        <v>36.645104883224015</v>
      </c>
      <c r="K2503" s="2">
        <f t="shared" si="308"/>
        <v>36.846961383135046</v>
      </c>
    </row>
    <row r="2504" spans="1:11" ht="13.5" x14ac:dyDescent="0.25">
      <c r="A2504" s="3">
        <v>45650</v>
      </c>
      <c r="B2504" s="2">
        <v>36.721699999999998</v>
      </c>
      <c r="C2504" s="2">
        <f t="shared" si="309"/>
        <v>-0.21050000000000324</v>
      </c>
      <c r="D2504" s="2">
        <f t="shared" si="310"/>
        <v>36.762379999999993</v>
      </c>
      <c r="E2504" s="2">
        <f t="shared" si="304"/>
        <v>36.832050000000002</v>
      </c>
      <c r="F2504" s="2">
        <f t="shared" si="305"/>
        <v>36.572600000000001</v>
      </c>
      <c r="G2504" s="2">
        <f t="shared" si="307"/>
        <v>36.606639999999999</v>
      </c>
      <c r="H2504" s="2">
        <f t="shared" si="303"/>
        <v>37.217110999999989</v>
      </c>
      <c r="I2504" s="2">
        <f t="array" ref="I2504">SUMPRODUCT(B2488:B2507, (ROW(B2488:B2507)-ROW(B2488)+1)) / (20*21/2)</f>
        <v>36.794208095238098</v>
      </c>
      <c r="J2504" s="2">
        <f t="shared" si="306"/>
        <v>36.652399656250303</v>
      </c>
      <c r="K2504" s="2">
        <f t="shared" si="308"/>
        <v>36.842049172031714</v>
      </c>
    </row>
    <row r="2505" spans="1:11" ht="13.5" x14ac:dyDescent="0.25">
      <c r="A2505" s="3">
        <v>45651</v>
      </c>
      <c r="B2505" s="2">
        <v>36.721699999999998</v>
      </c>
      <c r="C2505" s="2">
        <f t="shared" si="309"/>
        <v>0</v>
      </c>
      <c r="D2505" s="2">
        <f t="shared" si="310"/>
        <v>36.849460000000001</v>
      </c>
      <c r="E2505" s="2">
        <f t="shared" si="304"/>
        <v>36.803740000000005</v>
      </c>
      <c r="F2505" s="2">
        <f t="shared" si="305"/>
        <v>36.612514999999995</v>
      </c>
      <c r="G2505" s="2">
        <f t="shared" si="307"/>
        <v>36.571804</v>
      </c>
      <c r="H2505" s="2">
        <f t="shared" si="303"/>
        <v>37.239639999999987</v>
      </c>
      <c r="I2505" s="2">
        <f t="array" ref="I2505">SUMPRODUCT(B2489:B2508, (ROW(B2489:B2508)-ROW(B2489)+1)) / (20*21/2)</f>
        <v>36.817228095238093</v>
      </c>
      <c r="J2505" s="2">
        <f t="shared" si="306"/>
        <v>36.658999688988374</v>
      </c>
      <c r="K2505" s="2">
        <f t="shared" si="308"/>
        <v>36.837329596657924</v>
      </c>
    </row>
    <row r="2506" spans="1:11" ht="13.5" x14ac:dyDescent="0.25">
      <c r="A2506" s="3">
        <v>45652</v>
      </c>
      <c r="B2506" s="2">
        <v>36.939500000000002</v>
      </c>
      <c r="C2506" s="2">
        <f t="shared" si="309"/>
        <v>0.21780000000000399</v>
      </c>
      <c r="D2506" s="2">
        <f t="shared" si="310"/>
        <v>36.849460000000001</v>
      </c>
      <c r="E2506" s="2">
        <f t="shared" si="304"/>
        <v>36.831319999999998</v>
      </c>
      <c r="F2506" s="2">
        <f t="shared" si="305"/>
        <v>36.659689999999998</v>
      </c>
      <c r="G2506" s="2">
        <f t="shared" si="307"/>
        <v>36.564692000000001</v>
      </c>
      <c r="H2506" s="2">
        <f t="shared" ref="H2506:H2569" si="311">AVERAGE(B2307:B2506)</f>
        <v>37.261932499999993</v>
      </c>
      <c r="I2506" s="2">
        <f t="array" ref="I2506">SUMPRODUCT(B2490:B2509, (ROW(B2490:B2509)-ROW(B2490)+1)) / (20*21/2)</f>
        <v>36.878604285714282</v>
      </c>
      <c r="J2506" s="2">
        <f t="shared" si="306"/>
        <v>36.685714004322818</v>
      </c>
      <c r="K2506" s="2">
        <f t="shared" si="308"/>
        <v>36.841336279141927</v>
      </c>
    </row>
    <row r="2507" spans="1:11" ht="13.5" x14ac:dyDescent="0.25">
      <c r="A2507" s="3">
        <v>45653</v>
      </c>
      <c r="B2507" s="2">
        <v>36.866900000000001</v>
      </c>
      <c r="C2507" s="2">
        <f t="shared" si="309"/>
        <v>-7.260000000000133E-2</v>
      </c>
      <c r="D2507" s="2">
        <f t="shared" si="310"/>
        <v>36.836400000000005</v>
      </c>
      <c r="E2507" s="2">
        <f t="shared" si="304"/>
        <v>36.834949999999999</v>
      </c>
      <c r="F2507" s="2">
        <f t="shared" si="305"/>
        <v>36.697789999999998</v>
      </c>
      <c r="G2507" s="2">
        <f t="shared" si="307"/>
        <v>36.565418000000001</v>
      </c>
      <c r="H2507" s="2">
        <f t="shared" si="311"/>
        <v>37.287175999999995</v>
      </c>
      <c r="I2507" s="2">
        <f t="array" ref="I2507">SUMPRODUCT(B2491:B2510, (ROW(B2491:B2510)-ROW(B2491)+1)) / (20*21/2)</f>
        <v>36.927225714285711</v>
      </c>
      <c r="J2507" s="2">
        <f t="shared" si="306"/>
        <v>36.702969813434933</v>
      </c>
      <c r="K2507" s="2">
        <f t="shared" si="308"/>
        <v>36.84233877799911</v>
      </c>
    </row>
    <row r="2508" spans="1:11" ht="13.5" x14ac:dyDescent="0.25">
      <c r="A2508" s="3">
        <v>45656</v>
      </c>
      <c r="B2508" s="2">
        <v>36.939500000000002</v>
      </c>
      <c r="C2508" s="2">
        <f t="shared" si="309"/>
        <v>7.260000000000133E-2</v>
      </c>
      <c r="D2508" s="2">
        <f t="shared" si="310"/>
        <v>36.837859999999999</v>
      </c>
      <c r="E2508" s="2">
        <f t="shared" ref="E2508:E2571" si="312">AVERAGE(B2499:B2508)</f>
        <v>36.829149999999998</v>
      </c>
      <c r="F2508" s="2">
        <f t="shared" si="305"/>
        <v>36.730449999999998</v>
      </c>
      <c r="G2508" s="2">
        <f t="shared" si="307"/>
        <v>36.558161999999996</v>
      </c>
      <c r="H2508" s="2">
        <f t="shared" si="311"/>
        <v>37.309468500000001</v>
      </c>
      <c r="I2508" s="2">
        <f t="array" ref="I2508">SUMPRODUCT(B2492:B2511, (ROW(B2492:B2511)-ROW(B2492)+1)) / (20*21/2)</f>
        <v>37.00557095238095</v>
      </c>
      <c r="J2508" s="2">
        <f t="shared" si="306"/>
        <v>36.725496497869706</v>
      </c>
      <c r="K2508" s="2">
        <f t="shared" si="308"/>
        <v>36.846149021999146</v>
      </c>
    </row>
    <row r="2509" spans="1:11" ht="13.5" x14ac:dyDescent="0.25">
      <c r="A2509" s="3">
        <v>45657</v>
      </c>
      <c r="B2509" s="2">
        <v>37.374899999999997</v>
      </c>
      <c r="C2509" s="2">
        <f t="shared" si="309"/>
        <v>0.43539999999999424</v>
      </c>
      <c r="D2509" s="2">
        <f t="shared" si="310"/>
        <v>36.968499999999999</v>
      </c>
      <c r="E2509" s="2">
        <f t="shared" si="312"/>
        <v>36.86544</v>
      </c>
      <c r="F2509" s="2">
        <f t="shared" si="305"/>
        <v>36.791774999999994</v>
      </c>
      <c r="G2509" s="2">
        <f t="shared" si="307"/>
        <v>36.559613999999996</v>
      </c>
      <c r="H2509" s="2">
        <f t="shared" si="311"/>
        <v>37.335594999999998</v>
      </c>
      <c r="I2509" s="2">
        <f t="array" ref="I2509">SUMPRODUCT(B2493:B2512, (ROW(B2493:B2512)-ROW(B2493)+1)) / (20*21/2)</f>
        <v>37.142316190476187</v>
      </c>
      <c r="J2509" s="2">
        <f t="shared" si="306"/>
        <v>36.787344450453546</v>
      </c>
      <c r="K2509" s="2">
        <f t="shared" si="308"/>
        <v>36.866884354469775</v>
      </c>
    </row>
    <row r="2510" spans="1:11" ht="13.5" x14ac:dyDescent="0.25">
      <c r="A2510" s="3">
        <v>45659</v>
      </c>
      <c r="B2510" s="2">
        <v>37.302300000000002</v>
      </c>
      <c r="C2510" s="2">
        <f t="shared" si="309"/>
        <v>-7.2599999999994225E-2</v>
      </c>
      <c r="D2510" s="2">
        <f t="shared" si="310"/>
        <v>37.084620000000001</v>
      </c>
      <c r="E2510" s="2">
        <f t="shared" si="312"/>
        <v>36.967040000000004</v>
      </c>
      <c r="F2510" s="2">
        <f t="shared" si="305"/>
        <v>36.842574999999997</v>
      </c>
      <c r="G2510" s="2">
        <f t="shared" si="307"/>
        <v>36.558161999999996</v>
      </c>
      <c r="H2510" s="2">
        <f t="shared" si="311"/>
        <v>37.358408500000003</v>
      </c>
      <c r="I2510" s="2">
        <f t="array" ref="I2510">SUMPRODUCT(B2494:B2513, (ROW(B2494:B2513)-ROW(B2494)+1)) / (20*21/2)</f>
        <v>37.254700952380958</v>
      </c>
      <c r="J2510" s="2">
        <f t="shared" si="306"/>
        <v>36.836387836124636</v>
      </c>
      <c r="K2510" s="2">
        <f t="shared" si="308"/>
        <v>36.8839594778239</v>
      </c>
    </row>
    <row r="2511" spans="1:11" ht="13.5" x14ac:dyDescent="0.25">
      <c r="A2511" s="3">
        <v>45660</v>
      </c>
      <c r="B2511" s="2">
        <v>37.665199999999999</v>
      </c>
      <c r="C2511" s="2">
        <f t="shared" si="309"/>
        <v>0.36289999999999623</v>
      </c>
      <c r="D2511" s="2">
        <f t="shared" si="310"/>
        <v>37.229759999999999</v>
      </c>
      <c r="E2511" s="2">
        <f t="shared" si="312"/>
        <v>37.039609999999996</v>
      </c>
      <c r="F2511" s="2">
        <f t="shared" si="305"/>
        <v>36.918774999999997</v>
      </c>
      <c r="G2511" s="2">
        <f t="shared" si="307"/>
        <v>36.561065999999997</v>
      </c>
      <c r="H2511" s="2">
        <f t="shared" si="311"/>
        <v>37.384329500000007</v>
      </c>
      <c r="I2511" s="2">
        <f t="array" ref="I2511">SUMPRODUCT(B2495:B2514, (ROW(B2495:B2514)-ROW(B2495)+1)) / (20*21/2)</f>
        <v>37.360135238095239</v>
      </c>
      <c r="J2511" s="2">
        <f t="shared" si="306"/>
        <v>36.91532232792229</v>
      </c>
      <c r="K2511" s="2">
        <f t="shared" si="308"/>
        <v>36.914596361046492</v>
      </c>
    </row>
    <row r="2512" spans="1:11" ht="13.5" x14ac:dyDescent="0.25">
      <c r="A2512" s="3">
        <v>45663</v>
      </c>
      <c r="B2512" s="2">
        <v>38.354599999999998</v>
      </c>
      <c r="C2512" s="2">
        <f t="shared" si="309"/>
        <v>0.68939999999999912</v>
      </c>
      <c r="D2512" s="2">
        <f t="shared" si="310"/>
        <v>37.527300000000004</v>
      </c>
      <c r="E2512" s="2">
        <f t="shared" si="312"/>
        <v>37.181849999999997</v>
      </c>
      <c r="F2512" s="2">
        <f t="shared" si="305"/>
        <v>36.993160000000003</v>
      </c>
      <c r="G2512" s="2">
        <f t="shared" si="307"/>
        <v>36.579207999999987</v>
      </c>
      <c r="H2512" s="2">
        <f t="shared" si="311"/>
        <v>37.413697499999998</v>
      </c>
      <c r="I2512" s="2">
        <f t="array" ref="I2512">SUMPRODUCT(B2496:B2515, (ROW(B2496:B2515)-ROW(B2496)+1)) / (20*21/2)</f>
        <v>37.451505714285709</v>
      </c>
      <c r="J2512" s="2">
        <f t="shared" si="306"/>
        <v>37.05239639192969</v>
      </c>
      <c r="K2512" s="2">
        <f t="shared" si="308"/>
        <v>36.971067091985844</v>
      </c>
    </row>
    <row r="2513" spans="1:11" ht="13.5" x14ac:dyDescent="0.25">
      <c r="A2513" s="3">
        <v>45664</v>
      </c>
      <c r="B2513" s="2">
        <v>38.173200000000001</v>
      </c>
      <c r="C2513" s="2">
        <f t="shared" si="309"/>
        <v>-0.18139999999999645</v>
      </c>
      <c r="D2513" s="2">
        <f t="shared" si="310"/>
        <v>37.774039999999999</v>
      </c>
      <c r="E2513" s="2">
        <f t="shared" si="312"/>
        <v>37.305950000000003</v>
      </c>
      <c r="F2513" s="2">
        <f t="shared" si="305"/>
        <v>37.058839999999996</v>
      </c>
      <c r="G2513" s="2">
        <f t="shared" si="307"/>
        <v>36.595319999999994</v>
      </c>
      <c r="H2513" s="2">
        <f t="shared" si="311"/>
        <v>37.442158499999998</v>
      </c>
      <c r="I2513" s="2">
        <f t="array" ref="I2513">SUMPRODUCT(B2497:B2516, (ROW(B2497:B2516)-ROW(B2497)+1)) / (20*21/2)</f>
        <v>37.572220000000002</v>
      </c>
      <c r="J2513" s="2">
        <f t="shared" si="306"/>
        <v>37.159139592698295</v>
      </c>
      <c r="K2513" s="2">
        <f t="shared" si="308"/>
        <v>37.018209558966795</v>
      </c>
    </row>
    <row r="2514" spans="1:11" ht="13.5" x14ac:dyDescent="0.25">
      <c r="A2514" s="3">
        <v>45665</v>
      </c>
      <c r="B2514" s="2">
        <v>38.165900000000001</v>
      </c>
      <c r="C2514" s="2">
        <f t="shared" si="309"/>
        <v>-7.3000000000007503E-3</v>
      </c>
      <c r="D2514" s="2">
        <f t="shared" si="310"/>
        <v>37.93224</v>
      </c>
      <c r="E2514" s="2">
        <f t="shared" si="312"/>
        <v>37.450370000000007</v>
      </c>
      <c r="F2514" s="2">
        <f t="shared" si="305"/>
        <v>37.141210000000001</v>
      </c>
      <c r="G2514" s="2">
        <f t="shared" si="307"/>
        <v>36.613317999999992</v>
      </c>
      <c r="H2514" s="2">
        <f t="shared" si="311"/>
        <v>37.4695885</v>
      </c>
      <c r="I2514" s="2">
        <f t="array" ref="I2514">SUMPRODUCT(B2498:B2517, (ROW(B2498:B2517)-ROW(B2498)+1)) / (20*21/2)</f>
        <v>37.705097142857149</v>
      </c>
      <c r="J2514" s="2">
        <f t="shared" si="306"/>
        <v>37.255021536250837</v>
      </c>
      <c r="K2514" s="2">
        <f t="shared" si="308"/>
        <v>37.063217027242608</v>
      </c>
    </row>
    <row r="2515" spans="1:11" ht="13.5" x14ac:dyDescent="0.25">
      <c r="A2515" s="3">
        <v>45666</v>
      </c>
      <c r="B2515" s="2">
        <v>38.1006</v>
      </c>
      <c r="C2515" s="2">
        <f t="shared" si="309"/>
        <v>-6.530000000000058E-2</v>
      </c>
      <c r="D2515" s="2">
        <f t="shared" si="310"/>
        <v>38.091899999999995</v>
      </c>
      <c r="E2515" s="2">
        <f t="shared" si="312"/>
        <v>37.588260000000005</v>
      </c>
      <c r="F2515" s="2">
        <f t="shared" si="305"/>
        <v>37.196000000000005</v>
      </c>
      <c r="G2515" s="2">
        <f t="shared" si="307"/>
        <v>36.635089999999991</v>
      </c>
      <c r="H2515" s="2">
        <f t="shared" si="311"/>
        <v>37.496692000000003</v>
      </c>
      <c r="I2515" s="2">
        <f t="array" ref="I2515">SUMPRODUCT(B2499:B2518, (ROW(B2499:B2518)-ROW(B2499)+1)) / (20*21/2)</f>
        <v>37.877542857142856</v>
      </c>
      <c r="J2515" s="2">
        <f t="shared" si="306"/>
        <v>37.33555281851266</v>
      </c>
      <c r="K2515" s="2">
        <f t="shared" si="308"/>
        <v>37.103898712448782</v>
      </c>
    </row>
    <row r="2516" spans="1:11" ht="13.5" x14ac:dyDescent="0.25">
      <c r="A2516" s="3">
        <v>45667</v>
      </c>
      <c r="B2516" s="2">
        <v>38.463500000000003</v>
      </c>
      <c r="C2516" s="2">
        <f t="shared" si="309"/>
        <v>0.36290000000000333</v>
      </c>
      <c r="D2516" s="2">
        <f t="shared" si="310"/>
        <v>38.251560000000005</v>
      </c>
      <c r="E2516" s="2">
        <f t="shared" si="312"/>
        <v>37.740660000000005</v>
      </c>
      <c r="F2516" s="2">
        <f t="shared" ref="F2516:F2579" si="313">AVERAGE(B2497:B2516)</f>
        <v>37.285989999999998</v>
      </c>
      <c r="G2516" s="2">
        <f t="shared" si="307"/>
        <v>36.667021999999996</v>
      </c>
      <c r="H2516" s="2">
        <f t="shared" si="311"/>
        <v>37.525311500000001</v>
      </c>
      <c r="I2516" s="2">
        <f t="array" ref="I2516">SUMPRODUCT(B2500:B2519, (ROW(B2500:B2519)-ROW(B2500)+1)) / (20*21/2)</f>
        <v>38.176399523809522</v>
      </c>
      <c r="J2516" s="2">
        <f t="shared" si="306"/>
        <v>37.442976359606696</v>
      </c>
      <c r="K2516" s="2">
        <f t="shared" si="308"/>
        <v>37.157216409999805</v>
      </c>
    </row>
    <row r="2517" spans="1:11" ht="13.5" x14ac:dyDescent="0.25">
      <c r="A2517" s="3">
        <v>45670</v>
      </c>
      <c r="B2517" s="2">
        <v>38.681199999999997</v>
      </c>
      <c r="C2517" s="2">
        <f t="shared" si="309"/>
        <v>0.21769999999999357</v>
      </c>
      <c r="D2517" s="2">
        <f t="shared" si="310"/>
        <v>38.316879999999998</v>
      </c>
      <c r="E2517" s="2">
        <f t="shared" si="312"/>
        <v>37.922090000000004</v>
      </c>
      <c r="F2517" s="2">
        <f t="shared" si="313"/>
        <v>37.378519999999995</v>
      </c>
      <c r="G2517" s="2">
        <f t="shared" si="307"/>
        <v>36.701131999999994</v>
      </c>
      <c r="H2517" s="2">
        <f t="shared" si="311"/>
        <v>37.554821000000004</v>
      </c>
      <c r="I2517" s="2">
        <f t="array" ref="I2517">SUMPRODUCT(B2501:B2520, (ROW(B2501:B2520)-ROW(B2501)+1)) / (20*21/2)</f>
        <v>38.389627142857144</v>
      </c>
      <c r="J2517" s="2">
        <f t="shared" ref="J2517:J2580" si="314">$J$4*B2517+J2516*(1-$J$4)</f>
        <v>37.560902420596534</v>
      </c>
      <c r="K2517" s="2">
        <f t="shared" si="308"/>
        <v>37.216980472352759</v>
      </c>
    </row>
    <row r="2518" spans="1:11" ht="13.5" x14ac:dyDescent="0.25">
      <c r="A2518" s="3">
        <v>45671</v>
      </c>
      <c r="B2518" s="2">
        <v>39.1892</v>
      </c>
      <c r="C2518" s="2">
        <f t="shared" si="309"/>
        <v>0.50800000000000267</v>
      </c>
      <c r="D2518" s="2">
        <f t="shared" si="310"/>
        <v>38.52008</v>
      </c>
      <c r="E2518" s="2">
        <f t="shared" si="312"/>
        <v>38.147059999999996</v>
      </c>
      <c r="F2518" s="2">
        <f t="shared" si="313"/>
        <v>37.48810499999999</v>
      </c>
      <c r="G2518" s="2">
        <f t="shared" si="307"/>
        <v>36.747577999999997</v>
      </c>
      <c r="H2518" s="2">
        <f t="shared" si="311"/>
        <v>37.585312500000001</v>
      </c>
      <c r="I2518" s="2">
        <f t="array" ref="I2518">SUMPRODUCT(B2502:B2521, (ROW(B2502:B2521)-ROW(B2502)+1)) / (20*21/2)</f>
        <v>38.634676666666671</v>
      </c>
      <c r="J2518" s="2">
        <f t="shared" si="314"/>
        <v>37.715978380539724</v>
      </c>
      <c r="K2518" s="2">
        <f t="shared" si="308"/>
        <v>37.294322414613433</v>
      </c>
    </row>
    <row r="2519" spans="1:11" ht="13.5" x14ac:dyDescent="0.25">
      <c r="A2519" s="3">
        <v>45672</v>
      </c>
      <c r="B2519" s="2">
        <v>40.626100000000001</v>
      </c>
      <c r="C2519" s="2">
        <f t="shared" si="309"/>
        <v>1.4369000000000014</v>
      </c>
      <c r="D2519" s="2">
        <f t="shared" si="310"/>
        <v>39.012119999999996</v>
      </c>
      <c r="E2519" s="2">
        <f t="shared" si="312"/>
        <v>38.472179999999994</v>
      </c>
      <c r="F2519" s="2">
        <f t="shared" si="313"/>
        <v>37.668809999999993</v>
      </c>
      <c r="G2519" s="2">
        <f t="shared" si="307"/>
        <v>36.828567999999997</v>
      </c>
      <c r="H2519" s="2">
        <f t="shared" si="311"/>
        <v>37.621066500000005</v>
      </c>
      <c r="I2519" s="2">
        <f t="array" ref="I2519">SUMPRODUCT(B2503:B2522, (ROW(B2503:B2522)-ROW(B2503)+1)) / (20*21/2)</f>
        <v>38.862452857142856</v>
      </c>
      <c r="J2519" s="2">
        <f t="shared" si="314"/>
        <v>37.99313282048832</v>
      </c>
      <c r="K2519" s="2">
        <f t="shared" si="308"/>
        <v>37.424980359138395</v>
      </c>
    </row>
    <row r="2520" spans="1:11" ht="13.5" x14ac:dyDescent="0.25">
      <c r="A2520" s="3">
        <v>45673</v>
      </c>
      <c r="B2520" s="2">
        <v>39.907699999999998</v>
      </c>
      <c r="C2520" s="2">
        <f t="shared" si="309"/>
        <v>-0.71840000000000259</v>
      </c>
      <c r="D2520" s="2">
        <f t="shared" si="310"/>
        <v>39.373540000000006</v>
      </c>
      <c r="E2520" s="2">
        <f t="shared" si="312"/>
        <v>38.73272</v>
      </c>
      <c r="F2520" s="2">
        <f t="shared" si="313"/>
        <v>37.849879999999999</v>
      </c>
      <c r="G2520" s="2">
        <f t="shared" si="307"/>
        <v>36.898093999999993</v>
      </c>
      <c r="H2520" s="2">
        <f t="shared" si="311"/>
        <v>37.648256500000002</v>
      </c>
      <c r="I2520" s="2">
        <f t="array" ref="I2520">SUMPRODUCT(B2504:B2523, (ROW(B2504:B2523)-ROW(B2504)+1)) / (20*21/2)</f>
        <v>39.080555238095243</v>
      </c>
      <c r="J2520" s="2">
        <f t="shared" si="314"/>
        <v>38.175472551870385</v>
      </c>
      <c r="K2520" s="2">
        <f t="shared" si="308"/>
        <v>37.522341913681984</v>
      </c>
    </row>
    <row r="2521" spans="1:11" ht="13.5" x14ac:dyDescent="0.25">
      <c r="A2521" s="3">
        <v>45674</v>
      </c>
      <c r="B2521" s="2">
        <v>40.422899999999998</v>
      </c>
      <c r="C2521" s="2">
        <f t="shared" si="309"/>
        <v>0.5152000000000001</v>
      </c>
      <c r="D2521" s="2">
        <f t="shared" si="310"/>
        <v>39.765419999999999</v>
      </c>
      <c r="E2521" s="2">
        <f t="shared" si="312"/>
        <v>39.008489999999995</v>
      </c>
      <c r="F2521" s="2">
        <f t="shared" si="313"/>
        <v>38.024049999999995</v>
      </c>
      <c r="G2521" s="2">
        <f t="shared" si="307"/>
        <v>36.978647999999993</v>
      </c>
      <c r="H2521" s="2">
        <f t="shared" si="311"/>
        <v>37.680673999999996</v>
      </c>
      <c r="I2521" s="2">
        <f t="array" ref="I2521">SUMPRODUCT(B2505:B2524, (ROW(B2505:B2524)-ROW(B2505)+1)) / (20*21/2)</f>
        <v>39.41719047619047</v>
      </c>
      <c r="J2521" s="2">
        <f t="shared" si="314"/>
        <v>38.389513261216067</v>
      </c>
      <c r="K2521" s="2">
        <f t="shared" si="308"/>
        <v>37.636089289616024</v>
      </c>
    </row>
    <row r="2522" spans="1:11" ht="13.5" x14ac:dyDescent="0.25">
      <c r="A2522" s="3">
        <v>45677</v>
      </c>
      <c r="B2522" s="2">
        <v>40.415700000000001</v>
      </c>
      <c r="C2522" s="2">
        <f t="shared" si="309"/>
        <v>-7.1999999999974307E-3</v>
      </c>
      <c r="D2522" s="2">
        <f t="shared" si="310"/>
        <v>40.112319999999997</v>
      </c>
      <c r="E2522" s="2">
        <f t="shared" si="312"/>
        <v>39.214599999999997</v>
      </c>
      <c r="F2522" s="2">
        <f t="shared" si="313"/>
        <v>38.198224999999994</v>
      </c>
      <c r="G2522" s="2">
        <f t="shared" si="307"/>
        <v>37.073573999999994</v>
      </c>
      <c r="H2522" s="2">
        <f t="shared" si="311"/>
        <v>37.71405</v>
      </c>
      <c r="I2522" s="2">
        <f t="array" ref="I2522">SUMPRODUCT(B2506:B2525, (ROW(B2506:B2525)-ROW(B2506)+1)) / (20*21/2)</f>
        <v>39.88047809523809</v>
      </c>
      <c r="J2522" s="2">
        <f t="shared" si="314"/>
        <v>38.582483426814534</v>
      </c>
      <c r="K2522" s="2">
        <f t="shared" si="308"/>
        <v>37.745093631199708</v>
      </c>
    </row>
    <row r="2523" spans="1:11" ht="13.5" x14ac:dyDescent="0.25">
      <c r="A2523" s="3">
        <v>45678</v>
      </c>
      <c r="B2523" s="2">
        <v>40.488300000000002</v>
      </c>
      <c r="C2523" s="2">
        <f t="shared" si="309"/>
        <v>7.260000000000133E-2</v>
      </c>
      <c r="D2523" s="2">
        <f t="shared" si="310"/>
        <v>40.372140000000002</v>
      </c>
      <c r="E2523" s="2">
        <f t="shared" si="312"/>
        <v>39.446109999999997</v>
      </c>
      <c r="F2523" s="2">
        <f t="shared" si="313"/>
        <v>38.37603</v>
      </c>
      <c r="G2523" s="2">
        <f t="shared" si="307"/>
        <v>37.167193999999988</v>
      </c>
      <c r="H2523" s="2">
        <f t="shared" si="311"/>
        <v>37.748120499999992</v>
      </c>
      <c r="I2523" s="2">
        <f t="array" ref="I2523">SUMPRODUCT(B2507:B2526, (ROW(B2507:B2526)-ROW(B2507)+1)) / (20*21/2)</f>
        <v>40.329459523809525</v>
      </c>
      <c r="J2523" s="2">
        <f t="shared" si="314"/>
        <v>38.763989767117913</v>
      </c>
      <c r="K2523" s="2">
        <f t="shared" si="308"/>
        <v>37.852670351544823</v>
      </c>
    </row>
    <row r="2524" spans="1:11" ht="13.5" x14ac:dyDescent="0.25">
      <c r="A2524" s="3">
        <v>45679</v>
      </c>
      <c r="B2524" s="2">
        <v>41.910699999999999</v>
      </c>
      <c r="C2524" s="2">
        <f t="shared" si="309"/>
        <v>1.4223999999999961</v>
      </c>
      <c r="D2524" s="2">
        <f t="shared" si="310"/>
        <v>40.629059999999996</v>
      </c>
      <c r="E2524" s="2">
        <f t="shared" si="312"/>
        <v>39.820590000000003</v>
      </c>
      <c r="F2524" s="2">
        <f t="shared" si="313"/>
        <v>38.635480000000001</v>
      </c>
      <c r="G2524" s="2">
        <f t="shared" si="307"/>
        <v>37.275471999999993</v>
      </c>
      <c r="H2524" s="2">
        <f t="shared" si="311"/>
        <v>37.787976999999991</v>
      </c>
      <c r="I2524" s="2">
        <f t="array" ref="I2524">SUMPRODUCT(B2508:B2527, (ROW(B2508:B2527)-ROW(B2508)+1)) / (20*21/2)</f>
        <v>40.621892380952374</v>
      </c>
      <c r="J2524" s="2">
        <f t="shared" si="314"/>
        <v>39.063676455963829</v>
      </c>
      <c r="K2524" s="2">
        <f t="shared" si="308"/>
        <v>38.011808769131306</v>
      </c>
    </row>
    <row r="2525" spans="1:11" ht="13.5" x14ac:dyDescent="0.25">
      <c r="A2525" s="3">
        <v>45680</v>
      </c>
      <c r="B2525" s="2">
        <v>43.5</v>
      </c>
      <c r="C2525" s="2">
        <f t="shared" si="309"/>
        <v>1.5893000000000015</v>
      </c>
      <c r="D2525" s="2">
        <f t="shared" si="310"/>
        <v>41.347519999999996</v>
      </c>
      <c r="E2525" s="2">
        <f t="shared" si="312"/>
        <v>40.360529999999997</v>
      </c>
      <c r="F2525" s="2">
        <f t="shared" si="313"/>
        <v>38.974395000000001</v>
      </c>
      <c r="G2525" s="2">
        <f t="shared" si="307"/>
        <v>37.416987999999989</v>
      </c>
      <c r="H2525" s="2">
        <f t="shared" si="311"/>
        <v>37.833824499999999</v>
      </c>
      <c r="I2525" s="2">
        <f t="array" ref="I2525">SUMPRODUCT(B2509:B2528, (ROW(B2509:B2528)-ROW(B2509)+1)) / (20*21/2)</f>
        <v>40.880460952380957</v>
      </c>
      <c r="J2525" s="2">
        <f t="shared" si="314"/>
        <v>39.486183460157747</v>
      </c>
      <c r="K2525" s="2">
        <f t="shared" si="308"/>
        <v>38.227031954655565</v>
      </c>
    </row>
    <row r="2526" spans="1:11" ht="13.5" x14ac:dyDescent="0.25">
      <c r="A2526" s="3">
        <v>45681</v>
      </c>
      <c r="B2526" s="2">
        <v>43.688699999999997</v>
      </c>
      <c r="C2526" s="2">
        <f t="shared" si="309"/>
        <v>0.1886999999999972</v>
      </c>
      <c r="D2526" s="2">
        <f t="shared" si="310"/>
        <v>42.000680000000003</v>
      </c>
      <c r="E2526" s="2">
        <f t="shared" si="312"/>
        <v>40.883049999999997</v>
      </c>
      <c r="F2526" s="2">
        <f t="shared" si="313"/>
        <v>39.311855000000008</v>
      </c>
      <c r="G2526" s="2">
        <f t="shared" si="307"/>
        <v>37.573453999999991</v>
      </c>
      <c r="H2526" s="2">
        <f t="shared" si="311"/>
        <v>37.880582499999996</v>
      </c>
      <c r="I2526" s="2">
        <f t="array" ref="I2526">SUMPRODUCT(B2510:B2529, (ROW(B2510:B2529)-ROW(B2510)+1)) / (20*21/2)</f>
        <v>41.148043333333341</v>
      </c>
      <c r="J2526" s="2">
        <f t="shared" si="314"/>
        <v>39.886423130618908</v>
      </c>
      <c r="K2526" s="2">
        <f t="shared" si="308"/>
        <v>38.441215015257313</v>
      </c>
    </row>
    <row r="2527" spans="1:11" ht="13.5" x14ac:dyDescent="0.25">
      <c r="A2527" s="3">
        <v>45684</v>
      </c>
      <c r="B2527" s="2">
        <v>42.382399999999997</v>
      </c>
      <c r="C2527" s="2">
        <f t="shared" si="309"/>
        <v>-1.3063000000000002</v>
      </c>
      <c r="D2527" s="2">
        <f t="shared" si="310"/>
        <v>42.394019999999998</v>
      </c>
      <c r="E2527" s="2">
        <f t="shared" si="312"/>
        <v>41.253169999999997</v>
      </c>
      <c r="F2527" s="2">
        <f t="shared" si="313"/>
        <v>39.587630000000004</v>
      </c>
      <c r="G2527" s="2">
        <f t="shared" si="307"/>
        <v>37.696827999999989</v>
      </c>
      <c r="H2527" s="2">
        <f t="shared" si="311"/>
        <v>37.920974999999999</v>
      </c>
      <c r="I2527" s="2">
        <f t="array" ref="I2527">SUMPRODUCT(B2511:B2530, (ROW(B2511:B2530)-ROW(B2511)+1)) / (20*21/2)</f>
        <v>41.3842138095238</v>
      </c>
      <c r="J2527" s="2">
        <f t="shared" si="314"/>
        <v>40.124135213417112</v>
      </c>
      <c r="K2527" s="2">
        <f t="shared" si="308"/>
        <v>38.595771289168795</v>
      </c>
    </row>
    <row r="2528" spans="1:11" ht="13.5" x14ac:dyDescent="0.25">
      <c r="A2528" s="3">
        <v>45685</v>
      </c>
      <c r="B2528" s="2">
        <v>42.302599999999998</v>
      </c>
      <c r="C2528" s="2">
        <f t="shared" si="309"/>
        <v>-7.9799999999998761E-2</v>
      </c>
      <c r="D2528" s="2">
        <f t="shared" si="310"/>
        <v>42.756880000000002</v>
      </c>
      <c r="E2528" s="2">
        <f t="shared" si="312"/>
        <v>41.564509999999999</v>
      </c>
      <c r="F2528" s="2">
        <f t="shared" si="313"/>
        <v>39.855784999999997</v>
      </c>
      <c r="G2528" s="2">
        <f t="shared" si="307"/>
        <v>37.820781999999987</v>
      </c>
      <c r="H2528" s="2">
        <f t="shared" si="311"/>
        <v>37.960139499999997</v>
      </c>
      <c r="I2528" s="2">
        <f t="array" ref="I2528">SUMPRODUCT(B2512:B2531, (ROW(B2512:B2531)-ROW(B2512)+1)) / (20*21/2)</f>
        <v>41.590318571428575</v>
      </c>
      <c r="J2528" s="2">
        <f t="shared" si="314"/>
        <v>40.331608050234529</v>
      </c>
      <c r="K2528" s="2">
        <f t="shared" si="308"/>
        <v>38.741137120966094</v>
      </c>
    </row>
    <row r="2529" spans="1:11" ht="13.5" x14ac:dyDescent="0.25">
      <c r="A2529" s="3">
        <v>45686</v>
      </c>
      <c r="B2529" s="2">
        <v>42.665399999999998</v>
      </c>
      <c r="C2529" s="2">
        <f t="shared" si="309"/>
        <v>0.36280000000000001</v>
      </c>
      <c r="D2529" s="2">
        <f t="shared" si="310"/>
        <v>42.907820000000001</v>
      </c>
      <c r="E2529" s="2">
        <f t="shared" si="312"/>
        <v>41.768439999999998</v>
      </c>
      <c r="F2529" s="2">
        <f t="shared" si="313"/>
        <v>40.120309999999996</v>
      </c>
      <c r="G2529" s="2">
        <f t="shared" si="307"/>
        <v>37.961425999999989</v>
      </c>
      <c r="H2529" s="2">
        <f t="shared" si="311"/>
        <v>38.001217499999996</v>
      </c>
      <c r="I2529" s="2">
        <f t="array" ref="I2529">SUMPRODUCT(B2513:B2532, (ROW(B2513:B2532)-ROW(B2513)+1)) / (20*21/2)</f>
        <v>41.769708571428566</v>
      </c>
      <c r="J2529" s="2">
        <f t="shared" si="314"/>
        <v>40.553873950212193</v>
      </c>
      <c r="K2529" s="2">
        <f t="shared" si="308"/>
        <v>38.89502978288899</v>
      </c>
    </row>
    <row r="2530" spans="1:11" ht="13.5" x14ac:dyDescent="0.25">
      <c r="A2530" s="3">
        <v>45687</v>
      </c>
      <c r="B2530" s="2">
        <v>42.600099999999998</v>
      </c>
      <c r="C2530" s="2">
        <f t="shared" si="309"/>
        <v>-6.530000000000058E-2</v>
      </c>
      <c r="D2530" s="2">
        <f t="shared" si="310"/>
        <v>42.72784</v>
      </c>
      <c r="E2530" s="2">
        <f t="shared" si="312"/>
        <v>42.037679999999995</v>
      </c>
      <c r="F2530" s="2">
        <f t="shared" si="313"/>
        <v>40.385199999999998</v>
      </c>
      <c r="G2530" s="2">
        <f t="shared" si="307"/>
        <v>38.091329999999992</v>
      </c>
      <c r="H2530" s="2">
        <f t="shared" si="311"/>
        <v>38.042234499999999</v>
      </c>
      <c r="I2530" s="2">
        <f t="array" ref="I2530">SUMPRODUCT(B2514:B2533, (ROW(B2514:B2533)-ROW(B2514)+1)) / (20*21/2)</f>
        <v>41.923772857142858</v>
      </c>
      <c r="J2530" s="2">
        <f t="shared" si="314"/>
        <v>40.748752621620554</v>
      </c>
      <c r="K2530" s="2">
        <f t="shared" si="308"/>
        <v>39.040326654148245</v>
      </c>
    </row>
    <row r="2531" spans="1:11" ht="13.5" x14ac:dyDescent="0.25">
      <c r="A2531" s="3">
        <v>45688</v>
      </c>
      <c r="B2531" s="2">
        <v>42.549300000000002</v>
      </c>
      <c r="C2531" s="2">
        <f t="shared" si="309"/>
        <v>-5.0799999999995293E-2</v>
      </c>
      <c r="D2531" s="2">
        <f t="shared" si="310"/>
        <v>42.499960000000002</v>
      </c>
      <c r="E2531" s="2">
        <f t="shared" si="312"/>
        <v>42.250320000000002</v>
      </c>
      <c r="F2531" s="2">
        <f t="shared" si="313"/>
        <v>40.629404999999998</v>
      </c>
      <c r="G2531" s="2">
        <f t="shared" si="307"/>
        <v>38.220943999999989</v>
      </c>
      <c r="H2531" s="2">
        <f t="shared" si="311"/>
        <v>38.081532500000002</v>
      </c>
      <c r="I2531" s="2">
        <f t="array" ref="I2531">SUMPRODUCT(B2515:B2534, (ROW(B2515:B2534)-ROW(B2515)+1)) / (20*21/2)</f>
        <v>42.046390476190474</v>
      </c>
      <c r="J2531" s="2">
        <f t="shared" si="314"/>
        <v>40.920233324323362</v>
      </c>
      <c r="K2531" s="2">
        <f t="shared" si="308"/>
        <v>39.177933452024782</v>
      </c>
    </row>
    <row r="2532" spans="1:11" ht="13.5" x14ac:dyDescent="0.25">
      <c r="A2532" s="3">
        <v>45691</v>
      </c>
      <c r="B2532" s="2">
        <v>42.512999999999998</v>
      </c>
      <c r="C2532" s="2">
        <f t="shared" si="309"/>
        <v>-3.6300000000004218E-2</v>
      </c>
      <c r="D2532" s="2">
        <f t="shared" si="310"/>
        <v>42.526079999999993</v>
      </c>
      <c r="E2532" s="2">
        <f t="shared" si="312"/>
        <v>42.460049999999995</v>
      </c>
      <c r="F2532" s="2">
        <f t="shared" si="313"/>
        <v>40.837325</v>
      </c>
      <c r="G2532" s="2">
        <f t="shared" si="307"/>
        <v>38.352879999999992</v>
      </c>
      <c r="H2532" s="2">
        <f t="shared" si="311"/>
        <v>38.122571999999998</v>
      </c>
      <c r="I2532" s="2">
        <f t="array" ref="I2532">SUMPRODUCT(B2516:B2535, (ROW(B2516:B2535)-ROW(B2516)+1)) / (20*21/2)</f>
        <v>42.149136666666664</v>
      </c>
      <c r="J2532" s="2">
        <f t="shared" si="314"/>
        <v>41.07192538867352</v>
      </c>
      <c r="K2532" s="2">
        <f t="shared" si="308"/>
        <v>39.308720375474792</v>
      </c>
    </row>
    <row r="2533" spans="1:11" ht="13.5" x14ac:dyDescent="0.25">
      <c r="A2533" s="3">
        <v>45692</v>
      </c>
      <c r="B2533" s="2">
        <v>42.454999999999998</v>
      </c>
      <c r="C2533" s="2">
        <f t="shared" si="309"/>
        <v>-5.7999999999999829E-2</v>
      </c>
      <c r="D2533" s="2">
        <f t="shared" si="310"/>
        <v>42.556560000000005</v>
      </c>
      <c r="E2533" s="2">
        <f t="shared" si="312"/>
        <v>42.656719999999993</v>
      </c>
      <c r="F2533" s="2">
        <f t="shared" si="313"/>
        <v>41.051415000000006</v>
      </c>
      <c r="G2533" s="2">
        <f t="shared" si="307"/>
        <v>38.489315999999988</v>
      </c>
      <c r="H2533" s="2">
        <f t="shared" si="311"/>
        <v>38.165208499999991</v>
      </c>
      <c r="I2533" s="2">
        <f t="array" ref="I2533">SUMPRODUCT(B2517:B2536, (ROW(B2517:B2536)-ROW(B2517)+1)) / (20*21/2)</f>
        <v>42.275243333333329</v>
      </c>
      <c r="J2533" s="2">
        <f t="shared" si="314"/>
        <v>41.203646780228425</v>
      </c>
      <c r="K2533" s="2">
        <f t="shared" si="308"/>
        <v>39.432103890162054</v>
      </c>
    </row>
    <row r="2534" spans="1:11" ht="13.5" x14ac:dyDescent="0.25">
      <c r="A2534" s="3">
        <v>45693</v>
      </c>
      <c r="B2534" s="2">
        <v>42.338900000000002</v>
      </c>
      <c r="C2534" s="2">
        <f t="shared" si="309"/>
        <v>-0.11609999999999587</v>
      </c>
      <c r="D2534" s="2">
        <f t="shared" si="310"/>
        <v>42.491259999999997</v>
      </c>
      <c r="E2534" s="2">
        <f t="shared" si="312"/>
        <v>42.699539999999999</v>
      </c>
      <c r="F2534" s="2">
        <f t="shared" si="313"/>
        <v>41.260065000000004</v>
      </c>
      <c r="G2534" s="2">
        <f t="shared" si="307"/>
        <v>38.623139999999992</v>
      </c>
      <c r="H2534" s="2">
        <f t="shared" si="311"/>
        <v>38.203490999999993</v>
      </c>
      <c r="I2534" s="2">
        <f t="array" ref="I2534">SUMPRODUCT(B2518:B2537, (ROW(B2518:B2537)-ROW(B2518)+1)) / (20*21/2)</f>
        <v>42.380718571428574</v>
      </c>
      <c r="J2534" s="2">
        <f t="shared" si="314"/>
        <v>41.31176613449238</v>
      </c>
      <c r="K2534" s="2">
        <f t="shared" si="308"/>
        <v>39.546095894469424</v>
      </c>
    </row>
    <row r="2535" spans="1:11" ht="13.5" x14ac:dyDescent="0.25">
      <c r="A2535" s="3">
        <v>45694</v>
      </c>
      <c r="B2535" s="2">
        <v>42.338900000000002</v>
      </c>
      <c r="C2535" s="2">
        <f t="shared" si="309"/>
        <v>0</v>
      </c>
      <c r="D2535" s="2">
        <f t="shared" si="310"/>
        <v>42.439019999999999</v>
      </c>
      <c r="E2535" s="2">
        <f t="shared" si="312"/>
        <v>42.58343</v>
      </c>
      <c r="F2535" s="2">
        <f t="shared" si="313"/>
        <v>41.471980000000002</v>
      </c>
      <c r="G2535" s="2">
        <f t="shared" si="307"/>
        <v>38.751449999999991</v>
      </c>
      <c r="H2535" s="2">
        <f t="shared" si="311"/>
        <v>38.238470999999997</v>
      </c>
      <c r="I2535" s="2">
        <f t="array" ref="I2535">SUMPRODUCT(B2519:B2538, (ROW(B2519:B2538)-ROW(B2519)+1)) / (20*21/2)</f>
        <v>42.537789523809522</v>
      </c>
      <c r="J2535" s="2">
        <f t="shared" si="314"/>
        <v>41.40958840739787</v>
      </c>
      <c r="K2535" s="2">
        <f t="shared" si="308"/>
        <v>39.655617624098078</v>
      </c>
    </row>
    <row r="2536" spans="1:11" ht="13.5" x14ac:dyDescent="0.25">
      <c r="A2536" s="3">
        <v>45695</v>
      </c>
      <c r="B2536" s="2">
        <v>42.796100000000003</v>
      </c>
      <c r="C2536" s="2">
        <f t="shared" si="309"/>
        <v>0.45720000000000027</v>
      </c>
      <c r="D2536" s="2">
        <f t="shared" si="310"/>
        <v>42.488379999999992</v>
      </c>
      <c r="E2536" s="2">
        <f t="shared" si="312"/>
        <v>42.494170000000011</v>
      </c>
      <c r="F2536" s="2">
        <f t="shared" si="313"/>
        <v>41.688609999999997</v>
      </c>
      <c r="G2536" s="2">
        <f t="shared" si="307"/>
        <v>38.887451999999989</v>
      </c>
      <c r="H2536" s="2">
        <f t="shared" si="311"/>
        <v>38.273378499999993</v>
      </c>
      <c r="I2536" s="2">
        <f t="array" ref="I2536">SUMPRODUCT(B2520:B2539, (ROW(B2520:B2539)-ROW(B2520)+1)) / (20*21/2)</f>
        <v>42.707991904761911</v>
      </c>
      <c r="J2536" s="2">
        <f t="shared" si="314"/>
        <v>41.541637130502835</v>
      </c>
      <c r="K2536" s="2">
        <f t="shared" si="308"/>
        <v>39.778773795702072</v>
      </c>
    </row>
    <row r="2537" spans="1:11" ht="13.5" x14ac:dyDescent="0.25">
      <c r="A2537" s="3">
        <v>45698</v>
      </c>
      <c r="B2537" s="2">
        <v>42.796100000000003</v>
      </c>
      <c r="C2537" s="2">
        <f t="shared" si="309"/>
        <v>0</v>
      </c>
      <c r="D2537" s="2">
        <f t="shared" si="310"/>
        <v>42.545000000000002</v>
      </c>
      <c r="E2537" s="2">
        <f t="shared" si="312"/>
        <v>42.535540000000012</v>
      </c>
      <c r="F2537" s="2">
        <f t="shared" si="313"/>
        <v>41.894355000000004</v>
      </c>
      <c r="G2537" s="2">
        <f t="shared" si="307"/>
        <v>39.021275999999993</v>
      </c>
      <c r="H2537" s="2">
        <f t="shared" si="311"/>
        <v>38.306108999999992</v>
      </c>
      <c r="I2537" s="2">
        <f t="array" ref="I2537">SUMPRODUCT(B2521:B2540, (ROW(B2521:B2540)-ROW(B2521)+1)) / (20*21/2)</f>
        <v>42.86329380952381</v>
      </c>
      <c r="J2537" s="2">
        <f t="shared" si="314"/>
        <v>41.66110978474066</v>
      </c>
      <c r="K2537" s="2">
        <f t="shared" si="308"/>
        <v>39.897100313517676</v>
      </c>
    </row>
    <row r="2538" spans="1:11" ht="13.5" x14ac:dyDescent="0.25">
      <c r="A2538" s="3">
        <v>45699</v>
      </c>
      <c r="B2538" s="2">
        <v>43.543599999999998</v>
      </c>
      <c r="C2538" s="2">
        <f t="shared" si="309"/>
        <v>0.74749999999999517</v>
      </c>
      <c r="D2538" s="2">
        <f t="shared" si="310"/>
        <v>42.762720000000002</v>
      </c>
      <c r="E2538" s="2">
        <f t="shared" si="312"/>
        <v>42.659640000000003</v>
      </c>
      <c r="F2538" s="2">
        <f t="shared" si="313"/>
        <v>42.112074999999997</v>
      </c>
      <c r="G2538" s="2">
        <f t="shared" si="307"/>
        <v>39.16642199999999</v>
      </c>
      <c r="H2538" s="2">
        <f t="shared" si="311"/>
        <v>38.342939999999992</v>
      </c>
      <c r="I2538" s="2">
        <f t="array" ref="I2538">SUMPRODUCT(B2522:B2541, (ROW(B2522:B2541)-ROW(B2522)+1)) / (20*21/2)</f>
        <v>43.030659047619046</v>
      </c>
      <c r="J2538" s="2">
        <f t="shared" si="314"/>
        <v>41.840394567146312</v>
      </c>
      <c r="K2538" s="2">
        <f t="shared" si="308"/>
        <v>40.040100301222864</v>
      </c>
    </row>
    <row r="2539" spans="1:11" ht="13.5" x14ac:dyDescent="0.25">
      <c r="A2539" s="3">
        <v>45700</v>
      </c>
      <c r="B2539" s="2">
        <v>43.8992</v>
      </c>
      <c r="C2539" s="2">
        <f t="shared" si="309"/>
        <v>0.35560000000000258</v>
      </c>
      <c r="D2539" s="2">
        <f t="shared" si="310"/>
        <v>43.074780000000004</v>
      </c>
      <c r="E2539" s="2">
        <f t="shared" si="312"/>
        <v>42.783020000000008</v>
      </c>
      <c r="F2539" s="2">
        <f t="shared" si="313"/>
        <v>42.275729999999996</v>
      </c>
      <c r="G2539" s="2">
        <f t="shared" si="307"/>
        <v>39.321437999999986</v>
      </c>
      <c r="H2539" s="2">
        <f t="shared" si="311"/>
        <v>38.382818999999991</v>
      </c>
      <c r="I2539" s="2">
        <f t="array" ref="I2539">SUMPRODUCT(B2523:B2542, (ROW(B2523:B2542)-ROW(B2523)+1)) / (20*21/2)</f>
        <v>43.176423809523804</v>
      </c>
      <c r="J2539" s="2">
        <f t="shared" si="314"/>
        <v>42.036471275037137</v>
      </c>
      <c r="K2539" s="2">
        <f t="shared" si="308"/>
        <v>40.191437544312166</v>
      </c>
    </row>
    <row r="2540" spans="1:11" ht="13.5" x14ac:dyDescent="0.25">
      <c r="A2540" s="3">
        <v>45701</v>
      </c>
      <c r="B2540" s="2">
        <v>43.906399999999998</v>
      </c>
      <c r="C2540" s="2">
        <f t="shared" si="309"/>
        <v>7.1999999999974307E-3</v>
      </c>
      <c r="D2540" s="2">
        <f t="shared" si="310"/>
        <v>43.388280000000002</v>
      </c>
      <c r="E2540" s="2">
        <f t="shared" si="312"/>
        <v>42.913650000000004</v>
      </c>
      <c r="F2540" s="2">
        <f t="shared" si="313"/>
        <v>42.475664999999992</v>
      </c>
      <c r="G2540" s="2">
        <f t="shared" si="307"/>
        <v>39.473839999999988</v>
      </c>
      <c r="H2540" s="2">
        <f t="shared" si="311"/>
        <v>38.423495999999993</v>
      </c>
      <c r="I2540" s="2">
        <f t="array" ref="I2540">SUMPRODUCT(B2524:B2543, (ROW(B2524:B2543)-ROW(B2524)+1)) / (20*21/2)</f>
        <v>43.380212380952379</v>
      </c>
      <c r="J2540" s="2">
        <f t="shared" si="314"/>
        <v>42.214559725033602</v>
      </c>
      <c r="K2540" s="2">
        <f t="shared" si="308"/>
        <v>40.337122346496002</v>
      </c>
    </row>
    <row r="2541" spans="1:11" ht="13.5" x14ac:dyDescent="0.25">
      <c r="A2541" s="3">
        <v>45702</v>
      </c>
      <c r="B2541" s="2">
        <v>44.232999999999997</v>
      </c>
      <c r="C2541" s="2">
        <f t="shared" si="309"/>
        <v>0.32659999999999911</v>
      </c>
      <c r="D2541" s="2">
        <f t="shared" si="310"/>
        <v>43.675660000000001</v>
      </c>
      <c r="E2541" s="2">
        <f t="shared" si="312"/>
        <v>43.08202</v>
      </c>
      <c r="F2541" s="2">
        <f t="shared" si="313"/>
        <v>42.666169999999987</v>
      </c>
      <c r="G2541" s="2">
        <f t="shared" si="307"/>
        <v>39.635675999999997</v>
      </c>
      <c r="H2541" s="2">
        <f t="shared" si="311"/>
        <v>38.468672499999997</v>
      </c>
      <c r="I2541" s="2">
        <f t="array" ref="I2541">SUMPRODUCT(B2525:B2544, (ROW(B2525:B2544)-ROW(B2525)+1)) / (20*21/2)</f>
        <v>43.624054761904759</v>
      </c>
      <c r="J2541" s="2">
        <f t="shared" si="314"/>
        <v>42.406792132173258</v>
      </c>
      <c r="K2541" s="2">
        <f t="shared" si="308"/>
        <v>40.489901862319691</v>
      </c>
    </row>
    <row r="2542" spans="1:11" ht="13.5" x14ac:dyDescent="0.25">
      <c r="A2542" s="3">
        <v>45705</v>
      </c>
      <c r="B2542" s="2">
        <v>44.1967</v>
      </c>
      <c r="C2542" s="2">
        <f t="shared" si="309"/>
        <v>-3.6299999999997112E-2</v>
      </c>
      <c r="D2542" s="2">
        <f t="shared" si="310"/>
        <v>43.955779999999997</v>
      </c>
      <c r="E2542" s="2">
        <f t="shared" si="312"/>
        <v>43.250390000000003</v>
      </c>
      <c r="F2542" s="2">
        <f t="shared" si="313"/>
        <v>42.855219999999989</v>
      </c>
      <c r="G2542" s="2">
        <f t="shared" si="307"/>
        <v>39.782271999999992</v>
      </c>
      <c r="H2542" s="2">
        <f t="shared" si="311"/>
        <v>38.512941499999997</v>
      </c>
      <c r="I2542" s="2">
        <f t="array" ref="I2542">SUMPRODUCT(B2526:B2545, (ROW(B2526:B2545)-ROW(B2526)+1)) / (20*21/2)</f>
        <v>43.884000952380951</v>
      </c>
      <c r="J2542" s="2">
        <f t="shared" si="314"/>
        <v>42.577259548156761</v>
      </c>
      <c r="K2542" s="2">
        <f t="shared" si="308"/>
        <v>40.635266495169901</v>
      </c>
    </row>
    <row r="2543" spans="1:11" ht="13.5" x14ac:dyDescent="0.25">
      <c r="A2543" s="3">
        <v>45706</v>
      </c>
      <c r="B2543" s="2">
        <v>44.994999999999997</v>
      </c>
      <c r="C2543" s="2">
        <f t="shared" si="309"/>
        <v>0.79829999999999757</v>
      </c>
      <c r="D2543" s="2">
        <f t="shared" si="310"/>
        <v>44.24606</v>
      </c>
      <c r="E2543" s="2">
        <f t="shared" si="312"/>
        <v>43.504390000000008</v>
      </c>
      <c r="F2543" s="2">
        <f t="shared" si="313"/>
        <v>43.08055499999999</v>
      </c>
      <c r="G2543" s="2">
        <f t="shared" si="307"/>
        <v>39.944979999999987</v>
      </c>
      <c r="H2543" s="2">
        <f t="shared" si="311"/>
        <v>38.5608395</v>
      </c>
      <c r="I2543" s="2">
        <f t="array" ref="I2543">SUMPRODUCT(B2527:B2546, (ROW(B2527:B2546)-ROW(B2527)+1)) / (20*21/2)</f>
        <v>44.235735238095231</v>
      </c>
      <c r="J2543" s="2">
        <f t="shared" si="314"/>
        <v>42.807520543570398</v>
      </c>
      <c r="K2543" s="2">
        <f t="shared" si="308"/>
        <v>40.806236436535791</v>
      </c>
    </row>
    <row r="2544" spans="1:11" ht="13.5" x14ac:dyDescent="0.25">
      <c r="A2544" s="3">
        <v>45707</v>
      </c>
      <c r="B2544" s="2">
        <v>45.640900000000002</v>
      </c>
      <c r="C2544" s="2">
        <f t="shared" si="309"/>
        <v>0.64590000000000458</v>
      </c>
      <c r="D2544" s="2">
        <f t="shared" si="310"/>
        <v>44.594399999999993</v>
      </c>
      <c r="E2544" s="2">
        <f t="shared" si="312"/>
        <v>43.834590000000006</v>
      </c>
      <c r="F2544" s="2">
        <f t="shared" si="313"/>
        <v>43.267064999999988</v>
      </c>
      <c r="G2544" s="2">
        <f t="shared" si="307"/>
        <v>40.127427999999988</v>
      </c>
      <c r="H2544" s="2">
        <f t="shared" si="311"/>
        <v>38.612365999999994</v>
      </c>
      <c r="I2544" s="2">
        <f t="array" ref="I2544">SUMPRODUCT(B2528:B2547, (ROW(B2528:B2547)-ROW(B2528)+1)) / (20*21/2)</f>
        <v>44.704000952380945</v>
      </c>
      <c r="J2544" s="2">
        <f t="shared" si="314"/>
        <v>43.077366206087504</v>
      </c>
      <c r="K2544" s="2">
        <f t="shared" si="308"/>
        <v>40.995831086083406</v>
      </c>
    </row>
    <row r="2545" spans="1:11" ht="13.5" x14ac:dyDescent="0.25">
      <c r="A2545" s="3">
        <v>45708</v>
      </c>
      <c r="B2545" s="2">
        <v>45.996499999999997</v>
      </c>
      <c r="C2545" s="2">
        <f t="shared" si="309"/>
        <v>0.35559999999999548</v>
      </c>
      <c r="D2545" s="2">
        <f t="shared" si="310"/>
        <v>45.012420000000006</v>
      </c>
      <c r="E2545" s="2">
        <f t="shared" si="312"/>
        <v>44.20035</v>
      </c>
      <c r="F2545" s="2">
        <f t="shared" si="313"/>
        <v>43.391889999999989</v>
      </c>
      <c r="G2545" s="2">
        <f t="shared" si="307"/>
        <v>40.307261999999994</v>
      </c>
      <c r="H2545" s="2">
        <f t="shared" si="311"/>
        <v>38.666359999999997</v>
      </c>
      <c r="I2545" s="2">
        <f t="array" ref="I2545">SUMPRODUCT(B2529:B2548, (ROW(B2529:B2548)-ROW(B2529)+1)) / (20*21/2)</f>
        <v>45.184704285714282</v>
      </c>
      <c r="J2545" s="2">
        <f t="shared" si="314"/>
        <v>43.355378948364887</v>
      </c>
      <c r="K2545" s="2">
        <f t="shared" si="308"/>
        <v>41.191935749374252</v>
      </c>
    </row>
    <row r="2546" spans="1:11" ht="13.5" x14ac:dyDescent="0.25">
      <c r="A2546" s="3">
        <v>45709</v>
      </c>
      <c r="B2546" s="2">
        <v>47.085099999999997</v>
      </c>
      <c r="C2546" s="2">
        <f t="shared" si="309"/>
        <v>1.0885999999999996</v>
      </c>
      <c r="D2546" s="2">
        <f t="shared" si="310"/>
        <v>45.582839999999997</v>
      </c>
      <c r="E2546" s="2">
        <f t="shared" si="312"/>
        <v>44.629249999999999</v>
      </c>
      <c r="F2546" s="2">
        <f t="shared" si="313"/>
        <v>43.561709999999991</v>
      </c>
      <c r="G2546" s="2">
        <f t="shared" ref="G2546:G2609" si="315">AVERAGE(B2497:B2546)</f>
        <v>40.515689999999992</v>
      </c>
      <c r="H2546" s="2">
        <f t="shared" si="311"/>
        <v>38.726014499999998</v>
      </c>
      <c r="I2546" s="2">
        <f t="array" ref="I2546">SUMPRODUCT(B2530:B2549, (ROW(B2530:B2549)-ROW(B2530)+1)) / (20*21/2)</f>
        <v>45.813630000000003</v>
      </c>
      <c r="J2546" s="2">
        <f t="shared" si="314"/>
        <v>43.71059047709204</v>
      </c>
      <c r="K2546" s="2">
        <f t="shared" si="308"/>
        <v>41.423040229790949</v>
      </c>
    </row>
    <row r="2547" spans="1:11" ht="13.5" x14ac:dyDescent="0.25">
      <c r="A2547" s="3">
        <v>45712</v>
      </c>
      <c r="B2547" s="2">
        <v>48.478499999999997</v>
      </c>
      <c r="C2547" s="2">
        <f t="shared" si="309"/>
        <v>1.3933999999999997</v>
      </c>
      <c r="D2547" s="2">
        <f t="shared" si="310"/>
        <v>46.439199999999992</v>
      </c>
      <c r="E2547" s="2">
        <f t="shared" si="312"/>
        <v>45.197490000000002</v>
      </c>
      <c r="F2547" s="2">
        <f t="shared" si="313"/>
        <v>43.866514999999993</v>
      </c>
      <c r="G2547" s="2">
        <f t="shared" si="315"/>
        <v>40.748647999999982</v>
      </c>
      <c r="H2547" s="2">
        <f t="shared" si="311"/>
        <v>38.792636000000002</v>
      </c>
      <c r="I2547" s="2">
        <f t="array" ref="I2547">SUMPRODUCT(B2531:B2550, (ROW(B2531:B2550)-ROW(B2531)+1)) / (20*21/2)</f>
        <v>46.530301428571434</v>
      </c>
      <c r="J2547" s="2">
        <f t="shared" si="314"/>
        <v>44.16467709832137</v>
      </c>
      <c r="K2547" s="2">
        <f t="shared" ref="K2547:K2610" si="316">$K$4*B2547+(1-$K$4)*K2546</f>
        <v>41.699724926661894</v>
      </c>
    </row>
    <row r="2548" spans="1:11" ht="13.5" x14ac:dyDescent="0.25">
      <c r="A2548" s="3">
        <v>45713</v>
      </c>
      <c r="B2548" s="2">
        <v>48.913899999999998</v>
      </c>
      <c r="C2548" s="2">
        <f t="shared" si="309"/>
        <v>0.43540000000000134</v>
      </c>
      <c r="D2548" s="2">
        <f t="shared" si="310"/>
        <v>47.222979999999993</v>
      </c>
      <c r="E2548" s="2">
        <f t="shared" si="312"/>
        <v>45.734520000000003</v>
      </c>
      <c r="F2548" s="2">
        <f t="shared" si="313"/>
        <v>44.197079999999993</v>
      </c>
      <c r="G2548" s="2">
        <f t="shared" si="315"/>
        <v>40.986975999999984</v>
      </c>
      <c r="H2548" s="2">
        <f t="shared" si="311"/>
        <v>38.861217000000003</v>
      </c>
      <c r="I2548" s="2">
        <f t="array" ref="I2548">SUMPRODUCT(B2532:B2551, (ROW(B2532:B2551)-ROW(B2532)+1)) / (20*21/2)</f>
        <v>47.009454761904756</v>
      </c>
      <c r="J2548" s="2">
        <f t="shared" si="314"/>
        <v>44.616984041338384</v>
      </c>
      <c r="K2548" s="2">
        <f t="shared" si="316"/>
        <v>41.982633753067311</v>
      </c>
    </row>
    <row r="2549" spans="1:11" ht="13.5" x14ac:dyDescent="0.25">
      <c r="A2549" s="3">
        <v>45714</v>
      </c>
      <c r="B2549" s="2">
        <v>50.800800000000002</v>
      </c>
      <c r="C2549" s="2">
        <f t="shared" si="309"/>
        <v>1.8869000000000042</v>
      </c>
      <c r="D2549" s="2">
        <f t="shared" si="310"/>
        <v>48.254959999999997</v>
      </c>
      <c r="E2549" s="2">
        <f t="shared" si="312"/>
        <v>46.424679999999995</v>
      </c>
      <c r="F2549" s="2">
        <f t="shared" si="313"/>
        <v>44.603850000000001</v>
      </c>
      <c r="G2549" s="2">
        <f t="shared" si="315"/>
        <v>41.262751999999992</v>
      </c>
      <c r="H2549" s="2">
        <f t="shared" si="311"/>
        <v>38.937781000000001</v>
      </c>
      <c r="I2549" s="2">
        <f t="array" ref="I2549">SUMPRODUCT(B2533:B2552, (ROW(B2533:B2552)-ROW(B2533)+1)) / (20*21/2)</f>
        <v>47.380026666666659</v>
      </c>
      <c r="J2549" s="2">
        <f t="shared" si="314"/>
        <v>45.205918894544254</v>
      </c>
      <c r="K2549" s="2">
        <f t="shared" si="316"/>
        <v>42.328444194123492</v>
      </c>
    </row>
    <row r="2550" spans="1:11" ht="13.5" x14ac:dyDescent="0.25">
      <c r="A2550" s="3">
        <v>45715</v>
      </c>
      <c r="B2550" s="2">
        <v>52.128900000000002</v>
      </c>
      <c r="C2550" s="2">
        <f t="shared" si="309"/>
        <v>1.3280999999999992</v>
      </c>
      <c r="D2550" s="2">
        <f t="shared" si="310"/>
        <v>49.481439999999999</v>
      </c>
      <c r="E2550" s="2">
        <f t="shared" si="312"/>
        <v>47.246929999999999</v>
      </c>
      <c r="F2550" s="2">
        <f t="shared" si="313"/>
        <v>45.080290000000005</v>
      </c>
      <c r="G2550" s="2">
        <f t="shared" si="315"/>
        <v>41.579603999999996</v>
      </c>
      <c r="H2550" s="2">
        <f t="shared" si="311"/>
        <v>39.020622500000002</v>
      </c>
      <c r="I2550" s="2">
        <f t="array" ref="I2550">SUMPRODUCT(B2534:B2553, (ROW(B2534:B2553)-ROW(B2534)+1)) / (20*21/2)</f>
        <v>47.785082380952382</v>
      </c>
      <c r="J2550" s="2">
        <f t="shared" si="314"/>
        <v>45.865250428397182</v>
      </c>
      <c r="K2550" s="2">
        <f t="shared" si="316"/>
        <v>42.712775794353945</v>
      </c>
    </row>
    <row r="2551" spans="1:11" ht="13.5" x14ac:dyDescent="0.25">
      <c r="A2551" s="3">
        <v>45716</v>
      </c>
      <c r="B2551" s="2">
        <v>50.111400000000003</v>
      </c>
      <c r="C2551" s="2">
        <f t="shared" si="309"/>
        <v>-2.0174999999999983</v>
      </c>
      <c r="D2551" s="2">
        <f t="shared" si="310"/>
        <v>50.086699999999993</v>
      </c>
      <c r="E2551" s="2">
        <f t="shared" si="312"/>
        <v>47.834769999999999</v>
      </c>
      <c r="F2551" s="2">
        <f t="shared" si="313"/>
        <v>45.458395000000003</v>
      </c>
      <c r="G2551" s="2">
        <f t="shared" si="315"/>
        <v>41.843041999999997</v>
      </c>
      <c r="H2551" s="2">
        <f t="shared" si="311"/>
        <v>39.093376499999998</v>
      </c>
      <c r="I2551" s="2">
        <f t="array" ref="I2551">SUMPRODUCT(B2535:B2554, (ROW(B2535:B2554)-ROW(B2535)+1)) / (20*21/2)</f>
        <v>48.217546190476178</v>
      </c>
      <c r="J2551" s="2">
        <f t="shared" si="314"/>
        <v>46.269645625692689</v>
      </c>
      <c r="K2551" s="2">
        <f t="shared" si="316"/>
        <v>43.002917920065556</v>
      </c>
    </row>
    <row r="2552" spans="1:11" ht="13.5" x14ac:dyDescent="0.25">
      <c r="A2552" s="3">
        <v>45719</v>
      </c>
      <c r="B2552" s="2">
        <v>49.349400000000003</v>
      </c>
      <c r="C2552" s="2">
        <f t="shared" si="309"/>
        <v>-0.76200000000000045</v>
      </c>
      <c r="D2552" s="2">
        <f t="shared" si="310"/>
        <v>50.26088</v>
      </c>
      <c r="E2552" s="2">
        <f t="shared" si="312"/>
        <v>48.350039999999993</v>
      </c>
      <c r="F2552" s="2">
        <f t="shared" si="313"/>
        <v>45.800215000000001</v>
      </c>
      <c r="G2552" s="2">
        <f t="shared" si="315"/>
        <v>42.091385999999993</v>
      </c>
      <c r="H2552" s="2">
        <f t="shared" si="311"/>
        <v>39.160506499999997</v>
      </c>
      <c r="I2552" s="2">
        <f t="array" ref="I2552">SUMPRODUCT(B2536:B2555, (ROW(B2536:B2555)-ROW(B2536)+1)) / (20*21/2)</f>
        <v>48.652257142857145</v>
      </c>
      <c r="J2552" s="2">
        <f t="shared" si="314"/>
        <v>46.562955566102907</v>
      </c>
      <c r="K2552" s="2">
        <f t="shared" si="316"/>
        <v>43.251799570259067</v>
      </c>
    </row>
    <row r="2553" spans="1:11" ht="13.5" x14ac:dyDescent="0.25">
      <c r="A2553" s="3">
        <v>45720</v>
      </c>
      <c r="B2553" s="2">
        <v>50.0533</v>
      </c>
      <c r="C2553" s="2">
        <f t="shared" si="309"/>
        <v>0.70389999999999731</v>
      </c>
      <c r="D2553" s="2">
        <f t="shared" si="310"/>
        <v>50.488759999999999</v>
      </c>
      <c r="E2553" s="2">
        <f t="shared" si="312"/>
        <v>48.855869999999996</v>
      </c>
      <c r="F2553" s="2">
        <f t="shared" si="313"/>
        <v>46.180130000000005</v>
      </c>
      <c r="G2553" s="2">
        <f t="shared" si="315"/>
        <v>42.353807999999987</v>
      </c>
      <c r="H2553" s="2">
        <f t="shared" si="311"/>
        <v>39.227526999999988</v>
      </c>
      <c r="I2553" s="2">
        <f t="array" ref="I2553">SUMPRODUCT(B2537:B2556, (ROW(B2537:B2556)-ROW(B2537)+1)) / (20*21/2)</f>
        <v>48.899802380952387</v>
      </c>
      <c r="J2553" s="2">
        <f t="shared" si="314"/>
        <v>46.89536932171216</v>
      </c>
      <c r="K2553" s="2">
        <f t="shared" si="316"/>
        <v>43.518525077307736</v>
      </c>
    </row>
    <row r="2554" spans="1:11" ht="13.5" x14ac:dyDescent="0.25">
      <c r="A2554" s="3">
        <v>45721</v>
      </c>
      <c r="B2554" s="2">
        <v>50.720999999999997</v>
      </c>
      <c r="C2554" s="2">
        <f t="shared" si="309"/>
        <v>0.66769999999999641</v>
      </c>
      <c r="D2554" s="2">
        <f t="shared" si="310"/>
        <v>50.472799999999999</v>
      </c>
      <c r="E2554" s="2">
        <f t="shared" si="312"/>
        <v>49.363880000000002</v>
      </c>
      <c r="F2554" s="2">
        <f t="shared" si="313"/>
        <v>46.599235</v>
      </c>
      <c r="G2554" s="2">
        <f t="shared" si="315"/>
        <v>42.633793999999988</v>
      </c>
      <c r="H2554" s="2">
        <f t="shared" si="311"/>
        <v>39.294257499999986</v>
      </c>
      <c r="I2554" s="2">
        <f t="array" ref="I2554">SUMPRODUCT(B2538:B2557, (ROW(B2538:B2557)-ROW(B2538)+1)) / (20*21/2)</f>
        <v>49.154844761904755</v>
      </c>
      <c r="J2554" s="2">
        <f t="shared" si="314"/>
        <v>47.259715100596722</v>
      </c>
      <c r="K2554" s="2">
        <f t="shared" si="316"/>
        <v>43.80097507427606</v>
      </c>
    </row>
    <row r="2555" spans="1:11" ht="13.5" x14ac:dyDescent="0.25">
      <c r="A2555" s="3">
        <v>45722</v>
      </c>
      <c r="B2555" s="2">
        <v>51.163699999999999</v>
      </c>
      <c r="C2555" s="2">
        <f t="shared" si="309"/>
        <v>0.44270000000000209</v>
      </c>
      <c r="D2555" s="2">
        <f t="shared" si="310"/>
        <v>50.279760000000003</v>
      </c>
      <c r="E2555" s="2">
        <f t="shared" si="312"/>
        <v>49.880600000000001</v>
      </c>
      <c r="F2555" s="2">
        <f t="shared" si="313"/>
        <v>47.040475000000001</v>
      </c>
      <c r="G2555" s="2">
        <f t="shared" si="315"/>
        <v>42.922633999999988</v>
      </c>
      <c r="H2555" s="2">
        <f t="shared" si="311"/>
        <v>39.363201499999988</v>
      </c>
      <c r="I2555" s="2">
        <f t="array" ref="I2555">SUMPRODUCT(B2539:B2558, (ROW(B2539:B2558)-ROW(B2539)+1)) / (20*21/2)</f>
        <v>49.341427619047629</v>
      </c>
      <c r="J2555" s="2">
        <f t="shared" si="314"/>
        <v>47.631523186254171</v>
      </c>
      <c r="K2555" s="2">
        <f t="shared" si="316"/>
        <v>44.08970938508876</v>
      </c>
    </row>
    <row r="2556" spans="1:11" ht="13.5" x14ac:dyDescent="0.25">
      <c r="A2556" s="3">
        <v>45723</v>
      </c>
      <c r="B2556" s="2">
        <v>49.639699999999998</v>
      </c>
      <c r="C2556" s="2">
        <f t="shared" si="309"/>
        <v>-1.5240000000000009</v>
      </c>
      <c r="D2556" s="2">
        <f t="shared" si="310"/>
        <v>50.185420000000008</v>
      </c>
      <c r="E2556" s="2">
        <f t="shared" si="312"/>
        <v>50.136060000000001</v>
      </c>
      <c r="F2556" s="2">
        <f t="shared" si="313"/>
        <v>47.382654999999993</v>
      </c>
      <c r="G2556" s="2">
        <f t="shared" si="315"/>
        <v>43.176638000000004</v>
      </c>
      <c r="H2556" s="2">
        <f t="shared" si="311"/>
        <v>39.423073999999986</v>
      </c>
      <c r="I2556" s="2">
        <f t="array" ref="I2556">SUMPRODUCT(B2540:B2559, (ROW(B2540:B2559)-ROW(B2540)+1)) / (20*21/2)</f>
        <v>49.774441904761908</v>
      </c>
      <c r="J2556" s="2">
        <f t="shared" si="314"/>
        <v>47.822778120896636</v>
      </c>
      <c r="K2556" s="2">
        <f t="shared" si="316"/>
        <v>44.307356075869592</v>
      </c>
    </row>
    <row r="2557" spans="1:11" ht="13.5" x14ac:dyDescent="0.25">
      <c r="A2557" s="3">
        <v>45726</v>
      </c>
      <c r="B2557" s="2">
        <v>50.060600000000001</v>
      </c>
      <c r="C2557" s="2">
        <f t="shared" si="309"/>
        <v>0.42090000000000316</v>
      </c>
      <c r="D2557" s="2">
        <f t="shared" si="310"/>
        <v>50.327659999999995</v>
      </c>
      <c r="E2557" s="2">
        <f t="shared" si="312"/>
        <v>50.294269999999997</v>
      </c>
      <c r="F2557" s="2">
        <f t="shared" si="313"/>
        <v>47.745880000000007</v>
      </c>
      <c r="G2557" s="2">
        <f t="shared" si="315"/>
        <v>43.440511999999998</v>
      </c>
      <c r="H2557" s="2">
        <f t="shared" si="311"/>
        <v>39.481131999999981</v>
      </c>
      <c r="I2557" s="2">
        <f t="array" ref="I2557">SUMPRODUCT(B2541:B2560, (ROW(B2541:B2560)-ROW(B2541)+1)) / (20*21/2)</f>
        <v>50.153582857142851</v>
      </c>
      <c r="J2557" s="2">
        <f t="shared" si="314"/>
        <v>48.03590401414457</v>
      </c>
      <c r="K2557" s="2">
        <f t="shared" si="316"/>
        <v>44.532973484659024</v>
      </c>
    </row>
    <row r="2558" spans="1:11" ht="13.5" x14ac:dyDescent="0.25">
      <c r="A2558" s="3">
        <v>45727</v>
      </c>
      <c r="B2558" s="2">
        <v>49.704999999999998</v>
      </c>
      <c r="C2558" s="2">
        <f t="shared" si="309"/>
        <v>-0.35560000000000258</v>
      </c>
      <c r="D2558" s="2">
        <f t="shared" si="310"/>
        <v>50.257999999999996</v>
      </c>
      <c r="E2558" s="2">
        <f t="shared" si="312"/>
        <v>50.373380000000004</v>
      </c>
      <c r="F2558" s="2">
        <f t="shared" si="313"/>
        <v>48.05395</v>
      </c>
      <c r="G2558" s="2">
        <f t="shared" si="315"/>
        <v>43.695822</v>
      </c>
      <c r="H2558" s="2">
        <f t="shared" si="311"/>
        <v>39.53302149999999</v>
      </c>
      <c r="I2558" s="2">
        <f t="array" ref="I2558">SUMPRODUCT(B2542:B2561, (ROW(B2542:B2561)-ROW(B2542)+1)) / (20*21/2)</f>
        <v>50.305325714285715</v>
      </c>
      <c r="J2558" s="2">
        <f t="shared" si="314"/>
        <v>48.194865536606997</v>
      </c>
      <c r="K2558" s="2">
        <f t="shared" si="316"/>
        <v>44.735798053888089</v>
      </c>
    </row>
    <row r="2559" spans="1:11" ht="13.5" x14ac:dyDescent="0.25">
      <c r="A2559" s="3">
        <v>45728</v>
      </c>
      <c r="B2559" s="2">
        <v>52.6006</v>
      </c>
      <c r="C2559" s="2">
        <f t="shared" si="309"/>
        <v>2.8956000000000017</v>
      </c>
      <c r="D2559" s="2">
        <f t="shared" si="310"/>
        <v>50.633920000000003</v>
      </c>
      <c r="E2559" s="2">
        <f t="shared" si="312"/>
        <v>50.553359999999998</v>
      </c>
      <c r="F2559" s="2">
        <f t="shared" si="313"/>
        <v>48.489019999999996</v>
      </c>
      <c r="G2559" s="2">
        <f t="shared" si="315"/>
        <v>44.000335999999997</v>
      </c>
      <c r="H2559" s="2">
        <f t="shared" si="311"/>
        <v>39.600078499999988</v>
      </c>
      <c r="I2559" s="2">
        <f t="array" ref="I2559">SUMPRODUCT(B2543:B2562, (ROW(B2543:B2562)-ROW(B2543)+1)) / (20*21/2)</f>
        <v>50.588909047619055</v>
      </c>
      <c r="J2559" s="2">
        <f t="shared" si="314"/>
        <v>48.614459295025377</v>
      </c>
      <c r="K2559" s="2">
        <f t="shared" si="316"/>
        <v>45.044221659617968</v>
      </c>
    </row>
    <row r="2560" spans="1:11" ht="13.5" x14ac:dyDescent="0.25">
      <c r="A2560" s="3">
        <v>45729</v>
      </c>
      <c r="B2560" s="2">
        <v>52.47</v>
      </c>
      <c r="C2560" s="2">
        <f t="shared" si="309"/>
        <v>-0.13060000000000116</v>
      </c>
      <c r="D2560" s="2">
        <f t="shared" si="310"/>
        <v>50.895179999999996</v>
      </c>
      <c r="E2560" s="2">
        <f t="shared" si="312"/>
        <v>50.587469999999996</v>
      </c>
      <c r="F2560" s="2">
        <f t="shared" si="313"/>
        <v>48.917200000000001</v>
      </c>
      <c r="G2560" s="2">
        <f t="shared" si="315"/>
        <v>44.303689999999996</v>
      </c>
      <c r="H2560" s="2">
        <f t="shared" si="311"/>
        <v>39.666845499999994</v>
      </c>
      <c r="I2560" s="2">
        <f t="array" ref="I2560">SUMPRODUCT(B2544:B2563, (ROW(B2544:B2563)-ROW(B2544)+1)) / (20*21/2)</f>
        <v>50.866140000000001</v>
      </c>
      <c r="J2560" s="2">
        <f t="shared" si="314"/>
        <v>48.981653647880101</v>
      </c>
      <c r="K2560" s="2">
        <f t="shared" si="316"/>
        <v>45.335428653358441</v>
      </c>
    </row>
    <row r="2561" spans="1:11" ht="13.5" x14ac:dyDescent="0.25">
      <c r="A2561" s="3">
        <v>45730</v>
      </c>
      <c r="B2561" s="2">
        <v>50.5105</v>
      </c>
      <c r="C2561" s="2">
        <f t="shared" si="309"/>
        <v>-1.9594999999999985</v>
      </c>
      <c r="D2561" s="2">
        <f t="shared" si="310"/>
        <v>51.069339999999997</v>
      </c>
      <c r="E2561" s="2">
        <f t="shared" si="312"/>
        <v>50.627379999999995</v>
      </c>
      <c r="F2561" s="2">
        <f t="shared" si="313"/>
        <v>49.231074999999997</v>
      </c>
      <c r="G2561" s="2">
        <f t="shared" si="315"/>
        <v>44.560595999999997</v>
      </c>
      <c r="H2561" s="2">
        <f t="shared" si="311"/>
        <v>39.723814999999995</v>
      </c>
      <c r="I2561" s="2">
        <f t="array" ref="I2561">SUMPRODUCT(B2545:B2564, (ROW(B2545:B2564)-ROW(B2545)+1)) / (20*21/2)</f>
        <v>51.05213476190476</v>
      </c>
      <c r="J2561" s="2">
        <f t="shared" si="314"/>
        <v>49.127258062367709</v>
      </c>
      <c r="K2561" s="2">
        <f t="shared" si="316"/>
        <v>45.538372627736543</v>
      </c>
    </row>
    <row r="2562" spans="1:11" ht="13.5" x14ac:dyDescent="0.25">
      <c r="A2562" s="3">
        <v>45733</v>
      </c>
      <c r="B2562" s="2">
        <v>52.2087</v>
      </c>
      <c r="C2562" s="2">
        <f t="shared" si="309"/>
        <v>1.6981999999999999</v>
      </c>
      <c r="D2562" s="2">
        <f t="shared" si="310"/>
        <v>51.498959999999997</v>
      </c>
      <c r="E2562" s="2">
        <f t="shared" si="312"/>
        <v>50.913310000000003</v>
      </c>
      <c r="F2562" s="2">
        <f t="shared" si="313"/>
        <v>49.631674999999994</v>
      </c>
      <c r="G2562" s="2">
        <f t="shared" si="315"/>
        <v>44.837677999999997</v>
      </c>
      <c r="H2562" s="2">
        <f t="shared" si="311"/>
        <v>39.790762999999998</v>
      </c>
      <c r="I2562" s="2">
        <f t="array" ref="I2562">SUMPRODUCT(B2546:B2565, (ROW(B2546:B2565)-ROW(B2546)+1)) / (20*21/2)</f>
        <v>51.233600476190475</v>
      </c>
      <c r="J2562" s="2">
        <f t="shared" si="314"/>
        <v>49.420728723094598</v>
      </c>
      <c r="K2562" s="2">
        <f t="shared" si="316"/>
        <v>45.799954093315506</v>
      </c>
    </row>
    <row r="2563" spans="1:11" ht="13.5" x14ac:dyDescent="0.25">
      <c r="A2563" s="3">
        <v>45734</v>
      </c>
      <c r="B2563" s="2">
        <v>52.5426</v>
      </c>
      <c r="C2563" s="2">
        <f t="shared" si="309"/>
        <v>0.33389999999999986</v>
      </c>
      <c r="D2563" s="2">
        <f t="shared" si="310"/>
        <v>52.066479999999999</v>
      </c>
      <c r="E2563" s="2">
        <f t="shared" si="312"/>
        <v>51.162239999999997</v>
      </c>
      <c r="F2563" s="2">
        <f t="shared" si="313"/>
        <v>50.009054999999996</v>
      </c>
      <c r="G2563" s="2">
        <f t="shared" si="315"/>
        <v>45.125066000000004</v>
      </c>
      <c r="H2563" s="2">
        <f t="shared" si="311"/>
        <v>39.859017499999993</v>
      </c>
      <c r="I2563" s="2">
        <f t="array" ref="I2563">SUMPRODUCT(B2547:B2566, (ROW(B2547:B2566)-ROW(B2547)+1)) / (20*21/2)</f>
        <v>51.385380476190491</v>
      </c>
      <c r="J2563" s="2">
        <f t="shared" si="314"/>
        <v>49.718049797085591</v>
      </c>
      <c r="K2563" s="2">
        <f t="shared" si="316"/>
        <v>46.064371579852157</v>
      </c>
    </row>
    <row r="2564" spans="1:11" ht="13.5" x14ac:dyDescent="0.25">
      <c r="A2564" s="3">
        <v>45735</v>
      </c>
      <c r="B2564" s="2">
        <v>51.962000000000003</v>
      </c>
      <c r="C2564" s="2">
        <f t="shared" ref="C2564:C2627" si="317">B2564-B2563</f>
        <v>-0.5805999999999969</v>
      </c>
      <c r="D2564" s="2">
        <f t="shared" si="310"/>
        <v>51.938760000000002</v>
      </c>
      <c r="E2564" s="2">
        <f t="shared" si="312"/>
        <v>51.286339999999996</v>
      </c>
      <c r="F2564" s="2">
        <f t="shared" si="313"/>
        <v>50.325110000000002</v>
      </c>
      <c r="G2564" s="2">
        <f t="shared" si="315"/>
        <v>45.400987999999998</v>
      </c>
      <c r="H2564" s="2">
        <f t="shared" si="311"/>
        <v>39.924368999999992</v>
      </c>
      <c r="I2564" s="2">
        <f t="array" ref="I2564">SUMPRODUCT(B2548:B2567, (ROW(B2548:B2567)-ROW(B2548)+1)) / (20*21/2)</f>
        <v>51.511963333333327</v>
      </c>
      <c r="J2564" s="2">
        <f t="shared" si="314"/>
        <v>49.931759340220296</v>
      </c>
      <c r="K2564" s="2">
        <f t="shared" si="316"/>
        <v>46.295651125740314</v>
      </c>
    </row>
    <row r="2565" spans="1:11" ht="13.5" x14ac:dyDescent="0.25">
      <c r="A2565" s="3">
        <v>45737</v>
      </c>
      <c r="B2565" s="2">
        <v>52.230499999999999</v>
      </c>
      <c r="C2565" s="2">
        <f t="shared" si="317"/>
        <v>0.26849999999999596</v>
      </c>
      <c r="D2565" s="2">
        <f t="shared" si="310"/>
        <v>51.890859999999996</v>
      </c>
      <c r="E2565" s="2">
        <f t="shared" si="312"/>
        <v>51.39302</v>
      </c>
      <c r="F2565" s="2">
        <f t="shared" si="313"/>
        <v>50.636810000000004</v>
      </c>
      <c r="G2565" s="2">
        <f t="shared" si="315"/>
        <v>45.683586000000005</v>
      </c>
      <c r="H2565" s="2">
        <f t="shared" si="311"/>
        <v>39.988885999999987</v>
      </c>
      <c r="I2565" s="2">
        <f t="array" ref="I2565">SUMPRODUCT(B2549:B2568, (ROW(B2549:B2568)-ROW(B2549)+1)) / (20*21/2)</f>
        <v>51.740980952380944</v>
      </c>
      <c r="J2565" s="2">
        <f t="shared" si="314"/>
        <v>50.15068702210408</v>
      </c>
      <c r="K2565" s="2">
        <f t="shared" si="316"/>
        <v>46.528390297279905</v>
      </c>
    </row>
    <row r="2566" spans="1:11" ht="13.5" x14ac:dyDescent="0.25">
      <c r="A2566" s="3">
        <v>45740</v>
      </c>
      <c r="B2566" s="2">
        <v>52.230499999999999</v>
      </c>
      <c r="C2566" s="2">
        <f t="shared" si="317"/>
        <v>0</v>
      </c>
      <c r="D2566" s="2">
        <f t="shared" ref="D2566:D2629" si="318">AVERAGE(B2562:B2566)</f>
        <v>52.234860000000005</v>
      </c>
      <c r="E2566" s="2">
        <f t="shared" si="312"/>
        <v>51.652099999999997</v>
      </c>
      <c r="F2566" s="2">
        <f t="shared" si="313"/>
        <v>50.894080000000002</v>
      </c>
      <c r="G2566" s="2">
        <f t="shared" si="315"/>
        <v>45.958926000000012</v>
      </c>
      <c r="H2566" s="2">
        <f t="shared" si="311"/>
        <v>40.054092499999989</v>
      </c>
      <c r="I2566" s="2">
        <f t="array" ref="I2566">SUMPRODUCT(B2550:B2569, (ROW(B2550:B2569)-ROW(B2550)+1)) / (20*21/2)</f>
        <v>51.947540952380947</v>
      </c>
      <c r="J2566" s="2">
        <f t="shared" si="314"/>
        <v>50.348764448570357</v>
      </c>
      <c r="K2566" s="2">
        <f t="shared" si="316"/>
        <v>46.752002442484617</v>
      </c>
    </row>
    <row r="2567" spans="1:11" ht="13.5" x14ac:dyDescent="0.25">
      <c r="A2567" s="3">
        <v>45741</v>
      </c>
      <c r="B2567" s="2">
        <v>52.223199999999999</v>
      </c>
      <c r="C2567" s="2">
        <f t="shared" si="317"/>
        <v>-7.3000000000007503E-3</v>
      </c>
      <c r="D2567" s="2">
        <f t="shared" si="318"/>
        <v>52.237760000000002</v>
      </c>
      <c r="E2567" s="2">
        <f t="shared" si="312"/>
        <v>51.868359999999996</v>
      </c>
      <c r="F2567" s="2">
        <f t="shared" si="313"/>
        <v>51.081315000000004</v>
      </c>
      <c r="G2567" s="2">
        <f t="shared" si="315"/>
        <v>46.229766000000012</v>
      </c>
      <c r="H2567" s="2">
        <f t="shared" si="311"/>
        <v>40.121003999999992</v>
      </c>
      <c r="I2567" s="2">
        <f t="array" ref="I2567">SUMPRODUCT(B2551:B2570, (ROW(B2551:B2570)-ROW(B2551)+1)) / (20*21/2)</f>
        <v>52.152405714285713</v>
      </c>
      <c r="J2567" s="2">
        <f t="shared" si="314"/>
        <v>50.527282120135084</v>
      </c>
      <c r="K2567" s="2">
        <f t="shared" si="316"/>
        <v>46.966559209446004</v>
      </c>
    </row>
    <row r="2568" spans="1:11" ht="13.5" x14ac:dyDescent="0.25">
      <c r="A2568" s="3">
        <v>45742</v>
      </c>
      <c r="B2568" s="2">
        <v>53.485999999999997</v>
      </c>
      <c r="C2568" s="2">
        <f t="shared" si="317"/>
        <v>1.2627999999999986</v>
      </c>
      <c r="D2568" s="2">
        <f t="shared" si="318"/>
        <v>52.426439999999999</v>
      </c>
      <c r="E2568" s="2">
        <f t="shared" si="312"/>
        <v>52.246459999999999</v>
      </c>
      <c r="F2568" s="2">
        <f t="shared" si="313"/>
        <v>51.309920000000012</v>
      </c>
      <c r="G2568" s="2">
        <f t="shared" si="315"/>
        <v>46.515702000000005</v>
      </c>
      <c r="H2568" s="2">
        <f t="shared" si="311"/>
        <v>40.190673499999988</v>
      </c>
      <c r="I2568" s="2">
        <f t="array" ref="I2568">SUMPRODUCT(B2552:B2571, (ROW(B2552:B2571)-ROW(B2552)+1)) / (20*21/2)</f>
        <v>52.360651428571437</v>
      </c>
      <c r="J2568" s="2">
        <f t="shared" si="314"/>
        <v>50.809064775360312</v>
      </c>
      <c r="K2568" s="2">
        <f t="shared" si="316"/>
        <v>47.222223554173617</v>
      </c>
    </row>
    <row r="2569" spans="1:11" ht="13.5" x14ac:dyDescent="0.25">
      <c r="A2569" s="3">
        <v>45743</v>
      </c>
      <c r="B2569" s="2">
        <v>53.4788</v>
      </c>
      <c r="C2569" s="2">
        <f t="shared" si="317"/>
        <v>-7.1999999999974307E-3</v>
      </c>
      <c r="D2569" s="2">
        <f t="shared" si="318"/>
        <v>52.729799999999997</v>
      </c>
      <c r="E2569" s="2">
        <f t="shared" si="312"/>
        <v>52.33428</v>
      </c>
      <c r="F2569" s="2">
        <f t="shared" si="313"/>
        <v>51.443820000000002</v>
      </c>
      <c r="G2569" s="2">
        <f t="shared" si="315"/>
        <v>46.772756000000001</v>
      </c>
      <c r="H2569" s="2">
        <f t="shared" si="311"/>
        <v>40.257766999999987</v>
      </c>
      <c r="I2569" s="2">
        <f t="array" ref="I2569">SUMPRODUCT(B2553:B2572, (ROW(B2553:B2572)-ROW(B2553)+1)) / (20*21/2)</f>
        <v>52.655467142857134</v>
      </c>
      <c r="J2569" s="2">
        <f t="shared" si="314"/>
        <v>51.063325272945043</v>
      </c>
      <c r="K2569" s="2">
        <f t="shared" si="316"/>
        <v>47.467579493225635</v>
      </c>
    </row>
    <row r="2570" spans="1:11" ht="13.5" x14ac:dyDescent="0.25">
      <c r="A2570" s="3">
        <v>45744</v>
      </c>
      <c r="B2570" s="2">
        <v>53.594900000000003</v>
      </c>
      <c r="C2570" s="2">
        <f t="shared" si="317"/>
        <v>0.11610000000000298</v>
      </c>
      <c r="D2570" s="2">
        <f t="shared" si="318"/>
        <v>53.002679999999998</v>
      </c>
      <c r="E2570" s="2">
        <f t="shared" si="312"/>
        <v>52.446770000000001</v>
      </c>
      <c r="F2570" s="2">
        <f t="shared" si="313"/>
        <v>51.517119999999998</v>
      </c>
      <c r="G2570" s="2">
        <f t="shared" si="315"/>
        <v>47.046499999999988</v>
      </c>
      <c r="H2570" s="2">
        <f t="shared" ref="H2570:H2633" si="319">AVERAGE(B2371:B2570)</f>
        <v>40.326529499999985</v>
      </c>
      <c r="I2570" s="2">
        <f t="array" ref="I2570">SUMPRODUCT(B2554:B2573, (ROW(B2554:B2573)-ROW(B2554)+1)) / (20*21/2)</f>
        <v>52.854554761904751</v>
      </c>
      <c r="J2570" s="2">
        <f t="shared" si="314"/>
        <v>51.304427627902662</v>
      </c>
      <c r="K2570" s="2">
        <f t="shared" si="316"/>
        <v>47.707866571922672</v>
      </c>
    </row>
    <row r="2571" spans="1:11" ht="13.5" x14ac:dyDescent="0.25">
      <c r="A2571" s="3">
        <v>45749</v>
      </c>
      <c r="B2571" s="2">
        <v>53.703699999999998</v>
      </c>
      <c r="C2571" s="2">
        <f t="shared" si="317"/>
        <v>0.10879999999999512</v>
      </c>
      <c r="D2571" s="2">
        <f t="shared" si="318"/>
        <v>53.297319999999992</v>
      </c>
      <c r="E2571" s="2">
        <f t="shared" si="312"/>
        <v>52.766089999999998</v>
      </c>
      <c r="F2571" s="2">
        <f t="shared" si="313"/>
        <v>51.696735000000004</v>
      </c>
      <c r="G2571" s="2">
        <f t="shared" si="315"/>
        <v>47.312115999999989</v>
      </c>
      <c r="H2571" s="2">
        <f t="shared" si="319"/>
        <v>40.399137999999986</v>
      </c>
      <c r="I2571" s="2">
        <f t="array" ref="I2571">SUMPRODUCT(B2555:B2574, (ROW(B2555:B2574)-ROW(B2555)+1)) / (20*21/2)</f>
        <v>52.966147142857139</v>
      </c>
      <c r="J2571" s="2">
        <f t="shared" si="314"/>
        <v>51.532929758578597</v>
      </c>
      <c r="K2571" s="2">
        <f t="shared" si="316"/>
        <v>47.942997294592374</v>
      </c>
    </row>
    <row r="2572" spans="1:11" ht="13.5" x14ac:dyDescent="0.25">
      <c r="A2572" s="3">
        <v>45750</v>
      </c>
      <c r="B2572" s="2">
        <v>54.792299999999997</v>
      </c>
      <c r="C2572" s="2">
        <f t="shared" si="317"/>
        <v>1.0885999999999996</v>
      </c>
      <c r="D2572" s="2">
        <f t="shared" si="318"/>
        <v>53.811140000000002</v>
      </c>
      <c r="E2572" s="2">
        <f t="shared" ref="E2572:E2635" si="320">AVERAGE(B2563:B2572)</f>
        <v>53.024449999999987</v>
      </c>
      <c r="F2572" s="2">
        <f t="shared" si="313"/>
        <v>51.968879999999999</v>
      </c>
      <c r="G2572" s="2">
        <f t="shared" si="315"/>
        <v>47.599647999999988</v>
      </c>
      <c r="H2572" s="2">
        <f t="shared" si="319"/>
        <v>40.475701999999984</v>
      </c>
      <c r="I2572" s="2">
        <f t="array" ref="I2572">SUMPRODUCT(B2556:B2575, (ROW(B2556:B2575)-ROW(B2556)+1)) / (20*21/2)</f>
        <v>53.127444761904762</v>
      </c>
      <c r="J2572" s="2">
        <f t="shared" si="314"/>
        <v>51.843345972047302</v>
      </c>
      <c r="K2572" s="2">
        <f t="shared" si="316"/>
        <v>48.211597400686792</v>
      </c>
    </row>
    <row r="2573" spans="1:11" ht="13.5" x14ac:dyDescent="0.25">
      <c r="A2573" s="3">
        <v>45751</v>
      </c>
      <c r="B2573" s="2">
        <v>54.0593</v>
      </c>
      <c r="C2573" s="2">
        <f t="shared" si="317"/>
        <v>-0.73299999999999699</v>
      </c>
      <c r="D2573" s="2">
        <f t="shared" si="318"/>
        <v>53.925800000000002</v>
      </c>
      <c r="E2573" s="2">
        <f t="shared" si="320"/>
        <v>53.17611999999999</v>
      </c>
      <c r="F2573" s="2">
        <f t="shared" si="313"/>
        <v>52.169179999999997</v>
      </c>
      <c r="G2573" s="2">
        <f t="shared" si="315"/>
        <v>47.871067999999987</v>
      </c>
      <c r="H2573" s="2">
        <f t="shared" si="319"/>
        <v>40.547330999999978</v>
      </c>
      <c r="I2573" s="2">
        <f t="array" ref="I2573">SUMPRODUCT(B2557:B2576, (ROW(B2557:B2576)-ROW(B2557)+1)) / (20*21/2)</f>
        <v>53.3049038095238</v>
      </c>
      <c r="J2573" s="2">
        <f t="shared" si="314"/>
        <v>52.054389212804701</v>
      </c>
      <c r="K2573" s="2">
        <f t="shared" si="316"/>
        <v>48.440919071248096</v>
      </c>
    </row>
    <row r="2574" spans="1:11" ht="13.5" x14ac:dyDescent="0.25">
      <c r="A2574" s="3">
        <v>45754</v>
      </c>
      <c r="B2574" s="2">
        <v>53.340899999999998</v>
      </c>
      <c r="C2574" s="2">
        <f t="shared" si="317"/>
        <v>-0.71840000000000259</v>
      </c>
      <c r="D2574" s="2">
        <f t="shared" si="318"/>
        <v>53.898219999999995</v>
      </c>
      <c r="E2574" s="2">
        <f t="shared" si="320"/>
        <v>53.314009999999996</v>
      </c>
      <c r="F2574" s="2">
        <f t="shared" si="313"/>
        <v>52.300175000000003</v>
      </c>
      <c r="G2574" s="2">
        <f t="shared" si="315"/>
        <v>48.099671999999991</v>
      </c>
      <c r="H2574" s="2">
        <f t="shared" si="319"/>
        <v>40.615549499999986</v>
      </c>
      <c r="I2574" s="2">
        <f t="array" ref="I2574">SUMPRODUCT(B2558:B2577, (ROW(B2558:B2577)-ROW(B2558)+1)) / (20*21/2)</f>
        <v>53.349004285714287</v>
      </c>
      <c r="J2574" s="2">
        <f t="shared" si="314"/>
        <v>52.176914049680448</v>
      </c>
      <c r="K2574" s="2">
        <f t="shared" si="316"/>
        <v>48.633075186101109</v>
      </c>
    </row>
    <row r="2575" spans="1:11" ht="13.5" x14ac:dyDescent="0.25">
      <c r="A2575" s="3">
        <v>45755</v>
      </c>
      <c r="B2575" s="2">
        <v>53.9938</v>
      </c>
      <c r="C2575" s="2">
        <f t="shared" si="317"/>
        <v>0.65290000000000248</v>
      </c>
      <c r="D2575" s="2">
        <f t="shared" si="318"/>
        <v>53.977999999999994</v>
      </c>
      <c r="E2575" s="2">
        <f t="shared" si="320"/>
        <v>53.490339999999989</v>
      </c>
      <c r="F2575" s="2">
        <f t="shared" si="313"/>
        <v>52.441680000000005</v>
      </c>
      <c r="G2575" s="2">
        <f t="shared" si="315"/>
        <v>48.309547999999992</v>
      </c>
      <c r="H2575" s="2">
        <f t="shared" si="319"/>
        <v>40.689209499999983</v>
      </c>
      <c r="I2575" s="2">
        <f t="array" ref="I2575">SUMPRODUCT(B2559:B2578, (ROW(B2559:B2578)-ROW(B2559)+1)) / (20*21/2)</f>
        <v>53.769326666666672</v>
      </c>
      <c r="J2575" s="2">
        <f t="shared" si="314"/>
        <v>52.349950806853734</v>
      </c>
      <c r="K2575" s="2">
        <f t="shared" si="316"/>
        <v>48.843299688606955</v>
      </c>
    </row>
    <row r="2576" spans="1:11" ht="13.5" x14ac:dyDescent="0.25">
      <c r="A2576" s="3">
        <v>45757</v>
      </c>
      <c r="B2576" s="2">
        <v>54.305</v>
      </c>
      <c r="C2576" s="2">
        <f t="shared" si="317"/>
        <v>0.31119999999999948</v>
      </c>
      <c r="D2576" s="2">
        <f t="shared" si="318"/>
        <v>54.098259999999996</v>
      </c>
      <c r="E2576" s="2">
        <f t="shared" si="320"/>
        <v>53.697789999999998</v>
      </c>
      <c r="F2576" s="2">
        <f t="shared" si="313"/>
        <v>52.674945000000001</v>
      </c>
      <c r="G2576" s="2">
        <f t="shared" si="315"/>
        <v>48.521873999999997</v>
      </c>
      <c r="H2576" s="2">
        <f t="shared" si="319"/>
        <v>40.764062499999987</v>
      </c>
      <c r="I2576" s="2">
        <f t="array" ref="I2576">SUMPRODUCT(B2560:B2579, (ROW(B2560:B2579)-ROW(B2560)+1)) / (20*21/2)</f>
        <v>54.121833809523821</v>
      </c>
      <c r="J2576" s="2">
        <f t="shared" si="314"/>
        <v>52.536145968105764</v>
      </c>
      <c r="K2576" s="2">
        <f t="shared" si="316"/>
        <v>49.057484014543938</v>
      </c>
    </row>
    <row r="2577" spans="1:11" ht="13.5" x14ac:dyDescent="0.25">
      <c r="A2577" s="3">
        <v>45758</v>
      </c>
      <c r="B2577" s="2">
        <v>53.137999999999998</v>
      </c>
      <c r="C2577" s="2">
        <f t="shared" si="317"/>
        <v>-1.1670000000000016</v>
      </c>
      <c r="D2577" s="2">
        <f t="shared" si="318"/>
        <v>53.767399999999995</v>
      </c>
      <c r="E2577" s="2">
        <f t="shared" si="320"/>
        <v>53.789270000000002</v>
      </c>
      <c r="F2577" s="2">
        <f t="shared" si="313"/>
        <v>52.828814999999999</v>
      </c>
      <c r="G2577" s="2">
        <f t="shared" si="315"/>
        <v>48.736985999999995</v>
      </c>
      <c r="H2577" s="2">
        <f t="shared" si="319"/>
        <v>40.830540499999991</v>
      </c>
      <c r="I2577" s="2">
        <f t="array" ref="I2577">SUMPRODUCT(B2561:B2580, (ROW(B2561:B2580)-ROW(B2561)+1)) / (20*21/2)</f>
        <v>54.481767619047616</v>
      </c>
      <c r="J2577" s="2">
        <f t="shared" si="314"/>
        <v>52.593465399714738</v>
      </c>
      <c r="K2577" s="2">
        <f t="shared" si="316"/>
        <v>49.217504249267705</v>
      </c>
    </row>
    <row r="2578" spans="1:11" ht="13.5" x14ac:dyDescent="0.25">
      <c r="A2578" s="3">
        <v>45761</v>
      </c>
      <c r="B2578" s="2">
        <v>57.242199999999997</v>
      </c>
      <c r="C2578" s="2">
        <f t="shared" si="317"/>
        <v>4.1041999999999987</v>
      </c>
      <c r="D2578" s="2">
        <f t="shared" si="318"/>
        <v>54.403980000000004</v>
      </c>
      <c r="E2578" s="2">
        <f t="shared" si="320"/>
        <v>54.16489</v>
      </c>
      <c r="F2578" s="2">
        <f t="shared" si="313"/>
        <v>53.205674999999999</v>
      </c>
      <c r="G2578" s="2">
        <f t="shared" si="315"/>
        <v>49.035778000000001</v>
      </c>
      <c r="H2578" s="2">
        <f t="shared" si="319"/>
        <v>40.920079499999986</v>
      </c>
      <c r="I2578" s="2">
        <f t="array" ref="I2578">SUMPRODUCT(B2562:B2581, (ROW(B2562:B2581)-ROW(B2562)+1)) / (20*21/2)</f>
        <v>54.799223809523816</v>
      </c>
      <c r="J2578" s="2">
        <f t="shared" si="314"/>
        <v>53.036202028313333</v>
      </c>
      <c r="K2578" s="2">
        <f t="shared" si="316"/>
        <v>49.532198200276817</v>
      </c>
    </row>
    <row r="2579" spans="1:11" ht="13.5" x14ac:dyDescent="0.25">
      <c r="A2579" s="3">
        <v>45762</v>
      </c>
      <c r="B2579" s="2">
        <v>56.906999999999996</v>
      </c>
      <c r="C2579" s="2">
        <f t="shared" si="317"/>
        <v>-0.33520000000000039</v>
      </c>
      <c r="D2579" s="2">
        <f t="shared" si="318"/>
        <v>55.117200000000004</v>
      </c>
      <c r="E2579" s="2">
        <f t="shared" si="320"/>
        <v>54.507709999999996</v>
      </c>
      <c r="F2579" s="2">
        <f t="shared" si="313"/>
        <v>53.420995000000005</v>
      </c>
      <c r="G2579" s="2">
        <f t="shared" si="315"/>
        <v>49.320610000000009</v>
      </c>
      <c r="H2579" s="2">
        <f t="shared" si="319"/>
        <v>41.007978999999985</v>
      </c>
      <c r="I2579" s="2">
        <f t="array" ref="I2579">SUMPRODUCT(B2563:B2582, (ROW(B2563:B2582)-ROW(B2563)+1)) / (20*21/2)</f>
        <v>55.065069047619041</v>
      </c>
      <c r="J2579" s="2">
        <f t="shared" si="314"/>
        <v>53.404849454188252</v>
      </c>
      <c r="K2579" s="2">
        <f t="shared" si="316"/>
        <v>49.821406113991451</v>
      </c>
    </row>
    <row r="2580" spans="1:11" ht="13.5" x14ac:dyDescent="0.25">
      <c r="A2580" s="3">
        <v>45763</v>
      </c>
      <c r="B2580" s="2">
        <v>57.200299999999999</v>
      </c>
      <c r="C2580" s="2">
        <f t="shared" si="317"/>
        <v>0.29330000000000211</v>
      </c>
      <c r="D2580" s="2">
        <f t="shared" si="318"/>
        <v>55.758500000000005</v>
      </c>
      <c r="E2580" s="2">
        <f t="shared" si="320"/>
        <v>54.868250000000003</v>
      </c>
      <c r="F2580" s="2">
        <f t="shared" ref="F2580:F2643" si="321">AVERAGE(B2561:B2580)</f>
        <v>53.657510000000002</v>
      </c>
      <c r="G2580" s="2">
        <f t="shared" si="315"/>
        <v>49.612614000000015</v>
      </c>
      <c r="H2580" s="2">
        <f t="shared" si="319"/>
        <v>41.095893499999981</v>
      </c>
      <c r="I2580" s="2">
        <f t="array" ref="I2580">SUMPRODUCT(B2564:B2583, (ROW(B2564:B2583)-ROW(B2564)+1)) / (20*21/2)</f>
        <v>55.161513333333332</v>
      </c>
      <c r="J2580" s="2">
        <f t="shared" si="314"/>
        <v>53.766320934741756</v>
      </c>
      <c r="K2580" s="2">
        <f t="shared" si="316"/>
        <v>50.110774501678058</v>
      </c>
    </row>
    <row r="2581" spans="1:11" ht="13.5" x14ac:dyDescent="0.25">
      <c r="A2581" s="3">
        <v>45764</v>
      </c>
      <c r="B2581" s="2">
        <v>56.9908</v>
      </c>
      <c r="C2581" s="2">
        <f t="shared" si="317"/>
        <v>-0.20949999999999847</v>
      </c>
      <c r="D2581" s="2">
        <f t="shared" si="318"/>
        <v>56.295659999999998</v>
      </c>
      <c r="E2581" s="2">
        <f t="shared" si="320"/>
        <v>55.196960000000004</v>
      </c>
      <c r="F2581" s="2">
        <f t="shared" si="321"/>
        <v>53.981524999999998</v>
      </c>
      <c r="G2581" s="2">
        <f t="shared" si="315"/>
        <v>49.901444000000012</v>
      </c>
      <c r="H2581" s="2">
        <f t="shared" si="319"/>
        <v>41.183086999999986</v>
      </c>
      <c r="I2581" s="2">
        <f t="array" ref="I2581">SUMPRODUCT(B2565:B2584, (ROW(B2565:B2584)-ROW(B2565)+1)) / (20*21/2)</f>
        <v>55.324215714285707</v>
      </c>
      <c r="J2581" s="2">
        <f t="shared" ref="J2581:J2644" si="322">$J$4*B2581+J2580*(1-$J$4)</f>
        <v>54.073414179052065</v>
      </c>
      <c r="K2581" s="2">
        <f t="shared" si="316"/>
        <v>50.380579423180876</v>
      </c>
    </row>
    <row r="2582" spans="1:11" ht="13.5" x14ac:dyDescent="0.25">
      <c r="A2582" s="3">
        <v>45765</v>
      </c>
      <c r="B2582" s="2">
        <v>56.7729</v>
      </c>
      <c r="C2582" s="2">
        <f t="shared" si="317"/>
        <v>-0.2179000000000002</v>
      </c>
      <c r="D2582" s="2">
        <f t="shared" si="318"/>
        <v>57.022640000000003</v>
      </c>
      <c r="E2582" s="2">
        <f t="shared" si="320"/>
        <v>55.395020000000002</v>
      </c>
      <c r="F2582" s="2">
        <f t="shared" si="321"/>
        <v>54.209734999999988</v>
      </c>
      <c r="G2582" s="2">
        <f t="shared" si="315"/>
        <v>50.186641999999999</v>
      </c>
      <c r="H2582" s="2">
        <f t="shared" si="319"/>
        <v>41.271730999999988</v>
      </c>
      <c r="I2582" s="2">
        <f t="array" ref="I2582">SUMPRODUCT(B2566:B2585, (ROW(B2566:B2585)-ROW(B2566)+1)) / (20*21/2)</f>
        <v>55.539279523809533</v>
      </c>
      <c r="J2582" s="2">
        <f t="shared" si="322"/>
        <v>54.330508066761396</v>
      </c>
      <c r="K2582" s="2">
        <f t="shared" si="316"/>
        <v>50.631258661487507</v>
      </c>
    </row>
    <row r="2583" spans="1:11" ht="13.5" x14ac:dyDescent="0.25">
      <c r="A2583" s="3">
        <v>45768</v>
      </c>
      <c r="B2583" s="2">
        <v>55.2224</v>
      </c>
      <c r="C2583" s="2">
        <f t="shared" si="317"/>
        <v>-1.5504999999999995</v>
      </c>
      <c r="D2583" s="2">
        <f t="shared" si="318"/>
        <v>56.618679999999998</v>
      </c>
      <c r="E2583" s="2">
        <f t="shared" si="320"/>
        <v>55.511330000000001</v>
      </c>
      <c r="F2583" s="2">
        <f t="shared" si="321"/>
        <v>54.343725000000006</v>
      </c>
      <c r="G2583" s="2">
        <f t="shared" si="315"/>
        <v>50.441990000000004</v>
      </c>
      <c r="H2583" s="2">
        <f t="shared" si="319"/>
        <v>41.351896999999987</v>
      </c>
      <c r="I2583" s="2">
        <f t="array" ref="I2583">SUMPRODUCT(B2567:B2586, (ROW(B2567:B2586)-ROW(B2567)+1)) / (20*21/2)</f>
        <v>55.82035333333333</v>
      </c>
      <c r="J2583" s="2">
        <f t="shared" si="322"/>
        <v>54.415450155641267</v>
      </c>
      <c r="K2583" s="2">
        <f t="shared" si="316"/>
        <v>50.811303419860543</v>
      </c>
    </row>
    <row r="2584" spans="1:11" ht="13.5" x14ac:dyDescent="0.25">
      <c r="A2584" s="3">
        <v>45769</v>
      </c>
      <c r="B2584" s="2">
        <v>56.052100000000003</v>
      </c>
      <c r="C2584" s="2">
        <f t="shared" si="317"/>
        <v>0.82970000000000255</v>
      </c>
      <c r="D2584" s="2">
        <f t="shared" si="318"/>
        <v>56.447699999999998</v>
      </c>
      <c r="E2584" s="2">
        <f t="shared" si="320"/>
        <v>55.782449999999997</v>
      </c>
      <c r="F2584" s="2">
        <f t="shared" si="321"/>
        <v>54.548230000000011</v>
      </c>
      <c r="G2584" s="2">
        <f t="shared" si="315"/>
        <v>50.716253999999999</v>
      </c>
      <c r="H2584" s="2">
        <f t="shared" si="319"/>
        <v>41.436247499999993</v>
      </c>
      <c r="I2584" s="2">
        <f t="array" ref="I2584">SUMPRODUCT(B2568:B2587, (ROW(B2568:B2587)-ROW(B2568)+1)) / (20*21/2)</f>
        <v>56.148685238095233</v>
      </c>
      <c r="J2584" s="2">
        <f t="shared" si="322"/>
        <v>54.571321569389724</v>
      </c>
      <c r="K2584" s="2">
        <f t="shared" si="316"/>
        <v>51.01682485437582</v>
      </c>
    </row>
    <row r="2585" spans="1:11" ht="13.5" x14ac:dyDescent="0.25">
      <c r="A2585" s="3">
        <v>45770</v>
      </c>
      <c r="B2585" s="2">
        <v>56.806399999999996</v>
      </c>
      <c r="C2585" s="2">
        <f t="shared" si="317"/>
        <v>0.75429999999999353</v>
      </c>
      <c r="D2585" s="2">
        <f t="shared" si="318"/>
        <v>56.368920000000003</v>
      </c>
      <c r="E2585" s="2">
        <f t="shared" si="320"/>
        <v>56.063709999999993</v>
      </c>
      <c r="F2585" s="2">
        <f t="shared" si="321"/>
        <v>54.777025000000002</v>
      </c>
      <c r="G2585" s="2">
        <f t="shared" si="315"/>
        <v>51.005603999999991</v>
      </c>
      <c r="H2585" s="2">
        <f t="shared" si="319"/>
        <v>41.526147999999992</v>
      </c>
      <c r="I2585" s="2">
        <f t="array" ref="I2585">SUMPRODUCT(B2569:B2588, (ROW(B2569:B2588)-ROW(B2569)+1)) / (20*21/2)</f>
        <v>56.418397142857145</v>
      </c>
      <c r="J2585" s="2">
        <f t="shared" si="322"/>
        <v>54.784186181828801</v>
      </c>
      <c r="K2585" s="2">
        <f t="shared" si="316"/>
        <v>51.243867016949324</v>
      </c>
    </row>
    <row r="2586" spans="1:11" ht="13.5" x14ac:dyDescent="0.25">
      <c r="A2586" s="3">
        <v>45771</v>
      </c>
      <c r="B2586" s="2">
        <v>57.728299999999997</v>
      </c>
      <c r="C2586" s="2">
        <f t="shared" si="317"/>
        <v>0.92190000000000083</v>
      </c>
      <c r="D2586" s="2">
        <f t="shared" si="318"/>
        <v>56.516420000000004</v>
      </c>
      <c r="E2586" s="2">
        <f t="shared" si="320"/>
        <v>56.406039999999997</v>
      </c>
      <c r="F2586" s="2">
        <f t="shared" si="321"/>
        <v>55.051915000000008</v>
      </c>
      <c r="G2586" s="2">
        <f t="shared" si="315"/>
        <v>51.304248000000008</v>
      </c>
      <c r="H2586" s="2">
        <f t="shared" si="319"/>
        <v>41.620657999999985</v>
      </c>
      <c r="I2586" s="2">
        <f t="array" ref="I2586">SUMPRODUCT(B2570:B2589, (ROW(B2570:B2589)-ROW(B2570)+1)) / (20*21/2)</f>
        <v>56.730320000000013</v>
      </c>
      <c r="J2586" s="2">
        <f t="shared" si="322"/>
        <v>55.064577974035586</v>
      </c>
      <c r="K2586" s="2">
        <f t="shared" si="316"/>
        <v>51.498158506480721</v>
      </c>
    </row>
    <row r="2587" spans="1:11" ht="13.5" x14ac:dyDescent="0.25">
      <c r="A2587" s="3">
        <v>45772</v>
      </c>
      <c r="B2587" s="2">
        <v>58.499400000000001</v>
      </c>
      <c r="C2587" s="2">
        <f t="shared" si="317"/>
        <v>0.77110000000000412</v>
      </c>
      <c r="D2587" s="2">
        <f t="shared" si="318"/>
        <v>56.861719999999991</v>
      </c>
      <c r="E2587" s="2">
        <f t="shared" si="320"/>
        <v>56.942179999999993</v>
      </c>
      <c r="F2587" s="2">
        <f t="shared" si="321"/>
        <v>55.365724999999998</v>
      </c>
      <c r="G2587" s="2">
        <f t="shared" si="315"/>
        <v>51.618314000000012</v>
      </c>
      <c r="H2587" s="2">
        <f t="shared" si="319"/>
        <v>41.719023499999992</v>
      </c>
      <c r="I2587" s="2">
        <f t="array" ref="I2587">SUMPRODUCT(B2571:B2590, (ROW(B2571:B2590)-ROW(B2571)+1)) / (20*21/2)</f>
        <v>57.218777619047614</v>
      </c>
      <c r="J2587" s="2">
        <f t="shared" si="322"/>
        <v>55.391703881270288</v>
      </c>
      <c r="K2587" s="2">
        <f t="shared" si="316"/>
        <v>51.772716996422652</v>
      </c>
    </row>
    <row r="2588" spans="1:11" ht="13.5" x14ac:dyDescent="0.25">
      <c r="A2588" s="3">
        <v>45775</v>
      </c>
      <c r="B2588" s="2">
        <v>58.197699999999998</v>
      </c>
      <c r="C2588" s="2">
        <f t="shared" si="317"/>
        <v>-0.30170000000000385</v>
      </c>
      <c r="D2588" s="2">
        <f t="shared" si="318"/>
        <v>57.456780000000002</v>
      </c>
      <c r="E2588" s="2">
        <f t="shared" si="320"/>
        <v>57.037729999999989</v>
      </c>
      <c r="F2588" s="2">
        <f t="shared" si="321"/>
        <v>55.601309999999998</v>
      </c>
      <c r="G2588" s="2">
        <f t="shared" si="315"/>
        <v>51.911396000000003</v>
      </c>
      <c r="H2588" s="2">
        <f t="shared" si="319"/>
        <v>41.814065999999997</v>
      </c>
      <c r="I2588" s="2">
        <f t="array" ref="I2588">SUMPRODUCT(B2572:B2591, (ROW(B2572:B2591)-ROW(B2572)+1)) / (20*21/2)</f>
        <v>57.481496666666665</v>
      </c>
      <c r="J2588" s="2">
        <f t="shared" si="322"/>
        <v>55.658941606863593</v>
      </c>
      <c r="K2588" s="2">
        <f t="shared" si="316"/>
        <v>52.02467711421</v>
      </c>
    </row>
    <row r="2589" spans="1:11" ht="13.5" x14ac:dyDescent="0.25">
      <c r="A2589" s="3">
        <v>45776</v>
      </c>
      <c r="B2589" s="2">
        <v>58.8765</v>
      </c>
      <c r="C2589" s="2">
        <f t="shared" si="317"/>
        <v>0.67880000000000251</v>
      </c>
      <c r="D2589" s="2">
        <f t="shared" si="318"/>
        <v>58.021659999999997</v>
      </c>
      <c r="E2589" s="2">
        <f t="shared" si="320"/>
        <v>57.23467999999999</v>
      </c>
      <c r="F2589" s="2">
        <f t="shared" si="321"/>
        <v>55.871195000000014</v>
      </c>
      <c r="G2589" s="2">
        <f t="shared" si="315"/>
        <v>52.210941999999996</v>
      </c>
      <c r="H2589" s="2">
        <f t="shared" si="319"/>
        <v>41.911776499999995</v>
      </c>
      <c r="I2589" s="2">
        <f t="array" ref="I2589">SUMPRODUCT(B2573:B2592, (ROW(B2573:B2592)-ROW(B2573)+1)) / (20*21/2)</f>
        <v>57.89042380952381</v>
      </c>
      <c r="J2589" s="2">
        <f t="shared" si="322"/>
        <v>55.965375739543255</v>
      </c>
      <c r="K2589" s="2">
        <f t="shared" si="316"/>
        <v>52.293376050907646</v>
      </c>
    </row>
    <row r="2590" spans="1:11" ht="13.5" x14ac:dyDescent="0.25">
      <c r="A2590" s="3">
        <v>45777</v>
      </c>
      <c r="B2590" s="2">
        <v>61</v>
      </c>
      <c r="C2590" s="2">
        <f t="shared" si="317"/>
        <v>2.1234999999999999</v>
      </c>
      <c r="D2590" s="2">
        <f t="shared" si="318"/>
        <v>58.860379999999999</v>
      </c>
      <c r="E2590" s="2">
        <f t="shared" si="320"/>
        <v>57.614649999999997</v>
      </c>
      <c r="F2590" s="2">
        <f t="shared" si="321"/>
        <v>56.241450000000007</v>
      </c>
      <c r="G2590" s="2">
        <f t="shared" si="315"/>
        <v>52.552813999999998</v>
      </c>
      <c r="H2590" s="2">
        <f t="shared" si="319"/>
        <v>42.020104499999988</v>
      </c>
      <c r="I2590" s="2">
        <f t="array" ref="I2590">SUMPRODUCT(B2574:B2593, (ROW(B2574:B2593)-ROW(B2574)+1)) / (20*21/2)</f>
        <v>58.286933333333337</v>
      </c>
      <c r="J2590" s="2">
        <f t="shared" si="322"/>
        <v>56.444863764348661</v>
      </c>
      <c r="K2590" s="2">
        <f t="shared" si="316"/>
        <v>52.634812284205388</v>
      </c>
    </row>
    <row r="2591" spans="1:11" ht="13.5" x14ac:dyDescent="0.25">
      <c r="A2591" s="3">
        <v>45779</v>
      </c>
      <c r="B2591" s="2">
        <v>59</v>
      </c>
      <c r="C2591" s="2">
        <f t="shared" si="317"/>
        <v>-2</v>
      </c>
      <c r="D2591" s="2">
        <f t="shared" si="318"/>
        <v>59.114719999999998</v>
      </c>
      <c r="E2591" s="2">
        <f t="shared" si="320"/>
        <v>57.815570000000001</v>
      </c>
      <c r="F2591" s="2">
        <f t="shared" si="321"/>
        <v>56.506265000000006</v>
      </c>
      <c r="G2591" s="2">
        <f t="shared" si="315"/>
        <v>52.848153999999994</v>
      </c>
      <c r="H2591" s="2">
        <f t="shared" si="319"/>
        <v>42.11589249999998</v>
      </c>
      <c r="I2591" s="2">
        <f t="array" ref="I2591">SUMPRODUCT(B2575:B2594, (ROW(B2575:B2594)-ROW(B2575)+1)) / (20*21/2)</f>
        <v>58.650534761904758</v>
      </c>
      <c r="J2591" s="2">
        <f t="shared" si="322"/>
        <v>56.688210072505932</v>
      </c>
      <c r="K2591" s="2">
        <f t="shared" si="316"/>
        <v>52.884427488746354</v>
      </c>
    </row>
    <row r="2592" spans="1:11" ht="13.5" x14ac:dyDescent="0.25">
      <c r="A2592" s="3">
        <v>45782</v>
      </c>
      <c r="B2592" s="2">
        <v>60.8</v>
      </c>
      <c r="C2592" s="2">
        <f t="shared" si="317"/>
        <v>1.7999999999999972</v>
      </c>
      <c r="D2592" s="2">
        <f t="shared" si="318"/>
        <v>59.574839999999995</v>
      </c>
      <c r="E2592" s="2">
        <f t="shared" si="320"/>
        <v>58.218279999999993</v>
      </c>
      <c r="F2592" s="2">
        <f t="shared" si="321"/>
        <v>56.806650000000005</v>
      </c>
      <c r="G2592" s="2">
        <f t="shared" si="315"/>
        <v>53.180219999999998</v>
      </c>
      <c r="H2592" s="2">
        <f t="shared" si="319"/>
        <v>42.221406499999986</v>
      </c>
      <c r="I2592" s="2">
        <f t="array" ref="I2592">SUMPRODUCT(B2576:B2595, (ROW(B2576:B2595)-ROW(B2576)+1)) / (20*21/2)</f>
        <v>58.928283333333333</v>
      </c>
      <c r="J2592" s="2">
        <f t="shared" si="322"/>
        <v>57.079809113219653</v>
      </c>
      <c r="K2592" s="2">
        <f t="shared" si="316"/>
        <v>53.194842097030808</v>
      </c>
    </row>
    <row r="2593" spans="1:11" ht="13.5" x14ac:dyDescent="0.25">
      <c r="A2593" s="3">
        <v>45783</v>
      </c>
      <c r="B2593" s="2">
        <v>60.97</v>
      </c>
      <c r="C2593" s="2">
        <f t="shared" si="317"/>
        <v>0.17000000000000171</v>
      </c>
      <c r="D2593" s="2">
        <f t="shared" si="318"/>
        <v>60.129299999999986</v>
      </c>
      <c r="E2593" s="2">
        <f t="shared" si="320"/>
        <v>58.793040000000005</v>
      </c>
      <c r="F2593" s="2">
        <f t="shared" si="321"/>
        <v>57.15218500000001</v>
      </c>
      <c r="G2593" s="2">
        <f t="shared" si="315"/>
        <v>53.499719999999996</v>
      </c>
      <c r="H2593" s="2">
        <f t="shared" si="319"/>
        <v>42.329221999999973</v>
      </c>
      <c r="I2593" s="2">
        <f t="array" ref="I2593">SUMPRODUCT(B2577:B2596, (ROW(B2577:B2596)-ROW(B2577)+1)) / (20*21/2)</f>
        <v>59.103859523809518</v>
      </c>
      <c r="J2593" s="2">
        <f t="shared" si="322"/>
        <v>57.450303483389206</v>
      </c>
      <c r="K2593" s="2">
        <f t="shared" si="316"/>
        <v>53.499750250088425</v>
      </c>
    </row>
    <row r="2594" spans="1:11" ht="13.5" x14ac:dyDescent="0.25">
      <c r="A2594" s="3">
        <v>45784</v>
      </c>
      <c r="B2594" s="2">
        <v>60.97</v>
      </c>
      <c r="C2594" s="2">
        <f t="shared" si="317"/>
        <v>0</v>
      </c>
      <c r="D2594" s="2">
        <f t="shared" si="318"/>
        <v>60.548000000000002</v>
      </c>
      <c r="E2594" s="2">
        <f t="shared" si="320"/>
        <v>59.284829999999999</v>
      </c>
      <c r="F2594" s="2">
        <f t="shared" si="321"/>
        <v>57.533640000000005</v>
      </c>
      <c r="G2594" s="2">
        <f t="shared" si="315"/>
        <v>53.806301999999995</v>
      </c>
      <c r="H2594" s="2">
        <f t="shared" si="319"/>
        <v>42.439940499999977</v>
      </c>
      <c r="I2594" s="2">
        <f t="array" ref="I2594">SUMPRODUCT(B2578:B2597, (ROW(B2578:B2597)-ROW(B2578)+1)) / (20*21/2)</f>
        <v>59.253745238095242</v>
      </c>
      <c r="J2594" s="2">
        <f t="shared" si="322"/>
        <v>57.785512675447379</v>
      </c>
      <c r="K2594" s="2">
        <f t="shared" si="316"/>
        <v>53.792701220673194</v>
      </c>
    </row>
    <row r="2595" spans="1:11" ht="13.5" x14ac:dyDescent="0.25">
      <c r="A2595" s="3">
        <v>45785</v>
      </c>
      <c r="B2595" s="2">
        <v>60.45</v>
      </c>
      <c r="C2595" s="2">
        <f t="shared" si="317"/>
        <v>-0.51999999999999602</v>
      </c>
      <c r="D2595" s="2">
        <f t="shared" si="318"/>
        <v>60.438000000000002</v>
      </c>
      <c r="E2595" s="2">
        <f t="shared" si="320"/>
        <v>59.649190000000011</v>
      </c>
      <c r="F2595" s="2">
        <f t="shared" si="321"/>
        <v>57.856449999999995</v>
      </c>
      <c r="G2595" s="2">
        <f t="shared" si="315"/>
        <v>54.095371999999998</v>
      </c>
      <c r="H2595" s="2">
        <f t="shared" si="319"/>
        <v>42.546244499999972</v>
      </c>
      <c r="I2595" s="2">
        <f t="array" ref="I2595">SUMPRODUCT(B2579:B2598, (ROW(B2579:B2598)-ROW(B2579)+1)) / (20*21/2)</f>
        <v>59.352383333333329</v>
      </c>
      <c r="J2595" s="2">
        <f t="shared" si="322"/>
        <v>58.039273373023825</v>
      </c>
      <c r="K2595" s="2">
        <f t="shared" si="316"/>
        <v>54.053771761038952</v>
      </c>
    </row>
    <row r="2596" spans="1:11" ht="13.5" x14ac:dyDescent="0.25">
      <c r="A2596" s="3">
        <v>45786</v>
      </c>
      <c r="B2596" s="2">
        <v>59.7</v>
      </c>
      <c r="C2596" s="2">
        <f t="shared" si="317"/>
        <v>-0.75</v>
      </c>
      <c r="D2596" s="2">
        <f t="shared" si="318"/>
        <v>60.577999999999996</v>
      </c>
      <c r="E2596" s="2">
        <f t="shared" si="320"/>
        <v>59.846360000000018</v>
      </c>
      <c r="F2596" s="2">
        <f t="shared" si="321"/>
        <v>58.126199999999997</v>
      </c>
      <c r="G2596" s="2">
        <f t="shared" si="315"/>
        <v>54.347670000000001</v>
      </c>
      <c r="H2596" s="2">
        <f t="shared" si="319"/>
        <v>42.648798499999977</v>
      </c>
      <c r="I2596" s="2">
        <f t="array" ref="I2596">SUMPRODUCT(B2580:B2599, (ROW(B2580:B2599)-ROW(B2580)+1)) / (20*21/2)</f>
        <v>59.42222238095237</v>
      </c>
      <c r="J2596" s="2">
        <f t="shared" si="322"/>
        <v>58.197437813688218</v>
      </c>
      <c r="K2596" s="2">
        <f t="shared" si="316"/>
        <v>54.275192476292332</v>
      </c>
    </row>
    <row r="2597" spans="1:11" ht="13.5" x14ac:dyDescent="0.25">
      <c r="A2597" s="3">
        <v>45789</v>
      </c>
      <c r="B2597" s="2">
        <v>59.7</v>
      </c>
      <c r="C2597" s="2">
        <f t="shared" si="317"/>
        <v>0</v>
      </c>
      <c r="D2597" s="2">
        <f t="shared" si="318"/>
        <v>60.35799999999999</v>
      </c>
      <c r="E2597" s="2">
        <f t="shared" si="320"/>
        <v>59.966420000000006</v>
      </c>
      <c r="F2597" s="2">
        <f t="shared" si="321"/>
        <v>58.454300000000003</v>
      </c>
      <c r="G2597" s="2">
        <f t="shared" si="315"/>
        <v>54.572099999999992</v>
      </c>
      <c r="H2597" s="2">
        <f t="shared" si="319"/>
        <v>42.75280399999999</v>
      </c>
      <c r="I2597" s="2">
        <f t="array" ref="I2597">SUMPRODUCT(B2581:B2600, (ROW(B2581:B2600)-ROW(B2581)+1)) / (20*21/2)</f>
        <v>59.423523333333328</v>
      </c>
      <c r="J2597" s="2">
        <f t="shared" si="322"/>
        <v>58.340538974289338</v>
      </c>
      <c r="K2597" s="2">
        <f t="shared" si="316"/>
        <v>54.487930026241656</v>
      </c>
    </row>
    <row r="2598" spans="1:11" ht="13.5" x14ac:dyDescent="0.25">
      <c r="A2598" s="3">
        <v>45790</v>
      </c>
      <c r="B2598" s="2">
        <v>59.49</v>
      </c>
      <c r="C2598" s="2">
        <f t="shared" si="317"/>
        <v>-0.21000000000000085</v>
      </c>
      <c r="D2598" s="2">
        <f t="shared" si="318"/>
        <v>60.061999999999998</v>
      </c>
      <c r="E2598" s="2">
        <f t="shared" si="320"/>
        <v>60.095649999999999</v>
      </c>
      <c r="F2598" s="2">
        <f t="shared" si="321"/>
        <v>58.566689999999994</v>
      </c>
      <c r="G2598" s="2">
        <f t="shared" si="315"/>
        <v>54.783621999999987</v>
      </c>
      <c r="H2598" s="2">
        <f t="shared" si="319"/>
        <v>42.854307999999982</v>
      </c>
      <c r="I2598" s="2">
        <f t="array" ref="I2598">SUMPRODUCT(B2582:B2601, (ROW(B2582:B2601)-ROW(B2582)+1)) / (20*21/2)</f>
        <v>59.465301904761901</v>
      </c>
      <c r="J2598" s="2">
        <f t="shared" si="322"/>
        <v>58.45001145292845</v>
      </c>
      <c r="K2598" s="2">
        <f t="shared" si="316"/>
        <v>54.684089633055713</v>
      </c>
    </row>
    <row r="2599" spans="1:11" ht="13.5" x14ac:dyDescent="0.25">
      <c r="A2599" s="3">
        <v>45791</v>
      </c>
      <c r="B2599" s="2">
        <v>59.3</v>
      </c>
      <c r="C2599" s="2">
        <f t="shared" si="317"/>
        <v>-0.19000000000000483</v>
      </c>
      <c r="D2599" s="2">
        <f t="shared" si="318"/>
        <v>59.728000000000009</v>
      </c>
      <c r="E2599" s="2">
        <f t="shared" si="320"/>
        <v>60.137999999999991</v>
      </c>
      <c r="F2599" s="2">
        <f t="shared" si="321"/>
        <v>58.686339999999994</v>
      </c>
      <c r="G2599" s="2">
        <f t="shared" si="315"/>
        <v>54.953605999999979</v>
      </c>
      <c r="H2599" s="2">
        <f t="shared" si="319"/>
        <v>42.955587499999986</v>
      </c>
      <c r="I2599" s="2">
        <f t="array" ref="I2599">SUMPRODUCT(B2583:B2602, (ROW(B2583:B2602)-ROW(B2583)+1)) / (20*21/2)</f>
        <v>59.496560476190481</v>
      </c>
      <c r="J2599" s="2">
        <f t="shared" si="322"/>
        <v>58.530962743125741</v>
      </c>
      <c r="K2599" s="2">
        <f t="shared" si="316"/>
        <v>54.865105725877065</v>
      </c>
    </row>
    <row r="2600" spans="1:11" ht="13.5" x14ac:dyDescent="0.25">
      <c r="A2600" s="3">
        <v>45792</v>
      </c>
      <c r="B2600" s="2">
        <v>58.7</v>
      </c>
      <c r="C2600" s="2">
        <f t="shared" si="317"/>
        <v>-0.59999999999999432</v>
      </c>
      <c r="D2600" s="2">
        <f t="shared" si="318"/>
        <v>59.378</v>
      </c>
      <c r="E2600" s="2">
        <f t="shared" si="320"/>
        <v>59.908000000000001</v>
      </c>
      <c r="F2600" s="2">
        <f t="shared" si="321"/>
        <v>58.761324999999999</v>
      </c>
      <c r="G2600" s="2">
        <f t="shared" si="315"/>
        <v>55.085027999999973</v>
      </c>
      <c r="H2600" s="2">
        <f t="shared" si="319"/>
        <v>43.053141499999981</v>
      </c>
      <c r="I2600" s="2">
        <f t="array" ref="I2600">SUMPRODUCT(B2584:B2603, (ROW(B2584:B2603)-ROW(B2584)+1)) / (20*21/2)</f>
        <v>59.478166190476188</v>
      </c>
      <c r="J2600" s="2">
        <f t="shared" si="322"/>
        <v>58.547061529494719</v>
      </c>
      <c r="K2600" s="2">
        <f t="shared" si="316"/>
        <v>55.015493736626986</v>
      </c>
    </row>
    <row r="2601" spans="1:11" ht="13.5" x14ac:dyDescent="0.25">
      <c r="A2601" s="3">
        <v>45793</v>
      </c>
      <c r="B2601" s="2">
        <v>59.2</v>
      </c>
      <c r="C2601" s="2">
        <f t="shared" si="317"/>
        <v>0.5</v>
      </c>
      <c r="D2601" s="2">
        <f t="shared" si="318"/>
        <v>59.277999999999999</v>
      </c>
      <c r="E2601" s="2">
        <f t="shared" si="320"/>
        <v>59.928000000000011</v>
      </c>
      <c r="F2601" s="2">
        <f t="shared" si="321"/>
        <v>58.87178500000001</v>
      </c>
      <c r="G2601" s="2">
        <f t="shared" si="315"/>
        <v>55.266799999999968</v>
      </c>
      <c r="H2601" s="2">
        <f t="shared" si="319"/>
        <v>43.153195499999995</v>
      </c>
      <c r="I2601" s="2">
        <f t="array" ref="I2601">SUMPRODUCT(B2585:B2604, (ROW(B2585:B2604)-ROW(B2585)+1)) / (20*21/2)</f>
        <v>59.460830952380952</v>
      </c>
      <c r="J2601" s="2">
        <f t="shared" si="322"/>
        <v>58.609246145733316</v>
      </c>
      <c r="K2601" s="2">
        <f t="shared" si="316"/>
        <v>55.179592021465147</v>
      </c>
    </row>
    <row r="2602" spans="1:11" ht="13.5" x14ac:dyDescent="0.25">
      <c r="A2602" s="3">
        <v>45796</v>
      </c>
      <c r="B2602" s="2">
        <v>59.2</v>
      </c>
      <c r="C2602" s="2">
        <f t="shared" si="317"/>
        <v>0</v>
      </c>
      <c r="D2602" s="2">
        <f t="shared" si="318"/>
        <v>59.177999999999997</v>
      </c>
      <c r="E2602" s="2">
        <f t="shared" si="320"/>
        <v>59.768000000000008</v>
      </c>
      <c r="F2602" s="2">
        <f t="shared" si="321"/>
        <v>58.993140000000004</v>
      </c>
      <c r="G2602" s="2">
        <f t="shared" si="315"/>
        <v>55.463811999999962</v>
      </c>
      <c r="H2602" s="2">
        <f t="shared" si="319"/>
        <v>43.253394499999992</v>
      </c>
      <c r="I2602" s="2">
        <f t="array" ref="I2602">SUMPRODUCT(B2586:B2605, (ROW(B2586:B2605)-ROW(B2586)+1)) / (20*21/2)</f>
        <v>59.420934285714281</v>
      </c>
      <c r="J2602" s="2">
        <f t="shared" si="322"/>
        <v>58.66550841756824</v>
      </c>
      <c r="K2602" s="2">
        <f t="shared" si="316"/>
        <v>55.337255079446905</v>
      </c>
    </row>
    <row r="2603" spans="1:11" ht="13.5" x14ac:dyDescent="0.25">
      <c r="A2603" s="3">
        <v>45797</v>
      </c>
      <c r="B2603" s="2">
        <v>58.8</v>
      </c>
      <c r="C2603" s="2">
        <f t="shared" si="317"/>
        <v>-0.40000000000000568</v>
      </c>
      <c r="D2603" s="2">
        <f t="shared" si="318"/>
        <v>59.04</v>
      </c>
      <c r="E2603" s="2">
        <f t="shared" si="320"/>
        <v>59.551000000000002</v>
      </c>
      <c r="F2603" s="2">
        <f t="shared" si="321"/>
        <v>59.17202000000001</v>
      </c>
      <c r="G2603" s="2">
        <f t="shared" si="315"/>
        <v>55.638745999999976</v>
      </c>
      <c r="H2603" s="2">
        <f t="shared" si="319"/>
        <v>43.351811499999997</v>
      </c>
      <c r="I2603" s="2">
        <f t="array" ref="I2603">SUMPRODUCT(B2587:B2606, (ROW(B2587:B2606)-ROW(B2587)+1)) / (20*21/2)</f>
        <v>59.352020476190482</v>
      </c>
      <c r="J2603" s="2">
        <f t="shared" si="322"/>
        <v>58.678317139704603</v>
      </c>
      <c r="K2603" s="2">
        <f t="shared" si="316"/>
        <v>55.473048997899966</v>
      </c>
    </row>
    <row r="2604" spans="1:11" ht="13.5" x14ac:dyDescent="0.25">
      <c r="A2604" s="3">
        <v>45798</v>
      </c>
      <c r="B2604" s="2">
        <v>58.99</v>
      </c>
      <c r="C2604" s="2">
        <f t="shared" si="317"/>
        <v>0.19000000000000483</v>
      </c>
      <c r="D2604" s="2">
        <f t="shared" si="318"/>
        <v>58.978000000000009</v>
      </c>
      <c r="E2604" s="2">
        <f t="shared" si="320"/>
        <v>59.352999999999994</v>
      </c>
      <c r="F2604" s="2">
        <f t="shared" si="321"/>
        <v>59.318915000000004</v>
      </c>
      <c r="G2604" s="2">
        <f t="shared" si="315"/>
        <v>55.804125999999968</v>
      </c>
      <c r="H2604" s="2">
        <f t="shared" si="319"/>
        <v>43.452085499999981</v>
      </c>
      <c r="I2604" s="2">
        <f t="array" ref="I2604">SUMPRODUCT(B2588:B2607, (ROW(B2588:B2607)-ROW(B2588)+1)) / (20*21/2)</f>
        <v>59.268003333333333</v>
      </c>
      <c r="J2604" s="2">
        <f t="shared" si="322"/>
        <v>58.708001221637495</v>
      </c>
      <c r="K2604" s="2">
        <f t="shared" si="316"/>
        <v>55.610968645041147</v>
      </c>
    </row>
    <row r="2605" spans="1:11" ht="13.5" x14ac:dyDescent="0.25">
      <c r="A2605" s="3">
        <v>45799</v>
      </c>
      <c r="B2605" s="2">
        <v>58.9</v>
      </c>
      <c r="C2605" s="2">
        <f t="shared" si="317"/>
        <v>-9.0000000000003411E-2</v>
      </c>
      <c r="D2605" s="2">
        <f t="shared" si="318"/>
        <v>59.017999999999994</v>
      </c>
      <c r="E2605" s="2">
        <f t="shared" si="320"/>
        <v>59.197999999999993</v>
      </c>
      <c r="F2605" s="2">
        <f t="shared" si="321"/>
        <v>59.42359500000002</v>
      </c>
      <c r="G2605" s="2">
        <f t="shared" si="315"/>
        <v>55.958851999999972</v>
      </c>
      <c r="H2605" s="2">
        <f t="shared" si="319"/>
        <v>43.551909499999987</v>
      </c>
      <c r="I2605" s="2">
        <f t="array" ref="I2605">SUMPRODUCT(B2589:B2608, (ROW(B2589:B2608)-ROW(B2589)+1)) / (20*21/2)</f>
        <v>59.127364285714293</v>
      </c>
      <c r="J2605" s="2">
        <f t="shared" si="322"/>
        <v>58.726286819576778</v>
      </c>
      <c r="K2605" s="2">
        <f t="shared" si="316"/>
        <v>55.739950266804243</v>
      </c>
    </row>
    <row r="2606" spans="1:11" ht="13.5" x14ac:dyDescent="0.25">
      <c r="A2606" s="3">
        <v>45800</v>
      </c>
      <c r="B2606" s="2">
        <v>58.7</v>
      </c>
      <c r="C2606" s="2">
        <f t="shared" si="317"/>
        <v>-0.19999999999999574</v>
      </c>
      <c r="D2606" s="2">
        <f t="shared" si="318"/>
        <v>58.918000000000006</v>
      </c>
      <c r="E2606" s="2">
        <f t="shared" si="320"/>
        <v>59.097999999999999</v>
      </c>
      <c r="F2606" s="2">
        <f t="shared" si="321"/>
        <v>59.472180000000016</v>
      </c>
      <c r="G2606" s="2">
        <f t="shared" si="315"/>
        <v>56.140057999999975</v>
      </c>
      <c r="H2606" s="2">
        <f t="shared" si="319"/>
        <v>43.650733499999994</v>
      </c>
      <c r="I2606" s="2">
        <f t="array" ref="I2606">SUMPRODUCT(B2590:B2609, (ROW(B2590:B2609)-ROW(B2590)+1)) / (20*21/2)</f>
        <v>58.959095238095244</v>
      </c>
      <c r="J2606" s="2">
        <f t="shared" si="322"/>
        <v>58.723783312950417</v>
      </c>
      <c r="K2606" s="2">
        <f t="shared" si="316"/>
        <v>55.856030648498198</v>
      </c>
    </row>
    <row r="2607" spans="1:11" ht="13.5" x14ac:dyDescent="0.25">
      <c r="A2607" s="3">
        <v>45803</v>
      </c>
      <c r="B2607" s="2">
        <v>58.59</v>
      </c>
      <c r="C2607" s="2">
        <f t="shared" si="317"/>
        <v>-0.10999999999999943</v>
      </c>
      <c r="D2607" s="2">
        <f t="shared" si="318"/>
        <v>58.796000000000006</v>
      </c>
      <c r="E2607" s="2">
        <f t="shared" si="320"/>
        <v>58.987000000000002</v>
      </c>
      <c r="F2607" s="2">
        <f t="shared" si="321"/>
        <v>59.476710000000004</v>
      </c>
      <c r="G2607" s="2">
        <f t="shared" si="315"/>
        <v>56.310645999999977</v>
      </c>
      <c r="H2607" s="2">
        <f t="shared" si="319"/>
        <v>43.749551999999994</v>
      </c>
      <c r="I2607" s="2">
        <f t="array" ref="I2607">SUMPRODUCT(B2591:B2610, (ROW(B2591:B2610)-ROW(B2591)+1)) / (20*21/2)</f>
        <v>58.739285714285714</v>
      </c>
      <c r="J2607" s="2">
        <f t="shared" si="322"/>
        <v>58.711042045050377</v>
      </c>
      <c r="K2607" s="2">
        <f t="shared" si="316"/>
        <v>55.963245132870817</v>
      </c>
    </row>
    <row r="2608" spans="1:11" ht="13.5" x14ac:dyDescent="0.25">
      <c r="A2608" s="3">
        <v>45804</v>
      </c>
      <c r="B2608" s="2">
        <v>58</v>
      </c>
      <c r="C2608" s="2">
        <f t="shared" si="317"/>
        <v>-0.59000000000000341</v>
      </c>
      <c r="D2608" s="2">
        <f t="shared" si="318"/>
        <v>58.636000000000003</v>
      </c>
      <c r="E2608" s="2">
        <f t="shared" si="320"/>
        <v>58.838000000000001</v>
      </c>
      <c r="F2608" s="2">
        <f t="shared" si="321"/>
        <v>59.466824999999993</v>
      </c>
      <c r="G2608" s="2">
        <f t="shared" si="315"/>
        <v>56.476545999999978</v>
      </c>
      <c r="H2608" s="2">
        <f t="shared" si="319"/>
        <v>43.846871499999999</v>
      </c>
      <c r="I2608" s="2">
        <f t="array" ref="I2608">SUMPRODUCT(B2592:B2611, (ROW(B2592:B2611)-ROW(B2592)+1)) / (20*21/2)</f>
        <v>58.48090476190476</v>
      </c>
      <c r="J2608" s="2">
        <f t="shared" si="322"/>
        <v>58.643323755045579</v>
      </c>
      <c r="K2608" s="2">
        <f t="shared" si="316"/>
        <v>56.043117872758238</v>
      </c>
    </row>
    <row r="2609" spans="1:11" ht="13.5" x14ac:dyDescent="0.25">
      <c r="A2609" s="3">
        <v>45805</v>
      </c>
      <c r="B2609" s="2">
        <v>57.7</v>
      </c>
      <c r="C2609" s="2">
        <f t="shared" si="317"/>
        <v>-0.29999999999999716</v>
      </c>
      <c r="D2609" s="2">
        <f t="shared" si="318"/>
        <v>58.378</v>
      </c>
      <c r="E2609" s="2">
        <f t="shared" si="320"/>
        <v>58.678000000000011</v>
      </c>
      <c r="F2609" s="2">
        <f t="shared" si="321"/>
        <v>59.408000000000001</v>
      </c>
      <c r="G2609" s="2">
        <f t="shared" si="315"/>
        <v>56.578533999999983</v>
      </c>
      <c r="H2609" s="2">
        <f t="shared" si="319"/>
        <v>43.941602500000002</v>
      </c>
      <c r="I2609" s="2">
        <f t="array" ref="I2609">SUMPRODUCT(B2593:B2612, (ROW(B2593:B2612)-ROW(B2593)+1)) / (20*21/2)</f>
        <v>58.15823809523809</v>
      </c>
      <c r="J2609" s="2">
        <f t="shared" si="322"/>
        <v>58.553483397422191</v>
      </c>
      <c r="K2609" s="2">
        <f t="shared" si="316"/>
        <v>56.108093642453994</v>
      </c>
    </row>
    <row r="2610" spans="1:11" ht="13.5" x14ac:dyDescent="0.25">
      <c r="A2610" s="3">
        <v>45806</v>
      </c>
      <c r="B2610" s="2">
        <v>57.1</v>
      </c>
      <c r="C2610" s="2">
        <f t="shared" si="317"/>
        <v>-0.60000000000000142</v>
      </c>
      <c r="D2610" s="2">
        <f t="shared" si="318"/>
        <v>58.018000000000008</v>
      </c>
      <c r="E2610" s="2">
        <f t="shared" si="320"/>
        <v>58.518000000000008</v>
      </c>
      <c r="F2610" s="2">
        <f t="shared" si="321"/>
        <v>59.213000000000001</v>
      </c>
      <c r="G2610" s="2">
        <f t="shared" ref="G2610:G2673" si="323">AVERAGE(B2561:B2610)</f>
        <v>56.671133999999981</v>
      </c>
      <c r="H2610" s="2">
        <f t="shared" si="319"/>
        <v>44.033333499999998</v>
      </c>
      <c r="I2610" s="2">
        <f t="array" ref="I2610">SUMPRODUCT(B2594:B2613, (ROW(B2594:B2613)-ROW(B2594)+1)) / (20*21/2)</f>
        <v>57.839857142857142</v>
      </c>
      <c r="J2610" s="2">
        <f t="shared" si="322"/>
        <v>58.415056407191507</v>
      </c>
      <c r="K2610" s="2">
        <f t="shared" si="316"/>
        <v>56.146991930985216</v>
      </c>
    </row>
    <row r="2611" spans="1:11" ht="13.5" x14ac:dyDescent="0.25">
      <c r="A2611" s="3">
        <v>45807</v>
      </c>
      <c r="B2611" s="2">
        <v>56.5</v>
      </c>
      <c r="C2611" s="2">
        <f t="shared" si="317"/>
        <v>-0.60000000000000142</v>
      </c>
      <c r="D2611" s="2">
        <f t="shared" si="318"/>
        <v>57.577999999999996</v>
      </c>
      <c r="E2611" s="2">
        <f t="shared" si="320"/>
        <v>58.248000000000005</v>
      </c>
      <c r="F2611" s="2">
        <f t="shared" si="321"/>
        <v>59.088000000000001</v>
      </c>
      <c r="G2611" s="2">
        <f t="shared" si="323"/>
        <v>56.79092399999999</v>
      </c>
      <c r="H2611" s="2">
        <f t="shared" si="319"/>
        <v>44.12025049999999</v>
      </c>
      <c r="I2611" s="2">
        <f t="array" ref="I2611">SUMPRODUCT(B2595:B2614, (ROW(B2595:B2614)-ROW(B2595)+1)) / (20*21/2)</f>
        <v>57.548523809523815</v>
      </c>
      <c r="J2611" s="2">
        <f t="shared" si="322"/>
        <v>58.232670082697076</v>
      </c>
      <c r="K2611" s="2">
        <f t="shared" ref="K2611:K2674" si="324">$K$4*B2611+(1-$K$4)*K2610</f>
        <v>56.160835384672076</v>
      </c>
    </row>
    <row r="2612" spans="1:11" ht="13.5" x14ac:dyDescent="0.25">
      <c r="A2612" s="3">
        <v>45810</v>
      </c>
      <c r="B2612" s="2">
        <v>55.7</v>
      </c>
      <c r="C2612" s="2">
        <f t="shared" si="317"/>
        <v>-0.79999999999999716</v>
      </c>
      <c r="D2612" s="2">
        <f t="shared" si="318"/>
        <v>57</v>
      </c>
      <c r="E2612" s="2">
        <f t="shared" si="320"/>
        <v>57.898000000000003</v>
      </c>
      <c r="F2612" s="2">
        <f t="shared" si="321"/>
        <v>58.833000000000006</v>
      </c>
      <c r="G2612" s="2">
        <f t="shared" si="323"/>
        <v>56.860749999999982</v>
      </c>
      <c r="H2612" s="2">
        <f t="shared" si="319"/>
        <v>44.203167499999999</v>
      </c>
      <c r="I2612" s="2">
        <f t="array" ref="I2612">SUMPRODUCT(B2596:B2615, (ROW(B2596:B2615)-ROW(B2596)+1)) / (20*21/2)</f>
        <v>57.187999999999995</v>
      </c>
      <c r="J2612" s="2">
        <f t="shared" si="322"/>
        <v>57.991463408154495</v>
      </c>
      <c r="K2612" s="2">
        <f t="shared" si="324"/>
        <v>56.142763408802587</v>
      </c>
    </row>
    <row r="2613" spans="1:11" ht="13.5" x14ac:dyDescent="0.25">
      <c r="A2613" s="3">
        <v>45811</v>
      </c>
      <c r="B2613" s="2">
        <v>55.49</v>
      </c>
      <c r="C2613" s="2">
        <f t="shared" si="317"/>
        <v>-0.21000000000000085</v>
      </c>
      <c r="D2613" s="2">
        <f t="shared" si="318"/>
        <v>56.498000000000005</v>
      </c>
      <c r="E2613" s="2">
        <f t="shared" si="320"/>
        <v>57.567000000000007</v>
      </c>
      <c r="F2613" s="2">
        <f t="shared" si="321"/>
        <v>58.559000000000012</v>
      </c>
      <c r="G2613" s="2">
        <f t="shared" si="323"/>
        <v>56.919697999999983</v>
      </c>
      <c r="H2613" s="2">
        <f t="shared" si="319"/>
        <v>44.285034500000002</v>
      </c>
      <c r="I2613" s="2">
        <f t="array" ref="I2613">SUMPRODUCT(B2597:B2616, (ROW(B2597:B2616)-ROW(B2597)+1)) / (20*21/2)</f>
        <v>56.779619047619043</v>
      </c>
      <c r="J2613" s="2">
        <f t="shared" si="322"/>
        <v>57.753228797854071</v>
      </c>
      <c r="K2613" s="2">
        <f t="shared" si="324"/>
        <v>56.11716484375151</v>
      </c>
    </row>
    <row r="2614" spans="1:11" ht="13.5" x14ac:dyDescent="0.25">
      <c r="A2614" s="3">
        <v>45812</v>
      </c>
      <c r="B2614" s="2">
        <v>55.5</v>
      </c>
      <c r="C2614" s="2">
        <f t="shared" si="317"/>
        <v>9.9999999999980105E-3</v>
      </c>
      <c r="D2614" s="2">
        <f t="shared" si="318"/>
        <v>56.058000000000007</v>
      </c>
      <c r="E2614" s="2">
        <f t="shared" si="320"/>
        <v>57.217999999999996</v>
      </c>
      <c r="F2614" s="2">
        <f t="shared" si="321"/>
        <v>58.285499999999999</v>
      </c>
      <c r="G2614" s="2">
        <f t="shared" si="323"/>
        <v>56.99045799999999</v>
      </c>
      <c r="H2614" s="2">
        <f t="shared" si="319"/>
        <v>44.366951499999999</v>
      </c>
      <c r="I2614" s="2">
        <f t="array" ref="I2614">SUMPRODUCT(B2598:B2617, (ROW(B2598:B2617)-ROW(B2598)+1)) / (20*21/2)</f>
        <v>56.426476190476187</v>
      </c>
      <c r="J2614" s="2">
        <f t="shared" si="322"/>
        <v>57.538635579010823</v>
      </c>
      <c r="K2614" s="2">
        <f t="shared" si="324"/>
        <v>56.092962300859298</v>
      </c>
    </row>
    <row r="2615" spans="1:11" ht="13.5" x14ac:dyDescent="0.25">
      <c r="A2615" s="3">
        <v>45813</v>
      </c>
      <c r="B2615" s="2">
        <v>54.5</v>
      </c>
      <c r="C2615" s="2">
        <f t="shared" si="317"/>
        <v>-1</v>
      </c>
      <c r="D2615" s="2">
        <f t="shared" si="318"/>
        <v>55.537999999999997</v>
      </c>
      <c r="E2615" s="2">
        <f t="shared" si="320"/>
        <v>56.777999999999999</v>
      </c>
      <c r="F2615" s="2">
        <f t="shared" si="321"/>
        <v>57.988</v>
      </c>
      <c r="G2615" s="2">
        <f t="shared" si="323"/>
        <v>57.035847999999987</v>
      </c>
      <c r="H2615" s="2">
        <f t="shared" si="319"/>
        <v>44.445320000000002</v>
      </c>
      <c r="I2615" s="2">
        <f t="array" ref="I2615">SUMPRODUCT(B2599:B2618, (ROW(B2599:B2618)-ROW(B2599)+1)) / (20*21/2)</f>
        <v>56.064380952380958</v>
      </c>
      <c r="J2615" s="2">
        <f t="shared" si="322"/>
        <v>57.249241714343128</v>
      </c>
      <c r="K2615" s="2">
        <f t="shared" si="324"/>
        <v>56.030493191021684</v>
      </c>
    </row>
    <row r="2616" spans="1:11" ht="13.5" x14ac:dyDescent="0.25">
      <c r="A2616" s="3">
        <v>45817</v>
      </c>
      <c r="B2616" s="2">
        <v>53.7</v>
      </c>
      <c r="C2616" s="2">
        <f t="shared" si="317"/>
        <v>-0.79999999999999716</v>
      </c>
      <c r="D2616" s="2">
        <f t="shared" si="318"/>
        <v>54.977999999999994</v>
      </c>
      <c r="E2616" s="2">
        <f t="shared" si="320"/>
        <v>56.277999999999999</v>
      </c>
      <c r="F2616" s="2">
        <f t="shared" si="321"/>
        <v>57.688000000000009</v>
      </c>
      <c r="G2616" s="2">
        <f t="shared" si="323"/>
        <v>57.065237999999994</v>
      </c>
      <c r="H2616" s="2">
        <f t="shared" si="319"/>
        <v>44.519688500000008</v>
      </c>
      <c r="I2616" s="2">
        <f t="array" ref="I2616">SUMPRODUCT(B2600:B2619, (ROW(B2600:B2619)-ROW(B2600)+1)) / (20*21/2)</f>
        <v>55.67319047619047</v>
      </c>
      <c r="J2616" s="2">
        <f t="shared" si="322"/>
        <v>56.911218693929499</v>
      </c>
      <c r="K2616" s="2">
        <f t="shared" si="324"/>
        <v>55.939101301177701</v>
      </c>
    </row>
    <row r="2617" spans="1:11" ht="13.5" x14ac:dyDescent="0.25">
      <c r="A2617" s="3">
        <v>45818</v>
      </c>
      <c r="B2617" s="2">
        <v>53.98</v>
      </c>
      <c r="C2617" s="2">
        <f t="shared" si="317"/>
        <v>0.27999999999999403</v>
      </c>
      <c r="D2617" s="2">
        <f t="shared" si="318"/>
        <v>54.634</v>
      </c>
      <c r="E2617" s="2">
        <f t="shared" si="320"/>
        <v>55.816999999999993</v>
      </c>
      <c r="F2617" s="2">
        <f t="shared" si="321"/>
        <v>57.402000000000008</v>
      </c>
      <c r="G2617" s="2">
        <f t="shared" si="323"/>
        <v>57.100373999999981</v>
      </c>
      <c r="H2617" s="2">
        <f t="shared" si="319"/>
        <v>44.595457000000003</v>
      </c>
      <c r="I2617" s="2">
        <f t="array" ref="I2617">SUMPRODUCT(B2601:B2620, (ROW(B2601:B2620)-ROW(B2601)+1)) / (20*21/2)</f>
        <v>55.216761904761896</v>
      </c>
      <c r="J2617" s="2">
        <f t="shared" si="322"/>
        <v>56.632055008793351</v>
      </c>
      <c r="K2617" s="2">
        <f t="shared" si="324"/>
        <v>55.862273799170737</v>
      </c>
    </row>
    <row r="2618" spans="1:11" ht="13.5" x14ac:dyDescent="0.25">
      <c r="A2618" s="3">
        <v>45819</v>
      </c>
      <c r="B2618" s="2">
        <v>53.6</v>
      </c>
      <c r="C2618" s="2">
        <f t="shared" si="317"/>
        <v>-0.37999999999999545</v>
      </c>
      <c r="D2618" s="2">
        <f t="shared" si="318"/>
        <v>54.255999999999993</v>
      </c>
      <c r="E2618" s="2">
        <f t="shared" si="320"/>
        <v>55.376999999999995</v>
      </c>
      <c r="F2618" s="2">
        <f t="shared" si="321"/>
        <v>57.107500000000002</v>
      </c>
      <c r="G2618" s="2">
        <f t="shared" si="323"/>
        <v>57.102653999999987</v>
      </c>
      <c r="H2618" s="2">
        <f t="shared" si="319"/>
        <v>44.668236500000013</v>
      </c>
      <c r="I2618" s="2">
        <f t="array" ref="I2618">SUMPRODUCT(B2602:B2621, (ROW(B2602:B2621)-ROW(B2602)+1)) / (20*21/2)</f>
        <v>54.620809523809527</v>
      </c>
      <c r="J2618" s="2">
        <f t="shared" si="322"/>
        <v>56.343287865098745</v>
      </c>
      <c r="K2618" s="2">
        <f t="shared" si="324"/>
        <v>55.773557179595414</v>
      </c>
    </row>
    <row r="2619" spans="1:11" ht="13.5" x14ac:dyDescent="0.25">
      <c r="A2619" s="3">
        <v>45820</v>
      </c>
      <c r="B2619" s="2">
        <v>53</v>
      </c>
      <c r="C2619" s="2">
        <f t="shared" si="317"/>
        <v>-0.60000000000000142</v>
      </c>
      <c r="D2619" s="2">
        <f t="shared" si="318"/>
        <v>53.755999999999993</v>
      </c>
      <c r="E2619" s="2">
        <f t="shared" si="320"/>
        <v>54.907000000000004</v>
      </c>
      <c r="F2619" s="2">
        <f t="shared" si="321"/>
        <v>56.792500000000004</v>
      </c>
      <c r="G2619" s="2">
        <f t="shared" si="323"/>
        <v>57.093077999999984</v>
      </c>
      <c r="H2619" s="2">
        <f t="shared" si="319"/>
        <v>44.738052500000002</v>
      </c>
      <c r="I2619" s="2">
        <f t="array" ref="I2619">SUMPRODUCT(B2603:B2622, (ROW(B2603:B2622)-ROW(B2603)+1)) / (20*21/2)</f>
        <v>54.039142857142856</v>
      </c>
      <c r="J2619" s="2">
        <f t="shared" si="322"/>
        <v>56.024879496994103</v>
      </c>
      <c r="K2619" s="2">
        <f t="shared" si="324"/>
        <v>55.664790231375989</v>
      </c>
    </row>
    <row r="2620" spans="1:11" ht="13.5" x14ac:dyDescent="0.25">
      <c r="A2620" s="3">
        <v>45821</v>
      </c>
      <c r="B2620" s="2">
        <v>52</v>
      </c>
      <c r="C2620" s="2">
        <f t="shared" si="317"/>
        <v>-1</v>
      </c>
      <c r="D2620" s="2">
        <f t="shared" si="318"/>
        <v>53.255999999999993</v>
      </c>
      <c r="E2620" s="2">
        <f t="shared" si="320"/>
        <v>54.397000000000006</v>
      </c>
      <c r="F2620" s="2">
        <f t="shared" si="321"/>
        <v>56.457500000000003</v>
      </c>
      <c r="G2620" s="2">
        <f t="shared" si="323"/>
        <v>57.061179999999993</v>
      </c>
      <c r="H2620" s="2">
        <f t="shared" si="319"/>
        <v>44.803921000000003</v>
      </c>
      <c r="I2620" s="2">
        <f t="array" ref="I2620">SUMPRODUCT(B2604:B2623, (ROW(B2604:B2623)-ROW(B2604)+1)) / (20*21/2)</f>
        <v>53.501761904761921</v>
      </c>
      <c r="J2620" s="2">
        <f t="shared" si="322"/>
        <v>55.64155764013752</v>
      </c>
      <c r="K2620" s="2">
        <f t="shared" si="324"/>
        <v>55.521072967400464</v>
      </c>
    </row>
    <row r="2621" spans="1:11" ht="13.5" x14ac:dyDescent="0.25">
      <c r="A2621" s="3">
        <v>45824</v>
      </c>
      <c r="B2621" s="2">
        <v>50.2</v>
      </c>
      <c r="C2621" s="2">
        <f t="shared" si="317"/>
        <v>-1.7999999999999972</v>
      </c>
      <c r="D2621" s="2">
        <f t="shared" si="318"/>
        <v>52.555999999999997</v>
      </c>
      <c r="E2621" s="2">
        <f t="shared" si="320"/>
        <v>53.76700000000001</v>
      </c>
      <c r="F2621" s="2">
        <f t="shared" si="321"/>
        <v>56.007500000000014</v>
      </c>
      <c r="G2621" s="2">
        <f t="shared" si="323"/>
        <v>56.991105999999988</v>
      </c>
      <c r="H2621" s="2">
        <f t="shared" si="319"/>
        <v>44.861152000000004</v>
      </c>
      <c r="I2621" s="2">
        <f t="array" ref="I2621">SUMPRODUCT(B2605:B2624, (ROW(B2605:B2624)-ROW(B2605)+1)) / (20*21/2)</f>
        <v>53.11152380952381</v>
      </c>
      <c r="J2621" s="2">
        <f t="shared" si="322"/>
        <v>55.123314055362513</v>
      </c>
      <c r="K2621" s="2">
        <f t="shared" si="324"/>
        <v>55.312403439267115</v>
      </c>
    </row>
    <row r="2622" spans="1:11" ht="13.5" x14ac:dyDescent="0.25">
      <c r="A2622" s="3">
        <v>45825</v>
      </c>
      <c r="B2622" s="2">
        <v>49.9</v>
      </c>
      <c r="C2622" s="2">
        <f t="shared" si="317"/>
        <v>-0.30000000000000426</v>
      </c>
      <c r="D2622" s="2">
        <f t="shared" si="318"/>
        <v>51.739999999999995</v>
      </c>
      <c r="E2622" s="2">
        <f t="shared" si="320"/>
        <v>53.186999999999998</v>
      </c>
      <c r="F2622" s="2">
        <f t="shared" si="321"/>
        <v>55.542500000000004</v>
      </c>
      <c r="G2622" s="2">
        <f t="shared" si="323"/>
        <v>56.893259999999991</v>
      </c>
      <c r="H2622" s="2">
        <f t="shared" si="319"/>
        <v>44.916882999999999</v>
      </c>
      <c r="I2622" s="2">
        <f t="array" ref="I2622">SUMPRODUCT(B2606:B2625, (ROW(B2606:B2625)-ROW(B2606)+1)) / (20*21/2)</f>
        <v>52.797428571428576</v>
      </c>
      <c r="J2622" s="2">
        <f t="shared" si="322"/>
        <v>54.625855573899415</v>
      </c>
      <c r="K2622" s="2">
        <f t="shared" si="324"/>
        <v>55.100152324001733</v>
      </c>
    </row>
    <row r="2623" spans="1:11" ht="13.5" x14ac:dyDescent="0.25">
      <c r="A2623" s="3">
        <v>45826</v>
      </c>
      <c r="B2623" s="2">
        <v>49.9</v>
      </c>
      <c r="C2623" s="2">
        <f t="shared" si="317"/>
        <v>0</v>
      </c>
      <c r="D2623" s="2">
        <f t="shared" si="318"/>
        <v>51</v>
      </c>
      <c r="E2623" s="2">
        <f t="shared" si="320"/>
        <v>52.628</v>
      </c>
      <c r="F2623" s="2">
        <f t="shared" si="321"/>
        <v>55.097500000000011</v>
      </c>
      <c r="G2623" s="2">
        <f t="shared" si="323"/>
        <v>56.810073999999993</v>
      </c>
      <c r="H2623" s="2">
        <f t="shared" si="319"/>
        <v>44.972251499999992</v>
      </c>
      <c r="I2623" s="2">
        <f t="array" ref="I2623">SUMPRODUCT(B2607:B2626, (ROW(B2607:B2626)-ROW(B2607)+1)) / (20*21/2)</f>
        <v>52.661904761904765</v>
      </c>
      <c r="J2623" s="2">
        <f t="shared" si="322"/>
        <v>54.175774090670899</v>
      </c>
      <c r="K2623" s="2">
        <f t="shared" si="324"/>
        <v>54.896224781884015</v>
      </c>
    </row>
    <row r="2624" spans="1:11" ht="13.5" x14ac:dyDescent="0.25">
      <c r="A2624" s="3">
        <v>45827</v>
      </c>
      <c r="B2624" s="2">
        <v>51</v>
      </c>
      <c r="C2624" s="2">
        <f t="shared" si="317"/>
        <v>1.1000000000000014</v>
      </c>
      <c r="D2624" s="2">
        <f t="shared" si="318"/>
        <v>50.6</v>
      </c>
      <c r="E2624" s="2">
        <f t="shared" si="320"/>
        <v>52.177999999999997</v>
      </c>
      <c r="F2624" s="2">
        <f t="shared" si="321"/>
        <v>54.698</v>
      </c>
      <c r="G2624" s="2">
        <f t="shared" si="323"/>
        <v>56.763255999999991</v>
      </c>
      <c r="H2624" s="2">
        <f t="shared" si="319"/>
        <v>45.031305500000002</v>
      </c>
      <c r="I2624" s="2">
        <f t="array" ref="I2624">SUMPRODUCT(B2608:B2627, (ROW(B2608:B2627)-ROW(B2608)+1)) / (20*21/2)</f>
        <v>52.611142857142859</v>
      </c>
      <c r="J2624" s="2">
        <f t="shared" si="322"/>
        <v>53.873319415368904</v>
      </c>
      <c r="K2624" s="2">
        <f t="shared" si="324"/>
        <v>54.743431653182682</v>
      </c>
    </row>
    <row r="2625" spans="1:11" ht="13.5" x14ac:dyDescent="0.25">
      <c r="A2625" s="3">
        <v>45828</v>
      </c>
      <c r="B2625" s="2">
        <v>51.4</v>
      </c>
      <c r="C2625" s="2">
        <f t="shared" si="317"/>
        <v>0.39999999999999858</v>
      </c>
      <c r="D2625" s="2">
        <f t="shared" si="318"/>
        <v>50.480000000000004</v>
      </c>
      <c r="E2625" s="2">
        <f t="shared" si="320"/>
        <v>51.867999999999995</v>
      </c>
      <c r="F2625" s="2">
        <f t="shared" si="321"/>
        <v>54.323</v>
      </c>
      <c r="G2625" s="2">
        <f t="shared" si="323"/>
        <v>56.711379999999991</v>
      </c>
      <c r="H2625" s="2">
        <f t="shared" si="319"/>
        <v>45.093447999999988</v>
      </c>
      <c r="I2625" s="2">
        <f t="array" ref="I2625">SUMPRODUCT(B2609:B2628, (ROW(B2609:B2628)-ROW(B2609)+1)) / (20*21/2)</f>
        <v>52.860809523809529</v>
      </c>
      <c r="J2625" s="2">
        <f t="shared" si="322"/>
        <v>53.63776518533377</v>
      </c>
      <c r="K2625" s="2">
        <f t="shared" si="324"/>
        <v>54.612316686391203</v>
      </c>
    </row>
    <row r="2626" spans="1:11" ht="13.5" x14ac:dyDescent="0.25">
      <c r="A2626" s="3">
        <v>45831</v>
      </c>
      <c r="B2626" s="2">
        <v>52.9</v>
      </c>
      <c r="C2626" s="2">
        <f t="shared" si="317"/>
        <v>1.5</v>
      </c>
      <c r="D2626" s="2">
        <f t="shared" si="318"/>
        <v>51.02</v>
      </c>
      <c r="E2626" s="2">
        <f t="shared" si="320"/>
        <v>51.78799999999999</v>
      </c>
      <c r="F2626" s="2">
        <f t="shared" si="321"/>
        <v>54.033000000000001</v>
      </c>
      <c r="G2626" s="2">
        <f t="shared" si="323"/>
        <v>56.683279999999996</v>
      </c>
      <c r="H2626" s="2">
        <f t="shared" si="319"/>
        <v>45.163090499999996</v>
      </c>
      <c r="I2626" s="2">
        <f t="array" ref="I2626">SUMPRODUCT(B2610:B2629, (ROW(B2610:B2629)-ROW(B2610)+1)) / (20*21/2)</f>
        <v>53.1752380952381</v>
      </c>
      <c r="J2626" s="2">
        <f t="shared" si="322"/>
        <v>53.567501834349599</v>
      </c>
      <c r="K2626" s="2">
        <f t="shared" si="324"/>
        <v>54.545167012415078</v>
      </c>
    </row>
    <row r="2627" spans="1:11" ht="13.5" x14ac:dyDescent="0.25">
      <c r="A2627" s="3">
        <v>45832</v>
      </c>
      <c r="B2627" s="2">
        <v>53.5</v>
      </c>
      <c r="C2627" s="2">
        <f t="shared" si="317"/>
        <v>0.60000000000000142</v>
      </c>
      <c r="D2627" s="2">
        <f t="shared" si="318"/>
        <v>51.740000000000009</v>
      </c>
      <c r="E2627" s="2">
        <f t="shared" si="320"/>
        <v>51.739999999999988</v>
      </c>
      <c r="F2627" s="2">
        <f t="shared" si="321"/>
        <v>53.778499999999994</v>
      </c>
      <c r="G2627" s="2">
        <f t="shared" si="323"/>
        <v>56.690519999999999</v>
      </c>
      <c r="H2627" s="2">
        <f t="shared" si="319"/>
        <v>45.236095999999996</v>
      </c>
      <c r="I2627" s="2">
        <f t="array" ref="I2627">SUMPRODUCT(B2611:B2630, (ROW(B2611:B2630)-ROW(B2611)+1)) / (20*21/2)</f>
        <v>53.493000000000002</v>
      </c>
      <c r="J2627" s="2">
        <f t="shared" si="322"/>
        <v>53.561073088221065</v>
      </c>
      <c r="K2627" s="2">
        <f t="shared" si="324"/>
        <v>54.504180070751744</v>
      </c>
    </row>
    <row r="2628" spans="1:11" ht="13.5" x14ac:dyDescent="0.25">
      <c r="A2628" s="3">
        <v>45833</v>
      </c>
      <c r="B2628" s="2">
        <v>56.4</v>
      </c>
      <c r="C2628" s="2">
        <f t="shared" ref="C2628:C2691" si="325">B2628-B2627</f>
        <v>2.8999999999999986</v>
      </c>
      <c r="D2628" s="2">
        <f t="shared" si="318"/>
        <v>53.04</v>
      </c>
      <c r="E2628" s="2">
        <f t="shared" si="320"/>
        <v>52.019999999999996</v>
      </c>
      <c r="F2628" s="2">
        <f t="shared" si="321"/>
        <v>53.698500000000003</v>
      </c>
      <c r="G2628" s="2">
        <f t="shared" si="323"/>
        <v>56.673676000000007</v>
      </c>
      <c r="H2628" s="2">
        <f t="shared" si="319"/>
        <v>45.323238499999988</v>
      </c>
      <c r="I2628" s="2">
        <f t="array" ref="I2628">SUMPRODUCT(B2612:B2631, (ROW(B2612:B2631)-ROW(B2612)+1)) / (20*21/2)</f>
        <v>53.792190476190477</v>
      </c>
      <c r="J2628" s="2">
        <f t="shared" si="322"/>
        <v>53.831447079819064</v>
      </c>
      <c r="K2628" s="2">
        <f t="shared" si="324"/>
        <v>54.578525950330111</v>
      </c>
    </row>
    <row r="2629" spans="1:11" ht="13.5" x14ac:dyDescent="0.25">
      <c r="A2629" s="3">
        <v>45835</v>
      </c>
      <c r="B2629" s="2">
        <v>57</v>
      </c>
      <c r="C2629" s="2">
        <f t="shared" si="325"/>
        <v>0.60000000000000142</v>
      </c>
      <c r="D2629" s="2">
        <f t="shared" si="318"/>
        <v>54.240000000000009</v>
      </c>
      <c r="E2629" s="2">
        <f t="shared" si="320"/>
        <v>52.419999999999995</v>
      </c>
      <c r="F2629" s="2">
        <f t="shared" si="321"/>
        <v>53.663499999999999</v>
      </c>
      <c r="G2629" s="2">
        <f t="shared" si="323"/>
        <v>56.675536000000001</v>
      </c>
      <c r="H2629" s="2">
        <f t="shared" si="319"/>
        <v>45.412655499999993</v>
      </c>
      <c r="I2629" s="2">
        <f t="array" ref="I2629">SUMPRODUCT(B2613:B2632, (ROW(B2613:B2632)-ROW(B2613)+1)) / (20*21/2)</f>
        <v>54.103285714285718</v>
      </c>
      <c r="J2629" s="2">
        <f t="shared" si="322"/>
        <v>54.133214024598203</v>
      </c>
      <c r="K2629" s="2">
        <f t="shared" si="324"/>
        <v>54.673485716983834</v>
      </c>
    </row>
    <row r="2630" spans="1:11" ht="13.5" x14ac:dyDescent="0.25">
      <c r="A2630" s="3">
        <v>45838</v>
      </c>
      <c r="B2630" s="2">
        <v>57</v>
      </c>
      <c r="C2630" s="2">
        <f t="shared" si="325"/>
        <v>0</v>
      </c>
      <c r="D2630" s="2">
        <f t="shared" ref="D2630:D2693" si="326">AVERAGE(B2626:B2630)</f>
        <v>55.36</v>
      </c>
      <c r="E2630" s="2">
        <f t="shared" si="320"/>
        <v>52.92</v>
      </c>
      <c r="F2630" s="2">
        <f t="shared" si="321"/>
        <v>53.658500000000004</v>
      </c>
      <c r="G2630" s="2">
        <f t="shared" si="323"/>
        <v>56.671530000000004</v>
      </c>
      <c r="H2630" s="2">
        <f t="shared" si="319"/>
        <v>45.502072499999997</v>
      </c>
      <c r="I2630" s="2">
        <f t="array" ref="I2630">SUMPRODUCT(B2614:B2633, (ROW(B2614:B2633)-ROW(B2614)+1)) / (20*21/2)</f>
        <v>54.385619047619045</v>
      </c>
      <c r="J2630" s="2">
        <f t="shared" si="322"/>
        <v>54.406241260350761</v>
      </c>
      <c r="K2630" s="2">
        <f t="shared" si="324"/>
        <v>54.764721571219759</v>
      </c>
    </row>
    <row r="2631" spans="1:11" ht="13.5" x14ac:dyDescent="0.25">
      <c r="A2631" s="3">
        <v>45839</v>
      </c>
      <c r="B2631" s="2">
        <v>56.8</v>
      </c>
      <c r="C2631" s="2">
        <f t="shared" si="325"/>
        <v>-0.20000000000000284</v>
      </c>
      <c r="D2631" s="2">
        <f t="shared" si="326"/>
        <v>56.14</v>
      </c>
      <c r="E2631" s="2">
        <f t="shared" si="320"/>
        <v>53.58</v>
      </c>
      <c r="F2631" s="2">
        <f t="shared" si="321"/>
        <v>53.673500000000004</v>
      </c>
      <c r="G2631" s="2">
        <f t="shared" si="323"/>
        <v>56.667714000000018</v>
      </c>
      <c r="H2631" s="2">
        <f t="shared" si="319"/>
        <v>45.591577999999991</v>
      </c>
      <c r="I2631" s="2">
        <f t="array" ref="I2631">SUMPRODUCT(B2615:B2634, (ROW(B2615:B2634)-ROW(B2615)+1)) / (20*21/2)</f>
        <v>54.684095238095239</v>
      </c>
      <c r="J2631" s="2">
        <f t="shared" si="322"/>
        <v>54.634218283174498</v>
      </c>
      <c r="K2631" s="2">
        <f t="shared" si="324"/>
        <v>54.844536411564086</v>
      </c>
    </row>
    <row r="2632" spans="1:11" ht="13.5" x14ac:dyDescent="0.25">
      <c r="A2632" s="3">
        <v>45840</v>
      </c>
      <c r="B2632" s="2">
        <v>56.94</v>
      </c>
      <c r="C2632" s="2">
        <f t="shared" si="325"/>
        <v>0.14000000000000057</v>
      </c>
      <c r="D2632" s="2">
        <f t="shared" si="326"/>
        <v>56.827999999999996</v>
      </c>
      <c r="E2632" s="2">
        <f t="shared" si="320"/>
        <v>54.284000000000006</v>
      </c>
      <c r="F2632" s="2">
        <f t="shared" si="321"/>
        <v>53.735499999999988</v>
      </c>
      <c r="G2632" s="2">
        <f t="shared" si="323"/>
        <v>56.671056000000014</v>
      </c>
      <c r="H2632" s="2">
        <f t="shared" si="319"/>
        <v>45.681819499999989</v>
      </c>
      <c r="I2632" s="2">
        <f t="array" ref="I2632">SUMPRODUCT(B2616:B2635, (ROW(B2616:B2635)-ROW(B2616)+1)) / (20*21/2)</f>
        <v>54.925285714285721</v>
      </c>
      <c r="J2632" s="2">
        <f t="shared" si="322"/>
        <v>54.853816541919784</v>
      </c>
      <c r="K2632" s="2">
        <f t="shared" si="324"/>
        <v>54.926711454247851</v>
      </c>
    </row>
    <row r="2633" spans="1:11" ht="13.5" x14ac:dyDescent="0.25">
      <c r="A2633" s="3">
        <v>45841</v>
      </c>
      <c r="B2633" s="2">
        <v>56.7</v>
      </c>
      <c r="C2633" s="2">
        <f t="shared" si="325"/>
        <v>-0.23999999999999488</v>
      </c>
      <c r="D2633" s="2">
        <f t="shared" si="326"/>
        <v>56.887999999999998</v>
      </c>
      <c r="E2633" s="2">
        <f t="shared" si="320"/>
        <v>54.963999999999999</v>
      </c>
      <c r="F2633" s="2">
        <f t="shared" si="321"/>
        <v>53.795999999999992</v>
      </c>
      <c r="G2633" s="2">
        <f t="shared" si="323"/>
        <v>56.70060800000001</v>
      </c>
      <c r="H2633" s="2">
        <f t="shared" si="319"/>
        <v>45.77227649999999</v>
      </c>
      <c r="I2633" s="2">
        <f t="array" ref="I2633">SUMPRODUCT(B2617:B2636, (ROW(B2617:B2636)-ROW(B2617)+1)) / (20*21/2)</f>
        <v>55.133619047619042</v>
      </c>
      <c r="J2633" s="2">
        <f t="shared" si="322"/>
        <v>55.02964353792742</v>
      </c>
      <c r="K2633" s="2">
        <f t="shared" si="324"/>
        <v>54.996252181532256</v>
      </c>
    </row>
    <row r="2634" spans="1:11" ht="13.5" x14ac:dyDescent="0.25">
      <c r="A2634" s="3">
        <v>45842</v>
      </c>
      <c r="B2634" s="2">
        <v>56.93</v>
      </c>
      <c r="C2634" s="2">
        <f t="shared" si="325"/>
        <v>0.22999999999999687</v>
      </c>
      <c r="D2634" s="2">
        <f t="shared" si="326"/>
        <v>56.874000000000002</v>
      </c>
      <c r="E2634" s="2">
        <f t="shared" si="320"/>
        <v>55.557000000000002</v>
      </c>
      <c r="F2634" s="2">
        <f t="shared" si="321"/>
        <v>53.867499999999993</v>
      </c>
      <c r="G2634" s="2">
        <f t="shared" si="323"/>
        <v>56.718166000000011</v>
      </c>
      <c r="H2634" s="2">
        <f t="shared" ref="H2634:H2693" si="327">AVERAGE(B2435:B2634)</f>
        <v>45.863157499999986</v>
      </c>
      <c r="I2634" s="2">
        <f t="array" ref="I2634">SUMPRODUCT(B2618:B2637, (ROW(B2618:B2637)-ROW(B2618)+1)) / (20*21/2)</f>
        <v>55.382666666666672</v>
      </c>
      <c r="J2634" s="2">
        <f t="shared" si="322"/>
        <v>55.21062986764862</v>
      </c>
      <c r="K2634" s="2">
        <f t="shared" si="324"/>
        <v>55.072085429315308</v>
      </c>
    </row>
    <row r="2635" spans="1:11" ht="13.5" x14ac:dyDescent="0.25">
      <c r="A2635" s="3">
        <v>45845</v>
      </c>
      <c r="B2635" s="2">
        <v>56.4</v>
      </c>
      <c r="C2635" s="2">
        <f t="shared" si="325"/>
        <v>-0.53000000000000114</v>
      </c>
      <c r="D2635" s="2">
        <f t="shared" si="326"/>
        <v>56.753999999999998</v>
      </c>
      <c r="E2635" s="2">
        <f t="shared" si="320"/>
        <v>56.057000000000002</v>
      </c>
      <c r="F2635" s="2">
        <f t="shared" si="321"/>
        <v>53.962499999999991</v>
      </c>
      <c r="G2635" s="2">
        <f t="shared" si="323"/>
        <v>56.710038000000011</v>
      </c>
      <c r="H2635" s="2">
        <f t="shared" si="327"/>
        <v>45.951751499999979</v>
      </c>
      <c r="I2635" s="2">
        <f t="array" ref="I2635">SUMPRODUCT(B2619:B2638, (ROW(B2619:B2638)-ROW(B2619)+1)) / (20*21/2)</f>
        <v>55.617809523809512</v>
      </c>
      <c r="J2635" s="2">
        <f t="shared" si="322"/>
        <v>55.323903213586853</v>
      </c>
      <c r="K2635" s="2">
        <f t="shared" si="324"/>
        <v>55.124160510518628</v>
      </c>
    </row>
    <row r="2636" spans="1:11" ht="13.5" x14ac:dyDescent="0.25">
      <c r="A2636" s="3">
        <v>45846</v>
      </c>
      <c r="B2636" s="2">
        <v>56.15</v>
      </c>
      <c r="C2636" s="2">
        <f t="shared" si="325"/>
        <v>-0.25</v>
      </c>
      <c r="D2636" s="2">
        <f t="shared" si="326"/>
        <v>56.624000000000002</v>
      </c>
      <c r="E2636" s="2">
        <f t="shared" ref="E2636:E2693" si="328">AVERAGE(B2627:B2636)</f>
        <v>56.381999999999991</v>
      </c>
      <c r="F2636" s="2">
        <f t="shared" si="321"/>
        <v>54.084999999999994</v>
      </c>
      <c r="G2636" s="2">
        <f t="shared" si="323"/>
        <v>56.678472000000014</v>
      </c>
      <c r="H2636" s="2">
        <f t="shared" si="327"/>
        <v>46.040909999999982</v>
      </c>
      <c r="I2636" s="2">
        <f t="array" ref="I2636">SUMPRODUCT(B2620:B2639, (ROW(B2620:B2639)-ROW(B2620)+1)) / (20*21/2)</f>
        <v>55.962047619047624</v>
      </c>
      <c r="J2636" s="2">
        <f t="shared" si="322"/>
        <v>55.402579098007152</v>
      </c>
      <c r="K2636" s="2">
        <f t="shared" si="324"/>
        <v>55.164389510106133</v>
      </c>
    </row>
    <row r="2637" spans="1:11" ht="13.5" x14ac:dyDescent="0.25">
      <c r="A2637" s="3">
        <v>45847</v>
      </c>
      <c r="B2637" s="2">
        <v>56.7</v>
      </c>
      <c r="C2637" s="2">
        <f t="shared" si="325"/>
        <v>0.55000000000000426</v>
      </c>
      <c r="D2637" s="2">
        <f t="shared" si="326"/>
        <v>56.576000000000001</v>
      </c>
      <c r="E2637" s="2">
        <f t="shared" si="328"/>
        <v>56.701999999999998</v>
      </c>
      <c r="F2637" s="2">
        <f t="shared" si="321"/>
        <v>54.220999999999989</v>
      </c>
      <c r="G2637" s="2">
        <f t="shared" si="323"/>
        <v>56.642484000000003</v>
      </c>
      <c r="H2637" s="2">
        <f t="shared" si="327"/>
        <v>46.133180999999986</v>
      </c>
      <c r="I2637" s="2">
        <f t="array" ref="I2637">SUMPRODUCT(B2621:B2640, (ROW(B2621:B2640)-ROW(B2621)+1)) / (20*21/2)</f>
        <v>56.369190476190468</v>
      </c>
      <c r="J2637" s="2">
        <f t="shared" si="322"/>
        <v>55.526142993435045</v>
      </c>
      <c r="K2637" s="2">
        <f t="shared" si="324"/>
        <v>55.224609529317661</v>
      </c>
    </row>
    <row r="2638" spans="1:11" ht="13.5" x14ac:dyDescent="0.25">
      <c r="A2638" s="3">
        <v>45848</v>
      </c>
      <c r="B2638" s="2">
        <v>56.69</v>
      </c>
      <c r="C2638" s="2">
        <f t="shared" si="325"/>
        <v>-1.0000000000005116E-2</v>
      </c>
      <c r="D2638" s="2">
        <f t="shared" si="326"/>
        <v>56.573999999999998</v>
      </c>
      <c r="E2638" s="2">
        <f t="shared" si="328"/>
        <v>56.730999999999995</v>
      </c>
      <c r="F2638" s="2">
        <f t="shared" si="321"/>
        <v>54.375499999999988</v>
      </c>
      <c r="G2638" s="2">
        <f t="shared" si="323"/>
        <v>56.61233</v>
      </c>
      <c r="H2638" s="2">
        <f t="shared" si="327"/>
        <v>46.22583749999999</v>
      </c>
      <c r="I2638" s="2">
        <f t="array" ref="I2638">SUMPRODUCT(B2622:B2641, (ROW(B2622:B2641)-ROW(B2622)+1)) / (20*21/2)</f>
        <v>56.741571428571433</v>
      </c>
      <c r="J2638" s="2">
        <f t="shared" si="322"/>
        <v>55.636986517869808</v>
      </c>
      <c r="K2638" s="2">
        <f t="shared" si="324"/>
        <v>55.282075822285599</v>
      </c>
    </row>
    <row r="2639" spans="1:11" ht="13.5" x14ac:dyDescent="0.25">
      <c r="A2639" s="3">
        <v>45849</v>
      </c>
      <c r="B2639" s="2">
        <v>57.99</v>
      </c>
      <c r="C2639" s="2">
        <f t="shared" si="325"/>
        <v>1.3000000000000043</v>
      </c>
      <c r="D2639" s="2">
        <f t="shared" si="326"/>
        <v>56.786000000000001</v>
      </c>
      <c r="E2639" s="2">
        <f t="shared" si="328"/>
        <v>56.83</v>
      </c>
      <c r="F2639" s="2">
        <f t="shared" si="321"/>
        <v>54.624999999999986</v>
      </c>
      <c r="G2639" s="2">
        <f t="shared" si="323"/>
        <v>56.5946</v>
      </c>
      <c r="H2639" s="2">
        <f t="shared" si="327"/>
        <v>46.325465999999977</v>
      </c>
      <c r="I2639" s="2">
        <f t="array" ref="I2639">SUMPRODUCT(B2623:B2642, (ROW(B2623:B2642)-ROW(B2623)+1)) / (20*21/2)</f>
        <v>57.017380952380954</v>
      </c>
      <c r="J2639" s="2">
        <f t="shared" si="322"/>
        <v>55.861083039977444</v>
      </c>
      <c r="K2639" s="2">
        <f t="shared" si="324"/>
        <v>55.388268927294007</v>
      </c>
    </row>
    <row r="2640" spans="1:11" ht="13.5" x14ac:dyDescent="0.25">
      <c r="A2640" s="3">
        <v>45852</v>
      </c>
      <c r="B2640" s="2">
        <v>58.9</v>
      </c>
      <c r="C2640" s="2">
        <f t="shared" si="325"/>
        <v>0.90999999999999659</v>
      </c>
      <c r="D2640" s="2">
        <f t="shared" si="326"/>
        <v>57.286000000000001</v>
      </c>
      <c r="E2640" s="2">
        <f t="shared" si="328"/>
        <v>57.019999999999996</v>
      </c>
      <c r="F2640" s="2">
        <f t="shared" si="321"/>
        <v>54.970000000000006</v>
      </c>
      <c r="G2640" s="2">
        <f t="shared" si="323"/>
        <v>56.552600000000012</v>
      </c>
      <c r="H2640" s="2">
        <f t="shared" si="327"/>
        <v>46.428736999999984</v>
      </c>
      <c r="I2640" s="2">
        <f t="array" ref="I2640">SUMPRODUCT(B2624:B2643, (ROW(B2624:B2643)-ROW(B2624)+1)) / (20*21/2)</f>
        <v>57.253190476190476</v>
      </c>
      <c r="J2640" s="2">
        <f t="shared" si="322"/>
        <v>56.150503702836737</v>
      </c>
      <c r="K2640" s="2">
        <f t="shared" si="324"/>
        <v>55.525983871321699</v>
      </c>
    </row>
    <row r="2641" spans="1:11" ht="13.5" x14ac:dyDescent="0.25">
      <c r="A2641" s="3">
        <v>45853</v>
      </c>
      <c r="B2641" s="2">
        <v>58.88</v>
      </c>
      <c r="C2641" s="2">
        <f t="shared" si="325"/>
        <v>-1.9999999999996021E-2</v>
      </c>
      <c r="D2641" s="2">
        <f t="shared" si="326"/>
        <v>57.832000000000008</v>
      </c>
      <c r="E2641" s="2">
        <f t="shared" si="328"/>
        <v>57.227999999999994</v>
      </c>
      <c r="F2641" s="2">
        <f t="shared" si="321"/>
        <v>55.404000000000011</v>
      </c>
      <c r="G2641" s="2">
        <f t="shared" si="323"/>
        <v>56.550200000000004</v>
      </c>
      <c r="H2641" s="2">
        <f t="shared" si="327"/>
        <v>46.529005499999975</v>
      </c>
      <c r="I2641" s="2">
        <f t="array" ref="I2641">SUMPRODUCT(B2625:B2644, (ROW(B2625:B2644)-ROW(B2625)+1)) / (20*21/2)</f>
        <v>57.468047619047617</v>
      </c>
      <c r="J2641" s="2">
        <f t="shared" si="322"/>
        <v>56.410455731138001</v>
      </c>
      <c r="K2641" s="2">
        <f t="shared" si="324"/>
        <v>55.6575139155836</v>
      </c>
    </row>
    <row r="2642" spans="1:11" ht="13.5" x14ac:dyDescent="0.25">
      <c r="A2642" s="3">
        <v>45854</v>
      </c>
      <c r="B2642" s="2">
        <v>58.3</v>
      </c>
      <c r="C2642" s="2">
        <f t="shared" si="325"/>
        <v>-0.5800000000000054</v>
      </c>
      <c r="D2642" s="2">
        <f t="shared" si="326"/>
        <v>58.152000000000001</v>
      </c>
      <c r="E2642" s="2">
        <f t="shared" si="328"/>
        <v>57.363999999999997</v>
      </c>
      <c r="F2642" s="2">
        <f t="shared" si="321"/>
        <v>55.823999999999998</v>
      </c>
      <c r="G2642" s="2">
        <f t="shared" si="323"/>
        <v>56.500200000000014</v>
      </c>
      <c r="H2642" s="2">
        <f t="shared" si="327"/>
        <v>46.627099499999979</v>
      </c>
      <c r="I2642" s="2">
        <f t="array" ref="I2642">SUMPRODUCT(B2626:B2645, (ROW(B2626:B2645)-ROW(B2626)+1)) / (20*21/2)</f>
        <v>57.575761904761904</v>
      </c>
      <c r="J2642" s="2">
        <f t="shared" si="322"/>
        <v>56.590412328172476</v>
      </c>
      <c r="K2642" s="2">
        <f t="shared" si="324"/>
        <v>55.761140820854834</v>
      </c>
    </row>
    <row r="2643" spans="1:11" ht="13.5" x14ac:dyDescent="0.25">
      <c r="A2643" s="3">
        <v>45855</v>
      </c>
      <c r="B2643" s="2">
        <v>58.3</v>
      </c>
      <c r="C2643" s="2">
        <f t="shared" si="325"/>
        <v>0</v>
      </c>
      <c r="D2643" s="2">
        <f t="shared" si="326"/>
        <v>58.474000000000004</v>
      </c>
      <c r="E2643" s="2">
        <f t="shared" si="328"/>
        <v>57.523999999999987</v>
      </c>
      <c r="F2643" s="2">
        <f t="shared" si="321"/>
        <v>56.243999999999993</v>
      </c>
      <c r="G2643" s="2">
        <f t="shared" si="323"/>
        <v>56.446800000000025</v>
      </c>
      <c r="H2643" s="2">
        <f t="shared" si="327"/>
        <v>46.726281999999976</v>
      </c>
      <c r="I2643" s="2">
        <f t="array" ref="I2643">SUMPRODUCT(B2627:B2646, (ROW(B2627:B2646)-ROW(B2627)+1)) / (20*21/2)</f>
        <v>57.653238095238095</v>
      </c>
      <c r="J2643" s="2">
        <f t="shared" si="322"/>
        <v>56.753230201679855</v>
      </c>
      <c r="K2643" s="2">
        <f t="shared" si="324"/>
        <v>55.860703925919353</v>
      </c>
    </row>
    <row r="2644" spans="1:11" ht="13.5" x14ac:dyDescent="0.25">
      <c r="A2644" s="3">
        <v>45856</v>
      </c>
      <c r="B2644" s="2">
        <v>58.5</v>
      </c>
      <c r="C2644" s="2">
        <f t="shared" si="325"/>
        <v>0.20000000000000284</v>
      </c>
      <c r="D2644" s="2">
        <f t="shared" si="326"/>
        <v>58.576000000000001</v>
      </c>
      <c r="E2644" s="2">
        <f t="shared" si="328"/>
        <v>57.680999999999997</v>
      </c>
      <c r="F2644" s="2">
        <f t="shared" ref="F2644:F2692" si="329">AVERAGE(B2625:B2644)</f>
        <v>56.618999999999993</v>
      </c>
      <c r="G2644" s="2">
        <f t="shared" si="323"/>
        <v>56.397400000000019</v>
      </c>
      <c r="H2644" s="2">
        <f t="shared" si="327"/>
        <v>46.82573899999997</v>
      </c>
      <c r="I2644" s="2">
        <f t="array" ref="I2644">SUMPRODUCT(B2628:B2647, (ROW(B2628:B2647)-ROW(B2628)+1)) / (20*21/2)</f>
        <v>57.713333333333331</v>
      </c>
      <c r="J2644" s="2">
        <f t="shared" si="322"/>
        <v>56.919589230091297</v>
      </c>
      <c r="K2644" s="2">
        <f t="shared" si="324"/>
        <v>55.964205732746052</v>
      </c>
    </row>
    <row r="2645" spans="1:11" ht="13.5" x14ac:dyDescent="0.25">
      <c r="A2645" s="3">
        <v>45859</v>
      </c>
      <c r="B2645" s="2">
        <v>57.75</v>
      </c>
      <c r="C2645" s="2">
        <f t="shared" si="325"/>
        <v>-0.75</v>
      </c>
      <c r="D2645" s="2">
        <f t="shared" si="326"/>
        <v>58.346000000000004</v>
      </c>
      <c r="E2645" s="2">
        <f t="shared" si="328"/>
        <v>57.81600000000001</v>
      </c>
      <c r="F2645" s="2">
        <f t="shared" si="329"/>
        <v>56.936500000000002</v>
      </c>
      <c r="G2645" s="2">
        <f t="shared" si="323"/>
        <v>56.34340000000001</v>
      </c>
      <c r="H2645" s="2">
        <f t="shared" si="327"/>
        <v>46.920719999999967</v>
      </c>
      <c r="I2645" s="2">
        <f t="array" ref="I2645">SUMPRODUCT(B2629:B2648, (ROW(B2629:B2648)-ROW(B2629)+1)) / (20*21/2)</f>
        <v>57.766238095238094</v>
      </c>
      <c r="J2645" s="2">
        <f t="shared" ref="J2645:J2693" si="330">$J$4*B2645+J2644*(1-$J$4)</f>
        <v>56.998675970082601</v>
      </c>
      <c r="K2645" s="2">
        <f t="shared" si="324"/>
        <v>56.034236880481501</v>
      </c>
    </row>
    <row r="2646" spans="1:11" ht="13.5" x14ac:dyDescent="0.25">
      <c r="A2646" s="3">
        <v>45860</v>
      </c>
      <c r="B2646" s="2">
        <v>57.75</v>
      </c>
      <c r="C2646" s="2">
        <f t="shared" si="325"/>
        <v>0</v>
      </c>
      <c r="D2646" s="2">
        <f t="shared" si="326"/>
        <v>58.120000000000005</v>
      </c>
      <c r="E2646" s="2">
        <f t="shared" si="328"/>
        <v>57.975999999999999</v>
      </c>
      <c r="F2646" s="2">
        <f t="shared" si="329"/>
        <v>57.178999999999995</v>
      </c>
      <c r="G2646" s="2">
        <f t="shared" si="323"/>
        <v>56.304400000000015</v>
      </c>
      <c r="H2646" s="2">
        <f t="shared" si="327"/>
        <v>47.01432249999997</v>
      </c>
      <c r="I2646" s="2">
        <f t="array" ref="I2646">SUMPRODUCT(B2630:B2649, (ROW(B2630:B2649)-ROW(B2630)+1)) / (20*21/2)</f>
        <v>57.863190476190468</v>
      </c>
      <c r="J2646" s="2">
        <f t="shared" si="330"/>
        <v>57.070230639598542</v>
      </c>
      <c r="K2646" s="2">
        <f t="shared" si="324"/>
        <v>56.101521708697916</v>
      </c>
    </row>
    <row r="2647" spans="1:11" ht="13.5" x14ac:dyDescent="0.25">
      <c r="A2647" s="3">
        <v>45861</v>
      </c>
      <c r="B2647" s="2">
        <v>57.81</v>
      </c>
      <c r="C2647" s="2">
        <f t="shared" si="325"/>
        <v>6.0000000000002274E-2</v>
      </c>
      <c r="D2647" s="2">
        <f t="shared" si="326"/>
        <v>58.022000000000006</v>
      </c>
      <c r="E2647" s="2">
        <f t="shared" si="328"/>
        <v>58.086999999999989</v>
      </c>
      <c r="F2647" s="2">
        <f t="shared" si="329"/>
        <v>57.394499999999994</v>
      </c>
      <c r="G2647" s="2">
        <f t="shared" si="323"/>
        <v>56.266600000000018</v>
      </c>
      <c r="H2647" s="2">
        <f t="shared" si="327"/>
        <v>47.108514999999969</v>
      </c>
      <c r="I2647" s="2">
        <f t="array" ref="I2647">SUMPRODUCT(B2631:B2650, (ROW(B2631:B2650)-ROW(B2631)+1)) / (20*21/2)</f>
        <v>57.90638095238095</v>
      </c>
      <c r="J2647" s="2">
        <f t="shared" si="330"/>
        <v>57.140684864398679</v>
      </c>
      <c r="K2647" s="2">
        <f t="shared" si="324"/>
        <v>56.168520857376429</v>
      </c>
    </row>
    <row r="2648" spans="1:11" ht="13.5" x14ac:dyDescent="0.25">
      <c r="A2648" s="3">
        <v>45862</v>
      </c>
      <c r="B2648" s="2">
        <v>57.95</v>
      </c>
      <c r="C2648" s="2">
        <f t="shared" si="325"/>
        <v>0.14000000000000057</v>
      </c>
      <c r="D2648" s="2">
        <f t="shared" si="326"/>
        <v>57.951999999999998</v>
      </c>
      <c r="E2648" s="2">
        <f t="shared" si="328"/>
        <v>58.213000000000008</v>
      </c>
      <c r="F2648" s="2">
        <f t="shared" si="329"/>
        <v>57.471999999999994</v>
      </c>
      <c r="G2648" s="2">
        <f t="shared" si="323"/>
        <v>56.235800000000019</v>
      </c>
      <c r="H2648" s="2">
        <f t="shared" si="327"/>
        <v>47.20449599999997</v>
      </c>
      <c r="I2648" s="2">
        <f t="array" ref="I2648">SUMPRODUCT(B2632:B2651, (ROW(B2632:B2651)-ROW(B2632)+1)) / (20*21/2)</f>
        <v>57.934333333333328</v>
      </c>
      <c r="J2648" s="2">
        <f t="shared" si="330"/>
        <v>57.217762496360713</v>
      </c>
      <c r="K2648" s="2">
        <f t="shared" si="324"/>
        <v>56.238382784538139</v>
      </c>
    </row>
    <row r="2649" spans="1:11" ht="13.5" x14ac:dyDescent="0.25">
      <c r="A2649" s="3">
        <v>45866</v>
      </c>
      <c r="B2649" s="2">
        <v>58.49</v>
      </c>
      <c r="C2649" s="2">
        <f t="shared" si="325"/>
        <v>0.53999999999999915</v>
      </c>
      <c r="D2649" s="2">
        <f t="shared" si="326"/>
        <v>57.95</v>
      </c>
      <c r="E2649" s="2">
        <f t="shared" si="328"/>
        <v>58.262999999999998</v>
      </c>
      <c r="F2649" s="2">
        <f t="shared" si="329"/>
        <v>57.546499999999995</v>
      </c>
      <c r="G2649" s="2">
        <f t="shared" si="323"/>
        <v>56.219600000000007</v>
      </c>
      <c r="H2649" s="2">
        <f t="shared" si="327"/>
        <v>47.30353999999997</v>
      </c>
      <c r="I2649" s="2">
        <f t="array" ref="I2649">SUMPRODUCT(B2633:B2652, (ROW(B2633:B2652)-ROW(B2633)+1)) / (20*21/2)</f>
        <v>57.948523809523813</v>
      </c>
      <c r="J2649" s="2">
        <f t="shared" si="330"/>
        <v>57.338927972897793</v>
      </c>
      <c r="K2649" s="2">
        <f t="shared" si="324"/>
        <v>56.326681498869981</v>
      </c>
    </row>
    <row r="2650" spans="1:11" ht="13.5" x14ac:dyDescent="0.25">
      <c r="A2650" s="3">
        <v>45867</v>
      </c>
      <c r="B2650" s="2">
        <v>58</v>
      </c>
      <c r="C2650" s="2">
        <f t="shared" si="325"/>
        <v>-0.49000000000000199</v>
      </c>
      <c r="D2650" s="2">
        <f t="shared" si="326"/>
        <v>58</v>
      </c>
      <c r="E2650" s="2">
        <f t="shared" si="328"/>
        <v>58.173000000000002</v>
      </c>
      <c r="F2650" s="2">
        <f t="shared" si="329"/>
        <v>57.596499999999992</v>
      </c>
      <c r="G2650" s="2">
        <f t="shared" si="323"/>
        <v>56.205600000000011</v>
      </c>
      <c r="H2650" s="2">
        <f t="shared" si="327"/>
        <v>47.401403999999978</v>
      </c>
      <c r="I2650" s="2">
        <f t="array" ref="I2650">SUMPRODUCT(B2634:B2653, (ROW(B2634:B2653)-ROW(B2634)+1)) / (20*21/2)</f>
        <v>57.947190476190485</v>
      </c>
      <c r="J2650" s="2">
        <f t="shared" si="330"/>
        <v>57.401887213574199</v>
      </c>
      <c r="K2650" s="2">
        <f t="shared" si="324"/>
        <v>56.392301832247632</v>
      </c>
    </row>
    <row r="2651" spans="1:11" ht="13.5" x14ac:dyDescent="0.25">
      <c r="A2651" s="3">
        <v>45868</v>
      </c>
      <c r="B2651" s="2">
        <v>57.89</v>
      </c>
      <c r="C2651" s="2">
        <f t="shared" si="325"/>
        <v>-0.10999999999999943</v>
      </c>
      <c r="D2651" s="2">
        <f t="shared" si="326"/>
        <v>58.027999999999999</v>
      </c>
      <c r="E2651" s="2">
        <f t="shared" si="328"/>
        <v>58.073999999999998</v>
      </c>
      <c r="F2651" s="2">
        <f t="shared" si="329"/>
        <v>57.650999999999996</v>
      </c>
      <c r="G2651" s="2">
        <f t="shared" si="323"/>
        <v>56.179400000000015</v>
      </c>
      <c r="H2651" s="2">
        <f t="shared" si="327"/>
        <v>47.498717999999968</v>
      </c>
      <c r="I2651" s="2">
        <f t="array" ref="I2651">SUMPRODUCT(B2635:B2654, (ROW(B2635:B2654)-ROW(B2635)+1)) / (20*21/2)</f>
        <v>57.943095238095232</v>
      </c>
      <c r="J2651" s="2">
        <f t="shared" si="330"/>
        <v>57.448374145614757</v>
      </c>
      <c r="K2651" s="2">
        <f t="shared" si="324"/>
        <v>56.451035093728123</v>
      </c>
    </row>
    <row r="2652" spans="1:11" ht="13.5" x14ac:dyDescent="0.25">
      <c r="A2652" s="3">
        <v>45869</v>
      </c>
      <c r="B2652" s="2">
        <v>57.8</v>
      </c>
      <c r="C2652" s="2">
        <f t="shared" si="325"/>
        <v>-9.0000000000003411E-2</v>
      </c>
      <c r="D2652" s="2">
        <f t="shared" si="326"/>
        <v>58.025999999999996</v>
      </c>
      <c r="E2652" s="2">
        <f t="shared" si="328"/>
        <v>58.024000000000001</v>
      </c>
      <c r="F2652" s="2">
        <f t="shared" si="329"/>
        <v>57.694000000000003</v>
      </c>
      <c r="G2652" s="2">
        <f t="shared" si="323"/>
        <v>56.151400000000024</v>
      </c>
      <c r="H2652" s="2">
        <f t="shared" si="327"/>
        <v>47.595400499999968</v>
      </c>
      <c r="I2652" s="2">
        <f t="array" ref="I2652">SUMPRODUCT(B2636:B2655, (ROW(B2636:B2655)-ROW(B2636)+1)) / (20*21/2)</f>
        <v>57.935333333333325</v>
      </c>
      <c r="J2652" s="2">
        <f t="shared" si="330"/>
        <v>57.481862322222881</v>
      </c>
      <c r="K2652" s="2">
        <f t="shared" si="324"/>
        <v>56.503935678287803</v>
      </c>
    </row>
    <row r="2653" spans="1:11" ht="13.5" x14ac:dyDescent="0.25">
      <c r="A2653" s="3">
        <v>45870</v>
      </c>
      <c r="B2653" s="2">
        <v>57.68</v>
      </c>
      <c r="C2653" s="2">
        <f t="shared" si="325"/>
        <v>-0.11999999999999744</v>
      </c>
      <c r="D2653" s="2">
        <f t="shared" si="326"/>
        <v>57.972000000000001</v>
      </c>
      <c r="E2653" s="2">
        <f t="shared" si="328"/>
        <v>57.961999999999989</v>
      </c>
      <c r="F2653" s="2">
        <f t="shared" si="329"/>
        <v>57.743000000000009</v>
      </c>
      <c r="G2653" s="2">
        <f t="shared" si="323"/>
        <v>56.129000000000012</v>
      </c>
      <c r="H2653" s="2">
        <f t="shared" si="327"/>
        <v>47.690757499999975</v>
      </c>
      <c r="I2653" s="2">
        <f t="array" ref="I2653">SUMPRODUCT(B2637:B2656, (ROW(B2637:B2656)-ROW(B2637)+1)) / (20*21/2)</f>
        <v>57.92138095238095</v>
      </c>
      <c r="J2653" s="2">
        <f t="shared" si="330"/>
        <v>57.500732577249273</v>
      </c>
      <c r="K2653" s="2">
        <f t="shared" si="324"/>
        <v>56.550055847766714</v>
      </c>
    </row>
    <row r="2654" spans="1:11" ht="13.5" x14ac:dyDescent="0.25">
      <c r="A2654" s="3">
        <v>45873</v>
      </c>
      <c r="B2654" s="2">
        <v>57.7</v>
      </c>
      <c r="C2654" s="2">
        <f t="shared" si="325"/>
        <v>2.0000000000003126E-2</v>
      </c>
      <c r="D2654" s="2">
        <f t="shared" si="326"/>
        <v>57.814</v>
      </c>
      <c r="E2654" s="2">
        <f t="shared" si="328"/>
        <v>57.882000000000005</v>
      </c>
      <c r="F2654" s="2">
        <f t="shared" si="329"/>
        <v>57.781500000000008</v>
      </c>
      <c r="G2654" s="2">
        <f t="shared" si="323"/>
        <v>56.103200000000008</v>
      </c>
      <c r="H2654" s="2">
        <f t="shared" si="327"/>
        <v>47.78693999999998</v>
      </c>
      <c r="I2654" s="2">
        <f t="array" ref="I2654">SUMPRODUCT(B2638:B2657, (ROW(B2638:B2657)-ROW(B2638)+1)) / (20*21/2)</f>
        <v>57.900047619047619</v>
      </c>
      <c r="J2654" s="2">
        <f t="shared" si="330"/>
        <v>57.519710427035058</v>
      </c>
      <c r="K2654" s="2">
        <f t="shared" si="324"/>
        <v>56.595151696873906</v>
      </c>
    </row>
    <row r="2655" spans="1:11" ht="13.5" x14ac:dyDescent="0.25">
      <c r="A2655" s="3">
        <v>45874</v>
      </c>
      <c r="B2655" s="2">
        <v>57.7</v>
      </c>
      <c r="C2655" s="2">
        <f t="shared" si="325"/>
        <v>0</v>
      </c>
      <c r="D2655" s="2">
        <f t="shared" si="326"/>
        <v>57.753999999999998</v>
      </c>
      <c r="E2655" s="2">
        <f t="shared" si="328"/>
        <v>57.87700000000001</v>
      </c>
      <c r="F2655" s="2">
        <f t="shared" si="329"/>
        <v>57.846500000000006</v>
      </c>
      <c r="G2655" s="2">
        <f t="shared" si="323"/>
        <v>56.0792</v>
      </c>
      <c r="H2655" s="2">
        <f t="shared" si="327"/>
        <v>47.883122499999985</v>
      </c>
      <c r="I2655" s="2">
        <f t="array" ref="I2655">SUMPRODUCT(B2639:B2658, (ROW(B2639:B2658)-ROW(B2639)+1)) / (20*21/2)</f>
        <v>57.873952380952375</v>
      </c>
      <c r="J2655" s="2">
        <f t="shared" si="330"/>
        <v>57.536880862555527</v>
      </c>
      <c r="K2655" s="2">
        <f t="shared" si="324"/>
        <v>56.63847908131023</v>
      </c>
    </row>
    <row r="2656" spans="1:11" ht="13.5" x14ac:dyDescent="0.25">
      <c r="A2656" s="3">
        <v>45875</v>
      </c>
      <c r="B2656" s="2">
        <v>57.7</v>
      </c>
      <c r="C2656" s="2">
        <f t="shared" si="325"/>
        <v>0</v>
      </c>
      <c r="D2656" s="2">
        <f t="shared" si="326"/>
        <v>57.715999999999994</v>
      </c>
      <c r="E2656" s="2">
        <f t="shared" si="328"/>
        <v>57.872</v>
      </c>
      <c r="F2656" s="2">
        <f t="shared" si="329"/>
        <v>57.923999999999999</v>
      </c>
      <c r="G2656" s="2">
        <f t="shared" si="323"/>
        <v>56.05919999999999</v>
      </c>
      <c r="H2656" s="2">
        <f t="shared" si="327"/>
        <v>47.985146999999991</v>
      </c>
      <c r="I2656" s="2">
        <f t="array" ref="I2656">SUMPRODUCT(B2640:B2659, (ROW(B2640:B2659)-ROW(B2640)+1)) / (20*21/2)</f>
        <v>57.843047619047617</v>
      </c>
      <c r="J2656" s="2">
        <f t="shared" si="330"/>
        <v>57.552416018502619</v>
      </c>
      <c r="K2656" s="2">
        <f t="shared" si="324"/>
        <v>56.680107352631403</v>
      </c>
    </row>
    <row r="2657" spans="1:11" ht="13.5" x14ac:dyDescent="0.25">
      <c r="A2657" s="3">
        <v>45876</v>
      </c>
      <c r="B2657" s="2">
        <v>57.7</v>
      </c>
      <c r="C2657" s="2">
        <f t="shared" si="325"/>
        <v>0</v>
      </c>
      <c r="D2657" s="2">
        <f t="shared" si="326"/>
        <v>57.695999999999991</v>
      </c>
      <c r="E2657" s="2">
        <f t="shared" si="328"/>
        <v>57.861000000000004</v>
      </c>
      <c r="F2657" s="2">
        <f t="shared" si="329"/>
        <v>57.974000000000004</v>
      </c>
      <c r="G2657" s="2">
        <f t="shared" si="323"/>
        <v>56.041399999999982</v>
      </c>
      <c r="H2657" s="2">
        <f t="shared" si="327"/>
        <v>48.089493999999988</v>
      </c>
      <c r="I2657" s="2">
        <f t="array" ref="I2657">SUMPRODUCT(B2641:B2660, (ROW(B2641:B2660)-ROW(B2641)+1)) / (20*21/2)</f>
        <v>57.812571428571424</v>
      </c>
      <c r="J2657" s="2">
        <f t="shared" si="330"/>
        <v>57.566471635788083</v>
      </c>
      <c r="K2657" s="2">
        <f t="shared" si="324"/>
        <v>56.720103142724291</v>
      </c>
    </row>
    <row r="2658" spans="1:11" ht="13.5" x14ac:dyDescent="0.25">
      <c r="A2658" s="3">
        <v>45877</v>
      </c>
      <c r="B2658" s="2">
        <v>57.7</v>
      </c>
      <c r="C2658" s="2">
        <f t="shared" si="325"/>
        <v>0</v>
      </c>
      <c r="D2658" s="2">
        <f t="shared" si="326"/>
        <v>57.7</v>
      </c>
      <c r="E2658" s="2">
        <f t="shared" si="328"/>
        <v>57.835999999999999</v>
      </c>
      <c r="F2658" s="2">
        <f t="shared" si="329"/>
        <v>58.02450000000001</v>
      </c>
      <c r="G2658" s="2">
        <f t="shared" si="323"/>
        <v>56.035399999999981</v>
      </c>
      <c r="H2658" s="2">
        <f t="shared" si="327"/>
        <v>48.191482499999985</v>
      </c>
      <c r="I2658" s="2">
        <f t="array" ref="I2658">SUMPRODUCT(B2642:B2661, (ROW(B2642:B2661)-ROW(B2642)+1)) / (20*21/2)</f>
        <v>57.77928571428572</v>
      </c>
      <c r="J2658" s="2">
        <f t="shared" si="330"/>
        <v>57.579188622855881</v>
      </c>
      <c r="K2658" s="2">
        <f t="shared" si="324"/>
        <v>56.758530470460599</v>
      </c>
    </row>
    <row r="2659" spans="1:11" ht="13.5" x14ac:dyDescent="0.25">
      <c r="A2659" s="3">
        <v>45880</v>
      </c>
      <c r="B2659" s="2">
        <v>57.7</v>
      </c>
      <c r="C2659" s="2">
        <f t="shared" si="325"/>
        <v>0</v>
      </c>
      <c r="D2659" s="2">
        <f t="shared" si="326"/>
        <v>57.7</v>
      </c>
      <c r="E2659" s="2">
        <f t="shared" si="328"/>
        <v>57.757000000000005</v>
      </c>
      <c r="F2659" s="2">
        <f t="shared" si="329"/>
        <v>58.010000000000005</v>
      </c>
      <c r="G2659" s="2">
        <f t="shared" si="323"/>
        <v>56.035399999999981</v>
      </c>
      <c r="H2659" s="2">
        <f t="shared" si="327"/>
        <v>48.293470999999982</v>
      </c>
      <c r="I2659" s="2">
        <f t="array" ref="I2659">SUMPRODUCT(B2643:B2662, (ROW(B2643:B2662)-ROW(B2643)+1)) / (20*21/2)</f>
        <v>57.748285714285721</v>
      </c>
      <c r="J2659" s="2">
        <f t="shared" si="330"/>
        <v>57.590694468298175</v>
      </c>
      <c r="K2659" s="2">
        <f t="shared" si="324"/>
        <v>56.79545084416803</v>
      </c>
    </row>
    <row r="2660" spans="1:11" ht="13.5" x14ac:dyDescent="0.25">
      <c r="A2660" s="3">
        <v>45881</v>
      </c>
      <c r="B2660" s="2">
        <v>57.69</v>
      </c>
      <c r="C2660" s="2">
        <f t="shared" si="325"/>
        <v>-1.0000000000005116E-2</v>
      </c>
      <c r="D2660" s="2">
        <f t="shared" si="326"/>
        <v>57.698</v>
      </c>
      <c r="E2660" s="2">
        <f t="shared" si="328"/>
        <v>57.725999999999999</v>
      </c>
      <c r="F2660" s="2">
        <f t="shared" si="329"/>
        <v>57.949500000000015</v>
      </c>
      <c r="G2660" s="2">
        <f t="shared" si="323"/>
        <v>56.047199999999982</v>
      </c>
      <c r="H2660" s="2">
        <f t="shared" si="327"/>
        <v>48.395046499999992</v>
      </c>
      <c r="I2660" s="2">
        <f t="array" ref="I2660">SUMPRODUCT(B2644:B2663, (ROW(B2644:B2663)-ROW(B2644)+1)) / (20*21/2)</f>
        <v>57.718904761904753</v>
      </c>
      <c r="J2660" s="2">
        <f t="shared" si="330"/>
        <v>57.600152137984068</v>
      </c>
      <c r="K2660" s="2">
        <f t="shared" si="324"/>
        <v>56.830531203220268</v>
      </c>
    </row>
    <row r="2661" spans="1:11" ht="13.5" x14ac:dyDescent="0.25">
      <c r="A2661" s="3">
        <v>45883</v>
      </c>
      <c r="B2661" s="2">
        <v>57.6</v>
      </c>
      <c r="C2661" s="2">
        <f t="shared" si="325"/>
        <v>-8.9999999999996305E-2</v>
      </c>
      <c r="D2661" s="2">
        <f t="shared" si="326"/>
        <v>57.678000000000011</v>
      </c>
      <c r="E2661" s="2">
        <f t="shared" si="328"/>
        <v>57.696999999999989</v>
      </c>
      <c r="F2661" s="2">
        <f t="shared" si="329"/>
        <v>57.8855</v>
      </c>
      <c r="G2661" s="2">
        <f t="shared" si="323"/>
        <v>56.069199999999981</v>
      </c>
      <c r="H2661" s="2">
        <f t="shared" si="327"/>
        <v>48.495446499999986</v>
      </c>
      <c r="I2661" s="2">
        <f t="array" ref="I2661">SUMPRODUCT(B2645:B2664, (ROW(B2645:B2664)-ROW(B2645)+1)) / (20*21/2)</f>
        <v>57.689333333333344</v>
      </c>
      <c r="J2661" s="2">
        <f t="shared" si="330"/>
        <v>57.600137648652257</v>
      </c>
      <c r="K2661" s="2">
        <f t="shared" si="324"/>
        <v>56.860706450152804</v>
      </c>
    </row>
    <row r="2662" spans="1:11" ht="13.5" x14ac:dyDescent="0.25">
      <c r="A2662" s="3">
        <v>45884</v>
      </c>
      <c r="B2662" s="2">
        <v>57.56</v>
      </c>
      <c r="C2662" s="2">
        <f t="shared" si="325"/>
        <v>-3.9999999999999147E-2</v>
      </c>
      <c r="D2662" s="2">
        <f t="shared" si="326"/>
        <v>57.65</v>
      </c>
      <c r="E2662" s="2">
        <f t="shared" si="328"/>
        <v>57.673000000000002</v>
      </c>
      <c r="F2662" s="2">
        <f t="shared" si="329"/>
        <v>57.848500000000001</v>
      </c>
      <c r="G2662" s="2">
        <f t="shared" si="323"/>
        <v>56.106399999999979</v>
      </c>
      <c r="H2662" s="2">
        <f t="shared" si="327"/>
        <v>48.596008999999988</v>
      </c>
      <c r="I2662" s="2">
        <f t="array" ref="I2662">SUMPRODUCT(B2646:B2665, (ROW(B2646:B2665)-ROW(B2646)+1)) / (20*21/2)</f>
        <v>57.635952380952389</v>
      </c>
      <c r="J2662" s="2">
        <f t="shared" si="330"/>
        <v>57.596315015447274</v>
      </c>
      <c r="K2662" s="2">
        <f t="shared" si="324"/>
        <v>56.8881297266174</v>
      </c>
    </row>
    <row r="2663" spans="1:11" ht="13.5" x14ac:dyDescent="0.25">
      <c r="A2663" s="3">
        <v>45887</v>
      </c>
      <c r="B2663" s="2">
        <v>57.54</v>
      </c>
      <c r="C2663" s="2">
        <f t="shared" si="325"/>
        <v>-2.0000000000003126E-2</v>
      </c>
      <c r="D2663" s="2">
        <f t="shared" si="326"/>
        <v>57.618000000000009</v>
      </c>
      <c r="E2663" s="2">
        <f t="shared" si="328"/>
        <v>57.658999999999992</v>
      </c>
      <c r="F2663" s="2">
        <f t="shared" si="329"/>
        <v>57.810500000000005</v>
      </c>
      <c r="G2663" s="2">
        <f t="shared" si="323"/>
        <v>56.147399999999976</v>
      </c>
      <c r="H2663" s="2">
        <f t="shared" si="327"/>
        <v>48.696870999999994</v>
      </c>
      <c r="I2663" s="2">
        <f t="array" ref="I2663">SUMPRODUCT(B2647:B2666, (ROW(B2647:B2666)-ROW(B2647)+1)) / (20*21/2)</f>
        <v>57.603285714285711</v>
      </c>
      <c r="J2663" s="2">
        <f t="shared" si="330"/>
        <v>57.590951680642767</v>
      </c>
      <c r="K2663" s="2">
        <f t="shared" si="324"/>
        <v>56.913693266750052</v>
      </c>
    </row>
    <row r="2664" spans="1:11" ht="13.5" x14ac:dyDescent="0.25">
      <c r="A2664" s="3">
        <v>45888</v>
      </c>
      <c r="B2664" s="2">
        <v>57.5</v>
      </c>
      <c r="C2664" s="2">
        <f t="shared" si="325"/>
        <v>-3.9999999999999147E-2</v>
      </c>
      <c r="D2664" s="2">
        <f t="shared" si="326"/>
        <v>57.577999999999996</v>
      </c>
      <c r="E2664" s="2">
        <f t="shared" si="328"/>
        <v>57.638999999999996</v>
      </c>
      <c r="F2664" s="2">
        <f t="shared" si="329"/>
        <v>57.760500000000015</v>
      </c>
      <c r="G2664" s="2">
        <f t="shared" si="323"/>
        <v>56.187399999999982</v>
      </c>
      <c r="H2664" s="2">
        <f t="shared" si="327"/>
        <v>48.798040999999991</v>
      </c>
      <c r="I2664" s="2">
        <f t="array" ref="I2664">SUMPRODUCT(B2648:B2667, (ROW(B2648:B2667)-ROW(B2648)+1)) / (20*21/2)</f>
        <v>57.572333333333333</v>
      </c>
      <c r="J2664" s="2">
        <f t="shared" si="330"/>
        <v>57.582289615819647</v>
      </c>
      <c r="K2664" s="2">
        <f t="shared" si="324"/>
        <v>56.936685687661821</v>
      </c>
    </row>
    <row r="2665" spans="1:11" ht="13.5" x14ac:dyDescent="0.25">
      <c r="A2665" s="3">
        <v>45889</v>
      </c>
      <c r="B2665" s="2">
        <v>57.2</v>
      </c>
      <c r="C2665" s="2">
        <f t="shared" si="325"/>
        <v>-0.29999999999999716</v>
      </c>
      <c r="D2665" s="2">
        <f t="shared" si="326"/>
        <v>57.48</v>
      </c>
      <c r="E2665" s="2">
        <f t="shared" si="328"/>
        <v>57.589000000000013</v>
      </c>
      <c r="F2665" s="2">
        <f t="shared" si="329"/>
        <v>57.733000000000018</v>
      </c>
      <c r="G2665" s="2">
        <f t="shared" si="323"/>
        <v>56.241399999999977</v>
      </c>
      <c r="H2665" s="2">
        <f t="shared" si="327"/>
        <v>48.898980999999985</v>
      </c>
      <c r="I2665" s="2">
        <f t="array" ref="I2665">SUMPRODUCT(B2649:B2668, (ROW(B2649:B2668)-ROW(B2649)+1)) / (20*21/2)</f>
        <v>57.553857142857147</v>
      </c>
      <c r="J2665" s="2">
        <f t="shared" si="330"/>
        <v>57.545881080979683</v>
      </c>
      <c r="K2665" s="2">
        <f t="shared" si="324"/>
        <v>56.947011739126062</v>
      </c>
    </row>
    <row r="2666" spans="1:11" ht="13.5" x14ac:dyDescent="0.25">
      <c r="A2666" s="3">
        <v>45890</v>
      </c>
      <c r="B2666" s="2">
        <v>57.39</v>
      </c>
      <c r="C2666" s="2">
        <f t="shared" si="325"/>
        <v>0.18999999999999773</v>
      </c>
      <c r="D2666" s="2">
        <f t="shared" si="326"/>
        <v>57.438000000000002</v>
      </c>
      <c r="E2666" s="2">
        <f t="shared" si="328"/>
        <v>57.558000000000007</v>
      </c>
      <c r="F2666" s="2">
        <f t="shared" si="329"/>
        <v>57.715000000000018</v>
      </c>
      <c r="G2666" s="2">
        <f t="shared" si="323"/>
        <v>56.315199999999969</v>
      </c>
      <c r="H2666" s="2">
        <f t="shared" si="327"/>
        <v>49.001596499999984</v>
      </c>
      <c r="I2666" s="2">
        <f t="array" ref="I2666">SUMPRODUCT(B2650:B2669, (ROW(B2650:B2669)-ROW(B2650)+1)) / (20*21/2)</f>
        <v>57.555619047619039</v>
      </c>
      <c r="J2666" s="2">
        <f t="shared" si="330"/>
        <v>57.531035263743519</v>
      </c>
      <c r="K2666" s="2">
        <f t="shared" si="324"/>
        <v>56.964383827787785</v>
      </c>
    </row>
    <row r="2667" spans="1:11" ht="13.5" x14ac:dyDescent="0.25">
      <c r="A2667" s="3">
        <v>45891</v>
      </c>
      <c r="B2667" s="2">
        <v>57.39</v>
      </c>
      <c r="C2667" s="2">
        <f t="shared" si="325"/>
        <v>0</v>
      </c>
      <c r="D2667" s="2">
        <f t="shared" si="326"/>
        <v>57.403999999999996</v>
      </c>
      <c r="E2667" s="2">
        <f t="shared" si="328"/>
        <v>57.527000000000001</v>
      </c>
      <c r="F2667" s="2">
        <f t="shared" si="329"/>
        <v>57.694000000000017</v>
      </c>
      <c r="G2667" s="2">
        <f t="shared" si="323"/>
        <v>56.383399999999973</v>
      </c>
      <c r="H2667" s="2">
        <f t="shared" si="327"/>
        <v>49.103667999999992</v>
      </c>
      <c r="I2667" s="2">
        <f t="array" ref="I2667">SUMPRODUCT(B2651:B2670, (ROW(B2651:B2670)-ROW(B2651)+1)) / (20*21/2)</f>
        <v>57.561190476190468</v>
      </c>
      <c r="J2667" s="2">
        <f t="shared" si="330"/>
        <v>57.517603333863185</v>
      </c>
      <c r="K2667" s="2">
        <f t="shared" si="324"/>
        <v>56.981074658070618</v>
      </c>
    </row>
    <row r="2668" spans="1:11" ht="13.5" x14ac:dyDescent="0.25">
      <c r="A2668" s="3">
        <v>45894</v>
      </c>
      <c r="B2668" s="2">
        <v>57.5</v>
      </c>
      <c r="C2668" s="2">
        <f t="shared" si="325"/>
        <v>0.10999999999999943</v>
      </c>
      <c r="D2668" s="2">
        <f t="shared" si="326"/>
        <v>57.396000000000001</v>
      </c>
      <c r="E2668" s="2">
        <f t="shared" si="328"/>
        <v>57.507000000000005</v>
      </c>
      <c r="F2668" s="2">
        <f t="shared" si="329"/>
        <v>57.671500000000016</v>
      </c>
      <c r="G2668" s="2">
        <f t="shared" si="323"/>
        <v>56.461399999999976</v>
      </c>
      <c r="H2668" s="2">
        <f t="shared" si="327"/>
        <v>49.206833499999988</v>
      </c>
      <c r="I2668" s="2">
        <f t="array" ref="I2668">SUMPRODUCT(B2652:B2671, (ROW(B2652:B2671)-ROW(B2652)+1)) / (20*21/2)</f>
        <v>57.497761904761909</v>
      </c>
      <c r="J2668" s="2">
        <f t="shared" si="330"/>
        <v>57.515926825876214</v>
      </c>
      <c r="K2668" s="2">
        <f t="shared" si="324"/>
        <v>57.001424671479619</v>
      </c>
    </row>
    <row r="2669" spans="1:11" ht="13.5" x14ac:dyDescent="0.25">
      <c r="A2669" s="3">
        <v>45895</v>
      </c>
      <c r="B2669" s="2">
        <v>57.69</v>
      </c>
      <c r="C2669" s="2">
        <f t="shared" si="325"/>
        <v>0.18999999999999773</v>
      </c>
      <c r="D2669" s="2">
        <f t="shared" si="326"/>
        <v>57.434000000000005</v>
      </c>
      <c r="E2669" s="2">
        <f t="shared" si="328"/>
        <v>57.505999999999993</v>
      </c>
      <c r="F2669" s="2">
        <f t="shared" si="329"/>
        <v>57.631500000000003</v>
      </c>
      <c r="G2669" s="2">
        <f t="shared" si="323"/>
        <v>56.555199999999978</v>
      </c>
      <c r="H2669" s="2">
        <f t="shared" si="327"/>
        <v>49.312400499999995</v>
      </c>
      <c r="I2669" s="2">
        <f t="array" ref="I2669">SUMPRODUCT(B2653:B2672, (ROW(B2653:B2672)-ROW(B2653)+1)) / (20*21/2)</f>
        <v>57.424523809523819</v>
      </c>
      <c r="J2669" s="2">
        <f t="shared" si="330"/>
        <v>57.532505223411817</v>
      </c>
      <c r="K2669" s="2">
        <f t="shared" si="324"/>
        <v>57.028427625539244</v>
      </c>
    </row>
    <row r="2670" spans="1:11" ht="13.5" x14ac:dyDescent="0.25">
      <c r="A2670" s="3">
        <v>45896</v>
      </c>
      <c r="B2670" s="2">
        <v>57.69</v>
      </c>
      <c r="C2670" s="2">
        <f t="shared" si="325"/>
        <v>0</v>
      </c>
      <c r="D2670" s="2">
        <f t="shared" si="326"/>
        <v>57.531999999999996</v>
      </c>
      <c r="E2670" s="2">
        <f t="shared" si="328"/>
        <v>57.505999999999993</v>
      </c>
      <c r="F2670" s="2">
        <f t="shared" si="329"/>
        <v>57.616000000000007</v>
      </c>
      <c r="G2670" s="2">
        <f t="shared" si="323"/>
        <v>56.66899999999999</v>
      </c>
      <c r="H2670" s="2">
        <f t="shared" si="327"/>
        <v>49.418693499999989</v>
      </c>
      <c r="I2670" s="2">
        <f t="array" ref="I2670">SUMPRODUCT(B2654:B2673, (ROW(B2654:B2673)-ROW(B2654)+1)) / (20*21/2)</f>
        <v>57.303666666666672</v>
      </c>
      <c r="J2670" s="2">
        <f t="shared" si="330"/>
        <v>57.54750472594403</v>
      </c>
      <c r="K2670" s="2">
        <f t="shared" si="324"/>
        <v>57.054371640223984</v>
      </c>
    </row>
    <row r="2671" spans="1:11" ht="13.5" x14ac:dyDescent="0.25">
      <c r="A2671" s="3">
        <v>45897</v>
      </c>
      <c r="B2671" s="2">
        <v>56.95</v>
      </c>
      <c r="C2671" s="2">
        <f t="shared" si="325"/>
        <v>-0.73999999999999488</v>
      </c>
      <c r="D2671" s="2">
        <f t="shared" si="326"/>
        <v>57.443999999999996</v>
      </c>
      <c r="E2671" s="2">
        <f t="shared" si="328"/>
        <v>57.44100000000001</v>
      </c>
      <c r="F2671" s="2">
        <f t="shared" si="329"/>
        <v>57.569000000000003</v>
      </c>
      <c r="G2671" s="2">
        <f t="shared" si="323"/>
        <v>56.803999999999988</v>
      </c>
      <c r="H2671" s="2">
        <f t="shared" si="327"/>
        <v>49.5214675</v>
      </c>
      <c r="I2671" s="2">
        <f t="array" ref="I2671">SUMPRODUCT(B2655:B2674, (ROW(B2655:B2674)-ROW(B2655)+1)) / (20*21/2)</f>
        <v>57.222952380952378</v>
      </c>
      <c r="J2671" s="2">
        <f t="shared" si="330"/>
        <v>57.490599513949363</v>
      </c>
      <c r="K2671" s="2">
        <f t="shared" si="324"/>
        <v>57.050278634725004</v>
      </c>
    </row>
    <row r="2672" spans="1:11" ht="13.5" x14ac:dyDescent="0.25">
      <c r="A2672" s="3">
        <v>45898</v>
      </c>
      <c r="B2672" s="2">
        <v>56.8</v>
      </c>
      <c r="C2672" s="2">
        <f t="shared" si="325"/>
        <v>-0.15000000000000568</v>
      </c>
      <c r="D2672" s="2">
        <f t="shared" si="326"/>
        <v>57.326000000000001</v>
      </c>
      <c r="E2672" s="2">
        <f t="shared" si="328"/>
        <v>57.364999999999995</v>
      </c>
      <c r="F2672" s="2">
        <f t="shared" si="329"/>
        <v>57.519000000000005</v>
      </c>
      <c r="G2672" s="2">
        <f t="shared" si="323"/>
        <v>56.942</v>
      </c>
      <c r="H2672" s="2">
        <f t="shared" si="327"/>
        <v>49.62712049999999</v>
      </c>
      <c r="I2672" s="2">
        <f t="array" ref="I2672">SUMPRODUCT(B2656:B2675, (ROW(B2656:B2675)-ROW(B2656)+1)) / (20*21/2)</f>
        <v>57.222714285714282</v>
      </c>
      <c r="J2672" s="2">
        <f t="shared" si="330"/>
        <v>57.424828131668477</v>
      </c>
      <c r="K2672" s="2">
        <f t="shared" si="324"/>
        <v>57.040463786304414</v>
      </c>
    </row>
    <row r="2673" spans="1:11" ht="13.5" x14ac:dyDescent="0.25">
      <c r="A2673" s="3">
        <v>45901</v>
      </c>
      <c r="B2673" s="2">
        <v>56.25</v>
      </c>
      <c r="C2673" s="2">
        <f t="shared" si="325"/>
        <v>-0.54999999999999716</v>
      </c>
      <c r="D2673" s="2">
        <f t="shared" si="326"/>
        <v>57.076000000000001</v>
      </c>
      <c r="E2673" s="2">
        <f t="shared" si="328"/>
        <v>57.236000000000004</v>
      </c>
      <c r="F2673" s="2">
        <f t="shared" si="329"/>
        <v>57.447500000000005</v>
      </c>
      <c r="G2673" s="2">
        <f t="shared" si="323"/>
        <v>57.068999999999996</v>
      </c>
      <c r="H2673" s="2">
        <f t="shared" si="327"/>
        <v>49.729334000000001</v>
      </c>
      <c r="I2673" s="2">
        <f t="array" ref="I2673">SUMPRODUCT(B2657:B2676, (ROW(B2657:B2676)-ROW(B2657)+1)) / (20*21/2)</f>
        <v>57.223952380952376</v>
      </c>
      <c r="J2673" s="2">
        <f t="shared" si="330"/>
        <v>57.31293973817624</v>
      </c>
      <c r="K2673" s="2">
        <f t="shared" si="324"/>
        <v>57.009465206449342</v>
      </c>
    </row>
    <row r="2674" spans="1:11" ht="13.5" x14ac:dyDescent="0.25">
      <c r="A2674" s="3">
        <v>45902</v>
      </c>
      <c r="B2674" s="2">
        <v>56.6</v>
      </c>
      <c r="C2674" s="2">
        <f t="shared" si="325"/>
        <v>0.35000000000000142</v>
      </c>
      <c r="D2674" s="2">
        <f t="shared" si="326"/>
        <v>56.858000000000004</v>
      </c>
      <c r="E2674" s="2">
        <f t="shared" si="328"/>
        <v>57.146000000000001</v>
      </c>
      <c r="F2674" s="2">
        <f t="shared" si="329"/>
        <v>57.392499999999998</v>
      </c>
      <c r="G2674" s="2">
        <f t="shared" ref="G2674:G2692" si="331">AVERAGE(B2625:B2674)</f>
        <v>57.180999999999997</v>
      </c>
      <c r="H2674" s="2">
        <f t="shared" si="327"/>
        <v>49.829850000000008</v>
      </c>
      <c r="I2674" s="2">
        <f t="array" ref="I2674">SUMPRODUCT(B2658:B2677, (ROW(B2658:B2677)-ROW(B2658)+1)) / (20*21/2)</f>
        <v>57.255238095238099</v>
      </c>
      <c r="J2674" s="2">
        <f t="shared" si="330"/>
        <v>57.245040715492792</v>
      </c>
      <c r="K2674" s="2">
        <f t="shared" si="324"/>
        <v>56.993407747372899</v>
      </c>
    </row>
    <row r="2675" spans="1:11" ht="13.5" x14ac:dyDescent="0.25">
      <c r="A2675" s="3">
        <v>45903</v>
      </c>
      <c r="B2675" s="2">
        <v>57.39</v>
      </c>
      <c r="C2675" s="2">
        <f t="shared" si="325"/>
        <v>0.78999999999999915</v>
      </c>
      <c r="D2675" s="2">
        <f t="shared" si="326"/>
        <v>56.798000000000002</v>
      </c>
      <c r="E2675" s="2">
        <f t="shared" si="328"/>
        <v>57.164999999999999</v>
      </c>
      <c r="F2675" s="2">
        <f t="shared" si="329"/>
        <v>57.37700000000001</v>
      </c>
      <c r="G2675" s="2">
        <f t="shared" si="331"/>
        <v>57.300800000000002</v>
      </c>
      <c r="H2675" s="2">
        <f t="shared" si="327"/>
        <v>49.934678999999996</v>
      </c>
      <c r="I2675" s="2">
        <f t="array" ref="I2675">SUMPRODUCT(B2659:B2678, (ROW(B2659:B2678)-ROW(B2659)+1)) / (20*21/2)</f>
        <v>57.249428571428574</v>
      </c>
      <c r="J2675" s="2">
        <f t="shared" si="330"/>
        <v>57.258846361636337</v>
      </c>
      <c r="K2675" s="2">
        <f t="shared" ref="K2675:K2693" si="332">$K$4*B2675+(1-$K$4)*K2674</f>
        <v>57.008960384730827</v>
      </c>
    </row>
    <row r="2676" spans="1:11" ht="13.5" x14ac:dyDescent="0.25">
      <c r="A2676" s="3">
        <v>45905</v>
      </c>
      <c r="B2676" s="2">
        <v>57.39</v>
      </c>
      <c r="C2676" s="2">
        <f t="shared" si="325"/>
        <v>0</v>
      </c>
      <c r="D2676" s="2">
        <f t="shared" si="326"/>
        <v>56.886000000000003</v>
      </c>
      <c r="E2676" s="2">
        <f t="shared" si="328"/>
        <v>57.164999999999999</v>
      </c>
      <c r="F2676" s="2">
        <f t="shared" si="329"/>
        <v>57.361500000000014</v>
      </c>
      <c r="G2676" s="2">
        <f t="shared" si="331"/>
        <v>57.390599999999992</v>
      </c>
      <c r="H2676" s="2">
        <f t="shared" si="327"/>
        <v>50.042301999999999</v>
      </c>
      <c r="I2676" s="2">
        <f t="array" ref="I2676">SUMPRODUCT(B2660:B2679, (ROW(B2660:B2679)-ROW(B2660)+1)) / (20*21/2)</f>
        <v>57.226476190476191</v>
      </c>
      <c r="J2676" s="2">
        <f t="shared" si="330"/>
        <v>57.271337184337639</v>
      </c>
      <c r="K2676" s="2">
        <f t="shared" si="332"/>
        <v>57.023903114741387</v>
      </c>
    </row>
    <row r="2677" spans="1:11" ht="13.5" x14ac:dyDescent="0.25">
      <c r="A2677" s="3">
        <v>45908</v>
      </c>
      <c r="B2677" s="2">
        <v>57.69</v>
      </c>
      <c r="C2677" s="2">
        <f t="shared" si="325"/>
        <v>0.29999999999999716</v>
      </c>
      <c r="D2677" s="2">
        <f t="shared" si="326"/>
        <v>57.064</v>
      </c>
      <c r="E2677" s="2">
        <f t="shared" si="328"/>
        <v>57.195000000000007</v>
      </c>
      <c r="F2677" s="2">
        <f t="shared" si="329"/>
        <v>57.361000000000011</v>
      </c>
      <c r="G2677" s="2">
        <f t="shared" si="331"/>
        <v>57.474399999999996</v>
      </c>
      <c r="H2677" s="2">
        <f t="shared" si="327"/>
        <v>50.149683500000002</v>
      </c>
      <c r="I2677" s="2">
        <f t="array" ref="I2677">SUMPRODUCT(B2661:B2680, (ROW(B2661:B2680)-ROW(B2661)+1)) / (20*21/2)</f>
        <v>57.244476190476185</v>
      </c>
      <c r="J2677" s="2">
        <f t="shared" si="330"/>
        <v>57.311209833448345</v>
      </c>
      <c r="K2677" s="2">
        <f t="shared" si="332"/>
        <v>57.050024561222124</v>
      </c>
    </row>
    <row r="2678" spans="1:11" ht="13.5" x14ac:dyDescent="0.25">
      <c r="A2678" s="3">
        <v>45909</v>
      </c>
      <c r="B2678" s="2">
        <v>57.3</v>
      </c>
      <c r="C2678" s="2">
        <f t="shared" si="325"/>
        <v>-0.39000000000000057</v>
      </c>
      <c r="D2678" s="2">
        <f t="shared" si="326"/>
        <v>57.274000000000001</v>
      </c>
      <c r="E2678" s="2">
        <f t="shared" si="328"/>
        <v>57.174999999999997</v>
      </c>
      <c r="F2678" s="2">
        <f t="shared" si="329"/>
        <v>57.341000000000008</v>
      </c>
      <c r="G2678" s="2">
        <f t="shared" si="331"/>
        <v>57.492399999999996</v>
      </c>
      <c r="H2678" s="2">
        <f t="shared" si="327"/>
        <v>50.255658999999987</v>
      </c>
      <c r="I2678" s="2">
        <f t="array" ref="I2678">SUMPRODUCT(B2662:B2681, (ROW(B2662:B2681)-ROW(B2662)+1)) / (20*21/2)</f>
        <v>57.271952380952385</v>
      </c>
      <c r="J2678" s="2">
        <f t="shared" si="330"/>
        <v>57.310142230262784</v>
      </c>
      <c r="K2678" s="2">
        <f t="shared" si="332"/>
        <v>57.059827519605577</v>
      </c>
    </row>
    <row r="2679" spans="1:11" ht="13.5" x14ac:dyDescent="0.25">
      <c r="A2679" s="3">
        <v>45910</v>
      </c>
      <c r="B2679" s="2">
        <v>57.1</v>
      </c>
      <c r="C2679" s="2">
        <f t="shared" si="325"/>
        <v>-0.19999999999999574</v>
      </c>
      <c r="D2679" s="2">
        <f t="shared" si="326"/>
        <v>57.374000000000002</v>
      </c>
      <c r="E2679" s="2">
        <f t="shared" si="328"/>
        <v>57.116</v>
      </c>
      <c r="F2679" s="2">
        <f t="shared" si="329"/>
        <v>57.310999999999993</v>
      </c>
      <c r="G2679" s="2">
        <f t="shared" si="331"/>
        <v>57.494399999999999</v>
      </c>
      <c r="H2679" s="2">
        <f t="shared" si="327"/>
        <v>50.362992999999996</v>
      </c>
      <c r="I2679" s="2">
        <f t="array" ref="I2679">SUMPRODUCT(B2663:B2682, (ROW(B2663:B2682)-ROW(B2663)+1)) / (20*21/2)</f>
        <v>57.318523809523803</v>
      </c>
      <c r="J2679" s="2">
        <f t="shared" si="330"/>
        <v>57.290128684523467</v>
      </c>
      <c r="K2679" s="2">
        <f t="shared" si="332"/>
        <v>57.0614029109936</v>
      </c>
    </row>
    <row r="2680" spans="1:11" ht="13.5" x14ac:dyDescent="0.25">
      <c r="A2680" s="3">
        <v>45911</v>
      </c>
      <c r="B2680" s="2">
        <v>57.5</v>
      </c>
      <c r="C2680" s="2">
        <f t="shared" si="325"/>
        <v>0.39999999999999858</v>
      </c>
      <c r="D2680" s="2">
        <f t="shared" si="326"/>
        <v>57.396000000000001</v>
      </c>
      <c r="E2680" s="2">
        <f t="shared" si="328"/>
        <v>57.097000000000001</v>
      </c>
      <c r="F2680" s="2">
        <f t="shared" si="329"/>
        <v>57.30149999999999</v>
      </c>
      <c r="G2680" s="2">
        <f t="shared" si="331"/>
        <v>57.504399999999997</v>
      </c>
      <c r="H2680" s="2">
        <f t="shared" si="327"/>
        <v>50.469968499999993</v>
      </c>
      <c r="I2680" s="2">
        <f t="array" ref="I2680">SUMPRODUCT(B2664:B2683, (ROW(B2664:B2683)-ROW(B2664)+1)) / (20*21/2)</f>
        <v>57.478285714285711</v>
      </c>
      <c r="J2680" s="2">
        <f t="shared" si="330"/>
        <v>57.310116428854563</v>
      </c>
      <c r="K2680" s="2">
        <f t="shared" si="332"/>
        <v>57.078602796836989</v>
      </c>
    </row>
    <row r="2681" spans="1:11" ht="13.5" x14ac:dyDescent="0.25">
      <c r="A2681" s="3">
        <v>45912</v>
      </c>
      <c r="B2681" s="2">
        <v>57.59</v>
      </c>
      <c r="C2681" s="2">
        <f t="shared" si="325"/>
        <v>9.0000000000003411E-2</v>
      </c>
      <c r="D2681" s="2">
        <f t="shared" si="326"/>
        <v>57.436</v>
      </c>
      <c r="E2681" s="2">
        <f t="shared" si="328"/>
        <v>57.161000000000001</v>
      </c>
      <c r="F2681" s="2">
        <f t="shared" si="329"/>
        <v>57.300999999999988</v>
      </c>
      <c r="G2681" s="2">
        <f t="shared" si="331"/>
        <v>57.520200000000003</v>
      </c>
      <c r="H2681" s="2">
        <f t="shared" si="327"/>
        <v>50.577575499999995</v>
      </c>
      <c r="I2681" s="2">
        <f t="array" ref="I2681">SUMPRODUCT(B2665:B2684, (ROW(B2665:B2684)-ROW(B2665)+1)) / (20*21/2)</f>
        <v>57.917809523809524</v>
      </c>
      <c r="J2681" s="2">
        <f t="shared" si="330"/>
        <v>57.33677200705889</v>
      </c>
      <c r="K2681" s="2">
        <f t="shared" si="332"/>
        <v>57.098657589117892</v>
      </c>
    </row>
    <row r="2682" spans="1:11" ht="13.5" x14ac:dyDescent="0.25">
      <c r="A2682" s="3">
        <v>45915</v>
      </c>
      <c r="B2682" s="2">
        <v>57.79</v>
      </c>
      <c r="C2682" s="2">
        <f t="shared" si="325"/>
        <v>0.19999999999999574</v>
      </c>
      <c r="D2682" s="2">
        <f t="shared" si="326"/>
        <v>57.456000000000003</v>
      </c>
      <c r="E2682" s="2">
        <f t="shared" si="328"/>
        <v>57.260000000000005</v>
      </c>
      <c r="F2682" s="2">
        <f t="shared" si="329"/>
        <v>57.312499999999986</v>
      </c>
      <c r="G2682" s="2">
        <f t="shared" si="331"/>
        <v>57.537200000000013</v>
      </c>
      <c r="H2682" s="2">
        <f t="shared" si="327"/>
        <v>50.686944500000003</v>
      </c>
      <c r="I2682" s="2">
        <f t="array" ref="I2682">SUMPRODUCT(B2666:B2685, (ROW(B2666:B2685)-ROW(B2666)+1)) / (20*21/2)</f>
        <v>58.431142857142852</v>
      </c>
      <c r="J2682" s="2">
        <f t="shared" si="330"/>
        <v>57.379936577815187</v>
      </c>
      <c r="K2682" s="2">
        <f t="shared" si="332"/>
        <v>57.125769056211311</v>
      </c>
    </row>
    <row r="2683" spans="1:11" ht="13.5" x14ac:dyDescent="0.25">
      <c r="A2683" s="3">
        <v>45916</v>
      </c>
      <c r="B2683" s="2">
        <v>58.99</v>
      </c>
      <c r="C2683" s="2">
        <f t="shared" si="325"/>
        <v>1.2000000000000028</v>
      </c>
      <c r="D2683" s="2">
        <f t="shared" si="326"/>
        <v>57.793999999999997</v>
      </c>
      <c r="E2683" s="2">
        <f t="shared" si="328"/>
        <v>57.534000000000006</v>
      </c>
      <c r="F2683" s="2">
        <f t="shared" si="329"/>
        <v>57.385000000000005</v>
      </c>
      <c r="G2683" s="2">
        <f t="shared" si="331"/>
        <v>57.582999999999998</v>
      </c>
      <c r="H2683" s="2">
        <f t="shared" si="327"/>
        <v>50.803728499999998</v>
      </c>
      <c r="I2683" s="2">
        <f t="array" ref="I2683">SUMPRODUCT(B2667:B2686, (ROW(B2667:B2686)-ROW(B2667)+1)) / (20*21/2)</f>
        <v>58.821619047619052</v>
      </c>
      <c r="J2683" s="2">
        <f t="shared" si="330"/>
        <v>57.533275951356593</v>
      </c>
      <c r="K2683" s="2">
        <f t="shared" si="332"/>
        <v>57.198876152046161</v>
      </c>
    </row>
    <row r="2684" spans="1:11" ht="13.5" x14ac:dyDescent="0.25">
      <c r="A2684" s="3">
        <v>45917</v>
      </c>
      <c r="B2684" s="2">
        <v>62</v>
      </c>
      <c r="C2684" s="2">
        <f t="shared" si="325"/>
        <v>3.009999999999998</v>
      </c>
      <c r="D2684" s="2">
        <f t="shared" si="326"/>
        <v>58.774000000000001</v>
      </c>
      <c r="E2684" s="2">
        <f t="shared" si="328"/>
        <v>58.073999999999998</v>
      </c>
      <c r="F2684" s="2">
        <f t="shared" si="329"/>
        <v>57.61</v>
      </c>
      <c r="G2684" s="2">
        <f t="shared" si="331"/>
        <v>57.684400000000004</v>
      </c>
      <c r="H2684" s="2">
        <f t="shared" si="327"/>
        <v>50.935490000000001</v>
      </c>
      <c r="I2684" s="2">
        <f t="array" ref="I2684">SUMPRODUCT(B2668:B2687, (ROW(B2668:B2687)-ROW(B2668)+1)) / (20*21/2)</f>
        <v>59.204428571428572</v>
      </c>
      <c r="J2684" s="2">
        <f t="shared" si="330"/>
        <v>57.958678241703588</v>
      </c>
      <c r="K2684" s="2">
        <f t="shared" si="332"/>
        <v>57.387155518632589</v>
      </c>
    </row>
    <row r="2685" spans="1:11" ht="13.5" x14ac:dyDescent="0.25">
      <c r="A2685" s="3">
        <v>45918</v>
      </c>
      <c r="B2685" s="2">
        <v>63</v>
      </c>
      <c r="C2685" s="2">
        <f t="shared" si="325"/>
        <v>1</v>
      </c>
      <c r="D2685" s="2">
        <f t="shared" si="326"/>
        <v>59.874000000000002</v>
      </c>
      <c r="E2685" s="2">
        <f t="shared" si="328"/>
        <v>58.635000000000012</v>
      </c>
      <c r="F2685" s="2">
        <f t="shared" si="329"/>
        <v>57.9</v>
      </c>
      <c r="G2685" s="2">
        <f t="shared" si="331"/>
        <v>57.816400000000002</v>
      </c>
      <c r="H2685" s="2">
        <f t="shared" si="327"/>
        <v>51.070872999999999</v>
      </c>
      <c r="I2685" s="2">
        <f t="array" ref="I2685">SUMPRODUCT(B2669:B2688, (ROW(B2669:B2688)-ROW(B2669)+1)) / (20*21/2)</f>
        <v>59.636000000000003</v>
      </c>
      <c r="J2685" s="2">
        <f t="shared" si="330"/>
        <v>58.438804123446104</v>
      </c>
      <c r="K2685" s="2">
        <f t="shared" si="332"/>
        <v>57.607267066921509</v>
      </c>
    </row>
    <row r="2686" spans="1:11" ht="13.5" x14ac:dyDescent="0.35">
      <c r="A2686" s="3">
        <v>45919</v>
      </c>
      <c r="B2686" s="11">
        <v>62</v>
      </c>
      <c r="C2686" s="2">
        <f t="shared" si="325"/>
        <v>-1</v>
      </c>
      <c r="D2686" s="2">
        <f t="shared" si="326"/>
        <v>60.755999999999993</v>
      </c>
      <c r="E2686" s="2">
        <f t="shared" si="328"/>
        <v>59.096000000000004</v>
      </c>
      <c r="F2686" s="2">
        <f t="shared" si="329"/>
        <v>58.130499999999998</v>
      </c>
      <c r="G2686" s="2">
        <f t="shared" si="331"/>
        <v>57.933399999999999</v>
      </c>
      <c r="H2686" s="2">
        <f t="shared" si="327"/>
        <v>51.200892999999994</v>
      </c>
      <c r="I2686" s="2">
        <f t="array" ref="I2686">SUMPRODUCT(B2670:B2689, (ROW(B2670:B2689)-ROW(B2670)+1)) / (20*21/2)</f>
        <v>60.022809523809521</v>
      </c>
      <c r="J2686" s="2">
        <f t="shared" si="330"/>
        <v>58.777965635498859</v>
      </c>
      <c r="K2686" s="2">
        <f t="shared" si="332"/>
        <v>57.779531103512824</v>
      </c>
    </row>
    <row r="2687" spans="1:11" ht="13.5" x14ac:dyDescent="0.35">
      <c r="A2687" s="3">
        <v>45922</v>
      </c>
      <c r="B2687" s="11">
        <v>62.15</v>
      </c>
      <c r="C2687" s="2">
        <f t="shared" si="325"/>
        <v>0.14999999999999858</v>
      </c>
      <c r="D2687" s="2">
        <f t="shared" si="326"/>
        <v>61.628</v>
      </c>
      <c r="E2687" s="2">
        <f t="shared" si="328"/>
        <v>59.541999999999994</v>
      </c>
      <c r="F2687" s="2">
        <f t="shared" si="329"/>
        <v>58.368500000000004</v>
      </c>
      <c r="G2687" s="2">
        <f t="shared" si="331"/>
        <v>58.042400000000001</v>
      </c>
      <c r="H2687" s="2">
        <f t="shared" si="327"/>
        <v>51.331118500000002</v>
      </c>
      <c r="I2687" s="2">
        <f t="array" ref="I2687">SUMPRODUCT(B2671:B2690, (ROW(B2671:B2690)-ROW(B2671)+1)) / (20*21/2)</f>
        <v>60.365761904761904</v>
      </c>
      <c r="J2687" s="2">
        <f t="shared" si="330"/>
        <v>59.099111765451347</v>
      </c>
      <c r="K2687" s="2">
        <f t="shared" si="332"/>
        <v>57.950922040629969</v>
      </c>
    </row>
    <row r="2688" spans="1:11" ht="13.5" x14ac:dyDescent="0.35">
      <c r="A2688" s="3">
        <v>45923</v>
      </c>
      <c r="B2688" s="11">
        <v>62.9</v>
      </c>
      <c r="C2688" s="2">
        <f t="shared" si="325"/>
        <v>0.75</v>
      </c>
      <c r="D2688" s="2">
        <f t="shared" si="326"/>
        <v>62.410000000000004</v>
      </c>
      <c r="E2688" s="2">
        <f t="shared" si="328"/>
        <v>60.101999999999997</v>
      </c>
      <c r="F2688" s="2">
        <f t="shared" si="329"/>
        <v>58.638500000000008</v>
      </c>
      <c r="G2688" s="2">
        <f t="shared" si="331"/>
        <v>58.16660000000001</v>
      </c>
      <c r="H2688" s="2">
        <f t="shared" si="327"/>
        <v>51.464187000000003</v>
      </c>
      <c r="I2688" s="2">
        <f t="array" ref="I2688">SUMPRODUCT(B2672:B2691, (ROW(B2672:B2691)-ROW(B2672)+1)) / (20*21/2)</f>
        <v>60.67252380952381</v>
      </c>
      <c r="J2688" s="2">
        <f t="shared" si="330"/>
        <v>59.461101121122645</v>
      </c>
      <c r="K2688" s="2">
        <f t="shared" si="332"/>
        <v>58.145003529232717</v>
      </c>
    </row>
    <row r="2689" spans="1:11" ht="13.5" x14ac:dyDescent="0.35">
      <c r="A2689" s="3">
        <v>45924</v>
      </c>
      <c r="B2689" s="11">
        <v>62.7</v>
      </c>
      <c r="C2689" s="2">
        <f t="shared" si="325"/>
        <v>-0.19999999999999574</v>
      </c>
      <c r="D2689" s="2">
        <f t="shared" si="326"/>
        <v>62.55</v>
      </c>
      <c r="E2689" s="2">
        <f t="shared" si="328"/>
        <v>60.661999999999999</v>
      </c>
      <c r="F2689" s="2">
        <f t="shared" si="329"/>
        <v>58.88900000000001</v>
      </c>
      <c r="G2689" s="2">
        <f t="shared" si="331"/>
        <v>58.260799999999996</v>
      </c>
      <c r="H2689" s="2">
        <f t="shared" si="327"/>
        <v>51.596945000000005</v>
      </c>
      <c r="I2689" s="2">
        <f t="array" ref="I2689">SUMPRODUCT(B2673:B2692, (ROW(B2673:B2692)-ROW(B2673)+1)) / (20*21/2)</f>
        <v>60.948809523809516</v>
      </c>
      <c r="J2689" s="2">
        <f t="shared" si="330"/>
        <v>59.769567681015729</v>
      </c>
      <c r="K2689" s="2">
        <f t="shared" si="332"/>
        <v>58.323630841811827</v>
      </c>
    </row>
    <row r="2690" spans="1:11" ht="13.5" x14ac:dyDescent="0.35">
      <c r="A2690" s="3">
        <v>45925</v>
      </c>
      <c r="B2690" s="11">
        <v>62.49</v>
      </c>
      <c r="C2690" s="2">
        <f t="shared" si="325"/>
        <v>-0.21000000000000085</v>
      </c>
      <c r="D2690" s="2">
        <f t="shared" si="326"/>
        <v>62.448</v>
      </c>
      <c r="E2690" s="2">
        <f t="shared" si="328"/>
        <v>61.161000000000001</v>
      </c>
      <c r="F2690" s="2">
        <f t="shared" si="329"/>
        <v>59.129000000000005</v>
      </c>
      <c r="G2690" s="2">
        <f t="shared" si="331"/>
        <v>58.332599999999999</v>
      </c>
      <c r="H2690" s="2">
        <f t="shared" si="327"/>
        <v>51.727963500000008</v>
      </c>
      <c r="I2690" s="2">
        <f t="array" ref="I2690">SUMPRODUCT(B2674:B2693, (ROW(B2674:B2693)-ROW(B2674)+1)) / (20*21/2)</f>
        <v>61.189380952380958</v>
      </c>
      <c r="J2690" s="2">
        <f t="shared" si="330"/>
        <v>60.028656473299947</v>
      </c>
      <c r="K2690" s="2">
        <f t="shared" si="332"/>
        <v>58.48701786762313</v>
      </c>
    </row>
    <row r="2691" spans="1:11" ht="13.5" x14ac:dyDescent="0.35">
      <c r="A2691" s="3">
        <v>45926</v>
      </c>
      <c r="B2691" s="11">
        <v>62.35</v>
      </c>
      <c r="C2691" s="2">
        <f t="shared" si="325"/>
        <v>-0.14000000000000057</v>
      </c>
      <c r="D2691" s="2">
        <f t="shared" si="326"/>
        <v>62.518000000000008</v>
      </c>
      <c r="E2691" s="2">
        <f t="shared" si="328"/>
        <v>61.636999999999986</v>
      </c>
      <c r="F2691" s="2">
        <f t="shared" si="329"/>
        <v>59.398999999999987</v>
      </c>
      <c r="G2691" s="2">
        <f t="shared" si="331"/>
        <v>58.402000000000001</v>
      </c>
      <c r="H2691" s="2">
        <f t="shared" si="327"/>
        <v>51.859007500000004</v>
      </c>
      <c r="I2691" s="2">
        <f t="array" ref="I2691">SUMPRODUCT(B2675:B2694, (ROW(B2675:B2694)-ROW(B2675)+1)) / (20*21/2)</f>
        <v>55.477809523809526</v>
      </c>
      <c r="J2691" s="2">
        <f t="shared" si="330"/>
        <v>60.249736809176142</v>
      </c>
      <c r="K2691" s="2">
        <f t="shared" si="332"/>
        <v>58.638507363010461</v>
      </c>
    </row>
    <row r="2692" spans="1:11" ht="13.5" x14ac:dyDescent="0.35">
      <c r="A2692" s="3">
        <v>45929</v>
      </c>
      <c r="B2692" s="11">
        <v>62.3</v>
      </c>
      <c r="C2692" s="2">
        <f>B2692-B2691</f>
        <v>-5.0000000000004263E-2</v>
      </c>
      <c r="D2692" s="2">
        <f t="shared" si="326"/>
        <v>62.548000000000002</v>
      </c>
      <c r="E2692" s="2">
        <f t="shared" si="328"/>
        <v>62.087999999999987</v>
      </c>
      <c r="F2692" s="2">
        <f t="shared" si="329"/>
        <v>59.673999999999992</v>
      </c>
      <c r="G2692" s="2">
        <f t="shared" si="331"/>
        <v>58.482000000000006</v>
      </c>
      <c r="H2692" s="2">
        <f t="shared" si="327"/>
        <v>51.986173000000001</v>
      </c>
      <c r="I2692" s="2">
        <f t="array" ref="I2692">SUMPRODUCT(B2676:B2695, (ROW(B2676:B2695)-ROW(B2676)+1)) / (20*21/2)</f>
        <v>50.035761904761905</v>
      </c>
      <c r="J2692" s="2">
        <f t="shared" si="330"/>
        <v>60.444999970206979</v>
      </c>
      <c r="K2692" s="2">
        <f t="shared" si="332"/>
        <v>58.782095309559075</v>
      </c>
    </row>
    <row r="2693" spans="1:11" ht="13.5" x14ac:dyDescent="0.35">
      <c r="A2693" s="3">
        <v>45930</v>
      </c>
      <c r="B2693" s="11">
        <v>62.2</v>
      </c>
      <c r="C2693" s="2">
        <f>B2693-B2692</f>
        <v>-9.9999999999994316E-2</v>
      </c>
      <c r="D2693" s="2">
        <f t="shared" si="326"/>
        <v>62.407999999999994</v>
      </c>
      <c r="E2693" s="2">
        <f t="shared" si="328"/>
        <v>62.409000000000006</v>
      </c>
      <c r="F2693" s="2">
        <f>AVERAGE(B2674:B2693)</f>
        <v>59.971500000000006</v>
      </c>
      <c r="G2693" s="2">
        <f>AVERAGE(B2644:B2693)</f>
        <v>58.56</v>
      </c>
      <c r="H2693" s="2">
        <f t="shared" si="327"/>
        <v>52.112875000000003</v>
      </c>
      <c r="I2693" s="2">
        <f t="array" ref="I2693">SUMPRODUCT(B2677:B2696, (ROW(B2677:B2696)-ROW(B2677)+1)) / (20*21/2)</f>
        <v>44.866999999999997</v>
      </c>
      <c r="J2693" s="2">
        <f t="shared" si="330"/>
        <v>60.612142830187267</v>
      </c>
      <c r="K2693" s="2">
        <f t="shared" si="332"/>
        <v>58.916130787615579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2D18-97FC-4387-B7E7-A43A2D6391CE}">
  <dimension ref="A1:I2693"/>
  <sheetViews>
    <sheetView workbookViewId="0">
      <selection activeCell="I1" sqref="I1:I65536"/>
    </sheetView>
  </sheetViews>
  <sheetFormatPr defaultRowHeight="12.5" x14ac:dyDescent="0.25"/>
  <cols>
    <col min="1" max="1" width="18.1796875" customWidth="1"/>
    <col min="2" max="2" width="25.906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8.4009</v>
      </c>
      <c r="C3" s="2">
        <f t="shared" ref="C3:C66" si="0">B3-B2</f>
        <v>-7.0600000000000662E-2</v>
      </c>
      <c r="D3" s="2">
        <f t="shared" ref="D3:D66" si="1">IF(C3&gt;0,C3,0)</f>
        <v>0</v>
      </c>
      <c r="E3" s="2">
        <f t="shared" ref="E3:E66" si="2">IF(C3&lt;0,-C3,0)</f>
        <v>7.0600000000000662E-2</v>
      </c>
      <c r="F3" s="2"/>
      <c r="G3" s="2"/>
      <c r="H3" s="2"/>
      <c r="I3" s="2"/>
    </row>
    <row r="4" spans="1:9" ht="13.5" x14ac:dyDescent="0.25">
      <c r="A4" s="3">
        <v>42010</v>
      </c>
      <c r="B4" s="2">
        <v>8.3938000000000006</v>
      </c>
      <c r="C4" s="2">
        <f t="shared" si="0"/>
        <v>-7.0999999999994401E-3</v>
      </c>
      <c r="D4" s="2">
        <f t="shared" si="1"/>
        <v>0</v>
      </c>
      <c r="E4" s="2">
        <f t="shared" si="2"/>
        <v>7.0999999999994401E-3</v>
      </c>
      <c r="F4" s="2"/>
      <c r="G4" s="2"/>
      <c r="H4" s="2"/>
      <c r="I4" s="2"/>
    </row>
    <row r="5" spans="1:9" ht="13.5" x14ac:dyDescent="0.25">
      <c r="A5" s="3">
        <v>42011</v>
      </c>
      <c r="B5" s="2">
        <v>8.3938000000000006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v>42012</v>
      </c>
      <c r="B6" s="2">
        <v>8.4009</v>
      </c>
      <c r="C6" s="2">
        <f t="shared" si="0"/>
        <v>7.0999999999994401E-3</v>
      </c>
      <c r="D6" s="2">
        <f t="shared" si="1"/>
        <v>7.0999999999994401E-3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v>42013</v>
      </c>
      <c r="B7" s="2">
        <v>8.4715000000000007</v>
      </c>
      <c r="C7" s="2">
        <f t="shared" si="0"/>
        <v>7.0600000000000662E-2</v>
      </c>
      <c r="D7" s="2">
        <f t="shared" si="1"/>
        <v>7.0600000000000662E-2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v>42016</v>
      </c>
      <c r="B8" s="2">
        <v>8.6127000000000002</v>
      </c>
      <c r="C8" s="2">
        <f t="shared" si="0"/>
        <v>0.14119999999999955</v>
      </c>
      <c r="D8" s="2">
        <f t="shared" si="1"/>
        <v>0.14119999999999955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v>42017</v>
      </c>
      <c r="B9" s="2">
        <v>8.6303000000000001</v>
      </c>
      <c r="C9" s="2">
        <f t="shared" si="0"/>
        <v>1.7599999999999838E-2</v>
      </c>
      <c r="D9" s="2">
        <f t="shared" si="1"/>
        <v>1.7599999999999838E-2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8.7186000000000003</v>
      </c>
      <c r="C10" s="2">
        <f t="shared" si="0"/>
        <v>8.8300000000000267E-2</v>
      </c>
      <c r="D10" s="2">
        <f t="shared" si="1"/>
        <v>8.8300000000000267E-2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8.7009000000000007</v>
      </c>
      <c r="C11" s="2">
        <f t="shared" si="0"/>
        <v>-1.7699999999999605E-2</v>
      </c>
      <c r="D11" s="2">
        <f t="shared" si="1"/>
        <v>0</v>
      </c>
      <c r="E11" s="2">
        <f t="shared" si="2"/>
        <v>1.7699999999999605E-2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8.6832999999999991</v>
      </c>
      <c r="C12" s="2">
        <f t="shared" si="0"/>
        <v>-1.7600000000001614E-2</v>
      </c>
      <c r="D12" s="2">
        <f t="shared" si="1"/>
        <v>0</v>
      </c>
      <c r="E12" s="2">
        <f t="shared" si="2"/>
        <v>1.7600000000001614E-2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8.6832999999999991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8.7890999999999995</v>
      </c>
      <c r="C14" s="2">
        <f t="shared" si="0"/>
        <v>0.10580000000000034</v>
      </c>
      <c r="D14" s="2">
        <f t="shared" si="1"/>
        <v>0.10580000000000034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8.7080000000000002</v>
      </c>
      <c r="C15" s="2">
        <f t="shared" si="0"/>
        <v>-8.1099999999999284E-2</v>
      </c>
      <c r="D15" s="2">
        <f t="shared" si="1"/>
        <v>0</v>
      </c>
      <c r="E15" s="2">
        <f t="shared" si="2"/>
        <v>8.1099999999999284E-2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8.7502999999999993</v>
      </c>
      <c r="C16" s="2">
        <f t="shared" si="0"/>
        <v>4.2299999999999116E-2</v>
      </c>
      <c r="D16" s="2">
        <f t="shared" si="1"/>
        <v>4.2299999999999116E-2</v>
      </c>
      <c r="E16" s="2">
        <f t="shared" si="2"/>
        <v>0</v>
      </c>
      <c r="F16" s="2">
        <f>(SUM(D3:D16)/14)</f>
        <v>3.3778571428571373E-2</v>
      </c>
      <c r="G16" s="2">
        <f>SUM(E3:E16)/14</f>
        <v>1.3864285714285758E-2</v>
      </c>
      <c r="H16" s="2">
        <f>F16/G16</f>
        <v>2.4363730036063767</v>
      </c>
      <c r="I16" s="2">
        <f>IF(G16=0,100,100-(100/(1+H16)))</f>
        <v>70.899550224887463</v>
      </c>
    </row>
    <row r="17" spans="1:9" ht="13.5" x14ac:dyDescent="0.25">
      <c r="A17" s="3">
        <v>42030</v>
      </c>
      <c r="B17" s="2">
        <v>8.8244000000000007</v>
      </c>
      <c r="C17" s="2">
        <f t="shared" si="0"/>
        <v>7.4100000000001387E-2</v>
      </c>
      <c r="D17" s="2">
        <f t="shared" si="1"/>
        <v>7.4100000000001387E-2</v>
      </c>
      <c r="E17" s="2">
        <f t="shared" si="2"/>
        <v>0</v>
      </c>
      <c r="F17" s="2">
        <f>((F16*13)+D17)/14</f>
        <v>3.6658673469387795E-2</v>
      </c>
      <c r="G17" s="2">
        <f>((G16*13)+E17)/14</f>
        <v>1.2873979591836776E-2</v>
      </c>
      <c r="H17" s="2">
        <f t="shared" ref="H17:H80" si="3">F17/G17</f>
        <v>2.8475012879958723</v>
      </c>
      <c r="I17" s="2">
        <f t="shared" ref="I17:I80" si="4">IF(G17=0,100,100-(100/(1+H17)))</f>
        <v>74.009105516871941</v>
      </c>
    </row>
    <row r="18" spans="1:9" ht="13.5" x14ac:dyDescent="0.25">
      <c r="A18" s="3">
        <v>42031</v>
      </c>
      <c r="B18" s="2">
        <v>8.7890999999999995</v>
      </c>
      <c r="C18" s="2">
        <f t="shared" si="0"/>
        <v>-3.5300000000001219E-2</v>
      </c>
      <c r="D18" s="2">
        <f t="shared" si="1"/>
        <v>0</v>
      </c>
      <c r="E18" s="2">
        <f t="shared" si="2"/>
        <v>3.5300000000001219E-2</v>
      </c>
      <c r="F18" s="2">
        <f t="shared" ref="F18:G27" si="5">((F17*13)+D18)/14</f>
        <v>3.404019679300295E-2</v>
      </c>
      <c r="G18" s="2">
        <f t="shared" si="5"/>
        <v>1.4475838192419951E-2</v>
      </c>
      <c r="H18" s="2">
        <f t="shared" si="3"/>
        <v>2.3515181877915419</v>
      </c>
      <c r="I18" s="2">
        <f t="shared" si="4"/>
        <v>70.162775674538636</v>
      </c>
    </row>
    <row r="19" spans="1:9" ht="13.5" x14ac:dyDescent="0.25">
      <c r="A19" s="3">
        <v>42032</v>
      </c>
      <c r="B19" s="2">
        <v>8.7890999999999995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3.1608754164931314E-2</v>
      </c>
      <c r="G19" s="2">
        <f t="shared" si="5"/>
        <v>1.344184975010424E-2</v>
      </c>
      <c r="H19" s="2">
        <f t="shared" si="3"/>
        <v>2.3515181877915419</v>
      </c>
      <c r="I19" s="2">
        <f t="shared" si="4"/>
        <v>70.162775674538636</v>
      </c>
    </row>
    <row r="20" spans="1:9" ht="13.5" x14ac:dyDescent="0.25">
      <c r="A20" s="3">
        <v>42033</v>
      </c>
      <c r="B20" s="2">
        <v>8.8068000000000008</v>
      </c>
      <c r="C20" s="2">
        <f t="shared" si="0"/>
        <v>1.7700000000001381E-2</v>
      </c>
      <c r="D20" s="2">
        <f t="shared" si="1"/>
        <v>1.7700000000001381E-2</v>
      </c>
      <c r="E20" s="2">
        <f t="shared" si="2"/>
        <v>0</v>
      </c>
      <c r="F20" s="2">
        <f t="shared" si="5"/>
        <v>3.0615271724579177E-2</v>
      </c>
      <c r="G20" s="2">
        <f t="shared" si="5"/>
        <v>1.2481717625096794E-2</v>
      </c>
      <c r="H20" s="2">
        <f t="shared" si="3"/>
        <v>2.4528091921436781</v>
      </c>
      <c r="I20" s="2">
        <f t="shared" si="4"/>
        <v>71.0380752497027</v>
      </c>
    </row>
    <row r="21" spans="1:9" ht="13.5" x14ac:dyDescent="0.25">
      <c r="A21" s="3">
        <v>42034</v>
      </c>
      <c r="B21" s="2">
        <v>8.7538999999999998</v>
      </c>
      <c r="C21" s="2">
        <f t="shared" si="0"/>
        <v>-5.2900000000001057E-2</v>
      </c>
      <c r="D21" s="2">
        <f t="shared" si="1"/>
        <v>0</v>
      </c>
      <c r="E21" s="2">
        <f t="shared" si="2"/>
        <v>5.2900000000001057E-2</v>
      </c>
      <c r="F21" s="2">
        <f t="shared" si="5"/>
        <v>2.8428466601394951E-2</v>
      </c>
      <c r="G21" s="2">
        <f t="shared" si="5"/>
        <v>1.5368737794732813E-2</v>
      </c>
      <c r="H21" s="2">
        <f t="shared" si="3"/>
        <v>1.8497593609240948</v>
      </c>
      <c r="I21" s="2">
        <f t="shared" si="4"/>
        <v>64.909317828305021</v>
      </c>
    </row>
    <row r="22" spans="1:9" ht="13.5" x14ac:dyDescent="0.25">
      <c r="A22" s="3">
        <v>42037</v>
      </c>
      <c r="B22" s="2">
        <v>8.7538999999999998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2.6397861844152454E-2</v>
      </c>
      <c r="G22" s="2">
        <f t="shared" si="5"/>
        <v>1.4270970809394755E-2</v>
      </c>
      <c r="H22" s="2">
        <f t="shared" si="3"/>
        <v>1.8497593609240948</v>
      </c>
      <c r="I22" s="2">
        <f t="shared" si="4"/>
        <v>64.909317828305021</v>
      </c>
    </row>
    <row r="23" spans="1:9" ht="13.5" x14ac:dyDescent="0.25">
      <c r="A23" s="3">
        <v>42038</v>
      </c>
      <c r="B23" s="2">
        <v>8.7538999999999998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2.4512300283855849E-2</v>
      </c>
      <c r="G23" s="2">
        <f t="shared" si="5"/>
        <v>1.3251615751580844E-2</v>
      </c>
      <c r="H23" s="2">
        <f t="shared" si="3"/>
        <v>1.8497593609240948</v>
      </c>
      <c r="I23" s="2">
        <f t="shared" si="4"/>
        <v>64.909317828305021</v>
      </c>
    </row>
    <row r="24" spans="1:9" ht="13.5" x14ac:dyDescent="0.25">
      <c r="A24" s="3">
        <v>42039</v>
      </c>
      <c r="B24" s="2">
        <v>8.7009000000000007</v>
      </c>
      <c r="C24" s="2">
        <f t="shared" si="0"/>
        <v>-5.2999999999999048E-2</v>
      </c>
      <c r="D24" s="2">
        <f t="shared" si="1"/>
        <v>0</v>
      </c>
      <c r="E24" s="2">
        <f t="shared" si="2"/>
        <v>5.2999999999999048E-2</v>
      </c>
      <c r="F24" s="2">
        <f t="shared" si="5"/>
        <v>2.2761421692151861E-2</v>
      </c>
      <c r="G24" s="2">
        <f t="shared" si="5"/>
        <v>1.6090786055039285E-2</v>
      </c>
      <c r="H24" s="2">
        <f t="shared" si="3"/>
        <v>1.4145624467502926</v>
      </c>
      <c r="I24" s="2">
        <f t="shared" si="4"/>
        <v>58.584628807348579</v>
      </c>
    </row>
    <row r="25" spans="1:9" ht="13.5" x14ac:dyDescent="0.25">
      <c r="A25" s="3">
        <v>42040</v>
      </c>
      <c r="B25" s="2">
        <v>8.6303000000000001</v>
      </c>
      <c r="C25" s="2">
        <f t="shared" si="0"/>
        <v>-7.0600000000000662E-2</v>
      </c>
      <c r="D25" s="2">
        <f t="shared" si="1"/>
        <v>0</v>
      </c>
      <c r="E25" s="2">
        <f t="shared" si="2"/>
        <v>7.0600000000000662E-2</v>
      </c>
      <c r="F25" s="2">
        <f t="shared" si="5"/>
        <v>2.1135605856998158E-2</v>
      </c>
      <c r="G25" s="2">
        <f t="shared" si="5"/>
        <v>1.9984301336822243E-2</v>
      </c>
      <c r="H25" s="2">
        <f t="shared" si="3"/>
        <v>1.0576104463584408</v>
      </c>
      <c r="I25" s="2">
        <f t="shared" si="4"/>
        <v>51.39993569872275</v>
      </c>
    </row>
    <row r="26" spans="1:9" ht="13.5" x14ac:dyDescent="0.25">
      <c r="A26" s="3">
        <v>42041</v>
      </c>
      <c r="B26" s="2">
        <v>8.6267999999999994</v>
      </c>
      <c r="C26" s="2">
        <f t="shared" si="0"/>
        <v>-3.5000000000007248E-3</v>
      </c>
      <c r="D26" s="2">
        <f t="shared" si="1"/>
        <v>0</v>
      </c>
      <c r="E26" s="2">
        <f t="shared" si="2"/>
        <v>3.5000000000007248E-3</v>
      </c>
      <c r="F26" s="2">
        <f t="shared" si="5"/>
        <v>1.9625919724355432E-2</v>
      </c>
      <c r="G26" s="2">
        <f t="shared" si="5"/>
        <v>1.8806851241334993E-2</v>
      </c>
      <c r="H26" s="2">
        <f t="shared" si="3"/>
        <v>1.0435516010899386</v>
      </c>
      <c r="I26" s="2">
        <f t="shared" si="4"/>
        <v>51.06558603821675</v>
      </c>
    </row>
    <row r="27" spans="1:9" ht="13.5" x14ac:dyDescent="0.25">
      <c r="A27" s="3">
        <v>42044</v>
      </c>
      <c r="B27" s="2">
        <v>8.6443999999999992</v>
      </c>
      <c r="C27" s="2">
        <f t="shared" si="0"/>
        <v>1.7599999999999838E-2</v>
      </c>
      <c r="D27" s="2">
        <f t="shared" si="1"/>
        <v>1.7599999999999838E-2</v>
      </c>
      <c r="E27" s="2">
        <f t="shared" si="2"/>
        <v>0</v>
      </c>
      <c r="F27" s="2">
        <f t="shared" si="5"/>
        <v>1.9481211172615746E-2</v>
      </c>
      <c r="G27" s="2">
        <f t="shared" si="5"/>
        <v>1.746350472409678E-2</v>
      </c>
      <c r="H27" s="2">
        <f t="shared" si="3"/>
        <v>1.115538460371867</v>
      </c>
      <c r="I27" s="2">
        <f t="shared" si="4"/>
        <v>52.730710467716044</v>
      </c>
    </row>
    <row r="28" spans="1:9" ht="13.5" x14ac:dyDescent="0.25">
      <c r="A28" s="3">
        <v>42045</v>
      </c>
      <c r="B28" s="2">
        <v>8.5914999999999999</v>
      </c>
      <c r="C28" s="2">
        <f t="shared" si="0"/>
        <v>-5.2899999999999281E-2</v>
      </c>
      <c r="D28" s="2">
        <f t="shared" si="1"/>
        <v>0</v>
      </c>
      <c r="E28" s="2">
        <f t="shared" si="2"/>
        <v>5.2899999999999281E-2</v>
      </c>
      <c r="F28" s="2">
        <f>((F27*13)+D28)/14</f>
        <v>1.8089696088857476E-2</v>
      </c>
      <c r="G28" s="2">
        <f>((G27*13)+E28)/14</f>
        <v>1.9994682958089816E-2</v>
      </c>
      <c r="H28" s="2">
        <f t="shared" si="3"/>
        <v>0.90472532756706781</v>
      </c>
      <c r="I28" s="2">
        <f t="shared" si="4"/>
        <v>47.498991821707229</v>
      </c>
    </row>
    <row r="29" spans="1:9" ht="13.5" x14ac:dyDescent="0.25">
      <c r="A29" s="3">
        <v>42046</v>
      </c>
      <c r="B29" s="2">
        <v>8.5950000000000006</v>
      </c>
      <c r="C29" s="2">
        <f t="shared" si="0"/>
        <v>3.5000000000007248E-3</v>
      </c>
      <c r="D29" s="2">
        <f t="shared" si="1"/>
        <v>3.5000000000007248E-3</v>
      </c>
      <c r="E29" s="2">
        <f t="shared" si="2"/>
        <v>0</v>
      </c>
      <c r="F29" s="2">
        <f t="shared" ref="F29:G44" si="6">((F28*13)+D29)/14</f>
        <v>1.7047574939653424E-2</v>
      </c>
      <c r="G29" s="2">
        <f t="shared" si="6"/>
        <v>1.8566491318226259E-2</v>
      </c>
      <c r="H29" s="2">
        <f t="shared" si="3"/>
        <v>0.91819044575849651</v>
      </c>
      <c r="I29" s="2">
        <f t="shared" si="4"/>
        <v>47.867533059024431</v>
      </c>
    </row>
    <row r="30" spans="1:9" ht="13.5" x14ac:dyDescent="0.25">
      <c r="A30" s="3">
        <v>42047</v>
      </c>
      <c r="B30" s="2">
        <v>8.7043999999999997</v>
      </c>
      <c r="C30" s="2">
        <f t="shared" si="0"/>
        <v>0.10939999999999905</v>
      </c>
      <c r="D30" s="2">
        <f t="shared" si="1"/>
        <v>0.10939999999999905</v>
      </c>
      <c r="E30" s="2">
        <f t="shared" si="2"/>
        <v>0</v>
      </c>
      <c r="F30" s="2">
        <f t="shared" si="6"/>
        <v>2.3644176729678112E-2</v>
      </c>
      <c r="G30" s="2">
        <f t="shared" si="6"/>
        <v>1.7240313366924383E-2</v>
      </c>
      <c r="H30" s="2">
        <f t="shared" si="3"/>
        <v>1.3714470396483378</v>
      </c>
      <c r="I30" s="2">
        <f t="shared" si="4"/>
        <v>57.831653700000395</v>
      </c>
    </row>
    <row r="31" spans="1:9" ht="13.5" x14ac:dyDescent="0.25">
      <c r="A31" s="3">
        <v>42048</v>
      </c>
      <c r="B31" s="2">
        <v>8.6867999999999999</v>
      </c>
      <c r="C31" s="2">
        <f t="shared" si="0"/>
        <v>-1.7599999999999838E-2</v>
      </c>
      <c r="D31" s="2">
        <f t="shared" si="1"/>
        <v>0</v>
      </c>
      <c r="E31" s="2">
        <f t="shared" si="2"/>
        <v>1.7599999999999838E-2</v>
      </c>
      <c r="F31" s="2">
        <f t="shared" si="6"/>
        <v>2.1955306963272532E-2</v>
      </c>
      <c r="G31" s="2">
        <f t="shared" si="6"/>
        <v>1.7266005269286917E-2</v>
      </c>
      <c r="H31" s="2">
        <f t="shared" si="3"/>
        <v>1.2715915824679511</v>
      </c>
      <c r="I31" s="2">
        <f t="shared" si="4"/>
        <v>55.978002044119279</v>
      </c>
    </row>
    <row r="32" spans="1:9" ht="13.5" x14ac:dyDescent="0.25">
      <c r="A32" s="3">
        <v>42051</v>
      </c>
      <c r="B32" s="2">
        <v>8.6937999999999995</v>
      </c>
      <c r="C32" s="2">
        <f t="shared" si="0"/>
        <v>6.9999999999996732E-3</v>
      </c>
      <c r="D32" s="2">
        <f t="shared" si="1"/>
        <v>6.9999999999996732E-3</v>
      </c>
      <c r="E32" s="2">
        <f t="shared" si="2"/>
        <v>0</v>
      </c>
      <c r="F32" s="2">
        <f t="shared" si="6"/>
        <v>2.0887070751610188E-2</v>
      </c>
      <c r="G32" s="2">
        <f t="shared" si="6"/>
        <v>1.6032719178623565E-2</v>
      </c>
      <c r="H32" s="2">
        <f t="shared" si="3"/>
        <v>1.3027778082372286</v>
      </c>
      <c r="I32" s="2">
        <f t="shared" si="4"/>
        <v>56.574186340387833</v>
      </c>
    </row>
    <row r="33" spans="1:9" ht="13.5" x14ac:dyDescent="0.25">
      <c r="A33" s="3">
        <v>42052</v>
      </c>
      <c r="B33" s="2">
        <v>8.6832999999999991</v>
      </c>
      <c r="C33" s="2">
        <f t="shared" si="0"/>
        <v>-1.0500000000000398E-2</v>
      </c>
      <c r="D33" s="2">
        <f t="shared" si="1"/>
        <v>0</v>
      </c>
      <c r="E33" s="2">
        <f t="shared" si="2"/>
        <v>1.0500000000000398E-2</v>
      </c>
      <c r="F33" s="2">
        <f t="shared" si="6"/>
        <v>1.9395137126495175E-2</v>
      </c>
      <c r="G33" s="2">
        <f t="shared" si="6"/>
        <v>1.5637524951579055E-2</v>
      </c>
      <c r="H33" s="2">
        <f t="shared" si="3"/>
        <v>1.2402945598201385</v>
      </c>
      <c r="I33" s="2">
        <f t="shared" si="4"/>
        <v>55.363012617399527</v>
      </c>
    </row>
    <row r="34" spans="1:9" ht="13.5" x14ac:dyDescent="0.25">
      <c r="A34" s="3">
        <v>42053</v>
      </c>
      <c r="B34" s="2">
        <v>8.6127000000000002</v>
      </c>
      <c r="C34" s="2">
        <f t="shared" si="0"/>
        <v>-7.0599999999998886E-2</v>
      </c>
      <c r="D34" s="2">
        <f t="shared" si="1"/>
        <v>0</v>
      </c>
      <c r="E34" s="2">
        <f t="shared" si="2"/>
        <v>7.0599999999998886E-2</v>
      </c>
      <c r="F34" s="2">
        <f t="shared" si="6"/>
        <v>1.8009770188888378E-2</v>
      </c>
      <c r="G34" s="2">
        <f t="shared" si="6"/>
        <v>1.9563416026466187E-2</v>
      </c>
      <c r="H34" s="2">
        <f t="shared" si="3"/>
        <v>0.9205841231676527</v>
      </c>
      <c r="I34" s="2">
        <f t="shared" si="4"/>
        <v>47.932507202512816</v>
      </c>
    </row>
    <row r="35" spans="1:9" ht="13.5" x14ac:dyDescent="0.25">
      <c r="A35" s="3">
        <v>42054</v>
      </c>
      <c r="B35" s="2">
        <v>8.7890999999999995</v>
      </c>
      <c r="C35" s="2">
        <f t="shared" si="0"/>
        <v>0.17639999999999922</v>
      </c>
      <c r="D35" s="2">
        <f t="shared" si="1"/>
        <v>0.17639999999999922</v>
      </c>
      <c r="E35" s="2">
        <f t="shared" si="2"/>
        <v>0</v>
      </c>
      <c r="F35" s="2">
        <f t="shared" si="6"/>
        <v>2.9323358032539153E-2</v>
      </c>
      <c r="G35" s="2">
        <f t="shared" si="6"/>
        <v>1.8166029167432891E-2</v>
      </c>
      <c r="H35" s="2">
        <f t="shared" si="3"/>
        <v>1.6141864445042584</v>
      </c>
      <c r="I35" s="2">
        <f t="shared" si="4"/>
        <v>61.747181341932361</v>
      </c>
    </row>
    <row r="36" spans="1:9" ht="13.5" x14ac:dyDescent="0.25">
      <c r="A36" s="3">
        <v>42055</v>
      </c>
      <c r="B36" s="2">
        <v>8.8244000000000007</v>
      </c>
      <c r="C36" s="2">
        <f t="shared" si="0"/>
        <v>3.5300000000001219E-2</v>
      </c>
      <c r="D36" s="2">
        <f t="shared" si="1"/>
        <v>3.5300000000001219E-2</v>
      </c>
      <c r="E36" s="2">
        <f t="shared" si="2"/>
        <v>0</v>
      </c>
      <c r="F36" s="2">
        <f t="shared" si="6"/>
        <v>2.9750261030215015E-2</v>
      </c>
      <c r="G36" s="2">
        <f t="shared" si="6"/>
        <v>1.6868455655473399E-2</v>
      </c>
      <c r="H36" s="2">
        <f t="shared" si="3"/>
        <v>1.7636624026433496</v>
      </c>
      <c r="I36" s="2">
        <f t="shared" si="4"/>
        <v>63.816130398433117</v>
      </c>
    </row>
    <row r="37" spans="1:9" ht="13.5" x14ac:dyDescent="0.25">
      <c r="A37" s="3">
        <v>42058</v>
      </c>
      <c r="B37" s="2">
        <v>8.8879999999999999</v>
      </c>
      <c r="C37" s="2">
        <f t="shared" si="0"/>
        <v>6.3599999999999213E-2</v>
      </c>
      <c r="D37" s="2">
        <f t="shared" si="1"/>
        <v>6.3599999999999213E-2</v>
      </c>
      <c r="E37" s="2">
        <f t="shared" si="2"/>
        <v>0</v>
      </c>
      <c r="F37" s="2">
        <f t="shared" si="6"/>
        <v>3.2168099528056743E-2</v>
      </c>
      <c r="G37" s="2">
        <f t="shared" si="6"/>
        <v>1.5663565965796728E-2</v>
      </c>
      <c r="H37" s="2">
        <f t="shared" si="3"/>
        <v>2.0536894088038213</v>
      </c>
      <c r="I37" s="2">
        <f t="shared" si="4"/>
        <v>67.252727238173321</v>
      </c>
    </row>
    <row r="38" spans="1:9" ht="13.5" x14ac:dyDescent="0.25">
      <c r="A38" s="3">
        <v>42059</v>
      </c>
      <c r="B38" s="2">
        <v>8.9303000000000008</v>
      </c>
      <c r="C38" s="2">
        <f t="shared" si="0"/>
        <v>4.2300000000000892E-2</v>
      </c>
      <c r="D38" s="2">
        <f t="shared" si="1"/>
        <v>4.2300000000000892E-2</v>
      </c>
      <c r="E38" s="2">
        <f t="shared" si="2"/>
        <v>0</v>
      </c>
      <c r="F38" s="2">
        <f t="shared" si="6"/>
        <v>3.2891806704624181E-2</v>
      </c>
      <c r="G38" s="2">
        <f t="shared" si="6"/>
        <v>1.4544739825382676E-2</v>
      </c>
      <c r="H38" s="2">
        <f t="shared" si="3"/>
        <v>2.261422830487708</v>
      </c>
      <c r="I38" s="2">
        <f t="shared" si="4"/>
        <v>69.338535603172261</v>
      </c>
    </row>
    <row r="39" spans="1:9" ht="13.5" x14ac:dyDescent="0.25">
      <c r="A39" s="3">
        <v>42060</v>
      </c>
      <c r="B39" s="2">
        <v>9.1951000000000001</v>
      </c>
      <c r="C39" s="2">
        <f t="shared" si="0"/>
        <v>0.26479999999999926</v>
      </c>
      <c r="D39" s="2">
        <f t="shared" si="1"/>
        <v>0.26479999999999926</v>
      </c>
      <c r="E39" s="2">
        <f t="shared" si="2"/>
        <v>0</v>
      </c>
      <c r="F39" s="2">
        <f t="shared" si="6"/>
        <v>4.9456677654293832E-2</v>
      </c>
      <c r="G39" s="2">
        <f t="shared" si="6"/>
        <v>1.3505829837855341E-2</v>
      </c>
      <c r="H39" s="2">
        <f t="shared" si="3"/>
        <v>3.6618762599594032</v>
      </c>
      <c r="I39" s="2">
        <f t="shared" si="4"/>
        <v>78.549409202707835</v>
      </c>
    </row>
    <row r="40" spans="1:9" ht="13.5" x14ac:dyDescent="0.25">
      <c r="A40" s="3">
        <v>42061</v>
      </c>
      <c r="B40" s="2">
        <v>9.6327999999999996</v>
      </c>
      <c r="C40" s="2">
        <f t="shared" si="0"/>
        <v>0.43769999999999953</v>
      </c>
      <c r="D40" s="2">
        <f t="shared" si="1"/>
        <v>0.43769999999999953</v>
      </c>
      <c r="E40" s="2">
        <f t="shared" si="2"/>
        <v>0</v>
      </c>
      <c r="F40" s="2">
        <f t="shared" si="6"/>
        <v>7.7188343536129952E-2</v>
      </c>
      <c r="G40" s="2">
        <f t="shared" si="6"/>
        <v>1.254112770657996E-2</v>
      </c>
      <c r="H40" s="2">
        <f t="shared" si="3"/>
        <v>6.1548168029284565</v>
      </c>
      <c r="I40" s="2">
        <f t="shared" si="4"/>
        <v>86.023401750961654</v>
      </c>
    </row>
    <row r="41" spans="1:9" ht="13.5" x14ac:dyDescent="0.25">
      <c r="A41" s="3">
        <v>42062</v>
      </c>
      <c r="B41" s="2">
        <v>9.8834</v>
      </c>
      <c r="C41" s="2">
        <f t="shared" si="0"/>
        <v>0.25060000000000038</v>
      </c>
      <c r="D41" s="2">
        <f t="shared" si="1"/>
        <v>0.25060000000000038</v>
      </c>
      <c r="E41" s="2">
        <f t="shared" si="2"/>
        <v>0</v>
      </c>
      <c r="F41" s="2">
        <f t="shared" si="6"/>
        <v>8.9574890426406414E-2</v>
      </c>
      <c r="G41" s="2">
        <f t="shared" si="6"/>
        <v>1.1645332870395677E-2</v>
      </c>
      <c r="H41" s="2">
        <f t="shared" si="3"/>
        <v>7.6919132688873413</v>
      </c>
      <c r="I41" s="2">
        <f t="shared" si="4"/>
        <v>88.495053171095307</v>
      </c>
    </row>
    <row r="42" spans="1:9" ht="13.5" x14ac:dyDescent="0.25">
      <c r="A42" s="3">
        <v>42065</v>
      </c>
      <c r="B42" s="2">
        <v>9.7774999999999999</v>
      </c>
      <c r="C42" s="2">
        <f t="shared" si="0"/>
        <v>-0.10590000000000011</v>
      </c>
      <c r="D42" s="2">
        <f t="shared" si="1"/>
        <v>0</v>
      </c>
      <c r="E42" s="2">
        <f t="shared" si="2"/>
        <v>0.10590000000000011</v>
      </c>
      <c r="F42" s="2">
        <f t="shared" si="6"/>
        <v>8.3176683967377388E-2</v>
      </c>
      <c r="G42" s="2">
        <f t="shared" si="6"/>
        <v>1.8377809093938848E-2</v>
      </c>
      <c r="H42" s="2">
        <f t="shared" si="3"/>
        <v>4.5259303512304818</v>
      </c>
      <c r="I42" s="2">
        <f t="shared" si="4"/>
        <v>81.903499746837639</v>
      </c>
    </row>
    <row r="43" spans="1:9" ht="13.5" x14ac:dyDescent="0.25">
      <c r="A43" s="3">
        <v>42066</v>
      </c>
      <c r="B43" s="2">
        <v>9.5869</v>
      </c>
      <c r="C43" s="2">
        <f t="shared" si="0"/>
        <v>-0.19059999999999988</v>
      </c>
      <c r="D43" s="2">
        <f t="shared" si="1"/>
        <v>0</v>
      </c>
      <c r="E43" s="2">
        <f t="shared" si="2"/>
        <v>0.19059999999999988</v>
      </c>
      <c r="F43" s="2">
        <f t="shared" si="6"/>
        <v>7.7235492255421853E-2</v>
      </c>
      <c r="G43" s="2">
        <f t="shared" si="6"/>
        <v>3.0679394158657496E-2</v>
      </c>
      <c r="H43" s="2">
        <f t="shared" si="3"/>
        <v>2.5175038286610549</v>
      </c>
      <c r="I43" s="2">
        <f t="shared" si="4"/>
        <v>71.570748783501614</v>
      </c>
    </row>
    <row r="44" spans="1:9" ht="13.5" x14ac:dyDescent="0.25">
      <c r="A44" s="3">
        <v>42067</v>
      </c>
      <c r="B44" s="2">
        <v>9.5622000000000007</v>
      </c>
      <c r="C44" s="2">
        <f t="shared" si="0"/>
        <v>-2.4699999999999278E-2</v>
      </c>
      <c r="D44" s="2">
        <f t="shared" si="1"/>
        <v>0</v>
      </c>
      <c r="E44" s="2">
        <f t="shared" si="2"/>
        <v>2.4699999999999278E-2</v>
      </c>
      <c r="F44" s="2">
        <f t="shared" si="6"/>
        <v>7.1718671380034585E-2</v>
      </c>
      <c r="G44" s="2">
        <f t="shared" si="6"/>
        <v>3.0252294575896194E-2</v>
      </c>
      <c r="H44" s="2">
        <f t="shared" si="3"/>
        <v>2.3706853442177285</v>
      </c>
      <c r="I44" s="2">
        <f t="shared" si="4"/>
        <v>70.332442874993987</v>
      </c>
    </row>
    <row r="45" spans="1:9" ht="13.5" x14ac:dyDescent="0.25">
      <c r="A45" s="3">
        <v>42068</v>
      </c>
      <c r="B45" s="2">
        <v>9.6715999999999998</v>
      </c>
      <c r="C45" s="2">
        <f t="shared" si="0"/>
        <v>0.10939999999999905</v>
      </c>
      <c r="D45" s="2">
        <f t="shared" si="1"/>
        <v>0.10939999999999905</v>
      </c>
      <c r="E45" s="2">
        <f t="shared" si="2"/>
        <v>0</v>
      </c>
      <c r="F45" s="2">
        <f t="shared" ref="F45:G60" si="7">((F44*13)+D45)/14</f>
        <v>7.4410194852889175E-2</v>
      </c>
      <c r="G45" s="2">
        <f t="shared" si="7"/>
        <v>2.8091416391903608E-2</v>
      </c>
      <c r="H45" s="2">
        <f t="shared" si="3"/>
        <v>2.6488587764601066</v>
      </c>
      <c r="I45" s="2">
        <f t="shared" si="4"/>
        <v>72.59417091033221</v>
      </c>
    </row>
    <row r="46" spans="1:9" ht="13.5" x14ac:dyDescent="0.25">
      <c r="A46" s="3">
        <v>42069</v>
      </c>
      <c r="B46" s="2">
        <v>9.7456999999999994</v>
      </c>
      <c r="C46" s="2">
        <f t="shared" si="0"/>
        <v>7.4099999999999611E-2</v>
      </c>
      <c r="D46" s="2">
        <f t="shared" si="1"/>
        <v>7.4099999999999611E-2</v>
      </c>
      <c r="E46" s="2">
        <f t="shared" si="2"/>
        <v>0</v>
      </c>
      <c r="F46" s="2">
        <f t="shared" si="7"/>
        <v>7.438803807768278E-2</v>
      </c>
      <c r="G46" s="2">
        <f t="shared" si="7"/>
        <v>2.6084886649624779E-2</v>
      </c>
      <c r="H46" s="2">
        <f t="shared" si="3"/>
        <v>2.8517677334339817</v>
      </c>
      <c r="I46" s="2">
        <f t="shared" si="4"/>
        <v>74.037894566698967</v>
      </c>
    </row>
    <row r="47" spans="1:9" ht="13.5" x14ac:dyDescent="0.25">
      <c r="A47" s="3">
        <v>42072</v>
      </c>
      <c r="B47" s="2">
        <v>9.7774999999999999</v>
      </c>
      <c r="C47" s="2">
        <f t="shared" si="0"/>
        <v>3.1800000000000495E-2</v>
      </c>
      <c r="D47" s="2">
        <f t="shared" si="1"/>
        <v>3.1800000000000495E-2</v>
      </c>
      <c r="E47" s="2">
        <f t="shared" si="2"/>
        <v>0</v>
      </c>
      <c r="F47" s="2">
        <f t="shared" si="7"/>
        <v>7.1346035357848323E-2</v>
      </c>
      <c r="G47" s="2">
        <f t="shared" si="7"/>
        <v>2.4221680460365869E-2</v>
      </c>
      <c r="H47" s="2">
        <f t="shared" si="3"/>
        <v>2.945544404922376</v>
      </c>
      <c r="I47" s="2">
        <f t="shared" si="4"/>
        <v>74.654955124762466</v>
      </c>
    </row>
    <row r="48" spans="1:9" ht="13.5" x14ac:dyDescent="0.25">
      <c r="A48" s="3">
        <v>42073</v>
      </c>
      <c r="B48" s="2">
        <v>9.7598000000000003</v>
      </c>
      <c r="C48" s="2">
        <f t="shared" si="0"/>
        <v>-1.7699999999999605E-2</v>
      </c>
      <c r="D48" s="2">
        <f t="shared" si="1"/>
        <v>0</v>
      </c>
      <c r="E48" s="2">
        <f t="shared" si="2"/>
        <v>1.7699999999999605E-2</v>
      </c>
      <c r="F48" s="2">
        <f t="shared" si="7"/>
        <v>6.6249889975144874E-2</v>
      </c>
      <c r="G48" s="2">
        <f t="shared" si="7"/>
        <v>2.3755846141768282E-2</v>
      </c>
      <c r="H48" s="2">
        <f t="shared" si="3"/>
        <v>2.7887825834442586</v>
      </c>
      <c r="I48" s="2">
        <f t="shared" si="4"/>
        <v>73.606297590955123</v>
      </c>
    </row>
    <row r="49" spans="1:9" ht="13.5" x14ac:dyDescent="0.25">
      <c r="A49" s="3">
        <v>42074</v>
      </c>
      <c r="B49" s="2">
        <v>9.7598000000000003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6.151775497692024E-2</v>
      </c>
      <c r="G49" s="2">
        <f t="shared" si="7"/>
        <v>2.2058999988784831E-2</v>
      </c>
      <c r="H49" s="2">
        <f t="shared" si="3"/>
        <v>2.788782583444259</v>
      </c>
      <c r="I49" s="2">
        <f t="shared" si="4"/>
        <v>73.606297590955123</v>
      </c>
    </row>
    <row r="50" spans="1:9" ht="13.5" x14ac:dyDescent="0.25">
      <c r="A50" s="3">
        <v>42075</v>
      </c>
      <c r="B50" s="2">
        <v>9.7704000000000004</v>
      </c>
      <c r="C50" s="2">
        <f t="shared" si="0"/>
        <v>1.0600000000000165E-2</v>
      </c>
      <c r="D50" s="2">
        <f t="shared" si="1"/>
        <v>1.0600000000000165E-2</v>
      </c>
      <c r="E50" s="2">
        <f t="shared" si="2"/>
        <v>0</v>
      </c>
      <c r="F50" s="2">
        <f t="shared" si="7"/>
        <v>5.7880772478568807E-2</v>
      </c>
      <c r="G50" s="2">
        <f t="shared" si="7"/>
        <v>2.0483357132443057E-2</v>
      </c>
      <c r="H50" s="2">
        <f t="shared" si="3"/>
        <v>2.8257463903167004</v>
      </c>
      <c r="I50" s="2">
        <f t="shared" si="4"/>
        <v>73.861309716423236</v>
      </c>
    </row>
    <row r="51" spans="1:9" ht="13.5" x14ac:dyDescent="0.25">
      <c r="A51" s="3">
        <v>42076</v>
      </c>
      <c r="B51" s="2">
        <v>9.8834</v>
      </c>
      <c r="C51" s="2">
        <f t="shared" si="0"/>
        <v>0.11299999999999955</v>
      </c>
      <c r="D51" s="2">
        <f t="shared" si="1"/>
        <v>0.11299999999999955</v>
      </c>
      <c r="E51" s="2">
        <f t="shared" si="2"/>
        <v>0</v>
      </c>
      <c r="F51" s="2">
        <f t="shared" si="7"/>
        <v>6.1817860158671002E-2</v>
      </c>
      <c r="G51" s="2">
        <f t="shared" si="7"/>
        <v>1.9020260194411411E-2</v>
      </c>
      <c r="H51" s="2">
        <f t="shared" si="3"/>
        <v>3.2501059147884059</v>
      </c>
      <c r="I51" s="2">
        <f t="shared" si="4"/>
        <v>76.471174600132628</v>
      </c>
    </row>
    <row r="52" spans="1:9" ht="13.5" x14ac:dyDescent="0.25">
      <c r="A52" s="3">
        <v>42079</v>
      </c>
      <c r="B52" s="2">
        <v>9.8127999999999993</v>
      </c>
      <c r="C52" s="2">
        <f t="shared" si="0"/>
        <v>-7.0600000000000662E-2</v>
      </c>
      <c r="D52" s="2">
        <f t="shared" si="1"/>
        <v>0</v>
      </c>
      <c r="E52" s="2">
        <f t="shared" si="2"/>
        <v>7.0600000000000662E-2</v>
      </c>
      <c r="F52" s="2">
        <f t="shared" si="7"/>
        <v>5.7402298718765933E-2</v>
      </c>
      <c r="G52" s="2">
        <f t="shared" si="7"/>
        <v>2.2704527323382073E-2</v>
      </c>
      <c r="H52" s="2">
        <f t="shared" si="3"/>
        <v>2.5282313919678319</v>
      </c>
      <c r="I52" s="2">
        <f t="shared" si="4"/>
        <v>71.657187726503935</v>
      </c>
    </row>
    <row r="53" spans="1:9" ht="13.5" x14ac:dyDescent="0.25">
      <c r="A53" s="3">
        <v>42080</v>
      </c>
      <c r="B53" s="2">
        <v>9.8127999999999993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5.3302134524568369E-2</v>
      </c>
      <c r="G53" s="2">
        <f t="shared" si="7"/>
        <v>2.1082775371711927E-2</v>
      </c>
      <c r="H53" s="2">
        <f t="shared" si="3"/>
        <v>2.5282313919678319</v>
      </c>
      <c r="I53" s="2">
        <f t="shared" si="4"/>
        <v>71.657187726503935</v>
      </c>
    </row>
    <row r="54" spans="1:9" ht="13.5" x14ac:dyDescent="0.25">
      <c r="A54" s="3">
        <v>42081</v>
      </c>
      <c r="B54" s="2">
        <v>9.5198</v>
      </c>
      <c r="C54" s="2">
        <f t="shared" si="0"/>
        <v>-0.29299999999999926</v>
      </c>
      <c r="D54" s="2">
        <f t="shared" si="1"/>
        <v>0</v>
      </c>
      <c r="E54" s="2">
        <f t="shared" si="2"/>
        <v>0.29299999999999926</v>
      </c>
      <c r="F54" s="2">
        <f t="shared" si="7"/>
        <v>4.9494839201384914E-2</v>
      </c>
      <c r="G54" s="2">
        <f t="shared" si="7"/>
        <v>4.0505434273732446E-2</v>
      </c>
      <c r="H54" s="2">
        <f t="shared" si="3"/>
        <v>1.2219308369070381</v>
      </c>
      <c r="I54" s="2">
        <f t="shared" si="4"/>
        <v>54.994098673565588</v>
      </c>
    </row>
    <row r="55" spans="1:9" ht="13.5" x14ac:dyDescent="0.25">
      <c r="A55" s="3">
        <v>42082</v>
      </c>
      <c r="B55" s="2">
        <v>9.6715999999999998</v>
      </c>
      <c r="C55" s="2">
        <f t="shared" si="0"/>
        <v>0.15179999999999971</v>
      </c>
      <c r="D55" s="2">
        <f t="shared" si="1"/>
        <v>0.15179999999999971</v>
      </c>
      <c r="E55" s="2">
        <f t="shared" si="2"/>
        <v>0</v>
      </c>
      <c r="F55" s="2">
        <f t="shared" si="7"/>
        <v>5.6802350687000257E-2</v>
      </c>
      <c r="G55" s="2">
        <f t="shared" si="7"/>
        <v>3.7612188968465847E-2</v>
      </c>
      <c r="H55" s="2">
        <f t="shared" si="3"/>
        <v>1.5102112438769115</v>
      </c>
      <c r="I55" s="2">
        <f t="shared" si="4"/>
        <v>60.162715291819673</v>
      </c>
    </row>
    <row r="56" spans="1:9" ht="13.5" x14ac:dyDescent="0.25">
      <c r="A56" s="3">
        <v>42086</v>
      </c>
      <c r="B56" s="2">
        <v>9.6081000000000003</v>
      </c>
      <c r="C56" s="2">
        <f t="shared" si="0"/>
        <v>-6.3499999999999446E-2</v>
      </c>
      <c r="D56" s="2">
        <f t="shared" si="1"/>
        <v>0</v>
      </c>
      <c r="E56" s="2">
        <f t="shared" si="2"/>
        <v>6.3499999999999446E-2</v>
      </c>
      <c r="F56" s="2">
        <f t="shared" si="7"/>
        <v>5.2745039923643093E-2</v>
      </c>
      <c r="G56" s="2">
        <f t="shared" si="7"/>
        <v>3.9461318327861102E-2</v>
      </c>
      <c r="H56" s="2">
        <f t="shared" si="3"/>
        <v>1.3366264017186473</v>
      </c>
      <c r="I56" s="2">
        <f t="shared" si="4"/>
        <v>57.203256829398363</v>
      </c>
    </row>
    <row r="57" spans="1:9" ht="13.5" x14ac:dyDescent="0.25">
      <c r="A57" s="3">
        <v>42087</v>
      </c>
      <c r="B57" s="2">
        <v>9.4315999999999995</v>
      </c>
      <c r="C57" s="2">
        <f t="shared" si="0"/>
        <v>-0.17650000000000077</v>
      </c>
      <c r="D57" s="2">
        <f t="shared" si="1"/>
        <v>0</v>
      </c>
      <c r="E57" s="2">
        <f t="shared" si="2"/>
        <v>0.17650000000000077</v>
      </c>
      <c r="F57" s="2">
        <f t="shared" si="7"/>
        <v>4.8977537071954298E-2</v>
      </c>
      <c r="G57" s="2">
        <f t="shared" si="7"/>
        <v>4.924979559015679E-2</v>
      </c>
      <c r="H57" s="2">
        <f t="shared" si="3"/>
        <v>0.99447188531566399</v>
      </c>
      <c r="I57" s="2">
        <f t="shared" si="4"/>
        <v>49.861414073443783</v>
      </c>
    </row>
    <row r="58" spans="1:9" ht="13.5" x14ac:dyDescent="0.25">
      <c r="A58" s="3">
        <v>42088</v>
      </c>
      <c r="B58" s="2">
        <v>9.4597999999999995</v>
      </c>
      <c r="C58" s="2">
        <f t="shared" si="0"/>
        <v>2.8200000000000003E-2</v>
      </c>
      <c r="D58" s="2">
        <f t="shared" si="1"/>
        <v>2.8200000000000003E-2</v>
      </c>
      <c r="E58" s="2">
        <f t="shared" si="2"/>
        <v>0</v>
      </c>
      <c r="F58" s="2">
        <f t="shared" si="7"/>
        <v>4.7493427281100419E-2</v>
      </c>
      <c r="G58" s="2">
        <f t="shared" si="7"/>
        <v>4.5731953048002739E-2</v>
      </c>
      <c r="H58" s="2">
        <f t="shared" si="3"/>
        <v>1.0385173629310942</v>
      </c>
      <c r="I58" s="2">
        <f t="shared" si="4"/>
        <v>50.944739633605863</v>
      </c>
    </row>
    <row r="59" spans="1:9" ht="13.5" x14ac:dyDescent="0.25">
      <c r="A59" s="3">
        <v>42089</v>
      </c>
      <c r="B59" s="2">
        <v>9.4774999999999991</v>
      </c>
      <c r="C59" s="2">
        <f t="shared" si="0"/>
        <v>1.7699999999999605E-2</v>
      </c>
      <c r="D59" s="2">
        <f t="shared" si="1"/>
        <v>1.7699999999999605E-2</v>
      </c>
      <c r="E59" s="2">
        <f t="shared" si="2"/>
        <v>0</v>
      </c>
      <c r="F59" s="2">
        <f t="shared" si="7"/>
        <v>4.5365325332450357E-2</v>
      </c>
      <c r="G59" s="2">
        <f t="shared" si="7"/>
        <v>4.2465384973145399E-2</v>
      </c>
      <c r="H59" s="2">
        <f t="shared" si="3"/>
        <v>1.0682895106482337</v>
      </c>
      <c r="I59" s="2">
        <f t="shared" si="4"/>
        <v>51.650869239936121</v>
      </c>
    </row>
    <row r="60" spans="1:9" ht="13.5" x14ac:dyDescent="0.25">
      <c r="A60" s="3">
        <v>42090</v>
      </c>
      <c r="B60" s="2">
        <v>9.4774999999999991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4.212494495156105E-2</v>
      </c>
      <c r="G60" s="2">
        <f t="shared" si="7"/>
        <v>3.9432143189349296E-2</v>
      </c>
      <c r="H60" s="2">
        <f t="shared" si="3"/>
        <v>1.068289510648234</v>
      </c>
      <c r="I60" s="2">
        <f t="shared" si="4"/>
        <v>51.650869239936121</v>
      </c>
    </row>
    <row r="61" spans="1:9" ht="13.5" x14ac:dyDescent="0.25">
      <c r="A61" s="3">
        <v>42093</v>
      </c>
      <c r="B61" s="2">
        <v>9.7350999999999992</v>
      </c>
      <c r="C61" s="2">
        <f t="shared" si="0"/>
        <v>0.25760000000000005</v>
      </c>
      <c r="D61" s="2">
        <f t="shared" si="1"/>
        <v>0.25760000000000005</v>
      </c>
      <c r="E61" s="2">
        <f t="shared" si="2"/>
        <v>0</v>
      </c>
      <c r="F61" s="2">
        <f t="shared" ref="F61:G76" si="8">((F60*13)+D61)/14</f>
        <v>5.7516020312163837E-2</v>
      </c>
      <c r="G61" s="2">
        <f t="shared" si="8"/>
        <v>3.6615561532967203E-2</v>
      </c>
      <c r="H61" s="2">
        <f t="shared" si="3"/>
        <v>1.5708080909910036</v>
      </c>
      <c r="I61" s="2">
        <f t="shared" si="4"/>
        <v>61.10172503718406</v>
      </c>
    </row>
    <row r="62" spans="1:9" ht="13.5" x14ac:dyDescent="0.25">
      <c r="A62" s="3">
        <v>42094</v>
      </c>
      <c r="B62" s="2">
        <v>9.5128000000000004</v>
      </c>
      <c r="C62" s="2">
        <f t="shared" si="0"/>
        <v>-0.22229999999999883</v>
      </c>
      <c r="D62" s="2">
        <f t="shared" si="1"/>
        <v>0</v>
      </c>
      <c r="E62" s="2">
        <f t="shared" si="2"/>
        <v>0.22229999999999883</v>
      </c>
      <c r="F62" s="2">
        <f t="shared" si="8"/>
        <v>5.3407733147009272E-2</v>
      </c>
      <c r="G62" s="2">
        <f t="shared" si="8"/>
        <v>4.987873570918374E-2</v>
      </c>
      <c r="H62" s="2">
        <f t="shared" si="3"/>
        <v>1.0707515414665125</v>
      </c>
      <c r="I62" s="2">
        <f t="shared" si="4"/>
        <v>51.708354190488883</v>
      </c>
    </row>
    <row r="63" spans="1:9" ht="13.5" x14ac:dyDescent="0.25">
      <c r="A63" s="3">
        <v>42095</v>
      </c>
      <c r="B63" s="2">
        <v>9.5304000000000002</v>
      </c>
      <c r="C63" s="2">
        <f t="shared" si="0"/>
        <v>1.7599999999999838E-2</v>
      </c>
      <c r="D63" s="2">
        <f t="shared" si="1"/>
        <v>1.7599999999999838E-2</v>
      </c>
      <c r="E63" s="2">
        <f t="shared" si="2"/>
        <v>0</v>
      </c>
      <c r="F63" s="2">
        <f t="shared" si="8"/>
        <v>5.0850037922222882E-2</v>
      </c>
      <c r="G63" s="2">
        <f t="shared" si="8"/>
        <v>4.6315968872813473E-2</v>
      </c>
      <c r="H63" s="2">
        <f t="shared" si="3"/>
        <v>1.0978942934748972</v>
      </c>
      <c r="I63" s="2">
        <f t="shared" si="4"/>
        <v>52.333156007416072</v>
      </c>
    </row>
    <row r="64" spans="1:9" ht="13.5" x14ac:dyDescent="0.25">
      <c r="A64" s="3">
        <v>42096</v>
      </c>
      <c r="B64" s="2">
        <v>9.6715999999999998</v>
      </c>
      <c r="C64" s="2">
        <f t="shared" si="0"/>
        <v>0.14119999999999955</v>
      </c>
      <c r="D64" s="2">
        <f t="shared" si="1"/>
        <v>0.14119999999999955</v>
      </c>
      <c r="E64" s="2">
        <f t="shared" si="2"/>
        <v>0</v>
      </c>
      <c r="F64" s="2">
        <f t="shared" si="8"/>
        <v>5.7303606642064076E-2</v>
      </c>
      <c r="G64" s="2">
        <f t="shared" si="8"/>
        <v>4.3007685381898218E-2</v>
      </c>
      <c r="H64" s="2">
        <f t="shared" si="3"/>
        <v>1.3324038746382516</v>
      </c>
      <c r="I64" s="2">
        <f t="shared" si="4"/>
        <v>57.125778649501825</v>
      </c>
    </row>
    <row r="65" spans="1:9" ht="13.5" x14ac:dyDescent="0.25">
      <c r="A65" s="3">
        <v>42097</v>
      </c>
      <c r="B65" s="2">
        <v>9.6010000000000009</v>
      </c>
      <c r="C65" s="2">
        <f t="shared" si="0"/>
        <v>-7.0599999999998886E-2</v>
      </c>
      <c r="D65" s="2">
        <f t="shared" si="1"/>
        <v>0</v>
      </c>
      <c r="E65" s="2">
        <f t="shared" si="2"/>
        <v>7.0599999999998886E-2</v>
      </c>
      <c r="F65" s="2">
        <f t="shared" si="8"/>
        <v>5.3210491881916636E-2</v>
      </c>
      <c r="G65" s="2">
        <f t="shared" si="8"/>
        <v>4.4978564997476836E-2</v>
      </c>
      <c r="H65" s="2">
        <f t="shared" si="3"/>
        <v>1.1830188865496618</v>
      </c>
      <c r="I65" s="2">
        <f t="shared" si="4"/>
        <v>54.191875931017016</v>
      </c>
    </row>
    <row r="66" spans="1:9" ht="13.5" x14ac:dyDescent="0.25">
      <c r="A66" s="3">
        <v>42100</v>
      </c>
      <c r="B66" s="2">
        <v>9.6010000000000009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4.9409742461779739E-2</v>
      </c>
      <c r="G66" s="2">
        <f t="shared" si="8"/>
        <v>4.1765810354799919E-2</v>
      </c>
      <c r="H66" s="2">
        <f t="shared" si="3"/>
        <v>1.1830188865496618</v>
      </c>
      <c r="I66" s="2">
        <f t="shared" si="4"/>
        <v>54.191875931017016</v>
      </c>
    </row>
    <row r="67" spans="1:9" ht="13.5" x14ac:dyDescent="0.25">
      <c r="A67" s="3">
        <v>42101</v>
      </c>
      <c r="B67" s="2">
        <v>9.7068999999999992</v>
      </c>
      <c r="C67" s="2">
        <f t="shared" ref="C67:C130" si="9">B67-B66</f>
        <v>0.10589999999999833</v>
      </c>
      <c r="D67" s="2">
        <f t="shared" ref="D67:D130" si="10">IF(C67&gt;0,C67,0)</f>
        <v>0.10589999999999833</v>
      </c>
      <c r="E67" s="2">
        <f t="shared" ref="E67:E130" si="11">IF(C67&lt;0,-C67,0)</f>
        <v>0</v>
      </c>
      <c r="F67" s="2">
        <f t="shared" si="8"/>
        <v>5.3444760857366783E-2</v>
      </c>
      <c r="G67" s="2">
        <f t="shared" si="8"/>
        <v>3.8782538186599928E-2</v>
      </c>
      <c r="H67" s="2">
        <f t="shared" si="3"/>
        <v>1.3780624826621821</v>
      </c>
      <c r="I67" s="2">
        <f t="shared" si="4"/>
        <v>57.948960244285729</v>
      </c>
    </row>
    <row r="68" spans="1:9" ht="13.5" x14ac:dyDescent="0.25">
      <c r="A68" s="3">
        <v>42102</v>
      </c>
      <c r="B68" s="2">
        <v>9.8021999999999991</v>
      </c>
      <c r="C68" s="2">
        <f t="shared" si="9"/>
        <v>9.529999999999994E-2</v>
      </c>
      <c r="D68" s="2">
        <f t="shared" si="10"/>
        <v>9.529999999999994E-2</v>
      </c>
      <c r="E68" s="2">
        <f t="shared" si="11"/>
        <v>0</v>
      </c>
      <c r="F68" s="2">
        <f t="shared" si="8"/>
        <v>5.6434420796126296E-2</v>
      </c>
      <c r="G68" s="2">
        <f t="shared" si="8"/>
        <v>3.6012356887557072E-2</v>
      </c>
      <c r="H68" s="2">
        <f t="shared" si="3"/>
        <v>1.5670849028941347</v>
      </c>
      <c r="I68" s="2">
        <f t="shared" si="4"/>
        <v>61.045308673951581</v>
      </c>
    </row>
    <row r="69" spans="1:9" ht="13.5" x14ac:dyDescent="0.25">
      <c r="A69" s="3">
        <v>42104</v>
      </c>
      <c r="B69" s="2">
        <v>9.7739999999999991</v>
      </c>
      <c r="C69" s="2">
        <f t="shared" si="9"/>
        <v>-2.8200000000000003E-2</v>
      </c>
      <c r="D69" s="2">
        <f t="shared" si="10"/>
        <v>0</v>
      </c>
      <c r="E69" s="2">
        <f t="shared" si="11"/>
        <v>2.8200000000000003E-2</v>
      </c>
      <c r="F69" s="2">
        <f t="shared" si="8"/>
        <v>5.2403390739260133E-2</v>
      </c>
      <c r="G69" s="2">
        <f t="shared" si="8"/>
        <v>3.5454331395588713E-2</v>
      </c>
      <c r="H69" s="2">
        <f t="shared" si="3"/>
        <v>1.4780532780200799</v>
      </c>
      <c r="I69" s="2">
        <f t="shared" si="4"/>
        <v>59.645742532259753</v>
      </c>
    </row>
    <row r="70" spans="1:9" ht="13.5" x14ac:dyDescent="0.25">
      <c r="A70" s="3">
        <v>42107</v>
      </c>
      <c r="B70" s="2">
        <v>9.7739999999999991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4.8660291400741552E-2</v>
      </c>
      <c r="G70" s="2">
        <f t="shared" si="8"/>
        <v>3.292187915304666E-2</v>
      </c>
      <c r="H70" s="2">
        <f t="shared" si="3"/>
        <v>1.4780532780200801</v>
      </c>
      <c r="I70" s="2">
        <f t="shared" si="4"/>
        <v>59.645742532259753</v>
      </c>
    </row>
    <row r="71" spans="1:9" ht="13.5" x14ac:dyDescent="0.25">
      <c r="A71" s="3">
        <v>42108</v>
      </c>
      <c r="B71" s="2">
        <v>9.7668999999999997</v>
      </c>
      <c r="C71" s="2">
        <f t="shared" si="9"/>
        <v>-7.0999999999994401E-3</v>
      </c>
      <c r="D71" s="2">
        <f t="shared" si="10"/>
        <v>0</v>
      </c>
      <c r="E71" s="2">
        <f t="shared" si="11"/>
        <v>7.0999999999994401E-3</v>
      </c>
      <c r="F71" s="2">
        <f t="shared" si="8"/>
        <v>4.5184556300688586E-2</v>
      </c>
      <c r="G71" s="2">
        <f t="shared" si="8"/>
        <v>3.1077459213543289E-2</v>
      </c>
      <c r="H71" s="2">
        <f t="shared" si="3"/>
        <v>1.4539334116798566</v>
      </c>
      <c r="I71" s="2">
        <f t="shared" si="4"/>
        <v>59.24909798936055</v>
      </c>
    </row>
    <row r="72" spans="1:9" ht="13.5" x14ac:dyDescent="0.25">
      <c r="A72" s="3">
        <v>42109</v>
      </c>
      <c r="B72" s="2">
        <v>9.7774999999999999</v>
      </c>
      <c r="C72" s="2">
        <f t="shared" si="9"/>
        <v>1.0600000000000165E-2</v>
      </c>
      <c r="D72" s="2">
        <f t="shared" si="10"/>
        <v>1.0600000000000165E-2</v>
      </c>
      <c r="E72" s="2">
        <f t="shared" si="11"/>
        <v>0</v>
      </c>
      <c r="F72" s="2">
        <f t="shared" si="8"/>
        <v>4.2714230850639412E-2</v>
      </c>
      <c r="G72" s="2">
        <f t="shared" si="8"/>
        <v>2.8857640698290197E-2</v>
      </c>
      <c r="H72" s="2">
        <f t="shared" si="3"/>
        <v>1.4801705828006311</v>
      </c>
      <c r="I72" s="2">
        <f t="shared" si="4"/>
        <v>59.680192687762997</v>
      </c>
    </row>
    <row r="73" spans="1:9" ht="13.5" x14ac:dyDescent="0.25">
      <c r="A73" s="3">
        <v>42110</v>
      </c>
      <c r="B73" s="2">
        <v>9.7704000000000004</v>
      </c>
      <c r="C73" s="2">
        <f t="shared" si="9"/>
        <v>-7.0999999999994401E-3</v>
      </c>
      <c r="D73" s="2">
        <f t="shared" si="10"/>
        <v>0</v>
      </c>
      <c r="E73" s="2">
        <f t="shared" si="11"/>
        <v>7.0999999999994401E-3</v>
      </c>
      <c r="F73" s="2">
        <f t="shared" si="8"/>
        <v>3.9663214361308027E-2</v>
      </c>
      <c r="G73" s="2">
        <f t="shared" si="8"/>
        <v>2.7303523505555143E-2</v>
      </c>
      <c r="H73" s="2">
        <f t="shared" si="3"/>
        <v>1.4526775034452311</v>
      </c>
      <c r="I73" s="2">
        <f t="shared" si="4"/>
        <v>59.228231245432042</v>
      </c>
    </row>
    <row r="74" spans="1:9" ht="13.5" x14ac:dyDescent="0.25">
      <c r="A74" s="3">
        <v>42111</v>
      </c>
      <c r="B74" s="2">
        <v>9.7598000000000003</v>
      </c>
      <c r="C74" s="2">
        <f t="shared" si="9"/>
        <v>-1.0600000000000165E-2</v>
      </c>
      <c r="D74" s="2">
        <f t="shared" si="10"/>
        <v>0</v>
      </c>
      <c r="E74" s="2">
        <f t="shared" si="11"/>
        <v>1.0600000000000165E-2</v>
      </c>
      <c r="F74" s="2">
        <f t="shared" si="8"/>
        <v>3.6830127621214591E-2</v>
      </c>
      <c r="G74" s="2">
        <f t="shared" si="8"/>
        <v>2.6110414683729787E-2</v>
      </c>
      <c r="H74" s="2">
        <f t="shared" si="3"/>
        <v>1.4105531477508317</v>
      </c>
      <c r="I74" s="2">
        <f t="shared" si="4"/>
        <v>58.515745610792663</v>
      </c>
    </row>
    <row r="75" spans="1:9" ht="13.5" x14ac:dyDescent="0.25">
      <c r="A75" s="3">
        <v>42114</v>
      </c>
      <c r="B75" s="2">
        <v>9.7245000000000008</v>
      </c>
      <c r="C75" s="2">
        <f t="shared" si="9"/>
        <v>-3.5299999999999443E-2</v>
      </c>
      <c r="D75" s="2">
        <f t="shared" si="10"/>
        <v>0</v>
      </c>
      <c r="E75" s="2">
        <f t="shared" si="11"/>
        <v>3.5299999999999443E-2</v>
      </c>
      <c r="F75" s="2">
        <f t="shared" si="8"/>
        <v>3.4199404219699261E-2</v>
      </c>
      <c r="G75" s="2">
        <f t="shared" si="8"/>
        <v>2.6766813634891907E-2</v>
      </c>
      <c r="H75" s="2">
        <f t="shared" si="3"/>
        <v>1.2776793191072469</v>
      </c>
      <c r="I75" s="2">
        <f t="shared" si="4"/>
        <v>56.095663177380153</v>
      </c>
    </row>
    <row r="76" spans="1:9" ht="13.5" x14ac:dyDescent="0.25">
      <c r="A76" s="3">
        <v>42115</v>
      </c>
      <c r="B76" s="2">
        <v>9.7422000000000004</v>
      </c>
      <c r="C76" s="2">
        <f t="shared" si="9"/>
        <v>1.7699999999999605E-2</v>
      </c>
      <c r="D76" s="2">
        <f t="shared" si="10"/>
        <v>1.7699999999999605E-2</v>
      </c>
      <c r="E76" s="2">
        <f t="shared" si="11"/>
        <v>0</v>
      </c>
      <c r="F76" s="2">
        <f t="shared" si="8"/>
        <v>3.3020875346863571E-2</v>
      </c>
      <c r="G76" s="2">
        <f t="shared" si="8"/>
        <v>2.4854898375256774E-2</v>
      </c>
      <c r="H76" s="2">
        <f t="shared" si="3"/>
        <v>1.3285459810906362</v>
      </c>
      <c r="I76" s="2">
        <f t="shared" si="4"/>
        <v>57.05474540246685</v>
      </c>
    </row>
    <row r="77" spans="1:9" ht="13.5" x14ac:dyDescent="0.25">
      <c r="A77" s="3">
        <v>42116</v>
      </c>
      <c r="B77" s="2">
        <v>9.7422000000000004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3.0662241393516174E-2</v>
      </c>
      <c r="G77" s="2">
        <f t="shared" si="12"/>
        <v>2.3079548491309863E-2</v>
      </c>
      <c r="H77" s="2">
        <f t="shared" si="3"/>
        <v>1.3285459810906362</v>
      </c>
      <c r="I77" s="2">
        <f t="shared" si="4"/>
        <v>57.05474540246685</v>
      </c>
    </row>
    <row r="78" spans="1:9" ht="13.5" x14ac:dyDescent="0.25">
      <c r="A78" s="3">
        <v>42117</v>
      </c>
      <c r="B78" s="2">
        <v>9.7704000000000004</v>
      </c>
      <c r="C78" s="2">
        <f t="shared" si="9"/>
        <v>2.8200000000000003E-2</v>
      </c>
      <c r="D78" s="2">
        <f t="shared" si="10"/>
        <v>2.8200000000000003E-2</v>
      </c>
      <c r="E78" s="2">
        <f t="shared" si="11"/>
        <v>0</v>
      </c>
      <c r="F78" s="2">
        <f t="shared" si="12"/>
        <v>3.0486367008265017E-2</v>
      </c>
      <c r="G78" s="2">
        <f t="shared" si="12"/>
        <v>2.1431009313359155E-2</v>
      </c>
      <c r="H78" s="2">
        <f t="shared" si="3"/>
        <v>1.4225352881192184</v>
      </c>
      <c r="I78" s="2">
        <f t="shared" si="4"/>
        <v>58.720931542080066</v>
      </c>
    </row>
    <row r="79" spans="1:9" ht="13.5" x14ac:dyDescent="0.25">
      <c r="A79" s="3">
        <v>42118</v>
      </c>
      <c r="B79" s="2">
        <v>9.7774999999999999</v>
      </c>
      <c r="C79" s="2">
        <f t="shared" si="9"/>
        <v>7.0999999999994401E-3</v>
      </c>
      <c r="D79" s="2">
        <f t="shared" si="10"/>
        <v>7.0999999999994401E-3</v>
      </c>
      <c r="E79" s="2">
        <f t="shared" si="11"/>
        <v>0</v>
      </c>
      <c r="F79" s="2">
        <f t="shared" si="12"/>
        <v>2.8815912221960335E-2</v>
      </c>
      <c r="G79" s="2">
        <f t="shared" si="12"/>
        <v>1.9900222933833502E-2</v>
      </c>
      <c r="H79" s="2">
        <f t="shared" si="3"/>
        <v>1.4480195683119088</v>
      </c>
      <c r="I79" s="2">
        <f t="shared" si="4"/>
        <v>59.150653330374553</v>
      </c>
    </row>
    <row r="80" spans="1:9" ht="13.5" x14ac:dyDescent="0.25">
      <c r="A80" s="3">
        <v>42121</v>
      </c>
      <c r="B80" s="2">
        <v>9.7422000000000004</v>
      </c>
      <c r="C80" s="2">
        <f t="shared" si="9"/>
        <v>-3.5299999999999443E-2</v>
      </c>
      <c r="D80" s="2">
        <f t="shared" si="10"/>
        <v>0</v>
      </c>
      <c r="E80" s="2">
        <f t="shared" si="11"/>
        <v>3.5299999999999443E-2</v>
      </c>
      <c r="F80" s="2">
        <f t="shared" si="12"/>
        <v>2.6757632777534596E-2</v>
      </c>
      <c r="G80" s="2">
        <f t="shared" si="12"/>
        <v>2.1000207009988215E-2</v>
      </c>
      <c r="H80" s="2">
        <f t="shared" si="3"/>
        <v>1.2741604292190076</v>
      </c>
      <c r="I80" s="2">
        <f t="shared" si="4"/>
        <v>56.027728424444526</v>
      </c>
    </row>
    <row r="81" spans="1:9" ht="13.5" x14ac:dyDescent="0.25">
      <c r="A81" s="3">
        <v>42122</v>
      </c>
      <c r="B81" s="2">
        <v>9.8127999999999993</v>
      </c>
      <c r="C81" s="2">
        <f t="shared" si="9"/>
        <v>7.0599999999998886E-2</v>
      </c>
      <c r="D81" s="2">
        <f t="shared" si="10"/>
        <v>7.0599999999998886E-2</v>
      </c>
      <c r="E81" s="2">
        <f t="shared" si="11"/>
        <v>0</v>
      </c>
      <c r="F81" s="2">
        <f t="shared" si="12"/>
        <v>2.9889230436282048E-2</v>
      </c>
      <c r="G81" s="2">
        <f t="shared" si="12"/>
        <v>1.9500192223560486E-2</v>
      </c>
      <c r="H81" s="2">
        <f t="shared" ref="H81:H144" si="13">F81/G81</f>
        <v>1.5327659385926122</v>
      </c>
      <c r="I81" s="2">
        <f t="shared" ref="I81:I144" si="14">IF(G81=0,100,100-(100/(1+H81)))</f>
        <v>60.517472824367168</v>
      </c>
    </row>
    <row r="82" spans="1:9" ht="13.5" x14ac:dyDescent="0.25">
      <c r="A82" s="3">
        <v>42123</v>
      </c>
      <c r="B82" s="2">
        <v>9.8763000000000005</v>
      </c>
      <c r="C82" s="2">
        <f t="shared" si="9"/>
        <v>6.3500000000001222E-2</v>
      </c>
      <c r="D82" s="2">
        <f t="shared" si="10"/>
        <v>6.3500000000001222E-2</v>
      </c>
      <c r="E82" s="2">
        <f t="shared" si="11"/>
        <v>0</v>
      </c>
      <c r="F82" s="2">
        <f t="shared" si="12"/>
        <v>3.2289999690833418E-2</v>
      </c>
      <c r="G82" s="2">
        <f t="shared" si="12"/>
        <v>1.810732135044902E-2</v>
      </c>
      <c r="H82" s="2">
        <f t="shared" si="13"/>
        <v>1.7832565659985209</v>
      </c>
      <c r="I82" s="2">
        <f t="shared" si="14"/>
        <v>64.070865323145654</v>
      </c>
    </row>
    <row r="83" spans="1:9" ht="13.5" x14ac:dyDescent="0.25">
      <c r="A83" s="3">
        <v>42124</v>
      </c>
      <c r="B83" s="2">
        <v>9.8127999999999993</v>
      </c>
      <c r="C83" s="2">
        <f t="shared" si="9"/>
        <v>-6.3500000000001222E-2</v>
      </c>
      <c r="D83" s="2">
        <f t="shared" si="10"/>
        <v>0</v>
      </c>
      <c r="E83" s="2">
        <f t="shared" si="11"/>
        <v>6.3500000000001222E-2</v>
      </c>
      <c r="F83" s="2">
        <f t="shared" si="12"/>
        <v>2.9983571141488172E-2</v>
      </c>
      <c r="G83" s="2">
        <f t="shared" si="12"/>
        <v>2.134965553970275E-2</v>
      </c>
      <c r="H83" s="2">
        <f t="shared" si="13"/>
        <v>1.4044053818914979</v>
      </c>
      <c r="I83" s="2">
        <f t="shared" si="14"/>
        <v>58.409675525958107</v>
      </c>
    </row>
    <row r="84" spans="1:9" ht="13.5" x14ac:dyDescent="0.25">
      <c r="A84" s="3">
        <v>42128</v>
      </c>
      <c r="B84" s="2">
        <v>9.8093000000000004</v>
      </c>
      <c r="C84" s="2">
        <f t="shared" si="9"/>
        <v>-3.4999999999989484E-3</v>
      </c>
      <c r="D84" s="2">
        <f t="shared" si="10"/>
        <v>0</v>
      </c>
      <c r="E84" s="2">
        <f t="shared" si="11"/>
        <v>3.4999999999989484E-3</v>
      </c>
      <c r="F84" s="2">
        <f t="shared" si="12"/>
        <v>2.784188748852473E-2</v>
      </c>
      <c r="G84" s="2">
        <f t="shared" si="12"/>
        <v>2.0074680144009621E-2</v>
      </c>
      <c r="H84" s="2">
        <f t="shared" si="13"/>
        <v>1.3869156215090621</v>
      </c>
      <c r="I84" s="2">
        <f t="shared" si="14"/>
        <v>58.1049287629289</v>
      </c>
    </row>
    <row r="85" spans="1:9" ht="13.5" x14ac:dyDescent="0.25">
      <c r="A85" s="3">
        <v>42129</v>
      </c>
      <c r="B85" s="2">
        <v>10.0069</v>
      </c>
      <c r="C85" s="2">
        <f t="shared" si="9"/>
        <v>0.19759999999999955</v>
      </c>
      <c r="D85" s="2">
        <f t="shared" si="10"/>
        <v>0.19759999999999955</v>
      </c>
      <c r="E85" s="2">
        <f t="shared" si="11"/>
        <v>0</v>
      </c>
      <c r="F85" s="2">
        <f t="shared" si="12"/>
        <v>3.9967466953630071E-2</v>
      </c>
      <c r="G85" s="2">
        <f t="shared" si="12"/>
        <v>1.8640774419437504E-2</v>
      </c>
      <c r="H85" s="2">
        <f t="shared" si="13"/>
        <v>2.1440883331517786</v>
      </c>
      <c r="I85" s="2">
        <f t="shared" si="14"/>
        <v>68.194277830688236</v>
      </c>
    </row>
    <row r="86" spans="1:9" ht="13.5" x14ac:dyDescent="0.25">
      <c r="A86" s="3">
        <v>42130</v>
      </c>
      <c r="B86" s="2">
        <v>9.9893000000000001</v>
      </c>
      <c r="C86" s="2">
        <f t="shared" si="9"/>
        <v>-1.7599999999999838E-2</v>
      </c>
      <c r="D86" s="2">
        <f t="shared" si="10"/>
        <v>0</v>
      </c>
      <c r="E86" s="2">
        <f t="shared" si="11"/>
        <v>1.7599999999999838E-2</v>
      </c>
      <c r="F86" s="2">
        <f t="shared" si="12"/>
        <v>3.711264788551364E-2</v>
      </c>
      <c r="G86" s="2">
        <f t="shared" si="12"/>
        <v>1.8566433389477673E-2</v>
      </c>
      <c r="H86" s="2">
        <f t="shared" si="13"/>
        <v>1.9989109974426664</v>
      </c>
      <c r="I86" s="2">
        <f t="shared" si="14"/>
        <v>66.654562244336233</v>
      </c>
    </row>
    <row r="87" spans="1:9" ht="13.5" x14ac:dyDescent="0.25">
      <c r="A87" s="3">
        <v>42131</v>
      </c>
      <c r="B87" s="2">
        <v>9.8869000000000007</v>
      </c>
      <c r="C87" s="2">
        <f t="shared" si="9"/>
        <v>-0.10239999999999938</v>
      </c>
      <c r="D87" s="2">
        <f t="shared" si="10"/>
        <v>0</v>
      </c>
      <c r="E87" s="2">
        <f t="shared" si="11"/>
        <v>0.10239999999999938</v>
      </c>
      <c r="F87" s="2">
        <f t="shared" si="12"/>
        <v>3.4461744465119806E-2</v>
      </c>
      <c r="G87" s="2">
        <f t="shared" si="12"/>
        <v>2.455454529022922E-2</v>
      </c>
      <c r="H87" s="2">
        <f t="shared" si="13"/>
        <v>1.4034771997522135</v>
      </c>
      <c r="I87" s="2">
        <f t="shared" si="14"/>
        <v>58.393614047884668</v>
      </c>
    </row>
    <row r="88" spans="1:9" ht="13.5" x14ac:dyDescent="0.25">
      <c r="A88" s="3">
        <v>42132</v>
      </c>
      <c r="B88" s="2">
        <v>9.8763000000000005</v>
      </c>
      <c r="C88" s="2">
        <f t="shared" si="9"/>
        <v>-1.0600000000000165E-2</v>
      </c>
      <c r="D88" s="2">
        <f t="shared" si="10"/>
        <v>0</v>
      </c>
      <c r="E88" s="2">
        <f t="shared" si="11"/>
        <v>1.0600000000000165E-2</v>
      </c>
      <c r="F88" s="2">
        <f t="shared" si="12"/>
        <v>3.2000191289039817E-2</v>
      </c>
      <c r="G88" s="2">
        <f t="shared" si="12"/>
        <v>2.355779205521286E-2</v>
      </c>
      <c r="H88" s="2">
        <f t="shared" si="13"/>
        <v>1.3583697153808107</v>
      </c>
      <c r="I88" s="2">
        <f t="shared" si="14"/>
        <v>57.597827283898617</v>
      </c>
    </row>
    <row r="89" spans="1:9" ht="13.5" x14ac:dyDescent="0.25">
      <c r="A89" s="3">
        <v>42135</v>
      </c>
      <c r="B89" s="2">
        <v>9.8127999999999993</v>
      </c>
      <c r="C89" s="2">
        <f t="shared" si="9"/>
        <v>-6.3500000000001222E-2</v>
      </c>
      <c r="D89" s="2">
        <f t="shared" si="10"/>
        <v>0</v>
      </c>
      <c r="E89" s="2">
        <f t="shared" si="11"/>
        <v>6.3500000000001222E-2</v>
      </c>
      <c r="F89" s="2">
        <f t="shared" si="12"/>
        <v>2.9714463339822687E-2</v>
      </c>
      <c r="G89" s="2">
        <f t="shared" si="12"/>
        <v>2.6410806908412028E-2</v>
      </c>
      <c r="H89" s="2">
        <f t="shared" si="13"/>
        <v>1.1250872963808773</v>
      </c>
      <c r="I89" s="2">
        <f t="shared" si="14"/>
        <v>52.943109598224666</v>
      </c>
    </row>
    <row r="90" spans="1:9" ht="13.5" x14ac:dyDescent="0.25">
      <c r="A90" s="3">
        <v>42136</v>
      </c>
      <c r="B90" s="2">
        <v>9.8481000000000005</v>
      </c>
      <c r="C90" s="2">
        <f t="shared" si="9"/>
        <v>3.5300000000001219E-2</v>
      </c>
      <c r="D90" s="2">
        <f t="shared" si="10"/>
        <v>3.5300000000001219E-2</v>
      </c>
      <c r="E90" s="2">
        <f t="shared" si="11"/>
        <v>0</v>
      </c>
      <c r="F90" s="2">
        <f t="shared" si="12"/>
        <v>3.0113430244121154E-2</v>
      </c>
      <c r="G90" s="2">
        <f t="shared" si="12"/>
        <v>2.4524320700668314E-2</v>
      </c>
      <c r="H90" s="2">
        <f t="shared" si="13"/>
        <v>1.2279006873083556</v>
      </c>
      <c r="I90" s="2">
        <f t="shared" si="14"/>
        <v>55.114695834662506</v>
      </c>
    </row>
    <row r="91" spans="1:9" ht="13.5" x14ac:dyDescent="0.25">
      <c r="A91" s="3">
        <v>42137</v>
      </c>
      <c r="B91" s="2">
        <v>9.8834</v>
      </c>
      <c r="C91" s="2">
        <f t="shared" si="9"/>
        <v>3.5299999999999443E-2</v>
      </c>
      <c r="D91" s="2">
        <f t="shared" si="10"/>
        <v>3.5299999999999443E-2</v>
      </c>
      <c r="E91" s="2">
        <f t="shared" si="11"/>
        <v>0</v>
      </c>
      <c r="F91" s="2">
        <f t="shared" si="12"/>
        <v>3.0483899512398178E-2</v>
      </c>
      <c r="G91" s="2">
        <f t="shared" si="12"/>
        <v>2.2772583507763434E-2</v>
      </c>
      <c r="H91" s="2">
        <f t="shared" si="13"/>
        <v>1.338622800614865</v>
      </c>
      <c r="I91" s="2">
        <f t="shared" si="14"/>
        <v>57.23979088303242</v>
      </c>
    </row>
    <row r="92" spans="1:9" ht="13.5" x14ac:dyDescent="0.25">
      <c r="A92" s="3">
        <v>42138</v>
      </c>
      <c r="B92" s="2">
        <v>9.9504000000000001</v>
      </c>
      <c r="C92" s="2">
        <f t="shared" si="9"/>
        <v>6.7000000000000171E-2</v>
      </c>
      <c r="D92" s="2">
        <f t="shared" si="10"/>
        <v>6.7000000000000171E-2</v>
      </c>
      <c r="E92" s="2">
        <f t="shared" si="11"/>
        <v>0</v>
      </c>
      <c r="F92" s="2">
        <f t="shared" si="12"/>
        <v>3.3092192404369745E-2</v>
      </c>
      <c r="G92" s="2">
        <f t="shared" si="12"/>
        <v>2.1145970400066046E-2</v>
      </c>
      <c r="H92" s="2">
        <f t="shared" si="13"/>
        <v>1.5649408269419685</v>
      </c>
      <c r="I92" s="2">
        <f t="shared" si="14"/>
        <v>61.012745810894877</v>
      </c>
    </row>
    <row r="93" spans="1:9" ht="13.5" x14ac:dyDescent="0.25">
      <c r="A93" s="3">
        <v>42139</v>
      </c>
      <c r="B93" s="2">
        <v>9.9009999999999998</v>
      </c>
      <c r="C93" s="2">
        <f t="shared" si="9"/>
        <v>-4.9400000000000333E-2</v>
      </c>
      <c r="D93" s="2">
        <f t="shared" si="10"/>
        <v>0</v>
      </c>
      <c r="E93" s="2">
        <f t="shared" si="11"/>
        <v>4.9400000000000333E-2</v>
      </c>
      <c r="F93" s="2">
        <f t="shared" ref="F93:G108" si="15">((F92*13)+D93)/14</f>
        <v>3.0728464375486191E-2</v>
      </c>
      <c r="G93" s="2">
        <f t="shared" si="15"/>
        <v>2.3164115371489925E-2</v>
      </c>
      <c r="H93" s="2">
        <f t="shared" si="13"/>
        <v>1.326554624801531</v>
      </c>
      <c r="I93" s="2">
        <f t="shared" si="14"/>
        <v>57.017987485021727</v>
      </c>
    </row>
    <row r="94" spans="1:9" ht="13.5" x14ac:dyDescent="0.25">
      <c r="A94" s="3">
        <v>42142</v>
      </c>
      <c r="B94" s="2">
        <v>9.9186999999999994</v>
      </c>
      <c r="C94" s="2">
        <f t="shared" si="9"/>
        <v>1.7699999999999605E-2</v>
      </c>
      <c r="D94" s="2">
        <f t="shared" si="10"/>
        <v>1.7699999999999605E-2</v>
      </c>
      <c r="E94" s="2">
        <f t="shared" si="11"/>
        <v>0</v>
      </c>
      <c r="F94" s="2">
        <f t="shared" si="15"/>
        <v>2.9797859777237149E-2</v>
      </c>
      <c r="G94" s="2">
        <f t="shared" si="15"/>
        <v>2.1509535702097789E-2</v>
      </c>
      <c r="H94" s="2">
        <f t="shared" si="13"/>
        <v>1.385332542270125</v>
      </c>
      <c r="I94" s="2">
        <f t="shared" si="14"/>
        <v>58.077124162809667</v>
      </c>
    </row>
    <row r="95" spans="1:9" ht="13.5" x14ac:dyDescent="0.25">
      <c r="A95" s="3">
        <v>42143</v>
      </c>
      <c r="B95" s="2">
        <v>9.9468999999999994</v>
      </c>
      <c r="C95" s="2">
        <f t="shared" si="9"/>
        <v>2.8200000000000003E-2</v>
      </c>
      <c r="D95" s="2">
        <f t="shared" si="10"/>
        <v>2.8200000000000003E-2</v>
      </c>
      <c r="E95" s="2">
        <f t="shared" si="11"/>
        <v>0</v>
      </c>
      <c r="F95" s="2">
        <f t="shared" si="15"/>
        <v>2.9683726936005926E-2</v>
      </c>
      <c r="G95" s="2">
        <f t="shared" si="15"/>
        <v>1.997314029480509E-2</v>
      </c>
      <c r="H95" s="2">
        <f t="shared" si="13"/>
        <v>1.4861822676790843</v>
      </c>
      <c r="I95" s="2">
        <f t="shared" si="14"/>
        <v>59.777687541246692</v>
      </c>
    </row>
    <row r="96" spans="1:9" ht="13.5" x14ac:dyDescent="0.25">
      <c r="A96" s="3">
        <v>42144</v>
      </c>
      <c r="B96" s="2">
        <v>9.9680999999999997</v>
      </c>
      <c r="C96" s="2">
        <f t="shared" si="9"/>
        <v>2.120000000000033E-2</v>
      </c>
      <c r="D96" s="2">
        <f t="shared" si="10"/>
        <v>2.120000000000033E-2</v>
      </c>
      <c r="E96" s="2">
        <f t="shared" si="11"/>
        <v>0</v>
      </c>
      <c r="F96" s="2">
        <f t="shared" si="15"/>
        <v>2.9077746440576955E-2</v>
      </c>
      <c r="G96" s="2">
        <f t="shared" si="15"/>
        <v>1.8546487416604727E-2</v>
      </c>
      <c r="H96" s="2">
        <f t="shared" si="13"/>
        <v>1.5678303814308019</v>
      </c>
      <c r="I96" s="2">
        <f t="shared" si="14"/>
        <v>61.056617787861931</v>
      </c>
    </row>
    <row r="97" spans="1:9" ht="13.5" x14ac:dyDescent="0.25">
      <c r="A97" s="3">
        <v>42145</v>
      </c>
      <c r="B97" s="2">
        <v>9.9468999999999994</v>
      </c>
      <c r="C97" s="2">
        <f t="shared" si="9"/>
        <v>-2.120000000000033E-2</v>
      </c>
      <c r="D97" s="2">
        <f t="shared" si="10"/>
        <v>0</v>
      </c>
      <c r="E97" s="2">
        <f t="shared" si="11"/>
        <v>2.120000000000033E-2</v>
      </c>
      <c r="F97" s="2">
        <f t="shared" si="15"/>
        <v>2.7000764551964315E-2</v>
      </c>
      <c r="G97" s="2">
        <f t="shared" si="15"/>
        <v>1.8736024029704416E-2</v>
      </c>
      <c r="H97" s="2">
        <f t="shared" si="13"/>
        <v>1.4411149616992824</v>
      </c>
      <c r="I97" s="2">
        <f t="shared" si="14"/>
        <v>59.035112410113996</v>
      </c>
    </row>
    <row r="98" spans="1:9" ht="13.5" x14ac:dyDescent="0.25">
      <c r="A98" s="3">
        <v>42146</v>
      </c>
      <c r="B98" s="2">
        <v>9.8303999999999991</v>
      </c>
      <c r="C98" s="2">
        <f t="shared" si="9"/>
        <v>-0.11650000000000027</v>
      </c>
      <c r="D98" s="2">
        <f t="shared" si="10"/>
        <v>0</v>
      </c>
      <c r="E98" s="2">
        <f t="shared" si="11"/>
        <v>0.11650000000000027</v>
      </c>
      <c r="F98" s="2">
        <f t="shared" si="15"/>
        <v>2.507213851253829E-2</v>
      </c>
      <c r="G98" s="2">
        <f t="shared" si="15"/>
        <v>2.5719165170439835E-2</v>
      </c>
      <c r="H98" s="2">
        <f t="shared" si="13"/>
        <v>0.9748426259711882</v>
      </c>
      <c r="I98" s="2">
        <f t="shared" si="14"/>
        <v>49.363053701141375</v>
      </c>
    </row>
    <row r="99" spans="1:9" ht="13.5" x14ac:dyDescent="0.25">
      <c r="A99" s="3">
        <v>42149</v>
      </c>
      <c r="B99" s="2">
        <v>9.8127999999999993</v>
      </c>
      <c r="C99" s="2">
        <f t="shared" si="9"/>
        <v>-1.7599999999999838E-2</v>
      </c>
      <c r="D99" s="2">
        <f t="shared" si="10"/>
        <v>0</v>
      </c>
      <c r="E99" s="2">
        <f t="shared" si="11"/>
        <v>1.7599999999999838E-2</v>
      </c>
      <c r="F99" s="2">
        <f t="shared" si="15"/>
        <v>2.328127147592841E-2</v>
      </c>
      <c r="G99" s="2">
        <f t="shared" si="15"/>
        <v>2.5139224801122691E-2</v>
      </c>
      <c r="H99" s="2">
        <f t="shared" si="13"/>
        <v>0.92609345197027293</v>
      </c>
      <c r="I99" s="2">
        <f t="shared" si="14"/>
        <v>48.081439196158286</v>
      </c>
    </row>
    <row r="100" spans="1:9" ht="13.5" x14ac:dyDescent="0.25">
      <c r="A100" s="3">
        <v>42150</v>
      </c>
      <c r="B100" s="2">
        <v>9.9362999999999992</v>
      </c>
      <c r="C100" s="2">
        <f t="shared" si="9"/>
        <v>0.12349999999999994</v>
      </c>
      <c r="D100" s="2">
        <f t="shared" si="10"/>
        <v>0.12349999999999994</v>
      </c>
      <c r="E100" s="2">
        <f t="shared" si="11"/>
        <v>0</v>
      </c>
      <c r="F100" s="2">
        <f t="shared" si="15"/>
        <v>3.0439752084790661E-2</v>
      </c>
      <c r="G100" s="2">
        <f t="shared" si="15"/>
        <v>2.3343565886756786E-2</v>
      </c>
      <c r="H100" s="2">
        <f t="shared" si="13"/>
        <v>1.3039889549205361</v>
      </c>
      <c r="I100" s="2">
        <f t="shared" si="14"/>
        <v>56.59701415389425</v>
      </c>
    </row>
    <row r="101" spans="1:9" ht="13.5" x14ac:dyDescent="0.25">
      <c r="A101" s="3">
        <v>42151</v>
      </c>
      <c r="B101" s="2">
        <v>10.059900000000001</v>
      </c>
      <c r="C101" s="2">
        <f t="shared" si="9"/>
        <v>0.12360000000000149</v>
      </c>
      <c r="D101" s="2">
        <f t="shared" si="10"/>
        <v>0.12360000000000149</v>
      </c>
      <c r="E101" s="2">
        <f t="shared" si="11"/>
        <v>0</v>
      </c>
      <c r="F101" s="2">
        <f t="shared" si="15"/>
        <v>3.7094055507305719E-2</v>
      </c>
      <c r="G101" s="2">
        <f t="shared" si="15"/>
        <v>2.1676168323417015E-2</v>
      </c>
      <c r="H101" s="2">
        <f t="shared" si="13"/>
        <v>1.7112828685332075</v>
      </c>
      <c r="I101" s="2">
        <f t="shared" si="14"/>
        <v>63.117090746750613</v>
      </c>
    </row>
    <row r="102" spans="1:9" ht="13.5" x14ac:dyDescent="0.25">
      <c r="A102" s="3">
        <v>42152</v>
      </c>
      <c r="B102" s="2">
        <v>9.9646000000000008</v>
      </c>
      <c r="C102" s="2">
        <f t="shared" si="9"/>
        <v>-9.529999999999994E-2</v>
      </c>
      <c r="D102" s="2">
        <f t="shared" si="10"/>
        <v>0</v>
      </c>
      <c r="E102" s="2">
        <f t="shared" si="11"/>
        <v>9.529999999999994E-2</v>
      </c>
      <c r="F102" s="2">
        <f t="shared" si="15"/>
        <v>3.4444480113926743E-2</v>
      </c>
      <c r="G102" s="2">
        <f t="shared" si="15"/>
        <v>2.693501344317294E-2</v>
      </c>
      <c r="H102" s="2">
        <f t="shared" si="13"/>
        <v>1.278799440237784</v>
      </c>
      <c r="I102" s="2">
        <f t="shared" si="14"/>
        <v>56.117243916136218</v>
      </c>
    </row>
    <row r="103" spans="1:9" ht="13.5" x14ac:dyDescent="0.25">
      <c r="A103" s="3">
        <v>42153</v>
      </c>
      <c r="B103" s="2">
        <v>9.9962999999999997</v>
      </c>
      <c r="C103" s="2">
        <f t="shared" si="9"/>
        <v>3.1699999999998951E-2</v>
      </c>
      <c r="D103" s="2">
        <f t="shared" si="10"/>
        <v>3.1699999999998951E-2</v>
      </c>
      <c r="E103" s="2">
        <f t="shared" si="11"/>
        <v>0</v>
      </c>
      <c r="F103" s="2">
        <f t="shared" si="15"/>
        <v>3.424844582007476E-2</v>
      </c>
      <c r="G103" s="2">
        <f t="shared" si="15"/>
        <v>2.5011083911517733E-2</v>
      </c>
      <c r="H103" s="2">
        <f t="shared" si="13"/>
        <v>1.3693307311764755</v>
      </c>
      <c r="I103" s="2">
        <f t="shared" si="14"/>
        <v>57.793988536861775</v>
      </c>
    </row>
    <row r="104" spans="1:9" ht="13.5" x14ac:dyDescent="0.25">
      <c r="A104" s="3">
        <v>42156</v>
      </c>
      <c r="B104" s="2">
        <v>9.9962999999999997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3.1802128261497989E-2</v>
      </c>
      <c r="G104" s="2">
        <f t="shared" si="15"/>
        <v>2.3224577917837892E-2</v>
      </c>
      <c r="H104" s="2">
        <f t="shared" si="13"/>
        <v>1.3693307311764755</v>
      </c>
      <c r="I104" s="2">
        <f t="shared" si="14"/>
        <v>57.793988536861775</v>
      </c>
    </row>
    <row r="105" spans="1:9" ht="13.5" x14ac:dyDescent="0.25">
      <c r="A105" s="3">
        <v>42157</v>
      </c>
      <c r="B105" s="2">
        <v>9.8834</v>
      </c>
      <c r="C105" s="2">
        <f t="shared" si="9"/>
        <v>-0.11289999999999978</v>
      </c>
      <c r="D105" s="2">
        <f t="shared" si="10"/>
        <v>0</v>
      </c>
      <c r="E105" s="2">
        <f t="shared" si="11"/>
        <v>0.11289999999999978</v>
      </c>
      <c r="F105" s="2">
        <f t="shared" si="15"/>
        <v>2.9530547671390989E-2</v>
      </c>
      <c r="G105" s="2">
        <f t="shared" si="15"/>
        <v>2.9629965209420885E-2</v>
      </c>
      <c r="H105" s="2">
        <f t="shared" si="13"/>
        <v>0.99664469609305228</v>
      </c>
      <c r="I105" s="2">
        <f t="shared" si="14"/>
        <v>49.9159764400368</v>
      </c>
    </row>
    <row r="106" spans="1:9" ht="13.5" x14ac:dyDescent="0.25">
      <c r="A106" s="3">
        <v>42158</v>
      </c>
      <c r="B106" s="2">
        <v>9.8834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2.7421222837720201E-2</v>
      </c>
      <c r="G106" s="2">
        <f t="shared" si="15"/>
        <v>2.7513539123033677E-2</v>
      </c>
      <c r="H106" s="2">
        <f t="shared" si="13"/>
        <v>0.99664469609305217</v>
      </c>
      <c r="I106" s="2">
        <f t="shared" si="14"/>
        <v>49.915976440036793</v>
      </c>
    </row>
    <row r="107" spans="1:9" ht="13.5" x14ac:dyDescent="0.25">
      <c r="A107" s="3">
        <v>42159</v>
      </c>
      <c r="B107" s="2">
        <v>9.9151000000000007</v>
      </c>
      <c r="C107" s="2">
        <f t="shared" si="9"/>
        <v>3.1700000000000728E-2</v>
      </c>
      <c r="D107" s="2">
        <f t="shared" si="10"/>
        <v>3.1700000000000728E-2</v>
      </c>
      <c r="E107" s="2">
        <f t="shared" si="11"/>
        <v>0</v>
      </c>
      <c r="F107" s="2">
        <f t="shared" si="15"/>
        <v>2.7726849777883096E-2</v>
      </c>
      <c r="G107" s="2">
        <f t="shared" si="15"/>
        <v>2.5548286328531272E-2</v>
      </c>
      <c r="H107" s="2">
        <f t="shared" si="13"/>
        <v>1.0852723905367734</v>
      </c>
      <c r="I107" s="2">
        <f t="shared" si="14"/>
        <v>52.044634334673738</v>
      </c>
    </row>
    <row r="108" spans="1:9" ht="13.5" x14ac:dyDescent="0.25">
      <c r="A108" s="3">
        <v>42160</v>
      </c>
      <c r="B108" s="2">
        <v>9.9151000000000007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2.5746360508034305E-2</v>
      </c>
      <c r="G108" s="2">
        <f t="shared" si="15"/>
        <v>2.3723408733636181E-2</v>
      </c>
      <c r="H108" s="2">
        <f t="shared" si="13"/>
        <v>1.0852723905367734</v>
      </c>
      <c r="I108" s="2">
        <f t="shared" si="14"/>
        <v>52.044634334673738</v>
      </c>
    </row>
    <row r="109" spans="1:9" ht="13.5" x14ac:dyDescent="0.25">
      <c r="A109" s="3">
        <v>42163</v>
      </c>
      <c r="B109" s="2">
        <v>9.9151000000000007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2.3907334757460427E-2</v>
      </c>
      <c r="G109" s="2">
        <f t="shared" si="16"/>
        <v>2.2028879538376456E-2</v>
      </c>
      <c r="H109" s="2">
        <f t="shared" si="13"/>
        <v>1.0852723905367734</v>
      </c>
      <c r="I109" s="2">
        <f t="shared" si="14"/>
        <v>52.044634334673738</v>
      </c>
    </row>
    <row r="110" spans="1:9" ht="13.5" x14ac:dyDescent="0.25">
      <c r="A110" s="3">
        <v>42164</v>
      </c>
      <c r="B110" s="2">
        <v>9.9151000000000007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2.2199667989070394E-2</v>
      </c>
      <c r="G110" s="2">
        <f t="shared" si="16"/>
        <v>2.0455388142778138E-2</v>
      </c>
      <c r="H110" s="2">
        <f t="shared" si="13"/>
        <v>1.0852723905367732</v>
      </c>
      <c r="I110" s="2">
        <f t="shared" si="14"/>
        <v>52.044634334673738</v>
      </c>
    </row>
    <row r="111" spans="1:9" ht="13.5" x14ac:dyDescent="0.25">
      <c r="A111" s="3">
        <v>42165</v>
      </c>
      <c r="B111" s="2">
        <v>9.8834</v>
      </c>
      <c r="C111" s="2">
        <f t="shared" si="9"/>
        <v>-3.1700000000000728E-2</v>
      </c>
      <c r="D111" s="2">
        <f t="shared" si="10"/>
        <v>0</v>
      </c>
      <c r="E111" s="2">
        <f t="shared" si="11"/>
        <v>3.1700000000000728E-2</v>
      </c>
      <c r="F111" s="2">
        <f t="shared" si="16"/>
        <v>2.0613977418422507E-2</v>
      </c>
      <c r="G111" s="2">
        <f t="shared" si="16"/>
        <v>2.1258574704008323E-2</v>
      </c>
      <c r="H111" s="2">
        <f t="shared" si="13"/>
        <v>0.96967824538752934</v>
      </c>
      <c r="I111" s="2">
        <f t="shared" si="14"/>
        <v>49.230286604335603</v>
      </c>
    </row>
    <row r="112" spans="1:9" ht="13.5" x14ac:dyDescent="0.25">
      <c r="A112" s="3">
        <v>42166</v>
      </c>
      <c r="B112" s="2">
        <v>9.8834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1.9141550459963758E-2</v>
      </c>
      <c r="G112" s="2">
        <f t="shared" si="16"/>
        <v>1.974010508229344E-2</v>
      </c>
      <c r="H112" s="2">
        <f t="shared" si="13"/>
        <v>0.96967824538752956</v>
      </c>
      <c r="I112" s="2">
        <f t="shared" si="14"/>
        <v>49.230286604335603</v>
      </c>
    </row>
    <row r="113" spans="1:9" ht="13.5" x14ac:dyDescent="0.25">
      <c r="A113" s="3">
        <v>42167</v>
      </c>
      <c r="B113" s="2">
        <v>9.9540000000000006</v>
      </c>
      <c r="C113" s="2">
        <f t="shared" si="9"/>
        <v>7.0600000000000662E-2</v>
      </c>
      <c r="D113" s="2">
        <f t="shared" si="10"/>
        <v>7.0600000000000662E-2</v>
      </c>
      <c r="E113" s="2">
        <f t="shared" si="11"/>
        <v>0</v>
      </c>
      <c r="F113" s="2">
        <f t="shared" si="16"/>
        <v>2.2817153998537822E-2</v>
      </c>
      <c r="G113" s="2">
        <f t="shared" si="16"/>
        <v>1.8330097576415339E-2</v>
      </c>
      <c r="H113" s="2">
        <f t="shared" si="13"/>
        <v>1.2447917368370047</v>
      </c>
      <c r="I113" s="2">
        <f t="shared" si="14"/>
        <v>55.452437587415695</v>
      </c>
    </row>
    <row r="114" spans="1:9" ht="13.5" x14ac:dyDescent="0.25">
      <c r="A114" s="3">
        <v>42170</v>
      </c>
      <c r="B114" s="2">
        <v>9.8834</v>
      </c>
      <c r="C114" s="2">
        <f t="shared" si="9"/>
        <v>-7.0600000000000662E-2</v>
      </c>
      <c r="D114" s="2">
        <f t="shared" si="10"/>
        <v>0</v>
      </c>
      <c r="E114" s="2">
        <f t="shared" si="11"/>
        <v>7.0600000000000662E-2</v>
      </c>
      <c r="F114" s="2">
        <f t="shared" si="16"/>
        <v>2.1187357284356549E-2</v>
      </c>
      <c r="G114" s="2">
        <f t="shared" si="16"/>
        <v>2.2063662035242865E-2</v>
      </c>
      <c r="H114" s="2">
        <f t="shared" si="13"/>
        <v>0.96028289639831443</v>
      </c>
      <c r="I114" s="2">
        <f t="shared" si="14"/>
        <v>48.986954799364447</v>
      </c>
    </row>
    <row r="115" spans="1:9" ht="13.5" x14ac:dyDescent="0.25">
      <c r="A115" s="3">
        <v>42171</v>
      </c>
      <c r="B115" s="2">
        <v>9.8795000000000002</v>
      </c>
      <c r="C115" s="2">
        <f t="shared" si="9"/>
        <v>-3.8999999999997925E-3</v>
      </c>
      <c r="D115" s="2">
        <f t="shared" si="10"/>
        <v>0</v>
      </c>
      <c r="E115" s="2">
        <f t="shared" si="11"/>
        <v>3.8999999999997925E-3</v>
      </c>
      <c r="F115" s="2">
        <f t="shared" si="16"/>
        <v>1.9673974621188223E-2</v>
      </c>
      <c r="G115" s="2">
        <f t="shared" si="16"/>
        <v>2.0766257604154074E-2</v>
      </c>
      <c r="H115" s="2">
        <f t="shared" si="13"/>
        <v>0.94740106745341779</v>
      </c>
      <c r="I115" s="2">
        <f t="shared" si="14"/>
        <v>48.649509507166776</v>
      </c>
    </row>
    <row r="116" spans="1:9" ht="13.5" x14ac:dyDescent="0.25">
      <c r="A116" s="3">
        <v>42172</v>
      </c>
      <c r="B116" s="2">
        <v>9.8422000000000001</v>
      </c>
      <c r="C116" s="2">
        <f t="shared" si="9"/>
        <v>-3.7300000000000111E-2</v>
      </c>
      <c r="D116" s="2">
        <f t="shared" si="10"/>
        <v>0</v>
      </c>
      <c r="E116" s="2">
        <f t="shared" si="11"/>
        <v>3.7300000000000111E-2</v>
      </c>
      <c r="F116" s="2">
        <f t="shared" si="16"/>
        <v>1.8268690719674779E-2</v>
      </c>
      <c r="G116" s="2">
        <f t="shared" si="16"/>
        <v>2.1947239203857362E-2</v>
      </c>
      <c r="H116" s="2">
        <f t="shared" si="13"/>
        <v>0.83239128848898425</v>
      </c>
      <c r="I116" s="2">
        <f t="shared" si="14"/>
        <v>45.426503264779534</v>
      </c>
    </row>
    <row r="117" spans="1:9" ht="13.5" x14ac:dyDescent="0.25">
      <c r="A117" s="3">
        <v>42173</v>
      </c>
      <c r="B117" s="2">
        <v>9.9541000000000004</v>
      </c>
      <c r="C117" s="2">
        <f t="shared" si="9"/>
        <v>0.11190000000000033</v>
      </c>
      <c r="D117" s="2">
        <f t="shared" si="10"/>
        <v>0.11190000000000033</v>
      </c>
      <c r="E117" s="2">
        <f t="shared" si="11"/>
        <v>0</v>
      </c>
      <c r="F117" s="2">
        <f t="shared" si="16"/>
        <v>2.4956641382555177E-2</v>
      </c>
      <c r="G117" s="2">
        <f t="shared" si="16"/>
        <v>2.0379579260724694E-2</v>
      </c>
      <c r="H117" s="2">
        <f t="shared" si="13"/>
        <v>1.2245906092208365</v>
      </c>
      <c r="I117" s="2">
        <f t="shared" si="14"/>
        <v>55.047908776786116</v>
      </c>
    </row>
    <row r="118" spans="1:9" ht="13.5" x14ac:dyDescent="0.25">
      <c r="A118" s="3">
        <v>42174</v>
      </c>
      <c r="B118" s="2">
        <v>9.9578000000000007</v>
      </c>
      <c r="C118" s="2">
        <f t="shared" si="9"/>
        <v>3.7000000000002586E-3</v>
      </c>
      <c r="D118" s="2">
        <f t="shared" si="10"/>
        <v>3.7000000000002586E-3</v>
      </c>
      <c r="E118" s="2">
        <f t="shared" si="11"/>
        <v>0</v>
      </c>
      <c r="F118" s="2">
        <f t="shared" si="16"/>
        <v>2.3438309855229825E-2</v>
      </c>
      <c r="G118" s="2">
        <f t="shared" si="16"/>
        <v>1.8923895027815784E-2</v>
      </c>
      <c r="H118" s="2">
        <f t="shared" si="13"/>
        <v>1.2385563236732402</v>
      </c>
      <c r="I118" s="2">
        <f t="shared" si="14"/>
        <v>55.328352053295532</v>
      </c>
    </row>
    <row r="119" spans="1:9" ht="13.5" x14ac:dyDescent="0.25">
      <c r="A119" s="3">
        <v>42177</v>
      </c>
      <c r="B119" s="2">
        <v>9.9913000000000007</v>
      </c>
      <c r="C119" s="2">
        <f t="shared" si="9"/>
        <v>3.3500000000000085E-2</v>
      </c>
      <c r="D119" s="2">
        <f t="shared" si="10"/>
        <v>3.3500000000000085E-2</v>
      </c>
      <c r="E119" s="2">
        <f t="shared" si="11"/>
        <v>0</v>
      </c>
      <c r="F119" s="2">
        <f t="shared" si="16"/>
        <v>2.4157002008427703E-2</v>
      </c>
      <c r="G119" s="2">
        <f t="shared" si="16"/>
        <v>1.7572188240114656E-2</v>
      </c>
      <c r="H119" s="2">
        <f t="shared" si="13"/>
        <v>1.37472929827151</v>
      </c>
      <c r="I119" s="2">
        <f t="shared" si="14"/>
        <v>57.889937150821012</v>
      </c>
    </row>
    <row r="120" spans="1:9" ht="13.5" x14ac:dyDescent="0.25">
      <c r="A120" s="3">
        <v>42178</v>
      </c>
      <c r="B120" s="2">
        <v>10.065899999999999</v>
      </c>
      <c r="C120" s="2">
        <f t="shared" si="9"/>
        <v>7.4599999999998445E-2</v>
      </c>
      <c r="D120" s="2">
        <f t="shared" si="10"/>
        <v>7.4599999999998445E-2</v>
      </c>
      <c r="E120" s="2">
        <f t="shared" si="11"/>
        <v>0</v>
      </c>
      <c r="F120" s="2">
        <f t="shared" si="16"/>
        <v>2.77600732935399E-2</v>
      </c>
      <c r="G120" s="2">
        <f t="shared" si="16"/>
        <v>1.6317031937249322E-2</v>
      </c>
      <c r="H120" s="2">
        <f t="shared" si="13"/>
        <v>1.7012942917742191</v>
      </c>
      <c r="I120" s="2">
        <f t="shared" si="14"/>
        <v>62.980708801513188</v>
      </c>
    </row>
    <row r="121" spans="1:9" ht="13.5" x14ac:dyDescent="0.25">
      <c r="A121" s="3">
        <v>42179</v>
      </c>
      <c r="B121" s="2">
        <v>10.1218</v>
      </c>
      <c r="C121" s="2">
        <f t="shared" si="9"/>
        <v>5.5900000000001171E-2</v>
      </c>
      <c r="D121" s="2">
        <f t="shared" si="10"/>
        <v>5.5900000000001171E-2</v>
      </c>
      <c r="E121" s="2">
        <f t="shared" si="11"/>
        <v>0</v>
      </c>
      <c r="F121" s="2">
        <f t="shared" si="16"/>
        <v>2.9770068058287136E-2</v>
      </c>
      <c r="G121" s="2">
        <f t="shared" si="16"/>
        <v>1.5151529656017227E-2</v>
      </c>
      <c r="H121" s="2">
        <f t="shared" si="13"/>
        <v>1.9648226109278908</v>
      </c>
      <c r="I121" s="2">
        <f t="shared" si="14"/>
        <v>66.27116926610887</v>
      </c>
    </row>
    <row r="122" spans="1:9" ht="13.5" x14ac:dyDescent="0.25">
      <c r="A122" s="3">
        <v>42180</v>
      </c>
      <c r="B122" s="2">
        <v>10.2523</v>
      </c>
      <c r="C122" s="2">
        <f t="shared" si="9"/>
        <v>0.13049999999999962</v>
      </c>
      <c r="D122" s="2">
        <f t="shared" si="10"/>
        <v>0.13049999999999962</v>
      </c>
      <c r="E122" s="2">
        <f t="shared" si="11"/>
        <v>0</v>
      </c>
      <c r="F122" s="2">
        <f t="shared" si="16"/>
        <v>3.6965063196980882E-2</v>
      </c>
      <c r="G122" s="2">
        <f t="shared" si="16"/>
        <v>1.4069277537730282E-2</v>
      </c>
      <c r="H122" s="2">
        <f t="shared" si="13"/>
        <v>2.6273604382207849</v>
      </c>
      <c r="I122" s="2">
        <f t="shared" si="14"/>
        <v>72.43174432120955</v>
      </c>
    </row>
    <row r="123" spans="1:9" ht="13.5" x14ac:dyDescent="0.25">
      <c r="A123" s="3">
        <v>42181</v>
      </c>
      <c r="B123" s="2">
        <v>10.311999999999999</v>
      </c>
      <c r="C123" s="2">
        <f t="shared" si="9"/>
        <v>5.969999999999942E-2</v>
      </c>
      <c r="D123" s="2">
        <f t="shared" si="10"/>
        <v>5.969999999999942E-2</v>
      </c>
      <c r="E123" s="2">
        <f t="shared" si="11"/>
        <v>0</v>
      </c>
      <c r="F123" s="2">
        <f t="shared" si="16"/>
        <v>3.8588987254339346E-2</v>
      </c>
      <c r="G123" s="2">
        <f t="shared" si="16"/>
        <v>1.3064329142178119E-2</v>
      </c>
      <c r="H123" s="2">
        <f t="shared" si="13"/>
        <v>2.9537672263442136</v>
      </c>
      <c r="I123" s="2">
        <f t="shared" si="14"/>
        <v>74.707666315383122</v>
      </c>
    </row>
    <row r="124" spans="1:9" ht="13.5" x14ac:dyDescent="0.25">
      <c r="A124" s="3">
        <v>42184</v>
      </c>
      <c r="B124" s="2">
        <v>10.215</v>
      </c>
      <c r="C124" s="2">
        <f t="shared" si="9"/>
        <v>-9.6999999999999531E-2</v>
      </c>
      <c r="D124" s="2">
        <f t="shared" si="10"/>
        <v>0</v>
      </c>
      <c r="E124" s="2">
        <f t="shared" si="11"/>
        <v>9.6999999999999531E-2</v>
      </c>
      <c r="F124" s="2">
        <f t="shared" si="16"/>
        <v>3.5832631021886538E-2</v>
      </c>
      <c r="G124" s="2">
        <f t="shared" si="16"/>
        <v>1.9059734203451077E-2</v>
      </c>
      <c r="H124" s="2">
        <f t="shared" si="13"/>
        <v>1.8800173517319279</v>
      </c>
      <c r="I124" s="2">
        <f t="shared" si="14"/>
        <v>65.277986974674306</v>
      </c>
    </row>
    <row r="125" spans="1:9" ht="13.5" x14ac:dyDescent="0.25">
      <c r="A125" s="3">
        <v>42185</v>
      </c>
      <c r="B125" s="2">
        <v>10.2598</v>
      </c>
      <c r="C125" s="2">
        <f t="shared" si="9"/>
        <v>4.4800000000000395E-2</v>
      </c>
      <c r="D125" s="2">
        <f t="shared" si="10"/>
        <v>4.4800000000000395E-2</v>
      </c>
      <c r="E125" s="2">
        <f t="shared" si="11"/>
        <v>0</v>
      </c>
      <c r="F125" s="2">
        <f t="shared" ref="F125:G140" si="17">((F124*13)+D125)/14</f>
        <v>3.6473157377466099E-2</v>
      </c>
      <c r="G125" s="2">
        <f t="shared" si="17"/>
        <v>1.7698324617490286E-2</v>
      </c>
      <c r="H125" s="2">
        <f t="shared" si="13"/>
        <v>2.0608254264599526</v>
      </c>
      <c r="I125" s="2">
        <f t="shared" si="14"/>
        <v>67.329074328928129</v>
      </c>
    </row>
    <row r="126" spans="1:9" ht="13.5" x14ac:dyDescent="0.25">
      <c r="A126" s="3">
        <v>42186</v>
      </c>
      <c r="B126" s="2">
        <v>10.2598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3.3867931850504233E-2</v>
      </c>
      <c r="G126" s="2">
        <f t="shared" si="17"/>
        <v>1.6434158573383838E-2</v>
      </c>
      <c r="H126" s="2">
        <f t="shared" si="13"/>
        <v>2.0608254264599526</v>
      </c>
      <c r="I126" s="2">
        <f t="shared" si="14"/>
        <v>67.329074328928129</v>
      </c>
    </row>
    <row r="127" spans="1:9" ht="13.5" x14ac:dyDescent="0.25">
      <c r="A127" s="3">
        <v>42187</v>
      </c>
      <c r="B127" s="2">
        <v>10.1442</v>
      </c>
      <c r="C127" s="2">
        <f t="shared" si="9"/>
        <v>-0.11560000000000059</v>
      </c>
      <c r="D127" s="2">
        <f t="shared" si="10"/>
        <v>0</v>
      </c>
      <c r="E127" s="2">
        <f t="shared" si="11"/>
        <v>0.11560000000000059</v>
      </c>
      <c r="F127" s="2">
        <f t="shared" si="17"/>
        <v>3.1448793861182503E-2</v>
      </c>
      <c r="G127" s="2">
        <f t="shared" si="17"/>
        <v>2.351743296099932E-2</v>
      </c>
      <c r="H127" s="2">
        <f t="shared" si="13"/>
        <v>1.3372545342570483</v>
      </c>
      <c r="I127" s="2">
        <f t="shared" si="14"/>
        <v>57.214758369572536</v>
      </c>
    </row>
    <row r="128" spans="1:9" ht="13.5" x14ac:dyDescent="0.25">
      <c r="A128" s="3">
        <v>42188</v>
      </c>
      <c r="B128" s="2">
        <v>10.1442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2.920245144252661E-2</v>
      </c>
      <c r="G128" s="2">
        <f t="shared" si="17"/>
        <v>2.1837616320927938E-2</v>
      </c>
      <c r="H128" s="2">
        <f t="shared" si="13"/>
        <v>1.3372545342570485</v>
      </c>
      <c r="I128" s="2">
        <f t="shared" si="14"/>
        <v>57.21475836957255</v>
      </c>
    </row>
    <row r="129" spans="1:9" ht="13.5" x14ac:dyDescent="0.25">
      <c r="A129" s="3">
        <v>42191</v>
      </c>
      <c r="B129" s="2">
        <v>10.099500000000001</v>
      </c>
      <c r="C129" s="2">
        <f t="shared" si="9"/>
        <v>-4.4699999999998852E-2</v>
      </c>
      <c r="D129" s="2">
        <f t="shared" si="10"/>
        <v>0</v>
      </c>
      <c r="E129" s="2">
        <f t="shared" si="11"/>
        <v>4.4699999999998852E-2</v>
      </c>
      <c r="F129" s="2">
        <f t="shared" si="17"/>
        <v>2.7116562053774711E-2</v>
      </c>
      <c r="G129" s="2">
        <f t="shared" si="17"/>
        <v>2.3470643726575861E-2</v>
      </c>
      <c r="H129" s="2">
        <f t="shared" si="13"/>
        <v>1.1553395113347731</v>
      </c>
      <c r="I129" s="2">
        <f t="shared" si="14"/>
        <v>53.603597264325508</v>
      </c>
    </row>
    <row r="130" spans="1:9" ht="13.5" x14ac:dyDescent="0.25">
      <c r="A130" s="3">
        <v>42192</v>
      </c>
      <c r="B130" s="2">
        <v>10.065899999999999</v>
      </c>
      <c r="C130" s="2">
        <f t="shared" si="9"/>
        <v>-3.3600000000001629E-2</v>
      </c>
      <c r="D130" s="2">
        <f t="shared" si="10"/>
        <v>0</v>
      </c>
      <c r="E130" s="2">
        <f t="shared" si="11"/>
        <v>3.3600000000001629E-2</v>
      </c>
      <c r="F130" s="2">
        <f t="shared" si="17"/>
        <v>2.5179664764219373E-2</v>
      </c>
      <c r="G130" s="2">
        <f t="shared" si="17"/>
        <v>2.4194169174677701E-2</v>
      </c>
      <c r="H130" s="2">
        <f t="shared" si="13"/>
        <v>1.0407327725298838</v>
      </c>
      <c r="I130" s="2">
        <f t="shared" si="14"/>
        <v>50.997993786305194</v>
      </c>
    </row>
    <row r="131" spans="1:9" ht="13.5" x14ac:dyDescent="0.25">
      <c r="A131" s="3">
        <v>42193</v>
      </c>
      <c r="B131" s="2">
        <v>10.103199999999999</v>
      </c>
      <c r="C131" s="2">
        <f t="shared" ref="C131:C194" si="18">B131-B130</f>
        <v>3.7300000000000111E-2</v>
      </c>
      <c r="D131" s="2">
        <f t="shared" ref="D131:D194" si="19">IF(C131&gt;0,C131,0)</f>
        <v>3.7300000000000111E-2</v>
      </c>
      <c r="E131" s="2">
        <f t="shared" ref="E131:E194" si="20">IF(C131&lt;0,-C131,0)</f>
        <v>0</v>
      </c>
      <c r="F131" s="2">
        <f t="shared" si="17"/>
        <v>2.6045402995346571E-2</v>
      </c>
      <c r="G131" s="2">
        <f t="shared" si="17"/>
        <v>2.2466014233629292E-2</v>
      </c>
      <c r="H131" s="2">
        <f t="shared" si="13"/>
        <v>1.1593246013509289</v>
      </c>
      <c r="I131" s="2">
        <f t="shared" si="14"/>
        <v>53.689223038797671</v>
      </c>
    </row>
    <row r="132" spans="1:9" ht="13.5" x14ac:dyDescent="0.25">
      <c r="A132" s="3">
        <v>42194</v>
      </c>
      <c r="B132" s="2">
        <v>10.1218</v>
      </c>
      <c r="C132" s="2">
        <f t="shared" si="18"/>
        <v>1.860000000000106E-2</v>
      </c>
      <c r="D132" s="2">
        <f t="shared" si="19"/>
        <v>1.860000000000106E-2</v>
      </c>
      <c r="E132" s="2">
        <f t="shared" si="20"/>
        <v>0</v>
      </c>
      <c r="F132" s="2">
        <f t="shared" si="17"/>
        <v>2.5513588495679033E-2</v>
      </c>
      <c r="G132" s="2">
        <f t="shared" si="17"/>
        <v>2.08612989312272E-2</v>
      </c>
      <c r="H132" s="2">
        <f t="shared" si="13"/>
        <v>1.2230105411838876</v>
      </c>
      <c r="I132" s="2">
        <f t="shared" si="14"/>
        <v>55.015957798048063</v>
      </c>
    </row>
    <row r="133" spans="1:9" ht="13.5" x14ac:dyDescent="0.25">
      <c r="A133" s="3">
        <v>42195</v>
      </c>
      <c r="B133" s="2">
        <v>10.065899999999999</v>
      </c>
      <c r="C133" s="2">
        <f t="shared" si="18"/>
        <v>-5.5900000000001171E-2</v>
      </c>
      <c r="D133" s="2">
        <f t="shared" si="19"/>
        <v>0</v>
      </c>
      <c r="E133" s="2">
        <f t="shared" si="20"/>
        <v>5.5900000000001171E-2</v>
      </c>
      <c r="F133" s="2">
        <f t="shared" si="17"/>
        <v>2.3691189317416244E-2</v>
      </c>
      <c r="G133" s="2">
        <f t="shared" si="17"/>
        <v>2.3364063293282483E-2</v>
      </c>
      <c r="H133" s="2">
        <f t="shared" si="13"/>
        <v>1.0140012471301521</v>
      </c>
      <c r="I133" s="2">
        <f t="shared" si="14"/>
        <v>50.347597777064522</v>
      </c>
    </row>
    <row r="134" spans="1:9" ht="13.5" x14ac:dyDescent="0.25">
      <c r="A134" s="3">
        <v>42198</v>
      </c>
      <c r="B134" s="2">
        <v>10.065899999999999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2.1998961509029368E-2</v>
      </c>
      <c r="G134" s="2">
        <f t="shared" si="17"/>
        <v>2.169520162947659E-2</v>
      </c>
      <c r="H134" s="2">
        <f t="shared" si="13"/>
        <v>1.0140012471301521</v>
      </c>
      <c r="I134" s="2">
        <f t="shared" si="14"/>
        <v>50.347597777064522</v>
      </c>
    </row>
    <row r="135" spans="1:9" ht="13.5" x14ac:dyDescent="0.25">
      <c r="A135" s="3">
        <v>42199</v>
      </c>
      <c r="B135" s="2">
        <v>10.028600000000001</v>
      </c>
      <c r="C135" s="2">
        <f t="shared" si="18"/>
        <v>-3.7299999999998334E-2</v>
      </c>
      <c r="D135" s="2">
        <f t="shared" si="19"/>
        <v>0</v>
      </c>
      <c r="E135" s="2">
        <f t="shared" si="20"/>
        <v>3.7299999999998334E-2</v>
      </c>
      <c r="F135" s="2">
        <f t="shared" si="17"/>
        <v>2.0427607115527269E-2</v>
      </c>
      <c r="G135" s="2">
        <f t="shared" si="17"/>
        <v>2.2809830084513854E-2</v>
      </c>
      <c r="H135" s="2">
        <f t="shared" si="13"/>
        <v>0.89556156445882806</v>
      </c>
      <c r="I135" s="2">
        <f t="shared" si="14"/>
        <v>47.245184817540107</v>
      </c>
    </row>
    <row r="136" spans="1:9" ht="13.5" x14ac:dyDescent="0.25">
      <c r="A136" s="3">
        <v>42200</v>
      </c>
      <c r="B136" s="2">
        <v>10.065899999999999</v>
      </c>
      <c r="C136" s="2">
        <f t="shared" si="18"/>
        <v>3.7299999999998334E-2</v>
      </c>
      <c r="D136" s="2">
        <f t="shared" si="19"/>
        <v>3.7299999999998334E-2</v>
      </c>
      <c r="E136" s="2">
        <f t="shared" si="20"/>
        <v>0</v>
      </c>
      <c r="F136" s="2">
        <f t="shared" si="17"/>
        <v>2.163277803584663E-2</v>
      </c>
      <c r="G136" s="2">
        <f t="shared" si="17"/>
        <v>2.118055650704858E-2</v>
      </c>
      <c r="H136" s="2">
        <f t="shared" si="13"/>
        <v>1.0213507859742759</v>
      </c>
      <c r="I136" s="2">
        <f t="shared" si="14"/>
        <v>50.528131636587389</v>
      </c>
    </row>
    <row r="137" spans="1:9" ht="13.5" x14ac:dyDescent="0.25">
      <c r="A137" s="3">
        <v>42201</v>
      </c>
      <c r="B137" s="2">
        <v>10.065899999999999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2.0087579604714727E-2</v>
      </c>
      <c r="G137" s="2">
        <f t="shared" si="17"/>
        <v>1.9667659613687966E-2</v>
      </c>
      <c r="H137" s="2">
        <f t="shared" si="13"/>
        <v>1.0213507859742759</v>
      </c>
      <c r="I137" s="2">
        <f t="shared" si="14"/>
        <v>50.528131636587389</v>
      </c>
    </row>
    <row r="138" spans="1:9" ht="13.5" x14ac:dyDescent="0.25">
      <c r="A138" s="3">
        <v>42205</v>
      </c>
      <c r="B138" s="2">
        <v>10.065899999999999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1.8652752490092246E-2</v>
      </c>
      <c r="G138" s="2">
        <f t="shared" si="17"/>
        <v>1.8262826784138826E-2</v>
      </c>
      <c r="H138" s="2">
        <f t="shared" si="13"/>
        <v>1.0213507859742759</v>
      </c>
      <c r="I138" s="2">
        <f t="shared" si="14"/>
        <v>50.528131636587389</v>
      </c>
    </row>
    <row r="139" spans="1:9" ht="13.5" x14ac:dyDescent="0.25">
      <c r="A139" s="3">
        <v>42206</v>
      </c>
      <c r="B139" s="2">
        <v>10.0585</v>
      </c>
      <c r="C139" s="2">
        <f t="shared" si="18"/>
        <v>-7.3999999999987409E-3</v>
      </c>
      <c r="D139" s="2">
        <f t="shared" si="19"/>
        <v>0</v>
      </c>
      <c r="E139" s="2">
        <f t="shared" si="20"/>
        <v>7.3999999999987409E-3</v>
      </c>
      <c r="F139" s="2">
        <f t="shared" si="17"/>
        <v>1.7320413026514228E-2</v>
      </c>
      <c r="G139" s="2">
        <f t="shared" si="17"/>
        <v>1.7486910585271676E-2</v>
      </c>
      <c r="H139" s="2">
        <f t="shared" si="13"/>
        <v>0.99047873219540106</v>
      </c>
      <c r="I139" s="2">
        <f t="shared" si="14"/>
        <v>49.760829702659088</v>
      </c>
    </row>
    <row r="140" spans="1:9" ht="13.5" x14ac:dyDescent="0.25">
      <c r="A140" s="3">
        <v>42207</v>
      </c>
      <c r="B140" s="2">
        <v>9.9541000000000004</v>
      </c>
      <c r="C140" s="2">
        <f t="shared" si="18"/>
        <v>-0.10440000000000005</v>
      </c>
      <c r="D140" s="2">
        <f t="shared" si="19"/>
        <v>0</v>
      </c>
      <c r="E140" s="2">
        <f t="shared" si="20"/>
        <v>0.10440000000000005</v>
      </c>
      <c r="F140" s="2">
        <f t="shared" si="17"/>
        <v>1.6083240667477496E-2</v>
      </c>
      <c r="G140" s="2">
        <f t="shared" si="17"/>
        <v>2.3694988400609414E-2</v>
      </c>
      <c r="H140" s="2">
        <f t="shared" si="13"/>
        <v>0.6787612804682297</v>
      </c>
      <c r="I140" s="2">
        <f t="shared" si="14"/>
        <v>40.432269219296849</v>
      </c>
    </row>
    <row r="141" spans="1:9" ht="13.5" x14ac:dyDescent="0.25">
      <c r="A141" s="3">
        <v>42208</v>
      </c>
      <c r="B141" s="2">
        <v>9.9541000000000004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1.4934437762657673E-2</v>
      </c>
      <c r="G141" s="2">
        <f t="shared" si="21"/>
        <v>2.2002489229137313E-2</v>
      </c>
      <c r="H141" s="2">
        <f t="shared" si="13"/>
        <v>0.67876128046822959</v>
      </c>
      <c r="I141" s="2">
        <f t="shared" si="14"/>
        <v>40.432269219296849</v>
      </c>
    </row>
    <row r="142" spans="1:9" ht="13.5" x14ac:dyDescent="0.25">
      <c r="A142" s="3">
        <v>42209</v>
      </c>
      <c r="B142" s="2">
        <v>9.8795000000000002</v>
      </c>
      <c r="C142" s="2">
        <f t="shared" si="18"/>
        <v>-7.4600000000000222E-2</v>
      </c>
      <c r="D142" s="2">
        <f t="shared" si="19"/>
        <v>0</v>
      </c>
      <c r="E142" s="2">
        <f t="shared" si="20"/>
        <v>7.4600000000000222E-2</v>
      </c>
      <c r="F142" s="2">
        <f t="shared" si="21"/>
        <v>1.3867692208182125E-2</v>
      </c>
      <c r="G142" s="2">
        <f t="shared" si="21"/>
        <v>2.575945428419895E-2</v>
      </c>
      <c r="H142" s="2">
        <f t="shared" si="13"/>
        <v>0.53835349364092222</v>
      </c>
      <c r="I142" s="2">
        <f t="shared" si="14"/>
        <v>34.995434785717919</v>
      </c>
    </row>
    <row r="143" spans="1:9" ht="13.5" x14ac:dyDescent="0.25">
      <c r="A143" s="3">
        <v>42212</v>
      </c>
      <c r="B143" s="2">
        <v>9.8609000000000009</v>
      </c>
      <c r="C143" s="2">
        <f t="shared" si="18"/>
        <v>-1.8599999999999284E-2</v>
      </c>
      <c r="D143" s="2">
        <f t="shared" si="19"/>
        <v>0</v>
      </c>
      <c r="E143" s="2">
        <f t="shared" si="20"/>
        <v>1.8599999999999284E-2</v>
      </c>
      <c r="F143" s="2">
        <f t="shared" si="21"/>
        <v>1.2877142764740545E-2</v>
      </c>
      <c r="G143" s="2">
        <f t="shared" si="21"/>
        <v>2.5248064692470401E-2</v>
      </c>
      <c r="H143" s="2">
        <f t="shared" si="13"/>
        <v>0.51002494336054316</v>
      </c>
      <c r="I143" s="2">
        <f t="shared" si="14"/>
        <v>33.775928378076216</v>
      </c>
    </row>
    <row r="144" spans="1:9" ht="13.5" x14ac:dyDescent="0.25">
      <c r="A144" s="3">
        <v>42213</v>
      </c>
      <c r="B144" s="2">
        <v>9.8609000000000009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1.1957346852973363E-2</v>
      </c>
      <c r="G144" s="2">
        <f t="shared" si="21"/>
        <v>2.3444631500151088E-2</v>
      </c>
      <c r="H144" s="2">
        <f t="shared" si="13"/>
        <v>0.51002494336054305</v>
      </c>
      <c r="I144" s="2">
        <f t="shared" si="14"/>
        <v>33.775928378076216</v>
      </c>
    </row>
    <row r="145" spans="1:9" ht="13.5" x14ac:dyDescent="0.25">
      <c r="A145" s="3">
        <v>42214</v>
      </c>
      <c r="B145" s="2">
        <v>9.8609000000000009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1.110325064918955E-2</v>
      </c>
      <c r="G145" s="2">
        <f t="shared" si="21"/>
        <v>2.1770014964426012E-2</v>
      </c>
      <c r="H145" s="2">
        <f t="shared" ref="H145:H208" si="22">F145/G145</f>
        <v>0.51002494336054294</v>
      </c>
      <c r="I145" s="2">
        <f t="shared" ref="I145:I208" si="23">IF(G145=0,100,100-(100/(1+H145)))</f>
        <v>33.775928378076216</v>
      </c>
    </row>
    <row r="146" spans="1:9" ht="13.5" x14ac:dyDescent="0.25">
      <c r="A146" s="3">
        <v>42215</v>
      </c>
      <c r="B146" s="2">
        <v>9.7937999999999992</v>
      </c>
      <c r="C146" s="2">
        <f t="shared" si="18"/>
        <v>-6.7100000000001714E-2</v>
      </c>
      <c r="D146" s="2">
        <f t="shared" si="19"/>
        <v>0</v>
      </c>
      <c r="E146" s="2">
        <f t="shared" si="20"/>
        <v>6.7100000000001714E-2</v>
      </c>
      <c r="F146" s="2">
        <f t="shared" si="21"/>
        <v>1.031016131710458E-2</v>
      </c>
      <c r="G146" s="2">
        <f t="shared" si="21"/>
        <v>2.5007871038395708E-2</v>
      </c>
      <c r="H146" s="2">
        <f t="shared" si="22"/>
        <v>0.41227665087023707</v>
      </c>
      <c r="I146" s="2">
        <f t="shared" si="23"/>
        <v>29.192343484273749</v>
      </c>
    </row>
    <row r="147" spans="1:9" ht="13.5" x14ac:dyDescent="0.25">
      <c r="A147" s="3">
        <v>42216</v>
      </c>
      <c r="B147" s="2">
        <v>9.7303999999999995</v>
      </c>
      <c r="C147" s="2">
        <f t="shared" si="18"/>
        <v>-6.3399999999999679E-2</v>
      </c>
      <c r="D147" s="2">
        <f t="shared" si="19"/>
        <v>0</v>
      </c>
      <c r="E147" s="2">
        <f t="shared" si="20"/>
        <v>6.3399999999999679E-2</v>
      </c>
      <c r="F147" s="2">
        <f t="shared" si="21"/>
        <v>9.5737212230256833E-3</v>
      </c>
      <c r="G147" s="2">
        <f t="shared" si="21"/>
        <v>2.7750165964224562E-2</v>
      </c>
      <c r="H147" s="2">
        <f t="shared" si="22"/>
        <v>0.34499689967145059</v>
      </c>
      <c r="I147" s="2">
        <f t="shared" si="23"/>
        <v>25.650386239234066</v>
      </c>
    </row>
    <row r="148" spans="1:9" ht="13.5" x14ac:dyDescent="0.25">
      <c r="A148" s="3">
        <v>42219</v>
      </c>
      <c r="B148" s="2">
        <v>9.7565000000000008</v>
      </c>
      <c r="C148" s="2">
        <f t="shared" si="18"/>
        <v>2.6100000000001344E-2</v>
      </c>
      <c r="D148" s="2">
        <f t="shared" si="19"/>
        <v>2.6100000000001344E-2</v>
      </c>
      <c r="E148" s="2">
        <f t="shared" si="20"/>
        <v>0</v>
      </c>
      <c r="F148" s="2">
        <f t="shared" si="21"/>
        <v>1.0754169707095374E-2</v>
      </c>
      <c r="G148" s="2">
        <f t="shared" si="21"/>
        <v>2.5768011252494234E-2</v>
      </c>
      <c r="H148" s="2">
        <f t="shared" si="22"/>
        <v>0.417345739324544</v>
      </c>
      <c r="I148" s="2">
        <f t="shared" si="23"/>
        <v>29.445584640726821</v>
      </c>
    </row>
    <row r="149" spans="1:9" ht="13.5" x14ac:dyDescent="0.25">
      <c r="A149" s="3">
        <v>42220</v>
      </c>
      <c r="B149" s="2">
        <v>9.6930999999999994</v>
      </c>
      <c r="C149" s="2">
        <f t="shared" si="18"/>
        <v>-6.3400000000001455E-2</v>
      </c>
      <c r="D149" s="2">
        <f t="shared" si="19"/>
        <v>0</v>
      </c>
      <c r="E149" s="2">
        <f t="shared" si="20"/>
        <v>6.3400000000001455E-2</v>
      </c>
      <c r="F149" s="2">
        <f t="shared" si="21"/>
        <v>9.9860147280171341E-3</v>
      </c>
      <c r="G149" s="2">
        <f t="shared" si="21"/>
        <v>2.845601044874475E-2</v>
      </c>
      <c r="H149" s="2">
        <f t="shared" si="22"/>
        <v>0.35092813681679108</v>
      </c>
      <c r="I149" s="2">
        <f t="shared" si="23"/>
        <v>25.976817511824692</v>
      </c>
    </row>
    <row r="150" spans="1:9" ht="13.5" x14ac:dyDescent="0.25">
      <c r="A150" s="3">
        <v>42221</v>
      </c>
      <c r="B150" s="2">
        <v>9.7303999999999995</v>
      </c>
      <c r="C150" s="2">
        <f t="shared" si="18"/>
        <v>3.7300000000000111E-2</v>
      </c>
      <c r="D150" s="2">
        <f t="shared" si="19"/>
        <v>3.7300000000000111E-2</v>
      </c>
      <c r="E150" s="2">
        <f t="shared" si="20"/>
        <v>0</v>
      </c>
      <c r="F150" s="2">
        <f t="shared" si="21"/>
        <v>1.1937013676015918E-2</v>
      </c>
      <c r="G150" s="2">
        <f t="shared" si="21"/>
        <v>2.642343827383441E-2</v>
      </c>
      <c r="H150" s="2">
        <f t="shared" si="22"/>
        <v>0.45175853166075086</v>
      </c>
      <c r="I150" s="2">
        <f t="shared" si="23"/>
        <v>31.118021475923968</v>
      </c>
    </row>
    <row r="151" spans="1:9" ht="13.5" x14ac:dyDescent="0.25">
      <c r="A151" s="3">
        <v>42222</v>
      </c>
      <c r="B151" s="2">
        <v>9.5813000000000006</v>
      </c>
      <c r="C151" s="2">
        <f t="shared" si="18"/>
        <v>-0.1490999999999989</v>
      </c>
      <c r="D151" s="2">
        <f t="shared" si="19"/>
        <v>0</v>
      </c>
      <c r="E151" s="2">
        <f t="shared" si="20"/>
        <v>0.1490999999999989</v>
      </c>
      <c r="F151" s="2">
        <f t="shared" si="21"/>
        <v>1.1084369842014783E-2</v>
      </c>
      <c r="G151" s="2">
        <f t="shared" si="21"/>
        <v>3.5186049825703301E-2</v>
      </c>
      <c r="H151" s="2">
        <f t="shared" si="22"/>
        <v>0.31502171732610018</v>
      </c>
      <c r="I151" s="2">
        <f t="shared" si="23"/>
        <v>23.955628502215887</v>
      </c>
    </row>
    <row r="152" spans="1:9" ht="13.5" x14ac:dyDescent="0.25">
      <c r="A152" s="3">
        <v>42223</v>
      </c>
      <c r="B152" s="2">
        <v>9.4135000000000009</v>
      </c>
      <c r="C152" s="2">
        <f t="shared" si="18"/>
        <v>-0.16779999999999973</v>
      </c>
      <c r="D152" s="2">
        <f t="shared" si="19"/>
        <v>0</v>
      </c>
      <c r="E152" s="2">
        <f t="shared" si="20"/>
        <v>0.16779999999999973</v>
      </c>
      <c r="F152" s="2">
        <f t="shared" si="21"/>
        <v>1.0292629139013727E-2</v>
      </c>
      <c r="G152" s="2">
        <f t="shared" si="21"/>
        <v>4.4658474838153044E-2</v>
      </c>
      <c r="H152" s="2">
        <f t="shared" si="22"/>
        <v>0.23047426443279323</v>
      </c>
      <c r="I152" s="2">
        <f t="shared" si="23"/>
        <v>18.730522945072252</v>
      </c>
    </row>
    <row r="153" spans="1:9" ht="13.5" x14ac:dyDescent="0.25">
      <c r="A153" s="3">
        <v>42226</v>
      </c>
      <c r="B153" s="2">
        <v>9.4135000000000009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9.5574413433698897E-3</v>
      </c>
      <c r="G153" s="2">
        <f t="shared" si="21"/>
        <v>4.1468583778284974E-2</v>
      </c>
      <c r="H153" s="2">
        <f t="shared" si="22"/>
        <v>0.2304742644327932</v>
      </c>
      <c r="I153" s="2">
        <f t="shared" si="23"/>
        <v>18.730522945072252</v>
      </c>
    </row>
    <row r="154" spans="1:9" ht="13.5" x14ac:dyDescent="0.25">
      <c r="A154" s="3">
        <v>42227</v>
      </c>
      <c r="B154" s="2">
        <v>9.3762000000000008</v>
      </c>
      <c r="C154" s="2">
        <f t="shared" si="18"/>
        <v>-3.7300000000000111E-2</v>
      </c>
      <c r="D154" s="2">
        <f t="shared" si="19"/>
        <v>0</v>
      </c>
      <c r="E154" s="2">
        <f t="shared" si="20"/>
        <v>3.7300000000000111E-2</v>
      </c>
      <c r="F154" s="2">
        <f t="shared" si="21"/>
        <v>8.8747669617006125E-3</v>
      </c>
      <c r="G154" s="2">
        <f t="shared" si="21"/>
        <v>4.1170827794121775E-2</v>
      </c>
      <c r="H154" s="2">
        <f t="shared" si="22"/>
        <v>0.2155595949170524</v>
      </c>
      <c r="I154" s="2">
        <f t="shared" si="23"/>
        <v>17.733362956323148</v>
      </c>
    </row>
    <row r="155" spans="1:9" ht="13.5" x14ac:dyDescent="0.25">
      <c r="A155" s="3">
        <v>42228</v>
      </c>
      <c r="B155" s="2">
        <v>9.4135000000000009</v>
      </c>
      <c r="C155" s="2">
        <f t="shared" si="18"/>
        <v>3.7300000000000111E-2</v>
      </c>
      <c r="D155" s="2">
        <f t="shared" si="19"/>
        <v>3.7300000000000111E-2</v>
      </c>
      <c r="E155" s="2">
        <f t="shared" si="20"/>
        <v>0</v>
      </c>
      <c r="F155" s="2">
        <f t="shared" si="21"/>
        <v>1.0905140750150576E-2</v>
      </c>
      <c r="G155" s="2">
        <f t="shared" si="21"/>
        <v>3.8230054380255937E-2</v>
      </c>
      <c r="H155" s="2">
        <f t="shared" si="22"/>
        <v>0.2852504639852822</v>
      </c>
      <c r="I155" s="2">
        <f t="shared" si="23"/>
        <v>22.194153745004883</v>
      </c>
    </row>
    <row r="156" spans="1:9" ht="13.5" x14ac:dyDescent="0.25">
      <c r="A156" s="3">
        <v>42230</v>
      </c>
      <c r="B156" s="2">
        <v>9.3202999999999996</v>
      </c>
      <c r="C156" s="2">
        <f t="shared" si="18"/>
        <v>-9.3200000000001282E-2</v>
      </c>
      <c r="D156" s="2">
        <f t="shared" si="19"/>
        <v>0</v>
      </c>
      <c r="E156" s="2">
        <f t="shared" si="20"/>
        <v>9.3200000000001282E-2</v>
      </c>
      <c r="F156" s="2">
        <f t="shared" si="21"/>
        <v>1.0126202125139819E-2</v>
      </c>
      <c r="G156" s="2">
        <f t="shared" si="21"/>
        <v>4.2156479067380612E-2</v>
      </c>
      <c r="H156" s="2">
        <f t="shared" si="22"/>
        <v>0.24020512028423086</v>
      </c>
      <c r="I156" s="2">
        <f t="shared" si="23"/>
        <v>19.368176792334197</v>
      </c>
    </row>
    <row r="157" spans="1:9" ht="13.5" x14ac:dyDescent="0.25">
      <c r="A157" s="3">
        <v>42233</v>
      </c>
      <c r="B157" s="2">
        <v>9.3202999999999996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9.4029019733441188E-3</v>
      </c>
      <c r="G157" s="2">
        <f t="shared" si="24"/>
        <v>3.9145301991139136E-2</v>
      </c>
      <c r="H157" s="2">
        <f t="shared" si="22"/>
        <v>0.24020512028423088</v>
      </c>
      <c r="I157" s="2">
        <f t="shared" si="23"/>
        <v>19.368176792334197</v>
      </c>
    </row>
    <row r="158" spans="1:9" ht="13.5" x14ac:dyDescent="0.25">
      <c r="A158" s="3">
        <v>42234</v>
      </c>
      <c r="B158" s="2">
        <v>9.3948</v>
      </c>
      <c r="C158" s="2">
        <f t="shared" si="18"/>
        <v>7.4500000000000455E-2</v>
      </c>
      <c r="D158" s="2">
        <f t="shared" si="19"/>
        <v>7.4500000000000455E-2</v>
      </c>
      <c r="E158" s="2">
        <f t="shared" si="20"/>
        <v>0</v>
      </c>
      <c r="F158" s="2">
        <f t="shared" si="24"/>
        <v>1.4052694689533856E-2</v>
      </c>
      <c r="G158" s="2">
        <f t="shared" si="24"/>
        <v>3.6349208991772061E-2</v>
      </c>
      <c r="H158" s="2">
        <f t="shared" si="22"/>
        <v>0.3866024895538937</v>
      </c>
      <c r="I158" s="2">
        <f t="shared" si="23"/>
        <v>27.881277616793682</v>
      </c>
    </row>
    <row r="159" spans="1:9" ht="13.5" x14ac:dyDescent="0.25">
      <c r="A159" s="3">
        <v>42235</v>
      </c>
      <c r="B159" s="2">
        <v>9.3202999999999996</v>
      </c>
      <c r="C159" s="2">
        <f t="shared" si="18"/>
        <v>-7.4500000000000455E-2</v>
      </c>
      <c r="D159" s="2">
        <f t="shared" si="19"/>
        <v>0</v>
      </c>
      <c r="E159" s="2">
        <f t="shared" si="20"/>
        <v>7.4500000000000455E-2</v>
      </c>
      <c r="F159" s="2">
        <f t="shared" si="24"/>
        <v>1.304893078313858E-2</v>
      </c>
      <c r="G159" s="2">
        <f t="shared" si="24"/>
        <v>3.9074265492359803E-2</v>
      </c>
      <c r="H159" s="2">
        <f t="shared" si="22"/>
        <v>0.33395204282701207</v>
      </c>
      <c r="I159" s="2">
        <f t="shared" si="23"/>
        <v>25.034786267074168</v>
      </c>
    </row>
    <row r="160" spans="1:9" ht="13.5" x14ac:dyDescent="0.25">
      <c r="A160" s="3">
        <v>42236</v>
      </c>
      <c r="B160" s="2">
        <v>9.3202999999999996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1.2116864298628682E-2</v>
      </c>
      <c r="G160" s="2">
        <f t="shared" si="24"/>
        <v>3.6283246528619813E-2</v>
      </c>
      <c r="H160" s="2">
        <f t="shared" si="22"/>
        <v>0.33395204282701213</v>
      </c>
      <c r="I160" s="2">
        <f t="shared" si="23"/>
        <v>25.034786267074168</v>
      </c>
    </row>
    <row r="161" spans="1:9" ht="13.5" x14ac:dyDescent="0.25">
      <c r="A161" s="3">
        <v>42237</v>
      </c>
      <c r="B161" s="2">
        <v>9.2866999999999997</v>
      </c>
      <c r="C161" s="2">
        <f t="shared" si="18"/>
        <v>-3.3599999999999852E-2</v>
      </c>
      <c r="D161" s="2">
        <f t="shared" si="19"/>
        <v>0</v>
      </c>
      <c r="E161" s="2">
        <f t="shared" si="20"/>
        <v>3.3599999999999852E-2</v>
      </c>
      <c r="F161" s="2">
        <f t="shared" si="24"/>
        <v>1.1251373991583777E-2</v>
      </c>
      <c r="G161" s="2">
        <f t="shared" si="24"/>
        <v>3.6091586062289814E-2</v>
      </c>
      <c r="H161" s="2">
        <f t="shared" si="22"/>
        <v>0.31174506911847083</v>
      </c>
      <c r="I161" s="2">
        <f t="shared" si="23"/>
        <v>23.765674936210914</v>
      </c>
    </row>
    <row r="162" spans="1:9" ht="13.5" x14ac:dyDescent="0.25">
      <c r="A162" s="3">
        <v>42240</v>
      </c>
      <c r="B162" s="2">
        <v>9.2829999999999995</v>
      </c>
      <c r="C162" s="2">
        <f t="shared" si="18"/>
        <v>-3.7000000000002586E-3</v>
      </c>
      <c r="D162" s="2">
        <f t="shared" si="19"/>
        <v>0</v>
      </c>
      <c r="E162" s="2">
        <f t="shared" si="20"/>
        <v>3.7000000000002586E-3</v>
      </c>
      <c r="F162" s="2">
        <f t="shared" si="24"/>
        <v>1.0447704420756364E-2</v>
      </c>
      <c r="G162" s="2">
        <f t="shared" si="24"/>
        <v>3.3777901343554843E-2</v>
      </c>
      <c r="H162" s="2">
        <f t="shared" si="22"/>
        <v>0.30930590727034285</v>
      </c>
      <c r="I162" s="2">
        <f t="shared" si="23"/>
        <v>23.623654758817025</v>
      </c>
    </row>
    <row r="163" spans="1:9" ht="13.5" x14ac:dyDescent="0.25">
      <c r="A163" s="3">
        <v>42241</v>
      </c>
      <c r="B163" s="2">
        <v>9.2121999999999993</v>
      </c>
      <c r="C163" s="2">
        <f t="shared" si="18"/>
        <v>-7.0800000000000196E-2</v>
      </c>
      <c r="D163" s="2">
        <f t="shared" si="19"/>
        <v>0</v>
      </c>
      <c r="E163" s="2">
        <f t="shared" si="20"/>
        <v>7.0800000000000196E-2</v>
      </c>
      <c r="F163" s="2">
        <f t="shared" si="24"/>
        <v>9.7014398192737661E-3</v>
      </c>
      <c r="G163" s="2">
        <f t="shared" si="24"/>
        <v>3.6422336961872366E-2</v>
      </c>
      <c r="H163" s="2">
        <f t="shared" si="22"/>
        <v>0.26635961963202492</v>
      </c>
      <c r="I163" s="2">
        <f t="shared" si="23"/>
        <v>21.033489658287024</v>
      </c>
    </row>
    <row r="164" spans="1:9" ht="13.5" x14ac:dyDescent="0.25">
      <c r="A164" s="3">
        <v>42242</v>
      </c>
      <c r="B164" s="2">
        <v>9.2456999999999994</v>
      </c>
      <c r="C164" s="2">
        <f t="shared" si="18"/>
        <v>3.3500000000000085E-2</v>
      </c>
      <c r="D164" s="2">
        <f t="shared" si="19"/>
        <v>3.3500000000000085E-2</v>
      </c>
      <c r="E164" s="2">
        <f t="shared" si="20"/>
        <v>0</v>
      </c>
      <c r="F164" s="2">
        <f t="shared" si="24"/>
        <v>1.1401336975039932E-2</v>
      </c>
      <c r="G164" s="2">
        <f t="shared" si="24"/>
        <v>3.3820741464595773E-2</v>
      </c>
      <c r="H164" s="2">
        <f t="shared" si="22"/>
        <v>0.33711079300183527</v>
      </c>
      <c r="I164" s="2">
        <f t="shared" si="23"/>
        <v>25.211881825066726</v>
      </c>
    </row>
    <row r="165" spans="1:9" ht="13.5" x14ac:dyDescent="0.25">
      <c r="A165" s="3">
        <v>42243</v>
      </c>
      <c r="B165" s="2">
        <v>9.2083999999999993</v>
      </c>
      <c r="C165" s="2">
        <f t="shared" si="18"/>
        <v>-3.7300000000000111E-2</v>
      </c>
      <c r="D165" s="2">
        <f t="shared" si="19"/>
        <v>0</v>
      </c>
      <c r="E165" s="2">
        <f t="shared" si="20"/>
        <v>3.7300000000000111E-2</v>
      </c>
      <c r="F165" s="2">
        <f t="shared" si="24"/>
        <v>1.0586955762537081E-2</v>
      </c>
      <c r="G165" s="2">
        <f t="shared" si="24"/>
        <v>3.406925993141037E-2</v>
      </c>
      <c r="H165" s="2">
        <f t="shared" si="22"/>
        <v>0.31074804042856152</v>
      </c>
      <c r="I165" s="2">
        <f t="shared" si="23"/>
        <v>23.707686820341124</v>
      </c>
    </row>
    <row r="166" spans="1:9" ht="13.5" x14ac:dyDescent="0.25">
      <c r="A166" s="3">
        <v>42244</v>
      </c>
      <c r="B166" s="2">
        <v>9.2083999999999993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9.8307446366415752E-3</v>
      </c>
      <c r="G166" s="2">
        <f t="shared" si="24"/>
        <v>3.1635741364881058E-2</v>
      </c>
      <c r="H166" s="2">
        <f t="shared" si="22"/>
        <v>0.31074804042856152</v>
      </c>
      <c r="I166" s="2">
        <f t="shared" si="23"/>
        <v>23.707686820341124</v>
      </c>
    </row>
    <row r="167" spans="1:9" ht="13.5" x14ac:dyDescent="0.25">
      <c r="A167" s="3">
        <v>42247</v>
      </c>
      <c r="B167" s="2">
        <v>9.4694000000000003</v>
      </c>
      <c r="C167" s="2">
        <f t="shared" si="18"/>
        <v>0.26100000000000101</v>
      </c>
      <c r="D167" s="2">
        <f t="shared" si="19"/>
        <v>0.26100000000000101</v>
      </c>
      <c r="E167" s="2">
        <f t="shared" si="20"/>
        <v>0</v>
      </c>
      <c r="F167" s="2">
        <f t="shared" si="24"/>
        <v>2.7771405734024392E-2</v>
      </c>
      <c r="G167" s="2">
        <f t="shared" si="24"/>
        <v>2.9376045553103837E-2</v>
      </c>
      <c r="H167" s="2">
        <f t="shared" si="22"/>
        <v>0.94537590785734937</v>
      </c>
      <c r="I167" s="2">
        <f t="shared" si="23"/>
        <v>48.596053032166573</v>
      </c>
    </row>
    <row r="168" spans="1:9" ht="13.5" x14ac:dyDescent="0.25">
      <c r="A168" s="3">
        <v>42248</v>
      </c>
      <c r="B168" s="2">
        <v>9.5813000000000006</v>
      </c>
      <c r="C168" s="2">
        <f t="shared" si="18"/>
        <v>0.11190000000000033</v>
      </c>
      <c r="D168" s="2">
        <f t="shared" si="19"/>
        <v>0.11190000000000033</v>
      </c>
      <c r="E168" s="2">
        <f t="shared" si="20"/>
        <v>0</v>
      </c>
      <c r="F168" s="2">
        <f t="shared" si="24"/>
        <v>3.3780591038736964E-2</v>
      </c>
      <c r="G168" s="2">
        <f t="shared" si="24"/>
        <v>2.727775658502499E-2</v>
      </c>
      <c r="H168" s="2">
        <f t="shared" si="22"/>
        <v>1.2383933016427719</v>
      </c>
      <c r="I168" s="2">
        <f t="shared" si="23"/>
        <v>55.325098620242777</v>
      </c>
    </row>
    <row r="169" spans="1:9" ht="13.5" x14ac:dyDescent="0.25">
      <c r="A169" s="3">
        <v>42249</v>
      </c>
      <c r="B169" s="2">
        <v>9.4507999999999992</v>
      </c>
      <c r="C169" s="2">
        <f t="shared" si="18"/>
        <v>-0.13050000000000139</v>
      </c>
      <c r="D169" s="2">
        <f t="shared" si="19"/>
        <v>0</v>
      </c>
      <c r="E169" s="2">
        <f t="shared" si="20"/>
        <v>0.13050000000000139</v>
      </c>
      <c r="F169" s="2">
        <f t="shared" si="24"/>
        <v>3.1367691678827178E-2</v>
      </c>
      <c r="G169" s="2">
        <f t="shared" si="24"/>
        <v>3.4650773971809018E-2</v>
      </c>
      <c r="H169" s="2">
        <f t="shared" si="22"/>
        <v>0.90525226664048342</v>
      </c>
      <c r="I169" s="2">
        <f t="shared" si="23"/>
        <v>47.513512120718154</v>
      </c>
    </row>
    <row r="170" spans="1:9" ht="13.5" x14ac:dyDescent="0.25">
      <c r="A170" s="3">
        <v>42250</v>
      </c>
      <c r="B170" s="2">
        <v>9.3202999999999996</v>
      </c>
      <c r="C170" s="2">
        <f t="shared" si="18"/>
        <v>-0.13049999999999962</v>
      </c>
      <c r="D170" s="2">
        <f t="shared" si="19"/>
        <v>0</v>
      </c>
      <c r="E170" s="2">
        <f t="shared" si="20"/>
        <v>0.13049999999999962</v>
      </c>
      <c r="F170" s="2">
        <f t="shared" si="24"/>
        <v>2.9127142273196665E-2</v>
      </c>
      <c r="G170" s="2">
        <f t="shared" si="24"/>
        <v>4.1497147259536918E-2</v>
      </c>
      <c r="H170" s="2">
        <f t="shared" si="22"/>
        <v>0.70190709956580533</v>
      </c>
      <c r="I170" s="2">
        <f t="shared" si="23"/>
        <v>41.242386246868442</v>
      </c>
    </row>
    <row r="171" spans="1:9" ht="13.5" x14ac:dyDescent="0.25">
      <c r="A171" s="3">
        <v>42251</v>
      </c>
      <c r="B171" s="2">
        <v>9.3202999999999996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2.7046632110825475E-2</v>
      </c>
      <c r="G171" s="2">
        <f t="shared" si="24"/>
        <v>3.8533065312427138E-2</v>
      </c>
      <c r="H171" s="2">
        <f t="shared" si="22"/>
        <v>0.70190709956580533</v>
      </c>
      <c r="I171" s="2">
        <f t="shared" si="23"/>
        <v>41.242386246868442</v>
      </c>
    </row>
    <row r="172" spans="1:9" ht="13.5" x14ac:dyDescent="0.25">
      <c r="A172" s="3">
        <v>42254</v>
      </c>
      <c r="B172" s="2">
        <v>9.3948</v>
      </c>
      <c r="C172" s="2">
        <f t="shared" si="18"/>
        <v>7.4500000000000455E-2</v>
      </c>
      <c r="D172" s="2">
        <f t="shared" si="19"/>
        <v>7.4500000000000455E-2</v>
      </c>
      <c r="E172" s="2">
        <f t="shared" si="20"/>
        <v>0</v>
      </c>
      <c r="F172" s="2">
        <f t="shared" si="24"/>
        <v>3.0436158388623687E-2</v>
      </c>
      <c r="G172" s="2">
        <f t="shared" si="24"/>
        <v>3.5780703504396626E-2</v>
      </c>
      <c r="H172" s="2">
        <f t="shared" si="22"/>
        <v>0.85063051890200492</v>
      </c>
      <c r="I172" s="2">
        <f t="shared" si="23"/>
        <v>45.964362427498024</v>
      </c>
    </row>
    <row r="173" spans="1:9" ht="13.5" x14ac:dyDescent="0.25">
      <c r="A173" s="3">
        <v>42255</v>
      </c>
      <c r="B173" s="2">
        <v>9.5067000000000004</v>
      </c>
      <c r="C173" s="2">
        <f t="shared" si="18"/>
        <v>0.11190000000000033</v>
      </c>
      <c r="D173" s="2">
        <f t="shared" si="19"/>
        <v>0.11190000000000033</v>
      </c>
      <c r="E173" s="2">
        <f t="shared" si="20"/>
        <v>0</v>
      </c>
      <c r="F173" s="2">
        <f t="shared" ref="F173:G188" si="25">((F172*13)+D173)/14</f>
        <v>3.6255004218007737E-2</v>
      </c>
      <c r="G173" s="2">
        <f t="shared" si="25"/>
        <v>3.3224938968368298E-2</v>
      </c>
      <c r="H173" s="2">
        <f t="shared" si="22"/>
        <v>1.0911985196579053</v>
      </c>
      <c r="I173" s="2">
        <f t="shared" si="23"/>
        <v>52.180532331115664</v>
      </c>
    </row>
    <row r="174" spans="1:9" ht="13.5" x14ac:dyDescent="0.25">
      <c r="A174" s="3">
        <v>42256</v>
      </c>
      <c r="B174" s="2">
        <v>9.5067000000000004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3.3665361059578611E-2</v>
      </c>
      <c r="G174" s="2">
        <f t="shared" si="25"/>
        <v>3.0851729042056276E-2</v>
      </c>
      <c r="H174" s="2">
        <f t="shared" si="22"/>
        <v>1.0911985196579053</v>
      </c>
      <c r="I174" s="2">
        <f t="shared" si="23"/>
        <v>52.180532331115664</v>
      </c>
    </row>
    <row r="175" spans="1:9" ht="13.5" x14ac:dyDescent="0.25">
      <c r="A175" s="3">
        <v>42257</v>
      </c>
      <c r="B175" s="2">
        <v>9.5067000000000004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3.1260692412465853E-2</v>
      </c>
      <c r="G175" s="2">
        <f t="shared" si="25"/>
        <v>2.8648034110480829E-2</v>
      </c>
      <c r="H175" s="2">
        <f t="shared" si="22"/>
        <v>1.0911985196579053</v>
      </c>
      <c r="I175" s="2">
        <f t="shared" si="23"/>
        <v>52.180532331115664</v>
      </c>
    </row>
    <row r="176" spans="1:9" ht="13.5" x14ac:dyDescent="0.25">
      <c r="A176" s="3">
        <v>42258</v>
      </c>
      <c r="B176" s="2">
        <v>9.4880999999999993</v>
      </c>
      <c r="C176" s="2">
        <f t="shared" si="18"/>
        <v>-1.860000000000106E-2</v>
      </c>
      <c r="D176" s="2">
        <f t="shared" si="19"/>
        <v>0</v>
      </c>
      <c r="E176" s="2">
        <f t="shared" si="20"/>
        <v>1.860000000000106E-2</v>
      </c>
      <c r="F176" s="2">
        <f t="shared" si="25"/>
        <v>2.9027785811575436E-2</v>
      </c>
      <c r="G176" s="2">
        <f t="shared" si="25"/>
        <v>2.7930317388303701E-2</v>
      </c>
      <c r="H176" s="2">
        <f t="shared" si="22"/>
        <v>1.039293088152708</v>
      </c>
      <c r="I176" s="2">
        <f t="shared" si="23"/>
        <v>50.963399728586872</v>
      </c>
    </row>
    <row r="177" spans="1:9" ht="13.5" x14ac:dyDescent="0.25">
      <c r="A177" s="3">
        <v>42261</v>
      </c>
      <c r="B177" s="2">
        <v>9.5440000000000005</v>
      </c>
      <c r="C177" s="2">
        <f t="shared" si="18"/>
        <v>5.5900000000001171E-2</v>
      </c>
      <c r="D177" s="2">
        <f t="shared" si="19"/>
        <v>5.5900000000001171E-2</v>
      </c>
      <c r="E177" s="2">
        <f t="shared" si="20"/>
        <v>0</v>
      </c>
      <c r="F177" s="2">
        <f t="shared" si="25"/>
        <v>3.0947229682177276E-2</v>
      </c>
      <c r="G177" s="2">
        <f t="shared" si="25"/>
        <v>2.593529471771058E-2</v>
      </c>
      <c r="H177" s="2">
        <f t="shared" si="22"/>
        <v>1.1932476580281222</v>
      </c>
      <c r="I177" s="2">
        <f t="shared" si="23"/>
        <v>54.405513835174112</v>
      </c>
    </row>
    <row r="178" spans="1:9" ht="13.5" x14ac:dyDescent="0.25">
      <c r="A178" s="3">
        <v>42262</v>
      </c>
      <c r="B178" s="2">
        <v>9.7676999999999996</v>
      </c>
      <c r="C178" s="2">
        <f t="shared" si="18"/>
        <v>0.22369999999999912</v>
      </c>
      <c r="D178" s="2">
        <f t="shared" si="19"/>
        <v>0.22369999999999912</v>
      </c>
      <c r="E178" s="2">
        <f t="shared" si="20"/>
        <v>0</v>
      </c>
      <c r="F178" s="2">
        <f t="shared" si="25"/>
        <v>4.4715284704878837E-2</v>
      </c>
      <c r="G178" s="2">
        <f t="shared" si="25"/>
        <v>2.4082773666445539E-2</v>
      </c>
      <c r="H178" s="2">
        <f t="shared" si="22"/>
        <v>1.8567331705309558</v>
      </c>
      <c r="I178" s="2">
        <f t="shared" si="23"/>
        <v>64.994980619273633</v>
      </c>
    </row>
    <row r="179" spans="1:9" ht="13.5" x14ac:dyDescent="0.25">
      <c r="A179" s="3">
        <v>42263</v>
      </c>
      <c r="B179" s="2">
        <v>9.7863000000000007</v>
      </c>
      <c r="C179" s="2">
        <f t="shared" si="18"/>
        <v>1.860000000000106E-2</v>
      </c>
      <c r="D179" s="2">
        <f t="shared" si="19"/>
        <v>1.860000000000106E-2</v>
      </c>
      <c r="E179" s="2">
        <f t="shared" si="20"/>
        <v>0</v>
      </c>
      <c r="F179" s="2">
        <f t="shared" si="25"/>
        <v>4.2849907225958994E-2</v>
      </c>
      <c r="G179" s="2">
        <f t="shared" si="25"/>
        <v>2.2362575547413714E-2</v>
      </c>
      <c r="H179" s="2">
        <f t="shared" si="22"/>
        <v>1.9161436541648571</v>
      </c>
      <c r="I179" s="2">
        <f t="shared" si="23"/>
        <v>65.708136546298306</v>
      </c>
    </row>
    <row r="180" spans="1:9" ht="13.5" x14ac:dyDescent="0.25">
      <c r="A180" s="3">
        <v>42264</v>
      </c>
      <c r="B180" s="2">
        <v>9.8048999999999999</v>
      </c>
      <c r="C180" s="2">
        <f t="shared" si="18"/>
        <v>1.8599999999999284E-2</v>
      </c>
      <c r="D180" s="2">
        <f t="shared" si="19"/>
        <v>1.8599999999999284E-2</v>
      </c>
      <c r="E180" s="2">
        <f t="shared" si="20"/>
        <v>0</v>
      </c>
      <c r="F180" s="2">
        <f t="shared" si="25"/>
        <v>4.11177709955333E-2</v>
      </c>
      <c r="G180" s="2">
        <f t="shared" si="25"/>
        <v>2.0765248722598446E-2</v>
      </c>
      <c r="H180" s="2">
        <f t="shared" si="22"/>
        <v>1.9801241750013603</v>
      </c>
      <c r="I180" s="2">
        <f t="shared" si="23"/>
        <v>66.444351266015829</v>
      </c>
    </row>
    <row r="181" spans="1:9" ht="13.5" x14ac:dyDescent="0.25">
      <c r="A181" s="3">
        <v>42265</v>
      </c>
      <c r="B181" s="2">
        <v>9.6930999999999994</v>
      </c>
      <c r="C181" s="2">
        <f t="shared" si="18"/>
        <v>-0.11180000000000057</v>
      </c>
      <c r="D181" s="2">
        <f t="shared" si="19"/>
        <v>0</v>
      </c>
      <c r="E181" s="2">
        <f t="shared" si="20"/>
        <v>0.11180000000000057</v>
      </c>
      <c r="F181" s="2">
        <f t="shared" si="25"/>
        <v>3.8180787352995203E-2</v>
      </c>
      <c r="G181" s="2">
        <f t="shared" si="25"/>
        <v>2.7267730956698599E-2</v>
      </c>
      <c r="H181" s="2">
        <f t="shared" si="22"/>
        <v>1.4002187205685224</v>
      </c>
      <c r="I181" s="2">
        <f t="shared" si="23"/>
        <v>58.337130219401949</v>
      </c>
    </row>
    <row r="182" spans="1:9" ht="13.5" x14ac:dyDescent="0.25">
      <c r="A182" s="3">
        <v>42268</v>
      </c>
      <c r="B182" s="2">
        <v>9.6930999999999994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3.545358825635269E-2</v>
      </c>
      <c r="G182" s="2">
        <f t="shared" si="25"/>
        <v>2.5320035888362985E-2</v>
      </c>
      <c r="H182" s="2">
        <f t="shared" si="22"/>
        <v>1.4002187205685224</v>
      </c>
      <c r="I182" s="2">
        <f t="shared" si="23"/>
        <v>58.337130219401949</v>
      </c>
    </row>
    <row r="183" spans="1:9" ht="13.5" x14ac:dyDescent="0.25">
      <c r="A183" s="3">
        <v>42269</v>
      </c>
      <c r="B183" s="2">
        <v>9.7005999999999997</v>
      </c>
      <c r="C183" s="2">
        <f t="shared" si="18"/>
        <v>7.5000000000002842E-3</v>
      </c>
      <c r="D183" s="2">
        <f t="shared" si="19"/>
        <v>7.5000000000002842E-3</v>
      </c>
      <c r="E183" s="2">
        <f t="shared" si="20"/>
        <v>0</v>
      </c>
      <c r="F183" s="2">
        <f t="shared" si="25"/>
        <v>3.3456903380898947E-2</v>
      </c>
      <c r="G183" s="2">
        <f t="shared" si="25"/>
        <v>2.3511461896337054E-2</v>
      </c>
      <c r="H183" s="2">
        <f t="shared" si="22"/>
        <v>1.4230039598733473</v>
      </c>
      <c r="I183" s="2">
        <f t="shared" si="23"/>
        <v>58.728915983601162</v>
      </c>
    </row>
    <row r="184" spans="1:9" ht="13.5" x14ac:dyDescent="0.25">
      <c r="A184" s="3">
        <v>42270</v>
      </c>
      <c r="B184" s="2">
        <v>9.7638999999999996</v>
      </c>
      <c r="C184" s="2">
        <f t="shared" si="18"/>
        <v>6.3299999999999912E-2</v>
      </c>
      <c r="D184" s="2">
        <f t="shared" si="19"/>
        <v>6.3299999999999912E-2</v>
      </c>
      <c r="E184" s="2">
        <f t="shared" si="20"/>
        <v>0</v>
      </c>
      <c r="F184" s="2">
        <f t="shared" si="25"/>
        <v>3.5588553139406162E-2</v>
      </c>
      <c r="G184" s="2">
        <f t="shared" si="25"/>
        <v>2.1832071760884409E-2</v>
      </c>
      <c r="H184" s="2">
        <f t="shared" si="22"/>
        <v>1.6301042580470377</v>
      </c>
      <c r="I184" s="2">
        <f t="shared" si="23"/>
        <v>61.978693546447403</v>
      </c>
    </row>
    <row r="185" spans="1:9" ht="13.5" x14ac:dyDescent="0.25">
      <c r="A185" s="3">
        <v>42275</v>
      </c>
      <c r="B185" s="2">
        <v>9.8757999999999999</v>
      </c>
      <c r="C185" s="2">
        <f t="shared" si="18"/>
        <v>0.11190000000000033</v>
      </c>
      <c r="D185" s="2">
        <f t="shared" si="19"/>
        <v>0.11190000000000033</v>
      </c>
      <c r="E185" s="2">
        <f t="shared" si="20"/>
        <v>0</v>
      </c>
      <c r="F185" s="2">
        <f t="shared" si="25"/>
        <v>4.1039370772305746E-2</v>
      </c>
      <c r="G185" s="2">
        <f t="shared" si="25"/>
        <v>2.0272638063678381E-2</v>
      </c>
      <c r="H185" s="2">
        <f t="shared" si="22"/>
        <v>2.0243724888392416</v>
      </c>
      <c r="I185" s="2">
        <f t="shared" si="23"/>
        <v>66.935289760428901</v>
      </c>
    </row>
    <row r="186" spans="1:9" ht="13.5" x14ac:dyDescent="0.25">
      <c r="A186" s="3">
        <v>42276</v>
      </c>
      <c r="B186" s="2">
        <v>9.7751000000000001</v>
      </c>
      <c r="C186" s="2">
        <f t="shared" si="18"/>
        <v>-0.10069999999999979</v>
      </c>
      <c r="D186" s="2">
        <f t="shared" si="19"/>
        <v>0</v>
      </c>
      <c r="E186" s="2">
        <f t="shared" si="20"/>
        <v>0.10069999999999979</v>
      </c>
      <c r="F186" s="2">
        <f t="shared" si="25"/>
        <v>3.8107987145712473E-2</v>
      </c>
      <c r="G186" s="2">
        <f t="shared" si="25"/>
        <v>2.6017449630558482E-2</v>
      </c>
      <c r="H186" s="2">
        <f t="shared" si="22"/>
        <v>1.4647087891717563</v>
      </c>
      <c r="I186" s="2">
        <f t="shared" si="23"/>
        <v>59.427255487816019</v>
      </c>
    </row>
    <row r="187" spans="1:9" ht="13.5" x14ac:dyDescent="0.25">
      <c r="A187" s="3">
        <v>42277</v>
      </c>
      <c r="B187" s="2">
        <v>9.8048999999999999</v>
      </c>
      <c r="C187" s="2">
        <f t="shared" si="18"/>
        <v>2.9799999999999827E-2</v>
      </c>
      <c r="D187" s="2">
        <f t="shared" si="19"/>
        <v>2.9799999999999827E-2</v>
      </c>
      <c r="E187" s="2">
        <f t="shared" si="20"/>
        <v>0</v>
      </c>
      <c r="F187" s="2">
        <f t="shared" si="25"/>
        <v>3.7514559492447287E-2</v>
      </c>
      <c r="G187" s="2">
        <f t="shared" si="25"/>
        <v>2.4159060371232877E-2</v>
      </c>
      <c r="H187" s="2">
        <f t="shared" si="22"/>
        <v>1.5528153378480447</v>
      </c>
      <c r="I187" s="2">
        <f t="shared" si="23"/>
        <v>60.827562214391371</v>
      </c>
    </row>
    <row r="188" spans="1:9" ht="13.5" x14ac:dyDescent="0.25">
      <c r="A188" s="3">
        <v>42278</v>
      </c>
      <c r="B188" s="2">
        <v>9.8943999999999992</v>
      </c>
      <c r="C188" s="2">
        <f t="shared" si="18"/>
        <v>8.9499999999999247E-2</v>
      </c>
      <c r="D188" s="2">
        <f t="shared" si="19"/>
        <v>8.9499999999999247E-2</v>
      </c>
      <c r="E188" s="2">
        <f t="shared" si="20"/>
        <v>0</v>
      </c>
      <c r="F188" s="2">
        <f t="shared" si="25"/>
        <v>4.1227805242986713E-2</v>
      </c>
      <c r="G188" s="2">
        <f t="shared" si="25"/>
        <v>2.2433413201859102E-2</v>
      </c>
      <c r="H188" s="2">
        <f t="shared" si="22"/>
        <v>1.8377856669430082</v>
      </c>
      <c r="I188" s="2">
        <f t="shared" si="23"/>
        <v>64.761256931808902</v>
      </c>
    </row>
    <row r="189" spans="1:9" ht="13.5" x14ac:dyDescent="0.25">
      <c r="A189" s="3">
        <v>42279</v>
      </c>
      <c r="B189" s="2">
        <v>9.8795000000000002</v>
      </c>
      <c r="C189" s="2">
        <f t="shared" si="18"/>
        <v>-1.4899999999999025E-2</v>
      </c>
      <c r="D189" s="2">
        <f t="shared" si="19"/>
        <v>0</v>
      </c>
      <c r="E189" s="2">
        <f t="shared" si="20"/>
        <v>1.4899999999999025E-2</v>
      </c>
      <c r="F189" s="2">
        <f t="shared" ref="F189:G204" si="26">((F188*13)+D189)/14</f>
        <v>3.8282962011344804E-2</v>
      </c>
      <c r="G189" s="2">
        <f t="shared" si="26"/>
        <v>2.1895312258869096E-2</v>
      </c>
      <c r="H189" s="2">
        <f t="shared" si="22"/>
        <v>1.748454717554329</v>
      </c>
      <c r="I189" s="2">
        <f t="shared" si="23"/>
        <v>63.615918661020004</v>
      </c>
    </row>
    <row r="190" spans="1:9" ht="13.5" x14ac:dyDescent="0.25">
      <c r="A190" s="3">
        <v>42282</v>
      </c>
      <c r="B190" s="2">
        <v>9.8048999999999999</v>
      </c>
      <c r="C190" s="2">
        <f t="shared" si="18"/>
        <v>-7.4600000000000222E-2</v>
      </c>
      <c r="D190" s="2">
        <f t="shared" si="19"/>
        <v>0</v>
      </c>
      <c r="E190" s="2">
        <f t="shared" si="20"/>
        <v>7.4600000000000222E-2</v>
      </c>
      <c r="F190" s="2">
        <f t="shared" si="26"/>
        <v>3.5548464724820171E-2</v>
      </c>
      <c r="G190" s="2">
        <f t="shared" si="26"/>
        <v>2.5659932811807035E-2</v>
      </c>
      <c r="H190" s="2">
        <f t="shared" si="22"/>
        <v>1.385368581653615</v>
      </c>
      <c r="I190" s="2">
        <f t="shared" si="23"/>
        <v>58.077757555322222</v>
      </c>
    </row>
    <row r="191" spans="1:9" ht="13.5" x14ac:dyDescent="0.25">
      <c r="A191" s="3">
        <v>42283</v>
      </c>
      <c r="B191" s="2">
        <v>9.7676999999999996</v>
      </c>
      <c r="C191" s="2">
        <f t="shared" si="18"/>
        <v>-3.7200000000000344E-2</v>
      </c>
      <c r="D191" s="2">
        <f t="shared" si="19"/>
        <v>0</v>
      </c>
      <c r="E191" s="2">
        <f t="shared" si="20"/>
        <v>3.7200000000000344E-2</v>
      </c>
      <c r="F191" s="2">
        <f t="shared" si="26"/>
        <v>3.3009288673047303E-2</v>
      </c>
      <c r="G191" s="2">
        <f t="shared" si="26"/>
        <v>2.6484223325249412E-2</v>
      </c>
      <c r="H191" s="2">
        <f t="shared" si="22"/>
        <v>1.2463755598064699</v>
      </c>
      <c r="I191" s="2">
        <f t="shared" si="23"/>
        <v>55.483846161229067</v>
      </c>
    </row>
    <row r="192" spans="1:9" ht="13.5" x14ac:dyDescent="0.25">
      <c r="A192" s="3">
        <v>42284</v>
      </c>
      <c r="B192" s="2">
        <v>9.7303999999999995</v>
      </c>
      <c r="C192" s="2">
        <f t="shared" si="18"/>
        <v>-3.7300000000000111E-2</v>
      </c>
      <c r="D192" s="2">
        <f t="shared" si="19"/>
        <v>0</v>
      </c>
      <c r="E192" s="2">
        <f t="shared" si="20"/>
        <v>3.7300000000000111E-2</v>
      </c>
      <c r="F192" s="2">
        <f t="shared" si="26"/>
        <v>3.0651482339258209E-2</v>
      </c>
      <c r="G192" s="2">
        <f t="shared" si="26"/>
        <v>2.7256778802017319E-2</v>
      </c>
      <c r="H192" s="2">
        <f t="shared" si="22"/>
        <v>1.1245452942880265</v>
      </c>
      <c r="I192" s="2">
        <f t="shared" si="23"/>
        <v>52.931104707978555</v>
      </c>
    </row>
    <row r="193" spans="1:9" ht="13.5" x14ac:dyDescent="0.25">
      <c r="A193" s="3">
        <v>42285</v>
      </c>
      <c r="B193" s="2">
        <v>9.7042999999999999</v>
      </c>
      <c r="C193" s="2">
        <f t="shared" si="18"/>
        <v>-2.6099999999999568E-2</v>
      </c>
      <c r="D193" s="2">
        <f t="shared" si="19"/>
        <v>0</v>
      </c>
      <c r="E193" s="2">
        <f t="shared" si="20"/>
        <v>2.6099999999999568E-2</v>
      </c>
      <c r="F193" s="2">
        <f t="shared" si="26"/>
        <v>2.8462090743596909E-2</v>
      </c>
      <c r="G193" s="2">
        <f t="shared" si="26"/>
        <v>2.7174151744730337E-2</v>
      </c>
      <c r="H193" s="2">
        <f t="shared" si="22"/>
        <v>1.0473957388243529</v>
      </c>
      <c r="I193" s="2">
        <f t="shared" si="23"/>
        <v>51.157464038964157</v>
      </c>
    </row>
    <row r="194" spans="1:9" ht="13.5" x14ac:dyDescent="0.25">
      <c r="A194" s="3">
        <v>42286</v>
      </c>
      <c r="B194" s="2">
        <v>9.7303999999999995</v>
      </c>
      <c r="C194" s="2">
        <f t="shared" si="18"/>
        <v>2.6099999999999568E-2</v>
      </c>
      <c r="D194" s="2">
        <f t="shared" si="19"/>
        <v>2.6099999999999568E-2</v>
      </c>
      <c r="E194" s="2">
        <f t="shared" si="20"/>
        <v>0</v>
      </c>
      <c r="F194" s="2">
        <f t="shared" si="26"/>
        <v>2.8293369976197101E-2</v>
      </c>
      <c r="G194" s="2">
        <f t="shared" si="26"/>
        <v>2.5233140905821027E-2</v>
      </c>
      <c r="H194" s="2">
        <f t="shared" si="22"/>
        <v>1.1212781667489564</v>
      </c>
      <c r="I194" s="2">
        <f t="shared" si="23"/>
        <v>52.858610639801796</v>
      </c>
    </row>
    <row r="195" spans="1:9" ht="13.5" x14ac:dyDescent="0.25">
      <c r="A195" s="3">
        <v>42289</v>
      </c>
      <c r="B195" s="2">
        <v>9.6930999999999994</v>
      </c>
      <c r="C195" s="2">
        <f t="shared" ref="C195:C258" si="27">B195-B194</f>
        <v>-3.7300000000000111E-2</v>
      </c>
      <c r="D195" s="2">
        <f t="shared" ref="D195:D258" si="28">IF(C195&gt;0,C195,0)</f>
        <v>0</v>
      </c>
      <c r="E195" s="2">
        <f t="shared" ref="E195:E258" si="29">IF(C195&lt;0,-C195,0)</f>
        <v>3.7300000000000111E-2</v>
      </c>
      <c r="F195" s="2">
        <f t="shared" si="26"/>
        <v>2.6272414977897309E-2</v>
      </c>
      <c r="G195" s="2">
        <f t="shared" si="26"/>
        <v>2.6095059412548104E-2</v>
      </c>
      <c r="H195" s="2">
        <f t="shared" si="22"/>
        <v>1.0067965189327726</v>
      </c>
      <c r="I195" s="2">
        <f t="shared" si="23"/>
        <v>50.169337520487311</v>
      </c>
    </row>
    <row r="196" spans="1:9" ht="13.5" x14ac:dyDescent="0.25">
      <c r="A196" s="3">
        <v>42290</v>
      </c>
      <c r="B196" s="2">
        <v>9.6930999999999994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2.4395813908047504E-2</v>
      </c>
      <c r="G196" s="2">
        <f t="shared" si="26"/>
        <v>2.4231126597366096E-2</v>
      </c>
      <c r="H196" s="2">
        <f t="shared" si="22"/>
        <v>1.0067965189327726</v>
      </c>
      <c r="I196" s="2">
        <f t="shared" si="23"/>
        <v>50.169337520487311</v>
      </c>
    </row>
    <row r="197" spans="1:9" ht="13.5" x14ac:dyDescent="0.25">
      <c r="A197" s="3">
        <v>42293</v>
      </c>
      <c r="B197" s="2">
        <v>9.6856000000000009</v>
      </c>
      <c r="C197" s="2">
        <f t="shared" si="27"/>
        <v>-7.4999999999985079E-3</v>
      </c>
      <c r="D197" s="2">
        <f t="shared" si="28"/>
        <v>0</v>
      </c>
      <c r="E197" s="2">
        <f t="shared" si="29"/>
        <v>7.4999999999985079E-3</v>
      </c>
      <c r="F197" s="2">
        <f t="shared" si="26"/>
        <v>2.2653255771758397E-2</v>
      </c>
      <c r="G197" s="2">
        <f t="shared" si="26"/>
        <v>2.3036046126125555E-2</v>
      </c>
      <c r="H197" s="2">
        <f t="shared" si="22"/>
        <v>0.98338298368255872</v>
      </c>
      <c r="I197" s="2">
        <f t="shared" si="23"/>
        <v>49.581094109051286</v>
      </c>
    </row>
    <row r="198" spans="1:9" ht="13.5" x14ac:dyDescent="0.25">
      <c r="A198" s="3">
        <v>42296</v>
      </c>
      <c r="B198" s="2">
        <v>9.3986000000000001</v>
      </c>
      <c r="C198" s="2">
        <f t="shared" si="27"/>
        <v>-0.28700000000000081</v>
      </c>
      <c r="D198" s="2">
        <f t="shared" si="28"/>
        <v>0</v>
      </c>
      <c r="E198" s="2">
        <f t="shared" si="29"/>
        <v>0.28700000000000081</v>
      </c>
      <c r="F198" s="2">
        <f t="shared" si="26"/>
        <v>2.1035166073775653E-2</v>
      </c>
      <c r="G198" s="2">
        <f t="shared" si="26"/>
        <v>4.1890614259973792E-2</v>
      </c>
      <c r="H198" s="2">
        <f t="shared" si="22"/>
        <v>0.50214508536998503</v>
      </c>
      <c r="I198" s="2">
        <f t="shared" si="23"/>
        <v>33.42853431806185</v>
      </c>
    </row>
    <row r="199" spans="1:9" ht="13.5" x14ac:dyDescent="0.25">
      <c r="A199" s="3">
        <v>42297</v>
      </c>
      <c r="B199" s="2">
        <v>9.4694000000000003</v>
      </c>
      <c r="C199" s="2">
        <f t="shared" si="27"/>
        <v>7.0800000000000196E-2</v>
      </c>
      <c r="D199" s="2">
        <f t="shared" si="28"/>
        <v>7.0800000000000196E-2</v>
      </c>
      <c r="E199" s="2">
        <f t="shared" si="29"/>
        <v>0</v>
      </c>
      <c r="F199" s="2">
        <f t="shared" si="26"/>
        <v>2.4589797068505979E-2</v>
      </c>
      <c r="G199" s="2">
        <f t="shared" si="26"/>
        <v>3.8898427527118522E-2</v>
      </c>
      <c r="H199" s="2">
        <f t="shared" si="22"/>
        <v>0.6321540132017649</v>
      </c>
      <c r="I199" s="2">
        <f t="shared" si="23"/>
        <v>38.731272177046613</v>
      </c>
    </row>
    <row r="200" spans="1:9" ht="13.5" x14ac:dyDescent="0.25">
      <c r="A200" s="3">
        <v>42298</v>
      </c>
      <c r="B200" s="2">
        <v>9.4507999999999992</v>
      </c>
      <c r="C200" s="2">
        <f t="shared" si="27"/>
        <v>-1.860000000000106E-2</v>
      </c>
      <c r="D200" s="2">
        <f t="shared" si="28"/>
        <v>0</v>
      </c>
      <c r="E200" s="2">
        <f t="shared" si="29"/>
        <v>1.860000000000106E-2</v>
      </c>
      <c r="F200" s="2">
        <f t="shared" si="26"/>
        <v>2.2833382992184122E-2</v>
      </c>
      <c r="G200" s="2">
        <f t="shared" si="26"/>
        <v>3.7448539846610132E-2</v>
      </c>
      <c r="H200" s="2">
        <f t="shared" si="22"/>
        <v>0.60972692355189428</v>
      </c>
      <c r="I200" s="2">
        <f t="shared" si="23"/>
        <v>37.877662020246255</v>
      </c>
    </row>
    <row r="201" spans="1:9" ht="13.5" x14ac:dyDescent="0.25">
      <c r="A201" s="3">
        <v>42299</v>
      </c>
      <c r="B201" s="2">
        <v>9.3725000000000005</v>
      </c>
      <c r="C201" s="2">
        <f t="shared" si="27"/>
        <v>-7.8299999999998704E-2</v>
      </c>
      <c r="D201" s="2">
        <f t="shared" si="28"/>
        <v>0</v>
      </c>
      <c r="E201" s="2">
        <f t="shared" si="29"/>
        <v>7.8299999999998704E-2</v>
      </c>
      <c r="F201" s="2">
        <f t="shared" si="26"/>
        <v>2.120242706417097E-2</v>
      </c>
      <c r="G201" s="2">
        <f t="shared" si="26"/>
        <v>4.0366501286137883E-2</v>
      </c>
      <c r="H201" s="2">
        <f t="shared" si="22"/>
        <v>0.52524807423555486</v>
      </c>
      <c r="I201" s="2">
        <f t="shared" si="23"/>
        <v>34.436894765384707</v>
      </c>
    </row>
    <row r="202" spans="1:9" ht="13.5" x14ac:dyDescent="0.25">
      <c r="A202" s="3">
        <v>42300</v>
      </c>
      <c r="B202" s="2">
        <v>9.3202999999999996</v>
      </c>
      <c r="C202" s="2">
        <f t="shared" si="27"/>
        <v>-5.2200000000000912E-2</v>
      </c>
      <c r="D202" s="2">
        <f t="shared" si="28"/>
        <v>0</v>
      </c>
      <c r="E202" s="2">
        <f t="shared" si="29"/>
        <v>5.2200000000000912E-2</v>
      </c>
      <c r="F202" s="2">
        <f t="shared" si="26"/>
        <v>1.9687967988158757E-2</v>
      </c>
      <c r="G202" s="2">
        <f t="shared" si="26"/>
        <v>4.1211751194270958E-2</v>
      </c>
      <c r="H202" s="2">
        <f t="shared" si="22"/>
        <v>0.47772704186605092</v>
      </c>
      <c r="I202" s="2">
        <f t="shared" si="23"/>
        <v>32.328503731161646</v>
      </c>
    </row>
    <row r="203" spans="1:9" ht="13.5" x14ac:dyDescent="0.25">
      <c r="A203" s="3">
        <v>42303</v>
      </c>
      <c r="B203" s="2">
        <v>9.2829999999999995</v>
      </c>
      <c r="C203" s="2">
        <f t="shared" si="27"/>
        <v>-3.7300000000000111E-2</v>
      </c>
      <c r="D203" s="2">
        <f t="shared" si="28"/>
        <v>0</v>
      </c>
      <c r="E203" s="2">
        <f t="shared" si="29"/>
        <v>3.7300000000000111E-2</v>
      </c>
      <c r="F203" s="2">
        <f t="shared" si="26"/>
        <v>1.8281684560433133E-2</v>
      </c>
      <c r="G203" s="2">
        <f t="shared" si="26"/>
        <v>4.0932340394680182E-2</v>
      </c>
      <c r="H203" s="2">
        <f t="shared" si="22"/>
        <v>0.44663179246914336</v>
      </c>
      <c r="I203" s="2">
        <f t="shared" si="23"/>
        <v>30.873909642675713</v>
      </c>
    </row>
    <row r="204" spans="1:9" ht="13.5" x14ac:dyDescent="0.25">
      <c r="A204" s="3">
        <v>42304</v>
      </c>
      <c r="B204" s="2">
        <v>9.2904999999999998</v>
      </c>
      <c r="C204" s="2">
        <f t="shared" si="27"/>
        <v>7.5000000000002842E-3</v>
      </c>
      <c r="D204" s="2">
        <f t="shared" si="28"/>
        <v>7.5000000000002842E-3</v>
      </c>
      <c r="E204" s="2">
        <f t="shared" si="29"/>
        <v>0</v>
      </c>
      <c r="F204" s="2">
        <f t="shared" si="26"/>
        <v>1.7511564234687929E-2</v>
      </c>
      <c r="G204" s="2">
        <f t="shared" si="26"/>
        <v>3.8008601795060167E-2</v>
      </c>
      <c r="H204" s="2">
        <f t="shared" si="22"/>
        <v>0.46072634634415416</v>
      </c>
      <c r="I204" s="2">
        <f t="shared" si="23"/>
        <v>31.540907542144438</v>
      </c>
    </row>
    <row r="205" spans="1:9" ht="13.5" x14ac:dyDescent="0.25">
      <c r="A205" s="3">
        <v>42305</v>
      </c>
      <c r="B205" s="2">
        <v>9.3202999999999996</v>
      </c>
      <c r="C205" s="2">
        <f t="shared" si="27"/>
        <v>2.9799999999999827E-2</v>
      </c>
      <c r="D205" s="2">
        <f t="shared" si="28"/>
        <v>2.9799999999999827E-2</v>
      </c>
      <c r="E205" s="2">
        <f t="shared" si="29"/>
        <v>0</v>
      </c>
      <c r="F205" s="2">
        <f t="shared" ref="F205:G220" si="30">((F204*13)+D205)/14</f>
        <v>1.8389309646495922E-2</v>
      </c>
      <c r="G205" s="2">
        <f t="shared" si="30"/>
        <v>3.5293701666841586E-2</v>
      </c>
      <c r="H205" s="2">
        <f t="shared" si="22"/>
        <v>0.52103658097650518</v>
      </c>
      <c r="I205" s="2">
        <f t="shared" si="23"/>
        <v>34.255361606227765</v>
      </c>
    </row>
    <row r="206" spans="1:9" ht="13.5" x14ac:dyDescent="0.25">
      <c r="A206" s="3">
        <v>42306</v>
      </c>
      <c r="B206" s="2">
        <v>9.3575999999999997</v>
      </c>
      <c r="C206" s="2">
        <f t="shared" si="27"/>
        <v>3.7300000000000111E-2</v>
      </c>
      <c r="D206" s="2">
        <f t="shared" si="28"/>
        <v>3.7300000000000111E-2</v>
      </c>
      <c r="E206" s="2">
        <f t="shared" si="29"/>
        <v>0</v>
      </c>
      <c r="F206" s="2">
        <f t="shared" si="30"/>
        <v>1.974007324317479E-2</v>
      </c>
      <c r="G206" s="2">
        <f t="shared" si="30"/>
        <v>3.2772722976352898E-2</v>
      </c>
      <c r="H206" s="2">
        <f t="shared" si="22"/>
        <v>0.60233241093265899</v>
      </c>
      <c r="I206" s="2">
        <f t="shared" si="23"/>
        <v>37.590977179452011</v>
      </c>
    </row>
    <row r="207" spans="1:9" ht="13.5" x14ac:dyDescent="0.25">
      <c r="A207" s="3">
        <v>42307</v>
      </c>
      <c r="B207" s="2">
        <v>9.3202999999999996</v>
      </c>
      <c r="C207" s="2">
        <f t="shared" si="27"/>
        <v>-3.7300000000000111E-2</v>
      </c>
      <c r="D207" s="2">
        <f t="shared" si="28"/>
        <v>0</v>
      </c>
      <c r="E207" s="2">
        <f t="shared" si="29"/>
        <v>3.7300000000000111E-2</v>
      </c>
      <c r="F207" s="2">
        <f t="shared" si="30"/>
        <v>1.833006801151945E-2</v>
      </c>
      <c r="G207" s="2">
        <f t="shared" si="30"/>
        <v>3.3096099906613413E-2</v>
      </c>
      <c r="H207" s="2">
        <f t="shared" si="22"/>
        <v>0.55384374785068413</v>
      </c>
      <c r="I207" s="2">
        <f t="shared" si="23"/>
        <v>35.643464705944524</v>
      </c>
    </row>
    <row r="208" spans="1:9" ht="13.5" x14ac:dyDescent="0.25">
      <c r="A208" s="3">
        <v>42310</v>
      </c>
      <c r="B208" s="2">
        <v>9.3202999999999996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1.702077743926806E-2</v>
      </c>
      <c r="G208" s="2">
        <f t="shared" si="30"/>
        <v>3.0732092770426742E-2</v>
      </c>
      <c r="H208" s="2">
        <f t="shared" si="22"/>
        <v>0.55384374785068413</v>
      </c>
      <c r="I208" s="2">
        <f t="shared" si="23"/>
        <v>35.643464705944524</v>
      </c>
    </row>
    <row r="209" spans="1:9" ht="13.5" x14ac:dyDescent="0.25">
      <c r="A209" s="3">
        <v>42311</v>
      </c>
      <c r="B209" s="2">
        <v>9.3202999999999996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1.5805007622177483E-2</v>
      </c>
      <c r="G209" s="2">
        <f t="shared" si="30"/>
        <v>2.853694328682483E-2</v>
      </c>
      <c r="H209" s="2">
        <f t="shared" ref="H209:H272" si="31">F209/G209</f>
        <v>0.55384374785068402</v>
      </c>
      <c r="I209" s="2">
        <f t="shared" ref="I209:I272" si="32">IF(G209=0,100,100-(100/(1+H209)))</f>
        <v>35.643464705944524</v>
      </c>
    </row>
    <row r="210" spans="1:9" ht="13.5" x14ac:dyDescent="0.25">
      <c r="A210" s="3">
        <v>42312</v>
      </c>
      <c r="B210" s="2">
        <v>9.2456999999999994</v>
      </c>
      <c r="C210" s="2">
        <f t="shared" si="27"/>
        <v>-7.4600000000000222E-2</v>
      </c>
      <c r="D210" s="2">
        <f t="shared" si="28"/>
        <v>0</v>
      </c>
      <c r="E210" s="2">
        <f t="shared" si="29"/>
        <v>7.4600000000000222E-2</v>
      </c>
      <c r="F210" s="2">
        <f t="shared" si="30"/>
        <v>1.4676078506307661E-2</v>
      </c>
      <c r="G210" s="2">
        <f t="shared" si="30"/>
        <v>3.1827161623480218E-2</v>
      </c>
      <c r="H210" s="2">
        <f t="shared" si="31"/>
        <v>0.46111804376173177</v>
      </c>
      <c r="I210" s="2">
        <f t="shared" si="32"/>
        <v>31.559260097463238</v>
      </c>
    </row>
    <row r="211" spans="1:9" ht="13.5" x14ac:dyDescent="0.25">
      <c r="A211" s="3">
        <v>42313</v>
      </c>
      <c r="B211" s="2">
        <v>9.2083999999999993</v>
      </c>
      <c r="C211" s="2">
        <f t="shared" si="27"/>
        <v>-3.7300000000000111E-2</v>
      </c>
      <c r="D211" s="2">
        <f t="shared" si="28"/>
        <v>0</v>
      </c>
      <c r="E211" s="2">
        <f t="shared" si="29"/>
        <v>3.7300000000000111E-2</v>
      </c>
      <c r="F211" s="2">
        <f t="shared" si="30"/>
        <v>1.3627787184428542E-2</v>
      </c>
      <c r="G211" s="2">
        <f t="shared" si="30"/>
        <v>3.2218078650374495E-2</v>
      </c>
      <c r="H211" s="2">
        <f t="shared" si="31"/>
        <v>0.4229857196735764</v>
      </c>
      <c r="I211" s="2">
        <f t="shared" si="32"/>
        <v>29.725225898303933</v>
      </c>
    </row>
    <row r="212" spans="1:9" ht="13.5" x14ac:dyDescent="0.25">
      <c r="A212" s="3">
        <v>42314</v>
      </c>
      <c r="B212" s="2">
        <v>9.1412999999999993</v>
      </c>
      <c r="C212" s="2">
        <f t="shared" si="27"/>
        <v>-6.7099999999999937E-2</v>
      </c>
      <c r="D212" s="2">
        <f t="shared" si="28"/>
        <v>0</v>
      </c>
      <c r="E212" s="2">
        <f t="shared" si="29"/>
        <v>6.7099999999999937E-2</v>
      </c>
      <c r="F212" s="2">
        <f t="shared" si="30"/>
        <v>1.2654373814112219E-2</v>
      </c>
      <c r="G212" s="2">
        <f t="shared" si="30"/>
        <v>3.4709644461062027E-2</v>
      </c>
      <c r="H212" s="2">
        <f t="shared" si="31"/>
        <v>0.36457803041768833</v>
      </c>
      <c r="I212" s="2">
        <f t="shared" si="32"/>
        <v>26.717272467452318</v>
      </c>
    </row>
    <row r="213" spans="1:9" ht="13.5" x14ac:dyDescent="0.25">
      <c r="A213" s="3">
        <v>42317</v>
      </c>
      <c r="B213" s="2">
        <v>9.1264000000000003</v>
      </c>
      <c r="C213" s="2">
        <f t="shared" si="27"/>
        <v>-1.4899999999999025E-2</v>
      </c>
      <c r="D213" s="2">
        <f t="shared" si="28"/>
        <v>0</v>
      </c>
      <c r="E213" s="2">
        <f t="shared" si="29"/>
        <v>1.4899999999999025E-2</v>
      </c>
      <c r="F213" s="2">
        <f t="shared" si="30"/>
        <v>1.1750489970247061E-2</v>
      </c>
      <c r="G213" s="2">
        <f t="shared" si="30"/>
        <v>3.3294669856700383E-2</v>
      </c>
      <c r="H213" s="2">
        <f t="shared" si="31"/>
        <v>0.35292405723861936</v>
      </c>
      <c r="I213" s="2">
        <f t="shared" si="32"/>
        <v>26.086021262638624</v>
      </c>
    </row>
    <row r="214" spans="1:9" ht="13.5" x14ac:dyDescent="0.25">
      <c r="A214" s="3">
        <v>42318</v>
      </c>
      <c r="B214" s="2">
        <v>8.8728999999999996</v>
      </c>
      <c r="C214" s="2">
        <f t="shared" si="27"/>
        <v>-0.25350000000000072</v>
      </c>
      <c r="D214" s="2">
        <f t="shared" si="28"/>
        <v>0</v>
      </c>
      <c r="E214" s="2">
        <f t="shared" si="29"/>
        <v>0.25350000000000072</v>
      </c>
      <c r="F214" s="2">
        <f t="shared" si="30"/>
        <v>1.0911169258086556E-2</v>
      </c>
      <c r="G214" s="2">
        <f t="shared" si="30"/>
        <v>4.9023622009793266E-2</v>
      </c>
      <c r="H214" s="2">
        <f t="shared" si="31"/>
        <v>0.22256962686084011</v>
      </c>
      <c r="I214" s="2">
        <f t="shared" si="32"/>
        <v>18.205067586402123</v>
      </c>
    </row>
    <row r="215" spans="1:9" ht="13.5" x14ac:dyDescent="0.25">
      <c r="A215" s="3">
        <v>42319</v>
      </c>
      <c r="B215" s="2">
        <v>8.7611000000000008</v>
      </c>
      <c r="C215" s="2">
        <f t="shared" si="27"/>
        <v>-0.11179999999999879</v>
      </c>
      <c r="D215" s="2">
        <f t="shared" si="28"/>
        <v>0</v>
      </c>
      <c r="E215" s="2">
        <f t="shared" si="29"/>
        <v>0.11179999999999879</v>
      </c>
      <c r="F215" s="2">
        <f t="shared" si="30"/>
        <v>1.0131800025366086E-2</v>
      </c>
      <c r="G215" s="2">
        <f t="shared" si="30"/>
        <v>5.3507649009093661E-2</v>
      </c>
      <c r="H215" s="2">
        <f t="shared" si="31"/>
        <v>0.18935236761465973</v>
      </c>
      <c r="I215" s="2">
        <f t="shared" si="32"/>
        <v>15.920628130956757</v>
      </c>
    </row>
    <row r="216" spans="1:9" ht="13.5" x14ac:dyDescent="0.25">
      <c r="A216" s="3">
        <v>42320</v>
      </c>
      <c r="B216" s="2">
        <v>8.4329999999999998</v>
      </c>
      <c r="C216" s="2">
        <f t="shared" si="27"/>
        <v>-0.32810000000000095</v>
      </c>
      <c r="D216" s="2">
        <f t="shared" si="28"/>
        <v>0</v>
      </c>
      <c r="E216" s="2">
        <f t="shared" si="29"/>
        <v>0.32810000000000095</v>
      </c>
      <c r="F216" s="2">
        <f t="shared" si="30"/>
        <v>9.4081000235542219E-3</v>
      </c>
      <c r="G216" s="2">
        <f t="shared" si="30"/>
        <v>7.3121388365587042E-2</v>
      </c>
      <c r="H216" s="2">
        <f t="shared" si="31"/>
        <v>0.12866413280497743</v>
      </c>
      <c r="I216" s="2">
        <f t="shared" si="32"/>
        <v>11.399682958403119</v>
      </c>
    </row>
    <row r="217" spans="1:9" ht="13.5" x14ac:dyDescent="0.25">
      <c r="A217" s="3">
        <v>42321</v>
      </c>
      <c r="B217" s="2">
        <v>8.6082000000000001</v>
      </c>
      <c r="C217" s="2">
        <f t="shared" si="27"/>
        <v>0.17520000000000024</v>
      </c>
      <c r="D217" s="2">
        <f t="shared" si="28"/>
        <v>0.17520000000000024</v>
      </c>
      <c r="E217" s="2">
        <f t="shared" si="29"/>
        <v>0</v>
      </c>
      <c r="F217" s="2">
        <f t="shared" si="30"/>
        <v>2.1250378593300367E-2</v>
      </c>
      <c r="G217" s="2">
        <f t="shared" si="30"/>
        <v>6.7898432053759394E-2</v>
      </c>
      <c r="H217" s="2">
        <f t="shared" si="31"/>
        <v>0.31297303855964048</v>
      </c>
      <c r="I217" s="2">
        <f t="shared" si="32"/>
        <v>23.836973751035941</v>
      </c>
    </row>
    <row r="218" spans="1:9" ht="13.5" x14ac:dyDescent="0.25">
      <c r="A218" s="3">
        <v>42324</v>
      </c>
      <c r="B218" s="2">
        <v>8.7238000000000007</v>
      </c>
      <c r="C218" s="2">
        <f t="shared" si="27"/>
        <v>0.11560000000000059</v>
      </c>
      <c r="D218" s="2">
        <f t="shared" si="28"/>
        <v>0.11560000000000059</v>
      </c>
      <c r="E218" s="2">
        <f t="shared" si="29"/>
        <v>0</v>
      </c>
      <c r="F218" s="2">
        <f t="shared" si="30"/>
        <v>2.7989637265207527E-2</v>
      </c>
      <c r="G218" s="2">
        <f t="shared" si="30"/>
        <v>6.3048544049919442E-2</v>
      </c>
      <c r="H218" s="2">
        <f t="shared" si="31"/>
        <v>0.44393788448225541</v>
      </c>
      <c r="I218" s="2">
        <f t="shared" si="32"/>
        <v>30.744943342312524</v>
      </c>
    </row>
    <row r="219" spans="1:9" ht="13.5" x14ac:dyDescent="0.25">
      <c r="A219" s="3">
        <v>42325</v>
      </c>
      <c r="B219" s="2">
        <v>8.6865000000000006</v>
      </c>
      <c r="C219" s="2">
        <f t="shared" si="27"/>
        <v>-3.7300000000000111E-2</v>
      </c>
      <c r="D219" s="2">
        <f t="shared" si="28"/>
        <v>0</v>
      </c>
      <c r="E219" s="2">
        <f t="shared" si="29"/>
        <v>3.7300000000000111E-2</v>
      </c>
      <c r="F219" s="2">
        <f t="shared" si="30"/>
        <v>2.5990377460549847E-2</v>
      </c>
      <c r="G219" s="2">
        <f t="shared" si="30"/>
        <v>6.1209362332068064E-2</v>
      </c>
      <c r="H219" s="2">
        <f t="shared" si="31"/>
        <v>0.42461441306231817</v>
      </c>
      <c r="I219" s="2">
        <f t="shared" si="32"/>
        <v>29.805567679859209</v>
      </c>
    </row>
    <row r="220" spans="1:9" ht="13.5" x14ac:dyDescent="0.25">
      <c r="A220" s="3">
        <v>42326</v>
      </c>
      <c r="B220" s="2">
        <v>8.7611000000000008</v>
      </c>
      <c r="C220" s="2">
        <f t="shared" si="27"/>
        <v>7.4600000000000222E-2</v>
      </c>
      <c r="D220" s="2">
        <f t="shared" si="28"/>
        <v>7.4600000000000222E-2</v>
      </c>
      <c r="E220" s="2">
        <f t="shared" si="29"/>
        <v>0</v>
      </c>
      <c r="F220" s="2">
        <f t="shared" si="30"/>
        <v>2.9462493356224872E-2</v>
      </c>
      <c r="G220" s="2">
        <f t="shared" si="30"/>
        <v>5.6837265022634635E-2</v>
      </c>
      <c r="H220" s="2">
        <f t="shared" si="31"/>
        <v>0.51836578245789711</v>
      </c>
      <c r="I220" s="2">
        <f t="shared" si="32"/>
        <v>34.139717085745829</v>
      </c>
    </row>
    <row r="221" spans="1:9" ht="13.5" x14ac:dyDescent="0.25">
      <c r="A221" s="3">
        <v>42327</v>
      </c>
      <c r="B221" s="2">
        <v>8.8468</v>
      </c>
      <c r="C221" s="2">
        <f t="shared" si="27"/>
        <v>8.5699999999999221E-2</v>
      </c>
      <c r="D221" s="2">
        <f t="shared" si="28"/>
        <v>8.5699999999999221E-2</v>
      </c>
      <c r="E221" s="2">
        <f t="shared" si="29"/>
        <v>0</v>
      </c>
      <c r="F221" s="2">
        <f t="shared" ref="F221:G236" si="33">((F220*13)+D221)/14</f>
        <v>3.3479458116494464E-2</v>
      </c>
      <c r="G221" s="2">
        <f t="shared" si="33"/>
        <v>5.277746037816073E-2</v>
      </c>
      <c r="H221" s="2">
        <f t="shared" si="31"/>
        <v>0.63435144238861929</v>
      </c>
      <c r="I221" s="2">
        <f t="shared" si="32"/>
        <v>38.813649618805911</v>
      </c>
    </row>
    <row r="222" spans="1:9" ht="13.5" x14ac:dyDescent="0.25">
      <c r="A222" s="3">
        <v>42328</v>
      </c>
      <c r="B222" s="2">
        <v>8.8170000000000002</v>
      </c>
      <c r="C222" s="2">
        <f t="shared" si="27"/>
        <v>-2.9799999999999827E-2</v>
      </c>
      <c r="D222" s="2">
        <f t="shared" si="28"/>
        <v>0</v>
      </c>
      <c r="E222" s="2">
        <f t="shared" si="29"/>
        <v>2.9799999999999827E-2</v>
      </c>
      <c r="F222" s="2">
        <f t="shared" si="33"/>
        <v>3.1088068251030575E-2</v>
      </c>
      <c r="G222" s="2">
        <f t="shared" si="33"/>
        <v>5.1136213208292092E-2</v>
      </c>
      <c r="H222" s="2">
        <f t="shared" si="31"/>
        <v>0.60794623419611038</v>
      </c>
      <c r="I222" s="2">
        <f t="shared" si="32"/>
        <v>37.808865823181705</v>
      </c>
    </row>
    <row r="223" spans="1:9" ht="13.5" x14ac:dyDescent="0.25">
      <c r="A223" s="3">
        <v>42331</v>
      </c>
      <c r="B223" s="2">
        <v>8.8170000000000002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2.8867491947385533E-2</v>
      </c>
      <c r="G223" s="2">
        <f t="shared" si="33"/>
        <v>4.7483626550556941E-2</v>
      </c>
      <c r="H223" s="2">
        <f t="shared" si="31"/>
        <v>0.60794623419611038</v>
      </c>
      <c r="I223" s="2">
        <f t="shared" si="32"/>
        <v>37.808865823181705</v>
      </c>
    </row>
    <row r="224" spans="1:9" ht="13.5" x14ac:dyDescent="0.25">
      <c r="A224" s="3">
        <v>42332</v>
      </c>
      <c r="B224" s="2">
        <v>8.7611000000000008</v>
      </c>
      <c r="C224" s="2">
        <f t="shared" si="27"/>
        <v>-5.5899999999999395E-2</v>
      </c>
      <c r="D224" s="2">
        <f t="shared" si="28"/>
        <v>0</v>
      </c>
      <c r="E224" s="2">
        <f t="shared" si="29"/>
        <v>5.5899999999999395E-2</v>
      </c>
      <c r="F224" s="2">
        <f t="shared" si="33"/>
        <v>2.6805528236857997E-2</v>
      </c>
      <c r="G224" s="2">
        <f t="shared" si="33"/>
        <v>4.8084796082659975E-2</v>
      </c>
      <c r="H224" s="2">
        <f t="shared" si="31"/>
        <v>0.55746369789689987</v>
      </c>
      <c r="I224" s="2">
        <f t="shared" si="32"/>
        <v>35.793046004838729</v>
      </c>
    </row>
    <row r="225" spans="1:9" ht="13.5" x14ac:dyDescent="0.25">
      <c r="A225" s="3">
        <v>42333</v>
      </c>
      <c r="B225" s="2">
        <v>8.7611000000000008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2.4890847648510996E-2</v>
      </c>
      <c r="G225" s="2">
        <f t="shared" si="33"/>
        <v>4.465016779104141E-2</v>
      </c>
      <c r="H225" s="2">
        <f t="shared" si="31"/>
        <v>0.55746369789689987</v>
      </c>
      <c r="I225" s="2">
        <f t="shared" si="32"/>
        <v>35.793046004838729</v>
      </c>
    </row>
    <row r="226" spans="1:9" ht="13.5" x14ac:dyDescent="0.25">
      <c r="A226" s="3">
        <v>42334</v>
      </c>
      <c r="B226" s="2">
        <v>8.7423999999999999</v>
      </c>
      <c r="C226" s="2">
        <f t="shared" si="27"/>
        <v>-1.8700000000000827E-2</v>
      </c>
      <c r="D226" s="2">
        <f t="shared" si="28"/>
        <v>0</v>
      </c>
      <c r="E226" s="2">
        <f t="shared" si="29"/>
        <v>1.8700000000000827E-2</v>
      </c>
      <c r="F226" s="2">
        <f t="shared" si="33"/>
        <v>2.3112929959331639E-2</v>
      </c>
      <c r="G226" s="2">
        <f t="shared" si="33"/>
        <v>4.2796584377395655E-2</v>
      </c>
      <c r="H226" s="2">
        <f t="shared" si="31"/>
        <v>0.54006482749916485</v>
      </c>
      <c r="I226" s="2">
        <f t="shared" si="32"/>
        <v>35.067668441993405</v>
      </c>
    </row>
    <row r="227" spans="1:9" ht="13.5" x14ac:dyDescent="0.25">
      <c r="A227" s="3">
        <v>42335</v>
      </c>
      <c r="B227" s="2">
        <v>8.6865000000000006</v>
      </c>
      <c r="C227" s="2">
        <f t="shared" si="27"/>
        <v>-5.5899999999999395E-2</v>
      </c>
      <c r="D227" s="2">
        <f t="shared" si="28"/>
        <v>0</v>
      </c>
      <c r="E227" s="2">
        <f t="shared" si="29"/>
        <v>5.5899999999999395E-2</v>
      </c>
      <c r="F227" s="2">
        <f t="shared" si="33"/>
        <v>2.1462006390807951E-2</v>
      </c>
      <c r="G227" s="2">
        <f t="shared" si="33"/>
        <v>4.3732542636153067E-2</v>
      </c>
      <c r="H227" s="2">
        <f t="shared" si="31"/>
        <v>0.49075597020205308</v>
      </c>
      <c r="I227" s="2">
        <f t="shared" si="32"/>
        <v>32.919939950704162</v>
      </c>
    </row>
    <row r="228" spans="1:9" ht="13.5" x14ac:dyDescent="0.25">
      <c r="A228" s="3">
        <v>42338</v>
      </c>
      <c r="B228" s="2">
        <v>8.5373999999999999</v>
      </c>
      <c r="C228" s="2">
        <f t="shared" si="27"/>
        <v>-0.14910000000000068</v>
      </c>
      <c r="D228" s="2">
        <f t="shared" si="28"/>
        <v>0</v>
      </c>
      <c r="E228" s="2">
        <f t="shared" si="29"/>
        <v>0.14910000000000068</v>
      </c>
      <c r="F228" s="2">
        <f t="shared" si="33"/>
        <v>1.9929005934321668E-2</v>
      </c>
      <c r="G228" s="2">
        <f t="shared" si="33"/>
        <v>5.1258789590713609E-2</v>
      </c>
      <c r="H228" s="2">
        <f t="shared" si="31"/>
        <v>0.38879197291720957</v>
      </c>
      <c r="I228" s="2">
        <f t="shared" si="32"/>
        <v>27.994975525422817</v>
      </c>
    </row>
    <row r="229" spans="1:9" ht="13.5" x14ac:dyDescent="0.25">
      <c r="A229" s="3">
        <v>42339</v>
      </c>
      <c r="B229" s="2">
        <v>8.5187000000000008</v>
      </c>
      <c r="C229" s="2">
        <f t="shared" si="27"/>
        <v>-1.8699999999999051E-2</v>
      </c>
      <c r="D229" s="2">
        <f t="shared" si="28"/>
        <v>0</v>
      </c>
      <c r="E229" s="2">
        <f t="shared" si="29"/>
        <v>1.8699999999999051E-2</v>
      </c>
      <c r="F229" s="2">
        <f t="shared" si="33"/>
        <v>1.8505505510441549E-2</v>
      </c>
      <c r="G229" s="2">
        <f t="shared" si="33"/>
        <v>4.8933161762805426E-2</v>
      </c>
      <c r="H229" s="2">
        <f t="shared" si="31"/>
        <v>0.37817923150242388</v>
      </c>
      <c r="I229" s="2">
        <f t="shared" si="32"/>
        <v>27.440497060034147</v>
      </c>
    </row>
    <row r="230" spans="1:9" ht="13.5" x14ac:dyDescent="0.25">
      <c r="A230" s="3">
        <v>42340</v>
      </c>
      <c r="B230" s="2">
        <v>8.5187000000000008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1.7183683688267153E-2</v>
      </c>
      <c r="G230" s="2">
        <f t="shared" si="33"/>
        <v>4.543793592260504E-2</v>
      </c>
      <c r="H230" s="2">
        <f t="shared" si="31"/>
        <v>0.37817923150242388</v>
      </c>
      <c r="I230" s="2">
        <f t="shared" si="32"/>
        <v>27.440497060034147</v>
      </c>
    </row>
    <row r="231" spans="1:9" ht="13.5" x14ac:dyDescent="0.25">
      <c r="A231" s="3">
        <v>42341</v>
      </c>
      <c r="B231" s="2">
        <v>8.5187000000000008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1.5956277710533786E-2</v>
      </c>
      <c r="G231" s="2">
        <f t="shared" si="33"/>
        <v>4.2192369070990395E-2</v>
      </c>
      <c r="H231" s="2">
        <f t="shared" si="31"/>
        <v>0.37817923150242388</v>
      </c>
      <c r="I231" s="2">
        <f t="shared" si="32"/>
        <v>27.440497060034147</v>
      </c>
    </row>
    <row r="232" spans="1:9" ht="13.5" x14ac:dyDescent="0.25">
      <c r="A232" s="3">
        <v>42342</v>
      </c>
      <c r="B232" s="2">
        <v>8.5038</v>
      </c>
      <c r="C232" s="2">
        <f t="shared" si="27"/>
        <v>-1.4900000000000801E-2</v>
      </c>
      <c r="D232" s="2">
        <f t="shared" si="28"/>
        <v>0</v>
      </c>
      <c r="E232" s="2">
        <f t="shared" si="29"/>
        <v>1.4900000000000801E-2</v>
      </c>
      <c r="F232" s="2">
        <f t="shared" si="33"/>
        <v>1.48165435883528E-2</v>
      </c>
      <c r="G232" s="2">
        <f t="shared" si="33"/>
        <v>4.0242914137348276E-2</v>
      </c>
      <c r="H232" s="2">
        <f t="shared" si="31"/>
        <v>0.36817770049614768</v>
      </c>
      <c r="I232" s="2">
        <f t="shared" si="32"/>
        <v>26.910079031593185</v>
      </c>
    </row>
    <row r="233" spans="1:9" ht="13.5" x14ac:dyDescent="0.25">
      <c r="A233" s="3">
        <v>42345</v>
      </c>
      <c r="B233" s="2">
        <v>8.5298999999999996</v>
      </c>
      <c r="C233" s="2">
        <f t="shared" si="27"/>
        <v>2.6099999999999568E-2</v>
      </c>
      <c r="D233" s="2">
        <f t="shared" si="28"/>
        <v>2.6099999999999568E-2</v>
      </c>
      <c r="E233" s="2">
        <f t="shared" si="29"/>
        <v>0</v>
      </c>
      <c r="F233" s="2">
        <f t="shared" si="33"/>
        <v>1.5622504760613285E-2</v>
      </c>
      <c r="G233" s="2">
        <f t="shared" si="33"/>
        <v>3.7368420270394831E-2</v>
      </c>
      <c r="H233" s="2">
        <f t="shared" si="31"/>
        <v>0.4180670375565817</v>
      </c>
      <c r="I233" s="2">
        <f t="shared" si="32"/>
        <v>29.481472066154026</v>
      </c>
    </row>
    <row r="234" spans="1:9" ht="13.5" x14ac:dyDescent="0.25">
      <c r="A234" s="3">
        <v>42346</v>
      </c>
      <c r="B234" s="2">
        <v>8.5747</v>
      </c>
      <c r="C234" s="2">
        <f t="shared" si="27"/>
        <v>4.4800000000000395E-2</v>
      </c>
      <c r="D234" s="2">
        <f t="shared" si="28"/>
        <v>4.4800000000000395E-2</v>
      </c>
      <c r="E234" s="2">
        <f t="shared" si="29"/>
        <v>0</v>
      </c>
      <c r="F234" s="2">
        <f t="shared" si="33"/>
        <v>1.770661156342665E-2</v>
      </c>
      <c r="G234" s="2">
        <f t="shared" si="33"/>
        <v>3.4699247393938058E-2</v>
      </c>
      <c r="H234" s="2">
        <f t="shared" si="31"/>
        <v>0.51028805790525544</v>
      </c>
      <c r="I234" s="2">
        <f t="shared" si="32"/>
        <v>33.78746559202861</v>
      </c>
    </row>
    <row r="235" spans="1:9" ht="13.5" x14ac:dyDescent="0.25">
      <c r="A235" s="3">
        <v>42347</v>
      </c>
      <c r="B235" s="2">
        <v>8.5187000000000008</v>
      </c>
      <c r="C235" s="2">
        <f t="shared" si="27"/>
        <v>-5.5999999999999162E-2</v>
      </c>
      <c r="D235" s="2">
        <f t="shared" si="28"/>
        <v>0</v>
      </c>
      <c r="E235" s="2">
        <f t="shared" si="29"/>
        <v>5.5999999999999162E-2</v>
      </c>
      <c r="F235" s="2">
        <f t="shared" si="33"/>
        <v>1.6441853594610461E-2</v>
      </c>
      <c r="G235" s="2">
        <f t="shared" si="33"/>
        <v>3.6220729722942421E-2</v>
      </c>
      <c r="H235" s="2">
        <f t="shared" si="31"/>
        <v>0.45393490745152204</v>
      </c>
      <c r="I235" s="2">
        <f t="shared" si="32"/>
        <v>31.221129991794868</v>
      </c>
    </row>
    <row r="236" spans="1:9" ht="13.5" x14ac:dyDescent="0.25">
      <c r="A236" s="3">
        <v>42348</v>
      </c>
      <c r="B236" s="2">
        <v>8.5747</v>
      </c>
      <c r="C236" s="2">
        <f t="shared" si="27"/>
        <v>5.5999999999999162E-2</v>
      </c>
      <c r="D236" s="2">
        <f t="shared" si="28"/>
        <v>5.5999999999999162E-2</v>
      </c>
      <c r="E236" s="2">
        <f t="shared" si="29"/>
        <v>0</v>
      </c>
      <c r="F236" s="2">
        <f t="shared" si="33"/>
        <v>1.9267435480709656E-2</v>
      </c>
      <c r="G236" s="2">
        <f t="shared" si="33"/>
        <v>3.363353474273225E-2</v>
      </c>
      <c r="H236" s="2">
        <f t="shared" si="31"/>
        <v>0.57286382855947326</v>
      </c>
      <c r="I236" s="2">
        <f t="shared" si="32"/>
        <v>36.421705309615881</v>
      </c>
    </row>
    <row r="237" spans="1:9" ht="13.5" x14ac:dyDescent="0.25">
      <c r="A237" s="3">
        <v>42349</v>
      </c>
      <c r="B237" s="2">
        <v>8.5373999999999999</v>
      </c>
      <c r="C237" s="2">
        <f t="shared" si="27"/>
        <v>-3.7300000000000111E-2</v>
      </c>
      <c r="D237" s="2">
        <f t="shared" si="28"/>
        <v>0</v>
      </c>
      <c r="E237" s="2">
        <f t="shared" si="29"/>
        <v>3.7300000000000111E-2</v>
      </c>
      <c r="F237" s="2">
        <f t="shared" ref="F237:G252" si="34">((F236*13)+D237)/14</f>
        <v>1.7891190089230395E-2</v>
      </c>
      <c r="G237" s="2">
        <f t="shared" si="34"/>
        <v>3.3895425118251381E-2</v>
      </c>
      <c r="H237" s="2">
        <f t="shared" si="31"/>
        <v>0.52783495196809549</v>
      </c>
      <c r="I237" s="2">
        <f t="shared" si="32"/>
        <v>34.547903966207841</v>
      </c>
    </row>
    <row r="238" spans="1:9" ht="13.5" x14ac:dyDescent="0.25">
      <c r="A238" s="3">
        <v>42352</v>
      </c>
      <c r="B238" s="2">
        <v>8.5373999999999999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1.6613247939999652E-2</v>
      </c>
      <c r="G238" s="2">
        <f t="shared" si="34"/>
        <v>3.1474323324090565E-2</v>
      </c>
      <c r="H238" s="2">
        <f t="shared" si="31"/>
        <v>0.52783495196809549</v>
      </c>
      <c r="I238" s="2">
        <f t="shared" si="32"/>
        <v>34.547903966207841</v>
      </c>
    </row>
    <row r="239" spans="1:9" ht="13.5" x14ac:dyDescent="0.25">
      <c r="A239" s="3">
        <v>42353</v>
      </c>
      <c r="B239" s="2">
        <v>8.5747</v>
      </c>
      <c r="C239" s="2">
        <f t="shared" si="27"/>
        <v>3.7300000000000111E-2</v>
      </c>
      <c r="D239" s="2">
        <f t="shared" si="28"/>
        <v>3.7300000000000111E-2</v>
      </c>
      <c r="E239" s="2">
        <f t="shared" si="29"/>
        <v>0</v>
      </c>
      <c r="F239" s="2">
        <f t="shared" si="34"/>
        <v>1.8090873087142544E-2</v>
      </c>
      <c r="G239" s="2">
        <f t="shared" si="34"/>
        <v>2.9226157372369811E-2</v>
      </c>
      <c r="H239" s="2">
        <f t="shared" si="31"/>
        <v>0.61899595135436858</v>
      </c>
      <c r="I239" s="2">
        <f t="shared" si="32"/>
        <v>38.233322994819623</v>
      </c>
    </row>
    <row r="240" spans="1:9" ht="13.5" x14ac:dyDescent="0.25">
      <c r="A240" s="3">
        <v>42354</v>
      </c>
      <c r="B240" s="2">
        <v>8.5858000000000008</v>
      </c>
      <c r="C240" s="2">
        <f t="shared" si="27"/>
        <v>1.1100000000000776E-2</v>
      </c>
      <c r="D240" s="2">
        <f t="shared" si="28"/>
        <v>1.1100000000000776E-2</v>
      </c>
      <c r="E240" s="2">
        <f t="shared" si="29"/>
        <v>0</v>
      </c>
      <c r="F240" s="2">
        <f t="shared" si="34"/>
        <v>1.7591525009489562E-2</v>
      </c>
      <c r="G240" s="2">
        <f t="shared" si="34"/>
        <v>2.7138574702914826E-2</v>
      </c>
      <c r="H240" s="2">
        <f t="shared" si="31"/>
        <v>0.64821108706199448</v>
      </c>
      <c r="I240" s="2">
        <f t="shared" si="32"/>
        <v>39.328159611974087</v>
      </c>
    </row>
    <row r="241" spans="1:9" ht="13.5" x14ac:dyDescent="0.25">
      <c r="A241" s="3">
        <v>42355</v>
      </c>
      <c r="B241" s="2">
        <v>8.7982999999999993</v>
      </c>
      <c r="C241" s="2">
        <f t="shared" si="27"/>
        <v>0.21249999999999858</v>
      </c>
      <c r="D241" s="2">
        <f t="shared" si="28"/>
        <v>0.21249999999999858</v>
      </c>
      <c r="E241" s="2">
        <f t="shared" si="29"/>
        <v>0</v>
      </c>
      <c r="F241" s="2">
        <f t="shared" si="34"/>
        <v>3.1513558937383064E-2</v>
      </c>
      <c r="G241" s="2">
        <f t="shared" si="34"/>
        <v>2.5200105081278051E-2</v>
      </c>
      <c r="H241" s="2">
        <f t="shared" si="31"/>
        <v>1.250532838483895</v>
      </c>
      <c r="I241" s="2">
        <f t="shared" si="32"/>
        <v>55.566078268217368</v>
      </c>
    </row>
    <row r="242" spans="1:9" ht="13.5" x14ac:dyDescent="0.25">
      <c r="A242" s="3">
        <v>42356</v>
      </c>
      <c r="B242" s="2">
        <v>9.0593000000000004</v>
      </c>
      <c r="C242" s="2">
        <f t="shared" si="27"/>
        <v>0.26100000000000101</v>
      </c>
      <c r="D242" s="2">
        <f t="shared" si="28"/>
        <v>0.26100000000000101</v>
      </c>
      <c r="E242" s="2">
        <f t="shared" si="29"/>
        <v>0</v>
      </c>
      <c r="F242" s="2">
        <f t="shared" si="34"/>
        <v>4.7905447584712921E-2</v>
      </c>
      <c r="G242" s="2">
        <f t="shared" si="34"/>
        <v>2.3400097575472477E-2</v>
      </c>
      <c r="H242" s="2">
        <f t="shared" si="31"/>
        <v>2.0472328130343556</v>
      </c>
      <c r="I242" s="2">
        <f t="shared" si="32"/>
        <v>67.183341039038439</v>
      </c>
    </row>
    <row r="243" spans="1:9" ht="13.5" x14ac:dyDescent="0.25">
      <c r="A243" s="3">
        <v>42359</v>
      </c>
      <c r="B243" s="2">
        <v>8.9474999999999998</v>
      </c>
      <c r="C243" s="2">
        <f t="shared" si="27"/>
        <v>-0.11180000000000057</v>
      </c>
      <c r="D243" s="2">
        <f t="shared" si="28"/>
        <v>0</v>
      </c>
      <c r="E243" s="2">
        <f t="shared" si="29"/>
        <v>0.11180000000000057</v>
      </c>
      <c r="F243" s="2">
        <f t="shared" si="34"/>
        <v>4.4483629900090568E-2</v>
      </c>
      <c r="G243" s="2">
        <f t="shared" si="34"/>
        <v>2.9714376320081625E-2</v>
      </c>
      <c r="H243" s="2">
        <f t="shared" si="31"/>
        <v>1.4970406721956859</v>
      </c>
      <c r="I243" s="2">
        <f t="shared" si="32"/>
        <v>59.952594639930922</v>
      </c>
    </row>
    <row r="244" spans="1:9" ht="13.5" x14ac:dyDescent="0.25">
      <c r="A244" s="3">
        <v>42360</v>
      </c>
      <c r="B244" s="2">
        <v>8.9436999999999998</v>
      </c>
      <c r="C244" s="2">
        <f t="shared" si="27"/>
        <v>-3.8000000000000256E-3</v>
      </c>
      <c r="D244" s="2">
        <f t="shared" si="28"/>
        <v>0</v>
      </c>
      <c r="E244" s="2">
        <f t="shared" si="29"/>
        <v>3.8000000000000256E-3</v>
      </c>
      <c r="F244" s="2">
        <f t="shared" si="34"/>
        <v>4.1306227764369811E-2</v>
      </c>
      <c r="G244" s="2">
        <f t="shared" si="34"/>
        <v>2.7863349440075794E-2</v>
      </c>
      <c r="H244" s="2">
        <f t="shared" si="31"/>
        <v>1.4824573712218228</v>
      </c>
      <c r="I244" s="2">
        <f t="shared" si="32"/>
        <v>59.717334460900844</v>
      </c>
    </row>
    <row r="245" spans="1:9" ht="13.5" x14ac:dyDescent="0.25">
      <c r="A245" s="3">
        <v>42361</v>
      </c>
      <c r="B245" s="2">
        <v>8.9809999999999999</v>
      </c>
      <c r="C245" s="2">
        <f t="shared" si="27"/>
        <v>3.7300000000000111E-2</v>
      </c>
      <c r="D245" s="2">
        <f t="shared" si="28"/>
        <v>3.7300000000000111E-2</v>
      </c>
      <c r="E245" s="2">
        <f t="shared" si="29"/>
        <v>0</v>
      </c>
      <c r="F245" s="2">
        <f t="shared" si="34"/>
        <v>4.1020068638343406E-2</v>
      </c>
      <c r="G245" s="2">
        <f t="shared" si="34"/>
        <v>2.5873110194356095E-2</v>
      </c>
      <c r="H245" s="2">
        <f t="shared" si="31"/>
        <v>1.5854324559438331</v>
      </c>
      <c r="I245" s="2">
        <f t="shared" si="32"/>
        <v>61.321751117456984</v>
      </c>
    </row>
    <row r="246" spans="1:9" ht="13.5" x14ac:dyDescent="0.25">
      <c r="A246" s="3">
        <v>42363</v>
      </c>
      <c r="B246" s="2">
        <v>8.9474999999999998</v>
      </c>
      <c r="C246" s="2">
        <f t="shared" si="27"/>
        <v>-3.3500000000000085E-2</v>
      </c>
      <c r="D246" s="2">
        <f t="shared" si="28"/>
        <v>0</v>
      </c>
      <c r="E246" s="2">
        <f t="shared" si="29"/>
        <v>3.3500000000000085E-2</v>
      </c>
      <c r="F246" s="2">
        <f t="shared" si="34"/>
        <v>3.8090063735604592E-2</v>
      </c>
      <c r="G246" s="2">
        <f t="shared" si="34"/>
        <v>2.6417888037616379E-2</v>
      </c>
      <c r="H246" s="2">
        <f t="shared" si="31"/>
        <v>1.4418284944416535</v>
      </c>
      <c r="I246" s="2">
        <f t="shared" si="32"/>
        <v>59.047082861212203</v>
      </c>
    </row>
    <row r="247" spans="1:9" ht="13.5" x14ac:dyDescent="0.25">
      <c r="A247" s="3">
        <v>42366</v>
      </c>
      <c r="B247" s="2">
        <v>8.9474999999999998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3.5369344897347124E-2</v>
      </c>
      <c r="G247" s="2">
        <f t="shared" si="34"/>
        <v>2.4530896034929497E-2</v>
      </c>
      <c r="H247" s="2">
        <f t="shared" si="31"/>
        <v>1.4418284944416535</v>
      </c>
      <c r="I247" s="2">
        <f t="shared" si="32"/>
        <v>59.047082861212203</v>
      </c>
    </row>
    <row r="248" spans="1:9" ht="13.5" x14ac:dyDescent="0.25">
      <c r="A248" s="3">
        <v>42367</v>
      </c>
      <c r="B248" s="2">
        <v>9.0220000000000002</v>
      </c>
      <c r="C248" s="2">
        <f t="shared" si="27"/>
        <v>7.4500000000000455E-2</v>
      </c>
      <c r="D248" s="2">
        <f t="shared" si="28"/>
        <v>7.4500000000000455E-2</v>
      </c>
      <c r="E248" s="2">
        <f t="shared" si="29"/>
        <v>0</v>
      </c>
      <c r="F248" s="2">
        <f t="shared" si="34"/>
        <v>3.8164391690393797E-2</v>
      </c>
      <c r="G248" s="2">
        <f t="shared" si="34"/>
        <v>2.2778689175291678E-2</v>
      </c>
      <c r="H248" s="2">
        <f t="shared" si="31"/>
        <v>1.6754428403101955</v>
      </c>
      <c r="I248" s="2">
        <f t="shared" si="32"/>
        <v>62.623010107588087</v>
      </c>
    </row>
    <row r="249" spans="1:9" ht="13.5" x14ac:dyDescent="0.25">
      <c r="A249" s="3">
        <v>42368</v>
      </c>
      <c r="B249" s="2">
        <v>8.9474999999999998</v>
      </c>
      <c r="C249" s="2">
        <f t="shared" si="27"/>
        <v>-7.4500000000000455E-2</v>
      </c>
      <c r="D249" s="2">
        <f t="shared" si="28"/>
        <v>0</v>
      </c>
      <c r="E249" s="2">
        <f t="shared" si="29"/>
        <v>7.4500000000000455E-2</v>
      </c>
      <c r="F249" s="2">
        <f t="shared" si="34"/>
        <v>3.5438363712508525E-2</v>
      </c>
      <c r="G249" s="2">
        <f t="shared" si="34"/>
        <v>2.6473068519913736E-2</v>
      </c>
      <c r="H249" s="2">
        <f t="shared" si="31"/>
        <v>1.3386571974401402</v>
      </c>
      <c r="I249" s="2">
        <f t="shared" si="32"/>
        <v>57.240419797540859</v>
      </c>
    </row>
    <row r="250" spans="1:9" ht="13.5" x14ac:dyDescent="0.25">
      <c r="A250" s="3">
        <v>42369</v>
      </c>
      <c r="B250" s="2">
        <v>8.8355999999999995</v>
      </c>
      <c r="C250" s="2">
        <f t="shared" si="27"/>
        <v>-0.11190000000000033</v>
      </c>
      <c r="D250" s="2">
        <f t="shared" si="28"/>
        <v>0</v>
      </c>
      <c r="E250" s="2">
        <f t="shared" si="29"/>
        <v>0.11190000000000033</v>
      </c>
      <c r="F250" s="2">
        <f t="shared" si="34"/>
        <v>3.2907052018757918E-2</v>
      </c>
      <c r="G250" s="2">
        <f t="shared" si="34"/>
        <v>3.257499219706278E-2</v>
      </c>
      <c r="H250" s="2">
        <f t="shared" si="31"/>
        <v>1.0101937037984949</v>
      </c>
      <c r="I250" s="2">
        <f t="shared" si="32"/>
        <v>50.253550286702044</v>
      </c>
    </row>
    <row r="251" spans="1:9" ht="13.5" x14ac:dyDescent="0.25">
      <c r="A251" s="3">
        <v>42373</v>
      </c>
      <c r="B251" s="2">
        <v>9.0295000000000005</v>
      </c>
      <c r="C251" s="2">
        <f t="shared" si="27"/>
        <v>0.19390000000000107</v>
      </c>
      <c r="D251" s="2">
        <f t="shared" si="28"/>
        <v>0.19390000000000107</v>
      </c>
      <c r="E251" s="2">
        <f t="shared" si="29"/>
        <v>0</v>
      </c>
      <c r="F251" s="2">
        <f t="shared" si="34"/>
        <v>4.4406548303132433E-2</v>
      </c>
      <c r="G251" s="2">
        <f t="shared" si="34"/>
        <v>3.0248207040129725E-2</v>
      </c>
      <c r="H251" s="2">
        <f t="shared" si="31"/>
        <v>1.4680720825607647</v>
      </c>
      <c r="I251" s="2">
        <f t="shared" si="32"/>
        <v>59.48254481439443</v>
      </c>
    </row>
    <row r="252" spans="1:9" ht="13.5" x14ac:dyDescent="0.25">
      <c r="A252" s="3">
        <v>42374</v>
      </c>
      <c r="B252" s="2">
        <v>9.2829999999999995</v>
      </c>
      <c r="C252" s="2">
        <f t="shared" si="27"/>
        <v>0.25349999999999895</v>
      </c>
      <c r="D252" s="2">
        <f t="shared" si="28"/>
        <v>0.25349999999999895</v>
      </c>
      <c r="E252" s="2">
        <f t="shared" si="29"/>
        <v>0</v>
      </c>
      <c r="F252" s="2">
        <f t="shared" si="34"/>
        <v>5.9341794852908615E-2</v>
      </c>
      <c r="G252" s="2">
        <f t="shared" si="34"/>
        <v>2.8087620822977603E-2</v>
      </c>
      <c r="H252" s="2">
        <f t="shared" si="31"/>
        <v>2.1127383920094416</v>
      </c>
      <c r="I252" s="2">
        <f t="shared" si="32"/>
        <v>67.873946536366475</v>
      </c>
    </row>
    <row r="253" spans="1:9" ht="13.5" x14ac:dyDescent="0.25">
      <c r="A253" s="3">
        <v>42375</v>
      </c>
      <c r="B253" s="2">
        <v>9.4917999999999996</v>
      </c>
      <c r="C253" s="2">
        <f t="shared" si="27"/>
        <v>0.2088000000000001</v>
      </c>
      <c r="D253" s="2">
        <f t="shared" si="28"/>
        <v>0.2088000000000001</v>
      </c>
      <c r="E253" s="2">
        <f t="shared" si="29"/>
        <v>0</v>
      </c>
      <c r="F253" s="2">
        <f t="shared" ref="F253:G268" si="35">((F252*13)+D253)/14</f>
        <v>7.001738093484372E-2</v>
      </c>
      <c r="G253" s="2">
        <f t="shared" si="35"/>
        <v>2.6081362192764915E-2</v>
      </c>
      <c r="H253" s="2">
        <f t="shared" si="31"/>
        <v>2.6845753077370649</v>
      </c>
      <c r="I253" s="2">
        <f t="shared" si="32"/>
        <v>72.859830062364381</v>
      </c>
    </row>
    <row r="254" spans="1:9" ht="13.5" x14ac:dyDescent="0.25">
      <c r="A254" s="3">
        <v>42376</v>
      </c>
      <c r="B254" s="2">
        <v>9.4917999999999996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6.501613943949773E-2</v>
      </c>
      <c r="G254" s="2">
        <f t="shared" si="35"/>
        <v>2.4218407750424564E-2</v>
      </c>
      <c r="H254" s="2">
        <f t="shared" si="31"/>
        <v>2.6845753077370644</v>
      </c>
      <c r="I254" s="2">
        <f t="shared" si="32"/>
        <v>72.859830062364381</v>
      </c>
    </row>
    <row r="255" spans="1:9" ht="13.5" x14ac:dyDescent="0.25">
      <c r="A255" s="3">
        <v>42377</v>
      </c>
      <c r="B255" s="2">
        <v>9.5067000000000004</v>
      </c>
      <c r="C255" s="2">
        <f t="shared" si="27"/>
        <v>1.4900000000000801E-2</v>
      </c>
      <c r="D255" s="2">
        <f t="shared" si="28"/>
        <v>1.4900000000000801E-2</v>
      </c>
      <c r="E255" s="2">
        <f t="shared" si="29"/>
        <v>0</v>
      </c>
      <c r="F255" s="2">
        <f t="shared" si="35"/>
        <v>6.1436415193819378E-2</v>
      </c>
      <c r="G255" s="2">
        <f t="shared" si="35"/>
        <v>2.2488521482537095E-2</v>
      </c>
      <c r="H255" s="2">
        <f t="shared" si="31"/>
        <v>2.7319010385598852</v>
      </c>
      <c r="I255" s="2">
        <f t="shared" si="32"/>
        <v>73.204005420628917</v>
      </c>
    </row>
    <row r="256" spans="1:9" ht="13.5" x14ac:dyDescent="0.25">
      <c r="A256" s="3">
        <v>42380</v>
      </c>
      <c r="B256" s="2">
        <v>9.5440000000000005</v>
      </c>
      <c r="C256" s="2">
        <f t="shared" si="27"/>
        <v>3.7300000000000111E-2</v>
      </c>
      <c r="D256" s="2">
        <f t="shared" si="28"/>
        <v>3.7300000000000111E-2</v>
      </c>
      <c r="E256" s="2">
        <f t="shared" si="29"/>
        <v>0</v>
      </c>
      <c r="F256" s="2">
        <f t="shared" si="35"/>
        <v>5.9712385537118003E-2</v>
      </c>
      <c r="G256" s="2">
        <f t="shared" si="35"/>
        <v>2.0882198519498733E-2</v>
      </c>
      <c r="H256" s="2">
        <f t="shared" si="31"/>
        <v>2.8594874951199043</v>
      </c>
      <c r="I256" s="2">
        <f t="shared" si="32"/>
        <v>74.089824069531474</v>
      </c>
    </row>
    <row r="257" spans="1:9" ht="13.5" x14ac:dyDescent="0.25">
      <c r="A257" s="3">
        <v>42381</v>
      </c>
      <c r="B257" s="2">
        <v>9.6557999999999993</v>
      </c>
      <c r="C257" s="2">
        <f t="shared" si="27"/>
        <v>0.11179999999999879</v>
      </c>
      <c r="D257" s="2">
        <f t="shared" si="28"/>
        <v>0.11179999999999879</v>
      </c>
      <c r="E257" s="2">
        <f t="shared" si="29"/>
        <v>0</v>
      </c>
      <c r="F257" s="2">
        <f t="shared" si="35"/>
        <v>6.3432929427323773E-2</v>
      </c>
      <c r="G257" s="2">
        <f t="shared" si="35"/>
        <v>1.9390612910963109E-2</v>
      </c>
      <c r="H257" s="2">
        <f t="shared" si="31"/>
        <v>3.2713215264825344</v>
      </c>
      <c r="I257" s="2">
        <f t="shared" si="32"/>
        <v>76.588042042727992</v>
      </c>
    </row>
    <row r="258" spans="1:9" ht="13.5" x14ac:dyDescent="0.25">
      <c r="A258" s="3">
        <v>42382</v>
      </c>
      <c r="B258" s="2">
        <v>9.6184999999999992</v>
      </c>
      <c r="C258" s="2">
        <f t="shared" si="27"/>
        <v>-3.7300000000000111E-2</v>
      </c>
      <c r="D258" s="2">
        <f t="shared" si="28"/>
        <v>0</v>
      </c>
      <c r="E258" s="2">
        <f t="shared" si="29"/>
        <v>3.7300000000000111E-2</v>
      </c>
      <c r="F258" s="2">
        <f t="shared" si="35"/>
        <v>5.8902005896800648E-2</v>
      </c>
      <c r="G258" s="2">
        <f t="shared" si="35"/>
        <v>2.0669854845894321E-2</v>
      </c>
      <c r="H258" s="2">
        <f t="shared" si="31"/>
        <v>2.8496574521664058</v>
      </c>
      <c r="I258" s="2">
        <f t="shared" si="32"/>
        <v>74.023662821292135</v>
      </c>
    </row>
    <row r="259" spans="1:9" ht="13.5" x14ac:dyDescent="0.25">
      <c r="A259" s="3">
        <v>42384</v>
      </c>
      <c r="B259" s="2">
        <v>9.5813000000000006</v>
      </c>
      <c r="C259" s="2">
        <f t="shared" ref="C259:C322" si="36">B259-B258</f>
        <v>-3.7199999999998568E-2</v>
      </c>
      <c r="D259" s="2">
        <f t="shared" ref="D259:D322" si="37">IF(C259&gt;0,C259,0)</f>
        <v>0</v>
      </c>
      <c r="E259" s="2">
        <f t="shared" ref="E259:E322" si="38">IF(C259&lt;0,-C259,0)</f>
        <v>3.7199999999998568E-2</v>
      </c>
      <c r="F259" s="2">
        <f t="shared" si="35"/>
        <v>5.4694719761314889E-2</v>
      </c>
      <c r="G259" s="2">
        <f t="shared" si="35"/>
        <v>2.185057949975891E-2</v>
      </c>
      <c r="H259" s="2">
        <f t="shared" si="31"/>
        <v>2.5031244485721018</v>
      </c>
      <c r="I259" s="2">
        <f t="shared" si="32"/>
        <v>71.454054382578192</v>
      </c>
    </row>
    <row r="260" spans="1:9" ht="13.5" x14ac:dyDescent="0.25">
      <c r="A260" s="3">
        <v>42387</v>
      </c>
      <c r="B260" s="2">
        <v>9.6184999999999992</v>
      </c>
      <c r="C260" s="2">
        <f t="shared" si="36"/>
        <v>3.7199999999998568E-2</v>
      </c>
      <c r="D260" s="2">
        <f t="shared" si="37"/>
        <v>3.7199999999998568E-2</v>
      </c>
      <c r="E260" s="2">
        <f t="shared" si="38"/>
        <v>0</v>
      </c>
      <c r="F260" s="2">
        <f t="shared" si="35"/>
        <v>5.3445096921220861E-2</v>
      </c>
      <c r="G260" s="2">
        <f t="shared" si="35"/>
        <v>2.02898238212047E-2</v>
      </c>
      <c r="H260" s="2">
        <f t="shared" si="31"/>
        <v>2.6340838339545316</v>
      </c>
      <c r="I260" s="2">
        <f t="shared" si="32"/>
        <v>72.482748178326375</v>
      </c>
    </row>
    <row r="261" spans="1:9" ht="13.5" x14ac:dyDescent="0.25">
      <c r="A261" s="3">
        <v>42388</v>
      </c>
      <c r="B261" s="2">
        <v>9.6296999999999997</v>
      </c>
      <c r="C261" s="2">
        <f t="shared" si="36"/>
        <v>1.1200000000000543E-2</v>
      </c>
      <c r="D261" s="2">
        <f t="shared" si="37"/>
        <v>1.1200000000000543E-2</v>
      </c>
      <c r="E261" s="2">
        <f t="shared" si="38"/>
        <v>0</v>
      </c>
      <c r="F261" s="2">
        <f t="shared" si="35"/>
        <v>5.0427589998276554E-2</v>
      </c>
      <c r="G261" s="2">
        <f t="shared" si="35"/>
        <v>1.8840550691118649E-2</v>
      </c>
      <c r="H261" s="2">
        <f t="shared" si="31"/>
        <v>2.6765454378171594</v>
      </c>
      <c r="I261" s="2">
        <f t="shared" si="32"/>
        <v>72.8005537558725</v>
      </c>
    </row>
    <row r="262" spans="1:9" ht="13.5" x14ac:dyDescent="0.25">
      <c r="A262" s="3">
        <v>42389</v>
      </c>
      <c r="B262" s="2">
        <v>9.6557999999999993</v>
      </c>
      <c r="C262" s="2">
        <f t="shared" si="36"/>
        <v>2.6099999999999568E-2</v>
      </c>
      <c r="D262" s="2">
        <f t="shared" si="37"/>
        <v>2.6099999999999568E-2</v>
      </c>
      <c r="E262" s="2">
        <f t="shared" si="38"/>
        <v>0</v>
      </c>
      <c r="F262" s="2">
        <f t="shared" si="35"/>
        <v>4.8689904998399626E-2</v>
      </c>
      <c r="G262" s="2">
        <f t="shared" si="35"/>
        <v>1.7494797070324461E-2</v>
      </c>
      <c r="H262" s="2">
        <f t="shared" si="31"/>
        <v>2.7831077321262474</v>
      </c>
      <c r="I262" s="2">
        <f t="shared" si="32"/>
        <v>73.566705713718534</v>
      </c>
    </row>
    <row r="263" spans="1:9" ht="13.5" x14ac:dyDescent="0.25">
      <c r="A263" s="3">
        <v>42390</v>
      </c>
      <c r="B263" s="2">
        <v>9.6184999999999992</v>
      </c>
      <c r="C263" s="2">
        <f t="shared" si="36"/>
        <v>-3.7300000000000111E-2</v>
      </c>
      <c r="D263" s="2">
        <f t="shared" si="37"/>
        <v>0</v>
      </c>
      <c r="E263" s="2">
        <f t="shared" si="38"/>
        <v>3.7300000000000111E-2</v>
      </c>
      <c r="F263" s="2">
        <f t="shared" si="35"/>
        <v>4.5212054641371083E-2</v>
      </c>
      <c r="G263" s="2">
        <f t="shared" si="35"/>
        <v>1.8909454422444152E-2</v>
      </c>
      <c r="H263" s="2">
        <f t="shared" si="31"/>
        <v>2.3909761557005922</v>
      </c>
      <c r="I263" s="2">
        <f t="shared" si="32"/>
        <v>70.509966626604154</v>
      </c>
    </row>
    <row r="264" spans="1:9" ht="13.5" x14ac:dyDescent="0.25">
      <c r="A264" s="3">
        <v>42391</v>
      </c>
      <c r="B264" s="2">
        <v>9.4694000000000003</v>
      </c>
      <c r="C264" s="2">
        <f t="shared" si="36"/>
        <v>-0.1490999999999989</v>
      </c>
      <c r="D264" s="2">
        <f t="shared" si="37"/>
        <v>0</v>
      </c>
      <c r="E264" s="2">
        <f t="shared" si="38"/>
        <v>0.1490999999999989</v>
      </c>
      <c r="F264" s="2">
        <f t="shared" si="35"/>
        <v>4.1982622166987435E-2</v>
      </c>
      <c r="G264" s="2">
        <f t="shared" si="35"/>
        <v>2.8208779106555202E-2</v>
      </c>
      <c r="H264" s="2">
        <f t="shared" si="31"/>
        <v>1.4882821411165379</v>
      </c>
      <c r="I264" s="2">
        <f t="shared" si="32"/>
        <v>59.81163134694679</v>
      </c>
    </row>
    <row r="265" spans="1:9" ht="13.5" x14ac:dyDescent="0.25">
      <c r="A265" s="3">
        <v>42394</v>
      </c>
      <c r="B265" s="2">
        <v>9.5290999999999997</v>
      </c>
      <c r="C265" s="2">
        <f t="shared" si="36"/>
        <v>5.969999999999942E-2</v>
      </c>
      <c r="D265" s="2">
        <f t="shared" si="37"/>
        <v>5.969999999999942E-2</v>
      </c>
      <c r="E265" s="2">
        <f t="shared" si="38"/>
        <v>0</v>
      </c>
      <c r="F265" s="2">
        <f t="shared" si="35"/>
        <v>4.3248149155059715E-2</v>
      </c>
      <c r="G265" s="2">
        <f t="shared" si="35"/>
        <v>2.6193866313229831E-2</v>
      </c>
      <c r="H265" s="2">
        <f t="shared" si="31"/>
        <v>1.6510792503058709</v>
      </c>
      <c r="I265" s="2">
        <f t="shared" si="32"/>
        <v>62.279513149800252</v>
      </c>
    </row>
    <row r="266" spans="1:9" ht="13.5" x14ac:dyDescent="0.25">
      <c r="A266" s="3">
        <v>42395</v>
      </c>
      <c r="B266" s="2">
        <v>9.6184999999999992</v>
      </c>
      <c r="C266" s="2">
        <f t="shared" si="36"/>
        <v>8.939999999999948E-2</v>
      </c>
      <c r="D266" s="2">
        <f t="shared" si="37"/>
        <v>8.939999999999948E-2</v>
      </c>
      <c r="E266" s="2">
        <f t="shared" si="38"/>
        <v>0</v>
      </c>
      <c r="F266" s="2">
        <f t="shared" si="35"/>
        <v>4.6544709929698273E-2</v>
      </c>
      <c r="G266" s="2">
        <f t="shared" si="35"/>
        <v>2.4322875862284845E-2</v>
      </c>
      <c r="H266" s="2">
        <f t="shared" si="31"/>
        <v>1.9136186934979469</v>
      </c>
      <c r="I266" s="2">
        <f t="shared" si="32"/>
        <v>65.678418997255619</v>
      </c>
    </row>
    <row r="267" spans="1:9" ht="13.5" x14ac:dyDescent="0.25">
      <c r="A267" s="3">
        <v>42396</v>
      </c>
      <c r="B267" s="2">
        <v>9.8795000000000002</v>
      </c>
      <c r="C267" s="2">
        <f t="shared" si="36"/>
        <v>0.26100000000000101</v>
      </c>
      <c r="D267" s="2">
        <f t="shared" si="37"/>
        <v>0.26100000000000101</v>
      </c>
      <c r="E267" s="2">
        <f t="shared" si="38"/>
        <v>0</v>
      </c>
      <c r="F267" s="2">
        <f t="shared" si="35"/>
        <v>6.1862944934719895E-2</v>
      </c>
      <c r="G267" s="2">
        <f t="shared" si="35"/>
        <v>2.2585527586407358E-2</v>
      </c>
      <c r="H267" s="2">
        <f t="shared" si="31"/>
        <v>2.7390524617167169</v>
      </c>
      <c r="I267" s="2">
        <f t="shared" si="32"/>
        <v>73.255256238344714</v>
      </c>
    </row>
    <row r="268" spans="1:9" ht="13.5" x14ac:dyDescent="0.25">
      <c r="A268" s="3">
        <v>42397</v>
      </c>
      <c r="B268" s="2">
        <v>9.8719999999999999</v>
      </c>
      <c r="C268" s="2">
        <f t="shared" si="36"/>
        <v>-7.5000000000002842E-3</v>
      </c>
      <c r="D268" s="2">
        <f t="shared" si="37"/>
        <v>0</v>
      </c>
      <c r="E268" s="2">
        <f t="shared" si="38"/>
        <v>7.5000000000002842E-3</v>
      </c>
      <c r="F268" s="2">
        <f t="shared" si="35"/>
        <v>5.7444163153668473E-2</v>
      </c>
      <c r="G268" s="2">
        <f t="shared" si="35"/>
        <v>2.1507989901663995E-2</v>
      </c>
      <c r="H268" s="2">
        <f t="shared" si="31"/>
        <v>2.6708289996558081</v>
      </c>
      <c r="I268" s="2">
        <f t="shared" si="32"/>
        <v>72.758197124034808</v>
      </c>
    </row>
    <row r="269" spans="1:9" ht="13.5" x14ac:dyDescent="0.25">
      <c r="A269" s="3">
        <v>42398</v>
      </c>
      <c r="B269" s="2">
        <v>9.8980999999999995</v>
      </c>
      <c r="C269" s="2">
        <f t="shared" si="36"/>
        <v>2.6099999999999568E-2</v>
      </c>
      <c r="D269" s="2">
        <f t="shared" si="37"/>
        <v>2.6099999999999568E-2</v>
      </c>
      <c r="E269" s="2">
        <f t="shared" si="38"/>
        <v>0</v>
      </c>
      <c r="F269" s="2">
        <f t="shared" ref="F269:G284" si="39">((F268*13)+D269)/14</f>
        <v>5.5205294356977838E-2</v>
      </c>
      <c r="G269" s="2">
        <f t="shared" si="39"/>
        <v>1.9971704908687996E-2</v>
      </c>
      <c r="H269" s="2">
        <f t="shared" si="31"/>
        <v>2.7641753475419462</v>
      </c>
      <c r="I269" s="2">
        <f t="shared" si="32"/>
        <v>73.43375619701105</v>
      </c>
    </row>
    <row r="270" spans="1:9" ht="13.5" x14ac:dyDescent="0.25">
      <c r="A270" s="3">
        <v>42401</v>
      </c>
      <c r="B270" s="2">
        <v>10.196400000000001</v>
      </c>
      <c r="C270" s="2">
        <f t="shared" si="36"/>
        <v>0.29830000000000112</v>
      </c>
      <c r="D270" s="2">
        <f t="shared" si="37"/>
        <v>0.29830000000000112</v>
      </c>
      <c r="E270" s="2">
        <f t="shared" si="38"/>
        <v>0</v>
      </c>
      <c r="F270" s="2">
        <f t="shared" si="39"/>
        <v>7.2569201902908068E-2</v>
      </c>
      <c r="G270" s="2">
        <f t="shared" si="39"/>
        <v>1.8545154558067427E-2</v>
      </c>
      <c r="H270" s="2">
        <f t="shared" si="31"/>
        <v>3.9131084982702045</v>
      </c>
      <c r="I270" s="2">
        <f t="shared" si="32"/>
        <v>79.646287063432908</v>
      </c>
    </row>
    <row r="271" spans="1:9" ht="13.5" x14ac:dyDescent="0.25">
      <c r="A271" s="3">
        <v>42402</v>
      </c>
      <c r="B271" s="2">
        <v>10.215</v>
      </c>
      <c r="C271" s="2">
        <f t="shared" si="36"/>
        <v>1.8599999999999284E-2</v>
      </c>
      <c r="D271" s="2">
        <f t="shared" si="37"/>
        <v>1.8599999999999284E-2</v>
      </c>
      <c r="E271" s="2">
        <f t="shared" si="38"/>
        <v>0</v>
      </c>
      <c r="F271" s="2">
        <f t="shared" si="39"/>
        <v>6.8714258909843159E-2</v>
      </c>
      <c r="G271" s="2">
        <f t="shared" si="39"/>
        <v>1.7220500661062611E-2</v>
      </c>
      <c r="H271" s="2">
        <f t="shared" si="31"/>
        <v>3.9902590675086138</v>
      </c>
      <c r="I271" s="2">
        <f t="shared" si="32"/>
        <v>79.96096021324901</v>
      </c>
    </row>
    <row r="272" spans="1:9" ht="13.5" x14ac:dyDescent="0.25">
      <c r="A272" s="3">
        <v>42403</v>
      </c>
      <c r="B272" s="2">
        <v>10.196400000000001</v>
      </c>
      <c r="C272" s="2">
        <f t="shared" si="36"/>
        <v>-1.8599999999999284E-2</v>
      </c>
      <c r="D272" s="2">
        <f t="shared" si="37"/>
        <v>0</v>
      </c>
      <c r="E272" s="2">
        <f t="shared" si="38"/>
        <v>1.8599999999999284E-2</v>
      </c>
      <c r="F272" s="2">
        <f t="shared" si="39"/>
        <v>6.3806097559140074E-2</v>
      </c>
      <c r="G272" s="2">
        <f t="shared" si="39"/>
        <v>1.7319036328129516E-2</v>
      </c>
      <c r="H272" s="2">
        <f t="shared" si="31"/>
        <v>3.6841598083322014</v>
      </c>
      <c r="I272" s="2">
        <f t="shared" si="32"/>
        <v>78.651454243273335</v>
      </c>
    </row>
    <row r="273" spans="1:9" ht="13.5" x14ac:dyDescent="0.25">
      <c r="A273" s="3">
        <v>42404</v>
      </c>
      <c r="B273" s="2">
        <v>9.9242000000000008</v>
      </c>
      <c r="C273" s="2">
        <f t="shared" si="36"/>
        <v>-0.27219999999999978</v>
      </c>
      <c r="D273" s="2">
        <f t="shared" si="37"/>
        <v>0</v>
      </c>
      <c r="E273" s="2">
        <f t="shared" si="38"/>
        <v>0.27219999999999978</v>
      </c>
      <c r="F273" s="2">
        <f t="shared" si="39"/>
        <v>5.9248519162058644E-2</v>
      </c>
      <c r="G273" s="2">
        <f t="shared" si="39"/>
        <v>3.5524819447548824E-2</v>
      </c>
      <c r="H273" s="2">
        <f t="shared" ref="H273:H336" si="40">F273/G273</f>
        <v>1.6678063416912519</v>
      </c>
      <c r="I273" s="2">
        <f t="shared" ref="I273:I336" si="41">IF(G273=0,100,100-(100/(1+H273)))</f>
        <v>62.516019833506675</v>
      </c>
    </row>
    <row r="274" spans="1:9" ht="13.5" x14ac:dyDescent="0.25">
      <c r="A274" s="3">
        <v>42405</v>
      </c>
      <c r="B274" s="2">
        <v>10.065899999999999</v>
      </c>
      <c r="C274" s="2">
        <f t="shared" si="36"/>
        <v>0.14169999999999838</v>
      </c>
      <c r="D274" s="2">
        <f t="shared" si="37"/>
        <v>0.14169999999999838</v>
      </c>
      <c r="E274" s="2">
        <f t="shared" si="38"/>
        <v>0</v>
      </c>
      <c r="F274" s="2">
        <f t="shared" si="39"/>
        <v>6.5137910650482911E-2</v>
      </c>
      <c r="G274" s="2">
        <f t="shared" si="39"/>
        <v>3.2987332344152479E-2</v>
      </c>
      <c r="H274" s="2">
        <f t="shared" si="40"/>
        <v>1.9746340798615571</v>
      </c>
      <c r="I274" s="2">
        <f t="shared" si="41"/>
        <v>66.382419714409338</v>
      </c>
    </row>
    <row r="275" spans="1:9" ht="13.5" x14ac:dyDescent="0.25">
      <c r="A275" s="3">
        <v>42408</v>
      </c>
      <c r="B275" s="2">
        <v>9.9353999999999996</v>
      </c>
      <c r="C275" s="2">
        <f t="shared" si="36"/>
        <v>-0.13049999999999962</v>
      </c>
      <c r="D275" s="2">
        <f t="shared" si="37"/>
        <v>0</v>
      </c>
      <c r="E275" s="2">
        <f t="shared" si="38"/>
        <v>0.13049999999999962</v>
      </c>
      <c r="F275" s="2">
        <f t="shared" si="39"/>
        <v>6.0485202746876986E-2</v>
      </c>
      <c r="G275" s="2">
        <f t="shared" si="39"/>
        <v>3.9952522890998703E-2</v>
      </c>
      <c r="H275" s="2">
        <f t="shared" si="40"/>
        <v>1.5139269905907318</v>
      </c>
      <c r="I275" s="2">
        <f t="shared" si="41"/>
        <v>60.221597375625599</v>
      </c>
    </row>
    <row r="276" spans="1:9" ht="13.5" x14ac:dyDescent="0.25">
      <c r="A276" s="3">
        <v>42409</v>
      </c>
      <c r="B276" s="2">
        <v>10.065899999999999</v>
      </c>
      <c r="C276" s="2">
        <f t="shared" si="36"/>
        <v>0.13049999999999962</v>
      </c>
      <c r="D276" s="2">
        <f t="shared" si="37"/>
        <v>0.13049999999999962</v>
      </c>
      <c r="E276" s="2">
        <f t="shared" si="38"/>
        <v>0</v>
      </c>
      <c r="F276" s="2">
        <f t="shared" si="39"/>
        <v>6.5486259693528601E-2</v>
      </c>
      <c r="G276" s="2">
        <f t="shared" si="39"/>
        <v>3.7098771255927365E-2</v>
      </c>
      <c r="H276" s="2">
        <f t="shared" si="40"/>
        <v>1.7651867562342969</v>
      </c>
      <c r="I276" s="2">
        <f t="shared" si="41"/>
        <v>63.836077337437203</v>
      </c>
    </row>
    <row r="277" spans="1:9" ht="13.5" x14ac:dyDescent="0.25">
      <c r="A277" s="3">
        <v>42410</v>
      </c>
      <c r="B277" s="2">
        <v>9.8048999999999999</v>
      </c>
      <c r="C277" s="2">
        <f t="shared" si="36"/>
        <v>-0.26099999999999923</v>
      </c>
      <c r="D277" s="2">
        <f t="shared" si="37"/>
        <v>0</v>
      </c>
      <c r="E277" s="2">
        <f t="shared" si="38"/>
        <v>0.26099999999999923</v>
      </c>
      <c r="F277" s="2">
        <f t="shared" si="39"/>
        <v>6.0808669715419414E-2</v>
      </c>
      <c r="G277" s="2">
        <f t="shared" si="39"/>
        <v>5.3091716166218217E-2</v>
      </c>
      <c r="H277" s="2">
        <f t="shared" si="40"/>
        <v>1.1453513675286207</v>
      </c>
      <c r="I277" s="2">
        <f t="shared" si="41"/>
        <v>53.387588852078366</v>
      </c>
    </row>
    <row r="278" spans="1:9" ht="13.5" x14ac:dyDescent="0.25">
      <c r="A278" s="3">
        <v>42411</v>
      </c>
      <c r="B278" s="2">
        <v>9.9131</v>
      </c>
      <c r="C278" s="2">
        <f t="shared" si="36"/>
        <v>0.10820000000000007</v>
      </c>
      <c r="D278" s="2">
        <f t="shared" si="37"/>
        <v>0.10820000000000007</v>
      </c>
      <c r="E278" s="2">
        <f t="shared" si="38"/>
        <v>0</v>
      </c>
      <c r="F278" s="2">
        <f t="shared" si="39"/>
        <v>6.4193764735746603E-2</v>
      </c>
      <c r="G278" s="2">
        <f t="shared" si="39"/>
        <v>4.9299450725774061E-2</v>
      </c>
      <c r="H278" s="2">
        <f t="shared" si="40"/>
        <v>1.3021192688904686</v>
      </c>
      <c r="I278" s="2">
        <f t="shared" si="41"/>
        <v>56.561764044398927</v>
      </c>
    </row>
    <row r="279" spans="1:9" ht="13.5" x14ac:dyDescent="0.25">
      <c r="A279" s="3">
        <v>42412</v>
      </c>
      <c r="B279" s="2">
        <v>9.8422000000000001</v>
      </c>
      <c r="C279" s="2">
        <f t="shared" si="36"/>
        <v>-7.0899999999999963E-2</v>
      </c>
      <c r="D279" s="2">
        <f t="shared" si="37"/>
        <v>0</v>
      </c>
      <c r="E279" s="2">
        <f t="shared" si="38"/>
        <v>7.0899999999999963E-2</v>
      </c>
      <c r="F279" s="2">
        <f t="shared" si="39"/>
        <v>5.960849582605042E-2</v>
      </c>
      <c r="G279" s="2">
        <f t="shared" si="39"/>
        <v>5.084234710250448E-2</v>
      </c>
      <c r="H279" s="2">
        <f t="shared" si="40"/>
        <v>1.1724182541351267</v>
      </c>
      <c r="I279" s="2">
        <f t="shared" si="41"/>
        <v>53.96834849382558</v>
      </c>
    </row>
    <row r="280" spans="1:9" ht="13.5" x14ac:dyDescent="0.25">
      <c r="A280" s="3">
        <v>42415</v>
      </c>
      <c r="B280" s="2">
        <v>9.9466000000000001</v>
      </c>
      <c r="C280" s="2">
        <f t="shared" si="36"/>
        <v>0.10440000000000005</v>
      </c>
      <c r="D280" s="2">
        <f t="shared" si="37"/>
        <v>0.10440000000000005</v>
      </c>
      <c r="E280" s="2">
        <f t="shared" si="38"/>
        <v>0</v>
      </c>
      <c r="F280" s="2">
        <f t="shared" si="39"/>
        <v>6.2807888981332535E-2</v>
      </c>
      <c r="G280" s="2">
        <f t="shared" si="39"/>
        <v>4.7210750880897011E-2</v>
      </c>
      <c r="H280" s="2">
        <f t="shared" si="40"/>
        <v>1.3303725911876279</v>
      </c>
      <c r="I280" s="2">
        <f t="shared" si="41"/>
        <v>57.088407073549988</v>
      </c>
    </row>
    <row r="281" spans="1:9" ht="13.5" x14ac:dyDescent="0.25">
      <c r="A281" s="3">
        <v>42416</v>
      </c>
      <c r="B281" s="2">
        <v>9.9503000000000004</v>
      </c>
      <c r="C281" s="2">
        <f t="shared" si="36"/>
        <v>3.7000000000002586E-3</v>
      </c>
      <c r="D281" s="2">
        <f t="shared" si="37"/>
        <v>3.7000000000002586E-3</v>
      </c>
      <c r="E281" s="2">
        <f t="shared" si="38"/>
        <v>0</v>
      </c>
      <c r="F281" s="2">
        <f t="shared" si="39"/>
        <v>5.8585896911237376E-2</v>
      </c>
      <c r="G281" s="2">
        <f t="shared" si="39"/>
        <v>4.3838554389404365E-2</v>
      </c>
      <c r="H281" s="2">
        <f t="shared" si="40"/>
        <v>1.3364012049949665</v>
      </c>
      <c r="I281" s="2">
        <f t="shared" si="41"/>
        <v>57.199131815969317</v>
      </c>
    </row>
    <row r="282" spans="1:9" ht="13.5" x14ac:dyDescent="0.25">
      <c r="A282" s="3">
        <v>42417</v>
      </c>
      <c r="B282" s="2">
        <v>10.065899999999999</v>
      </c>
      <c r="C282" s="2">
        <f t="shared" si="36"/>
        <v>0.11559999999999881</v>
      </c>
      <c r="D282" s="2">
        <f t="shared" si="37"/>
        <v>0.11559999999999881</v>
      </c>
      <c r="E282" s="2">
        <f t="shared" si="38"/>
        <v>0</v>
      </c>
      <c r="F282" s="2">
        <f t="shared" si="39"/>
        <v>6.2658332846148898E-2</v>
      </c>
      <c r="G282" s="2">
        <f t="shared" si="39"/>
        <v>4.0707229075875484E-2</v>
      </c>
      <c r="H282" s="2">
        <f t="shared" si="40"/>
        <v>1.5392433793358438</v>
      </c>
      <c r="I282" s="2">
        <f t="shared" si="41"/>
        <v>60.618190121596108</v>
      </c>
    </row>
    <row r="283" spans="1:9" ht="13.5" x14ac:dyDescent="0.25">
      <c r="A283" s="3">
        <v>42418</v>
      </c>
      <c r="B283" s="2">
        <v>10.1778</v>
      </c>
      <c r="C283" s="2">
        <f t="shared" si="36"/>
        <v>0.11190000000000033</v>
      </c>
      <c r="D283" s="2">
        <f t="shared" si="37"/>
        <v>0.11190000000000033</v>
      </c>
      <c r="E283" s="2">
        <f t="shared" si="38"/>
        <v>0</v>
      </c>
      <c r="F283" s="2">
        <f t="shared" si="39"/>
        <v>6.617559478570971E-2</v>
      </c>
      <c r="G283" s="2">
        <f t="shared" si="39"/>
        <v>3.7799569856170091E-2</v>
      </c>
      <c r="H283" s="2">
        <f t="shared" si="40"/>
        <v>1.7506970327311211</v>
      </c>
      <c r="I283" s="2">
        <f t="shared" si="41"/>
        <v>63.645578262498915</v>
      </c>
    </row>
    <row r="284" spans="1:9" ht="13.5" x14ac:dyDescent="0.25">
      <c r="A284" s="3">
        <v>42419</v>
      </c>
      <c r="B284" s="2">
        <v>10.065899999999999</v>
      </c>
      <c r="C284" s="2">
        <f t="shared" si="36"/>
        <v>-0.11190000000000033</v>
      </c>
      <c r="D284" s="2">
        <f t="shared" si="37"/>
        <v>0</v>
      </c>
      <c r="E284" s="2">
        <f t="shared" si="38"/>
        <v>0.11190000000000033</v>
      </c>
      <c r="F284" s="2">
        <f t="shared" si="39"/>
        <v>6.1448766586730444E-2</v>
      </c>
      <c r="G284" s="2">
        <f t="shared" si="39"/>
        <v>4.3092457723586539E-2</v>
      </c>
      <c r="H284" s="2">
        <f t="shared" si="40"/>
        <v>1.4259749810718414</v>
      </c>
      <c r="I284" s="2">
        <f t="shared" si="41"/>
        <v>58.779459483206168</v>
      </c>
    </row>
    <row r="285" spans="1:9" ht="13.5" x14ac:dyDescent="0.25">
      <c r="A285" s="3">
        <v>42422</v>
      </c>
      <c r="B285" s="2">
        <v>9.9726999999999997</v>
      </c>
      <c r="C285" s="2">
        <f t="shared" si="36"/>
        <v>-9.3199999999999505E-2</v>
      </c>
      <c r="D285" s="2">
        <f t="shared" si="37"/>
        <v>0</v>
      </c>
      <c r="E285" s="2">
        <f t="shared" si="38"/>
        <v>9.3199999999999505E-2</v>
      </c>
      <c r="F285" s="2">
        <f t="shared" ref="F285:G300" si="42">((F284*13)+D285)/14</f>
        <v>5.7059568973392552E-2</v>
      </c>
      <c r="G285" s="2">
        <f t="shared" si="42"/>
        <v>4.6671567886187468E-2</v>
      </c>
      <c r="H285" s="2">
        <f t="shared" si="40"/>
        <v>1.2225766469328199</v>
      </c>
      <c r="I285" s="2">
        <f t="shared" si="41"/>
        <v>55.007175955888364</v>
      </c>
    </row>
    <row r="286" spans="1:9" ht="13.5" x14ac:dyDescent="0.25">
      <c r="A286" s="3">
        <v>42423</v>
      </c>
      <c r="B286" s="2">
        <v>9.9689999999999994</v>
      </c>
      <c r="C286" s="2">
        <f t="shared" si="36"/>
        <v>-3.7000000000002586E-3</v>
      </c>
      <c r="D286" s="2">
        <f t="shared" si="37"/>
        <v>0</v>
      </c>
      <c r="E286" s="2">
        <f t="shared" si="38"/>
        <v>3.7000000000002586E-3</v>
      </c>
      <c r="F286" s="2">
        <f t="shared" si="42"/>
        <v>5.2983885475293084E-2</v>
      </c>
      <c r="G286" s="2">
        <f t="shared" si="42"/>
        <v>4.3602170180031243E-2</v>
      </c>
      <c r="H286" s="2">
        <f t="shared" si="40"/>
        <v>1.2151662464626232</v>
      </c>
      <c r="I286" s="2">
        <f t="shared" si="41"/>
        <v>54.856661363593368</v>
      </c>
    </row>
    <row r="287" spans="1:9" ht="13.5" x14ac:dyDescent="0.25">
      <c r="A287" s="3">
        <v>42424</v>
      </c>
      <c r="B287" s="2">
        <v>9.8682999999999996</v>
      </c>
      <c r="C287" s="2">
        <f t="shared" si="36"/>
        <v>-0.10069999999999979</v>
      </c>
      <c r="D287" s="2">
        <f t="shared" si="37"/>
        <v>0</v>
      </c>
      <c r="E287" s="2">
        <f t="shared" si="38"/>
        <v>0.10069999999999979</v>
      </c>
      <c r="F287" s="2">
        <f t="shared" si="42"/>
        <v>4.9199322227057862E-2</v>
      </c>
      <c r="G287" s="2">
        <f t="shared" si="42"/>
        <v>4.7680586595743278E-2</v>
      </c>
      <c r="H287" s="2">
        <f t="shared" si="40"/>
        <v>1.031852284960147</v>
      </c>
      <c r="I287" s="2">
        <f t="shared" si="41"/>
        <v>50.783823833944986</v>
      </c>
    </row>
    <row r="288" spans="1:9" ht="13.5" x14ac:dyDescent="0.25">
      <c r="A288" s="3">
        <v>42425</v>
      </c>
      <c r="B288" s="2">
        <v>9.8795000000000002</v>
      </c>
      <c r="C288" s="2">
        <f t="shared" si="36"/>
        <v>1.1200000000000543E-2</v>
      </c>
      <c r="D288" s="2">
        <f t="shared" si="37"/>
        <v>1.1200000000000543E-2</v>
      </c>
      <c r="E288" s="2">
        <f t="shared" si="38"/>
        <v>0</v>
      </c>
      <c r="F288" s="2">
        <f t="shared" si="42"/>
        <v>4.6485084925125202E-2</v>
      </c>
      <c r="G288" s="2">
        <f t="shared" si="42"/>
        <v>4.427483041033304E-2</v>
      </c>
      <c r="H288" s="2">
        <f t="shared" si="40"/>
        <v>1.0499212418050579</v>
      </c>
      <c r="I288" s="2">
        <f t="shared" si="41"/>
        <v>51.217638043525511</v>
      </c>
    </row>
    <row r="289" spans="1:9" ht="13.5" x14ac:dyDescent="0.25">
      <c r="A289" s="3">
        <v>42426</v>
      </c>
      <c r="B289" s="2">
        <v>9.9168000000000003</v>
      </c>
      <c r="C289" s="2">
        <f t="shared" si="36"/>
        <v>3.7300000000000111E-2</v>
      </c>
      <c r="D289" s="2">
        <f t="shared" si="37"/>
        <v>3.7300000000000111E-2</v>
      </c>
      <c r="E289" s="2">
        <f t="shared" si="38"/>
        <v>0</v>
      </c>
      <c r="F289" s="2">
        <f t="shared" si="42"/>
        <v>4.5829007430473412E-2</v>
      </c>
      <c r="G289" s="2">
        <f t="shared" si="42"/>
        <v>4.1112342523880678E-2</v>
      </c>
      <c r="H289" s="2">
        <f t="shared" si="40"/>
        <v>1.114726250489205</v>
      </c>
      <c r="I289" s="2">
        <f t="shared" si="41"/>
        <v>52.712555595852301</v>
      </c>
    </row>
    <row r="290" spans="1:9" ht="13.5" x14ac:dyDescent="0.25">
      <c r="A290" s="3">
        <v>42429</v>
      </c>
      <c r="B290" s="2">
        <v>9.8609000000000009</v>
      </c>
      <c r="C290" s="2">
        <f t="shared" si="36"/>
        <v>-5.5899999999999395E-2</v>
      </c>
      <c r="D290" s="2">
        <f t="shared" si="37"/>
        <v>0</v>
      </c>
      <c r="E290" s="2">
        <f t="shared" si="38"/>
        <v>5.5899999999999395E-2</v>
      </c>
      <c r="F290" s="2">
        <f t="shared" si="42"/>
        <v>4.2555506899725315E-2</v>
      </c>
      <c r="G290" s="2">
        <f t="shared" si="42"/>
        <v>4.2168603772174872E-2</v>
      </c>
      <c r="H290" s="2">
        <f t="shared" si="40"/>
        <v>1.0091751467428416</v>
      </c>
      <c r="I290" s="2">
        <f t="shared" si="41"/>
        <v>50.228331182518261</v>
      </c>
    </row>
    <row r="291" spans="1:9" ht="13.5" x14ac:dyDescent="0.25">
      <c r="A291" s="3">
        <v>42430</v>
      </c>
      <c r="B291" s="2">
        <v>10.065899999999999</v>
      </c>
      <c r="C291" s="2">
        <f t="shared" si="36"/>
        <v>0.20499999999999829</v>
      </c>
      <c r="D291" s="2">
        <f t="shared" si="37"/>
        <v>0.20499999999999829</v>
      </c>
      <c r="E291" s="2">
        <f t="shared" si="38"/>
        <v>0</v>
      </c>
      <c r="F291" s="2">
        <f t="shared" si="42"/>
        <v>5.4158684978316239E-2</v>
      </c>
      <c r="G291" s="2">
        <f t="shared" si="42"/>
        <v>3.9156560645590956E-2</v>
      </c>
      <c r="H291" s="2">
        <f t="shared" si="40"/>
        <v>1.383131819684335</v>
      </c>
      <c r="I291" s="2">
        <f t="shared" si="41"/>
        <v>58.038410139962046</v>
      </c>
    </row>
    <row r="292" spans="1:9" ht="13.5" x14ac:dyDescent="0.25">
      <c r="A292" s="3">
        <v>42431</v>
      </c>
      <c r="B292" s="2">
        <v>10.2523</v>
      </c>
      <c r="C292" s="2">
        <f t="shared" si="36"/>
        <v>0.18640000000000079</v>
      </c>
      <c r="D292" s="2">
        <f t="shared" si="37"/>
        <v>0.18640000000000079</v>
      </c>
      <c r="E292" s="2">
        <f t="shared" si="38"/>
        <v>0</v>
      </c>
      <c r="F292" s="2">
        <f t="shared" si="42"/>
        <v>6.3604493194150846E-2</v>
      </c>
      <c r="G292" s="2">
        <f t="shared" si="42"/>
        <v>3.6359663456620173E-2</v>
      </c>
      <c r="H292" s="2">
        <f t="shared" si="40"/>
        <v>1.7493146841151546</v>
      </c>
      <c r="I292" s="2">
        <f t="shared" si="41"/>
        <v>63.627299349261577</v>
      </c>
    </row>
    <row r="293" spans="1:9" ht="13.5" x14ac:dyDescent="0.25">
      <c r="A293" s="3">
        <v>42432</v>
      </c>
      <c r="B293" s="2">
        <v>10.3642</v>
      </c>
      <c r="C293" s="2">
        <f t="shared" si="36"/>
        <v>0.11190000000000033</v>
      </c>
      <c r="D293" s="2">
        <f t="shared" si="37"/>
        <v>0.11190000000000033</v>
      </c>
      <c r="E293" s="2">
        <f t="shared" si="38"/>
        <v>0</v>
      </c>
      <c r="F293" s="2">
        <f t="shared" si="42"/>
        <v>6.7054172251711522E-2</v>
      </c>
      <c r="G293" s="2">
        <f t="shared" si="42"/>
        <v>3.3762544638290162E-2</v>
      </c>
      <c r="H293" s="2">
        <f t="shared" si="40"/>
        <v>1.9860520873081724</v>
      </c>
      <c r="I293" s="2">
        <f t="shared" si="41"/>
        <v>66.510965959020922</v>
      </c>
    </row>
    <row r="294" spans="1:9" ht="13.5" x14ac:dyDescent="0.25">
      <c r="A294" s="3">
        <v>42433</v>
      </c>
      <c r="B294" s="2">
        <v>10.341799999999999</v>
      </c>
      <c r="C294" s="2">
        <f t="shared" si="36"/>
        <v>-2.2400000000001086E-2</v>
      </c>
      <c r="D294" s="2">
        <f t="shared" si="37"/>
        <v>0</v>
      </c>
      <c r="E294" s="2">
        <f t="shared" si="38"/>
        <v>2.2400000000001086E-2</v>
      </c>
      <c r="F294" s="2">
        <f t="shared" si="42"/>
        <v>6.2264588519446419E-2</v>
      </c>
      <c r="G294" s="2">
        <f t="shared" si="42"/>
        <v>3.2950934306983801E-2</v>
      </c>
      <c r="H294" s="2">
        <f t="shared" si="40"/>
        <v>1.8896152667285591</v>
      </c>
      <c r="I294" s="2">
        <f t="shared" si="41"/>
        <v>65.393316836530374</v>
      </c>
    </row>
    <row r="295" spans="1:9" ht="13.5" x14ac:dyDescent="0.25">
      <c r="A295" s="3">
        <v>42436</v>
      </c>
      <c r="B295" s="2">
        <v>10.2523</v>
      </c>
      <c r="C295" s="2">
        <f t="shared" si="36"/>
        <v>-8.9499999999999247E-2</v>
      </c>
      <c r="D295" s="2">
        <f t="shared" si="37"/>
        <v>0</v>
      </c>
      <c r="E295" s="2">
        <f t="shared" si="38"/>
        <v>8.9499999999999247E-2</v>
      </c>
      <c r="F295" s="2">
        <f t="shared" si="42"/>
        <v>5.7817117910914533E-2</v>
      </c>
      <c r="G295" s="2">
        <f t="shared" si="42"/>
        <v>3.6990153285056331E-2</v>
      </c>
      <c r="H295" s="2">
        <f t="shared" si="40"/>
        <v>1.5630407764293341</v>
      </c>
      <c r="I295" s="2">
        <f t="shared" si="41"/>
        <v>60.983843519136805</v>
      </c>
    </row>
    <row r="296" spans="1:9" ht="13.5" x14ac:dyDescent="0.25">
      <c r="A296" s="3">
        <v>42437</v>
      </c>
      <c r="B296" s="2">
        <v>10.3157</v>
      </c>
      <c r="C296" s="2">
        <f t="shared" si="36"/>
        <v>6.3399999999999679E-2</v>
      </c>
      <c r="D296" s="2">
        <f t="shared" si="37"/>
        <v>6.3399999999999679E-2</v>
      </c>
      <c r="E296" s="2">
        <f t="shared" si="38"/>
        <v>0</v>
      </c>
      <c r="F296" s="2">
        <f t="shared" si="42"/>
        <v>5.8215895202992043E-2</v>
      </c>
      <c r="G296" s="2">
        <f t="shared" si="42"/>
        <v>3.434799947898088E-2</v>
      </c>
      <c r="H296" s="2">
        <f t="shared" si="40"/>
        <v>1.6948845954949145</v>
      </c>
      <c r="I296" s="2">
        <f t="shared" si="41"/>
        <v>62.892659608811549</v>
      </c>
    </row>
    <row r="297" spans="1:9" ht="13.5" x14ac:dyDescent="0.25">
      <c r="A297" s="3">
        <v>42438</v>
      </c>
      <c r="B297" s="2">
        <v>10.3642</v>
      </c>
      <c r="C297" s="2">
        <f t="shared" si="36"/>
        <v>4.8500000000000654E-2</v>
      </c>
      <c r="D297" s="2">
        <f t="shared" si="37"/>
        <v>4.8500000000000654E-2</v>
      </c>
      <c r="E297" s="2">
        <f t="shared" si="38"/>
        <v>0</v>
      </c>
      <c r="F297" s="2">
        <f t="shared" si="42"/>
        <v>5.7521902688492658E-2</v>
      </c>
      <c r="G297" s="2">
        <f t="shared" si="42"/>
        <v>3.1894570944767962E-2</v>
      </c>
      <c r="H297" s="2">
        <f t="shared" si="40"/>
        <v>1.8035013792191692</v>
      </c>
      <c r="I297" s="2">
        <f t="shared" si="41"/>
        <v>64.330318957127815</v>
      </c>
    </row>
    <row r="298" spans="1:9" ht="13.5" x14ac:dyDescent="0.25">
      <c r="A298" s="3">
        <v>42439</v>
      </c>
      <c r="B298" s="2">
        <v>10.6624</v>
      </c>
      <c r="C298" s="2">
        <f t="shared" si="36"/>
        <v>0.29819999999999958</v>
      </c>
      <c r="D298" s="2">
        <f t="shared" si="37"/>
        <v>0.29819999999999958</v>
      </c>
      <c r="E298" s="2">
        <f t="shared" si="38"/>
        <v>0</v>
      </c>
      <c r="F298" s="2">
        <f t="shared" si="42"/>
        <v>7.4713195353600298E-2</v>
      </c>
      <c r="G298" s="2">
        <f t="shared" si="42"/>
        <v>2.9616387305855967E-2</v>
      </c>
      <c r="H298" s="2">
        <f t="shared" si="40"/>
        <v>2.5226978085482918</v>
      </c>
      <c r="I298" s="2">
        <f t="shared" si="41"/>
        <v>71.612665793433436</v>
      </c>
    </row>
    <row r="299" spans="1:9" ht="13.5" x14ac:dyDescent="0.25">
      <c r="A299" s="3">
        <v>42440</v>
      </c>
      <c r="B299" s="2">
        <v>10.6251</v>
      </c>
      <c r="C299" s="2">
        <f t="shared" si="36"/>
        <v>-3.7300000000000111E-2</v>
      </c>
      <c r="D299" s="2">
        <f t="shared" si="37"/>
        <v>0</v>
      </c>
      <c r="E299" s="2">
        <f t="shared" si="38"/>
        <v>3.7300000000000111E-2</v>
      </c>
      <c r="F299" s="2">
        <f t="shared" si="42"/>
        <v>6.9376538542628846E-2</v>
      </c>
      <c r="G299" s="2">
        <f t="shared" si="42"/>
        <v>3.016521678400912E-2</v>
      </c>
      <c r="H299" s="2">
        <f t="shared" si="40"/>
        <v>2.2998852963458907</v>
      </c>
      <c r="I299" s="2">
        <f t="shared" si="41"/>
        <v>69.695916366931172</v>
      </c>
    </row>
    <row r="300" spans="1:9" ht="13.5" x14ac:dyDescent="0.25">
      <c r="A300" s="3">
        <v>42443</v>
      </c>
      <c r="B300" s="2">
        <v>10.6251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6.4421071503869637E-2</v>
      </c>
      <c r="G300" s="2">
        <f t="shared" si="42"/>
        <v>2.8010558442294185E-2</v>
      </c>
      <c r="H300" s="2">
        <f t="shared" si="40"/>
        <v>2.2998852963458902</v>
      </c>
      <c r="I300" s="2">
        <f t="shared" si="41"/>
        <v>69.695916366931158</v>
      </c>
    </row>
    <row r="301" spans="1:9" ht="13.5" x14ac:dyDescent="0.25">
      <c r="A301" s="3">
        <v>42444</v>
      </c>
      <c r="B301" s="2">
        <v>10.6251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5.9819566396450377E-2</v>
      </c>
      <c r="G301" s="2">
        <f t="shared" si="43"/>
        <v>2.6009804267844602E-2</v>
      </c>
      <c r="H301" s="2">
        <f t="shared" si="40"/>
        <v>2.2998852963458902</v>
      </c>
      <c r="I301" s="2">
        <f t="shared" si="41"/>
        <v>69.695916366931158</v>
      </c>
    </row>
    <row r="302" spans="1:9" ht="13.5" x14ac:dyDescent="0.25">
      <c r="A302" s="3">
        <v>42445</v>
      </c>
      <c r="B302" s="2">
        <v>10.643800000000001</v>
      </c>
      <c r="C302" s="2">
        <f t="shared" si="36"/>
        <v>1.8700000000000827E-2</v>
      </c>
      <c r="D302" s="2">
        <f t="shared" si="37"/>
        <v>1.8700000000000827E-2</v>
      </c>
      <c r="E302" s="2">
        <f t="shared" si="38"/>
        <v>0</v>
      </c>
      <c r="F302" s="2">
        <f t="shared" si="43"/>
        <v>5.6882454510989701E-2</v>
      </c>
      <c r="G302" s="2">
        <f t="shared" si="43"/>
        <v>2.4151961105855702E-2</v>
      </c>
      <c r="H302" s="2">
        <f t="shared" si="40"/>
        <v>2.3551898854788407</v>
      </c>
      <c r="I302" s="2">
        <f t="shared" si="41"/>
        <v>70.19542755752903</v>
      </c>
    </row>
    <row r="303" spans="1:9" ht="13.5" x14ac:dyDescent="0.25">
      <c r="A303" s="3">
        <v>42446</v>
      </c>
      <c r="B303" s="2">
        <v>10.643800000000001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5.2819422045919009E-2</v>
      </c>
      <c r="G303" s="2">
        <f t="shared" si="43"/>
        <v>2.2426821026866012E-2</v>
      </c>
      <c r="H303" s="2">
        <f t="shared" si="40"/>
        <v>2.3551898854788402</v>
      </c>
      <c r="I303" s="2">
        <f t="shared" si="41"/>
        <v>70.19542755752903</v>
      </c>
    </row>
    <row r="304" spans="1:9" ht="13.5" x14ac:dyDescent="0.25">
      <c r="A304" s="3">
        <v>42447</v>
      </c>
      <c r="B304" s="2">
        <v>10.643800000000001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4.9046606185496222E-2</v>
      </c>
      <c r="G304" s="2">
        <f t="shared" si="43"/>
        <v>2.0824905239232725E-2</v>
      </c>
      <c r="H304" s="2">
        <f t="shared" si="40"/>
        <v>2.3551898854788402</v>
      </c>
      <c r="I304" s="2">
        <f t="shared" si="41"/>
        <v>70.19542755752903</v>
      </c>
    </row>
    <row r="305" spans="1:9" ht="13.5" x14ac:dyDescent="0.25">
      <c r="A305" s="3">
        <v>42450</v>
      </c>
      <c r="B305" s="2">
        <v>10.6587</v>
      </c>
      <c r="C305" s="2">
        <f t="shared" si="36"/>
        <v>1.4899999999999025E-2</v>
      </c>
      <c r="D305" s="2">
        <f t="shared" si="37"/>
        <v>1.4899999999999025E-2</v>
      </c>
      <c r="E305" s="2">
        <f t="shared" si="38"/>
        <v>0</v>
      </c>
      <c r="F305" s="2">
        <f t="shared" si="43"/>
        <v>4.6607562886532131E-2</v>
      </c>
      <c r="G305" s="2">
        <f t="shared" si="43"/>
        <v>1.9337412007858958E-2</v>
      </c>
      <c r="H305" s="2">
        <f t="shared" si="40"/>
        <v>2.4102275354939042</v>
      </c>
      <c r="I305" s="2">
        <f t="shared" si="41"/>
        <v>70.676443445725397</v>
      </c>
    </row>
    <row r="306" spans="1:9" ht="13.5" x14ac:dyDescent="0.25">
      <c r="A306" s="3">
        <v>42451</v>
      </c>
      <c r="B306" s="2">
        <v>10.6028</v>
      </c>
      <c r="C306" s="2">
        <f t="shared" si="36"/>
        <v>-5.5899999999999395E-2</v>
      </c>
      <c r="D306" s="2">
        <f t="shared" si="37"/>
        <v>0</v>
      </c>
      <c r="E306" s="2">
        <f t="shared" si="38"/>
        <v>5.5899999999999395E-2</v>
      </c>
      <c r="F306" s="2">
        <f t="shared" si="43"/>
        <v>4.3278451251779836E-2</v>
      </c>
      <c r="G306" s="2">
        <f t="shared" si="43"/>
        <v>2.1949025435868991E-2</v>
      </c>
      <c r="H306" s="2">
        <f t="shared" si="40"/>
        <v>1.9717709735328113</v>
      </c>
      <c r="I306" s="2">
        <f t="shared" si="41"/>
        <v>66.350031381751791</v>
      </c>
    </row>
    <row r="307" spans="1:9" ht="13.5" x14ac:dyDescent="0.25">
      <c r="A307" s="3">
        <v>42452</v>
      </c>
      <c r="B307" s="2">
        <v>10.513299999999999</v>
      </c>
      <c r="C307" s="2">
        <f t="shared" si="36"/>
        <v>-8.9500000000001023E-2</v>
      </c>
      <c r="D307" s="2">
        <f t="shared" si="37"/>
        <v>0</v>
      </c>
      <c r="E307" s="2">
        <f t="shared" si="38"/>
        <v>8.9500000000001023E-2</v>
      </c>
      <c r="F307" s="2">
        <f t="shared" si="43"/>
        <v>4.0187133305224131E-2</v>
      </c>
      <c r="G307" s="2">
        <f t="shared" si="43"/>
        <v>2.6774095047592705E-2</v>
      </c>
      <c r="H307" s="2">
        <f t="shared" si="40"/>
        <v>1.5009707418229774</v>
      </c>
      <c r="I307" s="2">
        <f t="shared" si="41"/>
        <v>60.015525840534544</v>
      </c>
    </row>
    <row r="308" spans="1:9" ht="13.5" x14ac:dyDescent="0.25">
      <c r="A308" s="3">
        <v>42453</v>
      </c>
      <c r="B308" s="2">
        <v>10.584099999999999</v>
      </c>
      <c r="C308" s="2">
        <f t="shared" si="36"/>
        <v>7.0800000000000196E-2</v>
      </c>
      <c r="D308" s="2">
        <f t="shared" si="37"/>
        <v>7.0800000000000196E-2</v>
      </c>
      <c r="E308" s="2">
        <f t="shared" si="38"/>
        <v>0</v>
      </c>
      <c r="F308" s="2">
        <f t="shared" si="43"/>
        <v>4.2373766640565282E-2</v>
      </c>
      <c r="G308" s="2">
        <f t="shared" si="43"/>
        <v>2.4861659687050369E-2</v>
      </c>
      <c r="H308" s="2">
        <f t="shared" si="40"/>
        <v>1.7043820555003575</v>
      </c>
      <c r="I308" s="2">
        <f t="shared" si="41"/>
        <v>63.02297606338086</v>
      </c>
    </row>
    <row r="309" spans="1:9" ht="13.5" x14ac:dyDescent="0.25">
      <c r="A309" s="3">
        <v>42454</v>
      </c>
      <c r="B309" s="2">
        <v>10.6587</v>
      </c>
      <c r="C309" s="2">
        <f t="shared" si="36"/>
        <v>7.4600000000000222E-2</v>
      </c>
      <c r="D309" s="2">
        <f t="shared" si="37"/>
        <v>7.4600000000000222E-2</v>
      </c>
      <c r="E309" s="2">
        <f t="shared" si="38"/>
        <v>0</v>
      </c>
      <c r="F309" s="2">
        <f t="shared" si="43"/>
        <v>4.4675640451953491E-2</v>
      </c>
      <c r="G309" s="2">
        <f t="shared" si="43"/>
        <v>2.3085826852261054E-2</v>
      </c>
      <c r="H309" s="2">
        <f t="shared" si="40"/>
        <v>1.935197761720105</v>
      </c>
      <c r="I309" s="2">
        <f t="shared" si="41"/>
        <v>65.930745347326337</v>
      </c>
    </row>
    <row r="310" spans="1:9" ht="13.5" x14ac:dyDescent="0.25">
      <c r="A310" s="3">
        <v>42457</v>
      </c>
      <c r="B310" s="2">
        <v>10.8041</v>
      </c>
      <c r="C310" s="2">
        <f t="shared" si="36"/>
        <v>0.14540000000000042</v>
      </c>
      <c r="D310" s="2">
        <f t="shared" si="37"/>
        <v>0.14540000000000042</v>
      </c>
      <c r="E310" s="2">
        <f t="shared" si="38"/>
        <v>0</v>
      </c>
      <c r="F310" s="2">
        <f t="shared" si="43"/>
        <v>5.1870237562528274E-2</v>
      </c>
      <c r="G310" s="2">
        <f t="shared" si="43"/>
        <v>2.1436839219956694E-2</v>
      </c>
      <c r="H310" s="2">
        <f t="shared" si="40"/>
        <v>2.4196775014405811</v>
      </c>
      <c r="I310" s="2">
        <f t="shared" si="41"/>
        <v>70.757476411774576</v>
      </c>
    </row>
    <row r="311" spans="1:9" ht="13.5" x14ac:dyDescent="0.25">
      <c r="A311" s="3">
        <v>42458</v>
      </c>
      <c r="B311" s="2">
        <v>10.7705</v>
      </c>
      <c r="C311" s="2">
        <f t="shared" si="36"/>
        <v>-3.3599999999999852E-2</v>
      </c>
      <c r="D311" s="2">
        <f t="shared" si="37"/>
        <v>0</v>
      </c>
      <c r="E311" s="2">
        <f t="shared" si="38"/>
        <v>3.3599999999999852E-2</v>
      </c>
      <c r="F311" s="2">
        <f t="shared" si="43"/>
        <v>4.8165220593776252E-2</v>
      </c>
      <c r="G311" s="2">
        <f t="shared" si="43"/>
        <v>2.2305636418531206E-2</v>
      </c>
      <c r="H311" s="2">
        <f t="shared" si="40"/>
        <v>2.1593295833407051</v>
      </c>
      <c r="I311" s="2">
        <f t="shared" si="41"/>
        <v>68.347715120541793</v>
      </c>
    </row>
    <row r="312" spans="1:9" ht="13.5" x14ac:dyDescent="0.25">
      <c r="A312" s="3">
        <v>42459</v>
      </c>
      <c r="B312" s="2">
        <v>10.6251</v>
      </c>
      <c r="C312" s="2">
        <f t="shared" si="36"/>
        <v>-0.14540000000000042</v>
      </c>
      <c r="D312" s="2">
        <f t="shared" si="37"/>
        <v>0</v>
      </c>
      <c r="E312" s="2">
        <f t="shared" si="38"/>
        <v>0.14540000000000042</v>
      </c>
      <c r="F312" s="2">
        <f t="shared" si="43"/>
        <v>4.4724847694220804E-2</v>
      </c>
      <c r="G312" s="2">
        <f t="shared" si="43"/>
        <v>3.1098090960064721E-2</v>
      </c>
      <c r="H312" s="2">
        <f t="shared" si="40"/>
        <v>1.4381862781112569</v>
      </c>
      <c r="I312" s="2">
        <f t="shared" si="41"/>
        <v>58.985906492154861</v>
      </c>
    </row>
    <row r="313" spans="1:9" ht="13.5" x14ac:dyDescent="0.25">
      <c r="A313" s="3">
        <v>42460</v>
      </c>
      <c r="B313" s="2">
        <v>10.6251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4.1530215716062177E-2</v>
      </c>
      <c r="G313" s="2">
        <f t="shared" si="43"/>
        <v>2.8876798748631527E-2</v>
      </c>
      <c r="H313" s="2">
        <f t="shared" si="40"/>
        <v>1.4381862781112569</v>
      </c>
      <c r="I313" s="2">
        <f t="shared" si="41"/>
        <v>58.985906492154861</v>
      </c>
    </row>
    <row r="314" spans="1:9" ht="13.5" x14ac:dyDescent="0.25">
      <c r="A314" s="3">
        <v>42461</v>
      </c>
      <c r="B314" s="2">
        <v>10.6251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3.8563771736343448E-2</v>
      </c>
      <c r="G314" s="2">
        <f t="shared" si="43"/>
        <v>2.6814170266586418E-2</v>
      </c>
      <c r="H314" s="2">
        <f t="shared" si="40"/>
        <v>1.4381862781112569</v>
      </c>
      <c r="I314" s="2">
        <f t="shared" si="41"/>
        <v>58.985906492154861</v>
      </c>
    </row>
    <row r="315" spans="1:9" ht="13.5" x14ac:dyDescent="0.25">
      <c r="A315" s="3">
        <v>42464</v>
      </c>
      <c r="B315" s="2">
        <v>10.6251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3.5809216612318916E-2</v>
      </c>
      <c r="G315" s="2">
        <f t="shared" si="43"/>
        <v>2.4898872390401672E-2</v>
      </c>
      <c r="H315" s="2">
        <f t="shared" si="40"/>
        <v>1.4381862781112569</v>
      </c>
      <c r="I315" s="2">
        <f t="shared" si="41"/>
        <v>58.985906492154861</v>
      </c>
    </row>
    <row r="316" spans="1:9" ht="13.5" x14ac:dyDescent="0.25">
      <c r="A316" s="3">
        <v>42465</v>
      </c>
      <c r="B316" s="2">
        <v>10.6251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3.3251415425724705E-2</v>
      </c>
      <c r="G316" s="2">
        <f t="shared" si="43"/>
        <v>2.3120381505372982E-2</v>
      </c>
      <c r="H316" s="2">
        <f t="shared" si="40"/>
        <v>1.4381862781112569</v>
      </c>
      <c r="I316" s="2">
        <f t="shared" si="41"/>
        <v>58.985906492154861</v>
      </c>
    </row>
    <row r="317" spans="1:9" ht="13.5" x14ac:dyDescent="0.25">
      <c r="A317" s="3">
        <v>42466</v>
      </c>
      <c r="B317" s="2">
        <v>10.6251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3.0876314323887228E-2</v>
      </c>
      <c r="G317" s="2">
        <f t="shared" si="44"/>
        <v>2.1468925683560625E-2</v>
      </c>
      <c r="H317" s="2">
        <f t="shared" si="40"/>
        <v>1.4381862781112569</v>
      </c>
      <c r="I317" s="2">
        <f t="shared" si="41"/>
        <v>58.985906492154861</v>
      </c>
    </row>
    <row r="318" spans="1:9" ht="13.5" x14ac:dyDescent="0.25">
      <c r="A318" s="3">
        <v>42467</v>
      </c>
      <c r="B318" s="2">
        <v>10.643800000000001</v>
      </c>
      <c r="C318" s="2">
        <f t="shared" si="36"/>
        <v>1.8700000000000827E-2</v>
      </c>
      <c r="D318" s="2">
        <f t="shared" si="37"/>
        <v>1.8700000000000827E-2</v>
      </c>
      <c r="E318" s="2">
        <f t="shared" si="38"/>
        <v>0</v>
      </c>
      <c r="F318" s="2">
        <f t="shared" si="44"/>
        <v>3.0006577586466771E-2</v>
      </c>
      <c r="G318" s="2">
        <f t="shared" si="44"/>
        <v>1.9935430991877723E-2</v>
      </c>
      <c r="H318" s="2">
        <f t="shared" si="40"/>
        <v>1.5051883051182755</v>
      </c>
      <c r="I318" s="2">
        <f t="shared" si="41"/>
        <v>60.08284096022124</v>
      </c>
    </row>
    <row r="319" spans="1:9" ht="13.5" x14ac:dyDescent="0.25">
      <c r="A319" s="3">
        <v>42468</v>
      </c>
      <c r="B319" s="2">
        <v>10.6065</v>
      </c>
      <c r="C319" s="2">
        <f t="shared" si="36"/>
        <v>-3.7300000000000111E-2</v>
      </c>
      <c r="D319" s="2">
        <f t="shared" si="37"/>
        <v>0</v>
      </c>
      <c r="E319" s="2">
        <f t="shared" si="38"/>
        <v>3.7300000000000111E-2</v>
      </c>
      <c r="F319" s="2">
        <f t="shared" si="44"/>
        <v>2.7863250616004857E-2</v>
      </c>
      <c r="G319" s="2">
        <f t="shared" si="44"/>
        <v>2.1175757349600751E-2</v>
      </c>
      <c r="H319" s="2">
        <f t="shared" si="40"/>
        <v>1.3158089298057711</v>
      </c>
      <c r="I319" s="2">
        <f t="shared" si="41"/>
        <v>56.81854460748319</v>
      </c>
    </row>
    <row r="320" spans="1:9" ht="13.5" x14ac:dyDescent="0.25">
      <c r="A320" s="3">
        <v>42471</v>
      </c>
      <c r="B320" s="2">
        <v>10.680999999999999</v>
      </c>
      <c r="C320" s="2">
        <f t="shared" si="36"/>
        <v>7.4499999999998678E-2</v>
      </c>
      <c r="D320" s="2">
        <f t="shared" si="37"/>
        <v>7.4499999999998678E-2</v>
      </c>
      <c r="E320" s="2">
        <f t="shared" si="38"/>
        <v>0</v>
      </c>
      <c r="F320" s="2">
        <f t="shared" si="44"/>
        <v>3.1194447000575842E-2</v>
      </c>
      <c r="G320" s="2">
        <f t="shared" si="44"/>
        <v>1.9663203253200697E-2</v>
      </c>
      <c r="H320" s="2">
        <f t="shared" si="40"/>
        <v>1.586437702895541</v>
      </c>
      <c r="I320" s="2">
        <f t="shared" si="41"/>
        <v>61.336783836684305</v>
      </c>
    </row>
    <row r="321" spans="1:9" ht="13.5" x14ac:dyDescent="0.25">
      <c r="A321" s="3">
        <v>42472</v>
      </c>
      <c r="B321" s="2">
        <v>10.6251</v>
      </c>
      <c r="C321" s="2">
        <f t="shared" si="36"/>
        <v>-5.5899999999999395E-2</v>
      </c>
      <c r="D321" s="2">
        <f t="shared" si="37"/>
        <v>0</v>
      </c>
      <c r="E321" s="2">
        <f t="shared" si="38"/>
        <v>5.5899999999999395E-2</v>
      </c>
      <c r="F321" s="2">
        <f t="shared" si="44"/>
        <v>2.8966272214820423E-2</v>
      </c>
      <c r="G321" s="2">
        <f t="shared" si="44"/>
        <v>2.2251545877972033E-2</v>
      </c>
      <c r="H321" s="2">
        <f t="shared" si="40"/>
        <v>1.3017644874505392</v>
      </c>
      <c r="I321" s="2">
        <f t="shared" si="41"/>
        <v>56.55506871132539</v>
      </c>
    </row>
    <row r="322" spans="1:9" ht="13.5" x14ac:dyDescent="0.25">
      <c r="A322" s="3">
        <v>42473</v>
      </c>
      <c r="B322" s="2">
        <v>10.6251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2.689725277090468E-2</v>
      </c>
      <c r="G322" s="2">
        <f t="shared" si="44"/>
        <v>2.0662149743831175E-2</v>
      </c>
      <c r="H322" s="2">
        <f t="shared" si="40"/>
        <v>1.3017644874505392</v>
      </c>
      <c r="I322" s="2">
        <f t="shared" si="41"/>
        <v>56.55506871132539</v>
      </c>
    </row>
    <row r="323" spans="1:9" ht="13.5" x14ac:dyDescent="0.25">
      <c r="A323" s="3">
        <v>42474</v>
      </c>
      <c r="B323" s="2">
        <v>10.610200000000001</v>
      </c>
      <c r="C323" s="2">
        <f t="shared" ref="C323:C386" si="45">B323-B322</f>
        <v>-1.4899999999999025E-2</v>
      </c>
      <c r="D323" s="2">
        <f t="shared" ref="D323:D386" si="46">IF(C323&gt;0,C323,0)</f>
        <v>0</v>
      </c>
      <c r="E323" s="2">
        <f t="shared" ref="E323:E386" si="47">IF(C323&lt;0,-C323,0)</f>
        <v>1.4899999999999025E-2</v>
      </c>
      <c r="F323" s="2">
        <f t="shared" si="44"/>
        <v>2.4976020430125777E-2</v>
      </c>
      <c r="G323" s="2">
        <f t="shared" si="44"/>
        <v>2.0250567619271735E-2</v>
      </c>
      <c r="H323" s="2">
        <f t="shared" si="40"/>
        <v>1.2333491534507408</v>
      </c>
      <c r="I323" s="2">
        <f t="shared" si="41"/>
        <v>55.22419777243951</v>
      </c>
    </row>
    <row r="324" spans="1:9" ht="13.5" x14ac:dyDescent="0.25">
      <c r="A324" s="3">
        <v>42475</v>
      </c>
      <c r="B324" s="2">
        <v>10.550599999999999</v>
      </c>
      <c r="C324" s="2">
        <f t="shared" si="45"/>
        <v>-5.960000000000143E-2</v>
      </c>
      <c r="D324" s="2">
        <f t="shared" si="46"/>
        <v>0</v>
      </c>
      <c r="E324" s="2">
        <f t="shared" si="47"/>
        <v>5.960000000000143E-2</v>
      </c>
      <c r="F324" s="2">
        <f t="shared" si="44"/>
        <v>2.319201897083108E-2</v>
      </c>
      <c r="G324" s="2">
        <f t="shared" si="44"/>
        <v>2.3061241360752428E-2</v>
      </c>
      <c r="H324" s="2">
        <f t="shared" si="40"/>
        <v>1.0056708833680228</v>
      </c>
      <c r="I324" s="2">
        <f t="shared" si="41"/>
        <v>50.141371234309879</v>
      </c>
    </row>
    <row r="325" spans="1:9" ht="13.5" x14ac:dyDescent="0.25">
      <c r="A325" s="3">
        <v>42478</v>
      </c>
      <c r="B325" s="2">
        <v>10.438700000000001</v>
      </c>
      <c r="C325" s="2">
        <f t="shared" si="45"/>
        <v>-0.11189999999999856</v>
      </c>
      <c r="D325" s="2">
        <f t="shared" si="46"/>
        <v>0</v>
      </c>
      <c r="E325" s="2">
        <f t="shared" si="47"/>
        <v>0.11189999999999856</v>
      </c>
      <c r="F325" s="2">
        <f t="shared" si="44"/>
        <v>2.153544618720029E-2</v>
      </c>
      <c r="G325" s="2">
        <f t="shared" si="44"/>
        <v>2.940686697784144E-2</v>
      </c>
      <c r="H325" s="2">
        <f t="shared" si="40"/>
        <v>0.73232711949313078</v>
      </c>
      <c r="I325" s="2">
        <f t="shared" si="41"/>
        <v>42.274182009423576</v>
      </c>
    </row>
    <row r="326" spans="1:9" ht="13.5" x14ac:dyDescent="0.25">
      <c r="A326" s="3">
        <v>42479</v>
      </c>
      <c r="B326" s="2">
        <v>10.4201</v>
      </c>
      <c r="C326" s="2">
        <f t="shared" si="45"/>
        <v>-1.860000000000106E-2</v>
      </c>
      <c r="D326" s="2">
        <f t="shared" si="46"/>
        <v>0</v>
      </c>
      <c r="E326" s="2">
        <f t="shared" si="47"/>
        <v>1.860000000000106E-2</v>
      </c>
      <c r="F326" s="2">
        <f t="shared" si="44"/>
        <v>1.9997200030971697E-2</v>
      </c>
      <c r="G326" s="2">
        <f t="shared" si="44"/>
        <v>2.86349479079957E-2</v>
      </c>
      <c r="H326" s="2">
        <f t="shared" si="40"/>
        <v>0.69834944680964151</v>
      </c>
      <c r="I326" s="2">
        <f t="shared" si="41"/>
        <v>41.119302515833517</v>
      </c>
    </row>
    <row r="327" spans="1:9" ht="13.5" x14ac:dyDescent="0.25">
      <c r="A327" s="3">
        <v>42480</v>
      </c>
      <c r="B327" s="2">
        <v>10.4201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1.8568828600188002E-2</v>
      </c>
      <c r="G327" s="2">
        <f t="shared" si="44"/>
        <v>2.6589594485996008E-2</v>
      </c>
      <c r="H327" s="2">
        <f t="shared" si="40"/>
        <v>0.69834944680964139</v>
      </c>
      <c r="I327" s="2">
        <f t="shared" si="41"/>
        <v>41.11930251583351</v>
      </c>
    </row>
    <row r="328" spans="1:9" ht="13.5" x14ac:dyDescent="0.25">
      <c r="A328" s="3">
        <v>42481</v>
      </c>
      <c r="B328" s="2">
        <v>10.401400000000001</v>
      </c>
      <c r="C328" s="2">
        <f t="shared" si="45"/>
        <v>-1.8699999999999051E-2</v>
      </c>
      <c r="D328" s="2">
        <f t="shared" si="46"/>
        <v>0</v>
      </c>
      <c r="E328" s="2">
        <f t="shared" si="47"/>
        <v>1.8699999999999051E-2</v>
      </c>
      <c r="F328" s="2">
        <f t="shared" si="44"/>
        <v>1.7242483700174574E-2</v>
      </c>
      <c r="G328" s="2">
        <f t="shared" si="44"/>
        <v>2.6026052022710511E-2</v>
      </c>
      <c r="H328" s="2">
        <f t="shared" si="40"/>
        <v>0.66250861579499898</v>
      </c>
      <c r="I328" s="2">
        <f t="shared" si="41"/>
        <v>39.849935783833054</v>
      </c>
    </row>
    <row r="329" spans="1:9" ht="13.5" x14ac:dyDescent="0.25">
      <c r="A329" s="3">
        <v>42482</v>
      </c>
      <c r="B329" s="2">
        <v>10.2523</v>
      </c>
      <c r="C329" s="2">
        <f t="shared" si="45"/>
        <v>-0.14910000000000068</v>
      </c>
      <c r="D329" s="2">
        <f t="shared" si="46"/>
        <v>0</v>
      </c>
      <c r="E329" s="2">
        <f t="shared" si="47"/>
        <v>0.14910000000000068</v>
      </c>
      <c r="F329" s="2">
        <f t="shared" si="44"/>
        <v>1.6010877721590676E-2</v>
      </c>
      <c r="G329" s="2">
        <f t="shared" si="44"/>
        <v>3.481704830680267E-2</v>
      </c>
      <c r="H329" s="2">
        <f t="shared" si="40"/>
        <v>0.45985741182035866</v>
      </c>
      <c r="I329" s="2">
        <f t="shared" si="41"/>
        <v>31.500159405769821</v>
      </c>
    </row>
    <row r="330" spans="1:9" ht="13.5" x14ac:dyDescent="0.25">
      <c r="A330" s="3">
        <v>42485</v>
      </c>
      <c r="B330" s="2">
        <v>10.2523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1.4867243598619915E-2</v>
      </c>
      <c r="G330" s="2">
        <f t="shared" si="44"/>
        <v>3.2330116284888195E-2</v>
      </c>
      <c r="H330" s="2">
        <f t="shared" si="40"/>
        <v>0.45985741182035866</v>
      </c>
      <c r="I330" s="2">
        <f t="shared" si="41"/>
        <v>31.500159405769821</v>
      </c>
    </row>
    <row r="331" spans="1:9" ht="13.5" x14ac:dyDescent="0.25">
      <c r="A331" s="3">
        <v>42486</v>
      </c>
      <c r="B331" s="2">
        <v>10.2523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1.3805297627289921E-2</v>
      </c>
      <c r="G331" s="2">
        <f t="shared" si="44"/>
        <v>3.0020822264539039E-2</v>
      </c>
      <c r="H331" s="2">
        <f t="shared" si="40"/>
        <v>0.45985741182035866</v>
      </c>
      <c r="I331" s="2">
        <f t="shared" si="41"/>
        <v>31.500159405769821</v>
      </c>
    </row>
    <row r="332" spans="1:9" ht="13.5" x14ac:dyDescent="0.25">
      <c r="A332" s="3">
        <v>42487</v>
      </c>
      <c r="B332" s="2">
        <v>10.2523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1.2819204939626355E-2</v>
      </c>
      <c r="G332" s="2">
        <f t="shared" si="44"/>
        <v>2.7876477817071966E-2</v>
      </c>
      <c r="H332" s="2">
        <f t="shared" si="40"/>
        <v>0.45985741182035861</v>
      </c>
      <c r="I332" s="2">
        <f t="shared" si="41"/>
        <v>31.500159405769821</v>
      </c>
    </row>
    <row r="333" spans="1:9" ht="13.5" x14ac:dyDescent="0.25">
      <c r="A333" s="3">
        <v>42488</v>
      </c>
      <c r="B333" s="2">
        <v>10.215</v>
      </c>
      <c r="C333" s="2">
        <f t="shared" si="45"/>
        <v>-3.7300000000000111E-2</v>
      </c>
      <c r="D333" s="2">
        <f t="shared" si="46"/>
        <v>0</v>
      </c>
      <c r="E333" s="2">
        <f t="shared" si="47"/>
        <v>3.7300000000000111E-2</v>
      </c>
      <c r="F333" s="2">
        <f t="shared" ref="F333:G348" si="48">((F332*13)+D333)/14</f>
        <v>1.1903547443938758E-2</v>
      </c>
      <c r="G333" s="2">
        <f t="shared" si="48"/>
        <v>2.8549586544423976E-2</v>
      </c>
      <c r="H333" s="2">
        <f t="shared" si="40"/>
        <v>0.41694290127166977</v>
      </c>
      <c r="I333" s="2">
        <f t="shared" si="41"/>
        <v>29.425525961383087</v>
      </c>
    </row>
    <row r="334" spans="1:9" ht="13.5" x14ac:dyDescent="0.25">
      <c r="A334" s="3">
        <v>42489</v>
      </c>
      <c r="B334" s="2">
        <v>10.3269</v>
      </c>
      <c r="C334" s="2">
        <f t="shared" si="45"/>
        <v>0.11190000000000033</v>
      </c>
      <c r="D334" s="2">
        <f t="shared" si="46"/>
        <v>0.11190000000000033</v>
      </c>
      <c r="E334" s="2">
        <f t="shared" si="47"/>
        <v>0</v>
      </c>
      <c r="F334" s="2">
        <f t="shared" si="48"/>
        <v>1.9046151197943156E-2</v>
      </c>
      <c r="G334" s="2">
        <f t="shared" si="48"/>
        <v>2.6510330362679406E-2</v>
      </c>
      <c r="H334" s="2">
        <f t="shared" si="40"/>
        <v>0.71844261981570257</v>
      </c>
      <c r="I334" s="2">
        <f t="shared" si="41"/>
        <v>41.807774756701114</v>
      </c>
    </row>
    <row r="335" spans="1:9" ht="13.5" x14ac:dyDescent="0.25">
      <c r="A335" s="3">
        <v>42492</v>
      </c>
      <c r="B335" s="2">
        <v>10.2523</v>
      </c>
      <c r="C335" s="2">
        <f t="shared" si="45"/>
        <v>-7.4600000000000222E-2</v>
      </c>
      <c r="D335" s="2">
        <f t="shared" si="46"/>
        <v>0</v>
      </c>
      <c r="E335" s="2">
        <f t="shared" si="47"/>
        <v>7.4600000000000222E-2</v>
      </c>
      <c r="F335" s="2">
        <f t="shared" si="48"/>
        <v>1.7685711826661503E-2</v>
      </c>
      <c r="G335" s="2">
        <f t="shared" si="48"/>
        <v>2.9945306765345178E-2</v>
      </c>
      <c r="H335" s="2">
        <f t="shared" si="40"/>
        <v>0.5906004558660477</v>
      </c>
      <c r="I335" s="2">
        <f t="shared" si="41"/>
        <v>37.130660543189556</v>
      </c>
    </row>
    <row r="336" spans="1:9" ht="13.5" x14ac:dyDescent="0.25">
      <c r="A336" s="3">
        <v>42493</v>
      </c>
      <c r="B336" s="2">
        <v>10.2188</v>
      </c>
      <c r="C336" s="2">
        <f t="shared" si="45"/>
        <v>-3.3500000000000085E-2</v>
      </c>
      <c r="D336" s="2">
        <f t="shared" si="46"/>
        <v>0</v>
      </c>
      <c r="E336" s="2">
        <f t="shared" si="47"/>
        <v>3.3500000000000085E-2</v>
      </c>
      <c r="F336" s="2">
        <f t="shared" si="48"/>
        <v>1.6422446696185682E-2</v>
      </c>
      <c r="G336" s="2">
        <f t="shared" si="48"/>
        <v>3.0199213424963383E-2</v>
      </c>
      <c r="H336" s="2">
        <f t="shared" si="40"/>
        <v>0.54380378935997387</v>
      </c>
      <c r="I336" s="2">
        <f t="shared" si="41"/>
        <v>35.224929042661742</v>
      </c>
    </row>
    <row r="337" spans="1:9" ht="13.5" x14ac:dyDescent="0.25">
      <c r="A337" s="3">
        <v>42494</v>
      </c>
      <c r="B337" s="2">
        <v>10.2188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1.5249414789315277E-2</v>
      </c>
      <c r="G337" s="2">
        <f t="shared" si="48"/>
        <v>2.8042126751751714E-2</v>
      </c>
      <c r="H337" s="2">
        <f t="shared" ref="H337:H400" si="49">F337/G337</f>
        <v>0.54380378935997387</v>
      </c>
      <c r="I337" s="2">
        <f t="shared" ref="I337:I400" si="50">IF(G337=0,100,100-(100/(1+H337)))</f>
        <v>35.224929042661742</v>
      </c>
    </row>
    <row r="338" spans="1:9" ht="13.5" x14ac:dyDescent="0.25">
      <c r="A338" s="3">
        <v>42495</v>
      </c>
      <c r="B338" s="2">
        <v>10.215</v>
      </c>
      <c r="C338" s="2">
        <f t="shared" si="45"/>
        <v>-3.8000000000000256E-3</v>
      </c>
      <c r="D338" s="2">
        <f t="shared" si="46"/>
        <v>0</v>
      </c>
      <c r="E338" s="2">
        <f t="shared" si="47"/>
        <v>3.8000000000000256E-3</v>
      </c>
      <c r="F338" s="2">
        <f t="shared" si="48"/>
        <v>1.4160170875792757E-2</v>
      </c>
      <c r="G338" s="2">
        <f t="shared" si="48"/>
        <v>2.6310546269483735E-2</v>
      </c>
      <c r="H338" s="2">
        <f t="shared" si="49"/>
        <v>0.53819372394469889</v>
      </c>
      <c r="I338" s="2">
        <f t="shared" si="50"/>
        <v>34.988682866583332</v>
      </c>
    </row>
    <row r="339" spans="1:9" ht="13.5" x14ac:dyDescent="0.25">
      <c r="A339" s="3">
        <v>42496</v>
      </c>
      <c r="B339" s="2">
        <v>10.2262</v>
      </c>
      <c r="C339" s="2">
        <f t="shared" si="45"/>
        <v>1.1200000000000543E-2</v>
      </c>
      <c r="D339" s="2">
        <f t="shared" si="46"/>
        <v>1.1200000000000543E-2</v>
      </c>
      <c r="E339" s="2">
        <f t="shared" si="47"/>
        <v>0</v>
      </c>
      <c r="F339" s="2">
        <f t="shared" si="48"/>
        <v>1.3948730098950455E-2</v>
      </c>
      <c r="G339" s="2">
        <f t="shared" si="48"/>
        <v>2.443122153594918E-2</v>
      </c>
      <c r="H339" s="2">
        <f t="shared" si="49"/>
        <v>0.57093870965173299</v>
      </c>
      <c r="I339" s="2">
        <f t="shared" si="50"/>
        <v>36.343792800058146</v>
      </c>
    </row>
    <row r="340" spans="1:9" ht="13.5" x14ac:dyDescent="0.25">
      <c r="A340" s="3">
        <v>42499</v>
      </c>
      <c r="B340" s="2">
        <v>10.401400000000001</v>
      </c>
      <c r="C340" s="2">
        <f t="shared" si="45"/>
        <v>0.17520000000000024</v>
      </c>
      <c r="D340" s="2">
        <f t="shared" si="46"/>
        <v>0.17520000000000024</v>
      </c>
      <c r="E340" s="2">
        <f t="shared" si="47"/>
        <v>0</v>
      </c>
      <c r="F340" s="2">
        <f t="shared" si="48"/>
        <v>2.5466677949025438E-2</v>
      </c>
      <c r="G340" s="2">
        <f t="shared" si="48"/>
        <v>2.2686134283381381E-2</v>
      </c>
      <c r="H340" s="2">
        <f t="shared" si="49"/>
        <v>1.1225657765625117</v>
      </c>
      <c r="I340" s="2">
        <f t="shared" si="50"/>
        <v>52.887207970558322</v>
      </c>
    </row>
    <row r="341" spans="1:9" ht="13.5" x14ac:dyDescent="0.25">
      <c r="A341" s="3">
        <v>42500</v>
      </c>
      <c r="B341" s="2">
        <v>10.513299999999999</v>
      </c>
      <c r="C341" s="2">
        <f t="shared" si="45"/>
        <v>0.11189999999999856</v>
      </c>
      <c r="D341" s="2">
        <f t="shared" si="46"/>
        <v>0.11189999999999856</v>
      </c>
      <c r="E341" s="2">
        <f t="shared" si="47"/>
        <v>0</v>
      </c>
      <c r="F341" s="2">
        <f t="shared" si="48"/>
        <v>3.1640486666952086E-2</v>
      </c>
      <c r="G341" s="2">
        <f t="shared" si="48"/>
        <v>2.1065696120282713E-2</v>
      </c>
      <c r="H341" s="2">
        <f t="shared" si="49"/>
        <v>1.5019910325435499</v>
      </c>
      <c r="I341" s="2">
        <f t="shared" si="50"/>
        <v>60.031831169938698</v>
      </c>
    </row>
    <row r="342" spans="1:9" ht="13.5" x14ac:dyDescent="0.25">
      <c r="A342" s="3">
        <v>42501</v>
      </c>
      <c r="B342" s="2">
        <v>10.6251</v>
      </c>
      <c r="C342" s="2">
        <f t="shared" si="45"/>
        <v>0.11180000000000057</v>
      </c>
      <c r="D342" s="2">
        <f t="shared" si="46"/>
        <v>0.11180000000000057</v>
      </c>
      <c r="E342" s="2">
        <f t="shared" si="47"/>
        <v>0</v>
      </c>
      <c r="F342" s="2">
        <f t="shared" si="48"/>
        <v>3.7366166190741255E-2</v>
      </c>
      <c r="G342" s="2">
        <f t="shared" si="48"/>
        <v>1.9561003540262519E-2</v>
      </c>
      <c r="H342" s="2">
        <f t="shared" si="49"/>
        <v>1.9102376886661399</v>
      </c>
      <c r="I342" s="2">
        <f t="shared" si="50"/>
        <v>65.638545473640193</v>
      </c>
    </row>
    <row r="343" spans="1:9" ht="13.5" x14ac:dyDescent="0.25">
      <c r="A343" s="3">
        <v>42502</v>
      </c>
      <c r="B343" s="2">
        <v>10.6624</v>
      </c>
      <c r="C343" s="2">
        <f t="shared" si="45"/>
        <v>3.7300000000000111E-2</v>
      </c>
      <c r="D343" s="2">
        <f t="shared" si="46"/>
        <v>3.7300000000000111E-2</v>
      </c>
      <c r="E343" s="2">
        <f t="shared" si="47"/>
        <v>0</v>
      </c>
      <c r="F343" s="2">
        <f t="shared" si="48"/>
        <v>3.7361440034259744E-2</v>
      </c>
      <c r="G343" s="2">
        <f t="shared" si="48"/>
        <v>1.8163789001672339E-2</v>
      </c>
      <c r="H343" s="2">
        <f t="shared" si="49"/>
        <v>2.056918852714039</v>
      </c>
      <c r="I343" s="2">
        <f t="shared" si="50"/>
        <v>67.287322687281502</v>
      </c>
    </row>
    <row r="344" spans="1:9" ht="13.5" x14ac:dyDescent="0.25">
      <c r="A344" s="3">
        <v>42503</v>
      </c>
      <c r="B344" s="2">
        <v>10.6997</v>
      </c>
      <c r="C344" s="2">
        <f t="shared" si="45"/>
        <v>3.7300000000000111E-2</v>
      </c>
      <c r="D344" s="2">
        <f t="shared" si="46"/>
        <v>3.7300000000000111E-2</v>
      </c>
      <c r="E344" s="2">
        <f t="shared" si="47"/>
        <v>0</v>
      </c>
      <c r="F344" s="2">
        <f t="shared" si="48"/>
        <v>3.7357051460384053E-2</v>
      </c>
      <c r="G344" s="2">
        <f t="shared" si="48"/>
        <v>1.6866375501552885E-2</v>
      </c>
      <c r="H344" s="2">
        <f t="shared" si="49"/>
        <v>2.2148831832271605</v>
      </c>
      <c r="I344" s="2">
        <f t="shared" si="50"/>
        <v>68.894670723426373</v>
      </c>
    </row>
    <row r="345" spans="1:9" ht="13.5" x14ac:dyDescent="0.25">
      <c r="A345" s="3">
        <v>42506</v>
      </c>
      <c r="B345" s="2">
        <v>10.6997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3.4688690641785189E-2</v>
      </c>
      <c r="G345" s="2">
        <f t="shared" si="48"/>
        <v>1.5661634394299108E-2</v>
      </c>
      <c r="H345" s="2">
        <f t="shared" si="49"/>
        <v>2.2148831832271605</v>
      </c>
      <c r="I345" s="2">
        <f t="shared" si="50"/>
        <v>68.894670723426373</v>
      </c>
    </row>
    <row r="346" spans="1:9" ht="13.5" x14ac:dyDescent="0.25">
      <c r="A346" s="3">
        <v>42507</v>
      </c>
      <c r="B346" s="2">
        <v>10.696</v>
      </c>
      <c r="C346" s="2">
        <f t="shared" si="45"/>
        <v>-3.7000000000002586E-3</v>
      </c>
      <c r="D346" s="2">
        <f t="shared" si="46"/>
        <v>0</v>
      </c>
      <c r="E346" s="2">
        <f t="shared" si="47"/>
        <v>3.7000000000002586E-3</v>
      </c>
      <c r="F346" s="2">
        <f t="shared" si="48"/>
        <v>3.2210927024514821E-2</v>
      </c>
      <c r="G346" s="2">
        <f t="shared" si="48"/>
        <v>1.4807231937563475E-2</v>
      </c>
      <c r="H346" s="2">
        <f t="shared" si="49"/>
        <v>2.1753510149862025</v>
      </c>
      <c r="I346" s="2">
        <f t="shared" si="50"/>
        <v>68.507418698579841</v>
      </c>
    </row>
    <row r="347" spans="1:9" ht="13.5" x14ac:dyDescent="0.25">
      <c r="A347" s="3">
        <v>42508</v>
      </c>
      <c r="B347" s="2">
        <v>10.6997</v>
      </c>
      <c r="C347" s="2">
        <f t="shared" si="45"/>
        <v>3.7000000000002586E-3</v>
      </c>
      <c r="D347" s="2">
        <f t="shared" si="46"/>
        <v>3.7000000000002586E-3</v>
      </c>
      <c r="E347" s="2">
        <f t="shared" si="47"/>
        <v>0</v>
      </c>
      <c r="F347" s="2">
        <f t="shared" si="48"/>
        <v>3.0174432237049496E-2</v>
      </c>
      <c r="G347" s="2">
        <f t="shared" si="48"/>
        <v>1.3749572513451798E-2</v>
      </c>
      <c r="H347" s="2">
        <f t="shared" si="49"/>
        <v>2.1945723917982578</v>
      </c>
      <c r="I347" s="2">
        <f t="shared" si="50"/>
        <v>68.696905959389142</v>
      </c>
    </row>
    <row r="348" spans="1:9" ht="13.5" x14ac:dyDescent="0.25">
      <c r="A348" s="3">
        <v>42509</v>
      </c>
      <c r="B348" s="2">
        <v>10.550599999999999</v>
      </c>
      <c r="C348" s="2">
        <f t="shared" si="45"/>
        <v>-0.14910000000000068</v>
      </c>
      <c r="D348" s="2">
        <f t="shared" si="46"/>
        <v>0</v>
      </c>
      <c r="E348" s="2">
        <f t="shared" si="47"/>
        <v>0.14910000000000068</v>
      </c>
      <c r="F348" s="2">
        <f t="shared" si="48"/>
        <v>2.8019115648688815E-2</v>
      </c>
      <c r="G348" s="2">
        <f t="shared" si="48"/>
        <v>2.3417460191062434E-2</v>
      </c>
      <c r="H348" s="2">
        <f t="shared" si="49"/>
        <v>1.1965053178304392</v>
      </c>
      <c r="I348" s="2">
        <f t="shared" si="50"/>
        <v>54.47313549016431</v>
      </c>
    </row>
    <row r="349" spans="1:9" ht="13.5" x14ac:dyDescent="0.25">
      <c r="A349" s="3">
        <v>42510</v>
      </c>
      <c r="B349" s="2">
        <v>10.6997</v>
      </c>
      <c r="C349" s="2">
        <f t="shared" si="45"/>
        <v>0.14910000000000068</v>
      </c>
      <c r="D349" s="2">
        <f t="shared" si="46"/>
        <v>0.14910000000000068</v>
      </c>
      <c r="E349" s="2">
        <f t="shared" si="47"/>
        <v>0</v>
      </c>
      <c r="F349" s="2">
        <f t="shared" ref="F349:G364" si="51">((F348*13)+D349)/14</f>
        <v>3.6667750245211087E-2</v>
      </c>
      <c r="G349" s="2">
        <f t="shared" si="51"/>
        <v>2.1744784463129406E-2</v>
      </c>
      <c r="H349" s="2">
        <f t="shared" si="49"/>
        <v>1.6862779351703925</v>
      </c>
      <c r="I349" s="2">
        <f t="shared" si="50"/>
        <v>62.773770096258879</v>
      </c>
    </row>
    <row r="350" spans="1:9" ht="13.5" x14ac:dyDescent="0.25">
      <c r="A350" s="3">
        <v>42513</v>
      </c>
      <c r="B350" s="2">
        <v>10.886100000000001</v>
      </c>
      <c r="C350" s="2">
        <f t="shared" si="45"/>
        <v>0.18640000000000079</v>
      </c>
      <c r="D350" s="2">
        <f t="shared" si="46"/>
        <v>0.18640000000000079</v>
      </c>
      <c r="E350" s="2">
        <f t="shared" si="47"/>
        <v>0</v>
      </c>
      <c r="F350" s="2">
        <f t="shared" si="51"/>
        <v>4.7362910941981785E-2</v>
      </c>
      <c r="G350" s="2">
        <f t="shared" si="51"/>
        <v>2.0191585572905877E-2</v>
      </c>
      <c r="H350" s="2">
        <f t="shared" si="49"/>
        <v>2.3456756662803051</v>
      </c>
      <c r="I350" s="2">
        <f t="shared" si="50"/>
        <v>70.110671214230649</v>
      </c>
    </row>
    <row r="351" spans="1:9" ht="13.5" x14ac:dyDescent="0.25">
      <c r="A351" s="3">
        <v>42514</v>
      </c>
      <c r="B351" s="2">
        <v>10.819000000000001</v>
      </c>
      <c r="C351" s="2">
        <f t="shared" si="45"/>
        <v>-6.7099999999999937E-2</v>
      </c>
      <c r="D351" s="2">
        <f t="shared" si="46"/>
        <v>0</v>
      </c>
      <c r="E351" s="2">
        <f t="shared" si="47"/>
        <v>6.7099999999999937E-2</v>
      </c>
      <c r="F351" s="2">
        <f t="shared" si="51"/>
        <v>4.3979845874697374E-2</v>
      </c>
      <c r="G351" s="2">
        <f t="shared" si="51"/>
        <v>2.3542186603412594E-2</v>
      </c>
      <c r="H351" s="2">
        <f t="shared" si="49"/>
        <v>1.8681291850911677</v>
      </c>
      <c r="I351" s="2">
        <f t="shared" si="50"/>
        <v>65.134067000952967</v>
      </c>
    </row>
    <row r="352" spans="1:9" ht="13.5" x14ac:dyDescent="0.25">
      <c r="A352" s="3">
        <v>42515</v>
      </c>
      <c r="B352" s="2">
        <v>10.811500000000001</v>
      </c>
      <c r="C352" s="2">
        <f t="shared" si="45"/>
        <v>-7.5000000000002842E-3</v>
      </c>
      <c r="D352" s="2">
        <f t="shared" si="46"/>
        <v>0</v>
      </c>
      <c r="E352" s="2">
        <f t="shared" si="47"/>
        <v>7.5000000000002842E-3</v>
      </c>
      <c r="F352" s="2">
        <f t="shared" si="51"/>
        <v>4.083842831221899E-2</v>
      </c>
      <c r="G352" s="2">
        <f t="shared" si="51"/>
        <v>2.2396316131740285E-2</v>
      </c>
      <c r="H352" s="2">
        <f t="shared" si="49"/>
        <v>1.8234440017723432</v>
      </c>
      <c r="I352" s="2">
        <f t="shared" si="50"/>
        <v>64.582261968989783</v>
      </c>
    </row>
    <row r="353" spans="1:9" ht="13.5" x14ac:dyDescent="0.25">
      <c r="A353" s="3">
        <v>42516</v>
      </c>
      <c r="B353" s="2">
        <v>10.7742</v>
      </c>
      <c r="C353" s="2">
        <f t="shared" si="45"/>
        <v>-3.7300000000000111E-2</v>
      </c>
      <c r="D353" s="2">
        <f t="shared" si="46"/>
        <v>0</v>
      </c>
      <c r="E353" s="2">
        <f t="shared" si="47"/>
        <v>3.7300000000000111E-2</v>
      </c>
      <c r="F353" s="2">
        <f t="shared" si="51"/>
        <v>3.7921397718489062E-2</v>
      </c>
      <c r="G353" s="2">
        <f t="shared" si="51"/>
        <v>2.3460864979473132E-2</v>
      </c>
      <c r="H353" s="2">
        <f t="shared" si="49"/>
        <v>1.6163682691012475</v>
      </c>
      <c r="I353" s="2">
        <f t="shared" si="50"/>
        <v>61.779080880555419</v>
      </c>
    </row>
    <row r="354" spans="1:9" ht="13.5" x14ac:dyDescent="0.25">
      <c r="A354" s="3">
        <v>42517</v>
      </c>
      <c r="B354" s="2">
        <v>10.6997</v>
      </c>
      <c r="C354" s="2">
        <f t="shared" si="45"/>
        <v>-7.4500000000000455E-2</v>
      </c>
      <c r="D354" s="2">
        <f t="shared" si="46"/>
        <v>0</v>
      </c>
      <c r="E354" s="2">
        <f t="shared" si="47"/>
        <v>7.4500000000000455E-2</v>
      </c>
      <c r="F354" s="2">
        <f t="shared" si="51"/>
        <v>3.5212726452882696E-2</v>
      </c>
      <c r="G354" s="2">
        <f t="shared" si="51"/>
        <v>2.7106517480939368E-2</v>
      </c>
      <c r="H354" s="2">
        <f t="shared" si="49"/>
        <v>1.2990501814791742</v>
      </c>
      <c r="I354" s="2">
        <f t="shared" si="50"/>
        <v>56.503776731110101</v>
      </c>
    </row>
    <row r="355" spans="1:9" ht="13.5" x14ac:dyDescent="0.25">
      <c r="A355" s="3">
        <v>42520</v>
      </c>
      <c r="B355" s="2">
        <v>10.6624</v>
      </c>
      <c r="C355" s="2">
        <f t="shared" si="45"/>
        <v>-3.7300000000000111E-2</v>
      </c>
      <c r="D355" s="2">
        <f t="shared" si="46"/>
        <v>0</v>
      </c>
      <c r="E355" s="2">
        <f t="shared" si="47"/>
        <v>3.7300000000000111E-2</v>
      </c>
      <c r="F355" s="2">
        <f t="shared" si="51"/>
        <v>3.2697531706248215E-2</v>
      </c>
      <c r="G355" s="2">
        <f t="shared" si="51"/>
        <v>2.7834623375157994E-2</v>
      </c>
      <c r="H355" s="2">
        <f t="shared" si="49"/>
        <v>1.1747071719113074</v>
      </c>
      <c r="I355" s="2">
        <f t="shared" si="50"/>
        <v>54.016797621487598</v>
      </c>
    </row>
    <row r="356" spans="1:9" ht="13.5" x14ac:dyDescent="0.25">
      <c r="A356" s="3">
        <v>42521</v>
      </c>
      <c r="B356" s="2">
        <v>10.6624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3.0361993727230484E-2</v>
      </c>
      <c r="G356" s="2">
        <f t="shared" si="51"/>
        <v>2.5846435991218136E-2</v>
      </c>
      <c r="H356" s="2">
        <f t="shared" si="49"/>
        <v>1.1747071719113074</v>
      </c>
      <c r="I356" s="2">
        <f t="shared" si="50"/>
        <v>54.016797621487598</v>
      </c>
    </row>
    <row r="357" spans="1:9" ht="13.5" x14ac:dyDescent="0.25">
      <c r="A357" s="3">
        <v>42522</v>
      </c>
      <c r="B357" s="2">
        <v>10.6997</v>
      </c>
      <c r="C357" s="2">
        <f t="shared" si="45"/>
        <v>3.7300000000000111E-2</v>
      </c>
      <c r="D357" s="2">
        <f t="shared" si="46"/>
        <v>3.7300000000000111E-2</v>
      </c>
      <c r="E357" s="2">
        <f t="shared" si="47"/>
        <v>0</v>
      </c>
      <c r="F357" s="2">
        <f t="shared" si="51"/>
        <v>3.0857565603856885E-2</v>
      </c>
      <c r="G357" s="2">
        <f t="shared" si="51"/>
        <v>2.4000261991845413E-2</v>
      </c>
      <c r="H357" s="2">
        <f t="shared" si="49"/>
        <v>1.2857178648441998</v>
      </c>
      <c r="I357" s="2">
        <f t="shared" si="50"/>
        <v>56.250068506676243</v>
      </c>
    </row>
    <row r="358" spans="1:9" ht="13.5" x14ac:dyDescent="0.25">
      <c r="A358" s="3">
        <v>42523</v>
      </c>
      <c r="B358" s="2">
        <v>10.7742</v>
      </c>
      <c r="C358" s="2">
        <f t="shared" si="45"/>
        <v>7.4500000000000455E-2</v>
      </c>
      <c r="D358" s="2">
        <f t="shared" si="46"/>
        <v>7.4500000000000455E-2</v>
      </c>
      <c r="E358" s="2">
        <f t="shared" si="47"/>
        <v>0</v>
      </c>
      <c r="F358" s="2">
        <f t="shared" si="51"/>
        <v>3.397488234643857E-2</v>
      </c>
      <c r="G358" s="2">
        <f t="shared" si="51"/>
        <v>2.2285957563856457E-2</v>
      </c>
      <c r="H358" s="2">
        <f t="shared" si="49"/>
        <v>1.5244973095317791</v>
      </c>
      <c r="I358" s="2">
        <f t="shared" si="50"/>
        <v>60.388153466264896</v>
      </c>
    </row>
    <row r="359" spans="1:9" ht="13.5" x14ac:dyDescent="0.25">
      <c r="A359" s="3">
        <v>42524</v>
      </c>
      <c r="B359" s="2">
        <v>10.848800000000001</v>
      </c>
      <c r="C359" s="2">
        <f t="shared" si="45"/>
        <v>7.4600000000000222E-2</v>
      </c>
      <c r="D359" s="2">
        <f t="shared" si="46"/>
        <v>7.4600000000000222E-2</v>
      </c>
      <c r="E359" s="2">
        <f t="shared" si="47"/>
        <v>0</v>
      </c>
      <c r="F359" s="2">
        <f t="shared" si="51"/>
        <v>3.6876676464550118E-2</v>
      </c>
      <c r="G359" s="2">
        <f t="shared" si="51"/>
        <v>2.0694103452152422E-2</v>
      </c>
      <c r="H359" s="2">
        <f t="shared" si="49"/>
        <v>1.7819895676956483</v>
      </c>
      <c r="I359" s="2">
        <f t="shared" si="50"/>
        <v>64.054502158744228</v>
      </c>
    </row>
    <row r="360" spans="1:9" ht="13.5" x14ac:dyDescent="0.25">
      <c r="A360" s="3">
        <v>42527</v>
      </c>
      <c r="B360" s="2">
        <v>10.923400000000001</v>
      </c>
      <c r="C360" s="2">
        <f t="shared" si="45"/>
        <v>7.4600000000000222E-2</v>
      </c>
      <c r="D360" s="2">
        <f t="shared" si="46"/>
        <v>7.4600000000000222E-2</v>
      </c>
      <c r="E360" s="2">
        <f t="shared" si="47"/>
        <v>0</v>
      </c>
      <c r="F360" s="2">
        <f t="shared" si="51"/>
        <v>3.957119957422512E-2</v>
      </c>
      <c r="G360" s="2">
        <f t="shared" si="51"/>
        <v>1.9215953205570104E-2</v>
      </c>
      <c r="H360" s="2">
        <f t="shared" si="49"/>
        <v>2.0592889226413535</v>
      </c>
      <c r="I360" s="2">
        <f t="shared" si="50"/>
        <v>67.31266561326899</v>
      </c>
    </row>
    <row r="361" spans="1:9" ht="13.5" x14ac:dyDescent="0.25">
      <c r="A361" s="3">
        <v>42528</v>
      </c>
      <c r="B361" s="2">
        <v>10.960699999999999</v>
      </c>
      <c r="C361" s="2">
        <f t="shared" si="45"/>
        <v>3.7299999999998334E-2</v>
      </c>
      <c r="D361" s="2">
        <f t="shared" si="46"/>
        <v>3.7299999999998334E-2</v>
      </c>
      <c r="E361" s="2">
        <f t="shared" si="47"/>
        <v>0</v>
      </c>
      <c r="F361" s="2">
        <f t="shared" si="51"/>
        <v>3.9408971033208916E-2</v>
      </c>
      <c r="G361" s="2">
        <f t="shared" si="51"/>
        <v>1.7843385119457954E-2</v>
      </c>
      <c r="H361" s="2">
        <f t="shared" si="49"/>
        <v>2.2086039599198024</v>
      </c>
      <c r="I361" s="2">
        <f t="shared" si="50"/>
        <v>68.833797735978777</v>
      </c>
    </row>
    <row r="362" spans="1:9" ht="13.5" x14ac:dyDescent="0.25">
      <c r="A362" s="3">
        <v>42529</v>
      </c>
      <c r="B362" s="2">
        <v>10.852499999999999</v>
      </c>
      <c r="C362" s="2">
        <f t="shared" si="45"/>
        <v>-0.10820000000000007</v>
      </c>
      <c r="D362" s="2">
        <f t="shared" si="46"/>
        <v>0</v>
      </c>
      <c r="E362" s="2">
        <f t="shared" si="47"/>
        <v>0.10820000000000007</v>
      </c>
      <c r="F362" s="2">
        <f t="shared" si="51"/>
        <v>3.6594044530836853E-2</v>
      </c>
      <c r="G362" s="2">
        <f t="shared" si="51"/>
        <v>2.4297429039496676E-2</v>
      </c>
      <c r="H362" s="2">
        <f t="shared" si="49"/>
        <v>1.5060871037570032</v>
      </c>
      <c r="I362" s="2">
        <f t="shared" si="50"/>
        <v>60.0971570979776</v>
      </c>
    </row>
    <row r="363" spans="1:9" ht="13.5" x14ac:dyDescent="0.25">
      <c r="A363" s="3">
        <v>42530</v>
      </c>
      <c r="B363" s="2">
        <v>10.811500000000001</v>
      </c>
      <c r="C363" s="2">
        <f t="shared" si="45"/>
        <v>-4.0999999999998593E-2</v>
      </c>
      <c r="D363" s="2">
        <f t="shared" si="46"/>
        <v>0</v>
      </c>
      <c r="E363" s="2">
        <f t="shared" si="47"/>
        <v>4.0999999999998593E-2</v>
      </c>
      <c r="F363" s="2">
        <f t="shared" si="51"/>
        <v>3.3980184207205652E-2</v>
      </c>
      <c r="G363" s="2">
        <f t="shared" si="51"/>
        <v>2.5490469822389668E-2</v>
      </c>
      <c r="H363" s="2">
        <f t="shared" si="49"/>
        <v>1.3330544491321616</v>
      </c>
      <c r="I363" s="2">
        <f t="shared" si="50"/>
        <v>57.137734167671255</v>
      </c>
    </row>
    <row r="364" spans="1:9" ht="13.5" x14ac:dyDescent="0.25">
      <c r="A364" s="3">
        <v>42531</v>
      </c>
      <c r="B364" s="2">
        <v>10.852499999999999</v>
      </c>
      <c r="C364" s="2">
        <f t="shared" si="45"/>
        <v>4.0999999999998593E-2</v>
      </c>
      <c r="D364" s="2">
        <f t="shared" si="46"/>
        <v>4.0999999999998593E-2</v>
      </c>
      <c r="E364" s="2">
        <f t="shared" si="47"/>
        <v>0</v>
      </c>
      <c r="F364" s="2">
        <f t="shared" si="51"/>
        <v>3.4481599620976577E-2</v>
      </c>
      <c r="G364" s="2">
        <f t="shared" si="51"/>
        <v>2.3669721977933263E-2</v>
      </c>
      <c r="H364" s="2">
        <f t="shared" si="49"/>
        <v>1.4567809310613355</v>
      </c>
      <c r="I364" s="2">
        <f t="shared" si="50"/>
        <v>59.29633011405712</v>
      </c>
    </row>
    <row r="365" spans="1:9" ht="13.5" x14ac:dyDescent="0.25">
      <c r="A365" s="3">
        <v>42534</v>
      </c>
      <c r="B365" s="2">
        <v>10.811500000000001</v>
      </c>
      <c r="C365" s="2">
        <f t="shared" si="45"/>
        <v>-4.0999999999998593E-2</v>
      </c>
      <c r="D365" s="2">
        <f t="shared" si="46"/>
        <v>0</v>
      </c>
      <c r="E365" s="2">
        <f t="shared" si="47"/>
        <v>4.0999999999998593E-2</v>
      </c>
      <c r="F365" s="2">
        <f t="shared" ref="F365:G380" si="52">((F364*13)+D365)/14</f>
        <v>3.2018628219478248E-2</v>
      </c>
      <c r="G365" s="2">
        <f t="shared" si="52"/>
        <v>2.4907598979509359E-2</v>
      </c>
      <c r="H365" s="2">
        <f t="shared" si="49"/>
        <v>1.2854963758577811</v>
      </c>
      <c r="I365" s="2">
        <f t="shared" si="50"/>
        <v>56.245828671476893</v>
      </c>
    </row>
    <row r="366" spans="1:9" ht="13.5" x14ac:dyDescent="0.25">
      <c r="A366" s="3">
        <v>42535</v>
      </c>
      <c r="B366" s="2">
        <v>10.811500000000001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2.9731583346658375E-2</v>
      </c>
      <c r="G366" s="2">
        <f t="shared" si="52"/>
        <v>2.3128484766687264E-2</v>
      </c>
      <c r="H366" s="2">
        <f t="shared" si="49"/>
        <v>1.2854963758577811</v>
      </c>
      <c r="I366" s="2">
        <f t="shared" si="50"/>
        <v>56.245828671476893</v>
      </c>
    </row>
    <row r="367" spans="1:9" ht="13.5" x14ac:dyDescent="0.25">
      <c r="A367" s="3">
        <v>42536</v>
      </c>
      <c r="B367" s="2">
        <v>10.811500000000001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2.7607898821897063E-2</v>
      </c>
      <c r="G367" s="2">
        <f t="shared" si="52"/>
        <v>2.1476450140495318E-2</v>
      </c>
      <c r="H367" s="2">
        <f t="shared" si="49"/>
        <v>1.2854963758577811</v>
      </c>
      <c r="I367" s="2">
        <f t="shared" si="50"/>
        <v>56.245828671476893</v>
      </c>
    </row>
    <row r="368" spans="1:9" ht="13.5" x14ac:dyDescent="0.25">
      <c r="A368" s="3">
        <v>42537</v>
      </c>
      <c r="B368" s="2">
        <v>10.811500000000001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2.5635906048904415E-2</v>
      </c>
      <c r="G368" s="2">
        <f t="shared" si="52"/>
        <v>1.9942417987602795E-2</v>
      </c>
      <c r="H368" s="2">
        <f t="shared" si="49"/>
        <v>1.2854963758577811</v>
      </c>
      <c r="I368" s="2">
        <f t="shared" si="50"/>
        <v>56.245828671476893</v>
      </c>
    </row>
    <row r="369" spans="1:9" ht="13.5" x14ac:dyDescent="0.25">
      <c r="A369" s="3">
        <v>42538</v>
      </c>
      <c r="B369" s="2">
        <v>10.819000000000001</v>
      </c>
      <c r="C369" s="2">
        <f t="shared" si="45"/>
        <v>7.5000000000002842E-3</v>
      </c>
      <c r="D369" s="2">
        <f t="shared" si="46"/>
        <v>7.5000000000002842E-3</v>
      </c>
      <c r="E369" s="2">
        <f t="shared" si="47"/>
        <v>0</v>
      </c>
      <c r="F369" s="2">
        <f t="shared" si="52"/>
        <v>2.4340484188268403E-2</v>
      </c>
      <c r="G369" s="2">
        <f t="shared" si="52"/>
        <v>1.8517959559916881E-2</v>
      </c>
      <c r="H369" s="2">
        <f t="shared" si="49"/>
        <v>1.314425820485897</v>
      </c>
      <c r="I369" s="2">
        <f t="shared" si="50"/>
        <v>56.792739212092904</v>
      </c>
    </row>
    <row r="370" spans="1:9" ht="13.5" x14ac:dyDescent="0.25">
      <c r="A370" s="3">
        <v>42541</v>
      </c>
      <c r="B370" s="2">
        <v>10.822699999999999</v>
      </c>
      <c r="C370" s="2">
        <f t="shared" si="45"/>
        <v>3.6999999999984823E-3</v>
      </c>
      <c r="D370" s="2">
        <f t="shared" si="46"/>
        <v>3.6999999999984823E-3</v>
      </c>
      <c r="E370" s="2">
        <f t="shared" si="47"/>
        <v>0</v>
      </c>
      <c r="F370" s="2">
        <f t="shared" si="52"/>
        <v>2.2866163889106266E-2</v>
      </c>
      <c r="G370" s="2">
        <f t="shared" si="52"/>
        <v>1.7195248162779959E-2</v>
      </c>
      <c r="H370" s="2">
        <f t="shared" si="49"/>
        <v>1.329795515170366</v>
      </c>
      <c r="I370" s="2">
        <f t="shared" si="50"/>
        <v>57.077778135954766</v>
      </c>
    </row>
    <row r="371" spans="1:9" ht="13.5" x14ac:dyDescent="0.25">
      <c r="A371" s="3">
        <v>42542</v>
      </c>
      <c r="B371" s="2">
        <v>10.811500000000001</v>
      </c>
      <c r="C371" s="2">
        <f t="shared" si="45"/>
        <v>-1.1199999999998766E-2</v>
      </c>
      <c r="D371" s="2">
        <f t="shared" si="46"/>
        <v>0</v>
      </c>
      <c r="E371" s="2">
        <f t="shared" si="47"/>
        <v>1.1199999999998766E-2</v>
      </c>
      <c r="F371" s="2">
        <f t="shared" si="52"/>
        <v>2.1232866468455819E-2</v>
      </c>
      <c r="G371" s="2">
        <f t="shared" si="52"/>
        <v>1.6767016151152732E-2</v>
      </c>
      <c r="H371" s="2">
        <f t="shared" si="49"/>
        <v>1.2663473498828866</v>
      </c>
      <c r="I371" s="2">
        <f t="shared" si="50"/>
        <v>55.876136989695119</v>
      </c>
    </row>
    <row r="372" spans="1:9" ht="13.5" x14ac:dyDescent="0.25">
      <c r="A372" s="3">
        <v>42543</v>
      </c>
      <c r="B372" s="2">
        <v>10.811500000000001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1.97162331492804E-2</v>
      </c>
      <c r="G372" s="2">
        <f t="shared" si="52"/>
        <v>1.5569372140356108E-2</v>
      </c>
      <c r="H372" s="2">
        <f t="shared" si="49"/>
        <v>1.2663473498828863</v>
      </c>
      <c r="I372" s="2">
        <f t="shared" si="50"/>
        <v>55.876136989695112</v>
      </c>
    </row>
    <row r="373" spans="1:9" ht="13.5" x14ac:dyDescent="0.25">
      <c r="A373" s="3">
        <v>42544</v>
      </c>
      <c r="B373" s="2">
        <v>10.811500000000001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1.8307930781474659E-2</v>
      </c>
      <c r="G373" s="2">
        <f t="shared" si="52"/>
        <v>1.4457274130330672E-2</v>
      </c>
      <c r="H373" s="2">
        <f t="shared" si="49"/>
        <v>1.2663473498828866</v>
      </c>
      <c r="I373" s="2">
        <f t="shared" si="50"/>
        <v>55.876136989695119</v>
      </c>
    </row>
    <row r="374" spans="1:9" ht="13.5" x14ac:dyDescent="0.25">
      <c r="A374" s="3">
        <v>42545</v>
      </c>
      <c r="B374" s="2">
        <v>10.811500000000001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1.7000221439940753E-2</v>
      </c>
      <c r="G374" s="2">
        <f t="shared" si="52"/>
        <v>1.3424611692449909E-2</v>
      </c>
      <c r="H374" s="2">
        <f t="shared" si="49"/>
        <v>1.2663473498828863</v>
      </c>
      <c r="I374" s="2">
        <f t="shared" si="50"/>
        <v>55.876136989695112</v>
      </c>
    </row>
    <row r="375" spans="1:9" ht="13.5" x14ac:dyDescent="0.25">
      <c r="A375" s="3">
        <v>42548</v>
      </c>
      <c r="B375" s="2">
        <v>10.6624</v>
      </c>
      <c r="C375" s="2">
        <f t="shared" si="45"/>
        <v>-0.14910000000000068</v>
      </c>
      <c r="D375" s="2">
        <f t="shared" si="46"/>
        <v>0</v>
      </c>
      <c r="E375" s="2">
        <f t="shared" si="47"/>
        <v>0.14910000000000068</v>
      </c>
      <c r="F375" s="2">
        <f t="shared" si="52"/>
        <v>1.5785919908516414E-2</v>
      </c>
      <c r="G375" s="2">
        <f t="shared" si="52"/>
        <v>2.3115710857274964E-2</v>
      </c>
      <c r="H375" s="2">
        <f t="shared" si="49"/>
        <v>0.68290869383098718</v>
      </c>
      <c r="I375" s="2">
        <f t="shared" si="50"/>
        <v>40.57906981729402</v>
      </c>
    </row>
    <row r="376" spans="1:9" ht="13.5" x14ac:dyDescent="0.25">
      <c r="A376" s="3">
        <v>42549</v>
      </c>
      <c r="B376" s="2">
        <v>10.438700000000001</v>
      </c>
      <c r="C376" s="2">
        <f t="shared" si="45"/>
        <v>-0.22369999999999912</v>
      </c>
      <c r="D376" s="2">
        <f t="shared" si="46"/>
        <v>0</v>
      </c>
      <c r="E376" s="2">
        <f t="shared" si="47"/>
        <v>0.22369999999999912</v>
      </c>
      <c r="F376" s="2">
        <f t="shared" si="52"/>
        <v>1.4658354200765241E-2</v>
      </c>
      <c r="G376" s="2">
        <f t="shared" si="52"/>
        <v>3.7443160081755258E-2</v>
      </c>
      <c r="H376" s="2">
        <f t="shared" si="49"/>
        <v>0.39148282807218893</v>
      </c>
      <c r="I376" s="2">
        <f t="shared" si="50"/>
        <v>28.134219134745877</v>
      </c>
    </row>
    <row r="377" spans="1:9" ht="13.5" x14ac:dyDescent="0.25">
      <c r="A377" s="3">
        <v>42550</v>
      </c>
      <c r="B377" s="2">
        <v>10.438700000000001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1.3611328900710581E-2</v>
      </c>
      <c r="G377" s="2">
        <f t="shared" si="52"/>
        <v>3.4768648647344171E-2</v>
      </c>
      <c r="H377" s="2">
        <f t="shared" si="49"/>
        <v>0.39148282807218893</v>
      </c>
      <c r="I377" s="2">
        <f t="shared" si="50"/>
        <v>28.134219134745877</v>
      </c>
    </row>
    <row r="378" spans="1:9" ht="13.5" x14ac:dyDescent="0.25">
      <c r="A378" s="3">
        <v>42551</v>
      </c>
      <c r="B378" s="2">
        <v>10.438700000000001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1.2639091122088398E-2</v>
      </c>
      <c r="G378" s="2">
        <f t="shared" si="52"/>
        <v>3.2285173743962441E-2</v>
      </c>
      <c r="H378" s="2">
        <f t="shared" si="49"/>
        <v>0.39148282807218898</v>
      </c>
      <c r="I378" s="2">
        <f t="shared" si="50"/>
        <v>28.134219134745877</v>
      </c>
    </row>
    <row r="379" spans="1:9" ht="13.5" x14ac:dyDescent="0.25">
      <c r="A379" s="3">
        <v>42552</v>
      </c>
      <c r="B379" s="2">
        <v>10.513299999999999</v>
      </c>
      <c r="C379" s="2">
        <f t="shared" si="45"/>
        <v>7.4599999999998445E-2</v>
      </c>
      <c r="D379" s="2">
        <f t="shared" si="46"/>
        <v>7.4599999999998445E-2</v>
      </c>
      <c r="E379" s="2">
        <f t="shared" si="47"/>
        <v>0</v>
      </c>
      <c r="F379" s="2">
        <f t="shared" si="52"/>
        <v>1.7064870327653404E-2</v>
      </c>
      <c r="G379" s="2">
        <f t="shared" si="52"/>
        <v>2.9979089905107979E-2</v>
      </c>
      <c r="H379" s="2">
        <f t="shared" si="49"/>
        <v>0.56922576307914574</v>
      </c>
      <c r="I379" s="2">
        <f t="shared" si="50"/>
        <v>36.274306506554353</v>
      </c>
    </row>
    <row r="380" spans="1:9" ht="13.5" x14ac:dyDescent="0.25">
      <c r="A380" s="3">
        <v>42555</v>
      </c>
      <c r="B380" s="2">
        <v>10.3642</v>
      </c>
      <c r="C380" s="2">
        <f t="shared" si="45"/>
        <v>-0.1490999999999989</v>
      </c>
      <c r="D380" s="2">
        <f t="shared" si="46"/>
        <v>0</v>
      </c>
      <c r="E380" s="2">
        <f t="shared" si="47"/>
        <v>0.1490999999999989</v>
      </c>
      <c r="F380" s="2">
        <f t="shared" si="52"/>
        <v>1.5845951018535302E-2</v>
      </c>
      <c r="G380" s="2">
        <f t="shared" si="52"/>
        <v>3.8487726340457329E-2</v>
      </c>
      <c r="H380" s="2">
        <f t="shared" si="49"/>
        <v>0.41171439638611329</v>
      </c>
      <c r="I380" s="2">
        <f t="shared" si="50"/>
        <v>29.16414236761149</v>
      </c>
    </row>
    <row r="381" spans="1:9" ht="13.5" x14ac:dyDescent="0.25">
      <c r="A381" s="3">
        <v>42559</v>
      </c>
      <c r="B381" s="2">
        <v>10.3642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1.471409737435421E-2</v>
      </c>
      <c r="G381" s="2">
        <f t="shared" si="53"/>
        <v>3.5738603030424657E-2</v>
      </c>
      <c r="H381" s="2">
        <f t="shared" si="49"/>
        <v>0.4117143963861134</v>
      </c>
      <c r="I381" s="2">
        <f t="shared" si="50"/>
        <v>29.16414236761149</v>
      </c>
    </row>
    <row r="382" spans="1:9" ht="13.5" x14ac:dyDescent="0.25">
      <c r="A382" s="3">
        <v>42562</v>
      </c>
      <c r="B382" s="2">
        <v>10.513299999999999</v>
      </c>
      <c r="C382" s="2">
        <f t="shared" si="45"/>
        <v>0.1490999999999989</v>
      </c>
      <c r="D382" s="2">
        <f t="shared" si="46"/>
        <v>0.1490999999999989</v>
      </c>
      <c r="E382" s="2">
        <f t="shared" si="47"/>
        <v>0</v>
      </c>
      <c r="F382" s="2">
        <f t="shared" si="53"/>
        <v>2.4313090419043115E-2</v>
      </c>
      <c r="G382" s="2">
        <f t="shared" si="53"/>
        <v>3.3185845671108612E-2</v>
      </c>
      <c r="H382" s="2">
        <f t="shared" si="49"/>
        <v>0.73263434839058328</v>
      </c>
      <c r="I382" s="2">
        <f t="shared" si="50"/>
        <v>42.284417890659718</v>
      </c>
    </row>
    <row r="383" spans="1:9" ht="13.5" x14ac:dyDescent="0.25">
      <c r="A383" s="3">
        <v>42563</v>
      </c>
      <c r="B383" s="2">
        <v>10.513299999999999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2.2576441103397179E-2</v>
      </c>
      <c r="G383" s="2">
        <f t="shared" si="53"/>
        <v>3.0815428123172284E-2</v>
      </c>
      <c r="H383" s="2">
        <f t="shared" si="49"/>
        <v>0.73263434839058317</v>
      </c>
      <c r="I383" s="2">
        <f t="shared" si="50"/>
        <v>42.284417890659711</v>
      </c>
    </row>
    <row r="384" spans="1:9" ht="13.5" x14ac:dyDescent="0.25">
      <c r="A384" s="3">
        <v>42564</v>
      </c>
      <c r="B384" s="2">
        <v>10.438700000000001</v>
      </c>
      <c r="C384" s="2">
        <f t="shared" si="45"/>
        <v>-7.4599999999998445E-2</v>
      </c>
      <c r="D384" s="2">
        <f t="shared" si="46"/>
        <v>0</v>
      </c>
      <c r="E384" s="2">
        <f t="shared" si="47"/>
        <v>7.4599999999998445E-2</v>
      </c>
      <c r="F384" s="2">
        <f t="shared" si="53"/>
        <v>2.0963838167440237E-2</v>
      </c>
      <c r="G384" s="2">
        <f t="shared" si="53"/>
        <v>3.3942897542945584E-2</v>
      </c>
      <c r="H384" s="2">
        <f t="shared" si="49"/>
        <v>0.61762075971611297</v>
      </c>
      <c r="I384" s="2">
        <f t="shared" si="50"/>
        <v>38.180813148349017</v>
      </c>
    </row>
    <row r="385" spans="1:9" ht="13.5" x14ac:dyDescent="0.25">
      <c r="A385" s="3">
        <v>42565</v>
      </c>
      <c r="B385" s="2">
        <v>10.438700000000001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1.946642115548022E-2</v>
      </c>
      <c r="G385" s="2">
        <f t="shared" si="53"/>
        <v>3.1518404861306616E-2</v>
      </c>
      <c r="H385" s="2">
        <f t="shared" si="49"/>
        <v>0.61762075971611297</v>
      </c>
      <c r="I385" s="2">
        <f t="shared" si="50"/>
        <v>38.180813148349017</v>
      </c>
    </row>
    <row r="386" spans="1:9" ht="13.5" x14ac:dyDescent="0.25">
      <c r="A386" s="3">
        <v>42566</v>
      </c>
      <c r="B386" s="2">
        <v>10.256</v>
      </c>
      <c r="C386" s="2">
        <f t="shared" si="45"/>
        <v>-0.18270000000000053</v>
      </c>
      <c r="D386" s="2">
        <f t="shared" si="46"/>
        <v>0</v>
      </c>
      <c r="E386" s="2">
        <f t="shared" si="47"/>
        <v>0.18270000000000053</v>
      </c>
      <c r="F386" s="2">
        <f t="shared" si="53"/>
        <v>1.8075962501517349E-2</v>
      </c>
      <c r="G386" s="2">
        <f t="shared" si="53"/>
        <v>4.2317090228356183E-2</v>
      </c>
      <c r="H386" s="2">
        <f t="shared" si="49"/>
        <v>0.42715513765180529</v>
      </c>
      <c r="I386" s="2">
        <f t="shared" si="50"/>
        <v>29.930532874977587</v>
      </c>
    </row>
    <row r="387" spans="1:9" ht="13.5" x14ac:dyDescent="0.25">
      <c r="A387" s="3">
        <v>42569</v>
      </c>
      <c r="B387" s="2">
        <v>10.271000000000001</v>
      </c>
      <c r="C387" s="2">
        <f t="shared" ref="C387:C450" si="54">B387-B386</f>
        <v>1.5000000000000568E-2</v>
      </c>
      <c r="D387" s="2">
        <f t="shared" ref="D387:D450" si="55">IF(C387&gt;0,C387,0)</f>
        <v>1.5000000000000568E-2</v>
      </c>
      <c r="E387" s="2">
        <f t="shared" ref="E387:E450" si="56">IF(C387&lt;0,-C387,0)</f>
        <v>0</v>
      </c>
      <c r="F387" s="2">
        <f t="shared" si="53"/>
        <v>1.7856250894266151E-2</v>
      </c>
      <c r="G387" s="2">
        <f t="shared" si="53"/>
        <v>3.9294440926330741E-2</v>
      </c>
      <c r="H387" s="2">
        <f t="shared" si="49"/>
        <v>0.45442180810621707</v>
      </c>
      <c r="I387" s="2">
        <f t="shared" si="50"/>
        <v>31.244155276928467</v>
      </c>
    </row>
    <row r="388" spans="1:9" ht="13.5" x14ac:dyDescent="0.25">
      <c r="A388" s="3">
        <v>42570</v>
      </c>
      <c r="B388" s="2">
        <v>10.513299999999999</v>
      </c>
      <c r="C388" s="2">
        <f t="shared" si="54"/>
        <v>0.24229999999999841</v>
      </c>
      <c r="D388" s="2">
        <f t="shared" si="55"/>
        <v>0.24229999999999841</v>
      </c>
      <c r="E388" s="2">
        <f t="shared" si="56"/>
        <v>0</v>
      </c>
      <c r="F388" s="2">
        <f t="shared" si="53"/>
        <v>3.3887947258961312E-2</v>
      </c>
      <c r="G388" s="2">
        <f t="shared" si="53"/>
        <v>3.6487695145878539E-2</v>
      </c>
      <c r="H388" s="2">
        <f t="shared" si="49"/>
        <v>0.92875001074955865</v>
      </c>
      <c r="I388" s="2">
        <f t="shared" si="50"/>
        <v>48.15294908999762</v>
      </c>
    </row>
    <row r="389" spans="1:9" ht="13.5" x14ac:dyDescent="0.25">
      <c r="A389" s="3">
        <v>42571</v>
      </c>
      <c r="B389" s="2">
        <v>10.449</v>
      </c>
      <c r="C389" s="2">
        <f t="shared" si="54"/>
        <v>-6.4299999999999358E-2</v>
      </c>
      <c r="D389" s="2">
        <f t="shared" si="55"/>
        <v>0</v>
      </c>
      <c r="E389" s="2">
        <f t="shared" si="56"/>
        <v>6.4299999999999358E-2</v>
      </c>
      <c r="F389" s="2">
        <f t="shared" si="53"/>
        <v>3.1467379597606933E-2</v>
      </c>
      <c r="G389" s="2">
        <f t="shared" si="53"/>
        <v>3.8474288349744312E-2</v>
      </c>
      <c r="H389" s="2">
        <f t="shared" si="49"/>
        <v>0.81788074444828696</v>
      </c>
      <c r="I389" s="2">
        <f t="shared" si="50"/>
        <v>44.990891011198187</v>
      </c>
    </row>
    <row r="390" spans="1:9" ht="13.5" x14ac:dyDescent="0.25">
      <c r="A390" s="3">
        <v>42572</v>
      </c>
      <c r="B390" s="2">
        <v>10.4923</v>
      </c>
      <c r="C390" s="2">
        <f t="shared" si="54"/>
        <v>4.3300000000000338E-2</v>
      </c>
      <c r="D390" s="2">
        <f t="shared" si="55"/>
        <v>4.3300000000000338E-2</v>
      </c>
      <c r="E390" s="2">
        <f t="shared" si="56"/>
        <v>0</v>
      </c>
      <c r="F390" s="2">
        <f t="shared" si="53"/>
        <v>3.2312566769206463E-2</v>
      </c>
      <c r="G390" s="2">
        <f t="shared" si="53"/>
        <v>3.5726124896191147E-2</v>
      </c>
      <c r="H390" s="2">
        <f t="shared" si="49"/>
        <v>0.90445204631335174</v>
      </c>
      <c r="I390" s="2">
        <f t="shared" si="50"/>
        <v>47.491458136958336</v>
      </c>
    </row>
    <row r="391" spans="1:9" ht="13.5" x14ac:dyDescent="0.25">
      <c r="A391" s="3">
        <v>42573</v>
      </c>
      <c r="B391" s="2">
        <v>10.6264</v>
      </c>
      <c r="C391" s="2">
        <f t="shared" si="54"/>
        <v>0.13410000000000011</v>
      </c>
      <c r="D391" s="2">
        <f t="shared" si="55"/>
        <v>0.13410000000000011</v>
      </c>
      <c r="E391" s="2">
        <f t="shared" si="56"/>
        <v>0</v>
      </c>
      <c r="F391" s="2">
        <f t="shared" si="53"/>
        <v>3.9583097714263153E-2</v>
      </c>
      <c r="G391" s="2">
        <f t="shared" si="53"/>
        <v>3.3174258832177492E-2</v>
      </c>
      <c r="H391" s="2">
        <f t="shared" si="49"/>
        <v>1.193187100712839</v>
      </c>
      <c r="I391" s="2">
        <f t="shared" si="50"/>
        <v>54.40425490032402</v>
      </c>
    </row>
    <row r="392" spans="1:9" ht="13.5" x14ac:dyDescent="0.25">
      <c r="A392" s="3">
        <v>42577</v>
      </c>
      <c r="B392" s="2">
        <v>10.725</v>
      </c>
      <c r="C392" s="2">
        <f t="shared" si="54"/>
        <v>9.8599999999999355E-2</v>
      </c>
      <c r="D392" s="2">
        <f t="shared" si="55"/>
        <v>9.8599999999999355E-2</v>
      </c>
      <c r="E392" s="2">
        <f t="shared" si="56"/>
        <v>0</v>
      </c>
      <c r="F392" s="2">
        <f t="shared" si="53"/>
        <v>4.3798590734672883E-2</v>
      </c>
      <c r="G392" s="2">
        <f t="shared" si="53"/>
        <v>3.0804668915593386E-2</v>
      </c>
      <c r="H392" s="2">
        <f t="shared" si="49"/>
        <v>1.4218166361301792</v>
      </c>
      <c r="I392" s="2">
        <f t="shared" si="50"/>
        <v>58.708682355163766</v>
      </c>
    </row>
    <row r="393" spans="1:9" ht="13.5" x14ac:dyDescent="0.25">
      <c r="A393" s="3">
        <v>42578</v>
      </c>
      <c r="B393" s="2">
        <v>10.646100000000001</v>
      </c>
      <c r="C393" s="2">
        <f t="shared" si="54"/>
        <v>-7.8899999999999082E-2</v>
      </c>
      <c r="D393" s="2">
        <f t="shared" si="55"/>
        <v>0</v>
      </c>
      <c r="E393" s="2">
        <f t="shared" si="56"/>
        <v>7.8899999999999082E-2</v>
      </c>
      <c r="F393" s="2">
        <f t="shared" si="53"/>
        <v>4.0670119967910534E-2</v>
      </c>
      <c r="G393" s="2">
        <f t="shared" si="53"/>
        <v>3.4240049707336649E-2</v>
      </c>
      <c r="H393" s="2">
        <f t="shared" si="49"/>
        <v>1.1877938354510071</v>
      </c>
      <c r="I393" s="2">
        <f t="shared" si="50"/>
        <v>54.291854022257404</v>
      </c>
    </row>
    <row r="394" spans="1:9" ht="13.5" x14ac:dyDescent="0.25">
      <c r="A394" s="3">
        <v>42579</v>
      </c>
      <c r="B394" s="2">
        <v>10.685600000000001</v>
      </c>
      <c r="C394" s="2">
        <f t="shared" si="54"/>
        <v>3.9500000000000313E-2</v>
      </c>
      <c r="D394" s="2">
        <f t="shared" si="55"/>
        <v>3.9500000000000313E-2</v>
      </c>
      <c r="E394" s="2">
        <f t="shared" si="56"/>
        <v>0</v>
      </c>
      <c r="F394" s="2">
        <f t="shared" si="53"/>
        <v>4.0586539970202659E-2</v>
      </c>
      <c r="G394" s="2">
        <f t="shared" si="53"/>
        <v>3.1794331871098321E-2</v>
      </c>
      <c r="H394" s="2">
        <f t="shared" si="49"/>
        <v>1.2765338216494064</v>
      </c>
      <c r="I394" s="2">
        <f t="shared" si="50"/>
        <v>56.073571563480016</v>
      </c>
    </row>
    <row r="395" spans="1:9" ht="13.5" x14ac:dyDescent="0.25">
      <c r="A395" s="3">
        <v>42580</v>
      </c>
      <c r="B395" s="2">
        <v>10.665800000000001</v>
      </c>
      <c r="C395" s="2">
        <f t="shared" si="54"/>
        <v>-1.980000000000004E-2</v>
      </c>
      <c r="D395" s="2">
        <f t="shared" si="55"/>
        <v>0</v>
      </c>
      <c r="E395" s="2">
        <f t="shared" si="56"/>
        <v>1.980000000000004E-2</v>
      </c>
      <c r="F395" s="2">
        <f t="shared" si="53"/>
        <v>3.7687501400902469E-2</v>
      </c>
      <c r="G395" s="2">
        <f t="shared" si="53"/>
        <v>3.0937593880305588E-2</v>
      </c>
      <c r="H395" s="2">
        <f t="shared" si="49"/>
        <v>1.2181781668836817</v>
      </c>
      <c r="I395" s="2">
        <f t="shared" si="50"/>
        <v>54.917958578372456</v>
      </c>
    </row>
    <row r="396" spans="1:9" ht="13.5" x14ac:dyDescent="0.25">
      <c r="A396" s="3">
        <v>42583</v>
      </c>
      <c r="B396" s="2">
        <v>10.7447</v>
      </c>
      <c r="C396" s="2">
        <f t="shared" si="54"/>
        <v>7.8899999999999082E-2</v>
      </c>
      <c r="D396" s="2">
        <f t="shared" si="55"/>
        <v>7.8899999999999082E-2</v>
      </c>
      <c r="E396" s="2">
        <f t="shared" si="56"/>
        <v>0</v>
      </c>
      <c r="F396" s="2">
        <f t="shared" si="53"/>
        <v>4.0631251300837938E-2</v>
      </c>
      <c r="G396" s="2">
        <f t="shared" si="53"/>
        <v>2.8727765745998047E-2</v>
      </c>
      <c r="H396" s="2">
        <f t="shared" si="49"/>
        <v>1.4143547277601329</v>
      </c>
      <c r="I396" s="2">
        <f t="shared" si="50"/>
        <v>58.58106563621125</v>
      </c>
    </row>
    <row r="397" spans="1:9" ht="13.5" x14ac:dyDescent="0.25">
      <c r="A397" s="3">
        <v>42584</v>
      </c>
      <c r="B397" s="2">
        <v>10.7644</v>
      </c>
      <c r="C397" s="2">
        <f t="shared" si="54"/>
        <v>1.9700000000000273E-2</v>
      </c>
      <c r="D397" s="2">
        <f t="shared" si="55"/>
        <v>1.9700000000000273E-2</v>
      </c>
      <c r="E397" s="2">
        <f t="shared" si="56"/>
        <v>0</v>
      </c>
      <c r="F397" s="2">
        <f t="shared" ref="F397:G412" si="57">((F396*13)+D397)/14</f>
        <v>3.9136161922206682E-2</v>
      </c>
      <c r="G397" s="2">
        <f t="shared" si="57"/>
        <v>2.6675782478426759E-2</v>
      </c>
      <c r="H397" s="2">
        <f t="shared" si="49"/>
        <v>1.4671045527476798</v>
      </c>
      <c r="I397" s="2">
        <f t="shared" si="50"/>
        <v>59.466654994970781</v>
      </c>
    </row>
    <row r="398" spans="1:9" ht="13.5" x14ac:dyDescent="0.25">
      <c r="A398" s="3">
        <v>42585</v>
      </c>
      <c r="B398" s="2">
        <v>10.7644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3.6340721784906209E-2</v>
      </c>
      <c r="G398" s="2">
        <f t="shared" si="57"/>
        <v>2.4770369444253419E-2</v>
      </c>
      <c r="H398" s="2">
        <f t="shared" si="49"/>
        <v>1.4671045527476798</v>
      </c>
      <c r="I398" s="2">
        <f t="shared" si="50"/>
        <v>59.466654994970781</v>
      </c>
    </row>
    <row r="399" spans="1:9" ht="13.5" x14ac:dyDescent="0.25">
      <c r="A399" s="3">
        <v>42586</v>
      </c>
      <c r="B399" s="2">
        <v>10.7644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3.3744955943127194E-2</v>
      </c>
      <c r="G399" s="2">
        <f t="shared" si="57"/>
        <v>2.3001057341092458E-2</v>
      </c>
      <c r="H399" s="2">
        <f t="shared" si="49"/>
        <v>1.46710455274768</v>
      </c>
      <c r="I399" s="2">
        <f t="shared" si="50"/>
        <v>59.466654994970789</v>
      </c>
    </row>
    <row r="400" spans="1:9" ht="13.5" x14ac:dyDescent="0.25">
      <c r="A400" s="3">
        <v>42587</v>
      </c>
      <c r="B400" s="2">
        <v>10.7723</v>
      </c>
      <c r="C400" s="2">
        <f t="shared" si="54"/>
        <v>7.899999999999352E-3</v>
      </c>
      <c r="D400" s="2">
        <f t="shared" si="55"/>
        <v>7.899999999999352E-3</v>
      </c>
      <c r="E400" s="2">
        <f t="shared" si="56"/>
        <v>0</v>
      </c>
      <c r="F400" s="2">
        <f t="shared" si="57"/>
        <v>3.1898887661475209E-2</v>
      </c>
      <c r="G400" s="2">
        <f t="shared" si="57"/>
        <v>2.1358124673871569E-2</v>
      </c>
      <c r="H400" s="2">
        <f t="shared" si="49"/>
        <v>1.4935247428580969</v>
      </c>
      <c r="I400" s="2">
        <f t="shared" si="50"/>
        <v>59.896126843570336</v>
      </c>
    </row>
    <row r="401" spans="1:9" ht="13.5" x14ac:dyDescent="0.25">
      <c r="A401" s="3">
        <v>42590</v>
      </c>
      <c r="B401" s="2">
        <v>10.8393</v>
      </c>
      <c r="C401" s="2">
        <f t="shared" si="54"/>
        <v>6.7000000000000171E-2</v>
      </c>
      <c r="D401" s="2">
        <f t="shared" si="55"/>
        <v>6.7000000000000171E-2</v>
      </c>
      <c r="E401" s="2">
        <f t="shared" si="56"/>
        <v>0</v>
      </c>
      <c r="F401" s="2">
        <f t="shared" si="57"/>
        <v>3.440610997136985E-2</v>
      </c>
      <c r="G401" s="2">
        <f t="shared" si="57"/>
        <v>1.98325443400236E-2</v>
      </c>
      <c r="H401" s="2">
        <f t="shared" ref="H401:H464" si="58">F401/G401</f>
        <v>1.7348308609065188</v>
      </c>
      <c r="I401" s="2">
        <f t="shared" ref="I401:I464" si="59">IF(G401=0,100,100-(100/(1+H401)))</f>
        <v>63.434667412355864</v>
      </c>
    </row>
    <row r="402" spans="1:9" ht="13.5" x14ac:dyDescent="0.25">
      <c r="A402" s="3">
        <v>42591</v>
      </c>
      <c r="B402" s="2">
        <v>10.843299999999999</v>
      </c>
      <c r="C402" s="2">
        <f t="shared" si="54"/>
        <v>3.9999999999995595E-3</v>
      </c>
      <c r="D402" s="2">
        <f t="shared" si="55"/>
        <v>3.9999999999995595E-3</v>
      </c>
      <c r="E402" s="2">
        <f t="shared" si="56"/>
        <v>0</v>
      </c>
      <c r="F402" s="2">
        <f t="shared" si="57"/>
        <v>3.223424497341483E-2</v>
      </c>
      <c r="G402" s="2">
        <f t="shared" si="57"/>
        <v>1.8415934030021914E-2</v>
      </c>
      <c r="H402" s="2">
        <f t="shared" si="58"/>
        <v>1.7503453759589991</v>
      </c>
      <c r="I402" s="2">
        <f t="shared" si="59"/>
        <v>63.640930017695801</v>
      </c>
    </row>
    <row r="403" spans="1:9" ht="13.5" x14ac:dyDescent="0.25">
      <c r="A403" s="3">
        <v>42592</v>
      </c>
      <c r="B403" s="2">
        <v>10.843299999999999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2.9931798903885198E-2</v>
      </c>
      <c r="G403" s="2">
        <f t="shared" si="57"/>
        <v>1.7100510170734634E-2</v>
      </c>
      <c r="H403" s="2">
        <f t="shared" si="58"/>
        <v>1.7503453759589989</v>
      </c>
      <c r="I403" s="2">
        <f t="shared" si="59"/>
        <v>63.640930017695801</v>
      </c>
    </row>
    <row r="404" spans="1:9" ht="13.5" x14ac:dyDescent="0.25">
      <c r="A404" s="3">
        <v>42593</v>
      </c>
      <c r="B404" s="2">
        <v>10.843299999999999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2.7793813267893399E-2</v>
      </c>
      <c r="G404" s="2">
        <f t="shared" si="57"/>
        <v>1.5879045158539305E-2</v>
      </c>
      <c r="H404" s="2">
        <f t="shared" si="58"/>
        <v>1.7503453759589989</v>
      </c>
      <c r="I404" s="2">
        <f t="shared" si="59"/>
        <v>63.640930017695801</v>
      </c>
    </row>
    <row r="405" spans="1:9" ht="13.5" x14ac:dyDescent="0.25">
      <c r="A405" s="3">
        <v>42594</v>
      </c>
      <c r="B405" s="2">
        <v>10.9537</v>
      </c>
      <c r="C405" s="2">
        <f t="shared" si="54"/>
        <v>0.11040000000000028</v>
      </c>
      <c r="D405" s="2">
        <f t="shared" si="55"/>
        <v>0.11040000000000028</v>
      </c>
      <c r="E405" s="2">
        <f t="shared" si="56"/>
        <v>0</v>
      </c>
      <c r="F405" s="2">
        <f t="shared" si="57"/>
        <v>3.3694255177329609E-2</v>
      </c>
      <c r="G405" s="2">
        <f t="shared" si="57"/>
        <v>1.474482764721507E-2</v>
      </c>
      <c r="H405" s="2">
        <f t="shared" si="58"/>
        <v>2.2851576148259429</v>
      </c>
      <c r="I405" s="2">
        <f t="shared" si="59"/>
        <v>69.56006020877075</v>
      </c>
    </row>
    <row r="406" spans="1:9" ht="13.5" x14ac:dyDescent="0.25">
      <c r="A406" s="3">
        <v>42597</v>
      </c>
      <c r="B406" s="2">
        <v>10.9537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3.1287522664663212E-2</v>
      </c>
      <c r="G406" s="2">
        <f t="shared" si="57"/>
        <v>1.3691625672413995E-2</v>
      </c>
      <c r="H406" s="2">
        <f t="shared" si="58"/>
        <v>2.2851576148259429</v>
      </c>
      <c r="I406" s="2">
        <f t="shared" si="59"/>
        <v>69.56006020877075</v>
      </c>
    </row>
    <row r="407" spans="1:9" ht="13.5" x14ac:dyDescent="0.25">
      <c r="A407" s="3">
        <v>42598</v>
      </c>
      <c r="B407" s="2">
        <v>10.9221</v>
      </c>
      <c r="C407" s="2">
        <f t="shared" si="54"/>
        <v>-3.1599999999999184E-2</v>
      </c>
      <c r="D407" s="2">
        <f t="shared" si="55"/>
        <v>0</v>
      </c>
      <c r="E407" s="2">
        <f t="shared" si="56"/>
        <v>3.1599999999999184E-2</v>
      </c>
      <c r="F407" s="2">
        <f t="shared" si="57"/>
        <v>2.9052699617187268E-2</v>
      </c>
      <c r="G407" s="2">
        <f t="shared" si="57"/>
        <v>1.4970795267241507E-2</v>
      </c>
      <c r="H407" s="2">
        <f t="shared" si="58"/>
        <v>1.9406250034531711</v>
      </c>
      <c r="I407" s="2">
        <f t="shared" si="59"/>
        <v>65.993623844396964</v>
      </c>
    </row>
    <row r="408" spans="1:9" ht="13.5" x14ac:dyDescent="0.25">
      <c r="A408" s="3">
        <v>42599</v>
      </c>
      <c r="B408" s="2">
        <v>10.914199999999999</v>
      </c>
      <c r="C408" s="2">
        <f t="shared" si="54"/>
        <v>-7.9000000000011283E-3</v>
      </c>
      <c r="D408" s="2">
        <f t="shared" si="55"/>
        <v>0</v>
      </c>
      <c r="E408" s="2">
        <f t="shared" si="56"/>
        <v>7.9000000000011283E-3</v>
      </c>
      <c r="F408" s="2">
        <f t="shared" si="57"/>
        <v>2.6977506787388177E-2</v>
      </c>
      <c r="G408" s="2">
        <f t="shared" si="57"/>
        <v>1.4465738462438623E-2</v>
      </c>
      <c r="H408" s="2">
        <f t="shared" si="58"/>
        <v>1.8649242731324986</v>
      </c>
      <c r="I408" s="2">
        <f t="shared" si="59"/>
        <v>65.09506344101014</v>
      </c>
    </row>
    <row r="409" spans="1:9" ht="13.5" x14ac:dyDescent="0.25">
      <c r="A409" s="3">
        <v>42600</v>
      </c>
      <c r="B409" s="2">
        <v>10.9024</v>
      </c>
      <c r="C409" s="2">
        <f t="shared" si="54"/>
        <v>-1.1799999999999145E-2</v>
      </c>
      <c r="D409" s="2">
        <f t="shared" si="55"/>
        <v>0</v>
      </c>
      <c r="E409" s="2">
        <f t="shared" si="56"/>
        <v>1.1799999999999145E-2</v>
      </c>
      <c r="F409" s="2">
        <f t="shared" si="57"/>
        <v>2.5050542016860449E-2</v>
      </c>
      <c r="G409" s="2">
        <f t="shared" si="57"/>
        <v>1.4275328572264375E-2</v>
      </c>
      <c r="H409" s="2">
        <f t="shared" si="58"/>
        <v>1.7548136906306524</v>
      </c>
      <c r="I409" s="2">
        <f t="shared" si="59"/>
        <v>63.699904519819903</v>
      </c>
    </row>
    <row r="410" spans="1:9" ht="13.5" x14ac:dyDescent="0.25">
      <c r="A410" s="3">
        <v>42601</v>
      </c>
      <c r="B410" s="2">
        <v>11.0365</v>
      </c>
      <c r="C410" s="2">
        <f t="shared" si="54"/>
        <v>0.13410000000000011</v>
      </c>
      <c r="D410" s="2">
        <f t="shared" si="55"/>
        <v>0.13410000000000011</v>
      </c>
      <c r="E410" s="2">
        <f t="shared" si="56"/>
        <v>0</v>
      </c>
      <c r="F410" s="2">
        <f t="shared" si="57"/>
        <v>3.2839789015656137E-2</v>
      </c>
      <c r="G410" s="2">
        <f t="shared" si="57"/>
        <v>1.3255662245674062E-2</v>
      </c>
      <c r="H410" s="2">
        <f t="shared" si="58"/>
        <v>2.4774159455045925</v>
      </c>
      <c r="I410" s="2">
        <f t="shared" si="59"/>
        <v>71.243014477668581</v>
      </c>
    </row>
    <row r="411" spans="1:9" ht="13.5" x14ac:dyDescent="0.25">
      <c r="A411" s="3">
        <v>42604</v>
      </c>
      <c r="B411" s="2">
        <v>11.004899999999999</v>
      </c>
      <c r="C411" s="2">
        <f t="shared" si="54"/>
        <v>-3.1600000000000961E-2</v>
      </c>
      <c r="D411" s="2">
        <f t="shared" si="55"/>
        <v>0</v>
      </c>
      <c r="E411" s="2">
        <f t="shared" si="56"/>
        <v>3.1600000000000961E-2</v>
      </c>
      <c r="F411" s="2">
        <f t="shared" si="57"/>
        <v>3.0494089800252127E-2</v>
      </c>
      <c r="G411" s="2">
        <f t="shared" si="57"/>
        <v>1.4565972085268841E-2</v>
      </c>
      <c r="H411" s="2">
        <f t="shared" si="58"/>
        <v>2.0935156007261635</v>
      </c>
      <c r="I411" s="2">
        <f t="shared" si="59"/>
        <v>67.674318507872954</v>
      </c>
    </row>
    <row r="412" spans="1:9" ht="13.5" x14ac:dyDescent="0.25">
      <c r="A412" s="3">
        <v>42605</v>
      </c>
      <c r="B412" s="2">
        <v>11.032500000000001</v>
      </c>
      <c r="C412" s="2">
        <f t="shared" si="54"/>
        <v>2.7600000000001401E-2</v>
      </c>
      <c r="D412" s="2">
        <f t="shared" si="55"/>
        <v>2.7600000000001401E-2</v>
      </c>
      <c r="E412" s="2">
        <f t="shared" si="56"/>
        <v>0</v>
      </c>
      <c r="F412" s="2">
        <f t="shared" si="57"/>
        <v>3.0287369100234218E-2</v>
      </c>
      <c r="G412" s="2">
        <f t="shared" si="57"/>
        <v>1.3525545507749637E-2</v>
      </c>
      <c r="H412" s="2">
        <f t="shared" si="58"/>
        <v>2.2392715386511157</v>
      </c>
      <c r="I412" s="2">
        <f t="shared" si="59"/>
        <v>69.12886159533214</v>
      </c>
    </row>
    <row r="413" spans="1:9" ht="13.5" x14ac:dyDescent="0.25">
      <c r="A413" s="3">
        <v>42606</v>
      </c>
      <c r="B413" s="2">
        <v>11.000999999999999</v>
      </c>
      <c r="C413" s="2">
        <f t="shared" si="54"/>
        <v>-3.1500000000001194E-2</v>
      </c>
      <c r="D413" s="2">
        <f t="shared" si="55"/>
        <v>0</v>
      </c>
      <c r="E413" s="2">
        <f t="shared" si="56"/>
        <v>3.1500000000001194E-2</v>
      </c>
      <c r="F413" s="2">
        <f t="shared" ref="F413:G428" si="60">((F412*13)+D413)/14</f>
        <v>2.8123985593074632E-2</v>
      </c>
      <c r="G413" s="2">
        <f t="shared" si="60"/>
        <v>1.4809435114339034E-2</v>
      </c>
      <c r="H413" s="2">
        <f t="shared" si="58"/>
        <v>1.8990586322799015</v>
      </c>
      <c r="I413" s="2">
        <f t="shared" si="59"/>
        <v>65.50604431157808</v>
      </c>
    </row>
    <row r="414" spans="1:9" ht="13.5" x14ac:dyDescent="0.25">
      <c r="A414" s="3">
        <v>42607</v>
      </c>
      <c r="B414" s="2">
        <v>10.941800000000001</v>
      </c>
      <c r="C414" s="2">
        <f t="shared" si="54"/>
        <v>-5.9199999999998809E-2</v>
      </c>
      <c r="D414" s="2">
        <f t="shared" si="55"/>
        <v>0</v>
      </c>
      <c r="E414" s="2">
        <f t="shared" si="56"/>
        <v>5.9199999999998809E-2</v>
      </c>
      <c r="F414" s="2">
        <f t="shared" si="60"/>
        <v>2.6115129479283589E-2</v>
      </c>
      <c r="G414" s="2">
        <f t="shared" si="60"/>
        <v>1.7980189749029016E-2</v>
      </c>
      <c r="H414" s="2">
        <f t="shared" si="58"/>
        <v>1.4524390367289579</v>
      </c>
      <c r="I414" s="2">
        <f t="shared" si="59"/>
        <v>59.224266739213569</v>
      </c>
    </row>
    <row r="415" spans="1:9" ht="13.5" x14ac:dyDescent="0.25">
      <c r="A415" s="3">
        <v>42608</v>
      </c>
      <c r="B415" s="2">
        <v>10.961600000000001</v>
      </c>
      <c r="C415" s="2">
        <f t="shared" si="54"/>
        <v>1.980000000000004E-2</v>
      </c>
      <c r="D415" s="2">
        <f t="shared" si="55"/>
        <v>1.980000000000004E-2</v>
      </c>
      <c r="E415" s="2">
        <f t="shared" si="56"/>
        <v>0</v>
      </c>
      <c r="F415" s="2">
        <f t="shared" si="60"/>
        <v>2.5664048802191908E-2</v>
      </c>
      <c r="G415" s="2">
        <f t="shared" si="60"/>
        <v>1.6695890481241229E-2</v>
      </c>
      <c r="H415" s="2">
        <f t="shared" si="58"/>
        <v>1.5371476490593246</v>
      </c>
      <c r="I415" s="2">
        <f t="shared" si="59"/>
        <v>60.585660027678678</v>
      </c>
    </row>
    <row r="416" spans="1:9" ht="13.5" x14ac:dyDescent="0.25">
      <c r="A416" s="3">
        <v>42611</v>
      </c>
      <c r="B416" s="2">
        <v>11.0404</v>
      </c>
      <c r="C416" s="2">
        <f t="shared" si="54"/>
        <v>7.8799999999999315E-2</v>
      </c>
      <c r="D416" s="2">
        <f t="shared" si="55"/>
        <v>7.8799999999999315E-2</v>
      </c>
      <c r="E416" s="2">
        <f t="shared" si="56"/>
        <v>0</v>
      </c>
      <c r="F416" s="2">
        <f t="shared" si="60"/>
        <v>2.9459473887749582E-2</v>
      </c>
      <c r="G416" s="2">
        <f t="shared" si="60"/>
        <v>1.5503326875438284E-2</v>
      </c>
      <c r="H416" s="2">
        <f t="shared" si="58"/>
        <v>1.9002033643773477</v>
      </c>
      <c r="I416" s="2">
        <f t="shared" si="59"/>
        <v>65.519659335520686</v>
      </c>
    </row>
    <row r="417" spans="1:9" ht="13.5" x14ac:dyDescent="0.25">
      <c r="A417" s="3">
        <v>42612</v>
      </c>
      <c r="B417" s="2">
        <v>11.0404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2.7355225752910328E-2</v>
      </c>
      <c r="G417" s="2">
        <f t="shared" si="60"/>
        <v>1.4395946384335551E-2</v>
      </c>
      <c r="H417" s="2">
        <f t="shared" si="58"/>
        <v>1.9002033643773477</v>
      </c>
      <c r="I417" s="2">
        <f t="shared" si="59"/>
        <v>65.519659335520686</v>
      </c>
    </row>
    <row r="418" spans="1:9" ht="13.5" x14ac:dyDescent="0.25">
      <c r="A418" s="3">
        <v>42613</v>
      </c>
      <c r="B418" s="2">
        <v>11.0207</v>
      </c>
      <c r="C418" s="2">
        <f t="shared" si="54"/>
        <v>-1.9700000000000273E-2</v>
      </c>
      <c r="D418" s="2">
        <f t="shared" si="55"/>
        <v>0</v>
      </c>
      <c r="E418" s="2">
        <f t="shared" si="56"/>
        <v>1.9700000000000273E-2</v>
      </c>
      <c r="F418" s="2">
        <f t="shared" si="60"/>
        <v>2.5401281056273876E-2</v>
      </c>
      <c r="G418" s="2">
        <f t="shared" si="60"/>
        <v>1.4774807356883033E-2</v>
      </c>
      <c r="H418" s="2">
        <f t="shared" si="58"/>
        <v>1.7192292557669366</v>
      </c>
      <c r="I418" s="2">
        <f t="shared" si="59"/>
        <v>63.22487344973942</v>
      </c>
    </row>
    <row r="419" spans="1:9" ht="13.5" x14ac:dyDescent="0.25">
      <c r="A419" s="3">
        <v>42614</v>
      </c>
      <c r="B419" s="2">
        <v>11.000999999999999</v>
      </c>
      <c r="C419" s="2">
        <f t="shared" si="54"/>
        <v>-1.9700000000000273E-2</v>
      </c>
      <c r="D419" s="2">
        <f t="shared" si="55"/>
        <v>0</v>
      </c>
      <c r="E419" s="2">
        <f t="shared" si="56"/>
        <v>1.9700000000000273E-2</v>
      </c>
      <c r="F419" s="2">
        <f t="shared" si="60"/>
        <v>2.35869038379686E-2</v>
      </c>
      <c r="G419" s="2">
        <f t="shared" si="60"/>
        <v>1.5126606831391406E-2</v>
      </c>
      <c r="H419" s="2">
        <f t="shared" si="58"/>
        <v>1.5592990616388607</v>
      </c>
      <c r="I419" s="2">
        <f t="shared" si="59"/>
        <v>60.926801600136372</v>
      </c>
    </row>
    <row r="420" spans="1:9" ht="13.5" x14ac:dyDescent="0.25">
      <c r="A420" s="3">
        <v>42615</v>
      </c>
      <c r="B420" s="2">
        <v>11.008900000000001</v>
      </c>
      <c r="C420" s="2">
        <f t="shared" si="54"/>
        <v>7.9000000000011283E-3</v>
      </c>
      <c r="D420" s="2">
        <f t="shared" si="55"/>
        <v>7.9000000000011283E-3</v>
      </c>
      <c r="E420" s="2">
        <f t="shared" si="56"/>
        <v>0</v>
      </c>
      <c r="F420" s="2">
        <f t="shared" si="60"/>
        <v>2.246641070668521E-2</v>
      </c>
      <c r="G420" s="2">
        <f t="shared" si="60"/>
        <v>1.4046134914863449E-2</v>
      </c>
      <c r="H420" s="2">
        <f t="shared" si="58"/>
        <v>1.5994727975246434</v>
      </c>
      <c r="I420" s="2">
        <f t="shared" si="59"/>
        <v>61.530661103580179</v>
      </c>
    </row>
    <row r="421" spans="1:9" ht="13.5" x14ac:dyDescent="0.25">
      <c r="A421" s="3">
        <v>42618</v>
      </c>
      <c r="B421" s="2">
        <v>11.0207</v>
      </c>
      <c r="C421" s="2">
        <f t="shared" si="54"/>
        <v>1.1799999999999145E-2</v>
      </c>
      <c r="D421" s="2">
        <f t="shared" si="55"/>
        <v>1.1799999999999145E-2</v>
      </c>
      <c r="E421" s="2">
        <f t="shared" si="56"/>
        <v>0</v>
      </c>
      <c r="F421" s="2">
        <f t="shared" si="60"/>
        <v>2.1704524227636208E-2</v>
      </c>
      <c r="G421" s="2">
        <f t="shared" si="60"/>
        <v>1.3042839563801773E-2</v>
      </c>
      <c r="H421" s="2">
        <f t="shared" si="58"/>
        <v>1.6640950094850124</v>
      </c>
      <c r="I421" s="2">
        <f t="shared" si="59"/>
        <v>62.463801161757111</v>
      </c>
    </row>
    <row r="422" spans="1:9" ht="13.5" x14ac:dyDescent="0.25">
      <c r="A422" s="3">
        <v>42619</v>
      </c>
      <c r="B422" s="2">
        <v>11.0799</v>
      </c>
      <c r="C422" s="2">
        <f t="shared" si="54"/>
        <v>5.9200000000000585E-2</v>
      </c>
      <c r="D422" s="2">
        <f t="shared" si="55"/>
        <v>5.9200000000000585E-2</v>
      </c>
      <c r="E422" s="2">
        <f t="shared" si="56"/>
        <v>0</v>
      </c>
      <c r="F422" s="2">
        <f t="shared" si="60"/>
        <v>2.4382772497090806E-2</v>
      </c>
      <c r="G422" s="2">
        <f t="shared" si="60"/>
        <v>1.2111208166387361E-2</v>
      </c>
      <c r="H422" s="2">
        <f t="shared" si="58"/>
        <v>2.013240311132718</v>
      </c>
      <c r="I422" s="2">
        <f t="shared" si="59"/>
        <v>66.813134806892108</v>
      </c>
    </row>
    <row r="423" spans="1:9" ht="13.5" x14ac:dyDescent="0.25">
      <c r="A423" s="3">
        <v>42620</v>
      </c>
      <c r="B423" s="2">
        <v>11.0404</v>
      </c>
      <c r="C423" s="2">
        <f t="shared" si="54"/>
        <v>-3.9500000000000313E-2</v>
      </c>
      <c r="D423" s="2">
        <f t="shared" si="55"/>
        <v>0</v>
      </c>
      <c r="E423" s="2">
        <f t="shared" si="56"/>
        <v>3.9500000000000313E-2</v>
      </c>
      <c r="F423" s="2">
        <f t="shared" si="60"/>
        <v>2.2641145890155749E-2</v>
      </c>
      <c r="G423" s="2">
        <f t="shared" si="60"/>
        <v>1.4067550440216858E-2</v>
      </c>
      <c r="H423" s="2">
        <f t="shared" si="58"/>
        <v>1.6094590160791864</v>
      </c>
      <c r="I423" s="2">
        <f t="shared" si="59"/>
        <v>61.677880593712523</v>
      </c>
    </row>
    <row r="424" spans="1:9" ht="13.5" x14ac:dyDescent="0.25">
      <c r="A424" s="3">
        <v>42621</v>
      </c>
      <c r="B424" s="2">
        <v>11.0404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2.102392118371605E-2</v>
      </c>
      <c r="G424" s="2">
        <f t="shared" si="60"/>
        <v>1.3062725408772796E-2</v>
      </c>
      <c r="H424" s="2">
        <f t="shared" si="58"/>
        <v>1.6094590160791862</v>
      </c>
      <c r="I424" s="2">
        <f t="shared" si="59"/>
        <v>61.677880593712523</v>
      </c>
    </row>
    <row r="425" spans="1:9" ht="13.5" x14ac:dyDescent="0.25">
      <c r="A425" s="3">
        <v>42622</v>
      </c>
      <c r="B425" s="2">
        <v>11.0404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1.9522212527736334E-2</v>
      </c>
      <c r="G425" s="2">
        <f t="shared" si="60"/>
        <v>1.2129673593860453E-2</v>
      </c>
      <c r="H425" s="2">
        <f t="shared" si="58"/>
        <v>1.6094590160791866</v>
      </c>
      <c r="I425" s="2">
        <f t="shared" si="59"/>
        <v>61.67788059371253</v>
      </c>
    </row>
    <row r="426" spans="1:9" ht="13.5" x14ac:dyDescent="0.25">
      <c r="A426" s="3">
        <v>42627</v>
      </c>
      <c r="B426" s="2">
        <v>11.0404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1.8127768775755167E-2</v>
      </c>
      <c r="G426" s="2">
        <f t="shared" si="60"/>
        <v>1.1263268337156134E-2</v>
      </c>
      <c r="H426" s="2">
        <f t="shared" si="58"/>
        <v>1.6094590160791866</v>
      </c>
      <c r="I426" s="2">
        <f t="shared" si="59"/>
        <v>61.67788059371253</v>
      </c>
    </row>
    <row r="427" spans="1:9" ht="13.5" x14ac:dyDescent="0.25">
      <c r="A427" s="3">
        <v>42628</v>
      </c>
      <c r="B427" s="2">
        <v>11.024699999999999</v>
      </c>
      <c r="C427" s="2">
        <f t="shared" si="54"/>
        <v>-1.5700000000000713E-2</v>
      </c>
      <c r="D427" s="2">
        <f t="shared" si="55"/>
        <v>0</v>
      </c>
      <c r="E427" s="2">
        <f t="shared" si="56"/>
        <v>1.5700000000000713E-2</v>
      </c>
      <c r="F427" s="2">
        <f t="shared" si="60"/>
        <v>1.6832928148915512E-2</v>
      </c>
      <c r="G427" s="2">
        <f t="shared" si="60"/>
        <v>1.1580177741645032E-2</v>
      </c>
      <c r="H427" s="2">
        <f t="shared" si="58"/>
        <v>1.4535984269378146</v>
      </c>
      <c r="I427" s="2">
        <f t="shared" si="59"/>
        <v>59.243534352602325</v>
      </c>
    </row>
    <row r="428" spans="1:9" ht="13.5" x14ac:dyDescent="0.25">
      <c r="A428" s="3">
        <v>42629</v>
      </c>
      <c r="B428" s="2">
        <v>11.000999999999999</v>
      </c>
      <c r="C428" s="2">
        <f t="shared" si="54"/>
        <v>-2.3699999999999832E-2</v>
      </c>
      <c r="D428" s="2">
        <f t="shared" si="55"/>
        <v>0</v>
      </c>
      <c r="E428" s="2">
        <f t="shared" si="56"/>
        <v>2.3699999999999832E-2</v>
      </c>
      <c r="F428" s="2">
        <f t="shared" si="60"/>
        <v>1.5630576138278691E-2</v>
      </c>
      <c r="G428" s="2">
        <f t="shared" si="60"/>
        <v>1.2445879331527519E-2</v>
      </c>
      <c r="H428" s="2">
        <f t="shared" si="58"/>
        <v>1.2558836319972826</v>
      </c>
      <c r="I428" s="2">
        <f t="shared" si="59"/>
        <v>55.67147233057257</v>
      </c>
    </row>
    <row r="429" spans="1:9" ht="13.5" x14ac:dyDescent="0.25">
      <c r="A429" s="3">
        <v>42632</v>
      </c>
      <c r="B429" s="2">
        <v>11.000999999999999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1.4514106414115926E-2</v>
      </c>
      <c r="G429" s="2">
        <f t="shared" si="61"/>
        <v>1.1556887950704125E-2</v>
      </c>
      <c r="H429" s="2">
        <f t="shared" si="58"/>
        <v>1.2558836319972824</v>
      </c>
      <c r="I429" s="2">
        <f t="shared" si="59"/>
        <v>55.671472330572563</v>
      </c>
    </row>
    <row r="430" spans="1:9" ht="13.5" x14ac:dyDescent="0.25">
      <c r="A430" s="3">
        <v>42633</v>
      </c>
      <c r="B430" s="2">
        <v>10.9221</v>
      </c>
      <c r="C430" s="2">
        <f t="shared" si="54"/>
        <v>-7.8899999999999082E-2</v>
      </c>
      <c r="D430" s="2">
        <f t="shared" si="55"/>
        <v>0</v>
      </c>
      <c r="E430" s="2">
        <f t="shared" si="56"/>
        <v>7.8899999999999082E-2</v>
      </c>
      <c r="F430" s="2">
        <f t="shared" si="61"/>
        <v>1.347738452739336E-2</v>
      </c>
      <c r="G430" s="2">
        <f t="shared" si="61"/>
        <v>1.6367110239939479E-2</v>
      </c>
      <c r="H430" s="2">
        <f t="shared" si="58"/>
        <v>0.82344313258827273</v>
      </c>
      <c r="I430" s="2">
        <f t="shared" si="59"/>
        <v>45.158695539873655</v>
      </c>
    </row>
    <row r="431" spans="1:9" ht="13.5" x14ac:dyDescent="0.25">
      <c r="A431" s="3">
        <v>42634</v>
      </c>
      <c r="B431" s="2">
        <v>11.075900000000001</v>
      </c>
      <c r="C431" s="2">
        <f t="shared" si="54"/>
        <v>0.15380000000000038</v>
      </c>
      <c r="D431" s="2">
        <f t="shared" si="55"/>
        <v>0.15380000000000038</v>
      </c>
      <c r="E431" s="2">
        <f t="shared" si="56"/>
        <v>0</v>
      </c>
      <c r="F431" s="2">
        <f t="shared" si="61"/>
        <v>2.350042848972243E-2</v>
      </c>
      <c r="G431" s="2">
        <f t="shared" si="61"/>
        <v>1.519803093708666E-2</v>
      </c>
      <c r="H431" s="2">
        <f t="shared" si="58"/>
        <v>1.5462811325364543</v>
      </c>
      <c r="I431" s="2">
        <f t="shared" si="59"/>
        <v>60.727038848068624</v>
      </c>
    </row>
    <row r="432" spans="1:9" ht="13.5" x14ac:dyDescent="0.25">
      <c r="A432" s="3">
        <v>42635</v>
      </c>
      <c r="B432" s="2">
        <v>11.000999999999999</v>
      </c>
      <c r="C432" s="2">
        <f t="shared" si="54"/>
        <v>-7.4900000000001299E-2</v>
      </c>
      <c r="D432" s="2">
        <f t="shared" si="55"/>
        <v>0</v>
      </c>
      <c r="E432" s="2">
        <f t="shared" si="56"/>
        <v>7.4900000000001299E-2</v>
      </c>
      <c r="F432" s="2">
        <f t="shared" si="61"/>
        <v>2.1821826454742257E-2</v>
      </c>
      <c r="G432" s="2">
        <f t="shared" si="61"/>
        <v>1.946245729872342E-2</v>
      </c>
      <c r="H432" s="2">
        <f t="shared" si="58"/>
        <v>1.1212266837535254</v>
      </c>
      <c r="I432" s="2">
        <f t="shared" si="59"/>
        <v>52.857466499973825</v>
      </c>
    </row>
    <row r="433" spans="1:9" ht="13.5" x14ac:dyDescent="0.25">
      <c r="A433" s="3">
        <v>42636</v>
      </c>
      <c r="B433" s="2">
        <v>11.000999999999999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2.0263124565117811E-2</v>
      </c>
      <c r="G433" s="2">
        <f t="shared" si="61"/>
        <v>1.8072281777386033E-2</v>
      </c>
      <c r="H433" s="2">
        <f t="shared" si="58"/>
        <v>1.1212266837535254</v>
      </c>
      <c r="I433" s="2">
        <f t="shared" si="59"/>
        <v>52.857466499973825</v>
      </c>
    </row>
    <row r="434" spans="1:9" ht="13.5" x14ac:dyDescent="0.25">
      <c r="A434" s="3">
        <v>42639</v>
      </c>
      <c r="B434" s="2">
        <v>11.0404</v>
      </c>
      <c r="C434" s="2">
        <f t="shared" si="54"/>
        <v>3.9400000000000546E-2</v>
      </c>
      <c r="D434" s="2">
        <f t="shared" si="55"/>
        <v>3.9400000000000546E-2</v>
      </c>
      <c r="E434" s="2">
        <f t="shared" si="56"/>
        <v>0</v>
      </c>
      <c r="F434" s="2">
        <f t="shared" si="61"/>
        <v>2.1630044239038006E-2</v>
      </c>
      <c r="G434" s="2">
        <f t="shared" si="61"/>
        <v>1.6781404507572744E-2</v>
      </c>
      <c r="H434" s="2">
        <f t="shared" si="58"/>
        <v>1.288929316332091</v>
      </c>
      <c r="I434" s="2">
        <f t="shared" si="59"/>
        <v>56.311451259558496</v>
      </c>
    </row>
    <row r="435" spans="1:9" ht="13.5" x14ac:dyDescent="0.25">
      <c r="A435" s="3">
        <v>42640</v>
      </c>
      <c r="B435" s="2">
        <v>11.0404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2.0085041079106719E-2</v>
      </c>
      <c r="G435" s="2">
        <f t="shared" si="61"/>
        <v>1.5582732757031833E-2</v>
      </c>
      <c r="H435" s="2">
        <f t="shared" si="58"/>
        <v>1.288929316332091</v>
      </c>
      <c r="I435" s="2">
        <f t="shared" si="59"/>
        <v>56.311451259558496</v>
      </c>
    </row>
    <row r="436" spans="1:9" ht="13.5" x14ac:dyDescent="0.25">
      <c r="A436" s="3">
        <v>42641</v>
      </c>
      <c r="B436" s="2">
        <v>11.0404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1.8650395287741952E-2</v>
      </c>
      <c r="G436" s="2">
        <f t="shared" si="61"/>
        <v>1.4469680417243846E-2</v>
      </c>
      <c r="H436" s="2">
        <f t="shared" si="58"/>
        <v>1.2889293163320907</v>
      </c>
      <c r="I436" s="2">
        <f t="shared" si="59"/>
        <v>56.311451259558496</v>
      </c>
    </row>
    <row r="437" spans="1:9" ht="13.5" x14ac:dyDescent="0.25">
      <c r="A437" s="3">
        <v>42642</v>
      </c>
      <c r="B437" s="2">
        <v>11.0404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1.7318224195760384E-2</v>
      </c>
      <c r="G437" s="2">
        <f t="shared" si="61"/>
        <v>1.3436131816012142E-2</v>
      </c>
      <c r="H437" s="2">
        <f t="shared" si="58"/>
        <v>1.2889293163320907</v>
      </c>
      <c r="I437" s="2">
        <f t="shared" si="59"/>
        <v>56.311451259558496</v>
      </c>
    </row>
    <row r="438" spans="1:9" ht="13.5" x14ac:dyDescent="0.25">
      <c r="A438" s="3">
        <v>42643</v>
      </c>
      <c r="B438" s="2">
        <v>11.000999999999999</v>
      </c>
      <c r="C438" s="2">
        <f t="shared" si="54"/>
        <v>-3.9400000000000546E-2</v>
      </c>
      <c r="D438" s="2">
        <f t="shared" si="55"/>
        <v>0</v>
      </c>
      <c r="E438" s="2">
        <f t="shared" si="56"/>
        <v>3.9400000000000546E-2</v>
      </c>
      <c r="F438" s="2">
        <f t="shared" si="61"/>
        <v>1.6081208181777499E-2</v>
      </c>
      <c r="G438" s="2">
        <f t="shared" si="61"/>
        <v>1.529069382915417E-2</v>
      </c>
      <c r="H438" s="2">
        <f t="shared" si="58"/>
        <v>1.0516990505111079</v>
      </c>
      <c r="I438" s="2">
        <f t="shared" si="59"/>
        <v>51.25990823308684</v>
      </c>
    </row>
    <row r="439" spans="1:9" ht="13.5" x14ac:dyDescent="0.25">
      <c r="A439" s="3">
        <v>42647</v>
      </c>
      <c r="B439" s="2">
        <v>11.004899999999999</v>
      </c>
      <c r="C439" s="2">
        <f t="shared" si="54"/>
        <v>3.8999999999997925E-3</v>
      </c>
      <c r="D439" s="2">
        <f t="shared" si="55"/>
        <v>3.8999999999997925E-3</v>
      </c>
      <c r="E439" s="2">
        <f t="shared" si="56"/>
        <v>0</v>
      </c>
      <c r="F439" s="2">
        <f t="shared" si="61"/>
        <v>1.5211121883079092E-2</v>
      </c>
      <c r="G439" s="2">
        <f t="shared" si="61"/>
        <v>1.4198501412786014E-2</v>
      </c>
      <c r="H439" s="2">
        <f t="shared" si="58"/>
        <v>1.0713188273081549</v>
      </c>
      <c r="I439" s="2">
        <f t="shared" si="59"/>
        <v>51.721580144203095</v>
      </c>
    </row>
    <row r="440" spans="1:9" ht="13.5" x14ac:dyDescent="0.25">
      <c r="A440" s="3">
        <v>42648</v>
      </c>
      <c r="B440" s="2">
        <v>11.0404</v>
      </c>
      <c r="C440" s="2">
        <f t="shared" si="54"/>
        <v>3.5500000000000753E-2</v>
      </c>
      <c r="D440" s="2">
        <f t="shared" si="55"/>
        <v>3.5500000000000753E-2</v>
      </c>
      <c r="E440" s="2">
        <f t="shared" si="56"/>
        <v>0</v>
      </c>
      <c r="F440" s="2">
        <f t="shared" si="61"/>
        <v>1.6660327462859208E-2</v>
      </c>
      <c r="G440" s="2">
        <f t="shared" si="61"/>
        <v>1.3184322740444157E-2</v>
      </c>
      <c r="H440" s="2">
        <f t="shared" si="58"/>
        <v>1.2636468168176798</v>
      </c>
      <c r="I440" s="2">
        <f t="shared" si="59"/>
        <v>55.823497174093717</v>
      </c>
    </row>
    <row r="441" spans="1:9" ht="13.5" x14ac:dyDescent="0.25">
      <c r="A441" s="3">
        <v>42649</v>
      </c>
      <c r="B441" s="2">
        <v>10.9694</v>
      </c>
      <c r="C441" s="2">
        <f t="shared" si="54"/>
        <v>-7.099999999999973E-2</v>
      </c>
      <c r="D441" s="2">
        <f t="shared" si="55"/>
        <v>0</v>
      </c>
      <c r="E441" s="2">
        <f t="shared" si="56"/>
        <v>7.099999999999973E-2</v>
      </c>
      <c r="F441" s="2">
        <f t="shared" si="61"/>
        <v>1.547030407265498E-2</v>
      </c>
      <c r="G441" s="2">
        <f t="shared" si="61"/>
        <v>1.7314013973269555E-2</v>
      </c>
      <c r="H441" s="2">
        <f t="shared" si="58"/>
        <v>0.89351343348451673</v>
      </c>
      <c r="I441" s="2">
        <f t="shared" si="59"/>
        <v>47.188122232660305</v>
      </c>
    </row>
    <row r="442" spans="1:9" ht="13.5" x14ac:dyDescent="0.25">
      <c r="A442" s="3">
        <v>42650</v>
      </c>
      <c r="B442" s="2">
        <v>10.9734</v>
      </c>
      <c r="C442" s="2">
        <f t="shared" si="54"/>
        <v>3.9999999999995595E-3</v>
      </c>
      <c r="D442" s="2">
        <f t="shared" si="55"/>
        <v>3.9999999999995595E-3</v>
      </c>
      <c r="E442" s="2">
        <f t="shared" si="56"/>
        <v>0</v>
      </c>
      <c r="F442" s="2">
        <f t="shared" si="61"/>
        <v>1.4650996638893878E-2</v>
      </c>
      <c r="G442" s="2">
        <f t="shared" si="61"/>
        <v>1.6077298689464586E-2</v>
      </c>
      <c r="H442" s="2">
        <f t="shared" si="58"/>
        <v>0.91128472026800367</v>
      </c>
      <c r="I442" s="2">
        <f t="shared" si="59"/>
        <v>47.679171533387333</v>
      </c>
    </row>
    <row r="443" spans="1:9" ht="13.5" x14ac:dyDescent="0.25">
      <c r="A443" s="3">
        <v>42653</v>
      </c>
      <c r="B443" s="2">
        <v>10.9734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1.3604496878972886E-2</v>
      </c>
      <c r="G443" s="2">
        <f t="shared" si="61"/>
        <v>1.4928920211645687E-2</v>
      </c>
      <c r="H443" s="2">
        <f t="shared" si="58"/>
        <v>0.91128472026800367</v>
      </c>
      <c r="I443" s="2">
        <f t="shared" si="59"/>
        <v>47.679171533387333</v>
      </c>
    </row>
    <row r="444" spans="1:9" ht="13.5" x14ac:dyDescent="0.25">
      <c r="A444" s="3">
        <v>42654</v>
      </c>
      <c r="B444" s="2">
        <v>10.8827</v>
      </c>
      <c r="C444" s="2">
        <f t="shared" si="54"/>
        <v>-9.0700000000000003E-2</v>
      </c>
      <c r="D444" s="2">
        <f t="shared" si="55"/>
        <v>0</v>
      </c>
      <c r="E444" s="2">
        <f t="shared" si="56"/>
        <v>9.0700000000000003E-2</v>
      </c>
      <c r="F444" s="2">
        <f t="shared" si="61"/>
        <v>1.2632747101903393E-2</v>
      </c>
      <c r="G444" s="2">
        <f t="shared" si="61"/>
        <v>2.0341140196528138E-2</v>
      </c>
      <c r="H444" s="2">
        <f t="shared" si="58"/>
        <v>0.62104419810545197</v>
      </c>
      <c r="I444" s="2">
        <f t="shared" si="59"/>
        <v>38.311367378587164</v>
      </c>
    </row>
    <row r="445" spans="1:9" ht="13.5" x14ac:dyDescent="0.25">
      <c r="A445" s="3">
        <v>42655</v>
      </c>
      <c r="B445" s="2">
        <v>10.9261</v>
      </c>
      <c r="C445" s="2">
        <f t="shared" si="54"/>
        <v>4.3400000000000105E-2</v>
      </c>
      <c r="D445" s="2">
        <f t="shared" si="55"/>
        <v>4.3400000000000105E-2</v>
      </c>
      <c r="E445" s="2">
        <f t="shared" si="56"/>
        <v>0</v>
      </c>
      <c r="F445" s="2">
        <f t="shared" ref="F445:G460" si="62">((F444*13)+D445)/14</f>
        <v>1.4830408023196016E-2</v>
      </c>
      <c r="G445" s="2">
        <f t="shared" si="62"/>
        <v>1.888820161106184E-2</v>
      </c>
      <c r="H445" s="2">
        <f t="shared" si="58"/>
        <v>0.7851678168508438</v>
      </c>
      <c r="I445" s="2">
        <f t="shared" si="59"/>
        <v>43.982857490447742</v>
      </c>
    </row>
    <row r="446" spans="1:9" ht="13.5" x14ac:dyDescent="0.25">
      <c r="A446" s="3">
        <v>42656</v>
      </c>
      <c r="B446" s="2">
        <v>10.9221</v>
      </c>
      <c r="C446" s="2">
        <f t="shared" si="54"/>
        <v>-3.9999999999995595E-3</v>
      </c>
      <c r="D446" s="2">
        <f t="shared" si="55"/>
        <v>0</v>
      </c>
      <c r="E446" s="2">
        <f t="shared" si="56"/>
        <v>3.9999999999995595E-3</v>
      </c>
      <c r="F446" s="2">
        <f t="shared" si="62"/>
        <v>1.37710931643963E-2</v>
      </c>
      <c r="G446" s="2">
        <f t="shared" si="62"/>
        <v>1.7824758638843106E-2</v>
      </c>
      <c r="H446" s="2">
        <f t="shared" si="58"/>
        <v>0.77258230775629144</v>
      </c>
      <c r="I446" s="2">
        <f t="shared" si="59"/>
        <v>43.585130257461202</v>
      </c>
    </row>
    <row r="447" spans="1:9" ht="13.5" x14ac:dyDescent="0.25">
      <c r="A447" s="3">
        <v>42657</v>
      </c>
      <c r="B447" s="2">
        <v>10.8827</v>
      </c>
      <c r="C447" s="2">
        <f t="shared" si="54"/>
        <v>-3.9400000000000546E-2</v>
      </c>
      <c r="D447" s="2">
        <f t="shared" si="55"/>
        <v>0</v>
      </c>
      <c r="E447" s="2">
        <f t="shared" si="56"/>
        <v>3.9400000000000546E-2</v>
      </c>
      <c r="F447" s="2">
        <f t="shared" si="62"/>
        <v>1.2787443652653706E-2</v>
      </c>
      <c r="G447" s="2">
        <f t="shared" si="62"/>
        <v>1.936584730749721E-2</v>
      </c>
      <c r="H447" s="2">
        <f t="shared" si="58"/>
        <v>0.66030901977127698</v>
      </c>
      <c r="I447" s="2">
        <f t="shared" si="59"/>
        <v>39.770248303670641</v>
      </c>
    </row>
    <row r="448" spans="1:9" ht="13.5" x14ac:dyDescent="0.25">
      <c r="A448" s="3">
        <v>42660</v>
      </c>
      <c r="B448" s="2">
        <v>10.847200000000001</v>
      </c>
      <c r="C448" s="2">
        <f t="shared" si="54"/>
        <v>-3.5499999999998977E-2</v>
      </c>
      <c r="D448" s="2">
        <f t="shared" si="55"/>
        <v>0</v>
      </c>
      <c r="E448" s="2">
        <f t="shared" si="56"/>
        <v>3.5499999999998977E-2</v>
      </c>
      <c r="F448" s="2">
        <f t="shared" si="62"/>
        <v>1.1874054820321297E-2</v>
      </c>
      <c r="G448" s="2">
        <f t="shared" si="62"/>
        <v>2.0518286785533052E-2</v>
      </c>
      <c r="H448" s="2">
        <f t="shared" si="58"/>
        <v>0.5787059584669324</v>
      </c>
      <c r="I448" s="2">
        <f t="shared" si="59"/>
        <v>36.656981964450722</v>
      </c>
    </row>
    <row r="449" spans="1:9" ht="13.5" x14ac:dyDescent="0.25">
      <c r="A449" s="3">
        <v>42661</v>
      </c>
      <c r="B449" s="2">
        <v>10.7841</v>
      </c>
      <c r="C449" s="2">
        <f t="shared" si="54"/>
        <v>-6.3100000000000378E-2</v>
      </c>
      <c r="D449" s="2">
        <f t="shared" si="55"/>
        <v>0</v>
      </c>
      <c r="E449" s="2">
        <f t="shared" si="56"/>
        <v>6.3100000000000378E-2</v>
      </c>
      <c r="F449" s="2">
        <f t="shared" si="62"/>
        <v>1.1025908047441205E-2</v>
      </c>
      <c r="G449" s="2">
        <f t="shared" si="62"/>
        <v>2.3559837729423574E-2</v>
      </c>
      <c r="H449" s="2">
        <f t="shared" si="58"/>
        <v>0.46799592484761016</v>
      </c>
      <c r="I449" s="2">
        <f t="shared" si="59"/>
        <v>31.879919891207592</v>
      </c>
    </row>
    <row r="450" spans="1:9" ht="13.5" x14ac:dyDescent="0.25">
      <c r="A450" s="3">
        <v>42662</v>
      </c>
      <c r="B450" s="2">
        <v>10.725</v>
      </c>
      <c r="C450" s="2">
        <f t="shared" si="54"/>
        <v>-5.9100000000000819E-2</v>
      </c>
      <c r="D450" s="2">
        <f t="shared" si="55"/>
        <v>0</v>
      </c>
      <c r="E450" s="2">
        <f t="shared" si="56"/>
        <v>5.9100000000000819E-2</v>
      </c>
      <c r="F450" s="2">
        <f t="shared" si="62"/>
        <v>1.023834318690969E-2</v>
      </c>
      <c r="G450" s="2">
        <f t="shared" si="62"/>
        <v>2.6098420748750521E-2</v>
      </c>
      <c r="H450" s="2">
        <f t="shared" si="58"/>
        <v>0.39229742234115283</v>
      </c>
      <c r="I450" s="2">
        <f t="shared" si="59"/>
        <v>28.176265792513163</v>
      </c>
    </row>
    <row r="451" spans="1:9" ht="13.5" x14ac:dyDescent="0.25">
      <c r="A451" s="3">
        <v>42663</v>
      </c>
      <c r="B451" s="2">
        <v>10.654</v>
      </c>
      <c r="C451" s="2">
        <f t="shared" ref="C451:C514" si="63">B451-B450</f>
        <v>-7.099999999999973E-2</v>
      </c>
      <c r="D451" s="2">
        <f t="shared" ref="D451:D514" si="64">IF(C451&gt;0,C451,0)</f>
        <v>0</v>
      </c>
      <c r="E451" s="2">
        <f t="shared" ref="E451:E514" si="65">IF(C451&lt;0,-C451,0)</f>
        <v>7.099999999999973E-2</v>
      </c>
      <c r="F451" s="2">
        <f t="shared" si="62"/>
        <v>9.5070329592732827E-3</v>
      </c>
      <c r="G451" s="2">
        <f t="shared" si="62"/>
        <v>2.9305676409554036E-2</v>
      </c>
      <c r="H451" s="2">
        <f t="shared" si="58"/>
        <v>0.32440926550918525</v>
      </c>
      <c r="I451" s="2">
        <f t="shared" si="59"/>
        <v>24.494638776516126</v>
      </c>
    </row>
    <row r="452" spans="1:9" ht="13.5" x14ac:dyDescent="0.25">
      <c r="A452" s="3">
        <v>42664</v>
      </c>
      <c r="B452" s="2">
        <v>10.725</v>
      </c>
      <c r="C452" s="2">
        <f t="shared" si="63"/>
        <v>7.099999999999973E-2</v>
      </c>
      <c r="D452" s="2">
        <f t="shared" si="64"/>
        <v>7.099999999999973E-2</v>
      </c>
      <c r="E452" s="2">
        <f t="shared" si="65"/>
        <v>0</v>
      </c>
      <c r="F452" s="2">
        <f t="shared" si="62"/>
        <v>1.38993877478966E-2</v>
      </c>
      <c r="G452" s="2">
        <f t="shared" si="62"/>
        <v>2.7212413808871603E-2</v>
      </c>
      <c r="H452" s="2">
        <f t="shared" si="58"/>
        <v>0.51077379042961701</v>
      </c>
      <c r="I452" s="2">
        <f t="shared" si="59"/>
        <v>33.808753743627548</v>
      </c>
    </row>
    <row r="453" spans="1:9" ht="13.5" x14ac:dyDescent="0.25">
      <c r="A453" s="3">
        <v>42667</v>
      </c>
      <c r="B453" s="2">
        <v>10.725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1.2906574337332557E-2</v>
      </c>
      <c r="G453" s="2">
        <f t="shared" si="62"/>
        <v>2.5268669965380772E-2</v>
      </c>
      <c r="H453" s="2">
        <f t="shared" si="58"/>
        <v>0.51077379042961701</v>
      </c>
      <c r="I453" s="2">
        <f t="shared" si="59"/>
        <v>33.808753743627548</v>
      </c>
    </row>
    <row r="454" spans="1:9" ht="13.5" x14ac:dyDescent="0.25">
      <c r="A454" s="3">
        <v>42668</v>
      </c>
      <c r="B454" s="2">
        <v>11.0404</v>
      </c>
      <c r="C454" s="2">
        <f t="shared" si="63"/>
        <v>0.31540000000000035</v>
      </c>
      <c r="D454" s="2">
        <f t="shared" si="64"/>
        <v>0.31540000000000035</v>
      </c>
      <c r="E454" s="2">
        <f t="shared" si="65"/>
        <v>0</v>
      </c>
      <c r="F454" s="2">
        <f t="shared" si="62"/>
        <v>3.4513247598951684E-2</v>
      </c>
      <c r="G454" s="2">
        <f t="shared" si="62"/>
        <v>2.3463764967853573E-2</v>
      </c>
      <c r="H454" s="2">
        <f t="shared" si="58"/>
        <v>1.4709168646309065</v>
      </c>
      <c r="I454" s="2">
        <f t="shared" si="59"/>
        <v>59.529192814450468</v>
      </c>
    </row>
    <row r="455" spans="1:9" ht="13.5" x14ac:dyDescent="0.25">
      <c r="A455" s="3">
        <v>42669</v>
      </c>
      <c r="B455" s="2">
        <v>11.000999999999999</v>
      </c>
      <c r="C455" s="2">
        <f t="shared" si="63"/>
        <v>-3.9400000000000546E-2</v>
      </c>
      <c r="D455" s="2">
        <f t="shared" si="64"/>
        <v>0</v>
      </c>
      <c r="E455" s="2">
        <f t="shared" si="65"/>
        <v>3.9400000000000546E-2</v>
      </c>
      <c r="F455" s="2">
        <f t="shared" si="62"/>
        <v>3.2048015627597994E-2</v>
      </c>
      <c r="G455" s="2">
        <f t="shared" si="62"/>
        <v>2.4602067470149785E-2</v>
      </c>
      <c r="H455" s="2">
        <f t="shared" si="58"/>
        <v>1.3026553831901542</v>
      </c>
      <c r="I455" s="2">
        <f t="shared" si="59"/>
        <v>56.571877524522314</v>
      </c>
    </row>
    <row r="456" spans="1:9" ht="13.5" x14ac:dyDescent="0.25">
      <c r="A456" s="3">
        <v>42670</v>
      </c>
      <c r="B456" s="2">
        <v>10.961600000000001</v>
      </c>
      <c r="C456" s="2">
        <f t="shared" si="63"/>
        <v>-3.9399999999998769E-2</v>
      </c>
      <c r="D456" s="2">
        <f t="shared" si="64"/>
        <v>0</v>
      </c>
      <c r="E456" s="2">
        <f t="shared" si="65"/>
        <v>3.9399999999998769E-2</v>
      </c>
      <c r="F456" s="2">
        <f t="shared" si="62"/>
        <v>2.9758871654198136E-2</v>
      </c>
      <c r="G456" s="2">
        <f t="shared" si="62"/>
        <v>2.5659062650853288E-2</v>
      </c>
      <c r="H456" s="2">
        <f t="shared" si="58"/>
        <v>1.1597801548377493</v>
      </c>
      <c r="I456" s="2">
        <f t="shared" si="59"/>
        <v>53.698991179260851</v>
      </c>
    </row>
    <row r="457" spans="1:9" ht="13.5" x14ac:dyDescent="0.25">
      <c r="A457" s="3">
        <v>42671</v>
      </c>
      <c r="B457" s="2">
        <v>11.0799</v>
      </c>
      <c r="C457" s="2">
        <f t="shared" si="63"/>
        <v>0.11829999999999963</v>
      </c>
      <c r="D457" s="2">
        <f t="shared" si="64"/>
        <v>0.11829999999999963</v>
      </c>
      <c r="E457" s="2">
        <f t="shared" si="65"/>
        <v>0</v>
      </c>
      <c r="F457" s="2">
        <f t="shared" si="62"/>
        <v>3.6083237964612533E-2</v>
      </c>
      <c r="G457" s="2">
        <f t="shared" si="62"/>
        <v>2.3826272461506624E-2</v>
      </c>
      <c r="H457" s="2">
        <f t="shared" si="58"/>
        <v>1.5144306782736612</v>
      </c>
      <c r="I457" s="2">
        <f t="shared" si="59"/>
        <v>60.229565736663204</v>
      </c>
    </row>
    <row r="458" spans="1:9" ht="13.5" x14ac:dyDescent="0.25">
      <c r="A458" s="3">
        <v>42674</v>
      </c>
      <c r="B458" s="2">
        <v>10.9773</v>
      </c>
      <c r="C458" s="2">
        <f t="shared" si="63"/>
        <v>-0.10260000000000069</v>
      </c>
      <c r="D458" s="2">
        <f t="shared" si="64"/>
        <v>0</v>
      </c>
      <c r="E458" s="2">
        <f t="shared" si="65"/>
        <v>0.10260000000000069</v>
      </c>
      <c r="F458" s="2">
        <f t="shared" si="62"/>
        <v>3.3505863824283069E-2</v>
      </c>
      <c r="G458" s="2">
        <f t="shared" si="62"/>
        <v>2.9452967285684771E-2</v>
      </c>
      <c r="H458" s="2">
        <f t="shared" si="58"/>
        <v>1.1376057121608985</v>
      </c>
      <c r="I458" s="2">
        <f t="shared" si="59"/>
        <v>53.218687884722044</v>
      </c>
    </row>
    <row r="459" spans="1:9" ht="13.5" x14ac:dyDescent="0.25">
      <c r="A459" s="3">
        <v>42675</v>
      </c>
      <c r="B459" s="2">
        <v>11.0444</v>
      </c>
      <c r="C459" s="2">
        <f t="shared" si="63"/>
        <v>6.7099999999999937E-2</v>
      </c>
      <c r="D459" s="2">
        <f t="shared" si="64"/>
        <v>6.7099999999999937E-2</v>
      </c>
      <c r="E459" s="2">
        <f t="shared" si="65"/>
        <v>0</v>
      </c>
      <c r="F459" s="2">
        <f t="shared" si="62"/>
        <v>3.5905444979691413E-2</v>
      </c>
      <c r="G459" s="2">
        <f t="shared" si="62"/>
        <v>2.7349183908135861E-2</v>
      </c>
      <c r="H459" s="2">
        <f t="shared" si="58"/>
        <v>1.3128525187550562</v>
      </c>
      <c r="I459" s="2">
        <f t="shared" si="59"/>
        <v>56.76334777548756</v>
      </c>
    </row>
    <row r="460" spans="1:9" ht="13.5" x14ac:dyDescent="0.25">
      <c r="A460" s="3">
        <v>42676</v>
      </c>
      <c r="B460" s="2">
        <v>11.0404</v>
      </c>
      <c r="C460" s="2">
        <f t="shared" si="63"/>
        <v>-3.9999999999995595E-3</v>
      </c>
      <c r="D460" s="2">
        <f t="shared" si="64"/>
        <v>0</v>
      </c>
      <c r="E460" s="2">
        <f t="shared" si="65"/>
        <v>3.9999999999995595E-3</v>
      </c>
      <c r="F460" s="2">
        <f t="shared" si="62"/>
        <v>3.3340770338284885E-2</v>
      </c>
      <c r="G460" s="2">
        <f t="shared" si="62"/>
        <v>2.5681385057554695E-2</v>
      </c>
      <c r="H460" s="2">
        <f t="shared" si="58"/>
        <v>1.2982465806873227</v>
      </c>
      <c r="I460" s="2">
        <f t="shared" si="59"/>
        <v>56.488567919420731</v>
      </c>
    </row>
    <row r="461" spans="1:9" ht="13.5" x14ac:dyDescent="0.25">
      <c r="A461" s="3">
        <v>42677</v>
      </c>
      <c r="B461" s="2">
        <v>11.0404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3.0959286742693107E-2</v>
      </c>
      <c r="G461" s="2">
        <f t="shared" si="66"/>
        <v>2.3847000410586499E-2</v>
      </c>
      <c r="H461" s="2">
        <f t="shared" si="58"/>
        <v>1.2982465806873229</v>
      </c>
      <c r="I461" s="2">
        <f t="shared" si="59"/>
        <v>56.488567919420731</v>
      </c>
    </row>
    <row r="462" spans="1:9" ht="13.5" x14ac:dyDescent="0.25">
      <c r="A462" s="3">
        <v>42678</v>
      </c>
      <c r="B462" s="2">
        <v>11.000999999999999</v>
      </c>
      <c r="C462" s="2">
        <f t="shared" si="63"/>
        <v>-3.9400000000000546E-2</v>
      </c>
      <c r="D462" s="2">
        <f t="shared" si="64"/>
        <v>0</v>
      </c>
      <c r="E462" s="2">
        <f t="shared" si="65"/>
        <v>3.9400000000000546E-2</v>
      </c>
      <c r="F462" s="2">
        <f t="shared" si="66"/>
        <v>2.874790911821503E-2</v>
      </c>
      <c r="G462" s="2">
        <f t="shared" si="66"/>
        <v>2.4957928952687503E-2</v>
      </c>
      <c r="H462" s="2">
        <f t="shared" si="58"/>
        <v>1.1518547541629818</v>
      </c>
      <c r="I462" s="2">
        <f t="shared" si="59"/>
        <v>53.528461990039141</v>
      </c>
    </row>
    <row r="463" spans="1:9" ht="13.5" x14ac:dyDescent="0.25">
      <c r="A463" s="3">
        <v>42681</v>
      </c>
      <c r="B463" s="2">
        <v>11.000999999999999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2.669448703834253E-2</v>
      </c>
      <c r="G463" s="2">
        <f t="shared" si="66"/>
        <v>2.3175219741781251E-2</v>
      </c>
      <c r="H463" s="2">
        <f t="shared" si="58"/>
        <v>1.151854754162982</v>
      </c>
      <c r="I463" s="2">
        <f t="shared" si="59"/>
        <v>53.528461990039141</v>
      </c>
    </row>
    <row r="464" spans="1:9" ht="13.5" x14ac:dyDescent="0.25">
      <c r="A464" s="3">
        <v>42682</v>
      </c>
      <c r="B464" s="2">
        <v>10.9931</v>
      </c>
      <c r="C464" s="2">
        <f t="shared" si="63"/>
        <v>-7.899999999999352E-3</v>
      </c>
      <c r="D464" s="2">
        <f t="shared" si="64"/>
        <v>0</v>
      </c>
      <c r="E464" s="2">
        <f t="shared" si="65"/>
        <v>7.899999999999352E-3</v>
      </c>
      <c r="F464" s="2">
        <f t="shared" si="66"/>
        <v>2.4787737964175209E-2</v>
      </c>
      <c r="G464" s="2">
        <f t="shared" si="66"/>
        <v>2.2084132617368257E-2</v>
      </c>
      <c r="H464" s="2">
        <f t="shared" si="58"/>
        <v>1.1224229809542385</v>
      </c>
      <c r="I464" s="2">
        <f t="shared" si="59"/>
        <v>52.884038244327655</v>
      </c>
    </row>
    <row r="465" spans="1:9" ht="13.5" x14ac:dyDescent="0.25">
      <c r="A465" s="3">
        <v>42683</v>
      </c>
      <c r="B465" s="2">
        <v>10.981299999999999</v>
      </c>
      <c r="C465" s="2">
        <f t="shared" si="63"/>
        <v>-1.1800000000000921E-2</v>
      </c>
      <c r="D465" s="2">
        <f t="shared" si="64"/>
        <v>0</v>
      </c>
      <c r="E465" s="2">
        <f t="shared" si="65"/>
        <v>1.1800000000000921E-2</v>
      </c>
      <c r="F465" s="2">
        <f t="shared" si="66"/>
        <v>2.3017185252448408E-2</v>
      </c>
      <c r="G465" s="2">
        <f t="shared" si="66"/>
        <v>2.1349551716127731E-2</v>
      </c>
      <c r="H465" s="2">
        <f t="shared" ref="H465:H528" si="67">F465/G465</f>
        <v>1.0781109392128794</v>
      </c>
      <c r="I465" s="2">
        <f t="shared" ref="I465:I528" si="68">IF(G465=0,100,100-(100/(1+H465)))</f>
        <v>51.879373659484834</v>
      </c>
    </row>
    <row r="466" spans="1:9" ht="13.5" x14ac:dyDescent="0.25">
      <c r="A466" s="3">
        <v>42684</v>
      </c>
      <c r="B466" s="2">
        <v>10.9221</v>
      </c>
      <c r="C466" s="2">
        <f t="shared" si="63"/>
        <v>-5.9199999999998809E-2</v>
      </c>
      <c r="D466" s="2">
        <f t="shared" si="64"/>
        <v>0</v>
      </c>
      <c r="E466" s="2">
        <f t="shared" si="65"/>
        <v>5.9199999999998809E-2</v>
      </c>
      <c r="F466" s="2">
        <f t="shared" si="66"/>
        <v>2.1373100591559235E-2</v>
      </c>
      <c r="G466" s="2">
        <f t="shared" si="66"/>
        <v>2.4053155164975665E-2</v>
      </c>
      <c r="H466" s="2">
        <f t="shared" si="67"/>
        <v>0.88857783708480298</v>
      </c>
      <c r="I466" s="2">
        <f t="shared" si="68"/>
        <v>47.050104032588152</v>
      </c>
    </row>
    <row r="467" spans="1:9" ht="13.5" x14ac:dyDescent="0.25">
      <c r="A467" s="3">
        <v>42685</v>
      </c>
      <c r="B467" s="2">
        <v>10.914199999999999</v>
      </c>
      <c r="C467" s="2">
        <f t="shared" si="63"/>
        <v>-7.9000000000011283E-3</v>
      </c>
      <c r="D467" s="2">
        <f t="shared" si="64"/>
        <v>0</v>
      </c>
      <c r="E467" s="2">
        <f t="shared" si="65"/>
        <v>7.9000000000011283E-3</v>
      </c>
      <c r="F467" s="2">
        <f t="shared" si="66"/>
        <v>1.9846450549305002E-2</v>
      </c>
      <c r="G467" s="2">
        <f t="shared" si="66"/>
        <v>2.2899358367477481E-2</v>
      </c>
      <c r="H467" s="2">
        <f t="shared" si="67"/>
        <v>0.86668151267904814</v>
      </c>
      <c r="I467" s="2">
        <f t="shared" si="68"/>
        <v>46.428997490589218</v>
      </c>
    </row>
    <row r="468" spans="1:9" ht="13.5" x14ac:dyDescent="0.25">
      <c r="A468" s="3">
        <v>42688</v>
      </c>
      <c r="B468" s="2">
        <v>10.9221</v>
      </c>
      <c r="C468" s="2">
        <f t="shared" si="63"/>
        <v>7.9000000000011283E-3</v>
      </c>
      <c r="D468" s="2">
        <f t="shared" si="64"/>
        <v>7.9000000000011283E-3</v>
      </c>
      <c r="E468" s="2">
        <f t="shared" si="65"/>
        <v>0</v>
      </c>
      <c r="F468" s="2">
        <f t="shared" si="66"/>
        <v>1.8993132652926153E-2</v>
      </c>
      <c r="G468" s="2">
        <f t="shared" si="66"/>
        <v>2.1263689912657664E-2</v>
      </c>
      <c r="H468" s="2">
        <f t="shared" si="67"/>
        <v>0.89321903822629056</v>
      </c>
      <c r="I468" s="2">
        <f t="shared" si="68"/>
        <v>47.17990999409794</v>
      </c>
    </row>
    <row r="469" spans="1:9" ht="13.5" x14ac:dyDescent="0.25">
      <c r="A469" s="3">
        <v>42689</v>
      </c>
      <c r="B469" s="2">
        <v>10.9221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1.7636480320574285E-2</v>
      </c>
      <c r="G469" s="2">
        <f t="shared" si="66"/>
        <v>1.9744854918896403E-2</v>
      </c>
      <c r="H469" s="2">
        <f t="shared" si="67"/>
        <v>0.89321903822629045</v>
      </c>
      <c r="I469" s="2">
        <f t="shared" si="68"/>
        <v>47.179909994097933</v>
      </c>
    </row>
    <row r="470" spans="1:9" ht="13.5" x14ac:dyDescent="0.25">
      <c r="A470" s="3">
        <v>42690</v>
      </c>
      <c r="B470" s="2">
        <v>10.961600000000001</v>
      </c>
      <c r="C470" s="2">
        <f t="shared" si="63"/>
        <v>3.9500000000000313E-2</v>
      </c>
      <c r="D470" s="2">
        <f t="shared" si="64"/>
        <v>3.9500000000000313E-2</v>
      </c>
      <c r="E470" s="2">
        <f t="shared" si="65"/>
        <v>0</v>
      </c>
      <c r="F470" s="2">
        <f t="shared" si="66"/>
        <v>1.9198160297676146E-2</v>
      </c>
      <c r="G470" s="2">
        <f t="shared" si="66"/>
        <v>1.833450813897523E-2</v>
      </c>
      <c r="H470" s="2">
        <f t="shared" si="67"/>
        <v>1.0471052810445991</v>
      </c>
      <c r="I470" s="2">
        <f t="shared" si="68"/>
        <v>51.150533914419938</v>
      </c>
    </row>
    <row r="471" spans="1:9" ht="13.5" x14ac:dyDescent="0.25">
      <c r="A471" s="3">
        <v>42691</v>
      </c>
      <c r="B471" s="2">
        <v>10.961600000000001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1.7826863133556421E-2</v>
      </c>
      <c r="G471" s="2">
        <f t="shared" si="66"/>
        <v>1.7024900414762713E-2</v>
      </c>
      <c r="H471" s="2">
        <f t="shared" si="67"/>
        <v>1.0471052810445991</v>
      </c>
      <c r="I471" s="2">
        <f t="shared" si="68"/>
        <v>51.150533914419938</v>
      </c>
    </row>
    <row r="472" spans="1:9" ht="13.5" x14ac:dyDescent="0.25">
      <c r="A472" s="3">
        <v>42692</v>
      </c>
      <c r="B472" s="2">
        <v>10.961600000000001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1.6553515766873819E-2</v>
      </c>
      <c r="G472" s="2">
        <f t="shared" si="66"/>
        <v>1.5808836099422519E-2</v>
      </c>
      <c r="H472" s="2">
        <f t="shared" si="67"/>
        <v>1.0471052810445991</v>
      </c>
      <c r="I472" s="2">
        <f t="shared" si="68"/>
        <v>51.150533914419938</v>
      </c>
    </row>
    <row r="473" spans="1:9" ht="13.5" x14ac:dyDescent="0.25">
      <c r="A473" s="3">
        <v>42695</v>
      </c>
      <c r="B473" s="2">
        <v>11.000999999999999</v>
      </c>
      <c r="C473" s="2">
        <f t="shared" si="63"/>
        <v>3.9399999999998769E-2</v>
      </c>
      <c r="D473" s="2">
        <f t="shared" si="64"/>
        <v>3.9399999999998769E-2</v>
      </c>
      <c r="E473" s="2">
        <f t="shared" si="65"/>
        <v>0</v>
      </c>
      <c r="F473" s="2">
        <f t="shared" si="66"/>
        <v>1.8185407497811314E-2</v>
      </c>
      <c r="G473" s="2">
        <f t="shared" si="66"/>
        <v>1.4679633520892339E-2</v>
      </c>
      <c r="H473" s="2">
        <f t="shared" si="67"/>
        <v>1.2388189032055528</v>
      </c>
      <c r="I473" s="2">
        <f t="shared" si="68"/>
        <v>55.333591360686</v>
      </c>
    </row>
    <row r="474" spans="1:9" ht="13.5" x14ac:dyDescent="0.25">
      <c r="A474" s="3">
        <v>42696</v>
      </c>
      <c r="B474" s="2">
        <v>10.961600000000001</v>
      </c>
      <c r="C474" s="2">
        <f t="shared" si="63"/>
        <v>-3.9399999999998769E-2</v>
      </c>
      <c r="D474" s="2">
        <f t="shared" si="64"/>
        <v>0</v>
      </c>
      <c r="E474" s="2">
        <f t="shared" si="65"/>
        <v>3.9399999999998769E-2</v>
      </c>
      <c r="F474" s="2">
        <f t="shared" si="66"/>
        <v>1.6886449819396219E-2</v>
      </c>
      <c r="G474" s="2">
        <f t="shared" si="66"/>
        <v>1.6445373983685656E-2</v>
      </c>
      <c r="H474" s="2">
        <f t="shared" si="67"/>
        <v>1.026820663132874</v>
      </c>
      <c r="I474" s="2">
        <f t="shared" si="68"/>
        <v>50.661643716702024</v>
      </c>
    </row>
    <row r="475" spans="1:9" ht="13.5" x14ac:dyDescent="0.25">
      <c r="A475" s="3">
        <v>42697</v>
      </c>
      <c r="B475" s="2">
        <v>10.843299999999999</v>
      </c>
      <c r="C475" s="2">
        <f t="shared" si="63"/>
        <v>-0.1183000000000014</v>
      </c>
      <c r="D475" s="2">
        <f t="shared" si="64"/>
        <v>0</v>
      </c>
      <c r="E475" s="2">
        <f t="shared" si="65"/>
        <v>0.1183000000000014</v>
      </c>
      <c r="F475" s="2">
        <f t="shared" si="66"/>
        <v>1.568027483229649E-2</v>
      </c>
      <c r="G475" s="2">
        <f t="shared" si="66"/>
        <v>2.3720704413422496E-2</v>
      </c>
      <c r="H475" s="2">
        <f t="shared" si="67"/>
        <v>0.66103748687259545</v>
      </c>
      <c r="I475" s="2">
        <f t="shared" si="68"/>
        <v>39.796662754264389</v>
      </c>
    </row>
    <row r="476" spans="1:9" ht="13.5" x14ac:dyDescent="0.25">
      <c r="A476" s="3">
        <v>42698</v>
      </c>
      <c r="B476" s="2">
        <v>10.843299999999999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1.456025520141817E-2</v>
      </c>
      <c r="G476" s="2">
        <f t="shared" si="66"/>
        <v>2.2026368383892318E-2</v>
      </c>
      <c r="H476" s="2">
        <f t="shared" si="67"/>
        <v>0.66103748687259545</v>
      </c>
      <c r="I476" s="2">
        <f t="shared" si="68"/>
        <v>39.796662754264389</v>
      </c>
    </row>
    <row r="477" spans="1:9" ht="13.5" x14ac:dyDescent="0.25">
      <c r="A477" s="3">
        <v>42699</v>
      </c>
      <c r="B477" s="2">
        <v>10.961600000000001</v>
      </c>
      <c r="C477" s="2">
        <f t="shared" si="63"/>
        <v>0.1183000000000014</v>
      </c>
      <c r="D477" s="2">
        <f t="shared" si="64"/>
        <v>0.1183000000000014</v>
      </c>
      <c r="E477" s="2">
        <f t="shared" si="65"/>
        <v>0</v>
      </c>
      <c r="F477" s="2">
        <f t="shared" ref="F477:G492" si="69">((F476*13)+D477)/14</f>
        <v>2.1970236972745544E-2</v>
      </c>
      <c r="G477" s="2">
        <f t="shared" si="69"/>
        <v>2.0453056356471436E-2</v>
      </c>
      <c r="H477" s="2">
        <f t="shared" si="67"/>
        <v>1.0741786748069104</v>
      </c>
      <c r="I477" s="2">
        <f t="shared" si="68"/>
        <v>51.788145729871033</v>
      </c>
    </row>
    <row r="478" spans="1:9" ht="13.5" x14ac:dyDescent="0.25">
      <c r="A478" s="3">
        <v>42702</v>
      </c>
      <c r="B478" s="2">
        <v>10.9221</v>
      </c>
      <c r="C478" s="2">
        <f t="shared" si="63"/>
        <v>-3.9500000000000313E-2</v>
      </c>
      <c r="D478" s="2">
        <f t="shared" si="64"/>
        <v>0</v>
      </c>
      <c r="E478" s="2">
        <f t="shared" si="65"/>
        <v>3.9500000000000313E-2</v>
      </c>
      <c r="F478" s="2">
        <f t="shared" si="69"/>
        <v>2.0400934331835149E-2</v>
      </c>
      <c r="G478" s="2">
        <f t="shared" si="69"/>
        <v>2.1813552331009213E-2</v>
      </c>
      <c r="H478" s="2">
        <f t="shared" si="67"/>
        <v>0.93524126755063419</v>
      </c>
      <c r="I478" s="2">
        <f t="shared" si="68"/>
        <v>48.32685635803621</v>
      </c>
    </row>
    <row r="479" spans="1:9" ht="13.5" x14ac:dyDescent="0.25">
      <c r="A479" s="3">
        <v>42703</v>
      </c>
      <c r="B479" s="2">
        <v>10.941800000000001</v>
      </c>
      <c r="C479" s="2">
        <f t="shared" si="63"/>
        <v>1.9700000000000273E-2</v>
      </c>
      <c r="D479" s="2">
        <f t="shared" si="64"/>
        <v>1.9700000000000273E-2</v>
      </c>
      <c r="E479" s="2">
        <f t="shared" si="65"/>
        <v>0</v>
      </c>
      <c r="F479" s="2">
        <f t="shared" si="69"/>
        <v>2.0350867593846942E-2</v>
      </c>
      <c r="G479" s="2">
        <f t="shared" si="69"/>
        <v>2.0255441450222841E-2</v>
      </c>
      <c r="H479" s="2">
        <f t="shared" si="67"/>
        <v>1.0047111362079473</v>
      </c>
      <c r="I479" s="2">
        <f t="shared" si="68"/>
        <v>50.117501622125445</v>
      </c>
    </row>
    <row r="480" spans="1:9" ht="13.5" x14ac:dyDescent="0.25">
      <c r="A480" s="3">
        <v>42704</v>
      </c>
      <c r="B480" s="2">
        <v>10.941800000000001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1.8897234194286443E-2</v>
      </c>
      <c r="G480" s="2">
        <f t="shared" si="69"/>
        <v>1.8808624203778351E-2</v>
      </c>
      <c r="H480" s="2">
        <f t="shared" si="67"/>
        <v>1.0047111362079473</v>
      </c>
      <c r="I480" s="2">
        <f t="shared" si="68"/>
        <v>50.117501622125445</v>
      </c>
    </row>
    <row r="481" spans="1:9" ht="13.5" x14ac:dyDescent="0.25">
      <c r="A481" s="3">
        <v>42705</v>
      </c>
      <c r="B481" s="2">
        <v>10.9537</v>
      </c>
      <c r="C481" s="2">
        <f t="shared" si="63"/>
        <v>1.1899999999998911E-2</v>
      </c>
      <c r="D481" s="2">
        <f t="shared" si="64"/>
        <v>1.1899999999998911E-2</v>
      </c>
      <c r="E481" s="2">
        <f t="shared" si="65"/>
        <v>0</v>
      </c>
      <c r="F481" s="2">
        <f t="shared" si="69"/>
        <v>1.8397431751837334E-2</v>
      </c>
      <c r="G481" s="2">
        <f t="shared" si="69"/>
        <v>1.7465151046365611E-2</v>
      </c>
      <c r="H481" s="2">
        <f t="shared" si="67"/>
        <v>1.0533794814025228</v>
      </c>
      <c r="I481" s="2">
        <f t="shared" si="68"/>
        <v>51.299795821619462</v>
      </c>
    </row>
    <row r="482" spans="1:9" ht="13.5" x14ac:dyDescent="0.25">
      <c r="A482" s="3">
        <v>42706</v>
      </c>
      <c r="B482" s="2">
        <v>10.93</v>
      </c>
      <c r="C482" s="2">
        <f t="shared" si="63"/>
        <v>-2.3699999999999832E-2</v>
      </c>
      <c r="D482" s="2">
        <f t="shared" si="64"/>
        <v>0</v>
      </c>
      <c r="E482" s="2">
        <f t="shared" si="65"/>
        <v>2.3699999999999832E-2</v>
      </c>
      <c r="F482" s="2">
        <f t="shared" si="69"/>
        <v>1.7083329483848952E-2</v>
      </c>
      <c r="G482" s="2">
        <f t="shared" si="69"/>
        <v>1.7910497400196627E-2</v>
      </c>
      <c r="H482" s="2">
        <f t="shared" si="67"/>
        <v>0.95381658600176045</v>
      </c>
      <c r="I482" s="2">
        <f t="shared" si="68"/>
        <v>48.818123094841056</v>
      </c>
    </row>
    <row r="483" spans="1:9" ht="13.5" x14ac:dyDescent="0.25">
      <c r="A483" s="3">
        <v>42709</v>
      </c>
      <c r="B483" s="2">
        <v>10.9221</v>
      </c>
      <c r="C483" s="2">
        <f t="shared" si="63"/>
        <v>-7.899999999999352E-3</v>
      </c>
      <c r="D483" s="2">
        <f t="shared" si="64"/>
        <v>0</v>
      </c>
      <c r="E483" s="2">
        <f t="shared" si="65"/>
        <v>7.899999999999352E-3</v>
      </c>
      <c r="F483" s="2">
        <f t="shared" si="69"/>
        <v>1.5863091663574028E-2</v>
      </c>
      <c r="G483" s="2">
        <f t="shared" si="69"/>
        <v>1.7195461871611108E-2</v>
      </c>
      <c r="H483" s="2">
        <f t="shared" si="67"/>
        <v>0.92251617211650705</v>
      </c>
      <c r="I483" s="2">
        <f t="shared" si="68"/>
        <v>47.984832871439764</v>
      </c>
    </row>
    <row r="484" spans="1:9" ht="13.5" x14ac:dyDescent="0.25">
      <c r="A484" s="3">
        <v>42710</v>
      </c>
      <c r="B484" s="2">
        <v>10.914199999999999</v>
      </c>
      <c r="C484" s="2">
        <f t="shared" si="63"/>
        <v>-7.9000000000011283E-3</v>
      </c>
      <c r="D484" s="2">
        <f t="shared" si="64"/>
        <v>0</v>
      </c>
      <c r="E484" s="2">
        <f t="shared" si="65"/>
        <v>7.9000000000011283E-3</v>
      </c>
      <c r="F484" s="2">
        <f t="shared" si="69"/>
        <v>1.4730013687604456E-2</v>
      </c>
      <c r="G484" s="2">
        <f t="shared" si="69"/>
        <v>1.6531500309353252E-2</v>
      </c>
      <c r="H484" s="2">
        <f t="shared" si="67"/>
        <v>0.89102703396318217</v>
      </c>
      <c r="I484" s="2">
        <f t="shared" si="68"/>
        <v>47.118683020399928</v>
      </c>
    </row>
    <row r="485" spans="1:9" ht="13.5" x14ac:dyDescent="0.25">
      <c r="A485" s="3">
        <v>42711</v>
      </c>
      <c r="B485" s="2">
        <v>10.8827</v>
      </c>
      <c r="C485" s="2">
        <f t="shared" si="63"/>
        <v>-3.1499999999999417E-2</v>
      </c>
      <c r="D485" s="2">
        <f t="shared" si="64"/>
        <v>0</v>
      </c>
      <c r="E485" s="2">
        <f t="shared" si="65"/>
        <v>3.1499999999999417E-2</v>
      </c>
      <c r="F485" s="2">
        <f t="shared" si="69"/>
        <v>1.3677869852775566E-2</v>
      </c>
      <c r="G485" s="2">
        <f t="shared" si="69"/>
        <v>1.7600678858685121E-2</v>
      </c>
      <c r="H485" s="2">
        <f t="shared" si="67"/>
        <v>0.7771217214173628</v>
      </c>
      <c r="I485" s="2">
        <f t="shared" si="68"/>
        <v>43.729234303520919</v>
      </c>
    </row>
    <row r="486" spans="1:9" ht="13.5" x14ac:dyDescent="0.25">
      <c r="A486" s="3">
        <v>42712</v>
      </c>
      <c r="B486" s="2">
        <v>10.803800000000001</v>
      </c>
      <c r="C486" s="2">
        <f t="shared" si="63"/>
        <v>-7.8899999999999082E-2</v>
      </c>
      <c r="D486" s="2">
        <f t="shared" si="64"/>
        <v>0</v>
      </c>
      <c r="E486" s="2">
        <f t="shared" si="65"/>
        <v>7.8899999999999082E-2</v>
      </c>
      <c r="F486" s="2">
        <f t="shared" si="69"/>
        <v>1.2700879149005884E-2</v>
      </c>
      <c r="G486" s="2">
        <f t="shared" si="69"/>
        <v>2.1979201797350405E-2</v>
      </c>
      <c r="H486" s="2">
        <f t="shared" si="67"/>
        <v>0.57785898078141207</v>
      </c>
      <c r="I486" s="2">
        <f t="shared" si="68"/>
        <v>36.622980115449586</v>
      </c>
    </row>
    <row r="487" spans="1:9" ht="13.5" x14ac:dyDescent="0.25">
      <c r="A487" s="3">
        <v>42713</v>
      </c>
      <c r="B487" s="2">
        <v>10.6737</v>
      </c>
      <c r="C487" s="2">
        <f t="shared" si="63"/>
        <v>-0.13010000000000055</v>
      </c>
      <c r="D487" s="2">
        <f t="shared" si="64"/>
        <v>0</v>
      </c>
      <c r="E487" s="2">
        <f t="shared" si="65"/>
        <v>0.13010000000000055</v>
      </c>
      <c r="F487" s="2">
        <f t="shared" si="69"/>
        <v>1.1793673495505464E-2</v>
      </c>
      <c r="G487" s="2">
        <f t="shared" si="69"/>
        <v>2.9702115954682556E-2</v>
      </c>
      <c r="H487" s="2">
        <f t="shared" si="67"/>
        <v>0.39706509507603566</v>
      </c>
      <c r="I487" s="2">
        <f t="shared" si="68"/>
        <v>28.421373955694264</v>
      </c>
    </row>
    <row r="488" spans="1:9" ht="13.5" x14ac:dyDescent="0.25">
      <c r="A488" s="3">
        <v>42717</v>
      </c>
      <c r="B488" s="2">
        <v>10.8354</v>
      </c>
      <c r="C488" s="2">
        <f t="shared" si="63"/>
        <v>0.16169999999999973</v>
      </c>
      <c r="D488" s="2">
        <f t="shared" si="64"/>
        <v>0.16169999999999973</v>
      </c>
      <c r="E488" s="2">
        <f t="shared" si="65"/>
        <v>0</v>
      </c>
      <c r="F488" s="2">
        <f t="shared" si="69"/>
        <v>2.2501268245826482E-2</v>
      </c>
      <c r="G488" s="2">
        <f t="shared" si="69"/>
        <v>2.75805362436338E-2</v>
      </c>
      <c r="H488" s="2">
        <f t="shared" si="67"/>
        <v>0.81583867866311965</v>
      </c>
      <c r="I488" s="2">
        <f t="shared" si="68"/>
        <v>44.929028566775933</v>
      </c>
    </row>
    <row r="489" spans="1:9" ht="13.5" x14ac:dyDescent="0.25">
      <c r="A489" s="3">
        <v>42718</v>
      </c>
      <c r="B489" s="2">
        <v>10.7644</v>
      </c>
      <c r="C489" s="2">
        <f t="shared" si="63"/>
        <v>-7.099999999999973E-2</v>
      </c>
      <c r="D489" s="2">
        <f t="shared" si="64"/>
        <v>0</v>
      </c>
      <c r="E489" s="2">
        <f t="shared" si="65"/>
        <v>7.099999999999973E-2</v>
      </c>
      <c r="F489" s="2">
        <f t="shared" si="69"/>
        <v>2.0894034799696017E-2</v>
      </c>
      <c r="G489" s="2">
        <f t="shared" si="69"/>
        <v>3.0681926511945651E-2</v>
      </c>
      <c r="H489" s="2">
        <f t="shared" si="67"/>
        <v>0.6809883594356817</v>
      </c>
      <c r="I489" s="2">
        <f t="shared" si="68"/>
        <v>40.511188290696658</v>
      </c>
    </row>
    <row r="490" spans="1:9" ht="13.5" x14ac:dyDescent="0.25">
      <c r="A490" s="3">
        <v>42719</v>
      </c>
      <c r="B490" s="2">
        <v>10.7447</v>
      </c>
      <c r="C490" s="2">
        <f t="shared" si="63"/>
        <v>-1.9700000000000273E-2</v>
      </c>
      <c r="D490" s="2">
        <f t="shared" si="64"/>
        <v>0</v>
      </c>
      <c r="E490" s="2">
        <f t="shared" si="65"/>
        <v>1.9700000000000273E-2</v>
      </c>
      <c r="F490" s="2">
        <f t="shared" si="69"/>
        <v>1.9401603742574873E-2</v>
      </c>
      <c r="G490" s="2">
        <f t="shared" si="69"/>
        <v>2.9897503189663839E-2</v>
      </c>
      <c r="H490" s="2">
        <f t="shared" si="67"/>
        <v>0.64893725805445834</v>
      </c>
      <c r="I490" s="2">
        <f t="shared" si="68"/>
        <v>39.354878718679927</v>
      </c>
    </row>
    <row r="491" spans="1:9" ht="13.5" x14ac:dyDescent="0.25">
      <c r="A491" s="3">
        <v>42720</v>
      </c>
      <c r="B491" s="2">
        <v>10.7447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1.8015774903819524E-2</v>
      </c>
      <c r="G491" s="2">
        <f t="shared" si="69"/>
        <v>2.7761967247544993E-2</v>
      </c>
      <c r="H491" s="2">
        <f t="shared" si="67"/>
        <v>0.64893725805445823</v>
      </c>
      <c r="I491" s="2">
        <f t="shared" si="68"/>
        <v>39.354878718679927</v>
      </c>
    </row>
    <row r="492" spans="1:9" ht="13.5" x14ac:dyDescent="0.25">
      <c r="A492" s="3">
        <v>42723</v>
      </c>
      <c r="B492" s="2">
        <v>10.646100000000001</v>
      </c>
      <c r="C492" s="2">
        <f t="shared" si="63"/>
        <v>-9.8599999999999355E-2</v>
      </c>
      <c r="D492" s="2">
        <f t="shared" si="64"/>
        <v>0</v>
      </c>
      <c r="E492" s="2">
        <f t="shared" si="65"/>
        <v>9.8599999999999355E-2</v>
      </c>
      <c r="F492" s="2">
        <f t="shared" si="69"/>
        <v>1.6728933839260988E-2</v>
      </c>
      <c r="G492" s="2">
        <f t="shared" si="69"/>
        <v>3.2821826729863161E-2</v>
      </c>
      <c r="H492" s="2">
        <f t="shared" si="67"/>
        <v>0.50968929843383926</v>
      </c>
      <c r="I492" s="2">
        <f t="shared" si="68"/>
        <v>33.761204968637855</v>
      </c>
    </row>
    <row r="493" spans="1:9" ht="13.5" x14ac:dyDescent="0.25">
      <c r="A493" s="3">
        <v>42724</v>
      </c>
      <c r="B493" s="2">
        <v>10.646100000000001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1.5534009993599491E-2</v>
      </c>
      <c r="G493" s="2">
        <f t="shared" si="70"/>
        <v>3.0477410534872934E-2</v>
      </c>
      <c r="H493" s="2">
        <f t="shared" si="67"/>
        <v>0.50968929843383937</v>
      </c>
      <c r="I493" s="2">
        <f t="shared" si="68"/>
        <v>33.761204968637855</v>
      </c>
    </row>
    <row r="494" spans="1:9" ht="13.5" x14ac:dyDescent="0.25">
      <c r="A494" s="3">
        <v>42725</v>
      </c>
      <c r="B494" s="2">
        <v>10.646100000000001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1.4424437851199528E-2</v>
      </c>
      <c r="G494" s="2">
        <f t="shared" si="70"/>
        <v>2.8300452639524871E-2</v>
      </c>
      <c r="H494" s="2">
        <f t="shared" si="67"/>
        <v>0.50968929843383937</v>
      </c>
      <c r="I494" s="2">
        <f t="shared" si="68"/>
        <v>33.761204968637855</v>
      </c>
    </row>
    <row r="495" spans="1:9" ht="13.5" x14ac:dyDescent="0.25">
      <c r="A495" s="3">
        <v>42726</v>
      </c>
      <c r="B495" s="2">
        <v>10.732900000000001</v>
      </c>
      <c r="C495" s="2">
        <f t="shared" si="63"/>
        <v>8.680000000000021E-2</v>
      </c>
      <c r="D495" s="2">
        <f t="shared" si="64"/>
        <v>8.680000000000021E-2</v>
      </c>
      <c r="E495" s="2">
        <f t="shared" si="65"/>
        <v>0</v>
      </c>
      <c r="F495" s="2">
        <f t="shared" si="70"/>
        <v>1.959412086182815E-2</v>
      </c>
      <c r="G495" s="2">
        <f t="shared" si="70"/>
        <v>2.6278991736701666E-2</v>
      </c>
      <c r="H495" s="2">
        <f t="shared" si="67"/>
        <v>0.74561920252300562</v>
      </c>
      <c r="I495" s="2">
        <f t="shared" si="68"/>
        <v>42.713737420242374</v>
      </c>
    </row>
    <row r="496" spans="1:9" ht="13.5" x14ac:dyDescent="0.25">
      <c r="A496" s="3">
        <v>42727</v>
      </c>
      <c r="B496" s="2">
        <v>10.661899999999999</v>
      </c>
      <c r="C496" s="2">
        <f t="shared" si="63"/>
        <v>-7.1000000000001506E-2</v>
      </c>
      <c r="D496" s="2">
        <f t="shared" si="64"/>
        <v>0</v>
      </c>
      <c r="E496" s="2">
        <f t="shared" si="65"/>
        <v>7.1000000000001506E-2</v>
      </c>
      <c r="F496" s="2">
        <f t="shared" si="70"/>
        <v>1.8194540800268996E-2</v>
      </c>
      <c r="G496" s="2">
        <f t="shared" si="70"/>
        <v>2.9473349469794512E-2</v>
      </c>
      <c r="H496" s="2">
        <f t="shared" si="67"/>
        <v>0.61732178824519079</v>
      </c>
      <c r="I496" s="2">
        <f t="shared" si="68"/>
        <v>38.169385507072825</v>
      </c>
    </row>
    <row r="497" spans="1:9" ht="13.5" x14ac:dyDescent="0.25">
      <c r="A497" s="3">
        <v>42730</v>
      </c>
      <c r="B497" s="2">
        <v>10.646100000000001</v>
      </c>
      <c r="C497" s="2">
        <f t="shared" si="63"/>
        <v>-1.5799999999998704E-2</v>
      </c>
      <c r="D497" s="2">
        <f t="shared" si="64"/>
        <v>0</v>
      </c>
      <c r="E497" s="2">
        <f t="shared" si="65"/>
        <v>1.5799999999998704E-2</v>
      </c>
      <c r="F497" s="2">
        <f t="shared" si="70"/>
        <v>1.6894930743106922E-2</v>
      </c>
      <c r="G497" s="2">
        <f t="shared" si="70"/>
        <v>2.8496681650523381E-2</v>
      </c>
      <c r="H497" s="2">
        <f t="shared" si="67"/>
        <v>0.59287361771810454</v>
      </c>
      <c r="I497" s="2">
        <f t="shared" si="68"/>
        <v>37.220380268927727</v>
      </c>
    </row>
    <row r="498" spans="1:9" ht="13.5" x14ac:dyDescent="0.25">
      <c r="A498" s="3">
        <v>42731</v>
      </c>
      <c r="B498" s="2">
        <v>10.646100000000001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1.5688149975742142E-2</v>
      </c>
      <c r="G498" s="2">
        <f t="shared" si="70"/>
        <v>2.646120438977171E-2</v>
      </c>
      <c r="H498" s="2">
        <f t="shared" si="67"/>
        <v>0.59287361771810454</v>
      </c>
      <c r="I498" s="2">
        <f t="shared" si="68"/>
        <v>37.220380268927727</v>
      </c>
    </row>
    <row r="499" spans="1:9" ht="13.5" x14ac:dyDescent="0.25">
      <c r="A499" s="3">
        <v>42732</v>
      </c>
      <c r="B499" s="2">
        <v>10.6067</v>
      </c>
      <c r="C499" s="2">
        <f t="shared" si="63"/>
        <v>-3.9400000000000546E-2</v>
      </c>
      <c r="D499" s="2">
        <f t="shared" si="64"/>
        <v>0</v>
      </c>
      <c r="E499" s="2">
        <f t="shared" si="65"/>
        <v>3.9400000000000546E-2</v>
      </c>
      <c r="F499" s="2">
        <f t="shared" si="70"/>
        <v>1.4567567834617703E-2</v>
      </c>
      <c r="G499" s="2">
        <f t="shared" si="70"/>
        <v>2.7385404076216625E-2</v>
      </c>
      <c r="H499" s="2">
        <f t="shared" si="67"/>
        <v>0.53194642642754297</v>
      </c>
      <c r="I499" s="2">
        <f t="shared" si="68"/>
        <v>34.723565866988409</v>
      </c>
    </row>
    <row r="500" spans="1:9" ht="13.5" x14ac:dyDescent="0.25">
      <c r="A500" s="3">
        <v>42733</v>
      </c>
      <c r="B500" s="2">
        <v>10.646100000000001</v>
      </c>
      <c r="C500" s="2">
        <f t="shared" si="63"/>
        <v>3.9400000000000546E-2</v>
      </c>
      <c r="D500" s="2">
        <f t="shared" si="64"/>
        <v>3.9400000000000546E-2</v>
      </c>
      <c r="E500" s="2">
        <f t="shared" si="65"/>
        <v>0</v>
      </c>
      <c r="F500" s="2">
        <f t="shared" si="70"/>
        <v>1.6341312989287905E-2</v>
      </c>
      <c r="G500" s="2">
        <f t="shared" si="70"/>
        <v>2.5429303785058293E-2</v>
      </c>
      <c r="H500" s="2">
        <f t="shared" si="67"/>
        <v>0.64261739634766191</v>
      </c>
      <c r="I500" s="2">
        <f t="shared" si="68"/>
        <v>39.121550628680367</v>
      </c>
    </row>
    <row r="501" spans="1:9" ht="13.5" x14ac:dyDescent="0.25">
      <c r="A501" s="3">
        <v>42734</v>
      </c>
      <c r="B501" s="2">
        <v>10.799899999999999</v>
      </c>
      <c r="C501" s="2">
        <f t="shared" si="63"/>
        <v>0.1537999999999986</v>
      </c>
      <c r="D501" s="2">
        <f t="shared" si="64"/>
        <v>0.1537999999999986</v>
      </c>
      <c r="E501" s="2">
        <f t="shared" si="65"/>
        <v>0</v>
      </c>
      <c r="F501" s="2">
        <f t="shared" si="70"/>
        <v>2.6159790632910098E-2</v>
      </c>
      <c r="G501" s="2">
        <f t="shared" si="70"/>
        <v>2.3612924943268415E-2</v>
      </c>
      <c r="H501" s="2">
        <f t="shared" si="67"/>
        <v>1.1078589668904082</v>
      </c>
      <c r="I501" s="2">
        <f t="shared" si="68"/>
        <v>52.558495814583019</v>
      </c>
    </row>
    <row r="502" spans="1:9" ht="13.5" x14ac:dyDescent="0.25">
      <c r="A502" s="3">
        <v>42737</v>
      </c>
      <c r="B502" s="2">
        <v>10.685600000000001</v>
      </c>
      <c r="C502" s="2">
        <f t="shared" si="63"/>
        <v>-0.11429999999999829</v>
      </c>
      <c r="D502" s="2">
        <f t="shared" si="64"/>
        <v>0</v>
      </c>
      <c r="E502" s="2">
        <f t="shared" si="65"/>
        <v>0.11429999999999829</v>
      </c>
      <c r="F502" s="2">
        <f t="shared" si="70"/>
        <v>2.4291234159130808E-2</v>
      </c>
      <c r="G502" s="2">
        <f t="shared" si="70"/>
        <v>3.0090573161606262E-2</v>
      </c>
      <c r="H502" s="2">
        <f t="shared" si="67"/>
        <v>0.80727057037667005</v>
      </c>
      <c r="I502" s="2">
        <f t="shared" si="68"/>
        <v>44.667942012048549</v>
      </c>
    </row>
    <row r="503" spans="1:9" ht="13.5" x14ac:dyDescent="0.25">
      <c r="A503" s="3">
        <v>42738</v>
      </c>
      <c r="B503" s="2">
        <v>10.7644</v>
      </c>
      <c r="C503" s="2">
        <f t="shared" si="63"/>
        <v>7.8799999999999315E-2</v>
      </c>
      <c r="D503" s="2">
        <f t="shared" si="64"/>
        <v>7.8799999999999315E-2</v>
      </c>
      <c r="E503" s="2">
        <f t="shared" si="65"/>
        <v>0</v>
      </c>
      <c r="F503" s="2">
        <f t="shared" si="70"/>
        <v>2.8184717433478557E-2</v>
      </c>
      <c r="G503" s="2">
        <f t="shared" si="70"/>
        <v>2.7941246507205815E-2</v>
      </c>
      <c r="H503" s="2">
        <f t="shared" si="67"/>
        <v>1.0087136744672416</v>
      </c>
      <c r="I503" s="2">
        <f t="shared" si="68"/>
        <v>50.216896877290203</v>
      </c>
    </row>
    <row r="504" spans="1:9" ht="13.5" x14ac:dyDescent="0.25">
      <c r="A504" s="3">
        <v>42739</v>
      </c>
      <c r="B504" s="2">
        <v>11.000999999999999</v>
      </c>
      <c r="C504" s="2">
        <f t="shared" si="63"/>
        <v>0.23659999999999926</v>
      </c>
      <c r="D504" s="2">
        <f t="shared" si="64"/>
        <v>0.23659999999999926</v>
      </c>
      <c r="E504" s="2">
        <f t="shared" si="65"/>
        <v>0</v>
      </c>
      <c r="F504" s="2">
        <f t="shared" si="70"/>
        <v>4.3071523331087179E-2</v>
      </c>
      <c r="G504" s="2">
        <f t="shared" si="70"/>
        <v>2.5945443185262543E-2</v>
      </c>
      <c r="H504" s="2">
        <f t="shared" si="67"/>
        <v>1.6600804628210222</v>
      </c>
      <c r="I504" s="2">
        <f t="shared" si="68"/>
        <v>62.407152190445494</v>
      </c>
    </row>
    <row r="505" spans="1:9" ht="13.5" x14ac:dyDescent="0.25">
      <c r="A505" s="3">
        <v>42740</v>
      </c>
      <c r="B505" s="2">
        <v>11.000999999999999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3.9994985950295235E-2</v>
      </c>
      <c r="G505" s="2">
        <f t="shared" si="70"/>
        <v>2.4092197243458076E-2</v>
      </c>
      <c r="H505" s="2">
        <f t="shared" si="67"/>
        <v>1.6600804628210222</v>
      </c>
      <c r="I505" s="2">
        <f t="shared" si="68"/>
        <v>62.407152190445494</v>
      </c>
    </row>
    <row r="506" spans="1:9" ht="13.5" x14ac:dyDescent="0.25">
      <c r="A506" s="3">
        <v>42741</v>
      </c>
      <c r="B506" s="2">
        <v>10.957599999999999</v>
      </c>
      <c r="C506" s="2">
        <f t="shared" si="63"/>
        <v>-4.3400000000000105E-2</v>
      </c>
      <c r="D506" s="2">
        <f t="shared" si="64"/>
        <v>0</v>
      </c>
      <c r="E506" s="2">
        <f t="shared" si="65"/>
        <v>4.3400000000000105E-2</v>
      </c>
      <c r="F506" s="2">
        <f t="shared" si="70"/>
        <v>3.7138201239559861E-2</v>
      </c>
      <c r="G506" s="2">
        <f t="shared" si="70"/>
        <v>2.5471326011782508E-2</v>
      </c>
      <c r="H506" s="2">
        <f t="shared" si="67"/>
        <v>1.4580395705500568</v>
      </c>
      <c r="I506" s="2">
        <f t="shared" si="68"/>
        <v>59.317172433630866</v>
      </c>
    </row>
    <row r="507" spans="1:9" ht="13.5" x14ac:dyDescent="0.25">
      <c r="A507" s="3">
        <v>42744</v>
      </c>
      <c r="B507" s="2">
        <v>10.961600000000001</v>
      </c>
      <c r="C507" s="2">
        <f t="shared" si="63"/>
        <v>4.0000000000013358E-3</v>
      </c>
      <c r="D507" s="2">
        <f t="shared" si="64"/>
        <v>4.0000000000013358E-3</v>
      </c>
      <c r="E507" s="2">
        <f t="shared" si="65"/>
        <v>0</v>
      </c>
      <c r="F507" s="2">
        <f t="shared" si="70"/>
        <v>3.4771186865305684E-2</v>
      </c>
      <c r="G507" s="2">
        <f t="shared" si="70"/>
        <v>2.3651945582369469E-2</v>
      </c>
      <c r="H507" s="2">
        <f t="shared" si="67"/>
        <v>1.4701195190988716</v>
      </c>
      <c r="I507" s="2">
        <f t="shared" si="68"/>
        <v>59.516128986146725</v>
      </c>
    </row>
    <row r="508" spans="1:9" ht="13.5" x14ac:dyDescent="0.25">
      <c r="A508" s="3">
        <v>42745</v>
      </c>
      <c r="B508" s="2">
        <v>11.0404</v>
      </c>
      <c r="C508" s="2">
        <f t="shared" si="63"/>
        <v>7.8799999999999315E-2</v>
      </c>
      <c r="D508" s="2">
        <f t="shared" si="64"/>
        <v>7.8799999999999315E-2</v>
      </c>
      <c r="E508" s="2">
        <f t="shared" si="65"/>
        <v>0</v>
      </c>
      <c r="F508" s="2">
        <f t="shared" si="70"/>
        <v>3.7916102089212367E-2</v>
      </c>
      <c r="G508" s="2">
        <f t="shared" si="70"/>
        <v>2.1962520897914506E-2</v>
      </c>
      <c r="H508" s="2">
        <f t="shared" si="67"/>
        <v>1.7264002736959383</v>
      </c>
      <c r="I508" s="2">
        <f t="shared" si="68"/>
        <v>63.321599926177058</v>
      </c>
    </row>
    <row r="509" spans="1:9" ht="13.5" x14ac:dyDescent="0.25">
      <c r="A509" s="3">
        <v>42746</v>
      </c>
      <c r="B509" s="2">
        <v>10.9655</v>
      </c>
      <c r="C509" s="2">
        <f t="shared" si="63"/>
        <v>-7.4899999999999523E-2</v>
      </c>
      <c r="D509" s="2">
        <f t="shared" si="64"/>
        <v>0</v>
      </c>
      <c r="E509" s="2">
        <f t="shared" si="65"/>
        <v>7.4899999999999523E-2</v>
      </c>
      <c r="F509" s="2">
        <f t="shared" ref="F509:G524" si="71">((F508*13)+D509)/14</f>
        <v>3.5207809082840054E-2</v>
      </c>
      <c r="G509" s="2">
        <f t="shared" si="71"/>
        <v>2.5743769405206292E-2</v>
      </c>
      <c r="H509" s="2">
        <f t="shared" si="67"/>
        <v>1.3676244736607919</v>
      </c>
      <c r="I509" s="2">
        <f t="shared" si="68"/>
        <v>57.763572258829868</v>
      </c>
    </row>
    <row r="510" spans="1:9" ht="13.5" x14ac:dyDescent="0.25">
      <c r="A510" s="3">
        <v>42747</v>
      </c>
      <c r="B510" s="2">
        <v>10.9261</v>
      </c>
      <c r="C510" s="2">
        <f t="shared" si="63"/>
        <v>-3.9400000000000546E-2</v>
      </c>
      <c r="D510" s="2">
        <f t="shared" si="64"/>
        <v>0</v>
      </c>
      <c r="E510" s="2">
        <f t="shared" si="65"/>
        <v>3.9400000000000546E-2</v>
      </c>
      <c r="F510" s="2">
        <f t="shared" si="71"/>
        <v>3.269296557692291E-2</v>
      </c>
      <c r="G510" s="2">
        <f t="shared" si="71"/>
        <v>2.6719214447691597E-2</v>
      </c>
      <c r="H510" s="2">
        <f t="shared" si="67"/>
        <v>1.2235751032623421</v>
      </c>
      <c r="I510" s="2">
        <f t="shared" si="68"/>
        <v>55.027379172718781</v>
      </c>
    </row>
    <row r="511" spans="1:9" ht="13.5" x14ac:dyDescent="0.25">
      <c r="A511" s="3">
        <v>42748</v>
      </c>
      <c r="B511" s="2">
        <v>10.9221</v>
      </c>
      <c r="C511" s="2">
        <f t="shared" si="63"/>
        <v>-3.9999999999995595E-3</v>
      </c>
      <c r="D511" s="2">
        <f t="shared" si="64"/>
        <v>0</v>
      </c>
      <c r="E511" s="2">
        <f t="shared" si="65"/>
        <v>3.9999999999995595E-3</v>
      </c>
      <c r="F511" s="2">
        <f t="shared" si="71"/>
        <v>3.0357753749999845E-2</v>
      </c>
      <c r="G511" s="2">
        <f t="shared" si="71"/>
        <v>2.5096413415713593E-2</v>
      </c>
      <c r="H511" s="2">
        <f t="shared" si="67"/>
        <v>1.2096451093283302</v>
      </c>
      <c r="I511" s="2">
        <f t="shared" si="68"/>
        <v>54.743863809696947</v>
      </c>
    </row>
    <row r="512" spans="1:9" ht="13.5" x14ac:dyDescent="0.25">
      <c r="A512" s="3">
        <v>42751</v>
      </c>
      <c r="B512" s="2">
        <v>11.000999999999999</v>
      </c>
      <c r="C512" s="2">
        <f t="shared" si="63"/>
        <v>7.8899999999999082E-2</v>
      </c>
      <c r="D512" s="2">
        <f t="shared" si="64"/>
        <v>7.8899999999999082E-2</v>
      </c>
      <c r="E512" s="2">
        <f t="shared" si="65"/>
        <v>0</v>
      </c>
      <c r="F512" s="2">
        <f t="shared" si="71"/>
        <v>3.3825057053571216E-2</v>
      </c>
      <c r="G512" s="2">
        <f t="shared" si="71"/>
        <v>2.3303812457448336E-2</v>
      </c>
      <c r="H512" s="2">
        <f t="shared" si="67"/>
        <v>1.451481688471969</v>
      </c>
      <c r="I512" s="2">
        <f t="shared" si="68"/>
        <v>59.208343072580355</v>
      </c>
    </row>
    <row r="513" spans="1:9" ht="13.5" x14ac:dyDescent="0.25">
      <c r="A513" s="3">
        <v>42752</v>
      </c>
      <c r="B513" s="2">
        <v>11.000999999999999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3.1408981549744704E-2</v>
      </c>
      <c r="G513" s="2">
        <f t="shared" si="71"/>
        <v>2.1639254424773456E-2</v>
      </c>
      <c r="H513" s="2">
        <f t="shared" si="67"/>
        <v>1.451481688471969</v>
      </c>
      <c r="I513" s="2">
        <f t="shared" si="68"/>
        <v>59.208343072580355</v>
      </c>
    </row>
    <row r="514" spans="1:9" ht="13.5" x14ac:dyDescent="0.25">
      <c r="A514" s="3">
        <v>42753</v>
      </c>
      <c r="B514" s="2">
        <v>10.93</v>
      </c>
      <c r="C514" s="2">
        <f t="shared" si="63"/>
        <v>-7.099999999999973E-2</v>
      </c>
      <c r="D514" s="2">
        <f t="shared" si="64"/>
        <v>0</v>
      </c>
      <c r="E514" s="2">
        <f t="shared" si="65"/>
        <v>7.099999999999973E-2</v>
      </c>
      <c r="F514" s="2">
        <f t="shared" si="71"/>
        <v>2.9165482867620083E-2</v>
      </c>
      <c r="G514" s="2">
        <f t="shared" si="71"/>
        <v>2.5165021965861047E-2</v>
      </c>
      <c r="H514" s="2">
        <f t="shared" si="67"/>
        <v>1.1589691003324405</v>
      </c>
      <c r="I514" s="2">
        <f t="shared" si="68"/>
        <v>53.681597395441237</v>
      </c>
    </row>
    <row r="515" spans="1:9" ht="13.5" x14ac:dyDescent="0.25">
      <c r="A515" s="3">
        <v>42754</v>
      </c>
      <c r="B515" s="2">
        <v>10.937900000000001</v>
      </c>
      <c r="C515" s="2">
        <f t="shared" ref="C515:C578" si="72">B515-B514</f>
        <v>7.9000000000011283E-3</v>
      </c>
      <c r="D515" s="2">
        <f t="shared" ref="D515:D578" si="73">IF(C515&gt;0,C515,0)</f>
        <v>7.9000000000011283E-3</v>
      </c>
      <c r="E515" s="2">
        <f t="shared" ref="E515:E578" si="74">IF(C515&lt;0,-C515,0)</f>
        <v>0</v>
      </c>
      <c r="F515" s="2">
        <f t="shared" si="71"/>
        <v>2.76465198056473E-2</v>
      </c>
      <c r="G515" s="2">
        <f t="shared" si="71"/>
        <v>2.3367520396870973E-2</v>
      </c>
      <c r="H515" s="2">
        <f t="shared" si="67"/>
        <v>1.183117392693035</v>
      </c>
      <c r="I515" s="2">
        <f t="shared" si="68"/>
        <v>54.193942875127433</v>
      </c>
    </row>
    <row r="516" spans="1:9" ht="13.5" x14ac:dyDescent="0.25">
      <c r="A516" s="3">
        <v>42755</v>
      </c>
      <c r="B516" s="2">
        <v>10.961600000000001</v>
      </c>
      <c r="C516" s="2">
        <f t="shared" si="72"/>
        <v>2.3699999999999832E-2</v>
      </c>
      <c r="D516" s="2">
        <f t="shared" si="73"/>
        <v>2.3699999999999832E-2</v>
      </c>
      <c r="E516" s="2">
        <f t="shared" si="74"/>
        <v>0</v>
      </c>
      <c r="F516" s="2">
        <f t="shared" si="71"/>
        <v>2.7364625533815336E-2</v>
      </c>
      <c r="G516" s="2">
        <f t="shared" si="71"/>
        <v>2.1698411797094475E-2</v>
      </c>
      <c r="H516" s="2">
        <f t="shared" si="67"/>
        <v>1.2611349526272515</v>
      </c>
      <c r="I516" s="2">
        <f t="shared" si="68"/>
        <v>55.774422095501961</v>
      </c>
    </row>
    <row r="517" spans="1:9" ht="13.5" x14ac:dyDescent="0.25">
      <c r="A517" s="3">
        <v>42758</v>
      </c>
      <c r="B517" s="2">
        <v>10.9537</v>
      </c>
      <c r="C517" s="2">
        <f t="shared" si="72"/>
        <v>-7.9000000000011283E-3</v>
      </c>
      <c r="D517" s="2">
        <f t="shared" si="73"/>
        <v>0</v>
      </c>
      <c r="E517" s="2">
        <f t="shared" si="74"/>
        <v>7.9000000000011283E-3</v>
      </c>
      <c r="F517" s="2">
        <f t="shared" si="71"/>
        <v>2.5410009424257095E-2</v>
      </c>
      <c r="G517" s="2">
        <f t="shared" si="71"/>
        <v>2.0712810954444948E-2</v>
      </c>
      <c r="H517" s="2">
        <f t="shared" si="67"/>
        <v>1.2267774509284619</v>
      </c>
      <c r="I517" s="2">
        <f t="shared" si="68"/>
        <v>55.092054682741342</v>
      </c>
    </row>
    <row r="518" spans="1:9" ht="13.5" x14ac:dyDescent="0.25">
      <c r="A518" s="3">
        <v>42759</v>
      </c>
      <c r="B518" s="2">
        <v>10.9537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2.3595008751095874E-2</v>
      </c>
      <c r="G518" s="2">
        <f t="shared" si="71"/>
        <v>1.9233324457698878E-2</v>
      </c>
      <c r="H518" s="2">
        <f t="shared" si="67"/>
        <v>1.2267774509284619</v>
      </c>
      <c r="I518" s="2">
        <f t="shared" si="68"/>
        <v>55.092054682741342</v>
      </c>
    </row>
    <row r="519" spans="1:9" ht="13.5" x14ac:dyDescent="0.25">
      <c r="A519" s="3">
        <v>42760</v>
      </c>
      <c r="B519" s="2">
        <v>10.9221</v>
      </c>
      <c r="C519" s="2">
        <f t="shared" si="72"/>
        <v>-3.1599999999999184E-2</v>
      </c>
      <c r="D519" s="2">
        <f t="shared" si="73"/>
        <v>0</v>
      </c>
      <c r="E519" s="2">
        <f t="shared" si="74"/>
        <v>3.1599999999999184E-2</v>
      </c>
      <c r="F519" s="2">
        <f t="shared" si="71"/>
        <v>2.1909650983160452E-2</v>
      </c>
      <c r="G519" s="2">
        <f t="shared" si="71"/>
        <v>2.0116658425006043E-2</v>
      </c>
      <c r="H519" s="2">
        <f t="shared" si="67"/>
        <v>1.0891297411465528</v>
      </c>
      <c r="I519" s="2">
        <f t="shared" si="68"/>
        <v>52.133178696159789</v>
      </c>
    </row>
    <row r="520" spans="1:9" ht="13.5" x14ac:dyDescent="0.25">
      <c r="A520" s="3">
        <v>42761</v>
      </c>
      <c r="B520" s="2">
        <v>10.8827</v>
      </c>
      <c r="C520" s="2">
        <f t="shared" si="72"/>
        <v>-3.9400000000000546E-2</v>
      </c>
      <c r="D520" s="2">
        <f t="shared" si="73"/>
        <v>0</v>
      </c>
      <c r="E520" s="2">
        <f t="shared" si="74"/>
        <v>3.9400000000000546E-2</v>
      </c>
      <c r="F520" s="2">
        <f t="shared" si="71"/>
        <v>2.0344675912934707E-2</v>
      </c>
      <c r="G520" s="2">
        <f t="shared" si="71"/>
        <v>2.1494039966077079E-2</v>
      </c>
      <c r="H520" s="2">
        <f t="shared" si="67"/>
        <v>0.94652638336225514</v>
      </c>
      <c r="I520" s="2">
        <f t="shared" si="68"/>
        <v>48.626434835540756</v>
      </c>
    </row>
    <row r="521" spans="1:9" ht="13.5" x14ac:dyDescent="0.25">
      <c r="A521" s="3">
        <v>42762</v>
      </c>
      <c r="B521" s="2">
        <v>10.9221</v>
      </c>
      <c r="C521" s="2">
        <f t="shared" si="72"/>
        <v>3.9400000000000546E-2</v>
      </c>
      <c r="D521" s="2">
        <f t="shared" si="73"/>
        <v>3.9400000000000546E-2</v>
      </c>
      <c r="E521" s="2">
        <f t="shared" si="74"/>
        <v>0</v>
      </c>
      <c r="F521" s="2">
        <f t="shared" si="71"/>
        <v>2.1705770490582265E-2</v>
      </c>
      <c r="G521" s="2">
        <f t="shared" si="71"/>
        <v>1.9958751397071574E-2</v>
      </c>
      <c r="H521" s="2">
        <f t="shared" si="67"/>
        <v>1.087531482243274</v>
      </c>
      <c r="I521" s="2">
        <f t="shared" si="68"/>
        <v>52.096530830500626</v>
      </c>
    </row>
    <row r="522" spans="1:9" ht="13.5" x14ac:dyDescent="0.25">
      <c r="A522" s="3">
        <v>42765</v>
      </c>
      <c r="B522" s="2">
        <v>10.914199999999999</v>
      </c>
      <c r="C522" s="2">
        <f t="shared" si="72"/>
        <v>-7.9000000000011283E-3</v>
      </c>
      <c r="D522" s="2">
        <f t="shared" si="73"/>
        <v>0</v>
      </c>
      <c r="E522" s="2">
        <f t="shared" si="74"/>
        <v>7.9000000000011283E-3</v>
      </c>
      <c r="F522" s="2">
        <f t="shared" si="71"/>
        <v>2.015535831268353E-2</v>
      </c>
      <c r="G522" s="2">
        <f t="shared" si="71"/>
        <v>1.9097412011566541E-2</v>
      </c>
      <c r="H522" s="2">
        <f t="shared" si="67"/>
        <v>1.0553973648615966</v>
      </c>
      <c r="I522" s="2">
        <f t="shared" si="68"/>
        <v>51.347607178267616</v>
      </c>
    </row>
    <row r="523" spans="1:9" ht="13.5" x14ac:dyDescent="0.25">
      <c r="A523" s="3">
        <v>42766</v>
      </c>
      <c r="B523" s="2">
        <v>10.843299999999999</v>
      </c>
      <c r="C523" s="2">
        <f t="shared" si="72"/>
        <v>-7.0899999999999963E-2</v>
      </c>
      <c r="D523" s="2">
        <f t="shared" si="73"/>
        <v>0</v>
      </c>
      <c r="E523" s="2">
        <f t="shared" si="74"/>
        <v>7.0899999999999963E-2</v>
      </c>
      <c r="F523" s="2">
        <f t="shared" si="71"/>
        <v>1.8715689861777567E-2</v>
      </c>
      <c r="G523" s="2">
        <f t="shared" si="71"/>
        <v>2.2797596867883213E-2</v>
      </c>
      <c r="H523" s="2">
        <f t="shared" si="67"/>
        <v>0.82095011900766812</v>
      </c>
      <c r="I523" s="2">
        <f t="shared" si="68"/>
        <v>45.083613792509986</v>
      </c>
    </row>
    <row r="524" spans="1:9" ht="13.5" x14ac:dyDescent="0.25">
      <c r="A524" s="3">
        <v>42767</v>
      </c>
      <c r="B524" s="2">
        <v>10.843299999999999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1.7378854871650598E-2</v>
      </c>
      <c r="G524" s="2">
        <f t="shared" si="71"/>
        <v>2.1169197091605838E-2</v>
      </c>
      <c r="H524" s="2">
        <f t="shared" si="67"/>
        <v>0.82095011900766823</v>
      </c>
      <c r="I524" s="2">
        <f t="shared" si="68"/>
        <v>45.083613792509993</v>
      </c>
    </row>
    <row r="525" spans="1:9" ht="13.5" x14ac:dyDescent="0.25">
      <c r="A525" s="3">
        <v>42768</v>
      </c>
      <c r="B525" s="2">
        <v>10.843299999999999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1.6137508095104124E-2</v>
      </c>
      <c r="G525" s="2">
        <f t="shared" si="75"/>
        <v>1.9657111585062562E-2</v>
      </c>
      <c r="H525" s="2">
        <f t="shared" si="67"/>
        <v>0.82095011900766823</v>
      </c>
      <c r="I525" s="2">
        <f t="shared" si="68"/>
        <v>45.083613792509993</v>
      </c>
    </row>
    <row r="526" spans="1:9" ht="13.5" x14ac:dyDescent="0.25">
      <c r="A526" s="3">
        <v>42769</v>
      </c>
      <c r="B526" s="2">
        <v>10.8393</v>
      </c>
      <c r="C526" s="2">
        <f t="shared" si="72"/>
        <v>-3.9999999999995595E-3</v>
      </c>
      <c r="D526" s="2">
        <f t="shared" si="73"/>
        <v>0</v>
      </c>
      <c r="E526" s="2">
        <f t="shared" si="74"/>
        <v>3.9999999999995595E-3</v>
      </c>
      <c r="F526" s="2">
        <f t="shared" si="75"/>
        <v>1.498482894545383E-2</v>
      </c>
      <c r="G526" s="2">
        <f t="shared" si="75"/>
        <v>1.8538746471843778E-2</v>
      </c>
      <c r="H526" s="2">
        <f t="shared" si="67"/>
        <v>0.8082978516488396</v>
      </c>
      <c r="I526" s="2">
        <f t="shared" si="68"/>
        <v>44.699375764441598</v>
      </c>
    </row>
    <row r="527" spans="1:9" ht="13.5" x14ac:dyDescent="0.25">
      <c r="A527" s="3">
        <v>42772</v>
      </c>
      <c r="B527" s="2">
        <v>10.843299999999999</v>
      </c>
      <c r="C527" s="2">
        <f t="shared" si="72"/>
        <v>3.9999999999995595E-3</v>
      </c>
      <c r="D527" s="2">
        <f t="shared" si="73"/>
        <v>3.9999999999995595E-3</v>
      </c>
      <c r="E527" s="2">
        <f t="shared" si="74"/>
        <v>0</v>
      </c>
      <c r="F527" s="2">
        <f t="shared" si="75"/>
        <v>1.4200198306492811E-2</v>
      </c>
      <c r="G527" s="2">
        <f t="shared" si="75"/>
        <v>1.7214550295283508E-2</v>
      </c>
      <c r="H527" s="2">
        <f t="shared" si="67"/>
        <v>0.82489510692494949</v>
      </c>
      <c r="I527" s="2">
        <f t="shared" si="68"/>
        <v>45.20232991993408</v>
      </c>
    </row>
    <row r="528" spans="1:9" ht="13.5" x14ac:dyDescent="0.25">
      <c r="A528" s="3">
        <v>42773</v>
      </c>
      <c r="B528" s="2">
        <v>10.870900000000001</v>
      </c>
      <c r="C528" s="2">
        <f t="shared" si="72"/>
        <v>2.7600000000001401E-2</v>
      </c>
      <c r="D528" s="2">
        <f t="shared" si="73"/>
        <v>2.7600000000001401E-2</v>
      </c>
      <c r="E528" s="2">
        <f t="shared" si="74"/>
        <v>0</v>
      </c>
      <c r="F528" s="2">
        <f t="shared" si="75"/>
        <v>1.5157326998886281E-2</v>
      </c>
      <c r="G528" s="2">
        <f t="shared" si="75"/>
        <v>1.5984939559906115E-2</v>
      </c>
      <c r="H528" s="2">
        <f t="shared" si="67"/>
        <v>0.9482254807459094</v>
      </c>
      <c r="I528" s="2">
        <f t="shared" si="68"/>
        <v>48.671239038659223</v>
      </c>
    </row>
    <row r="529" spans="1:9" ht="13.5" x14ac:dyDescent="0.25">
      <c r="A529" s="3">
        <v>42774</v>
      </c>
      <c r="B529" s="2">
        <v>10.9537</v>
      </c>
      <c r="C529" s="2">
        <f t="shared" si="72"/>
        <v>8.2799999999998875E-2</v>
      </c>
      <c r="D529" s="2">
        <f t="shared" si="73"/>
        <v>8.2799999999998875E-2</v>
      </c>
      <c r="E529" s="2">
        <f t="shared" si="74"/>
        <v>0</v>
      </c>
      <c r="F529" s="2">
        <f t="shared" si="75"/>
        <v>1.9988946498965755E-2</v>
      </c>
      <c r="G529" s="2">
        <f t="shared" si="75"/>
        <v>1.4843158162769963E-2</v>
      </c>
      <c r="H529" s="2">
        <f t="shared" ref="H529:H592" si="76">F529/G529</f>
        <v>1.3466774577059084</v>
      </c>
      <c r="I529" s="2">
        <f t="shared" ref="I529:I592" si="77">IF(G529=0,100,100-(100/(1+H529)))</f>
        <v>57.386559592318605</v>
      </c>
    </row>
    <row r="530" spans="1:9" ht="13.5" x14ac:dyDescent="0.25">
      <c r="A530" s="3">
        <v>42775</v>
      </c>
      <c r="B530" s="2">
        <v>10.8827</v>
      </c>
      <c r="C530" s="2">
        <f t="shared" si="72"/>
        <v>-7.099999999999973E-2</v>
      </c>
      <c r="D530" s="2">
        <f t="shared" si="73"/>
        <v>0</v>
      </c>
      <c r="E530" s="2">
        <f t="shared" si="74"/>
        <v>7.099999999999973E-2</v>
      </c>
      <c r="F530" s="2">
        <f t="shared" si="75"/>
        <v>1.8561164606182488E-2</v>
      </c>
      <c r="G530" s="2">
        <f t="shared" si="75"/>
        <v>1.8854361151143521E-2</v>
      </c>
      <c r="H530" s="2">
        <f t="shared" si="76"/>
        <v>0.98444940443165052</v>
      </c>
      <c r="I530" s="2">
        <f t="shared" si="77"/>
        <v>49.608188660954973</v>
      </c>
    </row>
    <row r="531" spans="1:9" ht="13.5" x14ac:dyDescent="0.25">
      <c r="A531" s="3">
        <v>42776</v>
      </c>
      <c r="B531" s="2">
        <v>10.9261</v>
      </c>
      <c r="C531" s="2">
        <f t="shared" si="72"/>
        <v>4.3400000000000105E-2</v>
      </c>
      <c r="D531" s="2">
        <f t="shared" si="73"/>
        <v>4.3400000000000105E-2</v>
      </c>
      <c r="E531" s="2">
        <f t="shared" si="74"/>
        <v>0</v>
      </c>
      <c r="F531" s="2">
        <f t="shared" si="75"/>
        <v>2.0335367134312315E-2</v>
      </c>
      <c r="G531" s="2">
        <f t="shared" si="75"/>
        <v>1.7507621068918986E-2</v>
      </c>
      <c r="H531" s="2">
        <f t="shared" si="76"/>
        <v>1.1615151512739434</v>
      </c>
      <c r="I531" s="2">
        <f t="shared" si="77"/>
        <v>53.736155889972601</v>
      </c>
    </row>
    <row r="532" spans="1:9" ht="13.5" x14ac:dyDescent="0.25">
      <c r="A532" s="3">
        <v>42779</v>
      </c>
      <c r="B532" s="2">
        <v>10.9655</v>
      </c>
      <c r="C532" s="2">
        <f t="shared" si="72"/>
        <v>3.9400000000000546E-2</v>
      </c>
      <c r="D532" s="2">
        <f t="shared" si="73"/>
        <v>3.9400000000000546E-2</v>
      </c>
      <c r="E532" s="2">
        <f t="shared" si="74"/>
        <v>0</v>
      </c>
      <c r="F532" s="2">
        <f t="shared" si="75"/>
        <v>2.1697126624718618E-2</v>
      </c>
      <c r="G532" s="2">
        <f t="shared" si="75"/>
        <v>1.6257076706853345E-2</v>
      </c>
      <c r="H532" s="2">
        <f t="shared" si="76"/>
        <v>1.3346265762264602</v>
      </c>
      <c r="I532" s="2">
        <f t="shared" si="77"/>
        <v>57.166597425771819</v>
      </c>
    </row>
    <row r="533" spans="1:9" ht="13.5" x14ac:dyDescent="0.25">
      <c r="A533" s="3">
        <v>42780</v>
      </c>
      <c r="B533" s="2">
        <v>11.004899999999999</v>
      </c>
      <c r="C533" s="2">
        <f t="shared" si="72"/>
        <v>3.9399999999998769E-2</v>
      </c>
      <c r="D533" s="2">
        <f t="shared" si="73"/>
        <v>3.9399999999998769E-2</v>
      </c>
      <c r="E533" s="2">
        <f t="shared" si="74"/>
        <v>0</v>
      </c>
      <c r="F533" s="2">
        <f t="shared" si="75"/>
        <v>2.296161758009577E-2</v>
      </c>
      <c r="G533" s="2">
        <f t="shared" si="75"/>
        <v>1.5095856942078106E-2</v>
      </c>
      <c r="H533" s="2">
        <f t="shared" si="76"/>
        <v>1.5210542646368546</v>
      </c>
      <c r="I533" s="2">
        <f t="shared" si="77"/>
        <v>60.334054921898115</v>
      </c>
    </row>
    <row r="534" spans="1:9" ht="13.5" x14ac:dyDescent="0.25">
      <c r="A534" s="3">
        <v>42781</v>
      </c>
      <c r="B534" s="2">
        <v>10.961600000000001</v>
      </c>
      <c r="C534" s="2">
        <f t="shared" si="72"/>
        <v>-4.3299999999998562E-2</v>
      </c>
      <c r="D534" s="2">
        <f t="shared" si="73"/>
        <v>0</v>
      </c>
      <c r="E534" s="2">
        <f t="shared" si="74"/>
        <v>4.3299999999998562E-2</v>
      </c>
      <c r="F534" s="2">
        <f t="shared" si="75"/>
        <v>2.1321502038660355E-2</v>
      </c>
      <c r="G534" s="2">
        <f t="shared" si="75"/>
        <v>1.7110438589072425E-2</v>
      </c>
      <c r="H534" s="2">
        <f t="shared" si="76"/>
        <v>1.2461107836404219</v>
      </c>
      <c r="I534" s="2">
        <f t="shared" si="77"/>
        <v>55.478598505313563</v>
      </c>
    </row>
    <row r="535" spans="1:9" ht="13.5" x14ac:dyDescent="0.25">
      <c r="A535" s="3">
        <v>42782</v>
      </c>
      <c r="B535" s="2">
        <v>10.961600000000001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1.9798537607327471E-2</v>
      </c>
      <c r="G535" s="2">
        <f t="shared" si="75"/>
        <v>1.588826440413868E-2</v>
      </c>
      <c r="H535" s="2">
        <f t="shared" si="76"/>
        <v>1.2461107836404219</v>
      </c>
      <c r="I535" s="2">
        <f t="shared" si="77"/>
        <v>55.478598505313563</v>
      </c>
    </row>
    <row r="536" spans="1:9" ht="13.5" x14ac:dyDescent="0.25">
      <c r="A536" s="3">
        <v>42783</v>
      </c>
      <c r="B536" s="2">
        <v>10.961600000000001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1.8384356349661225E-2</v>
      </c>
      <c r="G536" s="2">
        <f t="shared" si="75"/>
        <v>1.4753388375271631E-2</v>
      </c>
      <c r="H536" s="2">
        <f t="shared" si="76"/>
        <v>1.2461107836404219</v>
      </c>
      <c r="I536" s="2">
        <f t="shared" si="77"/>
        <v>55.478598505313563</v>
      </c>
    </row>
    <row r="537" spans="1:9" ht="13.5" x14ac:dyDescent="0.25">
      <c r="A537" s="3">
        <v>42786</v>
      </c>
      <c r="B537" s="2">
        <v>10.9024</v>
      </c>
      <c r="C537" s="2">
        <f t="shared" si="72"/>
        <v>-5.9200000000000585E-2</v>
      </c>
      <c r="D537" s="2">
        <f t="shared" si="73"/>
        <v>0</v>
      </c>
      <c r="E537" s="2">
        <f t="shared" si="74"/>
        <v>5.9200000000000585E-2</v>
      </c>
      <c r="F537" s="2">
        <f t="shared" si="75"/>
        <v>1.7071188038971136E-2</v>
      </c>
      <c r="G537" s="2">
        <f t="shared" si="75"/>
        <v>1.7928146348466557E-2</v>
      </c>
      <c r="H537" s="2">
        <f t="shared" si="76"/>
        <v>0.95220039524227118</v>
      </c>
      <c r="I537" s="2">
        <f t="shared" si="77"/>
        <v>48.775750561412096</v>
      </c>
    </row>
    <row r="538" spans="1:9" ht="13.5" x14ac:dyDescent="0.25">
      <c r="A538" s="3">
        <v>42787</v>
      </c>
      <c r="B538" s="2">
        <v>10.9024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1.5851817464758913E-2</v>
      </c>
      <c r="G538" s="2">
        <f t="shared" si="75"/>
        <v>1.6647564466433232E-2</v>
      </c>
      <c r="H538" s="2">
        <f t="shared" si="76"/>
        <v>0.95220039524227118</v>
      </c>
      <c r="I538" s="2">
        <f t="shared" si="77"/>
        <v>48.775750561412096</v>
      </c>
    </row>
    <row r="539" spans="1:9" ht="13.5" x14ac:dyDescent="0.25">
      <c r="A539" s="3">
        <v>42788</v>
      </c>
      <c r="B539" s="2">
        <v>10.961600000000001</v>
      </c>
      <c r="C539" s="2">
        <f t="shared" si="72"/>
        <v>5.9200000000000585E-2</v>
      </c>
      <c r="D539" s="2">
        <f t="shared" si="73"/>
        <v>5.9200000000000585E-2</v>
      </c>
      <c r="E539" s="2">
        <f t="shared" si="74"/>
        <v>0</v>
      </c>
      <c r="F539" s="2">
        <f t="shared" si="75"/>
        <v>1.8948116217276174E-2</v>
      </c>
      <c r="G539" s="2">
        <f t="shared" si="75"/>
        <v>1.5458452718830859E-2</v>
      </c>
      <c r="H539" s="2">
        <f t="shared" si="76"/>
        <v>1.2257446823377316</v>
      </c>
      <c r="I539" s="2">
        <f t="shared" si="77"/>
        <v>55.071216930879714</v>
      </c>
    </row>
    <row r="540" spans="1:9" ht="13.5" x14ac:dyDescent="0.25">
      <c r="A540" s="3">
        <v>42789</v>
      </c>
      <c r="B540" s="2">
        <v>11.0207</v>
      </c>
      <c r="C540" s="2">
        <f t="shared" si="72"/>
        <v>5.9099999999999042E-2</v>
      </c>
      <c r="D540" s="2">
        <f t="shared" si="73"/>
        <v>5.9099999999999042E-2</v>
      </c>
      <c r="E540" s="2">
        <f t="shared" si="74"/>
        <v>0</v>
      </c>
      <c r="F540" s="2">
        <f t="shared" si="75"/>
        <v>2.1816107916042094E-2</v>
      </c>
      <c r="G540" s="2">
        <f t="shared" si="75"/>
        <v>1.4354277524628655E-2</v>
      </c>
      <c r="H540" s="2">
        <f t="shared" si="76"/>
        <v>1.5198332259224225</v>
      </c>
      <c r="I540" s="2">
        <f t="shared" si="77"/>
        <v>60.314833945649909</v>
      </c>
    </row>
    <row r="541" spans="1:9" ht="13.5" x14ac:dyDescent="0.25">
      <c r="A541" s="3">
        <v>42790</v>
      </c>
      <c r="B541" s="2">
        <v>11.004899999999999</v>
      </c>
      <c r="C541" s="2">
        <f t="shared" si="72"/>
        <v>-1.580000000000048E-2</v>
      </c>
      <c r="D541" s="2">
        <f t="shared" si="73"/>
        <v>0</v>
      </c>
      <c r="E541" s="2">
        <f t="shared" si="74"/>
        <v>1.580000000000048E-2</v>
      </c>
      <c r="F541" s="2">
        <f t="shared" ref="F541:G556" si="78">((F540*13)+D541)/14</f>
        <v>2.0257814493467662E-2</v>
      </c>
      <c r="G541" s="2">
        <f t="shared" si="78"/>
        <v>1.4457543415726642E-2</v>
      </c>
      <c r="H541" s="2">
        <f t="shared" si="76"/>
        <v>1.4011934054738231</v>
      </c>
      <c r="I541" s="2">
        <f t="shared" si="77"/>
        <v>58.354041880992426</v>
      </c>
    </row>
    <row r="542" spans="1:9" ht="13.5" x14ac:dyDescent="0.25">
      <c r="A542" s="3">
        <v>42793</v>
      </c>
      <c r="B542" s="2">
        <v>11.0601</v>
      </c>
      <c r="C542" s="2">
        <f t="shared" si="72"/>
        <v>5.5200000000001026E-2</v>
      </c>
      <c r="D542" s="2">
        <f t="shared" si="73"/>
        <v>5.5200000000001026E-2</v>
      </c>
      <c r="E542" s="2">
        <f t="shared" si="74"/>
        <v>0</v>
      </c>
      <c r="F542" s="2">
        <f t="shared" si="78"/>
        <v>2.2753684886791473E-2</v>
      </c>
      <c r="G542" s="2">
        <f t="shared" si="78"/>
        <v>1.3424861743174739E-2</v>
      </c>
      <c r="H542" s="2">
        <f t="shared" si="76"/>
        <v>1.6948915617964968</v>
      </c>
      <c r="I542" s="2">
        <f t="shared" si="77"/>
        <v>62.892755531381397</v>
      </c>
    </row>
    <row r="543" spans="1:9" ht="13.5" x14ac:dyDescent="0.25">
      <c r="A543" s="3">
        <v>42794</v>
      </c>
      <c r="B543" s="2">
        <v>11.0799</v>
      </c>
      <c r="C543" s="2">
        <f t="shared" si="72"/>
        <v>1.980000000000004E-2</v>
      </c>
      <c r="D543" s="2">
        <f t="shared" si="73"/>
        <v>1.980000000000004E-2</v>
      </c>
      <c r="E543" s="2">
        <f t="shared" si="74"/>
        <v>0</v>
      </c>
      <c r="F543" s="2">
        <f t="shared" si="78"/>
        <v>2.2542707394877799E-2</v>
      </c>
      <c r="G543" s="2">
        <f t="shared" si="78"/>
        <v>1.2465943047233686E-2</v>
      </c>
      <c r="H543" s="2">
        <f t="shared" si="76"/>
        <v>1.8083435251920428</v>
      </c>
      <c r="I543" s="2">
        <f t="shared" si="77"/>
        <v>64.391820622029599</v>
      </c>
    </row>
    <row r="544" spans="1:9" ht="13.5" x14ac:dyDescent="0.25">
      <c r="A544" s="3">
        <v>42795</v>
      </c>
      <c r="B544" s="2">
        <v>11.0799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2.0932514009529387E-2</v>
      </c>
      <c r="G544" s="2">
        <f t="shared" si="78"/>
        <v>1.1575518543859851E-2</v>
      </c>
      <c r="H544" s="2">
        <f t="shared" si="76"/>
        <v>1.808343525192043</v>
      </c>
      <c r="I544" s="2">
        <f t="shared" si="77"/>
        <v>64.391820622029599</v>
      </c>
    </row>
    <row r="545" spans="1:9" ht="13.5" x14ac:dyDescent="0.25">
      <c r="A545" s="3">
        <v>42796</v>
      </c>
      <c r="B545" s="2">
        <v>11.099600000000001</v>
      </c>
      <c r="C545" s="2">
        <f t="shared" si="72"/>
        <v>1.9700000000000273E-2</v>
      </c>
      <c r="D545" s="2">
        <f t="shared" si="73"/>
        <v>1.9700000000000273E-2</v>
      </c>
      <c r="E545" s="2">
        <f t="shared" si="74"/>
        <v>0</v>
      </c>
      <c r="F545" s="2">
        <f t="shared" si="78"/>
        <v>2.084447729456302E-2</v>
      </c>
      <c r="G545" s="2">
        <f t="shared" si="78"/>
        <v>1.0748695790727004E-2</v>
      </c>
      <c r="H545" s="2">
        <f t="shared" si="76"/>
        <v>1.9392564177456522</v>
      </c>
      <c r="I545" s="2">
        <f t="shared" si="77"/>
        <v>65.977789689850226</v>
      </c>
    </row>
    <row r="546" spans="1:9" ht="13.5" x14ac:dyDescent="0.25">
      <c r="A546" s="3">
        <v>42797</v>
      </c>
      <c r="B546" s="2">
        <v>11.1153</v>
      </c>
      <c r="C546" s="2">
        <f t="shared" si="72"/>
        <v>1.5699999999998937E-2</v>
      </c>
      <c r="D546" s="2">
        <f t="shared" si="73"/>
        <v>1.5699999999998937E-2</v>
      </c>
      <c r="E546" s="2">
        <f t="shared" si="74"/>
        <v>0</v>
      </c>
      <c r="F546" s="2">
        <f t="shared" si="78"/>
        <v>2.0477014630665587E-2</v>
      </c>
      <c r="G546" s="2">
        <f t="shared" si="78"/>
        <v>9.9809318056750754E-3</v>
      </c>
      <c r="H546" s="2">
        <f t="shared" si="76"/>
        <v>2.0516135195936842</v>
      </c>
      <c r="I546" s="2">
        <f t="shared" si="77"/>
        <v>67.230450593456936</v>
      </c>
    </row>
    <row r="547" spans="1:9" ht="13.5" x14ac:dyDescent="0.25">
      <c r="A547" s="3">
        <v>42800</v>
      </c>
      <c r="B547" s="2">
        <v>11.1035</v>
      </c>
      <c r="C547" s="2">
        <f t="shared" si="72"/>
        <v>-1.1799999999999145E-2</v>
      </c>
      <c r="D547" s="2">
        <f t="shared" si="73"/>
        <v>0</v>
      </c>
      <c r="E547" s="2">
        <f t="shared" si="74"/>
        <v>1.1799999999999145E-2</v>
      </c>
      <c r="F547" s="2">
        <f t="shared" si="78"/>
        <v>1.9014370728475189E-2</v>
      </c>
      <c r="G547" s="2">
        <f t="shared" si="78"/>
        <v>1.0110865248126795E-2</v>
      </c>
      <c r="H547" s="2">
        <f t="shared" si="76"/>
        <v>1.8805878885585896</v>
      </c>
      <c r="I547" s="2">
        <f t="shared" si="77"/>
        <v>65.284864108055814</v>
      </c>
    </row>
    <row r="548" spans="1:9" ht="13.5" x14ac:dyDescent="0.25">
      <c r="A548" s="3">
        <v>42801</v>
      </c>
      <c r="B548" s="2">
        <v>11.119300000000001</v>
      </c>
      <c r="C548" s="2">
        <f t="shared" si="72"/>
        <v>1.580000000000048E-2</v>
      </c>
      <c r="D548" s="2">
        <f t="shared" si="73"/>
        <v>1.580000000000048E-2</v>
      </c>
      <c r="E548" s="2">
        <f t="shared" si="74"/>
        <v>0</v>
      </c>
      <c r="F548" s="2">
        <f t="shared" si="78"/>
        <v>1.8784772819298422E-2</v>
      </c>
      <c r="G548" s="2">
        <f t="shared" si="78"/>
        <v>9.3886605875463103E-3</v>
      </c>
      <c r="H548" s="2">
        <f t="shared" si="76"/>
        <v>2.0007936855461241</v>
      </c>
      <c r="I548" s="2">
        <f t="shared" si="77"/>
        <v>66.675483062474967</v>
      </c>
    </row>
    <row r="549" spans="1:9" ht="13.5" x14ac:dyDescent="0.25">
      <c r="A549" s="3">
        <v>42802</v>
      </c>
      <c r="B549" s="2">
        <v>11.119300000000001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1.7443003332205678E-2</v>
      </c>
      <c r="G549" s="2">
        <f t="shared" si="78"/>
        <v>8.7180419741501453E-3</v>
      </c>
      <c r="H549" s="2">
        <f t="shared" si="76"/>
        <v>2.0007936855461241</v>
      </c>
      <c r="I549" s="2">
        <f t="shared" si="77"/>
        <v>66.675483062474967</v>
      </c>
    </row>
    <row r="550" spans="1:9" ht="13.5" x14ac:dyDescent="0.25">
      <c r="A550" s="3">
        <v>42803</v>
      </c>
      <c r="B550" s="2">
        <v>11.0838</v>
      </c>
      <c r="C550" s="2">
        <f t="shared" si="72"/>
        <v>-3.5500000000000753E-2</v>
      </c>
      <c r="D550" s="2">
        <f t="shared" si="73"/>
        <v>0</v>
      </c>
      <c r="E550" s="2">
        <f t="shared" si="74"/>
        <v>3.5500000000000753E-2</v>
      </c>
      <c r="F550" s="2">
        <f t="shared" si="78"/>
        <v>1.6197074522762415E-2</v>
      </c>
      <c r="G550" s="2">
        <f t="shared" si="78"/>
        <v>1.0631038975996617E-2</v>
      </c>
      <c r="H550" s="2">
        <f t="shared" si="76"/>
        <v>1.5235645884972409</v>
      </c>
      <c r="I550" s="2">
        <f t="shared" si="77"/>
        <v>60.373512746289933</v>
      </c>
    </row>
    <row r="551" spans="1:9" ht="13.5" x14ac:dyDescent="0.25">
      <c r="A551" s="3">
        <v>42804</v>
      </c>
      <c r="B551" s="2">
        <v>11.186299999999999</v>
      </c>
      <c r="C551" s="2">
        <f t="shared" si="72"/>
        <v>0.10249999999999915</v>
      </c>
      <c r="D551" s="2">
        <f t="shared" si="73"/>
        <v>0.10249999999999915</v>
      </c>
      <c r="E551" s="2">
        <f t="shared" si="74"/>
        <v>0</v>
      </c>
      <c r="F551" s="2">
        <f t="shared" si="78"/>
        <v>2.2361569199707894E-2</v>
      </c>
      <c r="G551" s="2">
        <f t="shared" si="78"/>
        <v>9.8716790491397161E-3</v>
      </c>
      <c r="H551" s="2">
        <f t="shared" si="76"/>
        <v>2.2652244960958927</v>
      </c>
      <c r="I551" s="2">
        <f t="shared" si="77"/>
        <v>69.374234414948717</v>
      </c>
    </row>
    <row r="552" spans="1:9" ht="13.5" x14ac:dyDescent="0.25">
      <c r="A552" s="3">
        <v>42807</v>
      </c>
      <c r="B552" s="2">
        <v>11.1981</v>
      </c>
      <c r="C552" s="2">
        <f t="shared" si="72"/>
        <v>1.1800000000000921E-2</v>
      </c>
      <c r="D552" s="2">
        <f t="shared" si="73"/>
        <v>1.1800000000000921E-2</v>
      </c>
      <c r="E552" s="2">
        <f t="shared" si="74"/>
        <v>0</v>
      </c>
      <c r="F552" s="2">
        <f t="shared" si="78"/>
        <v>2.1607171399728824E-2</v>
      </c>
      <c r="G552" s="2">
        <f t="shared" si="78"/>
        <v>9.1665591170583087E-3</v>
      </c>
      <c r="H552" s="2">
        <f t="shared" si="76"/>
        <v>2.357173626854097</v>
      </c>
      <c r="I552" s="2">
        <f t="shared" si="77"/>
        <v>70.213038968226712</v>
      </c>
    </row>
    <row r="553" spans="1:9" ht="13.5" x14ac:dyDescent="0.25">
      <c r="A553" s="3">
        <v>42808</v>
      </c>
      <c r="B553" s="2">
        <v>11.1981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2.0063802014033908E-2</v>
      </c>
      <c r="G553" s="2">
        <f t="shared" si="78"/>
        <v>8.5118048944112876E-3</v>
      </c>
      <c r="H553" s="2">
        <f t="shared" si="76"/>
        <v>2.357173626854097</v>
      </c>
      <c r="I553" s="2">
        <f t="shared" si="77"/>
        <v>70.213038968226712</v>
      </c>
    </row>
    <row r="554" spans="1:9" ht="13.5" x14ac:dyDescent="0.25">
      <c r="A554" s="3">
        <v>42809</v>
      </c>
      <c r="B554" s="2">
        <v>11.119300000000001</v>
      </c>
      <c r="C554" s="2">
        <f t="shared" si="72"/>
        <v>-7.8799999999999315E-2</v>
      </c>
      <c r="D554" s="2">
        <f t="shared" si="73"/>
        <v>0</v>
      </c>
      <c r="E554" s="2">
        <f t="shared" si="74"/>
        <v>7.8799999999999315E-2</v>
      </c>
      <c r="F554" s="2">
        <f t="shared" si="78"/>
        <v>1.8630673298745772E-2</v>
      </c>
      <c r="G554" s="2">
        <f t="shared" si="78"/>
        <v>1.3532390259096147E-2</v>
      </c>
      <c r="H554" s="2">
        <f t="shared" si="76"/>
        <v>1.3767466753497359</v>
      </c>
      <c r="I554" s="2">
        <f t="shared" si="77"/>
        <v>57.925680074724369</v>
      </c>
    </row>
    <row r="555" spans="1:9" ht="13.5" x14ac:dyDescent="0.25">
      <c r="A555" s="3">
        <v>42810</v>
      </c>
      <c r="B555" s="2">
        <v>11.052300000000001</v>
      </c>
      <c r="C555" s="2">
        <f t="shared" si="72"/>
        <v>-6.7000000000000171E-2</v>
      </c>
      <c r="D555" s="2">
        <f t="shared" si="73"/>
        <v>0</v>
      </c>
      <c r="E555" s="2">
        <f t="shared" si="74"/>
        <v>6.7000000000000171E-2</v>
      </c>
      <c r="F555" s="2">
        <f t="shared" si="78"/>
        <v>1.7299910920263929E-2</v>
      </c>
      <c r="G555" s="2">
        <f t="shared" si="78"/>
        <v>1.7351505240589291E-2</v>
      </c>
      <c r="H555" s="2">
        <f t="shared" si="76"/>
        <v>0.99702652192936725</v>
      </c>
      <c r="I555" s="2">
        <f t="shared" si="77"/>
        <v>49.925552364027695</v>
      </c>
    </row>
    <row r="556" spans="1:9" ht="13.5" x14ac:dyDescent="0.25">
      <c r="A556" s="3">
        <v>42811</v>
      </c>
      <c r="B556" s="2">
        <v>11.1942</v>
      </c>
      <c r="C556" s="2">
        <f t="shared" si="72"/>
        <v>0.14189999999999969</v>
      </c>
      <c r="D556" s="2">
        <f t="shared" si="73"/>
        <v>0.14189999999999969</v>
      </c>
      <c r="E556" s="2">
        <f t="shared" si="74"/>
        <v>0</v>
      </c>
      <c r="F556" s="2">
        <f t="shared" si="78"/>
        <v>2.6199917283102198E-2</v>
      </c>
      <c r="G556" s="2">
        <f t="shared" si="78"/>
        <v>1.6112112009118627E-2</v>
      </c>
      <c r="H556" s="2">
        <f t="shared" si="76"/>
        <v>1.6261007413723534</v>
      </c>
      <c r="I556" s="2">
        <f t="shared" si="77"/>
        <v>61.920729686957181</v>
      </c>
    </row>
    <row r="557" spans="1:9" ht="13.5" x14ac:dyDescent="0.25">
      <c r="A557" s="3">
        <v>42815</v>
      </c>
      <c r="B557" s="2">
        <v>11.0877</v>
      </c>
      <c r="C557" s="2">
        <f t="shared" si="72"/>
        <v>-0.10650000000000048</v>
      </c>
      <c r="D557" s="2">
        <f t="shared" si="73"/>
        <v>0</v>
      </c>
      <c r="E557" s="2">
        <f t="shared" si="74"/>
        <v>0.10650000000000048</v>
      </c>
      <c r="F557" s="2">
        <f t="shared" ref="F557:G572" si="79">((F556*13)+D557)/14</f>
        <v>2.4328494620023473E-2</v>
      </c>
      <c r="G557" s="2">
        <f t="shared" si="79"/>
        <v>2.2568389722753046E-2</v>
      </c>
      <c r="H557" s="2">
        <f t="shared" si="76"/>
        <v>1.0779898308604587</v>
      </c>
      <c r="I557" s="2">
        <f t="shared" si="77"/>
        <v>51.876569117476492</v>
      </c>
    </row>
    <row r="558" spans="1:9" ht="13.5" x14ac:dyDescent="0.25">
      <c r="A558" s="3">
        <v>42816</v>
      </c>
      <c r="B558" s="2">
        <v>11.119300000000001</v>
      </c>
      <c r="C558" s="2">
        <f t="shared" si="72"/>
        <v>3.1600000000000961E-2</v>
      </c>
      <c r="D558" s="2">
        <f t="shared" si="73"/>
        <v>3.1600000000000961E-2</v>
      </c>
      <c r="E558" s="2">
        <f t="shared" si="74"/>
        <v>0</v>
      </c>
      <c r="F558" s="2">
        <f t="shared" si="79"/>
        <v>2.4847887861450434E-2</v>
      </c>
      <c r="G558" s="2">
        <f t="shared" si="79"/>
        <v>2.0956361885413544E-2</v>
      </c>
      <c r="H558" s="2">
        <f t="shared" si="76"/>
        <v>1.1856966393935746</v>
      </c>
      <c r="I558" s="2">
        <f t="shared" si="77"/>
        <v>54.247996635184847</v>
      </c>
    </row>
    <row r="559" spans="1:9" ht="13.5" x14ac:dyDescent="0.25">
      <c r="A559" s="3">
        <v>42817</v>
      </c>
      <c r="B559" s="2">
        <v>11.119300000000001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2.3073038728489686E-2</v>
      </c>
      <c r="G559" s="2">
        <f t="shared" si="79"/>
        <v>1.9459478893598291E-2</v>
      </c>
      <c r="H559" s="2">
        <f t="shared" si="76"/>
        <v>1.1856966393935744</v>
      </c>
      <c r="I559" s="2">
        <f t="shared" si="77"/>
        <v>54.247996635184847</v>
      </c>
    </row>
    <row r="560" spans="1:9" ht="13.5" x14ac:dyDescent="0.25">
      <c r="A560" s="3">
        <v>42818</v>
      </c>
      <c r="B560" s="2">
        <v>11.119300000000001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2.1424964533597567E-2</v>
      </c>
      <c r="G560" s="2">
        <f t="shared" si="79"/>
        <v>1.8069516115484126E-2</v>
      </c>
      <c r="H560" s="2">
        <f t="shared" si="76"/>
        <v>1.1856966393935746</v>
      </c>
      <c r="I560" s="2">
        <f t="shared" si="77"/>
        <v>54.247996635184847</v>
      </c>
    </row>
    <row r="561" spans="1:9" ht="13.5" x14ac:dyDescent="0.25">
      <c r="A561" s="3">
        <v>42821</v>
      </c>
      <c r="B561" s="2">
        <v>11.1784</v>
      </c>
      <c r="C561" s="2">
        <f t="shared" si="72"/>
        <v>5.9099999999999042E-2</v>
      </c>
      <c r="D561" s="2">
        <f t="shared" si="73"/>
        <v>5.9099999999999042E-2</v>
      </c>
      <c r="E561" s="2">
        <f t="shared" si="74"/>
        <v>0</v>
      </c>
      <c r="F561" s="2">
        <f t="shared" si="79"/>
        <v>2.4116038495483386E-2</v>
      </c>
      <c r="G561" s="2">
        <f t="shared" si="79"/>
        <v>1.6778836392949546E-2</v>
      </c>
      <c r="H561" s="2">
        <f t="shared" si="76"/>
        <v>1.4372890902981166</v>
      </c>
      <c r="I561" s="2">
        <f t="shared" si="77"/>
        <v>58.970808839189232</v>
      </c>
    </row>
    <row r="562" spans="1:9" ht="13.5" x14ac:dyDescent="0.25">
      <c r="A562" s="3">
        <v>42822</v>
      </c>
      <c r="B562" s="2">
        <v>11.1784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2.2393464317234574E-2</v>
      </c>
      <c r="G562" s="2">
        <f t="shared" si="79"/>
        <v>1.5580348079167436E-2</v>
      </c>
      <c r="H562" s="2">
        <f t="shared" si="76"/>
        <v>1.4372890902981168</v>
      </c>
      <c r="I562" s="2">
        <f t="shared" si="77"/>
        <v>58.970808839189239</v>
      </c>
    </row>
    <row r="563" spans="1:9" ht="13.5" x14ac:dyDescent="0.25">
      <c r="A563" s="3">
        <v>42823</v>
      </c>
      <c r="B563" s="2">
        <v>11.2218</v>
      </c>
      <c r="C563" s="2">
        <f t="shared" si="72"/>
        <v>4.3400000000000105E-2</v>
      </c>
      <c r="D563" s="2">
        <f t="shared" si="73"/>
        <v>4.3400000000000105E-2</v>
      </c>
      <c r="E563" s="2">
        <f t="shared" si="74"/>
        <v>0</v>
      </c>
      <c r="F563" s="2">
        <f t="shared" si="79"/>
        <v>2.3893931151717823E-2</v>
      </c>
      <c r="G563" s="2">
        <f t="shared" si="79"/>
        <v>1.446746607351262E-2</v>
      </c>
      <c r="H563" s="2">
        <f t="shared" si="76"/>
        <v>1.6515629641228879</v>
      </c>
      <c r="I563" s="2">
        <f t="shared" si="77"/>
        <v>62.286394344371509</v>
      </c>
    </row>
    <row r="564" spans="1:9" ht="13.5" x14ac:dyDescent="0.25">
      <c r="A564" s="3">
        <v>42824</v>
      </c>
      <c r="B564" s="2">
        <v>11.1981</v>
      </c>
      <c r="C564" s="2">
        <f t="shared" si="72"/>
        <v>-2.3699999999999832E-2</v>
      </c>
      <c r="D564" s="2">
        <f t="shared" si="73"/>
        <v>0</v>
      </c>
      <c r="E564" s="2">
        <f t="shared" si="74"/>
        <v>2.3699999999999832E-2</v>
      </c>
      <c r="F564" s="2">
        <f t="shared" si="79"/>
        <v>2.2187221783737977E-2</v>
      </c>
      <c r="G564" s="2">
        <f t="shared" si="79"/>
        <v>1.5126932782547422E-2</v>
      </c>
      <c r="H564" s="2">
        <f t="shared" si="76"/>
        <v>1.4667363240574658</v>
      </c>
      <c r="I564" s="2">
        <f t="shared" si="77"/>
        <v>59.460604271026099</v>
      </c>
    </row>
    <row r="565" spans="1:9" ht="13.5" x14ac:dyDescent="0.25">
      <c r="A565" s="3">
        <v>42825</v>
      </c>
      <c r="B565" s="2">
        <v>11.099600000000001</v>
      </c>
      <c r="C565" s="2">
        <f t="shared" si="72"/>
        <v>-9.8499999999999588E-2</v>
      </c>
      <c r="D565" s="2">
        <f t="shared" si="73"/>
        <v>0</v>
      </c>
      <c r="E565" s="2">
        <f t="shared" si="74"/>
        <v>9.8499999999999588E-2</v>
      </c>
      <c r="F565" s="2">
        <f t="shared" si="79"/>
        <v>2.0602420227756692E-2</v>
      </c>
      <c r="G565" s="2">
        <f t="shared" si="79"/>
        <v>2.1082151869508292E-2</v>
      </c>
      <c r="H565" s="2">
        <f t="shared" si="76"/>
        <v>0.97724465487579326</v>
      </c>
      <c r="I565" s="2">
        <f t="shared" si="77"/>
        <v>49.424569309920926</v>
      </c>
    </row>
    <row r="566" spans="1:9" ht="13.5" x14ac:dyDescent="0.25">
      <c r="A566" s="3">
        <v>42828</v>
      </c>
      <c r="B566" s="2">
        <v>11.119300000000001</v>
      </c>
      <c r="C566" s="2">
        <f t="shared" si="72"/>
        <v>1.9700000000000273E-2</v>
      </c>
      <c r="D566" s="2">
        <f t="shared" si="73"/>
        <v>1.9700000000000273E-2</v>
      </c>
      <c r="E566" s="2">
        <f t="shared" si="74"/>
        <v>0</v>
      </c>
      <c r="F566" s="2">
        <f t="shared" si="79"/>
        <v>2.0537961640059804E-2</v>
      </c>
      <c r="G566" s="2">
        <f t="shared" si="79"/>
        <v>1.9576283878829127E-2</v>
      </c>
      <c r="H566" s="2">
        <f t="shared" si="76"/>
        <v>1.049124633009163</v>
      </c>
      <c r="I566" s="2">
        <f t="shared" si="77"/>
        <v>51.198673624283728</v>
      </c>
    </row>
    <row r="567" spans="1:9" ht="13.5" x14ac:dyDescent="0.25">
      <c r="A567" s="3">
        <v>42829</v>
      </c>
      <c r="B567" s="2">
        <v>11.119300000000001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1.9070964380055535E-2</v>
      </c>
      <c r="G567" s="2">
        <f t="shared" si="79"/>
        <v>1.8177977887484188E-2</v>
      </c>
      <c r="H567" s="2">
        <f t="shared" si="76"/>
        <v>1.0491246330091633</v>
      </c>
      <c r="I567" s="2">
        <f t="shared" si="77"/>
        <v>51.198673624283728</v>
      </c>
    </row>
    <row r="568" spans="1:9" ht="13.5" x14ac:dyDescent="0.25">
      <c r="A568" s="3">
        <v>42830</v>
      </c>
      <c r="B568" s="2">
        <v>11.2179</v>
      </c>
      <c r="C568" s="2">
        <f t="shared" si="72"/>
        <v>9.8599999999999355E-2</v>
      </c>
      <c r="D568" s="2">
        <f t="shared" si="73"/>
        <v>9.8599999999999355E-2</v>
      </c>
      <c r="E568" s="2">
        <f t="shared" si="74"/>
        <v>0</v>
      </c>
      <c r="F568" s="2">
        <f t="shared" si="79"/>
        <v>2.4751609781480093E-2</v>
      </c>
      <c r="G568" s="2">
        <f t="shared" si="79"/>
        <v>1.6879550895521032E-2</v>
      </c>
      <c r="H568" s="2">
        <f t="shared" si="76"/>
        <v>1.4663666074224702</v>
      </c>
      <c r="I568" s="2">
        <f t="shared" si="77"/>
        <v>59.454527279499963</v>
      </c>
    </row>
    <row r="569" spans="1:9" ht="13.5" x14ac:dyDescent="0.25">
      <c r="A569" s="3">
        <v>42831</v>
      </c>
      <c r="B569" s="2">
        <v>11.1587</v>
      </c>
      <c r="C569" s="2">
        <f t="shared" si="72"/>
        <v>-5.9200000000000585E-2</v>
      </c>
      <c r="D569" s="2">
        <f t="shared" si="73"/>
        <v>0</v>
      </c>
      <c r="E569" s="2">
        <f t="shared" si="74"/>
        <v>5.9200000000000585E-2</v>
      </c>
      <c r="F569" s="2">
        <f t="shared" si="79"/>
        <v>2.2983637654231514E-2</v>
      </c>
      <c r="G569" s="2">
        <f t="shared" si="79"/>
        <v>1.9902440117269573E-2</v>
      </c>
      <c r="H569" s="2">
        <f t="shared" si="76"/>
        <v>1.1548150638216643</v>
      </c>
      <c r="I569" s="2">
        <f t="shared" si="77"/>
        <v>53.592305122164241</v>
      </c>
    </row>
    <row r="570" spans="1:9" ht="13.5" x14ac:dyDescent="0.25">
      <c r="A570" s="3">
        <v>42832</v>
      </c>
      <c r="B570" s="2">
        <v>11.1981</v>
      </c>
      <c r="C570" s="2">
        <f t="shared" si="72"/>
        <v>3.9400000000000546E-2</v>
      </c>
      <c r="D570" s="2">
        <f t="shared" si="73"/>
        <v>3.9400000000000546E-2</v>
      </c>
      <c r="E570" s="2">
        <f t="shared" si="74"/>
        <v>0</v>
      </c>
      <c r="F570" s="2">
        <f t="shared" si="79"/>
        <v>2.4156234964643586E-2</v>
      </c>
      <c r="G570" s="2">
        <f t="shared" si="79"/>
        <v>1.8480837251750318E-2</v>
      </c>
      <c r="H570" s="2">
        <f t="shared" si="76"/>
        <v>1.3070963525938606</v>
      </c>
      <c r="I570" s="2">
        <f t="shared" si="77"/>
        <v>56.65547306354572</v>
      </c>
    </row>
    <row r="571" spans="1:9" ht="13.5" x14ac:dyDescent="0.25">
      <c r="A571" s="3">
        <v>42835</v>
      </c>
      <c r="B571" s="2">
        <v>11.1587</v>
      </c>
      <c r="C571" s="2">
        <f t="shared" si="72"/>
        <v>-3.9400000000000546E-2</v>
      </c>
      <c r="D571" s="2">
        <f t="shared" si="73"/>
        <v>0</v>
      </c>
      <c r="E571" s="2">
        <f t="shared" si="74"/>
        <v>3.9400000000000546E-2</v>
      </c>
      <c r="F571" s="2">
        <f t="shared" si="79"/>
        <v>2.2430789610026185E-2</v>
      </c>
      <c r="G571" s="2">
        <f t="shared" si="79"/>
        <v>1.9975063162339622E-2</v>
      </c>
      <c r="H571" s="2">
        <f t="shared" si="76"/>
        <v>1.1229396086374592</v>
      </c>
      <c r="I571" s="2">
        <f t="shared" si="77"/>
        <v>52.89550414287018</v>
      </c>
    </row>
    <row r="572" spans="1:9" ht="13.5" x14ac:dyDescent="0.25">
      <c r="A572" s="3">
        <v>42836</v>
      </c>
      <c r="B572" s="2">
        <v>11.2376</v>
      </c>
      <c r="C572" s="2">
        <f t="shared" si="72"/>
        <v>7.8900000000000858E-2</v>
      </c>
      <c r="D572" s="2">
        <f t="shared" si="73"/>
        <v>7.8900000000000858E-2</v>
      </c>
      <c r="E572" s="2">
        <f t="shared" si="74"/>
        <v>0</v>
      </c>
      <c r="F572" s="2">
        <f t="shared" si="79"/>
        <v>2.6464304637881519E-2</v>
      </c>
      <c r="G572" s="2">
        <f t="shared" si="79"/>
        <v>1.8548272936458221E-2</v>
      </c>
      <c r="H572" s="2">
        <f t="shared" si="76"/>
        <v>1.4267799880097547</v>
      </c>
      <c r="I572" s="2">
        <f t="shared" si="77"/>
        <v>58.793133084135995</v>
      </c>
    </row>
    <row r="573" spans="1:9" ht="13.5" x14ac:dyDescent="0.25">
      <c r="A573" s="3">
        <v>42837</v>
      </c>
      <c r="B573" s="2">
        <v>11.5136</v>
      </c>
      <c r="C573" s="2">
        <f t="shared" si="72"/>
        <v>0.2759999999999998</v>
      </c>
      <c r="D573" s="2">
        <f t="shared" si="73"/>
        <v>0.2759999999999998</v>
      </c>
      <c r="E573" s="2">
        <f t="shared" si="74"/>
        <v>0</v>
      </c>
      <c r="F573" s="2">
        <f t="shared" ref="F573:G588" si="80">((F572*13)+D573)/14</f>
        <v>4.4288282878032825E-2</v>
      </c>
      <c r="G573" s="2">
        <f t="shared" si="80"/>
        <v>1.7223396298139775E-2</v>
      </c>
      <c r="H573" s="2">
        <f t="shared" si="76"/>
        <v>2.5714024174672341</v>
      </c>
      <c r="I573" s="2">
        <f t="shared" si="77"/>
        <v>71.999794951441515</v>
      </c>
    </row>
    <row r="574" spans="1:9" ht="13.5" x14ac:dyDescent="0.25">
      <c r="A574" s="3">
        <v>42838</v>
      </c>
      <c r="B574" s="2">
        <v>11.5136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4.1124834101030482E-2</v>
      </c>
      <c r="G574" s="2">
        <f t="shared" si="80"/>
        <v>1.5993153705415507E-2</v>
      </c>
      <c r="H574" s="2">
        <f t="shared" si="76"/>
        <v>2.5714024174672336</v>
      </c>
      <c r="I574" s="2">
        <f t="shared" si="77"/>
        <v>71.999794951441515</v>
      </c>
    </row>
    <row r="575" spans="1:9" ht="13.5" x14ac:dyDescent="0.25">
      <c r="A575" s="3">
        <v>42839</v>
      </c>
      <c r="B575" s="2">
        <v>11.509600000000001</v>
      </c>
      <c r="C575" s="2">
        <f t="shared" si="72"/>
        <v>-3.9999999999995595E-3</v>
      </c>
      <c r="D575" s="2">
        <f t="shared" si="73"/>
        <v>0</v>
      </c>
      <c r="E575" s="2">
        <f t="shared" si="74"/>
        <v>3.9999999999995595E-3</v>
      </c>
      <c r="F575" s="2">
        <f t="shared" si="80"/>
        <v>3.8187345950956873E-2</v>
      </c>
      <c r="G575" s="2">
        <f t="shared" si="80"/>
        <v>1.5136499869314368E-2</v>
      </c>
      <c r="H575" s="2">
        <f t="shared" si="76"/>
        <v>2.5228650137521278</v>
      </c>
      <c r="I575" s="2">
        <f t="shared" si="77"/>
        <v>71.614013137139153</v>
      </c>
    </row>
    <row r="576" spans="1:9" ht="13.5" x14ac:dyDescent="0.25">
      <c r="A576" s="3">
        <v>42842</v>
      </c>
      <c r="B576" s="2">
        <v>11.505699999999999</v>
      </c>
      <c r="C576" s="2">
        <f t="shared" si="72"/>
        <v>-3.9000000000015689E-3</v>
      </c>
      <c r="D576" s="2">
        <f t="shared" si="73"/>
        <v>0</v>
      </c>
      <c r="E576" s="2">
        <f t="shared" si="74"/>
        <v>3.9000000000015689E-3</v>
      </c>
      <c r="F576" s="2">
        <f t="shared" si="80"/>
        <v>3.5459678383031386E-2</v>
      </c>
      <c r="G576" s="2">
        <f t="shared" si="80"/>
        <v>1.4333892735792025E-2</v>
      </c>
      <c r="H576" s="2">
        <f t="shared" si="76"/>
        <v>2.473834500971801</v>
      </c>
      <c r="I576" s="2">
        <f t="shared" si="77"/>
        <v>71.213366678226862</v>
      </c>
    </row>
    <row r="577" spans="1:9" ht="13.5" x14ac:dyDescent="0.25">
      <c r="A577" s="3">
        <v>42843</v>
      </c>
      <c r="B577" s="2">
        <v>11.505699999999999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3.292684421281486E-2</v>
      </c>
      <c r="G577" s="2">
        <f t="shared" si="80"/>
        <v>1.3310043254664023E-2</v>
      </c>
      <c r="H577" s="2">
        <f t="shared" si="76"/>
        <v>2.473834500971801</v>
      </c>
      <c r="I577" s="2">
        <f t="shared" si="77"/>
        <v>71.213366678226862</v>
      </c>
    </row>
    <row r="578" spans="1:9" ht="13.5" x14ac:dyDescent="0.25">
      <c r="A578" s="3">
        <v>42844</v>
      </c>
      <c r="B578" s="2">
        <v>11.501799999999999</v>
      </c>
      <c r="C578" s="2">
        <f t="shared" si="72"/>
        <v>-3.8999999999997925E-3</v>
      </c>
      <c r="D578" s="2">
        <f t="shared" si="73"/>
        <v>0</v>
      </c>
      <c r="E578" s="2">
        <f t="shared" si="74"/>
        <v>3.8999999999997925E-3</v>
      </c>
      <c r="F578" s="2">
        <f t="shared" si="80"/>
        <v>3.057492676904237E-2</v>
      </c>
      <c r="G578" s="2">
        <f t="shared" si="80"/>
        <v>1.2637897307902293E-2</v>
      </c>
      <c r="H578" s="2">
        <f t="shared" si="76"/>
        <v>2.4193048910062211</v>
      </c>
      <c r="I578" s="2">
        <f t="shared" si="77"/>
        <v>70.754289778887681</v>
      </c>
    </row>
    <row r="579" spans="1:9" ht="13.5" x14ac:dyDescent="0.25">
      <c r="A579" s="3">
        <v>42845</v>
      </c>
      <c r="B579" s="2">
        <v>11.553000000000001</v>
      </c>
      <c r="C579" s="2">
        <f t="shared" ref="C579:C642" si="81">B579-B578</f>
        <v>5.1200000000001467E-2</v>
      </c>
      <c r="D579" s="2">
        <f t="shared" ref="D579:D642" si="82">IF(C579&gt;0,C579,0)</f>
        <v>5.1200000000001467E-2</v>
      </c>
      <c r="E579" s="2">
        <f t="shared" ref="E579:E642" si="83">IF(C579&lt;0,-C579,0)</f>
        <v>0</v>
      </c>
      <c r="F579" s="2">
        <f t="shared" si="80"/>
        <v>3.2048146285539446E-2</v>
      </c>
      <c r="G579" s="2">
        <f t="shared" si="80"/>
        <v>1.1735190357337843E-2</v>
      </c>
      <c r="H579" s="2">
        <f t="shared" si="76"/>
        <v>2.7309438798749617</v>
      </c>
      <c r="I579" s="2">
        <f t="shared" si="77"/>
        <v>73.197131015717289</v>
      </c>
    </row>
    <row r="580" spans="1:9" ht="13.5" x14ac:dyDescent="0.25">
      <c r="A580" s="3">
        <v>42846</v>
      </c>
      <c r="B580" s="2">
        <v>11.525399999999999</v>
      </c>
      <c r="C580" s="2">
        <f t="shared" si="81"/>
        <v>-2.7600000000001401E-2</v>
      </c>
      <c r="D580" s="2">
        <f t="shared" si="82"/>
        <v>0</v>
      </c>
      <c r="E580" s="2">
        <f t="shared" si="83"/>
        <v>2.7600000000001401E-2</v>
      </c>
      <c r="F580" s="2">
        <f t="shared" si="80"/>
        <v>2.9758992979429487E-2</v>
      </c>
      <c r="G580" s="2">
        <f t="shared" si="80"/>
        <v>1.2868391046099525E-2</v>
      </c>
      <c r="H580" s="2">
        <f t="shared" si="76"/>
        <v>2.3125651740626569</v>
      </c>
      <c r="I580" s="2">
        <f t="shared" si="77"/>
        <v>69.81191471099234</v>
      </c>
    </row>
    <row r="581" spans="1:9" ht="13.5" x14ac:dyDescent="0.25">
      <c r="A581" s="3">
        <v>42849</v>
      </c>
      <c r="B581" s="2">
        <v>11.5924</v>
      </c>
      <c r="C581" s="2">
        <f t="shared" si="81"/>
        <v>6.7000000000000171E-2</v>
      </c>
      <c r="D581" s="2">
        <f t="shared" si="82"/>
        <v>6.7000000000000171E-2</v>
      </c>
      <c r="E581" s="2">
        <f t="shared" si="83"/>
        <v>0</v>
      </c>
      <c r="F581" s="2">
        <f t="shared" si="80"/>
        <v>3.2419064909470253E-2</v>
      </c>
      <c r="G581" s="2">
        <f t="shared" si="80"/>
        <v>1.1949220257092415E-2</v>
      </c>
      <c r="H581" s="2">
        <f t="shared" si="76"/>
        <v>2.7130694900554735</v>
      </c>
      <c r="I581" s="2">
        <f t="shared" si="77"/>
        <v>73.068104362758376</v>
      </c>
    </row>
    <row r="582" spans="1:9" ht="13.5" x14ac:dyDescent="0.25">
      <c r="A582" s="3">
        <v>42850</v>
      </c>
      <c r="B582" s="2">
        <v>11.5924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3.0103417415936664E-2</v>
      </c>
      <c r="G582" s="2">
        <f t="shared" si="80"/>
        <v>1.1095704524442957E-2</v>
      </c>
      <c r="H582" s="2">
        <f t="shared" si="76"/>
        <v>2.7130694900554735</v>
      </c>
      <c r="I582" s="2">
        <f t="shared" si="77"/>
        <v>73.068104362758376</v>
      </c>
    </row>
    <row r="583" spans="1:9" ht="13.5" x14ac:dyDescent="0.25">
      <c r="A583" s="3">
        <v>42851</v>
      </c>
      <c r="B583" s="2">
        <v>11.6555</v>
      </c>
      <c r="C583" s="2">
        <f t="shared" si="81"/>
        <v>6.3100000000000378E-2</v>
      </c>
      <c r="D583" s="2">
        <f t="shared" si="82"/>
        <v>6.3100000000000378E-2</v>
      </c>
      <c r="E583" s="2">
        <f t="shared" si="83"/>
        <v>0</v>
      </c>
      <c r="F583" s="2">
        <f t="shared" si="80"/>
        <v>3.2460316171941214E-2</v>
      </c>
      <c r="G583" s="2">
        <f t="shared" si="80"/>
        <v>1.030315420126846E-2</v>
      </c>
      <c r="H583" s="2">
        <f t="shared" si="76"/>
        <v>3.1505222126972439</v>
      </c>
      <c r="I583" s="2">
        <f t="shared" si="77"/>
        <v>75.906646230182588</v>
      </c>
    </row>
    <row r="584" spans="1:9" ht="13.5" x14ac:dyDescent="0.25">
      <c r="A584" s="3">
        <v>42852</v>
      </c>
      <c r="B584" s="2">
        <v>11.6279</v>
      </c>
      <c r="C584" s="2">
        <f t="shared" si="81"/>
        <v>-2.7599999999999625E-2</v>
      </c>
      <c r="D584" s="2">
        <f t="shared" si="82"/>
        <v>0</v>
      </c>
      <c r="E584" s="2">
        <f t="shared" si="83"/>
        <v>2.7599999999999625E-2</v>
      </c>
      <c r="F584" s="2">
        <f t="shared" si="80"/>
        <v>3.0141722159659701E-2</v>
      </c>
      <c r="G584" s="2">
        <f t="shared" si="80"/>
        <v>1.1538643186892114E-2</v>
      </c>
      <c r="H584" s="2">
        <f t="shared" si="76"/>
        <v>2.612241463008464</v>
      </c>
      <c r="I584" s="2">
        <f t="shared" si="77"/>
        <v>72.316357855901813</v>
      </c>
    </row>
    <row r="585" spans="1:9" ht="13.5" x14ac:dyDescent="0.25">
      <c r="A585" s="3">
        <v>42853</v>
      </c>
      <c r="B585" s="2">
        <v>11.481999999999999</v>
      </c>
      <c r="C585" s="2">
        <f t="shared" si="81"/>
        <v>-0.14590000000000103</v>
      </c>
      <c r="D585" s="2">
        <f t="shared" si="82"/>
        <v>0</v>
      </c>
      <c r="E585" s="2">
        <f t="shared" si="83"/>
        <v>0.14590000000000103</v>
      </c>
      <c r="F585" s="2">
        <f t="shared" si="80"/>
        <v>2.7988742005398297E-2</v>
      </c>
      <c r="G585" s="2">
        <f t="shared" si="80"/>
        <v>2.1135882959257037E-2</v>
      </c>
      <c r="H585" s="2">
        <f t="shared" si="76"/>
        <v>1.3242286617195647</v>
      </c>
      <c r="I585" s="2">
        <f t="shared" si="77"/>
        <v>56.974973397834411</v>
      </c>
    </row>
    <row r="586" spans="1:9" ht="13.5" x14ac:dyDescent="0.25">
      <c r="A586" s="3">
        <v>42857</v>
      </c>
      <c r="B586" s="2">
        <v>11.4939</v>
      </c>
      <c r="C586" s="2">
        <f t="shared" si="81"/>
        <v>1.1900000000000688E-2</v>
      </c>
      <c r="D586" s="2">
        <f t="shared" si="82"/>
        <v>1.1900000000000688E-2</v>
      </c>
      <c r="E586" s="2">
        <f t="shared" si="83"/>
        <v>0</v>
      </c>
      <c r="F586" s="2">
        <f t="shared" si="80"/>
        <v>2.6839546147869896E-2</v>
      </c>
      <c r="G586" s="2">
        <f t="shared" si="80"/>
        <v>1.9626177033595819E-2</v>
      </c>
      <c r="H586" s="2">
        <f t="shared" si="76"/>
        <v>1.3675381660894188</v>
      </c>
      <c r="I586" s="2">
        <f t="shared" si="77"/>
        <v>57.762032548275663</v>
      </c>
    </row>
    <row r="587" spans="1:9" ht="13.5" x14ac:dyDescent="0.25">
      <c r="A587" s="3">
        <v>42858</v>
      </c>
      <c r="B587" s="2">
        <v>11.5846</v>
      </c>
      <c r="C587" s="2">
        <f t="shared" si="81"/>
        <v>9.0700000000000003E-2</v>
      </c>
      <c r="D587" s="2">
        <f t="shared" si="82"/>
        <v>9.0700000000000003E-2</v>
      </c>
      <c r="E587" s="2">
        <f t="shared" si="83"/>
        <v>0</v>
      </c>
      <c r="F587" s="2">
        <f t="shared" si="80"/>
        <v>3.1401007137307764E-2</v>
      </c>
      <c r="G587" s="2">
        <f t="shared" si="80"/>
        <v>1.8224307245481831E-2</v>
      </c>
      <c r="H587" s="2">
        <f t="shared" si="76"/>
        <v>1.7230288490166175</v>
      </c>
      <c r="I587" s="2">
        <f t="shared" si="77"/>
        <v>63.276187824409732</v>
      </c>
    </row>
    <row r="588" spans="1:9" ht="13.5" x14ac:dyDescent="0.25">
      <c r="A588" s="3">
        <v>42859</v>
      </c>
      <c r="B588" s="2">
        <v>11.5924</v>
      </c>
      <c r="C588" s="2">
        <f t="shared" si="81"/>
        <v>7.799999999999585E-3</v>
      </c>
      <c r="D588" s="2">
        <f t="shared" si="82"/>
        <v>7.799999999999585E-3</v>
      </c>
      <c r="E588" s="2">
        <f t="shared" si="83"/>
        <v>0</v>
      </c>
      <c r="F588" s="2">
        <f t="shared" si="80"/>
        <v>2.9715220913214324E-2</v>
      </c>
      <c r="G588" s="2">
        <f t="shared" si="80"/>
        <v>1.6922571013661701E-2</v>
      </c>
      <c r="H588" s="2">
        <f t="shared" si="76"/>
        <v>1.7559519111620234</v>
      </c>
      <c r="I588" s="2">
        <f t="shared" si="77"/>
        <v>63.714896622475592</v>
      </c>
    </row>
    <row r="589" spans="1:9" ht="13.5" x14ac:dyDescent="0.25">
      <c r="A589" s="3">
        <v>42860</v>
      </c>
      <c r="B589" s="2">
        <v>11.6319</v>
      </c>
      <c r="C589" s="2">
        <f t="shared" si="81"/>
        <v>3.9500000000000313E-2</v>
      </c>
      <c r="D589" s="2">
        <f t="shared" si="82"/>
        <v>3.9500000000000313E-2</v>
      </c>
      <c r="E589" s="2">
        <f t="shared" si="83"/>
        <v>0</v>
      </c>
      <c r="F589" s="2">
        <f t="shared" ref="F589:G604" si="84">((F588*13)+D589)/14</f>
        <v>3.0414133705127609E-2</v>
      </c>
      <c r="G589" s="2">
        <f t="shared" si="84"/>
        <v>1.5713815941257293E-2</v>
      </c>
      <c r="H589" s="2">
        <f t="shared" si="76"/>
        <v>1.9355027333159736</v>
      </c>
      <c r="I589" s="2">
        <f t="shared" si="77"/>
        <v>65.934284827921459</v>
      </c>
    </row>
    <row r="590" spans="1:9" ht="13.5" x14ac:dyDescent="0.25">
      <c r="A590" s="3">
        <v>42863</v>
      </c>
      <c r="B590" s="2">
        <v>11.710699999999999</v>
      </c>
      <c r="C590" s="2">
        <f t="shared" si="81"/>
        <v>7.8799999999999315E-2</v>
      </c>
      <c r="D590" s="2">
        <f t="shared" si="82"/>
        <v>7.8799999999999315E-2</v>
      </c>
      <c r="E590" s="2">
        <f t="shared" si="83"/>
        <v>0</v>
      </c>
      <c r="F590" s="2">
        <f t="shared" si="84"/>
        <v>3.3870267011904161E-2</v>
      </c>
      <c r="G590" s="2">
        <f t="shared" si="84"/>
        <v>1.4591400516881773E-2</v>
      </c>
      <c r="H590" s="2">
        <f t="shared" si="76"/>
        <v>2.3212485307847848</v>
      </c>
      <c r="I590" s="2">
        <f t="shared" si="77"/>
        <v>69.890841027674981</v>
      </c>
    </row>
    <row r="591" spans="1:9" ht="13.5" x14ac:dyDescent="0.25">
      <c r="A591" s="3">
        <v>42864</v>
      </c>
      <c r="B591" s="2">
        <v>11.7699</v>
      </c>
      <c r="C591" s="2">
        <f t="shared" si="81"/>
        <v>5.9200000000000585E-2</v>
      </c>
      <c r="D591" s="2">
        <f t="shared" si="82"/>
        <v>5.9200000000000585E-2</v>
      </c>
      <c r="E591" s="2">
        <f t="shared" si="83"/>
        <v>0</v>
      </c>
      <c r="F591" s="2">
        <f t="shared" si="84"/>
        <v>3.567953365391105E-2</v>
      </c>
      <c r="G591" s="2">
        <f t="shared" si="84"/>
        <v>1.3549157622818789E-2</v>
      </c>
      <c r="H591" s="2">
        <f t="shared" si="76"/>
        <v>2.6333396250274208</v>
      </c>
      <c r="I591" s="2">
        <f t="shared" si="77"/>
        <v>72.477111880438287</v>
      </c>
    </row>
    <row r="592" spans="1:9" ht="13.5" x14ac:dyDescent="0.25">
      <c r="A592" s="3">
        <v>42865</v>
      </c>
      <c r="B592" s="2">
        <v>11.7462</v>
      </c>
      <c r="C592" s="2">
        <f t="shared" si="81"/>
        <v>-2.3699999999999832E-2</v>
      </c>
      <c r="D592" s="2">
        <f t="shared" si="82"/>
        <v>0</v>
      </c>
      <c r="E592" s="2">
        <f t="shared" si="83"/>
        <v>2.3699999999999832E-2</v>
      </c>
      <c r="F592" s="2">
        <f t="shared" si="84"/>
        <v>3.3130995535774546E-2</v>
      </c>
      <c r="G592" s="2">
        <f t="shared" si="84"/>
        <v>1.4274217792617434E-2</v>
      </c>
      <c r="H592" s="2">
        <f t="shared" si="76"/>
        <v>2.3210375529585767</v>
      </c>
      <c r="I592" s="2">
        <f t="shared" si="77"/>
        <v>69.888928262520224</v>
      </c>
    </row>
    <row r="593" spans="1:9" ht="13.5" x14ac:dyDescent="0.25">
      <c r="A593" s="3">
        <v>42866</v>
      </c>
      <c r="B593" s="2">
        <v>11.7462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3.0764495854647793E-2</v>
      </c>
      <c r="G593" s="2">
        <f t="shared" si="84"/>
        <v>1.3254630807430475E-2</v>
      </c>
      <c r="H593" s="2">
        <f t="shared" ref="H593:H656" si="85">F593/G593</f>
        <v>2.3210375529585767</v>
      </c>
      <c r="I593" s="2">
        <f t="shared" ref="I593:I656" si="86">IF(G593=0,100,100-(100/(1+H593)))</f>
        <v>69.888928262520224</v>
      </c>
    </row>
    <row r="594" spans="1:9" ht="13.5" x14ac:dyDescent="0.25">
      <c r="A594" s="3">
        <v>42867</v>
      </c>
      <c r="B594" s="2">
        <v>11.710699999999999</v>
      </c>
      <c r="C594" s="2">
        <f t="shared" si="81"/>
        <v>-3.5500000000000753E-2</v>
      </c>
      <c r="D594" s="2">
        <f t="shared" si="82"/>
        <v>0</v>
      </c>
      <c r="E594" s="2">
        <f t="shared" si="83"/>
        <v>3.5500000000000753E-2</v>
      </c>
      <c r="F594" s="2">
        <f t="shared" si="84"/>
        <v>2.8567031865030092E-2</v>
      </c>
      <c r="G594" s="2">
        <f t="shared" si="84"/>
        <v>1.4843585749756924E-2</v>
      </c>
      <c r="H594" s="2">
        <f t="shared" si="85"/>
        <v>1.9245371264485671</v>
      </c>
      <c r="I594" s="2">
        <f t="shared" si="86"/>
        <v>65.806554789257973</v>
      </c>
    </row>
    <row r="595" spans="1:9" ht="13.5" x14ac:dyDescent="0.25">
      <c r="A595" s="3">
        <v>42870</v>
      </c>
      <c r="B595" s="2">
        <v>11.7659</v>
      </c>
      <c r="C595" s="2">
        <f t="shared" si="81"/>
        <v>5.5200000000001026E-2</v>
      </c>
      <c r="D595" s="2">
        <f t="shared" si="82"/>
        <v>5.5200000000001026E-2</v>
      </c>
      <c r="E595" s="2">
        <f t="shared" si="83"/>
        <v>0</v>
      </c>
      <c r="F595" s="2">
        <f t="shared" si="84"/>
        <v>3.0469386731813732E-2</v>
      </c>
      <c r="G595" s="2">
        <f t="shared" si="84"/>
        <v>1.3783329624774287E-2</v>
      </c>
      <c r="H595" s="2">
        <f t="shared" si="85"/>
        <v>2.2105969719426697</v>
      </c>
      <c r="I595" s="2">
        <f t="shared" si="86"/>
        <v>68.853144485621328</v>
      </c>
    </row>
    <row r="596" spans="1:9" ht="13.5" x14ac:dyDescent="0.25">
      <c r="A596" s="3">
        <v>42871</v>
      </c>
      <c r="B596" s="2">
        <v>11.7462</v>
      </c>
      <c r="C596" s="2">
        <f t="shared" si="81"/>
        <v>-1.9700000000000273E-2</v>
      </c>
      <c r="D596" s="2">
        <f t="shared" si="82"/>
        <v>0</v>
      </c>
      <c r="E596" s="2">
        <f t="shared" si="83"/>
        <v>1.9700000000000273E-2</v>
      </c>
      <c r="F596" s="2">
        <f t="shared" si="84"/>
        <v>2.829300196525561E-2</v>
      </c>
      <c r="G596" s="2">
        <f t="shared" si="84"/>
        <v>1.4205948937290427E-2</v>
      </c>
      <c r="H596" s="2">
        <f t="shared" si="85"/>
        <v>1.9916305549280735</v>
      </c>
      <c r="I596" s="2">
        <f t="shared" si="86"/>
        <v>66.573412671136367</v>
      </c>
    </row>
    <row r="597" spans="1:9" ht="13.5" x14ac:dyDescent="0.25">
      <c r="A597" s="3">
        <v>42872</v>
      </c>
      <c r="B597" s="2">
        <v>11.6713</v>
      </c>
      <c r="C597" s="2">
        <f t="shared" si="81"/>
        <v>-7.4899999999999523E-2</v>
      </c>
      <c r="D597" s="2">
        <f t="shared" si="82"/>
        <v>0</v>
      </c>
      <c r="E597" s="2">
        <f t="shared" si="83"/>
        <v>7.4899999999999523E-2</v>
      </c>
      <c r="F597" s="2">
        <f t="shared" si="84"/>
        <v>2.6272073253451638E-2</v>
      </c>
      <c r="G597" s="2">
        <f t="shared" si="84"/>
        <v>1.8541238298912504E-2</v>
      </c>
      <c r="H597" s="2">
        <f t="shared" si="85"/>
        <v>1.4169535405298452</v>
      </c>
      <c r="I597" s="2">
        <f t="shared" si="86"/>
        <v>58.625601062204126</v>
      </c>
    </row>
    <row r="598" spans="1:9" ht="13.5" x14ac:dyDescent="0.25">
      <c r="A598" s="3">
        <v>42873</v>
      </c>
      <c r="B598" s="2">
        <v>11.7423</v>
      </c>
      <c r="C598" s="2">
        <f t="shared" si="81"/>
        <v>7.099999999999973E-2</v>
      </c>
      <c r="D598" s="2">
        <f t="shared" si="82"/>
        <v>7.099999999999973E-2</v>
      </c>
      <c r="E598" s="2">
        <f t="shared" si="83"/>
        <v>0</v>
      </c>
      <c r="F598" s="2">
        <f t="shared" si="84"/>
        <v>2.9466925163919359E-2</v>
      </c>
      <c r="G598" s="2">
        <f t="shared" si="84"/>
        <v>1.7216864134704468E-2</v>
      </c>
      <c r="H598" s="2">
        <f t="shared" si="85"/>
        <v>1.7115152291015721</v>
      </c>
      <c r="I598" s="2">
        <f t="shared" si="86"/>
        <v>63.120251390535685</v>
      </c>
    </row>
    <row r="599" spans="1:9" ht="13.5" x14ac:dyDescent="0.25">
      <c r="A599" s="3">
        <v>42874</v>
      </c>
      <c r="B599" s="2">
        <v>11.7699</v>
      </c>
      <c r="C599" s="2">
        <f t="shared" si="81"/>
        <v>2.7599999999999625E-2</v>
      </c>
      <c r="D599" s="2">
        <f t="shared" si="82"/>
        <v>2.7599999999999625E-2</v>
      </c>
      <c r="E599" s="2">
        <f t="shared" si="83"/>
        <v>0</v>
      </c>
      <c r="F599" s="2">
        <f t="shared" si="84"/>
        <v>2.9333573366496522E-2</v>
      </c>
      <c r="G599" s="2">
        <f t="shared" si="84"/>
        <v>1.5987088125082722E-2</v>
      </c>
      <c r="H599" s="2">
        <f t="shared" si="85"/>
        <v>1.8348290280876112</v>
      </c>
      <c r="I599" s="2">
        <f t="shared" si="86"/>
        <v>64.724504014458873</v>
      </c>
    </row>
    <row r="600" spans="1:9" ht="13.5" x14ac:dyDescent="0.25">
      <c r="A600" s="3">
        <v>42877</v>
      </c>
      <c r="B600" s="2">
        <v>11.5924</v>
      </c>
      <c r="C600" s="2">
        <f t="shared" si="81"/>
        <v>-0.17750000000000021</v>
      </c>
      <c r="D600" s="2">
        <f t="shared" si="82"/>
        <v>0</v>
      </c>
      <c r="E600" s="2">
        <f t="shared" si="83"/>
        <v>0.17750000000000021</v>
      </c>
      <c r="F600" s="2">
        <f t="shared" si="84"/>
        <v>2.7238318126032484E-2</v>
      </c>
      <c r="G600" s="2">
        <f t="shared" si="84"/>
        <v>2.7523724687576828E-2</v>
      </c>
      <c r="H600" s="2">
        <f t="shared" si="85"/>
        <v>0.98963052549086261</v>
      </c>
      <c r="I600" s="2">
        <f t="shared" si="86"/>
        <v>49.739412057256736</v>
      </c>
    </row>
    <row r="601" spans="1:9" ht="13.5" x14ac:dyDescent="0.25">
      <c r="A601" s="3">
        <v>42878</v>
      </c>
      <c r="B601" s="2">
        <v>11.6713</v>
      </c>
      <c r="C601" s="2">
        <f t="shared" si="81"/>
        <v>7.8900000000000858E-2</v>
      </c>
      <c r="D601" s="2">
        <f t="shared" si="82"/>
        <v>7.8900000000000858E-2</v>
      </c>
      <c r="E601" s="2">
        <f t="shared" si="83"/>
        <v>0</v>
      </c>
      <c r="F601" s="2">
        <f t="shared" si="84"/>
        <v>3.0928438259887368E-2</v>
      </c>
      <c r="G601" s="2">
        <f t="shared" si="84"/>
        <v>2.5557744352749909E-2</v>
      </c>
      <c r="H601" s="2">
        <f t="shared" si="85"/>
        <v>1.21013958951192</v>
      </c>
      <c r="I601" s="2">
        <f t="shared" si="86"/>
        <v>54.753989080805674</v>
      </c>
    </row>
    <row r="602" spans="1:9" ht="13.5" x14ac:dyDescent="0.25">
      <c r="A602" s="3">
        <v>42879</v>
      </c>
      <c r="B602" s="2">
        <v>11.7699</v>
      </c>
      <c r="C602" s="2">
        <f t="shared" si="81"/>
        <v>9.8599999999999355E-2</v>
      </c>
      <c r="D602" s="2">
        <f t="shared" si="82"/>
        <v>9.8599999999999355E-2</v>
      </c>
      <c r="E602" s="2">
        <f t="shared" si="83"/>
        <v>0</v>
      </c>
      <c r="F602" s="2">
        <f t="shared" si="84"/>
        <v>3.5762121241323941E-2</v>
      </c>
      <c r="G602" s="2">
        <f t="shared" si="84"/>
        <v>2.3732191184696345E-2</v>
      </c>
      <c r="H602" s="2">
        <f t="shared" si="85"/>
        <v>1.5069034697641013</v>
      </c>
      <c r="I602" s="2">
        <f t="shared" si="86"/>
        <v>60.110151345632005</v>
      </c>
    </row>
    <row r="603" spans="1:9" ht="13.5" x14ac:dyDescent="0.25">
      <c r="A603" s="3">
        <v>42880</v>
      </c>
      <c r="B603" s="2">
        <v>11.825100000000001</v>
      </c>
      <c r="C603" s="2">
        <f t="shared" si="81"/>
        <v>5.5200000000001026E-2</v>
      </c>
      <c r="D603" s="2">
        <f t="shared" si="82"/>
        <v>5.5200000000001026E-2</v>
      </c>
      <c r="E603" s="2">
        <f t="shared" si="83"/>
        <v>0</v>
      </c>
      <c r="F603" s="2">
        <f t="shared" si="84"/>
        <v>3.715054115265802E-2</v>
      </c>
      <c r="G603" s="2">
        <f t="shared" si="84"/>
        <v>2.2037034671503749E-2</v>
      </c>
      <c r="H603" s="2">
        <f t="shared" si="85"/>
        <v>1.6858230567970951</v>
      </c>
      <c r="I603" s="2">
        <f t="shared" si="86"/>
        <v>62.767465359668087</v>
      </c>
    </row>
    <row r="604" spans="1:9" ht="13.5" x14ac:dyDescent="0.25">
      <c r="A604" s="3">
        <v>42881</v>
      </c>
      <c r="B604" s="2">
        <v>12.3337</v>
      </c>
      <c r="C604" s="2">
        <f t="shared" si="81"/>
        <v>0.5085999999999995</v>
      </c>
      <c r="D604" s="2">
        <f t="shared" si="82"/>
        <v>0.5085999999999995</v>
      </c>
      <c r="E604" s="2">
        <f t="shared" si="83"/>
        <v>0</v>
      </c>
      <c r="F604" s="2">
        <f t="shared" si="84"/>
        <v>7.08255024988967E-2</v>
      </c>
      <c r="G604" s="2">
        <f t="shared" si="84"/>
        <v>2.0462960766396338E-2</v>
      </c>
      <c r="H604" s="2">
        <f t="shared" si="85"/>
        <v>3.4611561497593359</v>
      </c>
      <c r="I604" s="2">
        <f t="shared" si="86"/>
        <v>77.584286081222544</v>
      </c>
    </row>
    <row r="605" spans="1:9" ht="13.5" x14ac:dyDescent="0.25">
      <c r="A605" s="3">
        <v>42884</v>
      </c>
      <c r="B605" s="2">
        <v>12.420500000000001</v>
      </c>
      <c r="C605" s="2">
        <f t="shared" si="81"/>
        <v>8.680000000000021E-2</v>
      </c>
      <c r="D605" s="2">
        <f t="shared" si="82"/>
        <v>8.680000000000021E-2</v>
      </c>
      <c r="E605" s="2">
        <f t="shared" si="83"/>
        <v>0</v>
      </c>
      <c r="F605" s="2">
        <f t="shared" ref="F605:G620" si="87">((F604*13)+D605)/14</f>
        <v>7.1966538034689803E-2</v>
      </c>
      <c r="G605" s="2">
        <f t="shared" si="87"/>
        <v>1.9001320711653742E-2</v>
      </c>
      <c r="H605" s="2">
        <f t="shared" si="85"/>
        <v>3.7874492582271846</v>
      </c>
      <c r="I605" s="2">
        <f t="shared" si="86"/>
        <v>79.112050153189415</v>
      </c>
    </row>
    <row r="606" spans="1:9" ht="13.5" x14ac:dyDescent="0.25">
      <c r="A606" s="3">
        <v>42885</v>
      </c>
      <c r="B606" s="2">
        <v>12.4993</v>
      </c>
      <c r="C606" s="2">
        <f t="shared" si="81"/>
        <v>7.8799999999999315E-2</v>
      </c>
      <c r="D606" s="2">
        <f t="shared" si="82"/>
        <v>7.8799999999999315E-2</v>
      </c>
      <c r="E606" s="2">
        <f t="shared" si="83"/>
        <v>0</v>
      </c>
      <c r="F606" s="2">
        <f t="shared" si="87"/>
        <v>7.2454642460783342E-2</v>
      </c>
      <c r="G606" s="2">
        <f t="shared" si="87"/>
        <v>1.7644083517964187E-2</v>
      </c>
      <c r="H606" s="2">
        <f t="shared" si="85"/>
        <v>4.1064554238260209</v>
      </c>
      <c r="I606" s="2">
        <f t="shared" si="86"/>
        <v>80.416944494724518</v>
      </c>
    </row>
    <row r="607" spans="1:9" ht="13.5" x14ac:dyDescent="0.25">
      <c r="A607" s="3">
        <v>42886</v>
      </c>
      <c r="B607" s="2">
        <v>12.755599999999999</v>
      </c>
      <c r="C607" s="2">
        <f t="shared" si="81"/>
        <v>0.25629999999999953</v>
      </c>
      <c r="D607" s="2">
        <f t="shared" si="82"/>
        <v>0.25629999999999953</v>
      </c>
      <c r="E607" s="2">
        <f t="shared" si="83"/>
        <v>0</v>
      </c>
      <c r="F607" s="2">
        <f t="shared" si="87"/>
        <v>8.5586453713584504E-2</v>
      </c>
      <c r="G607" s="2">
        <f t="shared" si="87"/>
        <v>1.6383791838109601E-2</v>
      </c>
      <c r="H607" s="2">
        <f t="shared" si="85"/>
        <v>5.2238489453037182</v>
      </c>
      <c r="I607" s="2">
        <f t="shared" si="86"/>
        <v>83.932772006708774</v>
      </c>
    </row>
    <row r="608" spans="1:9" ht="13.5" x14ac:dyDescent="0.25">
      <c r="A608" s="3">
        <v>42887</v>
      </c>
      <c r="B608" s="2">
        <v>12.9291</v>
      </c>
      <c r="C608" s="2">
        <f t="shared" si="81"/>
        <v>0.17350000000000065</v>
      </c>
      <c r="D608" s="2">
        <f t="shared" si="82"/>
        <v>0.17350000000000065</v>
      </c>
      <c r="E608" s="2">
        <f t="shared" si="83"/>
        <v>0</v>
      </c>
      <c r="F608" s="2">
        <f t="shared" si="87"/>
        <v>9.1865992734042806E-2</v>
      </c>
      <c r="G608" s="2">
        <f t="shared" si="87"/>
        <v>1.5213520992530344E-2</v>
      </c>
      <c r="H608" s="2">
        <f t="shared" si="85"/>
        <v>6.038443880226537</v>
      </c>
      <c r="I608" s="2">
        <f t="shared" si="86"/>
        <v>85.792314082245483</v>
      </c>
    </row>
    <row r="609" spans="1:9" ht="13.5" x14ac:dyDescent="0.25">
      <c r="A609" s="3">
        <v>42888</v>
      </c>
      <c r="B609" s="2">
        <v>12.913399999999999</v>
      </c>
      <c r="C609" s="2">
        <f t="shared" si="81"/>
        <v>-1.5700000000000713E-2</v>
      </c>
      <c r="D609" s="2">
        <f t="shared" si="82"/>
        <v>0</v>
      </c>
      <c r="E609" s="2">
        <f t="shared" si="83"/>
        <v>1.5700000000000713E-2</v>
      </c>
      <c r="F609" s="2">
        <f t="shared" si="87"/>
        <v>8.5304136110182602E-2</v>
      </c>
      <c r="G609" s="2">
        <f t="shared" si="87"/>
        <v>1.5248269493063942E-2</v>
      </c>
      <c r="H609" s="2">
        <f t="shared" si="85"/>
        <v>5.5943486668428397</v>
      </c>
      <c r="I609" s="2">
        <f t="shared" si="86"/>
        <v>84.835500054340201</v>
      </c>
    </row>
    <row r="610" spans="1:9" ht="13.5" x14ac:dyDescent="0.25">
      <c r="A610" s="3">
        <v>42891</v>
      </c>
      <c r="B610" s="2">
        <v>12.617599999999999</v>
      </c>
      <c r="C610" s="2">
        <f t="shared" si="81"/>
        <v>-0.29579999999999984</v>
      </c>
      <c r="D610" s="2">
        <f t="shared" si="82"/>
        <v>0</v>
      </c>
      <c r="E610" s="2">
        <f t="shared" si="83"/>
        <v>0.29579999999999984</v>
      </c>
      <c r="F610" s="2">
        <f t="shared" si="87"/>
        <v>7.9210983530883849E-2</v>
      </c>
      <c r="G610" s="2">
        <f t="shared" si="87"/>
        <v>3.5287678814987934E-2</v>
      </c>
      <c r="H610" s="2">
        <f t="shared" si="85"/>
        <v>2.2447207124669282</v>
      </c>
      <c r="I610" s="2">
        <f t="shared" si="86"/>
        <v>69.180706488611463</v>
      </c>
    </row>
    <row r="611" spans="1:9" ht="13.5" x14ac:dyDescent="0.25">
      <c r="A611" s="3">
        <v>42892</v>
      </c>
      <c r="B611" s="2">
        <v>12.893599999999999</v>
      </c>
      <c r="C611" s="2">
        <f t="shared" si="81"/>
        <v>0.2759999999999998</v>
      </c>
      <c r="D611" s="2">
        <f t="shared" si="82"/>
        <v>0.2759999999999998</v>
      </c>
      <c r="E611" s="2">
        <f t="shared" si="83"/>
        <v>0</v>
      </c>
      <c r="F611" s="2">
        <f t="shared" si="87"/>
        <v>9.3267341850106419E-2</v>
      </c>
      <c r="G611" s="2">
        <f t="shared" si="87"/>
        <v>3.2767130328203081E-2</v>
      </c>
      <c r="H611" s="2">
        <f t="shared" si="85"/>
        <v>2.8463689348416956</v>
      </c>
      <c r="I611" s="2">
        <f t="shared" si="86"/>
        <v>74.00145391822231</v>
      </c>
    </row>
    <row r="612" spans="1:9" ht="13.5" x14ac:dyDescent="0.25">
      <c r="A612" s="3">
        <v>42893</v>
      </c>
      <c r="B612" s="2">
        <v>12.8345</v>
      </c>
      <c r="C612" s="2">
        <f t="shared" si="81"/>
        <v>-5.9099999999999042E-2</v>
      </c>
      <c r="D612" s="2">
        <f t="shared" si="82"/>
        <v>0</v>
      </c>
      <c r="E612" s="2">
        <f t="shared" si="83"/>
        <v>5.9099999999999042E-2</v>
      </c>
      <c r="F612" s="2">
        <f t="shared" si="87"/>
        <v>8.6605388860813107E-2</v>
      </c>
      <c r="G612" s="2">
        <f t="shared" si="87"/>
        <v>3.4648049590474225E-2</v>
      </c>
      <c r="H612" s="2">
        <f t="shared" si="85"/>
        <v>2.4995747202065739</v>
      </c>
      <c r="I612" s="2">
        <f t="shared" si="86"/>
        <v>71.425099334899414</v>
      </c>
    </row>
    <row r="613" spans="1:9" ht="13.5" x14ac:dyDescent="0.25">
      <c r="A613" s="3">
        <v>42894</v>
      </c>
      <c r="B613" s="2">
        <v>13.676600000000001</v>
      </c>
      <c r="C613" s="2">
        <f t="shared" si="81"/>
        <v>0.84210000000000029</v>
      </c>
      <c r="D613" s="2">
        <f t="shared" si="82"/>
        <v>0.84210000000000029</v>
      </c>
      <c r="E613" s="2">
        <f t="shared" si="83"/>
        <v>0</v>
      </c>
      <c r="F613" s="2">
        <f t="shared" si="87"/>
        <v>0.14056928965646934</v>
      </c>
      <c r="G613" s="2">
        <f t="shared" si="87"/>
        <v>3.2173188905440353E-2</v>
      </c>
      <c r="H613" s="2">
        <f t="shared" si="85"/>
        <v>4.3691438256125013</v>
      </c>
      <c r="I613" s="2">
        <f t="shared" si="86"/>
        <v>81.375056573644272</v>
      </c>
    </row>
    <row r="614" spans="1:9" ht="13.5" x14ac:dyDescent="0.25">
      <c r="A614" s="3">
        <v>42895</v>
      </c>
      <c r="B614" s="2">
        <v>13.510999999999999</v>
      </c>
      <c r="C614" s="2">
        <f t="shared" si="81"/>
        <v>-0.1656000000000013</v>
      </c>
      <c r="D614" s="2">
        <f t="shared" si="82"/>
        <v>0</v>
      </c>
      <c r="E614" s="2">
        <f t="shared" si="83"/>
        <v>0.1656000000000013</v>
      </c>
      <c r="F614" s="2">
        <f t="shared" si="87"/>
        <v>0.13052862610957866</v>
      </c>
      <c r="G614" s="2">
        <f t="shared" si="87"/>
        <v>4.1703675412194711E-2</v>
      </c>
      <c r="H614" s="2">
        <f t="shared" si="85"/>
        <v>3.1299070122584531</v>
      </c>
      <c r="I614" s="2">
        <f t="shared" si="86"/>
        <v>75.786379765166998</v>
      </c>
    </row>
    <row r="615" spans="1:9" ht="13.5" x14ac:dyDescent="0.25">
      <c r="A615" s="3">
        <v>42898</v>
      </c>
      <c r="B615" s="2">
        <v>13.510999999999999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0.12120515281603732</v>
      </c>
      <c r="G615" s="2">
        <f t="shared" si="87"/>
        <v>3.8724841454180807E-2</v>
      </c>
      <c r="H615" s="2">
        <f t="shared" si="85"/>
        <v>3.1299070122584527</v>
      </c>
      <c r="I615" s="2">
        <f t="shared" si="86"/>
        <v>75.786379765166998</v>
      </c>
    </row>
    <row r="616" spans="1:9" ht="13.5" x14ac:dyDescent="0.25">
      <c r="A616" s="3">
        <v>42899</v>
      </c>
      <c r="B616" s="2">
        <v>13.6005</v>
      </c>
      <c r="C616" s="2">
        <f t="shared" si="81"/>
        <v>8.9500000000001023E-2</v>
      </c>
      <c r="D616" s="2">
        <f t="shared" si="82"/>
        <v>8.9500000000001023E-2</v>
      </c>
      <c r="E616" s="2">
        <f t="shared" si="83"/>
        <v>0</v>
      </c>
      <c r="F616" s="2">
        <f t="shared" si="87"/>
        <v>0.11894049904346329</v>
      </c>
      <c r="G616" s="2">
        <f t="shared" si="87"/>
        <v>3.5958781350310755E-2</v>
      </c>
      <c r="H616" s="2">
        <f t="shared" si="85"/>
        <v>3.307689932112658</v>
      </c>
      <c r="I616" s="2">
        <f t="shared" si="86"/>
        <v>76.785701483635776</v>
      </c>
    </row>
    <row r="617" spans="1:9" ht="13.5" x14ac:dyDescent="0.25">
      <c r="A617" s="3">
        <v>42900</v>
      </c>
      <c r="B617" s="2">
        <v>13.605</v>
      </c>
      <c r="C617" s="2">
        <f t="shared" si="81"/>
        <v>4.5000000000001705E-3</v>
      </c>
      <c r="D617" s="2">
        <f t="shared" si="82"/>
        <v>4.5000000000001705E-3</v>
      </c>
      <c r="E617" s="2">
        <f t="shared" si="83"/>
        <v>0</v>
      </c>
      <c r="F617" s="2">
        <f t="shared" si="87"/>
        <v>0.11076617768321594</v>
      </c>
      <c r="G617" s="2">
        <f t="shared" si="87"/>
        <v>3.3390296968145702E-2</v>
      </c>
      <c r="H617" s="2">
        <f t="shared" si="85"/>
        <v>3.3173163386024007</v>
      </c>
      <c r="I617" s="2">
        <f t="shared" si="86"/>
        <v>76.837462868803371</v>
      </c>
    </row>
    <row r="618" spans="1:9" ht="13.5" x14ac:dyDescent="0.25">
      <c r="A618" s="3">
        <v>42901</v>
      </c>
      <c r="B618" s="2">
        <v>14.0524</v>
      </c>
      <c r="C618" s="2">
        <f t="shared" si="81"/>
        <v>0.44740000000000002</v>
      </c>
      <c r="D618" s="2">
        <f t="shared" si="82"/>
        <v>0.44740000000000002</v>
      </c>
      <c r="E618" s="2">
        <f t="shared" si="83"/>
        <v>0</v>
      </c>
      <c r="F618" s="2">
        <f t="shared" si="87"/>
        <v>0.13481145070584338</v>
      </c>
      <c r="G618" s="2">
        <f t="shared" si="87"/>
        <v>3.1005275756135296E-2</v>
      </c>
      <c r="H618" s="2">
        <f t="shared" si="85"/>
        <v>4.3480165042288652</v>
      </c>
      <c r="I618" s="2">
        <f t="shared" si="86"/>
        <v>81.301478796685373</v>
      </c>
    </row>
    <row r="619" spans="1:9" ht="13.5" x14ac:dyDescent="0.25">
      <c r="A619" s="3">
        <v>42902</v>
      </c>
      <c r="B619" s="2">
        <v>14.3163</v>
      </c>
      <c r="C619" s="2">
        <f t="shared" si="81"/>
        <v>0.26389999999999958</v>
      </c>
      <c r="D619" s="2">
        <f t="shared" si="82"/>
        <v>0.26389999999999958</v>
      </c>
      <c r="E619" s="2">
        <f t="shared" si="83"/>
        <v>0</v>
      </c>
      <c r="F619" s="2">
        <f t="shared" si="87"/>
        <v>0.14403206136971169</v>
      </c>
      <c r="G619" s="2">
        <f t="shared" si="87"/>
        <v>2.8790613202125632E-2</v>
      </c>
      <c r="H619" s="2">
        <f t="shared" si="85"/>
        <v>5.0027437886969945</v>
      </c>
      <c r="I619" s="2">
        <f t="shared" si="86"/>
        <v>83.340951484836438</v>
      </c>
    </row>
    <row r="620" spans="1:9" ht="13.5" x14ac:dyDescent="0.25">
      <c r="A620" s="3">
        <v>42905</v>
      </c>
      <c r="B620" s="2">
        <v>14.580299999999999</v>
      </c>
      <c r="C620" s="2">
        <f t="shared" si="81"/>
        <v>0.26399999999999935</v>
      </c>
      <c r="D620" s="2">
        <f t="shared" si="82"/>
        <v>0.26399999999999935</v>
      </c>
      <c r="E620" s="2">
        <f t="shared" si="83"/>
        <v>0</v>
      </c>
      <c r="F620" s="2">
        <f t="shared" si="87"/>
        <v>0.15260119984330367</v>
      </c>
      <c r="G620" s="2">
        <f t="shared" si="87"/>
        <v>2.673414083054523E-2</v>
      </c>
      <c r="H620" s="2">
        <f t="shared" si="85"/>
        <v>5.7081018915314603</v>
      </c>
      <c r="I620" s="2">
        <f t="shared" si="86"/>
        <v>85.092653388845591</v>
      </c>
    </row>
    <row r="621" spans="1:9" ht="13.5" x14ac:dyDescent="0.25">
      <c r="A621" s="3">
        <v>42906</v>
      </c>
      <c r="B621" s="2">
        <v>14.575799999999999</v>
      </c>
      <c r="C621" s="2">
        <f t="shared" si="81"/>
        <v>-4.5000000000001705E-3</v>
      </c>
      <c r="D621" s="2">
        <f t="shared" si="82"/>
        <v>0</v>
      </c>
      <c r="E621" s="2">
        <f t="shared" si="83"/>
        <v>4.5000000000001705E-3</v>
      </c>
      <c r="F621" s="2">
        <f t="shared" ref="F621:G636" si="88">((F620*13)+D621)/14</f>
        <v>0.14170111414021055</v>
      </c>
      <c r="G621" s="2">
        <f t="shared" si="88"/>
        <v>2.5145987914077728E-2</v>
      </c>
      <c r="H621" s="2">
        <f t="shared" si="85"/>
        <v>5.6351380834347973</v>
      </c>
      <c r="I621" s="2">
        <f t="shared" si="86"/>
        <v>84.92872360114724</v>
      </c>
    </row>
    <row r="622" spans="1:9" ht="13.5" x14ac:dyDescent="0.25">
      <c r="A622" s="3">
        <v>42907</v>
      </c>
      <c r="B622" s="2">
        <v>14.4953</v>
      </c>
      <c r="C622" s="2">
        <f t="shared" si="81"/>
        <v>-8.0499999999998906E-2</v>
      </c>
      <c r="D622" s="2">
        <f t="shared" si="82"/>
        <v>0</v>
      </c>
      <c r="E622" s="2">
        <f t="shared" si="83"/>
        <v>8.0499999999998906E-2</v>
      </c>
      <c r="F622" s="2">
        <f t="shared" si="88"/>
        <v>0.13157960598733837</v>
      </c>
      <c r="G622" s="2">
        <f t="shared" si="88"/>
        <v>2.9099845920214956E-2</v>
      </c>
      <c r="H622" s="2">
        <f t="shared" si="85"/>
        <v>4.5216598860385444</v>
      </c>
      <c r="I622" s="2">
        <f t="shared" si="86"/>
        <v>81.88950386950691</v>
      </c>
    </row>
    <row r="623" spans="1:9" ht="13.5" x14ac:dyDescent="0.25">
      <c r="A623" s="3">
        <v>42908</v>
      </c>
      <c r="B623" s="2">
        <v>14.4953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0.12218106270252849</v>
      </c>
      <c r="G623" s="2">
        <f t="shared" si="88"/>
        <v>2.7021285497342458E-2</v>
      </c>
      <c r="H623" s="2">
        <f t="shared" si="85"/>
        <v>4.5216598860385453</v>
      </c>
      <c r="I623" s="2">
        <f t="shared" si="86"/>
        <v>81.88950386950691</v>
      </c>
    </row>
    <row r="624" spans="1:9" ht="13.5" x14ac:dyDescent="0.25">
      <c r="A624" s="3">
        <v>42909</v>
      </c>
      <c r="B624" s="2">
        <v>14.4953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0.11345384393806215</v>
      </c>
      <c r="G624" s="2">
        <f t="shared" si="88"/>
        <v>2.5091193676103712E-2</v>
      </c>
      <c r="H624" s="2">
        <f t="shared" si="85"/>
        <v>4.5216598860385444</v>
      </c>
      <c r="I624" s="2">
        <f t="shared" si="86"/>
        <v>81.88950386950691</v>
      </c>
    </row>
    <row r="625" spans="1:9" ht="13.5" x14ac:dyDescent="0.25">
      <c r="A625" s="3">
        <v>42914</v>
      </c>
      <c r="B625" s="2">
        <v>14.607100000000001</v>
      </c>
      <c r="C625" s="2">
        <f t="shared" si="81"/>
        <v>0.11180000000000057</v>
      </c>
      <c r="D625" s="2">
        <f t="shared" si="82"/>
        <v>0.11180000000000057</v>
      </c>
      <c r="E625" s="2">
        <f t="shared" si="83"/>
        <v>0</v>
      </c>
      <c r="F625" s="2">
        <f t="shared" si="88"/>
        <v>0.11333571222820062</v>
      </c>
      <c r="G625" s="2">
        <f t="shared" si="88"/>
        <v>2.3298965556382018E-2</v>
      </c>
      <c r="H625" s="2">
        <f t="shared" si="85"/>
        <v>4.8644096217033921</v>
      </c>
      <c r="I625" s="2">
        <f t="shared" si="86"/>
        <v>82.947985142457753</v>
      </c>
    </row>
    <row r="626" spans="1:9" ht="13.5" x14ac:dyDescent="0.25">
      <c r="A626" s="3">
        <v>42915</v>
      </c>
      <c r="B626" s="2">
        <v>14.6295</v>
      </c>
      <c r="C626" s="2">
        <f t="shared" si="81"/>
        <v>2.2399999999999309E-2</v>
      </c>
      <c r="D626" s="2">
        <f t="shared" si="82"/>
        <v>2.2399999999999309E-2</v>
      </c>
      <c r="E626" s="2">
        <f t="shared" si="83"/>
        <v>0</v>
      </c>
      <c r="F626" s="2">
        <f t="shared" si="88"/>
        <v>0.10684030421190052</v>
      </c>
      <c r="G626" s="2">
        <f t="shared" si="88"/>
        <v>2.1634753730926159E-2</v>
      </c>
      <c r="H626" s="2">
        <f t="shared" si="85"/>
        <v>4.9383647043403069</v>
      </c>
      <c r="I626" s="2">
        <f t="shared" si="86"/>
        <v>83.160347169834353</v>
      </c>
    </row>
    <row r="627" spans="1:9" ht="13.5" x14ac:dyDescent="0.25">
      <c r="A627" s="3">
        <v>42916</v>
      </c>
      <c r="B627" s="2">
        <v>15.0679</v>
      </c>
      <c r="C627" s="2">
        <f t="shared" si="81"/>
        <v>0.43839999999999968</v>
      </c>
      <c r="D627" s="2">
        <f t="shared" si="82"/>
        <v>0.43839999999999968</v>
      </c>
      <c r="E627" s="2">
        <f t="shared" si="83"/>
        <v>0</v>
      </c>
      <c r="F627" s="2">
        <f t="shared" si="88"/>
        <v>0.13052313962533618</v>
      </c>
      <c r="G627" s="2">
        <f t="shared" si="88"/>
        <v>2.0089414178717149E-2</v>
      </c>
      <c r="H627" s="2">
        <f t="shared" si="85"/>
        <v>6.4971102922261021</v>
      </c>
      <c r="I627" s="2">
        <f t="shared" si="86"/>
        <v>86.661527428282341</v>
      </c>
    </row>
    <row r="628" spans="1:9" ht="13.5" x14ac:dyDescent="0.25">
      <c r="A628" s="3">
        <v>42919</v>
      </c>
      <c r="B628" s="2">
        <v>15.501899999999999</v>
      </c>
      <c r="C628" s="2">
        <f t="shared" si="81"/>
        <v>0.43399999999999928</v>
      </c>
      <c r="D628" s="2">
        <f t="shared" si="82"/>
        <v>0.43399999999999928</v>
      </c>
      <c r="E628" s="2">
        <f t="shared" si="83"/>
        <v>0</v>
      </c>
      <c r="F628" s="2">
        <f t="shared" si="88"/>
        <v>0.15220005822352639</v>
      </c>
      <c r="G628" s="2">
        <f t="shared" si="88"/>
        <v>1.8654456023094495E-2</v>
      </c>
      <c r="H628" s="2">
        <f t="shared" si="85"/>
        <v>8.1589116313603807</v>
      </c>
      <c r="I628" s="2">
        <f t="shared" si="86"/>
        <v>89.081672143489513</v>
      </c>
    </row>
    <row r="629" spans="1:9" ht="13.5" x14ac:dyDescent="0.25">
      <c r="A629" s="3">
        <v>42920</v>
      </c>
      <c r="B629" s="2">
        <v>15.9716</v>
      </c>
      <c r="C629" s="2">
        <f t="shared" si="81"/>
        <v>0.46970000000000134</v>
      </c>
      <c r="D629" s="2">
        <f t="shared" si="82"/>
        <v>0.46970000000000134</v>
      </c>
      <c r="E629" s="2">
        <f t="shared" si="83"/>
        <v>0</v>
      </c>
      <c r="F629" s="2">
        <f t="shared" si="88"/>
        <v>0.1748786254932746</v>
      </c>
      <c r="G629" s="2">
        <f t="shared" si="88"/>
        <v>1.7321994878587745E-2</v>
      </c>
      <c r="H629" s="2">
        <f t="shared" si="85"/>
        <v>10.095755524639225</v>
      </c>
      <c r="I629" s="2">
        <f t="shared" si="86"/>
        <v>90.987544761783909</v>
      </c>
    </row>
    <row r="630" spans="1:9" ht="13.5" x14ac:dyDescent="0.25">
      <c r="A630" s="3">
        <v>42921</v>
      </c>
      <c r="B630" s="2">
        <v>15.850899999999999</v>
      </c>
      <c r="C630" s="2">
        <f t="shared" si="81"/>
        <v>-0.12070000000000114</v>
      </c>
      <c r="D630" s="2">
        <f t="shared" si="82"/>
        <v>0</v>
      </c>
      <c r="E630" s="2">
        <f t="shared" si="83"/>
        <v>0.12070000000000114</v>
      </c>
      <c r="F630" s="2">
        <f t="shared" si="88"/>
        <v>0.16238729510089783</v>
      </c>
      <c r="G630" s="2">
        <f t="shared" si="88"/>
        <v>2.4706138101545844E-2</v>
      </c>
      <c r="H630" s="2">
        <f t="shared" si="85"/>
        <v>6.5727510480781044</v>
      </c>
      <c r="I630" s="2">
        <f t="shared" si="86"/>
        <v>86.794759346356813</v>
      </c>
    </row>
    <row r="631" spans="1:9" ht="13.5" x14ac:dyDescent="0.25">
      <c r="A631" s="3">
        <v>42922</v>
      </c>
      <c r="B631" s="2">
        <v>15.6137</v>
      </c>
      <c r="C631" s="2">
        <f t="shared" si="81"/>
        <v>-0.23719999999999963</v>
      </c>
      <c r="D631" s="2">
        <f t="shared" si="82"/>
        <v>0</v>
      </c>
      <c r="E631" s="2">
        <f t="shared" si="83"/>
        <v>0.23719999999999963</v>
      </c>
      <c r="F631" s="2">
        <f t="shared" si="88"/>
        <v>0.15078820259369086</v>
      </c>
      <c r="G631" s="2">
        <f t="shared" si="88"/>
        <v>3.9884271094292545E-2</v>
      </c>
      <c r="H631" s="2">
        <f t="shared" si="85"/>
        <v>3.7806433076639254</v>
      </c>
      <c r="I631" s="2">
        <f t="shared" si="86"/>
        <v>79.08231307705212</v>
      </c>
    </row>
    <row r="632" spans="1:9" ht="13.5" x14ac:dyDescent="0.25">
      <c r="A632" s="3">
        <v>42923</v>
      </c>
      <c r="B632" s="2">
        <v>14.982900000000001</v>
      </c>
      <c r="C632" s="2">
        <f t="shared" si="81"/>
        <v>-0.63079999999999892</v>
      </c>
      <c r="D632" s="2">
        <f t="shared" si="82"/>
        <v>0</v>
      </c>
      <c r="E632" s="2">
        <f t="shared" si="83"/>
        <v>0.63079999999999892</v>
      </c>
      <c r="F632" s="2">
        <f t="shared" si="88"/>
        <v>0.14001761669414151</v>
      </c>
      <c r="G632" s="2">
        <f t="shared" si="88"/>
        <v>8.2092537444700145E-2</v>
      </c>
      <c r="H632" s="2">
        <f t="shared" si="85"/>
        <v>1.7056071240149122</v>
      </c>
      <c r="I632" s="2">
        <f t="shared" si="86"/>
        <v>63.039718844468553</v>
      </c>
    </row>
    <row r="633" spans="1:9" ht="13.5" x14ac:dyDescent="0.25">
      <c r="A633" s="3">
        <v>42926</v>
      </c>
      <c r="B633" s="2">
        <v>15.054500000000001</v>
      </c>
      <c r="C633" s="2">
        <f t="shared" si="81"/>
        <v>7.1600000000000108E-2</v>
      </c>
      <c r="D633" s="2">
        <f t="shared" si="82"/>
        <v>7.1600000000000108E-2</v>
      </c>
      <c r="E633" s="2">
        <f t="shared" si="83"/>
        <v>0</v>
      </c>
      <c r="F633" s="2">
        <f t="shared" si="88"/>
        <v>0.13513064407313141</v>
      </c>
      <c r="G633" s="2">
        <f t="shared" si="88"/>
        <v>7.6228784770078703E-2</v>
      </c>
      <c r="H633" s="2">
        <f t="shared" si="85"/>
        <v>1.7726983905189164</v>
      </c>
      <c r="I633" s="2">
        <f t="shared" si="86"/>
        <v>63.93405054731366</v>
      </c>
    </row>
    <row r="634" spans="1:9" ht="13.5" x14ac:dyDescent="0.25">
      <c r="A634" s="3">
        <v>42927</v>
      </c>
      <c r="B634" s="2">
        <v>15.188700000000001</v>
      </c>
      <c r="C634" s="2">
        <f t="shared" si="81"/>
        <v>0.13419999999999987</v>
      </c>
      <c r="D634" s="2">
        <f t="shared" si="82"/>
        <v>0.13419999999999987</v>
      </c>
      <c r="E634" s="2">
        <f t="shared" si="83"/>
        <v>0</v>
      </c>
      <c r="F634" s="2">
        <f t="shared" si="88"/>
        <v>0.13506416949647918</v>
      </c>
      <c r="G634" s="2">
        <f t="shared" si="88"/>
        <v>7.078387157221594E-2</v>
      </c>
      <c r="H634" s="2">
        <f t="shared" si="85"/>
        <v>1.908120684790213</v>
      </c>
      <c r="I634" s="2">
        <f t="shared" si="86"/>
        <v>65.613531610634027</v>
      </c>
    </row>
    <row r="635" spans="1:9" ht="13.5" x14ac:dyDescent="0.25">
      <c r="A635" s="3">
        <v>42928</v>
      </c>
      <c r="B635" s="2">
        <v>15.188700000000001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0.12541672881815924</v>
      </c>
      <c r="G635" s="2">
        <f t="shared" si="88"/>
        <v>6.5727880745629089E-2</v>
      </c>
      <c r="H635" s="2">
        <f t="shared" si="85"/>
        <v>1.908120684790213</v>
      </c>
      <c r="I635" s="2">
        <f t="shared" si="86"/>
        <v>65.613531610634027</v>
      </c>
    </row>
    <row r="636" spans="1:9" ht="13.5" x14ac:dyDescent="0.25">
      <c r="A636" s="3">
        <v>42929</v>
      </c>
      <c r="B636" s="2">
        <v>15.233499999999999</v>
      </c>
      <c r="C636" s="2">
        <f t="shared" si="81"/>
        <v>4.4799999999998619E-2</v>
      </c>
      <c r="D636" s="2">
        <f t="shared" si="82"/>
        <v>4.4799999999998619E-2</v>
      </c>
      <c r="E636" s="2">
        <f t="shared" si="83"/>
        <v>0</v>
      </c>
      <c r="F636" s="2">
        <f t="shared" si="88"/>
        <v>0.11965839104543348</v>
      </c>
      <c r="G636" s="2">
        <f t="shared" si="88"/>
        <v>6.10330321209413E-2</v>
      </c>
      <c r="H636" s="2">
        <f t="shared" si="85"/>
        <v>1.9605513094666811</v>
      </c>
      <c r="I636" s="2">
        <f t="shared" si="86"/>
        <v>66.222507382243549</v>
      </c>
    </row>
    <row r="637" spans="1:9" ht="13.5" x14ac:dyDescent="0.25">
      <c r="A637" s="3">
        <v>42930</v>
      </c>
      <c r="B637" s="2">
        <v>15.4795</v>
      </c>
      <c r="C637" s="2">
        <f t="shared" si="81"/>
        <v>0.24600000000000044</v>
      </c>
      <c r="D637" s="2">
        <f t="shared" si="82"/>
        <v>0.24600000000000044</v>
      </c>
      <c r="E637" s="2">
        <f t="shared" si="83"/>
        <v>0</v>
      </c>
      <c r="F637" s="2">
        <f t="shared" ref="F637:G652" si="89">((F636*13)+D637)/14</f>
        <v>0.1286827916850454</v>
      </c>
      <c r="G637" s="2">
        <f t="shared" si="89"/>
        <v>5.6673529826588354E-2</v>
      </c>
      <c r="H637" s="2">
        <f t="shared" si="85"/>
        <v>2.2705977919284983</v>
      </c>
      <c r="I637" s="2">
        <f t="shared" si="86"/>
        <v>69.424549772891737</v>
      </c>
    </row>
    <row r="638" spans="1:9" ht="13.5" x14ac:dyDescent="0.25">
      <c r="A638" s="3">
        <v>42933</v>
      </c>
      <c r="B638" s="2">
        <v>15.4795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0.11949116370754216</v>
      </c>
      <c r="G638" s="2">
        <f t="shared" si="89"/>
        <v>5.2625420553260617E-2</v>
      </c>
      <c r="H638" s="2">
        <f t="shared" si="85"/>
        <v>2.2705977919284983</v>
      </c>
      <c r="I638" s="2">
        <f t="shared" si="86"/>
        <v>69.424549772891737</v>
      </c>
    </row>
    <row r="639" spans="1:9" ht="13.5" x14ac:dyDescent="0.25">
      <c r="A639" s="3">
        <v>42934</v>
      </c>
      <c r="B639" s="2">
        <v>15.264799999999999</v>
      </c>
      <c r="C639" s="2">
        <f t="shared" si="81"/>
        <v>-0.21470000000000056</v>
      </c>
      <c r="D639" s="2">
        <f t="shared" si="82"/>
        <v>0</v>
      </c>
      <c r="E639" s="2">
        <f t="shared" si="83"/>
        <v>0.21470000000000056</v>
      </c>
      <c r="F639" s="2">
        <f t="shared" si="89"/>
        <v>0.11095608058557486</v>
      </c>
      <c r="G639" s="2">
        <f t="shared" si="89"/>
        <v>6.4202176228027749E-2</v>
      </c>
      <c r="H639" s="2">
        <f t="shared" si="85"/>
        <v>1.7282292767069241</v>
      </c>
      <c r="I639" s="2">
        <f t="shared" si="86"/>
        <v>63.346189100095067</v>
      </c>
    </row>
    <row r="640" spans="1:9" ht="13.5" x14ac:dyDescent="0.25">
      <c r="A640" s="3">
        <v>42935</v>
      </c>
      <c r="B640" s="2">
        <v>15.264799999999999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0.10303064625803381</v>
      </c>
      <c r="G640" s="2">
        <f t="shared" si="89"/>
        <v>5.9616306497454342E-2</v>
      </c>
      <c r="H640" s="2">
        <f t="shared" si="85"/>
        <v>1.7282292767069238</v>
      </c>
      <c r="I640" s="2">
        <f t="shared" si="86"/>
        <v>63.346189100095067</v>
      </c>
    </row>
    <row r="641" spans="1:9" ht="13.5" x14ac:dyDescent="0.25">
      <c r="A641" s="3">
        <v>42936</v>
      </c>
      <c r="B641" s="2">
        <v>14.987399999999999</v>
      </c>
      <c r="C641" s="2">
        <f t="shared" si="81"/>
        <v>-0.27740000000000009</v>
      </c>
      <c r="D641" s="2">
        <f t="shared" si="82"/>
        <v>0</v>
      </c>
      <c r="E641" s="2">
        <f t="shared" si="83"/>
        <v>0.27740000000000009</v>
      </c>
      <c r="F641" s="2">
        <f t="shared" si="89"/>
        <v>9.5671314382459974E-2</v>
      </c>
      <c r="G641" s="2">
        <f t="shared" si="89"/>
        <v>7.5172284604779024E-2</v>
      </c>
      <c r="H641" s="2">
        <f t="shared" si="85"/>
        <v>1.2726939840322178</v>
      </c>
      <c r="I641" s="2">
        <f t="shared" si="86"/>
        <v>55.999355521424043</v>
      </c>
    </row>
    <row r="642" spans="1:9" ht="13.5" x14ac:dyDescent="0.25">
      <c r="A642" s="3">
        <v>42937</v>
      </c>
      <c r="B642" s="2">
        <v>14.7637</v>
      </c>
      <c r="C642" s="2">
        <f t="shared" si="81"/>
        <v>-0.22369999999999912</v>
      </c>
      <c r="D642" s="2">
        <f t="shared" si="82"/>
        <v>0</v>
      </c>
      <c r="E642" s="2">
        <f t="shared" si="83"/>
        <v>0.22369999999999912</v>
      </c>
      <c r="F642" s="2">
        <f t="shared" si="89"/>
        <v>8.8837649069427121E-2</v>
      </c>
      <c r="G642" s="2">
        <f t="shared" si="89"/>
        <v>8.5781407133009038E-2</v>
      </c>
      <c r="H642" s="2">
        <f t="shared" si="85"/>
        <v>1.0356282560354739</v>
      </c>
      <c r="I642" s="2">
        <f t="shared" si="86"/>
        <v>50.875116955412629</v>
      </c>
    </row>
    <row r="643" spans="1:9" ht="13.5" x14ac:dyDescent="0.25">
      <c r="A643" s="3">
        <v>42940</v>
      </c>
      <c r="B643" s="2">
        <v>14.602600000000001</v>
      </c>
      <c r="C643" s="2">
        <f t="shared" ref="C643:C706" si="90">B643-B642</f>
        <v>-0.16109999999999935</v>
      </c>
      <c r="D643" s="2">
        <f t="shared" ref="D643:D706" si="91">IF(C643&gt;0,C643,0)</f>
        <v>0</v>
      </c>
      <c r="E643" s="2">
        <f t="shared" ref="E643:E706" si="92">IF(C643&lt;0,-C643,0)</f>
        <v>0.16109999999999935</v>
      </c>
      <c r="F643" s="2">
        <f t="shared" si="89"/>
        <v>8.2492102707325182E-2</v>
      </c>
      <c r="G643" s="2">
        <f t="shared" si="89"/>
        <v>9.116130662350834E-2</v>
      </c>
      <c r="H643" s="2">
        <f t="shared" si="85"/>
        <v>0.90490259258803152</v>
      </c>
      <c r="I643" s="2">
        <f t="shared" si="86"/>
        <v>47.503877421816938</v>
      </c>
    </row>
    <row r="644" spans="1:9" ht="13.5" x14ac:dyDescent="0.25">
      <c r="A644" s="3">
        <v>42942</v>
      </c>
      <c r="B644" s="2">
        <v>14.7637</v>
      </c>
      <c r="C644" s="2">
        <f t="shared" si="90"/>
        <v>0.16109999999999935</v>
      </c>
      <c r="D644" s="2">
        <f t="shared" si="91"/>
        <v>0.16109999999999935</v>
      </c>
      <c r="E644" s="2">
        <f t="shared" si="92"/>
        <v>0</v>
      </c>
      <c r="F644" s="2">
        <f t="shared" si="89"/>
        <v>8.8106952513944764E-2</v>
      </c>
      <c r="G644" s="2">
        <f t="shared" si="89"/>
        <v>8.4649784721829172E-2</v>
      </c>
      <c r="H644" s="2">
        <f t="shared" si="85"/>
        <v>1.0408408338364512</v>
      </c>
      <c r="I644" s="2">
        <f t="shared" si="86"/>
        <v>51.000588413347188</v>
      </c>
    </row>
    <row r="645" spans="1:9" ht="13.5" x14ac:dyDescent="0.25">
      <c r="A645" s="3">
        <v>42943</v>
      </c>
      <c r="B645" s="2">
        <v>14.808400000000001</v>
      </c>
      <c r="C645" s="2">
        <f t="shared" si="90"/>
        <v>4.4700000000000628E-2</v>
      </c>
      <c r="D645" s="2">
        <f t="shared" si="91"/>
        <v>4.4700000000000628E-2</v>
      </c>
      <c r="E645" s="2">
        <f t="shared" si="92"/>
        <v>0</v>
      </c>
      <c r="F645" s="2">
        <f t="shared" si="89"/>
        <v>8.5006455905805897E-2</v>
      </c>
      <c r="G645" s="2">
        <f t="shared" si="89"/>
        <v>7.8603371527412799E-2</v>
      </c>
      <c r="H645" s="2">
        <f t="shared" si="85"/>
        <v>1.0814606836064282</v>
      </c>
      <c r="I645" s="2">
        <f t="shared" si="86"/>
        <v>51.956815332809597</v>
      </c>
    </row>
    <row r="646" spans="1:9" ht="13.5" x14ac:dyDescent="0.25">
      <c r="A646" s="3">
        <v>42944</v>
      </c>
      <c r="B646" s="2">
        <v>14.7637</v>
      </c>
      <c r="C646" s="2">
        <f t="shared" si="90"/>
        <v>-4.4700000000000628E-2</v>
      </c>
      <c r="D646" s="2">
        <f t="shared" si="91"/>
        <v>0</v>
      </c>
      <c r="E646" s="2">
        <f t="shared" si="92"/>
        <v>4.4700000000000628E-2</v>
      </c>
      <c r="F646" s="2">
        <f t="shared" si="89"/>
        <v>7.8934566198248332E-2</v>
      </c>
      <c r="G646" s="2">
        <f t="shared" si="89"/>
        <v>7.6181702132597645E-2</v>
      </c>
      <c r="H646" s="2">
        <f t="shared" si="85"/>
        <v>1.0361355022083807</v>
      </c>
      <c r="I646" s="2">
        <f t="shared" si="86"/>
        <v>50.887355045113353</v>
      </c>
    </row>
    <row r="647" spans="1:9" ht="13.5" x14ac:dyDescent="0.25">
      <c r="A647" s="3">
        <v>42947</v>
      </c>
      <c r="B647" s="2">
        <v>14.6295</v>
      </c>
      <c r="C647" s="2">
        <f t="shared" si="90"/>
        <v>-0.13419999999999987</v>
      </c>
      <c r="D647" s="2">
        <f t="shared" si="91"/>
        <v>0</v>
      </c>
      <c r="E647" s="2">
        <f t="shared" si="92"/>
        <v>0.13419999999999987</v>
      </c>
      <c r="F647" s="2">
        <f t="shared" si="89"/>
        <v>7.3296382898373452E-2</v>
      </c>
      <c r="G647" s="2">
        <f t="shared" si="89"/>
        <v>8.0325866265983523E-2</v>
      </c>
      <c r="H647" s="2">
        <f t="shared" si="85"/>
        <v>0.91248792332555373</v>
      </c>
      <c r="I647" s="2">
        <f t="shared" si="86"/>
        <v>47.712088123352054</v>
      </c>
    </row>
    <row r="648" spans="1:9" ht="13.5" x14ac:dyDescent="0.25">
      <c r="A648" s="3">
        <v>42948</v>
      </c>
      <c r="B648" s="2">
        <v>14.674200000000001</v>
      </c>
      <c r="C648" s="2">
        <f t="shared" si="90"/>
        <v>4.4700000000000628E-2</v>
      </c>
      <c r="D648" s="2">
        <f t="shared" si="91"/>
        <v>4.4700000000000628E-2</v>
      </c>
      <c r="E648" s="2">
        <f t="shared" si="92"/>
        <v>0</v>
      </c>
      <c r="F648" s="2">
        <f t="shared" si="89"/>
        <v>7.1253784119918256E-2</v>
      </c>
      <c r="G648" s="2">
        <f t="shared" si="89"/>
        <v>7.4588304389841847E-2</v>
      </c>
      <c r="H648" s="2">
        <f t="shared" si="85"/>
        <v>0.95529432801561687</v>
      </c>
      <c r="I648" s="2">
        <f t="shared" si="86"/>
        <v>48.856804539760674</v>
      </c>
    </row>
    <row r="649" spans="1:9" ht="13.5" x14ac:dyDescent="0.25">
      <c r="A649" s="3">
        <v>42949</v>
      </c>
      <c r="B649" s="2">
        <v>14.7592</v>
      </c>
      <c r="C649" s="2">
        <f t="shared" si="90"/>
        <v>8.4999999999999076E-2</v>
      </c>
      <c r="D649" s="2">
        <f t="shared" si="91"/>
        <v>8.4999999999999076E-2</v>
      </c>
      <c r="E649" s="2">
        <f t="shared" si="92"/>
        <v>0</v>
      </c>
      <c r="F649" s="2">
        <f t="shared" si="89"/>
        <v>7.2235656682781174E-2</v>
      </c>
      <c r="G649" s="2">
        <f t="shared" si="89"/>
        <v>6.9260568361995997E-2</v>
      </c>
      <c r="H649" s="2">
        <f t="shared" si="85"/>
        <v>1.0429550087610548</v>
      </c>
      <c r="I649" s="2">
        <f t="shared" si="86"/>
        <v>51.051296004484826</v>
      </c>
    </row>
    <row r="650" spans="1:9" ht="13.5" x14ac:dyDescent="0.25">
      <c r="A650" s="3">
        <v>42950</v>
      </c>
      <c r="B650" s="2">
        <v>14.7592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6.707596691972538E-2</v>
      </c>
      <c r="G650" s="2">
        <f t="shared" si="89"/>
        <v>6.4313384907567703E-2</v>
      </c>
      <c r="H650" s="2">
        <f t="shared" si="85"/>
        <v>1.0429550087610551</v>
      </c>
      <c r="I650" s="2">
        <f t="shared" si="86"/>
        <v>51.051296004484826</v>
      </c>
    </row>
    <row r="651" spans="1:9" ht="13.5" x14ac:dyDescent="0.25">
      <c r="A651" s="3">
        <v>42951</v>
      </c>
      <c r="B651" s="2">
        <v>14.7637</v>
      </c>
      <c r="C651" s="2">
        <f t="shared" si="90"/>
        <v>4.5000000000001705E-3</v>
      </c>
      <c r="D651" s="2">
        <f t="shared" si="91"/>
        <v>4.5000000000001705E-3</v>
      </c>
      <c r="E651" s="2">
        <f t="shared" si="92"/>
        <v>0</v>
      </c>
      <c r="F651" s="2">
        <f t="shared" si="89"/>
        <v>6.2606254996887864E-2</v>
      </c>
      <c r="G651" s="2">
        <f t="shared" si="89"/>
        <v>5.9719571699884295E-2</v>
      </c>
      <c r="H651" s="2">
        <f t="shared" si="85"/>
        <v>1.0483373074326512</v>
      </c>
      <c r="I651" s="2">
        <f t="shared" si="86"/>
        <v>51.17991571156891</v>
      </c>
    </row>
    <row r="652" spans="1:9" ht="13.5" x14ac:dyDescent="0.25">
      <c r="A652" s="3">
        <v>42954</v>
      </c>
      <c r="B652" s="2">
        <v>14.7234</v>
      </c>
      <c r="C652" s="2">
        <f t="shared" si="90"/>
        <v>-4.0300000000000225E-2</v>
      </c>
      <c r="D652" s="2">
        <f t="shared" si="91"/>
        <v>0</v>
      </c>
      <c r="E652" s="2">
        <f t="shared" si="92"/>
        <v>4.0300000000000225E-2</v>
      </c>
      <c r="F652" s="2">
        <f t="shared" si="89"/>
        <v>5.8134379639967301E-2</v>
      </c>
      <c r="G652" s="2">
        <f t="shared" si="89"/>
        <v>5.8332459435606866E-2</v>
      </c>
      <c r="H652" s="2">
        <f t="shared" si="85"/>
        <v>0.9966042954890626</v>
      </c>
      <c r="I652" s="2">
        <f t="shared" si="86"/>
        <v>49.914963006976159</v>
      </c>
    </row>
    <row r="653" spans="1:9" ht="13.5" x14ac:dyDescent="0.25">
      <c r="A653" s="3">
        <v>42955</v>
      </c>
      <c r="B653" s="2">
        <v>14.745799999999999</v>
      </c>
      <c r="C653" s="2">
        <f t="shared" si="90"/>
        <v>2.2399999999999309E-2</v>
      </c>
      <c r="D653" s="2">
        <f t="shared" si="91"/>
        <v>2.2399999999999309E-2</v>
      </c>
      <c r="E653" s="2">
        <f t="shared" si="92"/>
        <v>0</v>
      </c>
      <c r="F653" s="2">
        <f t="shared" ref="F653:G668" si="93">((F652*13)+D653)/14</f>
        <v>5.558192395139816E-2</v>
      </c>
      <c r="G653" s="2">
        <f t="shared" si="93"/>
        <v>5.4165855190206377E-2</v>
      </c>
      <c r="H653" s="2">
        <f t="shared" si="85"/>
        <v>1.0261431995529136</v>
      </c>
      <c r="I653" s="2">
        <f t="shared" si="86"/>
        <v>50.645146886919996</v>
      </c>
    </row>
    <row r="654" spans="1:9" ht="13.5" x14ac:dyDescent="0.25">
      <c r="A654" s="3">
        <v>42956</v>
      </c>
      <c r="B654" s="2">
        <v>14.7637</v>
      </c>
      <c r="C654" s="2">
        <f t="shared" si="90"/>
        <v>1.7900000000000915E-2</v>
      </c>
      <c r="D654" s="2">
        <f t="shared" si="91"/>
        <v>1.7900000000000915E-2</v>
      </c>
      <c r="E654" s="2">
        <f t="shared" si="92"/>
        <v>0</v>
      </c>
      <c r="F654" s="2">
        <f t="shared" si="93"/>
        <v>5.2890357954869786E-2</v>
      </c>
      <c r="G654" s="2">
        <f t="shared" si="93"/>
        <v>5.0296865533763065E-2</v>
      </c>
      <c r="H654" s="2">
        <f t="shared" si="85"/>
        <v>1.0515636987232488</v>
      </c>
      <c r="I654" s="2">
        <f t="shared" si="86"/>
        <v>51.256692608553628</v>
      </c>
    </row>
    <row r="655" spans="1:9" ht="13.5" x14ac:dyDescent="0.25">
      <c r="A655" s="3">
        <v>42957</v>
      </c>
      <c r="B655" s="2">
        <v>14.786099999999999</v>
      </c>
      <c r="C655" s="2">
        <f t="shared" si="90"/>
        <v>2.2399999999999309E-2</v>
      </c>
      <c r="D655" s="2">
        <f t="shared" si="91"/>
        <v>2.2399999999999309E-2</v>
      </c>
      <c r="E655" s="2">
        <f t="shared" si="92"/>
        <v>0</v>
      </c>
      <c r="F655" s="2">
        <f t="shared" si="93"/>
        <v>5.0712475243807613E-2</v>
      </c>
      <c r="G655" s="2">
        <f t="shared" si="93"/>
        <v>4.6704232281351413E-2</v>
      </c>
      <c r="H655" s="2">
        <f t="shared" si="85"/>
        <v>1.085821835980733</v>
      </c>
      <c r="I655" s="2">
        <f t="shared" si="86"/>
        <v>52.057266696999079</v>
      </c>
    </row>
    <row r="656" spans="1:9" ht="13.5" x14ac:dyDescent="0.25">
      <c r="A656" s="3">
        <v>42958</v>
      </c>
      <c r="B656" s="2">
        <v>14.982900000000001</v>
      </c>
      <c r="C656" s="2">
        <f t="shared" si="90"/>
        <v>0.19680000000000142</v>
      </c>
      <c r="D656" s="2">
        <f t="shared" si="91"/>
        <v>0.19680000000000142</v>
      </c>
      <c r="E656" s="2">
        <f t="shared" si="92"/>
        <v>0</v>
      </c>
      <c r="F656" s="2">
        <f t="shared" si="93"/>
        <v>6.11472984406786E-2</v>
      </c>
      <c r="G656" s="2">
        <f t="shared" si="93"/>
        <v>4.3368215689826309E-2</v>
      </c>
      <c r="H656" s="2">
        <f t="shared" si="85"/>
        <v>1.4099565192630938</v>
      </c>
      <c r="I656" s="2">
        <f t="shared" si="86"/>
        <v>58.505475430495501</v>
      </c>
    </row>
    <row r="657" spans="1:9" ht="13.5" x14ac:dyDescent="0.25">
      <c r="A657" s="3">
        <v>42961</v>
      </c>
      <c r="B657" s="2">
        <v>15.2066</v>
      </c>
      <c r="C657" s="2">
        <f t="shared" si="90"/>
        <v>0.22369999999999912</v>
      </c>
      <c r="D657" s="2">
        <f t="shared" si="91"/>
        <v>0.22369999999999912</v>
      </c>
      <c r="E657" s="2">
        <f t="shared" si="92"/>
        <v>0</v>
      </c>
      <c r="F657" s="2">
        <f t="shared" si="93"/>
        <v>7.275820569491577E-2</v>
      </c>
      <c r="G657" s="2">
        <f t="shared" si="93"/>
        <v>4.0270485997695858E-2</v>
      </c>
      <c r="H657" s="2">
        <f t="shared" ref="H657:H720" si="94">F657/G657</f>
        <v>1.8067377110640968</v>
      </c>
      <c r="I657" s="2">
        <f t="shared" ref="I657:I720" si="95">IF(G657=0,100,100-(100/(1+H657)))</f>
        <v>64.371448174226515</v>
      </c>
    </row>
    <row r="658" spans="1:9" ht="13.5" x14ac:dyDescent="0.25">
      <c r="A658" s="3">
        <v>42962</v>
      </c>
      <c r="B658" s="2">
        <v>15.707700000000001</v>
      </c>
      <c r="C658" s="2">
        <f t="shared" si="90"/>
        <v>0.50110000000000099</v>
      </c>
      <c r="D658" s="2">
        <f t="shared" si="91"/>
        <v>0.50110000000000099</v>
      </c>
      <c r="E658" s="2">
        <f t="shared" si="92"/>
        <v>0</v>
      </c>
      <c r="F658" s="2">
        <f t="shared" si="93"/>
        <v>0.10335404814527901</v>
      </c>
      <c r="G658" s="2">
        <f t="shared" si="93"/>
        <v>3.7394022712146154E-2</v>
      </c>
      <c r="H658" s="2">
        <f t="shared" si="94"/>
        <v>2.7639189541302822</v>
      </c>
      <c r="I658" s="2">
        <f t="shared" si="95"/>
        <v>73.431946537991621</v>
      </c>
    </row>
    <row r="659" spans="1:9" ht="13.5" x14ac:dyDescent="0.25">
      <c r="A659" s="3">
        <v>42963</v>
      </c>
      <c r="B659" s="2">
        <v>15.569000000000001</v>
      </c>
      <c r="C659" s="2">
        <f t="shared" si="90"/>
        <v>-0.13870000000000005</v>
      </c>
      <c r="D659" s="2">
        <f t="shared" si="91"/>
        <v>0</v>
      </c>
      <c r="E659" s="2">
        <f t="shared" si="92"/>
        <v>0.13870000000000005</v>
      </c>
      <c r="F659" s="2">
        <f t="shared" si="93"/>
        <v>9.5971616134901933E-2</v>
      </c>
      <c r="G659" s="2">
        <f t="shared" si="93"/>
        <v>4.4630163946992867E-2</v>
      </c>
      <c r="H659" s="2">
        <f t="shared" si="94"/>
        <v>2.1503756125316316</v>
      </c>
      <c r="I659" s="2">
        <f t="shared" si="95"/>
        <v>68.257753265287519</v>
      </c>
    </row>
    <row r="660" spans="1:9" ht="13.5" x14ac:dyDescent="0.25">
      <c r="A660" s="3">
        <v>42964</v>
      </c>
      <c r="B660" s="2">
        <v>16.011900000000001</v>
      </c>
      <c r="C660" s="2">
        <f t="shared" si="90"/>
        <v>0.44289999999999985</v>
      </c>
      <c r="D660" s="2">
        <f t="shared" si="91"/>
        <v>0.44289999999999985</v>
      </c>
      <c r="E660" s="2">
        <f t="shared" si="92"/>
        <v>0</v>
      </c>
      <c r="F660" s="2">
        <f t="shared" si="93"/>
        <v>0.12075221498240893</v>
      </c>
      <c r="G660" s="2">
        <f t="shared" si="93"/>
        <v>4.1442295093636235E-2</v>
      </c>
      <c r="H660" s="2">
        <f t="shared" si="94"/>
        <v>2.9137434282917236</v>
      </c>
      <c r="I660" s="2">
        <f t="shared" si="95"/>
        <v>74.449014905494678</v>
      </c>
    </row>
    <row r="661" spans="1:9" ht="13.5" x14ac:dyDescent="0.25">
      <c r="A661" s="3">
        <v>42965</v>
      </c>
      <c r="B661" s="2">
        <v>15.913500000000001</v>
      </c>
      <c r="C661" s="2">
        <f t="shared" si="90"/>
        <v>-9.8399999999999821E-2</v>
      </c>
      <c r="D661" s="2">
        <f t="shared" si="91"/>
        <v>0</v>
      </c>
      <c r="E661" s="2">
        <f t="shared" si="92"/>
        <v>9.8399999999999821E-2</v>
      </c>
      <c r="F661" s="2">
        <f t="shared" si="93"/>
        <v>0.11212705676937972</v>
      </c>
      <c r="G661" s="2">
        <f t="shared" si="93"/>
        <v>4.5510702586947914E-2</v>
      </c>
      <c r="H661" s="2">
        <f t="shared" si="94"/>
        <v>2.4637513902397283</v>
      </c>
      <c r="I661" s="2">
        <f t="shared" si="95"/>
        <v>71.129567704603957</v>
      </c>
    </row>
    <row r="662" spans="1:9" ht="13.5" x14ac:dyDescent="0.25">
      <c r="A662" s="3">
        <v>42968</v>
      </c>
      <c r="B662" s="2">
        <v>16.0611</v>
      </c>
      <c r="C662" s="2">
        <f t="shared" si="90"/>
        <v>0.14759999999999884</v>
      </c>
      <c r="D662" s="2">
        <f t="shared" si="91"/>
        <v>0.14759999999999884</v>
      </c>
      <c r="E662" s="2">
        <f t="shared" si="92"/>
        <v>0</v>
      </c>
      <c r="F662" s="2">
        <f t="shared" si="93"/>
        <v>0.11466083842870965</v>
      </c>
      <c r="G662" s="2">
        <f t="shared" si="93"/>
        <v>4.225993811645163E-2</v>
      </c>
      <c r="H662" s="2">
        <f t="shared" si="94"/>
        <v>2.7132277882837843</v>
      </c>
      <c r="I662" s="2">
        <f t="shared" si="95"/>
        <v>73.069252493605035</v>
      </c>
    </row>
    <row r="663" spans="1:9" ht="13.5" x14ac:dyDescent="0.25">
      <c r="A663" s="3">
        <v>42969</v>
      </c>
      <c r="B663" s="2">
        <v>16.038799999999998</v>
      </c>
      <c r="C663" s="2">
        <f t="shared" si="90"/>
        <v>-2.2300000000001319E-2</v>
      </c>
      <c r="D663" s="2">
        <f t="shared" si="91"/>
        <v>0</v>
      </c>
      <c r="E663" s="2">
        <f t="shared" si="92"/>
        <v>2.2300000000001319E-2</v>
      </c>
      <c r="F663" s="2">
        <f t="shared" si="93"/>
        <v>0.10647077854094468</v>
      </c>
      <c r="G663" s="2">
        <f t="shared" si="93"/>
        <v>4.0834228250990888E-2</v>
      </c>
      <c r="H663" s="2">
        <f t="shared" si="94"/>
        <v>2.607390493252705</v>
      </c>
      <c r="I663" s="2">
        <f t="shared" si="95"/>
        <v>72.279130804652041</v>
      </c>
    </row>
    <row r="664" spans="1:9" ht="13.5" x14ac:dyDescent="0.25">
      <c r="A664" s="3">
        <v>42970</v>
      </c>
      <c r="B664" s="2">
        <v>15.9716</v>
      </c>
      <c r="C664" s="2">
        <f t="shared" si="90"/>
        <v>-6.7199999999997928E-2</v>
      </c>
      <c r="D664" s="2">
        <f t="shared" si="91"/>
        <v>0</v>
      </c>
      <c r="E664" s="2">
        <f t="shared" si="92"/>
        <v>6.7199999999997928E-2</v>
      </c>
      <c r="F664" s="2">
        <f t="shared" si="93"/>
        <v>9.8865722930877212E-2</v>
      </c>
      <c r="G664" s="2">
        <f t="shared" si="93"/>
        <v>4.2717497661634247E-2</v>
      </c>
      <c r="H664" s="2">
        <f t="shared" si="94"/>
        <v>2.3144081077499821</v>
      </c>
      <c r="I664" s="2">
        <f t="shared" si="95"/>
        <v>69.828700404704847</v>
      </c>
    </row>
    <row r="665" spans="1:9" ht="13.5" x14ac:dyDescent="0.25">
      <c r="A665" s="3">
        <v>42971</v>
      </c>
      <c r="B665" s="2">
        <v>15.9716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9.1803885578671696E-2</v>
      </c>
      <c r="G665" s="2">
        <f t="shared" si="93"/>
        <v>3.9666247828660371E-2</v>
      </c>
      <c r="H665" s="2">
        <f t="shared" si="94"/>
        <v>2.3144081077499825</v>
      </c>
      <c r="I665" s="2">
        <f t="shared" si="95"/>
        <v>69.828700404704847</v>
      </c>
    </row>
    <row r="666" spans="1:9" ht="13.5" x14ac:dyDescent="0.25">
      <c r="A666" s="3">
        <v>42972</v>
      </c>
      <c r="B666" s="2">
        <v>16.092400000000001</v>
      </c>
      <c r="C666" s="2">
        <f t="shared" si="90"/>
        <v>0.12080000000000091</v>
      </c>
      <c r="D666" s="2">
        <f t="shared" si="91"/>
        <v>0.12080000000000091</v>
      </c>
      <c r="E666" s="2">
        <f t="shared" si="92"/>
        <v>0</v>
      </c>
      <c r="F666" s="2">
        <f t="shared" si="93"/>
        <v>9.3875036608766643E-2</v>
      </c>
      <c r="G666" s="2">
        <f t="shared" si="93"/>
        <v>3.6832944412327484E-2</v>
      </c>
      <c r="H666" s="2">
        <f t="shared" si="94"/>
        <v>2.5486704391014676</v>
      </c>
      <c r="I666" s="2">
        <f t="shared" si="95"/>
        <v>71.820431985416974</v>
      </c>
    </row>
    <row r="667" spans="1:9" ht="13.5" x14ac:dyDescent="0.25">
      <c r="A667" s="3">
        <v>42975</v>
      </c>
      <c r="B667" s="2">
        <v>16.1953</v>
      </c>
      <c r="C667" s="2">
        <f t="shared" si="90"/>
        <v>0.10289999999999822</v>
      </c>
      <c r="D667" s="2">
        <f t="shared" si="91"/>
        <v>0.10289999999999822</v>
      </c>
      <c r="E667" s="2">
        <f t="shared" si="92"/>
        <v>0</v>
      </c>
      <c r="F667" s="2">
        <f t="shared" si="93"/>
        <v>9.4519676850997478E-2</v>
      </c>
      <c r="G667" s="2">
        <f t="shared" si="93"/>
        <v>3.4202019811446951E-2</v>
      </c>
      <c r="H667" s="2">
        <f t="shared" si="94"/>
        <v>2.7635700280883126</v>
      </c>
      <c r="I667" s="2">
        <f t="shared" si="95"/>
        <v>73.42948337517862</v>
      </c>
    </row>
    <row r="668" spans="1:9" ht="13.5" x14ac:dyDescent="0.25">
      <c r="A668" s="3">
        <v>42976</v>
      </c>
      <c r="B668" s="2">
        <v>16.683</v>
      </c>
      <c r="C668" s="2">
        <f t="shared" si="90"/>
        <v>0.48770000000000024</v>
      </c>
      <c r="D668" s="2">
        <f t="shared" si="91"/>
        <v>0.48770000000000024</v>
      </c>
      <c r="E668" s="2">
        <f t="shared" si="92"/>
        <v>0</v>
      </c>
      <c r="F668" s="2">
        <f t="shared" si="93"/>
        <v>0.12260398564735482</v>
      </c>
      <c r="G668" s="2">
        <f t="shared" si="93"/>
        <v>3.1759018396343597E-2</v>
      </c>
      <c r="H668" s="2">
        <f t="shared" si="94"/>
        <v>3.8604463185005167</v>
      </c>
      <c r="I668" s="2">
        <f t="shared" si="95"/>
        <v>79.425757749989771</v>
      </c>
    </row>
    <row r="669" spans="1:9" ht="13.5" x14ac:dyDescent="0.25">
      <c r="A669" s="3">
        <v>42977</v>
      </c>
      <c r="B669" s="2">
        <v>17.134799999999998</v>
      </c>
      <c r="C669" s="2">
        <f t="shared" si="90"/>
        <v>0.45179999999999865</v>
      </c>
      <c r="D669" s="2">
        <f t="shared" si="91"/>
        <v>0.45179999999999865</v>
      </c>
      <c r="E669" s="2">
        <f t="shared" si="92"/>
        <v>0</v>
      </c>
      <c r="F669" s="2">
        <f t="shared" ref="F669:G684" si="96">((F668*13)+D669)/14</f>
        <v>0.14611798667254369</v>
      </c>
      <c r="G669" s="2">
        <f t="shared" si="96"/>
        <v>2.9490517082319055E-2</v>
      </c>
      <c r="H669" s="2">
        <f t="shared" si="94"/>
        <v>4.9547448172805444</v>
      </c>
      <c r="I669" s="2">
        <f t="shared" si="95"/>
        <v>83.206669123788117</v>
      </c>
    </row>
    <row r="670" spans="1:9" ht="13.5" x14ac:dyDescent="0.25">
      <c r="A670" s="3">
        <v>42978</v>
      </c>
      <c r="B670" s="2">
        <v>17.219899999999999</v>
      </c>
      <c r="C670" s="2">
        <f t="shared" si="90"/>
        <v>8.510000000000062E-2</v>
      </c>
      <c r="D670" s="2">
        <f t="shared" si="91"/>
        <v>8.510000000000062E-2</v>
      </c>
      <c r="E670" s="2">
        <f t="shared" si="92"/>
        <v>0</v>
      </c>
      <c r="F670" s="2">
        <f t="shared" si="96"/>
        <v>0.14175955905307633</v>
      </c>
      <c r="G670" s="2">
        <f t="shared" si="96"/>
        <v>2.7384051576439122E-2</v>
      </c>
      <c r="H670" s="2">
        <f t="shared" si="94"/>
        <v>5.1767196923863663</v>
      </c>
      <c r="I670" s="2">
        <f t="shared" si="95"/>
        <v>83.810176763685206</v>
      </c>
    </row>
    <row r="671" spans="1:9" ht="13.5" x14ac:dyDescent="0.25">
      <c r="A671" s="3">
        <v>42982</v>
      </c>
      <c r="B671" s="2">
        <v>17.0901</v>
      </c>
      <c r="C671" s="2">
        <f t="shared" si="90"/>
        <v>-0.12979999999999947</v>
      </c>
      <c r="D671" s="2">
        <f t="shared" si="91"/>
        <v>0</v>
      </c>
      <c r="E671" s="2">
        <f t="shared" si="92"/>
        <v>0.12979999999999947</v>
      </c>
      <c r="F671" s="2">
        <f t="shared" si="96"/>
        <v>0.13163387626357087</v>
      </c>
      <c r="G671" s="2">
        <f t="shared" si="96"/>
        <v>3.4699476463836289E-2</v>
      </c>
      <c r="H671" s="2">
        <f t="shared" si="94"/>
        <v>3.7935407008448494</v>
      </c>
      <c r="I671" s="2">
        <f t="shared" si="95"/>
        <v>79.138593736697544</v>
      </c>
    </row>
    <row r="672" spans="1:9" ht="13.5" x14ac:dyDescent="0.25">
      <c r="A672" s="3">
        <v>42983</v>
      </c>
      <c r="B672" s="2">
        <v>16.785900000000002</v>
      </c>
      <c r="C672" s="2">
        <f t="shared" si="90"/>
        <v>-0.30419999999999803</v>
      </c>
      <c r="D672" s="2">
        <f t="shared" si="91"/>
        <v>0</v>
      </c>
      <c r="E672" s="2">
        <f t="shared" si="92"/>
        <v>0.30419999999999803</v>
      </c>
      <c r="F672" s="2">
        <f t="shared" si="96"/>
        <v>0.12223145653045867</v>
      </c>
      <c r="G672" s="2">
        <f t="shared" si="96"/>
        <v>5.3949513859276411E-2</v>
      </c>
      <c r="H672" s="2">
        <f t="shared" si="94"/>
        <v>2.265663724964992</v>
      </c>
      <c r="I672" s="2">
        <f t="shared" si="95"/>
        <v>69.378353553205486</v>
      </c>
    </row>
    <row r="673" spans="1:9" ht="13.5" x14ac:dyDescent="0.25">
      <c r="A673" s="3">
        <v>42984</v>
      </c>
      <c r="B673" s="2">
        <v>16.642700000000001</v>
      </c>
      <c r="C673" s="2">
        <f t="shared" si="90"/>
        <v>-0.14320000000000022</v>
      </c>
      <c r="D673" s="2">
        <f t="shared" si="91"/>
        <v>0</v>
      </c>
      <c r="E673" s="2">
        <f t="shared" si="92"/>
        <v>0.14320000000000022</v>
      </c>
      <c r="F673" s="2">
        <f t="shared" si="96"/>
        <v>0.11350063820685448</v>
      </c>
      <c r="G673" s="2">
        <f t="shared" si="96"/>
        <v>6.0324548583613823E-2</v>
      </c>
      <c r="H673" s="2">
        <f t="shared" si="94"/>
        <v>1.881500000775556</v>
      </c>
      <c r="I673" s="2">
        <f t="shared" si="95"/>
        <v>65.295852863756721</v>
      </c>
    </row>
    <row r="674" spans="1:9" ht="13.5" x14ac:dyDescent="0.25">
      <c r="A674" s="3">
        <v>42985</v>
      </c>
      <c r="B674" s="2">
        <v>16.463799999999999</v>
      </c>
      <c r="C674" s="2">
        <f t="shared" si="90"/>
        <v>-0.17890000000000228</v>
      </c>
      <c r="D674" s="2">
        <f t="shared" si="91"/>
        <v>0</v>
      </c>
      <c r="E674" s="2">
        <f t="shared" si="92"/>
        <v>0.17890000000000228</v>
      </c>
      <c r="F674" s="2">
        <f t="shared" si="96"/>
        <v>0.10539344976350773</v>
      </c>
      <c r="G674" s="2">
        <f t="shared" si="96"/>
        <v>6.8794223684784425E-2</v>
      </c>
      <c r="H674" s="2">
        <f t="shared" si="94"/>
        <v>1.5320101618766888</v>
      </c>
      <c r="I674" s="2">
        <f t="shared" si="95"/>
        <v>60.505687731568393</v>
      </c>
    </row>
    <row r="675" spans="1:9" ht="13.5" x14ac:dyDescent="0.25">
      <c r="A675" s="3">
        <v>42986</v>
      </c>
      <c r="B675" s="2">
        <v>16.432500000000001</v>
      </c>
      <c r="C675" s="2">
        <f t="shared" si="90"/>
        <v>-3.1299999999998107E-2</v>
      </c>
      <c r="D675" s="2">
        <f t="shared" si="91"/>
        <v>0</v>
      </c>
      <c r="E675" s="2">
        <f t="shared" si="92"/>
        <v>3.1299999999998107E-2</v>
      </c>
      <c r="F675" s="2">
        <f t="shared" si="96"/>
        <v>9.7865346208971457E-2</v>
      </c>
      <c r="G675" s="2">
        <f t="shared" si="96"/>
        <v>6.6116064850156836E-2</v>
      </c>
      <c r="H675" s="2">
        <f t="shared" si="94"/>
        <v>1.4802052486149939</v>
      </c>
      <c r="I675" s="2">
        <f t="shared" si="95"/>
        <v>59.680756237475755</v>
      </c>
    </row>
    <row r="676" spans="1:9" ht="13.5" x14ac:dyDescent="0.25">
      <c r="A676" s="3">
        <v>42989</v>
      </c>
      <c r="B676" s="2">
        <v>16.5532</v>
      </c>
      <c r="C676" s="2">
        <f t="shared" si="90"/>
        <v>0.12069999999999936</v>
      </c>
      <c r="D676" s="2">
        <f t="shared" si="91"/>
        <v>0.12069999999999936</v>
      </c>
      <c r="E676" s="2">
        <f t="shared" si="92"/>
        <v>0</v>
      </c>
      <c r="F676" s="2">
        <f t="shared" si="96"/>
        <v>9.9496392908330594E-2</v>
      </c>
      <c r="G676" s="2">
        <f t="shared" si="96"/>
        <v>6.139348878943135E-2</v>
      </c>
      <c r="H676" s="2">
        <f t="shared" si="94"/>
        <v>1.6206342866355969</v>
      </c>
      <c r="I676" s="2">
        <f t="shared" si="95"/>
        <v>61.841299066425158</v>
      </c>
    </row>
    <row r="677" spans="1:9" ht="13.5" x14ac:dyDescent="0.25">
      <c r="A677" s="3">
        <v>42990</v>
      </c>
      <c r="B677" s="2">
        <v>16.9559</v>
      </c>
      <c r="C677" s="2">
        <f t="shared" si="90"/>
        <v>0.40269999999999939</v>
      </c>
      <c r="D677" s="2">
        <f t="shared" si="91"/>
        <v>0.40269999999999939</v>
      </c>
      <c r="E677" s="2">
        <f t="shared" si="92"/>
        <v>0</v>
      </c>
      <c r="F677" s="2">
        <f t="shared" si="96"/>
        <v>0.12115379341487838</v>
      </c>
      <c r="G677" s="2">
        <f t="shared" si="96"/>
        <v>5.7008239590186256E-2</v>
      </c>
      <c r="H677" s="2">
        <f t="shared" si="94"/>
        <v>2.1251979413118822</v>
      </c>
      <c r="I677" s="2">
        <f t="shared" si="95"/>
        <v>68.002026790654284</v>
      </c>
    </row>
    <row r="678" spans="1:9" ht="13.5" x14ac:dyDescent="0.25">
      <c r="A678" s="3">
        <v>42991</v>
      </c>
      <c r="B678" s="2">
        <v>16.9559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0.11249995102810136</v>
      </c>
      <c r="G678" s="2">
        <f t="shared" si="96"/>
        <v>5.293622247660152E-2</v>
      </c>
      <c r="H678" s="2">
        <f t="shared" si="94"/>
        <v>2.1251979413118827</v>
      </c>
      <c r="I678" s="2">
        <f t="shared" si="95"/>
        <v>68.002026790654284</v>
      </c>
    </row>
    <row r="679" spans="1:9" ht="13.5" x14ac:dyDescent="0.25">
      <c r="A679" s="3">
        <v>42992</v>
      </c>
      <c r="B679" s="2">
        <v>16.5532</v>
      </c>
      <c r="C679" s="2">
        <f t="shared" si="90"/>
        <v>-0.40269999999999939</v>
      </c>
      <c r="D679" s="2">
        <f t="shared" si="91"/>
        <v>0</v>
      </c>
      <c r="E679" s="2">
        <f t="shared" si="92"/>
        <v>0.40269999999999939</v>
      </c>
      <c r="F679" s="2">
        <f t="shared" si="96"/>
        <v>0.10446424024037983</v>
      </c>
      <c r="G679" s="2">
        <f t="shared" si="96"/>
        <v>7.7919349442558516E-2</v>
      </c>
      <c r="H679" s="2">
        <f t="shared" si="94"/>
        <v>1.340671360679031</v>
      </c>
      <c r="I679" s="2">
        <f t="shared" si="95"/>
        <v>57.277214700063702</v>
      </c>
    </row>
    <row r="680" spans="1:9" ht="13.5" x14ac:dyDescent="0.25">
      <c r="A680" s="3">
        <v>42993</v>
      </c>
      <c r="B680" s="2">
        <v>16.5532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9.7002508794638412E-2</v>
      </c>
      <c r="G680" s="2">
        <f t="shared" si="96"/>
        <v>7.235368162523291E-2</v>
      </c>
      <c r="H680" s="2">
        <f t="shared" si="94"/>
        <v>1.340671360679031</v>
      </c>
      <c r="I680" s="2">
        <f t="shared" si="95"/>
        <v>57.277214700063702</v>
      </c>
    </row>
    <row r="681" spans="1:9" ht="13.5" x14ac:dyDescent="0.25">
      <c r="A681" s="3">
        <v>42996</v>
      </c>
      <c r="B681" s="2">
        <v>16.419</v>
      </c>
      <c r="C681" s="2">
        <f t="shared" si="90"/>
        <v>-0.13419999999999987</v>
      </c>
      <c r="D681" s="2">
        <f t="shared" si="91"/>
        <v>0</v>
      </c>
      <c r="E681" s="2">
        <f t="shared" si="92"/>
        <v>0.13419999999999987</v>
      </c>
      <c r="F681" s="2">
        <f t="shared" si="96"/>
        <v>9.0073758166449955E-2</v>
      </c>
      <c r="G681" s="2">
        <f t="shared" si="96"/>
        <v>7.6771275794859123E-2</v>
      </c>
      <c r="H681" s="2">
        <f t="shared" si="94"/>
        <v>1.1732742127034135</v>
      </c>
      <c r="I681" s="2">
        <f t="shared" si="95"/>
        <v>53.986478367308081</v>
      </c>
    </row>
    <row r="682" spans="1:9" ht="13.5" x14ac:dyDescent="0.25">
      <c r="A682" s="3">
        <v>42997</v>
      </c>
      <c r="B682" s="2">
        <v>16.419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8.3639918297417806E-2</v>
      </c>
      <c r="G682" s="2">
        <f t="shared" si="96"/>
        <v>7.1287613238083469E-2</v>
      </c>
      <c r="H682" s="2">
        <f t="shared" si="94"/>
        <v>1.1732742127034133</v>
      </c>
      <c r="I682" s="2">
        <f t="shared" si="95"/>
        <v>53.986478367308081</v>
      </c>
    </row>
    <row r="683" spans="1:9" ht="13.5" x14ac:dyDescent="0.25">
      <c r="A683" s="3">
        <v>42998</v>
      </c>
      <c r="B683" s="2">
        <v>16.463799999999999</v>
      </c>
      <c r="C683" s="2">
        <f t="shared" si="90"/>
        <v>4.4799999999998619E-2</v>
      </c>
      <c r="D683" s="2">
        <f t="shared" si="91"/>
        <v>4.4799999999998619E-2</v>
      </c>
      <c r="E683" s="2">
        <f t="shared" si="92"/>
        <v>0</v>
      </c>
      <c r="F683" s="2">
        <f t="shared" si="96"/>
        <v>8.0865638419030716E-2</v>
      </c>
      <c r="G683" s="2">
        <f t="shared" si="96"/>
        <v>6.619564086393466E-2</v>
      </c>
      <c r="H683" s="2">
        <f t="shared" si="94"/>
        <v>1.2216157644768526</v>
      </c>
      <c r="I683" s="2">
        <f t="shared" si="95"/>
        <v>54.987715878245908</v>
      </c>
    </row>
    <row r="684" spans="1:9" ht="13.5" x14ac:dyDescent="0.25">
      <c r="A684" s="3">
        <v>43000</v>
      </c>
      <c r="B684" s="2">
        <v>16.4011</v>
      </c>
      <c r="C684" s="2">
        <f t="shared" si="90"/>
        <v>-6.2699999999999534E-2</v>
      </c>
      <c r="D684" s="2">
        <f t="shared" si="91"/>
        <v>0</v>
      </c>
      <c r="E684" s="2">
        <f t="shared" si="92"/>
        <v>6.2699999999999534E-2</v>
      </c>
      <c r="F684" s="2">
        <f t="shared" si="96"/>
        <v>7.5089521389099953E-2</v>
      </c>
      <c r="G684" s="2">
        <f t="shared" si="96"/>
        <v>6.594595223079644E-2</v>
      </c>
      <c r="H684" s="2">
        <f t="shared" si="94"/>
        <v>1.1386524699242042</v>
      </c>
      <c r="I684" s="2">
        <f t="shared" si="95"/>
        <v>53.241584873514256</v>
      </c>
    </row>
    <row r="685" spans="1:9" ht="13.5" x14ac:dyDescent="0.25">
      <c r="A685" s="3">
        <v>43003</v>
      </c>
      <c r="B685" s="2">
        <v>16.240100000000002</v>
      </c>
      <c r="C685" s="2">
        <f t="shared" si="90"/>
        <v>-0.16099999999999781</v>
      </c>
      <c r="D685" s="2">
        <f t="shared" si="91"/>
        <v>0</v>
      </c>
      <c r="E685" s="2">
        <f t="shared" si="92"/>
        <v>0.16099999999999781</v>
      </c>
      <c r="F685" s="2">
        <f t="shared" ref="F685:G700" si="97">((F684*13)+D685)/14</f>
        <v>6.9725984147021386E-2</v>
      </c>
      <c r="G685" s="2">
        <f t="shared" si="97"/>
        <v>7.2735527071453684E-2</v>
      </c>
      <c r="H685" s="2">
        <f t="shared" si="94"/>
        <v>0.9586234809094627</v>
      </c>
      <c r="I685" s="2">
        <f t="shared" si="95"/>
        <v>48.943734732738818</v>
      </c>
    </row>
    <row r="686" spans="1:9" ht="13.5" x14ac:dyDescent="0.25">
      <c r="A686" s="3">
        <v>43004</v>
      </c>
      <c r="B686" s="2">
        <v>15.882199999999999</v>
      </c>
      <c r="C686" s="2">
        <f t="shared" si="90"/>
        <v>-0.35790000000000255</v>
      </c>
      <c r="D686" s="2">
        <f t="shared" si="91"/>
        <v>0</v>
      </c>
      <c r="E686" s="2">
        <f t="shared" si="92"/>
        <v>0.35790000000000255</v>
      </c>
      <c r="F686" s="2">
        <f t="shared" si="97"/>
        <v>6.4745556707948432E-2</v>
      </c>
      <c r="G686" s="2">
        <f t="shared" si="97"/>
        <v>9.3104417994921446E-2</v>
      </c>
      <c r="H686" s="2">
        <f t="shared" si="94"/>
        <v>0.69540799569232148</v>
      </c>
      <c r="I686" s="2">
        <f t="shared" si="95"/>
        <v>41.017147345017143</v>
      </c>
    </row>
    <row r="687" spans="1:9" ht="13.5" x14ac:dyDescent="0.25">
      <c r="A687" s="3">
        <v>43005</v>
      </c>
      <c r="B687" s="2">
        <v>15.994</v>
      </c>
      <c r="C687" s="2">
        <f t="shared" si="90"/>
        <v>0.11180000000000057</v>
      </c>
      <c r="D687" s="2">
        <f t="shared" si="91"/>
        <v>0.11180000000000057</v>
      </c>
      <c r="E687" s="2">
        <f t="shared" si="92"/>
        <v>0</v>
      </c>
      <c r="F687" s="2">
        <f t="shared" si="97"/>
        <v>6.8106588371666443E-2</v>
      </c>
      <c r="G687" s="2">
        <f t="shared" si="97"/>
        <v>8.6454102423855636E-2</v>
      </c>
      <c r="H687" s="2">
        <f t="shared" si="94"/>
        <v>0.78777740398902707</v>
      </c>
      <c r="I687" s="2">
        <f t="shared" si="95"/>
        <v>44.064624725163057</v>
      </c>
    </row>
    <row r="688" spans="1:9" ht="13.5" x14ac:dyDescent="0.25">
      <c r="A688" s="3">
        <v>43006</v>
      </c>
      <c r="B688" s="2">
        <v>15.994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6.3241832059404562E-2</v>
      </c>
      <c r="G688" s="2">
        <f t="shared" si="97"/>
        <v>8.027880939358023E-2</v>
      </c>
      <c r="H688" s="2">
        <f t="shared" si="94"/>
        <v>0.78777740398902718</v>
      </c>
      <c r="I688" s="2">
        <f t="shared" si="95"/>
        <v>44.064624725163064</v>
      </c>
    </row>
    <row r="689" spans="1:9" ht="13.5" x14ac:dyDescent="0.25">
      <c r="A689" s="3">
        <v>43007</v>
      </c>
      <c r="B689" s="2">
        <v>15.9895</v>
      </c>
      <c r="C689" s="2">
        <f t="shared" si="90"/>
        <v>-4.5000000000001705E-3</v>
      </c>
      <c r="D689" s="2">
        <f t="shared" si="91"/>
        <v>0</v>
      </c>
      <c r="E689" s="2">
        <f t="shared" si="92"/>
        <v>4.5000000000001705E-3</v>
      </c>
      <c r="F689" s="2">
        <f t="shared" si="97"/>
        <v>5.8724558340875664E-2</v>
      </c>
      <c r="G689" s="2">
        <f t="shared" si="97"/>
        <v>7.4866037294038804E-2</v>
      </c>
      <c r="H689" s="2">
        <f t="shared" si="94"/>
        <v>0.7843951738788183</v>
      </c>
      <c r="I689" s="2">
        <f t="shared" si="95"/>
        <v>43.958602072081604</v>
      </c>
    </row>
    <row r="690" spans="1:9" ht="13.5" x14ac:dyDescent="0.25">
      <c r="A690" s="3">
        <v>43010</v>
      </c>
      <c r="B690" s="2">
        <v>15.7927</v>
      </c>
      <c r="C690" s="2">
        <f t="shared" si="90"/>
        <v>-0.19679999999999964</v>
      </c>
      <c r="D690" s="2">
        <f t="shared" si="91"/>
        <v>0</v>
      </c>
      <c r="E690" s="2">
        <f t="shared" si="92"/>
        <v>0.19679999999999964</v>
      </c>
      <c r="F690" s="2">
        <f t="shared" si="97"/>
        <v>5.4529947030813111E-2</v>
      </c>
      <c r="G690" s="2">
        <f t="shared" si="97"/>
        <v>8.3575606058750279E-2</v>
      </c>
      <c r="H690" s="2">
        <f t="shared" si="94"/>
        <v>0.65246247801638146</v>
      </c>
      <c r="I690" s="2">
        <f t="shared" si="95"/>
        <v>39.484253754408904</v>
      </c>
    </row>
    <row r="691" spans="1:9" ht="13.5" x14ac:dyDescent="0.25">
      <c r="A691" s="3">
        <v>43011</v>
      </c>
      <c r="B691" s="2">
        <v>15.837400000000001</v>
      </c>
      <c r="C691" s="2">
        <f t="shared" si="90"/>
        <v>4.4700000000000628E-2</v>
      </c>
      <c r="D691" s="2">
        <f t="shared" si="91"/>
        <v>4.4700000000000628E-2</v>
      </c>
      <c r="E691" s="2">
        <f t="shared" si="92"/>
        <v>0</v>
      </c>
      <c r="F691" s="2">
        <f t="shared" si="97"/>
        <v>5.382780795718365E-2</v>
      </c>
      <c r="G691" s="2">
        <f t="shared" si="97"/>
        <v>7.76059199116967E-2</v>
      </c>
      <c r="H691" s="2">
        <f t="shared" si="94"/>
        <v>0.69360440567460846</v>
      </c>
      <c r="I691" s="2">
        <f t="shared" si="95"/>
        <v>40.954334043452555</v>
      </c>
    </row>
    <row r="692" spans="1:9" ht="13.5" x14ac:dyDescent="0.25">
      <c r="A692" s="3">
        <v>43012</v>
      </c>
      <c r="B692" s="2">
        <v>15.994</v>
      </c>
      <c r="C692" s="2">
        <f t="shared" si="90"/>
        <v>0.15659999999999918</v>
      </c>
      <c r="D692" s="2">
        <f t="shared" si="91"/>
        <v>0.15659999999999918</v>
      </c>
      <c r="E692" s="2">
        <f t="shared" si="92"/>
        <v>0</v>
      </c>
      <c r="F692" s="2">
        <f t="shared" si="97"/>
        <v>6.1168678817384761E-2</v>
      </c>
      <c r="G692" s="2">
        <f t="shared" si="97"/>
        <v>7.2062639918004087E-2</v>
      </c>
      <c r="H692" s="2">
        <f t="shared" si="94"/>
        <v>0.84882650548169014</v>
      </c>
      <c r="I692" s="2">
        <f t="shared" si="95"/>
        <v>45.911636541609312</v>
      </c>
    </row>
    <row r="693" spans="1:9" ht="13.5" x14ac:dyDescent="0.25">
      <c r="A693" s="3">
        <v>43013</v>
      </c>
      <c r="B693" s="2">
        <v>16.329599999999999</v>
      </c>
      <c r="C693" s="2">
        <f t="shared" si="90"/>
        <v>0.33559999999999945</v>
      </c>
      <c r="D693" s="2">
        <f t="shared" si="91"/>
        <v>0.33559999999999945</v>
      </c>
      <c r="E693" s="2">
        <f t="shared" si="92"/>
        <v>0</v>
      </c>
      <c r="F693" s="2">
        <f t="shared" si="97"/>
        <v>8.0770916044714383E-2</v>
      </c>
      <c r="G693" s="2">
        <f t="shared" si="97"/>
        <v>6.6915308495289511E-2</v>
      </c>
      <c r="H693" s="2">
        <f t="shared" si="94"/>
        <v>1.2070618496872092</v>
      </c>
      <c r="I693" s="2">
        <f t="shared" si="95"/>
        <v>54.690893681039213</v>
      </c>
    </row>
    <row r="694" spans="1:9" ht="13.5" x14ac:dyDescent="0.25">
      <c r="A694" s="3">
        <v>43014</v>
      </c>
      <c r="B694" s="2">
        <v>16.150600000000001</v>
      </c>
      <c r="C694" s="2">
        <f t="shared" si="90"/>
        <v>-0.17899999999999849</v>
      </c>
      <c r="D694" s="2">
        <f t="shared" si="91"/>
        <v>0</v>
      </c>
      <c r="E694" s="2">
        <f t="shared" si="92"/>
        <v>0.17899999999999849</v>
      </c>
      <c r="F694" s="2">
        <f t="shared" si="97"/>
        <v>7.5001564898663359E-2</v>
      </c>
      <c r="G694" s="2">
        <f t="shared" si="97"/>
        <v>7.4921357888483003E-2</v>
      </c>
      <c r="H694" s="2">
        <f t="shared" si="94"/>
        <v>1.0010705493392116</v>
      </c>
      <c r="I694" s="2">
        <f t="shared" si="95"/>
        <v>50.026749415195916</v>
      </c>
    </row>
    <row r="695" spans="1:9" ht="13.5" x14ac:dyDescent="0.25">
      <c r="A695" s="3">
        <v>43017</v>
      </c>
      <c r="B695" s="2">
        <v>16.150600000000001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6.9644310263044545E-2</v>
      </c>
      <c r="G695" s="2">
        <f t="shared" si="97"/>
        <v>6.9569832325019926E-2</v>
      </c>
      <c r="H695" s="2">
        <f t="shared" si="94"/>
        <v>1.0010705493392118</v>
      </c>
      <c r="I695" s="2">
        <f t="shared" si="95"/>
        <v>50.026749415195916</v>
      </c>
    </row>
    <row r="696" spans="1:9" ht="13.5" x14ac:dyDescent="0.25">
      <c r="A696" s="3">
        <v>43018</v>
      </c>
      <c r="B696" s="2">
        <v>16.1953</v>
      </c>
      <c r="C696" s="2">
        <f t="shared" si="90"/>
        <v>4.4699999999998852E-2</v>
      </c>
      <c r="D696" s="2">
        <f t="shared" si="91"/>
        <v>4.4699999999998852E-2</v>
      </c>
      <c r="E696" s="2">
        <f t="shared" si="92"/>
        <v>0</v>
      </c>
      <c r="F696" s="2">
        <f t="shared" si="97"/>
        <v>6.7862573815684141E-2</v>
      </c>
      <c r="G696" s="2">
        <f t="shared" si="97"/>
        <v>6.4600558587518495E-2</v>
      </c>
      <c r="H696" s="2">
        <f t="shared" si="94"/>
        <v>1.0504951551424495</v>
      </c>
      <c r="I696" s="2">
        <f t="shared" si="95"/>
        <v>51.231291744723528</v>
      </c>
    </row>
    <row r="697" spans="1:9" ht="13.5" x14ac:dyDescent="0.25">
      <c r="A697" s="3">
        <v>43019</v>
      </c>
      <c r="B697" s="2">
        <v>16.150600000000001</v>
      </c>
      <c r="C697" s="2">
        <f t="shared" si="90"/>
        <v>-4.4699999999998852E-2</v>
      </c>
      <c r="D697" s="2">
        <f t="shared" si="91"/>
        <v>0</v>
      </c>
      <c r="E697" s="2">
        <f t="shared" si="92"/>
        <v>4.4699999999998852E-2</v>
      </c>
      <c r="F697" s="2">
        <f t="shared" si="97"/>
        <v>6.3015247114563841E-2</v>
      </c>
      <c r="G697" s="2">
        <f t="shared" si="97"/>
        <v>6.3179090116981376E-2</v>
      </c>
      <c r="H697" s="2">
        <f t="shared" si="94"/>
        <v>0.99740668942660993</v>
      </c>
      <c r="I697" s="2">
        <f t="shared" si="95"/>
        <v>49.935083060772797</v>
      </c>
    </row>
    <row r="698" spans="1:9" ht="13.5" x14ac:dyDescent="0.25">
      <c r="A698" s="3">
        <v>43020</v>
      </c>
      <c r="B698" s="2">
        <v>16.0611</v>
      </c>
      <c r="C698" s="2">
        <f t="shared" si="90"/>
        <v>-8.9500000000001023E-2</v>
      </c>
      <c r="D698" s="2">
        <f t="shared" si="91"/>
        <v>0</v>
      </c>
      <c r="E698" s="2">
        <f t="shared" si="92"/>
        <v>8.9500000000001023E-2</v>
      </c>
      <c r="F698" s="2">
        <f t="shared" si="97"/>
        <v>5.8514158034952135E-2</v>
      </c>
      <c r="G698" s="2">
        <f t="shared" si="97"/>
        <v>6.505915510862563E-2</v>
      </c>
      <c r="H698" s="2">
        <f t="shared" si="94"/>
        <v>0.89939929187912637</v>
      </c>
      <c r="I698" s="2">
        <f t="shared" si="95"/>
        <v>47.35177567584153</v>
      </c>
    </row>
    <row r="699" spans="1:9" ht="13.5" x14ac:dyDescent="0.25">
      <c r="A699" s="3">
        <v>43021</v>
      </c>
      <c r="B699" s="2">
        <v>16.016400000000001</v>
      </c>
      <c r="C699" s="2">
        <f t="shared" si="90"/>
        <v>-4.4699999999998852E-2</v>
      </c>
      <c r="D699" s="2">
        <f t="shared" si="91"/>
        <v>0</v>
      </c>
      <c r="E699" s="2">
        <f t="shared" si="92"/>
        <v>4.4699999999998852E-2</v>
      </c>
      <c r="F699" s="2">
        <f t="shared" si="97"/>
        <v>5.4334575318169841E-2</v>
      </c>
      <c r="G699" s="2">
        <f t="shared" si="97"/>
        <v>6.3604929743723712E-2</v>
      </c>
      <c r="H699" s="2">
        <f t="shared" si="94"/>
        <v>0.85425100754130412</v>
      </c>
      <c r="I699" s="2">
        <f t="shared" si="95"/>
        <v>46.069868861714795</v>
      </c>
    </row>
    <row r="700" spans="1:9" ht="13.5" x14ac:dyDescent="0.25">
      <c r="A700" s="3">
        <v>43024</v>
      </c>
      <c r="B700" s="2">
        <v>16.150600000000001</v>
      </c>
      <c r="C700" s="2">
        <f t="shared" si="90"/>
        <v>0.13419999999999987</v>
      </c>
      <c r="D700" s="2">
        <f t="shared" si="91"/>
        <v>0.13419999999999987</v>
      </c>
      <c r="E700" s="2">
        <f t="shared" si="92"/>
        <v>0</v>
      </c>
      <c r="F700" s="2">
        <f t="shared" si="97"/>
        <v>6.003924850972913E-2</v>
      </c>
      <c r="G700" s="2">
        <f t="shared" si="97"/>
        <v>5.9061720476314875E-2</v>
      </c>
      <c r="H700" s="2">
        <f t="shared" si="94"/>
        <v>1.0165509576343321</v>
      </c>
      <c r="I700" s="2">
        <f t="shared" si="95"/>
        <v>50.410377867508707</v>
      </c>
    </row>
    <row r="701" spans="1:9" ht="13.5" x14ac:dyDescent="0.25">
      <c r="A701" s="3">
        <v>43025</v>
      </c>
      <c r="B701" s="2">
        <v>16.150600000000001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5.5750730759034195E-2</v>
      </c>
      <c r="G701" s="2">
        <f t="shared" si="98"/>
        <v>5.4843026156578101E-2</v>
      </c>
      <c r="H701" s="2">
        <f t="shared" si="94"/>
        <v>1.0165509576343321</v>
      </c>
      <c r="I701" s="2">
        <f t="shared" si="95"/>
        <v>50.410377867508707</v>
      </c>
    </row>
    <row r="702" spans="1:9" ht="13.5" x14ac:dyDescent="0.25">
      <c r="A702" s="3">
        <v>43026</v>
      </c>
      <c r="B702" s="2">
        <v>16.150600000000001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5.1768535704817466E-2</v>
      </c>
      <c r="G702" s="2">
        <f t="shared" si="98"/>
        <v>5.0925667145393948E-2</v>
      </c>
      <c r="H702" s="2">
        <f t="shared" si="94"/>
        <v>1.0165509576343321</v>
      </c>
      <c r="I702" s="2">
        <f t="shared" si="95"/>
        <v>50.410377867508707</v>
      </c>
    </row>
    <row r="703" spans="1:9" ht="13.5" x14ac:dyDescent="0.25">
      <c r="A703" s="3">
        <v>43027</v>
      </c>
      <c r="B703" s="2">
        <v>16.1417</v>
      </c>
      <c r="C703" s="2">
        <f t="shared" si="90"/>
        <v>-8.9000000000005741E-3</v>
      </c>
      <c r="D703" s="2">
        <f t="shared" si="91"/>
        <v>0</v>
      </c>
      <c r="E703" s="2">
        <f t="shared" si="92"/>
        <v>8.9000000000005741E-3</v>
      </c>
      <c r="F703" s="2">
        <f t="shared" si="98"/>
        <v>4.8070783154473364E-2</v>
      </c>
      <c r="G703" s="2">
        <f t="shared" si="98"/>
        <v>4.7923833777865847E-2</v>
      </c>
      <c r="H703" s="2">
        <f t="shared" si="94"/>
        <v>1.0030663109568538</v>
      </c>
      <c r="I703" s="2">
        <f t="shared" si="95"/>
        <v>50.076540425548586</v>
      </c>
    </row>
    <row r="704" spans="1:9" ht="13.5" x14ac:dyDescent="0.25">
      <c r="A704" s="3">
        <v>43028</v>
      </c>
      <c r="B704" s="2">
        <v>16.016400000000001</v>
      </c>
      <c r="C704" s="2">
        <f t="shared" si="90"/>
        <v>-0.1252999999999993</v>
      </c>
      <c r="D704" s="2">
        <f t="shared" si="91"/>
        <v>0</v>
      </c>
      <c r="E704" s="2">
        <f t="shared" si="92"/>
        <v>0.1252999999999993</v>
      </c>
      <c r="F704" s="2">
        <f t="shared" si="98"/>
        <v>4.4637155786296692E-2</v>
      </c>
      <c r="G704" s="2">
        <f t="shared" si="98"/>
        <v>5.3450702793732527E-2</v>
      </c>
      <c r="H704" s="2">
        <f t="shared" si="94"/>
        <v>0.83510886580018395</v>
      </c>
      <c r="I704" s="2">
        <f t="shared" si="95"/>
        <v>45.507320103106892</v>
      </c>
    </row>
    <row r="705" spans="1:9" ht="13.5" x14ac:dyDescent="0.25">
      <c r="A705" s="3">
        <v>43031</v>
      </c>
      <c r="B705" s="2">
        <v>15.882199999999999</v>
      </c>
      <c r="C705" s="2">
        <f t="shared" si="90"/>
        <v>-0.13420000000000165</v>
      </c>
      <c r="D705" s="2">
        <f t="shared" si="91"/>
        <v>0</v>
      </c>
      <c r="E705" s="2">
        <f t="shared" si="92"/>
        <v>0.13420000000000165</v>
      </c>
      <c r="F705" s="2">
        <f t="shared" si="98"/>
        <v>4.1448787515846928E-2</v>
      </c>
      <c r="G705" s="2">
        <f t="shared" si="98"/>
        <v>5.9218509737037461E-2</v>
      </c>
      <c r="H705" s="2">
        <f t="shared" si="94"/>
        <v>0.69992959464704851</v>
      </c>
      <c r="I705" s="2">
        <f t="shared" si="95"/>
        <v>41.174034315954884</v>
      </c>
    </row>
    <row r="706" spans="1:9" ht="13.5" x14ac:dyDescent="0.25">
      <c r="A706" s="3">
        <v>43032</v>
      </c>
      <c r="B706" s="2">
        <v>15.877700000000001</v>
      </c>
      <c r="C706" s="2">
        <f t="shared" si="90"/>
        <v>-4.4999999999983942E-3</v>
      </c>
      <c r="D706" s="2">
        <f t="shared" si="91"/>
        <v>0</v>
      </c>
      <c r="E706" s="2">
        <f t="shared" si="92"/>
        <v>4.4999999999983942E-3</v>
      </c>
      <c r="F706" s="2">
        <f t="shared" si="98"/>
        <v>3.8488159836143572E-2</v>
      </c>
      <c r="G706" s="2">
        <f t="shared" si="98"/>
        <v>5.5310044755820388E-2</v>
      </c>
      <c r="H706" s="2">
        <f t="shared" si="94"/>
        <v>0.69586202661847218</v>
      </c>
      <c r="I706" s="2">
        <f t="shared" si="95"/>
        <v>41.032938747146339</v>
      </c>
    </row>
    <row r="707" spans="1:9" ht="13.5" x14ac:dyDescent="0.25">
      <c r="A707" s="3">
        <v>43033</v>
      </c>
      <c r="B707" s="2">
        <v>15.877700000000001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3.5739005562133316E-2</v>
      </c>
      <c r="G707" s="2">
        <f t="shared" si="98"/>
        <v>5.1359327273261791E-2</v>
      </c>
      <c r="H707" s="2">
        <f t="shared" si="94"/>
        <v>0.69586202661847207</v>
      </c>
      <c r="I707" s="2">
        <f t="shared" si="95"/>
        <v>41.032938747146332</v>
      </c>
    </row>
    <row r="708" spans="1:9" ht="13.5" x14ac:dyDescent="0.25">
      <c r="A708" s="3">
        <v>43034</v>
      </c>
      <c r="B708" s="2">
        <v>16.105899999999998</v>
      </c>
      <c r="C708" s="2">
        <f t="shared" si="99"/>
        <v>0.22819999999999752</v>
      </c>
      <c r="D708" s="2">
        <f t="shared" si="100"/>
        <v>0.22819999999999752</v>
      </c>
      <c r="E708" s="2">
        <f t="shared" si="101"/>
        <v>0</v>
      </c>
      <c r="F708" s="2">
        <f t="shared" si="98"/>
        <v>4.9486219450552191E-2</v>
      </c>
      <c r="G708" s="2">
        <f t="shared" si="98"/>
        <v>4.7690803896600235E-2</v>
      </c>
      <c r="H708" s="2">
        <f t="shared" si="94"/>
        <v>1.037646997057224</v>
      </c>
      <c r="I708" s="2">
        <f t="shared" si="95"/>
        <v>50.923786041242515</v>
      </c>
    </row>
    <row r="709" spans="1:9" ht="13.5" x14ac:dyDescent="0.25">
      <c r="A709" s="3">
        <v>43035</v>
      </c>
      <c r="B709" s="2">
        <v>16.105899999999998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4.5951489489798457E-2</v>
      </c>
      <c r="G709" s="2">
        <f t="shared" si="98"/>
        <v>4.4284317903985938E-2</v>
      </c>
      <c r="H709" s="2">
        <f t="shared" si="94"/>
        <v>1.0376469970572237</v>
      </c>
      <c r="I709" s="2">
        <f t="shared" si="95"/>
        <v>50.923786041242515</v>
      </c>
    </row>
    <row r="710" spans="1:9" ht="13.5" x14ac:dyDescent="0.25">
      <c r="A710" s="3">
        <v>43038</v>
      </c>
      <c r="B710" s="2">
        <v>16.101400000000002</v>
      </c>
      <c r="C710" s="2">
        <f t="shared" si="99"/>
        <v>-4.4999999999966178E-3</v>
      </c>
      <c r="D710" s="2">
        <f t="shared" si="100"/>
        <v>0</v>
      </c>
      <c r="E710" s="2">
        <f t="shared" si="101"/>
        <v>4.4999999999966178E-3</v>
      </c>
      <c r="F710" s="2">
        <f t="shared" si="98"/>
        <v>4.2669240240527137E-2</v>
      </c>
      <c r="G710" s="2">
        <f t="shared" si="98"/>
        <v>4.1442580910843844E-2</v>
      </c>
      <c r="H710" s="2">
        <f t="shared" si="94"/>
        <v>1.0295990091042406</v>
      </c>
      <c r="I710" s="2">
        <f t="shared" si="95"/>
        <v>50.729183670554313</v>
      </c>
    </row>
    <row r="711" spans="1:9" ht="13.5" x14ac:dyDescent="0.25">
      <c r="A711" s="3">
        <v>43039</v>
      </c>
      <c r="B711" s="2">
        <v>16.043199999999999</v>
      </c>
      <c r="C711" s="2">
        <f t="shared" si="99"/>
        <v>-5.8200000000002916E-2</v>
      </c>
      <c r="D711" s="2">
        <f t="shared" si="100"/>
        <v>0</v>
      </c>
      <c r="E711" s="2">
        <f t="shared" si="101"/>
        <v>5.8200000000002916E-2</v>
      </c>
      <c r="F711" s="2">
        <f t="shared" si="98"/>
        <v>3.9621437366203771E-2</v>
      </c>
      <c r="G711" s="2">
        <f t="shared" si="98"/>
        <v>4.2639539417212345E-2</v>
      </c>
      <c r="H711" s="2">
        <f t="shared" si="94"/>
        <v>0.92921823049077645</v>
      </c>
      <c r="I711" s="2">
        <f t="shared" si="95"/>
        <v>48.165532328314733</v>
      </c>
    </row>
    <row r="712" spans="1:9" ht="13.5" x14ac:dyDescent="0.25">
      <c r="A712" s="3">
        <v>43040</v>
      </c>
      <c r="B712" s="2">
        <v>16.016400000000001</v>
      </c>
      <c r="C712" s="2">
        <f t="shared" si="99"/>
        <v>-2.6799999999997937E-2</v>
      </c>
      <c r="D712" s="2">
        <f t="shared" si="100"/>
        <v>0</v>
      </c>
      <c r="E712" s="2">
        <f t="shared" si="101"/>
        <v>2.6799999999997937E-2</v>
      </c>
      <c r="F712" s="2">
        <f t="shared" si="98"/>
        <v>3.6791334697189218E-2</v>
      </c>
      <c r="G712" s="2">
        <f t="shared" si="98"/>
        <v>4.1508143744554173E-2</v>
      </c>
      <c r="H712" s="2">
        <f t="shared" si="94"/>
        <v>0.88636424995555729</v>
      </c>
      <c r="I712" s="2">
        <f t="shared" si="95"/>
        <v>46.987969050857494</v>
      </c>
    </row>
    <row r="713" spans="1:9" ht="13.5" x14ac:dyDescent="0.25">
      <c r="A713" s="3">
        <v>43041</v>
      </c>
      <c r="B713" s="2">
        <v>15.9716</v>
      </c>
      <c r="C713" s="2">
        <f t="shared" si="99"/>
        <v>-4.4800000000000395E-2</v>
      </c>
      <c r="D713" s="2">
        <f t="shared" si="100"/>
        <v>0</v>
      </c>
      <c r="E713" s="2">
        <f t="shared" si="101"/>
        <v>4.4800000000000395E-2</v>
      </c>
      <c r="F713" s="2">
        <f t="shared" si="98"/>
        <v>3.416338221881856E-2</v>
      </c>
      <c r="G713" s="2">
        <f t="shared" si="98"/>
        <v>4.1743276334228904E-2</v>
      </c>
      <c r="H713" s="2">
        <f t="shared" si="94"/>
        <v>0.81841640663948223</v>
      </c>
      <c r="I713" s="2">
        <f t="shared" si="95"/>
        <v>45.007095385371805</v>
      </c>
    </row>
    <row r="714" spans="1:9" ht="13.5" x14ac:dyDescent="0.25">
      <c r="A714" s="3">
        <v>43042</v>
      </c>
      <c r="B714" s="2">
        <v>15.9716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3.1723140631760093E-2</v>
      </c>
      <c r="G714" s="2">
        <f t="shared" si="98"/>
        <v>3.8761613738926837E-2</v>
      </c>
      <c r="H714" s="2">
        <f t="shared" si="94"/>
        <v>0.81841640663948234</v>
      </c>
      <c r="I714" s="2">
        <f t="shared" si="95"/>
        <v>45.007095385371812</v>
      </c>
    </row>
    <row r="715" spans="1:9" ht="13.5" x14ac:dyDescent="0.25">
      <c r="A715" s="3">
        <v>43045</v>
      </c>
      <c r="B715" s="2">
        <v>15.949299999999999</v>
      </c>
      <c r="C715" s="2">
        <f t="shared" si="99"/>
        <v>-2.2300000000001319E-2</v>
      </c>
      <c r="D715" s="2">
        <f t="shared" si="100"/>
        <v>0</v>
      </c>
      <c r="E715" s="2">
        <f t="shared" si="101"/>
        <v>2.2300000000001319E-2</v>
      </c>
      <c r="F715" s="2">
        <f t="shared" si="98"/>
        <v>2.94572020152058E-2</v>
      </c>
      <c r="G715" s="2">
        <f t="shared" si="98"/>
        <v>3.7585784186146443E-2</v>
      </c>
      <c r="H715" s="2">
        <f t="shared" si="94"/>
        <v>0.78373253752846495</v>
      </c>
      <c r="I715" s="2">
        <f t="shared" si="95"/>
        <v>43.937783330139993</v>
      </c>
    </row>
    <row r="716" spans="1:9" ht="13.5" x14ac:dyDescent="0.25">
      <c r="A716" s="3">
        <v>43046</v>
      </c>
      <c r="B716" s="2">
        <v>16.038799999999998</v>
      </c>
      <c r="C716" s="2">
        <f t="shared" si="99"/>
        <v>8.9499999999999247E-2</v>
      </c>
      <c r="D716" s="2">
        <f t="shared" si="100"/>
        <v>8.9499999999999247E-2</v>
      </c>
      <c r="E716" s="2">
        <f t="shared" si="101"/>
        <v>0</v>
      </c>
      <c r="F716" s="2">
        <f t="shared" si="98"/>
        <v>3.3745973299833906E-2</v>
      </c>
      <c r="G716" s="2">
        <f t="shared" si="98"/>
        <v>3.490108531570741E-2</v>
      </c>
      <c r="H716" s="2">
        <f t="shared" si="94"/>
        <v>0.96690326374023561</v>
      </c>
      <c r="I716" s="2">
        <f t="shared" si="95"/>
        <v>49.158658769094011</v>
      </c>
    </row>
    <row r="717" spans="1:9" ht="13.5" x14ac:dyDescent="0.25">
      <c r="A717" s="3">
        <v>43047</v>
      </c>
      <c r="B717" s="2">
        <v>16.038799999999998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3.1335546635560055E-2</v>
      </c>
      <c r="G717" s="2">
        <f t="shared" si="102"/>
        <v>3.2408150650299741E-2</v>
      </c>
      <c r="H717" s="2">
        <f t="shared" si="94"/>
        <v>0.9669032637402355</v>
      </c>
      <c r="I717" s="2">
        <f t="shared" si="95"/>
        <v>49.158658769094004</v>
      </c>
    </row>
    <row r="718" spans="1:9" ht="13.5" x14ac:dyDescent="0.25">
      <c r="A718" s="3">
        <v>43048</v>
      </c>
      <c r="B718" s="2">
        <v>16.105899999999998</v>
      </c>
      <c r="C718" s="2">
        <f t="shared" si="99"/>
        <v>6.7099999999999937E-2</v>
      </c>
      <c r="D718" s="2">
        <f t="shared" si="100"/>
        <v>6.7099999999999937E-2</v>
      </c>
      <c r="E718" s="2">
        <f t="shared" si="101"/>
        <v>0</v>
      </c>
      <c r="F718" s="2">
        <f t="shared" si="102"/>
        <v>3.3890150447305763E-2</v>
      </c>
      <c r="G718" s="2">
        <f t="shared" si="102"/>
        <v>3.00932827467069E-2</v>
      </c>
      <c r="H718" s="2">
        <f t="shared" si="94"/>
        <v>1.1261699407325163</v>
      </c>
      <c r="I718" s="2">
        <f t="shared" si="95"/>
        <v>52.967070936226477</v>
      </c>
    </row>
    <row r="719" spans="1:9" ht="13.5" x14ac:dyDescent="0.25">
      <c r="A719" s="3">
        <v>43049</v>
      </c>
      <c r="B719" s="2">
        <v>16.0611</v>
      </c>
      <c r="C719" s="2">
        <f t="shared" si="99"/>
        <v>-4.4799999999998619E-2</v>
      </c>
      <c r="D719" s="2">
        <f t="shared" si="100"/>
        <v>0</v>
      </c>
      <c r="E719" s="2">
        <f t="shared" si="101"/>
        <v>4.4799999999998619E-2</v>
      </c>
      <c r="F719" s="2">
        <f t="shared" si="102"/>
        <v>3.146942541535535E-2</v>
      </c>
      <c r="G719" s="2">
        <f t="shared" si="102"/>
        <v>3.1143762550513453E-2</v>
      </c>
      <c r="H719" s="2">
        <f t="shared" si="94"/>
        <v>1.0104567604609009</v>
      </c>
      <c r="I719" s="2">
        <f t="shared" si="95"/>
        <v>50.260059322502009</v>
      </c>
    </row>
    <row r="720" spans="1:9" ht="13.5" x14ac:dyDescent="0.25">
      <c r="A720" s="3">
        <v>43052</v>
      </c>
      <c r="B720" s="2">
        <v>16.325099999999999</v>
      </c>
      <c r="C720" s="2">
        <f t="shared" si="99"/>
        <v>0.26399999999999935</v>
      </c>
      <c r="D720" s="2">
        <f t="shared" si="100"/>
        <v>0.26399999999999935</v>
      </c>
      <c r="E720" s="2">
        <f t="shared" si="101"/>
        <v>0</v>
      </c>
      <c r="F720" s="2">
        <f t="shared" si="102"/>
        <v>4.8078752171401347E-2</v>
      </c>
      <c r="G720" s="2">
        <f t="shared" si="102"/>
        <v>2.8919208082619635E-2</v>
      </c>
      <c r="H720" s="2">
        <f t="shared" si="94"/>
        <v>1.6625196663077557</v>
      </c>
      <c r="I720" s="2">
        <f t="shared" si="95"/>
        <v>62.441591975666114</v>
      </c>
    </row>
    <row r="721" spans="1:9" ht="13.5" x14ac:dyDescent="0.25">
      <c r="A721" s="3">
        <v>43053</v>
      </c>
      <c r="B721" s="2">
        <v>16.244599999999998</v>
      </c>
      <c r="C721" s="2">
        <f t="shared" si="99"/>
        <v>-8.0500000000000682E-2</v>
      </c>
      <c r="D721" s="2">
        <f t="shared" si="100"/>
        <v>0</v>
      </c>
      <c r="E721" s="2">
        <f t="shared" si="101"/>
        <v>8.0500000000000682E-2</v>
      </c>
      <c r="F721" s="2">
        <f t="shared" si="102"/>
        <v>4.4644555587729826E-2</v>
      </c>
      <c r="G721" s="2">
        <f t="shared" si="102"/>
        <v>3.2603550362432565E-2</v>
      </c>
      <c r="H721" s="2">
        <f t="shared" ref="H721:H784" si="103">F721/G721</f>
        <v>1.3693157674990974</v>
      </c>
      <c r="I721" s="2">
        <f t="shared" ref="I721:I784" si="104">IF(G721=0,100,100-(100/(1+H721)))</f>
        <v>57.793721980099853</v>
      </c>
    </row>
    <row r="722" spans="1:9" ht="13.5" x14ac:dyDescent="0.25">
      <c r="A722" s="3">
        <v>43054</v>
      </c>
      <c r="B722" s="2">
        <v>16.119299999999999</v>
      </c>
      <c r="C722" s="2">
        <f t="shared" si="99"/>
        <v>-0.1252999999999993</v>
      </c>
      <c r="D722" s="2">
        <f t="shared" si="100"/>
        <v>0</v>
      </c>
      <c r="E722" s="2">
        <f t="shared" si="101"/>
        <v>0.1252999999999993</v>
      </c>
      <c r="F722" s="2">
        <f t="shared" si="102"/>
        <v>4.1455658760034833E-2</v>
      </c>
      <c r="G722" s="2">
        <f t="shared" si="102"/>
        <v>3.9224725336544475E-2</v>
      </c>
      <c r="H722" s="2">
        <f t="shared" si="103"/>
        <v>1.0568756926746883</v>
      </c>
      <c r="I722" s="2">
        <f t="shared" si="104"/>
        <v>51.382574865297983</v>
      </c>
    </row>
    <row r="723" spans="1:9" ht="13.5" x14ac:dyDescent="0.25">
      <c r="A723" s="3">
        <v>43055</v>
      </c>
      <c r="B723" s="2">
        <v>16.1327</v>
      </c>
      <c r="C723" s="2">
        <f t="shared" si="99"/>
        <v>1.3400000000000745E-2</v>
      </c>
      <c r="D723" s="2">
        <f t="shared" si="100"/>
        <v>1.3400000000000745E-2</v>
      </c>
      <c r="E723" s="2">
        <f t="shared" si="101"/>
        <v>0</v>
      </c>
      <c r="F723" s="2">
        <f t="shared" si="102"/>
        <v>3.9451683134318113E-2</v>
      </c>
      <c r="G723" s="2">
        <f t="shared" si="102"/>
        <v>3.6422959241077017E-2</v>
      </c>
      <c r="H723" s="2">
        <f t="shared" si="103"/>
        <v>1.0831542509545837</v>
      </c>
      <c r="I723" s="2">
        <f t="shared" si="104"/>
        <v>51.995873587289061</v>
      </c>
    </row>
    <row r="724" spans="1:9" ht="13.5" x14ac:dyDescent="0.25">
      <c r="A724" s="3">
        <v>43056</v>
      </c>
      <c r="B724" s="2">
        <v>16.1417</v>
      </c>
      <c r="C724" s="2">
        <f t="shared" si="99"/>
        <v>9.0000000000003411E-3</v>
      </c>
      <c r="D724" s="2">
        <f t="shared" si="100"/>
        <v>9.0000000000003411E-3</v>
      </c>
      <c r="E724" s="2">
        <f t="shared" si="101"/>
        <v>0</v>
      </c>
      <c r="F724" s="2">
        <f t="shared" si="102"/>
        <v>3.7276562910438273E-2</v>
      </c>
      <c r="G724" s="2">
        <f t="shared" si="102"/>
        <v>3.3821319295285798E-2</v>
      </c>
      <c r="H724" s="2">
        <f t="shared" si="103"/>
        <v>1.1021617041306275</v>
      </c>
      <c r="I724" s="2">
        <f t="shared" si="104"/>
        <v>52.429920208561633</v>
      </c>
    </row>
    <row r="725" spans="1:9" ht="13.5" x14ac:dyDescent="0.25">
      <c r="A725" s="3">
        <v>43059</v>
      </c>
      <c r="B725" s="2">
        <v>16.119299999999999</v>
      </c>
      <c r="C725" s="2">
        <f t="shared" si="99"/>
        <v>-2.2400000000001086E-2</v>
      </c>
      <c r="D725" s="2">
        <f t="shared" si="100"/>
        <v>0</v>
      </c>
      <c r="E725" s="2">
        <f t="shared" si="101"/>
        <v>2.2400000000001086E-2</v>
      </c>
      <c r="F725" s="2">
        <f t="shared" si="102"/>
        <v>3.4613951273978392E-2</v>
      </c>
      <c r="G725" s="2">
        <f t="shared" si="102"/>
        <v>3.3005510774194037E-2</v>
      </c>
      <c r="H725" s="2">
        <f t="shared" si="103"/>
        <v>1.0487324832143468</v>
      </c>
      <c r="I725" s="2">
        <f t="shared" si="104"/>
        <v>51.189332516900606</v>
      </c>
    </row>
    <row r="726" spans="1:9" ht="13.5" x14ac:dyDescent="0.25">
      <c r="A726" s="3">
        <v>43060</v>
      </c>
      <c r="B726" s="2">
        <v>16.114799999999999</v>
      </c>
      <c r="C726" s="2">
        <f t="shared" si="99"/>
        <v>-4.5000000000001705E-3</v>
      </c>
      <c r="D726" s="2">
        <f t="shared" si="100"/>
        <v>0</v>
      </c>
      <c r="E726" s="2">
        <f t="shared" si="101"/>
        <v>4.5000000000001705E-3</v>
      </c>
      <c r="F726" s="2">
        <f t="shared" si="102"/>
        <v>3.2141526182979933E-2</v>
      </c>
      <c r="G726" s="2">
        <f t="shared" si="102"/>
        <v>3.0969402861751618E-2</v>
      </c>
      <c r="H726" s="2">
        <f t="shared" si="103"/>
        <v>1.0378477856502661</v>
      </c>
      <c r="I726" s="2">
        <f t="shared" si="104"/>
        <v>50.928621507375951</v>
      </c>
    </row>
    <row r="727" spans="1:9" ht="13.5" x14ac:dyDescent="0.25">
      <c r="A727" s="3">
        <v>43061</v>
      </c>
      <c r="B727" s="2">
        <v>16.1282</v>
      </c>
      <c r="C727" s="2">
        <f t="shared" si="99"/>
        <v>1.3400000000000745E-2</v>
      </c>
      <c r="D727" s="2">
        <f t="shared" si="100"/>
        <v>1.3400000000000745E-2</v>
      </c>
      <c r="E727" s="2">
        <f t="shared" si="101"/>
        <v>0</v>
      </c>
      <c r="F727" s="2">
        <f t="shared" si="102"/>
        <v>3.0802845741338562E-2</v>
      </c>
      <c r="G727" s="2">
        <f t="shared" si="102"/>
        <v>2.8757302657340788E-2</v>
      </c>
      <c r="H727" s="2">
        <f t="shared" si="103"/>
        <v>1.0711312569322498</v>
      </c>
      <c r="I727" s="2">
        <f t="shared" si="104"/>
        <v>51.71720784702002</v>
      </c>
    </row>
    <row r="728" spans="1:9" ht="13.5" x14ac:dyDescent="0.25">
      <c r="A728" s="3">
        <v>43062</v>
      </c>
      <c r="B728" s="2">
        <v>16.150600000000001</v>
      </c>
      <c r="C728" s="2">
        <f t="shared" si="99"/>
        <v>2.2400000000001086E-2</v>
      </c>
      <c r="D728" s="2">
        <f t="shared" si="100"/>
        <v>2.2400000000001086E-2</v>
      </c>
      <c r="E728" s="2">
        <f t="shared" si="101"/>
        <v>0</v>
      </c>
      <c r="F728" s="2">
        <f t="shared" si="102"/>
        <v>3.0202642474100171E-2</v>
      </c>
      <c r="G728" s="2">
        <f t="shared" si="102"/>
        <v>2.6703209610387874E-2</v>
      </c>
      <c r="H728" s="2">
        <f t="shared" si="103"/>
        <v>1.1310491478279441</v>
      </c>
      <c r="I728" s="2">
        <f t="shared" si="104"/>
        <v>53.074756580849275</v>
      </c>
    </row>
    <row r="729" spans="1:9" ht="13.5" x14ac:dyDescent="0.25">
      <c r="A729" s="3">
        <v>43063</v>
      </c>
      <c r="B729" s="2">
        <v>16.235600000000002</v>
      </c>
      <c r="C729" s="2">
        <f t="shared" si="99"/>
        <v>8.5000000000000853E-2</v>
      </c>
      <c r="D729" s="2">
        <f t="shared" si="100"/>
        <v>8.5000000000000853E-2</v>
      </c>
      <c r="E729" s="2">
        <f t="shared" si="101"/>
        <v>0</v>
      </c>
      <c r="F729" s="2">
        <f t="shared" si="102"/>
        <v>3.4116739440235931E-2</v>
      </c>
      <c r="G729" s="2">
        <f t="shared" si="102"/>
        <v>2.4795837495360167E-2</v>
      </c>
      <c r="H729" s="2">
        <f t="shared" si="103"/>
        <v>1.3759059135074547</v>
      </c>
      <c r="I729" s="2">
        <f t="shared" si="104"/>
        <v>57.910791234837241</v>
      </c>
    </row>
    <row r="730" spans="1:9" ht="13.5" x14ac:dyDescent="0.25">
      <c r="A730" s="3">
        <v>43066</v>
      </c>
      <c r="B730" s="2">
        <v>16.235600000000002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3.1679829480219079E-2</v>
      </c>
      <c r="G730" s="2">
        <f t="shared" si="102"/>
        <v>2.3024706245691584E-2</v>
      </c>
      <c r="H730" s="2">
        <f t="shared" si="103"/>
        <v>1.3759059135074547</v>
      </c>
      <c r="I730" s="2">
        <f t="shared" si="104"/>
        <v>57.910791234837241</v>
      </c>
    </row>
    <row r="731" spans="1:9" ht="13.5" x14ac:dyDescent="0.25">
      <c r="A731" s="3">
        <v>43067</v>
      </c>
      <c r="B731" s="2">
        <v>16.1953</v>
      </c>
      <c r="C731" s="2">
        <f t="shared" si="99"/>
        <v>-4.0300000000002001E-2</v>
      </c>
      <c r="D731" s="2">
        <f t="shared" si="100"/>
        <v>0</v>
      </c>
      <c r="E731" s="2">
        <f t="shared" si="101"/>
        <v>4.0300000000002001E-2</v>
      </c>
      <c r="F731" s="2">
        <f t="shared" si="102"/>
        <v>2.9416984517346288E-2</v>
      </c>
      <c r="G731" s="2">
        <f t="shared" si="102"/>
        <v>2.42586557995709E-2</v>
      </c>
      <c r="H731" s="2">
        <f t="shared" si="103"/>
        <v>1.2126386870069954</v>
      </c>
      <c r="I731" s="2">
        <f t="shared" si="104"/>
        <v>54.805092857131335</v>
      </c>
    </row>
    <row r="732" spans="1:9" ht="13.5" x14ac:dyDescent="0.25">
      <c r="A732" s="3">
        <v>43068</v>
      </c>
      <c r="B732" s="2">
        <v>16.1953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2.7315771337535839E-2</v>
      </c>
      <c r="G732" s="2">
        <f t="shared" si="102"/>
        <v>2.2525894671030118E-2</v>
      </c>
      <c r="H732" s="2">
        <f t="shared" si="103"/>
        <v>1.2126386870069954</v>
      </c>
      <c r="I732" s="2">
        <f t="shared" si="104"/>
        <v>54.805092857131335</v>
      </c>
    </row>
    <row r="733" spans="1:9" ht="13.5" x14ac:dyDescent="0.25">
      <c r="A733" s="3">
        <v>43069</v>
      </c>
      <c r="B733" s="2">
        <v>16.1953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2.5364644813426134E-2</v>
      </c>
      <c r="G733" s="2">
        <f t="shared" si="105"/>
        <v>2.0916902194527968E-2</v>
      </c>
      <c r="H733" s="2">
        <f t="shared" si="103"/>
        <v>1.2126386870069954</v>
      </c>
      <c r="I733" s="2">
        <f t="shared" si="104"/>
        <v>54.805092857131335</v>
      </c>
    </row>
    <row r="734" spans="1:9" ht="13.5" x14ac:dyDescent="0.25">
      <c r="A734" s="3">
        <v>43073</v>
      </c>
      <c r="B734" s="2">
        <v>16.155100000000001</v>
      </c>
      <c r="C734" s="2">
        <f t="shared" si="99"/>
        <v>-4.0199999999998681E-2</v>
      </c>
      <c r="D734" s="2">
        <f t="shared" si="100"/>
        <v>0</v>
      </c>
      <c r="E734" s="2">
        <f t="shared" si="101"/>
        <v>4.0199999999998681E-2</v>
      </c>
      <c r="F734" s="2">
        <f t="shared" si="105"/>
        <v>2.3552884469609982E-2</v>
      </c>
      <c r="G734" s="2">
        <f t="shared" si="105"/>
        <v>2.2294266323490162E-2</v>
      </c>
      <c r="H734" s="2">
        <f t="shared" si="103"/>
        <v>1.0564547910147501</v>
      </c>
      <c r="I734" s="2">
        <f t="shared" si="104"/>
        <v>51.372624170038108</v>
      </c>
    </row>
    <row r="735" spans="1:9" ht="13.5" x14ac:dyDescent="0.25">
      <c r="A735" s="3">
        <v>43074</v>
      </c>
      <c r="B735" s="2">
        <v>16.240100000000002</v>
      </c>
      <c r="C735" s="2">
        <f t="shared" si="99"/>
        <v>8.5000000000000853E-2</v>
      </c>
      <c r="D735" s="2">
        <f t="shared" si="100"/>
        <v>8.5000000000000853E-2</v>
      </c>
      <c r="E735" s="2">
        <f t="shared" si="101"/>
        <v>0</v>
      </c>
      <c r="F735" s="2">
        <f t="shared" si="105"/>
        <v>2.7941964150352189E-2</v>
      </c>
      <c r="G735" s="2">
        <f t="shared" si="105"/>
        <v>2.070181872895515E-2</v>
      </c>
      <c r="H735" s="2">
        <f t="shared" si="103"/>
        <v>1.3497347511438895</v>
      </c>
      <c r="I735" s="2">
        <f t="shared" si="104"/>
        <v>57.442004910844361</v>
      </c>
    </row>
    <row r="736" spans="1:9" ht="13.5" x14ac:dyDescent="0.25">
      <c r="A736" s="3">
        <v>43075</v>
      </c>
      <c r="B736" s="2">
        <v>16.217700000000001</v>
      </c>
      <c r="C736" s="2">
        <f t="shared" si="99"/>
        <v>-2.2400000000001086E-2</v>
      </c>
      <c r="D736" s="2">
        <f t="shared" si="100"/>
        <v>0</v>
      </c>
      <c r="E736" s="2">
        <f t="shared" si="101"/>
        <v>2.2400000000001086E-2</v>
      </c>
      <c r="F736" s="2">
        <f t="shared" si="105"/>
        <v>2.5946109568184179E-2</v>
      </c>
      <c r="G736" s="2">
        <f t="shared" si="105"/>
        <v>2.0823117391172714E-2</v>
      </c>
      <c r="H736" s="2">
        <f t="shared" si="103"/>
        <v>1.2460242662409036</v>
      </c>
      <c r="I736" s="2">
        <f t="shared" si="104"/>
        <v>55.476883530129129</v>
      </c>
    </row>
    <row r="737" spans="1:9" ht="13.5" x14ac:dyDescent="0.25">
      <c r="A737" s="3">
        <v>43076</v>
      </c>
      <c r="B737" s="2">
        <v>16.1953</v>
      </c>
      <c r="C737" s="2">
        <f t="shared" si="99"/>
        <v>-2.2400000000001086E-2</v>
      </c>
      <c r="D737" s="2">
        <f t="shared" si="100"/>
        <v>0</v>
      </c>
      <c r="E737" s="2">
        <f t="shared" si="101"/>
        <v>2.2400000000001086E-2</v>
      </c>
      <c r="F737" s="2">
        <f t="shared" si="105"/>
        <v>2.4092816027599596E-2</v>
      </c>
      <c r="G737" s="2">
        <f t="shared" si="105"/>
        <v>2.0935751863231884E-2</v>
      </c>
      <c r="H737" s="2">
        <f t="shared" si="103"/>
        <v>1.1507977446901374</v>
      </c>
      <c r="I737" s="2">
        <f t="shared" si="104"/>
        <v>53.505623554386389</v>
      </c>
    </row>
    <row r="738" spans="1:9" ht="13.5" x14ac:dyDescent="0.25">
      <c r="A738" s="3">
        <v>43077</v>
      </c>
      <c r="B738" s="2">
        <v>16.217700000000001</v>
      </c>
      <c r="C738" s="2">
        <f t="shared" si="99"/>
        <v>2.2400000000001086E-2</v>
      </c>
      <c r="D738" s="2">
        <f t="shared" si="100"/>
        <v>2.2400000000001086E-2</v>
      </c>
      <c r="E738" s="2">
        <f t="shared" si="101"/>
        <v>0</v>
      </c>
      <c r="F738" s="2">
        <f t="shared" si="105"/>
        <v>2.3971900597056846E-2</v>
      </c>
      <c r="G738" s="2">
        <f t="shared" si="105"/>
        <v>1.9440341015858179E-2</v>
      </c>
      <c r="H738" s="2">
        <f t="shared" si="103"/>
        <v>1.2331008276810633</v>
      </c>
      <c r="I738" s="2">
        <f t="shared" si="104"/>
        <v>55.21921860382642</v>
      </c>
    </row>
    <row r="739" spans="1:9" ht="13.5" x14ac:dyDescent="0.25">
      <c r="A739" s="3">
        <v>43080</v>
      </c>
      <c r="B739" s="2">
        <v>16.1953</v>
      </c>
      <c r="C739" s="2">
        <f t="shared" si="99"/>
        <v>-2.2400000000001086E-2</v>
      </c>
      <c r="D739" s="2">
        <f t="shared" si="100"/>
        <v>0</v>
      </c>
      <c r="E739" s="2">
        <f t="shared" si="101"/>
        <v>2.2400000000001086E-2</v>
      </c>
      <c r="F739" s="2">
        <f t="shared" si="105"/>
        <v>2.225962198298136E-2</v>
      </c>
      <c r="G739" s="2">
        <f t="shared" si="105"/>
        <v>1.9651745229011246E-2</v>
      </c>
      <c r="H739" s="2">
        <f t="shared" si="103"/>
        <v>1.1327045879935482</v>
      </c>
      <c r="I739" s="2">
        <f t="shared" si="104"/>
        <v>53.111180721901974</v>
      </c>
    </row>
    <row r="740" spans="1:9" ht="13.5" x14ac:dyDescent="0.25">
      <c r="A740" s="3">
        <v>43081</v>
      </c>
      <c r="B740" s="2">
        <v>16.1953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2.066964898419698E-2</v>
      </c>
      <c r="G740" s="2">
        <f t="shared" si="105"/>
        <v>1.8248049141224725E-2</v>
      </c>
      <c r="H740" s="2">
        <f t="shared" si="103"/>
        <v>1.1327045879935485</v>
      </c>
      <c r="I740" s="2">
        <f t="shared" si="104"/>
        <v>53.111180721901974</v>
      </c>
    </row>
    <row r="741" spans="1:9" ht="13.5" x14ac:dyDescent="0.25">
      <c r="A741" s="3">
        <v>43082</v>
      </c>
      <c r="B741" s="2">
        <v>16.1953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1.9193245485325767E-2</v>
      </c>
      <c r="G741" s="2">
        <f t="shared" si="105"/>
        <v>1.6944617059708674E-2</v>
      </c>
      <c r="H741" s="2">
        <f t="shared" si="103"/>
        <v>1.1327045879935485</v>
      </c>
      <c r="I741" s="2">
        <f t="shared" si="104"/>
        <v>53.111180721901974</v>
      </c>
    </row>
    <row r="742" spans="1:9" ht="13.5" x14ac:dyDescent="0.25">
      <c r="A742" s="3">
        <v>43083</v>
      </c>
      <c r="B742" s="2">
        <v>16.0611</v>
      </c>
      <c r="C742" s="2">
        <f t="shared" si="99"/>
        <v>-0.13419999999999987</v>
      </c>
      <c r="D742" s="2">
        <f t="shared" si="100"/>
        <v>0</v>
      </c>
      <c r="E742" s="2">
        <f t="shared" si="101"/>
        <v>0.13419999999999987</v>
      </c>
      <c r="F742" s="2">
        <f t="shared" si="105"/>
        <v>1.782229937923107E-2</v>
      </c>
      <c r="G742" s="2">
        <f t="shared" si="105"/>
        <v>2.5320001555443759E-2</v>
      </c>
      <c r="H742" s="2">
        <f t="shared" si="103"/>
        <v>0.70388223871966171</v>
      </c>
      <c r="I742" s="2">
        <f t="shared" si="104"/>
        <v>41.310498033512914</v>
      </c>
    </row>
    <row r="743" spans="1:9" ht="13.5" x14ac:dyDescent="0.25">
      <c r="A743" s="3">
        <v>43084</v>
      </c>
      <c r="B743" s="2">
        <v>16.0611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1.6549277995000281E-2</v>
      </c>
      <c r="G743" s="2">
        <f t="shared" si="105"/>
        <v>2.3511430015769202E-2</v>
      </c>
      <c r="H743" s="2">
        <f t="shared" si="103"/>
        <v>0.70388223871966193</v>
      </c>
      <c r="I743" s="2">
        <f t="shared" si="104"/>
        <v>41.310498033512921</v>
      </c>
    </row>
    <row r="744" spans="1:9" ht="13.5" x14ac:dyDescent="0.25">
      <c r="A744" s="3">
        <v>43087</v>
      </c>
      <c r="B744" s="2">
        <v>16.0611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1.5367186709643118E-2</v>
      </c>
      <c r="G744" s="2">
        <f t="shared" si="105"/>
        <v>2.1832042157499974E-2</v>
      </c>
      <c r="H744" s="2">
        <f t="shared" si="103"/>
        <v>0.70388223871966182</v>
      </c>
      <c r="I744" s="2">
        <f t="shared" si="104"/>
        <v>41.310498033512921</v>
      </c>
    </row>
    <row r="745" spans="1:9" ht="13.5" x14ac:dyDescent="0.25">
      <c r="A745" s="3">
        <v>43088</v>
      </c>
      <c r="B745" s="2">
        <v>16.052199999999999</v>
      </c>
      <c r="C745" s="2">
        <f t="shared" si="99"/>
        <v>-8.9000000000005741E-3</v>
      </c>
      <c r="D745" s="2">
        <f t="shared" si="100"/>
        <v>0</v>
      </c>
      <c r="E745" s="2">
        <f t="shared" si="101"/>
        <v>8.9000000000005741E-3</v>
      </c>
      <c r="F745" s="2">
        <f t="shared" si="105"/>
        <v>1.4269530516097181E-2</v>
      </c>
      <c r="G745" s="2">
        <f t="shared" si="105"/>
        <v>2.0908324860535732E-2</v>
      </c>
      <c r="H745" s="2">
        <f t="shared" si="103"/>
        <v>0.68248081141262484</v>
      </c>
      <c r="I745" s="2">
        <f t="shared" si="104"/>
        <v>40.563958101822763</v>
      </c>
    </row>
    <row r="746" spans="1:9" ht="13.5" x14ac:dyDescent="0.25">
      <c r="A746" s="3">
        <v>43089</v>
      </c>
      <c r="B746" s="2">
        <v>16.016400000000001</v>
      </c>
      <c r="C746" s="2">
        <f t="shared" si="99"/>
        <v>-3.5799999999998278E-2</v>
      </c>
      <c r="D746" s="2">
        <f t="shared" si="100"/>
        <v>0</v>
      </c>
      <c r="E746" s="2">
        <f t="shared" si="101"/>
        <v>3.5799999999998278E-2</v>
      </c>
      <c r="F746" s="2">
        <f t="shared" si="105"/>
        <v>1.3250278336375956E-2</v>
      </c>
      <c r="G746" s="2">
        <f t="shared" si="105"/>
        <v>2.1972015941925913E-2</v>
      </c>
      <c r="H746" s="2">
        <f t="shared" si="103"/>
        <v>0.60305246325133188</v>
      </c>
      <c r="I746" s="2">
        <f t="shared" si="104"/>
        <v>37.619009800104294</v>
      </c>
    </row>
    <row r="747" spans="1:9" ht="13.5" x14ac:dyDescent="0.25">
      <c r="A747" s="3">
        <v>43090</v>
      </c>
      <c r="B747" s="2">
        <v>16.105899999999998</v>
      </c>
      <c r="C747" s="2">
        <f t="shared" si="99"/>
        <v>8.949999999999747E-2</v>
      </c>
      <c r="D747" s="2">
        <f t="shared" si="100"/>
        <v>8.949999999999747E-2</v>
      </c>
      <c r="E747" s="2">
        <f t="shared" si="101"/>
        <v>0</v>
      </c>
      <c r="F747" s="2">
        <f t="shared" si="105"/>
        <v>1.8696687026634635E-2</v>
      </c>
      <c r="G747" s="2">
        <f t="shared" si="105"/>
        <v>2.0402586231788346E-2</v>
      </c>
      <c r="H747" s="2">
        <f t="shared" si="103"/>
        <v>0.91638808993264653</v>
      </c>
      <c r="I747" s="2">
        <f t="shared" si="104"/>
        <v>47.818502668989872</v>
      </c>
    </row>
    <row r="748" spans="1:9" ht="13.5" x14ac:dyDescent="0.25">
      <c r="A748" s="3">
        <v>43091</v>
      </c>
      <c r="B748" s="2">
        <v>16.172999999999998</v>
      </c>
      <c r="C748" s="2">
        <f t="shared" si="99"/>
        <v>6.7099999999999937E-2</v>
      </c>
      <c r="D748" s="2">
        <f t="shared" si="100"/>
        <v>6.7099999999999937E-2</v>
      </c>
      <c r="E748" s="2">
        <f t="shared" si="101"/>
        <v>0</v>
      </c>
      <c r="F748" s="2">
        <f t="shared" si="105"/>
        <v>2.2154066524732157E-2</v>
      </c>
      <c r="G748" s="2">
        <f t="shared" si="105"/>
        <v>1.8945258643803465E-2</v>
      </c>
      <c r="H748" s="2">
        <f t="shared" si="103"/>
        <v>1.1693726088019503</v>
      </c>
      <c r="I748" s="2">
        <f t="shared" si="104"/>
        <v>53.903723318777573</v>
      </c>
    </row>
    <row r="749" spans="1:9" ht="13.5" x14ac:dyDescent="0.25">
      <c r="A749" s="3">
        <v>43094</v>
      </c>
      <c r="B749" s="2">
        <v>16.146100000000001</v>
      </c>
      <c r="C749" s="2">
        <f t="shared" si="99"/>
        <v>-2.6899999999997704E-2</v>
      </c>
      <c r="D749" s="2">
        <f t="shared" si="100"/>
        <v>0</v>
      </c>
      <c r="E749" s="2">
        <f t="shared" si="101"/>
        <v>2.6899999999997704E-2</v>
      </c>
      <c r="F749" s="2">
        <f t="shared" ref="F749:G764" si="106">((F748*13)+D749)/14</f>
        <v>2.0571633201537005E-2</v>
      </c>
      <c r="G749" s="2">
        <f t="shared" si="106"/>
        <v>1.9513454454960198E-2</v>
      </c>
      <c r="H749" s="2">
        <f t="shared" si="103"/>
        <v>1.0542281608322726</v>
      </c>
      <c r="I749" s="2">
        <f t="shared" si="104"/>
        <v>51.319915719836644</v>
      </c>
    </row>
    <row r="750" spans="1:9" ht="13.5" x14ac:dyDescent="0.25">
      <c r="A750" s="3">
        <v>43095</v>
      </c>
      <c r="B750" s="2">
        <v>16.1998</v>
      </c>
      <c r="C750" s="2">
        <f t="shared" si="99"/>
        <v>5.3699999999999193E-2</v>
      </c>
      <c r="D750" s="2">
        <f t="shared" si="100"/>
        <v>5.3699999999999193E-2</v>
      </c>
      <c r="E750" s="2">
        <f t="shared" si="101"/>
        <v>0</v>
      </c>
      <c r="F750" s="2">
        <f t="shared" si="106"/>
        <v>2.2937945115712875E-2</v>
      </c>
      <c r="G750" s="2">
        <f t="shared" si="106"/>
        <v>1.8119636279605895E-2</v>
      </c>
      <c r="H750" s="2">
        <f t="shared" si="103"/>
        <v>1.265916421375969</v>
      </c>
      <c r="I750" s="2">
        <f t="shared" si="104"/>
        <v>55.867745581156349</v>
      </c>
    </row>
    <row r="751" spans="1:9" ht="13.5" x14ac:dyDescent="0.25">
      <c r="A751" s="3">
        <v>43096</v>
      </c>
      <c r="B751" s="2">
        <v>16.1998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2.1299520464590525E-2</v>
      </c>
      <c r="G751" s="2">
        <f t="shared" si="106"/>
        <v>1.6825376545348332E-2</v>
      </c>
      <c r="H751" s="2">
        <f t="shared" si="103"/>
        <v>1.265916421375969</v>
      </c>
      <c r="I751" s="2">
        <f t="shared" si="104"/>
        <v>55.867745581156349</v>
      </c>
    </row>
    <row r="752" spans="1:9" ht="13.5" x14ac:dyDescent="0.25">
      <c r="A752" s="3">
        <v>43097</v>
      </c>
      <c r="B752" s="2">
        <v>16.2624</v>
      </c>
      <c r="C752" s="2">
        <f t="shared" si="99"/>
        <v>6.2599999999999767E-2</v>
      </c>
      <c r="D752" s="2">
        <f t="shared" si="100"/>
        <v>6.2599999999999767E-2</v>
      </c>
      <c r="E752" s="2">
        <f t="shared" si="101"/>
        <v>0</v>
      </c>
      <c r="F752" s="2">
        <f t="shared" si="106"/>
        <v>2.4249554717119755E-2</v>
      </c>
      <c r="G752" s="2">
        <f t="shared" si="106"/>
        <v>1.5623563934966308E-2</v>
      </c>
      <c r="H752" s="2">
        <f t="shared" si="103"/>
        <v>1.5521141538550021</v>
      </c>
      <c r="I752" s="2">
        <f t="shared" si="104"/>
        <v>60.816799730941234</v>
      </c>
    </row>
    <row r="753" spans="1:9" ht="13.5" x14ac:dyDescent="0.25">
      <c r="A753" s="3">
        <v>43098</v>
      </c>
      <c r="B753" s="2">
        <v>16.284800000000001</v>
      </c>
      <c r="C753" s="2">
        <f t="shared" si="99"/>
        <v>2.2400000000001086E-2</v>
      </c>
      <c r="D753" s="2">
        <f t="shared" si="100"/>
        <v>2.2400000000001086E-2</v>
      </c>
      <c r="E753" s="2">
        <f t="shared" si="101"/>
        <v>0</v>
      </c>
      <c r="F753" s="2">
        <f t="shared" si="106"/>
        <v>2.4117443665896993E-2</v>
      </c>
      <c r="G753" s="2">
        <f t="shared" si="106"/>
        <v>1.4507595082468714E-2</v>
      </c>
      <c r="H753" s="2">
        <f t="shared" si="103"/>
        <v>1.6624012132128656</v>
      </c>
      <c r="I753" s="2">
        <f t="shared" si="104"/>
        <v>62.439920961677856</v>
      </c>
    </row>
    <row r="754" spans="1:9" ht="13.5" x14ac:dyDescent="0.25">
      <c r="A754" s="3">
        <v>43102</v>
      </c>
      <c r="B754" s="2">
        <v>16.374300000000002</v>
      </c>
      <c r="C754" s="2">
        <f t="shared" si="99"/>
        <v>8.9500000000001023E-2</v>
      </c>
      <c r="D754" s="2">
        <f t="shared" si="100"/>
        <v>8.9500000000001023E-2</v>
      </c>
      <c r="E754" s="2">
        <f t="shared" si="101"/>
        <v>0</v>
      </c>
      <c r="F754" s="2">
        <f t="shared" si="106"/>
        <v>2.8787626261190136E-2</v>
      </c>
      <c r="G754" s="2">
        <f t="shared" si="106"/>
        <v>1.3471338290863806E-2</v>
      </c>
      <c r="H754" s="2">
        <f t="shared" si="103"/>
        <v>2.1369537041998092</v>
      </c>
      <c r="I754" s="2">
        <f t="shared" si="104"/>
        <v>68.121939489856601</v>
      </c>
    </row>
    <row r="755" spans="1:9" ht="13.5" x14ac:dyDescent="0.25">
      <c r="A755" s="3">
        <v>43103</v>
      </c>
      <c r="B755" s="2">
        <v>16.172999999999998</v>
      </c>
      <c r="C755" s="2">
        <f t="shared" si="99"/>
        <v>-0.20130000000000337</v>
      </c>
      <c r="D755" s="2">
        <f t="shared" si="100"/>
        <v>0</v>
      </c>
      <c r="E755" s="2">
        <f t="shared" si="101"/>
        <v>0.20130000000000337</v>
      </c>
      <c r="F755" s="2">
        <f t="shared" si="106"/>
        <v>2.6731367242533697E-2</v>
      </c>
      <c r="G755" s="2">
        <f t="shared" si="106"/>
        <v>2.6887671270088061E-2</v>
      </c>
      <c r="H755" s="2">
        <f t="shared" si="103"/>
        <v>0.9941867770553916</v>
      </c>
      <c r="I755" s="2">
        <f t="shared" si="104"/>
        <v>49.854245775483676</v>
      </c>
    </row>
    <row r="756" spans="1:9" ht="13.5" x14ac:dyDescent="0.25">
      <c r="A756" s="3">
        <v>43104</v>
      </c>
      <c r="B756" s="2">
        <v>16.316099999999999</v>
      </c>
      <c r="C756" s="2">
        <f t="shared" si="99"/>
        <v>0.14310000000000045</v>
      </c>
      <c r="D756" s="2">
        <f t="shared" si="100"/>
        <v>0.14310000000000045</v>
      </c>
      <c r="E756" s="2">
        <f t="shared" si="101"/>
        <v>0</v>
      </c>
      <c r="F756" s="2">
        <f t="shared" si="106"/>
        <v>3.504341243949561E-2</v>
      </c>
      <c r="G756" s="2">
        <f t="shared" si="106"/>
        <v>2.4967123322224626E-2</v>
      </c>
      <c r="H756" s="2">
        <f t="shared" si="103"/>
        <v>1.4035823025034493</v>
      </c>
      <c r="I756" s="2">
        <f t="shared" si="104"/>
        <v>58.395433392963042</v>
      </c>
    </row>
    <row r="757" spans="1:9" ht="13.5" x14ac:dyDescent="0.25">
      <c r="A757" s="3">
        <v>43105</v>
      </c>
      <c r="B757" s="2">
        <v>16.490600000000001</v>
      </c>
      <c r="C757" s="2">
        <f t="shared" si="99"/>
        <v>0.17450000000000188</v>
      </c>
      <c r="D757" s="2">
        <f t="shared" si="100"/>
        <v>0.17450000000000188</v>
      </c>
      <c r="E757" s="2">
        <f t="shared" si="101"/>
        <v>0</v>
      </c>
      <c r="F757" s="2">
        <f t="shared" si="106"/>
        <v>4.5004597265246062E-2</v>
      </c>
      <c r="G757" s="2">
        <f t="shared" si="106"/>
        <v>2.3183757370637152E-2</v>
      </c>
      <c r="H757" s="2">
        <f t="shared" si="103"/>
        <v>1.9412123990844377</v>
      </c>
      <c r="I757" s="2">
        <f t="shared" si="104"/>
        <v>66.000415328342569</v>
      </c>
    </row>
    <row r="758" spans="1:9" ht="13.5" x14ac:dyDescent="0.25">
      <c r="A758" s="3">
        <v>43108</v>
      </c>
      <c r="B758" s="2">
        <v>16.700900000000001</v>
      </c>
      <c r="C758" s="2">
        <f t="shared" si="99"/>
        <v>0.21030000000000015</v>
      </c>
      <c r="D758" s="2">
        <f t="shared" si="100"/>
        <v>0.21030000000000015</v>
      </c>
      <c r="E758" s="2">
        <f t="shared" si="101"/>
        <v>0</v>
      </c>
      <c r="F758" s="2">
        <f t="shared" si="106"/>
        <v>5.6811411746299931E-2</v>
      </c>
      <c r="G758" s="2">
        <f t="shared" si="106"/>
        <v>2.1527774701305926E-2</v>
      </c>
      <c r="H758" s="2">
        <f t="shared" si="103"/>
        <v>2.6389820840541227</v>
      </c>
      <c r="I758" s="2">
        <f t="shared" si="104"/>
        <v>72.519787762023867</v>
      </c>
    </row>
    <row r="759" spans="1:9" ht="13.5" x14ac:dyDescent="0.25">
      <c r="A759" s="3">
        <v>43109</v>
      </c>
      <c r="B759" s="2">
        <v>16.718800000000002</v>
      </c>
      <c r="C759" s="2">
        <f t="shared" si="99"/>
        <v>1.7900000000000915E-2</v>
      </c>
      <c r="D759" s="2">
        <f t="shared" si="100"/>
        <v>1.7900000000000915E-2</v>
      </c>
      <c r="E759" s="2">
        <f t="shared" si="101"/>
        <v>0</v>
      </c>
      <c r="F759" s="2">
        <f t="shared" si="106"/>
        <v>5.4032025192992862E-2</v>
      </c>
      <c r="G759" s="2">
        <f t="shared" si="106"/>
        <v>1.9990076508355503E-2</v>
      </c>
      <c r="H759" s="2">
        <f t="shared" si="103"/>
        <v>2.702942390961256</v>
      </c>
      <c r="I759" s="2">
        <f t="shared" si="104"/>
        <v>72.994448889052052</v>
      </c>
    </row>
    <row r="760" spans="1:9" ht="13.5" x14ac:dyDescent="0.25">
      <c r="A760" s="3">
        <v>43110</v>
      </c>
      <c r="B760" s="2">
        <v>16.776900000000001</v>
      </c>
      <c r="C760" s="2">
        <f t="shared" si="99"/>
        <v>5.8099999999999596E-2</v>
      </c>
      <c r="D760" s="2">
        <f t="shared" si="100"/>
        <v>5.8099999999999596E-2</v>
      </c>
      <c r="E760" s="2">
        <f t="shared" si="101"/>
        <v>0</v>
      </c>
      <c r="F760" s="2">
        <f t="shared" si="106"/>
        <v>5.4322594822064772E-2</v>
      </c>
      <c r="G760" s="2">
        <f t="shared" si="106"/>
        <v>1.8562213900615823E-2</v>
      </c>
      <c r="H760" s="2">
        <f t="shared" si="103"/>
        <v>2.926514860399414</v>
      </c>
      <c r="I760" s="2">
        <f t="shared" si="104"/>
        <v>74.532122364149728</v>
      </c>
    </row>
    <row r="761" spans="1:9" ht="13.5" x14ac:dyDescent="0.25">
      <c r="A761" s="3">
        <v>43111</v>
      </c>
      <c r="B761" s="2">
        <v>17.179600000000001</v>
      </c>
      <c r="C761" s="2">
        <f t="shared" si="99"/>
        <v>0.40269999999999939</v>
      </c>
      <c r="D761" s="2">
        <f t="shared" si="100"/>
        <v>0.40269999999999939</v>
      </c>
      <c r="E761" s="2">
        <f t="shared" si="101"/>
        <v>0</v>
      </c>
      <c r="F761" s="2">
        <f t="shared" si="106"/>
        <v>7.9206695191917253E-2</v>
      </c>
      <c r="G761" s="2">
        <f t="shared" si="106"/>
        <v>1.7236341479143262E-2</v>
      </c>
      <c r="H761" s="2">
        <f t="shared" si="103"/>
        <v>4.5953310502556981</v>
      </c>
      <c r="I761" s="2">
        <f t="shared" si="104"/>
        <v>82.127956486966013</v>
      </c>
    </row>
    <row r="762" spans="1:9" ht="13.5" x14ac:dyDescent="0.25">
      <c r="A762" s="3">
        <v>43112</v>
      </c>
      <c r="B762" s="2">
        <v>17.492799999999999</v>
      </c>
      <c r="C762" s="2">
        <f t="shared" si="99"/>
        <v>0.31319999999999837</v>
      </c>
      <c r="D762" s="2">
        <f t="shared" si="100"/>
        <v>0.31319999999999837</v>
      </c>
      <c r="E762" s="2">
        <f t="shared" si="101"/>
        <v>0</v>
      </c>
      <c r="F762" s="2">
        <f t="shared" si="106"/>
        <v>9.5920502678208758E-2</v>
      </c>
      <c r="G762" s="2">
        <f t="shared" si="106"/>
        <v>1.6005174230633031E-2</v>
      </c>
      <c r="H762" s="2">
        <f t="shared" si="103"/>
        <v>5.9930933144496574</v>
      </c>
      <c r="I762" s="2">
        <f t="shared" si="104"/>
        <v>85.700176516539187</v>
      </c>
    </row>
    <row r="763" spans="1:9" ht="13.5" x14ac:dyDescent="0.25">
      <c r="A763" s="3">
        <v>43115</v>
      </c>
      <c r="B763" s="2">
        <v>17.805900000000001</v>
      </c>
      <c r="C763" s="2">
        <f t="shared" si="99"/>
        <v>0.31310000000000215</v>
      </c>
      <c r="D763" s="2">
        <f t="shared" si="100"/>
        <v>0.31310000000000215</v>
      </c>
      <c r="E763" s="2">
        <f t="shared" si="101"/>
        <v>0</v>
      </c>
      <c r="F763" s="2">
        <f t="shared" si="106"/>
        <v>0.11143332391547971</v>
      </c>
      <c r="G763" s="2">
        <f t="shared" si="106"/>
        <v>1.4861947499873528E-2</v>
      </c>
      <c r="H763" s="2">
        <f t="shared" si="103"/>
        <v>7.4978951390070501</v>
      </c>
      <c r="I763" s="2">
        <f t="shared" si="104"/>
        <v>88.232380093632855</v>
      </c>
    </row>
    <row r="764" spans="1:9" ht="13.5" x14ac:dyDescent="0.25">
      <c r="A764" s="3">
        <v>43116</v>
      </c>
      <c r="B764" s="2">
        <v>17.895399999999999</v>
      </c>
      <c r="C764" s="2">
        <f t="shared" si="99"/>
        <v>8.949999999999747E-2</v>
      </c>
      <c r="D764" s="2">
        <f t="shared" si="100"/>
        <v>8.949999999999747E-2</v>
      </c>
      <c r="E764" s="2">
        <f t="shared" si="101"/>
        <v>0</v>
      </c>
      <c r="F764" s="2">
        <f t="shared" si="106"/>
        <v>0.10986665792151669</v>
      </c>
      <c r="G764" s="2">
        <f t="shared" si="106"/>
        <v>1.3800379821311133E-2</v>
      </c>
      <c r="H764" s="2">
        <f t="shared" si="103"/>
        <v>7.9611329067810095</v>
      </c>
      <c r="I764" s="2">
        <f t="shared" si="104"/>
        <v>88.840696702051076</v>
      </c>
    </row>
    <row r="765" spans="1:9" ht="13.5" x14ac:dyDescent="0.25">
      <c r="A765" s="3">
        <v>43117</v>
      </c>
      <c r="B765" s="2">
        <v>18.6112</v>
      </c>
      <c r="C765" s="2">
        <f t="shared" si="99"/>
        <v>0.71580000000000155</v>
      </c>
      <c r="D765" s="2">
        <f t="shared" si="100"/>
        <v>0.71580000000000155</v>
      </c>
      <c r="E765" s="2">
        <f t="shared" si="101"/>
        <v>0</v>
      </c>
      <c r="F765" s="2">
        <f t="shared" ref="F765:G780" si="107">((F764*13)+D765)/14</f>
        <v>0.15314761092712276</v>
      </c>
      <c r="G765" s="2">
        <f t="shared" si="107"/>
        <v>1.2814638405503195E-2</v>
      </c>
      <c r="H765" s="2">
        <f t="shared" si="103"/>
        <v>11.95098964800709</v>
      </c>
      <c r="I765" s="2">
        <f t="shared" si="104"/>
        <v>92.278582354099242</v>
      </c>
    </row>
    <row r="766" spans="1:9" ht="13.5" x14ac:dyDescent="0.25">
      <c r="A766" s="3">
        <v>43118</v>
      </c>
      <c r="B766" s="2">
        <v>18.799099999999999</v>
      </c>
      <c r="C766" s="2">
        <f t="shared" si="99"/>
        <v>0.18789999999999907</v>
      </c>
      <c r="D766" s="2">
        <f t="shared" si="100"/>
        <v>0.18789999999999907</v>
      </c>
      <c r="E766" s="2">
        <f t="shared" si="101"/>
        <v>0</v>
      </c>
      <c r="F766" s="2">
        <f t="shared" si="107"/>
        <v>0.1556299244323282</v>
      </c>
      <c r="G766" s="2">
        <f t="shared" si="107"/>
        <v>1.1899307090824396E-2</v>
      </c>
      <c r="H766" s="2">
        <f t="shared" si="103"/>
        <v>13.078906464422207</v>
      </c>
      <c r="I766" s="2">
        <f t="shared" si="104"/>
        <v>92.897175625628108</v>
      </c>
    </row>
    <row r="767" spans="1:9" ht="13.5" x14ac:dyDescent="0.25">
      <c r="A767" s="3">
        <v>43119</v>
      </c>
      <c r="B767" s="2">
        <v>18.723099999999999</v>
      </c>
      <c r="C767" s="2">
        <f t="shared" si="99"/>
        <v>-7.6000000000000512E-2</v>
      </c>
      <c r="D767" s="2">
        <f t="shared" si="100"/>
        <v>0</v>
      </c>
      <c r="E767" s="2">
        <f t="shared" si="101"/>
        <v>7.6000000000000512E-2</v>
      </c>
      <c r="F767" s="2">
        <f t="shared" si="107"/>
        <v>0.14451350125859047</v>
      </c>
      <c r="G767" s="2">
        <f t="shared" si="107"/>
        <v>1.6477928012908406E-2</v>
      </c>
      <c r="H767" s="2">
        <f t="shared" si="103"/>
        <v>8.7701257794901224</v>
      </c>
      <c r="I767" s="2">
        <f t="shared" si="104"/>
        <v>89.764717235276095</v>
      </c>
    </row>
    <row r="768" spans="1:9" ht="13.5" x14ac:dyDescent="0.25">
      <c r="A768" s="3">
        <v>43122</v>
      </c>
      <c r="B768" s="2">
        <v>18.6739</v>
      </c>
      <c r="C768" s="2">
        <f t="shared" si="99"/>
        <v>-4.9199999999999022E-2</v>
      </c>
      <c r="D768" s="2">
        <f t="shared" si="100"/>
        <v>0</v>
      </c>
      <c r="E768" s="2">
        <f t="shared" si="101"/>
        <v>4.9199999999999022E-2</v>
      </c>
      <c r="F768" s="2">
        <f t="shared" si="107"/>
        <v>0.13419110831154829</v>
      </c>
      <c r="G768" s="2">
        <f t="shared" si="107"/>
        <v>1.8815218869129163E-2</v>
      </c>
      <c r="H768" s="2">
        <f t="shared" si="103"/>
        <v>7.1320514124723093</v>
      </c>
      <c r="I768" s="2">
        <f t="shared" si="104"/>
        <v>87.702979859838592</v>
      </c>
    </row>
    <row r="769" spans="1:9" ht="13.5" x14ac:dyDescent="0.25">
      <c r="A769" s="3">
        <v>43123</v>
      </c>
      <c r="B769" s="2">
        <v>19.148099999999999</v>
      </c>
      <c r="C769" s="2">
        <f t="shared" si="99"/>
        <v>0.47419999999999973</v>
      </c>
      <c r="D769" s="2">
        <f t="shared" si="100"/>
        <v>0.47419999999999973</v>
      </c>
      <c r="E769" s="2">
        <f t="shared" si="101"/>
        <v>0</v>
      </c>
      <c r="F769" s="2">
        <f t="shared" si="107"/>
        <v>0.15847745771786625</v>
      </c>
      <c r="G769" s="2">
        <f t="shared" si="107"/>
        <v>1.7471274664191367E-2</v>
      </c>
      <c r="H769" s="2">
        <f t="shared" si="103"/>
        <v>9.0707438789613448</v>
      </c>
      <c r="I769" s="2">
        <f t="shared" si="104"/>
        <v>90.07024692496563</v>
      </c>
    </row>
    <row r="770" spans="1:9" ht="13.5" x14ac:dyDescent="0.25">
      <c r="A770" s="3">
        <v>43124</v>
      </c>
      <c r="B770" s="2">
        <v>19.394100000000002</v>
      </c>
      <c r="C770" s="2">
        <f t="shared" si="99"/>
        <v>0.24600000000000222</v>
      </c>
      <c r="D770" s="2">
        <f t="shared" si="100"/>
        <v>0.24600000000000222</v>
      </c>
      <c r="E770" s="2">
        <f t="shared" si="101"/>
        <v>0</v>
      </c>
      <c r="F770" s="2">
        <f t="shared" si="107"/>
        <v>0.16472906788087596</v>
      </c>
      <c r="G770" s="2">
        <f t="shared" si="107"/>
        <v>1.6223326473891984E-2</v>
      </c>
      <c r="H770" s="2">
        <f t="shared" si="103"/>
        <v>10.153840406649806</v>
      </c>
      <c r="I770" s="2">
        <f t="shared" si="104"/>
        <v>91.03447813899318</v>
      </c>
    </row>
    <row r="771" spans="1:9" ht="13.5" x14ac:dyDescent="0.25">
      <c r="A771" s="3">
        <v>43125</v>
      </c>
      <c r="B771" s="2">
        <v>19.277799999999999</v>
      </c>
      <c r="C771" s="2">
        <f t="shared" ref="C771:C834" si="108">B771-B770</f>
        <v>-0.11630000000000251</v>
      </c>
      <c r="D771" s="2">
        <f t="shared" ref="D771:D834" si="109">IF(C771&gt;0,C771,0)</f>
        <v>0</v>
      </c>
      <c r="E771" s="2">
        <f t="shared" ref="E771:E834" si="110">IF(C771&lt;0,-C771,0)</f>
        <v>0.11630000000000251</v>
      </c>
      <c r="F771" s="2">
        <f t="shared" si="107"/>
        <v>0.15296270588938482</v>
      </c>
      <c r="G771" s="2">
        <f t="shared" si="107"/>
        <v>2.3371660297185595E-2</v>
      </c>
      <c r="H771" s="2">
        <f t="shared" si="103"/>
        <v>6.5447941628607582</v>
      </c>
      <c r="I771" s="2">
        <f t="shared" si="104"/>
        <v>86.745827938918481</v>
      </c>
    </row>
    <row r="772" spans="1:9" ht="13.5" x14ac:dyDescent="0.25">
      <c r="A772" s="3">
        <v>43126</v>
      </c>
      <c r="B772" s="2">
        <v>19.528400000000001</v>
      </c>
      <c r="C772" s="2">
        <f t="shared" si="108"/>
        <v>0.25060000000000215</v>
      </c>
      <c r="D772" s="2">
        <f t="shared" si="109"/>
        <v>0.25060000000000215</v>
      </c>
      <c r="E772" s="2">
        <f t="shared" si="110"/>
        <v>0</v>
      </c>
      <c r="F772" s="2">
        <f t="shared" si="107"/>
        <v>0.1599367983258575</v>
      </c>
      <c r="G772" s="2">
        <f t="shared" si="107"/>
        <v>2.1702255990243769E-2</v>
      </c>
      <c r="H772" s="2">
        <f t="shared" si="103"/>
        <v>7.3695932071650505</v>
      </c>
      <c r="I772" s="2">
        <f t="shared" si="104"/>
        <v>88.051988008880542</v>
      </c>
    </row>
    <row r="773" spans="1:9" ht="13.5" x14ac:dyDescent="0.25">
      <c r="A773" s="3">
        <v>43129</v>
      </c>
      <c r="B773" s="2">
        <v>19.662600000000001</v>
      </c>
      <c r="C773" s="2">
        <f t="shared" si="108"/>
        <v>0.13419999999999987</v>
      </c>
      <c r="D773" s="2">
        <f t="shared" si="109"/>
        <v>0.13419999999999987</v>
      </c>
      <c r="E773" s="2">
        <f t="shared" si="110"/>
        <v>0</v>
      </c>
      <c r="F773" s="2">
        <f t="shared" si="107"/>
        <v>0.15809845558829624</v>
      </c>
      <c r="G773" s="2">
        <f t="shared" si="107"/>
        <v>2.0152094848083502E-2</v>
      </c>
      <c r="H773" s="2">
        <f t="shared" si="103"/>
        <v>7.8452615859602144</v>
      </c>
      <c r="I773" s="2">
        <f t="shared" si="104"/>
        <v>88.694511854943144</v>
      </c>
    </row>
    <row r="774" spans="1:9" ht="13.5" x14ac:dyDescent="0.25">
      <c r="A774" s="3">
        <v>43130</v>
      </c>
      <c r="B774" s="2">
        <v>19.7744</v>
      </c>
      <c r="C774" s="2">
        <f t="shared" si="108"/>
        <v>0.11179999999999879</v>
      </c>
      <c r="D774" s="2">
        <f t="shared" si="109"/>
        <v>0.11179999999999879</v>
      </c>
      <c r="E774" s="2">
        <f t="shared" si="110"/>
        <v>0</v>
      </c>
      <c r="F774" s="2">
        <f t="shared" si="107"/>
        <v>0.154791423046275</v>
      </c>
      <c r="G774" s="2">
        <f t="shared" si="107"/>
        <v>1.8712659501791823E-2</v>
      </c>
      <c r="H774" s="2">
        <f t="shared" si="103"/>
        <v>8.2720162268464836</v>
      </c>
      <c r="I774" s="2">
        <f t="shared" si="104"/>
        <v>89.214859254618545</v>
      </c>
    </row>
    <row r="775" spans="1:9" ht="13.5" x14ac:dyDescent="0.25">
      <c r="A775" s="3">
        <v>43131</v>
      </c>
      <c r="B775" s="2">
        <v>19.904199999999999</v>
      </c>
      <c r="C775" s="2">
        <f t="shared" si="108"/>
        <v>0.12979999999999947</v>
      </c>
      <c r="D775" s="2">
        <f t="shared" si="109"/>
        <v>0.12979999999999947</v>
      </c>
      <c r="E775" s="2">
        <f t="shared" si="110"/>
        <v>0</v>
      </c>
      <c r="F775" s="2">
        <f t="shared" si="107"/>
        <v>0.15300632140011247</v>
      </c>
      <c r="G775" s="2">
        <f t="shared" si="107"/>
        <v>1.7376040965949548E-2</v>
      </c>
      <c r="H775" s="2">
        <f t="shared" si="103"/>
        <v>8.8055916592247243</v>
      </c>
      <c r="I775" s="2">
        <f t="shared" si="104"/>
        <v>89.801737266315399</v>
      </c>
    </row>
    <row r="776" spans="1:9" ht="13.5" x14ac:dyDescent="0.25">
      <c r="A776" s="3">
        <v>43132</v>
      </c>
      <c r="B776" s="2">
        <v>20.087599999999998</v>
      </c>
      <c r="C776" s="2">
        <f t="shared" si="108"/>
        <v>0.1833999999999989</v>
      </c>
      <c r="D776" s="2">
        <f t="shared" si="109"/>
        <v>0.1833999999999989</v>
      </c>
      <c r="E776" s="2">
        <f t="shared" si="110"/>
        <v>0</v>
      </c>
      <c r="F776" s="2">
        <f t="shared" si="107"/>
        <v>0.15517729844296152</v>
      </c>
      <c r="G776" s="2">
        <f t="shared" si="107"/>
        <v>1.6134895182667437E-2</v>
      </c>
      <c r="H776" s="2">
        <f t="shared" si="103"/>
        <v>9.6174965307278466</v>
      </c>
      <c r="I776" s="2">
        <f t="shared" si="104"/>
        <v>90.581583925119034</v>
      </c>
    </row>
    <row r="777" spans="1:9" ht="13.5" x14ac:dyDescent="0.25">
      <c r="A777" s="3">
        <v>43133</v>
      </c>
      <c r="B777" s="2">
        <v>20.718399999999999</v>
      </c>
      <c r="C777" s="2">
        <f t="shared" si="108"/>
        <v>0.63080000000000069</v>
      </c>
      <c r="D777" s="2">
        <f t="shared" si="109"/>
        <v>0.63080000000000069</v>
      </c>
      <c r="E777" s="2">
        <f t="shared" si="110"/>
        <v>0</v>
      </c>
      <c r="F777" s="2">
        <f t="shared" si="107"/>
        <v>0.18915034855417859</v>
      </c>
      <c r="G777" s="2">
        <f t="shared" si="107"/>
        <v>1.4982402669619763E-2</v>
      </c>
      <c r="H777" s="2">
        <f t="shared" si="103"/>
        <v>12.624834128755866</v>
      </c>
      <c r="I777" s="2">
        <f t="shared" si="104"/>
        <v>92.660461106902929</v>
      </c>
    </row>
    <row r="778" spans="1:9" ht="13.5" x14ac:dyDescent="0.25">
      <c r="A778" s="3">
        <v>43136</v>
      </c>
      <c r="B778" s="2">
        <v>21.474499999999999</v>
      </c>
      <c r="C778" s="2">
        <f t="shared" si="108"/>
        <v>0.75609999999999999</v>
      </c>
      <c r="D778" s="2">
        <f t="shared" si="109"/>
        <v>0.75609999999999999</v>
      </c>
      <c r="E778" s="2">
        <f t="shared" si="110"/>
        <v>0</v>
      </c>
      <c r="F778" s="2">
        <f t="shared" si="107"/>
        <v>0.22964675222888012</v>
      </c>
      <c r="G778" s="2">
        <f t="shared" si="107"/>
        <v>1.3912231050361209E-2</v>
      </c>
      <c r="H778" s="2">
        <f t="shared" si="103"/>
        <v>16.506824203650478</v>
      </c>
      <c r="I778" s="2">
        <f t="shared" si="104"/>
        <v>94.287941728509026</v>
      </c>
    </row>
    <row r="779" spans="1:9" ht="13.5" x14ac:dyDescent="0.25">
      <c r="A779" s="3">
        <v>43137</v>
      </c>
      <c r="B779" s="2">
        <v>21.657900000000001</v>
      </c>
      <c r="C779" s="2">
        <f t="shared" si="108"/>
        <v>0.18340000000000245</v>
      </c>
      <c r="D779" s="2">
        <f t="shared" si="109"/>
        <v>0.18340000000000245</v>
      </c>
      <c r="E779" s="2">
        <f t="shared" si="110"/>
        <v>0</v>
      </c>
      <c r="F779" s="2">
        <f t="shared" si="107"/>
        <v>0.22634341278396028</v>
      </c>
      <c r="G779" s="2">
        <f t="shared" si="107"/>
        <v>1.2918500261049693E-2</v>
      </c>
      <c r="H779" s="2">
        <f t="shared" si="103"/>
        <v>17.520873801922942</v>
      </c>
      <c r="I779" s="2">
        <f t="shared" si="104"/>
        <v>94.600686713300888</v>
      </c>
    </row>
    <row r="780" spans="1:9" ht="13.5" x14ac:dyDescent="0.25">
      <c r="A780" s="3">
        <v>43138</v>
      </c>
      <c r="B780" s="2">
        <v>21.0763</v>
      </c>
      <c r="C780" s="2">
        <f t="shared" si="108"/>
        <v>-0.58160000000000167</v>
      </c>
      <c r="D780" s="2">
        <f t="shared" si="109"/>
        <v>0</v>
      </c>
      <c r="E780" s="2">
        <f t="shared" si="110"/>
        <v>0.58160000000000167</v>
      </c>
      <c r="F780" s="2">
        <f t="shared" si="107"/>
        <v>0.21017602615653455</v>
      </c>
      <c r="G780" s="2">
        <f t="shared" si="107"/>
        <v>5.3538607385260555E-2</v>
      </c>
      <c r="H780" s="2">
        <f t="shared" si="103"/>
        <v>3.9256909438103365</v>
      </c>
      <c r="I780" s="2">
        <f t="shared" si="104"/>
        <v>79.698279664569526</v>
      </c>
    </row>
    <row r="781" spans="1:9" ht="13.5" x14ac:dyDescent="0.25">
      <c r="A781" s="3">
        <v>43139</v>
      </c>
      <c r="B781" s="2">
        <v>20.8079</v>
      </c>
      <c r="C781" s="2">
        <f t="shared" si="108"/>
        <v>-0.26839999999999975</v>
      </c>
      <c r="D781" s="2">
        <f t="shared" si="109"/>
        <v>0</v>
      </c>
      <c r="E781" s="2">
        <f t="shared" si="110"/>
        <v>0.26839999999999975</v>
      </c>
      <c r="F781" s="2">
        <f t="shared" ref="F781:G796" si="111">((F780*13)+D781)/14</f>
        <v>0.19516345285963924</v>
      </c>
      <c r="G781" s="2">
        <f t="shared" si="111"/>
        <v>6.8885849714884789E-2</v>
      </c>
      <c r="H781" s="2">
        <f t="shared" si="103"/>
        <v>2.8331428539738037</v>
      </c>
      <c r="I781" s="2">
        <f t="shared" si="104"/>
        <v>73.911747145992649</v>
      </c>
    </row>
    <row r="782" spans="1:9" ht="13.5" x14ac:dyDescent="0.25">
      <c r="A782" s="3">
        <v>43140</v>
      </c>
      <c r="B782" s="2">
        <v>20.132300000000001</v>
      </c>
      <c r="C782" s="2">
        <f t="shared" si="108"/>
        <v>-0.67559999999999931</v>
      </c>
      <c r="D782" s="2">
        <f t="shared" si="109"/>
        <v>0</v>
      </c>
      <c r="E782" s="2">
        <f t="shared" si="110"/>
        <v>0.67559999999999931</v>
      </c>
      <c r="F782" s="2">
        <f t="shared" si="111"/>
        <v>0.18122320622680785</v>
      </c>
      <c r="G782" s="2">
        <f t="shared" si="111"/>
        <v>0.1122225747352501</v>
      </c>
      <c r="H782" s="2">
        <f t="shared" si="103"/>
        <v>1.6148551809147187</v>
      </c>
      <c r="I782" s="2">
        <f t="shared" si="104"/>
        <v>61.756964313022344</v>
      </c>
    </row>
    <row r="783" spans="1:9" ht="13.5" x14ac:dyDescent="0.25">
      <c r="A783" s="3">
        <v>43143</v>
      </c>
      <c r="B783" s="2">
        <v>20.8034</v>
      </c>
      <c r="C783" s="2">
        <f t="shared" si="108"/>
        <v>0.67109999999999914</v>
      </c>
      <c r="D783" s="2">
        <f t="shared" si="109"/>
        <v>0.67109999999999914</v>
      </c>
      <c r="E783" s="2">
        <f t="shared" si="110"/>
        <v>0</v>
      </c>
      <c r="F783" s="2">
        <f t="shared" si="111"/>
        <v>0.2162144057820358</v>
      </c>
      <c r="G783" s="2">
        <f t="shared" si="111"/>
        <v>0.1042066765398751</v>
      </c>
      <c r="H783" s="2">
        <f t="shared" si="103"/>
        <v>2.0748613520871717</v>
      </c>
      <c r="I783" s="2">
        <f t="shared" si="104"/>
        <v>67.478208429748733</v>
      </c>
    </row>
    <row r="784" spans="1:9" ht="13.5" x14ac:dyDescent="0.25">
      <c r="A784" s="3">
        <v>43144</v>
      </c>
      <c r="B784" s="2">
        <v>20.892900000000001</v>
      </c>
      <c r="C784" s="2">
        <f t="shared" si="108"/>
        <v>8.9500000000001023E-2</v>
      </c>
      <c r="D784" s="2">
        <f t="shared" si="109"/>
        <v>8.9500000000001023E-2</v>
      </c>
      <c r="E784" s="2">
        <f t="shared" si="110"/>
        <v>0</v>
      </c>
      <c r="F784" s="2">
        <f t="shared" si="111"/>
        <v>0.20716337679760474</v>
      </c>
      <c r="G784" s="2">
        <f t="shared" si="111"/>
        <v>9.6763342501312591E-2</v>
      </c>
      <c r="H784" s="2">
        <f t="shared" si="103"/>
        <v>2.1409282838156876</v>
      </c>
      <c r="I784" s="2">
        <f t="shared" si="104"/>
        <v>68.162278484589535</v>
      </c>
    </row>
    <row r="785" spans="1:9" ht="13.5" x14ac:dyDescent="0.25">
      <c r="A785" s="3">
        <v>43145</v>
      </c>
      <c r="B785" s="2">
        <v>21.0718</v>
      </c>
      <c r="C785" s="2">
        <f t="shared" si="108"/>
        <v>0.17889999999999873</v>
      </c>
      <c r="D785" s="2">
        <f t="shared" si="109"/>
        <v>0.17889999999999873</v>
      </c>
      <c r="E785" s="2">
        <f t="shared" si="110"/>
        <v>0</v>
      </c>
      <c r="F785" s="2">
        <f t="shared" si="111"/>
        <v>0.20514456416920429</v>
      </c>
      <c r="G785" s="2">
        <f t="shared" si="111"/>
        <v>8.9851675179790272E-2</v>
      </c>
      <c r="H785" s="2">
        <f t="shared" ref="H785:H848" si="112">F785/G785</f>
        <v>2.2831467945223802</v>
      </c>
      <c r="I785" s="2">
        <f t="shared" ref="I785:I848" si="113">IF(G785=0,100,100-(100/(1+H785)))</f>
        <v>69.541416738709174</v>
      </c>
    </row>
    <row r="786" spans="1:9" ht="13.5" x14ac:dyDescent="0.25">
      <c r="A786" s="3">
        <v>43146</v>
      </c>
      <c r="B786" s="2">
        <v>21.027100000000001</v>
      </c>
      <c r="C786" s="2">
        <f t="shared" si="108"/>
        <v>-4.4699999999998852E-2</v>
      </c>
      <c r="D786" s="2">
        <f t="shared" si="109"/>
        <v>0</v>
      </c>
      <c r="E786" s="2">
        <f t="shared" si="110"/>
        <v>4.4699999999998852E-2</v>
      </c>
      <c r="F786" s="2">
        <f t="shared" si="111"/>
        <v>0.19049138101426114</v>
      </c>
      <c r="G786" s="2">
        <f t="shared" si="111"/>
        <v>8.662655552409089E-2</v>
      </c>
      <c r="H786" s="2">
        <f t="shared" si="112"/>
        <v>2.1989952141325229</v>
      </c>
      <c r="I786" s="2">
        <f t="shared" si="113"/>
        <v>68.740184556006852</v>
      </c>
    </row>
    <row r="787" spans="1:9" ht="13.5" x14ac:dyDescent="0.25">
      <c r="A787" s="3">
        <v>43147</v>
      </c>
      <c r="B787" s="2">
        <v>20.700500000000002</v>
      </c>
      <c r="C787" s="2">
        <f t="shared" si="108"/>
        <v>-0.32659999999999911</v>
      </c>
      <c r="D787" s="2">
        <f t="shared" si="109"/>
        <v>0</v>
      </c>
      <c r="E787" s="2">
        <f t="shared" si="110"/>
        <v>0.32659999999999911</v>
      </c>
      <c r="F787" s="2">
        <f t="shared" si="111"/>
        <v>0.17688485379895677</v>
      </c>
      <c r="G787" s="2">
        <f t="shared" si="111"/>
        <v>0.10376751584379862</v>
      </c>
      <c r="H787" s="2">
        <f t="shared" si="112"/>
        <v>1.7046264658124974</v>
      </c>
      <c r="I787" s="2">
        <f t="shared" si="113"/>
        <v>63.02631758431788</v>
      </c>
    </row>
    <row r="788" spans="1:9" ht="13.5" x14ac:dyDescent="0.25">
      <c r="A788" s="3">
        <v>43150</v>
      </c>
      <c r="B788" s="2">
        <v>20.494700000000002</v>
      </c>
      <c r="C788" s="2">
        <f t="shared" si="108"/>
        <v>-0.20579999999999998</v>
      </c>
      <c r="D788" s="2">
        <f t="shared" si="109"/>
        <v>0</v>
      </c>
      <c r="E788" s="2">
        <f t="shared" si="110"/>
        <v>0.20579999999999998</v>
      </c>
      <c r="F788" s="2">
        <f t="shared" si="111"/>
        <v>0.16425022138474557</v>
      </c>
      <c r="G788" s="2">
        <f t="shared" si="111"/>
        <v>0.11105555042638444</v>
      </c>
      <c r="H788" s="2">
        <f t="shared" si="112"/>
        <v>1.4789915565149745</v>
      </c>
      <c r="I788" s="2">
        <f t="shared" si="113"/>
        <v>59.66101629624653</v>
      </c>
    </row>
    <row r="789" spans="1:9" ht="13.5" x14ac:dyDescent="0.25">
      <c r="A789" s="3">
        <v>43151</v>
      </c>
      <c r="B789" s="2">
        <v>20.579699999999999</v>
      </c>
      <c r="C789" s="2">
        <f t="shared" si="108"/>
        <v>8.49999999999973E-2</v>
      </c>
      <c r="D789" s="2">
        <f t="shared" si="109"/>
        <v>8.49999999999973E-2</v>
      </c>
      <c r="E789" s="2">
        <f t="shared" si="110"/>
        <v>0</v>
      </c>
      <c r="F789" s="2">
        <f t="shared" si="111"/>
        <v>0.15858949128583499</v>
      </c>
      <c r="G789" s="2">
        <f t="shared" si="111"/>
        <v>0.10312301111021413</v>
      </c>
      <c r="H789" s="2">
        <f t="shared" si="112"/>
        <v>1.5378671508761541</v>
      </c>
      <c r="I789" s="2">
        <f t="shared" si="113"/>
        <v>60.596834248996544</v>
      </c>
    </row>
    <row r="790" spans="1:9" ht="13.5" x14ac:dyDescent="0.25">
      <c r="A790" s="3">
        <v>43152</v>
      </c>
      <c r="B790" s="2">
        <v>20.977900000000002</v>
      </c>
      <c r="C790" s="2">
        <f t="shared" si="108"/>
        <v>0.39820000000000277</v>
      </c>
      <c r="D790" s="2">
        <f t="shared" si="109"/>
        <v>0.39820000000000277</v>
      </c>
      <c r="E790" s="2">
        <f t="shared" si="110"/>
        <v>0</v>
      </c>
      <c r="F790" s="2">
        <f t="shared" si="111"/>
        <v>0.17570452762256128</v>
      </c>
      <c r="G790" s="2">
        <f t="shared" si="111"/>
        <v>9.5757081745198827E-2</v>
      </c>
      <c r="H790" s="2">
        <f t="shared" si="112"/>
        <v>1.834898520509382</v>
      </c>
      <c r="I790" s="2">
        <f t="shared" si="113"/>
        <v>64.725368729589746</v>
      </c>
    </row>
    <row r="791" spans="1:9" ht="13.5" x14ac:dyDescent="0.25">
      <c r="A791" s="3">
        <v>43153</v>
      </c>
      <c r="B791" s="2">
        <v>21.022600000000001</v>
      </c>
      <c r="C791" s="2">
        <f t="shared" si="108"/>
        <v>4.4699999999998852E-2</v>
      </c>
      <c r="D791" s="2">
        <f t="shared" si="109"/>
        <v>4.4699999999998852E-2</v>
      </c>
      <c r="E791" s="2">
        <f t="shared" si="110"/>
        <v>0</v>
      </c>
      <c r="F791" s="2">
        <f t="shared" si="111"/>
        <v>0.16634706136380681</v>
      </c>
      <c r="G791" s="2">
        <f t="shared" si="111"/>
        <v>8.8917290191970338E-2</v>
      </c>
      <c r="H791" s="2">
        <f t="shared" si="112"/>
        <v>1.8708066901799123</v>
      </c>
      <c r="I791" s="2">
        <f t="shared" si="113"/>
        <v>65.166585286962317</v>
      </c>
    </row>
    <row r="792" spans="1:9" ht="13.5" x14ac:dyDescent="0.25">
      <c r="A792" s="3">
        <v>43154</v>
      </c>
      <c r="B792" s="2">
        <v>20.8034</v>
      </c>
      <c r="C792" s="2">
        <f t="shared" si="108"/>
        <v>-0.21920000000000073</v>
      </c>
      <c r="D792" s="2">
        <f t="shared" si="109"/>
        <v>0</v>
      </c>
      <c r="E792" s="2">
        <f t="shared" si="110"/>
        <v>0.21920000000000073</v>
      </c>
      <c r="F792" s="2">
        <f t="shared" si="111"/>
        <v>0.15446512840924917</v>
      </c>
      <c r="G792" s="2">
        <f t="shared" si="111"/>
        <v>9.8223198035401069E-2</v>
      </c>
      <c r="H792" s="2">
        <f t="shared" si="112"/>
        <v>1.57259315007823</v>
      </c>
      <c r="I792" s="2">
        <f t="shared" si="113"/>
        <v>61.128715593074212</v>
      </c>
    </row>
    <row r="793" spans="1:9" ht="13.5" x14ac:dyDescent="0.25">
      <c r="A793" s="3">
        <v>43157</v>
      </c>
      <c r="B793" s="2">
        <v>20.79</v>
      </c>
      <c r="C793" s="2">
        <f t="shared" si="108"/>
        <v>-1.3400000000000745E-2</v>
      </c>
      <c r="D793" s="2">
        <f t="shared" si="109"/>
        <v>0</v>
      </c>
      <c r="E793" s="2">
        <f t="shared" si="110"/>
        <v>1.3400000000000745E-2</v>
      </c>
      <c r="F793" s="2">
        <f t="shared" si="111"/>
        <v>0.14343190495144564</v>
      </c>
      <c r="G793" s="2">
        <f t="shared" si="111"/>
        <v>9.216439817572962E-2</v>
      </c>
      <c r="H793" s="2">
        <f t="shared" si="112"/>
        <v>1.556261504338849</v>
      </c>
      <c r="I793" s="2">
        <f t="shared" si="113"/>
        <v>60.880371655925721</v>
      </c>
    </row>
    <row r="794" spans="1:9" ht="13.5" x14ac:dyDescent="0.25">
      <c r="A794" s="3">
        <v>43158</v>
      </c>
      <c r="B794" s="2">
        <v>20.982399999999998</v>
      </c>
      <c r="C794" s="2">
        <f t="shared" si="108"/>
        <v>0.19239999999999924</v>
      </c>
      <c r="D794" s="2">
        <f t="shared" si="109"/>
        <v>0.19239999999999924</v>
      </c>
      <c r="E794" s="2">
        <f t="shared" si="110"/>
        <v>0</v>
      </c>
      <c r="F794" s="2">
        <f t="shared" si="111"/>
        <v>0.14692962602634235</v>
      </c>
      <c r="G794" s="2">
        <f t="shared" si="111"/>
        <v>8.558122687746321E-2</v>
      </c>
      <c r="H794" s="2">
        <f t="shared" si="112"/>
        <v>1.7168441185906218</v>
      </c>
      <c r="I794" s="2">
        <f t="shared" si="113"/>
        <v>63.19258829914925</v>
      </c>
    </row>
    <row r="795" spans="1:9" ht="13.5" x14ac:dyDescent="0.25">
      <c r="A795" s="3">
        <v>43159</v>
      </c>
      <c r="B795" s="2">
        <v>20.9376</v>
      </c>
      <c r="C795" s="2">
        <f t="shared" si="108"/>
        <v>-4.4799999999998619E-2</v>
      </c>
      <c r="D795" s="2">
        <f t="shared" si="109"/>
        <v>0</v>
      </c>
      <c r="E795" s="2">
        <f t="shared" si="110"/>
        <v>4.4799999999998619E-2</v>
      </c>
      <c r="F795" s="2">
        <f t="shared" si="111"/>
        <v>0.13643465273874647</v>
      </c>
      <c r="G795" s="2">
        <f t="shared" si="111"/>
        <v>8.266828210050145E-2</v>
      </c>
      <c r="H795" s="2">
        <f t="shared" si="112"/>
        <v>1.6503869352562595</v>
      </c>
      <c r="I795" s="2">
        <f t="shared" si="113"/>
        <v>62.269660074999102</v>
      </c>
    </row>
    <row r="796" spans="1:9" ht="13.5" x14ac:dyDescent="0.25">
      <c r="A796" s="3">
        <v>43160</v>
      </c>
      <c r="B796" s="2">
        <v>21.183700000000002</v>
      </c>
      <c r="C796" s="2">
        <f t="shared" si="108"/>
        <v>0.24610000000000198</v>
      </c>
      <c r="D796" s="2">
        <f t="shared" si="109"/>
        <v>0.24610000000000198</v>
      </c>
      <c r="E796" s="2">
        <f t="shared" si="110"/>
        <v>0</v>
      </c>
      <c r="F796" s="2">
        <f t="shared" si="111"/>
        <v>0.14426789182883612</v>
      </c>
      <c r="G796" s="2">
        <f t="shared" si="111"/>
        <v>7.6763404807608487E-2</v>
      </c>
      <c r="H796" s="2">
        <f t="shared" si="112"/>
        <v>1.879383701001976</v>
      </c>
      <c r="I796" s="2">
        <f t="shared" si="113"/>
        <v>65.270345885058077</v>
      </c>
    </row>
    <row r="797" spans="1:9" ht="13.5" x14ac:dyDescent="0.25">
      <c r="A797" s="3">
        <v>43161</v>
      </c>
      <c r="B797" s="2">
        <v>21.027100000000001</v>
      </c>
      <c r="C797" s="2">
        <f t="shared" si="108"/>
        <v>-0.15660000000000096</v>
      </c>
      <c r="D797" s="2">
        <f t="shared" si="109"/>
        <v>0</v>
      </c>
      <c r="E797" s="2">
        <f t="shared" si="110"/>
        <v>0.15660000000000096</v>
      </c>
      <c r="F797" s="2">
        <f t="shared" ref="F797:G812" si="114">((F796*13)+D797)/14</f>
        <v>0.13396304241249068</v>
      </c>
      <c r="G797" s="2">
        <f t="shared" si="114"/>
        <v>8.2466018749922237E-2</v>
      </c>
      <c r="H797" s="2">
        <f t="shared" si="112"/>
        <v>1.6244635601814719</v>
      </c>
      <c r="I797" s="2">
        <f t="shared" si="113"/>
        <v>61.896975245834476</v>
      </c>
    </row>
    <row r="798" spans="1:9" ht="13.5" x14ac:dyDescent="0.25">
      <c r="A798" s="3">
        <v>43164</v>
      </c>
      <c r="B798" s="2">
        <v>21.0137</v>
      </c>
      <c r="C798" s="2">
        <f t="shared" si="108"/>
        <v>-1.3400000000000745E-2</v>
      </c>
      <c r="D798" s="2">
        <f t="shared" si="109"/>
        <v>0</v>
      </c>
      <c r="E798" s="2">
        <f t="shared" si="110"/>
        <v>1.3400000000000745E-2</v>
      </c>
      <c r="F798" s="2">
        <f t="shared" si="114"/>
        <v>0.12439425366874135</v>
      </c>
      <c r="G798" s="2">
        <f t="shared" si="114"/>
        <v>7.7532731696356424E-2</v>
      </c>
      <c r="H798" s="2">
        <f t="shared" si="112"/>
        <v>1.604409530621338</v>
      </c>
      <c r="I798" s="2">
        <f t="shared" si="113"/>
        <v>61.603580840781653</v>
      </c>
    </row>
    <row r="799" spans="1:9" ht="13.5" x14ac:dyDescent="0.25">
      <c r="A799" s="3">
        <v>43165</v>
      </c>
      <c r="B799" s="2">
        <v>21.0047</v>
      </c>
      <c r="C799" s="2">
        <f t="shared" si="108"/>
        <v>-9.0000000000003411E-3</v>
      </c>
      <c r="D799" s="2">
        <f t="shared" si="109"/>
        <v>0</v>
      </c>
      <c r="E799" s="2">
        <f t="shared" si="110"/>
        <v>9.0000000000003411E-3</v>
      </c>
      <c r="F799" s="2">
        <f t="shared" si="114"/>
        <v>0.11550894983525982</v>
      </c>
      <c r="G799" s="2">
        <f t="shared" si="114"/>
        <v>7.2637536575188136E-2</v>
      </c>
      <c r="H799" s="2">
        <f t="shared" si="112"/>
        <v>1.5902101761903074</v>
      </c>
      <c r="I799" s="2">
        <f t="shared" si="113"/>
        <v>61.393094305929864</v>
      </c>
    </row>
    <row r="800" spans="1:9" ht="13.5" x14ac:dyDescent="0.25">
      <c r="A800" s="3">
        <v>43166</v>
      </c>
      <c r="B800" s="2">
        <v>20.9376</v>
      </c>
      <c r="C800" s="2">
        <f t="shared" si="108"/>
        <v>-6.7099999999999937E-2</v>
      </c>
      <c r="D800" s="2">
        <f t="shared" si="109"/>
        <v>0</v>
      </c>
      <c r="E800" s="2">
        <f t="shared" si="110"/>
        <v>6.7099999999999937E-2</v>
      </c>
      <c r="F800" s="2">
        <f t="shared" si="114"/>
        <v>0.1072583105613127</v>
      </c>
      <c r="G800" s="2">
        <f t="shared" si="114"/>
        <v>7.2241998248388978E-2</v>
      </c>
      <c r="H800" s="2">
        <f t="shared" si="112"/>
        <v>1.4847085236004611</v>
      </c>
      <c r="I800" s="2">
        <f t="shared" si="113"/>
        <v>59.753830660549582</v>
      </c>
    </row>
    <row r="801" spans="1:9" ht="13.5" x14ac:dyDescent="0.25">
      <c r="A801" s="3">
        <v>43167</v>
      </c>
      <c r="B801" s="2">
        <v>20.8705</v>
      </c>
      <c r="C801" s="2">
        <f t="shared" si="108"/>
        <v>-6.7099999999999937E-2</v>
      </c>
      <c r="D801" s="2">
        <f t="shared" si="109"/>
        <v>0</v>
      </c>
      <c r="E801" s="2">
        <f t="shared" si="110"/>
        <v>6.7099999999999937E-2</v>
      </c>
      <c r="F801" s="2">
        <f t="shared" si="114"/>
        <v>9.959700266407609E-2</v>
      </c>
      <c r="G801" s="2">
        <f t="shared" si="114"/>
        <v>7.1874712659218326E-2</v>
      </c>
      <c r="H801" s="2">
        <f t="shared" si="112"/>
        <v>1.3857029681120017</v>
      </c>
      <c r="I801" s="2">
        <f t="shared" si="113"/>
        <v>58.083633488062411</v>
      </c>
    </row>
    <row r="802" spans="1:9" ht="13.5" x14ac:dyDescent="0.25">
      <c r="A802" s="3">
        <v>43168</v>
      </c>
      <c r="B802" s="2">
        <v>20.713899999999999</v>
      </c>
      <c r="C802" s="2">
        <f t="shared" si="108"/>
        <v>-0.15660000000000096</v>
      </c>
      <c r="D802" s="2">
        <f t="shared" si="109"/>
        <v>0</v>
      </c>
      <c r="E802" s="2">
        <f t="shared" si="110"/>
        <v>0.15660000000000096</v>
      </c>
      <c r="F802" s="2">
        <f t="shared" si="114"/>
        <v>9.2482931045213518E-2</v>
      </c>
      <c r="G802" s="2">
        <f t="shared" si="114"/>
        <v>7.7926518897845645E-2</v>
      </c>
      <c r="H802" s="2">
        <f t="shared" si="112"/>
        <v>1.1867966432126906</v>
      </c>
      <c r="I802" s="2">
        <f t="shared" si="113"/>
        <v>54.271010836614913</v>
      </c>
    </row>
    <row r="803" spans="1:9" ht="13.5" x14ac:dyDescent="0.25">
      <c r="A803" s="3">
        <v>43171</v>
      </c>
      <c r="B803" s="2">
        <v>20.6692</v>
      </c>
      <c r="C803" s="2">
        <f t="shared" si="108"/>
        <v>-4.4699999999998852E-2</v>
      </c>
      <c r="D803" s="2">
        <f t="shared" si="109"/>
        <v>0</v>
      </c>
      <c r="E803" s="2">
        <f t="shared" si="110"/>
        <v>4.4699999999998852E-2</v>
      </c>
      <c r="F803" s="2">
        <f t="shared" si="114"/>
        <v>8.5877007399126834E-2</v>
      </c>
      <c r="G803" s="2">
        <f t="shared" si="114"/>
        <v>7.5553196119428012E-2</v>
      </c>
      <c r="H803" s="2">
        <f t="shared" si="112"/>
        <v>1.1366429457647276</v>
      </c>
      <c r="I803" s="2">
        <f t="shared" si="113"/>
        <v>53.197608333099886</v>
      </c>
    </row>
    <row r="804" spans="1:9" ht="13.5" x14ac:dyDescent="0.25">
      <c r="A804" s="3">
        <v>43172</v>
      </c>
      <c r="B804" s="2">
        <v>20.758700000000001</v>
      </c>
      <c r="C804" s="2">
        <f t="shared" si="108"/>
        <v>8.9500000000001023E-2</v>
      </c>
      <c r="D804" s="2">
        <f t="shared" si="109"/>
        <v>8.9500000000001023E-2</v>
      </c>
      <c r="E804" s="2">
        <f t="shared" si="110"/>
        <v>0</v>
      </c>
      <c r="F804" s="2">
        <f t="shared" si="114"/>
        <v>8.6135792584903559E-2</v>
      </c>
      <c r="G804" s="2">
        <f t="shared" si="114"/>
        <v>7.0156539253754577E-2</v>
      </c>
      <c r="H804" s="2">
        <f t="shared" si="112"/>
        <v>1.2277657008329956</v>
      </c>
      <c r="I804" s="2">
        <f t="shared" si="113"/>
        <v>55.111976110141001</v>
      </c>
    </row>
    <row r="805" spans="1:9" ht="13.5" x14ac:dyDescent="0.25">
      <c r="A805" s="3">
        <v>43173</v>
      </c>
      <c r="B805" s="2">
        <v>20.758700000000001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7.9983235971696168E-2</v>
      </c>
      <c r="G805" s="2">
        <f t="shared" si="114"/>
        <v>6.5145357878486396E-2</v>
      </c>
      <c r="H805" s="2">
        <f t="shared" si="112"/>
        <v>1.2277657008329956</v>
      </c>
      <c r="I805" s="2">
        <f t="shared" si="113"/>
        <v>55.111976110141001</v>
      </c>
    </row>
    <row r="806" spans="1:9" ht="13.5" x14ac:dyDescent="0.25">
      <c r="A806" s="3">
        <v>43174</v>
      </c>
      <c r="B806" s="2">
        <v>20.6692</v>
      </c>
      <c r="C806" s="2">
        <f t="shared" si="108"/>
        <v>-8.9500000000001023E-2</v>
      </c>
      <c r="D806" s="2">
        <f t="shared" si="109"/>
        <v>0</v>
      </c>
      <c r="E806" s="2">
        <f t="shared" si="110"/>
        <v>8.9500000000001023E-2</v>
      </c>
      <c r="F806" s="2">
        <f t="shared" si="114"/>
        <v>7.4270147688003579E-2</v>
      </c>
      <c r="G806" s="2">
        <f t="shared" si="114"/>
        <v>6.6884975172880293E-2</v>
      </c>
      <c r="H806" s="2">
        <f t="shared" si="112"/>
        <v>1.1104160163928376</v>
      </c>
      <c r="I806" s="2">
        <f t="shared" si="113"/>
        <v>52.615977502425395</v>
      </c>
    </row>
    <row r="807" spans="1:9" ht="13.5" x14ac:dyDescent="0.25">
      <c r="A807" s="3">
        <v>43175</v>
      </c>
      <c r="B807" s="2">
        <v>21.1389</v>
      </c>
      <c r="C807" s="2">
        <f t="shared" si="108"/>
        <v>0.46969999999999956</v>
      </c>
      <c r="D807" s="2">
        <f t="shared" si="109"/>
        <v>0.46969999999999956</v>
      </c>
      <c r="E807" s="2">
        <f t="shared" si="110"/>
        <v>0</v>
      </c>
      <c r="F807" s="2">
        <f t="shared" si="114"/>
        <v>0.10251513713886043</v>
      </c>
      <c r="G807" s="2">
        <f t="shared" si="114"/>
        <v>6.2107476946245986E-2</v>
      </c>
      <c r="H807" s="2">
        <f t="shared" si="112"/>
        <v>1.6506086252318262</v>
      </c>
      <c r="I807" s="2">
        <f t="shared" si="113"/>
        <v>62.272815741986861</v>
      </c>
    </row>
    <row r="808" spans="1:9" ht="13.5" x14ac:dyDescent="0.25">
      <c r="A808" s="3">
        <v>43178</v>
      </c>
      <c r="B808" s="2">
        <v>21.116599999999998</v>
      </c>
      <c r="C808" s="2">
        <f t="shared" si="108"/>
        <v>-2.2300000000001319E-2</v>
      </c>
      <c r="D808" s="2">
        <f t="shared" si="109"/>
        <v>0</v>
      </c>
      <c r="E808" s="2">
        <f t="shared" si="110"/>
        <v>2.2300000000001319E-2</v>
      </c>
      <c r="F808" s="2">
        <f t="shared" si="114"/>
        <v>9.5192627343227545E-2</v>
      </c>
      <c r="G808" s="2">
        <f t="shared" si="114"/>
        <v>5.9264085735799936E-2</v>
      </c>
      <c r="H808" s="2">
        <f t="shared" si="112"/>
        <v>1.6062447629344612</v>
      </c>
      <c r="I808" s="2">
        <f t="shared" si="113"/>
        <v>61.630618343226317</v>
      </c>
    </row>
    <row r="809" spans="1:9" ht="13.5" x14ac:dyDescent="0.25">
      <c r="A809" s="3">
        <v>43180</v>
      </c>
      <c r="B809" s="2">
        <v>20.9376</v>
      </c>
      <c r="C809" s="2">
        <f t="shared" si="108"/>
        <v>-0.17899999999999849</v>
      </c>
      <c r="D809" s="2">
        <f t="shared" si="109"/>
        <v>0</v>
      </c>
      <c r="E809" s="2">
        <f t="shared" si="110"/>
        <v>0.17899999999999849</v>
      </c>
      <c r="F809" s="2">
        <f t="shared" si="114"/>
        <v>8.8393153961568438E-2</v>
      </c>
      <c r="G809" s="2">
        <f t="shared" si="114"/>
        <v>6.7816651040385548E-2</v>
      </c>
      <c r="H809" s="2">
        <f t="shared" si="112"/>
        <v>1.3034137281259932</v>
      </c>
      <c r="I809" s="2">
        <f t="shared" si="113"/>
        <v>56.586175215097896</v>
      </c>
    </row>
    <row r="810" spans="1:9" ht="13.5" x14ac:dyDescent="0.25">
      <c r="A810" s="3">
        <v>43181</v>
      </c>
      <c r="B810" s="2">
        <v>21.031600000000001</v>
      </c>
      <c r="C810" s="2">
        <f t="shared" si="108"/>
        <v>9.4000000000001194E-2</v>
      </c>
      <c r="D810" s="2">
        <f t="shared" si="109"/>
        <v>9.4000000000001194E-2</v>
      </c>
      <c r="E810" s="2">
        <f t="shared" si="110"/>
        <v>0</v>
      </c>
      <c r="F810" s="2">
        <f t="shared" si="114"/>
        <v>8.8793642964313621E-2</v>
      </c>
      <c r="G810" s="2">
        <f t="shared" si="114"/>
        <v>6.2972604537500865E-2</v>
      </c>
      <c r="H810" s="2">
        <f t="shared" si="112"/>
        <v>1.410036056416184</v>
      </c>
      <c r="I810" s="2">
        <f t="shared" si="113"/>
        <v>58.506844852477506</v>
      </c>
    </row>
    <row r="811" spans="1:9" ht="13.5" x14ac:dyDescent="0.25">
      <c r="A811" s="3">
        <v>43182</v>
      </c>
      <c r="B811" s="2">
        <v>21.474499999999999</v>
      </c>
      <c r="C811" s="2">
        <f t="shared" si="108"/>
        <v>0.44289999999999807</v>
      </c>
      <c r="D811" s="2">
        <f t="shared" si="109"/>
        <v>0.44289999999999807</v>
      </c>
      <c r="E811" s="2">
        <f t="shared" si="110"/>
        <v>0</v>
      </c>
      <c r="F811" s="2">
        <f t="shared" si="114"/>
        <v>0.11408695418114823</v>
      </c>
      <c r="G811" s="2">
        <f t="shared" si="114"/>
        <v>5.8474561356250801E-2</v>
      </c>
      <c r="H811" s="2">
        <f t="shared" si="112"/>
        <v>1.9510527575586949</v>
      </c>
      <c r="I811" s="2">
        <f t="shared" si="113"/>
        <v>66.11378778509993</v>
      </c>
    </row>
    <row r="812" spans="1:9" ht="13.5" x14ac:dyDescent="0.25">
      <c r="A812" s="3">
        <v>43185</v>
      </c>
      <c r="B812" s="2">
        <v>21.528199999999998</v>
      </c>
      <c r="C812" s="2">
        <f t="shared" si="108"/>
        <v>5.3699999999999193E-2</v>
      </c>
      <c r="D812" s="2">
        <f t="shared" si="109"/>
        <v>5.3699999999999193E-2</v>
      </c>
      <c r="E812" s="2">
        <f t="shared" si="110"/>
        <v>0</v>
      </c>
      <c r="F812" s="2">
        <f t="shared" si="114"/>
        <v>0.10977360031106616</v>
      </c>
      <c r="G812" s="2">
        <f t="shared" si="114"/>
        <v>5.4297806973661454E-2</v>
      </c>
      <c r="H812" s="2">
        <f t="shared" si="112"/>
        <v>2.0216949160454059</v>
      </c>
      <c r="I812" s="2">
        <f t="shared" si="113"/>
        <v>66.90599058528602</v>
      </c>
    </row>
    <row r="813" spans="1:9" ht="13.5" x14ac:dyDescent="0.25">
      <c r="A813" s="3">
        <v>43186</v>
      </c>
      <c r="B813" s="2">
        <v>21.930800000000001</v>
      </c>
      <c r="C813" s="2">
        <f t="shared" si="108"/>
        <v>0.40260000000000318</v>
      </c>
      <c r="D813" s="2">
        <f t="shared" si="109"/>
        <v>0.40260000000000318</v>
      </c>
      <c r="E813" s="2">
        <f t="shared" si="110"/>
        <v>0</v>
      </c>
      <c r="F813" s="2">
        <f t="shared" ref="F813:G828" si="115">((F812*13)+D813)/14</f>
        <v>0.1306897717174188</v>
      </c>
      <c r="G813" s="2">
        <f t="shared" si="115"/>
        <v>5.0419392189828494E-2</v>
      </c>
      <c r="H813" s="2">
        <f t="shared" si="112"/>
        <v>2.5920536928603415</v>
      </c>
      <c r="I813" s="2">
        <f t="shared" si="113"/>
        <v>72.160772485455169</v>
      </c>
    </row>
    <row r="814" spans="1:9" ht="13.5" x14ac:dyDescent="0.25">
      <c r="A814" s="3">
        <v>43187</v>
      </c>
      <c r="B814" s="2">
        <v>21.9666</v>
      </c>
      <c r="C814" s="2">
        <f t="shared" si="108"/>
        <v>3.5799999999998278E-2</v>
      </c>
      <c r="D814" s="2">
        <f t="shared" si="109"/>
        <v>3.5799999999998278E-2</v>
      </c>
      <c r="E814" s="2">
        <f t="shared" si="110"/>
        <v>0</v>
      </c>
      <c r="F814" s="2">
        <f t="shared" si="115"/>
        <v>0.12391193088046018</v>
      </c>
      <c r="G814" s="2">
        <f t="shared" si="115"/>
        <v>4.6818007033412171E-2</v>
      </c>
      <c r="H814" s="2">
        <f t="shared" si="112"/>
        <v>2.6466724820650547</v>
      </c>
      <c r="I814" s="2">
        <f t="shared" si="113"/>
        <v>72.57774025722992</v>
      </c>
    </row>
    <row r="815" spans="1:9" ht="13.5" x14ac:dyDescent="0.25">
      <c r="A815" s="3">
        <v>43188</v>
      </c>
      <c r="B815" s="2">
        <v>22.503499999999999</v>
      </c>
      <c r="C815" s="2">
        <f t="shared" si="108"/>
        <v>0.53689999999999927</v>
      </c>
      <c r="D815" s="2">
        <f t="shared" si="109"/>
        <v>0.53689999999999927</v>
      </c>
      <c r="E815" s="2">
        <f t="shared" si="110"/>
        <v>0</v>
      </c>
      <c r="F815" s="2">
        <f t="shared" si="115"/>
        <v>0.15341107867471296</v>
      </c>
      <c r="G815" s="2">
        <f t="shared" si="115"/>
        <v>4.3473863673882729E-2</v>
      </c>
      <c r="H815" s="2">
        <f t="shared" si="112"/>
        <v>3.5288116976563066</v>
      </c>
      <c r="I815" s="2">
        <f t="shared" si="113"/>
        <v>77.919152599841865</v>
      </c>
    </row>
    <row r="816" spans="1:9" ht="13.5" x14ac:dyDescent="0.25">
      <c r="A816" s="3">
        <v>43189</v>
      </c>
      <c r="B816" s="2">
        <v>22.351400000000002</v>
      </c>
      <c r="C816" s="2">
        <f t="shared" si="108"/>
        <v>-0.15209999999999724</v>
      </c>
      <c r="D816" s="2">
        <f t="shared" si="109"/>
        <v>0</v>
      </c>
      <c r="E816" s="2">
        <f t="shared" si="110"/>
        <v>0.15209999999999724</v>
      </c>
      <c r="F816" s="2">
        <f t="shared" si="115"/>
        <v>0.14245314448366203</v>
      </c>
      <c r="G816" s="2">
        <f t="shared" si="115"/>
        <v>5.1232873411462335E-2</v>
      </c>
      <c r="H816" s="2">
        <f t="shared" si="112"/>
        <v>2.7805027319000808</v>
      </c>
      <c r="I816" s="2">
        <f t="shared" si="113"/>
        <v>73.548491538917631</v>
      </c>
    </row>
    <row r="817" spans="1:9" ht="13.5" x14ac:dyDescent="0.25">
      <c r="A817" s="3">
        <v>43192</v>
      </c>
      <c r="B817" s="2">
        <v>22.548200000000001</v>
      </c>
      <c r="C817" s="2">
        <f t="shared" si="108"/>
        <v>0.19679999999999964</v>
      </c>
      <c r="D817" s="2">
        <f t="shared" si="109"/>
        <v>0.19679999999999964</v>
      </c>
      <c r="E817" s="2">
        <f t="shared" si="110"/>
        <v>0</v>
      </c>
      <c r="F817" s="2">
        <f t="shared" si="115"/>
        <v>0.14633506273482899</v>
      </c>
      <c r="G817" s="2">
        <f t="shared" si="115"/>
        <v>4.7573382453500741E-2</v>
      </c>
      <c r="H817" s="2">
        <f t="shared" si="112"/>
        <v>3.0759860911269041</v>
      </c>
      <c r="I817" s="2">
        <f t="shared" si="113"/>
        <v>75.466059558522048</v>
      </c>
    </row>
    <row r="818" spans="1:9" ht="13.5" x14ac:dyDescent="0.25">
      <c r="A818" s="3">
        <v>43193</v>
      </c>
      <c r="B818" s="2">
        <v>22.950900000000001</v>
      </c>
      <c r="C818" s="2">
        <f t="shared" si="108"/>
        <v>0.40269999999999939</v>
      </c>
      <c r="D818" s="2">
        <f t="shared" si="109"/>
        <v>0.40269999999999939</v>
      </c>
      <c r="E818" s="2">
        <f t="shared" si="110"/>
        <v>0</v>
      </c>
      <c r="F818" s="2">
        <f t="shared" si="115"/>
        <v>0.16464684396805546</v>
      </c>
      <c r="G818" s="2">
        <f t="shared" si="115"/>
        <v>4.4175283706822117E-2</v>
      </c>
      <c r="H818" s="2">
        <f t="shared" si="112"/>
        <v>3.7271258982911424</v>
      </c>
      <c r="I818" s="2">
        <f t="shared" si="113"/>
        <v>78.8454967877733</v>
      </c>
    </row>
    <row r="819" spans="1:9" ht="13.5" x14ac:dyDescent="0.25">
      <c r="A819" s="3">
        <v>43194</v>
      </c>
      <c r="B819" s="2">
        <v>22.3782</v>
      </c>
      <c r="C819" s="2">
        <f t="shared" si="108"/>
        <v>-0.5727000000000011</v>
      </c>
      <c r="D819" s="2">
        <f t="shared" si="109"/>
        <v>0</v>
      </c>
      <c r="E819" s="2">
        <f t="shared" si="110"/>
        <v>0.5727000000000011</v>
      </c>
      <c r="F819" s="2">
        <f t="shared" si="115"/>
        <v>0.15288635511319434</v>
      </c>
      <c r="G819" s="2">
        <f t="shared" si="115"/>
        <v>8.1927049156334891E-2</v>
      </c>
      <c r="H819" s="2">
        <f t="shared" si="112"/>
        <v>1.866127935615665</v>
      </c>
      <c r="I819" s="2">
        <f t="shared" si="113"/>
        <v>65.10972215951719</v>
      </c>
    </row>
    <row r="820" spans="1:9" ht="13.5" x14ac:dyDescent="0.25">
      <c r="A820" s="3">
        <v>43195</v>
      </c>
      <c r="B820" s="2">
        <v>22.767399999999999</v>
      </c>
      <c r="C820" s="2">
        <f t="shared" si="108"/>
        <v>0.38919999999999888</v>
      </c>
      <c r="D820" s="2">
        <f t="shared" si="109"/>
        <v>0.38919999999999888</v>
      </c>
      <c r="E820" s="2">
        <f t="shared" si="110"/>
        <v>0</v>
      </c>
      <c r="F820" s="2">
        <f t="shared" si="115"/>
        <v>0.16976590117653753</v>
      </c>
      <c r="G820" s="2">
        <f t="shared" si="115"/>
        <v>7.6075117073739554E-2</v>
      </c>
      <c r="H820" s="2">
        <f t="shared" si="112"/>
        <v>2.2315562263543227</v>
      </c>
      <c r="I820" s="2">
        <f t="shared" si="113"/>
        <v>69.055157021725435</v>
      </c>
    </row>
    <row r="821" spans="1:9" ht="13.5" x14ac:dyDescent="0.25">
      <c r="A821" s="3">
        <v>43196</v>
      </c>
      <c r="B821" s="2">
        <v>22.212700000000002</v>
      </c>
      <c r="C821" s="2">
        <f t="shared" si="108"/>
        <v>-0.55469999999999686</v>
      </c>
      <c r="D821" s="2">
        <f t="shared" si="109"/>
        <v>0</v>
      </c>
      <c r="E821" s="2">
        <f t="shared" si="110"/>
        <v>0.55469999999999686</v>
      </c>
      <c r="F821" s="2">
        <f t="shared" si="115"/>
        <v>0.15763976537821342</v>
      </c>
      <c r="G821" s="2">
        <f t="shared" si="115"/>
        <v>0.11026260871132935</v>
      </c>
      <c r="H821" s="2">
        <f t="shared" si="112"/>
        <v>1.4296756372862427</v>
      </c>
      <c r="I821" s="2">
        <f t="shared" si="113"/>
        <v>58.842242781142524</v>
      </c>
    </row>
    <row r="822" spans="1:9" ht="13.5" x14ac:dyDescent="0.25">
      <c r="A822" s="3">
        <v>43200</v>
      </c>
      <c r="B822" s="2">
        <v>20.861599999999999</v>
      </c>
      <c r="C822" s="2">
        <f t="shared" si="108"/>
        <v>-1.3511000000000024</v>
      </c>
      <c r="D822" s="2">
        <f t="shared" si="109"/>
        <v>0</v>
      </c>
      <c r="E822" s="2">
        <f t="shared" si="110"/>
        <v>1.3511000000000024</v>
      </c>
      <c r="F822" s="2">
        <f t="shared" si="115"/>
        <v>0.14637978213691244</v>
      </c>
      <c r="G822" s="2">
        <f t="shared" si="115"/>
        <v>0.19889385094623457</v>
      </c>
      <c r="H822" s="2">
        <f t="shared" si="112"/>
        <v>0.73596936979455507</v>
      </c>
      <c r="I822" s="2">
        <f t="shared" si="113"/>
        <v>42.395296979327121</v>
      </c>
    </row>
    <row r="823" spans="1:9" ht="13.5" x14ac:dyDescent="0.25">
      <c r="A823" s="3">
        <v>43201</v>
      </c>
      <c r="B823" s="2">
        <v>20.351500000000001</v>
      </c>
      <c r="C823" s="2">
        <f t="shared" si="108"/>
        <v>-0.51009999999999778</v>
      </c>
      <c r="D823" s="2">
        <f t="shared" si="109"/>
        <v>0</v>
      </c>
      <c r="E823" s="2">
        <f t="shared" si="110"/>
        <v>0.51009999999999778</v>
      </c>
      <c r="F823" s="2">
        <f t="shared" si="115"/>
        <v>0.13592408341284726</v>
      </c>
      <c r="G823" s="2">
        <f t="shared" si="115"/>
        <v>0.22112286159293193</v>
      </c>
      <c r="H823" s="2">
        <f t="shared" si="112"/>
        <v>0.61469936863910413</v>
      </c>
      <c r="I823" s="2">
        <f t="shared" si="113"/>
        <v>38.068966928325679</v>
      </c>
    </row>
    <row r="824" spans="1:9" ht="13.5" x14ac:dyDescent="0.25">
      <c r="A824" s="3">
        <v>43202</v>
      </c>
      <c r="B824" s="2">
        <v>20.494700000000002</v>
      </c>
      <c r="C824" s="2">
        <f t="shared" si="108"/>
        <v>0.14320000000000022</v>
      </c>
      <c r="D824" s="2">
        <f t="shared" si="109"/>
        <v>0.14320000000000022</v>
      </c>
      <c r="E824" s="2">
        <f t="shared" si="110"/>
        <v>0</v>
      </c>
      <c r="F824" s="2">
        <f t="shared" si="115"/>
        <v>0.13644379174050106</v>
      </c>
      <c r="G824" s="2">
        <f t="shared" si="115"/>
        <v>0.20532837147915109</v>
      </c>
      <c r="H824" s="2">
        <f t="shared" si="112"/>
        <v>0.66451504367167047</v>
      </c>
      <c r="I824" s="2">
        <f t="shared" si="113"/>
        <v>39.922441446119343</v>
      </c>
    </row>
    <row r="825" spans="1:9" ht="13.5" x14ac:dyDescent="0.25">
      <c r="A825" s="3">
        <v>43203</v>
      </c>
      <c r="B825" s="2">
        <v>21.474499999999999</v>
      </c>
      <c r="C825" s="2">
        <f t="shared" si="108"/>
        <v>0.97979999999999734</v>
      </c>
      <c r="D825" s="2">
        <f t="shared" si="109"/>
        <v>0.97979999999999734</v>
      </c>
      <c r="E825" s="2">
        <f t="shared" si="110"/>
        <v>0</v>
      </c>
      <c r="F825" s="2">
        <f t="shared" si="115"/>
        <v>0.19668352090189364</v>
      </c>
      <c r="G825" s="2">
        <f t="shared" si="115"/>
        <v>0.19066205923064031</v>
      </c>
      <c r="H825" s="2">
        <f t="shared" si="112"/>
        <v>1.0315818558529743</v>
      </c>
      <c r="I825" s="2">
        <f t="shared" si="113"/>
        <v>50.77727254164008</v>
      </c>
    </row>
    <row r="826" spans="1:9" ht="13.5" x14ac:dyDescent="0.25">
      <c r="A826" s="3">
        <v>43206</v>
      </c>
      <c r="B826" s="2">
        <v>21.331299999999999</v>
      </c>
      <c r="C826" s="2">
        <f t="shared" si="108"/>
        <v>-0.14320000000000022</v>
      </c>
      <c r="D826" s="2">
        <f t="shared" si="109"/>
        <v>0</v>
      </c>
      <c r="E826" s="2">
        <f t="shared" si="110"/>
        <v>0.14320000000000022</v>
      </c>
      <c r="F826" s="2">
        <f t="shared" si="115"/>
        <v>0.1826346979803298</v>
      </c>
      <c r="G826" s="2">
        <f t="shared" si="115"/>
        <v>0.18727191214273745</v>
      </c>
      <c r="H826" s="2">
        <f t="shared" si="112"/>
        <v>0.97523806902300869</v>
      </c>
      <c r="I826" s="2">
        <f t="shared" si="113"/>
        <v>49.373191227798706</v>
      </c>
    </row>
    <row r="827" spans="1:9" ht="13.5" x14ac:dyDescent="0.25">
      <c r="A827" s="3">
        <v>43207</v>
      </c>
      <c r="B827" s="2">
        <v>21.112100000000002</v>
      </c>
      <c r="C827" s="2">
        <f t="shared" si="108"/>
        <v>-0.21919999999999717</v>
      </c>
      <c r="D827" s="2">
        <f t="shared" si="109"/>
        <v>0</v>
      </c>
      <c r="E827" s="2">
        <f t="shared" si="110"/>
        <v>0.21919999999999717</v>
      </c>
      <c r="F827" s="2">
        <f t="shared" si="115"/>
        <v>0.16958936241030623</v>
      </c>
      <c r="G827" s="2">
        <f t="shared" si="115"/>
        <v>0.18955248984682743</v>
      </c>
      <c r="H827" s="2">
        <f t="shared" si="112"/>
        <v>0.89468285300471173</v>
      </c>
      <c r="I827" s="2">
        <f t="shared" si="113"/>
        <v>47.220718316306353</v>
      </c>
    </row>
    <row r="828" spans="1:9" ht="13.5" x14ac:dyDescent="0.25">
      <c r="A828" s="3">
        <v>43208</v>
      </c>
      <c r="B828" s="2">
        <v>21.246300000000002</v>
      </c>
      <c r="C828" s="2">
        <f t="shared" si="108"/>
        <v>0.13419999999999987</v>
      </c>
      <c r="D828" s="2">
        <f t="shared" si="109"/>
        <v>0.13419999999999987</v>
      </c>
      <c r="E828" s="2">
        <f t="shared" si="110"/>
        <v>0</v>
      </c>
      <c r="F828" s="2">
        <f t="shared" si="115"/>
        <v>0.16706155080957005</v>
      </c>
      <c r="G828" s="2">
        <f t="shared" si="115"/>
        <v>0.17601302628633975</v>
      </c>
      <c r="H828" s="2">
        <f t="shared" si="112"/>
        <v>0.94914310795266177</v>
      </c>
      <c r="I828" s="2">
        <f t="shared" si="113"/>
        <v>48.695403845930095</v>
      </c>
    </row>
    <row r="829" spans="1:9" ht="13.5" x14ac:dyDescent="0.25">
      <c r="A829" s="3">
        <v>43209</v>
      </c>
      <c r="B829" s="2">
        <v>20.780999999999999</v>
      </c>
      <c r="C829" s="2">
        <f t="shared" si="108"/>
        <v>-0.46530000000000271</v>
      </c>
      <c r="D829" s="2">
        <f t="shared" si="109"/>
        <v>0</v>
      </c>
      <c r="E829" s="2">
        <f t="shared" si="110"/>
        <v>0.46530000000000271</v>
      </c>
      <c r="F829" s="2">
        <f t="shared" ref="F829:G844" si="116">((F828*13)+D829)/14</f>
        <v>0.15512858289460077</v>
      </c>
      <c r="G829" s="2">
        <f t="shared" si="116"/>
        <v>0.19667638155160136</v>
      </c>
      <c r="H829" s="2">
        <f t="shared" si="112"/>
        <v>0.78875044207532452</v>
      </c>
      <c r="I829" s="2">
        <f t="shared" si="113"/>
        <v>44.095052251123924</v>
      </c>
    </row>
    <row r="830" spans="1:9" ht="13.5" x14ac:dyDescent="0.25">
      <c r="A830" s="3">
        <v>43210</v>
      </c>
      <c r="B830" s="2">
        <v>20.624500000000001</v>
      </c>
      <c r="C830" s="2">
        <f t="shared" si="108"/>
        <v>-0.15649999999999764</v>
      </c>
      <c r="D830" s="2">
        <f t="shared" si="109"/>
        <v>0</v>
      </c>
      <c r="E830" s="2">
        <f t="shared" si="110"/>
        <v>0.15649999999999764</v>
      </c>
      <c r="F830" s="2">
        <f t="shared" si="116"/>
        <v>0.1440479698307007</v>
      </c>
      <c r="G830" s="2">
        <f t="shared" si="116"/>
        <v>0.1938066400122011</v>
      </c>
      <c r="H830" s="2">
        <f t="shared" si="112"/>
        <v>0.74325611249249335</v>
      </c>
      <c r="I830" s="2">
        <f t="shared" si="113"/>
        <v>42.636082395821447</v>
      </c>
    </row>
    <row r="831" spans="1:9" ht="13.5" x14ac:dyDescent="0.25">
      <c r="A831" s="3">
        <v>43213</v>
      </c>
      <c r="B831" s="2">
        <v>20.579699999999999</v>
      </c>
      <c r="C831" s="2">
        <f t="shared" si="108"/>
        <v>-4.4800000000002171E-2</v>
      </c>
      <c r="D831" s="2">
        <f t="shared" si="109"/>
        <v>0</v>
      </c>
      <c r="E831" s="2">
        <f t="shared" si="110"/>
        <v>4.4800000000002171E-2</v>
      </c>
      <c r="F831" s="2">
        <f t="shared" si="116"/>
        <v>0.13375882912850781</v>
      </c>
      <c r="G831" s="2">
        <f t="shared" si="116"/>
        <v>0.18316330858275834</v>
      </c>
      <c r="H831" s="2">
        <f t="shared" si="112"/>
        <v>0.73027087228046994</v>
      </c>
      <c r="I831" s="2">
        <f t="shared" si="113"/>
        <v>42.205580870582672</v>
      </c>
    </row>
    <row r="832" spans="1:9" ht="13.5" x14ac:dyDescent="0.25">
      <c r="A832" s="3">
        <v>43214</v>
      </c>
      <c r="B832" s="2">
        <v>20.356000000000002</v>
      </c>
      <c r="C832" s="2">
        <f t="shared" si="108"/>
        <v>-0.22369999999999735</v>
      </c>
      <c r="D832" s="2">
        <f t="shared" si="109"/>
        <v>0</v>
      </c>
      <c r="E832" s="2">
        <f t="shared" si="110"/>
        <v>0.22369999999999735</v>
      </c>
      <c r="F832" s="2">
        <f t="shared" si="116"/>
        <v>0.12420462704790011</v>
      </c>
      <c r="G832" s="2">
        <f t="shared" si="116"/>
        <v>0.18605878654113256</v>
      </c>
      <c r="H832" s="2">
        <f t="shared" si="112"/>
        <v>0.66755582661204682</v>
      </c>
      <c r="I832" s="2">
        <f t="shared" si="113"/>
        <v>40.031992690062559</v>
      </c>
    </row>
    <row r="833" spans="1:9" ht="13.5" x14ac:dyDescent="0.25">
      <c r="A833" s="3">
        <v>43215</v>
      </c>
      <c r="B833" s="2">
        <v>20.347100000000001</v>
      </c>
      <c r="C833" s="2">
        <f t="shared" si="108"/>
        <v>-8.9000000000005741E-3</v>
      </c>
      <c r="D833" s="2">
        <f t="shared" si="109"/>
        <v>0</v>
      </c>
      <c r="E833" s="2">
        <f t="shared" si="110"/>
        <v>8.9000000000005741E-3</v>
      </c>
      <c r="F833" s="2">
        <f t="shared" si="116"/>
        <v>0.1153328679730501</v>
      </c>
      <c r="G833" s="2">
        <f t="shared" si="116"/>
        <v>0.17340458750248028</v>
      </c>
      <c r="H833" s="2">
        <f t="shared" si="112"/>
        <v>0.66510851664406201</v>
      </c>
      <c r="I833" s="2">
        <f t="shared" si="113"/>
        <v>39.943854108953389</v>
      </c>
    </row>
    <row r="834" spans="1:9" ht="13.5" x14ac:dyDescent="0.25">
      <c r="A834" s="3">
        <v>43216</v>
      </c>
      <c r="B834" s="2">
        <v>20.069700000000001</v>
      </c>
      <c r="C834" s="2">
        <f t="shared" si="108"/>
        <v>-0.27740000000000009</v>
      </c>
      <c r="D834" s="2">
        <f t="shared" si="109"/>
        <v>0</v>
      </c>
      <c r="E834" s="2">
        <f t="shared" si="110"/>
        <v>0.27740000000000009</v>
      </c>
      <c r="F834" s="2">
        <f t="shared" si="116"/>
        <v>0.1070948059749751</v>
      </c>
      <c r="G834" s="2">
        <f t="shared" si="116"/>
        <v>0.18083283125230312</v>
      </c>
      <c r="H834" s="2">
        <f t="shared" si="112"/>
        <v>0.59223098611752301</v>
      </c>
      <c r="I834" s="2">
        <f t="shared" si="113"/>
        <v>37.195042131519621</v>
      </c>
    </row>
    <row r="835" spans="1:9" ht="13.5" x14ac:dyDescent="0.25">
      <c r="A835" s="3">
        <v>43217</v>
      </c>
      <c r="B835" s="2">
        <v>19.617799999999999</v>
      </c>
      <c r="C835" s="2">
        <f t="shared" ref="C835:C898" si="117">B835-B834</f>
        <v>-0.45190000000000197</v>
      </c>
      <c r="D835" s="2">
        <f t="shared" ref="D835:D898" si="118">IF(C835&gt;0,C835,0)</f>
        <v>0</v>
      </c>
      <c r="E835" s="2">
        <f t="shared" ref="E835:E898" si="119">IF(C835&lt;0,-C835,0)</f>
        <v>0.45190000000000197</v>
      </c>
      <c r="F835" s="2">
        <f t="shared" si="116"/>
        <v>9.9445176976762598E-2</v>
      </c>
      <c r="G835" s="2">
        <f t="shared" si="116"/>
        <v>0.20019477187713877</v>
      </c>
      <c r="H835" s="2">
        <f t="shared" si="112"/>
        <v>0.49674212790028777</v>
      </c>
      <c r="I835" s="2">
        <f t="shared" si="113"/>
        <v>33.188223852370939</v>
      </c>
    </row>
    <row r="836" spans="1:9" ht="13.5" x14ac:dyDescent="0.25">
      <c r="A836" s="3">
        <v>43220</v>
      </c>
      <c r="B836" s="2">
        <v>19.4344</v>
      </c>
      <c r="C836" s="2">
        <f t="shared" si="117"/>
        <v>-0.1833999999999989</v>
      </c>
      <c r="D836" s="2">
        <f t="shared" si="118"/>
        <v>0</v>
      </c>
      <c r="E836" s="2">
        <f t="shared" si="119"/>
        <v>0.1833999999999989</v>
      </c>
      <c r="F836" s="2">
        <f t="shared" si="116"/>
        <v>9.234195004985099E-2</v>
      </c>
      <c r="G836" s="2">
        <f t="shared" si="116"/>
        <v>0.19899514531448595</v>
      </c>
      <c r="H836" s="2">
        <f t="shared" si="112"/>
        <v>0.46404122022131017</v>
      </c>
      <c r="I836" s="2">
        <f t="shared" si="113"/>
        <v>31.695912233342995</v>
      </c>
    </row>
    <row r="837" spans="1:9" ht="13.5" x14ac:dyDescent="0.25">
      <c r="A837" s="3">
        <v>43222</v>
      </c>
      <c r="B837" s="2">
        <v>19.3718</v>
      </c>
      <c r="C837" s="2">
        <f t="shared" si="117"/>
        <v>-6.2599999999999767E-2</v>
      </c>
      <c r="D837" s="2">
        <f t="shared" si="118"/>
        <v>0</v>
      </c>
      <c r="E837" s="2">
        <f t="shared" si="119"/>
        <v>6.2599999999999767E-2</v>
      </c>
      <c r="F837" s="2">
        <f t="shared" si="116"/>
        <v>8.574609647486163E-2</v>
      </c>
      <c r="G837" s="2">
        <f t="shared" si="116"/>
        <v>0.18925263493487979</v>
      </c>
      <c r="H837" s="2">
        <f t="shared" si="112"/>
        <v>0.4530774248103131</v>
      </c>
      <c r="I837" s="2">
        <f t="shared" si="113"/>
        <v>31.180542555704392</v>
      </c>
    </row>
    <row r="838" spans="1:9" ht="13.5" x14ac:dyDescent="0.25">
      <c r="A838" s="3">
        <v>43223</v>
      </c>
      <c r="B838" s="2">
        <v>19.948899999999998</v>
      </c>
      <c r="C838" s="2">
        <f t="shared" si="117"/>
        <v>0.57709999999999795</v>
      </c>
      <c r="D838" s="2">
        <f t="shared" si="118"/>
        <v>0.57709999999999795</v>
      </c>
      <c r="E838" s="2">
        <f t="shared" si="119"/>
        <v>0</v>
      </c>
      <c r="F838" s="2">
        <f t="shared" si="116"/>
        <v>0.12084280386951422</v>
      </c>
      <c r="G838" s="2">
        <f t="shared" si="116"/>
        <v>0.17573458958238836</v>
      </c>
      <c r="H838" s="2">
        <f t="shared" si="112"/>
        <v>0.68764381648873041</v>
      </c>
      <c r="I838" s="2">
        <f t="shared" si="113"/>
        <v>40.745790656195744</v>
      </c>
    </row>
    <row r="839" spans="1:9" ht="13.5" x14ac:dyDescent="0.25">
      <c r="A839" s="3">
        <v>43224</v>
      </c>
      <c r="B839" s="2">
        <v>20.042899999999999</v>
      </c>
      <c r="C839" s="2">
        <f t="shared" si="117"/>
        <v>9.4000000000001194E-2</v>
      </c>
      <c r="D839" s="2">
        <f t="shared" si="118"/>
        <v>9.4000000000001194E-2</v>
      </c>
      <c r="E839" s="2">
        <f t="shared" si="119"/>
        <v>0</v>
      </c>
      <c r="F839" s="2">
        <f t="shared" si="116"/>
        <v>0.11892546073597757</v>
      </c>
      <c r="G839" s="2">
        <f t="shared" si="116"/>
        <v>0.16318211889793205</v>
      </c>
      <c r="H839" s="2">
        <f t="shared" si="112"/>
        <v>0.72878978125270977</v>
      </c>
      <c r="I839" s="2">
        <f t="shared" si="113"/>
        <v>42.156067160728853</v>
      </c>
    </row>
    <row r="840" spans="1:9" ht="13.5" x14ac:dyDescent="0.25">
      <c r="A840" s="3">
        <v>43227</v>
      </c>
      <c r="B840" s="2">
        <v>20.042899999999999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0.11043078496912204</v>
      </c>
      <c r="G840" s="2">
        <f t="shared" si="116"/>
        <v>0.15152625326236549</v>
      </c>
      <c r="H840" s="2">
        <f t="shared" si="112"/>
        <v>0.72878978125270966</v>
      </c>
      <c r="I840" s="2">
        <f t="shared" si="113"/>
        <v>42.156067160728846</v>
      </c>
    </row>
    <row r="841" spans="1:9" ht="13.5" x14ac:dyDescent="0.25">
      <c r="A841" s="3">
        <v>43228</v>
      </c>
      <c r="B841" s="2">
        <v>20.043099999999999</v>
      </c>
      <c r="C841" s="2">
        <f t="shared" si="117"/>
        <v>1.9999999999953388E-4</v>
      </c>
      <c r="D841" s="2">
        <f t="shared" si="118"/>
        <v>1.9999999999953388E-4</v>
      </c>
      <c r="E841" s="2">
        <f t="shared" si="119"/>
        <v>0</v>
      </c>
      <c r="F841" s="2">
        <f t="shared" si="116"/>
        <v>0.10255715747132757</v>
      </c>
      <c r="G841" s="2">
        <f t="shared" si="116"/>
        <v>0.14070294945791081</v>
      </c>
      <c r="H841" s="2">
        <f t="shared" si="112"/>
        <v>0.72889131227491444</v>
      </c>
      <c r="I841" s="2">
        <f t="shared" si="113"/>
        <v>42.159464108580814</v>
      </c>
    </row>
    <row r="842" spans="1:9" ht="13.5" x14ac:dyDescent="0.25">
      <c r="A842" s="3">
        <v>43229</v>
      </c>
      <c r="B842" s="2">
        <v>20.603999999999999</v>
      </c>
      <c r="C842" s="2">
        <f t="shared" si="117"/>
        <v>0.56090000000000018</v>
      </c>
      <c r="D842" s="2">
        <f t="shared" si="118"/>
        <v>0.56090000000000018</v>
      </c>
      <c r="E842" s="2">
        <f t="shared" si="119"/>
        <v>0</v>
      </c>
      <c r="F842" s="2">
        <f t="shared" si="116"/>
        <v>0.13529593193766135</v>
      </c>
      <c r="G842" s="2">
        <f t="shared" si="116"/>
        <v>0.13065273878234576</v>
      </c>
      <c r="H842" s="2">
        <f t="shared" si="112"/>
        <v>1.0355384295697825</v>
      </c>
      <c r="I842" s="2">
        <f t="shared" si="113"/>
        <v>50.872949118855331</v>
      </c>
    </row>
    <row r="843" spans="1:9" ht="13.5" x14ac:dyDescent="0.25">
      <c r="A843" s="3">
        <v>43230</v>
      </c>
      <c r="B843" s="2">
        <v>21.008500000000002</v>
      </c>
      <c r="C843" s="2">
        <f t="shared" si="117"/>
        <v>0.4045000000000023</v>
      </c>
      <c r="D843" s="2">
        <f t="shared" si="118"/>
        <v>0.4045000000000023</v>
      </c>
      <c r="E843" s="2">
        <f t="shared" si="119"/>
        <v>0</v>
      </c>
      <c r="F843" s="2">
        <f t="shared" si="116"/>
        <v>0.1545247939421143</v>
      </c>
      <c r="G843" s="2">
        <f t="shared" si="116"/>
        <v>0.1213204002978925</v>
      </c>
      <c r="H843" s="2">
        <f t="shared" si="112"/>
        <v>1.27369175804474</v>
      </c>
      <c r="I843" s="2">
        <f t="shared" si="113"/>
        <v>56.018664515019864</v>
      </c>
    </row>
    <row r="844" spans="1:9" ht="13.5" x14ac:dyDescent="0.25">
      <c r="A844" s="3">
        <v>43231</v>
      </c>
      <c r="B844" s="2">
        <v>21.1464</v>
      </c>
      <c r="C844" s="2">
        <f t="shared" si="117"/>
        <v>0.13789999999999836</v>
      </c>
      <c r="D844" s="2">
        <f t="shared" si="118"/>
        <v>0.13789999999999836</v>
      </c>
      <c r="E844" s="2">
        <f t="shared" si="119"/>
        <v>0</v>
      </c>
      <c r="F844" s="2">
        <f t="shared" si="116"/>
        <v>0.15333730866053458</v>
      </c>
      <c r="G844" s="2">
        <f t="shared" si="116"/>
        <v>0.1126546574194716</v>
      </c>
      <c r="H844" s="2">
        <f t="shared" si="112"/>
        <v>1.3611271133654101</v>
      </c>
      <c r="I844" s="2">
        <f t="shared" si="113"/>
        <v>57.647345865481192</v>
      </c>
    </row>
    <row r="845" spans="1:9" ht="13.5" x14ac:dyDescent="0.25">
      <c r="A845" s="3">
        <v>43234</v>
      </c>
      <c r="B845" s="2">
        <v>21.560199999999998</v>
      </c>
      <c r="C845" s="2">
        <f t="shared" si="117"/>
        <v>0.41379999999999839</v>
      </c>
      <c r="D845" s="2">
        <f t="shared" si="118"/>
        <v>0.41379999999999839</v>
      </c>
      <c r="E845" s="2">
        <f t="shared" si="119"/>
        <v>0</v>
      </c>
      <c r="F845" s="2">
        <f t="shared" ref="F845:G860" si="120">((F844*13)+D845)/14</f>
        <v>0.17194178661335341</v>
      </c>
      <c r="G845" s="2">
        <f t="shared" si="120"/>
        <v>0.10460789617522362</v>
      </c>
      <c r="H845" s="2">
        <f t="shared" si="112"/>
        <v>1.6436788512154192</v>
      </c>
      <c r="I845" s="2">
        <f t="shared" si="113"/>
        <v>62.173922920317857</v>
      </c>
    </row>
    <row r="846" spans="1:9" ht="13.5" x14ac:dyDescent="0.25">
      <c r="A846" s="3">
        <v>43235</v>
      </c>
      <c r="B846" s="2">
        <v>21.4682</v>
      </c>
      <c r="C846" s="2">
        <f t="shared" si="117"/>
        <v>-9.1999999999998749E-2</v>
      </c>
      <c r="D846" s="2">
        <f t="shared" si="118"/>
        <v>0</v>
      </c>
      <c r="E846" s="2">
        <f t="shared" si="119"/>
        <v>9.1999999999998749E-2</v>
      </c>
      <c r="F846" s="2">
        <f t="shared" si="120"/>
        <v>0.15966023042668528</v>
      </c>
      <c r="G846" s="2">
        <f t="shared" si="120"/>
        <v>0.10370733216270756</v>
      </c>
      <c r="H846" s="2">
        <f t="shared" si="112"/>
        <v>1.5395269273361754</v>
      </c>
      <c r="I846" s="2">
        <f t="shared" si="113"/>
        <v>60.622587252935915</v>
      </c>
    </row>
    <row r="847" spans="1:9" ht="13.5" x14ac:dyDescent="0.25">
      <c r="A847" s="3">
        <v>43236</v>
      </c>
      <c r="B847" s="2">
        <v>21.4452</v>
      </c>
      <c r="C847" s="2">
        <f t="shared" si="117"/>
        <v>-2.2999999999999687E-2</v>
      </c>
      <c r="D847" s="2">
        <f t="shared" si="118"/>
        <v>0</v>
      </c>
      <c r="E847" s="2">
        <f t="shared" si="119"/>
        <v>2.2999999999999687E-2</v>
      </c>
      <c r="F847" s="2">
        <f t="shared" si="120"/>
        <v>0.14825592825335063</v>
      </c>
      <c r="G847" s="2">
        <f t="shared" si="120"/>
        <v>9.7942522722514136E-2</v>
      </c>
      <c r="H847" s="2">
        <f t="shared" si="112"/>
        <v>1.5137033857437174</v>
      </c>
      <c r="I847" s="2">
        <f t="shared" si="113"/>
        <v>60.218058913735568</v>
      </c>
    </row>
    <row r="848" spans="1:9" ht="13.5" x14ac:dyDescent="0.25">
      <c r="A848" s="3">
        <v>43237</v>
      </c>
      <c r="B848" s="2">
        <v>21.367100000000001</v>
      </c>
      <c r="C848" s="2">
        <f t="shared" si="117"/>
        <v>-7.809999999999917E-2</v>
      </c>
      <c r="D848" s="2">
        <f t="shared" si="118"/>
        <v>0</v>
      </c>
      <c r="E848" s="2">
        <f t="shared" si="119"/>
        <v>7.809999999999917E-2</v>
      </c>
      <c r="F848" s="2">
        <f t="shared" si="120"/>
        <v>0.13766621909239701</v>
      </c>
      <c r="G848" s="2">
        <f t="shared" si="120"/>
        <v>9.652519967090592E-2</v>
      </c>
      <c r="H848" s="2">
        <f t="shared" si="112"/>
        <v>1.4262205057514279</v>
      </c>
      <c r="I848" s="2">
        <f t="shared" si="113"/>
        <v>58.783630851793141</v>
      </c>
    </row>
    <row r="849" spans="1:9" ht="13.5" x14ac:dyDescent="0.25">
      <c r="A849" s="3">
        <v>43238</v>
      </c>
      <c r="B849" s="2">
        <v>21.330300000000001</v>
      </c>
      <c r="C849" s="2">
        <f t="shared" si="117"/>
        <v>-3.67999999999995E-2</v>
      </c>
      <c r="D849" s="2">
        <f t="shared" si="118"/>
        <v>0</v>
      </c>
      <c r="E849" s="2">
        <f t="shared" si="119"/>
        <v>3.67999999999995E-2</v>
      </c>
      <c r="F849" s="2">
        <f t="shared" si="120"/>
        <v>0.12783291772865438</v>
      </c>
      <c r="G849" s="2">
        <f t="shared" si="120"/>
        <v>9.2259113980126886E-2</v>
      </c>
      <c r="H849" s="2">
        <f t="shared" ref="H849:H912" si="121">F849/G849</f>
        <v>1.3855857943334495</v>
      </c>
      <c r="I849" s="2">
        <f t="shared" ref="I849:I912" si="122">IF(G849=0,100,100-(100/(1+H849)))</f>
        <v>58.081574665001412</v>
      </c>
    </row>
    <row r="850" spans="1:9" ht="13.5" x14ac:dyDescent="0.25">
      <c r="A850" s="3">
        <v>43241</v>
      </c>
      <c r="B850" s="2">
        <v>21.288900000000002</v>
      </c>
      <c r="C850" s="2">
        <f t="shared" si="117"/>
        <v>-4.1399999999999437E-2</v>
      </c>
      <c r="D850" s="2">
        <f t="shared" si="118"/>
        <v>0</v>
      </c>
      <c r="E850" s="2">
        <f t="shared" si="119"/>
        <v>4.1399999999999437E-2</v>
      </c>
      <c r="F850" s="2">
        <f t="shared" si="120"/>
        <v>0.11870199503375049</v>
      </c>
      <c r="G850" s="2">
        <f t="shared" si="120"/>
        <v>8.8626320124403496E-2</v>
      </c>
      <c r="H850" s="2">
        <f t="shared" si="121"/>
        <v>1.3393537593248845</v>
      </c>
      <c r="I850" s="2">
        <f t="shared" si="122"/>
        <v>57.253151815371844</v>
      </c>
    </row>
    <row r="851" spans="1:9" ht="13.5" x14ac:dyDescent="0.25">
      <c r="A851" s="3">
        <v>43242</v>
      </c>
      <c r="B851" s="2">
        <v>21.615300000000001</v>
      </c>
      <c r="C851" s="2">
        <f t="shared" si="117"/>
        <v>0.32639999999999958</v>
      </c>
      <c r="D851" s="2">
        <f t="shared" si="118"/>
        <v>0.32639999999999958</v>
      </c>
      <c r="E851" s="2">
        <f t="shared" si="119"/>
        <v>0</v>
      </c>
      <c r="F851" s="2">
        <f t="shared" si="120"/>
        <v>0.133537566817054</v>
      </c>
      <c r="G851" s="2">
        <f t="shared" si="120"/>
        <v>8.2295868686946091E-2</v>
      </c>
      <c r="H851" s="2">
        <f t="shared" si="121"/>
        <v>1.6226521324543228</v>
      </c>
      <c r="I851" s="2">
        <f t="shared" si="122"/>
        <v>61.870658040180764</v>
      </c>
    </row>
    <row r="852" spans="1:9" ht="13.5" x14ac:dyDescent="0.25">
      <c r="A852" s="3">
        <v>43243</v>
      </c>
      <c r="B852" s="2">
        <v>21.6981</v>
      </c>
      <c r="C852" s="2">
        <f t="shared" si="117"/>
        <v>8.2799999999998875E-2</v>
      </c>
      <c r="D852" s="2">
        <f t="shared" si="118"/>
        <v>8.2799999999998875E-2</v>
      </c>
      <c r="E852" s="2">
        <f t="shared" si="119"/>
        <v>0</v>
      </c>
      <c r="F852" s="2">
        <f t="shared" si="120"/>
        <v>0.12991345490155007</v>
      </c>
      <c r="G852" s="2">
        <f t="shared" si="120"/>
        <v>7.6417592352164235E-2</v>
      </c>
      <c r="H852" s="2">
        <f t="shared" si="121"/>
        <v>1.7000464278284837</v>
      </c>
      <c r="I852" s="2">
        <f t="shared" si="122"/>
        <v>62.963599822087076</v>
      </c>
    </row>
    <row r="853" spans="1:9" ht="13.5" x14ac:dyDescent="0.25">
      <c r="A853" s="3">
        <v>43244</v>
      </c>
      <c r="B853" s="2">
        <v>22.065799999999999</v>
      </c>
      <c r="C853" s="2">
        <f t="shared" si="117"/>
        <v>0.36769999999999925</v>
      </c>
      <c r="D853" s="2">
        <f t="shared" si="118"/>
        <v>0.36769999999999925</v>
      </c>
      <c r="E853" s="2">
        <f t="shared" si="119"/>
        <v>0</v>
      </c>
      <c r="F853" s="2">
        <f t="shared" si="120"/>
        <v>0.14689820812286786</v>
      </c>
      <c r="G853" s="2">
        <f t="shared" si="120"/>
        <v>7.0959192898438217E-2</v>
      </c>
      <c r="H853" s="2">
        <f t="shared" si="121"/>
        <v>2.0701786776678661</v>
      </c>
      <c r="I853" s="2">
        <f t="shared" si="122"/>
        <v>67.428605791777287</v>
      </c>
    </row>
    <row r="854" spans="1:9" ht="13.5" x14ac:dyDescent="0.25">
      <c r="A854" s="3">
        <v>43245</v>
      </c>
      <c r="B854" s="2">
        <v>21.835999999999999</v>
      </c>
      <c r="C854" s="2">
        <f t="shared" si="117"/>
        <v>-0.22980000000000089</v>
      </c>
      <c r="D854" s="2">
        <f t="shared" si="118"/>
        <v>0</v>
      </c>
      <c r="E854" s="2">
        <f t="shared" si="119"/>
        <v>0.22980000000000089</v>
      </c>
      <c r="F854" s="2">
        <f t="shared" si="120"/>
        <v>0.13640547897123442</v>
      </c>
      <c r="G854" s="2">
        <f t="shared" si="120"/>
        <v>8.2304964834264124E-2</v>
      </c>
      <c r="H854" s="2">
        <f t="shared" si="121"/>
        <v>1.6573177480351451</v>
      </c>
      <c r="I854" s="2">
        <f t="shared" si="122"/>
        <v>62.368068299720164</v>
      </c>
    </row>
    <row r="855" spans="1:9" ht="13.5" x14ac:dyDescent="0.25">
      <c r="A855" s="3">
        <v>43248</v>
      </c>
      <c r="B855" s="2">
        <v>22.5517</v>
      </c>
      <c r="C855" s="2">
        <f t="shared" si="117"/>
        <v>0.71570000000000178</v>
      </c>
      <c r="D855" s="2">
        <f t="shared" si="118"/>
        <v>0.71570000000000178</v>
      </c>
      <c r="E855" s="2">
        <f t="shared" si="119"/>
        <v>0</v>
      </c>
      <c r="F855" s="2">
        <f t="shared" si="120"/>
        <v>0.1777836590447178</v>
      </c>
      <c r="G855" s="2">
        <f t="shared" si="120"/>
        <v>7.6426038774673827E-2</v>
      </c>
      <c r="H855" s="2">
        <f t="shared" si="121"/>
        <v>2.3262184184224921</v>
      </c>
      <c r="I855" s="2">
        <f t="shared" si="122"/>
        <v>69.93582879400131</v>
      </c>
    </row>
    <row r="856" spans="1:9" ht="13.5" x14ac:dyDescent="0.25">
      <c r="A856" s="3">
        <v>43249</v>
      </c>
      <c r="B856" s="2">
        <v>23.093699999999998</v>
      </c>
      <c r="C856" s="2">
        <f t="shared" si="117"/>
        <v>0.54199999999999804</v>
      </c>
      <c r="D856" s="2">
        <f t="shared" si="118"/>
        <v>0.54199999999999804</v>
      </c>
      <c r="E856" s="2">
        <f t="shared" si="119"/>
        <v>0</v>
      </c>
      <c r="F856" s="2">
        <f t="shared" si="120"/>
        <v>0.20379911197009495</v>
      </c>
      <c r="G856" s="2">
        <f t="shared" si="120"/>
        <v>7.096703600505426E-2</v>
      </c>
      <c r="H856" s="2">
        <f t="shared" si="121"/>
        <v>2.8717433253881479</v>
      </c>
      <c r="I856" s="2">
        <f t="shared" si="122"/>
        <v>74.17184157217477</v>
      </c>
    </row>
    <row r="857" spans="1:9" ht="13.5" x14ac:dyDescent="0.25">
      <c r="A857" s="3">
        <v>43250</v>
      </c>
      <c r="B857" s="2">
        <v>23.093699999999998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0.18924203254365962</v>
      </c>
      <c r="G857" s="2">
        <f t="shared" si="120"/>
        <v>6.5897962004693236E-2</v>
      </c>
      <c r="H857" s="2">
        <f t="shared" si="121"/>
        <v>2.8717433253881488</v>
      </c>
      <c r="I857" s="2">
        <f t="shared" si="122"/>
        <v>74.17184157217477</v>
      </c>
    </row>
    <row r="858" spans="1:9" ht="13.5" x14ac:dyDescent="0.25">
      <c r="A858" s="3">
        <v>43251</v>
      </c>
      <c r="B858" s="2">
        <v>23.093699999999998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0.17572474450482681</v>
      </c>
      <c r="G858" s="2">
        <f t="shared" si="120"/>
        <v>6.1190964718643721E-2</v>
      </c>
      <c r="H858" s="2">
        <f t="shared" si="121"/>
        <v>2.8717433253881488</v>
      </c>
      <c r="I858" s="2">
        <f t="shared" si="122"/>
        <v>74.17184157217477</v>
      </c>
    </row>
    <row r="859" spans="1:9" ht="13.5" x14ac:dyDescent="0.25">
      <c r="A859" s="3">
        <v>43252</v>
      </c>
      <c r="B859" s="2">
        <v>23.234999999999999</v>
      </c>
      <c r="C859" s="2">
        <f t="shared" si="117"/>
        <v>0.14130000000000109</v>
      </c>
      <c r="D859" s="2">
        <f t="shared" si="118"/>
        <v>0.14130000000000109</v>
      </c>
      <c r="E859" s="2">
        <f t="shared" si="119"/>
        <v>0</v>
      </c>
      <c r="F859" s="2">
        <f t="shared" si="120"/>
        <v>0.17326583418305355</v>
      </c>
      <c r="G859" s="2">
        <f t="shared" si="120"/>
        <v>5.6820181524454887E-2</v>
      </c>
      <c r="H859" s="2">
        <f t="shared" si="121"/>
        <v>3.0493713595138994</v>
      </c>
      <c r="I859" s="2">
        <f t="shared" si="122"/>
        <v>75.304808790862694</v>
      </c>
    </row>
    <row r="860" spans="1:9" ht="13.5" x14ac:dyDescent="0.25">
      <c r="A860" s="3">
        <v>43255</v>
      </c>
      <c r="B860" s="2">
        <v>23.140799999999999</v>
      </c>
      <c r="C860" s="2">
        <f t="shared" si="117"/>
        <v>-9.4200000000000728E-2</v>
      </c>
      <c r="D860" s="2">
        <f t="shared" si="118"/>
        <v>0</v>
      </c>
      <c r="E860" s="2">
        <f t="shared" si="119"/>
        <v>9.4200000000000728E-2</v>
      </c>
      <c r="F860" s="2">
        <f t="shared" si="120"/>
        <v>0.1608897031699783</v>
      </c>
      <c r="G860" s="2">
        <f t="shared" si="120"/>
        <v>5.9490168558422443E-2</v>
      </c>
      <c r="H860" s="2">
        <f t="shared" si="121"/>
        <v>2.7044754968541773</v>
      </c>
      <c r="I860" s="2">
        <f t="shared" si="122"/>
        <v>73.005625199864454</v>
      </c>
    </row>
    <row r="861" spans="1:9" ht="13.5" x14ac:dyDescent="0.25">
      <c r="A861" s="3">
        <v>43256</v>
      </c>
      <c r="B861" s="2">
        <v>23.187899999999999</v>
      </c>
      <c r="C861" s="2">
        <f t="shared" si="117"/>
        <v>4.7100000000000364E-2</v>
      </c>
      <c r="D861" s="2">
        <f t="shared" si="118"/>
        <v>4.7100000000000364E-2</v>
      </c>
      <c r="E861" s="2">
        <f t="shared" si="119"/>
        <v>0</v>
      </c>
      <c r="F861" s="2">
        <f t="shared" ref="F861:G876" si="123">((F860*13)+D861)/14</f>
        <v>0.1527618672292656</v>
      </c>
      <c r="G861" s="2">
        <f t="shared" si="123"/>
        <v>5.5240870804249408E-2</v>
      </c>
      <c r="H861" s="2">
        <f t="shared" si="121"/>
        <v>2.7653776091001516</v>
      </c>
      <c r="I861" s="2">
        <f t="shared" si="122"/>
        <v>73.44223863276811</v>
      </c>
    </row>
    <row r="862" spans="1:9" ht="13.5" x14ac:dyDescent="0.25">
      <c r="A862" s="3">
        <v>43257</v>
      </c>
      <c r="B862" s="2">
        <v>23.517800000000001</v>
      </c>
      <c r="C862" s="2">
        <f t="shared" si="117"/>
        <v>0.32990000000000208</v>
      </c>
      <c r="D862" s="2">
        <f t="shared" si="118"/>
        <v>0.32990000000000208</v>
      </c>
      <c r="E862" s="2">
        <f t="shared" si="119"/>
        <v>0</v>
      </c>
      <c r="F862" s="2">
        <f t="shared" si="123"/>
        <v>0.16541459099860395</v>
      </c>
      <c r="G862" s="2">
        <f t="shared" si="123"/>
        <v>5.1295094318231593E-2</v>
      </c>
      <c r="H862" s="2">
        <f t="shared" si="121"/>
        <v>3.2247643404724449</v>
      </c>
      <c r="I862" s="2">
        <f t="shared" si="122"/>
        <v>76.330040697887256</v>
      </c>
    </row>
    <row r="863" spans="1:9" ht="13.5" x14ac:dyDescent="0.25">
      <c r="A863" s="3">
        <v>43258</v>
      </c>
      <c r="B863" s="2">
        <v>23.800599999999999</v>
      </c>
      <c r="C863" s="2">
        <f t="shared" si="117"/>
        <v>0.28279999999999816</v>
      </c>
      <c r="D863" s="2">
        <f t="shared" si="118"/>
        <v>0.28279999999999816</v>
      </c>
      <c r="E863" s="2">
        <f t="shared" si="119"/>
        <v>0</v>
      </c>
      <c r="F863" s="2">
        <f t="shared" si="123"/>
        <v>0.1737992630701321</v>
      </c>
      <c r="G863" s="2">
        <f t="shared" si="123"/>
        <v>4.7631159009786476E-2</v>
      </c>
      <c r="H863" s="2">
        <f t="shared" si="121"/>
        <v>3.6488564772153174</v>
      </c>
      <c r="I863" s="2">
        <f t="shared" si="122"/>
        <v>78.489333777002216</v>
      </c>
    </row>
    <row r="864" spans="1:9" ht="13.5" x14ac:dyDescent="0.25">
      <c r="A864" s="3">
        <v>43259</v>
      </c>
      <c r="B864" s="2">
        <v>23.800599999999999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0.16138502999369408</v>
      </c>
      <c r="G864" s="2">
        <f t="shared" si="123"/>
        <v>4.4228933366230301E-2</v>
      </c>
      <c r="H864" s="2">
        <f t="shared" si="121"/>
        <v>3.6488564772153169</v>
      </c>
      <c r="I864" s="2">
        <f t="shared" si="122"/>
        <v>78.489333777002216</v>
      </c>
    </row>
    <row r="865" spans="1:9" ht="13.5" x14ac:dyDescent="0.25">
      <c r="A865" s="3">
        <v>43262</v>
      </c>
      <c r="B865" s="2">
        <v>23.565000000000001</v>
      </c>
      <c r="C865" s="2">
        <f t="shared" si="117"/>
        <v>-0.23559999999999803</v>
      </c>
      <c r="D865" s="2">
        <f t="shared" si="118"/>
        <v>0</v>
      </c>
      <c r="E865" s="2">
        <f t="shared" si="119"/>
        <v>0.23559999999999803</v>
      </c>
      <c r="F865" s="2">
        <f t="shared" si="123"/>
        <v>0.14985752785128734</v>
      </c>
      <c r="G865" s="2">
        <f t="shared" si="123"/>
        <v>5.7898295268642277E-2</v>
      </c>
      <c r="H865" s="2">
        <f t="shared" si="121"/>
        <v>2.5882891224338032</v>
      </c>
      <c r="I865" s="2">
        <f t="shared" si="122"/>
        <v>72.131565604676325</v>
      </c>
    </row>
    <row r="866" spans="1:9" ht="13.5" x14ac:dyDescent="0.25">
      <c r="A866" s="3">
        <v>43263</v>
      </c>
      <c r="B866" s="2">
        <v>23.659199999999998</v>
      </c>
      <c r="C866" s="2">
        <f t="shared" si="117"/>
        <v>9.4199999999997175E-2</v>
      </c>
      <c r="D866" s="2">
        <f t="shared" si="118"/>
        <v>9.4199999999997175E-2</v>
      </c>
      <c r="E866" s="2">
        <f t="shared" si="119"/>
        <v>0</v>
      </c>
      <c r="F866" s="2">
        <f t="shared" si="123"/>
        <v>0.14588199014762376</v>
      </c>
      <c r="G866" s="2">
        <f t="shared" si="123"/>
        <v>5.3762702749453543E-2</v>
      </c>
      <c r="H866" s="2">
        <f t="shared" si="121"/>
        <v>2.7134422692152795</v>
      </c>
      <c r="I866" s="2">
        <f t="shared" si="122"/>
        <v>73.070807959232965</v>
      </c>
    </row>
    <row r="867" spans="1:9" ht="13.5" x14ac:dyDescent="0.25">
      <c r="A867" s="3">
        <v>43264</v>
      </c>
      <c r="B867" s="2">
        <v>23.659199999999998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0.13546184799422206</v>
      </c>
      <c r="G867" s="2">
        <f t="shared" si="123"/>
        <v>4.9922509695921151E-2</v>
      </c>
      <c r="H867" s="2">
        <f t="shared" si="121"/>
        <v>2.7134422692152791</v>
      </c>
      <c r="I867" s="2">
        <f t="shared" si="122"/>
        <v>73.070807959232951</v>
      </c>
    </row>
    <row r="868" spans="1:9" ht="13.5" x14ac:dyDescent="0.25">
      <c r="A868" s="3">
        <v>43265</v>
      </c>
      <c r="B868" s="2">
        <v>23.8949</v>
      </c>
      <c r="C868" s="2">
        <f t="shared" si="117"/>
        <v>0.23570000000000135</v>
      </c>
      <c r="D868" s="2">
        <f t="shared" si="118"/>
        <v>0.23570000000000135</v>
      </c>
      <c r="E868" s="2">
        <f t="shared" si="119"/>
        <v>0</v>
      </c>
      <c r="F868" s="2">
        <f t="shared" si="123"/>
        <v>0.14262171599463486</v>
      </c>
      <c r="G868" s="2">
        <f t="shared" si="123"/>
        <v>4.6356616146212497E-2</v>
      </c>
      <c r="H868" s="2">
        <f t="shared" si="121"/>
        <v>3.0766205096764287</v>
      </c>
      <c r="I868" s="2">
        <f t="shared" si="122"/>
        <v>75.46987761979905</v>
      </c>
    </row>
    <row r="869" spans="1:9" ht="13.5" x14ac:dyDescent="0.25">
      <c r="A869" s="3">
        <v>43269</v>
      </c>
      <c r="B869" s="2">
        <v>24.648900000000001</v>
      </c>
      <c r="C869" s="2">
        <f t="shared" si="117"/>
        <v>0.75400000000000134</v>
      </c>
      <c r="D869" s="2">
        <f t="shared" si="118"/>
        <v>0.75400000000000134</v>
      </c>
      <c r="E869" s="2">
        <f t="shared" si="119"/>
        <v>0</v>
      </c>
      <c r="F869" s="2">
        <f t="shared" si="123"/>
        <v>0.18629159342358959</v>
      </c>
      <c r="G869" s="2">
        <f t="shared" si="123"/>
        <v>4.3045429278625889E-2</v>
      </c>
      <c r="H869" s="2">
        <f t="shared" si="121"/>
        <v>4.327790349534097</v>
      </c>
      <c r="I869" s="2">
        <f t="shared" si="122"/>
        <v>81.230492673431726</v>
      </c>
    </row>
    <row r="870" spans="1:9" ht="13.5" x14ac:dyDescent="0.25">
      <c r="A870" s="3">
        <v>43270</v>
      </c>
      <c r="B870" s="2">
        <v>25.0731</v>
      </c>
      <c r="C870" s="2">
        <f t="shared" si="117"/>
        <v>0.42419999999999902</v>
      </c>
      <c r="D870" s="2">
        <f t="shared" si="118"/>
        <v>0.42419999999999902</v>
      </c>
      <c r="E870" s="2">
        <f t="shared" si="119"/>
        <v>0</v>
      </c>
      <c r="F870" s="2">
        <f t="shared" si="123"/>
        <v>0.20328505103619027</v>
      </c>
      <c r="G870" s="2">
        <f t="shared" si="123"/>
        <v>3.9970755758724039E-2</v>
      </c>
      <c r="H870" s="2">
        <f t="shared" si="121"/>
        <v>5.08584456754539</v>
      </c>
      <c r="I870" s="2">
        <f t="shared" si="122"/>
        <v>83.568426881409309</v>
      </c>
    </row>
    <row r="871" spans="1:9" ht="13.5" x14ac:dyDescent="0.25">
      <c r="A871" s="3">
        <v>43271</v>
      </c>
      <c r="B871" s="2">
        <v>25.337</v>
      </c>
      <c r="C871" s="2">
        <f t="shared" si="117"/>
        <v>0.26389999999999958</v>
      </c>
      <c r="D871" s="2">
        <f t="shared" si="118"/>
        <v>0.26389999999999958</v>
      </c>
      <c r="E871" s="2">
        <f t="shared" si="119"/>
        <v>0</v>
      </c>
      <c r="F871" s="2">
        <f t="shared" si="123"/>
        <v>0.20761469024789095</v>
      </c>
      <c r="G871" s="2">
        <f t="shared" si="123"/>
        <v>3.7115701775958035E-2</v>
      </c>
      <c r="H871" s="2">
        <f t="shared" si="121"/>
        <v>5.5937158753219336</v>
      </c>
      <c r="I871" s="2">
        <f t="shared" si="122"/>
        <v>84.834044734280042</v>
      </c>
    </row>
    <row r="872" spans="1:9" ht="13.5" x14ac:dyDescent="0.25">
      <c r="A872" s="3">
        <v>43272</v>
      </c>
      <c r="B872" s="2">
        <v>24.648900000000001</v>
      </c>
      <c r="C872" s="2">
        <f t="shared" si="117"/>
        <v>-0.6880999999999986</v>
      </c>
      <c r="D872" s="2">
        <f t="shared" si="118"/>
        <v>0</v>
      </c>
      <c r="E872" s="2">
        <f t="shared" si="119"/>
        <v>0.6880999999999986</v>
      </c>
      <c r="F872" s="2">
        <f t="shared" si="123"/>
        <v>0.19278506951589874</v>
      </c>
      <c r="G872" s="2">
        <f t="shared" si="123"/>
        <v>8.3614580220532364E-2</v>
      </c>
      <c r="H872" s="2">
        <f t="shared" si="121"/>
        <v>2.3056393873823278</v>
      </c>
      <c r="I872" s="2">
        <f t="shared" si="122"/>
        <v>69.748666360371487</v>
      </c>
    </row>
    <row r="873" spans="1:9" ht="13.5" x14ac:dyDescent="0.25">
      <c r="A873" s="3">
        <v>43273</v>
      </c>
      <c r="B873" s="2">
        <v>24.318999999999999</v>
      </c>
      <c r="C873" s="2">
        <f t="shared" si="117"/>
        <v>-0.32990000000000208</v>
      </c>
      <c r="D873" s="2">
        <f t="shared" si="118"/>
        <v>0</v>
      </c>
      <c r="E873" s="2">
        <f t="shared" si="119"/>
        <v>0.32990000000000208</v>
      </c>
      <c r="F873" s="2">
        <f t="shared" si="123"/>
        <v>0.17901470740762027</v>
      </c>
      <c r="G873" s="2">
        <f t="shared" si="123"/>
        <v>0.10120639591906591</v>
      </c>
      <c r="H873" s="2">
        <f t="shared" si="121"/>
        <v>1.7688082436091999</v>
      </c>
      <c r="I873" s="2">
        <f t="shared" si="122"/>
        <v>63.883378261815672</v>
      </c>
    </row>
    <row r="874" spans="1:9" ht="13.5" x14ac:dyDescent="0.25">
      <c r="A874" s="3">
        <v>43276</v>
      </c>
      <c r="B874" s="2">
        <v>24.262499999999999</v>
      </c>
      <c r="C874" s="2">
        <f t="shared" si="117"/>
        <v>-5.6499999999999773E-2</v>
      </c>
      <c r="D874" s="2">
        <f t="shared" si="118"/>
        <v>0</v>
      </c>
      <c r="E874" s="2">
        <f t="shared" si="119"/>
        <v>5.6499999999999773E-2</v>
      </c>
      <c r="F874" s="2">
        <f t="shared" si="123"/>
        <v>0.16622794259279022</v>
      </c>
      <c r="G874" s="2">
        <f t="shared" si="123"/>
        <v>9.8013081924846909E-2</v>
      </c>
      <c r="H874" s="2">
        <f t="shared" si="121"/>
        <v>1.6959771015082266</v>
      </c>
      <c r="I874" s="2">
        <f t="shared" si="122"/>
        <v>62.907696825742178</v>
      </c>
    </row>
    <row r="875" spans="1:9" ht="13.5" x14ac:dyDescent="0.25">
      <c r="A875" s="3">
        <v>43277</v>
      </c>
      <c r="B875" s="2">
        <v>24.5076</v>
      </c>
      <c r="C875" s="2">
        <f t="shared" si="117"/>
        <v>0.24510000000000076</v>
      </c>
      <c r="D875" s="2">
        <f t="shared" si="118"/>
        <v>0.24510000000000076</v>
      </c>
      <c r="E875" s="2">
        <f t="shared" si="119"/>
        <v>0</v>
      </c>
      <c r="F875" s="2">
        <f t="shared" si="123"/>
        <v>0.17186166097901956</v>
      </c>
      <c r="G875" s="2">
        <f t="shared" si="123"/>
        <v>9.1012147501643562E-2</v>
      </c>
      <c r="H875" s="2">
        <f t="shared" si="121"/>
        <v>1.8883376087342183</v>
      </c>
      <c r="I875" s="2">
        <f t="shared" si="122"/>
        <v>65.378008548029854</v>
      </c>
    </row>
    <row r="876" spans="1:9" ht="13.5" x14ac:dyDescent="0.25">
      <c r="A876" s="3">
        <v>43278</v>
      </c>
      <c r="B876" s="2">
        <v>24.271899999999999</v>
      </c>
      <c r="C876" s="2">
        <f t="shared" si="117"/>
        <v>-0.23570000000000135</v>
      </c>
      <c r="D876" s="2">
        <f t="shared" si="118"/>
        <v>0</v>
      </c>
      <c r="E876" s="2">
        <f t="shared" si="119"/>
        <v>0.23570000000000135</v>
      </c>
      <c r="F876" s="2">
        <f t="shared" si="123"/>
        <v>0.15958582805194674</v>
      </c>
      <c r="G876" s="2">
        <f t="shared" si="123"/>
        <v>0.10134699410866911</v>
      </c>
      <c r="H876" s="2">
        <f t="shared" si="121"/>
        <v>1.5746478665250905</v>
      </c>
      <c r="I876" s="2">
        <f t="shared" si="122"/>
        <v>61.159737104178674</v>
      </c>
    </row>
    <row r="877" spans="1:9" ht="13.5" x14ac:dyDescent="0.25">
      <c r="A877" s="3">
        <v>43279</v>
      </c>
      <c r="B877" s="2">
        <v>24.036300000000001</v>
      </c>
      <c r="C877" s="2">
        <f t="shared" si="117"/>
        <v>-0.23559999999999803</v>
      </c>
      <c r="D877" s="2">
        <f t="shared" si="118"/>
        <v>0</v>
      </c>
      <c r="E877" s="2">
        <f t="shared" si="119"/>
        <v>0.23559999999999803</v>
      </c>
      <c r="F877" s="2">
        <f t="shared" ref="F877:G892" si="124">((F876*13)+D877)/14</f>
        <v>0.14818684033395055</v>
      </c>
      <c r="G877" s="2">
        <f t="shared" si="124"/>
        <v>0.11093649452947832</v>
      </c>
      <c r="H877" s="2">
        <f t="shared" si="121"/>
        <v>1.3357808083125791</v>
      </c>
      <c r="I877" s="2">
        <f t="shared" si="122"/>
        <v>57.187763661675831</v>
      </c>
    </row>
    <row r="878" spans="1:9" ht="13.5" x14ac:dyDescent="0.25">
      <c r="A878" s="3">
        <v>43280</v>
      </c>
      <c r="B878" s="2">
        <v>23.800599999999999</v>
      </c>
      <c r="C878" s="2">
        <f t="shared" si="117"/>
        <v>-0.23570000000000135</v>
      </c>
      <c r="D878" s="2">
        <f t="shared" si="118"/>
        <v>0</v>
      </c>
      <c r="E878" s="2">
        <f t="shared" si="119"/>
        <v>0.23570000000000135</v>
      </c>
      <c r="F878" s="2">
        <f t="shared" si="124"/>
        <v>0.13760206602438266</v>
      </c>
      <c r="G878" s="2">
        <f t="shared" si="124"/>
        <v>0.11984817349165854</v>
      </c>
      <c r="H878" s="2">
        <f t="shared" si="121"/>
        <v>1.1481365298734385</v>
      </c>
      <c r="I878" s="2">
        <f t="shared" si="122"/>
        <v>53.44802408537241</v>
      </c>
    </row>
    <row r="879" spans="1:9" ht="13.5" x14ac:dyDescent="0.25">
      <c r="A879" s="3">
        <v>43283</v>
      </c>
      <c r="B879" s="2">
        <v>23.6828</v>
      </c>
      <c r="C879" s="2">
        <f t="shared" si="117"/>
        <v>-0.11779999999999902</v>
      </c>
      <c r="D879" s="2">
        <f t="shared" si="118"/>
        <v>0</v>
      </c>
      <c r="E879" s="2">
        <f t="shared" si="119"/>
        <v>0.11779999999999902</v>
      </c>
      <c r="F879" s="2">
        <f t="shared" si="124"/>
        <v>0.12777334702264104</v>
      </c>
      <c r="G879" s="2">
        <f t="shared" si="124"/>
        <v>0.11970187538511143</v>
      </c>
      <c r="H879" s="2">
        <f t="shared" si="121"/>
        <v>1.0674297843000506</v>
      </c>
      <c r="I879" s="2">
        <f t="shared" si="122"/>
        <v>51.63076358897672</v>
      </c>
    </row>
    <row r="880" spans="1:9" ht="13.5" x14ac:dyDescent="0.25">
      <c r="A880" s="3">
        <v>43284</v>
      </c>
      <c r="B880" s="2">
        <v>24.271899999999999</v>
      </c>
      <c r="C880" s="2">
        <f t="shared" si="117"/>
        <v>0.5890999999999984</v>
      </c>
      <c r="D880" s="2">
        <f t="shared" si="118"/>
        <v>0.5890999999999984</v>
      </c>
      <c r="E880" s="2">
        <f t="shared" si="119"/>
        <v>0</v>
      </c>
      <c r="F880" s="2">
        <f t="shared" si="124"/>
        <v>0.160725250806738</v>
      </c>
      <c r="G880" s="2">
        <f t="shared" si="124"/>
        <v>0.11115174142903204</v>
      </c>
      <c r="H880" s="2">
        <f t="shared" si="121"/>
        <v>1.4459984948536102</v>
      </c>
      <c r="I880" s="2">
        <f t="shared" si="122"/>
        <v>59.116900435384416</v>
      </c>
    </row>
    <row r="881" spans="1:9" ht="13.5" x14ac:dyDescent="0.25">
      <c r="A881" s="3">
        <v>43285</v>
      </c>
      <c r="B881" s="2">
        <v>24.036300000000001</v>
      </c>
      <c r="C881" s="2">
        <f t="shared" si="117"/>
        <v>-0.23559999999999803</v>
      </c>
      <c r="D881" s="2">
        <f t="shared" si="118"/>
        <v>0</v>
      </c>
      <c r="E881" s="2">
        <f t="shared" si="119"/>
        <v>0.23559999999999803</v>
      </c>
      <c r="F881" s="2">
        <f t="shared" si="124"/>
        <v>0.14924487574911385</v>
      </c>
      <c r="G881" s="2">
        <f t="shared" si="124"/>
        <v>0.12004090275552962</v>
      </c>
      <c r="H881" s="2">
        <f t="shared" si="121"/>
        <v>1.2432835168947358</v>
      </c>
      <c r="I881" s="2">
        <f t="shared" si="122"/>
        <v>55.422487061098302</v>
      </c>
    </row>
    <row r="882" spans="1:9" ht="13.5" x14ac:dyDescent="0.25">
      <c r="A882" s="3">
        <v>43286</v>
      </c>
      <c r="B882" s="2">
        <v>24.036300000000001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0.13858452748132002</v>
      </c>
      <c r="G882" s="2">
        <f t="shared" si="124"/>
        <v>0.11146655255870608</v>
      </c>
      <c r="H882" s="2">
        <f t="shared" si="121"/>
        <v>1.243283516894736</v>
      </c>
      <c r="I882" s="2">
        <f t="shared" si="122"/>
        <v>55.422487061098302</v>
      </c>
    </row>
    <row r="883" spans="1:9" ht="13.5" x14ac:dyDescent="0.25">
      <c r="A883" s="3">
        <v>43287</v>
      </c>
      <c r="B883" s="2">
        <v>23.800599999999999</v>
      </c>
      <c r="C883" s="2">
        <f t="shared" si="117"/>
        <v>-0.23570000000000135</v>
      </c>
      <c r="D883" s="2">
        <f t="shared" si="118"/>
        <v>0</v>
      </c>
      <c r="E883" s="2">
        <f t="shared" si="119"/>
        <v>0.23570000000000135</v>
      </c>
      <c r="F883" s="2">
        <f t="shared" si="124"/>
        <v>0.12868563266122574</v>
      </c>
      <c r="G883" s="2">
        <f t="shared" si="124"/>
        <v>0.1203403702330843</v>
      </c>
      <c r="H883" s="2">
        <f t="shared" si="121"/>
        <v>1.0693471560040717</v>
      </c>
      <c r="I883" s="2">
        <f t="shared" si="122"/>
        <v>51.675580527966645</v>
      </c>
    </row>
    <row r="884" spans="1:9" ht="13.5" x14ac:dyDescent="0.25">
      <c r="A884" s="3">
        <v>43290</v>
      </c>
      <c r="B884" s="2">
        <v>23.612100000000002</v>
      </c>
      <c r="C884" s="2">
        <f t="shared" si="117"/>
        <v>-0.18849999999999767</v>
      </c>
      <c r="D884" s="2">
        <f t="shared" si="118"/>
        <v>0</v>
      </c>
      <c r="E884" s="2">
        <f t="shared" si="119"/>
        <v>0.18849999999999767</v>
      </c>
      <c r="F884" s="2">
        <f t="shared" si="124"/>
        <v>0.11949380175685247</v>
      </c>
      <c r="G884" s="2">
        <f t="shared" si="124"/>
        <v>0.12520891521643526</v>
      </c>
      <c r="H884" s="2">
        <f t="shared" si="121"/>
        <v>0.95435537917005597</v>
      </c>
      <c r="I884" s="2">
        <f t="shared" si="122"/>
        <v>48.832233346185795</v>
      </c>
    </row>
    <row r="885" spans="1:9" ht="13.5" x14ac:dyDescent="0.25">
      <c r="A885" s="3">
        <v>43291</v>
      </c>
      <c r="B885" s="2">
        <v>23.470700000000001</v>
      </c>
      <c r="C885" s="2">
        <f t="shared" si="117"/>
        <v>-0.14140000000000086</v>
      </c>
      <c r="D885" s="2">
        <f t="shared" si="118"/>
        <v>0</v>
      </c>
      <c r="E885" s="2">
        <f t="shared" si="119"/>
        <v>0.14140000000000086</v>
      </c>
      <c r="F885" s="2">
        <f t="shared" si="124"/>
        <v>0.11095853020279157</v>
      </c>
      <c r="G885" s="2">
        <f t="shared" si="124"/>
        <v>0.12636542127240422</v>
      </c>
      <c r="H885" s="2">
        <f t="shared" si="121"/>
        <v>0.87807668494690316</v>
      </c>
      <c r="I885" s="2">
        <f t="shared" si="122"/>
        <v>46.754037893384961</v>
      </c>
    </row>
    <row r="886" spans="1:9" ht="13.5" x14ac:dyDescent="0.25">
      <c r="A886" s="3">
        <v>43292</v>
      </c>
      <c r="B886" s="2">
        <v>23.4801</v>
      </c>
      <c r="C886" s="2">
        <f t="shared" si="117"/>
        <v>9.3999999999994088E-3</v>
      </c>
      <c r="D886" s="2">
        <f t="shared" si="118"/>
        <v>9.3999999999994088E-3</v>
      </c>
      <c r="E886" s="2">
        <f t="shared" si="119"/>
        <v>0</v>
      </c>
      <c r="F886" s="2">
        <f t="shared" si="124"/>
        <v>0.10370434947402071</v>
      </c>
      <c r="G886" s="2">
        <f t="shared" si="124"/>
        <v>0.11733931975294677</v>
      </c>
      <c r="H886" s="2">
        <f t="shared" si="121"/>
        <v>0.88379879559866259</v>
      </c>
      <c r="I886" s="2">
        <f t="shared" si="122"/>
        <v>46.91577453301192</v>
      </c>
    </row>
    <row r="887" spans="1:9" ht="13.5" x14ac:dyDescent="0.25">
      <c r="A887" s="3">
        <v>43293</v>
      </c>
      <c r="B887" s="2">
        <v>23.319900000000001</v>
      </c>
      <c r="C887" s="2">
        <f t="shared" si="117"/>
        <v>-0.16019999999999968</v>
      </c>
      <c r="D887" s="2">
        <f t="shared" si="118"/>
        <v>0</v>
      </c>
      <c r="E887" s="2">
        <f t="shared" si="119"/>
        <v>0.16019999999999968</v>
      </c>
      <c r="F887" s="2">
        <f t="shared" si="124"/>
        <v>9.6296895940162094E-2</v>
      </c>
      <c r="G887" s="2">
        <f t="shared" si="124"/>
        <v>0.12040079691345054</v>
      </c>
      <c r="H887" s="2">
        <f t="shared" si="121"/>
        <v>0.79980281201448022</v>
      </c>
      <c r="I887" s="2">
        <f t="shared" si="122"/>
        <v>44.438357728715751</v>
      </c>
    </row>
    <row r="888" spans="1:9" ht="13.5" x14ac:dyDescent="0.25">
      <c r="A888" s="3">
        <v>43294</v>
      </c>
      <c r="B888" s="2">
        <v>23.3293</v>
      </c>
      <c r="C888" s="2">
        <f t="shared" si="117"/>
        <v>9.3999999999994088E-3</v>
      </c>
      <c r="D888" s="2">
        <f t="shared" si="118"/>
        <v>9.3999999999994088E-3</v>
      </c>
      <c r="E888" s="2">
        <f t="shared" si="119"/>
        <v>0</v>
      </c>
      <c r="F888" s="2">
        <f t="shared" si="124"/>
        <v>9.0089974801579056E-2</v>
      </c>
      <c r="G888" s="2">
        <f t="shared" si="124"/>
        <v>0.11180073999106122</v>
      </c>
      <c r="H888" s="2">
        <f t="shared" si="121"/>
        <v>0.80580839454892694</v>
      </c>
      <c r="I888" s="2">
        <f t="shared" si="122"/>
        <v>44.623139253387393</v>
      </c>
    </row>
    <row r="889" spans="1:9" ht="13.5" x14ac:dyDescent="0.25">
      <c r="A889" s="3">
        <v>43297</v>
      </c>
      <c r="B889" s="2">
        <v>23.517800000000001</v>
      </c>
      <c r="C889" s="2">
        <f t="shared" si="117"/>
        <v>0.18850000000000122</v>
      </c>
      <c r="D889" s="2">
        <f t="shared" si="118"/>
        <v>0.18850000000000122</v>
      </c>
      <c r="E889" s="2">
        <f t="shared" si="119"/>
        <v>0</v>
      </c>
      <c r="F889" s="2">
        <f t="shared" si="124"/>
        <v>9.7119262315752075E-2</v>
      </c>
      <c r="G889" s="2">
        <f t="shared" si="124"/>
        <v>0.10381497284884256</v>
      </c>
      <c r="H889" s="2">
        <f t="shared" si="121"/>
        <v>0.93550342162262456</v>
      </c>
      <c r="I889" s="2">
        <f t="shared" si="122"/>
        <v>48.333855221932261</v>
      </c>
    </row>
    <row r="890" spans="1:9" ht="13.5" x14ac:dyDescent="0.25">
      <c r="A890" s="3">
        <v>43298</v>
      </c>
      <c r="B890" s="2">
        <v>23.2822</v>
      </c>
      <c r="C890" s="2">
        <f t="shared" si="117"/>
        <v>-0.23560000000000159</v>
      </c>
      <c r="D890" s="2">
        <f t="shared" si="118"/>
        <v>0</v>
      </c>
      <c r="E890" s="2">
        <f t="shared" si="119"/>
        <v>0.23560000000000159</v>
      </c>
      <c r="F890" s="2">
        <f t="shared" si="124"/>
        <v>9.0182172150341203E-2</v>
      </c>
      <c r="G890" s="2">
        <f t="shared" si="124"/>
        <v>0.11322818907392536</v>
      </c>
      <c r="H890" s="2">
        <f t="shared" si="121"/>
        <v>0.79646396262208452</v>
      </c>
      <c r="I890" s="2">
        <f t="shared" si="122"/>
        <v>44.335092670580536</v>
      </c>
    </row>
    <row r="891" spans="1:9" ht="13.5" x14ac:dyDescent="0.25">
      <c r="A891" s="3">
        <v>43299</v>
      </c>
      <c r="B891" s="2">
        <v>23.918399999999998</v>
      </c>
      <c r="C891" s="2">
        <f t="shared" si="117"/>
        <v>0.63619999999999877</v>
      </c>
      <c r="D891" s="2">
        <f t="shared" si="118"/>
        <v>0.63619999999999877</v>
      </c>
      <c r="E891" s="2">
        <f t="shared" si="119"/>
        <v>0</v>
      </c>
      <c r="F891" s="2">
        <f t="shared" si="124"/>
        <v>0.12918344556817388</v>
      </c>
      <c r="G891" s="2">
        <f t="shared" si="124"/>
        <v>0.10514046128293068</v>
      </c>
      <c r="H891" s="2">
        <f t="shared" si="121"/>
        <v>1.2286748982443976</v>
      </c>
      <c r="I891" s="2">
        <f t="shared" si="122"/>
        <v>55.130288370558951</v>
      </c>
    </row>
    <row r="892" spans="1:9" ht="13.5" x14ac:dyDescent="0.25">
      <c r="A892" s="3">
        <v>43300</v>
      </c>
      <c r="B892" s="2">
        <v>23.659199999999998</v>
      </c>
      <c r="C892" s="2">
        <f t="shared" si="117"/>
        <v>-0.25919999999999987</v>
      </c>
      <c r="D892" s="2">
        <f t="shared" si="118"/>
        <v>0</v>
      </c>
      <c r="E892" s="2">
        <f t="shared" si="119"/>
        <v>0.25919999999999987</v>
      </c>
      <c r="F892" s="2">
        <f t="shared" si="124"/>
        <v>0.1199560565990186</v>
      </c>
      <c r="G892" s="2">
        <f t="shared" si="124"/>
        <v>0.11614471404843563</v>
      </c>
      <c r="H892" s="2">
        <f t="shared" si="121"/>
        <v>1.0328154628629378</v>
      </c>
      <c r="I892" s="2">
        <f t="shared" si="122"/>
        <v>50.807143183000036</v>
      </c>
    </row>
    <row r="893" spans="1:9" ht="13.5" x14ac:dyDescent="0.25">
      <c r="A893" s="3">
        <v>43301</v>
      </c>
      <c r="B893" s="2">
        <v>23.965599999999998</v>
      </c>
      <c r="C893" s="2">
        <f t="shared" si="117"/>
        <v>0.30640000000000001</v>
      </c>
      <c r="D893" s="2">
        <f t="shared" si="118"/>
        <v>0.30640000000000001</v>
      </c>
      <c r="E893" s="2">
        <f t="shared" si="119"/>
        <v>0</v>
      </c>
      <c r="F893" s="2">
        <f t="shared" ref="F893:G908" si="125">((F892*13)+D893)/14</f>
        <v>0.13327348112766013</v>
      </c>
      <c r="G893" s="2">
        <f t="shared" si="125"/>
        <v>0.10784866304497595</v>
      </c>
      <c r="H893" s="2">
        <f t="shared" si="121"/>
        <v>1.235745324650722</v>
      </c>
      <c r="I893" s="2">
        <f t="shared" si="122"/>
        <v>55.272186461746287</v>
      </c>
    </row>
    <row r="894" spans="1:9" ht="13.5" x14ac:dyDescent="0.25">
      <c r="A894" s="3">
        <v>43304</v>
      </c>
      <c r="B894" s="2">
        <v>23.725200000000001</v>
      </c>
      <c r="C894" s="2">
        <f t="shared" si="117"/>
        <v>-0.2403999999999975</v>
      </c>
      <c r="D894" s="2">
        <f t="shared" si="118"/>
        <v>0</v>
      </c>
      <c r="E894" s="2">
        <f t="shared" si="119"/>
        <v>0.2403999999999975</v>
      </c>
      <c r="F894" s="2">
        <f t="shared" si="125"/>
        <v>0.1237539467613987</v>
      </c>
      <c r="G894" s="2">
        <f t="shared" si="125"/>
        <v>0.11731661568462035</v>
      </c>
      <c r="H894" s="2">
        <f t="shared" si="121"/>
        <v>1.0548714352115618</v>
      </c>
      <c r="I894" s="2">
        <f t="shared" si="122"/>
        <v>51.335154946224471</v>
      </c>
    </row>
    <row r="895" spans="1:9" ht="13.5" x14ac:dyDescent="0.25">
      <c r="A895" s="3">
        <v>43305</v>
      </c>
      <c r="B895" s="2">
        <v>23.8477</v>
      </c>
      <c r="C895" s="2">
        <f t="shared" si="117"/>
        <v>0.12249999999999872</v>
      </c>
      <c r="D895" s="2">
        <f t="shared" si="118"/>
        <v>0.12249999999999872</v>
      </c>
      <c r="E895" s="2">
        <f t="shared" si="119"/>
        <v>0</v>
      </c>
      <c r="F895" s="2">
        <f t="shared" si="125"/>
        <v>0.12366437913558441</v>
      </c>
      <c r="G895" s="2">
        <f t="shared" si="125"/>
        <v>0.10893685742143318</v>
      </c>
      <c r="H895" s="2">
        <f t="shared" si="121"/>
        <v>1.1351931941379247</v>
      </c>
      <c r="I895" s="2">
        <f t="shared" si="122"/>
        <v>53.165830485716498</v>
      </c>
    </row>
    <row r="896" spans="1:9" ht="13.5" x14ac:dyDescent="0.25">
      <c r="A896" s="3">
        <v>43307</v>
      </c>
      <c r="B896" s="2">
        <v>23.7959</v>
      </c>
      <c r="C896" s="2">
        <f t="shared" si="117"/>
        <v>-5.1800000000000068E-2</v>
      </c>
      <c r="D896" s="2">
        <f t="shared" si="118"/>
        <v>0</v>
      </c>
      <c r="E896" s="2">
        <f t="shared" si="119"/>
        <v>5.1800000000000068E-2</v>
      </c>
      <c r="F896" s="2">
        <f t="shared" si="125"/>
        <v>0.11483120919732838</v>
      </c>
      <c r="G896" s="2">
        <f t="shared" si="125"/>
        <v>0.10485565331990224</v>
      </c>
      <c r="H896" s="2">
        <f t="shared" si="121"/>
        <v>1.0951360805219714</v>
      </c>
      <c r="I896" s="2">
        <f t="shared" si="122"/>
        <v>52.270403373948618</v>
      </c>
    </row>
    <row r="897" spans="1:9" ht="13.5" x14ac:dyDescent="0.25">
      <c r="A897" s="3">
        <v>43308</v>
      </c>
      <c r="B897" s="2">
        <v>23.824200000000001</v>
      </c>
      <c r="C897" s="2">
        <f t="shared" si="117"/>
        <v>2.8300000000001546E-2</v>
      </c>
      <c r="D897" s="2">
        <f t="shared" si="118"/>
        <v>2.8300000000001546E-2</v>
      </c>
      <c r="E897" s="2">
        <f t="shared" si="119"/>
        <v>0</v>
      </c>
      <c r="F897" s="2">
        <f t="shared" si="125"/>
        <v>0.10865040854037646</v>
      </c>
      <c r="G897" s="2">
        <f t="shared" si="125"/>
        <v>9.7365963797052077E-2</v>
      </c>
      <c r="H897" s="2">
        <f t="shared" si="121"/>
        <v>1.1158972222248575</v>
      </c>
      <c r="I897" s="2">
        <f t="shared" si="122"/>
        <v>52.738725232197055</v>
      </c>
    </row>
    <row r="898" spans="1:9" ht="13.5" x14ac:dyDescent="0.25">
      <c r="A898" s="3">
        <v>43311</v>
      </c>
      <c r="B898" s="2">
        <v>24.036300000000001</v>
      </c>
      <c r="C898" s="2">
        <f t="shared" si="117"/>
        <v>0.21209999999999951</v>
      </c>
      <c r="D898" s="2">
        <f t="shared" si="118"/>
        <v>0.21209999999999951</v>
      </c>
      <c r="E898" s="2">
        <f t="shared" si="119"/>
        <v>0</v>
      </c>
      <c r="F898" s="2">
        <f t="shared" si="125"/>
        <v>0.11603966507320666</v>
      </c>
      <c r="G898" s="2">
        <f t="shared" si="125"/>
        <v>9.041125209726264E-2</v>
      </c>
      <c r="H898" s="2">
        <f t="shared" si="121"/>
        <v>1.2834648606389554</v>
      </c>
      <c r="I898" s="2">
        <f t="shared" si="122"/>
        <v>56.206902184595833</v>
      </c>
    </row>
    <row r="899" spans="1:9" ht="13.5" x14ac:dyDescent="0.25">
      <c r="A899" s="3">
        <v>43312</v>
      </c>
      <c r="B899" s="2">
        <v>24.743200000000002</v>
      </c>
      <c r="C899" s="2">
        <f t="shared" ref="C899:C962" si="126">B899-B898</f>
        <v>0.70690000000000097</v>
      </c>
      <c r="D899" s="2">
        <f t="shared" ref="D899:D962" si="127">IF(C899&gt;0,C899,0)</f>
        <v>0.70690000000000097</v>
      </c>
      <c r="E899" s="2">
        <f t="shared" ref="E899:E962" si="128">IF(C899&lt;0,-C899,0)</f>
        <v>0</v>
      </c>
      <c r="F899" s="2">
        <f t="shared" si="125"/>
        <v>0.15824397471083484</v>
      </c>
      <c r="G899" s="2">
        <f t="shared" si="125"/>
        <v>8.3953305518886731E-2</v>
      </c>
      <c r="H899" s="2">
        <f t="shared" si="121"/>
        <v>1.8849046351752661</v>
      </c>
      <c r="I899" s="2">
        <f t="shared" si="122"/>
        <v>65.33680913375332</v>
      </c>
    </row>
    <row r="900" spans="1:9" ht="13.5" x14ac:dyDescent="0.25">
      <c r="A900" s="3">
        <v>43313</v>
      </c>
      <c r="B900" s="2">
        <v>24.978899999999999</v>
      </c>
      <c r="C900" s="2">
        <f t="shared" si="126"/>
        <v>0.2356999999999978</v>
      </c>
      <c r="D900" s="2">
        <f t="shared" si="127"/>
        <v>0.2356999999999978</v>
      </c>
      <c r="E900" s="2">
        <f t="shared" si="128"/>
        <v>0</v>
      </c>
      <c r="F900" s="2">
        <f t="shared" si="125"/>
        <v>0.16377654794577506</v>
      </c>
      <c r="G900" s="2">
        <f t="shared" si="125"/>
        <v>7.7956640838966251E-2</v>
      </c>
      <c r="H900" s="2">
        <f t="shared" si="121"/>
        <v>2.1008671767179603</v>
      </c>
      <c r="I900" s="2">
        <f t="shared" si="122"/>
        <v>67.750956651473658</v>
      </c>
    </row>
    <row r="901" spans="1:9" ht="13.5" x14ac:dyDescent="0.25">
      <c r="A901" s="3">
        <v>43314</v>
      </c>
      <c r="B901" s="2">
        <v>25.261600000000001</v>
      </c>
      <c r="C901" s="2">
        <f t="shared" si="126"/>
        <v>0.28270000000000195</v>
      </c>
      <c r="D901" s="2">
        <f t="shared" si="127"/>
        <v>0.28270000000000195</v>
      </c>
      <c r="E901" s="2">
        <f t="shared" si="128"/>
        <v>0</v>
      </c>
      <c r="F901" s="2">
        <f t="shared" si="125"/>
        <v>0.17227108023536269</v>
      </c>
      <c r="G901" s="2">
        <f t="shared" si="125"/>
        <v>7.2388309350468666E-2</v>
      </c>
      <c r="H901" s="2">
        <f t="shared" si="121"/>
        <v>2.3798190865504356</v>
      </c>
      <c r="I901" s="2">
        <f t="shared" si="122"/>
        <v>70.412617527980302</v>
      </c>
    </row>
    <row r="902" spans="1:9" ht="13.5" x14ac:dyDescent="0.25">
      <c r="A902" s="3">
        <v>43315</v>
      </c>
      <c r="B902" s="2">
        <v>25.450199999999999</v>
      </c>
      <c r="C902" s="2">
        <f t="shared" si="126"/>
        <v>0.18859999999999744</v>
      </c>
      <c r="D902" s="2">
        <f t="shared" si="127"/>
        <v>0.18859999999999744</v>
      </c>
      <c r="E902" s="2">
        <f t="shared" si="128"/>
        <v>0</v>
      </c>
      <c r="F902" s="2">
        <f t="shared" si="125"/>
        <v>0.17343743164712233</v>
      </c>
      <c r="G902" s="2">
        <f t="shared" si="125"/>
        <v>6.721771582543519E-2</v>
      </c>
      <c r="H902" s="2">
        <f t="shared" si="121"/>
        <v>2.5802339385875648</v>
      </c>
      <c r="I902" s="2">
        <f t="shared" si="122"/>
        <v>72.06886429341796</v>
      </c>
    </row>
    <row r="903" spans="1:9" ht="13.5" x14ac:dyDescent="0.25">
      <c r="A903" s="3">
        <v>43318</v>
      </c>
      <c r="B903" s="2">
        <v>25.6905</v>
      </c>
      <c r="C903" s="2">
        <f t="shared" si="126"/>
        <v>0.24030000000000129</v>
      </c>
      <c r="D903" s="2">
        <f t="shared" si="127"/>
        <v>0.24030000000000129</v>
      </c>
      <c r="E903" s="2">
        <f t="shared" si="128"/>
        <v>0</v>
      </c>
      <c r="F903" s="2">
        <f t="shared" si="125"/>
        <v>0.17821332938661369</v>
      </c>
      <c r="G903" s="2">
        <f t="shared" si="125"/>
        <v>6.2416450409332677E-2</v>
      </c>
      <c r="H903" s="2">
        <f t="shared" si="121"/>
        <v>2.8552301231145747</v>
      </c>
      <c r="I903" s="2">
        <f t="shared" si="122"/>
        <v>74.06121118414282</v>
      </c>
    </row>
    <row r="904" spans="1:9" ht="13.5" x14ac:dyDescent="0.25">
      <c r="A904" s="3">
        <v>43319</v>
      </c>
      <c r="B904" s="2">
        <v>25.916699999999999</v>
      </c>
      <c r="C904" s="2">
        <f t="shared" si="126"/>
        <v>0.22619999999999862</v>
      </c>
      <c r="D904" s="2">
        <f t="shared" si="127"/>
        <v>0.22619999999999862</v>
      </c>
      <c r="E904" s="2">
        <f t="shared" si="128"/>
        <v>0</v>
      </c>
      <c r="F904" s="2">
        <f t="shared" si="125"/>
        <v>0.1816409487161412</v>
      </c>
      <c r="G904" s="2">
        <f t="shared" si="125"/>
        <v>5.7958132522951775E-2</v>
      </c>
      <c r="H904" s="2">
        <f t="shared" si="121"/>
        <v>3.1340027845826515</v>
      </c>
      <c r="I904" s="2">
        <f t="shared" si="122"/>
        <v>75.810369462512227</v>
      </c>
    </row>
    <row r="905" spans="1:9" ht="13.5" x14ac:dyDescent="0.25">
      <c r="A905" s="3">
        <v>43320</v>
      </c>
      <c r="B905" s="2">
        <v>25.756499999999999</v>
      </c>
      <c r="C905" s="2">
        <f t="shared" si="126"/>
        <v>-0.16019999999999968</v>
      </c>
      <c r="D905" s="2">
        <f t="shared" si="127"/>
        <v>0</v>
      </c>
      <c r="E905" s="2">
        <f t="shared" si="128"/>
        <v>0.16019999999999968</v>
      </c>
      <c r="F905" s="2">
        <f t="shared" si="125"/>
        <v>0.16866659523641683</v>
      </c>
      <c r="G905" s="2">
        <f t="shared" si="125"/>
        <v>6.5261123057026624E-2</v>
      </c>
      <c r="H905" s="2">
        <f t="shared" si="121"/>
        <v>2.5844880893182332</v>
      </c>
      <c r="I905" s="2">
        <f t="shared" si="122"/>
        <v>72.102013590727282</v>
      </c>
    </row>
    <row r="906" spans="1:9" ht="13.5" x14ac:dyDescent="0.25">
      <c r="A906" s="3">
        <v>43321</v>
      </c>
      <c r="B906" s="2">
        <v>25.501999999999999</v>
      </c>
      <c r="C906" s="2">
        <f t="shared" si="126"/>
        <v>-0.25450000000000017</v>
      </c>
      <c r="D906" s="2">
        <f t="shared" si="127"/>
        <v>0</v>
      </c>
      <c r="E906" s="2">
        <f t="shared" si="128"/>
        <v>0.25450000000000017</v>
      </c>
      <c r="F906" s="2">
        <f t="shared" si="125"/>
        <v>0.15661898129095847</v>
      </c>
      <c r="G906" s="2">
        <f t="shared" si="125"/>
        <v>7.8778185695810451E-2</v>
      </c>
      <c r="H906" s="2">
        <f t="shared" si="121"/>
        <v>1.9881008924947572</v>
      </c>
      <c r="I906" s="2">
        <f t="shared" si="122"/>
        <v>66.533927869982236</v>
      </c>
    </row>
    <row r="907" spans="1:9" ht="13.5" x14ac:dyDescent="0.25">
      <c r="A907" s="3">
        <v>43322</v>
      </c>
      <c r="B907" s="2">
        <v>24.983599999999999</v>
      </c>
      <c r="C907" s="2">
        <f t="shared" si="126"/>
        <v>-0.51839999999999975</v>
      </c>
      <c r="D907" s="2">
        <f t="shared" si="127"/>
        <v>0</v>
      </c>
      <c r="E907" s="2">
        <f t="shared" si="128"/>
        <v>0.51839999999999975</v>
      </c>
      <c r="F907" s="2">
        <f t="shared" si="125"/>
        <v>0.14543191119874715</v>
      </c>
      <c r="G907" s="2">
        <f t="shared" si="125"/>
        <v>0.1101797438603954</v>
      </c>
      <c r="H907" s="2">
        <f t="shared" si="121"/>
        <v>1.3199514366544403</v>
      </c>
      <c r="I907" s="2">
        <f t="shared" si="122"/>
        <v>56.895649443331372</v>
      </c>
    </row>
    <row r="908" spans="1:9" ht="13.5" x14ac:dyDescent="0.25">
      <c r="A908" s="3">
        <v>43326</v>
      </c>
      <c r="B908" s="2">
        <v>25.214500000000001</v>
      </c>
      <c r="C908" s="2">
        <f t="shared" si="126"/>
        <v>0.23090000000000188</v>
      </c>
      <c r="D908" s="2">
        <f t="shared" si="127"/>
        <v>0.23090000000000188</v>
      </c>
      <c r="E908" s="2">
        <f t="shared" si="128"/>
        <v>0</v>
      </c>
      <c r="F908" s="2">
        <f t="shared" si="125"/>
        <v>0.15153677468455107</v>
      </c>
      <c r="G908" s="2">
        <f t="shared" si="125"/>
        <v>0.10230976215608145</v>
      </c>
      <c r="H908" s="2">
        <f t="shared" si="121"/>
        <v>1.4811565533049524</v>
      </c>
      <c r="I908" s="2">
        <f t="shared" si="122"/>
        <v>59.696215111135203</v>
      </c>
    </row>
    <row r="909" spans="1:9" ht="13.5" x14ac:dyDescent="0.25">
      <c r="A909" s="3">
        <v>43327</v>
      </c>
      <c r="B909" s="2">
        <v>24.978899999999999</v>
      </c>
      <c r="C909" s="2">
        <f t="shared" si="126"/>
        <v>-0.23560000000000159</v>
      </c>
      <c r="D909" s="2">
        <f t="shared" si="127"/>
        <v>0</v>
      </c>
      <c r="E909" s="2">
        <f t="shared" si="128"/>
        <v>0.23560000000000159</v>
      </c>
      <c r="F909" s="2">
        <f t="shared" ref="F909:G924" si="129">((F908*13)+D909)/14</f>
        <v>0.14071271934994029</v>
      </c>
      <c r="G909" s="2">
        <f t="shared" si="129"/>
        <v>0.11183049343064717</v>
      </c>
      <c r="H909" s="2">
        <f t="shared" si="121"/>
        <v>1.2582678930698337</v>
      </c>
      <c r="I909" s="2">
        <f t="shared" si="122"/>
        <v>55.718274033439641</v>
      </c>
    </row>
    <row r="910" spans="1:9" ht="13.5" x14ac:dyDescent="0.25">
      <c r="A910" s="3">
        <v>43328</v>
      </c>
      <c r="B910" s="2">
        <v>24.978899999999999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0.13066181082494455</v>
      </c>
      <c r="G910" s="2">
        <f t="shared" si="129"/>
        <v>0.1038426010427438</v>
      </c>
      <c r="H910" s="2">
        <f t="shared" si="121"/>
        <v>1.2582678930698337</v>
      </c>
      <c r="I910" s="2">
        <f t="shared" si="122"/>
        <v>55.718274033439641</v>
      </c>
    </row>
    <row r="911" spans="1:9" ht="13.5" x14ac:dyDescent="0.25">
      <c r="A911" s="3">
        <v>43329</v>
      </c>
      <c r="B911" s="2">
        <v>24.5123</v>
      </c>
      <c r="C911" s="2">
        <f t="shared" si="126"/>
        <v>-0.46659999999999968</v>
      </c>
      <c r="D911" s="2">
        <f t="shared" si="127"/>
        <v>0</v>
      </c>
      <c r="E911" s="2">
        <f t="shared" si="128"/>
        <v>0.46659999999999968</v>
      </c>
      <c r="F911" s="2">
        <f t="shared" si="129"/>
        <v>0.1213288243374485</v>
      </c>
      <c r="G911" s="2">
        <f t="shared" si="129"/>
        <v>0.12975384382540495</v>
      </c>
      <c r="H911" s="2">
        <f t="shared" si="121"/>
        <v>0.9350692107488312</v>
      </c>
      <c r="I911" s="2">
        <f t="shared" si="122"/>
        <v>48.322261837186645</v>
      </c>
    </row>
    <row r="912" spans="1:9" ht="13.5" x14ac:dyDescent="0.25">
      <c r="A912" s="3">
        <v>43332</v>
      </c>
      <c r="B912" s="2">
        <v>24.9694</v>
      </c>
      <c r="C912" s="2">
        <f t="shared" si="126"/>
        <v>0.45710000000000051</v>
      </c>
      <c r="D912" s="2">
        <f t="shared" si="127"/>
        <v>0.45710000000000051</v>
      </c>
      <c r="E912" s="2">
        <f t="shared" si="128"/>
        <v>0</v>
      </c>
      <c r="F912" s="2">
        <f t="shared" si="129"/>
        <v>0.14531247974191652</v>
      </c>
      <c r="G912" s="2">
        <f t="shared" si="129"/>
        <v>0.1204857121235903</v>
      </c>
      <c r="H912" s="2">
        <f t="shared" si="121"/>
        <v>1.2060556988936559</v>
      </c>
      <c r="I912" s="2">
        <f t="shared" si="122"/>
        <v>54.670228838668798</v>
      </c>
    </row>
    <row r="913" spans="1:9" ht="13.5" x14ac:dyDescent="0.25">
      <c r="A913" s="3">
        <v>43335</v>
      </c>
      <c r="B913" s="2">
        <v>24.9694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0.13493301690320819</v>
      </c>
      <c r="G913" s="2">
        <f t="shared" si="129"/>
        <v>0.11187958982904814</v>
      </c>
      <c r="H913" s="2">
        <f t="shared" ref="H913:H976" si="130">F913/G913</f>
        <v>1.2060556988936557</v>
      </c>
      <c r="I913" s="2">
        <f t="shared" ref="I913:I976" si="131">IF(G913=0,100,100-(100/(1+H913)))</f>
        <v>54.670228838668798</v>
      </c>
    </row>
    <row r="914" spans="1:9" ht="13.5" x14ac:dyDescent="0.25">
      <c r="A914" s="3">
        <v>43336</v>
      </c>
      <c r="B914" s="2">
        <v>24.837499999999999</v>
      </c>
      <c r="C914" s="2">
        <f t="shared" si="126"/>
        <v>-0.13190000000000168</v>
      </c>
      <c r="D914" s="2">
        <f t="shared" si="127"/>
        <v>0</v>
      </c>
      <c r="E914" s="2">
        <f t="shared" si="128"/>
        <v>0.13190000000000168</v>
      </c>
      <c r="F914" s="2">
        <f t="shared" si="129"/>
        <v>0.12529494426726476</v>
      </c>
      <c r="G914" s="2">
        <f t="shared" si="129"/>
        <v>0.11330961912697339</v>
      </c>
      <c r="H914" s="2">
        <f t="shared" si="130"/>
        <v>1.1057750015632897</v>
      </c>
      <c r="I914" s="2">
        <f t="shared" si="131"/>
        <v>52.511545665723169</v>
      </c>
    </row>
    <row r="915" spans="1:9" ht="13.5" x14ac:dyDescent="0.25">
      <c r="A915" s="3">
        <v>43339</v>
      </c>
      <c r="B915" s="2">
        <v>24.639500000000002</v>
      </c>
      <c r="C915" s="2">
        <f t="shared" si="126"/>
        <v>-0.19799999999999685</v>
      </c>
      <c r="D915" s="2">
        <f t="shared" si="127"/>
        <v>0</v>
      </c>
      <c r="E915" s="2">
        <f t="shared" si="128"/>
        <v>0.19799999999999685</v>
      </c>
      <c r="F915" s="2">
        <f t="shared" si="129"/>
        <v>0.11634530539103156</v>
      </c>
      <c r="G915" s="2">
        <f t="shared" si="129"/>
        <v>0.11935893204647506</v>
      </c>
      <c r="H915" s="2">
        <f t="shared" si="130"/>
        <v>0.97475156149796927</v>
      </c>
      <c r="I915" s="2">
        <f t="shared" si="131"/>
        <v>49.360718609006234</v>
      </c>
    </row>
    <row r="916" spans="1:9" ht="13.5" x14ac:dyDescent="0.25">
      <c r="A916" s="3">
        <v>43340</v>
      </c>
      <c r="B916" s="2">
        <v>25.709399999999999</v>
      </c>
      <c r="C916" s="2">
        <f t="shared" si="126"/>
        <v>1.069899999999997</v>
      </c>
      <c r="D916" s="2">
        <f t="shared" si="127"/>
        <v>1.069899999999997</v>
      </c>
      <c r="E916" s="2">
        <f t="shared" si="128"/>
        <v>0</v>
      </c>
      <c r="F916" s="2">
        <f t="shared" si="129"/>
        <v>0.18445635500595767</v>
      </c>
      <c r="G916" s="2">
        <f t="shared" si="129"/>
        <v>0.11083329404315542</v>
      </c>
      <c r="H916" s="2">
        <f t="shared" si="130"/>
        <v>1.6642684546949895</v>
      </c>
      <c r="I916" s="2">
        <f t="shared" si="131"/>
        <v>62.466244787089899</v>
      </c>
    </row>
    <row r="917" spans="1:9" ht="13.5" x14ac:dyDescent="0.25">
      <c r="A917" s="3">
        <v>43341</v>
      </c>
      <c r="B917" s="2">
        <v>25.6858</v>
      </c>
      <c r="C917" s="2">
        <f t="shared" si="126"/>
        <v>-2.3599999999998289E-2</v>
      </c>
      <c r="D917" s="2">
        <f t="shared" si="127"/>
        <v>0</v>
      </c>
      <c r="E917" s="2">
        <f t="shared" si="128"/>
        <v>2.3599999999998289E-2</v>
      </c>
      <c r="F917" s="2">
        <f t="shared" si="129"/>
        <v>0.1712809010769607</v>
      </c>
      <c r="G917" s="2">
        <f t="shared" si="129"/>
        <v>0.10460234446864421</v>
      </c>
      <c r="H917" s="2">
        <f t="shared" si="130"/>
        <v>1.637448012728856</v>
      </c>
      <c r="I917" s="2">
        <f t="shared" si="131"/>
        <v>62.084560712711749</v>
      </c>
    </row>
    <row r="918" spans="1:9" ht="13.5" x14ac:dyDescent="0.25">
      <c r="A918" s="3">
        <v>43342</v>
      </c>
      <c r="B918" s="2">
        <v>25.026</v>
      </c>
      <c r="C918" s="2">
        <f t="shared" si="126"/>
        <v>-0.65980000000000061</v>
      </c>
      <c r="D918" s="2">
        <f t="shared" si="127"/>
        <v>0</v>
      </c>
      <c r="E918" s="2">
        <f t="shared" si="128"/>
        <v>0.65980000000000061</v>
      </c>
      <c r="F918" s="2">
        <f t="shared" si="129"/>
        <v>0.15904655100003495</v>
      </c>
      <c r="G918" s="2">
        <f t="shared" si="129"/>
        <v>0.1442593198637411</v>
      </c>
      <c r="H918" s="2">
        <f t="shared" si="130"/>
        <v>1.1025045116687158</v>
      </c>
      <c r="I918" s="2">
        <f t="shared" si="131"/>
        <v>52.437676378334146</v>
      </c>
    </row>
    <row r="919" spans="1:9" ht="13.5" x14ac:dyDescent="0.25">
      <c r="A919" s="3">
        <v>43343</v>
      </c>
      <c r="B919" s="2">
        <v>25.120200000000001</v>
      </c>
      <c r="C919" s="2">
        <f t="shared" si="126"/>
        <v>9.4200000000000728E-2</v>
      </c>
      <c r="D919" s="2">
        <f t="shared" si="127"/>
        <v>9.4200000000000728E-2</v>
      </c>
      <c r="E919" s="2">
        <f t="shared" si="128"/>
        <v>0</v>
      </c>
      <c r="F919" s="2">
        <f t="shared" si="129"/>
        <v>0.1544146545000325</v>
      </c>
      <c r="G919" s="2">
        <f t="shared" si="129"/>
        <v>0.13395508273061674</v>
      </c>
      <c r="H919" s="2">
        <f t="shared" si="130"/>
        <v>1.1527345685759449</v>
      </c>
      <c r="I919" s="2">
        <f t="shared" si="131"/>
        <v>53.547454730496121</v>
      </c>
    </row>
    <row r="920" spans="1:9" ht="13.5" x14ac:dyDescent="0.25">
      <c r="A920" s="3">
        <v>43346</v>
      </c>
      <c r="B920" s="2">
        <v>24.526399999999999</v>
      </c>
      <c r="C920" s="2">
        <f t="shared" si="126"/>
        <v>-0.59380000000000166</v>
      </c>
      <c r="D920" s="2">
        <f t="shared" si="127"/>
        <v>0</v>
      </c>
      <c r="E920" s="2">
        <f t="shared" si="128"/>
        <v>0.59380000000000166</v>
      </c>
      <c r="F920" s="2">
        <f t="shared" si="129"/>
        <v>0.14338503632145877</v>
      </c>
      <c r="G920" s="2">
        <f t="shared" si="129"/>
        <v>0.16680114824985853</v>
      </c>
      <c r="H920" s="2">
        <f t="shared" si="130"/>
        <v>0.85961660231904535</v>
      </c>
      <c r="I920" s="2">
        <f t="shared" si="131"/>
        <v>46.225474715974009</v>
      </c>
    </row>
    <row r="921" spans="1:9" ht="13.5" x14ac:dyDescent="0.25">
      <c r="A921" s="3">
        <v>43347</v>
      </c>
      <c r="B921" s="2">
        <v>24.271899999999999</v>
      </c>
      <c r="C921" s="2">
        <f t="shared" si="126"/>
        <v>-0.25450000000000017</v>
      </c>
      <c r="D921" s="2">
        <f t="shared" si="127"/>
        <v>0</v>
      </c>
      <c r="E921" s="2">
        <f t="shared" si="128"/>
        <v>0.25450000000000017</v>
      </c>
      <c r="F921" s="2">
        <f t="shared" si="129"/>
        <v>0.13314324801278316</v>
      </c>
      <c r="G921" s="2">
        <f t="shared" si="129"/>
        <v>0.17306535194629721</v>
      </c>
      <c r="H921" s="2">
        <f t="shared" si="130"/>
        <v>0.76932353307840595</v>
      </c>
      <c r="I921" s="2">
        <f t="shared" si="131"/>
        <v>43.481224247318821</v>
      </c>
    </row>
    <row r="922" spans="1:9" ht="13.5" x14ac:dyDescent="0.25">
      <c r="A922" s="3">
        <v>43348</v>
      </c>
      <c r="B922" s="2">
        <v>23.777000000000001</v>
      </c>
      <c r="C922" s="2">
        <f t="shared" si="126"/>
        <v>-0.49489999999999768</v>
      </c>
      <c r="D922" s="2">
        <f t="shared" si="127"/>
        <v>0</v>
      </c>
      <c r="E922" s="2">
        <f t="shared" si="128"/>
        <v>0.49489999999999768</v>
      </c>
      <c r="F922" s="2">
        <f t="shared" si="129"/>
        <v>0.12363301601187007</v>
      </c>
      <c r="G922" s="2">
        <f t="shared" si="129"/>
        <v>0.19605354109299009</v>
      </c>
      <c r="H922" s="2">
        <f t="shared" si="130"/>
        <v>0.63060843136329647</v>
      </c>
      <c r="I922" s="2">
        <f t="shared" si="131"/>
        <v>38.673198251285022</v>
      </c>
    </row>
    <row r="923" spans="1:9" ht="13.5" x14ac:dyDescent="0.25">
      <c r="A923" s="3">
        <v>43349</v>
      </c>
      <c r="B923" s="2">
        <v>22.334900000000001</v>
      </c>
      <c r="C923" s="2">
        <f t="shared" si="126"/>
        <v>-1.4420999999999999</v>
      </c>
      <c r="D923" s="2">
        <f t="shared" si="127"/>
        <v>0</v>
      </c>
      <c r="E923" s="2">
        <f t="shared" si="128"/>
        <v>1.4420999999999999</v>
      </c>
      <c r="F923" s="2">
        <f t="shared" si="129"/>
        <v>0.11480208629673649</v>
      </c>
      <c r="G923" s="2">
        <f t="shared" si="129"/>
        <v>0.28505685958634791</v>
      </c>
      <c r="H923" s="2">
        <f t="shared" si="130"/>
        <v>0.40273398950415806</v>
      </c>
      <c r="I923" s="2">
        <f t="shared" si="131"/>
        <v>28.710645961214468</v>
      </c>
    </row>
    <row r="924" spans="1:9" ht="13.5" x14ac:dyDescent="0.25">
      <c r="A924" s="3">
        <v>43350</v>
      </c>
      <c r="B924" s="2">
        <v>23.6922</v>
      </c>
      <c r="C924" s="2">
        <f t="shared" si="126"/>
        <v>1.3572999999999986</v>
      </c>
      <c r="D924" s="2">
        <f t="shared" si="127"/>
        <v>1.3572999999999986</v>
      </c>
      <c r="E924" s="2">
        <f t="shared" si="128"/>
        <v>0</v>
      </c>
      <c r="F924" s="2">
        <f t="shared" si="129"/>
        <v>0.20355193727554094</v>
      </c>
      <c r="G924" s="2">
        <f t="shared" si="129"/>
        <v>0.26469565533018019</v>
      </c>
      <c r="H924" s="2">
        <f t="shared" si="130"/>
        <v>0.76900369604340935</v>
      </c>
      <c r="I924" s="2">
        <f t="shared" si="131"/>
        <v>43.4710056153856</v>
      </c>
    </row>
    <row r="925" spans="1:9" ht="13.5" x14ac:dyDescent="0.25">
      <c r="A925" s="3">
        <v>43353</v>
      </c>
      <c r="B925" s="2">
        <v>24.036300000000001</v>
      </c>
      <c r="C925" s="2">
        <f t="shared" si="126"/>
        <v>0.34410000000000096</v>
      </c>
      <c r="D925" s="2">
        <f t="shared" si="127"/>
        <v>0.34410000000000096</v>
      </c>
      <c r="E925" s="2">
        <f t="shared" si="128"/>
        <v>0</v>
      </c>
      <c r="F925" s="2">
        <f t="shared" ref="F925:G940" si="132">((F924*13)+D925)/14</f>
        <v>0.21359108461300239</v>
      </c>
      <c r="G925" s="2">
        <f t="shared" si="132"/>
        <v>0.24578882280659589</v>
      </c>
      <c r="H925" s="2">
        <f t="shared" si="130"/>
        <v>0.8690024313313508</v>
      </c>
      <c r="I925" s="2">
        <f t="shared" si="131"/>
        <v>46.495521715952627</v>
      </c>
    </row>
    <row r="926" spans="1:9" ht="13.5" x14ac:dyDescent="0.25">
      <c r="A926" s="3">
        <v>43355</v>
      </c>
      <c r="B926" s="2">
        <v>23.517800000000001</v>
      </c>
      <c r="C926" s="2">
        <f t="shared" si="126"/>
        <v>-0.51849999999999952</v>
      </c>
      <c r="D926" s="2">
        <f t="shared" si="127"/>
        <v>0</v>
      </c>
      <c r="E926" s="2">
        <f t="shared" si="128"/>
        <v>0.51849999999999952</v>
      </c>
      <c r="F926" s="2">
        <f t="shared" si="132"/>
        <v>0.19833457856921652</v>
      </c>
      <c r="G926" s="2">
        <f t="shared" si="132"/>
        <v>0.26526819260612472</v>
      </c>
      <c r="H926" s="2">
        <f t="shared" si="130"/>
        <v>0.74767568859530587</v>
      </c>
      <c r="I926" s="2">
        <f t="shared" si="131"/>
        <v>42.781146037240468</v>
      </c>
    </row>
    <row r="927" spans="1:9" ht="13.5" x14ac:dyDescent="0.25">
      <c r="A927" s="3">
        <v>43356</v>
      </c>
      <c r="B927" s="2">
        <v>23.508400000000002</v>
      </c>
      <c r="C927" s="2">
        <f t="shared" si="126"/>
        <v>-9.3999999999994088E-3</v>
      </c>
      <c r="D927" s="2">
        <f t="shared" si="127"/>
        <v>0</v>
      </c>
      <c r="E927" s="2">
        <f t="shared" si="128"/>
        <v>9.3999999999994088E-3</v>
      </c>
      <c r="F927" s="2">
        <f t="shared" si="132"/>
        <v>0.18416782295712961</v>
      </c>
      <c r="G927" s="2">
        <f t="shared" si="132"/>
        <v>0.24699189313425865</v>
      </c>
      <c r="H927" s="2">
        <f t="shared" si="130"/>
        <v>0.74564318941845009</v>
      </c>
      <c r="I927" s="2">
        <f t="shared" si="131"/>
        <v>42.714524591182716</v>
      </c>
    </row>
    <row r="928" spans="1:9" ht="13.5" x14ac:dyDescent="0.25">
      <c r="A928" s="3">
        <v>43357</v>
      </c>
      <c r="B928" s="2">
        <v>23.258600000000001</v>
      </c>
      <c r="C928" s="2">
        <f t="shared" si="126"/>
        <v>-0.24980000000000047</v>
      </c>
      <c r="D928" s="2">
        <f t="shared" si="127"/>
        <v>0</v>
      </c>
      <c r="E928" s="2">
        <f t="shared" si="128"/>
        <v>0.24980000000000047</v>
      </c>
      <c r="F928" s="2">
        <f t="shared" si="132"/>
        <v>0.17101297846019176</v>
      </c>
      <c r="G928" s="2">
        <f t="shared" si="132"/>
        <v>0.24719247219609736</v>
      </c>
      <c r="H928" s="2">
        <f t="shared" si="130"/>
        <v>0.69182114220908575</v>
      </c>
      <c r="I928" s="2">
        <f t="shared" si="131"/>
        <v>40.892096980520314</v>
      </c>
    </row>
    <row r="929" spans="1:9" ht="13.5" x14ac:dyDescent="0.25">
      <c r="A929" s="3">
        <v>43360</v>
      </c>
      <c r="B929" s="2">
        <v>23.2822</v>
      </c>
      <c r="C929" s="2">
        <f t="shared" si="126"/>
        <v>2.3599999999998289E-2</v>
      </c>
      <c r="D929" s="2">
        <f t="shared" si="127"/>
        <v>2.3599999999998289E-2</v>
      </c>
      <c r="E929" s="2">
        <f t="shared" si="128"/>
        <v>0</v>
      </c>
      <c r="F929" s="2">
        <f t="shared" si="132"/>
        <v>0.16048347999874937</v>
      </c>
      <c r="G929" s="2">
        <f t="shared" si="132"/>
        <v>0.22953586703923326</v>
      </c>
      <c r="H929" s="2">
        <f t="shared" si="130"/>
        <v>0.69916515474820695</v>
      </c>
      <c r="I929" s="2">
        <f t="shared" si="131"/>
        <v>41.147569016139201</v>
      </c>
    </row>
    <row r="930" spans="1:9" ht="13.5" x14ac:dyDescent="0.25">
      <c r="A930" s="3">
        <v>43361</v>
      </c>
      <c r="B930" s="2">
        <v>23.517800000000001</v>
      </c>
      <c r="C930" s="2">
        <f t="shared" si="126"/>
        <v>0.23560000000000159</v>
      </c>
      <c r="D930" s="2">
        <f t="shared" si="127"/>
        <v>0.23560000000000159</v>
      </c>
      <c r="E930" s="2">
        <f t="shared" si="128"/>
        <v>0</v>
      </c>
      <c r="F930" s="2">
        <f t="shared" si="132"/>
        <v>0.16584894571312453</v>
      </c>
      <c r="G930" s="2">
        <f t="shared" si="132"/>
        <v>0.21314044796500231</v>
      </c>
      <c r="H930" s="2">
        <f t="shared" si="130"/>
        <v>0.77812047078158031</v>
      </c>
      <c r="I930" s="2">
        <f t="shared" si="131"/>
        <v>43.760840931073368</v>
      </c>
    </row>
    <row r="931" spans="1:9" ht="13.5" x14ac:dyDescent="0.25">
      <c r="A931" s="3">
        <v>43362</v>
      </c>
      <c r="B931" s="2">
        <v>23.164400000000001</v>
      </c>
      <c r="C931" s="2">
        <f t="shared" si="126"/>
        <v>-0.3534000000000006</v>
      </c>
      <c r="D931" s="2">
        <f t="shared" si="127"/>
        <v>0</v>
      </c>
      <c r="E931" s="2">
        <f t="shared" si="128"/>
        <v>0.3534000000000006</v>
      </c>
      <c r="F931" s="2">
        <f t="shared" si="132"/>
        <v>0.15400259244790135</v>
      </c>
      <c r="G931" s="2">
        <f t="shared" si="132"/>
        <v>0.22315898739607359</v>
      </c>
      <c r="H931" s="2">
        <f t="shared" si="130"/>
        <v>0.69010257774010209</v>
      </c>
      <c r="I931" s="2">
        <f t="shared" si="131"/>
        <v>40.831993680695014</v>
      </c>
    </row>
    <row r="932" spans="1:9" ht="13.5" x14ac:dyDescent="0.25">
      <c r="A932" s="3">
        <v>43363</v>
      </c>
      <c r="B932" s="2">
        <v>23.0701</v>
      </c>
      <c r="C932" s="2">
        <f t="shared" si="126"/>
        <v>-9.4300000000000495E-2</v>
      </c>
      <c r="D932" s="2">
        <f t="shared" si="127"/>
        <v>0</v>
      </c>
      <c r="E932" s="2">
        <f t="shared" si="128"/>
        <v>9.4300000000000495E-2</v>
      </c>
      <c r="F932" s="2">
        <f t="shared" si="132"/>
        <v>0.14300240727305127</v>
      </c>
      <c r="G932" s="2">
        <f t="shared" si="132"/>
        <v>0.21395477401063981</v>
      </c>
      <c r="H932" s="2">
        <f t="shared" si="130"/>
        <v>0.66837680035099323</v>
      </c>
      <c r="I932" s="2">
        <f t="shared" si="131"/>
        <v>40.06150170695134</v>
      </c>
    </row>
    <row r="933" spans="1:9" ht="13.5" x14ac:dyDescent="0.25">
      <c r="A933" s="3">
        <v>43364</v>
      </c>
      <c r="B933" s="2">
        <v>22.999400000000001</v>
      </c>
      <c r="C933" s="2">
        <f t="shared" si="126"/>
        <v>-7.0699999999998653E-2</v>
      </c>
      <c r="D933" s="2">
        <f t="shared" si="127"/>
        <v>0</v>
      </c>
      <c r="E933" s="2">
        <f t="shared" si="128"/>
        <v>7.0699999999998653E-2</v>
      </c>
      <c r="F933" s="2">
        <f t="shared" si="132"/>
        <v>0.13278794961069046</v>
      </c>
      <c r="G933" s="2">
        <f t="shared" si="132"/>
        <v>0.20372229015273688</v>
      </c>
      <c r="H933" s="2">
        <f t="shared" si="130"/>
        <v>0.65180864357619017</v>
      </c>
      <c r="I933" s="2">
        <f t="shared" si="131"/>
        <v>39.460299842299818</v>
      </c>
    </row>
    <row r="934" spans="1:9" ht="13.5" x14ac:dyDescent="0.25">
      <c r="A934" s="3">
        <v>43367</v>
      </c>
      <c r="B934" s="2">
        <v>22.999400000000001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0.12330309606706971</v>
      </c>
      <c r="G934" s="2">
        <f t="shared" si="132"/>
        <v>0.18917069799896996</v>
      </c>
      <c r="H934" s="2">
        <f t="shared" si="130"/>
        <v>0.65180864357619006</v>
      </c>
      <c r="I934" s="2">
        <f t="shared" si="131"/>
        <v>39.460299842299818</v>
      </c>
    </row>
    <row r="935" spans="1:9" ht="13.5" x14ac:dyDescent="0.25">
      <c r="A935" s="3">
        <v>43368</v>
      </c>
      <c r="B935" s="2">
        <v>23.187899999999999</v>
      </c>
      <c r="C935" s="2">
        <f t="shared" si="126"/>
        <v>0.18849999999999767</v>
      </c>
      <c r="D935" s="2">
        <f t="shared" si="127"/>
        <v>0.18849999999999767</v>
      </c>
      <c r="E935" s="2">
        <f t="shared" si="128"/>
        <v>0</v>
      </c>
      <c r="F935" s="2">
        <f t="shared" si="132"/>
        <v>0.12796001777656457</v>
      </c>
      <c r="G935" s="2">
        <f t="shared" si="132"/>
        <v>0.17565850528475782</v>
      </c>
      <c r="H935" s="2">
        <f t="shared" si="130"/>
        <v>0.72845899245886314</v>
      </c>
      <c r="I935" s="2">
        <f t="shared" si="131"/>
        <v>42.144997112287598</v>
      </c>
    </row>
    <row r="936" spans="1:9" ht="13.5" x14ac:dyDescent="0.25">
      <c r="A936" s="3">
        <v>43369</v>
      </c>
      <c r="B936" s="2">
        <v>23.140799999999999</v>
      </c>
      <c r="C936" s="2">
        <f t="shared" si="126"/>
        <v>-4.7100000000000364E-2</v>
      </c>
      <c r="D936" s="2">
        <f t="shared" si="127"/>
        <v>0</v>
      </c>
      <c r="E936" s="2">
        <f t="shared" si="128"/>
        <v>4.7100000000000364E-2</v>
      </c>
      <c r="F936" s="2">
        <f t="shared" si="132"/>
        <v>0.11882001650680996</v>
      </c>
      <c r="G936" s="2">
        <f t="shared" si="132"/>
        <v>0.16647575490727515</v>
      </c>
      <c r="H936" s="2">
        <f t="shared" si="130"/>
        <v>0.71373766452052534</v>
      </c>
      <c r="I936" s="2">
        <f t="shared" si="131"/>
        <v>41.648011787160961</v>
      </c>
    </row>
    <row r="937" spans="1:9" ht="13.5" x14ac:dyDescent="0.25">
      <c r="A937" s="3">
        <v>43370</v>
      </c>
      <c r="B937" s="2">
        <v>22.999400000000001</v>
      </c>
      <c r="C937" s="2">
        <f t="shared" si="126"/>
        <v>-0.14139999999999731</v>
      </c>
      <c r="D937" s="2">
        <f t="shared" si="127"/>
        <v>0</v>
      </c>
      <c r="E937" s="2">
        <f t="shared" si="128"/>
        <v>0.14139999999999731</v>
      </c>
      <c r="F937" s="2">
        <f t="shared" si="132"/>
        <v>0.11033287247060926</v>
      </c>
      <c r="G937" s="2">
        <f t="shared" si="132"/>
        <v>0.16468462955675528</v>
      </c>
      <c r="H937" s="2">
        <f t="shared" si="130"/>
        <v>0.66996460305717376</v>
      </c>
      <c r="I937" s="2">
        <f t="shared" si="131"/>
        <v>40.118491244106721</v>
      </c>
    </row>
    <row r="938" spans="1:9" ht="13.5" x14ac:dyDescent="0.25">
      <c r="A938" s="3">
        <v>43371</v>
      </c>
      <c r="B938" s="2">
        <v>22.994700000000002</v>
      </c>
      <c r="C938" s="2">
        <f t="shared" si="126"/>
        <v>-4.6999999999997044E-3</v>
      </c>
      <c r="D938" s="2">
        <f t="shared" si="127"/>
        <v>0</v>
      </c>
      <c r="E938" s="2">
        <f t="shared" si="128"/>
        <v>4.6999999999997044E-3</v>
      </c>
      <c r="F938" s="2">
        <f t="shared" si="132"/>
        <v>0.10245195300842289</v>
      </c>
      <c r="G938" s="2">
        <f t="shared" si="132"/>
        <v>0.15325715601698703</v>
      </c>
      <c r="H938" s="2">
        <f t="shared" si="130"/>
        <v>0.66849702598596505</v>
      </c>
      <c r="I938" s="2">
        <f t="shared" si="131"/>
        <v>40.065820650230414</v>
      </c>
    </row>
    <row r="939" spans="1:9" ht="13.5" x14ac:dyDescent="0.25">
      <c r="A939" s="3">
        <v>43374</v>
      </c>
      <c r="B939" s="2">
        <v>22.8109</v>
      </c>
      <c r="C939" s="2">
        <f t="shared" si="126"/>
        <v>-0.18380000000000152</v>
      </c>
      <c r="D939" s="2">
        <f t="shared" si="127"/>
        <v>0</v>
      </c>
      <c r="E939" s="2">
        <f t="shared" si="128"/>
        <v>0.18380000000000152</v>
      </c>
      <c r="F939" s="2">
        <f t="shared" si="132"/>
        <v>9.5133956364964106E-2</v>
      </c>
      <c r="G939" s="2">
        <f t="shared" si="132"/>
        <v>0.15543878773005951</v>
      </c>
      <c r="H939" s="2">
        <f t="shared" si="130"/>
        <v>0.61203485792862133</v>
      </c>
      <c r="I939" s="2">
        <f t="shared" si="131"/>
        <v>37.966601957668182</v>
      </c>
    </row>
    <row r="940" spans="1:9" ht="13.5" x14ac:dyDescent="0.25">
      <c r="A940" s="3">
        <v>43375</v>
      </c>
      <c r="B940" s="2">
        <v>22.584700000000002</v>
      </c>
      <c r="C940" s="2">
        <f t="shared" si="126"/>
        <v>-0.22619999999999862</v>
      </c>
      <c r="D940" s="2">
        <f t="shared" si="127"/>
        <v>0</v>
      </c>
      <c r="E940" s="2">
        <f t="shared" si="128"/>
        <v>0.22619999999999862</v>
      </c>
      <c r="F940" s="2">
        <f t="shared" si="132"/>
        <v>8.8338673767466666E-2</v>
      </c>
      <c r="G940" s="2">
        <f t="shared" si="132"/>
        <v>0.16049316003505518</v>
      </c>
      <c r="H940" s="2">
        <f t="shared" si="130"/>
        <v>0.55042017833141044</v>
      </c>
      <c r="I940" s="2">
        <f t="shared" si="131"/>
        <v>35.501355440547883</v>
      </c>
    </row>
    <row r="941" spans="1:9" ht="13.5" x14ac:dyDescent="0.25">
      <c r="A941" s="3">
        <v>43376</v>
      </c>
      <c r="B941" s="2">
        <v>21.806999999999999</v>
      </c>
      <c r="C941" s="2">
        <f t="shared" si="126"/>
        <v>-0.77770000000000294</v>
      </c>
      <c r="D941" s="2">
        <f t="shared" si="127"/>
        <v>0</v>
      </c>
      <c r="E941" s="2">
        <f t="shared" si="128"/>
        <v>0.77770000000000294</v>
      </c>
      <c r="F941" s="2">
        <f t="shared" ref="F941:G956" si="133">((F940*13)+D941)/14</f>
        <v>8.2028768498361909E-2</v>
      </c>
      <c r="G941" s="2">
        <f t="shared" si="133"/>
        <v>0.20457936288969431</v>
      </c>
      <c r="H941" s="2">
        <f t="shared" si="130"/>
        <v>0.40096306557856676</v>
      </c>
      <c r="I941" s="2">
        <f t="shared" si="131"/>
        <v>28.620530792721354</v>
      </c>
    </row>
    <row r="942" spans="1:9" ht="13.5" x14ac:dyDescent="0.25">
      <c r="A942" s="3">
        <v>43377</v>
      </c>
      <c r="B942" s="2">
        <v>21.166</v>
      </c>
      <c r="C942" s="2">
        <f t="shared" si="126"/>
        <v>-0.64099999999999824</v>
      </c>
      <c r="D942" s="2">
        <f t="shared" si="127"/>
        <v>0</v>
      </c>
      <c r="E942" s="2">
        <f t="shared" si="128"/>
        <v>0.64099999999999824</v>
      </c>
      <c r="F942" s="2">
        <f t="shared" si="133"/>
        <v>7.6169570748478924E-2</v>
      </c>
      <c r="G942" s="2">
        <f t="shared" si="133"/>
        <v>0.2357522655404303</v>
      </c>
      <c r="H942" s="2">
        <f t="shared" si="130"/>
        <v>0.32309157485240048</v>
      </c>
      <c r="I942" s="2">
        <f t="shared" si="131"/>
        <v>24.419441631501854</v>
      </c>
    </row>
    <row r="943" spans="1:9" ht="13.5" x14ac:dyDescent="0.25">
      <c r="A943" s="3">
        <v>43378</v>
      </c>
      <c r="B943" s="2">
        <v>21.613800000000001</v>
      </c>
      <c r="C943" s="2">
        <f t="shared" si="126"/>
        <v>0.44780000000000086</v>
      </c>
      <c r="D943" s="2">
        <f t="shared" si="127"/>
        <v>0.44780000000000086</v>
      </c>
      <c r="E943" s="2">
        <f t="shared" si="128"/>
        <v>0</v>
      </c>
      <c r="F943" s="2">
        <f t="shared" si="133"/>
        <v>0.10271460140930191</v>
      </c>
      <c r="G943" s="2">
        <f t="shared" si="133"/>
        <v>0.21891281800182813</v>
      </c>
      <c r="H943" s="2">
        <f t="shared" si="130"/>
        <v>0.46920323052277435</v>
      </c>
      <c r="I943" s="2">
        <f t="shared" si="131"/>
        <v>31.935897006966272</v>
      </c>
    </row>
    <row r="944" spans="1:9" ht="13.5" x14ac:dyDescent="0.25">
      <c r="A944" s="3">
        <v>43381</v>
      </c>
      <c r="B944" s="2">
        <v>21.5855</v>
      </c>
      <c r="C944" s="2">
        <f t="shared" si="126"/>
        <v>-2.8300000000001546E-2</v>
      </c>
      <c r="D944" s="2">
        <f t="shared" si="127"/>
        <v>0</v>
      </c>
      <c r="E944" s="2">
        <f t="shared" si="128"/>
        <v>2.8300000000001546E-2</v>
      </c>
      <c r="F944" s="2">
        <f t="shared" si="133"/>
        <v>9.5377844165780351E-2</v>
      </c>
      <c r="G944" s="2">
        <f t="shared" si="133"/>
        <v>0.20529761671598337</v>
      </c>
      <c r="H944" s="2">
        <f t="shared" si="130"/>
        <v>0.46458329956031458</v>
      </c>
      <c r="I944" s="2">
        <f t="shared" si="131"/>
        <v>31.721193304593058</v>
      </c>
    </row>
    <row r="945" spans="1:9" ht="13.5" x14ac:dyDescent="0.25">
      <c r="A945" s="3">
        <v>43382</v>
      </c>
      <c r="B945" s="2">
        <v>20.972799999999999</v>
      </c>
      <c r="C945" s="2">
        <f t="shared" si="126"/>
        <v>-0.61270000000000024</v>
      </c>
      <c r="D945" s="2">
        <f t="shared" si="127"/>
        <v>0</v>
      </c>
      <c r="E945" s="2">
        <f t="shared" si="128"/>
        <v>0.61270000000000024</v>
      </c>
      <c r="F945" s="2">
        <f t="shared" si="133"/>
        <v>8.8565141011081747E-2</v>
      </c>
      <c r="G945" s="2">
        <f t="shared" si="133"/>
        <v>0.23439778695055602</v>
      </c>
      <c r="H945" s="2">
        <f t="shared" si="130"/>
        <v>0.37784119962601748</v>
      </c>
      <c r="I945" s="2">
        <f t="shared" si="131"/>
        <v>27.422695716209802</v>
      </c>
    </row>
    <row r="946" spans="1:9" ht="13.5" x14ac:dyDescent="0.25">
      <c r="A946" s="3">
        <v>43383</v>
      </c>
      <c r="B946" s="2">
        <v>21.439399999999999</v>
      </c>
      <c r="C946" s="2">
        <f t="shared" si="126"/>
        <v>0.46659999999999968</v>
      </c>
      <c r="D946" s="2">
        <f t="shared" si="127"/>
        <v>0.46659999999999968</v>
      </c>
      <c r="E946" s="2">
        <f t="shared" si="128"/>
        <v>0</v>
      </c>
      <c r="F946" s="2">
        <f t="shared" si="133"/>
        <v>0.11556763093886159</v>
      </c>
      <c r="G946" s="2">
        <f t="shared" si="133"/>
        <v>0.21765508788265914</v>
      </c>
      <c r="H946" s="2">
        <f t="shared" si="130"/>
        <v>0.53096682491137392</v>
      </c>
      <c r="I946" s="2">
        <f t="shared" si="131"/>
        <v>34.681798212192547</v>
      </c>
    </row>
    <row r="947" spans="1:9" ht="13.5" x14ac:dyDescent="0.25">
      <c r="A947" s="3">
        <v>43384</v>
      </c>
      <c r="B947" s="2">
        <v>20.977499999999999</v>
      </c>
      <c r="C947" s="2">
        <f t="shared" si="126"/>
        <v>-0.46189999999999998</v>
      </c>
      <c r="D947" s="2">
        <f t="shared" si="127"/>
        <v>0</v>
      </c>
      <c r="E947" s="2">
        <f t="shared" si="128"/>
        <v>0.46189999999999998</v>
      </c>
      <c r="F947" s="2">
        <f t="shared" si="133"/>
        <v>0.10731280015751433</v>
      </c>
      <c r="G947" s="2">
        <f t="shared" si="133"/>
        <v>0.23510115303389778</v>
      </c>
      <c r="H947" s="2">
        <f t="shared" si="130"/>
        <v>0.45645373820026125</v>
      </c>
      <c r="I947" s="2">
        <f t="shared" si="131"/>
        <v>31.340078042183521</v>
      </c>
    </row>
    <row r="948" spans="1:9" ht="13.5" x14ac:dyDescent="0.25">
      <c r="A948" s="3">
        <v>43385</v>
      </c>
      <c r="B948" s="2">
        <v>20.737200000000001</v>
      </c>
      <c r="C948" s="2">
        <f t="shared" si="126"/>
        <v>-0.24029999999999774</v>
      </c>
      <c r="D948" s="2">
        <f t="shared" si="127"/>
        <v>0</v>
      </c>
      <c r="E948" s="2">
        <f t="shared" si="128"/>
        <v>0.24029999999999774</v>
      </c>
      <c r="F948" s="2">
        <f t="shared" si="133"/>
        <v>9.964760014626331E-2</v>
      </c>
      <c r="G948" s="2">
        <f t="shared" si="133"/>
        <v>0.23547249924576205</v>
      </c>
      <c r="H948" s="2">
        <f t="shared" si="130"/>
        <v>0.42318147752048685</v>
      </c>
      <c r="I948" s="2">
        <f t="shared" si="131"/>
        <v>29.734892155691014</v>
      </c>
    </row>
    <row r="949" spans="1:9" ht="13.5" x14ac:dyDescent="0.25">
      <c r="A949" s="3">
        <v>43389</v>
      </c>
      <c r="B949" s="2">
        <v>20.2423</v>
      </c>
      <c r="C949" s="2">
        <f t="shared" si="126"/>
        <v>-0.49490000000000123</v>
      </c>
      <c r="D949" s="2">
        <f t="shared" si="127"/>
        <v>0</v>
      </c>
      <c r="E949" s="2">
        <f t="shared" si="128"/>
        <v>0.49490000000000123</v>
      </c>
      <c r="F949" s="2">
        <f t="shared" si="133"/>
        <v>9.2529914421530218E-2</v>
      </c>
      <c r="G949" s="2">
        <f t="shared" si="133"/>
        <v>0.25400303501392202</v>
      </c>
      <c r="H949" s="2">
        <f t="shared" si="130"/>
        <v>0.36428664884440698</v>
      </c>
      <c r="I949" s="2">
        <f t="shared" si="131"/>
        <v>26.701620891252517</v>
      </c>
    </row>
    <row r="950" spans="1:9" ht="13.5" x14ac:dyDescent="0.25">
      <c r="A950" s="3">
        <v>43390</v>
      </c>
      <c r="B950" s="2">
        <v>19.638999999999999</v>
      </c>
      <c r="C950" s="2">
        <f t="shared" si="126"/>
        <v>-0.60330000000000084</v>
      </c>
      <c r="D950" s="2">
        <f t="shared" si="127"/>
        <v>0</v>
      </c>
      <c r="E950" s="2">
        <f t="shared" si="128"/>
        <v>0.60330000000000084</v>
      </c>
      <c r="F950" s="2">
        <f t="shared" si="133"/>
        <v>8.5920634819992348E-2</v>
      </c>
      <c r="G950" s="2">
        <f t="shared" si="133"/>
        <v>0.27895281822721335</v>
      </c>
      <c r="H950" s="2">
        <f t="shared" si="130"/>
        <v>0.30801135247899902</v>
      </c>
      <c r="I950" s="2">
        <f t="shared" si="131"/>
        <v>23.548064158253879</v>
      </c>
    </row>
    <row r="951" spans="1:9" ht="13.5" x14ac:dyDescent="0.25">
      <c r="A951" s="3">
        <v>43391</v>
      </c>
      <c r="B951" s="2">
        <v>19.606000000000002</v>
      </c>
      <c r="C951" s="2">
        <f t="shared" si="126"/>
        <v>-3.2999999999997698E-2</v>
      </c>
      <c r="D951" s="2">
        <f t="shared" si="127"/>
        <v>0</v>
      </c>
      <c r="E951" s="2">
        <f t="shared" si="128"/>
        <v>3.2999999999997698E-2</v>
      </c>
      <c r="F951" s="2">
        <f t="shared" si="133"/>
        <v>7.9783446618564319E-2</v>
      </c>
      <c r="G951" s="2">
        <f t="shared" si="133"/>
        <v>0.26138475978241221</v>
      </c>
      <c r="H951" s="2">
        <f t="shared" si="130"/>
        <v>0.30523373545182764</v>
      </c>
      <c r="I951" s="2">
        <f t="shared" si="131"/>
        <v>23.385369774109165</v>
      </c>
    </row>
    <row r="952" spans="1:9" ht="13.5" x14ac:dyDescent="0.25">
      <c r="A952" s="3">
        <v>43392</v>
      </c>
      <c r="B952" s="2">
        <v>20.020800000000001</v>
      </c>
      <c r="C952" s="2">
        <f t="shared" si="126"/>
        <v>0.41479999999999961</v>
      </c>
      <c r="D952" s="2">
        <f t="shared" si="127"/>
        <v>0.41479999999999961</v>
      </c>
      <c r="E952" s="2">
        <f t="shared" si="128"/>
        <v>0</v>
      </c>
      <c r="F952" s="2">
        <f t="shared" si="133"/>
        <v>0.10371320043152399</v>
      </c>
      <c r="G952" s="2">
        <f t="shared" si="133"/>
        <v>0.24271441979795422</v>
      </c>
      <c r="H952" s="2">
        <f t="shared" si="130"/>
        <v>0.42730547496048754</v>
      </c>
      <c r="I952" s="2">
        <f t="shared" si="131"/>
        <v>29.937913253805505</v>
      </c>
    </row>
    <row r="953" spans="1:9" ht="13.5" x14ac:dyDescent="0.25">
      <c r="A953" s="3">
        <v>43395</v>
      </c>
      <c r="B953" s="2">
        <v>20.477900000000002</v>
      </c>
      <c r="C953" s="2">
        <f t="shared" si="126"/>
        <v>0.45710000000000051</v>
      </c>
      <c r="D953" s="2">
        <f t="shared" si="127"/>
        <v>0.45710000000000051</v>
      </c>
      <c r="E953" s="2">
        <f t="shared" si="128"/>
        <v>0</v>
      </c>
      <c r="F953" s="2">
        <f t="shared" si="133"/>
        <v>0.12895511468641516</v>
      </c>
      <c r="G953" s="2">
        <f t="shared" si="133"/>
        <v>0.22537767552667179</v>
      </c>
      <c r="H953" s="2">
        <f t="shared" si="130"/>
        <v>0.57217341684382694</v>
      </c>
      <c r="I953" s="2">
        <f t="shared" si="131"/>
        <v>36.39378523474069</v>
      </c>
    </row>
    <row r="954" spans="1:9" ht="13.5" x14ac:dyDescent="0.25">
      <c r="A954" s="3">
        <v>43396</v>
      </c>
      <c r="B954" s="2">
        <v>20.2941</v>
      </c>
      <c r="C954" s="2">
        <f t="shared" si="126"/>
        <v>-0.18380000000000152</v>
      </c>
      <c r="D954" s="2">
        <f t="shared" si="127"/>
        <v>0</v>
      </c>
      <c r="E954" s="2">
        <f t="shared" si="128"/>
        <v>0.18380000000000152</v>
      </c>
      <c r="F954" s="2">
        <f t="shared" si="133"/>
        <v>0.11974403506595692</v>
      </c>
      <c r="G954" s="2">
        <f t="shared" si="133"/>
        <v>0.22240784156048107</v>
      </c>
      <c r="H954" s="2">
        <f t="shared" si="130"/>
        <v>0.53839844056664699</v>
      </c>
      <c r="I954" s="2">
        <f t="shared" si="131"/>
        <v>34.997334004598684</v>
      </c>
    </row>
    <row r="955" spans="1:9" ht="13.5" x14ac:dyDescent="0.25">
      <c r="A955" s="3">
        <v>43397</v>
      </c>
      <c r="B955" s="2">
        <v>19.855799999999999</v>
      </c>
      <c r="C955" s="2">
        <f t="shared" si="126"/>
        <v>-0.43830000000000169</v>
      </c>
      <c r="D955" s="2">
        <f t="shared" si="127"/>
        <v>0</v>
      </c>
      <c r="E955" s="2">
        <f t="shared" si="128"/>
        <v>0.43830000000000169</v>
      </c>
      <c r="F955" s="2">
        <f t="shared" si="133"/>
        <v>0.11119088970410285</v>
      </c>
      <c r="G955" s="2">
        <f t="shared" si="133"/>
        <v>0.23782871002044684</v>
      </c>
      <c r="H955" s="2">
        <f t="shared" si="130"/>
        <v>0.46752509272132636</v>
      </c>
      <c r="I955" s="2">
        <f t="shared" si="131"/>
        <v>31.858064645038837</v>
      </c>
    </row>
    <row r="956" spans="1:9" ht="13.5" x14ac:dyDescent="0.25">
      <c r="A956" s="3">
        <v>43398</v>
      </c>
      <c r="B956" s="2">
        <v>19.690899999999999</v>
      </c>
      <c r="C956" s="2">
        <f t="shared" si="126"/>
        <v>-0.16489999999999938</v>
      </c>
      <c r="D956" s="2">
        <f t="shared" si="127"/>
        <v>0</v>
      </c>
      <c r="E956" s="2">
        <f t="shared" si="128"/>
        <v>0.16489999999999938</v>
      </c>
      <c r="F956" s="2">
        <f t="shared" si="133"/>
        <v>0.10324868329666693</v>
      </c>
      <c r="G956" s="2">
        <f t="shared" si="133"/>
        <v>0.23261951644755774</v>
      </c>
      <c r="H956" s="2">
        <f t="shared" si="130"/>
        <v>0.4438521963824284</v>
      </c>
      <c r="I956" s="2">
        <f t="shared" si="131"/>
        <v>30.740833271888917</v>
      </c>
    </row>
    <row r="957" spans="1:9" ht="13.5" x14ac:dyDescent="0.25">
      <c r="A957" s="3">
        <v>43399</v>
      </c>
      <c r="B957" s="2">
        <v>19.9831</v>
      </c>
      <c r="C957" s="2">
        <f t="shared" si="126"/>
        <v>0.29220000000000113</v>
      </c>
      <c r="D957" s="2">
        <f t="shared" si="127"/>
        <v>0.29220000000000113</v>
      </c>
      <c r="E957" s="2">
        <f t="shared" si="128"/>
        <v>0</v>
      </c>
      <c r="F957" s="2">
        <f t="shared" ref="F957:G972" si="134">((F956*13)+D957)/14</f>
        <v>0.11674520591833366</v>
      </c>
      <c r="G957" s="2">
        <f t="shared" si="134"/>
        <v>0.2160038367013036</v>
      </c>
      <c r="H957" s="2">
        <f t="shared" si="130"/>
        <v>0.54047746420251019</v>
      </c>
      <c r="I957" s="2">
        <f t="shared" si="131"/>
        <v>35.085061402200395</v>
      </c>
    </row>
    <row r="958" spans="1:9" ht="13.5" x14ac:dyDescent="0.25">
      <c r="A958" s="3">
        <v>43402</v>
      </c>
      <c r="B958" s="2">
        <v>20.265899999999998</v>
      </c>
      <c r="C958" s="2">
        <f t="shared" si="126"/>
        <v>0.28279999999999816</v>
      </c>
      <c r="D958" s="2">
        <f t="shared" si="127"/>
        <v>0.28279999999999816</v>
      </c>
      <c r="E958" s="2">
        <f t="shared" si="128"/>
        <v>0</v>
      </c>
      <c r="F958" s="2">
        <f t="shared" si="134"/>
        <v>0.12860626263845257</v>
      </c>
      <c r="G958" s="2">
        <f t="shared" si="134"/>
        <v>0.20057499122263905</v>
      </c>
      <c r="H958" s="2">
        <f t="shared" si="130"/>
        <v>0.64118792604457397</v>
      </c>
      <c r="I958" s="2">
        <f t="shared" si="131"/>
        <v>39.068525661768703</v>
      </c>
    </row>
    <row r="959" spans="1:9" ht="13.5" x14ac:dyDescent="0.25">
      <c r="A959" s="3">
        <v>43403</v>
      </c>
      <c r="B959" s="2">
        <v>20.265899999999998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0.11942010102142024</v>
      </c>
      <c r="G959" s="2">
        <f t="shared" si="134"/>
        <v>0.18624820613530768</v>
      </c>
      <c r="H959" s="2">
        <f t="shared" si="130"/>
        <v>0.64118792604457409</v>
      </c>
      <c r="I959" s="2">
        <f t="shared" si="131"/>
        <v>39.06852566176871</v>
      </c>
    </row>
    <row r="960" spans="1:9" ht="13.5" x14ac:dyDescent="0.25">
      <c r="A960" s="3">
        <v>43404</v>
      </c>
      <c r="B960" s="2">
        <v>20.270600000000002</v>
      </c>
      <c r="C960" s="2">
        <f t="shared" si="126"/>
        <v>4.7000000000032571E-3</v>
      </c>
      <c r="D960" s="2">
        <f t="shared" si="127"/>
        <v>4.7000000000032571E-3</v>
      </c>
      <c r="E960" s="2">
        <f t="shared" si="128"/>
        <v>0</v>
      </c>
      <c r="F960" s="2">
        <f t="shared" si="134"/>
        <v>0.11122580809131902</v>
      </c>
      <c r="G960" s="2">
        <f t="shared" si="134"/>
        <v>0.17294476283992857</v>
      </c>
      <c r="H960" s="2">
        <f t="shared" si="130"/>
        <v>0.64312909084310121</v>
      </c>
      <c r="I960" s="2">
        <f t="shared" si="131"/>
        <v>39.140509070599379</v>
      </c>
    </row>
    <row r="961" spans="1:9" ht="13.5" x14ac:dyDescent="0.25">
      <c r="A961" s="3">
        <v>43405</v>
      </c>
      <c r="B961" s="2">
        <v>20.265899999999998</v>
      </c>
      <c r="C961" s="2">
        <f t="shared" si="126"/>
        <v>-4.7000000000032571E-3</v>
      </c>
      <c r="D961" s="2">
        <f t="shared" si="127"/>
        <v>0</v>
      </c>
      <c r="E961" s="2">
        <f t="shared" si="128"/>
        <v>4.7000000000032571E-3</v>
      </c>
      <c r="F961" s="2">
        <f t="shared" si="134"/>
        <v>0.10328110751336765</v>
      </c>
      <c r="G961" s="2">
        <f t="shared" si="134"/>
        <v>0.1609272797799339</v>
      </c>
      <c r="H961" s="2">
        <f t="shared" si="130"/>
        <v>0.64178744371124219</v>
      </c>
      <c r="I961" s="2">
        <f t="shared" si="131"/>
        <v>39.090775494085207</v>
      </c>
    </row>
    <row r="962" spans="1:9" ht="13.5" x14ac:dyDescent="0.25">
      <c r="A962" s="3">
        <v>43406</v>
      </c>
      <c r="B962" s="2">
        <v>20.265899999999998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9.5903885548127107E-2</v>
      </c>
      <c r="G962" s="2">
        <f t="shared" si="134"/>
        <v>0.1494324740813672</v>
      </c>
      <c r="H962" s="2">
        <f t="shared" si="130"/>
        <v>0.64178744371124219</v>
      </c>
      <c r="I962" s="2">
        <f t="shared" si="131"/>
        <v>39.090775494085207</v>
      </c>
    </row>
    <row r="963" spans="1:9" ht="13.5" x14ac:dyDescent="0.25">
      <c r="A963" s="3">
        <v>43409</v>
      </c>
      <c r="B963" s="2">
        <v>20.265899999999998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8.9053608008975174E-2</v>
      </c>
      <c r="G963" s="2">
        <f t="shared" si="134"/>
        <v>0.13875872593269811</v>
      </c>
      <c r="H963" s="2">
        <f t="shared" si="130"/>
        <v>0.64178744371124219</v>
      </c>
      <c r="I963" s="2">
        <f t="shared" si="131"/>
        <v>39.090775494085207</v>
      </c>
    </row>
    <row r="964" spans="1:9" ht="13.5" x14ac:dyDescent="0.25">
      <c r="A964" s="3">
        <v>43410</v>
      </c>
      <c r="B964" s="2">
        <v>20.218699999999998</v>
      </c>
      <c r="C964" s="2">
        <f t="shared" si="135"/>
        <v>-4.7200000000000131E-2</v>
      </c>
      <c r="D964" s="2">
        <f t="shared" si="136"/>
        <v>0</v>
      </c>
      <c r="E964" s="2">
        <f t="shared" si="137"/>
        <v>4.7200000000000131E-2</v>
      </c>
      <c r="F964" s="2">
        <f t="shared" si="134"/>
        <v>8.2692636008334097E-2</v>
      </c>
      <c r="G964" s="2">
        <f t="shared" si="134"/>
        <v>0.1322188169375054</v>
      </c>
      <c r="H964" s="2">
        <f t="shared" si="130"/>
        <v>0.62542259811188328</v>
      </c>
      <c r="I964" s="2">
        <f t="shared" si="131"/>
        <v>38.477538016167863</v>
      </c>
    </row>
    <row r="965" spans="1:9" ht="13.5" x14ac:dyDescent="0.25">
      <c r="A965" s="3">
        <v>43411</v>
      </c>
      <c r="B965" s="2">
        <v>20.077300000000001</v>
      </c>
      <c r="C965" s="2">
        <f t="shared" si="135"/>
        <v>-0.14139999999999731</v>
      </c>
      <c r="D965" s="2">
        <f t="shared" si="136"/>
        <v>0</v>
      </c>
      <c r="E965" s="2">
        <f t="shared" si="137"/>
        <v>0.14139999999999731</v>
      </c>
      <c r="F965" s="2">
        <f t="shared" si="134"/>
        <v>7.6786019150595949E-2</v>
      </c>
      <c r="G965" s="2">
        <f t="shared" si="134"/>
        <v>0.13287461572768339</v>
      </c>
      <c r="H965" s="2">
        <f t="shared" si="130"/>
        <v>0.57788328289854229</v>
      </c>
      <c r="I965" s="2">
        <f t="shared" si="131"/>
        <v>36.623956230588959</v>
      </c>
    </row>
    <row r="966" spans="1:9" ht="13.5" x14ac:dyDescent="0.25">
      <c r="A966" s="3">
        <v>43412</v>
      </c>
      <c r="B966" s="2">
        <v>20.077300000000001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7.1301303496981952E-2</v>
      </c>
      <c r="G966" s="2">
        <f t="shared" si="134"/>
        <v>0.12338357174713457</v>
      </c>
      <c r="H966" s="2">
        <f t="shared" si="130"/>
        <v>0.57788328289854218</v>
      </c>
      <c r="I966" s="2">
        <f t="shared" si="131"/>
        <v>36.623956230588959</v>
      </c>
    </row>
    <row r="967" spans="1:9" ht="13.5" x14ac:dyDescent="0.25">
      <c r="A967" s="3">
        <v>43413</v>
      </c>
      <c r="B967" s="2">
        <v>19.936</v>
      </c>
      <c r="C967" s="2">
        <f t="shared" si="135"/>
        <v>-0.14130000000000109</v>
      </c>
      <c r="D967" s="2">
        <f t="shared" si="136"/>
        <v>0</v>
      </c>
      <c r="E967" s="2">
        <f t="shared" si="137"/>
        <v>0.14130000000000109</v>
      </c>
      <c r="F967" s="2">
        <f t="shared" si="134"/>
        <v>6.6208353247197524E-2</v>
      </c>
      <c r="G967" s="2">
        <f t="shared" si="134"/>
        <v>0.12466331662233933</v>
      </c>
      <c r="H967" s="2">
        <f t="shared" si="130"/>
        <v>0.53109731909164659</v>
      </c>
      <c r="I967" s="2">
        <f t="shared" si="131"/>
        <v>34.687365229450634</v>
      </c>
    </row>
    <row r="968" spans="1:9" ht="13.5" x14ac:dyDescent="0.25">
      <c r="A968" s="3">
        <v>43416</v>
      </c>
      <c r="B968" s="2">
        <v>19.837</v>
      </c>
      <c r="C968" s="2">
        <f t="shared" si="135"/>
        <v>-9.9000000000000199E-2</v>
      </c>
      <c r="D968" s="2">
        <f t="shared" si="136"/>
        <v>0</v>
      </c>
      <c r="E968" s="2">
        <f t="shared" si="137"/>
        <v>9.9000000000000199E-2</v>
      </c>
      <c r="F968" s="2">
        <f t="shared" si="134"/>
        <v>6.1479185158111981E-2</v>
      </c>
      <c r="G968" s="2">
        <f t="shared" si="134"/>
        <v>0.12283022257788653</v>
      </c>
      <c r="H968" s="2">
        <f t="shared" si="130"/>
        <v>0.50052164579550518</v>
      </c>
      <c r="I968" s="2">
        <f t="shared" si="131"/>
        <v>33.35650953106726</v>
      </c>
    </row>
    <row r="969" spans="1:9" ht="13.5" x14ac:dyDescent="0.25">
      <c r="A969" s="3">
        <v>43417</v>
      </c>
      <c r="B969" s="2">
        <v>19.837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5.7087814789675409E-2</v>
      </c>
      <c r="G969" s="2">
        <f t="shared" si="134"/>
        <v>0.11405663525089463</v>
      </c>
      <c r="H969" s="2">
        <f t="shared" si="130"/>
        <v>0.50052164579550518</v>
      </c>
      <c r="I969" s="2">
        <f t="shared" si="131"/>
        <v>33.35650953106726</v>
      </c>
    </row>
    <row r="970" spans="1:9" ht="13.5" x14ac:dyDescent="0.25">
      <c r="A970" s="3">
        <v>43418</v>
      </c>
      <c r="B970" s="2">
        <v>19.9831</v>
      </c>
      <c r="C970" s="2">
        <f t="shared" si="135"/>
        <v>0.14610000000000056</v>
      </c>
      <c r="D970" s="2">
        <f t="shared" si="136"/>
        <v>0.14610000000000056</v>
      </c>
      <c r="E970" s="2">
        <f t="shared" si="137"/>
        <v>0</v>
      </c>
      <c r="F970" s="2">
        <f t="shared" si="134"/>
        <v>6.3445828018984352E-2</v>
      </c>
      <c r="G970" s="2">
        <f t="shared" si="134"/>
        <v>0.10590973273297358</v>
      </c>
      <c r="H970" s="2">
        <f t="shared" si="130"/>
        <v>0.59905568998977698</v>
      </c>
      <c r="I970" s="2">
        <f t="shared" si="131"/>
        <v>37.463091106827356</v>
      </c>
    </row>
    <row r="971" spans="1:9" ht="13.5" x14ac:dyDescent="0.25">
      <c r="A971" s="3">
        <v>43419</v>
      </c>
      <c r="B971" s="2">
        <v>19.846399999999999</v>
      </c>
      <c r="C971" s="2">
        <f t="shared" si="135"/>
        <v>-0.13670000000000115</v>
      </c>
      <c r="D971" s="2">
        <f t="shared" si="136"/>
        <v>0</v>
      </c>
      <c r="E971" s="2">
        <f t="shared" si="137"/>
        <v>0.13670000000000115</v>
      </c>
      <c r="F971" s="2">
        <f t="shared" si="134"/>
        <v>5.8913983160485468E-2</v>
      </c>
      <c r="G971" s="2">
        <f t="shared" si="134"/>
        <v>0.10810903753776126</v>
      </c>
      <c r="H971" s="2">
        <f t="shared" si="130"/>
        <v>0.54494965918004301</v>
      </c>
      <c r="I971" s="2">
        <f t="shared" si="131"/>
        <v>35.272971901833102</v>
      </c>
    </row>
    <row r="972" spans="1:9" ht="13.5" x14ac:dyDescent="0.25">
      <c r="A972" s="3">
        <v>43420</v>
      </c>
      <c r="B972" s="2">
        <v>19.8888</v>
      </c>
      <c r="C972" s="2">
        <f t="shared" si="135"/>
        <v>4.2400000000000659E-2</v>
      </c>
      <c r="D972" s="2">
        <f t="shared" si="136"/>
        <v>4.2400000000000659E-2</v>
      </c>
      <c r="E972" s="2">
        <f t="shared" si="137"/>
        <v>0</v>
      </c>
      <c r="F972" s="2">
        <f t="shared" si="134"/>
        <v>5.7734412934736558E-2</v>
      </c>
      <c r="G972" s="2">
        <f t="shared" si="134"/>
        <v>0.10038696342792117</v>
      </c>
      <c r="H972" s="2">
        <f t="shared" si="130"/>
        <v>0.57511863057986046</v>
      </c>
      <c r="I972" s="2">
        <f t="shared" si="131"/>
        <v>36.512718433667295</v>
      </c>
    </row>
    <row r="973" spans="1:9" ht="13.5" x14ac:dyDescent="0.25">
      <c r="A973" s="3">
        <v>43423</v>
      </c>
      <c r="B973" s="2">
        <v>19.8841</v>
      </c>
      <c r="C973" s="2">
        <f t="shared" si="135"/>
        <v>-4.6999999999997044E-3</v>
      </c>
      <c r="D973" s="2">
        <f t="shared" si="136"/>
        <v>0</v>
      </c>
      <c r="E973" s="2">
        <f t="shared" si="137"/>
        <v>4.6999999999997044E-3</v>
      </c>
      <c r="F973" s="2">
        <f t="shared" ref="F973:G988" si="138">((F972*13)+D973)/14</f>
        <v>5.3610526296541096E-2</v>
      </c>
      <c r="G973" s="2">
        <f t="shared" si="138"/>
        <v>9.3552180325926784E-2</v>
      </c>
      <c r="H973" s="2">
        <f t="shared" si="130"/>
        <v>0.57305480331689962</v>
      </c>
      <c r="I973" s="2">
        <f t="shared" si="131"/>
        <v>36.429423953226056</v>
      </c>
    </row>
    <row r="974" spans="1:9" ht="13.5" x14ac:dyDescent="0.25">
      <c r="A974" s="3">
        <v>43425</v>
      </c>
      <c r="B974" s="2">
        <v>19.794599999999999</v>
      </c>
      <c r="C974" s="2">
        <f t="shared" si="135"/>
        <v>-8.9500000000001023E-2</v>
      </c>
      <c r="D974" s="2">
        <f t="shared" si="136"/>
        <v>0</v>
      </c>
      <c r="E974" s="2">
        <f t="shared" si="137"/>
        <v>8.9500000000001023E-2</v>
      </c>
      <c r="F974" s="2">
        <f t="shared" si="138"/>
        <v>4.97812029896453E-2</v>
      </c>
      <c r="G974" s="2">
        <f t="shared" si="138"/>
        <v>9.3262738874074949E-2</v>
      </c>
      <c r="H974" s="2">
        <f t="shared" si="130"/>
        <v>0.53377376206869487</v>
      </c>
      <c r="I974" s="2">
        <f t="shared" si="131"/>
        <v>34.801336107664369</v>
      </c>
    </row>
    <row r="975" spans="1:9" ht="13.5" x14ac:dyDescent="0.25">
      <c r="A975" s="3">
        <v>43426</v>
      </c>
      <c r="B975" s="2">
        <v>19.789899999999999</v>
      </c>
      <c r="C975" s="2">
        <f t="shared" si="135"/>
        <v>-4.6999999999997044E-3</v>
      </c>
      <c r="D975" s="2">
        <f t="shared" si="136"/>
        <v>0</v>
      </c>
      <c r="E975" s="2">
        <f t="shared" si="137"/>
        <v>4.6999999999997044E-3</v>
      </c>
      <c r="F975" s="2">
        <f t="shared" si="138"/>
        <v>4.6225402776099205E-2</v>
      </c>
      <c r="G975" s="2">
        <f t="shared" si="138"/>
        <v>8.6936828954498155E-2</v>
      </c>
      <c r="H975" s="2">
        <f t="shared" si="130"/>
        <v>0.53171254728296002</v>
      </c>
      <c r="I975" s="2">
        <f t="shared" si="131"/>
        <v>34.713598724913652</v>
      </c>
    </row>
    <row r="976" spans="1:9" ht="13.5" x14ac:dyDescent="0.25">
      <c r="A976" s="3">
        <v>43427</v>
      </c>
      <c r="B976" s="2">
        <v>19.511800000000001</v>
      </c>
      <c r="C976" s="2">
        <f t="shared" si="135"/>
        <v>-0.27809999999999846</v>
      </c>
      <c r="D976" s="2">
        <f t="shared" si="136"/>
        <v>0</v>
      </c>
      <c r="E976" s="2">
        <f t="shared" si="137"/>
        <v>0.27809999999999846</v>
      </c>
      <c r="F976" s="2">
        <f t="shared" si="138"/>
        <v>4.292358829209212E-2</v>
      </c>
      <c r="G976" s="2">
        <f t="shared" si="138"/>
        <v>0.1005913411720339</v>
      </c>
      <c r="H976" s="2">
        <f t="shared" si="130"/>
        <v>0.42671255589169543</v>
      </c>
      <c r="I976" s="2">
        <f t="shared" si="131"/>
        <v>29.908796563789977</v>
      </c>
    </row>
    <row r="977" spans="1:9" ht="13.5" x14ac:dyDescent="0.25">
      <c r="A977" s="3">
        <v>43430</v>
      </c>
      <c r="B977" s="2">
        <v>19.078199999999999</v>
      </c>
      <c r="C977" s="2">
        <f t="shared" si="135"/>
        <v>-0.43360000000000198</v>
      </c>
      <c r="D977" s="2">
        <f t="shared" si="136"/>
        <v>0</v>
      </c>
      <c r="E977" s="2">
        <f t="shared" si="137"/>
        <v>0.43360000000000198</v>
      </c>
      <c r="F977" s="2">
        <f t="shared" si="138"/>
        <v>3.9857617699799827E-2</v>
      </c>
      <c r="G977" s="2">
        <f t="shared" si="138"/>
        <v>0.12437767394546019</v>
      </c>
      <c r="H977" s="2">
        <f t="shared" ref="H977:H1040" si="139">F977/G977</f>
        <v>0.32045636837747471</v>
      </c>
      <c r="I977" s="2">
        <f t="shared" ref="I977:I1040" si="140">IF(G977=0,100,100-(100/(1+H977)))</f>
        <v>24.268607130975411</v>
      </c>
    </row>
    <row r="978" spans="1:9" ht="13.5" x14ac:dyDescent="0.25">
      <c r="A978" s="3">
        <v>43431</v>
      </c>
      <c r="B978" s="2">
        <v>19.3233</v>
      </c>
      <c r="C978" s="2">
        <f t="shared" si="135"/>
        <v>0.24510000000000076</v>
      </c>
      <c r="D978" s="2">
        <f t="shared" si="136"/>
        <v>0.24510000000000076</v>
      </c>
      <c r="E978" s="2">
        <f t="shared" si="137"/>
        <v>0</v>
      </c>
      <c r="F978" s="2">
        <f t="shared" si="138"/>
        <v>5.4517787864099894E-2</v>
      </c>
      <c r="G978" s="2">
        <f t="shared" si="138"/>
        <v>0.11549355437792731</v>
      </c>
      <c r="H978" s="2">
        <f t="shared" si="139"/>
        <v>0.47204182222760582</v>
      </c>
      <c r="I978" s="2">
        <f t="shared" si="140"/>
        <v>32.067147488600312</v>
      </c>
    </row>
    <row r="979" spans="1:9" ht="13.5" x14ac:dyDescent="0.25">
      <c r="A979" s="3">
        <v>43432</v>
      </c>
      <c r="B979" s="2">
        <v>19.4175</v>
      </c>
      <c r="C979" s="2">
        <f t="shared" si="135"/>
        <v>9.4200000000000728E-2</v>
      </c>
      <c r="D979" s="2">
        <f t="shared" si="136"/>
        <v>9.4200000000000728E-2</v>
      </c>
      <c r="E979" s="2">
        <f t="shared" si="137"/>
        <v>0</v>
      </c>
      <c r="F979" s="2">
        <f t="shared" si="138"/>
        <v>5.7352231588092814E-2</v>
      </c>
      <c r="G979" s="2">
        <f t="shared" si="138"/>
        <v>0.10724401477950393</v>
      </c>
      <c r="H979" s="2">
        <f t="shared" si="139"/>
        <v>0.53478258629174102</v>
      </c>
      <c r="I979" s="2">
        <f t="shared" si="140"/>
        <v>34.844191683452308</v>
      </c>
    </row>
    <row r="980" spans="1:9" ht="13.5" x14ac:dyDescent="0.25">
      <c r="A980" s="3">
        <v>43433</v>
      </c>
      <c r="B980" s="2">
        <v>19.3233</v>
      </c>
      <c r="C980" s="2">
        <f t="shared" si="135"/>
        <v>-9.4200000000000728E-2</v>
      </c>
      <c r="D980" s="2">
        <f t="shared" si="136"/>
        <v>0</v>
      </c>
      <c r="E980" s="2">
        <f t="shared" si="137"/>
        <v>9.4200000000000728E-2</v>
      </c>
      <c r="F980" s="2">
        <f t="shared" si="138"/>
        <v>5.325564361751476E-2</v>
      </c>
      <c r="G980" s="2">
        <f t="shared" si="138"/>
        <v>0.10631229943811084</v>
      </c>
      <c r="H980" s="2">
        <f t="shared" si="139"/>
        <v>0.50093586442006421</v>
      </c>
      <c r="I980" s="2">
        <f t="shared" si="140"/>
        <v>33.374901372858929</v>
      </c>
    </row>
    <row r="981" spans="1:9" ht="13.5" x14ac:dyDescent="0.25">
      <c r="A981" s="3">
        <v>43434</v>
      </c>
      <c r="B981" s="2">
        <v>19.558900000000001</v>
      </c>
      <c r="C981" s="2">
        <f t="shared" si="135"/>
        <v>0.23560000000000159</v>
      </c>
      <c r="D981" s="2">
        <f t="shared" si="136"/>
        <v>0.23560000000000159</v>
      </c>
      <c r="E981" s="2">
        <f t="shared" si="137"/>
        <v>0</v>
      </c>
      <c r="F981" s="2">
        <f t="shared" si="138"/>
        <v>6.6280240501978102E-2</v>
      </c>
      <c r="G981" s="2">
        <f t="shared" si="138"/>
        <v>9.8718563763960057E-2</v>
      </c>
      <c r="H981" s="2">
        <f t="shared" si="139"/>
        <v>0.6714060453761943</v>
      </c>
      <c r="I981" s="2">
        <f t="shared" si="140"/>
        <v>40.170133836333981</v>
      </c>
    </row>
    <row r="982" spans="1:9" ht="13.5" x14ac:dyDescent="0.25">
      <c r="A982" s="3">
        <v>43437</v>
      </c>
      <c r="B982" s="2">
        <v>20.030200000000001</v>
      </c>
      <c r="C982" s="2">
        <f t="shared" si="135"/>
        <v>0.47129999999999939</v>
      </c>
      <c r="D982" s="2">
        <f t="shared" si="136"/>
        <v>0.47129999999999939</v>
      </c>
      <c r="E982" s="2">
        <f t="shared" si="137"/>
        <v>0</v>
      </c>
      <c r="F982" s="2">
        <f t="shared" si="138"/>
        <v>9.5210223323265328E-2</v>
      </c>
      <c r="G982" s="2">
        <f t="shared" si="138"/>
        <v>9.166723778082006E-2</v>
      </c>
      <c r="H982" s="2">
        <f t="shared" si="139"/>
        <v>1.0386505105664543</v>
      </c>
      <c r="I982" s="2">
        <f t="shared" si="140"/>
        <v>50.947943513763796</v>
      </c>
    </row>
    <row r="983" spans="1:9" ht="13.5" x14ac:dyDescent="0.25">
      <c r="A983" s="3">
        <v>43438</v>
      </c>
      <c r="B983" s="2">
        <v>20.265899999999998</v>
      </c>
      <c r="C983" s="2">
        <f t="shared" si="135"/>
        <v>0.2356999999999978</v>
      </c>
      <c r="D983" s="2">
        <f t="shared" si="136"/>
        <v>0.2356999999999978</v>
      </c>
      <c r="E983" s="2">
        <f t="shared" si="137"/>
        <v>0</v>
      </c>
      <c r="F983" s="2">
        <f t="shared" si="138"/>
        <v>0.10524520737160337</v>
      </c>
      <c r="G983" s="2">
        <f t="shared" si="138"/>
        <v>8.5119577939332905E-2</v>
      </c>
      <c r="H983" s="2">
        <f t="shared" si="139"/>
        <v>1.2364394880648322</v>
      </c>
      <c r="I983" s="2">
        <f t="shared" si="140"/>
        <v>55.28606942702082</v>
      </c>
    </row>
    <row r="984" spans="1:9" ht="13.5" x14ac:dyDescent="0.25">
      <c r="A984" s="3">
        <v>43439</v>
      </c>
      <c r="B984" s="2">
        <v>20.261099999999999</v>
      </c>
      <c r="C984" s="2">
        <f t="shared" si="135"/>
        <v>-4.7999999999994714E-3</v>
      </c>
      <c r="D984" s="2">
        <f t="shared" si="136"/>
        <v>0</v>
      </c>
      <c r="E984" s="2">
        <f t="shared" si="137"/>
        <v>4.7999999999994714E-3</v>
      </c>
      <c r="F984" s="2">
        <f t="shared" si="138"/>
        <v>9.7727692559345991E-2</v>
      </c>
      <c r="G984" s="2">
        <f t="shared" si="138"/>
        <v>7.9382465229380514E-2</v>
      </c>
      <c r="H984" s="2">
        <f t="shared" si="139"/>
        <v>1.2310992393213767</v>
      </c>
      <c r="I984" s="2">
        <f t="shared" si="140"/>
        <v>55.179044375266535</v>
      </c>
    </row>
    <row r="985" spans="1:9" ht="13.5" x14ac:dyDescent="0.25">
      <c r="A985" s="3">
        <v>43440</v>
      </c>
      <c r="B985" s="2">
        <v>20.261099999999999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9.0747143090821283E-2</v>
      </c>
      <c r="G985" s="2">
        <f t="shared" si="138"/>
        <v>7.3712289141567619E-2</v>
      </c>
      <c r="H985" s="2">
        <f t="shared" si="139"/>
        <v>1.2310992393213769</v>
      </c>
      <c r="I985" s="2">
        <f t="shared" si="140"/>
        <v>55.179044375266542</v>
      </c>
    </row>
    <row r="986" spans="1:9" ht="13.5" x14ac:dyDescent="0.25">
      <c r="A986" s="3">
        <v>43441</v>
      </c>
      <c r="B986" s="2">
        <v>20.445</v>
      </c>
      <c r="C986" s="2">
        <f t="shared" si="135"/>
        <v>0.18390000000000128</v>
      </c>
      <c r="D986" s="2">
        <f t="shared" si="136"/>
        <v>0.18390000000000128</v>
      </c>
      <c r="E986" s="2">
        <f t="shared" si="137"/>
        <v>0</v>
      </c>
      <c r="F986" s="2">
        <f t="shared" si="138"/>
        <v>9.7400918584334154E-2</v>
      </c>
      <c r="G986" s="2">
        <f t="shared" si="138"/>
        <v>6.8447125631455649E-2</v>
      </c>
      <c r="H986" s="2">
        <f t="shared" si="139"/>
        <v>1.4230096251050235</v>
      </c>
      <c r="I986" s="2">
        <f t="shared" si="140"/>
        <v>58.729012479401277</v>
      </c>
    </row>
    <row r="987" spans="1:9" ht="13.5" x14ac:dyDescent="0.25">
      <c r="A987" s="3">
        <v>43444</v>
      </c>
      <c r="B987" s="2">
        <v>19.1112</v>
      </c>
      <c r="C987" s="2">
        <f t="shared" si="135"/>
        <v>-1.3338000000000001</v>
      </c>
      <c r="D987" s="2">
        <f t="shared" si="136"/>
        <v>0</v>
      </c>
      <c r="E987" s="2">
        <f t="shared" si="137"/>
        <v>1.3338000000000001</v>
      </c>
      <c r="F987" s="2">
        <f t="shared" si="138"/>
        <v>9.0443710114024564E-2</v>
      </c>
      <c r="G987" s="2">
        <f t="shared" si="138"/>
        <v>0.15882947380063742</v>
      </c>
      <c r="H987" s="2">
        <f t="shared" si="139"/>
        <v>0.56943908425680112</v>
      </c>
      <c r="I987" s="2">
        <f t="shared" si="140"/>
        <v>36.282968225329732</v>
      </c>
    </row>
    <row r="988" spans="1:9" ht="13.5" x14ac:dyDescent="0.25">
      <c r="A988" s="3">
        <v>43445</v>
      </c>
      <c r="B988" s="2">
        <v>19.950099999999999</v>
      </c>
      <c r="C988" s="2">
        <f t="shared" si="135"/>
        <v>0.83889999999999887</v>
      </c>
      <c r="D988" s="2">
        <f t="shared" si="136"/>
        <v>0.83889999999999887</v>
      </c>
      <c r="E988" s="2">
        <f t="shared" si="137"/>
        <v>0</v>
      </c>
      <c r="F988" s="2">
        <f t="shared" si="138"/>
        <v>0.14390487367730845</v>
      </c>
      <c r="G988" s="2">
        <f t="shared" si="138"/>
        <v>0.14748451138630617</v>
      </c>
      <c r="H988" s="2">
        <f t="shared" si="139"/>
        <v>0.97572872110196318</v>
      </c>
      <c r="I988" s="2">
        <f t="shared" si="140"/>
        <v>49.385763879453563</v>
      </c>
    </row>
    <row r="989" spans="1:9" ht="13.5" x14ac:dyDescent="0.25">
      <c r="A989" s="3">
        <v>43446</v>
      </c>
      <c r="B989" s="2">
        <v>19.794599999999999</v>
      </c>
      <c r="C989" s="2">
        <f t="shared" si="135"/>
        <v>-0.15549999999999997</v>
      </c>
      <c r="D989" s="2">
        <f t="shared" si="136"/>
        <v>0</v>
      </c>
      <c r="E989" s="2">
        <f t="shared" si="137"/>
        <v>0.15549999999999997</v>
      </c>
      <c r="F989" s="2">
        <f t="shared" ref="F989:G1004" si="141">((F988*13)+D989)/14</f>
        <v>0.13362595412892928</v>
      </c>
      <c r="G989" s="2">
        <f t="shared" si="141"/>
        <v>0.14805704628728431</v>
      </c>
      <c r="H989" s="2">
        <f t="shared" si="139"/>
        <v>0.90253019008393909</v>
      </c>
      <c r="I989" s="2">
        <f t="shared" si="140"/>
        <v>47.43841620952778</v>
      </c>
    </row>
    <row r="990" spans="1:9" ht="13.5" x14ac:dyDescent="0.25">
      <c r="A990" s="3">
        <v>43447</v>
      </c>
      <c r="B990" s="2">
        <v>19.794599999999999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0.12408124311972003</v>
      </c>
      <c r="G990" s="2">
        <f t="shared" si="141"/>
        <v>0.1374815429810497</v>
      </c>
      <c r="H990" s="2">
        <f t="shared" si="139"/>
        <v>0.90253019008393909</v>
      </c>
      <c r="I990" s="2">
        <f t="shared" si="140"/>
        <v>47.43841620952778</v>
      </c>
    </row>
    <row r="991" spans="1:9" ht="13.5" x14ac:dyDescent="0.25">
      <c r="A991" s="3">
        <v>43448</v>
      </c>
      <c r="B991" s="2">
        <v>19.558900000000001</v>
      </c>
      <c r="C991" s="2">
        <f t="shared" si="135"/>
        <v>-0.2356999999999978</v>
      </c>
      <c r="D991" s="2">
        <f t="shared" si="136"/>
        <v>0</v>
      </c>
      <c r="E991" s="2">
        <f t="shared" si="137"/>
        <v>0.2356999999999978</v>
      </c>
      <c r="F991" s="2">
        <f t="shared" si="141"/>
        <v>0.11521829718259717</v>
      </c>
      <c r="G991" s="2">
        <f t="shared" si="141"/>
        <v>0.14449714705383171</v>
      </c>
      <c r="H991" s="2">
        <f t="shared" si="139"/>
        <v>0.79737420102608081</v>
      </c>
      <c r="I991" s="2">
        <f t="shared" si="140"/>
        <v>44.363282869581504</v>
      </c>
    </row>
    <row r="992" spans="1:9" ht="13.5" x14ac:dyDescent="0.25">
      <c r="A992" s="3">
        <v>43451</v>
      </c>
      <c r="B992" s="2">
        <v>19.775700000000001</v>
      </c>
      <c r="C992" s="2">
        <f t="shared" si="135"/>
        <v>0.21679999999999922</v>
      </c>
      <c r="D992" s="2">
        <f t="shared" si="136"/>
        <v>0.21679999999999922</v>
      </c>
      <c r="E992" s="2">
        <f t="shared" si="137"/>
        <v>0</v>
      </c>
      <c r="F992" s="2">
        <f t="shared" si="141"/>
        <v>0.1224741330981259</v>
      </c>
      <c r="G992" s="2">
        <f t="shared" si="141"/>
        <v>0.1341759222642723</v>
      </c>
      <c r="H992" s="2">
        <f t="shared" si="139"/>
        <v>0.91278771206730658</v>
      </c>
      <c r="I992" s="2">
        <f t="shared" si="140"/>
        <v>47.720283140086785</v>
      </c>
    </row>
    <row r="993" spans="1:9" ht="13.5" x14ac:dyDescent="0.25">
      <c r="A993" s="3">
        <v>43452</v>
      </c>
      <c r="B993" s="2">
        <v>19.766300000000001</v>
      </c>
      <c r="C993" s="2">
        <f t="shared" si="135"/>
        <v>-9.3999999999994088E-3</v>
      </c>
      <c r="D993" s="2">
        <f t="shared" si="136"/>
        <v>0</v>
      </c>
      <c r="E993" s="2">
        <f t="shared" si="137"/>
        <v>9.3999999999994088E-3</v>
      </c>
      <c r="F993" s="2">
        <f t="shared" si="141"/>
        <v>0.11372598073397404</v>
      </c>
      <c r="G993" s="2">
        <f t="shared" si="141"/>
        <v>0.12526335638825281</v>
      </c>
      <c r="H993" s="2">
        <f t="shared" si="139"/>
        <v>0.90789504618957551</v>
      </c>
      <c r="I993" s="2">
        <f t="shared" si="140"/>
        <v>47.586215394961705</v>
      </c>
    </row>
    <row r="994" spans="1:9" ht="13.5" x14ac:dyDescent="0.25">
      <c r="A994" s="3">
        <v>43453</v>
      </c>
      <c r="B994" s="2">
        <v>19.4175</v>
      </c>
      <c r="C994" s="2">
        <f t="shared" si="135"/>
        <v>-0.34880000000000067</v>
      </c>
      <c r="D994" s="2">
        <f t="shared" si="136"/>
        <v>0</v>
      </c>
      <c r="E994" s="2">
        <f t="shared" si="137"/>
        <v>0.34880000000000067</v>
      </c>
      <c r="F994" s="2">
        <f t="shared" si="141"/>
        <v>0.10560269639583304</v>
      </c>
      <c r="G994" s="2">
        <f t="shared" si="141"/>
        <v>0.14123025950337767</v>
      </c>
      <c r="H994" s="2">
        <f t="shared" si="139"/>
        <v>0.74773420913602051</v>
      </c>
      <c r="I994" s="2">
        <f t="shared" si="140"/>
        <v>42.783061933980072</v>
      </c>
    </row>
    <row r="995" spans="1:9" ht="13.5" x14ac:dyDescent="0.25">
      <c r="A995" s="3">
        <v>43454</v>
      </c>
      <c r="B995" s="2">
        <v>19.771000000000001</v>
      </c>
      <c r="C995" s="2">
        <f t="shared" si="135"/>
        <v>0.35350000000000037</v>
      </c>
      <c r="D995" s="2">
        <f t="shared" si="136"/>
        <v>0.35350000000000037</v>
      </c>
      <c r="E995" s="2">
        <f t="shared" si="137"/>
        <v>0</v>
      </c>
      <c r="F995" s="2">
        <f t="shared" si="141"/>
        <v>0.12330964665327357</v>
      </c>
      <c r="G995" s="2">
        <f t="shared" si="141"/>
        <v>0.13114238382456497</v>
      </c>
      <c r="H995" s="2">
        <f t="shared" si="139"/>
        <v>0.94027303040510835</v>
      </c>
      <c r="I995" s="2">
        <f t="shared" si="140"/>
        <v>48.460861727732684</v>
      </c>
    </row>
    <row r="996" spans="1:9" ht="13.5" x14ac:dyDescent="0.25">
      <c r="A996" s="3">
        <v>43455</v>
      </c>
      <c r="B996" s="2">
        <v>19.747399999999999</v>
      </c>
      <c r="C996" s="2">
        <f t="shared" si="135"/>
        <v>-2.3600000000001842E-2</v>
      </c>
      <c r="D996" s="2">
        <f t="shared" si="136"/>
        <v>0</v>
      </c>
      <c r="E996" s="2">
        <f t="shared" si="137"/>
        <v>2.3600000000001842E-2</v>
      </c>
      <c r="F996" s="2">
        <f t="shared" si="141"/>
        <v>0.11450181474946831</v>
      </c>
      <c r="G996" s="2">
        <f t="shared" si="141"/>
        <v>0.12346078497995332</v>
      </c>
      <c r="H996" s="2">
        <f t="shared" si="139"/>
        <v>0.92743468922589711</v>
      </c>
      <c r="I996" s="2">
        <f t="shared" si="140"/>
        <v>48.117567584008597</v>
      </c>
    </row>
    <row r="997" spans="1:9" ht="13.5" x14ac:dyDescent="0.25">
      <c r="A997" s="3">
        <v>43458</v>
      </c>
      <c r="B997" s="2">
        <v>19.700299999999999</v>
      </c>
      <c r="C997" s="2">
        <f t="shared" si="135"/>
        <v>-4.7100000000000364E-2</v>
      </c>
      <c r="D997" s="2">
        <f t="shared" si="136"/>
        <v>0</v>
      </c>
      <c r="E997" s="2">
        <f t="shared" si="137"/>
        <v>4.7100000000000364E-2</v>
      </c>
      <c r="F997" s="2">
        <f t="shared" si="141"/>
        <v>0.10632311369593486</v>
      </c>
      <c r="G997" s="2">
        <f t="shared" si="141"/>
        <v>0.11800644319567097</v>
      </c>
      <c r="H997" s="2">
        <f t="shared" si="139"/>
        <v>0.90099413910506965</v>
      </c>
      <c r="I997" s="2">
        <f t="shared" si="140"/>
        <v>47.395945130542607</v>
      </c>
    </row>
    <row r="998" spans="1:9" ht="13.5" x14ac:dyDescent="0.25">
      <c r="A998" s="3">
        <v>43459</v>
      </c>
      <c r="B998" s="2">
        <v>19.3704</v>
      </c>
      <c r="C998" s="2">
        <f t="shared" si="135"/>
        <v>-0.32989999999999853</v>
      </c>
      <c r="D998" s="2">
        <f t="shared" si="136"/>
        <v>0</v>
      </c>
      <c r="E998" s="2">
        <f t="shared" si="137"/>
        <v>0.32989999999999853</v>
      </c>
      <c r="F998" s="2">
        <f t="shared" si="141"/>
        <v>9.8728605574796666E-2</v>
      </c>
      <c r="G998" s="2">
        <f t="shared" si="141"/>
        <v>0.13314169725312294</v>
      </c>
      <c r="H998" s="2">
        <f t="shared" si="139"/>
        <v>0.74153032154230636</v>
      </c>
      <c r="I998" s="2">
        <f t="shared" si="140"/>
        <v>42.579236914210263</v>
      </c>
    </row>
    <row r="999" spans="1:9" ht="13.5" x14ac:dyDescent="0.25">
      <c r="A999" s="3">
        <v>43460</v>
      </c>
      <c r="B999" s="2">
        <v>19.228999999999999</v>
      </c>
      <c r="C999" s="2">
        <f t="shared" si="135"/>
        <v>-0.14140000000000086</v>
      </c>
      <c r="D999" s="2">
        <f t="shared" si="136"/>
        <v>0</v>
      </c>
      <c r="E999" s="2">
        <f t="shared" si="137"/>
        <v>0.14140000000000086</v>
      </c>
      <c r="F999" s="2">
        <f t="shared" si="141"/>
        <v>9.167656231945405E-2</v>
      </c>
      <c r="G999" s="2">
        <f t="shared" si="141"/>
        <v>0.13373157602075708</v>
      </c>
      <c r="H999" s="2">
        <f t="shared" si="139"/>
        <v>0.685526672513188</v>
      </c>
      <c r="I999" s="2">
        <f t="shared" si="140"/>
        <v>40.671363063690961</v>
      </c>
    </row>
    <row r="1000" spans="1:9" ht="13.5" x14ac:dyDescent="0.25">
      <c r="A1000" s="3">
        <v>43461</v>
      </c>
      <c r="B1000" s="2">
        <v>19.747399999999999</v>
      </c>
      <c r="C1000" s="2">
        <f t="shared" si="135"/>
        <v>0.51839999999999975</v>
      </c>
      <c r="D1000" s="2">
        <f t="shared" si="136"/>
        <v>0.51839999999999975</v>
      </c>
      <c r="E1000" s="2">
        <f t="shared" si="137"/>
        <v>0</v>
      </c>
      <c r="F1000" s="2">
        <f t="shared" si="141"/>
        <v>0.12215680786806446</v>
      </c>
      <c r="G1000" s="2">
        <f t="shared" si="141"/>
        <v>0.12417932059070301</v>
      </c>
      <c r="H1000" s="2">
        <f t="shared" si="139"/>
        <v>0.98371296675631859</v>
      </c>
      <c r="I1000" s="2">
        <f t="shared" si="140"/>
        <v>49.589481101433918</v>
      </c>
    </row>
    <row r="1001" spans="1:9" ht="13.5" x14ac:dyDescent="0.25">
      <c r="A1001" s="3">
        <v>43462</v>
      </c>
      <c r="B1001" s="2">
        <v>19.926500000000001</v>
      </c>
      <c r="C1001" s="2">
        <f t="shared" si="135"/>
        <v>0.17910000000000181</v>
      </c>
      <c r="D1001" s="2">
        <f t="shared" si="136"/>
        <v>0.17910000000000181</v>
      </c>
      <c r="E1001" s="2">
        <f t="shared" si="137"/>
        <v>0</v>
      </c>
      <c r="F1001" s="2">
        <f t="shared" si="141"/>
        <v>0.1262241787346314</v>
      </c>
      <c r="G1001" s="2">
        <f t="shared" si="141"/>
        <v>0.11530936911993851</v>
      </c>
      <c r="H1001" s="2">
        <f t="shared" si="139"/>
        <v>1.094656745570604</v>
      </c>
      <c r="I1001" s="2">
        <f t="shared" si="140"/>
        <v>52.259481076571774</v>
      </c>
    </row>
    <row r="1002" spans="1:9" ht="13.5" x14ac:dyDescent="0.25">
      <c r="A1002" s="3">
        <v>43465</v>
      </c>
      <c r="B1002" s="2">
        <v>19.3233</v>
      </c>
      <c r="C1002" s="2">
        <f t="shared" si="135"/>
        <v>-0.60320000000000107</v>
      </c>
      <c r="D1002" s="2">
        <f t="shared" si="136"/>
        <v>0</v>
      </c>
      <c r="E1002" s="2">
        <f t="shared" si="137"/>
        <v>0.60320000000000107</v>
      </c>
      <c r="F1002" s="2">
        <f t="shared" si="141"/>
        <v>0.11720816596787201</v>
      </c>
      <c r="G1002" s="2">
        <f t="shared" si="141"/>
        <v>0.15015869989708586</v>
      </c>
      <c r="H1002" s="2">
        <f t="shared" si="139"/>
        <v>0.78056193912309357</v>
      </c>
      <c r="I1002" s="2">
        <f t="shared" si="140"/>
        <v>43.837954859773731</v>
      </c>
    </row>
    <row r="1003" spans="1:9" ht="13.5" x14ac:dyDescent="0.25">
      <c r="A1003" s="3">
        <v>43467</v>
      </c>
      <c r="B1003" s="2">
        <v>19.3233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0.10883615411302401</v>
      </c>
      <c r="G1003" s="2">
        <f t="shared" si="141"/>
        <v>0.13943307847586545</v>
      </c>
      <c r="H1003" s="2">
        <f t="shared" si="139"/>
        <v>0.78056193912309357</v>
      </c>
      <c r="I1003" s="2">
        <f t="shared" si="140"/>
        <v>43.837954859773731</v>
      </c>
    </row>
    <row r="1004" spans="1:9" ht="13.5" x14ac:dyDescent="0.25">
      <c r="A1004" s="3">
        <v>43468</v>
      </c>
      <c r="B1004" s="2">
        <v>19.558900000000001</v>
      </c>
      <c r="C1004" s="2">
        <f t="shared" si="135"/>
        <v>0.23560000000000159</v>
      </c>
      <c r="D1004" s="2">
        <f t="shared" si="136"/>
        <v>0.23560000000000159</v>
      </c>
      <c r="E1004" s="2">
        <f t="shared" si="137"/>
        <v>0</v>
      </c>
      <c r="F1004" s="2">
        <f t="shared" si="141"/>
        <v>0.11789071453352241</v>
      </c>
      <c r="G1004" s="2">
        <f t="shared" si="141"/>
        <v>0.1294735728704465</v>
      </c>
      <c r="H1004" s="2">
        <f t="shared" si="139"/>
        <v>0.91053882209218018</v>
      </c>
      <c r="I1004" s="2">
        <f t="shared" si="140"/>
        <v>47.658744829643048</v>
      </c>
    </row>
    <row r="1005" spans="1:9" ht="13.5" x14ac:dyDescent="0.25">
      <c r="A1005" s="3">
        <v>43469</v>
      </c>
      <c r="B1005" s="2">
        <v>19.4175</v>
      </c>
      <c r="C1005" s="2">
        <f t="shared" si="135"/>
        <v>-0.14140000000000086</v>
      </c>
      <c r="D1005" s="2">
        <f t="shared" si="136"/>
        <v>0</v>
      </c>
      <c r="E1005" s="2">
        <f t="shared" si="137"/>
        <v>0.14140000000000086</v>
      </c>
      <c r="F1005" s="2">
        <f t="shared" ref="F1005:G1020" si="142">((F1004*13)+D1005)/14</f>
        <v>0.10946994920969939</v>
      </c>
      <c r="G1005" s="2">
        <f t="shared" si="142"/>
        <v>0.13032546052255753</v>
      </c>
      <c r="H1005" s="2">
        <f t="shared" si="139"/>
        <v>0.83997362273468934</v>
      </c>
      <c r="I1005" s="2">
        <f t="shared" si="140"/>
        <v>45.651394800229006</v>
      </c>
    </row>
    <row r="1006" spans="1:9" ht="13.5" x14ac:dyDescent="0.25">
      <c r="A1006" s="3">
        <v>43472</v>
      </c>
      <c r="B1006" s="2">
        <v>19.3233</v>
      </c>
      <c r="C1006" s="2">
        <f t="shared" si="135"/>
        <v>-9.4200000000000728E-2</v>
      </c>
      <c r="D1006" s="2">
        <f t="shared" si="136"/>
        <v>0</v>
      </c>
      <c r="E1006" s="2">
        <f t="shared" si="137"/>
        <v>9.4200000000000728E-2</v>
      </c>
      <c r="F1006" s="2">
        <f t="shared" si="142"/>
        <v>0.10165066712329229</v>
      </c>
      <c r="G1006" s="2">
        <f t="shared" si="142"/>
        <v>0.12774507048523204</v>
      </c>
      <c r="H1006" s="2">
        <f t="shared" si="139"/>
        <v>0.7957306433600787</v>
      </c>
      <c r="I1006" s="2">
        <f t="shared" si="140"/>
        <v>44.312360893454965</v>
      </c>
    </row>
    <row r="1007" spans="1:9" ht="13.5" x14ac:dyDescent="0.25">
      <c r="A1007" s="3">
        <v>43473</v>
      </c>
      <c r="B1007" s="2">
        <v>19.511800000000001</v>
      </c>
      <c r="C1007" s="2">
        <f t="shared" si="135"/>
        <v>0.18850000000000122</v>
      </c>
      <c r="D1007" s="2">
        <f t="shared" si="136"/>
        <v>0.18850000000000122</v>
      </c>
      <c r="E1007" s="2">
        <f t="shared" si="137"/>
        <v>0</v>
      </c>
      <c r="F1007" s="2">
        <f t="shared" si="142"/>
        <v>0.10785419090020008</v>
      </c>
      <c r="G1007" s="2">
        <f t="shared" si="142"/>
        <v>0.11862042259342975</v>
      </c>
      <c r="H1007" s="2">
        <f t="shared" si="139"/>
        <v>0.90923795871027357</v>
      </c>
      <c r="I1007" s="2">
        <f t="shared" si="140"/>
        <v>47.62308200306687</v>
      </c>
    </row>
    <row r="1008" spans="1:9" ht="13.5" x14ac:dyDescent="0.25">
      <c r="A1008" s="3">
        <v>43474</v>
      </c>
      <c r="B1008" s="2">
        <v>19.3233</v>
      </c>
      <c r="C1008" s="2">
        <f t="shared" si="135"/>
        <v>-0.18850000000000122</v>
      </c>
      <c r="D1008" s="2">
        <f t="shared" si="136"/>
        <v>0</v>
      </c>
      <c r="E1008" s="2">
        <f t="shared" si="137"/>
        <v>0.18850000000000122</v>
      </c>
      <c r="F1008" s="2">
        <f t="shared" si="142"/>
        <v>0.10015032012161437</v>
      </c>
      <c r="G1008" s="2">
        <f t="shared" si="142"/>
        <v>0.12361182097961343</v>
      </c>
      <c r="H1008" s="2">
        <f t="shared" si="139"/>
        <v>0.81020018415659112</v>
      </c>
      <c r="I1008" s="2">
        <f t="shared" si="140"/>
        <v>44.757490980704972</v>
      </c>
    </row>
    <row r="1009" spans="1:9" ht="13.5" x14ac:dyDescent="0.25">
      <c r="A1009" s="3">
        <v>43475</v>
      </c>
      <c r="B1009" s="2">
        <v>19.3233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9.2996725827213342E-2</v>
      </c>
      <c r="G1009" s="2">
        <f t="shared" si="142"/>
        <v>0.11478240519535533</v>
      </c>
      <c r="H1009" s="2">
        <f t="shared" si="139"/>
        <v>0.81020018415659101</v>
      </c>
      <c r="I1009" s="2">
        <f t="shared" si="140"/>
        <v>44.757490980704965</v>
      </c>
    </row>
    <row r="1010" spans="1:9" ht="13.5" x14ac:dyDescent="0.25">
      <c r="A1010" s="3">
        <v>43476</v>
      </c>
      <c r="B1010" s="2">
        <v>19.794599999999999</v>
      </c>
      <c r="C1010" s="2">
        <f t="shared" si="135"/>
        <v>0.47129999999999939</v>
      </c>
      <c r="D1010" s="2">
        <f t="shared" si="136"/>
        <v>0.47129999999999939</v>
      </c>
      <c r="E1010" s="2">
        <f t="shared" si="137"/>
        <v>0</v>
      </c>
      <c r="F1010" s="2">
        <f t="shared" si="142"/>
        <v>0.12001838826812662</v>
      </c>
      <c r="G1010" s="2">
        <f t="shared" si="142"/>
        <v>0.10658366196711566</v>
      </c>
      <c r="H1010" s="2">
        <f t="shared" si="139"/>
        <v>1.1260486462283121</v>
      </c>
      <c r="I1010" s="2">
        <f t="shared" si="140"/>
        <v>52.964387631767671</v>
      </c>
    </row>
    <row r="1011" spans="1:9" ht="13.5" x14ac:dyDescent="0.25">
      <c r="A1011" s="3">
        <v>43480</v>
      </c>
      <c r="B1011" s="2">
        <v>19.902999999999999</v>
      </c>
      <c r="C1011" s="2">
        <f t="shared" si="135"/>
        <v>0.10839999999999961</v>
      </c>
      <c r="D1011" s="2">
        <f t="shared" si="136"/>
        <v>0.10839999999999961</v>
      </c>
      <c r="E1011" s="2">
        <f t="shared" si="137"/>
        <v>0</v>
      </c>
      <c r="F1011" s="2">
        <f t="shared" si="142"/>
        <v>0.11918850339183183</v>
      </c>
      <c r="G1011" s="2">
        <f t="shared" si="142"/>
        <v>9.8970543255178831E-2</v>
      </c>
      <c r="H1011" s="2">
        <f t="shared" si="139"/>
        <v>1.2042826023953854</v>
      </c>
      <c r="I1011" s="2">
        <f t="shared" si="140"/>
        <v>54.633766155333078</v>
      </c>
    </row>
    <row r="1012" spans="1:9" ht="13.5" x14ac:dyDescent="0.25">
      <c r="A1012" s="3">
        <v>43481</v>
      </c>
      <c r="B1012" s="2">
        <v>20.4544</v>
      </c>
      <c r="C1012" s="2">
        <f t="shared" si="135"/>
        <v>0.551400000000001</v>
      </c>
      <c r="D1012" s="2">
        <f t="shared" si="136"/>
        <v>0.551400000000001</v>
      </c>
      <c r="E1012" s="2">
        <f t="shared" si="137"/>
        <v>0</v>
      </c>
      <c r="F1012" s="2">
        <f t="shared" si="142"/>
        <v>0.15006075314955819</v>
      </c>
      <c r="G1012" s="2">
        <f t="shared" si="142"/>
        <v>9.190121873695177E-2</v>
      </c>
      <c r="H1012" s="2">
        <f t="shared" si="139"/>
        <v>1.6328483475183944</v>
      </c>
      <c r="I1012" s="2">
        <f t="shared" si="140"/>
        <v>62.018321300482221</v>
      </c>
    </row>
    <row r="1013" spans="1:9" ht="13.5" x14ac:dyDescent="0.25">
      <c r="A1013" s="3">
        <v>43482</v>
      </c>
      <c r="B1013" s="2">
        <v>20.407299999999999</v>
      </c>
      <c r="C1013" s="2">
        <f t="shared" si="135"/>
        <v>-4.7100000000000364E-2</v>
      </c>
      <c r="D1013" s="2">
        <f t="shared" si="136"/>
        <v>0</v>
      </c>
      <c r="E1013" s="2">
        <f t="shared" si="137"/>
        <v>4.7100000000000364E-2</v>
      </c>
      <c r="F1013" s="2">
        <f t="shared" si="142"/>
        <v>0.13934212792458975</v>
      </c>
      <c r="G1013" s="2">
        <f t="shared" si="142"/>
        <v>8.8701131684312387E-2</v>
      </c>
      <c r="H1013" s="2">
        <f t="shared" si="139"/>
        <v>1.5709171380192626</v>
      </c>
      <c r="I1013" s="2">
        <f t="shared" si="140"/>
        <v>61.103374931389659</v>
      </c>
    </row>
    <row r="1014" spans="1:9" ht="13.5" x14ac:dyDescent="0.25">
      <c r="A1014" s="3">
        <v>43483</v>
      </c>
      <c r="B1014" s="2">
        <v>20.312999999999999</v>
      </c>
      <c r="C1014" s="2">
        <f t="shared" si="135"/>
        <v>-9.4300000000000495E-2</v>
      </c>
      <c r="D1014" s="2">
        <f t="shared" si="136"/>
        <v>0</v>
      </c>
      <c r="E1014" s="2">
        <f t="shared" si="137"/>
        <v>9.4300000000000495E-2</v>
      </c>
      <c r="F1014" s="2">
        <f t="shared" si="142"/>
        <v>0.12938911878711906</v>
      </c>
      <c r="G1014" s="2">
        <f t="shared" si="142"/>
        <v>8.9101050849718672E-2</v>
      </c>
      <c r="H1014" s="2">
        <f t="shared" si="139"/>
        <v>1.4521615351692296</v>
      </c>
      <c r="I1014" s="2">
        <f t="shared" si="140"/>
        <v>59.219652308468838</v>
      </c>
    </row>
    <row r="1015" spans="1:9" ht="13.5" x14ac:dyDescent="0.25">
      <c r="A1015" s="3">
        <v>43486</v>
      </c>
      <c r="B1015" s="2">
        <v>20.256399999999999</v>
      </c>
      <c r="C1015" s="2">
        <f t="shared" si="135"/>
        <v>-5.659999999999954E-2</v>
      </c>
      <c r="D1015" s="2">
        <f t="shared" si="136"/>
        <v>0</v>
      </c>
      <c r="E1015" s="2">
        <f t="shared" si="137"/>
        <v>5.659999999999954E-2</v>
      </c>
      <c r="F1015" s="2">
        <f t="shared" si="142"/>
        <v>0.12014703887375341</v>
      </c>
      <c r="G1015" s="2">
        <f t="shared" si="142"/>
        <v>8.677954721759587E-2</v>
      </c>
      <c r="H1015" s="2">
        <f t="shared" si="139"/>
        <v>1.3845087088607415</v>
      </c>
      <c r="I1015" s="2">
        <f t="shared" si="140"/>
        <v>58.062640061491955</v>
      </c>
    </row>
    <row r="1016" spans="1:9" ht="13.5" x14ac:dyDescent="0.25">
      <c r="A1016" s="3">
        <v>43487</v>
      </c>
      <c r="B1016" s="2">
        <v>20.407299999999999</v>
      </c>
      <c r="C1016" s="2">
        <f t="shared" si="135"/>
        <v>0.15090000000000003</v>
      </c>
      <c r="D1016" s="2">
        <f t="shared" si="136"/>
        <v>0.15090000000000003</v>
      </c>
      <c r="E1016" s="2">
        <f t="shared" si="137"/>
        <v>0</v>
      </c>
      <c r="F1016" s="2">
        <f t="shared" si="142"/>
        <v>0.12234367895419961</v>
      </c>
      <c r="G1016" s="2">
        <f t="shared" si="142"/>
        <v>8.0581008130624743E-2</v>
      </c>
      <c r="H1016" s="2">
        <f t="shared" si="139"/>
        <v>1.5182694010960505</v>
      </c>
      <c r="I1016" s="2">
        <f t="shared" si="140"/>
        <v>60.290189780141858</v>
      </c>
    </row>
    <row r="1017" spans="1:9" ht="13.5" x14ac:dyDescent="0.25">
      <c r="A1017" s="3">
        <v>43488</v>
      </c>
      <c r="B1017" s="2">
        <v>20.360099999999999</v>
      </c>
      <c r="C1017" s="2">
        <f t="shared" si="135"/>
        <v>-4.7200000000000131E-2</v>
      </c>
      <c r="D1017" s="2">
        <f t="shared" si="136"/>
        <v>0</v>
      </c>
      <c r="E1017" s="2">
        <f t="shared" si="137"/>
        <v>4.7200000000000131E-2</v>
      </c>
      <c r="F1017" s="2">
        <f t="shared" si="142"/>
        <v>0.11360484474318534</v>
      </c>
      <c r="G1017" s="2">
        <f t="shared" si="142"/>
        <v>7.8196650407008697E-2</v>
      </c>
      <c r="H1017" s="2">
        <f t="shared" si="139"/>
        <v>1.4528096043996668</v>
      </c>
      <c r="I1017" s="2">
        <f t="shared" si="140"/>
        <v>59.230427090375265</v>
      </c>
    </row>
    <row r="1018" spans="1:9" ht="13.5" x14ac:dyDescent="0.25">
      <c r="A1018" s="3">
        <v>43489</v>
      </c>
      <c r="B1018" s="2">
        <v>20.218699999999998</v>
      </c>
      <c r="C1018" s="2">
        <f t="shared" si="135"/>
        <v>-0.14140000000000086</v>
      </c>
      <c r="D1018" s="2">
        <f t="shared" si="136"/>
        <v>0</v>
      </c>
      <c r="E1018" s="2">
        <f t="shared" si="137"/>
        <v>0.14140000000000086</v>
      </c>
      <c r="F1018" s="2">
        <f t="shared" si="142"/>
        <v>0.10549021297581496</v>
      </c>
      <c r="G1018" s="2">
        <f t="shared" si="142"/>
        <v>8.2711175377936708E-2</v>
      </c>
      <c r="H1018" s="2">
        <f t="shared" si="139"/>
        <v>1.2754045930769662</v>
      </c>
      <c r="I1018" s="2">
        <f t="shared" si="140"/>
        <v>56.051771933547528</v>
      </c>
    </row>
    <row r="1019" spans="1:9" ht="13.5" x14ac:dyDescent="0.25">
      <c r="A1019" s="3">
        <v>43490</v>
      </c>
      <c r="B1019" s="2">
        <v>20.030200000000001</v>
      </c>
      <c r="C1019" s="2">
        <f t="shared" si="135"/>
        <v>-0.18849999999999767</v>
      </c>
      <c r="D1019" s="2">
        <f t="shared" si="136"/>
        <v>0</v>
      </c>
      <c r="E1019" s="2">
        <f t="shared" si="137"/>
        <v>0.18849999999999767</v>
      </c>
      <c r="F1019" s="2">
        <f t="shared" si="142"/>
        <v>9.7955197763256743E-2</v>
      </c>
      <c r="G1019" s="2">
        <f t="shared" si="142"/>
        <v>9.0267519993798215E-2</v>
      </c>
      <c r="H1019" s="2">
        <f t="shared" si="139"/>
        <v>1.085165492194609</v>
      </c>
      <c r="I1019" s="2">
        <f t="shared" si="140"/>
        <v>52.042175849192994</v>
      </c>
    </row>
    <row r="1020" spans="1:9" ht="13.5" x14ac:dyDescent="0.25">
      <c r="A1020" s="3">
        <v>43493</v>
      </c>
      <c r="B1020" s="2">
        <v>19.841699999999999</v>
      </c>
      <c r="C1020" s="2">
        <f t="shared" si="135"/>
        <v>-0.18850000000000122</v>
      </c>
      <c r="D1020" s="2">
        <f t="shared" si="136"/>
        <v>0</v>
      </c>
      <c r="E1020" s="2">
        <f t="shared" si="137"/>
        <v>0.18850000000000122</v>
      </c>
      <c r="F1020" s="2">
        <f t="shared" si="142"/>
        <v>9.0958397923024112E-2</v>
      </c>
      <c r="G1020" s="2">
        <f t="shared" si="142"/>
        <v>9.7284125708527E-2</v>
      </c>
      <c r="H1020" s="2">
        <f t="shared" si="139"/>
        <v>0.93497677304049165</v>
      </c>
      <c r="I1020" s="2">
        <f t="shared" si="140"/>
        <v>48.319793088334201</v>
      </c>
    </row>
    <row r="1021" spans="1:9" ht="13.5" x14ac:dyDescent="0.25">
      <c r="A1021" s="3">
        <v>43494</v>
      </c>
      <c r="B1021" s="2">
        <v>19.936</v>
      </c>
      <c r="C1021" s="2">
        <f t="shared" si="135"/>
        <v>9.4300000000000495E-2</v>
      </c>
      <c r="D1021" s="2">
        <f t="shared" si="136"/>
        <v>9.4300000000000495E-2</v>
      </c>
      <c r="E1021" s="2">
        <f t="shared" si="137"/>
        <v>0</v>
      </c>
      <c r="F1021" s="2">
        <f t="shared" ref="F1021:G1036" si="143">((F1020*13)+D1021)/14</f>
        <v>9.1197083785665281E-2</v>
      </c>
      <c r="G1021" s="2">
        <f t="shared" si="143"/>
        <v>9.0335259586489358E-2</v>
      </c>
      <c r="H1021" s="2">
        <f t="shared" si="139"/>
        <v>1.0095402858542826</v>
      </c>
      <c r="I1021" s="2">
        <f t="shared" si="140"/>
        <v>50.237374834469342</v>
      </c>
    </row>
    <row r="1022" spans="1:9" ht="13.5" x14ac:dyDescent="0.25">
      <c r="A1022" s="3">
        <v>43495</v>
      </c>
      <c r="B1022" s="2">
        <v>19.936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8.4683006372403474E-2</v>
      </c>
      <c r="G1022" s="2">
        <f t="shared" si="143"/>
        <v>8.3882741044597253E-2</v>
      </c>
      <c r="H1022" s="2">
        <f t="shared" si="139"/>
        <v>1.0095402858542826</v>
      </c>
      <c r="I1022" s="2">
        <f t="shared" si="140"/>
        <v>50.237374834469342</v>
      </c>
    </row>
    <row r="1023" spans="1:9" ht="13.5" x14ac:dyDescent="0.25">
      <c r="A1023" s="3">
        <v>43496</v>
      </c>
      <c r="B1023" s="2">
        <v>19.936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7.8634220202946081E-2</v>
      </c>
      <c r="G1023" s="2">
        <f t="shared" si="143"/>
        <v>7.7891116684268874E-2</v>
      </c>
      <c r="H1023" s="2">
        <f t="shared" si="139"/>
        <v>1.0095402858542826</v>
      </c>
      <c r="I1023" s="2">
        <f t="shared" si="140"/>
        <v>50.237374834469342</v>
      </c>
    </row>
    <row r="1024" spans="1:9" ht="13.5" x14ac:dyDescent="0.25">
      <c r="A1024" s="3">
        <v>43497</v>
      </c>
      <c r="B1024" s="2">
        <v>19.8841</v>
      </c>
      <c r="C1024" s="2">
        <f t="shared" si="135"/>
        <v>-5.1899999999999835E-2</v>
      </c>
      <c r="D1024" s="2">
        <f t="shared" si="136"/>
        <v>0</v>
      </c>
      <c r="E1024" s="2">
        <f t="shared" si="137"/>
        <v>5.1899999999999835E-2</v>
      </c>
      <c r="F1024" s="2">
        <f t="shared" si="143"/>
        <v>7.3017490188449941E-2</v>
      </c>
      <c r="G1024" s="2">
        <f t="shared" si="143"/>
        <v>7.6034608349678234E-2</v>
      </c>
      <c r="H1024" s="2">
        <f t="shared" si="139"/>
        <v>0.96031914641615879</v>
      </c>
      <c r="I1024" s="2">
        <f t="shared" si="140"/>
        <v>48.987898127292553</v>
      </c>
    </row>
    <row r="1025" spans="1:9" ht="13.5" x14ac:dyDescent="0.25">
      <c r="A1025" s="3">
        <v>43500</v>
      </c>
      <c r="B1025" s="2">
        <v>19.794599999999999</v>
      </c>
      <c r="C1025" s="2">
        <f t="shared" si="135"/>
        <v>-8.9500000000001023E-2</v>
      </c>
      <c r="D1025" s="2">
        <f t="shared" si="136"/>
        <v>0</v>
      </c>
      <c r="E1025" s="2">
        <f t="shared" si="137"/>
        <v>8.9500000000001023E-2</v>
      </c>
      <c r="F1025" s="2">
        <f t="shared" si="143"/>
        <v>6.7801955174989229E-2</v>
      </c>
      <c r="G1025" s="2">
        <f t="shared" si="143"/>
        <v>7.6996422038987003E-2</v>
      </c>
      <c r="H1025" s="2">
        <f t="shared" si="139"/>
        <v>0.88058579060541053</v>
      </c>
      <c r="I1025" s="2">
        <f t="shared" si="140"/>
        <v>46.82507945154294</v>
      </c>
    </row>
    <row r="1026" spans="1:9" ht="13.5" x14ac:dyDescent="0.25">
      <c r="A1026" s="3">
        <v>43501</v>
      </c>
      <c r="B1026" s="2">
        <v>19.7804</v>
      </c>
      <c r="C1026" s="2">
        <f t="shared" si="135"/>
        <v>-1.419999999999888E-2</v>
      </c>
      <c r="D1026" s="2">
        <f t="shared" si="136"/>
        <v>0</v>
      </c>
      <c r="E1026" s="2">
        <f t="shared" si="137"/>
        <v>1.419999999999888E-2</v>
      </c>
      <c r="F1026" s="2">
        <f t="shared" si="143"/>
        <v>6.2958958376775717E-2</v>
      </c>
      <c r="G1026" s="2">
        <f t="shared" si="143"/>
        <v>7.2510963321916422E-2</v>
      </c>
      <c r="H1026" s="2">
        <f t="shared" si="139"/>
        <v>0.86826812791420172</v>
      </c>
      <c r="I1026" s="2">
        <f t="shared" si="140"/>
        <v>46.474492335506781</v>
      </c>
    </row>
    <row r="1027" spans="1:9" ht="13.5" x14ac:dyDescent="0.25">
      <c r="A1027" s="3">
        <v>43502</v>
      </c>
      <c r="B1027" s="2">
        <v>19.771000000000001</v>
      </c>
      <c r="C1027" s="2">
        <f t="shared" ref="C1027:C1090" si="144">B1027-B1026</f>
        <v>-9.3999999999994088E-3</v>
      </c>
      <c r="D1027" s="2">
        <f t="shared" ref="D1027:D1090" si="145">IF(C1027&gt;0,C1027,0)</f>
        <v>0</v>
      </c>
      <c r="E1027" s="2">
        <f t="shared" ref="E1027:E1090" si="146">IF(C1027&lt;0,-C1027,0)</f>
        <v>9.3999999999994088E-3</v>
      </c>
      <c r="F1027" s="2">
        <f t="shared" si="143"/>
        <v>5.846188992129174E-2</v>
      </c>
      <c r="G1027" s="2">
        <f t="shared" si="143"/>
        <v>6.8003037370350919E-2</v>
      </c>
      <c r="H1027" s="2">
        <f t="shared" si="139"/>
        <v>0.85969527512282728</v>
      </c>
      <c r="I1027" s="2">
        <f t="shared" si="140"/>
        <v>46.227749600861195</v>
      </c>
    </row>
    <row r="1028" spans="1:9" ht="13.5" x14ac:dyDescent="0.25">
      <c r="A1028" s="3">
        <v>43503</v>
      </c>
      <c r="B1028" s="2">
        <v>19.7239</v>
      </c>
      <c r="C1028" s="2">
        <f t="shared" si="144"/>
        <v>-4.7100000000000364E-2</v>
      </c>
      <c r="D1028" s="2">
        <f t="shared" si="145"/>
        <v>0</v>
      </c>
      <c r="E1028" s="2">
        <f t="shared" si="146"/>
        <v>4.7100000000000364E-2</v>
      </c>
      <c r="F1028" s="2">
        <f t="shared" si="143"/>
        <v>5.4286040641199469E-2</v>
      </c>
      <c r="G1028" s="2">
        <f t="shared" si="143"/>
        <v>6.6509963272468733E-2</v>
      </c>
      <c r="H1028" s="2">
        <f t="shared" si="139"/>
        <v>0.81620915078253753</v>
      </c>
      <c r="I1028" s="2">
        <f t="shared" si="140"/>
        <v>44.940261997406139</v>
      </c>
    </row>
    <row r="1029" spans="1:9" ht="13.5" x14ac:dyDescent="0.25">
      <c r="A1029" s="3">
        <v>43504</v>
      </c>
      <c r="B1029" s="2">
        <v>19.690899999999999</v>
      </c>
      <c r="C1029" s="2">
        <f t="shared" si="144"/>
        <v>-3.3000000000001251E-2</v>
      </c>
      <c r="D1029" s="2">
        <f t="shared" si="145"/>
        <v>0</v>
      </c>
      <c r="E1029" s="2">
        <f t="shared" si="146"/>
        <v>3.3000000000001251E-2</v>
      </c>
      <c r="F1029" s="2">
        <f t="shared" si="143"/>
        <v>5.0408466309685221E-2</v>
      </c>
      <c r="G1029" s="2">
        <f t="shared" si="143"/>
        <v>6.411639446729249E-2</v>
      </c>
      <c r="H1029" s="2">
        <f t="shared" si="139"/>
        <v>0.78620244835195696</v>
      </c>
      <c r="I1029" s="2">
        <f t="shared" si="140"/>
        <v>44.015304596483347</v>
      </c>
    </row>
    <row r="1030" spans="1:9" ht="13.5" x14ac:dyDescent="0.25">
      <c r="A1030" s="3">
        <v>43507</v>
      </c>
      <c r="B1030" s="2">
        <v>19.511800000000001</v>
      </c>
      <c r="C1030" s="2">
        <f t="shared" si="144"/>
        <v>-0.17909999999999826</v>
      </c>
      <c r="D1030" s="2">
        <f t="shared" si="145"/>
        <v>0</v>
      </c>
      <c r="E1030" s="2">
        <f t="shared" si="146"/>
        <v>0.17909999999999826</v>
      </c>
      <c r="F1030" s="2">
        <f t="shared" si="143"/>
        <v>4.6807861573279139E-2</v>
      </c>
      <c r="G1030" s="2">
        <f t="shared" si="143"/>
        <v>7.2329509148200036E-2</v>
      </c>
      <c r="H1030" s="2">
        <f t="shared" si="139"/>
        <v>0.64714750762889672</v>
      </c>
      <c r="I1030" s="2">
        <f t="shared" si="140"/>
        <v>39.288983204696649</v>
      </c>
    </row>
    <row r="1031" spans="1:9" ht="13.5" x14ac:dyDescent="0.25">
      <c r="A1031" s="3">
        <v>43508</v>
      </c>
      <c r="B1031" s="2">
        <v>19.205400000000001</v>
      </c>
      <c r="C1031" s="2">
        <f t="shared" si="144"/>
        <v>-0.30640000000000001</v>
      </c>
      <c r="D1031" s="2">
        <f t="shared" si="145"/>
        <v>0</v>
      </c>
      <c r="E1031" s="2">
        <f t="shared" si="146"/>
        <v>0.30640000000000001</v>
      </c>
      <c r="F1031" s="2">
        <f t="shared" si="143"/>
        <v>4.3464442889473487E-2</v>
      </c>
      <c r="G1031" s="2">
        <f t="shared" si="143"/>
        <v>8.9048829923328618E-2</v>
      </c>
      <c r="H1031" s="2">
        <f t="shared" si="139"/>
        <v>0.48809673217375837</v>
      </c>
      <c r="I1031" s="2">
        <f t="shared" si="140"/>
        <v>32.800067470127715</v>
      </c>
    </row>
    <row r="1032" spans="1:9" ht="13.5" x14ac:dyDescent="0.25">
      <c r="A1032" s="3">
        <v>43509</v>
      </c>
      <c r="B1032" s="2">
        <v>18.852</v>
      </c>
      <c r="C1032" s="2">
        <f t="shared" si="144"/>
        <v>-0.3534000000000006</v>
      </c>
      <c r="D1032" s="2">
        <f t="shared" si="145"/>
        <v>0</v>
      </c>
      <c r="E1032" s="2">
        <f t="shared" si="146"/>
        <v>0.3534000000000006</v>
      </c>
      <c r="F1032" s="2">
        <f t="shared" si="143"/>
        <v>4.0359839825939665E-2</v>
      </c>
      <c r="G1032" s="2">
        <f t="shared" si="143"/>
        <v>0.10793105635737663</v>
      </c>
      <c r="H1032" s="2">
        <f t="shared" si="139"/>
        <v>0.37394093218454116</v>
      </c>
      <c r="I1032" s="2">
        <f t="shared" si="140"/>
        <v>27.216667283504094</v>
      </c>
    </row>
    <row r="1033" spans="1:9" ht="13.5" x14ac:dyDescent="0.25">
      <c r="A1033" s="3">
        <v>43510</v>
      </c>
      <c r="B1033" s="2">
        <v>18.852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3.7476994124086831E-2</v>
      </c>
      <c r="G1033" s="2">
        <f t="shared" si="143"/>
        <v>0.10022169518899259</v>
      </c>
      <c r="H1033" s="2">
        <f t="shared" si="139"/>
        <v>0.37394093218454116</v>
      </c>
      <c r="I1033" s="2">
        <f t="shared" si="140"/>
        <v>27.216667283504094</v>
      </c>
    </row>
    <row r="1034" spans="1:9" ht="13.5" x14ac:dyDescent="0.25">
      <c r="A1034" s="3">
        <v>43511</v>
      </c>
      <c r="B1034" s="2">
        <v>19.181899999999999</v>
      </c>
      <c r="C1034" s="2">
        <f t="shared" si="144"/>
        <v>0.32989999999999853</v>
      </c>
      <c r="D1034" s="2">
        <f t="shared" si="145"/>
        <v>0.32989999999999853</v>
      </c>
      <c r="E1034" s="2">
        <f t="shared" si="146"/>
        <v>0</v>
      </c>
      <c r="F1034" s="2">
        <f t="shared" si="143"/>
        <v>5.8364351686651945E-2</v>
      </c>
      <c r="G1034" s="2">
        <f t="shared" si="143"/>
        <v>9.3063002675493126E-2</v>
      </c>
      <c r="H1034" s="2">
        <f t="shared" si="139"/>
        <v>0.62714881326326899</v>
      </c>
      <c r="I1034" s="2">
        <f t="shared" si="140"/>
        <v>38.54280617428676</v>
      </c>
    </row>
    <row r="1035" spans="1:9" ht="13.5" x14ac:dyDescent="0.25">
      <c r="A1035" s="3">
        <v>43514</v>
      </c>
      <c r="B1035" s="2">
        <v>19.177199999999999</v>
      </c>
      <c r="C1035" s="2">
        <f t="shared" si="144"/>
        <v>-4.6999999999997044E-3</v>
      </c>
      <c r="D1035" s="2">
        <f t="shared" si="145"/>
        <v>0</v>
      </c>
      <c r="E1035" s="2">
        <f t="shared" si="146"/>
        <v>4.6999999999997044E-3</v>
      </c>
      <c r="F1035" s="2">
        <f t="shared" si="143"/>
        <v>5.419546942331966E-2</v>
      </c>
      <c r="G1035" s="2">
        <f t="shared" si="143"/>
        <v>8.6751359627243591E-2</v>
      </c>
      <c r="H1035" s="2">
        <f t="shared" si="139"/>
        <v>0.62472184477786552</v>
      </c>
      <c r="I1035" s="2">
        <f t="shared" si="140"/>
        <v>38.451002969266931</v>
      </c>
    </row>
    <row r="1036" spans="1:9" ht="13.5" x14ac:dyDescent="0.25">
      <c r="A1036" s="3">
        <v>43515</v>
      </c>
      <c r="B1036" s="2">
        <v>19.181899999999999</v>
      </c>
      <c r="C1036" s="2">
        <f t="shared" si="144"/>
        <v>4.6999999999997044E-3</v>
      </c>
      <c r="D1036" s="2">
        <f t="shared" si="145"/>
        <v>4.6999999999997044E-3</v>
      </c>
      <c r="E1036" s="2">
        <f t="shared" si="146"/>
        <v>0</v>
      </c>
      <c r="F1036" s="2">
        <f t="shared" si="143"/>
        <v>5.0660078750225379E-2</v>
      </c>
      <c r="G1036" s="2">
        <f t="shared" si="143"/>
        <v>8.0554833939583334E-2</v>
      </c>
      <c r="H1036" s="2">
        <f t="shared" si="139"/>
        <v>0.62888936979524757</v>
      </c>
      <c r="I1036" s="2">
        <f t="shared" si="140"/>
        <v>38.608476515154578</v>
      </c>
    </row>
    <row r="1037" spans="1:9" ht="13.5" x14ac:dyDescent="0.25">
      <c r="A1037" s="3">
        <v>43516</v>
      </c>
      <c r="B1037" s="2">
        <v>18.852</v>
      </c>
      <c r="C1037" s="2">
        <f t="shared" si="144"/>
        <v>-0.32989999999999853</v>
      </c>
      <c r="D1037" s="2">
        <f t="shared" si="145"/>
        <v>0</v>
      </c>
      <c r="E1037" s="2">
        <f t="shared" si="146"/>
        <v>0.32989999999999853</v>
      </c>
      <c r="F1037" s="2">
        <f t="shared" ref="F1037:G1052" si="147">((F1036*13)+D1037)/14</f>
        <v>4.7041501696637851E-2</v>
      </c>
      <c r="G1037" s="2">
        <f t="shared" si="147"/>
        <v>9.8365202943898708E-2</v>
      </c>
      <c r="H1037" s="2">
        <f t="shared" si="139"/>
        <v>0.47823315856388104</v>
      </c>
      <c r="I1037" s="2">
        <f t="shared" si="140"/>
        <v>32.351673062758891</v>
      </c>
    </row>
    <row r="1038" spans="1:9" ht="13.5" x14ac:dyDescent="0.25">
      <c r="A1038" s="3">
        <v>43517</v>
      </c>
      <c r="B1038" s="2">
        <v>18.842500000000001</v>
      </c>
      <c r="C1038" s="2">
        <f t="shared" si="144"/>
        <v>-9.4999999999991758E-3</v>
      </c>
      <c r="D1038" s="2">
        <f t="shared" si="145"/>
        <v>0</v>
      </c>
      <c r="E1038" s="2">
        <f t="shared" si="146"/>
        <v>9.4999999999991758E-3</v>
      </c>
      <c r="F1038" s="2">
        <f t="shared" si="147"/>
        <v>4.3681394432592287E-2</v>
      </c>
      <c r="G1038" s="2">
        <f t="shared" si="147"/>
        <v>9.2017688447905893E-2</v>
      </c>
      <c r="H1038" s="2">
        <f t="shared" si="139"/>
        <v>0.4747064957768603</v>
      </c>
      <c r="I1038" s="2">
        <f t="shared" si="140"/>
        <v>32.189896575100505</v>
      </c>
    </row>
    <row r="1039" spans="1:9" ht="13.5" x14ac:dyDescent="0.25">
      <c r="A1039" s="3">
        <v>43518</v>
      </c>
      <c r="B1039" s="2">
        <v>18.380700000000001</v>
      </c>
      <c r="C1039" s="2">
        <f t="shared" si="144"/>
        <v>-0.46180000000000021</v>
      </c>
      <c r="D1039" s="2">
        <f t="shared" si="145"/>
        <v>0</v>
      </c>
      <c r="E1039" s="2">
        <f t="shared" si="146"/>
        <v>0.46180000000000021</v>
      </c>
      <c r="F1039" s="2">
        <f t="shared" si="147"/>
        <v>4.0561294830264265E-2</v>
      </c>
      <c r="G1039" s="2">
        <f t="shared" si="147"/>
        <v>0.11843071070162692</v>
      </c>
      <c r="H1039" s="2">
        <f t="shared" si="139"/>
        <v>0.34248966834670075</v>
      </c>
      <c r="I1039" s="2">
        <f t="shared" si="140"/>
        <v>25.511531032375288</v>
      </c>
    </row>
    <row r="1040" spans="1:9" ht="13.5" x14ac:dyDescent="0.25">
      <c r="A1040" s="3">
        <v>43521</v>
      </c>
      <c r="B1040" s="2">
        <v>18.522099999999998</v>
      </c>
      <c r="C1040" s="2">
        <f t="shared" si="144"/>
        <v>0.14139999999999731</v>
      </c>
      <c r="D1040" s="2">
        <f t="shared" si="145"/>
        <v>0.14139999999999731</v>
      </c>
      <c r="E1040" s="2">
        <f t="shared" si="146"/>
        <v>0</v>
      </c>
      <c r="F1040" s="2">
        <f t="shared" si="147"/>
        <v>4.7764059485245196E-2</v>
      </c>
      <c r="G1040" s="2">
        <f t="shared" si="147"/>
        <v>0.10997137422293927</v>
      </c>
      <c r="H1040" s="2">
        <f t="shared" si="139"/>
        <v>0.43433175062826429</v>
      </c>
      <c r="I1040" s="2">
        <f t="shared" si="140"/>
        <v>30.2811222325671</v>
      </c>
    </row>
    <row r="1041" spans="1:9" ht="13.5" x14ac:dyDescent="0.25">
      <c r="A1041" s="3">
        <v>43522</v>
      </c>
      <c r="B1041" s="2">
        <v>18.380700000000001</v>
      </c>
      <c r="C1041" s="2">
        <f t="shared" si="144"/>
        <v>-0.14139999999999731</v>
      </c>
      <c r="D1041" s="2">
        <f t="shared" si="145"/>
        <v>0</v>
      </c>
      <c r="E1041" s="2">
        <f t="shared" si="146"/>
        <v>0.14139999999999731</v>
      </c>
      <c r="F1041" s="2">
        <f t="shared" si="147"/>
        <v>4.4352340950584823E-2</v>
      </c>
      <c r="G1041" s="2">
        <f t="shared" si="147"/>
        <v>0.11221627606415771</v>
      </c>
      <c r="H1041" s="2">
        <f t="shared" ref="H1041:H1104" si="148">F1041/G1041</f>
        <v>0.3952398217637087</v>
      </c>
      <c r="I1041" s="2">
        <f t="shared" ref="I1041:I1104" si="149">IF(G1041=0,100,100-(100/(1+H1041)))</f>
        <v>28.327733741435935</v>
      </c>
    </row>
    <row r="1042" spans="1:9" ht="13.5" x14ac:dyDescent="0.25">
      <c r="A1042" s="3">
        <v>43523</v>
      </c>
      <c r="B1042" s="2">
        <v>18.145</v>
      </c>
      <c r="C1042" s="2">
        <f t="shared" si="144"/>
        <v>-0.23570000000000135</v>
      </c>
      <c r="D1042" s="2">
        <f t="shared" si="145"/>
        <v>0</v>
      </c>
      <c r="E1042" s="2">
        <f t="shared" si="146"/>
        <v>0.23570000000000135</v>
      </c>
      <c r="F1042" s="2">
        <f t="shared" si="147"/>
        <v>4.1184316596971624E-2</v>
      </c>
      <c r="G1042" s="2">
        <f t="shared" si="147"/>
        <v>0.12103654205957512</v>
      </c>
      <c r="H1042" s="2">
        <f t="shared" si="148"/>
        <v>0.34026349312507942</v>
      </c>
      <c r="I1042" s="2">
        <f t="shared" si="149"/>
        <v>25.387805821054656</v>
      </c>
    </row>
    <row r="1043" spans="1:9" ht="13.5" x14ac:dyDescent="0.25">
      <c r="A1043" s="3">
        <v>43524</v>
      </c>
      <c r="B1043" s="2">
        <v>17.998899999999999</v>
      </c>
      <c r="C1043" s="2">
        <f t="shared" si="144"/>
        <v>-0.14610000000000056</v>
      </c>
      <c r="D1043" s="2">
        <f t="shared" si="145"/>
        <v>0</v>
      </c>
      <c r="E1043" s="2">
        <f t="shared" si="146"/>
        <v>0.14610000000000056</v>
      </c>
      <c r="F1043" s="2">
        <f t="shared" si="147"/>
        <v>3.8242579697187931E-2</v>
      </c>
      <c r="G1043" s="2">
        <f t="shared" si="147"/>
        <v>0.12282678905531978</v>
      </c>
      <c r="H1043" s="2">
        <f t="shared" si="148"/>
        <v>0.31135373635765984</v>
      </c>
      <c r="I1043" s="2">
        <f t="shared" si="149"/>
        <v>23.742925171545082</v>
      </c>
    </row>
    <row r="1044" spans="1:9" ht="13.5" x14ac:dyDescent="0.25">
      <c r="A1044" s="3">
        <v>43525</v>
      </c>
      <c r="B1044" s="2">
        <v>18.522099999999998</v>
      </c>
      <c r="C1044" s="2">
        <f t="shared" si="144"/>
        <v>0.52319999999999922</v>
      </c>
      <c r="D1044" s="2">
        <f t="shared" si="145"/>
        <v>0.52319999999999922</v>
      </c>
      <c r="E1044" s="2">
        <f t="shared" si="146"/>
        <v>0</v>
      </c>
      <c r="F1044" s="2">
        <f t="shared" si="147"/>
        <v>7.2882395433103028E-2</v>
      </c>
      <c r="G1044" s="2">
        <f t="shared" si="147"/>
        <v>0.1140534469799398</v>
      </c>
      <c r="H1044" s="2">
        <f t="shared" si="148"/>
        <v>0.63901966457815074</v>
      </c>
      <c r="I1044" s="2">
        <f t="shared" si="149"/>
        <v>38.987919326924057</v>
      </c>
    </row>
    <row r="1045" spans="1:9" ht="13.5" x14ac:dyDescent="0.25">
      <c r="A1045" s="3">
        <v>43528</v>
      </c>
      <c r="B1045" s="2">
        <v>18.522099999999998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6.7676510045024244E-2</v>
      </c>
      <c r="G1045" s="2">
        <f t="shared" si="147"/>
        <v>0.10590677219565839</v>
      </c>
      <c r="H1045" s="2">
        <f t="shared" si="148"/>
        <v>0.63901966457815074</v>
      </c>
      <c r="I1045" s="2">
        <f t="shared" si="149"/>
        <v>38.987919326924057</v>
      </c>
    </row>
    <row r="1046" spans="1:9" ht="13.5" x14ac:dyDescent="0.25">
      <c r="A1046" s="3">
        <v>43529</v>
      </c>
      <c r="B1046" s="2">
        <v>18.380700000000001</v>
      </c>
      <c r="C1046" s="2">
        <f t="shared" si="144"/>
        <v>-0.14139999999999731</v>
      </c>
      <c r="D1046" s="2">
        <f t="shared" si="145"/>
        <v>0</v>
      </c>
      <c r="E1046" s="2">
        <f t="shared" si="146"/>
        <v>0.14139999999999731</v>
      </c>
      <c r="F1046" s="2">
        <f t="shared" si="147"/>
        <v>6.2842473613236791E-2</v>
      </c>
      <c r="G1046" s="2">
        <f t="shared" si="147"/>
        <v>0.10844200275311118</v>
      </c>
      <c r="H1046" s="2">
        <f t="shared" si="148"/>
        <v>0.57950307093008624</v>
      </c>
      <c r="I1046" s="2">
        <f t="shared" si="149"/>
        <v>36.688948669713398</v>
      </c>
    </row>
    <row r="1047" spans="1:9" ht="13.5" x14ac:dyDescent="0.25">
      <c r="A1047" s="3">
        <v>43530</v>
      </c>
      <c r="B1047" s="2">
        <v>18.097899999999999</v>
      </c>
      <c r="C1047" s="2">
        <f t="shared" si="144"/>
        <v>-0.28280000000000172</v>
      </c>
      <c r="D1047" s="2">
        <f t="shared" si="145"/>
        <v>0</v>
      </c>
      <c r="E1047" s="2">
        <f t="shared" si="146"/>
        <v>0.28280000000000172</v>
      </c>
      <c r="F1047" s="2">
        <f t="shared" si="147"/>
        <v>5.835372549800559E-2</v>
      </c>
      <c r="G1047" s="2">
        <f t="shared" si="147"/>
        <v>0.12089614541360337</v>
      </c>
      <c r="H1047" s="2">
        <f t="shared" si="148"/>
        <v>0.48267647656067919</v>
      </c>
      <c r="I1047" s="2">
        <f t="shared" si="149"/>
        <v>32.554403080591769</v>
      </c>
    </row>
    <row r="1048" spans="1:9" ht="13.5" x14ac:dyDescent="0.25">
      <c r="A1048" s="3">
        <v>43531</v>
      </c>
      <c r="B1048" s="2">
        <v>17.998899999999999</v>
      </c>
      <c r="C1048" s="2">
        <f t="shared" si="144"/>
        <v>-9.9000000000000199E-2</v>
      </c>
      <c r="D1048" s="2">
        <f t="shared" si="145"/>
        <v>0</v>
      </c>
      <c r="E1048" s="2">
        <f t="shared" si="146"/>
        <v>9.9000000000000199E-2</v>
      </c>
      <c r="F1048" s="2">
        <f t="shared" si="147"/>
        <v>5.418560224814805E-2</v>
      </c>
      <c r="G1048" s="2">
        <f t="shared" si="147"/>
        <v>0.11933213502691743</v>
      </c>
      <c r="H1048" s="2">
        <f t="shared" si="148"/>
        <v>0.45407385224378621</v>
      </c>
      <c r="I1048" s="2">
        <f t="shared" si="149"/>
        <v>31.227702192918414</v>
      </c>
    </row>
    <row r="1049" spans="1:9" ht="13.5" x14ac:dyDescent="0.25">
      <c r="A1049" s="3">
        <v>43532</v>
      </c>
      <c r="B1049" s="2">
        <v>17.8858</v>
      </c>
      <c r="C1049" s="2">
        <f t="shared" si="144"/>
        <v>-0.11309999999999931</v>
      </c>
      <c r="D1049" s="2">
        <f t="shared" si="145"/>
        <v>0</v>
      </c>
      <c r="E1049" s="2">
        <f t="shared" si="146"/>
        <v>0.11309999999999931</v>
      </c>
      <c r="F1049" s="2">
        <f t="shared" si="147"/>
        <v>5.0315202087566048E-2</v>
      </c>
      <c r="G1049" s="2">
        <f t="shared" si="147"/>
        <v>0.11888698252499472</v>
      </c>
      <c r="H1049" s="2">
        <f t="shared" si="148"/>
        <v>0.42321876641950951</v>
      </c>
      <c r="I1049" s="2">
        <f t="shared" si="149"/>
        <v>29.736733129526556</v>
      </c>
    </row>
    <row r="1050" spans="1:9" ht="13.5" x14ac:dyDescent="0.25">
      <c r="A1050" s="3">
        <v>43535</v>
      </c>
      <c r="B1050" s="2">
        <v>17.329699999999999</v>
      </c>
      <c r="C1050" s="2">
        <f t="shared" si="144"/>
        <v>-0.5561000000000007</v>
      </c>
      <c r="D1050" s="2">
        <f t="shared" si="145"/>
        <v>0</v>
      </c>
      <c r="E1050" s="2">
        <f t="shared" si="146"/>
        <v>0.5561000000000007</v>
      </c>
      <c r="F1050" s="2">
        <f t="shared" si="147"/>
        <v>4.6721259081311327E-2</v>
      </c>
      <c r="G1050" s="2">
        <f t="shared" si="147"/>
        <v>0.15011648377320944</v>
      </c>
      <c r="H1050" s="2">
        <f t="shared" si="148"/>
        <v>0.31123336962712317</v>
      </c>
      <c r="I1050" s="2">
        <f t="shared" si="149"/>
        <v>23.735925033362207</v>
      </c>
    </row>
    <row r="1051" spans="1:9" ht="13.5" x14ac:dyDescent="0.25">
      <c r="A1051" s="3">
        <v>43536</v>
      </c>
      <c r="B1051" s="2">
        <v>16.471900000000002</v>
      </c>
      <c r="C1051" s="2">
        <f t="shared" si="144"/>
        <v>-0.85779999999999745</v>
      </c>
      <c r="D1051" s="2">
        <f t="shared" si="145"/>
        <v>0</v>
      </c>
      <c r="E1051" s="2">
        <f t="shared" si="146"/>
        <v>0.85779999999999745</v>
      </c>
      <c r="F1051" s="2">
        <f t="shared" si="147"/>
        <v>4.3384026289789088E-2</v>
      </c>
      <c r="G1051" s="2">
        <f t="shared" si="147"/>
        <v>0.20066530636083715</v>
      </c>
      <c r="H1051" s="2">
        <f t="shared" si="148"/>
        <v>0.21620093217198075</v>
      </c>
      <c r="I1051" s="2">
        <f t="shared" si="149"/>
        <v>17.776744487925455</v>
      </c>
    </row>
    <row r="1052" spans="1:9" ht="13.5" x14ac:dyDescent="0.25">
      <c r="A1052" s="3">
        <v>43537</v>
      </c>
      <c r="B1052" s="2">
        <v>15.4869</v>
      </c>
      <c r="C1052" s="2">
        <f t="shared" si="144"/>
        <v>-0.98500000000000121</v>
      </c>
      <c r="D1052" s="2">
        <f t="shared" si="145"/>
        <v>0</v>
      </c>
      <c r="E1052" s="2">
        <f t="shared" si="146"/>
        <v>0.98500000000000121</v>
      </c>
      <c r="F1052" s="2">
        <f t="shared" si="147"/>
        <v>4.0285167269089865E-2</v>
      </c>
      <c r="G1052" s="2">
        <f t="shared" si="147"/>
        <v>0.25668921304934889</v>
      </c>
      <c r="H1052" s="2">
        <f t="shared" si="148"/>
        <v>0.1569414109401823</v>
      </c>
      <c r="I1052" s="2">
        <f t="shared" si="149"/>
        <v>13.565199538725537</v>
      </c>
    </row>
    <row r="1053" spans="1:9" ht="13.5" x14ac:dyDescent="0.25">
      <c r="A1053" s="3">
        <v>43538</v>
      </c>
      <c r="B1053" s="2">
        <v>15.4869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3.7407655321297736E-2</v>
      </c>
      <c r="G1053" s="2">
        <f t="shared" si="150"/>
        <v>0.23835426926010969</v>
      </c>
      <c r="H1053" s="2">
        <f t="shared" si="148"/>
        <v>0.1569414109401823</v>
      </c>
      <c r="I1053" s="2">
        <f t="shared" si="149"/>
        <v>13.565199538725537</v>
      </c>
    </row>
    <row r="1054" spans="1:9" ht="13.5" x14ac:dyDescent="0.25">
      <c r="A1054" s="3">
        <v>43539</v>
      </c>
      <c r="B1054" s="2">
        <v>14.5443</v>
      </c>
      <c r="C1054" s="2">
        <f t="shared" si="144"/>
        <v>-0.94260000000000055</v>
      </c>
      <c r="D1054" s="2">
        <f t="shared" si="145"/>
        <v>0</v>
      </c>
      <c r="E1054" s="2">
        <f t="shared" si="146"/>
        <v>0.94260000000000055</v>
      </c>
      <c r="F1054" s="2">
        <f t="shared" si="150"/>
        <v>3.4735679941205043E-2</v>
      </c>
      <c r="G1054" s="2">
        <f t="shared" si="150"/>
        <v>0.28865753574153047</v>
      </c>
      <c r="H1054" s="2">
        <f t="shared" si="148"/>
        <v>0.12033526113209822</v>
      </c>
      <c r="I1054" s="2">
        <f t="shared" si="149"/>
        <v>10.741004528456912</v>
      </c>
    </row>
    <row r="1055" spans="1:9" ht="13.5" x14ac:dyDescent="0.25">
      <c r="A1055" s="3">
        <v>43542</v>
      </c>
      <c r="B1055" s="2">
        <v>15.010899999999999</v>
      </c>
      <c r="C1055" s="2">
        <f t="shared" si="144"/>
        <v>0.46659999999999968</v>
      </c>
      <c r="D1055" s="2">
        <f t="shared" si="145"/>
        <v>0.46659999999999968</v>
      </c>
      <c r="E1055" s="2">
        <f t="shared" si="146"/>
        <v>0</v>
      </c>
      <c r="F1055" s="2">
        <f t="shared" si="150"/>
        <v>6.5583131373976089E-2</v>
      </c>
      <c r="G1055" s="2">
        <f t="shared" si="150"/>
        <v>0.26803914033142118</v>
      </c>
      <c r="H1055" s="2">
        <f t="shared" si="148"/>
        <v>0.24467744260366156</v>
      </c>
      <c r="I1055" s="2">
        <f t="shared" si="149"/>
        <v>19.657899647625683</v>
      </c>
    </row>
    <row r="1056" spans="1:9" ht="13.5" x14ac:dyDescent="0.25">
      <c r="A1056" s="3">
        <v>43543</v>
      </c>
      <c r="B1056" s="2">
        <v>15.6</v>
      </c>
      <c r="C1056" s="2">
        <f t="shared" si="144"/>
        <v>0.58910000000000018</v>
      </c>
      <c r="D1056" s="2">
        <f t="shared" si="145"/>
        <v>0.58910000000000018</v>
      </c>
      <c r="E1056" s="2">
        <f t="shared" si="146"/>
        <v>0</v>
      </c>
      <c r="F1056" s="2">
        <f t="shared" si="150"/>
        <v>0.10297719341869209</v>
      </c>
      <c r="G1056" s="2">
        <f t="shared" si="150"/>
        <v>0.24889348745060538</v>
      </c>
      <c r="H1056" s="2">
        <f t="shared" si="148"/>
        <v>0.41374000771767327</v>
      </c>
      <c r="I1056" s="2">
        <f t="shared" si="149"/>
        <v>29.265636217341751</v>
      </c>
    </row>
    <row r="1057" spans="1:9" ht="13.5" x14ac:dyDescent="0.25">
      <c r="A1057" s="3">
        <v>43545</v>
      </c>
      <c r="B1057" s="2">
        <v>15.500999999999999</v>
      </c>
      <c r="C1057" s="2">
        <f t="shared" si="144"/>
        <v>-9.9000000000000199E-2</v>
      </c>
      <c r="D1057" s="2">
        <f t="shared" si="145"/>
        <v>0</v>
      </c>
      <c r="E1057" s="2">
        <f t="shared" si="146"/>
        <v>9.9000000000000199E-2</v>
      </c>
      <c r="F1057" s="2">
        <f t="shared" si="150"/>
        <v>9.5621679603071219E-2</v>
      </c>
      <c r="G1057" s="2">
        <f t="shared" si="150"/>
        <v>0.23818680977556217</v>
      </c>
      <c r="H1057" s="2">
        <f t="shared" si="148"/>
        <v>0.40145665367940936</v>
      </c>
      <c r="I1057" s="2">
        <f t="shared" si="149"/>
        <v>28.645670390548133</v>
      </c>
    </row>
    <row r="1058" spans="1:9" ht="13.5" x14ac:dyDescent="0.25">
      <c r="A1058" s="3">
        <v>43546</v>
      </c>
      <c r="B1058" s="2">
        <v>16.250399999999999</v>
      </c>
      <c r="C1058" s="2">
        <f t="shared" si="144"/>
        <v>0.74939999999999962</v>
      </c>
      <c r="D1058" s="2">
        <f t="shared" si="145"/>
        <v>0.74939999999999962</v>
      </c>
      <c r="E1058" s="2">
        <f t="shared" si="146"/>
        <v>0</v>
      </c>
      <c r="F1058" s="2">
        <f t="shared" si="150"/>
        <v>0.14232013105999466</v>
      </c>
      <c r="G1058" s="2">
        <f t="shared" si="150"/>
        <v>0.22117346622016484</v>
      </c>
      <c r="H1058" s="2">
        <f t="shared" si="148"/>
        <v>0.64347741839124395</v>
      </c>
      <c r="I1058" s="2">
        <f t="shared" si="149"/>
        <v>39.153407962314859</v>
      </c>
    </row>
    <row r="1059" spans="1:9" ht="13.5" x14ac:dyDescent="0.25">
      <c r="A1059" s="3">
        <v>43549</v>
      </c>
      <c r="B1059" s="2">
        <v>17.230699999999999</v>
      </c>
      <c r="C1059" s="2">
        <f t="shared" si="144"/>
        <v>0.98029999999999973</v>
      </c>
      <c r="D1059" s="2">
        <f t="shared" si="145"/>
        <v>0.98029999999999973</v>
      </c>
      <c r="E1059" s="2">
        <f t="shared" si="146"/>
        <v>0</v>
      </c>
      <c r="F1059" s="2">
        <f t="shared" si="150"/>
        <v>0.20217583598428074</v>
      </c>
      <c r="G1059" s="2">
        <f t="shared" si="150"/>
        <v>0.20537536149015306</v>
      </c>
      <c r="H1059" s="2">
        <f t="shared" si="148"/>
        <v>0.98442108399635986</v>
      </c>
      <c r="I1059" s="2">
        <f t="shared" si="149"/>
        <v>49.607469500065321</v>
      </c>
    </row>
    <row r="1060" spans="1:9" ht="13.5" x14ac:dyDescent="0.25">
      <c r="A1060" s="3">
        <v>43550</v>
      </c>
      <c r="B1060" s="2">
        <v>17.438099999999999</v>
      </c>
      <c r="C1060" s="2">
        <f t="shared" si="144"/>
        <v>0.20739999999999981</v>
      </c>
      <c r="D1060" s="2">
        <f t="shared" si="145"/>
        <v>0.20739999999999981</v>
      </c>
      <c r="E1060" s="2">
        <f t="shared" si="146"/>
        <v>0</v>
      </c>
      <c r="F1060" s="2">
        <f t="shared" si="150"/>
        <v>0.20254899055683209</v>
      </c>
      <c r="G1060" s="2">
        <f t="shared" si="150"/>
        <v>0.190705692812285</v>
      </c>
      <c r="H1060" s="2">
        <f t="shared" si="148"/>
        <v>1.0621024866635977</v>
      </c>
      <c r="I1060" s="2">
        <f t="shared" si="149"/>
        <v>51.505805047645261</v>
      </c>
    </row>
    <row r="1061" spans="1:9" ht="13.5" x14ac:dyDescent="0.25">
      <c r="A1061" s="3">
        <v>43551</v>
      </c>
      <c r="B1061" s="2">
        <v>17.3674</v>
      </c>
      <c r="C1061" s="2">
        <f t="shared" si="144"/>
        <v>-7.0699999999998653E-2</v>
      </c>
      <c r="D1061" s="2">
        <f t="shared" si="145"/>
        <v>0</v>
      </c>
      <c r="E1061" s="2">
        <f t="shared" si="146"/>
        <v>7.0699999999998653E-2</v>
      </c>
      <c r="F1061" s="2">
        <f t="shared" si="150"/>
        <v>0.18808120551705837</v>
      </c>
      <c r="G1061" s="2">
        <f t="shared" si="150"/>
        <v>0.18213385761140741</v>
      </c>
      <c r="H1061" s="2">
        <f t="shared" si="148"/>
        <v>1.0326537195425793</v>
      </c>
      <c r="I1061" s="2">
        <f t="shared" si="149"/>
        <v>50.803228784830289</v>
      </c>
    </row>
    <row r="1062" spans="1:9" ht="13.5" x14ac:dyDescent="0.25">
      <c r="A1062" s="3">
        <v>43552</v>
      </c>
      <c r="B1062" s="2">
        <v>16.872499999999999</v>
      </c>
      <c r="C1062" s="2">
        <f t="shared" si="144"/>
        <v>-0.49490000000000123</v>
      </c>
      <c r="D1062" s="2">
        <f t="shared" si="145"/>
        <v>0</v>
      </c>
      <c r="E1062" s="2">
        <f t="shared" si="146"/>
        <v>0.49490000000000123</v>
      </c>
      <c r="F1062" s="2">
        <f t="shared" si="150"/>
        <v>0.17464683369441134</v>
      </c>
      <c r="G1062" s="2">
        <f t="shared" si="150"/>
        <v>0.20447429635344982</v>
      </c>
      <c r="H1062" s="2">
        <f t="shared" si="148"/>
        <v>0.85412610195523364</v>
      </c>
      <c r="I1062" s="2">
        <f t="shared" si="149"/>
        <v>46.066235789169411</v>
      </c>
    </row>
    <row r="1063" spans="1:9" ht="13.5" x14ac:dyDescent="0.25">
      <c r="A1063" s="3">
        <v>43553</v>
      </c>
      <c r="B1063" s="2">
        <v>16.113700000000001</v>
      </c>
      <c r="C1063" s="2">
        <f t="shared" si="144"/>
        <v>-0.75879999999999725</v>
      </c>
      <c r="D1063" s="2">
        <f t="shared" si="145"/>
        <v>0</v>
      </c>
      <c r="E1063" s="2">
        <f t="shared" si="146"/>
        <v>0.75879999999999725</v>
      </c>
      <c r="F1063" s="2">
        <f t="shared" si="150"/>
        <v>0.16217205985909625</v>
      </c>
      <c r="G1063" s="2">
        <f t="shared" si="150"/>
        <v>0.24406898947106034</v>
      </c>
      <c r="H1063" s="2">
        <f t="shared" si="148"/>
        <v>0.66445172002617425</v>
      </c>
      <c r="I1063" s="2">
        <f t="shared" si="149"/>
        <v>39.92015581057079</v>
      </c>
    </row>
    <row r="1064" spans="1:9" ht="13.5" x14ac:dyDescent="0.25">
      <c r="A1064" s="3">
        <v>43556</v>
      </c>
      <c r="B1064" s="2">
        <v>16.0242</v>
      </c>
      <c r="C1064" s="2">
        <f t="shared" si="144"/>
        <v>-8.9500000000001023E-2</v>
      </c>
      <c r="D1064" s="2">
        <f t="shared" si="145"/>
        <v>0</v>
      </c>
      <c r="E1064" s="2">
        <f t="shared" si="146"/>
        <v>8.9500000000001023E-2</v>
      </c>
      <c r="F1064" s="2">
        <f t="shared" si="150"/>
        <v>0.15058834129773224</v>
      </c>
      <c r="G1064" s="2">
        <f t="shared" si="150"/>
        <v>0.23302834736598468</v>
      </c>
      <c r="H1064" s="2">
        <f t="shared" si="148"/>
        <v>0.64622327283308767</v>
      </c>
      <c r="I1064" s="2">
        <f t="shared" si="149"/>
        <v>39.254898378453973</v>
      </c>
    </row>
    <row r="1065" spans="1:9" ht="13.5" x14ac:dyDescent="0.25">
      <c r="A1065" s="3">
        <v>43557</v>
      </c>
      <c r="B1065" s="2">
        <v>16.401199999999999</v>
      </c>
      <c r="C1065" s="2">
        <f t="shared" si="144"/>
        <v>0.37699999999999889</v>
      </c>
      <c r="D1065" s="2">
        <f t="shared" si="145"/>
        <v>0.37699999999999889</v>
      </c>
      <c r="E1065" s="2">
        <f t="shared" si="146"/>
        <v>0</v>
      </c>
      <c r="F1065" s="2">
        <f t="shared" si="150"/>
        <v>0.16676060263360842</v>
      </c>
      <c r="G1065" s="2">
        <f t="shared" si="150"/>
        <v>0.21638346541127149</v>
      </c>
      <c r="H1065" s="2">
        <f t="shared" si="148"/>
        <v>0.77067165144366812</v>
      </c>
      <c r="I1065" s="2">
        <f t="shared" si="149"/>
        <v>43.524255375937273</v>
      </c>
    </row>
    <row r="1066" spans="1:9" ht="13.5" x14ac:dyDescent="0.25">
      <c r="A1066" s="3">
        <v>43558</v>
      </c>
      <c r="B1066" s="2">
        <v>16.019500000000001</v>
      </c>
      <c r="C1066" s="2">
        <f t="shared" si="144"/>
        <v>-0.3816999999999986</v>
      </c>
      <c r="D1066" s="2">
        <f t="shared" si="145"/>
        <v>0</v>
      </c>
      <c r="E1066" s="2">
        <f t="shared" si="146"/>
        <v>0.3816999999999986</v>
      </c>
      <c r="F1066" s="2">
        <f t="shared" si="150"/>
        <v>0.15484913101692213</v>
      </c>
      <c r="G1066" s="2">
        <f t="shared" si="150"/>
        <v>0.2281917893104663</v>
      </c>
      <c r="H1066" s="2">
        <f t="shared" si="148"/>
        <v>0.67859203648314526</v>
      </c>
      <c r="I1066" s="2">
        <f t="shared" si="149"/>
        <v>40.426263304863411</v>
      </c>
    </row>
    <row r="1067" spans="1:9" ht="13.5" x14ac:dyDescent="0.25">
      <c r="A1067" s="3">
        <v>43559</v>
      </c>
      <c r="B1067" s="2">
        <v>16.735800000000001</v>
      </c>
      <c r="C1067" s="2">
        <f t="shared" si="144"/>
        <v>0.71630000000000038</v>
      </c>
      <c r="D1067" s="2">
        <f t="shared" si="145"/>
        <v>0.71630000000000038</v>
      </c>
      <c r="E1067" s="2">
        <f t="shared" si="146"/>
        <v>0</v>
      </c>
      <c r="F1067" s="2">
        <f t="shared" si="150"/>
        <v>0.19495276451571344</v>
      </c>
      <c r="G1067" s="2">
        <f t="shared" si="150"/>
        <v>0.21189237578829015</v>
      </c>
      <c r="H1067" s="2">
        <f t="shared" si="148"/>
        <v>0.92005558855264469</v>
      </c>
      <c r="I1067" s="2">
        <f t="shared" si="149"/>
        <v>47.918174559008001</v>
      </c>
    </row>
    <row r="1068" spans="1:9" ht="13.5" x14ac:dyDescent="0.25">
      <c r="A1068" s="3">
        <v>43560</v>
      </c>
      <c r="B1068" s="2">
        <v>16.914899999999999</v>
      </c>
      <c r="C1068" s="2">
        <f t="shared" si="144"/>
        <v>0.17909999999999826</v>
      </c>
      <c r="D1068" s="2">
        <f t="shared" si="145"/>
        <v>0.17909999999999826</v>
      </c>
      <c r="E1068" s="2">
        <f t="shared" si="146"/>
        <v>0</v>
      </c>
      <c r="F1068" s="2">
        <f t="shared" si="150"/>
        <v>0.19382042419316234</v>
      </c>
      <c r="G1068" s="2">
        <f t="shared" si="150"/>
        <v>0.19675720608912656</v>
      </c>
      <c r="H1068" s="2">
        <f t="shared" si="148"/>
        <v>0.98507408214246583</v>
      </c>
      <c r="I1068" s="2">
        <f t="shared" si="149"/>
        <v>49.624046326738977</v>
      </c>
    </row>
    <row r="1069" spans="1:9" ht="13.5" x14ac:dyDescent="0.25">
      <c r="A1069" s="3">
        <v>43563</v>
      </c>
      <c r="B1069" s="2">
        <v>16.825399999999998</v>
      </c>
      <c r="C1069" s="2">
        <f t="shared" si="144"/>
        <v>-8.9500000000001023E-2</v>
      </c>
      <c r="D1069" s="2">
        <f t="shared" si="145"/>
        <v>0</v>
      </c>
      <c r="E1069" s="2">
        <f t="shared" si="146"/>
        <v>8.9500000000001023E-2</v>
      </c>
      <c r="F1069" s="2">
        <f t="shared" ref="F1069:G1084" si="151">((F1068*13)+D1069)/14</f>
        <v>0.17997610817936502</v>
      </c>
      <c r="G1069" s="2">
        <f t="shared" si="151"/>
        <v>0.18909597708276046</v>
      </c>
      <c r="H1069" s="2">
        <f t="shared" si="148"/>
        <v>0.9517712166906438</v>
      </c>
      <c r="I1069" s="2">
        <f t="shared" si="149"/>
        <v>48.764486767277688</v>
      </c>
    </row>
    <row r="1070" spans="1:9" ht="13.5" x14ac:dyDescent="0.25">
      <c r="A1070" s="3">
        <v>43565</v>
      </c>
      <c r="B1070" s="2">
        <v>17.273099999999999</v>
      </c>
      <c r="C1070" s="2">
        <f t="shared" si="144"/>
        <v>0.4477000000000011</v>
      </c>
      <c r="D1070" s="2">
        <f t="shared" si="145"/>
        <v>0.4477000000000011</v>
      </c>
      <c r="E1070" s="2">
        <f t="shared" si="146"/>
        <v>0</v>
      </c>
      <c r="F1070" s="2">
        <f t="shared" si="151"/>
        <v>0.19909924330941045</v>
      </c>
      <c r="G1070" s="2">
        <f t="shared" si="151"/>
        <v>0.175589121576849</v>
      </c>
      <c r="H1070" s="2">
        <f t="shared" si="148"/>
        <v>1.1338928147793708</v>
      </c>
      <c r="I1070" s="2">
        <f t="shared" si="149"/>
        <v>53.137290070335936</v>
      </c>
    </row>
    <row r="1071" spans="1:9" ht="13.5" x14ac:dyDescent="0.25">
      <c r="A1071" s="3">
        <v>43566</v>
      </c>
      <c r="B1071" s="2">
        <v>17.438099999999999</v>
      </c>
      <c r="C1071" s="2">
        <f t="shared" si="144"/>
        <v>0.16499999999999915</v>
      </c>
      <c r="D1071" s="2">
        <f t="shared" si="145"/>
        <v>0.16499999999999915</v>
      </c>
      <c r="E1071" s="2">
        <f t="shared" si="146"/>
        <v>0</v>
      </c>
      <c r="F1071" s="2">
        <f t="shared" si="151"/>
        <v>0.19666358307302392</v>
      </c>
      <c r="G1071" s="2">
        <f t="shared" si="151"/>
        <v>0.16304704146421692</v>
      </c>
      <c r="H1071" s="2">
        <f t="shared" si="148"/>
        <v>1.2061769493449206</v>
      </c>
      <c r="I1071" s="2">
        <f t="shared" si="149"/>
        <v>54.672720141649123</v>
      </c>
    </row>
    <row r="1072" spans="1:9" ht="13.5" x14ac:dyDescent="0.25">
      <c r="A1072" s="3">
        <v>43567</v>
      </c>
      <c r="B1072" s="2">
        <v>17.386199999999999</v>
      </c>
      <c r="C1072" s="2">
        <f t="shared" si="144"/>
        <v>-5.1899999999999835E-2</v>
      </c>
      <c r="D1072" s="2">
        <f t="shared" si="145"/>
        <v>0</v>
      </c>
      <c r="E1072" s="2">
        <f t="shared" si="146"/>
        <v>5.1899999999999835E-2</v>
      </c>
      <c r="F1072" s="2">
        <f t="shared" si="151"/>
        <v>0.18261618428209364</v>
      </c>
      <c r="G1072" s="2">
        <f t="shared" si="151"/>
        <v>0.15510796707391569</v>
      </c>
      <c r="H1072" s="2">
        <f t="shared" si="148"/>
        <v>1.1773488346673326</v>
      </c>
      <c r="I1072" s="2">
        <f t="shared" si="149"/>
        <v>54.072586621023206</v>
      </c>
    </row>
    <row r="1073" spans="1:9" ht="13.5" x14ac:dyDescent="0.25">
      <c r="A1073" s="3">
        <v>43570</v>
      </c>
      <c r="B1073" s="2">
        <v>17.343800000000002</v>
      </c>
      <c r="C1073" s="2">
        <f t="shared" si="144"/>
        <v>-4.2399999999997107E-2</v>
      </c>
      <c r="D1073" s="2">
        <f t="shared" si="145"/>
        <v>0</v>
      </c>
      <c r="E1073" s="2">
        <f t="shared" si="146"/>
        <v>4.2399999999997107E-2</v>
      </c>
      <c r="F1073" s="2">
        <f t="shared" si="151"/>
        <v>0.16957217111908696</v>
      </c>
      <c r="G1073" s="2">
        <f t="shared" si="151"/>
        <v>0.14705739799720721</v>
      </c>
      <c r="H1073" s="2">
        <f t="shared" si="148"/>
        <v>1.1531019413406685</v>
      </c>
      <c r="I1073" s="2">
        <f t="shared" si="149"/>
        <v>53.555380690552362</v>
      </c>
    </row>
    <row r="1074" spans="1:9" ht="13.5" x14ac:dyDescent="0.25">
      <c r="A1074" s="3">
        <v>43571</v>
      </c>
      <c r="B1074" s="2">
        <v>17.202400000000001</v>
      </c>
      <c r="C1074" s="2">
        <f t="shared" si="144"/>
        <v>-0.14140000000000086</v>
      </c>
      <c r="D1074" s="2">
        <f t="shared" si="145"/>
        <v>0</v>
      </c>
      <c r="E1074" s="2">
        <f t="shared" si="146"/>
        <v>0.14140000000000086</v>
      </c>
      <c r="F1074" s="2">
        <f t="shared" si="151"/>
        <v>0.15745987318200932</v>
      </c>
      <c r="G1074" s="2">
        <f t="shared" si="151"/>
        <v>0.14665329814026393</v>
      </c>
      <c r="H1074" s="2">
        <f t="shared" si="148"/>
        <v>1.0736879100489758</v>
      </c>
      <c r="I1074" s="2">
        <f t="shared" si="149"/>
        <v>51.776735778124767</v>
      </c>
    </row>
    <row r="1075" spans="1:9" ht="13.5" x14ac:dyDescent="0.25">
      <c r="A1075" s="3">
        <v>43572</v>
      </c>
      <c r="B1075" s="2">
        <v>16.966799999999999</v>
      </c>
      <c r="C1075" s="2">
        <f t="shared" si="144"/>
        <v>-0.23560000000000159</v>
      </c>
      <c r="D1075" s="2">
        <f t="shared" si="145"/>
        <v>0</v>
      </c>
      <c r="E1075" s="2">
        <f t="shared" si="146"/>
        <v>0.23560000000000159</v>
      </c>
      <c r="F1075" s="2">
        <f t="shared" si="151"/>
        <v>0.14621273938329438</v>
      </c>
      <c r="G1075" s="2">
        <f t="shared" si="151"/>
        <v>0.15300663398738804</v>
      </c>
      <c r="H1075" s="2">
        <f t="shared" si="148"/>
        <v>0.95559738537445593</v>
      </c>
      <c r="I1075" s="2">
        <f t="shared" si="149"/>
        <v>48.864730159755204</v>
      </c>
    </row>
    <row r="1076" spans="1:9" ht="13.5" x14ac:dyDescent="0.25">
      <c r="A1076" s="3">
        <v>43573</v>
      </c>
      <c r="B1076" s="2">
        <v>16.5426</v>
      </c>
      <c r="C1076" s="2">
        <f t="shared" si="144"/>
        <v>-0.42419999999999902</v>
      </c>
      <c r="D1076" s="2">
        <f t="shared" si="145"/>
        <v>0</v>
      </c>
      <c r="E1076" s="2">
        <f t="shared" si="146"/>
        <v>0.42419999999999902</v>
      </c>
      <c r="F1076" s="2">
        <f t="shared" si="151"/>
        <v>0.13576897228448764</v>
      </c>
      <c r="G1076" s="2">
        <f t="shared" si="151"/>
        <v>0.17237758870257452</v>
      </c>
      <c r="H1076" s="2">
        <f t="shared" si="148"/>
        <v>0.78762542918933343</v>
      </c>
      <c r="I1076" s="2">
        <f t="shared" si="149"/>
        <v>44.059869384746449</v>
      </c>
    </row>
    <row r="1077" spans="1:9" ht="13.5" x14ac:dyDescent="0.25">
      <c r="A1077" s="3">
        <v>43574</v>
      </c>
      <c r="B1077" s="2">
        <v>16.5426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0.12607118854988139</v>
      </c>
      <c r="G1077" s="2">
        <f t="shared" si="151"/>
        <v>0.16006490379524776</v>
      </c>
      <c r="H1077" s="2">
        <f t="shared" si="148"/>
        <v>0.78762542918933343</v>
      </c>
      <c r="I1077" s="2">
        <f t="shared" si="149"/>
        <v>44.059869384746449</v>
      </c>
    </row>
    <row r="1078" spans="1:9" ht="13.5" x14ac:dyDescent="0.25">
      <c r="A1078" s="3">
        <v>43577</v>
      </c>
      <c r="B1078" s="2">
        <v>16.047699999999999</v>
      </c>
      <c r="C1078" s="2">
        <f t="shared" si="144"/>
        <v>-0.49490000000000123</v>
      </c>
      <c r="D1078" s="2">
        <f t="shared" si="145"/>
        <v>0</v>
      </c>
      <c r="E1078" s="2">
        <f t="shared" si="146"/>
        <v>0.49490000000000123</v>
      </c>
      <c r="F1078" s="2">
        <f t="shared" si="151"/>
        <v>0.11706610365346129</v>
      </c>
      <c r="G1078" s="2">
        <f t="shared" si="151"/>
        <v>0.1839816963813016</v>
      </c>
      <c r="H1078" s="2">
        <f t="shared" si="148"/>
        <v>0.63629212011852576</v>
      </c>
      <c r="I1078" s="2">
        <f t="shared" si="149"/>
        <v>38.886217949423092</v>
      </c>
    </row>
    <row r="1079" spans="1:9" ht="13.5" x14ac:dyDescent="0.25">
      <c r="A1079" s="3">
        <v>43578</v>
      </c>
      <c r="B1079" s="2">
        <v>16.0242</v>
      </c>
      <c r="C1079" s="2">
        <f t="shared" si="144"/>
        <v>-2.3499999999998522E-2</v>
      </c>
      <c r="D1079" s="2">
        <f t="shared" si="145"/>
        <v>0</v>
      </c>
      <c r="E1079" s="2">
        <f t="shared" si="146"/>
        <v>2.3499999999998522E-2</v>
      </c>
      <c r="F1079" s="2">
        <f t="shared" si="151"/>
        <v>0.10870423910678549</v>
      </c>
      <c r="G1079" s="2">
        <f t="shared" si="151"/>
        <v>0.1725187180683514</v>
      </c>
      <c r="H1079" s="2">
        <f t="shared" si="148"/>
        <v>0.63010112945377439</v>
      </c>
      <c r="I1079" s="2">
        <f t="shared" si="149"/>
        <v>38.654112807400672</v>
      </c>
    </row>
    <row r="1080" spans="1:9" ht="13.5" x14ac:dyDescent="0.25">
      <c r="A1080" s="3">
        <v>43579</v>
      </c>
      <c r="B1080" s="2">
        <v>15.9488</v>
      </c>
      <c r="C1080" s="2">
        <f t="shared" si="144"/>
        <v>-7.5400000000000134E-2</v>
      </c>
      <c r="D1080" s="2">
        <f t="shared" si="145"/>
        <v>0</v>
      </c>
      <c r="E1080" s="2">
        <f t="shared" si="146"/>
        <v>7.5400000000000134E-2</v>
      </c>
      <c r="F1080" s="2">
        <f t="shared" si="151"/>
        <v>0.10093965059915797</v>
      </c>
      <c r="G1080" s="2">
        <f t="shared" si="151"/>
        <v>0.1655816667777549</v>
      </c>
      <c r="H1080" s="2">
        <f t="shared" si="148"/>
        <v>0.60960644112032047</v>
      </c>
      <c r="I1080" s="2">
        <f t="shared" si="149"/>
        <v>37.873012032433309</v>
      </c>
    </row>
    <row r="1081" spans="1:9" ht="13.5" x14ac:dyDescent="0.25">
      <c r="A1081" s="3">
        <v>43580</v>
      </c>
      <c r="B1081" s="2">
        <v>16.4483</v>
      </c>
      <c r="C1081" s="2">
        <f t="shared" si="144"/>
        <v>0.49949999999999939</v>
      </c>
      <c r="D1081" s="2">
        <f t="shared" si="145"/>
        <v>0.49949999999999939</v>
      </c>
      <c r="E1081" s="2">
        <f t="shared" si="146"/>
        <v>0</v>
      </c>
      <c r="F1081" s="2">
        <f t="shared" si="151"/>
        <v>0.12940824698493233</v>
      </c>
      <c r="G1081" s="2">
        <f t="shared" si="151"/>
        <v>0.15375440486505812</v>
      </c>
      <c r="H1081" s="2">
        <f t="shared" si="148"/>
        <v>0.84165554215182914</v>
      </c>
      <c r="I1081" s="2">
        <f t="shared" si="149"/>
        <v>45.70102947527424</v>
      </c>
    </row>
    <row r="1082" spans="1:9" ht="13.5" x14ac:dyDescent="0.25">
      <c r="A1082" s="3">
        <v>43581</v>
      </c>
      <c r="B1082" s="2">
        <v>16.872499999999999</v>
      </c>
      <c r="C1082" s="2">
        <f t="shared" si="144"/>
        <v>0.42419999999999902</v>
      </c>
      <c r="D1082" s="2">
        <f t="shared" si="145"/>
        <v>0.42419999999999902</v>
      </c>
      <c r="E1082" s="2">
        <f t="shared" si="146"/>
        <v>0</v>
      </c>
      <c r="F1082" s="2">
        <f t="shared" si="151"/>
        <v>0.15046480077172283</v>
      </c>
      <c r="G1082" s="2">
        <f t="shared" si="151"/>
        <v>0.14277194737469684</v>
      </c>
      <c r="H1082" s="2">
        <f t="shared" si="148"/>
        <v>1.0538821073641067</v>
      </c>
      <c r="I1082" s="2">
        <f t="shared" si="149"/>
        <v>51.311713733980028</v>
      </c>
    </row>
    <row r="1083" spans="1:9" ht="13.5" x14ac:dyDescent="0.25">
      <c r="A1083" s="3">
        <v>43584</v>
      </c>
      <c r="B1083" s="2">
        <v>16.867799999999999</v>
      </c>
      <c r="C1083" s="2">
        <f t="shared" si="144"/>
        <v>-4.6999999999997044E-3</v>
      </c>
      <c r="D1083" s="2">
        <f t="shared" si="145"/>
        <v>0</v>
      </c>
      <c r="E1083" s="2">
        <f t="shared" si="146"/>
        <v>4.6999999999997044E-3</v>
      </c>
      <c r="F1083" s="2">
        <f t="shared" si="151"/>
        <v>0.13971731500231405</v>
      </c>
      <c r="G1083" s="2">
        <f t="shared" si="151"/>
        <v>0.13290966541936133</v>
      </c>
      <c r="H1083" s="2">
        <f t="shared" si="148"/>
        <v>1.0512201242962502</v>
      </c>
      <c r="I1083" s="2">
        <f t="shared" si="149"/>
        <v>51.248528222045977</v>
      </c>
    </row>
    <row r="1084" spans="1:9" ht="13.5" x14ac:dyDescent="0.25">
      <c r="A1084" s="3">
        <v>43585</v>
      </c>
      <c r="B1084" s="2">
        <v>17.0139</v>
      </c>
      <c r="C1084" s="2">
        <f t="shared" si="144"/>
        <v>0.14610000000000056</v>
      </c>
      <c r="D1084" s="2">
        <f t="shared" si="145"/>
        <v>0.14610000000000056</v>
      </c>
      <c r="E1084" s="2">
        <f t="shared" si="146"/>
        <v>0</v>
      </c>
      <c r="F1084" s="2">
        <f t="shared" si="151"/>
        <v>0.14017322107357738</v>
      </c>
      <c r="G1084" s="2">
        <f t="shared" si="151"/>
        <v>0.12341611788940696</v>
      </c>
      <c r="H1084" s="2">
        <f t="shared" si="148"/>
        <v>1.1357772669464976</v>
      </c>
      <c r="I1084" s="2">
        <f t="shared" si="149"/>
        <v>53.178638265511118</v>
      </c>
    </row>
    <row r="1085" spans="1:9" ht="13.5" x14ac:dyDescent="0.25">
      <c r="A1085" s="3">
        <v>43587</v>
      </c>
      <c r="B1085" s="2">
        <v>16.919599999999999</v>
      </c>
      <c r="C1085" s="2">
        <f t="shared" si="144"/>
        <v>-9.4300000000000495E-2</v>
      </c>
      <c r="D1085" s="2">
        <f t="shared" si="145"/>
        <v>0</v>
      </c>
      <c r="E1085" s="2">
        <f t="shared" si="146"/>
        <v>9.4300000000000495E-2</v>
      </c>
      <c r="F1085" s="2">
        <f t="shared" ref="F1085:G1100" si="152">((F1084*13)+D1085)/14</f>
        <v>0.13016084813975043</v>
      </c>
      <c r="G1085" s="2">
        <f t="shared" si="152"/>
        <v>0.12133639518302078</v>
      </c>
      <c r="H1085" s="2">
        <f t="shared" si="148"/>
        <v>1.0727271726131229</v>
      </c>
      <c r="I1085" s="2">
        <f t="shared" si="149"/>
        <v>51.754383634615898</v>
      </c>
    </row>
    <row r="1086" spans="1:9" ht="13.5" x14ac:dyDescent="0.25">
      <c r="A1086" s="3">
        <v>43588</v>
      </c>
      <c r="B1086" s="2">
        <v>16.825399999999998</v>
      </c>
      <c r="C1086" s="2">
        <f t="shared" si="144"/>
        <v>-9.4200000000000728E-2</v>
      </c>
      <c r="D1086" s="2">
        <f t="shared" si="145"/>
        <v>0</v>
      </c>
      <c r="E1086" s="2">
        <f t="shared" si="146"/>
        <v>9.4200000000000728E-2</v>
      </c>
      <c r="F1086" s="2">
        <f t="shared" si="152"/>
        <v>0.12086364470119683</v>
      </c>
      <c r="G1086" s="2">
        <f t="shared" si="152"/>
        <v>0.11939808124137649</v>
      </c>
      <c r="H1086" s="2">
        <f t="shared" si="148"/>
        <v>1.0122745980888717</v>
      </c>
      <c r="I1086" s="2">
        <f t="shared" si="149"/>
        <v>50.304993118248596</v>
      </c>
    </row>
    <row r="1087" spans="1:9" ht="13.5" x14ac:dyDescent="0.25">
      <c r="A1087" s="3">
        <v>43591</v>
      </c>
      <c r="B1087" s="2">
        <v>16.825399999999998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0.11223052722253991</v>
      </c>
      <c r="G1087" s="2">
        <f t="shared" si="152"/>
        <v>0.11086964686699245</v>
      </c>
      <c r="H1087" s="2">
        <f t="shared" si="148"/>
        <v>1.0122745980888717</v>
      </c>
      <c r="I1087" s="2">
        <f t="shared" si="149"/>
        <v>50.304993118248596</v>
      </c>
    </row>
    <row r="1088" spans="1:9" ht="13.5" x14ac:dyDescent="0.25">
      <c r="A1088" s="3">
        <v>43592</v>
      </c>
      <c r="B1088" s="2">
        <v>16.825399999999998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0.1042140609923585</v>
      </c>
      <c r="G1088" s="2">
        <f t="shared" si="152"/>
        <v>0.10295038637649299</v>
      </c>
      <c r="H1088" s="2">
        <f t="shared" si="148"/>
        <v>1.0122745980888717</v>
      </c>
      <c r="I1088" s="2">
        <f t="shared" si="149"/>
        <v>50.304993118248596</v>
      </c>
    </row>
    <row r="1089" spans="1:9" ht="13.5" x14ac:dyDescent="0.25">
      <c r="A1089" s="3">
        <v>43593</v>
      </c>
      <c r="B1089" s="2">
        <v>16.825399999999998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9.6770199492904316E-2</v>
      </c>
      <c r="G1089" s="2">
        <f t="shared" si="152"/>
        <v>9.5596787349600643E-2</v>
      </c>
      <c r="H1089" s="2">
        <f t="shared" si="148"/>
        <v>1.0122745980888717</v>
      </c>
      <c r="I1089" s="2">
        <f t="shared" si="149"/>
        <v>50.304993118248596</v>
      </c>
    </row>
    <row r="1090" spans="1:9" ht="13.5" x14ac:dyDescent="0.25">
      <c r="A1090" s="3">
        <v>43594</v>
      </c>
      <c r="B1090" s="2">
        <v>16.684000000000001</v>
      </c>
      <c r="C1090" s="2">
        <f t="shared" si="144"/>
        <v>-0.14139999999999731</v>
      </c>
      <c r="D1090" s="2">
        <f t="shared" si="145"/>
        <v>0</v>
      </c>
      <c r="E1090" s="2">
        <f t="shared" si="146"/>
        <v>0.14139999999999731</v>
      </c>
      <c r="F1090" s="2">
        <f t="shared" si="152"/>
        <v>8.9858042386268294E-2</v>
      </c>
      <c r="G1090" s="2">
        <f t="shared" si="152"/>
        <v>9.8868445396057547E-2</v>
      </c>
      <c r="H1090" s="2">
        <f t="shared" si="148"/>
        <v>0.90886472449633005</v>
      </c>
      <c r="I1090" s="2">
        <f t="shared" si="149"/>
        <v>47.612840911822161</v>
      </c>
    </row>
    <row r="1091" spans="1:9" ht="13.5" x14ac:dyDescent="0.25">
      <c r="A1091" s="3">
        <v>43595</v>
      </c>
      <c r="B1091" s="2">
        <v>16.778199999999998</v>
      </c>
      <c r="C1091" s="2">
        <f t="shared" ref="C1091:C1154" si="153">B1091-B1090</f>
        <v>9.4199999999997175E-2</v>
      </c>
      <c r="D1091" s="2">
        <f t="shared" ref="D1091:D1154" si="154">IF(C1091&gt;0,C1091,0)</f>
        <v>9.4199999999997175E-2</v>
      </c>
      <c r="E1091" s="2">
        <f t="shared" ref="E1091:E1154" si="155">IF(C1091&lt;0,-C1091,0)</f>
        <v>0</v>
      </c>
      <c r="F1091" s="2">
        <f t="shared" si="152"/>
        <v>9.0168182215820361E-2</v>
      </c>
      <c r="G1091" s="2">
        <f t="shared" si="152"/>
        <v>9.1806413582053437E-2</v>
      </c>
      <c r="H1091" s="2">
        <f t="shared" si="148"/>
        <v>0.98215558911067924</v>
      </c>
      <c r="I1091" s="2">
        <f t="shared" si="149"/>
        <v>49.549873607618089</v>
      </c>
    </row>
    <row r="1092" spans="1:9" ht="13.5" x14ac:dyDescent="0.25">
      <c r="A1092" s="3">
        <v>43598</v>
      </c>
      <c r="B1092" s="2">
        <v>17.084599999999998</v>
      </c>
      <c r="C1092" s="2">
        <f t="shared" si="153"/>
        <v>0.30640000000000001</v>
      </c>
      <c r="D1092" s="2">
        <f t="shared" si="154"/>
        <v>0.30640000000000001</v>
      </c>
      <c r="E1092" s="2">
        <f t="shared" si="155"/>
        <v>0</v>
      </c>
      <c r="F1092" s="2">
        <f t="shared" si="152"/>
        <v>0.10561331205754747</v>
      </c>
      <c r="G1092" s="2">
        <f t="shared" si="152"/>
        <v>8.5248812611906769E-2</v>
      </c>
      <c r="H1092" s="2">
        <f t="shared" si="148"/>
        <v>1.2388830861298867</v>
      </c>
      <c r="I1092" s="2">
        <f t="shared" si="149"/>
        <v>55.33487182983766</v>
      </c>
    </row>
    <row r="1093" spans="1:9" ht="13.5" x14ac:dyDescent="0.25">
      <c r="A1093" s="3">
        <v>43599</v>
      </c>
      <c r="B1093" s="2">
        <v>17.296700000000001</v>
      </c>
      <c r="C1093" s="2">
        <f t="shared" si="153"/>
        <v>0.21210000000000306</v>
      </c>
      <c r="D1093" s="2">
        <f t="shared" si="154"/>
        <v>0.21210000000000306</v>
      </c>
      <c r="E1093" s="2">
        <f t="shared" si="155"/>
        <v>0</v>
      </c>
      <c r="F1093" s="2">
        <f t="shared" si="152"/>
        <v>0.11321950405343716</v>
      </c>
      <c r="G1093" s="2">
        <f t="shared" si="152"/>
        <v>7.9159611711056274E-2</v>
      </c>
      <c r="H1093" s="2">
        <f t="shared" si="148"/>
        <v>1.4302685625430338</v>
      </c>
      <c r="I1093" s="2">
        <f t="shared" si="149"/>
        <v>58.85228425316091</v>
      </c>
    </row>
    <row r="1094" spans="1:9" ht="13.5" x14ac:dyDescent="0.25">
      <c r="A1094" s="3">
        <v>43600</v>
      </c>
      <c r="B1094" s="2">
        <v>17.275400000000001</v>
      </c>
      <c r="C1094" s="2">
        <f t="shared" si="153"/>
        <v>-2.1300000000000097E-2</v>
      </c>
      <c r="D1094" s="2">
        <f t="shared" si="154"/>
        <v>0</v>
      </c>
      <c r="E1094" s="2">
        <f t="shared" si="155"/>
        <v>2.1300000000000097E-2</v>
      </c>
      <c r="F1094" s="2">
        <f t="shared" si="152"/>
        <v>0.10513239662104878</v>
      </c>
      <c r="G1094" s="2">
        <f t="shared" si="152"/>
        <v>7.5026782303123679E-2</v>
      </c>
      <c r="H1094" s="2">
        <f t="shared" si="148"/>
        <v>1.4012649002631115</v>
      </c>
      <c r="I1094" s="2">
        <f t="shared" si="149"/>
        <v>58.355281839565976</v>
      </c>
    </row>
    <row r="1095" spans="1:9" ht="13.5" x14ac:dyDescent="0.25">
      <c r="A1095" s="3">
        <v>43601</v>
      </c>
      <c r="B1095" s="2">
        <v>17.155000000000001</v>
      </c>
      <c r="C1095" s="2">
        <f t="shared" si="153"/>
        <v>-0.12040000000000006</v>
      </c>
      <c r="D1095" s="2">
        <f t="shared" si="154"/>
        <v>0</v>
      </c>
      <c r="E1095" s="2">
        <f t="shared" si="155"/>
        <v>0.12040000000000006</v>
      </c>
      <c r="F1095" s="2">
        <f t="shared" si="152"/>
        <v>9.762293971954529E-2</v>
      </c>
      <c r="G1095" s="2">
        <f t="shared" si="152"/>
        <v>7.8267726424329123E-2</v>
      </c>
      <c r="H1095" s="2">
        <f t="shared" si="148"/>
        <v>1.2472949474765846</v>
      </c>
      <c r="I1095" s="2">
        <f t="shared" si="149"/>
        <v>55.502058102214484</v>
      </c>
    </row>
    <row r="1096" spans="1:9" ht="13.5" x14ac:dyDescent="0.25">
      <c r="A1096" s="3">
        <v>43602</v>
      </c>
      <c r="B1096" s="2">
        <v>16.708500000000001</v>
      </c>
      <c r="C1096" s="2">
        <f t="shared" si="153"/>
        <v>-0.44650000000000034</v>
      </c>
      <c r="D1096" s="2">
        <f t="shared" si="154"/>
        <v>0</v>
      </c>
      <c r="E1096" s="2">
        <f t="shared" si="155"/>
        <v>0.44650000000000034</v>
      </c>
      <c r="F1096" s="2">
        <f t="shared" si="152"/>
        <v>9.0649872596720624E-2</v>
      </c>
      <c r="G1096" s="2">
        <f t="shared" si="152"/>
        <v>0.10457003167973421</v>
      </c>
      <c r="H1096" s="2">
        <f t="shared" si="148"/>
        <v>0.86688194639123051</v>
      </c>
      <c r="I1096" s="2">
        <f t="shared" si="149"/>
        <v>46.434749024540814</v>
      </c>
    </row>
    <row r="1097" spans="1:9" ht="13.5" x14ac:dyDescent="0.25">
      <c r="A1097" s="3">
        <v>43605</v>
      </c>
      <c r="B1097" s="2">
        <v>16.4526</v>
      </c>
      <c r="C1097" s="2">
        <f t="shared" si="153"/>
        <v>-0.25590000000000046</v>
      </c>
      <c r="D1097" s="2">
        <f t="shared" si="154"/>
        <v>0</v>
      </c>
      <c r="E1097" s="2">
        <f t="shared" si="155"/>
        <v>0.25590000000000046</v>
      </c>
      <c r="F1097" s="2">
        <f t="shared" si="152"/>
        <v>8.4174881696954862E-2</v>
      </c>
      <c r="G1097" s="2">
        <f t="shared" si="152"/>
        <v>0.1153793151311818</v>
      </c>
      <c r="H1097" s="2">
        <f t="shared" si="148"/>
        <v>0.7295491536004638</v>
      </c>
      <c r="I1097" s="2">
        <f t="shared" si="149"/>
        <v>42.181464000704203</v>
      </c>
    </row>
    <row r="1098" spans="1:9" ht="13.5" x14ac:dyDescent="0.25">
      <c r="A1098" s="3">
        <v>43606</v>
      </c>
      <c r="B1098" s="2">
        <v>16.1967</v>
      </c>
      <c r="C1098" s="2">
        <f t="shared" si="153"/>
        <v>-0.25590000000000046</v>
      </c>
      <c r="D1098" s="2">
        <f t="shared" si="154"/>
        <v>0</v>
      </c>
      <c r="E1098" s="2">
        <f t="shared" si="155"/>
        <v>0.25590000000000046</v>
      </c>
      <c r="F1098" s="2">
        <f t="shared" si="152"/>
        <v>7.8162390147172384E-2</v>
      </c>
      <c r="G1098" s="2">
        <f t="shared" si="152"/>
        <v>0.12541650690752598</v>
      </c>
      <c r="H1098" s="2">
        <f t="shared" si="148"/>
        <v>0.62322250933686318</v>
      </c>
      <c r="I1098" s="2">
        <f t="shared" si="149"/>
        <v>38.394151495069451</v>
      </c>
    </row>
    <row r="1099" spans="1:9" ht="13.5" x14ac:dyDescent="0.25">
      <c r="A1099" s="3">
        <v>43607</v>
      </c>
      <c r="B1099" s="2">
        <v>16.307099999999998</v>
      </c>
      <c r="C1099" s="2">
        <f t="shared" si="153"/>
        <v>0.1103999999999985</v>
      </c>
      <c r="D1099" s="2">
        <f t="shared" si="154"/>
        <v>0.1103999999999985</v>
      </c>
      <c r="E1099" s="2">
        <f t="shared" si="155"/>
        <v>0</v>
      </c>
      <c r="F1099" s="2">
        <f t="shared" si="152"/>
        <v>8.0465076565231386E-2</v>
      </c>
      <c r="G1099" s="2">
        <f t="shared" si="152"/>
        <v>0.11645818498555983</v>
      </c>
      <c r="H1099" s="2">
        <f t="shared" si="148"/>
        <v>0.69093534795522193</v>
      </c>
      <c r="I1099" s="2">
        <f t="shared" si="149"/>
        <v>40.861133383410639</v>
      </c>
    </row>
    <row r="1100" spans="1:9" ht="13.5" x14ac:dyDescent="0.25">
      <c r="A1100" s="3">
        <v>43608</v>
      </c>
      <c r="B1100" s="2">
        <v>16.106400000000001</v>
      </c>
      <c r="C1100" s="2">
        <f t="shared" si="153"/>
        <v>-0.20069999999999766</v>
      </c>
      <c r="D1100" s="2">
        <f t="shared" si="154"/>
        <v>0</v>
      </c>
      <c r="E1100" s="2">
        <f t="shared" si="155"/>
        <v>0.20069999999999766</v>
      </c>
      <c r="F1100" s="2">
        <f t="shared" si="152"/>
        <v>7.4717571096286281E-2</v>
      </c>
      <c r="G1100" s="2">
        <f t="shared" si="152"/>
        <v>0.1224754574865911</v>
      </c>
      <c r="H1100" s="2">
        <f t="shared" si="148"/>
        <v>0.61006157992483134</v>
      </c>
      <c r="I1100" s="2">
        <f t="shared" si="149"/>
        <v>37.890574343952302</v>
      </c>
    </row>
    <row r="1101" spans="1:9" ht="13.5" x14ac:dyDescent="0.25">
      <c r="A1101" s="3">
        <v>43609</v>
      </c>
      <c r="B1101" s="2">
        <v>16.206700000000001</v>
      </c>
      <c r="C1101" s="2">
        <f t="shared" si="153"/>
        <v>0.10030000000000072</v>
      </c>
      <c r="D1101" s="2">
        <f t="shared" si="154"/>
        <v>0.10030000000000072</v>
      </c>
      <c r="E1101" s="2">
        <f t="shared" si="155"/>
        <v>0</v>
      </c>
      <c r="F1101" s="2">
        <f t="shared" ref="F1101:G1116" si="156">((F1100*13)+D1101)/14</f>
        <v>7.6544887446551593E-2</v>
      </c>
      <c r="G1101" s="2">
        <f t="shared" si="156"/>
        <v>0.11372721052326316</v>
      </c>
      <c r="H1101" s="2">
        <f t="shared" si="148"/>
        <v>0.67305693241191522</v>
      </c>
      <c r="I1101" s="2">
        <f t="shared" si="149"/>
        <v>40.229170889099493</v>
      </c>
    </row>
    <row r="1102" spans="1:9" ht="13.5" x14ac:dyDescent="0.25">
      <c r="A1102" s="3">
        <v>43612</v>
      </c>
      <c r="B1102" s="2">
        <v>16.407399999999999</v>
      </c>
      <c r="C1102" s="2">
        <f t="shared" si="153"/>
        <v>0.20069999999999766</v>
      </c>
      <c r="D1102" s="2">
        <f t="shared" si="154"/>
        <v>0.20069999999999766</v>
      </c>
      <c r="E1102" s="2">
        <f t="shared" si="155"/>
        <v>0</v>
      </c>
      <c r="F1102" s="2">
        <f t="shared" si="156"/>
        <v>8.5413109771797738E-2</v>
      </c>
      <c r="G1102" s="2">
        <f t="shared" si="156"/>
        <v>0.10560383834303008</v>
      </c>
      <c r="H1102" s="2">
        <f t="shared" si="148"/>
        <v>0.80880686831053106</v>
      </c>
      <c r="I1102" s="2">
        <f t="shared" si="149"/>
        <v>44.714937922918004</v>
      </c>
    </row>
    <row r="1103" spans="1:9" ht="13.5" x14ac:dyDescent="0.25">
      <c r="A1103" s="3">
        <v>43613</v>
      </c>
      <c r="B1103" s="2">
        <v>16.5579</v>
      </c>
      <c r="C1103" s="2">
        <f t="shared" si="153"/>
        <v>0.15050000000000097</v>
      </c>
      <c r="D1103" s="2">
        <f t="shared" si="154"/>
        <v>0.15050000000000097</v>
      </c>
      <c r="E1103" s="2">
        <f t="shared" si="155"/>
        <v>0</v>
      </c>
      <c r="F1103" s="2">
        <f t="shared" si="156"/>
        <v>9.0062173359526529E-2</v>
      </c>
      <c r="G1103" s="2">
        <f t="shared" si="156"/>
        <v>9.8060707032813652E-2</v>
      </c>
      <c r="H1103" s="2">
        <f t="shared" si="148"/>
        <v>0.91843283701176448</v>
      </c>
      <c r="I1103" s="2">
        <f t="shared" si="149"/>
        <v>47.874119921881444</v>
      </c>
    </row>
    <row r="1104" spans="1:9" ht="13.5" x14ac:dyDescent="0.25">
      <c r="A1104" s="3">
        <v>43614</v>
      </c>
      <c r="B1104" s="2">
        <v>16.5579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8.3629160976703212E-2</v>
      </c>
      <c r="G1104" s="2">
        <f t="shared" si="156"/>
        <v>9.1056370816184104E-2</v>
      </c>
      <c r="H1104" s="2">
        <f t="shared" si="148"/>
        <v>0.91843283701176459</v>
      </c>
      <c r="I1104" s="2">
        <f t="shared" si="149"/>
        <v>47.874119921881444</v>
      </c>
    </row>
    <row r="1105" spans="1:9" ht="13.5" x14ac:dyDescent="0.25">
      <c r="A1105" s="3">
        <v>43615</v>
      </c>
      <c r="B1105" s="2">
        <v>16.658300000000001</v>
      </c>
      <c r="C1105" s="2">
        <f t="shared" si="153"/>
        <v>0.10040000000000049</v>
      </c>
      <c r="D1105" s="2">
        <f t="shared" si="154"/>
        <v>0.10040000000000049</v>
      </c>
      <c r="E1105" s="2">
        <f t="shared" si="155"/>
        <v>0</v>
      </c>
      <c r="F1105" s="2">
        <f t="shared" si="156"/>
        <v>8.4827078049795876E-2</v>
      </c>
      <c r="G1105" s="2">
        <f t="shared" si="156"/>
        <v>8.4552344329313814E-2</v>
      </c>
      <c r="H1105" s="2">
        <f t="shared" ref="H1105:H1168" si="157">F1105/G1105</f>
        <v>1.0032492738393157</v>
      </c>
      <c r="I1105" s="2">
        <f t="shared" ref="I1105:I1168" si="158">IF(G1105=0,100,100-(100/(1+H1105)))</f>
        <v>50.081100087786091</v>
      </c>
    </row>
    <row r="1106" spans="1:9" ht="13.5" x14ac:dyDescent="0.25">
      <c r="A1106" s="3">
        <v>43616</v>
      </c>
      <c r="B1106" s="2">
        <v>16.959299999999999</v>
      </c>
      <c r="C1106" s="2">
        <f t="shared" si="153"/>
        <v>0.30099999999999838</v>
      </c>
      <c r="D1106" s="2">
        <f t="shared" si="154"/>
        <v>0.30099999999999838</v>
      </c>
      <c r="E1106" s="2">
        <f t="shared" si="155"/>
        <v>0</v>
      </c>
      <c r="F1106" s="2">
        <f t="shared" si="156"/>
        <v>0.10026800104623891</v>
      </c>
      <c r="G1106" s="2">
        <f t="shared" si="156"/>
        <v>7.8512891162934251E-2</v>
      </c>
      <c r="H1106" s="2">
        <f t="shared" si="157"/>
        <v>1.2770896544639689</v>
      </c>
      <c r="I1106" s="2">
        <f t="shared" si="158"/>
        <v>56.084293912643425</v>
      </c>
    </row>
    <row r="1107" spans="1:9" ht="13.5" x14ac:dyDescent="0.25">
      <c r="A1107" s="3">
        <v>43619</v>
      </c>
      <c r="B1107" s="2">
        <v>17.135000000000002</v>
      </c>
      <c r="C1107" s="2">
        <f t="shared" si="153"/>
        <v>0.17570000000000263</v>
      </c>
      <c r="D1107" s="2">
        <f t="shared" si="154"/>
        <v>0.17570000000000263</v>
      </c>
      <c r="E1107" s="2">
        <f t="shared" si="155"/>
        <v>0</v>
      </c>
      <c r="F1107" s="2">
        <f t="shared" si="156"/>
        <v>0.10565600097150775</v>
      </c>
      <c r="G1107" s="2">
        <f t="shared" si="156"/>
        <v>7.2904827508438949E-2</v>
      </c>
      <c r="H1107" s="2">
        <f t="shared" si="157"/>
        <v>1.4492318901553913</v>
      </c>
      <c r="I1107" s="2">
        <f t="shared" si="158"/>
        <v>59.17087295737624</v>
      </c>
    </row>
    <row r="1108" spans="1:9" ht="13.5" x14ac:dyDescent="0.25">
      <c r="A1108" s="3">
        <v>43623</v>
      </c>
      <c r="B1108" s="2">
        <v>17.5564</v>
      </c>
      <c r="C1108" s="2">
        <f t="shared" si="153"/>
        <v>0.42139999999999844</v>
      </c>
      <c r="D1108" s="2">
        <f t="shared" si="154"/>
        <v>0.42139999999999844</v>
      </c>
      <c r="E1108" s="2">
        <f t="shared" si="155"/>
        <v>0</v>
      </c>
      <c r="F1108" s="2">
        <f t="shared" si="156"/>
        <v>0.1282091437592571</v>
      </c>
      <c r="G1108" s="2">
        <f t="shared" si="156"/>
        <v>6.7697339829264735E-2</v>
      </c>
      <c r="H1108" s="2">
        <f t="shared" si="157"/>
        <v>1.8938579282820482</v>
      </c>
      <c r="I1108" s="2">
        <f t="shared" si="158"/>
        <v>65.444053413027973</v>
      </c>
    </row>
    <row r="1109" spans="1:9" ht="13.5" x14ac:dyDescent="0.25">
      <c r="A1109" s="3">
        <v>43626</v>
      </c>
      <c r="B1109" s="2">
        <v>17.551400000000001</v>
      </c>
      <c r="C1109" s="2">
        <f t="shared" si="153"/>
        <v>-4.9999999999990052E-3</v>
      </c>
      <c r="D1109" s="2">
        <f t="shared" si="154"/>
        <v>0</v>
      </c>
      <c r="E1109" s="2">
        <f t="shared" si="155"/>
        <v>4.9999999999990052E-3</v>
      </c>
      <c r="F1109" s="2">
        <f t="shared" si="156"/>
        <v>0.11905134777645301</v>
      </c>
      <c r="G1109" s="2">
        <f t="shared" si="156"/>
        <v>6.3218958412888618E-2</v>
      </c>
      <c r="H1109" s="2">
        <f t="shared" si="157"/>
        <v>1.8831589568261804</v>
      </c>
      <c r="I1109" s="2">
        <f t="shared" si="158"/>
        <v>65.31582146615969</v>
      </c>
    </row>
    <row r="1110" spans="1:9" ht="13.5" x14ac:dyDescent="0.25">
      <c r="A1110" s="3">
        <v>43627</v>
      </c>
      <c r="B1110" s="2">
        <v>17.310600000000001</v>
      </c>
      <c r="C1110" s="2">
        <f t="shared" si="153"/>
        <v>-0.24080000000000013</v>
      </c>
      <c r="D1110" s="2">
        <f t="shared" si="154"/>
        <v>0</v>
      </c>
      <c r="E1110" s="2">
        <f t="shared" si="155"/>
        <v>0.24080000000000013</v>
      </c>
      <c r="F1110" s="2">
        <f t="shared" si="156"/>
        <v>0.11054768007813495</v>
      </c>
      <c r="G1110" s="2">
        <f t="shared" si="156"/>
        <v>7.5903318526253732E-2</v>
      </c>
      <c r="H1110" s="2">
        <f t="shared" si="157"/>
        <v>1.456427495194407</v>
      </c>
      <c r="I1110" s="2">
        <f t="shared" si="158"/>
        <v>59.290473585874842</v>
      </c>
    </row>
    <row r="1111" spans="1:9" ht="13.5" x14ac:dyDescent="0.25">
      <c r="A1111" s="3">
        <v>43628</v>
      </c>
      <c r="B1111" s="2">
        <v>17.8475</v>
      </c>
      <c r="C1111" s="2">
        <f t="shared" si="153"/>
        <v>0.53689999999999927</v>
      </c>
      <c r="D1111" s="2">
        <f t="shared" si="154"/>
        <v>0.53689999999999927</v>
      </c>
      <c r="E1111" s="2">
        <f t="shared" si="155"/>
        <v>0</v>
      </c>
      <c r="F1111" s="2">
        <f t="shared" si="156"/>
        <v>0.14100141721541098</v>
      </c>
      <c r="G1111" s="2">
        <f t="shared" si="156"/>
        <v>7.0481652917235613E-2</v>
      </c>
      <c r="H1111" s="2">
        <f t="shared" si="157"/>
        <v>2.0005407276839056</v>
      </c>
      <c r="I1111" s="2">
        <f t="shared" si="158"/>
        <v>66.67267366932586</v>
      </c>
    </row>
    <row r="1112" spans="1:9" ht="13.5" x14ac:dyDescent="0.25">
      <c r="A1112" s="3">
        <v>43629</v>
      </c>
      <c r="B1112" s="2">
        <v>17.787199999999999</v>
      </c>
      <c r="C1112" s="2">
        <f t="shared" si="153"/>
        <v>-6.0300000000001575E-2</v>
      </c>
      <c r="D1112" s="2">
        <f t="shared" si="154"/>
        <v>0</v>
      </c>
      <c r="E1112" s="2">
        <f t="shared" si="155"/>
        <v>6.0300000000001575E-2</v>
      </c>
      <c r="F1112" s="2">
        <f t="shared" si="156"/>
        <v>0.13092988741431019</v>
      </c>
      <c r="G1112" s="2">
        <f t="shared" si="156"/>
        <v>6.9754391994576032E-2</v>
      </c>
      <c r="H1112" s="2">
        <f t="shared" si="157"/>
        <v>1.8770128112433557</v>
      </c>
      <c r="I1112" s="2">
        <f t="shared" si="158"/>
        <v>65.241725859127087</v>
      </c>
    </row>
    <row r="1113" spans="1:9" ht="13.5" x14ac:dyDescent="0.25">
      <c r="A1113" s="3">
        <v>43630</v>
      </c>
      <c r="B1113" s="2">
        <v>17.912700000000001</v>
      </c>
      <c r="C1113" s="2">
        <f t="shared" si="153"/>
        <v>0.12550000000000239</v>
      </c>
      <c r="D1113" s="2">
        <f t="shared" si="154"/>
        <v>0.12550000000000239</v>
      </c>
      <c r="E1113" s="2">
        <f t="shared" si="155"/>
        <v>0</v>
      </c>
      <c r="F1113" s="2">
        <f t="shared" si="156"/>
        <v>0.1305420383132882</v>
      </c>
      <c r="G1113" s="2">
        <f t="shared" si="156"/>
        <v>6.477193542353489E-2</v>
      </c>
      <c r="H1113" s="2">
        <f t="shared" si="157"/>
        <v>2.0154104931355152</v>
      </c>
      <c r="I1113" s="2">
        <f t="shared" si="158"/>
        <v>66.837019295499971</v>
      </c>
    </row>
    <row r="1114" spans="1:9" ht="13.5" x14ac:dyDescent="0.25">
      <c r="A1114" s="3">
        <v>43633</v>
      </c>
      <c r="B1114" s="2">
        <v>17.982900000000001</v>
      </c>
      <c r="C1114" s="2">
        <f t="shared" si="153"/>
        <v>7.0199999999999818E-2</v>
      </c>
      <c r="D1114" s="2">
        <f t="shared" si="154"/>
        <v>7.0199999999999818E-2</v>
      </c>
      <c r="E1114" s="2">
        <f t="shared" si="155"/>
        <v>0</v>
      </c>
      <c r="F1114" s="2">
        <f t="shared" si="156"/>
        <v>0.1262318927194819</v>
      </c>
      <c r="G1114" s="2">
        <f t="shared" si="156"/>
        <v>6.0145368607568118E-2</v>
      </c>
      <c r="H1114" s="2">
        <f t="shared" si="157"/>
        <v>2.098779933382902</v>
      </c>
      <c r="I1114" s="2">
        <f t="shared" si="158"/>
        <v>67.729234682751041</v>
      </c>
    </row>
    <row r="1115" spans="1:9" ht="13.5" x14ac:dyDescent="0.25">
      <c r="A1115" s="3">
        <v>43634</v>
      </c>
      <c r="B1115" s="2">
        <v>17.937799999999999</v>
      </c>
      <c r="C1115" s="2">
        <f t="shared" si="153"/>
        <v>-4.5100000000001472E-2</v>
      </c>
      <c r="D1115" s="2">
        <f t="shared" si="154"/>
        <v>0</v>
      </c>
      <c r="E1115" s="2">
        <f t="shared" si="155"/>
        <v>4.5100000000001472E-2</v>
      </c>
      <c r="F1115" s="2">
        <f t="shared" si="156"/>
        <v>0.11721532895380463</v>
      </c>
      <c r="G1115" s="2">
        <f t="shared" si="156"/>
        <v>5.9070699421313363E-2</v>
      </c>
      <c r="H1115" s="2">
        <f t="shared" si="157"/>
        <v>1.9843226862404821</v>
      </c>
      <c r="I1115" s="2">
        <f t="shared" si="158"/>
        <v>66.491559220100427</v>
      </c>
    </row>
    <row r="1116" spans="1:9" ht="13.5" x14ac:dyDescent="0.25">
      <c r="A1116" s="3">
        <v>43635</v>
      </c>
      <c r="B1116" s="2">
        <v>17.912700000000001</v>
      </c>
      <c r="C1116" s="2">
        <f t="shared" si="153"/>
        <v>-2.5099999999998346E-2</v>
      </c>
      <c r="D1116" s="2">
        <f t="shared" si="154"/>
        <v>0</v>
      </c>
      <c r="E1116" s="2">
        <f t="shared" si="155"/>
        <v>2.5099999999998346E-2</v>
      </c>
      <c r="F1116" s="2">
        <f t="shared" si="156"/>
        <v>0.1088428054571043</v>
      </c>
      <c r="G1116" s="2">
        <f t="shared" si="156"/>
        <v>5.6644220891219434E-2</v>
      </c>
      <c r="H1116" s="2">
        <f t="shared" si="157"/>
        <v>1.9215165067964823</v>
      </c>
      <c r="I1116" s="2">
        <f t="shared" si="158"/>
        <v>65.77120144029152</v>
      </c>
    </row>
    <row r="1117" spans="1:9" ht="13.5" x14ac:dyDescent="0.25">
      <c r="A1117" s="3">
        <v>43636</v>
      </c>
      <c r="B1117" s="2">
        <v>17.912700000000001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0.10106831935302542</v>
      </c>
      <c r="G1117" s="2">
        <f t="shared" si="159"/>
        <v>5.259820511327519E-2</v>
      </c>
      <c r="H1117" s="2">
        <f t="shared" si="157"/>
        <v>1.9215165067964823</v>
      </c>
      <c r="I1117" s="2">
        <f t="shared" si="158"/>
        <v>65.77120144029152</v>
      </c>
    </row>
    <row r="1118" spans="1:9" ht="13.5" x14ac:dyDescent="0.25">
      <c r="A1118" s="3">
        <v>43637</v>
      </c>
      <c r="B1118" s="2">
        <v>17.962900000000001</v>
      </c>
      <c r="C1118" s="2">
        <f t="shared" si="153"/>
        <v>5.0200000000000244E-2</v>
      </c>
      <c r="D1118" s="2">
        <f t="shared" si="154"/>
        <v>5.0200000000000244E-2</v>
      </c>
      <c r="E1118" s="2">
        <f t="shared" si="155"/>
        <v>0</v>
      </c>
      <c r="F1118" s="2">
        <f t="shared" si="159"/>
        <v>9.7434867970666472E-2</v>
      </c>
      <c r="G1118" s="2">
        <f t="shared" si="159"/>
        <v>4.8841190462326968E-2</v>
      </c>
      <c r="H1118" s="2">
        <f t="shared" si="157"/>
        <v>1.9949322907233724</v>
      </c>
      <c r="I1118" s="2">
        <f t="shared" si="158"/>
        <v>66.610263507544346</v>
      </c>
    </row>
    <row r="1119" spans="1:9" ht="13.5" x14ac:dyDescent="0.25">
      <c r="A1119" s="3">
        <v>43640</v>
      </c>
      <c r="B1119" s="2">
        <v>17.862500000000001</v>
      </c>
      <c r="C1119" s="2">
        <f t="shared" si="153"/>
        <v>-0.10040000000000049</v>
      </c>
      <c r="D1119" s="2">
        <f t="shared" si="154"/>
        <v>0</v>
      </c>
      <c r="E1119" s="2">
        <f t="shared" si="155"/>
        <v>0.10040000000000049</v>
      </c>
      <c r="F1119" s="2">
        <f t="shared" si="159"/>
        <v>9.0475234544190292E-2</v>
      </c>
      <c r="G1119" s="2">
        <f t="shared" si="159"/>
        <v>5.2523962572160791E-2</v>
      </c>
      <c r="H1119" s="2">
        <f t="shared" si="157"/>
        <v>1.7225515767187141</v>
      </c>
      <c r="I1119" s="2">
        <f t="shared" si="158"/>
        <v>63.269750018648878</v>
      </c>
    </row>
    <row r="1120" spans="1:9" ht="13.5" x14ac:dyDescent="0.25">
      <c r="A1120" s="3">
        <v>43641</v>
      </c>
      <c r="B1120" s="2">
        <v>17.912700000000001</v>
      </c>
      <c r="C1120" s="2">
        <f t="shared" si="153"/>
        <v>5.0200000000000244E-2</v>
      </c>
      <c r="D1120" s="2">
        <f t="shared" si="154"/>
        <v>5.0200000000000244E-2</v>
      </c>
      <c r="E1120" s="2">
        <f t="shared" si="155"/>
        <v>0</v>
      </c>
      <c r="F1120" s="2">
        <f t="shared" si="159"/>
        <v>8.7598432076748139E-2</v>
      </c>
      <c r="G1120" s="2">
        <f t="shared" si="159"/>
        <v>4.8772250959863594E-2</v>
      </c>
      <c r="H1120" s="2">
        <f t="shared" si="157"/>
        <v>1.7960711337443904</v>
      </c>
      <c r="I1120" s="2">
        <f t="shared" si="158"/>
        <v>64.235530779904053</v>
      </c>
    </row>
    <row r="1121" spans="1:9" ht="13.5" x14ac:dyDescent="0.25">
      <c r="A1121" s="3">
        <v>43642</v>
      </c>
      <c r="B1121" s="2">
        <v>17.912700000000001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8.1341401214123268E-2</v>
      </c>
      <c r="G1121" s="2">
        <f t="shared" si="159"/>
        <v>4.5288518748444764E-2</v>
      </c>
      <c r="H1121" s="2">
        <f t="shared" si="157"/>
        <v>1.7960711337443904</v>
      </c>
      <c r="I1121" s="2">
        <f t="shared" si="158"/>
        <v>64.235530779904053</v>
      </c>
    </row>
    <row r="1122" spans="1:9" ht="13.5" x14ac:dyDescent="0.25">
      <c r="A1122" s="3">
        <v>43643</v>
      </c>
      <c r="B1122" s="2">
        <v>17.862500000000001</v>
      </c>
      <c r="C1122" s="2">
        <f t="shared" si="153"/>
        <v>-5.0200000000000244E-2</v>
      </c>
      <c r="D1122" s="2">
        <f t="shared" si="154"/>
        <v>0</v>
      </c>
      <c r="E1122" s="2">
        <f t="shared" si="155"/>
        <v>5.0200000000000244E-2</v>
      </c>
      <c r="F1122" s="2">
        <f t="shared" si="159"/>
        <v>7.5531301127400169E-2</v>
      </c>
      <c r="G1122" s="2">
        <f t="shared" si="159"/>
        <v>4.5639338837841589E-2</v>
      </c>
      <c r="H1122" s="2">
        <f t="shared" si="157"/>
        <v>1.6549604584712747</v>
      </c>
      <c r="I1122" s="2">
        <f t="shared" si="158"/>
        <v>62.334655613824111</v>
      </c>
    </row>
    <row r="1123" spans="1:9" ht="13.5" x14ac:dyDescent="0.25">
      <c r="A1123" s="3">
        <v>43644</v>
      </c>
      <c r="B1123" s="2">
        <v>17.661799999999999</v>
      </c>
      <c r="C1123" s="2">
        <f t="shared" si="153"/>
        <v>-0.20070000000000121</v>
      </c>
      <c r="D1123" s="2">
        <f t="shared" si="154"/>
        <v>0</v>
      </c>
      <c r="E1123" s="2">
        <f t="shared" si="155"/>
        <v>0.20070000000000121</v>
      </c>
      <c r="F1123" s="2">
        <f t="shared" si="159"/>
        <v>7.0136208189728724E-2</v>
      </c>
      <c r="G1123" s="2">
        <f t="shared" si="159"/>
        <v>5.6715100349424417E-2</v>
      </c>
      <c r="H1123" s="2">
        <f t="shared" si="157"/>
        <v>1.2366408197749139</v>
      </c>
      <c r="I1123" s="2">
        <f t="shared" si="158"/>
        <v>55.29009436121104</v>
      </c>
    </row>
    <row r="1124" spans="1:9" ht="13.5" x14ac:dyDescent="0.25">
      <c r="A1124" s="3">
        <v>43647</v>
      </c>
      <c r="B1124" s="2">
        <v>17.807300000000001</v>
      </c>
      <c r="C1124" s="2">
        <f t="shared" si="153"/>
        <v>0.14550000000000196</v>
      </c>
      <c r="D1124" s="2">
        <f t="shared" si="154"/>
        <v>0.14550000000000196</v>
      </c>
      <c r="E1124" s="2">
        <f t="shared" si="155"/>
        <v>0</v>
      </c>
      <c r="F1124" s="2">
        <f t="shared" si="159"/>
        <v>7.5519336176176816E-2</v>
      </c>
      <c r="G1124" s="2">
        <f t="shared" si="159"/>
        <v>5.2664021753036958E-2</v>
      </c>
      <c r="H1124" s="2">
        <f t="shared" si="157"/>
        <v>1.4339834608590611</v>
      </c>
      <c r="I1124" s="2">
        <f t="shared" si="158"/>
        <v>58.915086479385714</v>
      </c>
    </row>
    <row r="1125" spans="1:9" ht="13.5" x14ac:dyDescent="0.25">
      <c r="A1125" s="3">
        <v>43648</v>
      </c>
      <c r="B1125" s="2">
        <v>17.8123</v>
      </c>
      <c r="C1125" s="2">
        <f t="shared" si="153"/>
        <v>4.9999999999990052E-3</v>
      </c>
      <c r="D1125" s="2">
        <f t="shared" si="154"/>
        <v>4.9999999999990052E-3</v>
      </c>
      <c r="E1125" s="2">
        <f t="shared" si="155"/>
        <v>0</v>
      </c>
      <c r="F1125" s="2">
        <f t="shared" si="159"/>
        <v>7.0482240735021254E-2</v>
      </c>
      <c r="G1125" s="2">
        <f t="shared" si="159"/>
        <v>4.8902305913534318E-2</v>
      </c>
      <c r="H1125" s="2">
        <f t="shared" si="157"/>
        <v>1.4412866513829243</v>
      </c>
      <c r="I1125" s="2">
        <f t="shared" si="158"/>
        <v>59.03799336986804</v>
      </c>
    </row>
    <row r="1126" spans="1:9" ht="13.5" x14ac:dyDescent="0.25">
      <c r="A1126" s="3">
        <v>43649</v>
      </c>
      <c r="B1126" s="2">
        <v>17.661799999999999</v>
      </c>
      <c r="C1126" s="2">
        <f t="shared" si="153"/>
        <v>-0.15050000000000097</v>
      </c>
      <c r="D1126" s="2">
        <f t="shared" si="154"/>
        <v>0</v>
      </c>
      <c r="E1126" s="2">
        <f t="shared" si="155"/>
        <v>0.15050000000000097</v>
      </c>
      <c r="F1126" s="2">
        <f t="shared" si="159"/>
        <v>6.5447794968234024E-2</v>
      </c>
      <c r="G1126" s="2">
        <f t="shared" si="159"/>
        <v>5.6159284062567649E-2</v>
      </c>
      <c r="H1126" s="2">
        <f t="shared" si="157"/>
        <v>1.1653958212023847</v>
      </c>
      <c r="I1126" s="2">
        <f t="shared" si="158"/>
        <v>53.819066694017742</v>
      </c>
    </row>
    <row r="1127" spans="1:9" ht="13.5" x14ac:dyDescent="0.25">
      <c r="A1127" s="3">
        <v>43650</v>
      </c>
      <c r="B1127" s="2">
        <v>17.561399999999999</v>
      </c>
      <c r="C1127" s="2">
        <f t="shared" si="153"/>
        <v>-0.10040000000000049</v>
      </c>
      <c r="D1127" s="2">
        <f t="shared" si="154"/>
        <v>0</v>
      </c>
      <c r="E1127" s="2">
        <f t="shared" si="155"/>
        <v>0.10040000000000049</v>
      </c>
      <c r="F1127" s="2">
        <f t="shared" si="159"/>
        <v>6.0772952470503024E-2</v>
      </c>
      <c r="G1127" s="2">
        <f t="shared" si="159"/>
        <v>5.9319335200955711E-2</v>
      </c>
      <c r="H1127" s="2">
        <f t="shared" si="157"/>
        <v>1.0245049487595048</v>
      </c>
      <c r="I1127" s="2">
        <f t="shared" si="158"/>
        <v>50.605208418347416</v>
      </c>
    </row>
    <row r="1128" spans="1:9" ht="13.5" x14ac:dyDescent="0.25">
      <c r="A1128" s="3">
        <v>43651</v>
      </c>
      <c r="B1128" s="2">
        <v>17.250399999999999</v>
      </c>
      <c r="C1128" s="2">
        <f t="shared" si="153"/>
        <v>-0.31099999999999994</v>
      </c>
      <c r="D1128" s="2">
        <f t="shared" si="154"/>
        <v>0</v>
      </c>
      <c r="E1128" s="2">
        <f t="shared" si="155"/>
        <v>0.31099999999999994</v>
      </c>
      <c r="F1128" s="2">
        <f t="shared" si="159"/>
        <v>5.6432027294038518E-2</v>
      </c>
      <c r="G1128" s="2">
        <f t="shared" si="159"/>
        <v>7.7296525543744582E-2</v>
      </c>
      <c r="H1128" s="2">
        <f t="shared" si="157"/>
        <v>0.73007197797140089</v>
      </c>
      <c r="I1128" s="2">
        <f t="shared" si="158"/>
        <v>42.198936649297572</v>
      </c>
    </row>
    <row r="1129" spans="1:9" ht="13.5" x14ac:dyDescent="0.25">
      <c r="A1129" s="3">
        <v>43654</v>
      </c>
      <c r="B1129" s="2">
        <v>17.461099999999998</v>
      </c>
      <c r="C1129" s="2">
        <f t="shared" si="153"/>
        <v>0.21069999999999922</v>
      </c>
      <c r="D1129" s="2">
        <f t="shared" si="154"/>
        <v>0.21069999999999922</v>
      </c>
      <c r="E1129" s="2">
        <f t="shared" si="155"/>
        <v>0</v>
      </c>
      <c r="F1129" s="2">
        <f t="shared" si="159"/>
        <v>6.745116820160714E-2</v>
      </c>
      <c r="G1129" s="2">
        <f t="shared" si="159"/>
        <v>7.1775345147762834E-2</v>
      </c>
      <c r="H1129" s="2">
        <f t="shared" si="157"/>
        <v>0.93975400693297151</v>
      </c>
      <c r="I1129" s="2">
        <f t="shared" si="158"/>
        <v>48.447071307709628</v>
      </c>
    </row>
    <row r="1130" spans="1:9" ht="13.5" x14ac:dyDescent="0.25">
      <c r="A1130" s="3">
        <v>43655</v>
      </c>
      <c r="B1130" s="2">
        <v>17.410900000000002</v>
      </c>
      <c r="C1130" s="2">
        <f t="shared" si="153"/>
        <v>-5.0199999999996692E-2</v>
      </c>
      <c r="D1130" s="2">
        <f t="shared" si="154"/>
        <v>0</v>
      </c>
      <c r="E1130" s="2">
        <f t="shared" si="155"/>
        <v>5.0199999999996692E-2</v>
      </c>
      <c r="F1130" s="2">
        <f t="shared" si="159"/>
        <v>6.2633227615778067E-2</v>
      </c>
      <c r="G1130" s="2">
        <f t="shared" si="159"/>
        <v>7.0234249065779533E-2</v>
      </c>
      <c r="H1130" s="2">
        <f t="shared" si="157"/>
        <v>0.89177614125435367</v>
      </c>
      <c r="I1130" s="2">
        <f t="shared" si="158"/>
        <v>47.139623013907773</v>
      </c>
    </row>
    <row r="1131" spans="1:9" ht="13.5" x14ac:dyDescent="0.25">
      <c r="A1131" s="3">
        <v>43656</v>
      </c>
      <c r="B1131" s="2">
        <v>17.360700000000001</v>
      </c>
      <c r="C1131" s="2">
        <f t="shared" si="153"/>
        <v>-5.0200000000000244E-2</v>
      </c>
      <c r="D1131" s="2">
        <f t="shared" si="154"/>
        <v>0</v>
      </c>
      <c r="E1131" s="2">
        <f t="shared" si="155"/>
        <v>5.0200000000000244E-2</v>
      </c>
      <c r="F1131" s="2">
        <f t="shared" si="159"/>
        <v>5.8159425643222497E-2</v>
      </c>
      <c r="G1131" s="2">
        <f t="shared" si="159"/>
        <v>6.8803231275366722E-2</v>
      </c>
      <c r="H1131" s="2">
        <f t="shared" si="157"/>
        <v>0.84530078842452605</v>
      </c>
      <c r="I1131" s="2">
        <f t="shared" si="158"/>
        <v>45.808292812047391</v>
      </c>
    </row>
    <row r="1132" spans="1:9" ht="13.5" x14ac:dyDescent="0.25">
      <c r="A1132" s="3">
        <v>43657</v>
      </c>
      <c r="B1132" s="2">
        <v>17.305599999999998</v>
      </c>
      <c r="C1132" s="2">
        <f t="shared" si="153"/>
        <v>-5.5100000000003035E-2</v>
      </c>
      <c r="D1132" s="2">
        <f t="shared" si="154"/>
        <v>0</v>
      </c>
      <c r="E1132" s="2">
        <f t="shared" si="155"/>
        <v>5.5100000000003035E-2</v>
      </c>
      <c r="F1132" s="2">
        <f t="shared" si="159"/>
        <v>5.4005180954420896E-2</v>
      </c>
      <c r="G1132" s="2">
        <f t="shared" si="159"/>
        <v>6.7824429041412171E-2</v>
      </c>
      <c r="H1132" s="2">
        <f t="shared" si="157"/>
        <v>0.7962496952454472</v>
      </c>
      <c r="I1132" s="2">
        <f t="shared" si="158"/>
        <v>44.328452628443969</v>
      </c>
    </row>
    <row r="1133" spans="1:9" ht="13.5" x14ac:dyDescent="0.25">
      <c r="A1133" s="3">
        <v>43658</v>
      </c>
      <c r="B1133" s="2">
        <v>17.360700000000001</v>
      </c>
      <c r="C1133" s="2">
        <f t="shared" si="153"/>
        <v>5.5100000000003035E-2</v>
      </c>
      <c r="D1133" s="2">
        <f t="shared" si="154"/>
        <v>5.5100000000003035E-2</v>
      </c>
      <c r="E1133" s="2">
        <f t="shared" si="155"/>
        <v>0</v>
      </c>
      <c r="F1133" s="2">
        <f t="shared" ref="F1133:G1148" si="160">((F1132*13)+D1133)/14</f>
        <v>5.4083382314819621E-2</v>
      </c>
      <c r="G1133" s="2">
        <f t="shared" si="160"/>
        <v>6.2979826967025587E-2</v>
      </c>
      <c r="H1133" s="2">
        <f t="shared" si="157"/>
        <v>0.85874136083505137</v>
      </c>
      <c r="I1133" s="2">
        <f t="shared" si="158"/>
        <v>46.200153444116417</v>
      </c>
    </row>
    <row r="1134" spans="1:9" ht="13.5" x14ac:dyDescent="0.25">
      <c r="A1134" s="3">
        <v>43661</v>
      </c>
      <c r="B1134" s="2">
        <v>17.255400000000002</v>
      </c>
      <c r="C1134" s="2">
        <f t="shared" si="153"/>
        <v>-0.10529999999999973</v>
      </c>
      <c r="D1134" s="2">
        <f t="shared" si="154"/>
        <v>0</v>
      </c>
      <c r="E1134" s="2">
        <f t="shared" si="155"/>
        <v>0.10529999999999973</v>
      </c>
      <c r="F1134" s="2">
        <f t="shared" si="160"/>
        <v>5.0220283578046795E-2</v>
      </c>
      <c r="G1134" s="2">
        <f t="shared" si="160"/>
        <v>6.6002696469380881E-2</v>
      </c>
      <c r="H1134" s="2">
        <f t="shared" si="157"/>
        <v>0.76088230124574296</v>
      </c>
      <c r="I1134" s="2">
        <f t="shared" si="158"/>
        <v>43.210287292197435</v>
      </c>
    </row>
    <row r="1135" spans="1:9" ht="13.5" x14ac:dyDescent="0.25">
      <c r="A1135" s="3">
        <v>43662</v>
      </c>
      <c r="B1135" s="2">
        <v>17.310600000000001</v>
      </c>
      <c r="C1135" s="2">
        <f t="shared" si="153"/>
        <v>5.519999999999925E-2</v>
      </c>
      <c r="D1135" s="2">
        <f t="shared" si="154"/>
        <v>5.519999999999925E-2</v>
      </c>
      <c r="E1135" s="2">
        <f t="shared" si="155"/>
        <v>0</v>
      </c>
      <c r="F1135" s="2">
        <f t="shared" si="160"/>
        <v>5.0575977608186259E-2</v>
      </c>
      <c r="G1135" s="2">
        <f t="shared" si="160"/>
        <v>6.1288218150139392E-2</v>
      </c>
      <c r="H1135" s="2">
        <f t="shared" si="157"/>
        <v>0.8252153372168356</v>
      </c>
      <c r="I1135" s="2">
        <f t="shared" si="158"/>
        <v>45.211944058894353</v>
      </c>
    </row>
    <row r="1136" spans="1:9" ht="13.5" x14ac:dyDescent="0.25">
      <c r="A1136" s="3">
        <v>43663</v>
      </c>
      <c r="B1136" s="2">
        <v>17.114899999999999</v>
      </c>
      <c r="C1136" s="2">
        <f t="shared" si="153"/>
        <v>-0.19570000000000221</v>
      </c>
      <c r="D1136" s="2">
        <f t="shared" si="154"/>
        <v>0</v>
      </c>
      <c r="E1136" s="2">
        <f t="shared" si="155"/>
        <v>0.19570000000000221</v>
      </c>
      <c r="F1136" s="2">
        <f t="shared" si="160"/>
        <v>4.6963407779030096E-2</v>
      </c>
      <c r="G1136" s="2">
        <f t="shared" si="160"/>
        <v>7.0889059710843874E-2</v>
      </c>
      <c r="H1136" s="2">
        <f t="shared" si="157"/>
        <v>0.66249161676842105</v>
      </c>
      <c r="I1136" s="2">
        <f t="shared" si="158"/>
        <v>39.849320747624773</v>
      </c>
    </row>
    <row r="1137" spans="1:9" ht="13.5" x14ac:dyDescent="0.25">
      <c r="A1137" s="3">
        <v>43664</v>
      </c>
      <c r="B1137" s="2">
        <v>17.310600000000001</v>
      </c>
      <c r="C1137" s="2">
        <f t="shared" si="153"/>
        <v>0.19570000000000221</v>
      </c>
      <c r="D1137" s="2">
        <f t="shared" si="154"/>
        <v>0.19570000000000221</v>
      </c>
      <c r="E1137" s="2">
        <f t="shared" si="155"/>
        <v>0</v>
      </c>
      <c r="F1137" s="2">
        <f t="shared" si="160"/>
        <v>5.7587450080528103E-2</v>
      </c>
      <c r="G1137" s="2">
        <f t="shared" si="160"/>
        <v>6.5825555445783598E-2</v>
      </c>
      <c r="H1137" s="2">
        <f t="shared" si="157"/>
        <v>0.87484943637064017</v>
      </c>
      <c r="I1137" s="2">
        <f t="shared" si="158"/>
        <v>46.662383623945082</v>
      </c>
    </row>
    <row r="1138" spans="1:9" ht="13.5" x14ac:dyDescent="0.25">
      <c r="A1138" s="3">
        <v>43665</v>
      </c>
      <c r="B1138" s="2">
        <v>17.1099</v>
      </c>
      <c r="C1138" s="2">
        <f t="shared" si="153"/>
        <v>-0.20070000000000121</v>
      </c>
      <c r="D1138" s="2">
        <f t="shared" si="154"/>
        <v>0</v>
      </c>
      <c r="E1138" s="2">
        <f t="shared" si="155"/>
        <v>0.20070000000000121</v>
      </c>
      <c r="F1138" s="2">
        <f t="shared" si="160"/>
        <v>5.3474060789061813E-2</v>
      </c>
      <c r="G1138" s="2">
        <f t="shared" si="160"/>
        <v>7.5459444342513421E-2</v>
      </c>
      <c r="H1138" s="2">
        <f t="shared" si="157"/>
        <v>0.70864636302304218</v>
      </c>
      <c r="I1138" s="2">
        <f t="shared" si="158"/>
        <v>41.474138731039787</v>
      </c>
    </row>
    <row r="1139" spans="1:9" ht="13.5" x14ac:dyDescent="0.25">
      <c r="A1139" s="3">
        <v>43668</v>
      </c>
      <c r="B1139" s="2">
        <v>17.260400000000001</v>
      </c>
      <c r="C1139" s="2">
        <f t="shared" si="153"/>
        <v>0.15050000000000097</v>
      </c>
      <c r="D1139" s="2">
        <f t="shared" si="154"/>
        <v>0.15050000000000097</v>
      </c>
      <c r="E1139" s="2">
        <f t="shared" si="155"/>
        <v>0</v>
      </c>
      <c r="F1139" s="2">
        <f t="shared" si="160"/>
        <v>6.0404485018414611E-2</v>
      </c>
      <c r="G1139" s="2">
        <f t="shared" si="160"/>
        <v>7.0069484032333887E-2</v>
      </c>
      <c r="H1139" s="2">
        <f t="shared" si="157"/>
        <v>0.86206550330156106</v>
      </c>
      <c r="I1139" s="2">
        <f t="shared" si="158"/>
        <v>46.296196442770885</v>
      </c>
    </row>
    <row r="1140" spans="1:9" ht="13.5" x14ac:dyDescent="0.25">
      <c r="A1140" s="3">
        <v>43669</v>
      </c>
      <c r="B1140" s="2">
        <v>17.16</v>
      </c>
      <c r="C1140" s="2">
        <f t="shared" si="153"/>
        <v>-0.10040000000000049</v>
      </c>
      <c r="D1140" s="2">
        <f t="shared" si="154"/>
        <v>0</v>
      </c>
      <c r="E1140" s="2">
        <f t="shared" si="155"/>
        <v>0.10040000000000049</v>
      </c>
      <c r="F1140" s="2">
        <f t="shared" si="160"/>
        <v>5.6089878945670711E-2</v>
      </c>
      <c r="G1140" s="2">
        <f t="shared" si="160"/>
        <v>7.2235949458595794E-2</v>
      </c>
      <c r="H1140" s="2">
        <f t="shared" si="157"/>
        <v>0.77648150769888213</v>
      </c>
      <c r="I1140" s="2">
        <f t="shared" si="158"/>
        <v>43.708955276696159</v>
      </c>
    </row>
    <row r="1141" spans="1:9" ht="13.5" x14ac:dyDescent="0.25">
      <c r="A1141" s="3">
        <v>43670</v>
      </c>
      <c r="B1141" s="2">
        <v>17.260400000000001</v>
      </c>
      <c r="C1141" s="2">
        <f t="shared" si="153"/>
        <v>0.10040000000000049</v>
      </c>
      <c r="D1141" s="2">
        <f t="shared" si="154"/>
        <v>0.10040000000000049</v>
      </c>
      <c r="E1141" s="2">
        <f t="shared" si="155"/>
        <v>0</v>
      </c>
      <c r="F1141" s="2">
        <f t="shared" si="160"/>
        <v>5.9254887592408552E-2</v>
      </c>
      <c r="G1141" s="2">
        <f t="shared" si="160"/>
        <v>6.7076238782981815E-2</v>
      </c>
      <c r="H1141" s="2">
        <f t="shared" si="157"/>
        <v>0.88339609774664873</v>
      </c>
      <c r="I1141" s="2">
        <f t="shared" si="158"/>
        <v>46.904424343003058</v>
      </c>
    </row>
    <row r="1142" spans="1:9" ht="13.5" x14ac:dyDescent="0.25">
      <c r="A1142" s="3">
        <v>43672</v>
      </c>
      <c r="B1142" s="2">
        <v>17.135000000000002</v>
      </c>
      <c r="C1142" s="2">
        <f t="shared" si="153"/>
        <v>-0.12539999999999907</v>
      </c>
      <c r="D1142" s="2">
        <f t="shared" si="154"/>
        <v>0</v>
      </c>
      <c r="E1142" s="2">
        <f t="shared" si="155"/>
        <v>0.12539999999999907</v>
      </c>
      <c r="F1142" s="2">
        <f t="shared" si="160"/>
        <v>5.5022395621522224E-2</v>
      </c>
      <c r="G1142" s="2">
        <f t="shared" si="160"/>
        <v>7.1242221727054481E-2</v>
      </c>
      <c r="H1142" s="2">
        <f t="shared" si="157"/>
        <v>0.77232846320158033</v>
      </c>
      <c r="I1142" s="2">
        <f t="shared" si="158"/>
        <v>43.577050148279291</v>
      </c>
    </row>
    <row r="1143" spans="1:9" ht="13.5" x14ac:dyDescent="0.25">
      <c r="A1143" s="3">
        <v>43675</v>
      </c>
      <c r="B1143" s="2">
        <v>17.260400000000001</v>
      </c>
      <c r="C1143" s="2">
        <f t="shared" si="153"/>
        <v>0.12539999999999907</v>
      </c>
      <c r="D1143" s="2">
        <f t="shared" si="154"/>
        <v>0.12539999999999907</v>
      </c>
      <c r="E1143" s="2">
        <f t="shared" si="155"/>
        <v>0</v>
      </c>
      <c r="F1143" s="2">
        <f t="shared" si="160"/>
        <v>6.0049367362841999E-2</v>
      </c>
      <c r="G1143" s="2">
        <f t="shared" si="160"/>
        <v>6.6153491603693451E-2</v>
      </c>
      <c r="H1143" s="2">
        <f t="shared" si="157"/>
        <v>0.90772785996815553</v>
      </c>
      <c r="I1143" s="2">
        <f t="shared" si="158"/>
        <v>47.58162204452514</v>
      </c>
    </row>
    <row r="1144" spans="1:9" ht="13.5" x14ac:dyDescent="0.25">
      <c r="A1144" s="3">
        <v>43676</v>
      </c>
      <c r="B1144" s="2">
        <v>17.310600000000001</v>
      </c>
      <c r="C1144" s="2">
        <f t="shared" si="153"/>
        <v>5.0200000000000244E-2</v>
      </c>
      <c r="D1144" s="2">
        <f t="shared" si="154"/>
        <v>5.0200000000000244E-2</v>
      </c>
      <c r="E1144" s="2">
        <f t="shared" si="155"/>
        <v>0</v>
      </c>
      <c r="F1144" s="2">
        <f t="shared" si="160"/>
        <v>5.9345841122639013E-2</v>
      </c>
      <c r="G1144" s="2">
        <f t="shared" si="160"/>
        <v>6.1428242203429635E-2</v>
      </c>
      <c r="H1144" s="2">
        <f t="shared" si="157"/>
        <v>0.96610026583709796</v>
      </c>
      <c r="I1144" s="2">
        <f t="shared" si="158"/>
        <v>49.137894064917674</v>
      </c>
    </row>
    <row r="1145" spans="1:9" ht="13.5" x14ac:dyDescent="0.25">
      <c r="A1145" s="3">
        <v>43677</v>
      </c>
      <c r="B1145" s="2">
        <v>17.561399999999999</v>
      </c>
      <c r="C1145" s="2">
        <f t="shared" si="153"/>
        <v>0.25079999999999814</v>
      </c>
      <c r="D1145" s="2">
        <f t="shared" si="154"/>
        <v>0.25079999999999814</v>
      </c>
      <c r="E1145" s="2">
        <f t="shared" si="155"/>
        <v>0</v>
      </c>
      <c r="F1145" s="2">
        <f t="shared" si="160"/>
        <v>7.3021138185307519E-2</v>
      </c>
      <c r="G1145" s="2">
        <f t="shared" si="160"/>
        <v>5.7040510617470376E-2</v>
      </c>
      <c r="H1145" s="2">
        <f t="shared" si="157"/>
        <v>1.2801627719465505</v>
      </c>
      <c r="I1145" s="2">
        <f t="shared" si="158"/>
        <v>56.143481846854698</v>
      </c>
    </row>
    <row r="1146" spans="1:9" ht="13.5" x14ac:dyDescent="0.25">
      <c r="A1146" s="3">
        <v>43678</v>
      </c>
      <c r="B1146" s="2">
        <v>17.481200000000001</v>
      </c>
      <c r="C1146" s="2">
        <f t="shared" si="153"/>
        <v>-8.0199999999997829E-2</v>
      </c>
      <c r="D1146" s="2">
        <f t="shared" si="154"/>
        <v>0</v>
      </c>
      <c r="E1146" s="2">
        <f t="shared" si="155"/>
        <v>8.0199999999997829E-2</v>
      </c>
      <c r="F1146" s="2">
        <f t="shared" si="160"/>
        <v>6.7805342600642693E-2</v>
      </c>
      <c r="G1146" s="2">
        <f t="shared" si="160"/>
        <v>5.869475985907948E-2</v>
      </c>
      <c r="H1146" s="2">
        <f t="shared" si="157"/>
        <v>1.1552196953090337</v>
      </c>
      <c r="I1146" s="2">
        <f t="shared" si="158"/>
        <v>53.601017929793393</v>
      </c>
    </row>
    <row r="1147" spans="1:9" ht="13.5" x14ac:dyDescent="0.25">
      <c r="A1147" s="3">
        <v>43679</v>
      </c>
      <c r="B1147" s="2">
        <v>17.461099999999998</v>
      </c>
      <c r="C1147" s="2">
        <f t="shared" si="153"/>
        <v>-2.0100000000002893E-2</v>
      </c>
      <c r="D1147" s="2">
        <f t="shared" si="154"/>
        <v>0</v>
      </c>
      <c r="E1147" s="2">
        <f t="shared" si="155"/>
        <v>2.0100000000002893E-2</v>
      </c>
      <c r="F1147" s="2">
        <f t="shared" si="160"/>
        <v>6.2962103843453923E-2</v>
      </c>
      <c r="G1147" s="2">
        <f t="shared" si="160"/>
        <v>5.5937991297716864E-2</v>
      </c>
      <c r="H1147" s="2">
        <f t="shared" si="157"/>
        <v>1.1255696241996402</v>
      </c>
      <c r="I1147" s="2">
        <f t="shared" si="158"/>
        <v>52.953787605214814</v>
      </c>
    </row>
    <row r="1148" spans="1:9" ht="13.5" x14ac:dyDescent="0.25">
      <c r="A1148" s="3">
        <v>43682</v>
      </c>
      <c r="B1148" s="2">
        <v>17.310600000000001</v>
      </c>
      <c r="C1148" s="2">
        <f t="shared" si="153"/>
        <v>-0.15049999999999741</v>
      </c>
      <c r="D1148" s="2">
        <f t="shared" si="154"/>
        <v>0</v>
      </c>
      <c r="E1148" s="2">
        <f t="shared" si="155"/>
        <v>0.15049999999999741</v>
      </c>
      <c r="F1148" s="2">
        <f t="shared" si="160"/>
        <v>5.8464810711778649E-2</v>
      </c>
      <c r="G1148" s="2">
        <f t="shared" si="160"/>
        <v>6.2692420490736908E-2</v>
      </c>
      <c r="H1148" s="2">
        <f t="shared" si="157"/>
        <v>0.93256585491729571</v>
      </c>
      <c r="I1148" s="2">
        <f t="shared" si="158"/>
        <v>48.255320901196662</v>
      </c>
    </row>
    <row r="1149" spans="1:9" ht="13.5" x14ac:dyDescent="0.25">
      <c r="A1149" s="3">
        <v>43683</v>
      </c>
      <c r="B1149" s="2">
        <v>17.16</v>
      </c>
      <c r="C1149" s="2">
        <f t="shared" si="153"/>
        <v>-0.15060000000000073</v>
      </c>
      <c r="D1149" s="2">
        <f t="shared" si="154"/>
        <v>0</v>
      </c>
      <c r="E1149" s="2">
        <f t="shared" si="155"/>
        <v>0.15060000000000073</v>
      </c>
      <c r="F1149" s="2">
        <f t="shared" ref="F1149:G1164" si="161">((F1148*13)+D1149)/14</f>
        <v>5.4288752803794464E-2</v>
      </c>
      <c r="G1149" s="2">
        <f t="shared" si="161"/>
        <v>6.8971533312827182E-2</v>
      </c>
      <c r="H1149" s="2">
        <f t="shared" si="157"/>
        <v>0.78711825294012938</v>
      </c>
      <c r="I1149" s="2">
        <f t="shared" si="158"/>
        <v>44.043993823306259</v>
      </c>
    </row>
    <row r="1150" spans="1:9" ht="13.5" x14ac:dyDescent="0.25">
      <c r="A1150" s="3">
        <v>43684</v>
      </c>
      <c r="B1150" s="2">
        <v>17.185099999999998</v>
      </c>
      <c r="C1150" s="2">
        <f t="shared" si="153"/>
        <v>2.5099999999998346E-2</v>
      </c>
      <c r="D1150" s="2">
        <f t="shared" si="154"/>
        <v>2.5099999999998346E-2</v>
      </c>
      <c r="E1150" s="2">
        <f t="shared" si="155"/>
        <v>0</v>
      </c>
      <c r="F1150" s="2">
        <f t="shared" si="161"/>
        <v>5.2203841889237601E-2</v>
      </c>
      <c r="G1150" s="2">
        <f t="shared" si="161"/>
        <v>6.404499521905381E-2</v>
      </c>
      <c r="H1150" s="2">
        <f t="shared" si="157"/>
        <v>0.8151119648098063</v>
      </c>
      <c r="I1150" s="2">
        <f t="shared" si="158"/>
        <v>44.906979878523167</v>
      </c>
    </row>
    <row r="1151" spans="1:9" ht="13.5" x14ac:dyDescent="0.25">
      <c r="A1151" s="3">
        <v>43685</v>
      </c>
      <c r="B1151" s="2">
        <v>17.16</v>
      </c>
      <c r="C1151" s="2">
        <f t="shared" si="153"/>
        <v>-2.5099999999998346E-2</v>
      </c>
      <c r="D1151" s="2">
        <f t="shared" si="154"/>
        <v>0</v>
      </c>
      <c r="E1151" s="2">
        <f t="shared" si="155"/>
        <v>2.5099999999998346E-2</v>
      </c>
      <c r="F1151" s="2">
        <f t="shared" si="161"/>
        <v>4.8474996040006345E-2</v>
      </c>
      <c r="G1151" s="2">
        <f t="shared" si="161"/>
        <v>6.1263209846264134E-2</v>
      </c>
      <c r="H1151" s="2">
        <f t="shared" si="157"/>
        <v>0.79125785543478799</v>
      </c>
      <c r="I1151" s="2">
        <f t="shared" si="158"/>
        <v>44.173308328226575</v>
      </c>
    </row>
    <row r="1152" spans="1:9" ht="13.5" x14ac:dyDescent="0.25">
      <c r="A1152" s="3">
        <v>43686</v>
      </c>
      <c r="B1152" s="2">
        <v>17.2102</v>
      </c>
      <c r="C1152" s="2">
        <f t="shared" si="153"/>
        <v>5.0200000000000244E-2</v>
      </c>
      <c r="D1152" s="2">
        <f t="shared" si="154"/>
        <v>5.0200000000000244E-2</v>
      </c>
      <c r="E1152" s="2">
        <f t="shared" si="155"/>
        <v>0</v>
      </c>
      <c r="F1152" s="2">
        <f t="shared" si="161"/>
        <v>4.8598210608577337E-2</v>
      </c>
      <c r="G1152" s="2">
        <f t="shared" si="161"/>
        <v>5.6887266285816696E-2</v>
      </c>
      <c r="H1152" s="2">
        <f t="shared" si="157"/>
        <v>0.85428978718026372</v>
      </c>
      <c r="I1152" s="2">
        <f t="shared" si="158"/>
        <v>46.070996728043482</v>
      </c>
    </row>
    <row r="1153" spans="1:9" ht="13.5" x14ac:dyDescent="0.25">
      <c r="A1153" s="3">
        <v>43691</v>
      </c>
      <c r="B1153" s="2">
        <v>17.285499999999999</v>
      </c>
      <c r="C1153" s="2">
        <f t="shared" si="153"/>
        <v>7.529999999999859E-2</v>
      </c>
      <c r="D1153" s="2">
        <f t="shared" si="154"/>
        <v>7.529999999999859E-2</v>
      </c>
      <c r="E1153" s="2">
        <f t="shared" si="155"/>
        <v>0</v>
      </c>
      <c r="F1153" s="2">
        <f t="shared" si="161"/>
        <v>5.0505481279393138E-2</v>
      </c>
      <c r="G1153" s="2">
        <f t="shared" si="161"/>
        <v>5.282389012254407E-2</v>
      </c>
      <c r="H1153" s="2">
        <f t="shared" si="157"/>
        <v>0.95611059999987602</v>
      </c>
      <c r="I1153" s="2">
        <f t="shared" si="158"/>
        <v>48.878146256144035</v>
      </c>
    </row>
    <row r="1154" spans="1:9" ht="13.5" x14ac:dyDescent="0.25">
      <c r="A1154" s="3">
        <v>43692</v>
      </c>
      <c r="B1154" s="2">
        <v>17.260400000000001</v>
      </c>
      <c r="C1154" s="2">
        <f t="shared" si="153"/>
        <v>-2.5099999999998346E-2</v>
      </c>
      <c r="D1154" s="2">
        <f t="shared" si="154"/>
        <v>0</v>
      </c>
      <c r="E1154" s="2">
        <f t="shared" si="155"/>
        <v>2.5099999999998346E-2</v>
      </c>
      <c r="F1154" s="2">
        <f t="shared" si="161"/>
        <v>4.6897946902293632E-2</v>
      </c>
      <c r="G1154" s="2">
        <f t="shared" si="161"/>
        <v>5.0843612256647949E-2</v>
      </c>
      <c r="H1154" s="2">
        <f t="shared" si="157"/>
        <v>0.92239604585060908</v>
      </c>
      <c r="I1154" s="2">
        <f t="shared" si="158"/>
        <v>47.981582558992073</v>
      </c>
    </row>
    <row r="1155" spans="1:9" ht="13.5" x14ac:dyDescent="0.25">
      <c r="A1155" s="3">
        <v>43693</v>
      </c>
      <c r="B1155" s="2">
        <v>17.059699999999999</v>
      </c>
      <c r="C1155" s="2">
        <f t="shared" ref="C1155:C1218" si="162">B1155-B1154</f>
        <v>-0.20070000000000121</v>
      </c>
      <c r="D1155" s="2">
        <f t="shared" ref="D1155:D1218" si="163">IF(C1155&gt;0,C1155,0)</f>
        <v>0</v>
      </c>
      <c r="E1155" s="2">
        <f t="shared" ref="E1155:E1218" si="164">IF(C1155&lt;0,-C1155,0)</f>
        <v>0.20070000000000121</v>
      </c>
      <c r="F1155" s="2">
        <f t="shared" si="161"/>
        <v>4.3548093552129803E-2</v>
      </c>
      <c r="G1155" s="2">
        <f t="shared" si="161"/>
        <v>6.1547639952601756E-2</v>
      </c>
      <c r="H1155" s="2">
        <f t="shared" si="157"/>
        <v>0.7075509895369908</v>
      </c>
      <c r="I1155" s="2">
        <f t="shared" si="158"/>
        <v>41.436595092767689</v>
      </c>
    </row>
    <row r="1156" spans="1:9" ht="13.5" x14ac:dyDescent="0.25">
      <c r="A1156" s="3">
        <v>43696</v>
      </c>
      <c r="B1156" s="2">
        <v>17.260400000000001</v>
      </c>
      <c r="C1156" s="2">
        <f t="shared" si="162"/>
        <v>0.20070000000000121</v>
      </c>
      <c r="D1156" s="2">
        <f t="shared" si="163"/>
        <v>0.20070000000000121</v>
      </c>
      <c r="E1156" s="2">
        <f t="shared" si="164"/>
        <v>0</v>
      </c>
      <c r="F1156" s="2">
        <f t="shared" si="161"/>
        <v>5.4773229726977755E-2</v>
      </c>
      <c r="G1156" s="2">
        <f t="shared" si="161"/>
        <v>5.7151379955987347E-2</v>
      </c>
      <c r="H1156" s="2">
        <f t="shared" si="157"/>
        <v>0.9583885773039772</v>
      </c>
      <c r="I1156" s="2">
        <f t="shared" si="158"/>
        <v>48.937610666793532</v>
      </c>
    </row>
    <row r="1157" spans="1:9" ht="13.5" x14ac:dyDescent="0.25">
      <c r="A1157" s="3">
        <v>43697</v>
      </c>
      <c r="B1157" s="2">
        <v>17.260400000000001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5.0860856175050768E-2</v>
      </c>
      <c r="G1157" s="2">
        <f t="shared" si="161"/>
        <v>5.3069138530559674E-2</v>
      </c>
      <c r="H1157" s="2">
        <f t="shared" si="157"/>
        <v>0.95838857730397731</v>
      </c>
      <c r="I1157" s="2">
        <f t="shared" si="158"/>
        <v>48.937610666793532</v>
      </c>
    </row>
    <row r="1158" spans="1:9" ht="13.5" x14ac:dyDescent="0.25">
      <c r="A1158" s="3">
        <v>43698</v>
      </c>
      <c r="B1158" s="2">
        <v>17.310600000000001</v>
      </c>
      <c r="C1158" s="2">
        <f t="shared" si="162"/>
        <v>5.0200000000000244E-2</v>
      </c>
      <c r="D1158" s="2">
        <f t="shared" si="163"/>
        <v>5.0200000000000244E-2</v>
      </c>
      <c r="E1158" s="2">
        <f t="shared" si="164"/>
        <v>0</v>
      </c>
      <c r="F1158" s="2">
        <f t="shared" si="161"/>
        <v>5.0813652162547164E-2</v>
      </c>
      <c r="G1158" s="2">
        <f t="shared" si="161"/>
        <v>4.9278485778376839E-2</v>
      </c>
      <c r="H1158" s="2">
        <f t="shared" si="157"/>
        <v>1.0311528724943888</v>
      </c>
      <c r="I1158" s="2">
        <f t="shared" si="158"/>
        <v>50.766876607769333</v>
      </c>
    </row>
    <row r="1159" spans="1:9" ht="13.5" x14ac:dyDescent="0.25">
      <c r="A1159" s="3">
        <v>43699</v>
      </c>
      <c r="B1159" s="2">
        <v>17.059699999999999</v>
      </c>
      <c r="C1159" s="2">
        <f t="shared" si="162"/>
        <v>-0.25090000000000146</v>
      </c>
      <c r="D1159" s="2">
        <f t="shared" si="163"/>
        <v>0</v>
      </c>
      <c r="E1159" s="2">
        <f t="shared" si="164"/>
        <v>0.25090000000000146</v>
      </c>
      <c r="F1159" s="2">
        <f t="shared" si="161"/>
        <v>4.7184105579508084E-2</v>
      </c>
      <c r="G1159" s="2">
        <f t="shared" si="161"/>
        <v>6.3680022508492889E-2</v>
      </c>
      <c r="H1159" s="2">
        <f t="shared" si="157"/>
        <v>0.74095616993877833</v>
      </c>
      <c r="I1159" s="2">
        <f t="shared" si="158"/>
        <v>42.560300065729656</v>
      </c>
    </row>
    <row r="1160" spans="1:9" ht="13.5" x14ac:dyDescent="0.25">
      <c r="A1160" s="3">
        <v>43700</v>
      </c>
      <c r="B1160" s="2">
        <v>17.059699999999999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4.3813812323828936E-2</v>
      </c>
      <c r="G1160" s="2">
        <f t="shared" si="161"/>
        <v>5.9131449472171971E-2</v>
      </c>
      <c r="H1160" s="2">
        <f t="shared" si="157"/>
        <v>0.74095616993877833</v>
      </c>
      <c r="I1160" s="2">
        <f t="shared" si="158"/>
        <v>42.560300065729656</v>
      </c>
    </row>
    <row r="1161" spans="1:9" ht="13.5" x14ac:dyDescent="0.25">
      <c r="A1161" s="3">
        <v>43703</v>
      </c>
      <c r="B1161" s="2">
        <v>17.059699999999999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4.0684254300698296E-2</v>
      </c>
      <c r="G1161" s="2">
        <f t="shared" si="161"/>
        <v>5.4907774509873976E-2</v>
      </c>
      <c r="H1161" s="2">
        <f t="shared" si="157"/>
        <v>0.74095616993877822</v>
      </c>
      <c r="I1161" s="2">
        <f t="shared" si="158"/>
        <v>42.560300065729656</v>
      </c>
    </row>
    <row r="1162" spans="1:9" ht="13.5" x14ac:dyDescent="0.25">
      <c r="A1162" s="3">
        <v>43704</v>
      </c>
      <c r="B1162" s="2">
        <v>17.0547</v>
      </c>
      <c r="C1162" s="2">
        <f t="shared" si="162"/>
        <v>-4.9999999999990052E-3</v>
      </c>
      <c r="D1162" s="2">
        <f t="shared" si="163"/>
        <v>0</v>
      </c>
      <c r="E1162" s="2">
        <f t="shared" si="164"/>
        <v>4.9999999999990052E-3</v>
      </c>
      <c r="F1162" s="2">
        <f t="shared" si="161"/>
        <v>3.7778236136362706E-2</v>
      </c>
      <c r="G1162" s="2">
        <f t="shared" si="161"/>
        <v>5.1342933473454332E-2</v>
      </c>
      <c r="H1162" s="2">
        <f t="shared" si="157"/>
        <v>0.73580205844481139</v>
      </c>
      <c r="I1162" s="2">
        <f t="shared" si="158"/>
        <v>42.389744548641211</v>
      </c>
    </row>
    <row r="1163" spans="1:9" ht="13.5" x14ac:dyDescent="0.25">
      <c r="A1163" s="3">
        <v>43705</v>
      </c>
      <c r="B1163" s="2">
        <v>17.305599999999998</v>
      </c>
      <c r="C1163" s="2">
        <f t="shared" si="162"/>
        <v>0.2508999999999979</v>
      </c>
      <c r="D1163" s="2">
        <f t="shared" si="163"/>
        <v>0.2508999999999979</v>
      </c>
      <c r="E1163" s="2">
        <f t="shared" si="164"/>
        <v>0</v>
      </c>
      <c r="F1163" s="2">
        <f t="shared" si="161"/>
        <v>5.3001219269479503E-2</v>
      </c>
      <c r="G1163" s="2">
        <f t="shared" si="161"/>
        <v>4.7675581082493305E-2</v>
      </c>
      <c r="H1163" s="2">
        <f t="shared" si="157"/>
        <v>1.1117057845141147</v>
      </c>
      <c r="I1163" s="2">
        <f t="shared" si="158"/>
        <v>52.644918277283054</v>
      </c>
    </row>
    <row r="1164" spans="1:9" ht="13.5" x14ac:dyDescent="0.25">
      <c r="A1164" s="3">
        <v>43706</v>
      </c>
      <c r="B1164" s="2">
        <v>17.059699999999999</v>
      </c>
      <c r="C1164" s="2">
        <f t="shared" si="162"/>
        <v>-0.2458999999999989</v>
      </c>
      <c r="D1164" s="2">
        <f t="shared" si="163"/>
        <v>0</v>
      </c>
      <c r="E1164" s="2">
        <f t="shared" si="164"/>
        <v>0.2458999999999989</v>
      </c>
      <c r="F1164" s="2">
        <f t="shared" si="161"/>
        <v>4.9215417893088108E-2</v>
      </c>
      <c r="G1164" s="2">
        <f t="shared" si="161"/>
        <v>6.1834468148029419E-2</v>
      </c>
      <c r="H1164" s="2">
        <f t="shared" si="157"/>
        <v>0.79592207011901883</v>
      </c>
      <c r="I1164" s="2">
        <f t="shared" si="158"/>
        <v>44.318296621092905</v>
      </c>
    </row>
    <row r="1165" spans="1:9" ht="13.5" x14ac:dyDescent="0.25">
      <c r="A1165" s="3">
        <v>43707</v>
      </c>
      <c r="B1165" s="2">
        <v>17.260400000000001</v>
      </c>
      <c r="C1165" s="2">
        <f t="shared" si="162"/>
        <v>0.20070000000000121</v>
      </c>
      <c r="D1165" s="2">
        <f t="shared" si="163"/>
        <v>0.20070000000000121</v>
      </c>
      <c r="E1165" s="2">
        <f t="shared" si="164"/>
        <v>0</v>
      </c>
      <c r="F1165" s="2">
        <f t="shared" ref="F1165:G1180" si="165">((F1164*13)+D1165)/14</f>
        <v>6.0035745186439046E-2</v>
      </c>
      <c r="G1165" s="2">
        <f t="shared" si="165"/>
        <v>5.7417720423170171E-2</v>
      </c>
      <c r="H1165" s="2">
        <f t="shared" si="157"/>
        <v>1.0455961111652285</v>
      </c>
      <c r="I1165" s="2">
        <f t="shared" si="158"/>
        <v>51.114494472206829</v>
      </c>
    </row>
    <row r="1166" spans="1:9" ht="13.5" x14ac:dyDescent="0.25">
      <c r="A1166" s="3">
        <v>43710</v>
      </c>
      <c r="B1166" s="2">
        <v>17.305599999999998</v>
      </c>
      <c r="C1166" s="2">
        <f t="shared" si="162"/>
        <v>4.5199999999997686E-2</v>
      </c>
      <c r="D1166" s="2">
        <f t="shared" si="163"/>
        <v>4.5199999999997686E-2</v>
      </c>
      <c r="E1166" s="2">
        <f t="shared" si="164"/>
        <v>0</v>
      </c>
      <c r="F1166" s="2">
        <f t="shared" si="165"/>
        <v>5.8976049101693233E-2</v>
      </c>
      <c r="G1166" s="2">
        <f t="shared" si="165"/>
        <v>5.3316454678658018E-2</v>
      </c>
      <c r="H1166" s="2">
        <f t="shared" si="157"/>
        <v>1.1061509895424591</v>
      </c>
      <c r="I1166" s="2">
        <f t="shared" si="158"/>
        <v>52.520023257342991</v>
      </c>
    </row>
    <row r="1167" spans="1:9" ht="13.5" x14ac:dyDescent="0.25">
      <c r="A1167" s="3">
        <v>43711</v>
      </c>
      <c r="B1167" s="2">
        <v>17.3005</v>
      </c>
      <c r="C1167" s="2">
        <f t="shared" si="162"/>
        <v>-5.0999999999987722E-3</v>
      </c>
      <c r="D1167" s="2">
        <f t="shared" si="163"/>
        <v>0</v>
      </c>
      <c r="E1167" s="2">
        <f t="shared" si="164"/>
        <v>5.0999999999987722E-3</v>
      </c>
      <c r="F1167" s="2">
        <f t="shared" si="165"/>
        <v>5.4763474165858007E-2</v>
      </c>
      <c r="G1167" s="2">
        <f t="shared" si="165"/>
        <v>4.9872422201610929E-2</v>
      </c>
      <c r="H1167" s="2">
        <f t="shared" si="157"/>
        <v>1.0980712736284362</v>
      </c>
      <c r="I1167" s="2">
        <f t="shared" si="158"/>
        <v>52.337176883863208</v>
      </c>
    </row>
    <row r="1168" spans="1:9" ht="13.5" x14ac:dyDescent="0.25">
      <c r="A1168" s="3">
        <v>43712</v>
      </c>
      <c r="B1168" s="2">
        <v>17.059699999999999</v>
      </c>
      <c r="C1168" s="2">
        <f t="shared" si="162"/>
        <v>-0.24080000000000013</v>
      </c>
      <c r="D1168" s="2">
        <f t="shared" si="163"/>
        <v>0</v>
      </c>
      <c r="E1168" s="2">
        <f t="shared" si="164"/>
        <v>0.24080000000000013</v>
      </c>
      <c r="F1168" s="2">
        <f t="shared" si="165"/>
        <v>5.0851797439725295E-2</v>
      </c>
      <c r="G1168" s="2">
        <f t="shared" si="165"/>
        <v>6.3510106330067304E-2</v>
      </c>
      <c r="H1168" s="2">
        <f t="shared" si="157"/>
        <v>0.80068827432667611</v>
      </c>
      <c r="I1168" s="2">
        <f t="shared" si="158"/>
        <v>44.465679359525687</v>
      </c>
    </row>
    <row r="1169" spans="1:9" ht="13.5" x14ac:dyDescent="0.25">
      <c r="A1169" s="3">
        <v>43713</v>
      </c>
      <c r="B1169" s="2">
        <v>17.295500000000001</v>
      </c>
      <c r="C1169" s="2">
        <f t="shared" si="162"/>
        <v>0.23580000000000112</v>
      </c>
      <c r="D1169" s="2">
        <f t="shared" si="163"/>
        <v>0.23580000000000112</v>
      </c>
      <c r="E1169" s="2">
        <f t="shared" si="164"/>
        <v>0</v>
      </c>
      <c r="F1169" s="2">
        <f t="shared" si="165"/>
        <v>6.4062383336887851E-2</v>
      </c>
      <c r="G1169" s="2">
        <f t="shared" si="165"/>
        <v>5.8973670163633925E-2</v>
      </c>
      <c r="H1169" s="2">
        <f t="shared" ref="H1169:H1232" si="166">F1169/G1169</f>
        <v>1.0862878833746366</v>
      </c>
      <c r="I1169" s="2">
        <f t="shared" ref="I1169:I1232" si="167">IF(G1169=0,100,100-(100/(1+H1169)))</f>
        <v>52.06797642986507</v>
      </c>
    </row>
    <row r="1170" spans="1:9" ht="13.5" x14ac:dyDescent="0.25">
      <c r="A1170" s="3">
        <v>43714</v>
      </c>
      <c r="B1170" s="2">
        <v>17.059699999999999</v>
      </c>
      <c r="C1170" s="2">
        <f t="shared" si="162"/>
        <v>-0.23580000000000112</v>
      </c>
      <c r="D1170" s="2">
        <f t="shared" si="163"/>
        <v>0</v>
      </c>
      <c r="E1170" s="2">
        <f t="shared" si="164"/>
        <v>0.23580000000000112</v>
      </c>
      <c r="F1170" s="2">
        <f t="shared" si="165"/>
        <v>5.9486498812824432E-2</v>
      </c>
      <c r="G1170" s="2">
        <f t="shared" si="165"/>
        <v>7.1604122294803021E-2</v>
      </c>
      <c r="H1170" s="2">
        <f t="shared" si="166"/>
        <v>0.83076919186176412</v>
      </c>
      <c r="I1170" s="2">
        <f t="shared" si="167"/>
        <v>45.378150099681875</v>
      </c>
    </row>
    <row r="1171" spans="1:9" ht="13.5" x14ac:dyDescent="0.25">
      <c r="A1171" s="3">
        <v>43717</v>
      </c>
      <c r="B1171" s="2">
        <v>17.260400000000001</v>
      </c>
      <c r="C1171" s="2">
        <f t="shared" si="162"/>
        <v>0.20070000000000121</v>
      </c>
      <c r="D1171" s="2">
        <f t="shared" si="163"/>
        <v>0.20070000000000121</v>
      </c>
      <c r="E1171" s="2">
        <f t="shared" si="164"/>
        <v>0</v>
      </c>
      <c r="F1171" s="2">
        <f t="shared" si="165"/>
        <v>6.9573177469051353E-2</v>
      </c>
      <c r="G1171" s="2">
        <f t="shared" si="165"/>
        <v>6.6489542130888521E-2</v>
      </c>
      <c r="H1171" s="2">
        <f t="shared" si="166"/>
        <v>1.0463777496330553</v>
      </c>
      <c r="I1171" s="2">
        <f t="shared" si="167"/>
        <v>51.13316687599275</v>
      </c>
    </row>
    <row r="1172" spans="1:9" ht="13.5" x14ac:dyDescent="0.25">
      <c r="A1172" s="3">
        <v>43718</v>
      </c>
      <c r="B1172" s="2">
        <v>17.0547</v>
      </c>
      <c r="C1172" s="2">
        <f t="shared" si="162"/>
        <v>-0.20570000000000022</v>
      </c>
      <c r="D1172" s="2">
        <f t="shared" si="163"/>
        <v>0</v>
      </c>
      <c r="E1172" s="2">
        <f t="shared" si="164"/>
        <v>0.20570000000000022</v>
      </c>
      <c r="F1172" s="2">
        <f t="shared" si="165"/>
        <v>6.4603664792690543E-2</v>
      </c>
      <c r="G1172" s="2">
        <f t="shared" si="165"/>
        <v>7.6433146264396498E-2</v>
      </c>
      <c r="H1172" s="2">
        <f t="shared" si="166"/>
        <v>0.84523100186422295</v>
      </c>
      <c r="I1172" s="2">
        <f t="shared" si="167"/>
        <v>45.806243283919059</v>
      </c>
    </row>
    <row r="1173" spans="1:9" ht="13.5" x14ac:dyDescent="0.25">
      <c r="A1173" s="3">
        <v>43719</v>
      </c>
      <c r="B1173" s="2">
        <v>17.009499999999999</v>
      </c>
      <c r="C1173" s="2">
        <f t="shared" si="162"/>
        <v>-4.5200000000001239E-2</v>
      </c>
      <c r="D1173" s="2">
        <f t="shared" si="163"/>
        <v>0</v>
      </c>
      <c r="E1173" s="2">
        <f t="shared" si="164"/>
        <v>4.5200000000001239E-2</v>
      </c>
      <c r="F1173" s="2">
        <f t="shared" si="165"/>
        <v>5.9989117307498362E-2</v>
      </c>
      <c r="G1173" s="2">
        <f t="shared" si="165"/>
        <v>7.4202207245511118E-2</v>
      </c>
      <c r="H1173" s="2">
        <f t="shared" si="166"/>
        <v>0.8084546206154456</v>
      </c>
      <c r="I1173" s="2">
        <f t="shared" si="167"/>
        <v>44.704169593169865</v>
      </c>
    </row>
    <row r="1174" spans="1:9" ht="13.5" x14ac:dyDescent="0.25">
      <c r="A1174" s="3">
        <v>43720</v>
      </c>
      <c r="B1174" s="2">
        <v>17.0045</v>
      </c>
      <c r="C1174" s="2">
        <f t="shared" si="162"/>
        <v>-4.9999999999990052E-3</v>
      </c>
      <c r="D1174" s="2">
        <f t="shared" si="163"/>
        <v>0</v>
      </c>
      <c r="E1174" s="2">
        <f t="shared" si="164"/>
        <v>4.9999999999990052E-3</v>
      </c>
      <c r="F1174" s="2">
        <f t="shared" si="165"/>
        <v>5.5704180356962764E-2</v>
      </c>
      <c r="G1174" s="2">
        <f t="shared" si="165"/>
        <v>6.9259192442260253E-2</v>
      </c>
      <c r="H1174" s="2">
        <f t="shared" si="166"/>
        <v>0.80428573295020755</v>
      </c>
      <c r="I1174" s="2">
        <f t="shared" si="167"/>
        <v>44.576405957337535</v>
      </c>
    </row>
    <row r="1175" spans="1:9" ht="13.5" x14ac:dyDescent="0.25">
      <c r="A1175" s="3">
        <v>43721</v>
      </c>
      <c r="B1175" s="2">
        <v>17.0045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5.1725310331465428E-2</v>
      </c>
      <c r="G1175" s="2">
        <f t="shared" si="165"/>
        <v>6.4312107267813098E-2</v>
      </c>
      <c r="H1175" s="2">
        <f t="shared" si="166"/>
        <v>0.80428573295020755</v>
      </c>
      <c r="I1175" s="2">
        <f t="shared" si="167"/>
        <v>44.576405957337535</v>
      </c>
    </row>
    <row r="1176" spans="1:9" ht="13.5" x14ac:dyDescent="0.25">
      <c r="A1176" s="3">
        <v>43724</v>
      </c>
      <c r="B1176" s="2">
        <v>17.0045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4.8030645307789326E-2</v>
      </c>
      <c r="G1176" s="2">
        <f t="shared" si="165"/>
        <v>5.9718385320112158E-2</v>
      </c>
      <c r="H1176" s="2">
        <f t="shared" si="166"/>
        <v>0.80428573295020767</v>
      </c>
      <c r="I1176" s="2">
        <f t="shared" si="167"/>
        <v>44.576405957337542</v>
      </c>
    </row>
    <row r="1177" spans="1:9" ht="13.5" x14ac:dyDescent="0.25">
      <c r="A1177" s="3">
        <v>43725</v>
      </c>
      <c r="B1177" s="2">
        <v>17.0547</v>
      </c>
      <c r="C1177" s="2">
        <f t="shared" si="162"/>
        <v>5.0200000000000244E-2</v>
      </c>
      <c r="D1177" s="2">
        <f t="shared" si="163"/>
        <v>5.0200000000000244E-2</v>
      </c>
      <c r="E1177" s="2">
        <f t="shared" si="164"/>
        <v>0</v>
      </c>
      <c r="F1177" s="2">
        <f t="shared" si="165"/>
        <v>4.8185599214375818E-2</v>
      </c>
      <c r="G1177" s="2">
        <f t="shared" si="165"/>
        <v>5.5452786368675573E-2</v>
      </c>
      <c r="H1177" s="2">
        <f t="shared" si="166"/>
        <v>0.86894820566843733</v>
      </c>
      <c r="I1177" s="2">
        <f t="shared" si="167"/>
        <v>46.493969337029021</v>
      </c>
    </row>
    <row r="1178" spans="1:9" ht="13.5" x14ac:dyDescent="0.25">
      <c r="A1178" s="3">
        <v>43726</v>
      </c>
      <c r="B1178" s="2">
        <v>17.049700000000001</v>
      </c>
      <c r="C1178" s="2">
        <f t="shared" si="162"/>
        <v>-4.9999999999990052E-3</v>
      </c>
      <c r="D1178" s="2">
        <f t="shared" si="163"/>
        <v>0</v>
      </c>
      <c r="E1178" s="2">
        <f t="shared" si="164"/>
        <v>4.9999999999990052E-3</v>
      </c>
      <c r="F1178" s="2">
        <f t="shared" si="165"/>
        <v>4.4743770699063261E-2</v>
      </c>
      <c r="G1178" s="2">
        <f t="shared" si="165"/>
        <v>5.1849015913770106E-2</v>
      </c>
      <c r="H1178" s="2">
        <f t="shared" si="166"/>
        <v>0.86296277586977632</v>
      </c>
      <c r="I1178" s="2">
        <f t="shared" si="167"/>
        <v>46.322062203678655</v>
      </c>
    </row>
    <row r="1179" spans="1:9" ht="13.5" x14ac:dyDescent="0.25">
      <c r="A1179" s="3">
        <v>43727</v>
      </c>
      <c r="B1179" s="2">
        <v>17.049700000000001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4.1547787077701605E-2</v>
      </c>
      <c r="G1179" s="2">
        <f t="shared" si="165"/>
        <v>4.814551477707224E-2</v>
      </c>
      <c r="H1179" s="2">
        <f t="shared" si="166"/>
        <v>0.86296277586977654</v>
      </c>
      <c r="I1179" s="2">
        <f t="shared" si="167"/>
        <v>46.322062203678655</v>
      </c>
    </row>
    <row r="1180" spans="1:9" ht="13.5" x14ac:dyDescent="0.25">
      <c r="A1180" s="3">
        <v>43728</v>
      </c>
      <c r="B1180" s="2">
        <v>17.0045</v>
      </c>
      <c r="C1180" s="2">
        <f t="shared" si="162"/>
        <v>-4.5200000000001239E-2</v>
      </c>
      <c r="D1180" s="2">
        <f t="shared" si="163"/>
        <v>0</v>
      </c>
      <c r="E1180" s="2">
        <f t="shared" si="164"/>
        <v>4.5200000000001239E-2</v>
      </c>
      <c r="F1180" s="2">
        <f t="shared" si="165"/>
        <v>3.858008800072292E-2</v>
      </c>
      <c r="G1180" s="2">
        <f t="shared" si="165"/>
        <v>4.7935120864424308E-2</v>
      </c>
      <c r="H1180" s="2">
        <f t="shared" si="166"/>
        <v>0.80483969384033927</v>
      </c>
      <c r="I1180" s="2">
        <f t="shared" si="167"/>
        <v>44.593417165366127</v>
      </c>
    </row>
    <row r="1181" spans="1:9" ht="13.5" x14ac:dyDescent="0.25">
      <c r="A1181" s="3">
        <v>43731</v>
      </c>
      <c r="B1181" s="2">
        <v>16.5579</v>
      </c>
      <c r="C1181" s="2">
        <f t="shared" si="162"/>
        <v>-0.44660000000000011</v>
      </c>
      <c r="D1181" s="2">
        <f t="shared" si="163"/>
        <v>0</v>
      </c>
      <c r="E1181" s="2">
        <f t="shared" si="164"/>
        <v>0.44660000000000011</v>
      </c>
      <c r="F1181" s="2">
        <f t="shared" ref="F1181:G1196" si="168">((F1180*13)+D1181)/14</f>
        <v>3.5824367429242714E-2</v>
      </c>
      <c r="G1181" s="2">
        <f t="shared" si="168"/>
        <v>7.6411183659822579E-2</v>
      </c>
      <c r="H1181" s="2">
        <f t="shared" si="166"/>
        <v>0.46883670312882958</v>
      </c>
      <c r="I1181" s="2">
        <f t="shared" si="167"/>
        <v>31.918912574157574</v>
      </c>
    </row>
    <row r="1182" spans="1:9" ht="13.5" x14ac:dyDescent="0.25">
      <c r="A1182" s="3">
        <v>43732</v>
      </c>
      <c r="B1182" s="2">
        <v>16.5579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3.3265484041439662E-2</v>
      </c>
      <c r="G1182" s="2">
        <f t="shared" si="168"/>
        <v>7.0953241969835254E-2</v>
      </c>
      <c r="H1182" s="2">
        <f t="shared" si="166"/>
        <v>0.46883670312882958</v>
      </c>
      <c r="I1182" s="2">
        <f t="shared" si="167"/>
        <v>31.918912574157574</v>
      </c>
    </row>
    <row r="1183" spans="1:9" ht="13.5" x14ac:dyDescent="0.25">
      <c r="A1183" s="3">
        <v>43733</v>
      </c>
      <c r="B1183" s="2">
        <v>16.859000000000002</v>
      </c>
      <c r="C1183" s="2">
        <f t="shared" si="162"/>
        <v>0.3011000000000017</v>
      </c>
      <c r="D1183" s="2">
        <f t="shared" si="163"/>
        <v>0.3011000000000017</v>
      </c>
      <c r="E1183" s="2">
        <f t="shared" si="164"/>
        <v>0</v>
      </c>
      <c r="F1183" s="2">
        <f t="shared" si="168"/>
        <v>5.2396520895622668E-2</v>
      </c>
      <c r="G1183" s="2">
        <f t="shared" si="168"/>
        <v>6.5885153257704165E-2</v>
      </c>
      <c r="H1183" s="2">
        <f t="shared" si="166"/>
        <v>0.79527053220439725</v>
      </c>
      <c r="I1183" s="2">
        <f t="shared" si="167"/>
        <v>44.298088669003633</v>
      </c>
    </row>
    <row r="1184" spans="1:9" ht="13.5" x14ac:dyDescent="0.25">
      <c r="A1184" s="3">
        <v>43734</v>
      </c>
      <c r="B1184" s="2">
        <v>17.009499999999999</v>
      </c>
      <c r="C1184" s="2">
        <f t="shared" si="162"/>
        <v>0.15049999999999741</v>
      </c>
      <c r="D1184" s="2">
        <f t="shared" si="163"/>
        <v>0.15049999999999741</v>
      </c>
      <c r="E1184" s="2">
        <f t="shared" si="164"/>
        <v>0</v>
      </c>
      <c r="F1184" s="2">
        <f t="shared" si="168"/>
        <v>5.9403912260220862E-2</v>
      </c>
      <c r="G1184" s="2">
        <f t="shared" si="168"/>
        <v>6.1179070882153866E-2</v>
      </c>
      <c r="H1184" s="2">
        <f t="shared" si="166"/>
        <v>0.97098421737472274</v>
      </c>
      <c r="I1184" s="2">
        <f t="shared" si="167"/>
        <v>49.263926560915714</v>
      </c>
    </row>
    <row r="1185" spans="1:9" ht="13.5" x14ac:dyDescent="0.25">
      <c r="A1185" s="3">
        <v>43735</v>
      </c>
      <c r="B1185" s="2">
        <v>17.16</v>
      </c>
      <c r="C1185" s="2">
        <f t="shared" si="162"/>
        <v>0.15050000000000097</v>
      </c>
      <c r="D1185" s="2">
        <f t="shared" si="163"/>
        <v>0.15050000000000097</v>
      </c>
      <c r="E1185" s="2">
        <f t="shared" si="164"/>
        <v>0</v>
      </c>
      <c r="F1185" s="2">
        <f t="shared" si="168"/>
        <v>6.591077567020516E-2</v>
      </c>
      <c r="G1185" s="2">
        <f t="shared" si="168"/>
        <v>5.6809137247714303E-2</v>
      </c>
      <c r="H1185" s="2">
        <f t="shared" si="166"/>
        <v>1.1602143398658471</v>
      </c>
      <c r="I1185" s="2">
        <f t="shared" si="167"/>
        <v>53.708297295068341</v>
      </c>
    </row>
    <row r="1186" spans="1:9" ht="13.5" x14ac:dyDescent="0.25">
      <c r="A1186" s="3">
        <v>43738</v>
      </c>
      <c r="B1186" s="2">
        <v>17.2102</v>
      </c>
      <c r="C1186" s="2">
        <f t="shared" si="162"/>
        <v>5.0200000000000244E-2</v>
      </c>
      <c r="D1186" s="2">
        <f t="shared" si="163"/>
        <v>5.0200000000000244E-2</v>
      </c>
      <c r="E1186" s="2">
        <f t="shared" si="164"/>
        <v>0</v>
      </c>
      <c r="F1186" s="2">
        <f t="shared" si="168"/>
        <v>6.4788577408047665E-2</v>
      </c>
      <c r="G1186" s="2">
        <f t="shared" si="168"/>
        <v>5.2751341730020426E-2</v>
      </c>
      <c r="H1186" s="2">
        <f t="shared" si="166"/>
        <v>1.2281882371757178</v>
      </c>
      <c r="I1186" s="2">
        <f t="shared" si="167"/>
        <v>55.120488326986049</v>
      </c>
    </row>
    <row r="1187" spans="1:9" ht="13.5" x14ac:dyDescent="0.25">
      <c r="A1187" s="3">
        <v>43739</v>
      </c>
      <c r="B1187" s="2">
        <v>16.909199999999998</v>
      </c>
      <c r="C1187" s="2">
        <f t="shared" si="162"/>
        <v>-0.30100000000000193</v>
      </c>
      <c r="D1187" s="2">
        <f t="shared" si="163"/>
        <v>0</v>
      </c>
      <c r="E1187" s="2">
        <f t="shared" si="164"/>
        <v>0.30100000000000193</v>
      </c>
      <c r="F1187" s="2">
        <f t="shared" si="168"/>
        <v>6.0160821878901406E-2</v>
      </c>
      <c r="G1187" s="2">
        <f t="shared" si="168"/>
        <v>7.0483388749304821E-2</v>
      </c>
      <c r="H1187" s="2">
        <f t="shared" si="166"/>
        <v>0.8535461042158643</v>
      </c>
      <c r="I1187" s="2">
        <f t="shared" si="167"/>
        <v>46.049359240349396</v>
      </c>
    </row>
    <row r="1188" spans="1:9" ht="13.5" x14ac:dyDescent="0.25">
      <c r="A1188" s="3">
        <v>43740</v>
      </c>
      <c r="B1188" s="2">
        <v>16.984400000000001</v>
      </c>
      <c r="C1188" s="2">
        <f t="shared" si="162"/>
        <v>7.5200000000002376E-2</v>
      </c>
      <c r="D1188" s="2">
        <f t="shared" si="163"/>
        <v>7.5200000000002376E-2</v>
      </c>
      <c r="E1188" s="2">
        <f t="shared" si="164"/>
        <v>0</v>
      </c>
      <c r="F1188" s="2">
        <f t="shared" si="168"/>
        <v>6.1235048887551477E-2</v>
      </c>
      <c r="G1188" s="2">
        <f t="shared" si="168"/>
        <v>6.5448860981497339E-2</v>
      </c>
      <c r="H1188" s="2">
        <f t="shared" si="166"/>
        <v>0.93561672379390792</v>
      </c>
      <c r="I1188" s="2">
        <f t="shared" si="167"/>
        <v>48.336879522308074</v>
      </c>
    </row>
    <row r="1189" spans="1:9" ht="13.5" x14ac:dyDescent="0.25">
      <c r="A1189" s="3">
        <v>43741</v>
      </c>
      <c r="B1189" s="2">
        <v>16.808800000000002</v>
      </c>
      <c r="C1189" s="2">
        <f t="shared" si="162"/>
        <v>-0.17559999999999931</v>
      </c>
      <c r="D1189" s="2">
        <f t="shared" si="163"/>
        <v>0</v>
      </c>
      <c r="E1189" s="2">
        <f t="shared" si="164"/>
        <v>0.17559999999999931</v>
      </c>
      <c r="F1189" s="2">
        <f t="shared" si="168"/>
        <v>5.6861116824154942E-2</v>
      </c>
      <c r="G1189" s="2">
        <f t="shared" si="168"/>
        <v>7.3316799482818898E-2</v>
      </c>
      <c r="H1189" s="2">
        <f t="shared" si="166"/>
        <v>0.77555372336567707</v>
      </c>
      <c r="I1189" s="2">
        <f t="shared" si="167"/>
        <v>43.679541382480096</v>
      </c>
    </row>
    <row r="1190" spans="1:9" ht="13.5" x14ac:dyDescent="0.25">
      <c r="A1190" s="3">
        <v>43742</v>
      </c>
      <c r="B1190" s="2">
        <v>16.808800000000002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5.2799608479572442E-2</v>
      </c>
      <c r="G1190" s="2">
        <f t="shared" si="168"/>
        <v>6.8079885234046122E-2</v>
      </c>
      <c r="H1190" s="2">
        <f t="shared" si="166"/>
        <v>0.77555372336567696</v>
      </c>
      <c r="I1190" s="2">
        <f t="shared" si="167"/>
        <v>43.679541382480096</v>
      </c>
    </row>
    <row r="1191" spans="1:9" ht="13.5" x14ac:dyDescent="0.25">
      <c r="A1191" s="3">
        <v>43745</v>
      </c>
      <c r="B1191" s="2">
        <v>16.733599999999999</v>
      </c>
      <c r="C1191" s="2">
        <f t="shared" si="162"/>
        <v>-7.5200000000002376E-2</v>
      </c>
      <c r="D1191" s="2">
        <f t="shared" si="163"/>
        <v>0</v>
      </c>
      <c r="E1191" s="2">
        <f t="shared" si="164"/>
        <v>7.5200000000002376E-2</v>
      </c>
      <c r="F1191" s="2">
        <f t="shared" si="168"/>
        <v>4.9028207873888695E-2</v>
      </c>
      <c r="G1191" s="2">
        <f t="shared" si="168"/>
        <v>6.8588464860185855E-2</v>
      </c>
      <c r="H1191" s="2">
        <f t="shared" si="166"/>
        <v>0.71481710479787286</v>
      </c>
      <c r="I1191" s="2">
        <f t="shared" si="167"/>
        <v>41.684743101634098</v>
      </c>
    </row>
    <row r="1192" spans="1:9" ht="13.5" x14ac:dyDescent="0.25">
      <c r="A1192" s="3">
        <v>43746</v>
      </c>
      <c r="B1192" s="2">
        <v>16.733599999999999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4.5526193025753788E-2</v>
      </c>
      <c r="G1192" s="2">
        <f t="shared" si="168"/>
        <v>6.3689288798744012E-2</v>
      </c>
      <c r="H1192" s="2">
        <f t="shared" si="166"/>
        <v>0.71481710479787286</v>
      </c>
      <c r="I1192" s="2">
        <f t="shared" si="167"/>
        <v>41.684743101634098</v>
      </c>
    </row>
    <row r="1193" spans="1:9" ht="13.5" x14ac:dyDescent="0.25">
      <c r="A1193" s="3">
        <v>43747</v>
      </c>
      <c r="B1193" s="2">
        <v>16.9343</v>
      </c>
      <c r="C1193" s="2">
        <f t="shared" si="162"/>
        <v>0.20070000000000121</v>
      </c>
      <c r="D1193" s="2">
        <f t="shared" si="163"/>
        <v>0.20070000000000121</v>
      </c>
      <c r="E1193" s="2">
        <f t="shared" si="164"/>
        <v>0</v>
      </c>
      <c r="F1193" s="2">
        <f t="shared" si="168"/>
        <v>5.6610036381057174E-2</v>
      </c>
      <c r="G1193" s="2">
        <f t="shared" si="168"/>
        <v>5.9140053884548009E-2</v>
      </c>
      <c r="H1193" s="2">
        <f t="shared" si="166"/>
        <v>0.9572198985744943</v>
      </c>
      <c r="I1193" s="2">
        <f t="shared" si="167"/>
        <v>48.907120721165164</v>
      </c>
    </row>
    <row r="1194" spans="1:9" ht="13.5" x14ac:dyDescent="0.25">
      <c r="A1194" s="3">
        <v>43748</v>
      </c>
      <c r="B1194" s="2">
        <v>16.9041</v>
      </c>
      <c r="C1194" s="2">
        <f t="shared" si="162"/>
        <v>-3.0200000000000671E-2</v>
      </c>
      <c r="D1194" s="2">
        <f t="shared" si="163"/>
        <v>0</v>
      </c>
      <c r="E1194" s="2">
        <f t="shared" si="164"/>
        <v>3.0200000000000671E-2</v>
      </c>
      <c r="F1194" s="2">
        <f t="shared" si="168"/>
        <v>5.2566462353838807E-2</v>
      </c>
      <c r="G1194" s="2">
        <f t="shared" si="168"/>
        <v>5.7072907178508915E-2</v>
      </c>
      <c r="H1194" s="2">
        <f t="shared" si="166"/>
        <v>0.92104055939230245</v>
      </c>
      <c r="I1194" s="2">
        <f t="shared" si="167"/>
        <v>47.944878357157762</v>
      </c>
    </row>
    <row r="1195" spans="1:9" ht="13.5" x14ac:dyDescent="0.25">
      <c r="A1195" s="3">
        <v>43749</v>
      </c>
      <c r="B1195" s="2">
        <v>16.658300000000001</v>
      </c>
      <c r="C1195" s="2">
        <f t="shared" si="162"/>
        <v>-0.24579999999999913</v>
      </c>
      <c r="D1195" s="2">
        <f t="shared" si="163"/>
        <v>0</v>
      </c>
      <c r="E1195" s="2">
        <f t="shared" si="164"/>
        <v>0.24579999999999913</v>
      </c>
      <c r="F1195" s="2">
        <f t="shared" si="168"/>
        <v>4.8811715042850319E-2</v>
      </c>
      <c r="G1195" s="2">
        <f t="shared" si="168"/>
        <v>7.0553413808615364E-2</v>
      </c>
      <c r="H1195" s="2">
        <f t="shared" si="166"/>
        <v>0.69184058442952145</v>
      </c>
      <c r="I1195" s="2">
        <f t="shared" si="167"/>
        <v>40.892776234163101</v>
      </c>
    </row>
    <row r="1196" spans="1:9" ht="13.5" x14ac:dyDescent="0.25">
      <c r="A1196" s="3">
        <v>43752</v>
      </c>
      <c r="B1196" s="2">
        <v>16.5579</v>
      </c>
      <c r="C1196" s="2">
        <f t="shared" si="162"/>
        <v>-0.10040000000000049</v>
      </c>
      <c r="D1196" s="2">
        <f t="shared" si="163"/>
        <v>0</v>
      </c>
      <c r="E1196" s="2">
        <f t="shared" si="164"/>
        <v>0.10040000000000049</v>
      </c>
      <c r="F1196" s="2">
        <f t="shared" si="168"/>
        <v>4.5325163968361011E-2</v>
      </c>
      <c r="G1196" s="2">
        <f t="shared" si="168"/>
        <v>7.2685312822285741E-2</v>
      </c>
      <c r="H1196" s="2">
        <f t="shared" si="166"/>
        <v>0.62358077868055972</v>
      </c>
      <c r="I1196" s="2">
        <f t="shared" si="167"/>
        <v>38.407745821389121</v>
      </c>
    </row>
    <row r="1197" spans="1:9" ht="13.5" x14ac:dyDescent="0.25">
      <c r="A1197" s="3">
        <v>43754</v>
      </c>
      <c r="B1197" s="2">
        <v>16.879100000000001</v>
      </c>
      <c r="C1197" s="2">
        <f t="shared" si="162"/>
        <v>0.32120000000000104</v>
      </c>
      <c r="D1197" s="2">
        <f t="shared" si="163"/>
        <v>0.32120000000000104</v>
      </c>
      <c r="E1197" s="2">
        <f t="shared" si="164"/>
        <v>0</v>
      </c>
      <c r="F1197" s="2">
        <f t="shared" ref="F1197:G1212" si="169">((F1196*13)+D1197)/14</f>
        <v>6.5030509399192443E-2</v>
      </c>
      <c r="G1197" s="2">
        <f t="shared" si="169"/>
        <v>6.7493504763551052E-2</v>
      </c>
      <c r="H1197" s="2">
        <f t="shared" si="166"/>
        <v>0.9635076682861976</v>
      </c>
      <c r="I1197" s="2">
        <f t="shared" si="167"/>
        <v>49.070736205841918</v>
      </c>
    </row>
    <row r="1198" spans="1:9" ht="13.5" x14ac:dyDescent="0.25">
      <c r="A1198" s="3">
        <v>43755</v>
      </c>
      <c r="B1198" s="2">
        <v>17.009499999999999</v>
      </c>
      <c r="C1198" s="2">
        <f t="shared" si="162"/>
        <v>0.13039999999999807</v>
      </c>
      <c r="D1198" s="2">
        <f t="shared" si="163"/>
        <v>0.13039999999999807</v>
      </c>
      <c r="E1198" s="2">
        <f t="shared" si="164"/>
        <v>0</v>
      </c>
      <c r="F1198" s="2">
        <f t="shared" si="169"/>
        <v>6.9699758727821415E-2</v>
      </c>
      <c r="G1198" s="2">
        <f t="shared" si="169"/>
        <v>6.2672540137583124E-2</v>
      </c>
      <c r="H1198" s="2">
        <f t="shared" si="166"/>
        <v>1.112125957792865</v>
      </c>
      <c r="I1198" s="2">
        <f t="shared" si="167"/>
        <v>52.654338804444102</v>
      </c>
    </row>
    <row r="1199" spans="1:9" ht="13.5" x14ac:dyDescent="0.25">
      <c r="A1199" s="3">
        <v>43756</v>
      </c>
      <c r="B1199" s="2">
        <v>17.009499999999999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6.4721204532977028E-2</v>
      </c>
      <c r="G1199" s="2">
        <f t="shared" si="169"/>
        <v>5.8195930127755757E-2</v>
      </c>
      <c r="H1199" s="2">
        <f t="shared" si="166"/>
        <v>1.112125957792865</v>
      </c>
      <c r="I1199" s="2">
        <f t="shared" si="167"/>
        <v>52.654338804444102</v>
      </c>
    </row>
    <row r="1200" spans="1:9" ht="13.5" x14ac:dyDescent="0.25">
      <c r="A1200" s="3">
        <v>43759</v>
      </c>
      <c r="B1200" s="2">
        <v>16.909199999999998</v>
      </c>
      <c r="C1200" s="2">
        <f t="shared" si="162"/>
        <v>-0.10030000000000072</v>
      </c>
      <c r="D1200" s="2">
        <f t="shared" si="163"/>
        <v>0</v>
      </c>
      <c r="E1200" s="2">
        <f t="shared" si="164"/>
        <v>0.10030000000000072</v>
      </c>
      <c r="F1200" s="2">
        <f t="shared" si="169"/>
        <v>6.0098261352050097E-2</v>
      </c>
      <c r="G1200" s="2">
        <f t="shared" si="169"/>
        <v>6.1203363690058965E-2</v>
      </c>
      <c r="H1200" s="2">
        <f t="shared" si="166"/>
        <v>0.98194376466618349</v>
      </c>
      <c r="I1200" s="2">
        <f t="shared" si="167"/>
        <v>49.544481643331146</v>
      </c>
    </row>
    <row r="1201" spans="1:9" ht="13.5" x14ac:dyDescent="0.25">
      <c r="A1201" s="3">
        <v>43760</v>
      </c>
      <c r="B1201" s="2">
        <v>16.708500000000001</v>
      </c>
      <c r="C1201" s="2">
        <f t="shared" si="162"/>
        <v>-0.20069999999999766</v>
      </c>
      <c r="D1201" s="2">
        <f t="shared" si="163"/>
        <v>0</v>
      </c>
      <c r="E1201" s="2">
        <f t="shared" si="164"/>
        <v>0.20069999999999766</v>
      </c>
      <c r="F1201" s="2">
        <f t="shared" si="169"/>
        <v>5.5805528398332235E-2</v>
      </c>
      <c r="G1201" s="2">
        <f t="shared" si="169"/>
        <v>7.116740914076887E-2</v>
      </c>
      <c r="H1201" s="2">
        <f t="shared" si="166"/>
        <v>0.78414444297036456</v>
      </c>
      <c r="I1201" s="2">
        <f t="shared" si="167"/>
        <v>43.950726414553507</v>
      </c>
    </row>
    <row r="1202" spans="1:9" ht="13.5" x14ac:dyDescent="0.25">
      <c r="A1202" s="3">
        <v>43761</v>
      </c>
      <c r="B1202" s="2">
        <v>16.708500000000001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5.1819419227022788E-2</v>
      </c>
      <c r="G1202" s="2">
        <f t="shared" si="169"/>
        <v>6.6084022773571088E-2</v>
      </c>
      <c r="H1202" s="2">
        <f t="shared" si="166"/>
        <v>0.78414444297036456</v>
      </c>
      <c r="I1202" s="2">
        <f t="shared" si="167"/>
        <v>43.950726414553507</v>
      </c>
    </row>
    <row r="1203" spans="1:9" ht="13.5" x14ac:dyDescent="0.25">
      <c r="A1203" s="3">
        <v>43762</v>
      </c>
      <c r="B1203" s="2">
        <v>16.5579</v>
      </c>
      <c r="C1203" s="2">
        <f t="shared" si="162"/>
        <v>-0.15060000000000073</v>
      </c>
      <c r="D1203" s="2">
        <f t="shared" si="163"/>
        <v>0</v>
      </c>
      <c r="E1203" s="2">
        <f t="shared" si="164"/>
        <v>0.15060000000000073</v>
      </c>
      <c r="F1203" s="2">
        <f t="shared" si="169"/>
        <v>4.8118032139378306E-2</v>
      </c>
      <c r="G1203" s="2">
        <f t="shared" si="169"/>
        <v>7.2120878289744644E-2</v>
      </c>
      <c r="H1203" s="2">
        <f t="shared" si="166"/>
        <v>0.66718588681164925</v>
      </c>
      <c r="I1203" s="2">
        <f t="shared" si="167"/>
        <v>40.018686103898432</v>
      </c>
    </row>
    <row r="1204" spans="1:9" ht="13.5" x14ac:dyDescent="0.25">
      <c r="A1204" s="3">
        <v>43763</v>
      </c>
      <c r="B1204" s="2">
        <v>16.542899999999999</v>
      </c>
      <c r="C1204" s="2">
        <f t="shared" si="162"/>
        <v>-1.5000000000000568E-2</v>
      </c>
      <c r="D1204" s="2">
        <f t="shared" si="163"/>
        <v>0</v>
      </c>
      <c r="E1204" s="2">
        <f t="shared" si="164"/>
        <v>1.5000000000000568E-2</v>
      </c>
      <c r="F1204" s="2">
        <f t="shared" si="169"/>
        <v>4.4681029843708427E-2</v>
      </c>
      <c r="G1204" s="2">
        <f t="shared" si="169"/>
        <v>6.8040815554762921E-2</v>
      </c>
      <c r="H1204" s="2">
        <f t="shared" si="166"/>
        <v>0.65667981019049837</v>
      </c>
      <c r="I1204" s="2">
        <f t="shared" si="167"/>
        <v>39.638305854345383</v>
      </c>
    </row>
    <row r="1205" spans="1:9" ht="13.5" x14ac:dyDescent="0.25">
      <c r="A1205" s="3">
        <v>43766</v>
      </c>
      <c r="B1205" s="2">
        <v>16.497699999999998</v>
      </c>
      <c r="C1205" s="2">
        <f t="shared" si="162"/>
        <v>-4.5200000000001239E-2</v>
      </c>
      <c r="D1205" s="2">
        <f t="shared" si="163"/>
        <v>0</v>
      </c>
      <c r="E1205" s="2">
        <f t="shared" si="164"/>
        <v>4.5200000000001239E-2</v>
      </c>
      <c r="F1205" s="2">
        <f t="shared" si="169"/>
        <v>4.1489527712014966E-2</v>
      </c>
      <c r="G1205" s="2">
        <f t="shared" si="169"/>
        <v>6.6409328729422804E-2</v>
      </c>
      <c r="H1205" s="2">
        <f t="shared" si="166"/>
        <v>0.62475451123831249</v>
      </c>
      <c r="I1205" s="2">
        <f t="shared" si="167"/>
        <v>38.452240441059217</v>
      </c>
    </row>
    <row r="1206" spans="1:9" ht="13.5" x14ac:dyDescent="0.25">
      <c r="A1206" s="3">
        <v>43767</v>
      </c>
      <c r="B1206" s="2">
        <v>16.0562</v>
      </c>
      <c r="C1206" s="2">
        <f t="shared" si="162"/>
        <v>-0.44149999999999778</v>
      </c>
      <c r="D1206" s="2">
        <f t="shared" si="163"/>
        <v>0</v>
      </c>
      <c r="E1206" s="2">
        <f t="shared" si="164"/>
        <v>0.44149999999999778</v>
      </c>
      <c r="F1206" s="2">
        <f t="shared" si="169"/>
        <v>3.8525990018299608E-2</v>
      </c>
      <c r="G1206" s="2">
        <f t="shared" si="169"/>
        <v>9.3201519534463872E-2</v>
      </c>
      <c r="H1206" s="2">
        <f t="shared" si="166"/>
        <v>0.41336225214711808</v>
      </c>
      <c r="I1206" s="2">
        <f t="shared" si="167"/>
        <v>29.246730731569784</v>
      </c>
    </row>
    <row r="1207" spans="1:9" ht="13.5" x14ac:dyDescent="0.25">
      <c r="A1207" s="3">
        <v>43768</v>
      </c>
      <c r="B1207" s="2">
        <v>16.0562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3.5774133588421068E-2</v>
      </c>
      <c r="G1207" s="2">
        <f t="shared" si="169"/>
        <v>8.6544268139145036E-2</v>
      </c>
      <c r="H1207" s="2">
        <f t="shared" si="166"/>
        <v>0.41336225214711808</v>
      </c>
      <c r="I1207" s="2">
        <f t="shared" si="167"/>
        <v>29.246730731569784</v>
      </c>
    </row>
    <row r="1208" spans="1:9" ht="13.5" x14ac:dyDescent="0.25">
      <c r="A1208" s="3">
        <v>43769</v>
      </c>
      <c r="B1208" s="2">
        <v>16.0562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3.3218838332105274E-2</v>
      </c>
      <c r="G1208" s="2">
        <f t="shared" si="169"/>
        <v>8.0362534700634675E-2</v>
      </c>
      <c r="H1208" s="2">
        <f t="shared" si="166"/>
        <v>0.41336225214711803</v>
      </c>
      <c r="I1208" s="2">
        <f t="shared" si="167"/>
        <v>29.246730731569784</v>
      </c>
    </row>
    <row r="1209" spans="1:9" ht="13.5" x14ac:dyDescent="0.25">
      <c r="A1209" s="3">
        <v>43770</v>
      </c>
      <c r="B1209" s="2">
        <v>16.0562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3.0846064165526325E-2</v>
      </c>
      <c r="G1209" s="2">
        <f t="shared" si="169"/>
        <v>7.4622353650589335E-2</v>
      </c>
      <c r="H1209" s="2">
        <f t="shared" si="166"/>
        <v>0.41336225214711808</v>
      </c>
      <c r="I1209" s="2">
        <f t="shared" si="167"/>
        <v>29.246730731569784</v>
      </c>
    </row>
    <row r="1210" spans="1:9" ht="13.5" x14ac:dyDescent="0.25">
      <c r="A1210" s="3">
        <v>43773</v>
      </c>
      <c r="B1210" s="2">
        <v>16.0562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2.8642773867988729E-2</v>
      </c>
      <c r="G1210" s="2">
        <f t="shared" si="169"/>
        <v>6.9292185532690093E-2</v>
      </c>
      <c r="H1210" s="2">
        <f t="shared" si="166"/>
        <v>0.41336225214711808</v>
      </c>
      <c r="I1210" s="2">
        <f t="shared" si="167"/>
        <v>29.246730731569784</v>
      </c>
    </row>
    <row r="1211" spans="1:9" ht="13.5" x14ac:dyDescent="0.25">
      <c r="A1211" s="3">
        <v>43774</v>
      </c>
      <c r="B1211" s="2">
        <v>15.9558</v>
      </c>
      <c r="C1211" s="2">
        <f t="shared" si="162"/>
        <v>-0.10040000000000049</v>
      </c>
      <c r="D1211" s="2">
        <f t="shared" si="163"/>
        <v>0</v>
      </c>
      <c r="E1211" s="2">
        <f t="shared" si="164"/>
        <v>0.10040000000000049</v>
      </c>
      <c r="F1211" s="2">
        <f t="shared" si="169"/>
        <v>2.6596861448846678E-2</v>
      </c>
      <c r="G1211" s="2">
        <f t="shared" si="169"/>
        <v>7.1514172280355129E-2</v>
      </c>
      <c r="H1211" s="2">
        <f t="shared" si="166"/>
        <v>0.37191035847523624</v>
      </c>
      <c r="I1211" s="2">
        <f t="shared" si="167"/>
        <v>27.108940185318204</v>
      </c>
    </row>
    <row r="1212" spans="1:9" ht="13.5" x14ac:dyDescent="0.25">
      <c r="A1212" s="3">
        <v>43775</v>
      </c>
      <c r="B1212" s="2">
        <v>16.0562</v>
      </c>
      <c r="C1212" s="2">
        <f t="shared" si="162"/>
        <v>0.10040000000000049</v>
      </c>
      <c r="D1212" s="2">
        <f t="shared" si="163"/>
        <v>0.10040000000000049</v>
      </c>
      <c r="E1212" s="2">
        <f t="shared" si="164"/>
        <v>0</v>
      </c>
      <c r="F1212" s="2">
        <f t="shared" si="169"/>
        <v>3.1868514202500524E-2</v>
      </c>
      <c r="G1212" s="2">
        <f t="shared" si="169"/>
        <v>6.6406017117472613E-2</v>
      </c>
      <c r="H1212" s="2">
        <f t="shared" si="166"/>
        <v>0.47990401451309667</v>
      </c>
      <c r="I1212" s="2">
        <f t="shared" si="167"/>
        <v>32.428050049650679</v>
      </c>
    </row>
    <row r="1213" spans="1:9" ht="13.5" x14ac:dyDescent="0.25">
      <c r="A1213" s="3">
        <v>43776</v>
      </c>
      <c r="B1213" s="2">
        <v>16.006</v>
      </c>
      <c r="C1213" s="2">
        <f t="shared" si="162"/>
        <v>-5.0200000000000244E-2</v>
      </c>
      <c r="D1213" s="2">
        <f t="shared" si="163"/>
        <v>0</v>
      </c>
      <c r="E1213" s="2">
        <f t="shared" si="164"/>
        <v>5.0200000000000244E-2</v>
      </c>
      <c r="F1213" s="2">
        <f t="shared" ref="F1213:G1228" si="170">((F1212*13)+D1213)/14</f>
        <v>2.9592191759464769E-2</v>
      </c>
      <c r="G1213" s="2">
        <f t="shared" si="170"/>
        <v>6.5248444466224589E-2</v>
      </c>
      <c r="H1213" s="2">
        <f t="shared" si="166"/>
        <v>0.45353099221825838</v>
      </c>
      <c r="I1213" s="2">
        <f t="shared" si="167"/>
        <v>31.202017338902223</v>
      </c>
    </row>
    <row r="1214" spans="1:9" ht="13.5" x14ac:dyDescent="0.25">
      <c r="A1214" s="3">
        <v>43777</v>
      </c>
      <c r="B1214" s="2">
        <v>16.0562</v>
      </c>
      <c r="C1214" s="2">
        <f t="shared" si="162"/>
        <v>5.0200000000000244E-2</v>
      </c>
      <c r="D1214" s="2">
        <f t="shared" si="163"/>
        <v>5.0200000000000244E-2</v>
      </c>
      <c r="E1214" s="2">
        <f t="shared" si="164"/>
        <v>0</v>
      </c>
      <c r="F1214" s="2">
        <f t="shared" si="170"/>
        <v>3.106417806236016E-2</v>
      </c>
      <c r="G1214" s="2">
        <f t="shared" si="170"/>
        <v>6.058784129006569E-2</v>
      </c>
      <c r="H1214" s="2">
        <f t="shared" si="166"/>
        <v>0.51271306917240522</v>
      </c>
      <c r="I1214" s="2">
        <f t="shared" si="167"/>
        <v>33.893610071929047</v>
      </c>
    </row>
    <row r="1215" spans="1:9" ht="13.5" x14ac:dyDescent="0.25">
      <c r="A1215" s="3">
        <v>43780</v>
      </c>
      <c r="B1215" s="2">
        <v>16.006</v>
      </c>
      <c r="C1215" s="2">
        <f t="shared" si="162"/>
        <v>-5.0200000000000244E-2</v>
      </c>
      <c r="D1215" s="2">
        <f t="shared" si="163"/>
        <v>0</v>
      </c>
      <c r="E1215" s="2">
        <f t="shared" si="164"/>
        <v>5.0200000000000244E-2</v>
      </c>
      <c r="F1215" s="2">
        <f t="shared" si="170"/>
        <v>2.8845308200763007E-2</v>
      </c>
      <c r="G1215" s="2">
        <f t="shared" si="170"/>
        <v>5.984585262648958E-2</v>
      </c>
      <c r="H1215" s="2">
        <f t="shared" si="166"/>
        <v>0.48199343705223113</v>
      </c>
      <c r="I1215" s="2">
        <f t="shared" si="167"/>
        <v>32.523317917719211</v>
      </c>
    </row>
    <row r="1216" spans="1:9" ht="13.5" x14ac:dyDescent="0.25">
      <c r="A1216" s="3">
        <v>43781</v>
      </c>
      <c r="B1216" s="2">
        <v>16.046099999999999</v>
      </c>
      <c r="C1216" s="2">
        <f t="shared" si="162"/>
        <v>4.0099999999998914E-2</v>
      </c>
      <c r="D1216" s="2">
        <f t="shared" si="163"/>
        <v>4.0099999999998914E-2</v>
      </c>
      <c r="E1216" s="2">
        <f t="shared" si="164"/>
        <v>0</v>
      </c>
      <c r="F1216" s="2">
        <f t="shared" si="170"/>
        <v>2.9649214757851285E-2</v>
      </c>
      <c r="G1216" s="2">
        <f t="shared" si="170"/>
        <v>5.5571148867454609E-2</v>
      </c>
      <c r="H1216" s="2">
        <f t="shared" si="166"/>
        <v>0.53353611293099301</v>
      </c>
      <c r="I1216" s="2">
        <f t="shared" si="167"/>
        <v>34.791232396299065</v>
      </c>
    </row>
    <row r="1217" spans="1:9" ht="13.5" x14ac:dyDescent="0.25">
      <c r="A1217" s="3">
        <v>43782</v>
      </c>
      <c r="B1217" s="2">
        <v>16.006</v>
      </c>
      <c r="C1217" s="2">
        <f t="shared" si="162"/>
        <v>-4.0099999999998914E-2</v>
      </c>
      <c r="D1217" s="2">
        <f t="shared" si="163"/>
        <v>0</v>
      </c>
      <c r="E1217" s="2">
        <f t="shared" si="164"/>
        <v>4.0099999999998914E-2</v>
      </c>
      <c r="F1217" s="2">
        <f t="shared" si="170"/>
        <v>2.7531413703719053E-2</v>
      </c>
      <c r="G1217" s="2">
        <f t="shared" si="170"/>
        <v>5.4466066805493485E-2</v>
      </c>
      <c r="H1217" s="2">
        <f t="shared" si="166"/>
        <v>0.50547827883437724</v>
      </c>
      <c r="I1217" s="2">
        <f t="shared" si="167"/>
        <v>33.575926397672504</v>
      </c>
    </row>
    <row r="1218" spans="1:9" ht="13.5" x14ac:dyDescent="0.25">
      <c r="A1218" s="3">
        <v>43783</v>
      </c>
      <c r="B1218" s="2">
        <v>16.006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2.5564884153453406E-2</v>
      </c>
      <c r="G1218" s="2">
        <f t="shared" si="170"/>
        <v>5.0575633462243953E-2</v>
      </c>
      <c r="H1218" s="2">
        <f t="shared" si="166"/>
        <v>0.50547827883437713</v>
      </c>
      <c r="I1218" s="2">
        <f t="shared" si="167"/>
        <v>33.57592639767249</v>
      </c>
    </row>
    <row r="1219" spans="1:9" ht="13.5" x14ac:dyDescent="0.25">
      <c r="A1219" s="3">
        <v>43784</v>
      </c>
      <c r="B1219" s="2">
        <v>16.001000000000001</v>
      </c>
      <c r="C1219" s="2">
        <f t="shared" ref="C1219:C1282" si="171">B1219-B1218</f>
        <v>-4.9999999999990052E-3</v>
      </c>
      <c r="D1219" s="2">
        <f t="shared" ref="D1219:D1282" si="172">IF(C1219&gt;0,C1219,0)</f>
        <v>0</v>
      </c>
      <c r="E1219" s="2">
        <f t="shared" ref="E1219:E1282" si="173">IF(C1219&lt;0,-C1219,0)</f>
        <v>4.9999999999990052E-3</v>
      </c>
      <c r="F1219" s="2">
        <f t="shared" si="170"/>
        <v>2.3738820999635306E-2</v>
      </c>
      <c r="G1219" s="2">
        <f t="shared" si="170"/>
        <v>4.73202310720836E-2</v>
      </c>
      <c r="H1219" s="2">
        <f t="shared" si="166"/>
        <v>0.5016632518863573</v>
      </c>
      <c r="I1219" s="2">
        <f t="shared" si="167"/>
        <v>33.407173762571517</v>
      </c>
    </row>
    <row r="1220" spans="1:9" ht="13.5" x14ac:dyDescent="0.25">
      <c r="A1220" s="3">
        <v>43787</v>
      </c>
      <c r="B1220" s="2">
        <v>16.001000000000001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2.2043190928232783E-2</v>
      </c>
      <c r="G1220" s="2">
        <f t="shared" si="170"/>
        <v>4.3940214566934768E-2</v>
      </c>
      <c r="H1220" s="2">
        <f t="shared" si="166"/>
        <v>0.5016632518863573</v>
      </c>
      <c r="I1220" s="2">
        <f t="shared" si="167"/>
        <v>33.407173762571517</v>
      </c>
    </row>
    <row r="1221" spans="1:9" ht="13.5" x14ac:dyDescent="0.25">
      <c r="A1221" s="3">
        <v>43788</v>
      </c>
      <c r="B1221" s="2">
        <v>15.9458</v>
      </c>
      <c r="C1221" s="2">
        <f t="shared" si="171"/>
        <v>-5.5200000000001026E-2</v>
      </c>
      <c r="D1221" s="2">
        <f t="shared" si="172"/>
        <v>0</v>
      </c>
      <c r="E1221" s="2">
        <f t="shared" si="173"/>
        <v>5.5200000000001026E-2</v>
      </c>
      <c r="F1221" s="2">
        <f t="shared" si="170"/>
        <v>2.046867729050187E-2</v>
      </c>
      <c r="G1221" s="2">
        <f t="shared" si="170"/>
        <v>4.4744484955010932E-2</v>
      </c>
      <c r="H1221" s="2">
        <f t="shared" si="166"/>
        <v>0.45745698740487084</v>
      </c>
      <c r="I1221" s="2">
        <f t="shared" si="167"/>
        <v>31.387340508718054</v>
      </c>
    </row>
    <row r="1222" spans="1:9" ht="13.5" x14ac:dyDescent="0.25">
      <c r="A1222" s="3">
        <v>43789</v>
      </c>
      <c r="B1222" s="2">
        <v>15.8454</v>
      </c>
      <c r="C1222" s="2">
        <f t="shared" si="171"/>
        <v>-0.10040000000000049</v>
      </c>
      <c r="D1222" s="2">
        <f t="shared" si="172"/>
        <v>0</v>
      </c>
      <c r="E1222" s="2">
        <f t="shared" si="173"/>
        <v>0.10040000000000049</v>
      </c>
      <c r="F1222" s="2">
        <f t="shared" si="170"/>
        <v>1.9006628912608878E-2</v>
      </c>
      <c r="G1222" s="2">
        <f t="shared" si="170"/>
        <v>4.8719878886795902E-2</v>
      </c>
      <c r="H1222" s="2">
        <f t="shared" si="166"/>
        <v>0.39012061086547711</v>
      </c>
      <c r="I1222" s="2">
        <f t="shared" si="167"/>
        <v>28.063795890530059</v>
      </c>
    </row>
    <row r="1223" spans="1:9" ht="13.5" x14ac:dyDescent="0.25">
      <c r="A1223" s="3">
        <v>43790</v>
      </c>
      <c r="B1223" s="2">
        <v>15.805300000000001</v>
      </c>
      <c r="C1223" s="2">
        <f t="shared" si="171"/>
        <v>-4.0099999999998914E-2</v>
      </c>
      <c r="D1223" s="2">
        <f t="shared" si="172"/>
        <v>0</v>
      </c>
      <c r="E1223" s="2">
        <f t="shared" si="173"/>
        <v>4.0099999999998914E-2</v>
      </c>
      <c r="F1223" s="2">
        <f t="shared" si="170"/>
        <v>1.7649012561708245E-2</v>
      </c>
      <c r="G1223" s="2">
        <f t="shared" si="170"/>
        <v>4.8104173252024693E-2</v>
      </c>
      <c r="H1223" s="2">
        <f t="shared" si="166"/>
        <v>0.36689150584175984</v>
      </c>
      <c r="I1223" s="2">
        <f t="shared" si="167"/>
        <v>26.841304103051002</v>
      </c>
    </row>
    <row r="1224" spans="1:9" ht="13.5" x14ac:dyDescent="0.25">
      <c r="A1224" s="3">
        <v>43791</v>
      </c>
      <c r="B1224" s="2">
        <v>15.805300000000001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1.6388368807300512E-2</v>
      </c>
      <c r="G1224" s="2">
        <f t="shared" si="170"/>
        <v>4.4668160876880074E-2</v>
      </c>
      <c r="H1224" s="2">
        <f t="shared" si="166"/>
        <v>0.36689150584175978</v>
      </c>
      <c r="I1224" s="2">
        <f t="shared" si="167"/>
        <v>26.841304103051002</v>
      </c>
    </row>
    <row r="1225" spans="1:9" ht="13.5" x14ac:dyDescent="0.25">
      <c r="A1225" s="3">
        <v>43794</v>
      </c>
      <c r="B1225" s="2">
        <v>15.805300000000001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1.5217771035350476E-2</v>
      </c>
      <c r="G1225" s="2">
        <f t="shared" si="170"/>
        <v>4.1477577957102926E-2</v>
      </c>
      <c r="H1225" s="2">
        <f t="shared" si="166"/>
        <v>0.36689150584175978</v>
      </c>
      <c r="I1225" s="2">
        <f t="shared" si="167"/>
        <v>26.841304103051002</v>
      </c>
    </row>
    <row r="1226" spans="1:9" ht="13.5" x14ac:dyDescent="0.25">
      <c r="A1226" s="3">
        <v>43795</v>
      </c>
      <c r="B1226" s="2">
        <v>15.755100000000001</v>
      </c>
      <c r="C1226" s="2">
        <f t="shared" si="171"/>
        <v>-5.0200000000000244E-2</v>
      </c>
      <c r="D1226" s="2">
        <f t="shared" si="172"/>
        <v>0</v>
      </c>
      <c r="E1226" s="2">
        <f t="shared" si="173"/>
        <v>5.0200000000000244E-2</v>
      </c>
      <c r="F1226" s="2">
        <f t="shared" si="170"/>
        <v>1.41307873899683E-2</v>
      </c>
      <c r="G1226" s="2">
        <f t="shared" si="170"/>
        <v>4.2100608103024163E-2</v>
      </c>
      <c r="H1226" s="2">
        <f t="shared" si="166"/>
        <v>0.33564330841466539</v>
      </c>
      <c r="I1226" s="2">
        <f t="shared" si="167"/>
        <v>25.129711375790549</v>
      </c>
    </row>
    <row r="1227" spans="1:9" ht="13.5" x14ac:dyDescent="0.25">
      <c r="A1227" s="3">
        <v>43796</v>
      </c>
      <c r="B1227" s="2">
        <v>15.288500000000001</v>
      </c>
      <c r="C1227" s="2">
        <f t="shared" si="171"/>
        <v>-0.46659999999999968</v>
      </c>
      <c r="D1227" s="2">
        <f t="shared" si="172"/>
        <v>0</v>
      </c>
      <c r="E1227" s="2">
        <f t="shared" si="173"/>
        <v>0.46659999999999968</v>
      </c>
      <c r="F1227" s="2">
        <f t="shared" si="170"/>
        <v>1.3121445433541993E-2</v>
      </c>
      <c r="G1227" s="2">
        <f t="shared" si="170"/>
        <v>7.2421993238522414E-2</v>
      </c>
      <c r="H1227" s="2">
        <f t="shared" si="166"/>
        <v>0.18118039626894011</v>
      </c>
      <c r="I1227" s="2">
        <f t="shared" si="167"/>
        <v>15.338926792321033</v>
      </c>
    </row>
    <row r="1228" spans="1:9" ht="13.5" x14ac:dyDescent="0.25">
      <c r="A1228" s="3">
        <v>43797</v>
      </c>
      <c r="B1228" s="2">
        <v>15.755100000000001</v>
      </c>
      <c r="C1228" s="2">
        <f t="shared" si="171"/>
        <v>0.46659999999999968</v>
      </c>
      <c r="D1228" s="2">
        <f t="shared" si="172"/>
        <v>0.46659999999999968</v>
      </c>
      <c r="E1228" s="2">
        <f t="shared" si="173"/>
        <v>0</v>
      </c>
      <c r="F1228" s="2">
        <f t="shared" si="170"/>
        <v>4.551277075971754E-2</v>
      </c>
      <c r="G1228" s="2">
        <f t="shared" si="170"/>
        <v>6.7248993721485101E-2</v>
      </c>
      <c r="H1228" s="2">
        <f t="shared" si="166"/>
        <v>0.67677995225045062</v>
      </c>
      <c r="I1228" s="2">
        <f t="shared" si="167"/>
        <v>40.361882389047317</v>
      </c>
    </row>
    <row r="1229" spans="1:9" ht="13.5" x14ac:dyDescent="0.25">
      <c r="A1229" s="3">
        <v>43798</v>
      </c>
      <c r="B1229" s="2">
        <v>15.755100000000001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4.2261858562594859E-2</v>
      </c>
      <c r="G1229" s="2">
        <f t="shared" si="174"/>
        <v>6.2445494169950447E-2</v>
      </c>
      <c r="H1229" s="2">
        <f t="shared" si="166"/>
        <v>0.67677995225045062</v>
      </c>
      <c r="I1229" s="2">
        <f t="shared" si="167"/>
        <v>40.361882389047317</v>
      </c>
    </row>
    <row r="1230" spans="1:9" ht="13.5" x14ac:dyDescent="0.25">
      <c r="A1230" s="3">
        <v>43801</v>
      </c>
      <c r="B1230" s="2">
        <v>16.006</v>
      </c>
      <c r="C1230" s="2">
        <f t="shared" si="171"/>
        <v>0.25089999999999968</v>
      </c>
      <c r="D1230" s="2">
        <f t="shared" si="172"/>
        <v>0.25089999999999968</v>
      </c>
      <c r="E1230" s="2">
        <f t="shared" si="173"/>
        <v>0</v>
      </c>
      <c r="F1230" s="2">
        <f t="shared" si="174"/>
        <v>5.7164582950980918E-2</v>
      </c>
      <c r="G1230" s="2">
        <f t="shared" si="174"/>
        <v>5.7985101729239701E-2</v>
      </c>
      <c r="H1230" s="2">
        <f t="shared" si="166"/>
        <v>0.98584948971737296</v>
      </c>
      <c r="I1230" s="2">
        <f t="shared" si="167"/>
        <v>49.643716445886312</v>
      </c>
    </row>
    <row r="1231" spans="1:9" ht="13.5" x14ac:dyDescent="0.25">
      <c r="A1231" s="3">
        <v>43802</v>
      </c>
      <c r="B1231" s="2">
        <v>15.805300000000001</v>
      </c>
      <c r="C1231" s="2">
        <f t="shared" si="171"/>
        <v>-0.20069999999999943</v>
      </c>
      <c r="D1231" s="2">
        <f t="shared" si="172"/>
        <v>0</v>
      </c>
      <c r="E1231" s="2">
        <f t="shared" si="173"/>
        <v>0.20069999999999943</v>
      </c>
      <c r="F1231" s="2">
        <f t="shared" si="174"/>
        <v>5.308139845448228E-2</v>
      </c>
      <c r="G1231" s="2">
        <f t="shared" si="174"/>
        <v>6.8179023034293976E-2</v>
      </c>
      <c r="H1231" s="2">
        <f t="shared" si="166"/>
        <v>0.77855909474945684</v>
      </c>
      <c r="I1231" s="2">
        <f t="shared" si="167"/>
        <v>43.774710497270902</v>
      </c>
    </row>
    <row r="1232" spans="1:9" ht="13.5" x14ac:dyDescent="0.25">
      <c r="A1232" s="3">
        <v>43803</v>
      </c>
      <c r="B1232" s="2">
        <v>15.805300000000001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4.9289869993447831E-2</v>
      </c>
      <c r="G1232" s="2">
        <f t="shared" si="174"/>
        <v>6.3309092817558685E-2</v>
      </c>
      <c r="H1232" s="2">
        <f t="shared" si="166"/>
        <v>0.77855909474945684</v>
      </c>
      <c r="I1232" s="2">
        <f t="shared" si="167"/>
        <v>43.774710497270902</v>
      </c>
    </row>
    <row r="1233" spans="1:9" ht="13.5" x14ac:dyDescent="0.25">
      <c r="A1233" s="3">
        <v>43804</v>
      </c>
      <c r="B1233" s="2">
        <v>15.8103</v>
      </c>
      <c r="C1233" s="2">
        <f t="shared" si="171"/>
        <v>4.9999999999990052E-3</v>
      </c>
      <c r="D1233" s="2">
        <f t="shared" si="172"/>
        <v>4.9999999999990052E-3</v>
      </c>
      <c r="E1233" s="2">
        <f t="shared" si="173"/>
        <v>0</v>
      </c>
      <c r="F1233" s="2">
        <f t="shared" si="174"/>
        <v>4.6126307851058632E-2</v>
      </c>
      <c r="G1233" s="2">
        <f t="shared" si="174"/>
        <v>5.8787014759161635E-2</v>
      </c>
      <c r="H1233" s="2">
        <f t="shared" ref="H1233:H1296" si="175">F1233/G1233</f>
        <v>0.78463429449562416</v>
      </c>
      <c r="I1233" s="2">
        <f t="shared" ref="I1233:I1296" si="176">IF(G1233=0,100,100-(100/(1+H1233)))</f>
        <v>43.966110979469811</v>
      </c>
    </row>
    <row r="1234" spans="1:9" ht="13.5" x14ac:dyDescent="0.25">
      <c r="A1234" s="3">
        <v>43805</v>
      </c>
      <c r="B1234" s="2">
        <v>15.805300000000001</v>
      </c>
      <c r="C1234" s="2">
        <f t="shared" si="171"/>
        <v>-4.9999999999990052E-3</v>
      </c>
      <c r="D1234" s="2">
        <f t="shared" si="172"/>
        <v>0</v>
      </c>
      <c r="E1234" s="2">
        <f t="shared" si="173"/>
        <v>4.9999999999990052E-3</v>
      </c>
      <c r="F1234" s="2">
        <f t="shared" si="174"/>
        <v>4.283157157598301E-2</v>
      </c>
      <c r="G1234" s="2">
        <f t="shared" si="174"/>
        <v>5.4945085133507161E-2</v>
      </c>
      <c r="H1234" s="2">
        <f t="shared" si="175"/>
        <v>0.77953417438356165</v>
      </c>
      <c r="I1234" s="2">
        <f t="shared" si="176"/>
        <v>43.805518635437039</v>
      </c>
    </row>
    <row r="1235" spans="1:9" ht="13.5" x14ac:dyDescent="0.25">
      <c r="A1235" s="3">
        <v>43808</v>
      </c>
      <c r="B1235" s="2">
        <v>16.006</v>
      </c>
      <c r="C1235" s="2">
        <f t="shared" si="171"/>
        <v>0.20069999999999943</v>
      </c>
      <c r="D1235" s="2">
        <f t="shared" si="172"/>
        <v>0.20069999999999943</v>
      </c>
      <c r="E1235" s="2">
        <f t="shared" si="173"/>
        <v>0</v>
      </c>
      <c r="F1235" s="2">
        <f t="shared" si="174"/>
        <v>5.4107887891984181E-2</v>
      </c>
      <c r="G1235" s="2">
        <f t="shared" si="174"/>
        <v>5.1020436195399511E-2</v>
      </c>
      <c r="H1235" s="2">
        <f t="shared" si="175"/>
        <v>1.0605140200048517</v>
      </c>
      <c r="I1235" s="2">
        <f t="shared" si="176"/>
        <v>51.46842048676546</v>
      </c>
    </row>
    <row r="1236" spans="1:9" ht="13.5" x14ac:dyDescent="0.25">
      <c r="A1236" s="3">
        <v>43809</v>
      </c>
      <c r="B1236" s="2">
        <v>16.006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5.0243038756842454E-2</v>
      </c>
      <c r="G1236" s="2">
        <f t="shared" si="174"/>
        <v>4.7376119324299547E-2</v>
      </c>
      <c r="H1236" s="2">
        <f t="shared" si="175"/>
        <v>1.0605140200048517</v>
      </c>
      <c r="I1236" s="2">
        <f t="shared" si="176"/>
        <v>51.46842048676546</v>
      </c>
    </row>
    <row r="1237" spans="1:9" ht="13.5" x14ac:dyDescent="0.25">
      <c r="A1237" s="3">
        <v>43810</v>
      </c>
      <c r="B1237" s="2">
        <v>15.805300000000001</v>
      </c>
      <c r="C1237" s="2">
        <f t="shared" si="171"/>
        <v>-0.20069999999999943</v>
      </c>
      <c r="D1237" s="2">
        <f t="shared" si="172"/>
        <v>0</v>
      </c>
      <c r="E1237" s="2">
        <f t="shared" si="173"/>
        <v>0.20069999999999943</v>
      </c>
      <c r="F1237" s="2">
        <f t="shared" si="174"/>
        <v>4.665425027421085E-2</v>
      </c>
      <c r="G1237" s="2">
        <f t="shared" si="174"/>
        <v>5.8327825086849534E-2</v>
      </c>
      <c r="H1237" s="2">
        <f t="shared" si="175"/>
        <v>0.79986267625688334</v>
      </c>
      <c r="I1237" s="2">
        <f t="shared" si="176"/>
        <v>44.44020573393589</v>
      </c>
    </row>
    <row r="1238" spans="1:9" ht="13.5" x14ac:dyDescent="0.25">
      <c r="A1238" s="3">
        <v>43811</v>
      </c>
      <c r="B1238" s="2">
        <v>15.9307</v>
      </c>
      <c r="C1238" s="2">
        <f t="shared" si="171"/>
        <v>0.12539999999999907</v>
      </c>
      <c r="D1238" s="2">
        <f t="shared" si="172"/>
        <v>0.12539999999999907</v>
      </c>
      <c r="E1238" s="2">
        <f t="shared" si="173"/>
        <v>0</v>
      </c>
      <c r="F1238" s="2">
        <f t="shared" si="174"/>
        <v>5.2278946683195722E-2</v>
      </c>
      <c r="G1238" s="2">
        <f t="shared" si="174"/>
        <v>5.4161551866360284E-2</v>
      </c>
      <c r="H1238" s="2">
        <f t="shared" si="175"/>
        <v>0.96524092980552412</v>
      </c>
      <c r="I1238" s="2">
        <f t="shared" si="176"/>
        <v>49.115653717890062</v>
      </c>
    </row>
    <row r="1239" spans="1:9" ht="13.5" x14ac:dyDescent="0.25">
      <c r="A1239" s="3">
        <v>43812</v>
      </c>
      <c r="B1239" s="2">
        <v>15.915699999999999</v>
      </c>
      <c r="C1239" s="2">
        <f t="shared" si="171"/>
        <v>-1.5000000000000568E-2</v>
      </c>
      <c r="D1239" s="2">
        <f t="shared" si="172"/>
        <v>0</v>
      </c>
      <c r="E1239" s="2">
        <f t="shared" si="173"/>
        <v>1.5000000000000568E-2</v>
      </c>
      <c r="F1239" s="2">
        <f t="shared" si="174"/>
        <v>4.8544736205824598E-2</v>
      </c>
      <c r="G1239" s="2">
        <f t="shared" si="174"/>
        <v>5.1364298161620303E-2</v>
      </c>
      <c r="H1239" s="2">
        <f t="shared" si="175"/>
        <v>0.94510658070467912</v>
      </c>
      <c r="I1239" s="2">
        <f t="shared" si="176"/>
        <v>48.588935438297831</v>
      </c>
    </row>
    <row r="1240" spans="1:9" ht="13.5" x14ac:dyDescent="0.25">
      <c r="A1240" s="3">
        <v>43815</v>
      </c>
      <c r="B1240" s="2">
        <v>15.795299999999999</v>
      </c>
      <c r="C1240" s="2">
        <f t="shared" si="171"/>
        <v>-0.12040000000000006</v>
      </c>
      <c r="D1240" s="2">
        <f t="shared" si="172"/>
        <v>0</v>
      </c>
      <c r="E1240" s="2">
        <f t="shared" si="173"/>
        <v>0.12040000000000006</v>
      </c>
      <c r="F1240" s="2">
        <f t="shared" si="174"/>
        <v>4.5077255048265701E-2</v>
      </c>
      <c r="G1240" s="2">
        <f t="shared" si="174"/>
        <v>5.6295419721504571E-2</v>
      </c>
      <c r="H1240" s="2">
        <f t="shared" si="175"/>
        <v>0.80072686679066385</v>
      </c>
      <c r="I1240" s="2">
        <f t="shared" si="176"/>
        <v>44.466869549059105</v>
      </c>
    </row>
    <row r="1241" spans="1:9" ht="13.5" x14ac:dyDescent="0.25">
      <c r="A1241" s="3">
        <v>43816</v>
      </c>
      <c r="B1241" s="2">
        <v>15.925700000000001</v>
      </c>
      <c r="C1241" s="2">
        <f t="shared" si="171"/>
        <v>0.13040000000000163</v>
      </c>
      <c r="D1241" s="2">
        <f t="shared" si="172"/>
        <v>0.13040000000000163</v>
      </c>
      <c r="E1241" s="2">
        <f t="shared" si="173"/>
        <v>0</v>
      </c>
      <c r="F1241" s="2">
        <f t="shared" si="174"/>
        <v>5.1171736830532555E-2</v>
      </c>
      <c r="G1241" s="2">
        <f t="shared" si="174"/>
        <v>5.2274318312825675E-2</v>
      </c>
      <c r="H1241" s="2">
        <f t="shared" si="175"/>
        <v>0.97890777885050684</v>
      </c>
      <c r="I1241" s="2">
        <f t="shared" si="176"/>
        <v>49.467074176600967</v>
      </c>
    </row>
    <row r="1242" spans="1:9" ht="13.5" x14ac:dyDescent="0.25">
      <c r="A1242" s="3">
        <v>43817</v>
      </c>
      <c r="B1242" s="2">
        <v>15.890599999999999</v>
      </c>
      <c r="C1242" s="2">
        <f t="shared" si="171"/>
        <v>-3.5100000000001685E-2</v>
      </c>
      <c r="D1242" s="2">
        <f t="shared" si="172"/>
        <v>0</v>
      </c>
      <c r="E1242" s="2">
        <f t="shared" si="173"/>
        <v>3.5100000000001685E-2</v>
      </c>
      <c r="F1242" s="2">
        <f t="shared" si="174"/>
        <v>4.7516612771208798E-2</v>
      </c>
      <c r="G1242" s="2">
        <f t="shared" si="174"/>
        <v>5.1047581290481106E-2</v>
      </c>
      <c r="H1242" s="2">
        <f t="shared" si="175"/>
        <v>0.93082985657675554</v>
      </c>
      <c r="I1242" s="2">
        <f t="shared" si="176"/>
        <v>48.208797549208221</v>
      </c>
    </row>
    <row r="1243" spans="1:9" ht="13.5" x14ac:dyDescent="0.25">
      <c r="A1243" s="3">
        <v>43818</v>
      </c>
      <c r="B1243" s="2">
        <v>15.890599999999999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4.4122569001836739E-2</v>
      </c>
      <c r="G1243" s="2">
        <f t="shared" si="174"/>
        <v>4.7401325484018167E-2</v>
      </c>
      <c r="H1243" s="2">
        <f t="shared" si="175"/>
        <v>0.93082985657675554</v>
      </c>
      <c r="I1243" s="2">
        <f t="shared" si="176"/>
        <v>48.208797549208221</v>
      </c>
    </row>
    <row r="1244" spans="1:9" ht="13.5" x14ac:dyDescent="0.25">
      <c r="A1244" s="3">
        <v>43819</v>
      </c>
      <c r="B1244" s="2">
        <v>15.890599999999999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4.0970956930276969E-2</v>
      </c>
      <c r="G1244" s="2">
        <f t="shared" si="174"/>
        <v>4.4015516520874008E-2</v>
      </c>
      <c r="H1244" s="2">
        <f t="shared" si="175"/>
        <v>0.93082985657675554</v>
      </c>
      <c r="I1244" s="2">
        <f t="shared" si="176"/>
        <v>48.208797549208221</v>
      </c>
    </row>
    <row r="1245" spans="1:9" ht="13.5" x14ac:dyDescent="0.25">
      <c r="A1245" s="3">
        <v>43822</v>
      </c>
      <c r="B1245" s="2">
        <v>15.890599999999999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3.8044460006685758E-2</v>
      </c>
      <c r="G1245" s="2">
        <f t="shared" si="177"/>
        <v>4.0871551055097287E-2</v>
      </c>
      <c r="H1245" s="2">
        <f t="shared" si="175"/>
        <v>0.93082985657675577</v>
      </c>
      <c r="I1245" s="2">
        <f t="shared" si="176"/>
        <v>48.208797549208228</v>
      </c>
    </row>
    <row r="1246" spans="1:9" ht="13.5" x14ac:dyDescent="0.25">
      <c r="A1246" s="3">
        <v>43823</v>
      </c>
      <c r="B1246" s="2">
        <v>15.805300000000001</v>
      </c>
      <c r="C1246" s="2">
        <f t="shared" si="171"/>
        <v>-8.5299999999998377E-2</v>
      </c>
      <c r="D1246" s="2">
        <f t="shared" si="172"/>
        <v>0</v>
      </c>
      <c r="E1246" s="2">
        <f t="shared" si="173"/>
        <v>8.5299999999998377E-2</v>
      </c>
      <c r="F1246" s="2">
        <f t="shared" si="177"/>
        <v>3.5326998577636777E-2</v>
      </c>
      <c r="G1246" s="2">
        <f t="shared" si="177"/>
        <v>4.4045011694018796E-2</v>
      </c>
      <c r="H1246" s="2">
        <f t="shared" si="175"/>
        <v>0.80206582355009559</v>
      </c>
      <c r="I1246" s="2">
        <f t="shared" si="176"/>
        <v>44.508131338399963</v>
      </c>
    </row>
    <row r="1247" spans="1:9" ht="13.5" x14ac:dyDescent="0.25">
      <c r="A1247" s="3">
        <v>43824</v>
      </c>
      <c r="B1247" s="2">
        <v>16.0562</v>
      </c>
      <c r="C1247" s="2">
        <f t="shared" si="171"/>
        <v>0.25089999999999968</v>
      </c>
      <c r="D1247" s="2">
        <f t="shared" si="172"/>
        <v>0.25089999999999968</v>
      </c>
      <c r="E1247" s="2">
        <f t="shared" si="173"/>
        <v>0</v>
      </c>
      <c r="F1247" s="2">
        <f t="shared" si="177"/>
        <v>5.072507010780556E-2</v>
      </c>
      <c r="G1247" s="2">
        <f t="shared" si="177"/>
        <v>4.0898939430160312E-2</v>
      </c>
      <c r="H1247" s="2">
        <f t="shared" si="175"/>
        <v>1.2402539238071077</v>
      </c>
      <c r="I1247" s="2">
        <f t="shared" si="176"/>
        <v>55.362202946146795</v>
      </c>
    </row>
    <row r="1248" spans="1:9" ht="13.5" x14ac:dyDescent="0.25">
      <c r="A1248" s="3">
        <v>43825</v>
      </c>
      <c r="B1248" s="2">
        <v>16.206700000000001</v>
      </c>
      <c r="C1248" s="2">
        <f t="shared" si="171"/>
        <v>0.15050000000000097</v>
      </c>
      <c r="D1248" s="2">
        <f t="shared" si="172"/>
        <v>0.15050000000000097</v>
      </c>
      <c r="E1248" s="2">
        <f t="shared" si="173"/>
        <v>0</v>
      </c>
      <c r="F1248" s="2">
        <f t="shared" si="177"/>
        <v>5.7851850814390947E-2</v>
      </c>
      <c r="G1248" s="2">
        <f t="shared" si="177"/>
        <v>3.7977586613720291E-2</v>
      </c>
      <c r="H1248" s="2">
        <f t="shared" si="175"/>
        <v>1.5233156177831115</v>
      </c>
      <c r="I1248" s="2">
        <f t="shared" si="176"/>
        <v>60.369602876767289</v>
      </c>
    </row>
    <row r="1249" spans="1:9" ht="13.5" x14ac:dyDescent="0.25">
      <c r="A1249" s="3">
        <v>43826</v>
      </c>
      <c r="B1249" s="2">
        <v>16.332100000000001</v>
      </c>
      <c r="C1249" s="2">
        <f t="shared" si="171"/>
        <v>0.12539999999999907</v>
      </c>
      <c r="D1249" s="2">
        <f t="shared" si="172"/>
        <v>0.12539999999999907</v>
      </c>
      <c r="E1249" s="2">
        <f t="shared" si="173"/>
        <v>0</v>
      </c>
      <c r="F1249" s="2">
        <f t="shared" si="177"/>
        <v>6.267671861336295E-2</v>
      </c>
      <c r="G1249" s="2">
        <f t="shared" si="177"/>
        <v>3.5264901855597414E-2</v>
      </c>
      <c r="H1249" s="2">
        <f t="shared" si="175"/>
        <v>1.7773115850431498</v>
      </c>
      <c r="I1249" s="2">
        <f t="shared" si="176"/>
        <v>63.993957127987734</v>
      </c>
    </row>
    <row r="1250" spans="1:9" ht="13.5" x14ac:dyDescent="0.25">
      <c r="A1250" s="3">
        <v>43829</v>
      </c>
      <c r="B1250" s="2">
        <v>16.909199999999998</v>
      </c>
      <c r="C1250" s="2">
        <f t="shared" si="171"/>
        <v>0.57709999999999795</v>
      </c>
      <c r="D1250" s="2">
        <f t="shared" si="172"/>
        <v>0.57709999999999795</v>
      </c>
      <c r="E1250" s="2">
        <f t="shared" si="173"/>
        <v>0</v>
      </c>
      <c r="F1250" s="2">
        <f t="shared" si="177"/>
        <v>9.9421238712408294E-2</v>
      </c>
      <c r="G1250" s="2">
        <f t="shared" si="177"/>
        <v>3.2745980294483314E-2</v>
      </c>
      <c r="H1250" s="2">
        <f t="shared" si="175"/>
        <v>3.0361356666777723</v>
      </c>
      <c r="I1250" s="2">
        <f t="shared" si="176"/>
        <v>75.223825892276778</v>
      </c>
    </row>
    <row r="1251" spans="1:9" ht="13.5" x14ac:dyDescent="0.25">
      <c r="A1251" s="3">
        <v>43830</v>
      </c>
      <c r="B1251" s="2">
        <v>16.4024</v>
      </c>
      <c r="C1251" s="2">
        <f t="shared" si="171"/>
        <v>-0.50679999999999836</v>
      </c>
      <c r="D1251" s="2">
        <f t="shared" si="172"/>
        <v>0</v>
      </c>
      <c r="E1251" s="2">
        <f t="shared" si="173"/>
        <v>0.50679999999999836</v>
      </c>
      <c r="F1251" s="2">
        <f t="shared" si="177"/>
        <v>9.2319721661521997E-2</v>
      </c>
      <c r="G1251" s="2">
        <f t="shared" si="177"/>
        <v>6.6606981702020104E-2</v>
      </c>
      <c r="H1251" s="2">
        <f t="shared" si="175"/>
        <v>1.3860367082017477</v>
      </c>
      <c r="I1251" s="2">
        <f t="shared" si="176"/>
        <v>58.089496420461337</v>
      </c>
    </row>
    <row r="1252" spans="1:9" ht="13.5" x14ac:dyDescent="0.25">
      <c r="A1252" s="3">
        <v>43832</v>
      </c>
      <c r="B1252" s="2">
        <v>16.0562</v>
      </c>
      <c r="C1252" s="2">
        <f t="shared" si="171"/>
        <v>-0.34619999999999962</v>
      </c>
      <c r="D1252" s="2">
        <f t="shared" si="172"/>
        <v>0</v>
      </c>
      <c r="E1252" s="2">
        <f t="shared" si="173"/>
        <v>0.34619999999999962</v>
      </c>
      <c r="F1252" s="2">
        <f t="shared" si="177"/>
        <v>8.5725455828556146E-2</v>
      </c>
      <c r="G1252" s="2">
        <f t="shared" si="177"/>
        <v>8.6577911580447225E-2</v>
      </c>
      <c r="H1252" s="2">
        <f t="shared" si="175"/>
        <v>0.99015388871907606</v>
      </c>
      <c r="I1252" s="2">
        <f t="shared" si="176"/>
        <v>49.752629398743096</v>
      </c>
    </row>
    <row r="1253" spans="1:9" ht="13.5" x14ac:dyDescent="0.25">
      <c r="A1253" s="3">
        <v>43833</v>
      </c>
      <c r="B1253" s="2">
        <v>15.755100000000001</v>
      </c>
      <c r="C1253" s="2">
        <f t="shared" si="171"/>
        <v>-0.30109999999999992</v>
      </c>
      <c r="D1253" s="2">
        <f t="shared" si="172"/>
        <v>0</v>
      </c>
      <c r="E1253" s="2">
        <f t="shared" si="173"/>
        <v>0.30109999999999992</v>
      </c>
      <c r="F1253" s="2">
        <f t="shared" si="177"/>
        <v>7.9602208983659287E-2</v>
      </c>
      <c r="G1253" s="2">
        <f t="shared" si="177"/>
        <v>0.10190091789612955</v>
      </c>
      <c r="H1253" s="2">
        <f t="shared" si="175"/>
        <v>0.78117263933579129</v>
      </c>
      <c r="I1253" s="2">
        <f t="shared" si="176"/>
        <v>43.857210810687874</v>
      </c>
    </row>
    <row r="1254" spans="1:9" ht="13.5" x14ac:dyDescent="0.25">
      <c r="A1254" s="3">
        <v>43836</v>
      </c>
      <c r="B1254" s="2">
        <v>15.554399999999999</v>
      </c>
      <c r="C1254" s="2">
        <f t="shared" si="171"/>
        <v>-0.20070000000000121</v>
      </c>
      <c r="D1254" s="2">
        <f t="shared" si="172"/>
        <v>0</v>
      </c>
      <c r="E1254" s="2">
        <f t="shared" si="173"/>
        <v>0.20070000000000121</v>
      </c>
      <c r="F1254" s="2">
        <f t="shared" si="177"/>
        <v>7.3916336913397912E-2</v>
      </c>
      <c r="G1254" s="2">
        <f t="shared" si="177"/>
        <v>0.10895799518926323</v>
      </c>
      <c r="H1254" s="2">
        <f t="shared" si="175"/>
        <v>0.67839296037893382</v>
      </c>
      <c r="I1254" s="2">
        <f t="shared" si="176"/>
        <v>40.419197195975599</v>
      </c>
    </row>
    <row r="1255" spans="1:9" ht="13.5" x14ac:dyDescent="0.25">
      <c r="A1255" s="3">
        <v>43837</v>
      </c>
      <c r="B1255" s="2">
        <v>15.3186</v>
      </c>
      <c r="C1255" s="2">
        <f t="shared" si="171"/>
        <v>-0.23579999999999934</v>
      </c>
      <c r="D1255" s="2">
        <f t="shared" si="172"/>
        <v>0</v>
      </c>
      <c r="E1255" s="2">
        <f t="shared" si="173"/>
        <v>0.23579999999999934</v>
      </c>
      <c r="F1255" s="2">
        <f t="shared" si="177"/>
        <v>6.863659856244092E-2</v>
      </c>
      <c r="G1255" s="2">
        <f t="shared" si="177"/>
        <v>0.11801813839003009</v>
      </c>
      <c r="H1255" s="2">
        <f t="shared" si="175"/>
        <v>0.58157669235222564</v>
      </c>
      <c r="I1255" s="2">
        <f t="shared" si="176"/>
        <v>36.771956438436526</v>
      </c>
    </row>
    <row r="1256" spans="1:9" ht="13.5" x14ac:dyDescent="0.25">
      <c r="A1256" s="3">
        <v>43838</v>
      </c>
      <c r="B1256" s="2">
        <v>15.0527</v>
      </c>
      <c r="C1256" s="2">
        <f t="shared" si="171"/>
        <v>-0.26590000000000025</v>
      </c>
      <c r="D1256" s="2">
        <f t="shared" si="172"/>
        <v>0</v>
      </c>
      <c r="E1256" s="2">
        <f t="shared" si="173"/>
        <v>0.26590000000000025</v>
      </c>
      <c r="F1256" s="2">
        <f t="shared" si="177"/>
        <v>6.3733984379409428E-2</v>
      </c>
      <c r="G1256" s="2">
        <f t="shared" si="177"/>
        <v>0.12858112850502795</v>
      </c>
      <c r="H1256" s="2">
        <f t="shared" si="175"/>
        <v>0.49567137200010819</v>
      </c>
      <c r="I1256" s="2">
        <f t="shared" si="176"/>
        <v>33.140393088975458</v>
      </c>
    </row>
    <row r="1257" spans="1:9" ht="13.5" x14ac:dyDescent="0.25">
      <c r="A1257" s="3">
        <v>43839</v>
      </c>
      <c r="B1257" s="2">
        <v>15.0627</v>
      </c>
      <c r="C1257" s="2">
        <f t="shared" si="171"/>
        <v>9.9999999999997868E-3</v>
      </c>
      <c r="D1257" s="2">
        <f t="shared" si="172"/>
        <v>9.9999999999997868E-3</v>
      </c>
      <c r="E1257" s="2">
        <f t="shared" si="173"/>
        <v>0</v>
      </c>
      <c r="F1257" s="2">
        <f t="shared" si="177"/>
        <v>5.9895842638023021E-2</v>
      </c>
      <c r="G1257" s="2">
        <f t="shared" si="177"/>
        <v>0.11939676218324025</v>
      </c>
      <c r="H1257" s="2">
        <f t="shared" si="175"/>
        <v>0.50165382664313674</v>
      </c>
      <c r="I1257" s="2">
        <f t="shared" si="176"/>
        <v>33.406755787687487</v>
      </c>
    </row>
    <row r="1258" spans="1:9" ht="13.5" x14ac:dyDescent="0.25">
      <c r="A1258" s="3">
        <v>43840</v>
      </c>
      <c r="B1258" s="2">
        <v>15.1881</v>
      </c>
      <c r="C1258" s="2">
        <f t="shared" si="171"/>
        <v>0.12540000000000084</v>
      </c>
      <c r="D1258" s="2">
        <f t="shared" si="172"/>
        <v>0.12540000000000084</v>
      </c>
      <c r="E1258" s="2">
        <f t="shared" si="173"/>
        <v>0</v>
      </c>
      <c r="F1258" s="2">
        <f t="shared" si="177"/>
        <v>6.4574711021021441E-2</v>
      </c>
      <c r="G1258" s="2">
        <f t="shared" si="177"/>
        <v>0.11086842202729451</v>
      </c>
      <c r="H1258" s="2">
        <f t="shared" si="175"/>
        <v>0.58244457565314589</v>
      </c>
      <c r="I1258" s="2">
        <f t="shared" si="176"/>
        <v>36.806633522235359</v>
      </c>
    </row>
    <row r="1259" spans="1:9" ht="13.5" x14ac:dyDescent="0.25">
      <c r="A1259" s="3">
        <v>43843</v>
      </c>
      <c r="B1259" s="2">
        <v>15.639699999999999</v>
      </c>
      <c r="C1259" s="2">
        <f t="shared" si="171"/>
        <v>0.45159999999999911</v>
      </c>
      <c r="D1259" s="2">
        <f t="shared" si="172"/>
        <v>0.45159999999999911</v>
      </c>
      <c r="E1259" s="2">
        <f t="shared" si="173"/>
        <v>0</v>
      </c>
      <c r="F1259" s="2">
        <f t="shared" si="177"/>
        <v>9.2219374519519851E-2</v>
      </c>
      <c r="G1259" s="2">
        <f t="shared" si="177"/>
        <v>0.1029492490253449</v>
      </c>
      <c r="H1259" s="2">
        <f t="shared" si="175"/>
        <v>0.89577510659467285</v>
      </c>
      <c r="I1259" s="2">
        <f t="shared" si="176"/>
        <v>47.251127176352071</v>
      </c>
    </row>
    <row r="1260" spans="1:9" ht="13.5" x14ac:dyDescent="0.25">
      <c r="A1260" s="3">
        <v>43845</v>
      </c>
      <c r="B1260" s="2">
        <v>15.6548</v>
      </c>
      <c r="C1260" s="2">
        <f t="shared" si="171"/>
        <v>1.5100000000000335E-2</v>
      </c>
      <c r="D1260" s="2">
        <f t="shared" si="172"/>
        <v>1.5100000000000335E-2</v>
      </c>
      <c r="E1260" s="2">
        <f t="shared" si="173"/>
        <v>0</v>
      </c>
      <c r="F1260" s="2">
        <f t="shared" si="177"/>
        <v>8.6710847768125612E-2</v>
      </c>
      <c r="G1260" s="2">
        <f t="shared" si="177"/>
        <v>9.5595731237820267E-2</v>
      </c>
      <c r="H1260" s="2">
        <f t="shared" si="175"/>
        <v>0.90705773830432757</v>
      </c>
      <c r="I1260" s="2">
        <f t="shared" si="176"/>
        <v>47.563202732962012</v>
      </c>
    </row>
    <row r="1261" spans="1:9" ht="13.5" x14ac:dyDescent="0.25">
      <c r="A1261" s="3">
        <v>43846</v>
      </c>
      <c r="B1261" s="2">
        <v>15.5594</v>
      </c>
      <c r="C1261" s="2">
        <f t="shared" si="171"/>
        <v>-9.5399999999999707E-2</v>
      </c>
      <c r="D1261" s="2">
        <f t="shared" si="172"/>
        <v>0</v>
      </c>
      <c r="E1261" s="2">
        <f t="shared" si="173"/>
        <v>9.5399999999999707E-2</v>
      </c>
      <c r="F1261" s="2">
        <f t="shared" ref="F1261:G1276" si="178">((F1260*13)+D1261)/14</f>
        <v>8.0517215784688068E-2</v>
      </c>
      <c r="G1261" s="2">
        <f t="shared" si="178"/>
        <v>9.5581750435118809E-2</v>
      </c>
      <c r="H1261" s="2">
        <f t="shared" si="175"/>
        <v>0.84239109890902664</v>
      </c>
      <c r="I1261" s="2">
        <f t="shared" si="176"/>
        <v>45.722707812030201</v>
      </c>
    </row>
    <row r="1262" spans="1:9" ht="13.5" x14ac:dyDescent="0.25">
      <c r="A1262" s="3">
        <v>43847</v>
      </c>
      <c r="B1262" s="2">
        <v>15.529299999999999</v>
      </c>
      <c r="C1262" s="2">
        <f t="shared" si="171"/>
        <v>-3.0100000000000904E-2</v>
      </c>
      <c r="D1262" s="2">
        <f t="shared" si="172"/>
        <v>0</v>
      </c>
      <c r="E1262" s="2">
        <f t="shared" si="173"/>
        <v>3.0100000000000904E-2</v>
      </c>
      <c r="F1262" s="2">
        <f t="shared" si="178"/>
        <v>7.4765986085781777E-2</v>
      </c>
      <c r="G1262" s="2">
        <f t="shared" si="178"/>
        <v>9.0904482546896107E-2</v>
      </c>
      <c r="H1262" s="2">
        <f t="shared" si="175"/>
        <v>0.82246753945506756</v>
      </c>
      <c r="I1262" s="2">
        <f t="shared" si="176"/>
        <v>45.129338199405844</v>
      </c>
    </row>
    <row r="1263" spans="1:9" ht="13.5" x14ac:dyDescent="0.25">
      <c r="A1263" s="3">
        <v>43850</v>
      </c>
      <c r="B1263" s="2">
        <v>15.6548</v>
      </c>
      <c r="C1263" s="2">
        <f t="shared" si="171"/>
        <v>0.12550000000000061</v>
      </c>
      <c r="D1263" s="2">
        <f t="shared" si="172"/>
        <v>0.12550000000000061</v>
      </c>
      <c r="E1263" s="2">
        <f t="shared" si="173"/>
        <v>0</v>
      </c>
      <c r="F1263" s="2">
        <f t="shared" si="178"/>
        <v>7.838984422251169E-2</v>
      </c>
      <c r="G1263" s="2">
        <f t="shared" si="178"/>
        <v>8.4411305222117816E-2</v>
      </c>
      <c r="H1263" s="2">
        <f t="shared" si="175"/>
        <v>0.92866523051904715</v>
      </c>
      <c r="I1263" s="2">
        <f t="shared" si="176"/>
        <v>48.150669998293196</v>
      </c>
    </row>
    <row r="1264" spans="1:9" ht="13.5" x14ac:dyDescent="0.25">
      <c r="A1264" s="3">
        <v>43851</v>
      </c>
      <c r="B1264" s="2">
        <v>15.554399999999999</v>
      </c>
      <c r="C1264" s="2">
        <f t="shared" si="171"/>
        <v>-0.10040000000000049</v>
      </c>
      <c r="D1264" s="2">
        <f t="shared" si="172"/>
        <v>0</v>
      </c>
      <c r="E1264" s="2">
        <f t="shared" si="173"/>
        <v>0.10040000000000049</v>
      </c>
      <c r="F1264" s="2">
        <f t="shared" si="178"/>
        <v>7.2790569635189414E-2</v>
      </c>
      <c r="G1264" s="2">
        <f t="shared" si="178"/>
        <v>8.5553354849109434E-2</v>
      </c>
      <c r="H1264" s="2">
        <f t="shared" si="175"/>
        <v>0.85082075113910194</v>
      </c>
      <c r="I1264" s="2">
        <f t="shared" si="176"/>
        <v>45.96991635281038</v>
      </c>
    </row>
    <row r="1265" spans="1:9" ht="13.5" x14ac:dyDescent="0.25">
      <c r="A1265" s="3">
        <v>43852</v>
      </c>
      <c r="B1265" s="2">
        <v>15.579499999999999</v>
      </c>
      <c r="C1265" s="2">
        <f t="shared" si="171"/>
        <v>2.5100000000000122E-2</v>
      </c>
      <c r="D1265" s="2">
        <f t="shared" si="172"/>
        <v>2.5100000000000122E-2</v>
      </c>
      <c r="E1265" s="2">
        <f t="shared" si="173"/>
        <v>0</v>
      </c>
      <c r="F1265" s="2">
        <f t="shared" si="178"/>
        <v>6.9384100375533039E-2</v>
      </c>
      <c r="G1265" s="2">
        <f t="shared" si="178"/>
        <v>7.944240093131591E-2</v>
      </c>
      <c r="H1265" s="2">
        <f t="shared" si="175"/>
        <v>0.87338876421321843</v>
      </c>
      <c r="I1265" s="2">
        <f t="shared" si="176"/>
        <v>46.620796542463637</v>
      </c>
    </row>
    <row r="1266" spans="1:9" ht="13.5" x14ac:dyDescent="0.25">
      <c r="A1266" s="3">
        <v>43853</v>
      </c>
      <c r="B1266" s="2">
        <v>15.504300000000001</v>
      </c>
      <c r="C1266" s="2">
        <f t="shared" si="171"/>
        <v>-7.5199999999998823E-2</v>
      </c>
      <c r="D1266" s="2">
        <f t="shared" si="172"/>
        <v>0</v>
      </c>
      <c r="E1266" s="2">
        <f t="shared" si="173"/>
        <v>7.5199999999998823E-2</v>
      </c>
      <c r="F1266" s="2">
        <f t="shared" si="178"/>
        <v>6.4428093205852105E-2</v>
      </c>
      <c r="G1266" s="2">
        <f t="shared" si="178"/>
        <v>7.9139372293364679E-2</v>
      </c>
      <c r="H1266" s="2">
        <f t="shared" si="175"/>
        <v>0.81410922703583255</v>
      </c>
      <c r="I1266" s="2">
        <f t="shared" si="176"/>
        <v>44.876527548787564</v>
      </c>
    </row>
    <row r="1267" spans="1:9" ht="13.5" x14ac:dyDescent="0.25">
      <c r="A1267" s="3">
        <v>43854</v>
      </c>
      <c r="B1267" s="2">
        <v>15.6447</v>
      </c>
      <c r="C1267" s="2">
        <f t="shared" si="171"/>
        <v>0.14039999999999964</v>
      </c>
      <c r="D1267" s="2">
        <f t="shared" si="172"/>
        <v>0.14039999999999964</v>
      </c>
      <c r="E1267" s="2">
        <f t="shared" si="173"/>
        <v>0</v>
      </c>
      <c r="F1267" s="2">
        <f t="shared" si="178"/>
        <v>6.9854657976862647E-2</v>
      </c>
      <c r="G1267" s="2">
        <f t="shared" si="178"/>
        <v>7.3486559986695774E-2</v>
      </c>
      <c r="H1267" s="2">
        <f t="shared" si="175"/>
        <v>0.95057732991596477</v>
      </c>
      <c r="I1267" s="2">
        <f t="shared" si="176"/>
        <v>48.733127127901042</v>
      </c>
    </row>
    <row r="1268" spans="1:9" ht="13.5" x14ac:dyDescent="0.25">
      <c r="A1268" s="3">
        <v>43857</v>
      </c>
      <c r="B1268" s="2">
        <v>15.554399999999999</v>
      </c>
      <c r="C1268" s="2">
        <f t="shared" si="171"/>
        <v>-9.0300000000000935E-2</v>
      </c>
      <c r="D1268" s="2">
        <f t="shared" si="172"/>
        <v>0</v>
      </c>
      <c r="E1268" s="2">
        <f t="shared" si="173"/>
        <v>9.0300000000000935E-2</v>
      </c>
      <c r="F1268" s="2">
        <f t="shared" si="178"/>
        <v>6.4865039549943895E-2</v>
      </c>
      <c r="G1268" s="2">
        <f t="shared" si="178"/>
        <v>7.4687519987646139E-2</v>
      </c>
      <c r="H1268" s="2">
        <f t="shared" si="175"/>
        <v>0.86848565276599154</v>
      </c>
      <c r="I1268" s="2">
        <f t="shared" si="176"/>
        <v>46.48072365342162</v>
      </c>
    </row>
    <row r="1269" spans="1:9" ht="13.5" x14ac:dyDescent="0.25">
      <c r="A1269" s="3">
        <v>43858</v>
      </c>
      <c r="B1269" s="2">
        <v>15.4541</v>
      </c>
      <c r="C1269" s="2">
        <f t="shared" si="171"/>
        <v>-0.10029999999999895</v>
      </c>
      <c r="D1269" s="2">
        <f t="shared" si="172"/>
        <v>0</v>
      </c>
      <c r="E1269" s="2">
        <f t="shared" si="173"/>
        <v>0.10029999999999895</v>
      </c>
      <c r="F1269" s="2">
        <f t="shared" si="178"/>
        <v>6.0231822439233619E-2</v>
      </c>
      <c r="G1269" s="2">
        <f t="shared" si="178"/>
        <v>7.6516982845671336E-2</v>
      </c>
      <c r="H1269" s="2">
        <f t="shared" si="175"/>
        <v>0.78716933416881341</v>
      </c>
      <c r="I1269" s="2">
        <f t="shared" si="176"/>
        <v>44.045593168982755</v>
      </c>
    </row>
    <row r="1270" spans="1:9" ht="13.5" x14ac:dyDescent="0.25">
      <c r="A1270" s="3">
        <v>43859</v>
      </c>
      <c r="B1270" s="2">
        <v>15.4541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5.592954940785979E-2</v>
      </c>
      <c r="G1270" s="2">
        <f t="shared" si="178"/>
        <v>7.1051484070980525E-2</v>
      </c>
      <c r="H1270" s="2">
        <f t="shared" si="175"/>
        <v>0.78716933416881341</v>
      </c>
      <c r="I1270" s="2">
        <f t="shared" si="176"/>
        <v>44.045593168982755</v>
      </c>
    </row>
    <row r="1271" spans="1:9" ht="13.5" x14ac:dyDescent="0.25">
      <c r="A1271" s="3">
        <v>43860</v>
      </c>
      <c r="B1271" s="2">
        <v>15.4541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5.193458159301266E-2</v>
      </c>
      <c r="G1271" s="2">
        <f t="shared" si="178"/>
        <v>6.5976378065910488E-2</v>
      </c>
      <c r="H1271" s="2">
        <f t="shared" si="175"/>
        <v>0.78716933416881341</v>
      </c>
      <c r="I1271" s="2">
        <f t="shared" si="176"/>
        <v>44.045593168982755</v>
      </c>
    </row>
    <row r="1272" spans="1:9" ht="13.5" x14ac:dyDescent="0.25">
      <c r="A1272" s="3">
        <v>43861</v>
      </c>
      <c r="B1272" s="2">
        <v>15.4541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4.8224968622083184E-2</v>
      </c>
      <c r="G1272" s="2">
        <f t="shared" si="178"/>
        <v>6.1263779632631167E-2</v>
      </c>
      <c r="H1272" s="2">
        <f t="shared" si="175"/>
        <v>0.78716933416881329</v>
      </c>
      <c r="I1272" s="2">
        <f t="shared" si="176"/>
        <v>44.045593168982748</v>
      </c>
    </row>
    <row r="1273" spans="1:9" ht="13.5" x14ac:dyDescent="0.25">
      <c r="A1273" s="3">
        <v>43864</v>
      </c>
      <c r="B1273" s="2">
        <v>15.6548</v>
      </c>
      <c r="C1273" s="2">
        <f t="shared" si="171"/>
        <v>0.20069999999999943</v>
      </c>
      <c r="D1273" s="2">
        <f t="shared" si="172"/>
        <v>0.20069999999999943</v>
      </c>
      <c r="E1273" s="2">
        <f t="shared" si="173"/>
        <v>0</v>
      </c>
      <c r="F1273" s="2">
        <f t="shared" si="178"/>
        <v>5.9116042291934345E-2</v>
      </c>
      <c r="G1273" s="2">
        <f t="shared" si="178"/>
        <v>5.6887795373157517E-2</v>
      </c>
      <c r="H1273" s="2">
        <f t="shared" si="175"/>
        <v>1.0391691557769214</v>
      </c>
      <c r="I1273" s="2">
        <f t="shared" si="176"/>
        <v>50.960419484228566</v>
      </c>
    </row>
    <row r="1274" spans="1:9" ht="13.5" x14ac:dyDescent="0.25">
      <c r="A1274" s="3">
        <v>43865</v>
      </c>
      <c r="B1274" s="2">
        <v>15.554399999999999</v>
      </c>
      <c r="C1274" s="2">
        <f t="shared" si="171"/>
        <v>-0.10040000000000049</v>
      </c>
      <c r="D1274" s="2">
        <f t="shared" si="172"/>
        <v>0</v>
      </c>
      <c r="E1274" s="2">
        <f t="shared" si="173"/>
        <v>0.10040000000000049</v>
      </c>
      <c r="F1274" s="2">
        <f t="shared" si="178"/>
        <v>5.4893467842510466E-2</v>
      </c>
      <c r="G1274" s="2">
        <f t="shared" si="178"/>
        <v>5.9995809989360591E-2</v>
      </c>
      <c r="H1274" s="2">
        <f t="shared" si="175"/>
        <v>0.91495502523001271</v>
      </c>
      <c r="I1274" s="2">
        <f t="shared" si="176"/>
        <v>47.779452424482599</v>
      </c>
    </row>
    <row r="1275" spans="1:9" ht="13.5" x14ac:dyDescent="0.25">
      <c r="A1275" s="3">
        <v>43866</v>
      </c>
      <c r="B1275" s="2">
        <v>15.479200000000001</v>
      </c>
      <c r="C1275" s="2">
        <f t="shared" si="171"/>
        <v>-7.5199999999998823E-2</v>
      </c>
      <c r="D1275" s="2">
        <f t="shared" si="172"/>
        <v>0</v>
      </c>
      <c r="E1275" s="2">
        <f t="shared" si="173"/>
        <v>7.5199999999998823E-2</v>
      </c>
      <c r="F1275" s="2">
        <f t="shared" si="178"/>
        <v>5.0972505853759717E-2</v>
      </c>
      <c r="G1275" s="2">
        <f t="shared" si="178"/>
        <v>6.108182356154903E-2</v>
      </c>
      <c r="H1275" s="2">
        <f t="shared" si="175"/>
        <v>0.83449548297125298</v>
      </c>
      <c r="I1275" s="2">
        <f t="shared" si="176"/>
        <v>45.489099903350905</v>
      </c>
    </row>
    <row r="1276" spans="1:9" ht="13.5" x14ac:dyDescent="0.25">
      <c r="A1276" s="3">
        <v>43867</v>
      </c>
      <c r="B1276" s="2">
        <v>15.4541</v>
      </c>
      <c r="C1276" s="2">
        <f t="shared" si="171"/>
        <v>-2.5100000000000122E-2</v>
      </c>
      <c r="D1276" s="2">
        <f t="shared" si="172"/>
        <v>0</v>
      </c>
      <c r="E1276" s="2">
        <f t="shared" si="173"/>
        <v>2.5100000000000122E-2</v>
      </c>
      <c r="F1276" s="2">
        <f t="shared" si="178"/>
        <v>4.7331612578491167E-2</v>
      </c>
      <c r="G1276" s="2">
        <f t="shared" si="178"/>
        <v>5.8511693307152675E-2</v>
      </c>
      <c r="H1276" s="2">
        <f t="shared" si="175"/>
        <v>0.80892570191102608</v>
      </c>
      <c r="I1276" s="2">
        <f t="shared" si="176"/>
        <v>44.718569759744284</v>
      </c>
    </row>
    <row r="1277" spans="1:9" ht="13.5" x14ac:dyDescent="0.25">
      <c r="A1277" s="3">
        <v>43868</v>
      </c>
      <c r="B1277" s="2">
        <v>15.5494</v>
      </c>
      <c r="C1277" s="2">
        <f t="shared" si="171"/>
        <v>9.529999999999994E-2</v>
      </c>
      <c r="D1277" s="2">
        <f t="shared" si="172"/>
        <v>9.529999999999994E-2</v>
      </c>
      <c r="E1277" s="2">
        <f t="shared" si="173"/>
        <v>0</v>
      </c>
      <c r="F1277" s="2">
        <f t="shared" ref="F1277:G1292" si="179">((F1276*13)+D1277)/14</f>
        <v>5.0757925965741794E-2</v>
      </c>
      <c r="G1277" s="2">
        <f t="shared" si="179"/>
        <v>5.4332286642356058E-2</v>
      </c>
      <c r="H1277" s="2">
        <f t="shared" si="175"/>
        <v>0.93421295333762411</v>
      </c>
      <c r="I1277" s="2">
        <f t="shared" si="176"/>
        <v>48.299384601140851</v>
      </c>
    </row>
    <row r="1278" spans="1:9" ht="13.5" x14ac:dyDescent="0.25">
      <c r="A1278" s="3">
        <v>43871</v>
      </c>
      <c r="B1278" s="2">
        <v>15.5494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4.7132359825331663E-2</v>
      </c>
      <c r="G1278" s="2">
        <f t="shared" si="179"/>
        <v>5.0451409025044913E-2</v>
      </c>
      <c r="H1278" s="2">
        <f t="shared" si="175"/>
        <v>0.93421295333762389</v>
      </c>
      <c r="I1278" s="2">
        <f t="shared" si="176"/>
        <v>48.299384601140851</v>
      </c>
    </row>
    <row r="1279" spans="1:9" ht="13.5" x14ac:dyDescent="0.25">
      <c r="A1279" s="3">
        <v>43872</v>
      </c>
      <c r="B1279" s="2">
        <v>15.5444</v>
      </c>
      <c r="C1279" s="2">
        <f t="shared" si="171"/>
        <v>-5.0000000000007816E-3</v>
      </c>
      <c r="D1279" s="2">
        <f t="shared" si="172"/>
        <v>0</v>
      </c>
      <c r="E1279" s="2">
        <f t="shared" si="173"/>
        <v>5.0000000000007816E-3</v>
      </c>
      <c r="F1279" s="2">
        <f t="shared" si="179"/>
        <v>4.3765762694950826E-2</v>
      </c>
      <c r="G1279" s="2">
        <f t="shared" si="179"/>
        <v>4.7204879808970333E-2</v>
      </c>
      <c r="H1279" s="2">
        <f t="shared" si="175"/>
        <v>0.92714488146274288</v>
      </c>
      <c r="I1279" s="2">
        <f t="shared" si="176"/>
        <v>48.109765403783278</v>
      </c>
    </row>
    <row r="1280" spans="1:9" ht="13.5" x14ac:dyDescent="0.25">
      <c r="A1280" s="3">
        <v>43873</v>
      </c>
      <c r="B1280" s="2">
        <v>15.5444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4.063963678816862E-2</v>
      </c>
      <c r="G1280" s="2">
        <f t="shared" si="179"/>
        <v>4.3833102679758165E-2</v>
      </c>
      <c r="H1280" s="2">
        <f t="shared" si="175"/>
        <v>0.92714488146274288</v>
      </c>
      <c r="I1280" s="2">
        <f t="shared" si="176"/>
        <v>48.109765403783278</v>
      </c>
    </row>
    <row r="1281" spans="1:9" ht="13.5" x14ac:dyDescent="0.25">
      <c r="A1281" s="3">
        <v>43874</v>
      </c>
      <c r="B1281" s="2">
        <v>15.5444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3.7736805589013718E-2</v>
      </c>
      <c r="G1281" s="2">
        <f t="shared" si="179"/>
        <v>4.0702166774061153E-2</v>
      </c>
      <c r="H1281" s="2">
        <f t="shared" si="175"/>
        <v>0.92714488146274288</v>
      </c>
      <c r="I1281" s="2">
        <f t="shared" si="176"/>
        <v>48.109765403783278</v>
      </c>
    </row>
    <row r="1282" spans="1:9" ht="13.5" x14ac:dyDescent="0.25">
      <c r="A1282" s="3">
        <v>43875</v>
      </c>
      <c r="B1282" s="2">
        <v>15.6548</v>
      </c>
      <c r="C1282" s="2">
        <f t="shared" si="171"/>
        <v>0.11040000000000028</v>
      </c>
      <c r="D1282" s="2">
        <f t="shared" si="172"/>
        <v>0.11040000000000028</v>
      </c>
      <c r="E1282" s="2">
        <f t="shared" si="173"/>
        <v>0</v>
      </c>
      <c r="F1282" s="2">
        <f t="shared" si="179"/>
        <v>4.2927033761227043E-2</v>
      </c>
      <c r="G1282" s="2">
        <f t="shared" si="179"/>
        <v>3.7794869147342494E-2</v>
      </c>
      <c r="H1282" s="2">
        <f t="shared" si="175"/>
        <v>1.1357899823353512</v>
      </c>
      <c r="I1282" s="2">
        <f t="shared" si="176"/>
        <v>53.178917015681321</v>
      </c>
    </row>
    <row r="1283" spans="1:9" ht="13.5" x14ac:dyDescent="0.25">
      <c r="A1283" s="3">
        <v>43878</v>
      </c>
      <c r="B1283" s="2">
        <v>15.554399999999999</v>
      </c>
      <c r="C1283" s="2">
        <f t="shared" ref="C1283:C1346" si="180">B1283-B1282</f>
        <v>-0.10040000000000049</v>
      </c>
      <c r="D1283" s="2">
        <f t="shared" ref="D1283:D1346" si="181">IF(C1283&gt;0,C1283,0)</f>
        <v>0</v>
      </c>
      <c r="E1283" s="2">
        <f t="shared" ref="E1283:E1346" si="182">IF(C1283&lt;0,-C1283,0)</f>
        <v>0.10040000000000049</v>
      </c>
      <c r="F1283" s="2">
        <f t="shared" si="179"/>
        <v>3.9860817063996537E-2</v>
      </c>
      <c r="G1283" s="2">
        <f t="shared" si="179"/>
        <v>4.2266664208246638E-2</v>
      </c>
      <c r="H1283" s="2">
        <f t="shared" si="175"/>
        <v>0.94307932292937624</v>
      </c>
      <c r="I1283" s="2">
        <f t="shared" si="176"/>
        <v>48.535297133808967</v>
      </c>
    </row>
    <row r="1284" spans="1:9" ht="13.5" x14ac:dyDescent="0.25">
      <c r="A1284" s="3">
        <v>43879</v>
      </c>
      <c r="B1284" s="2">
        <v>15.6046</v>
      </c>
      <c r="C1284" s="2">
        <f t="shared" si="180"/>
        <v>5.0200000000000244E-2</v>
      </c>
      <c r="D1284" s="2">
        <f t="shared" si="181"/>
        <v>5.0200000000000244E-2</v>
      </c>
      <c r="E1284" s="2">
        <f t="shared" si="182"/>
        <v>0</v>
      </c>
      <c r="F1284" s="2">
        <f t="shared" si="179"/>
        <v>4.0599330130853942E-2</v>
      </c>
      <c r="G1284" s="2">
        <f t="shared" si="179"/>
        <v>3.9247616764800444E-2</v>
      </c>
      <c r="H1284" s="2">
        <f t="shared" si="175"/>
        <v>1.0344406483113082</v>
      </c>
      <c r="I1284" s="2">
        <f t="shared" si="176"/>
        <v>50.846440232598965</v>
      </c>
    </row>
    <row r="1285" spans="1:9" ht="13.5" x14ac:dyDescent="0.25">
      <c r="A1285" s="3">
        <v>43880</v>
      </c>
      <c r="B1285" s="2">
        <v>15.554399999999999</v>
      </c>
      <c r="C1285" s="2">
        <f t="shared" si="180"/>
        <v>-5.0200000000000244E-2</v>
      </c>
      <c r="D1285" s="2">
        <f t="shared" si="181"/>
        <v>0</v>
      </c>
      <c r="E1285" s="2">
        <f t="shared" si="182"/>
        <v>5.0200000000000244E-2</v>
      </c>
      <c r="F1285" s="2">
        <f t="shared" si="179"/>
        <v>3.7699377978650091E-2</v>
      </c>
      <c r="G1285" s="2">
        <f t="shared" si="179"/>
        <v>4.0029929853029E-2</v>
      </c>
      <c r="H1285" s="2">
        <f t="shared" si="175"/>
        <v>0.94177976621653858</v>
      </c>
      <c r="I1285" s="2">
        <f t="shared" si="176"/>
        <v>48.500853835321898</v>
      </c>
    </row>
    <row r="1286" spans="1:9" ht="13.5" x14ac:dyDescent="0.25">
      <c r="A1286" s="3">
        <v>43881</v>
      </c>
      <c r="B1286" s="2">
        <v>15.554399999999999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3.5006565265889369E-2</v>
      </c>
      <c r="G1286" s="2">
        <f t="shared" si="179"/>
        <v>3.7170649149241217E-2</v>
      </c>
      <c r="H1286" s="2">
        <f t="shared" si="175"/>
        <v>0.94177976621653847</v>
      </c>
      <c r="I1286" s="2">
        <f t="shared" si="176"/>
        <v>48.500853835321898</v>
      </c>
    </row>
    <row r="1287" spans="1:9" ht="13.5" x14ac:dyDescent="0.25">
      <c r="A1287" s="3">
        <v>43882</v>
      </c>
      <c r="B1287" s="2">
        <v>15.479200000000001</v>
      </c>
      <c r="C1287" s="2">
        <f t="shared" si="180"/>
        <v>-7.5199999999998823E-2</v>
      </c>
      <c r="D1287" s="2">
        <f t="shared" si="181"/>
        <v>0</v>
      </c>
      <c r="E1287" s="2">
        <f t="shared" si="182"/>
        <v>7.5199999999998823E-2</v>
      </c>
      <c r="F1287" s="2">
        <f t="shared" si="179"/>
        <v>3.2506096318325843E-2</v>
      </c>
      <c r="G1287" s="2">
        <f t="shared" si="179"/>
        <v>3.988703135286676E-2</v>
      </c>
      <c r="H1287" s="2">
        <f t="shared" si="175"/>
        <v>0.81495401426984271</v>
      </c>
      <c r="I1287" s="2">
        <f t="shared" si="176"/>
        <v>44.902185281961501</v>
      </c>
    </row>
    <row r="1288" spans="1:9" ht="13.5" x14ac:dyDescent="0.25">
      <c r="A1288" s="3">
        <v>43885</v>
      </c>
      <c r="B1288" s="2">
        <v>15.479200000000001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3.0184232295588281E-2</v>
      </c>
      <c r="G1288" s="2">
        <f t="shared" si="179"/>
        <v>3.7037957684804848E-2</v>
      </c>
      <c r="H1288" s="2">
        <f t="shared" si="175"/>
        <v>0.81495401426984271</v>
      </c>
      <c r="I1288" s="2">
        <f t="shared" si="176"/>
        <v>44.902185281961501</v>
      </c>
    </row>
    <row r="1289" spans="1:9" ht="13.5" x14ac:dyDescent="0.25">
      <c r="A1289" s="3">
        <v>43886</v>
      </c>
      <c r="B1289" s="2">
        <v>15.3788</v>
      </c>
      <c r="C1289" s="2">
        <f t="shared" si="180"/>
        <v>-0.10040000000000049</v>
      </c>
      <c r="D1289" s="2">
        <f t="shared" si="181"/>
        <v>0</v>
      </c>
      <c r="E1289" s="2">
        <f t="shared" si="182"/>
        <v>0.10040000000000049</v>
      </c>
      <c r="F1289" s="2">
        <f t="shared" si="179"/>
        <v>2.8028215703046262E-2</v>
      </c>
      <c r="G1289" s="2">
        <f t="shared" si="179"/>
        <v>4.1563817850175967E-2</v>
      </c>
      <c r="H1289" s="2">
        <f t="shared" si="175"/>
        <v>0.67434170277809546</v>
      </c>
      <c r="I1289" s="2">
        <f t="shared" si="176"/>
        <v>40.275034758987161</v>
      </c>
    </row>
    <row r="1290" spans="1:9" ht="13.5" x14ac:dyDescent="0.25">
      <c r="A1290" s="3">
        <v>43887</v>
      </c>
      <c r="B1290" s="2">
        <v>15.4039</v>
      </c>
      <c r="C1290" s="2">
        <f t="shared" si="180"/>
        <v>2.5100000000000122E-2</v>
      </c>
      <c r="D1290" s="2">
        <f t="shared" si="181"/>
        <v>2.5100000000000122E-2</v>
      </c>
      <c r="E1290" s="2">
        <f t="shared" si="182"/>
        <v>0</v>
      </c>
      <c r="F1290" s="2">
        <f t="shared" si="179"/>
        <v>2.7819057438542967E-2</v>
      </c>
      <c r="G1290" s="2">
        <f t="shared" si="179"/>
        <v>3.8594973718020543E-2</v>
      </c>
      <c r="H1290" s="2">
        <f t="shared" si="175"/>
        <v>0.72079482789112126</v>
      </c>
      <c r="I1290" s="2">
        <f t="shared" si="176"/>
        <v>41.887319522832016</v>
      </c>
    </row>
    <row r="1291" spans="1:9" ht="13.5" x14ac:dyDescent="0.25">
      <c r="A1291" s="3">
        <v>43888</v>
      </c>
      <c r="B1291" s="2">
        <v>15.429</v>
      </c>
      <c r="C1291" s="2">
        <f t="shared" si="180"/>
        <v>2.5100000000000122E-2</v>
      </c>
      <c r="D1291" s="2">
        <f t="shared" si="181"/>
        <v>2.5100000000000122E-2</v>
      </c>
      <c r="E1291" s="2">
        <f t="shared" si="182"/>
        <v>0</v>
      </c>
      <c r="F1291" s="2">
        <f t="shared" si="179"/>
        <v>2.7624839050075622E-2</v>
      </c>
      <c r="G1291" s="2">
        <f t="shared" si="179"/>
        <v>3.5838189881019077E-2</v>
      </c>
      <c r="H1291" s="2">
        <f t="shared" si="175"/>
        <v>0.77082127032053371</v>
      </c>
      <c r="I1291" s="2">
        <f t="shared" si="176"/>
        <v>43.529027081372732</v>
      </c>
    </row>
    <row r="1292" spans="1:9" ht="13.5" x14ac:dyDescent="0.25">
      <c r="A1292" s="3">
        <v>43889</v>
      </c>
      <c r="B1292" s="2">
        <v>15.439</v>
      </c>
      <c r="C1292" s="2">
        <f t="shared" si="180"/>
        <v>9.9999999999997868E-3</v>
      </c>
      <c r="D1292" s="2">
        <f t="shared" si="181"/>
        <v>9.9999999999997868E-3</v>
      </c>
      <c r="E1292" s="2">
        <f t="shared" si="182"/>
        <v>0</v>
      </c>
      <c r="F1292" s="2">
        <f t="shared" si="179"/>
        <v>2.6365921975070206E-2</v>
      </c>
      <c r="G1292" s="2">
        <f t="shared" si="179"/>
        <v>3.3278319175232003E-2</v>
      </c>
      <c r="H1292" s="2">
        <f t="shared" si="175"/>
        <v>0.79228526645941677</v>
      </c>
      <c r="I1292" s="2">
        <f t="shared" si="176"/>
        <v>44.205310465143903</v>
      </c>
    </row>
    <row r="1293" spans="1:9" ht="13.5" x14ac:dyDescent="0.25">
      <c r="A1293" s="3">
        <v>43892</v>
      </c>
      <c r="B1293" s="2">
        <v>15.429</v>
      </c>
      <c r="C1293" s="2">
        <f t="shared" si="180"/>
        <v>-9.9999999999997868E-3</v>
      </c>
      <c r="D1293" s="2">
        <f t="shared" si="181"/>
        <v>0</v>
      </c>
      <c r="E1293" s="2">
        <f t="shared" si="182"/>
        <v>9.9999999999997868E-3</v>
      </c>
      <c r="F1293" s="2">
        <f t="shared" ref="F1293:G1308" si="183">((F1292*13)+D1293)/14</f>
        <v>2.4482641833993762E-2</v>
      </c>
      <c r="G1293" s="2">
        <f t="shared" si="183"/>
        <v>3.1615582091286849E-2</v>
      </c>
      <c r="H1293" s="2">
        <f t="shared" si="175"/>
        <v>0.77438529403958367</v>
      </c>
      <c r="I1293" s="2">
        <f t="shared" si="176"/>
        <v>43.642454468082867</v>
      </c>
    </row>
    <row r="1294" spans="1:9" ht="13.5" x14ac:dyDescent="0.25">
      <c r="A1294" s="3">
        <v>43893</v>
      </c>
      <c r="B1294" s="2">
        <v>15.153</v>
      </c>
      <c r="C1294" s="2">
        <f t="shared" si="180"/>
        <v>-0.2759999999999998</v>
      </c>
      <c r="D1294" s="2">
        <f t="shared" si="181"/>
        <v>0</v>
      </c>
      <c r="E1294" s="2">
        <f t="shared" si="182"/>
        <v>0.2759999999999998</v>
      </c>
      <c r="F1294" s="2">
        <f t="shared" si="183"/>
        <v>2.2733881702994205E-2</v>
      </c>
      <c r="G1294" s="2">
        <f t="shared" si="183"/>
        <v>4.9071611941909198E-2</v>
      </c>
      <c r="H1294" s="2">
        <f t="shared" si="175"/>
        <v>0.46327970089726206</v>
      </c>
      <c r="I1294" s="2">
        <f t="shared" si="176"/>
        <v>31.660365452564236</v>
      </c>
    </row>
    <row r="1295" spans="1:9" ht="13.5" x14ac:dyDescent="0.25">
      <c r="A1295" s="3">
        <v>43894</v>
      </c>
      <c r="B1295" s="2">
        <v>15.253399999999999</v>
      </c>
      <c r="C1295" s="2">
        <f t="shared" si="180"/>
        <v>0.10039999999999871</v>
      </c>
      <c r="D1295" s="2">
        <f t="shared" si="181"/>
        <v>0.10039999999999871</v>
      </c>
      <c r="E1295" s="2">
        <f t="shared" si="182"/>
        <v>0</v>
      </c>
      <c r="F1295" s="2">
        <f t="shared" si="183"/>
        <v>2.8281461581351669E-2</v>
      </c>
      <c r="G1295" s="2">
        <f t="shared" si="183"/>
        <v>4.5566496803201399E-2</v>
      </c>
      <c r="H1295" s="2">
        <f t="shared" si="175"/>
        <v>0.62066350422981553</v>
      </c>
      <c r="I1295" s="2">
        <f t="shared" si="176"/>
        <v>38.29687671808049</v>
      </c>
    </row>
    <row r="1296" spans="1:9" ht="13.5" x14ac:dyDescent="0.25">
      <c r="A1296" s="3">
        <v>43895</v>
      </c>
      <c r="B1296" s="2">
        <v>15.253399999999999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2.6261357182683694E-2</v>
      </c>
      <c r="G1296" s="2">
        <f t="shared" si="183"/>
        <v>4.231174703154416E-2</v>
      </c>
      <c r="H1296" s="2">
        <f t="shared" si="175"/>
        <v>0.62066350422981553</v>
      </c>
      <c r="I1296" s="2">
        <f t="shared" si="176"/>
        <v>38.29687671808049</v>
      </c>
    </row>
    <row r="1297" spans="1:9" ht="13.5" x14ac:dyDescent="0.25">
      <c r="A1297" s="3">
        <v>43896</v>
      </c>
      <c r="B1297" s="2">
        <v>15.0778</v>
      </c>
      <c r="C1297" s="2">
        <f t="shared" si="180"/>
        <v>-0.17559999999999931</v>
      </c>
      <c r="D1297" s="2">
        <f t="shared" si="181"/>
        <v>0</v>
      </c>
      <c r="E1297" s="2">
        <f t="shared" si="182"/>
        <v>0.17559999999999931</v>
      </c>
      <c r="F1297" s="2">
        <f t="shared" si="183"/>
        <v>2.4385545955349145E-2</v>
      </c>
      <c r="G1297" s="2">
        <f t="shared" si="183"/>
        <v>5.1832336529290958E-2</v>
      </c>
      <c r="H1297" s="2">
        <f t="shared" ref="H1297:H1360" si="184">F1297/G1297</f>
        <v>0.47046974125059238</v>
      </c>
      <c r="I1297" s="2">
        <f t="shared" ref="I1297:I1360" si="185">IF(G1297=0,100,100-(100/(1+H1297)))</f>
        <v>31.994520393902931</v>
      </c>
    </row>
    <row r="1298" spans="1:9" ht="13.5" x14ac:dyDescent="0.25">
      <c r="A1298" s="3">
        <v>43899</v>
      </c>
      <c r="B1298" s="2">
        <v>15.0025</v>
      </c>
      <c r="C1298" s="2">
        <f t="shared" si="180"/>
        <v>-7.5300000000000367E-2</v>
      </c>
      <c r="D1298" s="2">
        <f t="shared" si="181"/>
        <v>0</v>
      </c>
      <c r="E1298" s="2">
        <f t="shared" si="182"/>
        <v>7.5300000000000367E-2</v>
      </c>
      <c r="F1298" s="2">
        <f t="shared" si="183"/>
        <v>2.264372124425278E-2</v>
      </c>
      <c r="G1298" s="2">
        <f t="shared" si="183"/>
        <v>5.3508598205770204E-2</v>
      </c>
      <c r="H1298" s="2">
        <f t="shared" si="184"/>
        <v>0.42317911519892798</v>
      </c>
      <c r="I1298" s="2">
        <f t="shared" si="185"/>
        <v>29.734775523302787</v>
      </c>
    </row>
    <row r="1299" spans="1:9" ht="13.5" x14ac:dyDescent="0.25">
      <c r="A1299" s="3">
        <v>43900</v>
      </c>
      <c r="B1299" s="2">
        <v>14.696400000000001</v>
      </c>
      <c r="C1299" s="2">
        <f t="shared" si="180"/>
        <v>-0.30609999999999893</v>
      </c>
      <c r="D1299" s="2">
        <f t="shared" si="181"/>
        <v>0</v>
      </c>
      <c r="E1299" s="2">
        <f t="shared" si="182"/>
        <v>0.30609999999999893</v>
      </c>
      <c r="F1299" s="2">
        <f t="shared" si="183"/>
        <v>2.1026312583949013E-2</v>
      </c>
      <c r="G1299" s="2">
        <f t="shared" si="183"/>
        <v>7.1550841191072259E-2</v>
      </c>
      <c r="H1299" s="2">
        <f t="shared" si="184"/>
        <v>0.29386534433326222</v>
      </c>
      <c r="I1299" s="2">
        <f t="shared" si="185"/>
        <v>22.712204606167347</v>
      </c>
    </row>
    <row r="1300" spans="1:9" ht="13.5" x14ac:dyDescent="0.25">
      <c r="A1300" s="3">
        <v>43901</v>
      </c>
      <c r="B1300" s="2">
        <v>14.847</v>
      </c>
      <c r="C1300" s="2">
        <f t="shared" si="180"/>
        <v>0.15059999999999896</v>
      </c>
      <c r="D1300" s="2">
        <f t="shared" si="181"/>
        <v>0.15059999999999896</v>
      </c>
      <c r="E1300" s="2">
        <f t="shared" si="182"/>
        <v>0</v>
      </c>
      <c r="F1300" s="2">
        <f t="shared" si="183"/>
        <v>3.0281575970809722E-2</v>
      </c>
      <c r="G1300" s="2">
        <f t="shared" si="183"/>
        <v>6.644006682028139E-2</v>
      </c>
      <c r="H1300" s="2">
        <f t="shared" si="184"/>
        <v>0.45577281029413436</v>
      </c>
      <c r="I1300" s="2">
        <f t="shared" si="185"/>
        <v>31.307962827114963</v>
      </c>
    </row>
    <row r="1301" spans="1:9" ht="13.5" x14ac:dyDescent="0.25">
      <c r="A1301" s="3">
        <v>43902</v>
      </c>
      <c r="B1301" s="2">
        <v>14.5509</v>
      </c>
      <c r="C1301" s="2">
        <f t="shared" si="180"/>
        <v>-0.29609999999999914</v>
      </c>
      <c r="D1301" s="2">
        <f t="shared" si="181"/>
        <v>0</v>
      </c>
      <c r="E1301" s="2">
        <f t="shared" si="182"/>
        <v>0.29609999999999914</v>
      </c>
      <c r="F1301" s="2">
        <f t="shared" si="183"/>
        <v>2.8118606258609031E-2</v>
      </c>
      <c r="G1301" s="2">
        <f t="shared" si="183"/>
        <v>8.2844347761689807E-2</v>
      </c>
      <c r="H1301" s="2">
        <f t="shared" si="184"/>
        <v>0.33941490298764937</v>
      </c>
      <c r="I1301" s="2">
        <f t="shared" si="185"/>
        <v>25.340535052324938</v>
      </c>
    </row>
    <row r="1302" spans="1:9" ht="13.5" x14ac:dyDescent="0.25">
      <c r="A1302" s="3">
        <v>43903</v>
      </c>
      <c r="B1302" s="2">
        <v>13.677899999999999</v>
      </c>
      <c r="C1302" s="2">
        <f t="shared" si="180"/>
        <v>-0.87300000000000111</v>
      </c>
      <c r="D1302" s="2">
        <f t="shared" si="181"/>
        <v>0</v>
      </c>
      <c r="E1302" s="2">
        <f t="shared" si="182"/>
        <v>0.87300000000000111</v>
      </c>
      <c r="F1302" s="2">
        <f t="shared" si="183"/>
        <v>2.6110134382994098E-2</v>
      </c>
      <c r="G1302" s="2">
        <f t="shared" si="183"/>
        <v>0.13928403720728347</v>
      </c>
      <c r="H1302" s="2">
        <f t="shared" si="184"/>
        <v>0.18745963217692216</v>
      </c>
      <c r="I1302" s="2">
        <f t="shared" si="185"/>
        <v>15.786610937944886</v>
      </c>
    </row>
    <row r="1303" spans="1:9" ht="13.5" x14ac:dyDescent="0.25">
      <c r="A1303" s="3">
        <v>43906</v>
      </c>
      <c r="B1303" s="2">
        <v>12.9453</v>
      </c>
      <c r="C1303" s="2">
        <f t="shared" si="180"/>
        <v>-0.7325999999999997</v>
      </c>
      <c r="D1303" s="2">
        <f t="shared" si="181"/>
        <v>0</v>
      </c>
      <c r="E1303" s="2">
        <f t="shared" si="182"/>
        <v>0.7325999999999997</v>
      </c>
      <c r="F1303" s="2">
        <f t="shared" si="183"/>
        <v>2.4245124784208805E-2</v>
      </c>
      <c r="G1303" s="2">
        <f t="shared" si="183"/>
        <v>0.18166374883533462</v>
      </c>
      <c r="H1303" s="2">
        <f t="shared" si="184"/>
        <v>0.1334615460687498</v>
      </c>
      <c r="I1303" s="2">
        <f t="shared" si="185"/>
        <v>11.774686713602435</v>
      </c>
    </row>
    <row r="1304" spans="1:9" ht="13.5" x14ac:dyDescent="0.25">
      <c r="A1304" s="3">
        <v>43907</v>
      </c>
      <c r="B1304" s="2">
        <v>12.363300000000001</v>
      </c>
      <c r="C1304" s="2">
        <f t="shared" si="180"/>
        <v>-0.58199999999999896</v>
      </c>
      <c r="D1304" s="2">
        <f t="shared" si="181"/>
        <v>0</v>
      </c>
      <c r="E1304" s="2">
        <f t="shared" si="182"/>
        <v>0.58199999999999896</v>
      </c>
      <c r="F1304" s="2">
        <f t="shared" si="183"/>
        <v>2.2513330156765321E-2</v>
      </c>
      <c r="G1304" s="2">
        <f t="shared" si="183"/>
        <v>0.21025919534709633</v>
      </c>
      <c r="H1304" s="2">
        <f t="shared" si="184"/>
        <v>0.10707417632603543</v>
      </c>
      <c r="I1304" s="2">
        <f t="shared" si="185"/>
        <v>9.6718159104184451</v>
      </c>
    </row>
    <row r="1305" spans="1:9" ht="13.5" x14ac:dyDescent="0.25">
      <c r="A1305" s="3">
        <v>43908</v>
      </c>
      <c r="B1305" s="2">
        <v>12.3432</v>
      </c>
      <c r="C1305" s="2">
        <f t="shared" si="180"/>
        <v>-2.0100000000001117E-2</v>
      </c>
      <c r="D1305" s="2">
        <f t="shared" si="181"/>
        <v>0</v>
      </c>
      <c r="E1305" s="2">
        <f t="shared" si="182"/>
        <v>2.0100000000001117E-2</v>
      </c>
      <c r="F1305" s="2">
        <f t="shared" si="183"/>
        <v>2.0905235145567799E-2</v>
      </c>
      <c r="G1305" s="2">
        <f t="shared" si="183"/>
        <v>0.19667639567944667</v>
      </c>
      <c r="H1305" s="2">
        <f t="shared" si="184"/>
        <v>0.10629254757973208</v>
      </c>
      <c r="I1305" s="2">
        <f t="shared" si="185"/>
        <v>9.6079963489107172</v>
      </c>
    </row>
    <row r="1306" spans="1:9" ht="13.5" x14ac:dyDescent="0.25">
      <c r="A1306" s="3">
        <v>43909</v>
      </c>
      <c r="B1306" s="2">
        <v>12.6442</v>
      </c>
      <c r="C1306" s="2">
        <f t="shared" si="180"/>
        <v>0.30100000000000016</v>
      </c>
      <c r="D1306" s="2">
        <f t="shared" si="181"/>
        <v>0.30100000000000016</v>
      </c>
      <c r="E1306" s="2">
        <f t="shared" si="182"/>
        <v>0</v>
      </c>
      <c r="F1306" s="2">
        <f t="shared" si="183"/>
        <v>4.0912004063741535E-2</v>
      </c>
      <c r="G1306" s="2">
        <f t="shared" si="183"/>
        <v>0.18262808170234335</v>
      </c>
      <c r="H1306" s="2">
        <f t="shared" si="184"/>
        <v>0.2240181448678962</v>
      </c>
      <c r="I1306" s="2">
        <f t="shared" si="185"/>
        <v>18.301864707411966</v>
      </c>
    </row>
    <row r="1307" spans="1:9" ht="13.5" x14ac:dyDescent="0.25">
      <c r="A1307" s="3">
        <v>43913</v>
      </c>
      <c r="B1307" s="2">
        <v>12.844900000000001</v>
      </c>
      <c r="C1307" s="2">
        <f t="shared" si="180"/>
        <v>0.20070000000000121</v>
      </c>
      <c r="D1307" s="2">
        <f t="shared" si="181"/>
        <v>0.20070000000000121</v>
      </c>
      <c r="E1307" s="2">
        <f t="shared" si="182"/>
        <v>0</v>
      </c>
      <c r="F1307" s="2">
        <f t="shared" si="183"/>
        <v>5.2325432344902938E-2</v>
      </c>
      <c r="G1307" s="2">
        <f t="shared" si="183"/>
        <v>0.16958321872360455</v>
      </c>
      <c r="H1307" s="2">
        <f t="shared" si="184"/>
        <v>0.30855312653420985</v>
      </c>
      <c r="I1307" s="2">
        <f t="shared" si="185"/>
        <v>23.57971719126401</v>
      </c>
    </row>
    <row r="1308" spans="1:9" ht="13.5" x14ac:dyDescent="0.25">
      <c r="A1308" s="3">
        <v>43914</v>
      </c>
      <c r="B1308" s="2">
        <v>13.0456</v>
      </c>
      <c r="C1308" s="2">
        <f t="shared" si="180"/>
        <v>0.20069999999999943</v>
      </c>
      <c r="D1308" s="2">
        <f t="shared" si="181"/>
        <v>0.20069999999999943</v>
      </c>
      <c r="E1308" s="2">
        <f t="shared" si="182"/>
        <v>0</v>
      </c>
      <c r="F1308" s="2">
        <f t="shared" si="183"/>
        <v>6.2923615748838396E-2</v>
      </c>
      <c r="G1308" s="2">
        <f t="shared" si="183"/>
        <v>0.15747013167191851</v>
      </c>
      <c r="H1308" s="2">
        <f t="shared" si="184"/>
        <v>0.39959079909793144</v>
      </c>
      <c r="I1308" s="2">
        <f t="shared" si="185"/>
        <v>28.550544870363325</v>
      </c>
    </row>
    <row r="1309" spans="1:9" ht="13.5" x14ac:dyDescent="0.25">
      <c r="A1309" s="3">
        <v>43915</v>
      </c>
      <c r="B1309" s="2">
        <v>13.2464</v>
      </c>
      <c r="C1309" s="2">
        <f t="shared" si="180"/>
        <v>0.2007999999999992</v>
      </c>
      <c r="D1309" s="2">
        <f t="shared" si="181"/>
        <v>0.2007999999999992</v>
      </c>
      <c r="E1309" s="2">
        <f t="shared" si="182"/>
        <v>0</v>
      </c>
      <c r="F1309" s="2">
        <f t="shared" ref="F1309:G1324" si="186">((F1308*13)+D1309)/14</f>
        <v>7.2771928909635603E-2</v>
      </c>
      <c r="G1309" s="2">
        <f t="shared" si="186"/>
        <v>0.14622226512392431</v>
      </c>
      <c r="H1309" s="2">
        <f t="shared" si="184"/>
        <v>0.49768021886380248</v>
      </c>
      <c r="I1309" s="2">
        <f t="shared" si="185"/>
        <v>33.230072254099866</v>
      </c>
    </row>
    <row r="1310" spans="1:9" ht="13.5" x14ac:dyDescent="0.25">
      <c r="A1310" s="3">
        <v>43916</v>
      </c>
      <c r="B1310" s="2">
        <v>13.3467</v>
      </c>
      <c r="C1310" s="2">
        <f t="shared" si="180"/>
        <v>0.10030000000000072</v>
      </c>
      <c r="D1310" s="2">
        <f t="shared" si="181"/>
        <v>0.10030000000000072</v>
      </c>
      <c r="E1310" s="2">
        <f t="shared" si="182"/>
        <v>0</v>
      </c>
      <c r="F1310" s="2">
        <f t="shared" si="186"/>
        <v>7.4738219701804526E-2</v>
      </c>
      <c r="G1310" s="2">
        <f t="shared" si="186"/>
        <v>0.13577781761507257</v>
      </c>
      <c r="H1310" s="2">
        <f t="shared" si="184"/>
        <v>0.55044499178566786</v>
      </c>
      <c r="I1310" s="2">
        <f t="shared" si="185"/>
        <v>35.50238768237196</v>
      </c>
    </row>
    <row r="1311" spans="1:9" ht="13.5" x14ac:dyDescent="0.25">
      <c r="A1311" s="3">
        <v>43917</v>
      </c>
      <c r="B1311" s="2">
        <v>13.4671</v>
      </c>
      <c r="C1311" s="2">
        <f t="shared" si="180"/>
        <v>0.12040000000000006</v>
      </c>
      <c r="D1311" s="2">
        <f t="shared" si="181"/>
        <v>0.12040000000000006</v>
      </c>
      <c r="E1311" s="2">
        <f t="shared" si="182"/>
        <v>0</v>
      </c>
      <c r="F1311" s="2">
        <f t="shared" si="186"/>
        <v>7.7999775437389909E-2</v>
      </c>
      <c r="G1311" s="2">
        <f t="shared" si="186"/>
        <v>0.12607940207113882</v>
      </c>
      <c r="H1311" s="2">
        <f t="shared" si="184"/>
        <v>0.61865597517173698</v>
      </c>
      <c r="I1311" s="2">
        <f t="shared" si="185"/>
        <v>38.220349763086539</v>
      </c>
    </row>
    <row r="1312" spans="1:9" ht="13.5" x14ac:dyDescent="0.25">
      <c r="A1312" s="3">
        <v>43920</v>
      </c>
      <c r="B1312" s="2">
        <v>13.5474</v>
      </c>
      <c r="C1312" s="2">
        <f t="shared" si="180"/>
        <v>8.0299999999999372E-2</v>
      </c>
      <c r="D1312" s="2">
        <f t="shared" si="181"/>
        <v>8.0299999999999372E-2</v>
      </c>
      <c r="E1312" s="2">
        <f t="shared" si="182"/>
        <v>0</v>
      </c>
      <c r="F1312" s="2">
        <f t="shared" si="186"/>
        <v>7.8164077191862011E-2</v>
      </c>
      <c r="G1312" s="2">
        <f t="shared" si="186"/>
        <v>0.11707373049462891</v>
      </c>
      <c r="H1312" s="2">
        <f t="shared" si="184"/>
        <v>0.66764830044813517</v>
      </c>
      <c r="I1312" s="2">
        <f t="shared" si="185"/>
        <v>40.035318014519177</v>
      </c>
    </row>
    <row r="1313" spans="1:9" ht="13.5" x14ac:dyDescent="0.25">
      <c r="A1313" s="3">
        <v>43921</v>
      </c>
      <c r="B1313" s="2">
        <v>13.868499999999999</v>
      </c>
      <c r="C1313" s="2">
        <f t="shared" si="180"/>
        <v>0.3210999999999995</v>
      </c>
      <c r="D1313" s="2">
        <f t="shared" si="181"/>
        <v>0.3210999999999995</v>
      </c>
      <c r="E1313" s="2">
        <f t="shared" si="182"/>
        <v>0</v>
      </c>
      <c r="F1313" s="2">
        <f t="shared" si="186"/>
        <v>9.5516643106728985E-2</v>
      </c>
      <c r="G1313" s="2">
        <f t="shared" si="186"/>
        <v>0.10871132117358398</v>
      </c>
      <c r="H1313" s="2">
        <f t="shared" si="184"/>
        <v>0.87862645836318654</v>
      </c>
      <c r="I1313" s="2">
        <f t="shared" si="185"/>
        <v>46.769620136656549</v>
      </c>
    </row>
    <row r="1314" spans="1:9" ht="13.5" x14ac:dyDescent="0.25">
      <c r="A1314" s="3">
        <v>43922</v>
      </c>
      <c r="B1314" s="2">
        <v>13.8485</v>
      </c>
      <c r="C1314" s="2">
        <f t="shared" si="180"/>
        <v>-1.9999999999999574E-2</v>
      </c>
      <c r="D1314" s="2">
        <f t="shared" si="181"/>
        <v>0</v>
      </c>
      <c r="E1314" s="2">
        <f t="shared" si="182"/>
        <v>1.9999999999999574E-2</v>
      </c>
      <c r="F1314" s="2">
        <f t="shared" si="186"/>
        <v>8.8694025741962626E-2</v>
      </c>
      <c r="G1314" s="2">
        <f t="shared" si="186"/>
        <v>0.10237479823261367</v>
      </c>
      <c r="H1314" s="2">
        <f t="shared" si="184"/>
        <v>0.86636581730236084</v>
      </c>
      <c r="I1314" s="2">
        <f t="shared" si="185"/>
        <v>46.419935967033688</v>
      </c>
    </row>
    <row r="1315" spans="1:9" ht="13.5" x14ac:dyDescent="0.25">
      <c r="A1315" s="3">
        <v>43923</v>
      </c>
      <c r="B1315" s="2">
        <v>13.436999999999999</v>
      </c>
      <c r="C1315" s="2">
        <f t="shared" si="180"/>
        <v>-0.4115000000000002</v>
      </c>
      <c r="D1315" s="2">
        <f t="shared" si="181"/>
        <v>0</v>
      </c>
      <c r="E1315" s="2">
        <f t="shared" si="182"/>
        <v>0.4115000000000002</v>
      </c>
      <c r="F1315" s="2">
        <f t="shared" si="186"/>
        <v>8.2358738188965303E-2</v>
      </c>
      <c r="G1315" s="2">
        <f t="shared" si="186"/>
        <v>0.12445516978742699</v>
      </c>
      <c r="H1315" s="2">
        <f t="shared" si="184"/>
        <v>0.66175425520399356</v>
      </c>
      <c r="I1315" s="2">
        <f t="shared" si="185"/>
        <v>39.822630399869688</v>
      </c>
    </row>
    <row r="1316" spans="1:9" ht="13.5" x14ac:dyDescent="0.25">
      <c r="A1316" s="3">
        <v>43924</v>
      </c>
      <c r="B1316" s="2">
        <v>13.442</v>
      </c>
      <c r="C1316" s="2">
        <f t="shared" si="180"/>
        <v>5.0000000000007816E-3</v>
      </c>
      <c r="D1316" s="2">
        <f t="shared" si="181"/>
        <v>5.0000000000007816E-3</v>
      </c>
      <c r="E1316" s="2">
        <f t="shared" si="182"/>
        <v>0</v>
      </c>
      <c r="F1316" s="2">
        <f t="shared" si="186"/>
        <v>7.68331140326107E-2</v>
      </c>
      <c r="G1316" s="2">
        <f t="shared" si="186"/>
        <v>0.11556551480261078</v>
      </c>
      <c r="H1316" s="2">
        <f t="shared" si="184"/>
        <v>0.66484464819668621</v>
      </c>
      <c r="I1316" s="2">
        <f t="shared" si="185"/>
        <v>39.93433554997624</v>
      </c>
    </row>
    <row r="1317" spans="1:9" ht="13.5" x14ac:dyDescent="0.25">
      <c r="A1317" s="3">
        <v>43927</v>
      </c>
      <c r="B1317" s="2">
        <v>13.6478</v>
      </c>
      <c r="C1317" s="2">
        <f t="shared" si="180"/>
        <v>0.20579999999999998</v>
      </c>
      <c r="D1317" s="2">
        <f t="shared" si="181"/>
        <v>0.20579999999999998</v>
      </c>
      <c r="E1317" s="2">
        <f t="shared" si="182"/>
        <v>0</v>
      </c>
      <c r="F1317" s="2">
        <f t="shared" si="186"/>
        <v>8.6045034458852795E-2</v>
      </c>
      <c r="G1317" s="2">
        <f t="shared" si="186"/>
        <v>0.10731083517385287</v>
      </c>
      <c r="H1317" s="2">
        <f t="shared" si="184"/>
        <v>0.80182988343583728</v>
      </c>
      <c r="I1317" s="2">
        <f t="shared" si="185"/>
        <v>44.500864971051541</v>
      </c>
    </row>
    <row r="1318" spans="1:9" ht="13.5" x14ac:dyDescent="0.25">
      <c r="A1318" s="3">
        <v>43928</v>
      </c>
      <c r="B1318" s="2">
        <v>13.351699999999999</v>
      </c>
      <c r="C1318" s="2">
        <f t="shared" si="180"/>
        <v>-0.29610000000000092</v>
      </c>
      <c r="D1318" s="2">
        <f t="shared" si="181"/>
        <v>0</v>
      </c>
      <c r="E1318" s="2">
        <f t="shared" si="182"/>
        <v>0.29610000000000092</v>
      </c>
      <c r="F1318" s="2">
        <f t="shared" si="186"/>
        <v>7.9898960568934738E-2</v>
      </c>
      <c r="G1318" s="2">
        <f t="shared" si="186"/>
        <v>0.12079577551857772</v>
      </c>
      <c r="H1318" s="2">
        <f t="shared" si="184"/>
        <v>0.66143836757475616</v>
      </c>
      <c r="I1318" s="2">
        <f t="shared" si="185"/>
        <v>39.811188936263378</v>
      </c>
    </row>
    <row r="1319" spans="1:9" ht="13.5" x14ac:dyDescent="0.25">
      <c r="A1319" s="3">
        <v>43929</v>
      </c>
      <c r="B1319" s="2">
        <v>13.3467</v>
      </c>
      <c r="C1319" s="2">
        <f t="shared" si="180"/>
        <v>-4.9999999999990052E-3</v>
      </c>
      <c r="D1319" s="2">
        <f t="shared" si="181"/>
        <v>0</v>
      </c>
      <c r="E1319" s="2">
        <f t="shared" si="182"/>
        <v>4.9999999999990052E-3</v>
      </c>
      <c r="F1319" s="2">
        <f t="shared" si="186"/>
        <v>7.419189195686797E-2</v>
      </c>
      <c r="G1319" s="2">
        <f t="shared" si="186"/>
        <v>0.1125246486958221</v>
      </c>
      <c r="H1319" s="2">
        <f t="shared" si="184"/>
        <v>0.65933902319859117</v>
      </c>
      <c r="I1319" s="2">
        <f t="shared" si="185"/>
        <v>39.73503991532904</v>
      </c>
    </row>
    <row r="1320" spans="1:9" ht="13.5" x14ac:dyDescent="0.25">
      <c r="A1320" s="3">
        <v>43934</v>
      </c>
      <c r="B1320" s="2">
        <v>13.3467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6.8892471102805969E-2</v>
      </c>
      <c r="G1320" s="2">
        <f t="shared" si="186"/>
        <v>0.10448717378897766</v>
      </c>
      <c r="H1320" s="2">
        <f t="shared" si="184"/>
        <v>0.65933902319859117</v>
      </c>
      <c r="I1320" s="2">
        <f t="shared" si="185"/>
        <v>39.73503991532904</v>
      </c>
    </row>
    <row r="1321" spans="1:9" ht="13.5" x14ac:dyDescent="0.25">
      <c r="A1321" s="3">
        <v>43935</v>
      </c>
      <c r="B1321" s="2">
        <v>13.5474</v>
      </c>
      <c r="C1321" s="2">
        <f t="shared" si="180"/>
        <v>0.20069999999999943</v>
      </c>
      <c r="D1321" s="2">
        <f t="shared" si="181"/>
        <v>0.20069999999999943</v>
      </c>
      <c r="E1321" s="2">
        <f t="shared" si="182"/>
        <v>0</v>
      </c>
      <c r="F1321" s="2">
        <f t="shared" si="186"/>
        <v>7.8307294595462637E-2</v>
      </c>
      <c r="G1321" s="2">
        <f t="shared" si="186"/>
        <v>9.7023804232622121E-2</v>
      </c>
      <c r="H1321" s="2">
        <f t="shared" si="184"/>
        <v>0.80709363248337285</v>
      </c>
      <c r="I1321" s="2">
        <f t="shared" si="185"/>
        <v>44.662524286261572</v>
      </c>
    </row>
    <row r="1322" spans="1:9" ht="13.5" x14ac:dyDescent="0.25">
      <c r="A1322" s="3">
        <v>43936</v>
      </c>
      <c r="B1322" s="2">
        <v>13.687900000000001</v>
      </c>
      <c r="C1322" s="2">
        <f t="shared" si="180"/>
        <v>0.14050000000000118</v>
      </c>
      <c r="D1322" s="2">
        <f t="shared" si="181"/>
        <v>0.14050000000000118</v>
      </c>
      <c r="E1322" s="2">
        <f t="shared" si="182"/>
        <v>0</v>
      </c>
      <c r="F1322" s="2">
        <f t="shared" si="186"/>
        <v>8.2749630695786808E-2</v>
      </c>
      <c r="G1322" s="2">
        <f t="shared" si="186"/>
        <v>9.0093532501720544E-2</v>
      </c>
      <c r="H1322" s="2">
        <f t="shared" si="184"/>
        <v>0.91848580467423135</v>
      </c>
      <c r="I1322" s="2">
        <f t="shared" si="185"/>
        <v>47.87555907040943</v>
      </c>
    </row>
    <row r="1323" spans="1:9" ht="13.5" x14ac:dyDescent="0.25">
      <c r="A1323" s="3">
        <v>43937</v>
      </c>
      <c r="B1323" s="2">
        <v>13.687900000000001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7.6838942788944889E-2</v>
      </c>
      <c r="G1323" s="2">
        <f t="shared" si="186"/>
        <v>8.3658280180169076E-2</v>
      </c>
      <c r="H1323" s="2">
        <f t="shared" si="184"/>
        <v>0.91848580467423124</v>
      </c>
      <c r="I1323" s="2">
        <f t="shared" si="185"/>
        <v>47.87555907040943</v>
      </c>
    </row>
    <row r="1324" spans="1:9" ht="13.5" x14ac:dyDescent="0.25">
      <c r="A1324" s="3">
        <v>43938</v>
      </c>
      <c r="B1324" s="2">
        <v>13.7331</v>
      </c>
      <c r="C1324" s="2">
        <f t="shared" si="180"/>
        <v>4.5199999999999463E-2</v>
      </c>
      <c r="D1324" s="2">
        <f t="shared" si="181"/>
        <v>4.5199999999999463E-2</v>
      </c>
      <c r="E1324" s="2">
        <f t="shared" si="182"/>
        <v>0</v>
      </c>
      <c r="F1324" s="2">
        <f t="shared" si="186"/>
        <v>7.4579018304020223E-2</v>
      </c>
      <c r="G1324" s="2">
        <f t="shared" si="186"/>
        <v>7.7682688738728425E-2</v>
      </c>
      <c r="H1324" s="2">
        <f t="shared" si="184"/>
        <v>0.96004682014616105</v>
      </c>
      <c r="I1324" s="2">
        <f t="shared" si="185"/>
        <v>48.980810574441797</v>
      </c>
    </row>
    <row r="1325" spans="1:9" ht="13.5" x14ac:dyDescent="0.25">
      <c r="A1325" s="3">
        <v>43941</v>
      </c>
      <c r="B1325" s="2">
        <v>13.697900000000001</v>
      </c>
      <c r="C1325" s="2">
        <f t="shared" si="180"/>
        <v>-3.5199999999999676E-2</v>
      </c>
      <c r="D1325" s="2">
        <f t="shared" si="181"/>
        <v>0</v>
      </c>
      <c r="E1325" s="2">
        <f t="shared" si="182"/>
        <v>3.5199999999999676E-2</v>
      </c>
      <c r="F1325" s="2">
        <f t="shared" ref="F1325:G1340" si="187">((F1324*13)+D1325)/14</f>
        <v>6.925194556801878E-2</v>
      </c>
      <c r="G1325" s="2">
        <f t="shared" si="187"/>
        <v>7.4648210971676371E-2</v>
      </c>
      <c r="H1325" s="2">
        <f t="shared" si="184"/>
        <v>0.9277107202782785</v>
      </c>
      <c r="I1325" s="2">
        <f t="shared" si="185"/>
        <v>48.124996687488313</v>
      </c>
    </row>
    <row r="1326" spans="1:9" ht="13.5" x14ac:dyDescent="0.25">
      <c r="A1326" s="3">
        <v>43942</v>
      </c>
      <c r="B1326" s="2">
        <v>13.7029</v>
      </c>
      <c r="C1326" s="2">
        <f t="shared" si="180"/>
        <v>4.9999999999990052E-3</v>
      </c>
      <c r="D1326" s="2">
        <f t="shared" si="181"/>
        <v>4.9999999999990052E-3</v>
      </c>
      <c r="E1326" s="2">
        <f t="shared" si="182"/>
        <v>0</v>
      </c>
      <c r="F1326" s="2">
        <f t="shared" si="187"/>
        <v>6.4662520884588792E-2</v>
      </c>
      <c r="G1326" s="2">
        <f t="shared" si="187"/>
        <v>6.9316195902270922E-2</v>
      </c>
      <c r="H1326" s="2">
        <f t="shared" si="184"/>
        <v>0.93286309271438728</v>
      </c>
      <c r="I1326" s="2">
        <f t="shared" si="185"/>
        <v>48.263278254453866</v>
      </c>
    </row>
    <row r="1327" spans="1:9" ht="13.5" x14ac:dyDescent="0.25">
      <c r="A1327" s="3">
        <v>43943</v>
      </c>
      <c r="B1327" s="2">
        <v>13.798299999999999</v>
      </c>
      <c r="C1327" s="2">
        <f t="shared" si="180"/>
        <v>9.5399999999999707E-2</v>
      </c>
      <c r="D1327" s="2">
        <f t="shared" si="181"/>
        <v>9.5399999999999707E-2</v>
      </c>
      <c r="E1327" s="2">
        <f t="shared" si="182"/>
        <v>0</v>
      </c>
      <c r="F1327" s="2">
        <f t="shared" si="187"/>
        <v>6.6858055107118147E-2</v>
      </c>
      <c r="G1327" s="2">
        <f t="shared" si="187"/>
        <v>6.4365039052108705E-2</v>
      </c>
      <c r="H1327" s="2">
        <f t="shared" si="184"/>
        <v>1.0387324561862092</v>
      </c>
      <c r="I1327" s="2">
        <f t="shared" si="185"/>
        <v>50.949915131548572</v>
      </c>
    </row>
    <row r="1328" spans="1:9" ht="13.5" x14ac:dyDescent="0.25">
      <c r="A1328" s="3">
        <v>43944</v>
      </c>
      <c r="B1328" s="2">
        <v>13.823399999999999</v>
      </c>
      <c r="C1328" s="2">
        <f t="shared" si="180"/>
        <v>2.5100000000000122E-2</v>
      </c>
      <c r="D1328" s="2">
        <f t="shared" si="181"/>
        <v>2.5100000000000122E-2</v>
      </c>
      <c r="E1328" s="2">
        <f t="shared" si="182"/>
        <v>0</v>
      </c>
      <c r="F1328" s="2">
        <f t="shared" si="187"/>
        <v>6.3875336885181141E-2</v>
      </c>
      <c r="G1328" s="2">
        <f t="shared" si="187"/>
        <v>5.9767536262672373E-2</v>
      </c>
      <c r="H1328" s="2">
        <f t="shared" si="184"/>
        <v>1.0687296294840629</v>
      </c>
      <c r="I1328" s="2">
        <f t="shared" si="185"/>
        <v>51.661155438209775</v>
      </c>
    </row>
    <row r="1329" spans="1:9" ht="13.5" x14ac:dyDescent="0.25">
      <c r="A1329" s="3">
        <v>43945</v>
      </c>
      <c r="B1329" s="2">
        <v>14.049200000000001</v>
      </c>
      <c r="C1329" s="2">
        <f t="shared" si="180"/>
        <v>0.22580000000000133</v>
      </c>
      <c r="D1329" s="2">
        <f t="shared" si="181"/>
        <v>0.22580000000000133</v>
      </c>
      <c r="E1329" s="2">
        <f t="shared" si="182"/>
        <v>0</v>
      </c>
      <c r="F1329" s="2">
        <f t="shared" si="187"/>
        <v>7.5441384250525448E-2</v>
      </c>
      <c r="G1329" s="2">
        <f t="shared" si="187"/>
        <v>5.5498426529624348E-2</v>
      </c>
      <c r="H1329" s="2">
        <f t="shared" si="184"/>
        <v>1.3593427592087823</v>
      </c>
      <c r="I1329" s="2">
        <f t="shared" si="185"/>
        <v>57.615314854236985</v>
      </c>
    </row>
    <row r="1330" spans="1:9" ht="13.5" x14ac:dyDescent="0.25">
      <c r="A1330" s="3">
        <v>43948</v>
      </c>
      <c r="B1330" s="2">
        <v>14.340199999999999</v>
      </c>
      <c r="C1330" s="2">
        <f t="shared" si="180"/>
        <v>0.29099999999999859</v>
      </c>
      <c r="D1330" s="2">
        <f t="shared" si="181"/>
        <v>0.29099999999999859</v>
      </c>
      <c r="E1330" s="2">
        <f t="shared" si="182"/>
        <v>0</v>
      </c>
      <c r="F1330" s="2">
        <f t="shared" si="187"/>
        <v>9.0838428232630664E-2</v>
      </c>
      <c r="G1330" s="2">
        <f t="shared" si="187"/>
        <v>5.1534253206079753E-2</v>
      </c>
      <c r="H1330" s="2">
        <f t="shared" si="184"/>
        <v>1.7626805974926596</v>
      </c>
      <c r="I1330" s="2">
        <f t="shared" si="185"/>
        <v>63.803271326132482</v>
      </c>
    </row>
    <row r="1331" spans="1:9" ht="13.5" x14ac:dyDescent="0.25">
      <c r="A1331" s="3">
        <v>43949</v>
      </c>
      <c r="B1331" s="2">
        <v>14.7315</v>
      </c>
      <c r="C1331" s="2">
        <f t="shared" si="180"/>
        <v>0.39130000000000109</v>
      </c>
      <c r="D1331" s="2">
        <f t="shared" si="181"/>
        <v>0.39130000000000109</v>
      </c>
      <c r="E1331" s="2">
        <f t="shared" si="182"/>
        <v>0</v>
      </c>
      <c r="F1331" s="2">
        <f t="shared" si="187"/>
        <v>0.11229996907315712</v>
      </c>
      <c r="G1331" s="2">
        <f t="shared" si="187"/>
        <v>4.7853235119931205E-2</v>
      </c>
      <c r="H1331" s="2">
        <f t="shared" si="184"/>
        <v>2.3467581406295226</v>
      </c>
      <c r="I1331" s="2">
        <f t="shared" si="185"/>
        <v>70.120338608875372</v>
      </c>
    </row>
    <row r="1332" spans="1:9" ht="13.5" x14ac:dyDescent="0.25">
      <c r="A1332" s="3">
        <v>43950</v>
      </c>
      <c r="B1332" s="2">
        <v>14.5509</v>
      </c>
      <c r="C1332" s="2">
        <f t="shared" si="180"/>
        <v>-0.18060000000000009</v>
      </c>
      <c r="D1332" s="2">
        <f t="shared" si="181"/>
        <v>0</v>
      </c>
      <c r="E1332" s="2">
        <f t="shared" si="182"/>
        <v>0.18060000000000009</v>
      </c>
      <c r="F1332" s="2">
        <f t="shared" si="187"/>
        <v>0.10427854271078875</v>
      </c>
      <c r="G1332" s="2">
        <f t="shared" si="187"/>
        <v>5.7335146897078984E-2</v>
      </c>
      <c r="H1332" s="2">
        <f t="shared" si="184"/>
        <v>1.8187542607674274</v>
      </c>
      <c r="I1332" s="2">
        <f t="shared" si="185"/>
        <v>64.523335222285667</v>
      </c>
    </row>
    <row r="1333" spans="1:9" ht="13.5" x14ac:dyDescent="0.25">
      <c r="A1333" s="3">
        <v>43951</v>
      </c>
      <c r="B1333" s="2">
        <v>14.651300000000001</v>
      </c>
      <c r="C1333" s="2">
        <f t="shared" si="180"/>
        <v>0.10040000000000049</v>
      </c>
      <c r="D1333" s="2">
        <f t="shared" si="181"/>
        <v>0.10040000000000049</v>
      </c>
      <c r="E1333" s="2">
        <f t="shared" si="182"/>
        <v>0</v>
      </c>
      <c r="F1333" s="2">
        <f t="shared" si="187"/>
        <v>0.10400150394573245</v>
      </c>
      <c r="G1333" s="2">
        <f t="shared" si="187"/>
        <v>5.3239779261573347E-2</v>
      </c>
      <c r="H1333" s="2">
        <f t="shared" si="184"/>
        <v>1.953454829982685</v>
      </c>
      <c r="I1333" s="2">
        <f t="shared" si="185"/>
        <v>66.14134775828407</v>
      </c>
    </row>
    <row r="1334" spans="1:9" ht="13.5" x14ac:dyDescent="0.25">
      <c r="A1334" s="3">
        <v>43955</v>
      </c>
      <c r="B1334" s="2">
        <v>14.7014</v>
      </c>
      <c r="C1334" s="2">
        <f t="shared" si="180"/>
        <v>5.0099999999998701E-2</v>
      </c>
      <c r="D1334" s="2">
        <f t="shared" si="181"/>
        <v>5.0099999999998701E-2</v>
      </c>
      <c r="E1334" s="2">
        <f t="shared" si="182"/>
        <v>0</v>
      </c>
      <c r="F1334" s="2">
        <f t="shared" si="187"/>
        <v>0.10015139652103719</v>
      </c>
      <c r="G1334" s="2">
        <f t="shared" si="187"/>
        <v>4.9436937885746678E-2</v>
      </c>
      <c r="H1334" s="2">
        <f t="shared" si="184"/>
        <v>2.0258414214993716</v>
      </c>
      <c r="I1334" s="2">
        <f t="shared" si="185"/>
        <v>66.951341438624439</v>
      </c>
    </row>
    <row r="1335" spans="1:9" ht="13.5" x14ac:dyDescent="0.25">
      <c r="A1335" s="3">
        <v>43956</v>
      </c>
      <c r="B1335" s="2">
        <v>14.7014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9.2997725340963094E-2</v>
      </c>
      <c r="G1335" s="2">
        <f t="shared" si="187"/>
        <v>4.5905728036764772E-2</v>
      </c>
      <c r="H1335" s="2">
        <f t="shared" si="184"/>
        <v>2.0258414214993716</v>
      </c>
      <c r="I1335" s="2">
        <f t="shared" si="185"/>
        <v>66.951341438624439</v>
      </c>
    </row>
    <row r="1336" spans="1:9" ht="13.5" x14ac:dyDescent="0.25">
      <c r="A1336" s="3">
        <v>43957</v>
      </c>
      <c r="B1336" s="2">
        <v>14.7014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8.6355030673751457E-2</v>
      </c>
      <c r="G1336" s="2">
        <f t="shared" si="187"/>
        <v>4.2626747462710148E-2</v>
      </c>
      <c r="H1336" s="2">
        <f t="shared" si="184"/>
        <v>2.0258414214993716</v>
      </c>
      <c r="I1336" s="2">
        <f t="shared" si="185"/>
        <v>66.951341438624439</v>
      </c>
    </row>
    <row r="1337" spans="1:9" ht="13.5" x14ac:dyDescent="0.25">
      <c r="A1337" s="3">
        <v>43958</v>
      </c>
      <c r="B1337" s="2">
        <v>15.1028</v>
      </c>
      <c r="C1337" s="2">
        <f t="shared" si="180"/>
        <v>0.40140000000000065</v>
      </c>
      <c r="D1337" s="2">
        <f t="shared" si="181"/>
        <v>0.40140000000000065</v>
      </c>
      <c r="E1337" s="2">
        <f t="shared" si="182"/>
        <v>0</v>
      </c>
      <c r="F1337" s="2">
        <f t="shared" si="187"/>
        <v>0.10885824276848355</v>
      </c>
      <c r="G1337" s="2">
        <f t="shared" si="187"/>
        <v>3.9581979786802279E-2</v>
      </c>
      <c r="H1337" s="2">
        <f t="shared" si="184"/>
        <v>2.7501970178050539</v>
      </c>
      <c r="I1337" s="2">
        <f t="shared" si="185"/>
        <v>73.334734275233131</v>
      </c>
    </row>
    <row r="1338" spans="1:9" ht="13.5" x14ac:dyDescent="0.25">
      <c r="A1338" s="3">
        <v>43959</v>
      </c>
      <c r="B1338" s="2">
        <v>14.902100000000001</v>
      </c>
      <c r="C1338" s="2">
        <f t="shared" si="180"/>
        <v>-0.20069999999999943</v>
      </c>
      <c r="D1338" s="2">
        <f t="shared" si="181"/>
        <v>0</v>
      </c>
      <c r="E1338" s="2">
        <f t="shared" si="182"/>
        <v>0.20069999999999943</v>
      </c>
      <c r="F1338" s="2">
        <f t="shared" si="187"/>
        <v>0.10108265399930616</v>
      </c>
      <c r="G1338" s="2">
        <f t="shared" si="187"/>
        <v>5.1090409802030647E-2</v>
      </c>
      <c r="H1338" s="2">
        <f t="shared" si="184"/>
        <v>1.9785054453661579</v>
      </c>
      <c r="I1338" s="2">
        <f t="shared" si="185"/>
        <v>66.426114763168869</v>
      </c>
    </row>
    <row r="1339" spans="1:9" ht="13.5" x14ac:dyDescent="0.25">
      <c r="A1339" s="3">
        <v>43962</v>
      </c>
      <c r="B1339" s="2">
        <v>15.203200000000001</v>
      </c>
      <c r="C1339" s="2">
        <f t="shared" si="180"/>
        <v>0.30109999999999992</v>
      </c>
      <c r="D1339" s="2">
        <f t="shared" si="181"/>
        <v>0.30109999999999992</v>
      </c>
      <c r="E1339" s="2">
        <f t="shared" si="182"/>
        <v>0</v>
      </c>
      <c r="F1339" s="2">
        <f t="shared" si="187"/>
        <v>0.11536960728506999</v>
      </c>
      <c r="G1339" s="2">
        <f t="shared" si="187"/>
        <v>4.7441094816171314E-2</v>
      </c>
      <c r="H1339" s="2">
        <f t="shared" si="184"/>
        <v>2.4318495964756655</v>
      </c>
      <c r="I1339" s="2">
        <f t="shared" si="185"/>
        <v>70.861193887198638</v>
      </c>
    </row>
    <row r="1340" spans="1:9" ht="13.5" x14ac:dyDescent="0.25">
      <c r="A1340" s="3">
        <v>43963</v>
      </c>
      <c r="B1340" s="2">
        <v>15.203200000000001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0.10712892105042214</v>
      </c>
      <c r="G1340" s="2">
        <f t="shared" si="187"/>
        <v>4.4052445186444793E-2</v>
      </c>
      <c r="H1340" s="2">
        <f t="shared" si="184"/>
        <v>2.4318495964756655</v>
      </c>
      <c r="I1340" s="2">
        <f t="shared" si="185"/>
        <v>70.861193887198638</v>
      </c>
    </row>
    <row r="1341" spans="1:9" ht="13.5" x14ac:dyDescent="0.25">
      <c r="A1341" s="3">
        <v>43964</v>
      </c>
      <c r="B1341" s="2">
        <v>15.0527</v>
      </c>
      <c r="C1341" s="2">
        <f t="shared" si="180"/>
        <v>-0.15050000000000097</v>
      </c>
      <c r="D1341" s="2">
        <f t="shared" si="181"/>
        <v>0</v>
      </c>
      <c r="E1341" s="2">
        <f t="shared" si="182"/>
        <v>0.15050000000000097</v>
      </c>
      <c r="F1341" s="2">
        <f t="shared" ref="F1341:G1356" si="188">((F1340*13)+D1341)/14</f>
        <v>9.9476855261106278E-2</v>
      </c>
      <c r="G1341" s="2">
        <f t="shared" si="188"/>
        <v>5.165584195884166E-2</v>
      </c>
      <c r="H1341" s="2">
        <f t="shared" si="184"/>
        <v>1.9257619562249599</v>
      </c>
      <c r="I1341" s="2">
        <f t="shared" si="185"/>
        <v>65.820869402161634</v>
      </c>
    </row>
    <row r="1342" spans="1:9" ht="13.5" x14ac:dyDescent="0.25">
      <c r="A1342" s="3">
        <v>43965</v>
      </c>
      <c r="B1342" s="2">
        <v>15.0778</v>
      </c>
      <c r="C1342" s="2">
        <f t="shared" si="180"/>
        <v>2.5100000000000122E-2</v>
      </c>
      <c r="D1342" s="2">
        <f t="shared" si="181"/>
        <v>2.5100000000000122E-2</v>
      </c>
      <c r="E1342" s="2">
        <f t="shared" si="182"/>
        <v>0</v>
      </c>
      <c r="F1342" s="2">
        <f t="shared" si="188"/>
        <v>9.4164222742455839E-2</v>
      </c>
      <c r="G1342" s="2">
        <f t="shared" si="188"/>
        <v>4.7966138961781542E-2</v>
      </c>
      <c r="H1342" s="2">
        <f t="shared" si="184"/>
        <v>1.9631395142620089</v>
      </c>
      <c r="I1342" s="2">
        <f t="shared" si="185"/>
        <v>66.252010909818495</v>
      </c>
    </row>
    <row r="1343" spans="1:9" ht="13.5" x14ac:dyDescent="0.25">
      <c r="A1343" s="3">
        <v>43966</v>
      </c>
      <c r="B1343" s="2">
        <v>15.4541</v>
      </c>
      <c r="C1343" s="2">
        <f t="shared" si="180"/>
        <v>0.37630000000000052</v>
      </c>
      <c r="D1343" s="2">
        <f t="shared" si="181"/>
        <v>0.37630000000000052</v>
      </c>
      <c r="E1343" s="2">
        <f t="shared" si="182"/>
        <v>0</v>
      </c>
      <c r="F1343" s="2">
        <f t="shared" si="188"/>
        <v>0.11431677826085188</v>
      </c>
      <c r="G1343" s="2">
        <f t="shared" si="188"/>
        <v>4.453998617879714E-2</v>
      </c>
      <c r="H1343" s="2">
        <f t="shared" si="184"/>
        <v>2.5666100973168096</v>
      </c>
      <c r="I1343" s="2">
        <f t="shared" si="185"/>
        <v>71.962172126627792</v>
      </c>
    </row>
    <row r="1344" spans="1:9" ht="13.5" x14ac:dyDescent="0.25">
      <c r="A1344" s="3">
        <v>43969</v>
      </c>
      <c r="B1344" s="2">
        <v>15.1279</v>
      </c>
      <c r="C1344" s="2">
        <f t="shared" si="180"/>
        <v>-0.32620000000000005</v>
      </c>
      <c r="D1344" s="2">
        <f t="shared" si="181"/>
        <v>0</v>
      </c>
      <c r="E1344" s="2">
        <f t="shared" si="182"/>
        <v>0.32620000000000005</v>
      </c>
      <c r="F1344" s="2">
        <f t="shared" si="188"/>
        <v>0.10615129409936246</v>
      </c>
      <c r="G1344" s="2">
        <f t="shared" si="188"/>
        <v>6.4658558594597348E-2</v>
      </c>
      <c r="H1344" s="2">
        <f t="shared" si="184"/>
        <v>1.6417207003471943</v>
      </c>
      <c r="I1344" s="2">
        <f t="shared" si="185"/>
        <v>62.145884692936214</v>
      </c>
    </row>
    <row r="1345" spans="1:9" ht="13.5" x14ac:dyDescent="0.25">
      <c r="A1345" s="3">
        <v>43970</v>
      </c>
      <c r="B1345" s="2">
        <v>15.143000000000001</v>
      </c>
      <c r="C1345" s="2">
        <f t="shared" si="180"/>
        <v>1.5100000000000335E-2</v>
      </c>
      <c r="D1345" s="2">
        <f t="shared" si="181"/>
        <v>1.5100000000000335E-2</v>
      </c>
      <c r="E1345" s="2">
        <f t="shared" si="182"/>
        <v>0</v>
      </c>
      <c r="F1345" s="2">
        <f t="shared" si="188"/>
        <v>9.9647630235122311E-2</v>
      </c>
      <c r="G1345" s="2">
        <f t="shared" si="188"/>
        <v>6.0040090123554678E-2</v>
      </c>
      <c r="H1345" s="2">
        <f t="shared" si="184"/>
        <v>1.6596848877151997</v>
      </c>
      <c r="I1345" s="2">
        <f t="shared" si="185"/>
        <v>62.401561003752995</v>
      </c>
    </row>
    <row r="1346" spans="1:9" ht="13.5" x14ac:dyDescent="0.25">
      <c r="A1346" s="3">
        <v>43971</v>
      </c>
      <c r="B1346" s="2">
        <v>15.1631</v>
      </c>
      <c r="C1346" s="2">
        <f t="shared" si="180"/>
        <v>2.0099999999999341E-2</v>
      </c>
      <c r="D1346" s="2">
        <f t="shared" si="181"/>
        <v>2.0099999999999341E-2</v>
      </c>
      <c r="E1346" s="2">
        <f t="shared" si="182"/>
        <v>0</v>
      </c>
      <c r="F1346" s="2">
        <f t="shared" si="188"/>
        <v>9.3965656646899251E-2</v>
      </c>
      <c r="G1346" s="2">
        <f t="shared" si="188"/>
        <v>5.575151225758649E-2</v>
      </c>
      <c r="H1346" s="2">
        <f t="shared" si="184"/>
        <v>1.6854369117873158</v>
      </c>
      <c r="I1346" s="2">
        <f t="shared" si="185"/>
        <v>62.762111609822135</v>
      </c>
    </row>
    <row r="1347" spans="1:9" ht="13.5" x14ac:dyDescent="0.25">
      <c r="A1347" s="3">
        <v>43972</v>
      </c>
      <c r="B1347" s="2">
        <v>15.157999999999999</v>
      </c>
      <c r="C1347" s="2">
        <f t="shared" ref="C1347:C1410" si="189">B1347-B1346</f>
        <v>-5.1000000000005485E-3</v>
      </c>
      <c r="D1347" s="2">
        <f t="shared" ref="D1347:D1410" si="190">IF(C1347&gt;0,C1347,0)</f>
        <v>0</v>
      </c>
      <c r="E1347" s="2">
        <f t="shared" ref="E1347:E1410" si="191">IF(C1347&lt;0,-C1347,0)</f>
        <v>5.1000000000005485E-3</v>
      </c>
      <c r="F1347" s="2">
        <f t="shared" si="188"/>
        <v>8.7253824029263599E-2</v>
      </c>
      <c r="G1347" s="2">
        <f t="shared" si="188"/>
        <v>5.2133547096330349E-2</v>
      </c>
      <c r="H1347" s="2">
        <f t="shared" si="184"/>
        <v>1.6736598387989861</v>
      </c>
      <c r="I1347" s="2">
        <f t="shared" si="185"/>
        <v>62.598084263060095</v>
      </c>
    </row>
    <row r="1348" spans="1:9" ht="13.5" x14ac:dyDescent="0.25">
      <c r="A1348" s="3">
        <v>43973</v>
      </c>
      <c r="B1348" s="2">
        <v>15.494199999999999</v>
      </c>
      <c r="C1348" s="2">
        <f t="shared" si="189"/>
        <v>0.33619999999999983</v>
      </c>
      <c r="D1348" s="2">
        <f t="shared" si="190"/>
        <v>0.33619999999999983</v>
      </c>
      <c r="E1348" s="2">
        <f t="shared" si="191"/>
        <v>0</v>
      </c>
      <c r="F1348" s="2">
        <f t="shared" si="188"/>
        <v>0.10503569374145905</v>
      </c>
      <c r="G1348" s="2">
        <f t="shared" si="188"/>
        <v>4.8409722303735324E-2</v>
      </c>
      <c r="H1348" s="2">
        <f t="shared" si="184"/>
        <v>2.1697231205425531</v>
      </c>
      <c r="I1348" s="2">
        <f t="shared" si="185"/>
        <v>68.451503113343449</v>
      </c>
    </row>
    <row r="1349" spans="1:9" ht="13.5" x14ac:dyDescent="0.25">
      <c r="A1349" s="3">
        <v>43977</v>
      </c>
      <c r="B1349" s="2">
        <v>15.494199999999999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9.7533144188497678E-2</v>
      </c>
      <c r="G1349" s="2">
        <f t="shared" si="188"/>
        <v>4.4951884996325651E-2</v>
      </c>
      <c r="H1349" s="2">
        <f t="shared" si="184"/>
        <v>2.1697231205425536</v>
      </c>
      <c r="I1349" s="2">
        <f t="shared" si="185"/>
        <v>68.451503113343463</v>
      </c>
    </row>
    <row r="1350" spans="1:9" ht="13.5" x14ac:dyDescent="0.25">
      <c r="A1350" s="3">
        <v>43978</v>
      </c>
      <c r="B1350" s="2">
        <v>15.4491</v>
      </c>
      <c r="C1350" s="2">
        <f t="shared" si="189"/>
        <v>-4.5099999999999696E-2</v>
      </c>
      <c r="D1350" s="2">
        <f t="shared" si="190"/>
        <v>0</v>
      </c>
      <c r="E1350" s="2">
        <f t="shared" si="191"/>
        <v>4.5099999999999696E-2</v>
      </c>
      <c r="F1350" s="2">
        <f t="shared" si="188"/>
        <v>9.0566491032176413E-2</v>
      </c>
      <c r="G1350" s="2">
        <f t="shared" si="188"/>
        <v>4.496246463944522E-2</v>
      </c>
      <c r="H1350" s="2">
        <f t="shared" si="184"/>
        <v>2.0142688297545668</v>
      </c>
      <c r="I1350" s="2">
        <f t="shared" si="185"/>
        <v>66.824458716861571</v>
      </c>
    </row>
    <row r="1351" spans="1:9" ht="13.5" x14ac:dyDescent="0.25">
      <c r="A1351" s="3">
        <v>43979</v>
      </c>
      <c r="B1351" s="2">
        <v>15.1028</v>
      </c>
      <c r="C1351" s="2">
        <f t="shared" si="189"/>
        <v>-0.34629999999999939</v>
      </c>
      <c r="D1351" s="2">
        <f t="shared" si="190"/>
        <v>0</v>
      </c>
      <c r="E1351" s="2">
        <f t="shared" si="191"/>
        <v>0.34629999999999939</v>
      </c>
      <c r="F1351" s="2">
        <f t="shared" si="188"/>
        <v>8.409745595844953E-2</v>
      </c>
      <c r="G1351" s="2">
        <f t="shared" si="188"/>
        <v>6.6486574308056226E-2</v>
      </c>
      <c r="H1351" s="2">
        <f t="shared" si="184"/>
        <v>1.2648787643772372</v>
      </c>
      <c r="I1351" s="2">
        <f t="shared" si="185"/>
        <v>55.847526334374678</v>
      </c>
    </row>
    <row r="1352" spans="1:9" ht="13.5" x14ac:dyDescent="0.25">
      <c r="A1352" s="3">
        <v>43980</v>
      </c>
      <c r="B1352" s="2">
        <v>15.298500000000001</v>
      </c>
      <c r="C1352" s="2">
        <f t="shared" si="189"/>
        <v>0.19570000000000043</v>
      </c>
      <c r="D1352" s="2">
        <f t="shared" si="190"/>
        <v>0.19570000000000043</v>
      </c>
      <c r="E1352" s="2">
        <f t="shared" si="191"/>
        <v>0</v>
      </c>
      <c r="F1352" s="2">
        <f t="shared" si="188"/>
        <v>9.2069066247131737E-2</v>
      </c>
      <c r="G1352" s="2">
        <f t="shared" si="188"/>
        <v>6.1737533286052207E-2</v>
      </c>
      <c r="H1352" s="2">
        <f t="shared" si="184"/>
        <v>1.4912981025746952</v>
      </c>
      <c r="I1352" s="2">
        <f t="shared" si="185"/>
        <v>59.860283321111801</v>
      </c>
    </row>
    <row r="1353" spans="1:9" ht="13.5" x14ac:dyDescent="0.25">
      <c r="A1353" s="3">
        <v>43983</v>
      </c>
      <c r="B1353" s="2">
        <v>15.203200000000001</v>
      </c>
      <c r="C1353" s="2">
        <f t="shared" si="189"/>
        <v>-9.529999999999994E-2</v>
      </c>
      <c r="D1353" s="2">
        <f t="shared" si="190"/>
        <v>0</v>
      </c>
      <c r="E1353" s="2">
        <f t="shared" si="191"/>
        <v>9.529999999999994E-2</v>
      </c>
      <c r="F1353" s="2">
        <f t="shared" si="188"/>
        <v>8.5492704372336609E-2</v>
      </c>
      <c r="G1353" s="2">
        <f t="shared" si="188"/>
        <v>6.4134852337048479E-2</v>
      </c>
      <c r="H1353" s="2">
        <f t="shared" si="184"/>
        <v>1.3330147533987606</v>
      </c>
      <c r="I1353" s="2">
        <f t="shared" si="185"/>
        <v>57.137004875636151</v>
      </c>
    </row>
    <row r="1354" spans="1:9" ht="13.5" x14ac:dyDescent="0.25">
      <c r="A1354" s="3">
        <v>43984</v>
      </c>
      <c r="B1354" s="2">
        <v>15.203200000000001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7.9386082631455426E-2</v>
      </c>
      <c r="G1354" s="2">
        <f t="shared" si="188"/>
        <v>5.9553791455830729E-2</v>
      </c>
      <c r="H1354" s="2">
        <f t="shared" si="184"/>
        <v>1.3330147533987609</v>
      </c>
      <c r="I1354" s="2">
        <f t="shared" si="185"/>
        <v>57.137004875636151</v>
      </c>
    </row>
    <row r="1355" spans="1:9" ht="13.5" x14ac:dyDescent="0.25">
      <c r="A1355" s="3">
        <v>43985</v>
      </c>
      <c r="B1355" s="2">
        <v>15.0527</v>
      </c>
      <c r="C1355" s="2">
        <f t="shared" si="189"/>
        <v>-0.15050000000000097</v>
      </c>
      <c r="D1355" s="2">
        <f t="shared" si="190"/>
        <v>0</v>
      </c>
      <c r="E1355" s="2">
        <f t="shared" si="191"/>
        <v>0.15050000000000097</v>
      </c>
      <c r="F1355" s="2">
        <f t="shared" si="188"/>
        <v>7.3715648157780048E-2</v>
      </c>
      <c r="G1355" s="2">
        <f t="shared" si="188"/>
        <v>6.6049949208985742E-2</v>
      </c>
      <c r="H1355" s="2">
        <f t="shared" si="184"/>
        <v>1.1160591195087766</v>
      </c>
      <c r="I1355" s="2">
        <f t="shared" si="185"/>
        <v>52.742341138741878</v>
      </c>
    </row>
    <row r="1356" spans="1:9" ht="13.5" x14ac:dyDescent="0.25">
      <c r="A1356" s="3">
        <v>43986</v>
      </c>
      <c r="B1356" s="2">
        <v>15.0527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6.8450244717938619E-2</v>
      </c>
      <c r="G1356" s="2">
        <f t="shared" si="188"/>
        <v>6.1332095694058189E-2</v>
      </c>
      <c r="H1356" s="2">
        <f t="shared" si="184"/>
        <v>1.1160591195087768</v>
      </c>
      <c r="I1356" s="2">
        <f t="shared" si="185"/>
        <v>52.742341138741885</v>
      </c>
    </row>
    <row r="1357" spans="1:9" ht="13.5" x14ac:dyDescent="0.25">
      <c r="A1357" s="3">
        <v>43987</v>
      </c>
      <c r="B1357" s="2">
        <v>15.1028</v>
      </c>
      <c r="C1357" s="2">
        <f t="shared" si="189"/>
        <v>5.0100000000000477E-2</v>
      </c>
      <c r="D1357" s="2">
        <f t="shared" si="190"/>
        <v>5.0100000000000477E-2</v>
      </c>
      <c r="E1357" s="2">
        <f t="shared" si="191"/>
        <v>0</v>
      </c>
      <c r="F1357" s="2">
        <f t="shared" ref="F1357:G1372" si="192">((F1356*13)+D1357)/14</f>
        <v>6.7139512952371611E-2</v>
      </c>
      <c r="G1357" s="2">
        <f t="shared" si="192"/>
        <v>5.6951231715911176E-2</v>
      </c>
      <c r="H1357" s="2">
        <f t="shared" si="184"/>
        <v>1.1788948356250213</v>
      </c>
      <c r="I1357" s="2">
        <f t="shared" si="185"/>
        <v>54.105173703202269</v>
      </c>
    </row>
    <row r="1358" spans="1:9" ht="13.5" x14ac:dyDescent="0.25">
      <c r="A1358" s="3">
        <v>43990</v>
      </c>
      <c r="B1358" s="2">
        <v>15.0527</v>
      </c>
      <c r="C1358" s="2">
        <f t="shared" si="189"/>
        <v>-5.0100000000000477E-2</v>
      </c>
      <c r="D1358" s="2">
        <f t="shared" si="190"/>
        <v>0</v>
      </c>
      <c r="E1358" s="2">
        <f t="shared" si="191"/>
        <v>5.0100000000000477E-2</v>
      </c>
      <c r="F1358" s="2">
        <f t="shared" si="192"/>
        <v>6.2343833455773642E-2</v>
      </c>
      <c r="G1358" s="2">
        <f t="shared" si="192"/>
        <v>5.6461858021917555E-2</v>
      </c>
      <c r="H1358" s="2">
        <f t="shared" si="184"/>
        <v>1.104176087006786</v>
      </c>
      <c r="I1358" s="2">
        <f t="shared" si="185"/>
        <v>52.475460291799479</v>
      </c>
    </row>
    <row r="1359" spans="1:9" ht="13.5" x14ac:dyDescent="0.25">
      <c r="A1359" s="3">
        <v>43991</v>
      </c>
      <c r="B1359" s="2">
        <v>15.0527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5.7890702494646951E-2</v>
      </c>
      <c r="G1359" s="2">
        <f t="shared" si="192"/>
        <v>5.2428868163209165E-2</v>
      </c>
      <c r="H1359" s="2">
        <f t="shared" si="184"/>
        <v>1.1041760870067858</v>
      </c>
      <c r="I1359" s="2">
        <f t="shared" si="185"/>
        <v>52.475460291799465</v>
      </c>
    </row>
    <row r="1360" spans="1:9" ht="13.5" x14ac:dyDescent="0.25">
      <c r="A1360" s="3">
        <v>43992</v>
      </c>
      <c r="B1360" s="2">
        <v>15.057700000000001</v>
      </c>
      <c r="C1360" s="2">
        <f t="shared" si="189"/>
        <v>5.0000000000007816E-3</v>
      </c>
      <c r="D1360" s="2">
        <f t="shared" si="190"/>
        <v>5.0000000000007816E-3</v>
      </c>
      <c r="E1360" s="2">
        <f t="shared" si="191"/>
        <v>0</v>
      </c>
      <c r="F1360" s="2">
        <f t="shared" si="192"/>
        <v>5.4112795173600792E-2</v>
      </c>
      <c r="G1360" s="2">
        <f t="shared" si="192"/>
        <v>4.8683949008694223E-2</v>
      </c>
      <c r="H1360" s="2">
        <f t="shared" si="184"/>
        <v>1.1115120337492972</v>
      </c>
      <c r="I1360" s="2">
        <f t="shared" si="185"/>
        <v>52.640573010405511</v>
      </c>
    </row>
    <row r="1361" spans="1:9" ht="13.5" x14ac:dyDescent="0.25">
      <c r="A1361" s="3">
        <v>43993</v>
      </c>
      <c r="B1361" s="2">
        <v>15.057700000000001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5.0247595518343589E-2</v>
      </c>
      <c r="G1361" s="2">
        <f t="shared" si="192"/>
        <v>4.5206524079501778E-2</v>
      </c>
      <c r="H1361" s="2">
        <f t="shared" ref="H1361:H1424" si="193">F1361/G1361</f>
        <v>1.111512033749297</v>
      </c>
      <c r="I1361" s="2">
        <f t="shared" ref="I1361:I1424" si="194">IF(G1361=0,100,100-(100/(1+H1361)))</f>
        <v>52.640573010405511</v>
      </c>
    </row>
    <row r="1362" spans="1:9" ht="13.5" x14ac:dyDescent="0.25">
      <c r="A1362" s="3">
        <v>43994</v>
      </c>
      <c r="B1362" s="2">
        <v>15.253399999999999</v>
      </c>
      <c r="C1362" s="2">
        <f t="shared" si="189"/>
        <v>0.19569999999999865</v>
      </c>
      <c r="D1362" s="2">
        <f t="shared" si="190"/>
        <v>0.19569999999999865</v>
      </c>
      <c r="E1362" s="2">
        <f t="shared" si="191"/>
        <v>0</v>
      </c>
      <c r="F1362" s="2">
        <f t="shared" si="192"/>
        <v>6.0637052981318947E-2</v>
      </c>
      <c r="G1362" s="2">
        <f t="shared" si="192"/>
        <v>4.1977486645251652E-2</v>
      </c>
      <c r="H1362" s="2">
        <f t="shared" si="193"/>
        <v>1.444513662615339</v>
      </c>
      <c r="I1362" s="2">
        <f t="shared" si="194"/>
        <v>59.092067461381305</v>
      </c>
    </row>
    <row r="1363" spans="1:9" ht="13.5" x14ac:dyDescent="0.25">
      <c r="A1363" s="3">
        <v>43997</v>
      </c>
      <c r="B1363" s="2">
        <v>15.057700000000001</v>
      </c>
      <c r="C1363" s="2">
        <f t="shared" si="189"/>
        <v>-0.19569999999999865</v>
      </c>
      <c r="D1363" s="2">
        <f t="shared" si="190"/>
        <v>0</v>
      </c>
      <c r="E1363" s="2">
        <f t="shared" si="191"/>
        <v>0.19569999999999865</v>
      </c>
      <c r="F1363" s="2">
        <f t="shared" si="192"/>
        <v>5.6305834911224741E-2</v>
      </c>
      <c r="G1363" s="2">
        <f t="shared" si="192"/>
        <v>5.2957666170590723E-2</v>
      </c>
      <c r="H1363" s="2">
        <f t="shared" si="193"/>
        <v>1.0632234949676347</v>
      </c>
      <c r="I1363" s="2">
        <f t="shared" si="194"/>
        <v>51.532153330015916</v>
      </c>
    </row>
    <row r="1364" spans="1:9" ht="13.5" x14ac:dyDescent="0.25">
      <c r="A1364" s="3">
        <v>43998</v>
      </c>
      <c r="B1364" s="2">
        <v>15.057700000000001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5.2283989560422975E-2</v>
      </c>
      <c r="G1364" s="2">
        <f t="shared" si="192"/>
        <v>4.9174975729834244E-2</v>
      </c>
      <c r="H1364" s="2">
        <f t="shared" si="193"/>
        <v>1.0632234949676347</v>
      </c>
      <c r="I1364" s="2">
        <f t="shared" si="194"/>
        <v>51.532153330015916</v>
      </c>
    </row>
    <row r="1365" spans="1:9" ht="13.5" x14ac:dyDescent="0.25">
      <c r="A1365" s="3">
        <v>43999</v>
      </c>
      <c r="B1365" s="2">
        <v>15.057700000000001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4.8549418877535618E-2</v>
      </c>
      <c r="G1365" s="2">
        <f t="shared" si="192"/>
        <v>4.5662477463417513E-2</v>
      </c>
      <c r="H1365" s="2">
        <f t="shared" si="193"/>
        <v>1.0632234949676347</v>
      </c>
      <c r="I1365" s="2">
        <f t="shared" si="194"/>
        <v>51.532153330015916</v>
      </c>
    </row>
    <row r="1366" spans="1:9" ht="13.5" x14ac:dyDescent="0.25">
      <c r="A1366" s="3">
        <v>44000</v>
      </c>
      <c r="B1366" s="2">
        <v>15.0778</v>
      </c>
      <c r="C1366" s="2">
        <f t="shared" si="189"/>
        <v>2.0099999999999341E-2</v>
      </c>
      <c r="D1366" s="2">
        <f t="shared" si="190"/>
        <v>2.0099999999999341E-2</v>
      </c>
      <c r="E1366" s="2">
        <f t="shared" si="191"/>
        <v>0</v>
      </c>
      <c r="F1366" s="2">
        <f t="shared" si="192"/>
        <v>4.6517317529140172E-2</v>
      </c>
      <c r="G1366" s="2">
        <f t="shared" si="192"/>
        <v>4.2400871930316261E-2</v>
      </c>
      <c r="H1366" s="2">
        <f t="shared" si="193"/>
        <v>1.0970839846310021</v>
      </c>
      <c r="I1366" s="2">
        <f t="shared" si="194"/>
        <v>52.314737639086133</v>
      </c>
    </row>
    <row r="1367" spans="1:9" ht="13.5" x14ac:dyDescent="0.25">
      <c r="A1367" s="3">
        <v>44001</v>
      </c>
      <c r="B1367" s="2">
        <v>15.0778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4.3194651991344445E-2</v>
      </c>
      <c r="G1367" s="2">
        <f t="shared" si="192"/>
        <v>3.9372238221007952E-2</v>
      </c>
      <c r="H1367" s="2">
        <f t="shared" si="193"/>
        <v>1.0970839846310021</v>
      </c>
      <c r="I1367" s="2">
        <f t="shared" si="194"/>
        <v>52.314737639086133</v>
      </c>
    </row>
    <row r="1368" spans="1:9" ht="13.5" x14ac:dyDescent="0.25">
      <c r="A1368" s="3">
        <v>44004</v>
      </c>
      <c r="B1368" s="2">
        <v>15.0778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4.0109319706248411E-2</v>
      </c>
      <c r="G1368" s="2">
        <f t="shared" si="192"/>
        <v>3.6559935490935953E-2</v>
      </c>
      <c r="H1368" s="2">
        <f t="shared" si="193"/>
        <v>1.0970839846310021</v>
      </c>
      <c r="I1368" s="2">
        <f t="shared" si="194"/>
        <v>52.314737639086133</v>
      </c>
    </row>
    <row r="1369" spans="1:9" ht="13.5" x14ac:dyDescent="0.25">
      <c r="A1369" s="3">
        <v>44005</v>
      </c>
      <c r="B1369" s="2">
        <v>15.057700000000001</v>
      </c>
      <c r="C1369" s="2">
        <f t="shared" si="189"/>
        <v>-2.0099999999999341E-2</v>
      </c>
      <c r="D1369" s="2">
        <f t="shared" si="190"/>
        <v>0</v>
      </c>
      <c r="E1369" s="2">
        <f t="shared" si="191"/>
        <v>2.0099999999999341E-2</v>
      </c>
      <c r="F1369" s="2">
        <f t="shared" si="192"/>
        <v>3.7244368298659236E-2</v>
      </c>
      <c r="G1369" s="2">
        <f t="shared" si="192"/>
        <v>3.5384225813011913E-2</v>
      </c>
      <c r="H1369" s="2">
        <f t="shared" si="193"/>
        <v>1.0525698229340175</v>
      </c>
      <c r="I1369" s="2">
        <f t="shared" si="194"/>
        <v>51.280585496937498</v>
      </c>
    </row>
    <row r="1370" spans="1:9" ht="13.5" x14ac:dyDescent="0.25">
      <c r="A1370" s="3">
        <v>44006</v>
      </c>
      <c r="B1370" s="2">
        <v>14.977399999999999</v>
      </c>
      <c r="C1370" s="2">
        <f t="shared" si="189"/>
        <v>-8.0300000000001148E-2</v>
      </c>
      <c r="D1370" s="2">
        <f t="shared" si="190"/>
        <v>0</v>
      </c>
      <c r="E1370" s="2">
        <f t="shared" si="191"/>
        <v>8.0300000000001148E-2</v>
      </c>
      <c r="F1370" s="2">
        <f t="shared" si="192"/>
        <v>3.4584056277326435E-2</v>
      </c>
      <c r="G1370" s="2">
        <f t="shared" si="192"/>
        <v>3.8592495397796855E-2</v>
      </c>
      <c r="H1370" s="2">
        <f t="shared" si="193"/>
        <v>0.89613423337483245</v>
      </c>
      <c r="I1370" s="2">
        <f t="shared" si="194"/>
        <v>47.261117783831622</v>
      </c>
    </row>
    <row r="1371" spans="1:9" ht="13.5" x14ac:dyDescent="0.25">
      <c r="A1371" s="3">
        <v>44007</v>
      </c>
      <c r="B1371" s="2">
        <v>15.0527</v>
      </c>
      <c r="C1371" s="2">
        <f t="shared" si="189"/>
        <v>7.5300000000000367E-2</v>
      </c>
      <c r="D1371" s="2">
        <f t="shared" si="190"/>
        <v>7.5300000000000367E-2</v>
      </c>
      <c r="E1371" s="2">
        <f t="shared" si="191"/>
        <v>0</v>
      </c>
      <c r="F1371" s="2">
        <f t="shared" si="192"/>
        <v>3.7492337971803145E-2</v>
      </c>
      <c r="G1371" s="2">
        <f t="shared" si="192"/>
        <v>3.5835888583668506E-2</v>
      </c>
      <c r="H1371" s="2">
        <f t="shared" si="193"/>
        <v>1.0462231984081325</v>
      </c>
      <c r="I1371" s="2">
        <f t="shared" si="194"/>
        <v>51.129475964403397</v>
      </c>
    </row>
    <row r="1372" spans="1:9" ht="13.5" x14ac:dyDescent="0.25">
      <c r="A1372" s="3">
        <v>44008</v>
      </c>
      <c r="B1372" s="2">
        <v>14.952299999999999</v>
      </c>
      <c r="C1372" s="2">
        <f t="shared" si="189"/>
        <v>-0.10040000000000049</v>
      </c>
      <c r="D1372" s="2">
        <f t="shared" si="190"/>
        <v>0</v>
      </c>
      <c r="E1372" s="2">
        <f t="shared" si="191"/>
        <v>0.10040000000000049</v>
      </c>
      <c r="F1372" s="2">
        <f t="shared" si="192"/>
        <v>3.4814313830960064E-2</v>
      </c>
      <c r="G1372" s="2">
        <f t="shared" si="192"/>
        <v>4.0447610827692215E-2</v>
      </c>
      <c r="H1372" s="2">
        <f t="shared" si="193"/>
        <v>0.86072608785893112</v>
      </c>
      <c r="I1372" s="2">
        <f t="shared" si="194"/>
        <v>46.257538574596808</v>
      </c>
    </row>
    <row r="1373" spans="1:9" ht="13.5" x14ac:dyDescent="0.25">
      <c r="A1373" s="3">
        <v>44011</v>
      </c>
      <c r="B1373" s="2">
        <v>14.952299999999999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3.2327577128748633E-2</v>
      </c>
      <c r="G1373" s="2">
        <f t="shared" si="195"/>
        <v>3.7558495768571343E-2</v>
      </c>
      <c r="H1373" s="2">
        <f t="shared" si="193"/>
        <v>0.86072608785893123</v>
      </c>
      <c r="I1373" s="2">
        <f t="shared" si="194"/>
        <v>46.257538574596815</v>
      </c>
    </row>
    <row r="1374" spans="1:9" ht="13.5" x14ac:dyDescent="0.25">
      <c r="A1374" s="3">
        <v>44012</v>
      </c>
      <c r="B1374" s="2">
        <v>14.856999999999999</v>
      </c>
      <c r="C1374" s="2">
        <f t="shared" si="189"/>
        <v>-9.529999999999994E-2</v>
      </c>
      <c r="D1374" s="2">
        <f t="shared" si="190"/>
        <v>0</v>
      </c>
      <c r="E1374" s="2">
        <f t="shared" si="191"/>
        <v>9.529999999999994E-2</v>
      </c>
      <c r="F1374" s="2">
        <f t="shared" si="195"/>
        <v>3.0018464476695157E-2</v>
      </c>
      <c r="G1374" s="2">
        <f t="shared" si="195"/>
        <v>4.1682888927959093E-2</v>
      </c>
      <c r="H1374" s="2">
        <f t="shared" si="193"/>
        <v>0.72016276339618246</v>
      </c>
      <c r="I1374" s="2">
        <f t="shared" si="194"/>
        <v>41.86596633299618</v>
      </c>
    </row>
    <row r="1375" spans="1:9" ht="13.5" x14ac:dyDescent="0.25">
      <c r="A1375" s="3">
        <v>44013</v>
      </c>
      <c r="B1375" s="2">
        <v>14.8018</v>
      </c>
      <c r="C1375" s="2">
        <f t="shared" si="189"/>
        <v>-5.519999999999925E-2</v>
      </c>
      <c r="D1375" s="2">
        <f t="shared" si="190"/>
        <v>0</v>
      </c>
      <c r="E1375" s="2">
        <f t="shared" si="191"/>
        <v>5.519999999999925E-2</v>
      </c>
      <c r="F1375" s="2">
        <f t="shared" si="195"/>
        <v>2.7874288442645504E-2</v>
      </c>
      <c r="G1375" s="2">
        <f t="shared" si="195"/>
        <v>4.2648396861676249E-2</v>
      </c>
      <c r="H1375" s="2">
        <f t="shared" si="193"/>
        <v>0.65358349888394696</v>
      </c>
      <c r="I1375" s="2">
        <f t="shared" si="194"/>
        <v>39.525279450663966</v>
      </c>
    </row>
    <row r="1376" spans="1:9" ht="13.5" x14ac:dyDescent="0.25">
      <c r="A1376" s="3">
        <v>44014</v>
      </c>
      <c r="B1376" s="2">
        <v>14.7516</v>
      </c>
      <c r="C1376" s="2">
        <f t="shared" si="189"/>
        <v>-5.0200000000000244E-2</v>
      </c>
      <c r="D1376" s="2">
        <f t="shared" si="190"/>
        <v>0</v>
      </c>
      <c r="E1376" s="2">
        <f t="shared" si="191"/>
        <v>5.0200000000000244E-2</v>
      </c>
      <c r="F1376" s="2">
        <f t="shared" si="195"/>
        <v>2.5883267839599398E-2</v>
      </c>
      <c r="G1376" s="2">
        <f t="shared" si="195"/>
        <v>4.318779708584225E-2</v>
      </c>
      <c r="H1376" s="2">
        <f t="shared" si="193"/>
        <v>0.59931901106584584</v>
      </c>
      <c r="I1376" s="2">
        <f t="shared" si="194"/>
        <v>37.473387543016656</v>
      </c>
    </row>
    <row r="1377" spans="1:9" ht="13.5" x14ac:dyDescent="0.25">
      <c r="A1377" s="3">
        <v>44015</v>
      </c>
      <c r="B1377" s="2">
        <v>14.7014</v>
      </c>
      <c r="C1377" s="2">
        <f t="shared" si="189"/>
        <v>-5.0200000000000244E-2</v>
      </c>
      <c r="D1377" s="2">
        <f t="shared" si="190"/>
        <v>0</v>
      </c>
      <c r="E1377" s="2">
        <f t="shared" si="191"/>
        <v>5.0200000000000244E-2</v>
      </c>
      <c r="F1377" s="2">
        <f t="shared" si="195"/>
        <v>2.4034462993913729E-2</v>
      </c>
      <c r="G1377" s="2">
        <f t="shared" si="195"/>
        <v>4.3688668722567825E-2</v>
      </c>
      <c r="H1377" s="2">
        <f t="shared" si="193"/>
        <v>0.55013035866433901</v>
      </c>
      <c r="I1377" s="2">
        <f t="shared" si="194"/>
        <v>35.489296470417855</v>
      </c>
    </row>
    <row r="1378" spans="1:9" ht="13.5" x14ac:dyDescent="0.25">
      <c r="A1378" s="3">
        <v>44018</v>
      </c>
      <c r="B1378" s="2">
        <v>14.7065</v>
      </c>
      <c r="C1378" s="2">
        <f t="shared" si="189"/>
        <v>5.1000000000005485E-3</v>
      </c>
      <c r="D1378" s="2">
        <f t="shared" si="190"/>
        <v>5.1000000000005485E-3</v>
      </c>
      <c r="E1378" s="2">
        <f t="shared" si="191"/>
        <v>0</v>
      </c>
      <c r="F1378" s="2">
        <f t="shared" si="195"/>
        <v>2.2682001351491361E-2</v>
      </c>
      <c r="G1378" s="2">
        <f t="shared" si="195"/>
        <v>4.0568049528098692E-2</v>
      </c>
      <c r="H1378" s="2">
        <f t="shared" si="193"/>
        <v>0.5591099797830088</v>
      </c>
      <c r="I1378" s="2">
        <f t="shared" si="194"/>
        <v>35.860842854769217</v>
      </c>
    </row>
    <row r="1379" spans="1:9" ht="13.5" x14ac:dyDescent="0.25">
      <c r="A1379" s="3">
        <v>44019</v>
      </c>
      <c r="B1379" s="2">
        <v>14.7014</v>
      </c>
      <c r="C1379" s="2">
        <f t="shared" si="189"/>
        <v>-5.1000000000005485E-3</v>
      </c>
      <c r="D1379" s="2">
        <f t="shared" si="190"/>
        <v>0</v>
      </c>
      <c r="E1379" s="2">
        <f t="shared" si="191"/>
        <v>5.1000000000005485E-3</v>
      </c>
      <c r="F1379" s="2">
        <f t="shared" si="195"/>
        <v>2.1061858397813406E-2</v>
      </c>
      <c r="G1379" s="2">
        <f t="shared" si="195"/>
        <v>3.803461741894882E-2</v>
      </c>
      <c r="H1379" s="2">
        <f t="shared" si="193"/>
        <v>0.55375496921182132</v>
      </c>
      <c r="I1379" s="2">
        <f t="shared" si="194"/>
        <v>35.639787494467456</v>
      </c>
    </row>
    <row r="1380" spans="1:9" ht="13.5" x14ac:dyDescent="0.25">
      <c r="A1380" s="3">
        <v>44020</v>
      </c>
      <c r="B1380" s="2">
        <v>14.711499999999999</v>
      </c>
      <c r="C1380" s="2">
        <f t="shared" si="189"/>
        <v>1.0099999999999554E-2</v>
      </c>
      <c r="D1380" s="2">
        <f t="shared" si="190"/>
        <v>1.0099999999999554E-2</v>
      </c>
      <c r="E1380" s="2">
        <f t="shared" si="191"/>
        <v>0</v>
      </c>
      <c r="F1380" s="2">
        <f t="shared" si="195"/>
        <v>2.0278868512255275E-2</v>
      </c>
      <c r="G1380" s="2">
        <f t="shared" si="195"/>
        <v>3.5317859031881046E-2</v>
      </c>
      <c r="H1380" s="2">
        <f t="shared" si="193"/>
        <v>0.57418170489750697</v>
      </c>
      <c r="I1380" s="2">
        <f t="shared" si="194"/>
        <v>36.474931903422878</v>
      </c>
    </row>
    <row r="1381" spans="1:9" ht="13.5" x14ac:dyDescent="0.25">
      <c r="A1381" s="3">
        <v>44021</v>
      </c>
      <c r="B1381" s="2">
        <v>14.7265</v>
      </c>
      <c r="C1381" s="2">
        <f t="shared" si="189"/>
        <v>1.5000000000000568E-2</v>
      </c>
      <c r="D1381" s="2">
        <f t="shared" si="190"/>
        <v>1.5000000000000568E-2</v>
      </c>
      <c r="E1381" s="2">
        <f t="shared" si="191"/>
        <v>0</v>
      </c>
      <c r="F1381" s="2">
        <f t="shared" si="195"/>
        <v>1.990180647566565E-2</v>
      </c>
      <c r="G1381" s="2">
        <f t="shared" si="195"/>
        <v>3.2795154815318119E-2</v>
      </c>
      <c r="H1381" s="2">
        <f t="shared" si="193"/>
        <v>0.60685203615412786</v>
      </c>
      <c r="I1381" s="2">
        <f t="shared" si="194"/>
        <v>37.766516300192755</v>
      </c>
    </row>
    <row r="1382" spans="1:9" ht="13.5" x14ac:dyDescent="0.25">
      <c r="A1382" s="3">
        <v>44022</v>
      </c>
      <c r="B1382" s="2">
        <v>14.7516</v>
      </c>
      <c r="C1382" s="2">
        <f t="shared" si="189"/>
        <v>2.5100000000000122E-2</v>
      </c>
      <c r="D1382" s="2">
        <f t="shared" si="190"/>
        <v>2.5100000000000122E-2</v>
      </c>
      <c r="E1382" s="2">
        <f t="shared" si="191"/>
        <v>0</v>
      </c>
      <c r="F1382" s="2">
        <f t="shared" si="195"/>
        <v>2.027310601311811E-2</v>
      </c>
      <c r="G1382" s="2">
        <f t="shared" si="195"/>
        <v>3.0452643757081111E-2</v>
      </c>
      <c r="H1382" s="2">
        <f t="shared" si="193"/>
        <v>0.66572564848015969</v>
      </c>
      <c r="I1382" s="2">
        <f t="shared" si="194"/>
        <v>39.96610420735135</v>
      </c>
    </row>
    <row r="1383" spans="1:9" ht="13.5" x14ac:dyDescent="0.25">
      <c r="A1383" s="3">
        <v>44025</v>
      </c>
      <c r="B1383" s="2">
        <v>14.7265</v>
      </c>
      <c r="C1383" s="2">
        <f t="shared" si="189"/>
        <v>-2.5100000000000122E-2</v>
      </c>
      <c r="D1383" s="2">
        <f t="shared" si="190"/>
        <v>0</v>
      </c>
      <c r="E1383" s="2">
        <f t="shared" si="191"/>
        <v>2.5100000000000122E-2</v>
      </c>
      <c r="F1383" s="2">
        <f t="shared" si="195"/>
        <v>1.8825027012181104E-2</v>
      </c>
      <c r="G1383" s="2">
        <f t="shared" si="195"/>
        <v>3.0070312060146757E-2</v>
      </c>
      <c r="H1383" s="2">
        <f t="shared" si="193"/>
        <v>0.62603364323347266</v>
      </c>
      <c r="I1383" s="2">
        <f t="shared" si="194"/>
        <v>38.500657464169343</v>
      </c>
    </row>
    <row r="1384" spans="1:9" ht="13.5" x14ac:dyDescent="0.25">
      <c r="A1384" s="3">
        <v>44026</v>
      </c>
      <c r="B1384" s="2">
        <v>14.7516</v>
      </c>
      <c r="C1384" s="2">
        <f t="shared" si="189"/>
        <v>2.5100000000000122E-2</v>
      </c>
      <c r="D1384" s="2">
        <f t="shared" si="190"/>
        <v>2.5100000000000122E-2</v>
      </c>
      <c r="E1384" s="2">
        <f t="shared" si="191"/>
        <v>0</v>
      </c>
      <c r="F1384" s="2">
        <f t="shared" si="195"/>
        <v>1.9273239368453893E-2</v>
      </c>
      <c r="G1384" s="2">
        <f t="shared" si="195"/>
        <v>2.7922432627279132E-2</v>
      </c>
      <c r="H1384" s="2">
        <f t="shared" si="193"/>
        <v>0.69024212989324885</v>
      </c>
      <c r="I1384" s="2">
        <f t="shared" si="194"/>
        <v>40.836878793030834</v>
      </c>
    </row>
    <row r="1385" spans="1:9" ht="13.5" x14ac:dyDescent="0.25">
      <c r="A1385" s="3">
        <v>44027</v>
      </c>
      <c r="B1385" s="2">
        <v>14.7265</v>
      </c>
      <c r="C1385" s="2">
        <f t="shared" si="189"/>
        <v>-2.5100000000000122E-2</v>
      </c>
      <c r="D1385" s="2">
        <f t="shared" si="190"/>
        <v>0</v>
      </c>
      <c r="E1385" s="2">
        <f t="shared" si="191"/>
        <v>2.5100000000000122E-2</v>
      </c>
      <c r="F1385" s="2">
        <f t="shared" si="195"/>
        <v>1.7896579413564328E-2</v>
      </c>
      <c r="G1385" s="2">
        <f t="shared" si="195"/>
        <v>2.7720830296759202E-2</v>
      </c>
      <c r="H1385" s="2">
        <f t="shared" si="193"/>
        <v>0.6456004103043258</v>
      </c>
      <c r="I1385" s="2">
        <f t="shared" si="194"/>
        <v>39.231906255111653</v>
      </c>
    </row>
    <row r="1386" spans="1:9" ht="13.5" x14ac:dyDescent="0.25">
      <c r="A1386" s="3">
        <v>44028</v>
      </c>
      <c r="B1386" s="2">
        <v>14.696400000000001</v>
      </c>
      <c r="C1386" s="2">
        <f t="shared" si="189"/>
        <v>-3.0099999999999127E-2</v>
      </c>
      <c r="D1386" s="2">
        <f t="shared" si="190"/>
        <v>0</v>
      </c>
      <c r="E1386" s="2">
        <f t="shared" si="191"/>
        <v>3.0099999999999127E-2</v>
      </c>
      <c r="F1386" s="2">
        <f t="shared" si="195"/>
        <v>1.6618252312595446E-2</v>
      </c>
      <c r="G1386" s="2">
        <f t="shared" si="195"/>
        <v>2.7890770989847768E-2</v>
      </c>
      <c r="H1386" s="2">
        <f t="shared" si="193"/>
        <v>0.59583337867011577</v>
      </c>
      <c r="I1386" s="2">
        <f t="shared" si="194"/>
        <v>37.336816401637883</v>
      </c>
    </row>
    <row r="1387" spans="1:9" ht="13.5" x14ac:dyDescent="0.25">
      <c r="A1387" s="3">
        <v>44029</v>
      </c>
      <c r="B1387" s="2">
        <v>14.651300000000001</v>
      </c>
      <c r="C1387" s="2">
        <f t="shared" si="189"/>
        <v>-4.5099999999999696E-2</v>
      </c>
      <c r="D1387" s="2">
        <f t="shared" si="190"/>
        <v>0</v>
      </c>
      <c r="E1387" s="2">
        <f t="shared" si="191"/>
        <v>4.5099999999999696E-2</v>
      </c>
      <c r="F1387" s="2">
        <f t="shared" si="195"/>
        <v>1.5431234290267199E-2</v>
      </c>
      <c r="G1387" s="2">
        <f t="shared" si="195"/>
        <v>2.9120001633430048E-2</v>
      </c>
      <c r="H1387" s="2">
        <f t="shared" si="193"/>
        <v>0.52991873024320135</v>
      </c>
      <c r="I1387" s="2">
        <f t="shared" si="194"/>
        <v>34.63705096014894</v>
      </c>
    </row>
    <row r="1388" spans="1:9" ht="13.5" x14ac:dyDescent="0.25">
      <c r="A1388" s="3">
        <v>44032</v>
      </c>
      <c r="B1388" s="2">
        <v>14.651300000000001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1.4329003269533829E-2</v>
      </c>
      <c r="G1388" s="2">
        <f t="shared" si="195"/>
        <v>2.7040001516756472E-2</v>
      </c>
      <c r="H1388" s="2">
        <f t="shared" si="193"/>
        <v>0.52991873024320135</v>
      </c>
      <c r="I1388" s="2">
        <f t="shared" si="194"/>
        <v>34.63705096014894</v>
      </c>
    </row>
    <row r="1389" spans="1:9" ht="13.5" x14ac:dyDescent="0.25">
      <c r="A1389" s="3">
        <v>44033</v>
      </c>
      <c r="B1389" s="2">
        <v>14.4506</v>
      </c>
      <c r="C1389" s="2">
        <f t="shared" si="189"/>
        <v>-0.20070000000000121</v>
      </c>
      <c r="D1389" s="2">
        <f t="shared" si="190"/>
        <v>0</v>
      </c>
      <c r="E1389" s="2">
        <f t="shared" si="191"/>
        <v>0.20070000000000121</v>
      </c>
      <c r="F1389" s="2">
        <f t="shared" ref="F1389:G1404" si="196">((F1388*13)+D1389)/14</f>
        <v>1.3305503035995699E-2</v>
      </c>
      <c r="G1389" s="2">
        <f t="shared" si="196"/>
        <v>3.9444287122702523E-2</v>
      </c>
      <c r="H1389" s="2">
        <f t="shared" si="193"/>
        <v>0.33732395757604133</v>
      </c>
      <c r="I1389" s="2">
        <f t="shared" si="194"/>
        <v>25.223802779055561</v>
      </c>
    </row>
    <row r="1390" spans="1:9" ht="13.5" x14ac:dyDescent="0.25">
      <c r="A1390" s="3">
        <v>44034</v>
      </c>
      <c r="B1390" s="2">
        <v>14.4405</v>
      </c>
      <c r="C1390" s="2">
        <f t="shared" si="189"/>
        <v>-1.0099999999999554E-2</v>
      </c>
      <c r="D1390" s="2">
        <f t="shared" si="190"/>
        <v>0</v>
      </c>
      <c r="E1390" s="2">
        <f t="shared" si="191"/>
        <v>1.0099999999999554E-2</v>
      </c>
      <c r="F1390" s="2">
        <f t="shared" si="196"/>
        <v>1.2355109961996005E-2</v>
      </c>
      <c r="G1390" s="2">
        <f t="shared" si="196"/>
        <v>3.7348266613938023E-2</v>
      </c>
      <c r="H1390" s="2">
        <f t="shared" si="193"/>
        <v>0.33080812262878068</v>
      </c>
      <c r="I1390" s="2">
        <f t="shared" si="194"/>
        <v>24.857687370837994</v>
      </c>
    </row>
    <row r="1391" spans="1:9" ht="13.5" x14ac:dyDescent="0.25">
      <c r="A1391" s="3">
        <v>44035</v>
      </c>
      <c r="B1391" s="2">
        <v>14.350199999999999</v>
      </c>
      <c r="C1391" s="2">
        <f t="shared" si="189"/>
        <v>-9.0300000000000935E-2</v>
      </c>
      <c r="D1391" s="2">
        <f t="shared" si="190"/>
        <v>0</v>
      </c>
      <c r="E1391" s="2">
        <f t="shared" si="191"/>
        <v>9.0300000000000935E-2</v>
      </c>
      <c r="F1391" s="2">
        <f t="shared" si="196"/>
        <v>1.1472602107567719E-2</v>
      </c>
      <c r="G1391" s="2">
        <f t="shared" si="196"/>
        <v>4.1130533284371093E-2</v>
      </c>
      <c r="H1391" s="2">
        <f t="shared" si="193"/>
        <v>0.27893151854481579</v>
      </c>
      <c r="I1391" s="2">
        <f t="shared" si="194"/>
        <v>21.809730583713161</v>
      </c>
    </row>
    <row r="1392" spans="1:9" ht="13.5" x14ac:dyDescent="0.25">
      <c r="A1392" s="3">
        <v>44036</v>
      </c>
      <c r="B1392" s="2">
        <v>14.3552</v>
      </c>
      <c r="C1392" s="2">
        <f t="shared" si="189"/>
        <v>5.0000000000007816E-3</v>
      </c>
      <c r="D1392" s="2">
        <f t="shared" si="190"/>
        <v>5.0000000000007816E-3</v>
      </c>
      <c r="E1392" s="2">
        <f t="shared" si="191"/>
        <v>0</v>
      </c>
      <c r="F1392" s="2">
        <f t="shared" si="196"/>
        <v>1.1010273385598651E-2</v>
      </c>
      <c r="G1392" s="2">
        <f t="shared" si="196"/>
        <v>3.8192638049773152E-2</v>
      </c>
      <c r="H1392" s="2">
        <f t="shared" si="193"/>
        <v>0.28828261015250944</v>
      </c>
      <c r="I1392" s="2">
        <f t="shared" si="194"/>
        <v>22.377280255174909</v>
      </c>
    </row>
    <row r="1393" spans="1:9" ht="13.5" x14ac:dyDescent="0.25">
      <c r="A1393" s="3">
        <v>44039</v>
      </c>
      <c r="B1393" s="2">
        <v>14.3</v>
      </c>
      <c r="C1393" s="2">
        <f t="shared" si="189"/>
        <v>-5.519999999999925E-2</v>
      </c>
      <c r="D1393" s="2">
        <f t="shared" si="190"/>
        <v>0</v>
      </c>
      <c r="E1393" s="2">
        <f t="shared" si="191"/>
        <v>5.519999999999925E-2</v>
      </c>
      <c r="F1393" s="2">
        <f t="shared" si="196"/>
        <v>1.022382528662732E-2</v>
      </c>
      <c r="G1393" s="2">
        <f t="shared" si="196"/>
        <v>3.9407449617646452E-2</v>
      </c>
      <c r="H1393" s="2">
        <f t="shared" si="193"/>
        <v>0.2594388976151642</v>
      </c>
      <c r="I1393" s="2">
        <f t="shared" si="194"/>
        <v>20.599562083276126</v>
      </c>
    </row>
    <row r="1394" spans="1:9" ht="13.5" x14ac:dyDescent="0.25">
      <c r="A1394" s="3">
        <v>44040</v>
      </c>
      <c r="B1394" s="2">
        <v>14.305099999999999</v>
      </c>
      <c r="C1394" s="2">
        <f t="shared" si="189"/>
        <v>5.0999999999987722E-3</v>
      </c>
      <c r="D1394" s="2">
        <f t="shared" si="190"/>
        <v>5.0999999999987722E-3</v>
      </c>
      <c r="E1394" s="2">
        <f t="shared" si="191"/>
        <v>0</v>
      </c>
      <c r="F1394" s="2">
        <f t="shared" si="196"/>
        <v>9.8578377661538534E-3</v>
      </c>
      <c r="G1394" s="2">
        <f t="shared" si="196"/>
        <v>3.6592631787814564E-2</v>
      </c>
      <c r="H1394" s="2">
        <f t="shared" si="193"/>
        <v>0.26939406335448485</v>
      </c>
      <c r="I1394" s="2">
        <f t="shared" si="194"/>
        <v>21.222256439626591</v>
      </c>
    </row>
    <row r="1395" spans="1:9" ht="13.5" x14ac:dyDescent="0.25">
      <c r="A1395" s="3">
        <v>44041</v>
      </c>
      <c r="B1395" s="2">
        <v>14.3</v>
      </c>
      <c r="C1395" s="2">
        <f t="shared" si="189"/>
        <v>-5.0999999999987722E-3</v>
      </c>
      <c r="D1395" s="2">
        <f t="shared" si="190"/>
        <v>0</v>
      </c>
      <c r="E1395" s="2">
        <f t="shared" si="191"/>
        <v>5.0999999999987722E-3</v>
      </c>
      <c r="F1395" s="2">
        <f t="shared" si="196"/>
        <v>9.1537064971428644E-3</v>
      </c>
      <c r="G1395" s="2">
        <f t="shared" si="196"/>
        <v>3.4343158088684864E-2</v>
      </c>
      <c r="H1395" s="2">
        <f t="shared" si="193"/>
        <v>0.26653653905401209</v>
      </c>
      <c r="I1395" s="2">
        <f t="shared" si="194"/>
        <v>21.044520298884592</v>
      </c>
    </row>
    <row r="1396" spans="1:9" ht="13.5" x14ac:dyDescent="0.25">
      <c r="A1396" s="3">
        <v>44042</v>
      </c>
      <c r="B1396" s="2">
        <v>14.305099999999999</v>
      </c>
      <c r="C1396" s="2">
        <f t="shared" si="189"/>
        <v>5.0999999999987722E-3</v>
      </c>
      <c r="D1396" s="2">
        <f t="shared" si="190"/>
        <v>5.0999999999987722E-3</v>
      </c>
      <c r="E1396" s="2">
        <f t="shared" si="191"/>
        <v>0</v>
      </c>
      <c r="F1396" s="2">
        <f t="shared" si="196"/>
        <v>8.8641560330611439E-3</v>
      </c>
      <c r="G1396" s="2">
        <f t="shared" si="196"/>
        <v>3.189007536806452E-2</v>
      </c>
      <c r="H1396" s="2">
        <f t="shared" si="193"/>
        <v>0.2779597078637801</v>
      </c>
      <c r="I1396" s="2">
        <f t="shared" si="194"/>
        <v>21.750271636373711</v>
      </c>
    </row>
    <row r="1397" spans="1:9" ht="13.5" x14ac:dyDescent="0.25">
      <c r="A1397" s="3">
        <v>44046</v>
      </c>
      <c r="B1397" s="2">
        <v>14.375299999999999</v>
      </c>
      <c r="C1397" s="2">
        <f t="shared" si="189"/>
        <v>7.0199999999999818E-2</v>
      </c>
      <c r="D1397" s="2">
        <f t="shared" si="190"/>
        <v>7.0199999999999818E-2</v>
      </c>
      <c r="E1397" s="2">
        <f t="shared" si="191"/>
        <v>0</v>
      </c>
      <c r="F1397" s="2">
        <f t="shared" si="196"/>
        <v>1.3245287744985334E-2</v>
      </c>
      <c r="G1397" s="2">
        <f t="shared" si="196"/>
        <v>2.9612212841774198E-2</v>
      </c>
      <c r="H1397" s="2">
        <f t="shared" si="193"/>
        <v>0.44729138669097013</v>
      </c>
      <c r="I1397" s="2">
        <f t="shared" si="194"/>
        <v>30.905413436726079</v>
      </c>
    </row>
    <row r="1398" spans="1:9" ht="13.5" x14ac:dyDescent="0.25">
      <c r="A1398" s="3">
        <v>44047</v>
      </c>
      <c r="B1398" s="2">
        <v>14.3</v>
      </c>
      <c r="C1398" s="2">
        <f t="shared" si="189"/>
        <v>-7.529999999999859E-2</v>
      </c>
      <c r="D1398" s="2">
        <f t="shared" si="190"/>
        <v>0</v>
      </c>
      <c r="E1398" s="2">
        <f t="shared" si="191"/>
        <v>7.529999999999859E-2</v>
      </c>
      <c r="F1398" s="2">
        <f t="shared" si="196"/>
        <v>1.2299195763200666E-2</v>
      </c>
      <c r="G1398" s="2">
        <f t="shared" si="196"/>
        <v>3.2875626210218799E-2</v>
      </c>
      <c r="H1398" s="2">
        <f t="shared" si="193"/>
        <v>0.37411289703061784</v>
      </c>
      <c r="I1398" s="2">
        <f t="shared" si="194"/>
        <v>27.225775832470177</v>
      </c>
    </row>
    <row r="1399" spans="1:9" ht="13.5" x14ac:dyDescent="0.25">
      <c r="A1399" s="3">
        <v>44048</v>
      </c>
      <c r="B1399" s="2">
        <v>14.5007</v>
      </c>
      <c r="C1399" s="2">
        <f t="shared" si="189"/>
        <v>0.20069999999999943</v>
      </c>
      <c r="D1399" s="2">
        <f t="shared" si="190"/>
        <v>0.20069999999999943</v>
      </c>
      <c r="E1399" s="2">
        <f t="shared" si="191"/>
        <v>0</v>
      </c>
      <c r="F1399" s="2">
        <f t="shared" si="196"/>
        <v>2.5756396065829152E-2</v>
      </c>
      <c r="G1399" s="2">
        <f t="shared" si="196"/>
        <v>3.0527367195203169E-2</v>
      </c>
      <c r="H1399" s="2">
        <f t="shared" si="193"/>
        <v>0.84371494931525937</v>
      </c>
      <c r="I1399" s="2">
        <f t="shared" si="194"/>
        <v>45.761680764621893</v>
      </c>
    </row>
    <row r="1400" spans="1:9" ht="13.5" x14ac:dyDescent="0.25">
      <c r="A1400" s="3">
        <v>44049</v>
      </c>
      <c r="B1400" s="2">
        <v>14.5007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2.3916653489698497E-2</v>
      </c>
      <c r="G1400" s="2">
        <f t="shared" si="196"/>
        <v>2.834684096697437E-2</v>
      </c>
      <c r="H1400" s="2">
        <f t="shared" si="193"/>
        <v>0.84371494931525925</v>
      </c>
      <c r="I1400" s="2">
        <f t="shared" si="194"/>
        <v>45.761680764621886</v>
      </c>
    </row>
    <row r="1401" spans="1:9" ht="13.5" x14ac:dyDescent="0.25">
      <c r="A1401" s="3">
        <v>44050</v>
      </c>
      <c r="B1401" s="2">
        <v>14.049200000000001</v>
      </c>
      <c r="C1401" s="2">
        <f t="shared" si="189"/>
        <v>-0.45149999999999935</v>
      </c>
      <c r="D1401" s="2">
        <f t="shared" si="190"/>
        <v>0</v>
      </c>
      <c r="E1401" s="2">
        <f t="shared" si="191"/>
        <v>0.45149999999999935</v>
      </c>
      <c r="F1401" s="2">
        <f t="shared" si="196"/>
        <v>2.2208321097577175E-2</v>
      </c>
      <c r="G1401" s="2">
        <f t="shared" si="196"/>
        <v>5.8572066612190436E-2</v>
      </c>
      <c r="H1401" s="2">
        <f t="shared" si="193"/>
        <v>0.37916232740463046</v>
      </c>
      <c r="I1401" s="2">
        <f t="shared" si="194"/>
        <v>27.492218999206216</v>
      </c>
    </row>
    <row r="1402" spans="1:9" ht="13.5" x14ac:dyDescent="0.25">
      <c r="A1402" s="3">
        <v>44053</v>
      </c>
      <c r="B1402" s="2">
        <v>14.049200000000001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2.0622012447750231E-2</v>
      </c>
      <c r="G1402" s="2">
        <f t="shared" si="196"/>
        <v>5.4388347568462551E-2</v>
      </c>
      <c r="H1402" s="2">
        <f t="shared" si="193"/>
        <v>0.37916232740463041</v>
      </c>
      <c r="I1402" s="2">
        <f t="shared" si="194"/>
        <v>27.492218999206216</v>
      </c>
    </row>
    <row r="1403" spans="1:9" ht="13.5" x14ac:dyDescent="0.25">
      <c r="A1403" s="3">
        <v>44054</v>
      </c>
      <c r="B1403" s="2">
        <v>14.049200000000001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1.9149011558625216E-2</v>
      </c>
      <c r="G1403" s="2">
        <f t="shared" si="196"/>
        <v>5.0503465599286652E-2</v>
      </c>
      <c r="H1403" s="2">
        <f t="shared" si="193"/>
        <v>0.37916232740463046</v>
      </c>
      <c r="I1403" s="2">
        <f t="shared" si="194"/>
        <v>27.492218999206216</v>
      </c>
    </row>
    <row r="1404" spans="1:9" ht="13.5" x14ac:dyDescent="0.25">
      <c r="A1404" s="3">
        <v>44055</v>
      </c>
      <c r="B1404" s="2">
        <v>13.8986</v>
      </c>
      <c r="C1404" s="2">
        <f t="shared" si="189"/>
        <v>-0.15060000000000073</v>
      </c>
      <c r="D1404" s="2">
        <f t="shared" si="190"/>
        <v>0</v>
      </c>
      <c r="E1404" s="2">
        <f t="shared" si="191"/>
        <v>0.15060000000000073</v>
      </c>
      <c r="F1404" s="2">
        <f t="shared" si="196"/>
        <v>1.7781225018723416E-2</v>
      </c>
      <c r="G1404" s="2">
        <f t="shared" si="196"/>
        <v>5.7653218056480514E-2</v>
      </c>
      <c r="H1404" s="2">
        <f t="shared" si="193"/>
        <v>0.30841686931168133</v>
      </c>
      <c r="I1404" s="2">
        <f t="shared" si="194"/>
        <v>23.571758859539173</v>
      </c>
    </row>
    <row r="1405" spans="1:9" ht="13.5" x14ac:dyDescent="0.25">
      <c r="A1405" s="3">
        <v>44057</v>
      </c>
      <c r="B1405" s="2">
        <v>14.1746</v>
      </c>
      <c r="C1405" s="2">
        <f t="shared" si="189"/>
        <v>0.2759999999999998</v>
      </c>
      <c r="D1405" s="2">
        <f t="shared" si="190"/>
        <v>0.2759999999999998</v>
      </c>
      <c r="E1405" s="2">
        <f t="shared" si="191"/>
        <v>0</v>
      </c>
      <c r="F1405" s="2">
        <f t="shared" ref="F1405:G1420" si="197">((F1404*13)+D1405)/14</f>
        <v>3.622542323167173E-2</v>
      </c>
      <c r="G1405" s="2">
        <f t="shared" si="197"/>
        <v>5.3535131052446186E-2</v>
      </c>
      <c r="H1405" s="2">
        <f t="shared" si="193"/>
        <v>0.67666637812436026</v>
      </c>
      <c r="I1405" s="2">
        <f t="shared" si="194"/>
        <v>40.357842618716312</v>
      </c>
    </row>
    <row r="1406" spans="1:9" ht="13.5" x14ac:dyDescent="0.25">
      <c r="A1406" s="3">
        <v>44060</v>
      </c>
      <c r="B1406" s="2">
        <v>13.8986</v>
      </c>
      <c r="C1406" s="2">
        <f t="shared" si="189"/>
        <v>-0.2759999999999998</v>
      </c>
      <c r="D1406" s="2">
        <f t="shared" si="190"/>
        <v>0</v>
      </c>
      <c r="E1406" s="2">
        <f t="shared" si="191"/>
        <v>0.2759999999999998</v>
      </c>
      <c r="F1406" s="2">
        <f t="shared" si="197"/>
        <v>3.3637893000838033E-2</v>
      </c>
      <c r="G1406" s="2">
        <f t="shared" si="197"/>
        <v>6.94254788344143E-2</v>
      </c>
      <c r="H1406" s="2">
        <f t="shared" si="193"/>
        <v>0.48451798339147623</v>
      </c>
      <c r="I1406" s="2">
        <f t="shared" si="194"/>
        <v>32.638067629505159</v>
      </c>
    </row>
    <row r="1407" spans="1:9" ht="13.5" x14ac:dyDescent="0.25">
      <c r="A1407" s="3">
        <v>44061</v>
      </c>
      <c r="B1407" s="2">
        <v>14.049200000000001</v>
      </c>
      <c r="C1407" s="2">
        <f t="shared" si="189"/>
        <v>0.15060000000000073</v>
      </c>
      <c r="D1407" s="2">
        <f t="shared" si="190"/>
        <v>0.15060000000000073</v>
      </c>
      <c r="E1407" s="2">
        <f t="shared" si="191"/>
        <v>0</v>
      </c>
      <c r="F1407" s="2">
        <f t="shared" si="197"/>
        <v>4.1992329215063941E-2</v>
      </c>
      <c r="G1407" s="2">
        <f t="shared" si="197"/>
        <v>6.4466516060527571E-2</v>
      </c>
      <c r="H1407" s="2">
        <f t="shared" si="193"/>
        <v>0.6513820162956746</v>
      </c>
      <c r="I1407" s="2">
        <f t="shared" si="194"/>
        <v>39.444659677040271</v>
      </c>
    </row>
    <row r="1408" spans="1:9" ht="13.5" x14ac:dyDescent="0.25">
      <c r="A1408" s="3">
        <v>44062</v>
      </c>
      <c r="B1408" s="2">
        <v>14.049200000000001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3.8992877128273658E-2</v>
      </c>
      <c r="G1408" s="2">
        <f t="shared" si="197"/>
        <v>5.9861764913347035E-2</v>
      </c>
      <c r="H1408" s="2">
        <f t="shared" si="193"/>
        <v>0.6513820162956746</v>
      </c>
      <c r="I1408" s="2">
        <f t="shared" si="194"/>
        <v>39.444659677040271</v>
      </c>
    </row>
    <row r="1409" spans="1:9" ht="13.5" x14ac:dyDescent="0.25">
      <c r="A1409" s="3">
        <v>44064</v>
      </c>
      <c r="B1409" s="2">
        <v>14.049200000000001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3.6207671619111252E-2</v>
      </c>
      <c r="G1409" s="2">
        <f t="shared" si="197"/>
        <v>5.5585924562393675E-2</v>
      </c>
      <c r="H1409" s="2">
        <f t="shared" si="193"/>
        <v>0.65138201629567449</v>
      </c>
      <c r="I1409" s="2">
        <f t="shared" si="194"/>
        <v>39.444659677040271</v>
      </c>
    </row>
    <row r="1410" spans="1:9" ht="13.5" x14ac:dyDescent="0.25">
      <c r="A1410" s="3">
        <v>44067</v>
      </c>
      <c r="B1410" s="2">
        <v>14.049200000000001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3.3621409360603302E-2</v>
      </c>
      <c r="G1410" s="2">
        <f t="shared" si="197"/>
        <v>5.1615501379365554E-2</v>
      </c>
      <c r="H1410" s="2">
        <f t="shared" si="193"/>
        <v>0.65138201629567449</v>
      </c>
      <c r="I1410" s="2">
        <f t="shared" si="194"/>
        <v>39.444659677040271</v>
      </c>
    </row>
    <row r="1411" spans="1:9" ht="13.5" x14ac:dyDescent="0.25">
      <c r="A1411" s="3">
        <v>44068</v>
      </c>
      <c r="B1411" s="2">
        <v>14.1495</v>
      </c>
      <c r="C1411" s="2">
        <f t="shared" ref="C1411:C1474" si="198">B1411-B1410</f>
        <v>0.10029999999999895</v>
      </c>
      <c r="D1411" s="2">
        <f t="shared" ref="D1411:D1474" si="199">IF(C1411&gt;0,C1411,0)</f>
        <v>0.10029999999999895</v>
      </c>
      <c r="E1411" s="2">
        <f t="shared" ref="E1411:E1474" si="200">IF(C1411&lt;0,-C1411,0)</f>
        <v>0</v>
      </c>
      <c r="F1411" s="2">
        <f t="shared" si="197"/>
        <v>3.8384165834845843E-2</v>
      </c>
      <c r="G1411" s="2">
        <f t="shared" si="197"/>
        <v>4.7928679852268015E-2</v>
      </c>
      <c r="H1411" s="2">
        <f t="shared" si="193"/>
        <v>0.80086006860941072</v>
      </c>
      <c r="I1411" s="2">
        <f t="shared" si="194"/>
        <v>44.470977094173641</v>
      </c>
    </row>
    <row r="1412" spans="1:9" ht="13.5" x14ac:dyDescent="0.25">
      <c r="A1412" s="3">
        <v>44069</v>
      </c>
      <c r="B1412" s="2">
        <v>14.285</v>
      </c>
      <c r="C1412" s="2">
        <f t="shared" si="198"/>
        <v>0.1355000000000004</v>
      </c>
      <c r="D1412" s="2">
        <f t="shared" si="199"/>
        <v>0.1355000000000004</v>
      </c>
      <c r="E1412" s="2">
        <f t="shared" si="200"/>
        <v>0</v>
      </c>
      <c r="F1412" s="2">
        <f t="shared" si="197"/>
        <v>4.5321011132356884E-2</v>
      </c>
      <c r="G1412" s="2">
        <f t="shared" si="197"/>
        <v>4.4505202719963159E-2</v>
      </c>
      <c r="H1412" s="2">
        <f t="shared" si="193"/>
        <v>1.0183306301855757</v>
      </c>
      <c r="I1412" s="2">
        <f t="shared" si="194"/>
        <v>50.454103750679593</v>
      </c>
    </row>
    <row r="1413" spans="1:9" ht="13.5" x14ac:dyDescent="0.25">
      <c r="A1413" s="3">
        <v>44070</v>
      </c>
      <c r="B1413" s="2">
        <v>14.3</v>
      </c>
      <c r="C1413" s="2">
        <f t="shared" si="198"/>
        <v>1.5000000000000568E-2</v>
      </c>
      <c r="D1413" s="2">
        <f t="shared" si="199"/>
        <v>1.5000000000000568E-2</v>
      </c>
      <c r="E1413" s="2">
        <f t="shared" si="200"/>
        <v>0</v>
      </c>
      <c r="F1413" s="2">
        <f t="shared" si="197"/>
        <v>4.3155224622902867E-2</v>
      </c>
      <c r="G1413" s="2">
        <f t="shared" si="197"/>
        <v>4.1326259668537216E-2</v>
      </c>
      <c r="H1413" s="2">
        <f t="shared" si="193"/>
        <v>1.0442567260873621</v>
      </c>
      <c r="I1413" s="2">
        <f t="shared" si="194"/>
        <v>51.082464974251742</v>
      </c>
    </row>
    <row r="1414" spans="1:9" ht="13.5" x14ac:dyDescent="0.25">
      <c r="A1414" s="3">
        <v>44071</v>
      </c>
      <c r="B1414" s="2">
        <v>14.1997</v>
      </c>
      <c r="C1414" s="2">
        <f t="shared" si="198"/>
        <v>-0.10030000000000072</v>
      </c>
      <c r="D1414" s="2">
        <f t="shared" si="199"/>
        <v>0</v>
      </c>
      <c r="E1414" s="2">
        <f t="shared" si="200"/>
        <v>0.10030000000000072</v>
      </c>
      <c r="F1414" s="2">
        <f t="shared" si="197"/>
        <v>4.0072708578409812E-2</v>
      </c>
      <c r="G1414" s="2">
        <f t="shared" si="197"/>
        <v>4.5538669692213186E-2</v>
      </c>
      <c r="H1414" s="2">
        <f t="shared" si="193"/>
        <v>0.8799709971602877</v>
      </c>
      <c r="I1414" s="2">
        <f t="shared" si="194"/>
        <v>46.807690038276732</v>
      </c>
    </row>
    <row r="1415" spans="1:9" ht="13.5" x14ac:dyDescent="0.25">
      <c r="A1415" s="3">
        <v>44074</v>
      </c>
      <c r="B1415" s="2">
        <v>14.049200000000001</v>
      </c>
      <c r="C1415" s="2">
        <f t="shared" si="198"/>
        <v>-0.15049999999999919</v>
      </c>
      <c r="D1415" s="2">
        <f t="shared" si="199"/>
        <v>0</v>
      </c>
      <c r="E1415" s="2">
        <f t="shared" si="200"/>
        <v>0.15049999999999919</v>
      </c>
      <c r="F1415" s="2">
        <f t="shared" si="197"/>
        <v>3.721037225138054E-2</v>
      </c>
      <c r="G1415" s="2">
        <f t="shared" si="197"/>
        <v>5.303590757134076E-2</v>
      </c>
      <c r="H1415" s="2">
        <f t="shared" si="193"/>
        <v>0.70160715551680441</v>
      </c>
      <c r="I1415" s="2">
        <f t="shared" si="194"/>
        <v>41.232028981666772</v>
      </c>
    </row>
    <row r="1416" spans="1:9" ht="13.5" x14ac:dyDescent="0.25">
      <c r="A1416" s="3">
        <v>44075</v>
      </c>
      <c r="B1416" s="2">
        <v>13.988899999999999</v>
      </c>
      <c r="C1416" s="2">
        <f t="shared" si="198"/>
        <v>-6.0300000000001575E-2</v>
      </c>
      <c r="D1416" s="2">
        <f t="shared" si="199"/>
        <v>0</v>
      </c>
      <c r="E1416" s="2">
        <f t="shared" si="200"/>
        <v>6.0300000000001575E-2</v>
      </c>
      <c r="F1416" s="2">
        <f t="shared" si="197"/>
        <v>3.4552488519139071E-2</v>
      </c>
      <c r="G1416" s="2">
        <f t="shared" si="197"/>
        <v>5.3554771316245101E-2</v>
      </c>
      <c r="H1416" s="2">
        <f t="shared" si="193"/>
        <v>0.64518039513424363</v>
      </c>
      <c r="I1416" s="2">
        <f t="shared" si="194"/>
        <v>39.216392138054751</v>
      </c>
    </row>
    <row r="1417" spans="1:9" ht="13.5" x14ac:dyDescent="0.25">
      <c r="A1417" s="3">
        <v>44076</v>
      </c>
      <c r="B1417" s="2">
        <v>13.8786</v>
      </c>
      <c r="C1417" s="2">
        <f t="shared" si="198"/>
        <v>-0.11029999999999873</v>
      </c>
      <c r="D1417" s="2">
        <f t="shared" si="199"/>
        <v>0</v>
      </c>
      <c r="E1417" s="2">
        <f t="shared" si="200"/>
        <v>0.11029999999999873</v>
      </c>
      <c r="F1417" s="2">
        <f t="shared" si="197"/>
        <v>3.2084453624914848E-2</v>
      </c>
      <c r="G1417" s="2">
        <f t="shared" si="197"/>
        <v>5.760800193651322E-2</v>
      </c>
      <c r="H1417" s="2">
        <f t="shared" si="193"/>
        <v>0.55694439220914926</v>
      </c>
      <c r="I1417" s="2">
        <f t="shared" si="194"/>
        <v>35.771630316154102</v>
      </c>
    </row>
    <row r="1418" spans="1:9" ht="13.5" x14ac:dyDescent="0.25">
      <c r="A1418" s="3">
        <v>44077</v>
      </c>
      <c r="B1418" s="2">
        <v>13.5474</v>
      </c>
      <c r="C1418" s="2">
        <f t="shared" si="198"/>
        <v>-0.33120000000000083</v>
      </c>
      <c r="D1418" s="2">
        <f t="shared" si="199"/>
        <v>0</v>
      </c>
      <c r="E1418" s="2">
        <f t="shared" si="200"/>
        <v>0.33120000000000083</v>
      </c>
      <c r="F1418" s="2">
        <f t="shared" si="197"/>
        <v>2.9792706937420928E-2</v>
      </c>
      <c r="G1418" s="2">
        <f t="shared" si="197"/>
        <v>7.7150287512476629E-2</v>
      </c>
      <c r="H1418" s="2">
        <f t="shared" si="193"/>
        <v>0.3861645613777252</v>
      </c>
      <c r="I1418" s="2">
        <f t="shared" si="194"/>
        <v>27.85849329418086</v>
      </c>
    </row>
    <row r="1419" spans="1:9" ht="13.5" x14ac:dyDescent="0.25">
      <c r="A1419" s="3">
        <v>44078</v>
      </c>
      <c r="B1419" s="2">
        <v>13.4922</v>
      </c>
      <c r="C1419" s="2">
        <f t="shared" si="198"/>
        <v>-5.519999999999925E-2</v>
      </c>
      <c r="D1419" s="2">
        <f t="shared" si="199"/>
        <v>0</v>
      </c>
      <c r="E1419" s="2">
        <f t="shared" si="200"/>
        <v>5.519999999999925E-2</v>
      </c>
      <c r="F1419" s="2">
        <f t="shared" si="197"/>
        <v>2.7664656441890863E-2</v>
      </c>
      <c r="G1419" s="2">
        <f t="shared" si="197"/>
        <v>7.5582409833013967E-2</v>
      </c>
      <c r="H1419" s="2">
        <f t="shared" si="193"/>
        <v>0.36601977236517136</v>
      </c>
      <c r="I1419" s="2">
        <f t="shared" si="194"/>
        <v>26.794617455019178</v>
      </c>
    </row>
    <row r="1420" spans="1:9" ht="13.5" x14ac:dyDescent="0.25">
      <c r="A1420" s="3">
        <v>44081</v>
      </c>
      <c r="B1420" s="2">
        <v>13.4872</v>
      </c>
      <c r="C1420" s="2">
        <f t="shared" si="198"/>
        <v>-5.0000000000007816E-3</v>
      </c>
      <c r="D1420" s="2">
        <f t="shared" si="199"/>
        <v>0</v>
      </c>
      <c r="E1420" s="2">
        <f t="shared" si="200"/>
        <v>5.0000000000007816E-3</v>
      </c>
      <c r="F1420" s="2">
        <f t="shared" si="197"/>
        <v>2.5688609553184371E-2</v>
      </c>
      <c r="G1420" s="2">
        <f t="shared" si="197"/>
        <v>7.0540809130655885E-2</v>
      </c>
      <c r="H1420" s="2">
        <f t="shared" si="193"/>
        <v>0.36416664154792805</v>
      </c>
      <c r="I1420" s="2">
        <f t="shared" si="194"/>
        <v>26.69517274918158</v>
      </c>
    </row>
    <row r="1421" spans="1:9" ht="13.5" x14ac:dyDescent="0.25">
      <c r="A1421" s="3">
        <v>44082</v>
      </c>
      <c r="B1421" s="2">
        <v>13.2464</v>
      </c>
      <c r="C1421" s="2">
        <f t="shared" si="198"/>
        <v>-0.24080000000000013</v>
      </c>
      <c r="D1421" s="2">
        <f t="shared" si="199"/>
        <v>0</v>
      </c>
      <c r="E1421" s="2">
        <f t="shared" si="200"/>
        <v>0.24080000000000013</v>
      </c>
      <c r="F1421" s="2">
        <f t="shared" ref="F1421:G1436" si="201">((F1420*13)+D1421)/14</f>
        <v>2.3853708870814058E-2</v>
      </c>
      <c r="G1421" s="2">
        <f t="shared" si="201"/>
        <v>8.2702179907037612E-2</v>
      </c>
      <c r="H1421" s="2">
        <f t="shared" si="193"/>
        <v>0.2884290220357808</v>
      </c>
      <c r="I1421" s="2">
        <f t="shared" si="194"/>
        <v>22.386100988322113</v>
      </c>
    </row>
    <row r="1422" spans="1:9" ht="13.5" x14ac:dyDescent="0.25">
      <c r="A1422" s="3">
        <v>44083</v>
      </c>
      <c r="B1422" s="2">
        <v>13.2714</v>
      </c>
      <c r="C1422" s="2">
        <f t="shared" si="198"/>
        <v>2.5000000000000355E-2</v>
      </c>
      <c r="D1422" s="2">
        <f t="shared" si="199"/>
        <v>2.5000000000000355E-2</v>
      </c>
      <c r="E1422" s="2">
        <f t="shared" si="200"/>
        <v>0</v>
      </c>
      <c r="F1422" s="2">
        <f t="shared" si="201"/>
        <v>2.3935586808613078E-2</v>
      </c>
      <c r="G1422" s="2">
        <f t="shared" si="201"/>
        <v>7.679488134224921E-2</v>
      </c>
      <c r="H1422" s="2">
        <f t="shared" si="193"/>
        <v>0.3116820599271472</v>
      </c>
      <c r="I1422" s="2">
        <f t="shared" si="194"/>
        <v>23.762012872575127</v>
      </c>
    </row>
    <row r="1423" spans="1:9" ht="13.5" x14ac:dyDescent="0.25">
      <c r="A1423" s="3">
        <v>44084</v>
      </c>
      <c r="B1423" s="2">
        <v>13.2714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2.2225902036569288E-2</v>
      </c>
      <c r="G1423" s="2">
        <f t="shared" si="201"/>
        <v>7.1309532674945691E-2</v>
      </c>
      <c r="H1423" s="2">
        <f t="shared" si="193"/>
        <v>0.31168205992714726</v>
      </c>
      <c r="I1423" s="2">
        <f t="shared" si="194"/>
        <v>23.762012872575127</v>
      </c>
    </row>
    <row r="1424" spans="1:9" ht="13.5" x14ac:dyDescent="0.25">
      <c r="A1424" s="3">
        <v>44085</v>
      </c>
      <c r="B1424" s="2">
        <v>13.3467</v>
      </c>
      <c r="C1424" s="2">
        <f t="shared" si="198"/>
        <v>7.5300000000000367E-2</v>
      </c>
      <c r="D1424" s="2">
        <f t="shared" si="199"/>
        <v>7.5300000000000367E-2</v>
      </c>
      <c r="E1424" s="2">
        <f t="shared" si="200"/>
        <v>0</v>
      </c>
      <c r="F1424" s="2">
        <f t="shared" si="201"/>
        <v>2.6016909033957224E-2</v>
      </c>
      <c r="G1424" s="2">
        <f t="shared" si="201"/>
        <v>6.6215994626735289E-2</v>
      </c>
      <c r="H1424" s="2">
        <f t="shared" si="193"/>
        <v>0.39290973699959597</v>
      </c>
      <c r="I1424" s="2">
        <f t="shared" si="194"/>
        <v>28.207839069740814</v>
      </c>
    </row>
    <row r="1425" spans="1:9" ht="13.5" x14ac:dyDescent="0.25">
      <c r="A1425" s="3">
        <v>44088</v>
      </c>
      <c r="B1425" s="2">
        <v>13.3969</v>
      </c>
      <c r="C1425" s="2">
        <f t="shared" si="198"/>
        <v>5.0200000000000244E-2</v>
      </c>
      <c r="D1425" s="2">
        <f t="shared" si="199"/>
        <v>5.0200000000000244E-2</v>
      </c>
      <c r="E1425" s="2">
        <f t="shared" si="200"/>
        <v>0</v>
      </c>
      <c r="F1425" s="2">
        <f t="shared" si="201"/>
        <v>2.7744272674388868E-2</v>
      </c>
      <c r="G1425" s="2">
        <f t="shared" si="201"/>
        <v>6.1486280724825627E-2</v>
      </c>
      <c r="H1425" s="2">
        <f t="shared" ref="H1425:H1488" si="202">F1425/G1425</f>
        <v>0.45122704361571303</v>
      </c>
      <c r="I1425" s="2">
        <f t="shared" ref="I1425:I1488" si="203">IF(G1425=0,100,100-(100/(1+H1425)))</f>
        <v>31.0927945837811</v>
      </c>
    </row>
    <row r="1426" spans="1:9" ht="13.5" x14ac:dyDescent="0.25">
      <c r="A1426" s="3">
        <v>44089</v>
      </c>
      <c r="B1426" s="2">
        <v>13.447100000000001</v>
      </c>
      <c r="C1426" s="2">
        <f t="shared" si="198"/>
        <v>5.0200000000000244E-2</v>
      </c>
      <c r="D1426" s="2">
        <f t="shared" si="199"/>
        <v>5.0200000000000244E-2</v>
      </c>
      <c r="E1426" s="2">
        <f t="shared" si="200"/>
        <v>0</v>
      </c>
      <c r="F1426" s="2">
        <f t="shared" si="201"/>
        <v>2.9348253197646824E-2</v>
      </c>
      <c r="G1426" s="2">
        <f t="shared" si="201"/>
        <v>5.709440353019523E-2</v>
      </c>
      <c r="H1426" s="2">
        <f t="shared" si="202"/>
        <v>0.51403029689460822</v>
      </c>
      <c r="I1426" s="2">
        <f t="shared" si="203"/>
        <v>33.951123563968537</v>
      </c>
    </row>
    <row r="1427" spans="1:9" ht="13.5" x14ac:dyDescent="0.25">
      <c r="A1427" s="3">
        <v>44090</v>
      </c>
      <c r="B1427" s="2">
        <v>13.5374</v>
      </c>
      <c r="C1427" s="2">
        <f t="shared" si="198"/>
        <v>9.0299999999999159E-2</v>
      </c>
      <c r="D1427" s="2">
        <f t="shared" si="199"/>
        <v>9.0299999999999159E-2</v>
      </c>
      <c r="E1427" s="2">
        <f t="shared" si="200"/>
        <v>0</v>
      </c>
      <c r="F1427" s="2">
        <f t="shared" si="201"/>
        <v>3.3701949397814852E-2</v>
      </c>
      <c r="G1427" s="2">
        <f t="shared" si="201"/>
        <v>5.3016231849467001E-2</v>
      </c>
      <c r="H1427" s="2">
        <f t="shared" si="202"/>
        <v>0.63569115008979415</v>
      </c>
      <c r="I1427" s="2">
        <f t="shared" si="203"/>
        <v>38.863764106989073</v>
      </c>
    </row>
    <row r="1428" spans="1:9" ht="13.5" x14ac:dyDescent="0.25">
      <c r="A1428" s="3">
        <v>44091</v>
      </c>
      <c r="B1428" s="2">
        <v>13.351699999999999</v>
      </c>
      <c r="C1428" s="2">
        <f t="shared" si="198"/>
        <v>-0.18570000000000064</v>
      </c>
      <c r="D1428" s="2">
        <f t="shared" si="199"/>
        <v>0</v>
      </c>
      <c r="E1428" s="2">
        <f t="shared" si="200"/>
        <v>0.18570000000000064</v>
      </c>
      <c r="F1428" s="2">
        <f t="shared" si="201"/>
        <v>3.1294667297970938E-2</v>
      </c>
      <c r="G1428" s="2">
        <f t="shared" si="201"/>
        <v>6.2493643860219404E-2</v>
      </c>
      <c r="H1428" s="2">
        <f t="shared" si="202"/>
        <v>0.50076560374633061</v>
      </c>
      <c r="I1428" s="2">
        <f t="shared" si="203"/>
        <v>33.36734280798278</v>
      </c>
    </row>
    <row r="1429" spans="1:9" ht="13.5" x14ac:dyDescent="0.25">
      <c r="A1429" s="3">
        <v>44092</v>
      </c>
      <c r="B1429" s="2">
        <v>13.2965</v>
      </c>
      <c r="C1429" s="2">
        <f t="shared" si="198"/>
        <v>-5.519999999999925E-2</v>
      </c>
      <c r="D1429" s="2">
        <f t="shared" si="199"/>
        <v>0</v>
      </c>
      <c r="E1429" s="2">
        <f t="shared" si="200"/>
        <v>5.519999999999925E-2</v>
      </c>
      <c r="F1429" s="2">
        <f t="shared" si="201"/>
        <v>2.905933391954444E-2</v>
      </c>
      <c r="G1429" s="2">
        <f t="shared" si="201"/>
        <v>6.1972669298775103E-2</v>
      </c>
      <c r="H1429" s="2">
        <f t="shared" si="202"/>
        <v>0.46890563611915942</v>
      </c>
      <c r="I1429" s="2">
        <f t="shared" si="203"/>
        <v>31.922107492078624</v>
      </c>
    </row>
    <row r="1430" spans="1:9" ht="13.5" x14ac:dyDescent="0.25">
      <c r="A1430" s="3">
        <v>44095</v>
      </c>
      <c r="B1430" s="2">
        <v>13.2714</v>
      </c>
      <c r="C1430" s="2">
        <f t="shared" si="198"/>
        <v>-2.5100000000000122E-2</v>
      </c>
      <c r="D1430" s="2">
        <f t="shared" si="199"/>
        <v>0</v>
      </c>
      <c r="E1430" s="2">
        <f t="shared" si="200"/>
        <v>2.5100000000000122E-2</v>
      </c>
      <c r="F1430" s="2">
        <f t="shared" si="201"/>
        <v>2.6983667211005553E-2</v>
      </c>
      <c r="G1430" s="2">
        <f t="shared" si="201"/>
        <v>5.9338907206005466E-2</v>
      </c>
      <c r="H1430" s="2">
        <f t="shared" si="202"/>
        <v>0.45473818918381831</v>
      </c>
      <c r="I1430" s="2">
        <f t="shared" si="203"/>
        <v>31.259108516216884</v>
      </c>
    </row>
    <row r="1431" spans="1:9" ht="13.5" x14ac:dyDescent="0.25">
      <c r="A1431" s="3">
        <v>44096</v>
      </c>
      <c r="B1431" s="2">
        <v>13.120900000000001</v>
      </c>
      <c r="C1431" s="2">
        <f t="shared" si="198"/>
        <v>-0.15049999999999919</v>
      </c>
      <c r="D1431" s="2">
        <f t="shared" si="199"/>
        <v>0</v>
      </c>
      <c r="E1431" s="2">
        <f t="shared" si="200"/>
        <v>0.15049999999999919</v>
      </c>
      <c r="F1431" s="2">
        <f t="shared" si="201"/>
        <v>2.5056262410219441E-2</v>
      </c>
      <c r="G1431" s="2">
        <f t="shared" si="201"/>
        <v>6.5850413834147872E-2</v>
      </c>
      <c r="H1431" s="2">
        <f t="shared" si="202"/>
        <v>0.380502732652928</v>
      </c>
      <c r="I1431" s="2">
        <f t="shared" si="203"/>
        <v>27.562620750609568</v>
      </c>
    </row>
    <row r="1432" spans="1:9" ht="13.5" x14ac:dyDescent="0.25">
      <c r="A1432" s="3">
        <v>44097</v>
      </c>
      <c r="B1432" s="2">
        <v>13.120900000000001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2.3266529380918052E-2</v>
      </c>
      <c r="G1432" s="2">
        <f t="shared" si="201"/>
        <v>6.114681284599445E-2</v>
      </c>
      <c r="H1432" s="2">
        <f t="shared" si="202"/>
        <v>0.38050273265292806</v>
      </c>
      <c r="I1432" s="2">
        <f t="shared" si="203"/>
        <v>27.562620750609568</v>
      </c>
    </row>
    <row r="1433" spans="1:9" ht="13.5" x14ac:dyDescent="0.25">
      <c r="A1433" s="3">
        <v>44098</v>
      </c>
      <c r="B1433" s="2">
        <v>13.095800000000001</v>
      </c>
      <c r="C1433" s="2">
        <f t="shared" si="198"/>
        <v>-2.5100000000000122E-2</v>
      </c>
      <c r="D1433" s="2">
        <f t="shared" si="199"/>
        <v>0</v>
      </c>
      <c r="E1433" s="2">
        <f t="shared" si="200"/>
        <v>2.5100000000000122E-2</v>
      </c>
      <c r="F1433" s="2">
        <f t="shared" si="201"/>
        <v>2.160463442513819E-2</v>
      </c>
      <c r="G1433" s="2">
        <f t="shared" si="201"/>
        <v>5.8572040499851999E-2</v>
      </c>
      <c r="H1433" s="2">
        <f t="shared" si="202"/>
        <v>0.36885575849440966</v>
      </c>
      <c r="I1433" s="2">
        <f t="shared" si="203"/>
        <v>26.946283872897638</v>
      </c>
    </row>
    <row r="1434" spans="1:9" ht="13.5" x14ac:dyDescent="0.25">
      <c r="A1434" s="3">
        <v>44099</v>
      </c>
      <c r="B1434" s="2">
        <v>12.9453</v>
      </c>
      <c r="C1434" s="2">
        <f t="shared" si="198"/>
        <v>-0.15050000000000097</v>
      </c>
      <c r="D1434" s="2">
        <f t="shared" si="199"/>
        <v>0</v>
      </c>
      <c r="E1434" s="2">
        <f t="shared" si="200"/>
        <v>0.15050000000000097</v>
      </c>
      <c r="F1434" s="2">
        <f t="shared" si="201"/>
        <v>2.0061446251914031E-2</v>
      </c>
      <c r="G1434" s="2">
        <f t="shared" si="201"/>
        <v>6.5138323321291214E-2</v>
      </c>
      <c r="H1434" s="2">
        <f t="shared" si="202"/>
        <v>0.30798223271670727</v>
      </c>
      <c r="I1434" s="2">
        <f t="shared" si="203"/>
        <v>23.546362099813962</v>
      </c>
    </row>
    <row r="1435" spans="1:9" ht="13.5" x14ac:dyDescent="0.25">
      <c r="A1435" s="3">
        <v>44102</v>
      </c>
      <c r="B1435" s="2">
        <v>12.5589</v>
      </c>
      <c r="C1435" s="2">
        <f t="shared" si="198"/>
        <v>-0.38640000000000008</v>
      </c>
      <c r="D1435" s="2">
        <f t="shared" si="199"/>
        <v>0</v>
      </c>
      <c r="E1435" s="2">
        <f t="shared" si="200"/>
        <v>0.38640000000000008</v>
      </c>
      <c r="F1435" s="2">
        <f t="shared" si="201"/>
        <v>1.8628485805348743E-2</v>
      </c>
      <c r="G1435" s="2">
        <f t="shared" si="201"/>
        <v>8.8085585941198988E-2</v>
      </c>
      <c r="H1435" s="2">
        <f t="shared" si="202"/>
        <v>0.211481658506354</v>
      </c>
      <c r="I1435" s="2">
        <f t="shared" si="203"/>
        <v>17.456447402356176</v>
      </c>
    </row>
    <row r="1436" spans="1:9" ht="13.5" x14ac:dyDescent="0.25">
      <c r="A1436" s="3">
        <v>44103</v>
      </c>
      <c r="B1436" s="2">
        <v>12.920199999999999</v>
      </c>
      <c r="C1436" s="2">
        <f t="shared" si="198"/>
        <v>0.36129999999999995</v>
      </c>
      <c r="D1436" s="2">
        <f t="shared" si="199"/>
        <v>0.36129999999999995</v>
      </c>
      <c r="E1436" s="2">
        <f t="shared" si="200"/>
        <v>0</v>
      </c>
      <c r="F1436" s="2">
        <f t="shared" si="201"/>
        <v>4.3105022533538109E-2</v>
      </c>
      <c r="G1436" s="2">
        <f t="shared" si="201"/>
        <v>8.1793758373970488E-2</v>
      </c>
      <c r="H1436" s="2">
        <f t="shared" si="202"/>
        <v>0.52699647736514299</v>
      </c>
      <c r="I1436" s="2">
        <f t="shared" si="203"/>
        <v>34.5119641843892</v>
      </c>
    </row>
    <row r="1437" spans="1:9" ht="13.5" x14ac:dyDescent="0.25">
      <c r="A1437" s="3">
        <v>44104</v>
      </c>
      <c r="B1437" s="2">
        <v>12.7446</v>
      </c>
      <c r="C1437" s="2">
        <f t="shared" si="198"/>
        <v>-0.17559999999999931</v>
      </c>
      <c r="D1437" s="2">
        <f t="shared" si="199"/>
        <v>0</v>
      </c>
      <c r="E1437" s="2">
        <f t="shared" si="200"/>
        <v>0.17559999999999931</v>
      </c>
      <c r="F1437" s="2">
        <f t="shared" ref="F1437:G1452" si="204">((F1436*13)+D1437)/14</f>
        <v>4.0026092352571103E-2</v>
      </c>
      <c r="G1437" s="2">
        <f t="shared" si="204"/>
        <v>8.8494204204401114E-2</v>
      </c>
      <c r="H1437" s="2">
        <f t="shared" si="202"/>
        <v>0.45230185086607594</v>
      </c>
      <c r="I1437" s="2">
        <f t="shared" si="203"/>
        <v>31.143790844606244</v>
      </c>
    </row>
    <row r="1438" spans="1:9" ht="13.5" x14ac:dyDescent="0.25">
      <c r="A1438" s="3">
        <v>44105</v>
      </c>
      <c r="B1438" s="2">
        <v>12.363300000000001</v>
      </c>
      <c r="C1438" s="2">
        <f t="shared" si="198"/>
        <v>-0.38129999999999953</v>
      </c>
      <c r="D1438" s="2">
        <f t="shared" si="199"/>
        <v>0</v>
      </c>
      <c r="E1438" s="2">
        <f t="shared" si="200"/>
        <v>0.38129999999999953</v>
      </c>
      <c r="F1438" s="2">
        <f t="shared" si="204"/>
        <v>3.7167085755958881E-2</v>
      </c>
      <c r="G1438" s="2">
        <f t="shared" si="204"/>
        <v>0.10940890390408672</v>
      </c>
      <c r="H1438" s="2">
        <f t="shared" si="202"/>
        <v>0.3397080532727153</v>
      </c>
      <c r="I1438" s="2">
        <f t="shared" si="203"/>
        <v>25.356871778359249</v>
      </c>
    </row>
    <row r="1439" spans="1:9" ht="13.5" x14ac:dyDescent="0.25">
      <c r="A1439" s="3">
        <v>44106</v>
      </c>
      <c r="B1439" s="2">
        <v>12.1425</v>
      </c>
      <c r="C1439" s="2">
        <f t="shared" si="198"/>
        <v>-0.22080000000000055</v>
      </c>
      <c r="D1439" s="2">
        <f t="shared" si="199"/>
        <v>0</v>
      </c>
      <c r="E1439" s="2">
        <f t="shared" si="200"/>
        <v>0.22080000000000055</v>
      </c>
      <c r="F1439" s="2">
        <f t="shared" si="204"/>
        <v>3.4512293916247536E-2</v>
      </c>
      <c r="G1439" s="2">
        <f t="shared" si="204"/>
        <v>0.11736541076808057</v>
      </c>
      <c r="H1439" s="2">
        <f t="shared" si="202"/>
        <v>0.29405847677255958</v>
      </c>
      <c r="I1439" s="2">
        <f t="shared" si="203"/>
        <v>22.723739463919344</v>
      </c>
    </row>
    <row r="1440" spans="1:9" ht="13.5" x14ac:dyDescent="0.25">
      <c r="A1440" s="3">
        <v>44109</v>
      </c>
      <c r="B1440" s="2">
        <v>12.6091</v>
      </c>
      <c r="C1440" s="2">
        <f t="shared" si="198"/>
        <v>0.46659999999999968</v>
      </c>
      <c r="D1440" s="2">
        <f t="shared" si="199"/>
        <v>0.46659999999999968</v>
      </c>
      <c r="E1440" s="2">
        <f t="shared" si="200"/>
        <v>0</v>
      </c>
      <c r="F1440" s="2">
        <f t="shared" si="204"/>
        <v>6.5375701493658414E-2</v>
      </c>
      <c r="G1440" s="2">
        <f t="shared" si="204"/>
        <v>0.1089821671417891</v>
      </c>
      <c r="H1440" s="2">
        <f t="shared" si="202"/>
        <v>0.59987522003120608</v>
      </c>
      <c r="I1440" s="2">
        <f t="shared" si="203"/>
        <v>37.495125402311395</v>
      </c>
    </row>
    <row r="1441" spans="1:9" ht="13.5" x14ac:dyDescent="0.25">
      <c r="A1441" s="3">
        <v>44110</v>
      </c>
      <c r="B1441" s="2">
        <v>13.1861</v>
      </c>
      <c r="C1441" s="2">
        <f t="shared" si="198"/>
        <v>0.57699999999999996</v>
      </c>
      <c r="D1441" s="2">
        <f t="shared" si="199"/>
        <v>0.57699999999999996</v>
      </c>
      <c r="E1441" s="2">
        <f t="shared" si="200"/>
        <v>0</v>
      </c>
      <c r="F1441" s="2">
        <f t="shared" si="204"/>
        <v>0.10192029424411138</v>
      </c>
      <c r="G1441" s="2">
        <f t="shared" si="204"/>
        <v>0.10119772663166129</v>
      </c>
      <c r="H1441" s="2">
        <f t="shared" si="202"/>
        <v>1.0071401565677467</v>
      </c>
      <c r="I1441" s="2">
        <f t="shared" si="203"/>
        <v>50.177868908266895</v>
      </c>
    </row>
    <row r="1442" spans="1:9" ht="13.5" x14ac:dyDescent="0.25">
      <c r="A1442" s="3">
        <v>44111</v>
      </c>
      <c r="B1442" s="2">
        <v>13.2464</v>
      </c>
      <c r="C1442" s="2">
        <f t="shared" si="198"/>
        <v>6.0299999999999798E-2</v>
      </c>
      <c r="D1442" s="2">
        <f t="shared" si="199"/>
        <v>6.0299999999999798E-2</v>
      </c>
      <c r="E1442" s="2">
        <f t="shared" si="200"/>
        <v>0</v>
      </c>
      <c r="F1442" s="2">
        <f t="shared" si="204"/>
        <v>9.8947416083817699E-2</v>
      </c>
      <c r="G1442" s="2">
        <f t="shared" si="204"/>
        <v>9.3969317586542631E-2</v>
      </c>
      <c r="H1442" s="2">
        <f t="shared" si="202"/>
        <v>1.0529757864069875</v>
      </c>
      <c r="I1442" s="2">
        <f t="shared" si="203"/>
        <v>51.29021946478246</v>
      </c>
    </row>
    <row r="1443" spans="1:9" ht="13.5" x14ac:dyDescent="0.25">
      <c r="A1443" s="3">
        <v>44112</v>
      </c>
      <c r="B1443" s="2">
        <v>13.2464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9.1879743506402156E-2</v>
      </c>
      <c r="G1443" s="2">
        <f t="shared" si="204"/>
        <v>8.7257223473218154E-2</v>
      </c>
      <c r="H1443" s="2">
        <f t="shared" si="202"/>
        <v>1.0529757864069877</v>
      </c>
      <c r="I1443" s="2">
        <f t="shared" si="203"/>
        <v>51.29021946478246</v>
      </c>
    </row>
    <row r="1444" spans="1:9" ht="13.5" x14ac:dyDescent="0.25">
      <c r="A1444" s="3">
        <v>44113</v>
      </c>
      <c r="B1444" s="2">
        <v>13.2363</v>
      </c>
      <c r="C1444" s="2">
        <f t="shared" si="198"/>
        <v>-1.0099999999999554E-2</v>
      </c>
      <c r="D1444" s="2">
        <f t="shared" si="199"/>
        <v>0</v>
      </c>
      <c r="E1444" s="2">
        <f t="shared" si="200"/>
        <v>1.0099999999999554E-2</v>
      </c>
      <c r="F1444" s="2">
        <f t="shared" si="204"/>
        <v>8.531690468451629E-2</v>
      </c>
      <c r="G1444" s="2">
        <f t="shared" si="204"/>
        <v>8.1745993225131111E-2</v>
      </c>
      <c r="H1444" s="2">
        <f t="shared" si="202"/>
        <v>1.0436830151362988</v>
      </c>
      <c r="I1444" s="2">
        <f t="shared" si="203"/>
        <v>51.068732646226586</v>
      </c>
    </row>
    <row r="1445" spans="1:9" ht="13.5" x14ac:dyDescent="0.25">
      <c r="A1445" s="3">
        <v>44116</v>
      </c>
      <c r="B1445" s="2">
        <v>12.895099999999999</v>
      </c>
      <c r="C1445" s="2">
        <f t="shared" si="198"/>
        <v>-0.34120000000000061</v>
      </c>
      <c r="D1445" s="2">
        <f t="shared" si="199"/>
        <v>0</v>
      </c>
      <c r="E1445" s="2">
        <f t="shared" si="200"/>
        <v>0.34120000000000061</v>
      </c>
      <c r="F1445" s="2">
        <f t="shared" si="204"/>
        <v>7.9222840064193695E-2</v>
      </c>
      <c r="G1445" s="2">
        <f t="shared" si="204"/>
        <v>0.10027842228047892</v>
      </c>
      <c r="H1445" s="2">
        <f t="shared" si="202"/>
        <v>0.79002878448373737</v>
      </c>
      <c r="I1445" s="2">
        <f t="shared" si="203"/>
        <v>44.134976561932206</v>
      </c>
    </row>
    <row r="1446" spans="1:9" ht="13.5" x14ac:dyDescent="0.25">
      <c r="A1446" s="3">
        <v>44117</v>
      </c>
      <c r="B1446" s="2">
        <v>12.865</v>
      </c>
      <c r="C1446" s="2">
        <f t="shared" si="198"/>
        <v>-3.0099999999999127E-2</v>
      </c>
      <c r="D1446" s="2">
        <f t="shared" si="199"/>
        <v>0</v>
      </c>
      <c r="E1446" s="2">
        <f t="shared" si="200"/>
        <v>3.0099999999999127E-2</v>
      </c>
      <c r="F1446" s="2">
        <f t="shared" si="204"/>
        <v>7.3564065773894155E-2</v>
      </c>
      <c r="G1446" s="2">
        <f t="shared" si="204"/>
        <v>9.526567783187323E-2</v>
      </c>
      <c r="H1446" s="2">
        <f t="shared" si="202"/>
        <v>0.77219904847285592</v>
      </c>
      <c r="I1446" s="2">
        <f t="shared" si="203"/>
        <v>43.572929865766341</v>
      </c>
    </row>
    <row r="1447" spans="1:9" ht="13.5" x14ac:dyDescent="0.25">
      <c r="A1447" s="3">
        <v>44118</v>
      </c>
      <c r="B1447" s="2">
        <v>12.895099999999999</v>
      </c>
      <c r="C1447" s="2">
        <f t="shared" si="198"/>
        <v>3.0099999999999127E-2</v>
      </c>
      <c r="D1447" s="2">
        <f t="shared" si="199"/>
        <v>3.0099999999999127E-2</v>
      </c>
      <c r="E1447" s="2">
        <f t="shared" si="200"/>
        <v>0</v>
      </c>
      <c r="F1447" s="2">
        <f t="shared" si="204"/>
        <v>7.0459489647187373E-2</v>
      </c>
      <c r="G1447" s="2">
        <f t="shared" si="204"/>
        <v>8.8460986558168003E-2</v>
      </c>
      <c r="H1447" s="2">
        <f t="shared" si="202"/>
        <v>0.79650354793247025</v>
      </c>
      <c r="I1447" s="2">
        <f t="shared" si="203"/>
        <v>44.33631922681905</v>
      </c>
    </row>
    <row r="1448" spans="1:9" ht="13.5" x14ac:dyDescent="0.25">
      <c r="A1448" s="3">
        <v>44120</v>
      </c>
      <c r="B1448" s="2">
        <v>12.895099999999999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6.5426668958102563E-2</v>
      </c>
      <c r="G1448" s="2">
        <f t="shared" si="204"/>
        <v>8.2142344661155997E-2</v>
      </c>
      <c r="H1448" s="2">
        <f t="shared" si="202"/>
        <v>0.79650354793247036</v>
      </c>
      <c r="I1448" s="2">
        <f t="shared" si="203"/>
        <v>44.336319226819057</v>
      </c>
    </row>
    <row r="1449" spans="1:9" ht="13.5" x14ac:dyDescent="0.25">
      <c r="A1449" s="3">
        <v>44123</v>
      </c>
      <c r="B1449" s="2">
        <v>12.895099999999999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6.0753335461095237E-2</v>
      </c>
      <c r="G1449" s="2">
        <f t="shared" si="204"/>
        <v>7.6275034328216279E-2</v>
      </c>
      <c r="H1449" s="2">
        <f t="shared" si="202"/>
        <v>0.79650354793247036</v>
      </c>
      <c r="I1449" s="2">
        <f t="shared" si="203"/>
        <v>44.336319226819057</v>
      </c>
    </row>
    <row r="1450" spans="1:9" ht="13.5" x14ac:dyDescent="0.25">
      <c r="A1450" s="3">
        <v>44124</v>
      </c>
      <c r="B1450" s="2">
        <v>12.679399999999999</v>
      </c>
      <c r="C1450" s="2">
        <f t="shared" si="198"/>
        <v>-0.2157</v>
      </c>
      <c r="D1450" s="2">
        <f t="shared" si="199"/>
        <v>0</v>
      </c>
      <c r="E1450" s="2">
        <f t="shared" si="200"/>
        <v>0.2157</v>
      </c>
      <c r="F1450" s="2">
        <f t="shared" si="204"/>
        <v>5.6413811499588427E-2</v>
      </c>
      <c r="G1450" s="2">
        <f t="shared" si="204"/>
        <v>8.6233960447629404E-2</v>
      </c>
      <c r="H1450" s="2">
        <f t="shared" si="202"/>
        <v>0.65419483468869555</v>
      </c>
      <c r="I1450" s="2">
        <f t="shared" si="203"/>
        <v>39.547628911065303</v>
      </c>
    </row>
    <row r="1451" spans="1:9" ht="13.5" x14ac:dyDescent="0.25">
      <c r="A1451" s="3">
        <v>44125</v>
      </c>
      <c r="B1451" s="2">
        <v>12.844900000000001</v>
      </c>
      <c r="C1451" s="2">
        <f t="shared" si="198"/>
        <v>0.16550000000000153</v>
      </c>
      <c r="D1451" s="2">
        <f t="shared" si="199"/>
        <v>0.16550000000000153</v>
      </c>
      <c r="E1451" s="2">
        <f t="shared" si="200"/>
        <v>0</v>
      </c>
      <c r="F1451" s="2">
        <f t="shared" si="204"/>
        <v>6.4205682106760795E-2</v>
      </c>
      <c r="G1451" s="2">
        <f t="shared" si="204"/>
        <v>8.0074391844227294E-2</v>
      </c>
      <c r="H1451" s="2">
        <f t="shared" si="202"/>
        <v>0.80182541044661704</v>
      </c>
      <c r="I1451" s="2">
        <f t="shared" si="203"/>
        <v>44.500727195753626</v>
      </c>
    </row>
    <row r="1452" spans="1:9" ht="13.5" x14ac:dyDescent="0.25">
      <c r="A1452" s="3">
        <v>44126</v>
      </c>
      <c r="B1452" s="2">
        <v>12.7697</v>
      </c>
      <c r="C1452" s="2">
        <f t="shared" si="198"/>
        <v>-7.52000000000006E-2</v>
      </c>
      <c r="D1452" s="2">
        <f t="shared" si="199"/>
        <v>0</v>
      </c>
      <c r="E1452" s="2">
        <f t="shared" si="200"/>
        <v>7.52000000000006E-2</v>
      </c>
      <c r="F1452" s="2">
        <f t="shared" si="204"/>
        <v>5.9619561956277878E-2</v>
      </c>
      <c r="G1452" s="2">
        <f t="shared" si="204"/>
        <v>7.9726220998211111E-2</v>
      </c>
      <c r="H1452" s="2">
        <f t="shared" si="202"/>
        <v>0.74780368628804839</v>
      </c>
      <c r="I1452" s="2">
        <f t="shared" si="203"/>
        <v>42.785336371284316</v>
      </c>
    </row>
    <row r="1453" spans="1:9" ht="13.5" x14ac:dyDescent="0.25">
      <c r="A1453" s="3">
        <v>44127</v>
      </c>
      <c r="B1453" s="2">
        <v>12.819900000000001</v>
      </c>
      <c r="C1453" s="2">
        <f t="shared" si="198"/>
        <v>5.0200000000000244E-2</v>
      </c>
      <c r="D1453" s="2">
        <f t="shared" si="199"/>
        <v>5.0200000000000244E-2</v>
      </c>
      <c r="E1453" s="2">
        <f t="shared" si="200"/>
        <v>0</v>
      </c>
      <c r="F1453" s="2">
        <f t="shared" ref="F1453:G1468" si="205">((F1452*13)+D1453)/14</f>
        <v>5.8946736102258042E-2</v>
      </c>
      <c r="G1453" s="2">
        <f t="shared" si="205"/>
        <v>7.4031490926910318E-2</v>
      </c>
      <c r="H1453" s="2">
        <f t="shared" si="202"/>
        <v>0.79623867308649598</v>
      </c>
      <c r="I1453" s="2">
        <f t="shared" si="203"/>
        <v>44.328111014240143</v>
      </c>
    </row>
    <row r="1454" spans="1:9" ht="13.5" x14ac:dyDescent="0.25">
      <c r="A1454" s="3">
        <v>44130</v>
      </c>
      <c r="B1454" s="2">
        <v>12.654299999999999</v>
      </c>
      <c r="C1454" s="2">
        <f t="shared" si="198"/>
        <v>-0.1656000000000013</v>
      </c>
      <c r="D1454" s="2">
        <f t="shared" si="199"/>
        <v>0</v>
      </c>
      <c r="E1454" s="2">
        <f t="shared" si="200"/>
        <v>0.1656000000000013</v>
      </c>
      <c r="F1454" s="2">
        <f t="shared" si="205"/>
        <v>5.4736254952096754E-2</v>
      </c>
      <c r="G1454" s="2">
        <f t="shared" si="205"/>
        <v>8.0572098717845389E-2</v>
      </c>
      <c r="H1454" s="2">
        <f t="shared" si="202"/>
        <v>0.67934503163157123</v>
      </c>
      <c r="I1454" s="2">
        <f t="shared" si="203"/>
        <v>40.452975346677398</v>
      </c>
    </row>
    <row r="1455" spans="1:9" ht="13.5" x14ac:dyDescent="0.25">
      <c r="A1455" s="3">
        <v>44131</v>
      </c>
      <c r="B1455" s="2">
        <v>12.6442</v>
      </c>
      <c r="C1455" s="2">
        <f t="shared" si="198"/>
        <v>-1.0099999999999554E-2</v>
      </c>
      <c r="D1455" s="2">
        <f t="shared" si="199"/>
        <v>0</v>
      </c>
      <c r="E1455" s="2">
        <f t="shared" si="200"/>
        <v>1.0099999999999554E-2</v>
      </c>
      <c r="F1455" s="2">
        <f t="shared" si="205"/>
        <v>5.0826522455518421E-2</v>
      </c>
      <c r="G1455" s="2">
        <f t="shared" si="205"/>
        <v>7.5538377380856406E-2</v>
      </c>
      <c r="H1455" s="2">
        <f t="shared" si="202"/>
        <v>0.6728569532180515</v>
      </c>
      <c r="I1455" s="2">
        <f t="shared" si="203"/>
        <v>40.22202567432236</v>
      </c>
    </row>
    <row r="1456" spans="1:9" ht="13.5" x14ac:dyDescent="0.25">
      <c r="A1456" s="3">
        <v>44132</v>
      </c>
      <c r="B1456" s="2">
        <v>12.7697</v>
      </c>
      <c r="C1456" s="2">
        <f t="shared" si="198"/>
        <v>0.12550000000000061</v>
      </c>
      <c r="D1456" s="2">
        <f t="shared" si="199"/>
        <v>0.12550000000000061</v>
      </c>
      <c r="E1456" s="2">
        <f t="shared" si="200"/>
        <v>0</v>
      </c>
      <c r="F1456" s="2">
        <f t="shared" si="205"/>
        <v>5.6160342280124294E-2</v>
      </c>
      <c r="G1456" s="2">
        <f t="shared" si="205"/>
        <v>7.0142778996509517E-2</v>
      </c>
      <c r="H1456" s="2">
        <f t="shared" si="202"/>
        <v>0.80065750293296722</v>
      </c>
      <c r="I1456" s="2">
        <f t="shared" si="203"/>
        <v>44.464730334826655</v>
      </c>
    </row>
    <row r="1457" spans="1:9" ht="13.5" x14ac:dyDescent="0.25">
      <c r="A1457" s="3">
        <v>44134</v>
      </c>
      <c r="B1457" s="2">
        <v>12.844900000000001</v>
      </c>
      <c r="C1457" s="2">
        <f t="shared" si="198"/>
        <v>7.52000000000006E-2</v>
      </c>
      <c r="D1457" s="2">
        <f t="shared" si="199"/>
        <v>7.52000000000006E-2</v>
      </c>
      <c r="E1457" s="2">
        <f t="shared" si="200"/>
        <v>0</v>
      </c>
      <c r="F1457" s="2">
        <f t="shared" si="205"/>
        <v>5.7520317831544029E-2</v>
      </c>
      <c r="G1457" s="2">
        <f t="shared" si="205"/>
        <v>6.5132580496758838E-2</v>
      </c>
      <c r="H1457" s="2">
        <f t="shared" si="202"/>
        <v>0.88312665324854411</v>
      </c>
      <c r="I1457" s="2">
        <f t="shared" si="203"/>
        <v>46.89682723809787</v>
      </c>
    </row>
    <row r="1458" spans="1:9" ht="13.5" x14ac:dyDescent="0.25">
      <c r="A1458" s="3">
        <v>44137</v>
      </c>
      <c r="B1458" s="2">
        <v>12.7948</v>
      </c>
      <c r="C1458" s="2">
        <f t="shared" si="198"/>
        <v>-5.0100000000000477E-2</v>
      </c>
      <c r="D1458" s="2">
        <f t="shared" si="199"/>
        <v>0</v>
      </c>
      <c r="E1458" s="2">
        <f t="shared" si="200"/>
        <v>5.0100000000000477E-2</v>
      </c>
      <c r="F1458" s="2">
        <f t="shared" si="205"/>
        <v>5.3411723700719456E-2</v>
      </c>
      <c r="G1458" s="2">
        <f t="shared" si="205"/>
        <v>6.4058824746990387E-2</v>
      </c>
      <c r="H1458" s="2">
        <f t="shared" si="202"/>
        <v>0.83379181419073489</v>
      </c>
      <c r="I1458" s="2">
        <f t="shared" si="203"/>
        <v>45.468182796894702</v>
      </c>
    </row>
    <row r="1459" spans="1:9" ht="13.5" x14ac:dyDescent="0.25">
      <c r="A1459" s="3">
        <v>44138</v>
      </c>
      <c r="B1459" s="2">
        <v>12.7697</v>
      </c>
      <c r="C1459" s="2">
        <f t="shared" si="198"/>
        <v>-2.5100000000000122E-2</v>
      </c>
      <c r="D1459" s="2">
        <f t="shared" si="199"/>
        <v>0</v>
      </c>
      <c r="E1459" s="2">
        <f t="shared" si="200"/>
        <v>2.5100000000000122E-2</v>
      </c>
      <c r="F1459" s="2">
        <f t="shared" si="205"/>
        <v>4.9596600579239494E-2</v>
      </c>
      <c r="G1459" s="2">
        <f t="shared" si="205"/>
        <v>6.1276051550776797E-2</v>
      </c>
      <c r="H1459" s="2">
        <f t="shared" si="202"/>
        <v>0.80939615598666548</v>
      </c>
      <c r="I1459" s="2">
        <f t="shared" si="203"/>
        <v>44.732943269977319</v>
      </c>
    </row>
    <row r="1460" spans="1:9" ht="13.5" x14ac:dyDescent="0.25">
      <c r="A1460" s="3">
        <v>44139</v>
      </c>
      <c r="B1460" s="2">
        <v>12.7446</v>
      </c>
      <c r="C1460" s="2">
        <f t="shared" si="198"/>
        <v>-2.5100000000000122E-2</v>
      </c>
      <c r="D1460" s="2">
        <f t="shared" si="199"/>
        <v>0</v>
      </c>
      <c r="E1460" s="2">
        <f t="shared" si="200"/>
        <v>2.5100000000000122E-2</v>
      </c>
      <c r="F1460" s="2">
        <f t="shared" si="205"/>
        <v>4.6053986252150958E-2</v>
      </c>
      <c r="G1460" s="2">
        <f t="shared" si="205"/>
        <v>5.8692047868578463E-2</v>
      </c>
      <c r="H1460" s="2">
        <f t="shared" si="202"/>
        <v>0.78467165356495505</v>
      </c>
      <c r="I1460" s="2">
        <f t="shared" si="203"/>
        <v>43.96728395374808</v>
      </c>
    </row>
    <row r="1461" spans="1:9" ht="13.5" x14ac:dyDescent="0.25">
      <c r="A1461" s="3">
        <v>44140</v>
      </c>
      <c r="B1461" s="2">
        <v>12.5589</v>
      </c>
      <c r="C1461" s="2">
        <f t="shared" si="198"/>
        <v>-0.18570000000000064</v>
      </c>
      <c r="D1461" s="2">
        <f t="shared" si="199"/>
        <v>0</v>
      </c>
      <c r="E1461" s="2">
        <f t="shared" si="200"/>
        <v>0.18570000000000064</v>
      </c>
      <c r="F1461" s="2">
        <f t="shared" si="205"/>
        <v>4.2764415805568744E-2</v>
      </c>
      <c r="G1461" s="2">
        <f t="shared" si="205"/>
        <v>6.7764044449394337E-2</v>
      </c>
      <c r="H1461" s="2">
        <f t="shared" si="202"/>
        <v>0.63107826802611933</v>
      </c>
      <c r="I1461" s="2">
        <f t="shared" si="203"/>
        <v>38.690863608270057</v>
      </c>
    </row>
    <row r="1462" spans="1:9" ht="13.5" x14ac:dyDescent="0.25">
      <c r="A1462" s="3">
        <v>44141</v>
      </c>
      <c r="B1462" s="2">
        <v>12.569000000000001</v>
      </c>
      <c r="C1462" s="2">
        <f t="shared" si="198"/>
        <v>1.010000000000133E-2</v>
      </c>
      <c r="D1462" s="2">
        <f t="shared" si="199"/>
        <v>1.010000000000133E-2</v>
      </c>
      <c r="E1462" s="2">
        <f t="shared" si="200"/>
        <v>0</v>
      </c>
      <c r="F1462" s="2">
        <f t="shared" si="205"/>
        <v>4.0431243248028215E-2</v>
      </c>
      <c r="G1462" s="2">
        <f t="shared" si="205"/>
        <v>6.2923755560151881E-2</v>
      </c>
      <c r="H1462" s="2">
        <f t="shared" si="202"/>
        <v>0.64254339061784105</v>
      </c>
      <c r="I1462" s="2">
        <f t="shared" si="203"/>
        <v>39.118807715402212</v>
      </c>
    </row>
    <row r="1463" spans="1:9" ht="13.5" x14ac:dyDescent="0.25">
      <c r="A1463" s="3">
        <v>44144</v>
      </c>
      <c r="B1463" s="2">
        <v>12.594099999999999</v>
      </c>
      <c r="C1463" s="2">
        <f t="shared" si="198"/>
        <v>2.5099999999998346E-2</v>
      </c>
      <c r="D1463" s="2">
        <f t="shared" si="199"/>
        <v>2.5099999999998346E-2</v>
      </c>
      <c r="E1463" s="2">
        <f t="shared" si="200"/>
        <v>0</v>
      </c>
      <c r="F1463" s="2">
        <f t="shared" si="205"/>
        <v>3.9336154444597517E-2</v>
      </c>
      <c r="G1463" s="2">
        <f t="shared" si="205"/>
        <v>5.8429201591569606E-2</v>
      </c>
      <c r="H1463" s="2">
        <f t="shared" si="202"/>
        <v>0.67322765625935044</v>
      </c>
      <c r="I1463" s="2">
        <f t="shared" si="203"/>
        <v>40.235269465029695</v>
      </c>
    </row>
    <row r="1464" spans="1:9" ht="13.5" x14ac:dyDescent="0.25">
      <c r="A1464" s="3">
        <v>44145</v>
      </c>
      <c r="B1464" s="2">
        <v>12.6944</v>
      </c>
      <c r="C1464" s="2">
        <f t="shared" si="198"/>
        <v>0.10030000000000072</v>
      </c>
      <c r="D1464" s="2">
        <f t="shared" si="199"/>
        <v>0.10030000000000072</v>
      </c>
      <c r="E1464" s="2">
        <f t="shared" si="200"/>
        <v>0</v>
      </c>
      <c r="F1464" s="2">
        <f t="shared" si="205"/>
        <v>4.3690714841412029E-2</v>
      </c>
      <c r="G1464" s="2">
        <f t="shared" si="205"/>
        <v>5.4255687192171775E-2</v>
      </c>
      <c r="H1464" s="2">
        <f t="shared" si="202"/>
        <v>0.80527437956247838</v>
      </c>
      <c r="I1464" s="2">
        <f t="shared" si="203"/>
        <v>44.606758323221904</v>
      </c>
    </row>
    <row r="1465" spans="1:9" ht="13.5" x14ac:dyDescent="0.25">
      <c r="A1465" s="3">
        <v>44146</v>
      </c>
      <c r="B1465" s="2">
        <v>12.543900000000001</v>
      </c>
      <c r="C1465" s="2">
        <f t="shared" si="198"/>
        <v>-0.15049999999999919</v>
      </c>
      <c r="D1465" s="2">
        <f t="shared" si="199"/>
        <v>0</v>
      </c>
      <c r="E1465" s="2">
        <f t="shared" si="200"/>
        <v>0.15049999999999919</v>
      </c>
      <c r="F1465" s="2">
        <f t="shared" si="205"/>
        <v>4.0569949495596884E-2</v>
      </c>
      <c r="G1465" s="2">
        <f t="shared" si="205"/>
        <v>6.1130280964159449E-2</v>
      </c>
      <c r="H1465" s="2">
        <f t="shared" si="202"/>
        <v>0.66366371715816186</v>
      </c>
      <c r="I1465" s="2">
        <f t="shared" si="203"/>
        <v>39.89169868366303</v>
      </c>
    </row>
    <row r="1466" spans="1:9" ht="13.5" x14ac:dyDescent="0.25">
      <c r="A1466" s="3">
        <v>44147</v>
      </c>
      <c r="B1466" s="2">
        <v>12.5489</v>
      </c>
      <c r="C1466" s="2">
        <f t="shared" si="198"/>
        <v>4.9999999999990052E-3</v>
      </c>
      <c r="D1466" s="2">
        <f t="shared" si="199"/>
        <v>4.9999999999990052E-3</v>
      </c>
      <c r="E1466" s="2">
        <f t="shared" si="200"/>
        <v>0</v>
      </c>
      <c r="F1466" s="2">
        <f t="shared" si="205"/>
        <v>3.802923881733989E-2</v>
      </c>
      <c r="G1466" s="2">
        <f t="shared" si="205"/>
        <v>5.6763832323862347E-2</v>
      </c>
      <c r="H1466" s="2">
        <f t="shared" si="202"/>
        <v>0.66995544980766175</v>
      </c>
      <c r="I1466" s="2">
        <f t="shared" si="203"/>
        <v>40.118163025536056</v>
      </c>
    </row>
    <row r="1467" spans="1:9" ht="13.5" x14ac:dyDescent="0.25">
      <c r="A1467" s="3">
        <v>44148</v>
      </c>
      <c r="B1467" s="2">
        <v>12.5038</v>
      </c>
      <c r="C1467" s="2">
        <f t="shared" si="198"/>
        <v>-4.5099999999999696E-2</v>
      </c>
      <c r="D1467" s="2">
        <f t="shared" si="199"/>
        <v>0</v>
      </c>
      <c r="E1467" s="2">
        <f t="shared" si="200"/>
        <v>4.5099999999999696E-2</v>
      </c>
      <c r="F1467" s="2">
        <f t="shared" si="205"/>
        <v>3.5312864616101329E-2</v>
      </c>
      <c r="G1467" s="2">
        <f t="shared" si="205"/>
        <v>5.5930701443586438E-2</v>
      </c>
      <c r="H1467" s="2">
        <f t="shared" si="202"/>
        <v>0.63136816997939949</v>
      </c>
      <c r="I1467" s="2">
        <f t="shared" si="203"/>
        <v>38.701758536049674</v>
      </c>
    </row>
    <row r="1468" spans="1:9" ht="13.5" x14ac:dyDescent="0.25">
      <c r="A1468" s="3">
        <v>44151</v>
      </c>
      <c r="B1468" s="2">
        <v>12.594099999999999</v>
      </c>
      <c r="C1468" s="2">
        <f t="shared" si="198"/>
        <v>9.0299999999999159E-2</v>
      </c>
      <c r="D1468" s="2">
        <f t="shared" si="199"/>
        <v>9.0299999999999159E-2</v>
      </c>
      <c r="E1468" s="2">
        <f t="shared" si="200"/>
        <v>0</v>
      </c>
      <c r="F1468" s="2">
        <f t="shared" si="205"/>
        <v>3.9240517143522599E-2</v>
      </c>
      <c r="G1468" s="2">
        <f t="shared" si="205"/>
        <v>5.1935651340473121E-2</v>
      </c>
      <c r="H1468" s="2">
        <f t="shared" si="202"/>
        <v>0.75556031609721463</v>
      </c>
      <c r="I1468" s="2">
        <f t="shared" si="203"/>
        <v>43.038129147103326</v>
      </c>
    </row>
    <row r="1469" spans="1:9" ht="13.5" x14ac:dyDescent="0.25">
      <c r="A1469" s="3">
        <v>44152</v>
      </c>
      <c r="B1469" s="2">
        <v>12.7948</v>
      </c>
      <c r="C1469" s="2">
        <f t="shared" si="198"/>
        <v>0.20070000000000121</v>
      </c>
      <c r="D1469" s="2">
        <f t="shared" si="199"/>
        <v>0.20070000000000121</v>
      </c>
      <c r="E1469" s="2">
        <f t="shared" si="200"/>
        <v>0</v>
      </c>
      <c r="F1469" s="2">
        <f t="shared" ref="F1469:G1484" si="206">((F1468*13)+D1469)/14</f>
        <v>5.0773337347556784E-2</v>
      </c>
      <c r="G1469" s="2">
        <f t="shared" si="206"/>
        <v>4.8225961959010757E-2</v>
      </c>
      <c r="H1469" s="2">
        <f t="shared" si="202"/>
        <v>1.05282166047224</v>
      </c>
      <c r="I1469" s="2">
        <f t="shared" si="203"/>
        <v>51.28656233245534</v>
      </c>
    </row>
    <row r="1470" spans="1:9" ht="13.5" x14ac:dyDescent="0.25">
      <c r="A1470" s="3">
        <v>44153</v>
      </c>
      <c r="B1470" s="2">
        <v>12.594099999999999</v>
      </c>
      <c r="C1470" s="2">
        <f t="shared" si="198"/>
        <v>-0.20070000000000121</v>
      </c>
      <c r="D1470" s="2">
        <f t="shared" si="199"/>
        <v>0</v>
      </c>
      <c r="E1470" s="2">
        <f t="shared" si="200"/>
        <v>0.20070000000000121</v>
      </c>
      <c r="F1470" s="2">
        <f t="shared" si="206"/>
        <v>4.7146670394159873E-2</v>
      </c>
      <c r="G1470" s="2">
        <f t="shared" si="206"/>
        <v>5.9116964676224362E-2</v>
      </c>
      <c r="H1470" s="2">
        <f t="shared" si="202"/>
        <v>0.79751507291309398</v>
      </c>
      <c r="I1470" s="2">
        <f t="shared" si="203"/>
        <v>44.367643138625972</v>
      </c>
    </row>
    <row r="1471" spans="1:9" ht="13.5" x14ac:dyDescent="0.25">
      <c r="A1471" s="3">
        <v>44154</v>
      </c>
      <c r="B1471" s="2">
        <v>12.7898</v>
      </c>
      <c r="C1471" s="2">
        <f t="shared" si="198"/>
        <v>0.19570000000000043</v>
      </c>
      <c r="D1471" s="2">
        <f t="shared" si="199"/>
        <v>0.19570000000000043</v>
      </c>
      <c r="E1471" s="2">
        <f t="shared" si="200"/>
        <v>0</v>
      </c>
      <c r="F1471" s="2">
        <f t="shared" si="206"/>
        <v>5.7757622508862773E-2</v>
      </c>
      <c r="G1471" s="2">
        <f t="shared" si="206"/>
        <v>5.4894324342208332E-2</v>
      </c>
      <c r="H1471" s="2">
        <f t="shared" si="202"/>
        <v>1.0521601859748704</v>
      </c>
      <c r="I1471" s="2">
        <f t="shared" si="203"/>
        <v>51.270860489628198</v>
      </c>
    </row>
    <row r="1472" spans="1:9" ht="13.5" x14ac:dyDescent="0.25">
      <c r="A1472" s="3">
        <v>44155</v>
      </c>
      <c r="B1472" s="2">
        <v>12.7898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5.3632078043944001E-2</v>
      </c>
      <c r="G1472" s="2">
        <f t="shared" si="206"/>
        <v>5.0973301174907733E-2</v>
      </c>
      <c r="H1472" s="2">
        <f t="shared" si="202"/>
        <v>1.0521601859748704</v>
      </c>
      <c r="I1472" s="2">
        <f t="shared" si="203"/>
        <v>51.270860489628198</v>
      </c>
    </row>
    <row r="1473" spans="1:9" ht="13.5" x14ac:dyDescent="0.25">
      <c r="A1473" s="3">
        <v>44158</v>
      </c>
      <c r="B1473" s="2">
        <v>12.7898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4.9801215326519432E-2</v>
      </c>
      <c r="G1473" s="2">
        <f t="shared" si="206"/>
        <v>4.7332351090985755E-2</v>
      </c>
      <c r="H1473" s="2">
        <f t="shared" si="202"/>
        <v>1.0521601859748704</v>
      </c>
      <c r="I1473" s="2">
        <f t="shared" si="203"/>
        <v>51.270860489628198</v>
      </c>
    </row>
    <row r="1474" spans="1:9" ht="13.5" x14ac:dyDescent="0.25">
      <c r="A1474" s="3">
        <v>44159</v>
      </c>
      <c r="B1474" s="2">
        <v>12.6944</v>
      </c>
      <c r="C1474" s="2">
        <f t="shared" si="198"/>
        <v>-9.5399999999999707E-2</v>
      </c>
      <c r="D1474" s="2">
        <f t="shared" si="199"/>
        <v>0</v>
      </c>
      <c r="E1474" s="2">
        <f t="shared" si="200"/>
        <v>9.5399999999999707E-2</v>
      </c>
      <c r="F1474" s="2">
        <f t="shared" si="206"/>
        <v>4.6243985660339479E-2</v>
      </c>
      <c r="G1474" s="2">
        <f t="shared" si="206"/>
        <v>5.0765754584486747E-2</v>
      </c>
      <c r="H1474" s="2">
        <f t="shared" si="202"/>
        <v>0.91092875578906385</v>
      </c>
      <c r="I1474" s="2">
        <f t="shared" si="203"/>
        <v>47.669425300626749</v>
      </c>
    </row>
    <row r="1475" spans="1:9" ht="13.5" x14ac:dyDescent="0.25">
      <c r="A1475" s="3">
        <v>44160</v>
      </c>
      <c r="B1475" s="2">
        <v>12.6844</v>
      </c>
      <c r="C1475" s="2">
        <f t="shared" ref="C1475:C1538" si="207">B1475-B1474</f>
        <v>-9.9999999999997868E-3</v>
      </c>
      <c r="D1475" s="2">
        <f t="shared" ref="D1475:D1538" si="208">IF(C1475&gt;0,C1475,0)</f>
        <v>0</v>
      </c>
      <c r="E1475" s="2">
        <f t="shared" ref="E1475:E1538" si="209">IF(C1475&lt;0,-C1475,0)</f>
        <v>9.9999999999997868E-3</v>
      </c>
      <c r="F1475" s="2">
        <f t="shared" si="206"/>
        <v>4.2940843827458088E-2</v>
      </c>
      <c r="G1475" s="2">
        <f t="shared" si="206"/>
        <v>4.7853914971309107E-2</v>
      </c>
      <c r="H1475" s="2">
        <f t="shared" si="202"/>
        <v>0.89733188712362077</v>
      </c>
      <c r="I1475" s="2">
        <f t="shared" si="203"/>
        <v>47.294408174628174</v>
      </c>
    </row>
    <row r="1476" spans="1:9" ht="13.5" x14ac:dyDescent="0.25">
      <c r="A1476" s="3">
        <v>44161</v>
      </c>
      <c r="B1476" s="2">
        <v>12.5288</v>
      </c>
      <c r="C1476" s="2">
        <f t="shared" si="207"/>
        <v>-0.15559999999999974</v>
      </c>
      <c r="D1476" s="2">
        <f t="shared" si="208"/>
        <v>0</v>
      </c>
      <c r="E1476" s="2">
        <f t="shared" si="209"/>
        <v>0.15559999999999974</v>
      </c>
      <c r="F1476" s="2">
        <f t="shared" si="206"/>
        <v>3.9873640696925373E-2</v>
      </c>
      <c r="G1476" s="2">
        <f t="shared" si="206"/>
        <v>5.5550063901929861E-2</v>
      </c>
      <c r="H1476" s="2">
        <f t="shared" si="202"/>
        <v>0.7177964865588593</v>
      </c>
      <c r="I1476" s="2">
        <f t="shared" si="203"/>
        <v>41.785886289520271</v>
      </c>
    </row>
    <row r="1477" spans="1:9" ht="13.5" x14ac:dyDescent="0.25">
      <c r="A1477" s="3">
        <v>44162</v>
      </c>
      <c r="B1477" s="2">
        <v>12.594099999999999</v>
      </c>
      <c r="C1477" s="2">
        <f t="shared" si="207"/>
        <v>6.5299999999998803E-2</v>
      </c>
      <c r="D1477" s="2">
        <f t="shared" si="208"/>
        <v>6.5299999999998803E-2</v>
      </c>
      <c r="E1477" s="2">
        <f t="shared" si="209"/>
        <v>0</v>
      </c>
      <c r="F1477" s="2">
        <f t="shared" si="206"/>
        <v>4.1689809218573473E-2</v>
      </c>
      <c r="G1477" s="2">
        <f t="shared" si="206"/>
        <v>5.1582202194649159E-2</v>
      </c>
      <c r="H1477" s="2">
        <f t="shared" si="202"/>
        <v>0.80822080959734854</v>
      </c>
      <c r="I1477" s="2">
        <f t="shared" si="203"/>
        <v>44.697019595594732</v>
      </c>
    </row>
    <row r="1478" spans="1:9" ht="13.5" x14ac:dyDescent="0.25">
      <c r="A1478" s="3">
        <v>44165</v>
      </c>
      <c r="B1478" s="2">
        <v>12.543900000000001</v>
      </c>
      <c r="C1478" s="2">
        <f t="shared" si="207"/>
        <v>-5.0199999999998468E-2</v>
      </c>
      <c r="D1478" s="2">
        <f t="shared" si="208"/>
        <v>0</v>
      </c>
      <c r="E1478" s="2">
        <f t="shared" si="209"/>
        <v>5.0199999999998468E-2</v>
      </c>
      <c r="F1478" s="2">
        <f t="shared" si="206"/>
        <v>3.8711965702961086E-2</v>
      </c>
      <c r="G1478" s="2">
        <f t="shared" si="206"/>
        <v>5.1483473466459824E-2</v>
      </c>
      <c r="H1478" s="2">
        <f t="shared" si="202"/>
        <v>0.7519299514276353</v>
      </c>
      <c r="I1478" s="2">
        <f t="shared" si="203"/>
        <v>42.920092256821853</v>
      </c>
    </row>
    <row r="1479" spans="1:9" ht="13.5" x14ac:dyDescent="0.25">
      <c r="A1479" s="3">
        <v>44166</v>
      </c>
      <c r="B1479" s="2">
        <v>12.543900000000001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3.5946825295606721E-2</v>
      </c>
      <c r="G1479" s="2">
        <f t="shared" si="206"/>
        <v>4.7806082504569837E-2</v>
      </c>
      <c r="H1479" s="2">
        <f t="shared" si="202"/>
        <v>0.7519299514276353</v>
      </c>
      <c r="I1479" s="2">
        <f t="shared" si="203"/>
        <v>42.920092256821853</v>
      </c>
    </row>
    <row r="1480" spans="1:9" ht="13.5" x14ac:dyDescent="0.25">
      <c r="A1480" s="3">
        <v>44167</v>
      </c>
      <c r="B1480" s="2">
        <v>12.543900000000001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3.33791949173491E-2</v>
      </c>
      <c r="G1480" s="2">
        <f t="shared" si="206"/>
        <v>4.4391362325671993E-2</v>
      </c>
      <c r="H1480" s="2">
        <f t="shared" si="202"/>
        <v>0.7519299514276353</v>
      </c>
      <c r="I1480" s="2">
        <f t="shared" si="203"/>
        <v>42.920092256821853</v>
      </c>
    </row>
    <row r="1481" spans="1:9" ht="13.5" x14ac:dyDescent="0.25">
      <c r="A1481" s="3">
        <v>44168</v>
      </c>
      <c r="B1481" s="2">
        <v>12.543900000000001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3.0994966708967019E-2</v>
      </c>
      <c r="G1481" s="2">
        <f t="shared" si="206"/>
        <v>4.1220550730981138E-2</v>
      </c>
      <c r="H1481" s="2">
        <f t="shared" si="202"/>
        <v>0.75192995142763519</v>
      </c>
      <c r="I1481" s="2">
        <f t="shared" si="203"/>
        <v>42.920092256821846</v>
      </c>
    </row>
    <row r="1482" spans="1:9" ht="13.5" x14ac:dyDescent="0.25">
      <c r="A1482" s="3">
        <v>44169</v>
      </c>
      <c r="B1482" s="2">
        <v>12.7948</v>
      </c>
      <c r="C1482" s="2">
        <f t="shared" si="207"/>
        <v>0.25089999999999968</v>
      </c>
      <c r="D1482" s="2">
        <f t="shared" si="208"/>
        <v>0.25089999999999968</v>
      </c>
      <c r="E1482" s="2">
        <f t="shared" si="209"/>
        <v>0</v>
      </c>
      <c r="F1482" s="2">
        <f t="shared" si="206"/>
        <v>4.6702469086897916E-2</v>
      </c>
      <c r="G1482" s="2">
        <f t="shared" si="206"/>
        <v>3.8276225678768198E-2</v>
      </c>
      <c r="H1482" s="2">
        <f t="shared" si="202"/>
        <v>1.220143006754288</v>
      </c>
      <c r="I1482" s="2">
        <f t="shared" si="203"/>
        <v>54.957856455294824</v>
      </c>
    </row>
    <row r="1483" spans="1:9" ht="13.5" x14ac:dyDescent="0.25">
      <c r="A1483" s="3">
        <v>44172</v>
      </c>
      <c r="B1483" s="2">
        <v>13.156000000000001</v>
      </c>
      <c r="C1483" s="2">
        <f t="shared" si="207"/>
        <v>0.36120000000000019</v>
      </c>
      <c r="D1483" s="2">
        <f t="shared" si="208"/>
        <v>0.36120000000000019</v>
      </c>
      <c r="E1483" s="2">
        <f t="shared" si="209"/>
        <v>0</v>
      </c>
      <c r="F1483" s="2">
        <f t="shared" si="206"/>
        <v>6.9166578437833789E-2</v>
      </c>
      <c r="G1483" s="2">
        <f t="shared" si="206"/>
        <v>3.5542209558856182E-2</v>
      </c>
      <c r="H1483" s="2">
        <f t="shared" si="202"/>
        <v>1.9460404768391588</v>
      </c>
      <c r="I1483" s="2">
        <f t="shared" si="203"/>
        <v>66.056135078194458</v>
      </c>
    </row>
    <row r="1484" spans="1:9" ht="13.5" x14ac:dyDescent="0.25">
      <c r="A1484" s="3">
        <v>44173</v>
      </c>
      <c r="B1484" s="2">
        <v>13.156000000000001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6.4226108549417085E-2</v>
      </c>
      <c r="G1484" s="2">
        <f t="shared" si="206"/>
        <v>3.3003480304652173E-2</v>
      </c>
      <c r="H1484" s="2">
        <f t="shared" si="202"/>
        <v>1.9460404768391584</v>
      </c>
      <c r="I1484" s="2">
        <f t="shared" si="203"/>
        <v>66.056135078194444</v>
      </c>
    </row>
    <row r="1485" spans="1:9" ht="13.5" x14ac:dyDescent="0.25">
      <c r="A1485" s="3">
        <v>44174</v>
      </c>
      <c r="B1485" s="2">
        <v>13.5474</v>
      </c>
      <c r="C1485" s="2">
        <f t="shared" si="207"/>
        <v>0.39139999999999908</v>
      </c>
      <c r="D1485" s="2">
        <f t="shared" si="208"/>
        <v>0.39139999999999908</v>
      </c>
      <c r="E1485" s="2">
        <f t="shared" si="209"/>
        <v>0</v>
      </c>
      <c r="F1485" s="2">
        <f t="shared" ref="F1485:G1500" si="210">((F1484*13)+D1485)/14</f>
        <v>8.7595672224458659E-2</v>
      </c>
      <c r="G1485" s="2">
        <f t="shared" si="210"/>
        <v>3.0646088854319877E-2</v>
      </c>
      <c r="H1485" s="2">
        <f t="shared" si="202"/>
        <v>2.8582985790081059</v>
      </c>
      <c r="I1485" s="2">
        <f t="shared" si="203"/>
        <v>74.081839973694287</v>
      </c>
    </row>
    <row r="1486" spans="1:9" ht="13.5" x14ac:dyDescent="0.25">
      <c r="A1486" s="3">
        <v>44175</v>
      </c>
      <c r="B1486" s="2">
        <v>13.999000000000001</v>
      </c>
      <c r="C1486" s="2">
        <f t="shared" si="207"/>
        <v>0.45160000000000089</v>
      </c>
      <c r="D1486" s="2">
        <f t="shared" si="208"/>
        <v>0.45160000000000089</v>
      </c>
      <c r="E1486" s="2">
        <f t="shared" si="209"/>
        <v>0</v>
      </c>
      <c r="F1486" s="2">
        <f t="shared" si="210"/>
        <v>0.11359598135128311</v>
      </c>
      <c r="G1486" s="2">
        <f t="shared" si="210"/>
        <v>2.8457082507582745E-2</v>
      </c>
      <c r="H1486" s="2">
        <f t="shared" si="202"/>
        <v>3.9918351194650414</v>
      </c>
      <c r="I1486" s="2">
        <f t="shared" si="203"/>
        <v>79.967287058408161</v>
      </c>
    </row>
    <row r="1487" spans="1:9" ht="13.5" x14ac:dyDescent="0.25">
      <c r="A1487" s="3">
        <v>44176</v>
      </c>
      <c r="B1487" s="2">
        <v>13.8986</v>
      </c>
      <c r="C1487" s="2">
        <f t="shared" si="207"/>
        <v>-0.10040000000000049</v>
      </c>
      <c r="D1487" s="2">
        <f t="shared" si="208"/>
        <v>0</v>
      </c>
      <c r="E1487" s="2">
        <f t="shared" si="209"/>
        <v>0.10040000000000049</v>
      </c>
      <c r="F1487" s="2">
        <f t="shared" si="210"/>
        <v>0.10548198268333432</v>
      </c>
      <c r="G1487" s="2">
        <f t="shared" si="210"/>
        <v>3.3595862328469728E-2</v>
      </c>
      <c r="H1487" s="2">
        <f t="shared" si="202"/>
        <v>3.1397313648933198</v>
      </c>
      <c r="I1487" s="2">
        <f t="shared" si="203"/>
        <v>75.843843190395773</v>
      </c>
    </row>
    <row r="1488" spans="1:9" ht="13.5" x14ac:dyDescent="0.25">
      <c r="A1488" s="3">
        <v>44179</v>
      </c>
      <c r="B1488" s="2">
        <v>13.8986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9.7947555348810431E-2</v>
      </c>
      <c r="G1488" s="2">
        <f t="shared" si="210"/>
        <v>3.1196157876436176E-2</v>
      </c>
      <c r="H1488" s="2">
        <f t="shared" si="202"/>
        <v>3.1397313648933194</v>
      </c>
      <c r="I1488" s="2">
        <f t="shared" si="203"/>
        <v>75.843843190395759</v>
      </c>
    </row>
    <row r="1489" spans="1:9" ht="13.5" x14ac:dyDescent="0.25">
      <c r="A1489" s="3">
        <v>44180</v>
      </c>
      <c r="B1489" s="2">
        <v>14.1997</v>
      </c>
      <c r="C1489" s="2">
        <f t="shared" si="207"/>
        <v>0.30109999999999992</v>
      </c>
      <c r="D1489" s="2">
        <f t="shared" si="208"/>
        <v>0.30109999999999992</v>
      </c>
      <c r="E1489" s="2">
        <f t="shared" si="209"/>
        <v>0</v>
      </c>
      <c r="F1489" s="2">
        <f t="shared" si="210"/>
        <v>0.11245844425246683</v>
      </c>
      <c r="G1489" s="2">
        <f t="shared" si="210"/>
        <v>2.896786088526216E-2</v>
      </c>
      <c r="H1489" s="2">
        <f t="shared" ref="H1489:H1552" si="211">F1489/G1489</f>
        <v>3.8821797956673345</v>
      </c>
      <c r="I1489" s="2">
        <f t="shared" ref="I1489:I1552" si="212">IF(G1489=0,100,100-(100/(1+H1489)))</f>
        <v>79.517345901774348</v>
      </c>
    </row>
    <row r="1490" spans="1:9" ht="13.5" x14ac:dyDescent="0.25">
      <c r="A1490" s="3">
        <v>44181</v>
      </c>
      <c r="B1490" s="2">
        <v>14.1495</v>
      </c>
      <c r="C1490" s="2">
        <f t="shared" si="207"/>
        <v>-5.0200000000000244E-2</v>
      </c>
      <c r="D1490" s="2">
        <f t="shared" si="208"/>
        <v>0</v>
      </c>
      <c r="E1490" s="2">
        <f t="shared" si="209"/>
        <v>5.0200000000000244E-2</v>
      </c>
      <c r="F1490" s="2">
        <f t="shared" si="210"/>
        <v>0.10442569823443348</v>
      </c>
      <c r="G1490" s="2">
        <f t="shared" si="210"/>
        <v>3.0484442250600596E-2</v>
      </c>
      <c r="H1490" s="2">
        <f t="shared" si="211"/>
        <v>3.4255407192951388</v>
      </c>
      <c r="I1490" s="2">
        <f t="shared" si="212"/>
        <v>77.403891107813124</v>
      </c>
    </row>
    <row r="1491" spans="1:9" ht="13.5" x14ac:dyDescent="0.25">
      <c r="A1491" s="3">
        <v>44182</v>
      </c>
      <c r="B1491" s="2">
        <v>13.798299999999999</v>
      </c>
      <c r="C1491" s="2">
        <f t="shared" si="207"/>
        <v>-0.3512000000000004</v>
      </c>
      <c r="D1491" s="2">
        <f t="shared" si="208"/>
        <v>0</v>
      </c>
      <c r="E1491" s="2">
        <f t="shared" si="209"/>
        <v>0.3512000000000004</v>
      </c>
      <c r="F1491" s="2">
        <f t="shared" si="210"/>
        <v>9.6966719789116793E-2</v>
      </c>
      <c r="G1491" s="2">
        <f t="shared" si="210"/>
        <v>5.339269637555772E-2</v>
      </c>
      <c r="H1491" s="2">
        <f t="shared" si="211"/>
        <v>1.816104568067975</v>
      </c>
      <c r="I1491" s="2">
        <f t="shared" si="212"/>
        <v>64.489954977557431</v>
      </c>
    </row>
    <row r="1492" spans="1:9" ht="13.5" x14ac:dyDescent="0.25">
      <c r="A1492" s="3">
        <v>44183</v>
      </c>
      <c r="B1492" s="2">
        <v>14.049200000000001</v>
      </c>
      <c r="C1492" s="2">
        <f t="shared" si="207"/>
        <v>0.25090000000000146</v>
      </c>
      <c r="D1492" s="2">
        <f t="shared" si="208"/>
        <v>0.25090000000000146</v>
      </c>
      <c r="E1492" s="2">
        <f t="shared" si="209"/>
        <v>0</v>
      </c>
      <c r="F1492" s="2">
        <f t="shared" si="210"/>
        <v>0.10796195408989427</v>
      </c>
      <c r="G1492" s="2">
        <f t="shared" si="210"/>
        <v>4.9578932348732167E-2</v>
      </c>
      <c r="H1492" s="2">
        <f t="shared" si="211"/>
        <v>2.1775772283780346</v>
      </c>
      <c r="I1492" s="2">
        <f t="shared" si="212"/>
        <v>68.529482428647668</v>
      </c>
    </row>
    <row r="1493" spans="1:9" ht="13.5" x14ac:dyDescent="0.25">
      <c r="A1493" s="3">
        <v>44186</v>
      </c>
      <c r="B1493" s="2">
        <v>14.0441</v>
      </c>
      <c r="C1493" s="2">
        <f t="shared" si="207"/>
        <v>-5.1000000000005485E-3</v>
      </c>
      <c r="D1493" s="2">
        <f t="shared" si="208"/>
        <v>0</v>
      </c>
      <c r="E1493" s="2">
        <f t="shared" si="209"/>
        <v>5.1000000000005485E-3</v>
      </c>
      <c r="F1493" s="2">
        <f t="shared" si="210"/>
        <v>0.10025038594061611</v>
      </c>
      <c r="G1493" s="2">
        <f t="shared" si="210"/>
        <v>4.6401865752394196E-2</v>
      </c>
      <c r="H1493" s="2">
        <f t="shared" si="211"/>
        <v>2.160481789149685</v>
      </c>
      <c r="I1493" s="2">
        <f t="shared" si="212"/>
        <v>68.359254483505623</v>
      </c>
    </row>
    <row r="1494" spans="1:9" ht="13.5" x14ac:dyDescent="0.25">
      <c r="A1494" s="3">
        <v>44187</v>
      </c>
      <c r="B1494" s="2">
        <v>14.0441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9.3089644087714959E-2</v>
      </c>
      <c r="G1494" s="2">
        <f t="shared" si="210"/>
        <v>4.308744677008032E-2</v>
      </c>
      <c r="H1494" s="2">
        <f t="shared" si="211"/>
        <v>2.1604817891496855</v>
      </c>
      <c r="I1494" s="2">
        <f t="shared" si="212"/>
        <v>68.359254483505637</v>
      </c>
    </row>
    <row r="1495" spans="1:9" ht="13.5" x14ac:dyDescent="0.25">
      <c r="A1495" s="3">
        <v>44188</v>
      </c>
      <c r="B1495" s="2">
        <v>14.049200000000001</v>
      </c>
      <c r="C1495" s="2">
        <f t="shared" si="207"/>
        <v>5.1000000000005485E-3</v>
      </c>
      <c r="D1495" s="2">
        <f t="shared" si="208"/>
        <v>5.1000000000005485E-3</v>
      </c>
      <c r="E1495" s="2">
        <f t="shared" si="209"/>
        <v>0</v>
      </c>
      <c r="F1495" s="2">
        <f t="shared" si="210"/>
        <v>8.6804669510021068E-2</v>
      </c>
      <c r="G1495" s="2">
        <f t="shared" si="210"/>
        <v>4.0009772000788868E-2</v>
      </c>
      <c r="H1495" s="2">
        <f t="shared" si="211"/>
        <v>2.1695867076750539</v>
      </c>
      <c r="I1495" s="2">
        <f t="shared" si="212"/>
        <v>68.45014532719577</v>
      </c>
    </row>
    <row r="1496" spans="1:9" ht="13.5" x14ac:dyDescent="0.25">
      <c r="A1496" s="3">
        <v>44189</v>
      </c>
      <c r="B1496" s="2">
        <v>14.049200000000001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8.0604335973590985E-2</v>
      </c>
      <c r="G1496" s="2">
        <f t="shared" si="210"/>
        <v>3.715193114358966E-2</v>
      </c>
      <c r="H1496" s="2">
        <f t="shared" si="211"/>
        <v>2.1695867076750539</v>
      </c>
      <c r="I1496" s="2">
        <f t="shared" si="212"/>
        <v>68.45014532719577</v>
      </c>
    </row>
    <row r="1497" spans="1:9" ht="13.5" x14ac:dyDescent="0.25">
      <c r="A1497" s="3">
        <v>44190</v>
      </c>
      <c r="B1497" s="2">
        <v>14.049200000000001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7.484688340404877E-2</v>
      </c>
      <c r="G1497" s="2">
        <f t="shared" si="210"/>
        <v>3.4498221776190399E-2</v>
      </c>
      <c r="H1497" s="2">
        <f t="shared" si="211"/>
        <v>2.1695867076750535</v>
      </c>
      <c r="I1497" s="2">
        <f t="shared" si="212"/>
        <v>68.450145327195756</v>
      </c>
    </row>
    <row r="1498" spans="1:9" ht="13.5" x14ac:dyDescent="0.25">
      <c r="A1498" s="3">
        <v>44193</v>
      </c>
      <c r="B1498" s="2">
        <v>14.0441</v>
      </c>
      <c r="C1498" s="2">
        <f t="shared" si="207"/>
        <v>-5.1000000000005485E-3</v>
      </c>
      <c r="D1498" s="2">
        <f t="shared" si="208"/>
        <v>0</v>
      </c>
      <c r="E1498" s="2">
        <f t="shared" si="209"/>
        <v>5.1000000000005485E-3</v>
      </c>
      <c r="F1498" s="2">
        <f t="shared" si="210"/>
        <v>6.9500677446616713E-2</v>
      </c>
      <c r="G1498" s="2">
        <f t="shared" si="210"/>
        <v>3.2398348792176838E-2</v>
      </c>
      <c r="H1498" s="2">
        <f t="shared" si="211"/>
        <v>2.1451919630977891</v>
      </c>
      <c r="I1498" s="2">
        <f t="shared" si="212"/>
        <v>68.205438277443918</v>
      </c>
    </row>
    <row r="1499" spans="1:9" ht="13.5" x14ac:dyDescent="0.25">
      <c r="A1499" s="3">
        <v>44194</v>
      </c>
      <c r="B1499" s="2">
        <v>13.999000000000001</v>
      </c>
      <c r="C1499" s="2">
        <f t="shared" si="207"/>
        <v>-4.5099999999999696E-2</v>
      </c>
      <c r="D1499" s="2">
        <f t="shared" si="208"/>
        <v>0</v>
      </c>
      <c r="E1499" s="2">
        <f t="shared" si="209"/>
        <v>4.5099999999999696E-2</v>
      </c>
      <c r="F1499" s="2">
        <f t="shared" si="210"/>
        <v>6.453634334328695E-2</v>
      </c>
      <c r="G1499" s="2">
        <f t="shared" si="210"/>
        <v>3.3305609592735611E-2</v>
      </c>
      <c r="H1499" s="2">
        <f t="shared" si="211"/>
        <v>1.9377019106524076</v>
      </c>
      <c r="I1499" s="2">
        <f t="shared" si="212"/>
        <v>65.959786581004096</v>
      </c>
    </row>
    <row r="1500" spans="1:9" ht="13.5" x14ac:dyDescent="0.25">
      <c r="A1500" s="3">
        <v>44195</v>
      </c>
      <c r="B1500" s="2">
        <v>13.999000000000001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5.9926604533052166E-2</v>
      </c>
      <c r="G1500" s="2">
        <f t="shared" si="210"/>
        <v>3.0926637478968781E-2</v>
      </c>
      <c r="H1500" s="2">
        <f t="shared" si="211"/>
        <v>1.9377019106524076</v>
      </c>
      <c r="I1500" s="2">
        <f t="shared" si="212"/>
        <v>65.959786581004096</v>
      </c>
    </row>
    <row r="1501" spans="1:9" ht="13.5" x14ac:dyDescent="0.25">
      <c r="A1501" s="3">
        <v>44196</v>
      </c>
      <c r="B1501" s="2">
        <v>13.9488</v>
      </c>
      <c r="C1501" s="2">
        <f t="shared" si="207"/>
        <v>-5.0200000000000244E-2</v>
      </c>
      <c r="D1501" s="2">
        <f t="shared" si="208"/>
        <v>0</v>
      </c>
      <c r="E1501" s="2">
        <f t="shared" si="209"/>
        <v>5.0200000000000244E-2</v>
      </c>
      <c r="F1501" s="2">
        <f t="shared" ref="F1501:G1516" si="213">((F1500*13)+D1501)/14</f>
        <v>5.5646132780691297E-2</v>
      </c>
      <c r="G1501" s="2">
        <f t="shared" si="213"/>
        <v>3.2303306230471028E-2</v>
      </c>
      <c r="H1501" s="2">
        <f t="shared" si="211"/>
        <v>1.7226141616489234</v>
      </c>
      <c r="I1501" s="2">
        <f t="shared" si="212"/>
        <v>63.2705943395828</v>
      </c>
    </row>
    <row r="1502" spans="1:9" ht="13.5" x14ac:dyDescent="0.25">
      <c r="A1502" s="3">
        <v>44200</v>
      </c>
      <c r="B1502" s="2">
        <v>13.5474</v>
      </c>
      <c r="C1502" s="2">
        <f t="shared" si="207"/>
        <v>-0.40140000000000065</v>
      </c>
      <c r="D1502" s="2">
        <f t="shared" si="208"/>
        <v>0</v>
      </c>
      <c r="E1502" s="2">
        <f t="shared" si="209"/>
        <v>0.40140000000000065</v>
      </c>
      <c r="F1502" s="2">
        <f t="shared" si="213"/>
        <v>5.1671409010641919E-2</v>
      </c>
      <c r="G1502" s="2">
        <f t="shared" si="213"/>
        <v>5.8667355785437428E-2</v>
      </c>
      <c r="H1502" s="2">
        <f t="shared" si="211"/>
        <v>0.88075230797205861</v>
      </c>
      <c r="I1502" s="2">
        <f t="shared" si="212"/>
        <v>46.829787433398891</v>
      </c>
    </row>
    <row r="1503" spans="1:9" ht="13.5" x14ac:dyDescent="0.25">
      <c r="A1503" s="3">
        <v>44201</v>
      </c>
      <c r="B1503" s="2">
        <v>13.532400000000001</v>
      </c>
      <c r="C1503" s="2">
        <f t="shared" si="207"/>
        <v>-1.4999999999998792E-2</v>
      </c>
      <c r="D1503" s="2">
        <f t="shared" si="208"/>
        <v>0</v>
      </c>
      <c r="E1503" s="2">
        <f t="shared" si="209"/>
        <v>1.4999999999998792E-2</v>
      </c>
      <c r="F1503" s="2">
        <f t="shared" si="213"/>
        <v>4.7980594081310349E-2</v>
      </c>
      <c r="G1503" s="2">
        <f t="shared" si="213"/>
        <v>5.5548258943620379E-2</v>
      </c>
      <c r="H1503" s="2">
        <f t="shared" si="211"/>
        <v>0.86376413939470265</v>
      </c>
      <c r="I1503" s="2">
        <f t="shared" si="212"/>
        <v>46.345142131301472</v>
      </c>
    </row>
    <row r="1504" spans="1:9" ht="13.5" x14ac:dyDescent="0.25">
      <c r="A1504" s="3">
        <v>44202</v>
      </c>
      <c r="B1504" s="2">
        <v>13.1309</v>
      </c>
      <c r="C1504" s="2">
        <f t="shared" si="207"/>
        <v>-0.40150000000000041</v>
      </c>
      <c r="D1504" s="2">
        <f t="shared" si="208"/>
        <v>0</v>
      </c>
      <c r="E1504" s="2">
        <f t="shared" si="209"/>
        <v>0.40150000000000041</v>
      </c>
      <c r="F1504" s="2">
        <f t="shared" si="213"/>
        <v>4.4553408789788182E-2</v>
      </c>
      <c r="G1504" s="2">
        <f t="shared" si="213"/>
        <v>8.0259097590504674E-2</v>
      </c>
      <c r="H1504" s="2">
        <f t="shared" si="211"/>
        <v>0.55511973255801006</v>
      </c>
      <c r="I1504" s="2">
        <f t="shared" si="212"/>
        <v>35.696269614230658</v>
      </c>
    </row>
    <row r="1505" spans="1:9" ht="13.5" x14ac:dyDescent="0.25">
      <c r="A1505" s="3">
        <v>44203</v>
      </c>
      <c r="B1505" s="2">
        <v>13.0456</v>
      </c>
      <c r="C1505" s="2">
        <f t="shared" si="207"/>
        <v>-8.5300000000000153E-2</v>
      </c>
      <c r="D1505" s="2">
        <f t="shared" si="208"/>
        <v>0</v>
      </c>
      <c r="E1505" s="2">
        <f t="shared" si="209"/>
        <v>8.5300000000000153E-2</v>
      </c>
      <c r="F1505" s="2">
        <f t="shared" si="213"/>
        <v>4.1371022447660451E-2</v>
      </c>
      <c r="G1505" s="2">
        <f t="shared" si="213"/>
        <v>8.0619162048325782E-2</v>
      </c>
      <c r="H1505" s="2">
        <f t="shared" si="211"/>
        <v>0.51316611828415304</v>
      </c>
      <c r="I1505" s="2">
        <f t="shared" si="212"/>
        <v>33.913402638571839</v>
      </c>
    </row>
    <row r="1506" spans="1:9" ht="13.5" x14ac:dyDescent="0.25">
      <c r="A1506" s="3">
        <v>44204</v>
      </c>
      <c r="B1506" s="2">
        <v>13.0456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3.8415949415684707E-2</v>
      </c>
      <c r="G1506" s="2">
        <f t="shared" si="213"/>
        <v>7.4860650473445367E-2</v>
      </c>
      <c r="H1506" s="2">
        <f t="shared" si="211"/>
        <v>0.51316611828415315</v>
      </c>
      <c r="I1506" s="2">
        <f t="shared" si="212"/>
        <v>33.913402638571839</v>
      </c>
    </row>
    <row r="1507" spans="1:9" ht="13.5" x14ac:dyDescent="0.25">
      <c r="A1507" s="3">
        <v>44207</v>
      </c>
      <c r="B1507" s="2">
        <v>13.0306</v>
      </c>
      <c r="C1507" s="2">
        <f t="shared" si="207"/>
        <v>-1.5000000000000568E-2</v>
      </c>
      <c r="D1507" s="2">
        <f t="shared" si="208"/>
        <v>0</v>
      </c>
      <c r="E1507" s="2">
        <f t="shared" si="209"/>
        <v>1.5000000000000568E-2</v>
      </c>
      <c r="F1507" s="2">
        <f t="shared" si="213"/>
        <v>3.5671953028850081E-2</v>
      </c>
      <c r="G1507" s="2">
        <f t="shared" si="213"/>
        <v>7.0584889725342173E-2</v>
      </c>
      <c r="H1507" s="2">
        <f t="shared" si="211"/>
        <v>0.50537662051546339</v>
      </c>
      <c r="I1507" s="2">
        <f t="shared" si="212"/>
        <v>33.571440769580633</v>
      </c>
    </row>
    <row r="1508" spans="1:9" ht="13.5" x14ac:dyDescent="0.25">
      <c r="A1508" s="3">
        <v>44208</v>
      </c>
      <c r="B1508" s="2">
        <v>12.9704</v>
      </c>
      <c r="C1508" s="2">
        <f t="shared" si="207"/>
        <v>-6.0200000000000031E-2</v>
      </c>
      <c r="D1508" s="2">
        <f t="shared" si="208"/>
        <v>0</v>
      </c>
      <c r="E1508" s="2">
        <f t="shared" si="209"/>
        <v>6.0200000000000031E-2</v>
      </c>
      <c r="F1508" s="2">
        <f t="shared" si="213"/>
        <v>3.3123956383932215E-2</v>
      </c>
      <c r="G1508" s="2">
        <f t="shared" si="213"/>
        <v>6.9843111887817735E-2</v>
      </c>
      <c r="H1508" s="2">
        <f t="shared" si="211"/>
        <v>0.47426232148899716</v>
      </c>
      <c r="I1508" s="2">
        <f t="shared" si="212"/>
        <v>32.169466354535516</v>
      </c>
    </row>
    <row r="1509" spans="1:9" ht="13.5" x14ac:dyDescent="0.25">
      <c r="A1509" s="3">
        <v>44209</v>
      </c>
      <c r="B1509" s="2">
        <v>12.9453</v>
      </c>
      <c r="C1509" s="2">
        <f t="shared" si="207"/>
        <v>-2.5100000000000122E-2</v>
      </c>
      <c r="D1509" s="2">
        <f t="shared" si="208"/>
        <v>0</v>
      </c>
      <c r="E1509" s="2">
        <f t="shared" si="209"/>
        <v>2.5100000000000122E-2</v>
      </c>
      <c r="F1509" s="2">
        <f t="shared" si="213"/>
        <v>3.075795949936563E-2</v>
      </c>
      <c r="G1509" s="2">
        <f t="shared" si="213"/>
        <v>6.6647175324402189E-2</v>
      </c>
      <c r="H1509" s="2">
        <f t="shared" si="211"/>
        <v>0.46150432257110097</v>
      </c>
      <c r="I1509" s="2">
        <f t="shared" si="212"/>
        <v>31.577349135664235</v>
      </c>
    </row>
    <row r="1510" spans="1:9" ht="13.5" x14ac:dyDescent="0.25">
      <c r="A1510" s="3">
        <v>44211</v>
      </c>
      <c r="B1510" s="2">
        <v>12.9453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2.8560962392268085E-2</v>
      </c>
      <c r="G1510" s="2">
        <f t="shared" si="213"/>
        <v>6.1886662801230605E-2</v>
      </c>
      <c r="H1510" s="2">
        <f t="shared" si="211"/>
        <v>0.46150432257110097</v>
      </c>
      <c r="I1510" s="2">
        <f t="shared" si="212"/>
        <v>31.577349135664235</v>
      </c>
    </row>
    <row r="1511" spans="1:9" ht="13.5" x14ac:dyDescent="0.25">
      <c r="A1511" s="3">
        <v>44214</v>
      </c>
      <c r="B1511" s="2">
        <v>12.819900000000001</v>
      </c>
      <c r="C1511" s="2">
        <f t="shared" si="207"/>
        <v>-0.12539999999999907</v>
      </c>
      <c r="D1511" s="2">
        <f t="shared" si="208"/>
        <v>0</v>
      </c>
      <c r="E1511" s="2">
        <f t="shared" si="209"/>
        <v>0.12539999999999907</v>
      </c>
      <c r="F1511" s="2">
        <f t="shared" si="213"/>
        <v>2.6520893649963219E-2</v>
      </c>
      <c r="G1511" s="2">
        <f t="shared" si="213"/>
        <v>6.6423329743999782E-2</v>
      </c>
      <c r="H1511" s="2">
        <f t="shared" si="211"/>
        <v>0.3992707645367467</v>
      </c>
      <c r="I1511" s="2">
        <f t="shared" si="212"/>
        <v>28.534203290449824</v>
      </c>
    </row>
    <row r="1512" spans="1:9" ht="13.5" x14ac:dyDescent="0.25">
      <c r="A1512" s="3">
        <v>44215</v>
      </c>
      <c r="B1512" s="2">
        <v>12.895099999999999</v>
      </c>
      <c r="C1512" s="2">
        <f t="shared" si="207"/>
        <v>7.5199999999998823E-2</v>
      </c>
      <c r="D1512" s="2">
        <f t="shared" si="208"/>
        <v>7.5199999999998823E-2</v>
      </c>
      <c r="E1512" s="2">
        <f t="shared" si="209"/>
        <v>0</v>
      </c>
      <c r="F1512" s="2">
        <f t="shared" si="213"/>
        <v>2.9997972674965762E-2</v>
      </c>
      <c r="G1512" s="2">
        <f t="shared" si="213"/>
        <v>6.1678806190856937E-2</v>
      </c>
      <c r="H1512" s="2">
        <f t="shared" si="211"/>
        <v>0.48635786792210256</v>
      </c>
      <c r="I1512" s="2">
        <f t="shared" si="212"/>
        <v>32.721451436323392</v>
      </c>
    </row>
    <row r="1513" spans="1:9" ht="13.5" x14ac:dyDescent="0.25">
      <c r="A1513" s="3">
        <v>44216</v>
      </c>
      <c r="B1513" s="2">
        <v>12.7948</v>
      </c>
      <c r="C1513" s="2">
        <f t="shared" si="207"/>
        <v>-0.10029999999999895</v>
      </c>
      <c r="D1513" s="2">
        <f t="shared" si="208"/>
        <v>0</v>
      </c>
      <c r="E1513" s="2">
        <f t="shared" si="209"/>
        <v>0.10029999999999895</v>
      </c>
      <c r="F1513" s="2">
        <f t="shared" si="213"/>
        <v>2.7855260341039634E-2</v>
      </c>
      <c r="G1513" s="2">
        <f t="shared" si="213"/>
        <v>6.4437462891509936E-2</v>
      </c>
      <c r="H1513" s="2">
        <f t="shared" si="211"/>
        <v>0.43228362960127886</v>
      </c>
      <c r="I1513" s="2">
        <f t="shared" si="212"/>
        <v>30.181426406557378</v>
      </c>
    </row>
    <row r="1514" spans="1:9" ht="13.5" x14ac:dyDescent="0.25">
      <c r="A1514" s="3">
        <v>44217</v>
      </c>
      <c r="B1514" s="2">
        <v>12.6442</v>
      </c>
      <c r="C1514" s="2">
        <f t="shared" si="207"/>
        <v>-0.15060000000000073</v>
      </c>
      <c r="D1514" s="2">
        <f t="shared" si="208"/>
        <v>0</v>
      </c>
      <c r="E1514" s="2">
        <f t="shared" si="209"/>
        <v>0.15060000000000073</v>
      </c>
      <c r="F1514" s="2">
        <f t="shared" si="213"/>
        <v>2.5865598888108233E-2</v>
      </c>
      <c r="G1514" s="2">
        <f t="shared" si="213"/>
        <v>7.0591929827830704E-2</v>
      </c>
      <c r="H1514" s="2">
        <f t="shared" si="211"/>
        <v>0.36641013995782251</v>
      </c>
      <c r="I1514" s="2">
        <f t="shared" si="212"/>
        <v>26.815531387167013</v>
      </c>
    </row>
    <row r="1515" spans="1:9" ht="13.5" x14ac:dyDescent="0.25">
      <c r="A1515" s="3">
        <v>44218</v>
      </c>
      <c r="B1515" s="2">
        <v>12.6693</v>
      </c>
      <c r="C1515" s="2">
        <f t="shared" si="207"/>
        <v>2.5100000000000122E-2</v>
      </c>
      <c r="D1515" s="2">
        <f t="shared" si="208"/>
        <v>2.5100000000000122E-2</v>
      </c>
      <c r="E1515" s="2">
        <f t="shared" si="209"/>
        <v>0</v>
      </c>
      <c r="F1515" s="2">
        <f t="shared" si="213"/>
        <v>2.5810913253243369E-2</v>
      </c>
      <c r="G1515" s="2">
        <f t="shared" si="213"/>
        <v>6.5549649125842796E-2</v>
      </c>
      <c r="H1515" s="2">
        <f t="shared" si="211"/>
        <v>0.39376127252323423</v>
      </c>
      <c r="I1515" s="2">
        <f t="shared" si="212"/>
        <v>28.251701369946773</v>
      </c>
    </row>
    <row r="1516" spans="1:9" ht="13.5" x14ac:dyDescent="0.25">
      <c r="A1516" s="3">
        <v>44221</v>
      </c>
      <c r="B1516" s="2">
        <v>12.6693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2.3967276592297415E-2</v>
      </c>
      <c r="G1516" s="2">
        <f t="shared" si="213"/>
        <v>6.0867531331139743E-2</v>
      </c>
      <c r="H1516" s="2">
        <f t="shared" si="211"/>
        <v>0.39376127252323423</v>
      </c>
      <c r="I1516" s="2">
        <f t="shared" si="212"/>
        <v>28.251701369946773</v>
      </c>
    </row>
    <row r="1517" spans="1:9" ht="13.5" x14ac:dyDescent="0.25">
      <c r="A1517" s="3">
        <v>44222</v>
      </c>
      <c r="B1517" s="2">
        <v>12.764699999999999</v>
      </c>
      <c r="C1517" s="2">
        <f t="shared" si="207"/>
        <v>9.5399999999999707E-2</v>
      </c>
      <c r="D1517" s="2">
        <f t="shared" si="208"/>
        <v>9.5399999999999707E-2</v>
      </c>
      <c r="E1517" s="2">
        <f t="shared" si="209"/>
        <v>0</v>
      </c>
      <c r="F1517" s="2">
        <f t="shared" ref="F1517:G1532" si="214">((F1516*13)+D1517)/14</f>
        <v>2.9069613978561865E-2</v>
      </c>
      <c r="G1517" s="2">
        <f t="shared" si="214"/>
        <v>5.6519850521772615E-2</v>
      </c>
      <c r="H1517" s="2">
        <f t="shared" si="211"/>
        <v>0.51432574060619018</v>
      </c>
      <c r="I1517" s="2">
        <f t="shared" si="212"/>
        <v>33.964009645659431</v>
      </c>
    </row>
    <row r="1518" spans="1:9" ht="13.5" x14ac:dyDescent="0.25">
      <c r="A1518" s="3">
        <v>44223</v>
      </c>
      <c r="B1518" s="2">
        <v>12.5489</v>
      </c>
      <c r="C1518" s="2">
        <f t="shared" si="207"/>
        <v>-0.21579999999999977</v>
      </c>
      <c r="D1518" s="2">
        <f t="shared" si="208"/>
        <v>0</v>
      </c>
      <c r="E1518" s="2">
        <f t="shared" si="209"/>
        <v>0.21579999999999977</v>
      </c>
      <c r="F1518" s="2">
        <f t="shared" si="214"/>
        <v>2.6993212980093162E-2</v>
      </c>
      <c r="G1518" s="2">
        <f t="shared" si="214"/>
        <v>6.7897004055931701E-2</v>
      </c>
      <c r="H1518" s="2">
        <f t="shared" si="211"/>
        <v>0.39756117895653964</v>
      </c>
      <c r="I1518" s="2">
        <f t="shared" si="212"/>
        <v>28.446781789786868</v>
      </c>
    </row>
    <row r="1519" spans="1:9" ht="13.5" x14ac:dyDescent="0.25">
      <c r="A1519" s="3">
        <v>44224</v>
      </c>
      <c r="B1519" s="2">
        <v>12.7446</v>
      </c>
      <c r="C1519" s="2">
        <f t="shared" si="207"/>
        <v>0.19570000000000043</v>
      </c>
      <c r="D1519" s="2">
        <f t="shared" si="208"/>
        <v>0.19570000000000043</v>
      </c>
      <c r="E1519" s="2">
        <f t="shared" si="209"/>
        <v>0</v>
      </c>
      <c r="F1519" s="2">
        <f t="shared" si="214"/>
        <v>3.9043697767229393E-2</v>
      </c>
      <c r="G1519" s="2">
        <f t="shared" si="214"/>
        <v>6.3047218051936582E-2</v>
      </c>
      <c r="H1519" s="2">
        <f t="shared" si="211"/>
        <v>0.61927709062541436</v>
      </c>
      <c r="I1519" s="2">
        <f t="shared" si="212"/>
        <v>38.244046939874302</v>
      </c>
    </row>
    <row r="1520" spans="1:9" ht="13.5" x14ac:dyDescent="0.25">
      <c r="A1520" s="3">
        <v>44225</v>
      </c>
      <c r="B1520" s="2">
        <v>12.7446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3.6254862212427297E-2</v>
      </c>
      <c r="G1520" s="2">
        <f t="shared" si="214"/>
        <v>5.8543845333941115E-2</v>
      </c>
      <c r="H1520" s="2">
        <f t="shared" si="211"/>
        <v>0.61927709062541436</v>
      </c>
      <c r="I1520" s="2">
        <f t="shared" si="212"/>
        <v>38.244046939874302</v>
      </c>
    </row>
    <row r="1521" spans="1:9" ht="13.5" x14ac:dyDescent="0.25">
      <c r="A1521" s="3">
        <v>44228</v>
      </c>
      <c r="B1521" s="2">
        <v>12.7697</v>
      </c>
      <c r="C1521" s="2">
        <f t="shared" si="207"/>
        <v>2.5100000000000122E-2</v>
      </c>
      <c r="D1521" s="2">
        <f t="shared" si="208"/>
        <v>2.5100000000000122E-2</v>
      </c>
      <c r="E1521" s="2">
        <f t="shared" si="209"/>
        <v>0</v>
      </c>
      <c r="F1521" s="2">
        <f t="shared" si="214"/>
        <v>3.5458086340111071E-2</v>
      </c>
      <c r="G1521" s="2">
        <f t="shared" si="214"/>
        <v>5.4362142095802465E-2</v>
      </c>
      <c r="H1521" s="2">
        <f t="shared" si="211"/>
        <v>0.65225697467224975</v>
      </c>
      <c r="I1521" s="2">
        <f t="shared" si="212"/>
        <v>39.476726966253828</v>
      </c>
    </row>
    <row r="1522" spans="1:9" ht="13.5" x14ac:dyDescent="0.25">
      <c r="A1522" s="3">
        <v>44229</v>
      </c>
      <c r="B1522" s="2">
        <v>12.619199999999999</v>
      </c>
      <c r="C1522" s="2">
        <f t="shared" si="207"/>
        <v>-0.15050000000000097</v>
      </c>
      <c r="D1522" s="2">
        <f t="shared" si="208"/>
        <v>0</v>
      </c>
      <c r="E1522" s="2">
        <f t="shared" si="209"/>
        <v>0.15050000000000097</v>
      </c>
      <c r="F1522" s="2">
        <f t="shared" si="214"/>
        <v>3.2925365887245997E-2</v>
      </c>
      <c r="G1522" s="2">
        <f t="shared" si="214"/>
        <v>6.1229131946102355E-2</v>
      </c>
      <c r="H1522" s="2">
        <f t="shared" si="211"/>
        <v>0.53774020373551801</v>
      </c>
      <c r="I1522" s="2">
        <f t="shared" si="212"/>
        <v>34.969509311730661</v>
      </c>
    </row>
    <row r="1523" spans="1:9" ht="13.5" x14ac:dyDescent="0.25">
      <c r="A1523" s="3">
        <v>44230</v>
      </c>
      <c r="B1523" s="2">
        <v>12.7446</v>
      </c>
      <c r="C1523" s="2">
        <f t="shared" si="207"/>
        <v>0.12540000000000084</v>
      </c>
      <c r="D1523" s="2">
        <f t="shared" si="208"/>
        <v>0.12540000000000084</v>
      </c>
      <c r="E1523" s="2">
        <f t="shared" si="209"/>
        <v>0</v>
      </c>
      <c r="F1523" s="2">
        <f t="shared" si="214"/>
        <v>3.9530696895299915E-2</v>
      </c>
      <c r="G1523" s="2">
        <f t="shared" si="214"/>
        <v>5.685562252138076E-2</v>
      </c>
      <c r="H1523" s="2">
        <f t="shared" si="211"/>
        <v>0.69528210478100483</v>
      </c>
      <c r="I1523" s="2">
        <f t="shared" si="212"/>
        <v>41.012767304048246</v>
      </c>
    </row>
    <row r="1524" spans="1:9" ht="13.5" x14ac:dyDescent="0.25">
      <c r="A1524" s="3">
        <v>44231</v>
      </c>
      <c r="B1524" s="2">
        <v>12.7446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3.6707075688492782E-2</v>
      </c>
      <c r="G1524" s="2">
        <f t="shared" si="214"/>
        <v>5.2794506626996418E-2</v>
      </c>
      <c r="H1524" s="2">
        <f t="shared" si="211"/>
        <v>0.69528210478100494</v>
      </c>
      <c r="I1524" s="2">
        <f t="shared" si="212"/>
        <v>41.012767304048246</v>
      </c>
    </row>
    <row r="1525" spans="1:9" ht="13.5" x14ac:dyDescent="0.25">
      <c r="A1525" s="3">
        <v>44232</v>
      </c>
      <c r="B1525" s="2">
        <v>12.9453</v>
      </c>
      <c r="C1525" s="2">
        <f t="shared" si="207"/>
        <v>0.20069999999999943</v>
      </c>
      <c r="D1525" s="2">
        <f t="shared" si="208"/>
        <v>0.20069999999999943</v>
      </c>
      <c r="E1525" s="2">
        <f t="shared" si="209"/>
        <v>0</v>
      </c>
      <c r="F1525" s="2">
        <f t="shared" si="214"/>
        <v>4.8420855996457547E-2</v>
      </c>
      <c r="G1525" s="2">
        <f t="shared" si="214"/>
        <v>4.902347043935381E-2</v>
      </c>
      <c r="H1525" s="2">
        <f t="shared" si="211"/>
        <v>0.98770763396602557</v>
      </c>
      <c r="I1525" s="2">
        <f t="shared" si="212"/>
        <v>49.690790390298801</v>
      </c>
    </row>
    <row r="1526" spans="1:9" ht="13.5" x14ac:dyDescent="0.25">
      <c r="A1526" s="3">
        <v>44235</v>
      </c>
      <c r="B1526" s="2">
        <v>13.3316</v>
      </c>
      <c r="C1526" s="2">
        <f t="shared" si="207"/>
        <v>0.38630000000000031</v>
      </c>
      <c r="D1526" s="2">
        <f t="shared" si="208"/>
        <v>0.38630000000000031</v>
      </c>
      <c r="E1526" s="2">
        <f t="shared" si="209"/>
        <v>0</v>
      </c>
      <c r="F1526" s="2">
        <f t="shared" si="214"/>
        <v>7.2555080568139169E-2</v>
      </c>
      <c r="G1526" s="2">
        <f t="shared" si="214"/>
        <v>4.5521793979399969E-2</v>
      </c>
      <c r="H1526" s="2">
        <f t="shared" si="211"/>
        <v>1.5938537176494538</v>
      </c>
      <c r="I1526" s="2">
        <f t="shared" si="212"/>
        <v>61.447324758691543</v>
      </c>
    </row>
    <row r="1527" spans="1:9" ht="13.5" x14ac:dyDescent="0.25">
      <c r="A1527" s="3">
        <v>44236</v>
      </c>
      <c r="B1527" s="2">
        <v>13.3969</v>
      </c>
      <c r="C1527" s="2">
        <f t="shared" si="207"/>
        <v>6.530000000000058E-2</v>
      </c>
      <c r="D1527" s="2">
        <f t="shared" si="208"/>
        <v>6.530000000000058E-2</v>
      </c>
      <c r="E1527" s="2">
        <f t="shared" si="209"/>
        <v>0</v>
      </c>
      <c r="F1527" s="2">
        <f t="shared" si="214"/>
        <v>7.2036860527557839E-2</v>
      </c>
      <c r="G1527" s="2">
        <f t="shared" si="214"/>
        <v>4.2270237266585686E-2</v>
      </c>
      <c r="H1527" s="2">
        <f t="shared" si="211"/>
        <v>1.7041981589372921</v>
      </c>
      <c r="I1527" s="2">
        <f t="shared" si="212"/>
        <v>63.020461474133079</v>
      </c>
    </row>
    <row r="1528" spans="1:9" ht="13.5" x14ac:dyDescent="0.25">
      <c r="A1528" s="3">
        <v>44237</v>
      </c>
      <c r="B1528" s="2">
        <v>13.497199999999999</v>
      </c>
      <c r="C1528" s="2">
        <f t="shared" si="207"/>
        <v>0.10029999999999895</v>
      </c>
      <c r="D1528" s="2">
        <f t="shared" si="208"/>
        <v>0.10029999999999895</v>
      </c>
      <c r="E1528" s="2">
        <f t="shared" si="209"/>
        <v>0</v>
      </c>
      <c r="F1528" s="2">
        <f t="shared" si="214"/>
        <v>7.4055656204160769E-2</v>
      </c>
      <c r="G1528" s="2">
        <f t="shared" si="214"/>
        <v>3.9250934604686712E-2</v>
      </c>
      <c r="H1528" s="2">
        <f t="shared" si="211"/>
        <v>1.886723385060957</v>
      </c>
      <c r="I1528" s="2">
        <f t="shared" si="212"/>
        <v>65.358648314726437</v>
      </c>
    </row>
    <row r="1529" spans="1:9" ht="13.5" x14ac:dyDescent="0.25">
      <c r="A1529" s="3">
        <v>44238</v>
      </c>
      <c r="B1529" s="2">
        <v>13.4922</v>
      </c>
      <c r="C1529" s="2">
        <f t="shared" si="207"/>
        <v>-4.9999999999990052E-3</v>
      </c>
      <c r="D1529" s="2">
        <f t="shared" si="208"/>
        <v>0</v>
      </c>
      <c r="E1529" s="2">
        <f t="shared" si="209"/>
        <v>4.9999999999990052E-3</v>
      </c>
      <c r="F1529" s="2">
        <f t="shared" si="214"/>
        <v>6.8765966475292137E-2</v>
      </c>
      <c r="G1529" s="2">
        <f t="shared" si="214"/>
        <v>3.6804439275780441E-2</v>
      </c>
      <c r="H1529" s="2">
        <f t="shared" si="211"/>
        <v>1.868415001788774</v>
      </c>
      <c r="I1529" s="2">
        <f t="shared" si="212"/>
        <v>65.137541137653045</v>
      </c>
    </row>
    <row r="1530" spans="1:9" ht="13.5" x14ac:dyDescent="0.25">
      <c r="A1530" s="3">
        <v>44239</v>
      </c>
      <c r="B1530" s="2">
        <v>13.542400000000001</v>
      </c>
      <c r="C1530" s="2">
        <f t="shared" si="207"/>
        <v>5.0200000000000244E-2</v>
      </c>
      <c r="D1530" s="2">
        <f t="shared" si="208"/>
        <v>5.0200000000000244E-2</v>
      </c>
      <c r="E1530" s="2">
        <f t="shared" si="209"/>
        <v>0</v>
      </c>
      <c r="F1530" s="2">
        <f t="shared" si="214"/>
        <v>6.7439826012771292E-2</v>
      </c>
      <c r="G1530" s="2">
        <f t="shared" si="214"/>
        <v>3.4175550756081842E-2</v>
      </c>
      <c r="H1530" s="2">
        <f t="shared" si="211"/>
        <v>1.9733354553406803</v>
      </c>
      <c r="I1530" s="2">
        <f t="shared" si="212"/>
        <v>66.367737007144342</v>
      </c>
    </row>
    <row r="1531" spans="1:9" ht="13.5" x14ac:dyDescent="0.25">
      <c r="A1531" s="3">
        <v>44242</v>
      </c>
      <c r="B1531" s="2">
        <v>13.5474</v>
      </c>
      <c r="C1531" s="2">
        <f t="shared" si="207"/>
        <v>4.9999999999990052E-3</v>
      </c>
      <c r="D1531" s="2">
        <f t="shared" si="208"/>
        <v>4.9999999999990052E-3</v>
      </c>
      <c r="E1531" s="2">
        <f t="shared" si="209"/>
        <v>0</v>
      </c>
      <c r="F1531" s="2">
        <f t="shared" si="214"/>
        <v>6.2979838440430411E-2</v>
      </c>
      <c r="G1531" s="2">
        <f t="shared" si="214"/>
        <v>3.1734439987790283E-2</v>
      </c>
      <c r="H1531" s="2">
        <f t="shared" si="211"/>
        <v>1.984589564670487</v>
      </c>
      <c r="I1531" s="2">
        <f t="shared" si="212"/>
        <v>66.494555504806755</v>
      </c>
    </row>
    <row r="1532" spans="1:9" ht="13.5" x14ac:dyDescent="0.25">
      <c r="A1532" s="3">
        <v>44243</v>
      </c>
      <c r="B1532" s="2">
        <v>13.5976</v>
      </c>
      <c r="C1532" s="2">
        <f t="shared" si="207"/>
        <v>5.0200000000000244E-2</v>
      </c>
      <c r="D1532" s="2">
        <f t="shared" si="208"/>
        <v>5.0200000000000244E-2</v>
      </c>
      <c r="E1532" s="2">
        <f t="shared" si="209"/>
        <v>0</v>
      </c>
      <c r="F1532" s="2">
        <f t="shared" si="214"/>
        <v>6.2066992837542537E-2</v>
      </c>
      <c r="G1532" s="2">
        <f t="shared" si="214"/>
        <v>2.9467694274376694E-2</v>
      </c>
      <c r="H1532" s="2">
        <f t="shared" si="211"/>
        <v>2.1062724575472536</v>
      </c>
      <c r="I1532" s="2">
        <f t="shared" si="212"/>
        <v>67.807073794498677</v>
      </c>
    </row>
    <row r="1533" spans="1:9" ht="13.5" x14ac:dyDescent="0.25">
      <c r="A1533" s="3">
        <v>44244</v>
      </c>
      <c r="B1533" s="2">
        <v>13.6578</v>
      </c>
      <c r="C1533" s="2">
        <f t="shared" si="207"/>
        <v>6.0200000000000031E-2</v>
      </c>
      <c r="D1533" s="2">
        <f t="shared" si="208"/>
        <v>6.0200000000000031E-2</v>
      </c>
      <c r="E1533" s="2">
        <f t="shared" si="209"/>
        <v>0</v>
      </c>
      <c r="F1533" s="2">
        <f t="shared" ref="F1533:G1548" si="215">((F1532*13)+D1533)/14</f>
        <v>6.19336362062895E-2</v>
      </c>
      <c r="G1533" s="2">
        <f t="shared" si="215"/>
        <v>2.7362858969064072E-2</v>
      </c>
      <c r="H1533" s="2">
        <f t="shared" si="211"/>
        <v>2.2634197792091277</v>
      </c>
      <c r="I1533" s="2">
        <f t="shared" si="212"/>
        <v>69.357297937247154</v>
      </c>
    </row>
    <row r="1534" spans="1:9" ht="13.5" x14ac:dyDescent="0.25">
      <c r="A1534" s="3">
        <v>44245</v>
      </c>
      <c r="B1534" s="2">
        <v>13.6478</v>
      </c>
      <c r="C1534" s="2">
        <f t="shared" si="207"/>
        <v>-9.9999999999997868E-3</v>
      </c>
      <c r="D1534" s="2">
        <f t="shared" si="208"/>
        <v>0</v>
      </c>
      <c r="E1534" s="2">
        <f t="shared" si="209"/>
        <v>9.9999999999997868E-3</v>
      </c>
      <c r="F1534" s="2">
        <f t="shared" si="215"/>
        <v>5.7509805048697391E-2</v>
      </c>
      <c r="G1534" s="2">
        <f t="shared" si="215"/>
        <v>2.6122654756988051E-2</v>
      </c>
      <c r="H1534" s="2">
        <f t="shared" si="211"/>
        <v>2.2015298821538414</v>
      </c>
      <c r="I1534" s="2">
        <f t="shared" si="212"/>
        <v>68.764933116062423</v>
      </c>
    </row>
    <row r="1535" spans="1:9" ht="13.5" x14ac:dyDescent="0.25">
      <c r="A1535" s="3">
        <v>44246</v>
      </c>
      <c r="B1535" s="2">
        <v>13.5474</v>
      </c>
      <c r="C1535" s="2">
        <f t="shared" si="207"/>
        <v>-0.10040000000000049</v>
      </c>
      <c r="D1535" s="2">
        <f t="shared" si="208"/>
        <v>0</v>
      </c>
      <c r="E1535" s="2">
        <f t="shared" si="209"/>
        <v>0.10040000000000049</v>
      </c>
      <c r="F1535" s="2">
        <f t="shared" si="215"/>
        <v>5.3401961830933285E-2</v>
      </c>
      <c r="G1535" s="2">
        <f t="shared" si="215"/>
        <v>3.1428179417203224E-2</v>
      </c>
      <c r="H1535" s="2">
        <f t="shared" si="211"/>
        <v>1.6991745249392971</v>
      </c>
      <c r="I1535" s="2">
        <f t="shared" si="212"/>
        <v>62.95163611095176</v>
      </c>
    </row>
    <row r="1536" spans="1:9" ht="13.5" x14ac:dyDescent="0.25">
      <c r="A1536" s="3">
        <v>44249</v>
      </c>
      <c r="B1536" s="2">
        <v>13.5976</v>
      </c>
      <c r="C1536" s="2">
        <f t="shared" si="207"/>
        <v>5.0200000000000244E-2</v>
      </c>
      <c r="D1536" s="2">
        <f t="shared" si="208"/>
        <v>5.0200000000000244E-2</v>
      </c>
      <c r="E1536" s="2">
        <f t="shared" si="209"/>
        <v>0</v>
      </c>
      <c r="F1536" s="2">
        <f t="shared" si="215"/>
        <v>5.3173250271580923E-2</v>
      </c>
      <c r="G1536" s="2">
        <f t="shared" si="215"/>
        <v>2.9183309458831568E-2</v>
      </c>
      <c r="H1536" s="2">
        <f t="shared" si="211"/>
        <v>1.8220431903582281</v>
      </c>
      <c r="I1536" s="2">
        <f t="shared" si="212"/>
        <v>64.564681241711952</v>
      </c>
    </row>
    <row r="1537" spans="1:9" ht="13.5" x14ac:dyDescent="0.25">
      <c r="A1537" s="3">
        <v>44250</v>
      </c>
      <c r="B1537" s="2">
        <v>13.3969</v>
      </c>
      <c r="C1537" s="2">
        <f t="shared" si="207"/>
        <v>-0.20069999999999943</v>
      </c>
      <c r="D1537" s="2">
        <f t="shared" si="208"/>
        <v>0</v>
      </c>
      <c r="E1537" s="2">
        <f t="shared" si="209"/>
        <v>0.20069999999999943</v>
      </c>
      <c r="F1537" s="2">
        <f t="shared" si="215"/>
        <v>4.9375160966467997E-2</v>
      </c>
      <c r="G1537" s="2">
        <f t="shared" si="215"/>
        <v>4.1434501640343555E-2</v>
      </c>
      <c r="H1537" s="2">
        <f t="shared" si="211"/>
        <v>1.191643654726448</v>
      </c>
      <c r="I1537" s="2">
        <f t="shared" si="212"/>
        <v>54.372144493315645</v>
      </c>
    </row>
    <row r="1538" spans="1:9" ht="13.5" x14ac:dyDescent="0.25">
      <c r="A1538" s="3">
        <v>44251</v>
      </c>
      <c r="B1538" s="2">
        <v>13.5875</v>
      </c>
      <c r="C1538" s="2">
        <f t="shared" si="207"/>
        <v>0.19059999999999988</v>
      </c>
      <c r="D1538" s="2">
        <f t="shared" si="208"/>
        <v>0.19059999999999988</v>
      </c>
      <c r="E1538" s="2">
        <f t="shared" si="209"/>
        <v>0</v>
      </c>
      <c r="F1538" s="2">
        <f t="shared" si="215"/>
        <v>5.9462649468863135E-2</v>
      </c>
      <c r="G1538" s="2">
        <f t="shared" si="215"/>
        <v>3.8474894380319015E-2</v>
      </c>
      <c r="H1538" s="2">
        <f t="shared" si="211"/>
        <v>1.5454922080118807</v>
      </c>
      <c r="I1538" s="2">
        <f t="shared" si="212"/>
        <v>60.714866977297284</v>
      </c>
    </row>
    <row r="1539" spans="1:9" ht="13.5" x14ac:dyDescent="0.25">
      <c r="A1539" s="3">
        <v>44252</v>
      </c>
      <c r="B1539" s="2">
        <v>13.5976</v>
      </c>
      <c r="C1539" s="2">
        <f t="shared" ref="C1539:C1602" si="216">B1539-B1538</f>
        <v>1.0099999999999554E-2</v>
      </c>
      <c r="D1539" s="2">
        <f t="shared" ref="D1539:D1602" si="217">IF(C1539&gt;0,C1539,0)</f>
        <v>1.0099999999999554E-2</v>
      </c>
      <c r="E1539" s="2">
        <f t="shared" ref="E1539:E1602" si="218">IF(C1539&lt;0,-C1539,0)</f>
        <v>0</v>
      </c>
      <c r="F1539" s="2">
        <f t="shared" si="215"/>
        <v>5.5936745935372879E-2</v>
      </c>
      <c r="G1539" s="2">
        <f t="shared" si="215"/>
        <v>3.572668763886766E-2</v>
      </c>
      <c r="H1539" s="2">
        <f t="shared" si="211"/>
        <v>1.5656851959183129</v>
      </c>
      <c r="I1539" s="2">
        <f t="shared" si="212"/>
        <v>61.024056981313372</v>
      </c>
    </row>
    <row r="1540" spans="1:9" ht="13.5" x14ac:dyDescent="0.25">
      <c r="A1540" s="3">
        <v>44253</v>
      </c>
      <c r="B1540" s="2">
        <v>13.5976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5.1941264082846252E-2</v>
      </c>
      <c r="G1540" s="2">
        <f t="shared" si="215"/>
        <v>3.317478137894854E-2</v>
      </c>
      <c r="H1540" s="2">
        <f t="shared" si="211"/>
        <v>1.5656851959183131</v>
      </c>
      <c r="I1540" s="2">
        <f t="shared" si="212"/>
        <v>61.024056981313372</v>
      </c>
    </row>
    <row r="1541" spans="1:9" ht="13.5" x14ac:dyDescent="0.25">
      <c r="A1541" s="3">
        <v>44256</v>
      </c>
      <c r="B1541" s="2">
        <v>13.557399999999999</v>
      </c>
      <c r="C1541" s="2">
        <f t="shared" si="216"/>
        <v>-4.0200000000000458E-2</v>
      </c>
      <c r="D1541" s="2">
        <f t="shared" si="217"/>
        <v>0</v>
      </c>
      <c r="E1541" s="2">
        <f t="shared" si="218"/>
        <v>4.0200000000000458E-2</v>
      </c>
      <c r="F1541" s="2">
        <f t="shared" si="215"/>
        <v>4.8231173791214381E-2</v>
      </c>
      <c r="G1541" s="2">
        <f t="shared" si="215"/>
        <v>3.3676582709023677E-2</v>
      </c>
      <c r="H1541" s="2">
        <f t="shared" si="211"/>
        <v>1.4321872919217182</v>
      </c>
      <c r="I1541" s="2">
        <f t="shared" si="212"/>
        <v>58.884745294023773</v>
      </c>
    </row>
    <row r="1542" spans="1:9" ht="13.5" x14ac:dyDescent="0.25">
      <c r="A1542" s="3">
        <v>44257</v>
      </c>
      <c r="B1542" s="2">
        <v>13.697900000000001</v>
      </c>
      <c r="C1542" s="2">
        <f t="shared" si="216"/>
        <v>0.14050000000000118</v>
      </c>
      <c r="D1542" s="2">
        <f t="shared" si="217"/>
        <v>0.14050000000000118</v>
      </c>
      <c r="E1542" s="2">
        <f t="shared" si="218"/>
        <v>0</v>
      </c>
      <c r="F1542" s="2">
        <f t="shared" si="215"/>
        <v>5.4821804234699158E-2</v>
      </c>
      <c r="G1542" s="2">
        <f t="shared" si="215"/>
        <v>3.1271112515521983E-2</v>
      </c>
      <c r="H1542" s="2">
        <f t="shared" si="211"/>
        <v>1.7531133312729876</v>
      </c>
      <c r="I1542" s="2">
        <f t="shared" si="212"/>
        <v>63.677485098747503</v>
      </c>
    </row>
    <row r="1543" spans="1:9" ht="13.5" x14ac:dyDescent="0.25">
      <c r="A1543" s="3">
        <v>44258</v>
      </c>
      <c r="B1543" s="2">
        <v>13.6678</v>
      </c>
      <c r="C1543" s="2">
        <f t="shared" si="216"/>
        <v>-3.0100000000000904E-2</v>
      </c>
      <c r="D1543" s="2">
        <f t="shared" si="217"/>
        <v>0</v>
      </c>
      <c r="E1543" s="2">
        <f t="shared" si="218"/>
        <v>3.0100000000000904E-2</v>
      </c>
      <c r="F1543" s="2">
        <f t="shared" si="215"/>
        <v>5.0905961075077791E-2</v>
      </c>
      <c r="G1543" s="2">
        <f t="shared" si="215"/>
        <v>3.1187461621556192E-2</v>
      </c>
      <c r="H1543" s="2">
        <f t="shared" si="211"/>
        <v>1.6322572735413818</v>
      </c>
      <c r="I1543" s="2">
        <f t="shared" si="212"/>
        <v>62.00979250578262</v>
      </c>
    </row>
    <row r="1544" spans="1:9" ht="13.5" x14ac:dyDescent="0.25">
      <c r="A1544" s="3">
        <v>44259</v>
      </c>
      <c r="B1544" s="2">
        <v>13.567500000000001</v>
      </c>
      <c r="C1544" s="2">
        <f t="shared" si="216"/>
        <v>-0.10029999999999895</v>
      </c>
      <c r="D1544" s="2">
        <f t="shared" si="217"/>
        <v>0</v>
      </c>
      <c r="E1544" s="2">
        <f t="shared" si="218"/>
        <v>0.10029999999999895</v>
      </c>
      <c r="F1544" s="2">
        <f t="shared" si="215"/>
        <v>4.726982099828652E-2</v>
      </c>
      <c r="G1544" s="2">
        <f t="shared" si="215"/>
        <v>3.6124071505730673E-2</v>
      </c>
      <c r="H1544" s="2">
        <f t="shared" si="211"/>
        <v>1.3085407881220614</v>
      </c>
      <c r="I1544" s="2">
        <f t="shared" si="212"/>
        <v>56.682593387770538</v>
      </c>
    </row>
    <row r="1545" spans="1:9" ht="13.5" x14ac:dyDescent="0.25">
      <c r="A1545" s="3">
        <v>44260</v>
      </c>
      <c r="B1545" s="2">
        <v>13.6478</v>
      </c>
      <c r="C1545" s="2">
        <f t="shared" si="216"/>
        <v>8.0299999999999372E-2</v>
      </c>
      <c r="D1545" s="2">
        <f t="shared" si="217"/>
        <v>8.0299999999999372E-2</v>
      </c>
      <c r="E1545" s="2">
        <f t="shared" si="218"/>
        <v>0</v>
      </c>
      <c r="F1545" s="2">
        <f t="shared" si="215"/>
        <v>4.9629119498408869E-2</v>
      </c>
      <c r="G1545" s="2">
        <f t="shared" si="215"/>
        <v>3.3543780683892764E-2</v>
      </c>
      <c r="H1545" s="2">
        <f t="shared" si="211"/>
        <v>1.4795326730191762</v>
      </c>
      <c r="I1545" s="2">
        <f t="shared" si="212"/>
        <v>59.669819604257896</v>
      </c>
    </row>
    <row r="1546" spans="1:9" ht="13.5" x14ac:dyDescent="0.25">
      <c r="A1546" s="3">
        <v>44263</v>
      </c>
      <c r="B1546" s="2">
        <v>14.0542</v>
      </c>
      <c r="C1546" s="2">
        <f t="shared" si="216"/>
        <v>0.40639999999999965</v>
      </c>
      <c r="D1546" s="2">
        <f t="shared" si="217"/>
        <v>0.40639999999999965</v>
      </c>
      <c r="E1546" s="2">
        <f t="shared" si="218"/>
        <v>0</v>
      </c>
      <c r="F1546" s="2">
        <f t="shared" si="215"/>
        <v>7.511275381995107E-2</v>
      </c>
      <c r="G1546" s="2">
        <f t="shared" si="215"/>
        <v>3.1147796349328995E-2</v>
      </c>
      <c r="H1546" s="2">
        <f t="shared" si="211"/>
        <v>2.4114949570603956</v>
      </c>
      <c r="I1546" s="2">
        <f t="shared" si="212"/>
        <v>70.687337586989244</v>
      </c>
    </row>
    <row r="1547" spans="1:9" ht="13.5" x14ac:dyDescent="0.25">
      <c r="A1547" s="3">
        <v>44264</v>
      </c>
      <c r="B1547" s="2">
        <v>14.1495</v>
      </c>
      <c r="C1547" s="2">
        <f t="shared" si="216"/>
        <v>9.529999999999994E-2</v>
      </c>
      <c r="D1547" s="2">
        <f t="shared" si="217"/>
        <v>9.529999999999994E-2</v>
      </c>
      <c r="E1547" s="2">
        <f t="shared" si="218"/>
        <v>0</v>
      </c>
      <c r="F1547" s="2">
        <f t="shared" si="215"/>
        <v>7.6554699975668841E-2</v>
      </c>
      <c r="G1547" s="2">
        <f t="shared" si="215"/>
        <v>2.8922953752948351E-2</v>
      </c>
      <c r="H1547" s="2">
        <f t="shared" si="211"/>
        <v>2.6468493027917317</v>
      </c>
      <c r="I1547" s="2">
        <f t="shared" si="212"/>
        <v>72.579069849843222</v>
      </c>
    </row>
    <row r="1548" spans="1:9" ht="13.5" x14ac:dyDescent="0.25">
      <c r="A1548" s="3">
        <v>44265</v>
      </c>
      <c r="B1548" s="2">
        <v>14.1495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7.1086507120263917E-2</v>
      </c>
      <c r="G1548" s="2">
        <f t="shared" si="215"/>
        <v>2.6857028484880613E-2</v>
      </c>
      <c r="H1548" s="2">
        <f t="shared" si="211"/>
        <v>2.6468493027917313</v>
      </c>
      <c r="I1548" s="2">
        <f t="shared" si="212"/>
        <v>72.579069849843222</v>
      </c>
    </row>
    <row r="1549" spans="1:9" ht="13.5" x14ac:dyDescent="0.25">
      <c r="A1549" s="3">
        <v>44266</v>
      </c>
      <c r="B1549" s="2">
        <v>14.3</v>
      </c>
      <c r="C1549" s="2">
        <f t="shared" si="216"/>
        <v>0.15050000000000097</v>
      </c>
      <c r="D1549" s="2">
        <f t="shared" si="217"/>
        <v>0.15050000000000097</v>
      </c>
      <c r="E1549" s="2">
        <f t="shared" si="218"/>
        <v>0</v>
      </c>
      <c r="F1549" s="2">
        <f t="shared" ref="F1549:G1564" si="219">((F1548*13)+D1549)/14</f>
        <v>7.675889946881656E-2</v>
      </c>
      <c r="G1549" s="2">
        <f t="shared" si="219"/>
        <v>2.4938669307389139E-2</v>
      </c>
      <c r="H1549" s="2">
        <f t="shared" si="211"/>
        <v>3.0779067849491666</v>
      </c>
      <c r="I1549" s="2">
        <f t="shared" si="212"/>
        <v>75.477615042824823</v>
      </c>
    </row>
    <row r="1550" spans="1:9" ht="13.5" x14ac:dyDescent="0.25">
      <c r="A1550" s="3">
        <v>44267</v>
      </c>
      <c r="B1550" s="2">
        <v>14.4656</v>
      </c>
      <c r="C1550" s="2">
        <f t="shared" si="216"/>
        <v>0.16559999999999953</v>
      </c>
      <c r="D1550" s="2">
        <f t="shared" si="217"/>
        <v>0.16559999999999953</v>
      </c>
      <c r="E1550" s="2">
        <f t="shared" si="218"/>
        <v>0</v>
      </c>
      <c r="F1550" s="2">
        <f t="shared" si="219"/>
        <v>8.3104692363901056E-2</v>
      </c>
      <c r="G1550" s="2">
        <f t="shared" si="219"/>
        <v>2.3157335785432772E-2</v>
      </c>
      <c r="H1550" s="2">
        <f t="shared" si="211"/>
        <v>3.5886983344680972</v>
      </c>
      <c r="I1550" s="2">
        <f t="shared" si="212"/>
        <v>78.207327500949873</v>
      </c>
    </row>
    <row r="1551" spans="1:9" ht="13.5" x14ac:dyDescent="0.25">
      <c r="A1551" s="3">
        <v>44270</v>
      </c>
      <c r="B1551" s="2">
        <v>14.4506</v>
      </c>
      <c r="C1551" s="2">
        <f t="shared" si="216"/>
        <v>-1.5000000000000568E-2</v>
      </c>
      <c r="D1551" s="2">
        <f t="shared" si="217"/>
        <v>0</v>
      </c>
      <c r="E1551" s="2">
        <f t="shared" si="218"/>
        <v>1.5000000000000568E-2</v>
      </c>
      <c r="F1551" s="2">
        <f t="shared" si="219"/>
        <v>7.7168642909336685E-2</v>
      </c>
      <c r="G1551" s="2">
        <f t="shared" si="219"/>
        <v>2.2574668943616184E-2</v>
      </c>
      <c r="H1551" s="2">
        <f t="shared" si="211"/>
        <v>3.4183731819978229</v>
      </c>
      <c r="I1551" s="2">
        <f t="shared" si="212"/>
        <v>77.367235432389677</v>
      </c>
    </row>
    <row r="1552" spans="1:9" ht="13.5" x14ac:dyDescent="0.25">
      <c r="A1552" s="3">
        <v>44271</v>
      </c>
      <c r="B1552" s="2">
        <v>14.4506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7.1656596987241208E-2</v>
      </c>
      <c r="G1552" s="2">
        <f t="shared" si="219"/>
        <v>2.0962192590500743E-2</v>
      </c>
      <c r="H1552" s="2">
        <f t="shared" si="211"/>
        <v>3.4183731819978229</v>
      </c>
      <c r="I1552" s="2">
        <f t="shared" si="212"/>
        <v>77.367235432389677</v>
      </c>
    </row>
    <row r="1553" spans="1:9" ht="13.5" x14ac:dyDescent="0.25">
      <c r="A1553" s="3">
        <v>44272</v>
      </c>
      <c r="B1553" s="2">
        <v>14.0191</v>
      </c>
      <c r="C1553" s="2">
        <f t="shared" si="216"/>
        <v>-0.43149999999999977</v>
      </c>
      <c r="D1553" s="2">
        <f t="shared" si="217"/>
        <v>0</v>
      </c>
      <c r="E1553" s="2">
        <f t="shared" si="218"/>
        <v>0.43149999999999977</v>
      </c>
      <c r="F1553" s="2">
        <f t="shared" si="219"/>
        <v>6.6538268631009687E-2</v>
      </c>
      <c r="G1553" s="2">
        <f t="shared" si="219"/>
        <v>5.0286321691179241E-2</v>
      </c>
      <c r="H1553" s="2">
        <f t="shared" ref="H1553:H1616" si="220">F1553/G1553</f>
        <v>1.3231882228260337</v>
      </c>
      <c r="I1553" s="2">
        <f t="shared" ref="I1553:I1616" si="221">IF(G1553=0,100,100-(100/(1+H1553)))</f>
        <v>56.95570465730264</v>
      </c>
    </row>
    <row r="1554" spans="1:9" ht="13.5" x14ac:dyDescent="0.25">
      <c r="A1554" s="3">
        <v>44273</v>
      </c>
      <c r="B1554" s="2">
        <v>14.1997</v>
      </c>
      <c r="C1554" s="2">
        <f t="shared" si="216"/>
        <v>0.18060000000000009</v>
      </c>
      <c r="D1554" s="2">
        <f t="shared" si="217"/>
        <v>0.18060000000000009</v>
      </c>
      <c r="E1554" s="2">
        <f t="shared" si="218"/>
        <v>0</v>
      </c>
      <c r="F1554" s="2">
        <f t="shared" si="219"/>
        <v>7.4685535157366159E-2</v>
      </c>
      <c r="G1554" s="2">
        <f t="shared" si="219"/>
        <v>4.6694441570380725E-2</v>
      </c>
      <c r="H1554" s="2">
        <f t="shared" si="220"/>
        <v>1.599452368325158</v>
      </c>
      <c r="I1554" s="2">
        <f t="shared" si="221"/>
        <v>61.530358771516724</v>
      </c>
    </row>
    <row r="1555" spans="1:9" ht="13.5" x14ac:dyDescent="0.25">
      <c r="A1555" s="3">
        <v>44274</v>
      </c>
      <c r="B1555" s="2">
        <v>14.1997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6.9350854074697141E-2</v>
      </c>
      <c r="G1555" s="2">
        <f t="shared" si="219"/>
        <v>4.3359124315353534E-2</v>
      </c>
      <c r="H1555" s="2">
        <f t="shared" si="220"/>
        <v>1.5994523683251576</v>
      </c>
      <c r="I1555" s="2">
        <f t="shared" si="221"/>
        <v>61.53035877151671</v>
      </c>
    </row>
    <row r="1556" spans="1:9" ht="13.5" x14ac:dyDescent="0.25">
      <c r="A1556" s="3">
        <v>44277</v>
      </c>
      <c r="B1556" s="2">
        <v>15.0426</v>
      </c>
      <c r="C1556" s="2">
        <f t="shared" si="216"/>
        <v>0.8429000000000002</v>
      </c>
      <c r="D1556" s="2">
        <f t="shared" si="217"/>
        <v>0.8429000000000002</v>
      </c>
      <c r="E1556" s="2">
        <f t="shared" si="218"/>
        <v>0</v>
      </c>
      <c r="F1556" s="2">
        <f t="shared" si="219"/>
        <v>0.12460436449793308</v>
      </c>
      <c r="G1556" s="2">
        <f t="shared" si="219"/>
        <v>4.0262044007113994E-2</v>
      </c>
      <c r="H1556" s="2">
        <f t="shared" si="220"/>
        <v>3.0948345413341767</v>
      </c>
      <c r="I1556" s="2">
        <f t="shared" si="221"/>
        <v>75.578988847881988</v>
      </c>
    </row>
    <row r="1557" spans="1:9" ht="13.5" x14ac:dyDescent="0.25">
      <c r="A1557" s="3">
        <v>44278</v>
      </c>
      <c r="B1557" s="2">
        <v>15.805300000000001</v>
      </c>
      <c r="C1557" s="2">
        <f t="shared" si="216"/>
        <v>0.7627000000000006</v>
      </c>
      <c r="D1557" s="2">
        <f t="shared" si="217"/>
        <v>0.7627000000000006</v>
      </c>
      <c r="E1557" s="2">
        <f t="shared" si="218"/>
        <v>0</v>
      </c>
      <c r="F1557" s="2">
        <f t="shared" si="219"/>
        <v>0.1701826241766522</v>
      </c>
      <c r="G1557" s="2">
        <f t="shared" si="219"/>
        <v>3.7386183720891565E-2</v>
      </c>
      <c r="H1557" s="2">
        <f t="shared" si="220"/>
        <v>4.5520191482275685</v>
      </c>
      <c r="I1557" s="2">
        <f t="shared" si="221"/>
        <v>81.988534742009293</v>
      </c>
    </row>
    <row r="1558" spans="1:9" ht="13.5" x14ac:dyDescent="0.25">
      <c r="A1558" s="3">
        <v>44279</v>
      </c>
      <c r="B1558" s="2">
        <v>16.5078</v>
      </c>
      <c r="C1558" s="2">
        <f t="shared" si="216"/>
        <v>0.70249999999999879</v>
      </c>
      <c r="D1558" s="2">
        <f t="shared" si="217"/>
        <v>0.70249999999999879</v>
      </c>
      <c r="E1558" s="2">
        <f t="shared" si="218"/>
        <v>0</v>
      </c>
      <c r="F1558" s="2">
        <f t="shared" si="219"/>
        <v>0.20820529387831982</v>
      </c>
      <c r="G1558" s="2">
        <f t="shared" si="219"/>
        <v>3.4715742026542165E-2</v>
      </c>
      <c r="H1558" s="2">
        <f t="shared" si="220"/>
        <v>5.9974317621998399</v>
      </c>
      <c r="I1558" s="2">
        <f t="shared" si="221"/>
        <v>85.709042488959952</v>
      </c>
    </row>
    <row r="1559" spans="1:9" ht="13.5" x14ac:dyDescent="0.25">
      <c r="A1559" s="3">
        <v>44280</v>
      </c>
      <c r="B1559" s="2">
        <v>15.7601</v>
      </c>
      <c r="C1559" s="2">
        <f t="shared" si="216"/>
        <v>-0.74770000000000003</v>
      </c>
      <c r="D1559" s="2">
        <f t="shared" si="217"/>
        <v>0</v>
      </c>
      <c r="E1559" s="2">
        <f t="shared" si="218"/>
        <v>0.74770000000000003</v>
      </c>
      <c r="F1559" s="2">
        <f t="shared" si="219"/>
        <v>0.19333348717272553</v>
      </c>
      <c r="G1559" s="2">
        <f t="shared" si="219"/>
        <v>8.5643189024646293E-2</v>
      </c>
      <c r="H1559" s="2">
        <f t="shared" si="220"/>
        <v>2.2574298011846365</v>
      </c>
      <c r="I1559" s="2">
        <f t="shared" si="221"/>
        <v>69.300950103780352</v>
      </c>
    </row>
    <row r="1560" spans="1:9" ht="13.5" x14ac:dyDescent="0.25">
      <c r="A1560" s="3">
        <v>44281</v>
      </c>
      <c r="B1560" s="2">
        <v>16.0562</v>
      </c>
      <c r="C1560" s="2">
        <f t="shared" si="216"/>
        <v>0.29610000000000092</v>
      </c>
      <c r="D1560" s="2">
        <f t="shared" si="217"/>
        <v>0.29610000000000092</v>
      </c>
      <c r="E1560" s="2">
        <f t="shared" si="218"/>
        <v>0</v>
      </c>
      <c r="F1560" s="2">
        <f t="shared" si="219"/>
        <v>0.20067395237467375</v>
      </c>
      <c r="G1560" s="2">
        <f t="shared" si="219"/>
        <v>7.9525818380028701E-2</v>
      </c>
      <c r="H1560" s="2">
        <f t="shared" si="220"/>
        <v>2.5233811668019119</v>
      </c>
      <c r="I1560" s="2">
        <f t="shared" si="221"/>
        <v>71.61817150462673</v>
      </c>
    </row>
    <row r="1561" spans="1:9" ht="13.5" x14ac:dyDescent="0.25">
      <c r="A1561" s="3">
        <v>44284</v>
      </c>
      <c r="B1561" s="2">
        <v>16.302</v>
      </c>
      <c r="C1561" s="2">
        <f t="shared" si="216"/>
        <v>0.24579999999999913</v>
      </c>
      <c r="D1561" s="2">
        <f t="shared" si="217"/>
        <v>0.24579999999999913</v>
      </c>
      <c r="E1561" s="2">
        <f t="shared" si="218"/>
        <v>0</v>
      </c>
      <c r="F1561" s="2">
        <f t="shared" si="219"/>
        <v>0.20389724149076843</v>
      </c>
      <c r="G1561" s="2">
        <f t="shared" si="219"/>
        <v>7.3845402781455224E-2</v>
      </c>
      <c r="H1561" s="2">
        <f t="shared" si="220"/>
        <v>2.7611365611235192</v>
      </c>
      <c r="I1561" s="2">
        <f t="shared" si="221"/>
        <v>73.412292168905395</v>
      </c>
    </row>
    <row r="1562" spans="1:9" ht="13.5" x14ac:dyDescent="0.25">
      <c r="A1562" s="3">
        <v>44285</v>
      </c>
      <c r="B1562" s="2">
        <v>16.307099999999998</v>
      </c>
      <c r="C1562" s="2">
        <f t="shared" si="216"/>
        <v>5.0999999999987722E-3</v>
      </c>
      <c r="D1562" s="2">
        <f t="shared" si="217"/>
        <v>5.0999999999987722E-3</v>
      </c>
      <c r="E1562" s="2">
        <f t="shared" si="218"/>
        <v>0</v>
      </c>
      <c r="F1562" s="2">
        <f t="shared" si="219"/>
        <v>0.18969743852714202</v>
      </c>
      <c r="G1562" s="2">
        <f t="shared" si="219"/>
        <v>6.857073115420842E-2</v>
      </c>
      <c r="H1562" s="2">
        <f t="shared" si="220"/>
        <v>2.7664491151557402</v>
      </c>
      <c r="I1562" s="2">
        <f t="shared" si="221"/>
        <v>73.449793972361931</v>
      </c>
    </row>
    <row r="1563" spans="1:9" ht="13.5" x14ac:dyDescent="0.25">
      <c r="A1563" s="3">
        <v>44286</v>
      </c>
      <c r="B1563" s="2">
        <v>16.251899999999999</v>
      </c>
      <c r="C1563" s="2">
        <f t="shared" si="216"/>
        <v>-5.519999999999925E-2</v>
      </c>
      <c r="D1563" s="2">
        <f t="shared" si="217"/>
        <v>0</v>
      </c>
      <c r="E1563" s="2">
        <f t="shared" si="218"/>
        <v>5.519999999999925E-2</v>
      </c>
      <c r="F1563" s="2">
        <f t="shared" si="219"/>
        <v>0.17614762148948901</v>
      </c>
      <c r="G1563" s="2">
        <f t="shared" si="219"/>
        <v>6.7615678928907769E-2</v>
      </c>
      <c r="H1563" s="2">
        <f t="shared" si="220"/>
        <v>2.6051298201811077</v>
      </c>
      <c r="I1563" s="2">
        <f t="shared" si="221"/>
        <v>72.261747846024477</v>
      </c>
    </row>
    <row r="1564" spans="1:9" ht="13.5" x14ac:dyDescent="0.25">
      <c r="A1564" s="3">
        <v>44287</v>
      </c>
      <c r="B1564" s="2">
        <v>16.282</v>
      </c>
      <c r="C1564" s="2">
        <f t="shared" si="216"/>
        <v>3.0100000000000904E-2</v>
      </c>
      <c r="D1564" s="2">
        <f t="shared" si="217"/>
        <v>3.0100000000000904E-2</v>
      </c>
      <c r="E1564" s="2">
        <f t="shared" si="218"/>
        <v>0</v>
      </c>
      <c r="F1564" s="2">
        <f t="shared" si="219"/>
        <v>0.16571564852595413</v>
      </c>
      <c r="G1564" s="2">
        <f t="shared" si="219"/>
        <v>6.2785987576842922E-2</v>
      </c>
      <c r="H1564" s="2">
        <f t="shared" si="220"/>
        <v>2.6393731296037508</v>
      </c>
      <c r="I1564" s="2">
        <f t="shared" si="221"/>
        <v>72.522740472371453</v>
      </c>
    </row>
    <row r="1565" spans="1:9" ht="13.5" x14ac:dyDescent="0.25">
      <c r="A1565" s="3">
        <v>44288</v>
      </c>
      <c r="B1565" s="2">
        <v>16.297000000000001</v>
      </c>
      <c r="C1565" s="2">
        <f t="shared" si="216"/>
        <v>1.5000000000000568E-2</v>
      </c>
      <c r="D1565" s="2">
        <f t="shared" si="217"/>
        <v>1.5000000000000568E-2</v>
      </c>
      <c r="E1565" s="2">
        <f t="shared" si="218"/>
        <v>0</v>
      </c>
      <c r="F1565" s="2">
        <f t="shared" ref="F1565:G1580" si="222">((F1564*13)+D1565)/14</f>
        <v>0.15495024505981458</v>
      </c>
      <c r="G1565" s="2">
        <f t="shared" si="222"/>
        <v>5.8301274178497002E-2</v>
      </c>
      <c r="H1565" s="2">
        <f t="shared" si="220"/>
        <v>2.6577505765210905</v>
      </c>
      <c r="I1565" s="2">
        <f t="shared" si="221"/>
        <v>72.660793045350118</v>
      </c>
    </row>
    <row r="1566" spans="1:9" ht="13.5" x14ac:dyDescent="0.25">
      <c r="A1566" s="3">
        <v>44291</v>
      </c>
      <c r="B1566" s="2">
        <v>16.457599999999999</v>
      </c>
      <c r="C1566" s="2">
        <f t="shared" si="216"/>
        <v>0.16059999999999874</v>
      </c>
      <c r="D1566" s="2">
        <f t="shared" si="217"/>
        <v>0.16059999999999874</v>
      </c>
      <c r="E1566" s="2">
        <f t="shared" si="218"/>
        <v>0</v>
      </c>
      <c r="F1566" s="2">
        <f t="shared" si="222"/>
        <v>0.15535379898411344</v>
      </c>
      <c r="G1566" s="2">
        <f t="shared" si="222"/>
        <v>5.4136897451461503E-2</v>
      </c>
      <c r="H1566" s="2">
        <f t="shared" si="220"/>
        <v>2.8696472516438867</v>
      </c>
      <c r="I1566" s="2">
        <f t="shared" si="221"/>
        <v>74.15785122080095</v>
      </c>
    </row>
    <row r="1567" spans="1:9" ht="13.5" x14ac:dyDescent="0.25">
      <c r="A1567" s="3">
        <v>44292</v>
      </c>
      <c r="B1567" s="2">
        <v>16.949300000000001</v>
      </c>
      <c r="C1567" s="2">
        <f t="shared" si="216"/>
        <v>0.49170000000000158</v>
      </c>
      <c r="D1567" s="2">
        <f t="shared" si="217"/>
        <v>0.49170000000000158</v>
      </c>
      <c r="E1567" s="2">
        <f t="shared" si="218"/>
        <v>0</v>
      </c>
      <c r="F1567" s="2">
        <f t="shared" si="222"/>
        <v>0.17937852762810547</v>
      </c>
      <c r="G1567" s="2">
        <f t="shared" si="222"/>
        <v>5.0269976204928533E-2</v>
      </c>
      <c r="H1567" s="2">
        <f t="shared" si="220"/>
        <v>3.568303412296403</v>
      </c>
      <c r="I1567" s="2">
        <f t="shared" si="221"/>
        <v>78.110035395015103</v>
      </c>
    </row>
    <row r="1568" spans="1:9" ht="13.5" x14ac:dyDescent="0.25">
      <c r="A1568" s="3">
        <v>44293</v>
      </c>
      <c r="B1568" s="2">
        <v>17.059699999999999</v>
      </c>
      <c r="C1568" s="2">
        <f t="shared" si="216"/>
        <v>0.1103999999999985</v>
      </c>
      <c r="D1568" s="2">
        <f t="shared" si="217"/>
        <v>0.1103999999999985</v>
      </c>
      <c r="E1568" s="2">
        <f t="shared" si="218"/>
        <v>0</v>
      </c>
      <c r="F1568" s="2">
        <f t="shared" si="222"/>
        <v>0.17445148994038354</v>
      </c>
      <c r="G1568" s="2">
        <f t="shared" si="222"/>
        <v>4.667926361886221E-2</v>
      </c>
      <c r="H1568" s="2">
        <f t="shared" si="220"/>
        <v>3.7372374029887432</v>
      </c>
      <c r="I1568" s="2">
        <f t="shared" si="221"/>
        <v>78.890650500878508</v>
      </c>
    </row>
    <row r="1569" spans="1:9" ht="13.5" x14ac:dyDescent="0.25">
      <c r="A1569" s="3">
        <v>44294</v>
      </c>
      <c r="B1569" s="2">
        <v>17.1099</v>
      </c>
      <c r="C1569" s="2">
        <f t="shared" si="216"/>
        <v>5.0200000000000244E-2</v>
      </c>
      <c r="D1569" s="2">
        <f t="shared" si="217"/>
        <v>5.0200000000000244E-2</v>
      </c>
      <c r="E1569" s="2">
        <f t="shared" si="218"/>
        <v>0</v>
      </c>
      <c r="F1569" s="2">
        <f t="shared" si="222"/>
        <v>0.16557638351607043</v>
      </c>
      <c r="G1569" s="2">
        <f t="shared" si="222"/>
        <v>4.3345030503229194E-2</v>
      </c>
      <c r="H1569" s="2">
        <f t="shared" si="220"/>
        <v>3.819962325409715</v>
      </c>
      <c r="I1569" s="2">
        <f t="shared" si="221"/>
        <v>79.252949867922553</v>
      </c>
    </row>
    <row r="1570" spans="1:9" ht="13.5" x14ac:dyDescent="0.25">
      <c r="A1570" s="3">
        <v>44298</v>
      </c>
      <c r="B1570" s="2">
        <v>17.059699999999999</v>
      </c>
      <c r="C1570" s="2">
        <f t="shared" si="216"/>
        <v>-5.0200000000000244E-2</v>
      </c>
      <c r="D1570" s="2">
        <f t="shared" si="217"/>
        <v>0</v>
      </c>
      <c r="E1570" s="2">
        <f t="shared" si="218"/>
        <v>5.0200000000000244E-2</v>
      </c>
      <c r="F1570" s="2">
        <f t="shared" si="222"/>
        <v>0.15374949897920825</v>
      </c>
      <c r="G1570" s="2">
        <f t="shared" si="222"/>
        <v>4.383467118156998E-2</v>
      </c>
      <c r="H1570" s="2">
        <f t="shared" si="220"/>
        <v>3.5074860797370664</v>
      </c>
      <c r="I1570" s="2">
        <f t="shared" si="221"/>
        <v>77.814684675447012</v>
      </c>
    </row>
    <row r="1571" spans="1:9" ht="13.5" x14ac:dyDescent="0.25">
      <c r="A1571" s="3">
        <v>44299</v>
      </c>
      <c r="B1571" s="2">
        <v>17.034600000000001</v>
      </c>
      <c r="C1571" s="2">
        <f t="shared" si="216"/>
        <v>-2.5099999999998346E-2</v>
      </c>
      <c r="D1571" s="2">
        <f t="shared" si="217"/>
        <v>0</v>
      </c>
      <c r="E1571" s="2">
        <f t="shared" si="218"/>
        <v>2.5099999999998346E-2</v>
      </c>
      <c r="F1571" s="2">
        <f t="shared" si="222"/>
        <v>0.14276739190926482</v>
      </c>
      <c r="G1571" s="2">
        <f t="shared" si="222"/>
        <v>4.2496480382886288E-2</v>
      </c>
      <c r="H1571" s="2">
        <f t="shared" si="220"/>
        <v>3.3595109670954897</v>
      </c>
      <c r="I1571" s="2">
        <f t="shared" si="221"/>
        <v>77.061647337333184</v>
      </c>
    </row>
    <row r="1572" spans="1:9" ht="13.5" x14ac:dyDescent="0.25">
      <c r="A1572" s="3">
        <v>44300</v>
      </c>
      <c r="B1572" s="2">
        <v>16.758600000000001</v>
      </c>
      <c r="C1572" s="2">
        <f t="shared" si="216"/>
        <v>-0.2759999999999998</v>
      </c>
      <c r="D1572" s="2">
        <f t="shared" si="217"/>
        <v>0</v>
      </c>
      <c r="E1572" s="2">
        <f t="shared" si="218"/>
        <v>0.2759999999999998</v>
      </c>
      <c r="F1572" s="2">
        <f t="shared" si="222"/>
        <v>0.13256972105860304</v>
      </c>
      <c r="G1572" s="2">
        <f t="shared" si="222"/>
        <v>5.9175303212680108E-2</v>
      </c>
      <c r="H1572" s="2">
        <f t="shared" si="220"/>
        <v>2.2402879894360379</v>
      </c>
      <c r="I1572" s="2">
        <f t="shared" si="221"/>
        <v>69.138545608902902</v>
      </c>
    </row>
    <row r="1573" spans="1:9" ht="13.5" x14ac:dyDescent="0.25">
      <c r="A1573" s="3">
        <v>44301</v>
      </c>
      <c r="B1573" s="2">
        <v>17.0045</v>
      </c>
      <c r="C1573" s="2">
        <f t="shared" si="216"/>
        <v>0.2458999999999989</v>
      </c>
      <c r="D1573" s="2">
        <f t="shared" si="217"/>
        <v>0.2458999999999989</v>
      </c>
      <c r="E1573" s="2">
        <f t="shared" si="218"/>
        <v>0</v>
      </c>
      <c r="F1573" s="2">
        <f t="shared" si="222"/>
        <v>0.14066474098298845</v>
      </c>
      <c r="G1573" s="2">
        <f t="shared" si="222"/>
        <v>5.4948495840345814E-2</v>
      </c>
      <c r="H1573" s="2">
        <f t="shared" si="220"/>
        <v>2.5599379715814834</v>
      </c>
      <c r="I1573" s="2">
        <f t="shared" si="221"/>
        <v>71.909622920880409</v>
      </c>
    </row>
    <row r="1574" spans="1:9" ht="13.5" x14ac:dyDescent="0.25">
      <c r="A1574" s="3">
        <v>44302</v>
      </c>
      <c r="B1574" s="2">
        <v>16.758600000000001</v>
      </c>
      <c r="C1574" s="2">
        <f t="shared" si="216"/>
        <v>-0.2458999999999989</v>
      </c>
      <c r="D1574" s="2">
        <f t="shared" si="217"/>
        <v>0</v>
      </c>
      <c r="E1574" s="2">
        <f t="shared" si="218"/>
        <v>0.2458999999999989</v>
      </c>
      <c r="F1574" s="2">
        <f t="shared" si="222"/>
        <v>0.13061725948420358</v>
      </c>
      <c r="G1574" s="2">
        <f t="shared" si="222"/>
        <v>6.8587888994606744E-2</v>
      </c>
      <c r="H1574" s="2">
        <f t="shared" si="220"/>
        <v>1.9043778923488137</v>
      </c>
      <c r="I1574" s="2">
        <f t="shared" si="221"/>
        <v>65.569218708269233</v>
      </c>
    </row>
    <row r="1575" spans="1:9" ht="13.5" x14ac:dyDescent="0.25">
      <c r="A1575" s="3">
        <v>44305</v>
      </c>
      <c r="B1575" s="2">
        <v>16.808800000000002</v>
      </c>
      <c r="C1575" s="2">
        <f t="shared" si="216"/>
        <v>5.0200000000000244E-2</v>
      </c>
      <c r="D1575" s="2">
        <f t="shared" si="217"/>
        <v>5.0200000000000244E-2</v>
      </c>
      <c r="E1575" s="2">
        <f t="shared" si="218"/>
        <v>0</v>
      </c>
      <c r="F1575" s="2">
        <f t="shared" si="222"/>
        <v>0.1248731695210462</v>
      </c>
      <c r="G1575" s="2">
        <f t="shared" si="222"/>
        <v>6.368875406642055E-2</v>
      </c>
      <c r="H1575" s="2">
        <f t="shared" si="220"/>
        <v>1.9606784800785528</v>
      </c>
      <c r="I1575" s="2">
        <f t="shared" si="221"/>
        <v>66.223958233605018</v>
      </c>
    </row>
    <row r="1576" spans="1:9" ht="13.5" x14ac:dyDescent="0.25">
      <c r="A1576" s="3">
        <v>44306</v>
      </c>
      <c r="B1576" s="2">
        <v>16.482700000000001</v>
      </c>
      <c r="C1576" s="2">
        <f t="shared" si="216"/>
        <v>-0.32610000000000028</v>
      </c>
      <c r="D1576" s="2">
        <f t="shared" si="217"/>
        <v>0</v>
      </c>
      <c r="E1576" s="2">
        <f t="shared" si="218"/>
        <v>0.32610000000000028</v>
      </c>
      <c r="F1576" s="2">
        <f t="shared" si="222"/>
        <v>0.11595365741240005</v>
      </c>
      <c r="G1576" s="2">
        <f t="shared" si="222"/>
        <v>8.2432414490247671E-2</v>
      </c>
      <c r="H1576" s="2">
        <f t="shared" si="220"/>
        <v>1.4066512321572016</v>
      </c>
      <c r="I1576" s="2">
        <f t="shared" si="221"/>
        <v>58.448486983149188</v>
      </c>
    </row>
    <row r="1577" spans="1:9" ht="13.5" x14ac:dyDescent="0.25">
      <c r="A1577" s="3">
        <v>44307</v>
      </c>
      <c r="B1577" s="2">
        <v>16.307099999999998</v>
      </c>
      <c r="C1577" s="2">
        <f t="shared" si="216"/>
        <v>-0.17560000000000286</v>
      </c>
      <c r="D1577" s="2">
        <f t="shared" si="217"/>
        <v>0</v>
      </c>
      <c r="E1577" s="2">
        <f t="shared" si="218"/>
        <v>0.17560000000000286</v>
      </c>
      <c r="F1577" s="2">
        <f t="shared" si="222"/>
        <v>0.10767125331151432</v>
      </c>
      <c r="G1577" s="2">
        <f t="shared" si="222"/>
        <v>8.9087242026658756E-2</v>
      </c>
      <c r="H1577" s="2">
        <f t="shared" si="220"/>
        <v>1.2086046313937346</v>
      </c>
      <c r="I1577" s="2">
        <f t="shared" si="221"/>
        <v>54.722543555975776</v>
      </c>
    </row>
    <row r="1578" spans="1:9" ht="13.5" x14ac:dyDescent="0.25">
      <c r="A1578" s="3">
        <v>44308</v>
      </c>
      <c r="B1578" s="2">
        <v>16.773700000000002</v>
      </c>
      <c r="C1578" s="2">
        <f t="shared" si="216"/>
        <v>0.46660000000000323</v>
      </c>
      <c r="D1578" s="2">
        <f t="shared" si="217"/>
        <v>0.46660000000000323</v>
      </c>
      <c r="E1578" s="2">
        <f t="shared" si="218"/>
        <v>0</v>
      </c>
      <c r="F1578" s="2">
        <f t="shared" si="222"/>
        <v>0.13330902093212066</v>
      </c>
      <c r="G1578" s="2">
        <f t="shared" si="222"/>
        <v>8.2723867596183123E-2</v>
      </c>
      <c r="H1578" s="2">
        <f t="shared" si="220"/>
        <v>1.6114940561395068</v>
      </c>
      <c r="I1578" s="2">
        <f t="shared" si="221"/>
        <v>61.707743594168086</v>
      </c>
    </row>
    <row r="1579" spans="1:9" ht="13.5" x14ac:dyDescent="0.25">
      <c r="A1579" s="3">
        <v>44309</v>
      </c>
      <c r="B1579" s="2">
        <v>16.5579</v>
      </c>
      <c r="C1579" s="2">
        <f t="shared" si="216"/>
        <v>-0.21580000000000155</v>
      </c>
      <c r="D1579" s="2">
        <f t="shared" si="217"/>
        <v>0</v>
      </c>
      <c r="E1579" s="2">
        <f t="shared" si="218"/>
        <v>0.21580000000000155</v>
      </c>
      <c r="F1579" s="2">
        <f t="shared" si="222"/>
        <v>0.12378694800839775</v>
      </c>
      <c r="G1579" s="2">
        <f t="shared" si="222"/>
        <v>9.2229305625027291E-2</v>
      </c>
      <c r="H1579" s="2">
        <f t="shared" si="220"/>
        <v>1.3421650219472865</v>
      </c>
      <c r="I1579" s="2">
        <f t="shared" si="221"/>
        <v>57.304460162734578</v>
      </c>
    </row>
    <row r="1580" spans="1:9" ht="13.5" x14ac:dyDescent="0.25">
      <c r="A1580" s="3">
        <v>44312</v>
      </c>
      <c r="B1580" s="2">
        <v>16.5579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0.11494502315065505</v>
      </c>
      <c r="G1580" s="2">
        <f t="shared" si="222"/>
        <v>8.5641498080382475E-2</v>
      </c>
      <c r="H1580" s="2">
        <f t="shared" si="220"/>
        <v>1.3421650219472867</v>
      </c>
      <c r="I1580" s="2">
        <f t="shared" si="221"/>
        <v>57.304460162734586</v>
      </c>
    </row>
    <row r="1581" spans="1:9" ht="13.5" x14ac:dyDescent="0.25">
      <c r="A1581" s="3">
        <v>44313</v>
      </c>
      <c r="B1581" s="2">
        <v>16.698399999999999</v>
      </c>
      <c r="C1581" s="2">
        <f t="shared" si="216"/>
        <v>0.1404999999999994</v>
      </c>
      <c r="D1581" s="2">
        <f t="shared" si="217"/>
        <v>0.1404999999999994</v>
      </c>
      <c r="E1581" s="2">
        <f t="shared" si="218"/>
        <v>0</v>
      </c>
      <c r="F1581" s="2">
        <f t="shared" ref="F1581:G1596" si="223">((F1580*13)+D1581)/14</f>
        <v>0.11677037863989394</v>
      </c>
      <c r="G1581" s="2">
        <f t="shared" si="223"/>
        <v>7.9524248217498011E-2</v>
      </c>
      <c r="H1581" s="2">
        <f t="shared" si="220"/>
        <v>1.4683619305715174</v>
      </c>
      <c r="I1581" s="2">
        <f t="shared" si="221"/>
        <v>59.487302586599895</v>
      </c>
    </row>
    <row r="1582" spans="1:9" ht="13.5" x14ac:dyDescent="0.25">
      <c r="A1582" s="3">
        <v>44314</v>
      </c>
      <c r="B1582" s="2">
        <v>16.698399999999999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0.10842963730847295</v>
      </c>
      <c r="G1582" s="2">
        <f t="shared" si="223"/>
        <v>7.3843944773390999E-2</v>
      </c>
      <c r="H1582" s="2">
        <f t="shared" si="220"/>
        <v>1.4683619305715179</v>
      </c>
      <c r="I1582" s="2">
        <f t="shared" si="221"/>
        <v>59.487302586599903</v>
      </c>
    </row>
    <row r="1583" spans="1:9" ht="13.5" x14ac:dyDescent="0.25">
      <c r="A1583" s="3">
        <v>44315</v>
      </c>
      <c r="B1583" s="2">
        <v>17.16</v>
      </c>
      <c r="C1583" s="2">
        <f t="shared" si="216"/>
        <v>0.46160000000000068</v>
      </c>
      <c r="D1583" s="2">
        <f t="shared" si="217"/>
        <v>0.46160000000000068</v>
      </c>
      <c r="E1583" s="2">
        <f t="shared" si="218"/>
        <v>0</v>
      </c>
      <c r="F1583" s="2">
        <f t="shared" si="223"/>
        <v>0.13365609178643922</v>
      </c>
      <c r="G1583" s="2">
        <f t="shared" si="223"/>
        <v>6.8569377289577363E-2</v>
      </c>
      <c r="H1583" s="2">
        <f t="shared" si="220"/>
        <v>1.9492096482368833</v>
      </c>
      <c r="I1583" s="2">
        <f t="shared" si="221"/>
        <v>66.092610588134121</v>
      </c>
    </row>
    <row r="1584" spans="1:9" ht="13.5" x14ac:dyDescent="0.25">
      <c r="A1584" s="3">
        <v>44316</v>
      </c>
      <c r="B1584" s="2">
        <v>16.708500000000001</v>
      </c>
      <c r="C1584" s="2">
        <f t="shared" si="216"/>
        <v>-0.45149999999999935</v>
      </c>
      <c r="D1584" s="2">
        <f t="shared" si="217"/>
        <v>0</v>
      </c>
      <c r="E1584" s="2">
        <f t="shared" si="218"/>
        <v>0.45149999999999935</v>
      </c>
      <c r="F1584" s="2">
        <f t="shared" si="223"/>
        <v>0.12410922808740785</v>
      </c>
      <c r="G1584" s="2">
        <f t="shared" si="223"/>
        <v>9.5921564626036071E-2</v>
      </c>
      <c r="H1584" s="2">
        <f t="shared" si="220"/>
        <v>1.293861589635922</v>
      </c>
      <c r="I1584" s="2">
        <f t="shared" si="221"/>
        <v>56.405390607777761</v>
      </c>
    </row>
    <row r="1585" spans="1:9" ht="13.5" x14ac:dyDescent="0.25">
      <c r="A1585" s="3">
        <v>44319</v>
      </c>
      <c r="B1585" s="2">
        <v>16.658300000000001</v>
      </c>
      <c r="C1585" s="2">
        <f t="shared" si="216"/>
        <v>-5.0200000000000244E-2</v>
      </c>
      <c r="D1585" s="2">
        <f t="shared" si="217"/>
        <v>0</v>
      </c>
      <c r="E1585" s="2">
        <f t="shared" si="218"/>
        <v>5.0200000000000244E-2</v>
      </c>
      <c r="F1585" s="2">
        <f t="shared" si="223"/>
        <v>0.11524428322402157</v>
      </c>
      <c r="G1585" s="2">
        <f t="shared" si="223"/>
        <v>9.265573858131923E-2</v>
      </c>
      <c r="H1585" s="2">
        <f t="shared" si="220"/>
        <v>1.2437900230310885</v>
      </c>
      <c r="I1585" s="2">
        <f t="shared" si="221"/>
        <v>55.432549849333896</v>
      </c>
    </row>
    <row r="1586" spans="1:9" ht="13.5" x14ac:dyDescent="0.25">
      <c r="A1586" s="3">
        <v>44320</v>
      </c>
      <c r="B1586" s="2">
        <v>16.758600000000001</v>
      </c>
      <c r="C1586" s="2">
        <f t="shared" si="216"/>
        <v>0.10030000000000072</v>
      </c>
      <c r="D1586" s="2">
        <f t="shared" si="217"/>
        <v>0.10030000000000072</v>
      </c>
      <c r="E1586" s="2">
        <f t="shared" si="218"/>
        <v>0</v>
      </c>
      <c r="F1586" s="2">
        <f t="shared" si="223"/>
        <v>0.11417683442230579</v>
      </c>
      <c r="G1586" s="2">
        <f t="shared" si="223"/>
        <v>8.6037471539796434E-2</v>
      </c>
      <c r="H1586" s="2">
        <f t="shared" si="220"/>
        <v>1.3270593891115636</v>
      </c>
      <c r="I1586" s="2">
        <f t="shared" si="221"/>
        <v>57.027310747673482</v>
      </c>
    </row>
    <row r="1587" spans="1:9" ht="13.5" x14ac:dyDescent="0.25">
      <c r="A1587" s="3">
        <v>44321</v>
      </c>
      <c r="B1587" s="2">
        <v>16.605</v>
      </c>
      <c r="C1587" s="2">
        <f t="shared" si="216"/>
        <v>-0.15360000000000085</v>
      </c>
      <c r="D1587" s="2">
        <f t="shared" si="217"/>
        <v>0</v>
      </c>
      <c r="E1587" s="2">
        <f t="shared" si="218"/>
        <v>0.15360000000000085</v>
      </c>
      <c r="F1587" s="2">
        <f t="shared" si="223"/>
        <v>0.10602134624928394</v>
      </c>
      <c r="G1587" s="2">
        <f t="shared" si="223"/>
        <v>9.0863366429811035E-2</v>
      </c>
      <c r="H1587" s="2">
        <f t="shared" si="220"/>
        <v>1.1668216841952685</v>
      </c>
      <c r="I1587" s="2">
        <f t="shared" si="221"/>
        <v>53.849455758451676</v>
      </c>
    </row>
    <row r="1588" spans="1:9" ht="13.5" x14ac:dyDescent="0.25">
      <c r="A1588" s="3">
        <v>44322</v>
      </c>
      <c r="B1588" s="2">
        <v>17.0365</v>
      </c>
      <c r="C1588" s="2">
        <f t="shared" si="216"/>
        <v>0.43149999999999977</v>
      </c>
      <c r="D1588" s="2">
        <f t="shared" si="217"/>
        <v>0.43149999999999977</v>
      </c>
      <c r="E1588" s="2">
        <f t="shared" si="218"/>
        <v>0</v>
      </c>
      <c r="F1588" s="2">
        <f t="shared" si="223"/>
        <v>0.12926982151719221</v>
      </c>
      <c r="G1588" s="2">
        <f t="shared" si="223"/>
        <v>8.4373125970538823E-2</v>
      </c>
      <c r="H1588" s="2">
        <f t="shared" si="220"/>
        <v>1.5321208030425504</v>
      </c>
      <c r="I1588" s="2">
        <f t="shared" si="221"/>
        <v>60.507413437841585</v>
      </c>
    </row>
    <row r="1589" spans="1:9" ht="13.5" x14ac:dyDescent="0.25">
      <c r="A1589" s="3">
        <v>44323</v>
      </c>
      <c r="B1589" s="2">
        <v>17.0365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0.12003626283739277</v>
      </c>
      <c r="G1589" s="2">
        <f t="shared" si="223"/>
        <v>7.8346474115500331E-2</v>
      </c>
      <c r="H1589" s="2">
        <f t="shared" si="220"/>
        <v>1.5321208030425506</v>
      </c>
      <c r="I1589" s="2">
        <f t="shared" si="221"/>
        <v>60.507413437841585</v>
      </c>
    </row>
    <row r="1590" spans="1:9" ht="13.5" x14ac:dyDescent="0.25">
      <c r="A1590" s="3">
        <v>44326</v>
      </c>
      <c r="B1590" s="2">
        <v>17.0092</v>
      </c>
      <c r="C1590" s="2">
        <f t="shared" si="216"/>
        <v>-2.7300000000000324E-2</v>
      </c>
      <c r="D1590" s="2">
        <f t="shared" si="217"/>
        <v>0</v>
      </c>
      <c r="E1590" s="2">
        <f t="shared" si="218"/>
        <v>2.7300000000000324E-2</v>
      </c>
      <c r="F1590" s="2">
        <f t="shared" si="223"/>
        <v>0.11146224406329329</v>
      </c>
      <c r="G1590" s="2">
        <f t="shared" si="223"/>
        <v>7.4700297392964618E-2</v>
      </c>
      <c r="H1590" s="2">
        <f t="shared" si="220"/>
        <v>1.4921258409044964</v>
      </c>
      <c r="I1590" s="2">
        <f t="shared" si="221"/>
        <v>59.87361538544706</v>
      </c>
    </row>
    <row r="1591" spans="1:9" ht="13.5" x14ac:dyDescent="0.25">
      <c r="A1591" s="3">
        <v>44327</v>
      </c>
      <c r="B1591" s="2">
        <v>16.938199999999998</v>
      </c>
      <c r="C1591" s="2">
        <f t="shared" si="216"/>
        <v>-7.1000000000001506E-2</v>
      </c>
      <c r="D1591" s="2">
        <f t="shared" si="217"/>
        <v>0</v>
      </c>
      <c r="E1591" s="2">
        <f t="shared" si="218"/>
        <v>7.1000000000001506E-2</v>
      </c>
      <c r="F1591" s="2">
        <f t="shared" si="223"/>
        <v>0.10350065520162947</v>
      </c>
      <c r="G1591" s="2">
        <f t="shared" si="223"/>
        <v>7.4435990436324401E-2</v>
      </c>
      <c r="H1591" s="2">
        <f t="shared" si="220"/>
        <v>1.3904652117199701</v>
      </c>
      <c r="I1591" s="2">
        <f t="shared" si="221"/>
        <v>58.167138551224213</v>
      </c>
    </row>
    <row r="1592" spans="1:9" ht="13.5" x14ac:dyDescent="0.25">
      <c r="A1592" s="3">
        <v>44333</v>
      </c>
      <c r="B1592" s="2">
        <v>17.042000000000002</v>
      </c>
      <c r="C1592" s="2">
        <f t="shared" si="216"/>
        <v>0.10380000000000322</v>
      </c>
      <c r="D1592" s="2">
        <f t="shared" si="217"/>
        <v>0.10380000000000322</v>
      </c>
      <c r="E1592" s="2">
        <f t="shared" si="218"/>
        <v>0</v>
      </c>
      <c r="F1592" s="2">
        <f t="shared" si="223"/>
        <v>0.10352203697294189</v>
      </c>
      <c r="G1592" s="2">
        <f t="shared" si="223"/>
        <v>6.9119133976586949E-2</v>
      </c>
      <c r="H1592" s="2">
        <f t="shared" si="220"/>
        <v>1.4977334207921122</v>
      </c>
      <c r="I1592" s="2">
        <f t="shared" si="221"/>
        <v>59.963701823597034</v>
      </c>
    </row>
    <row r="1593" spans="1:9" ht="13.5" x14ac:dyDescent="0.25">
      <c r="A1593" s="3">
        <v>44334</v>
      </c>
      <c r="B1593" s="2">
        <v>17.2605</v>
      </c>
      <c r="C1593" s="2">
        <f t="shared" si="216"/>
        <v>0.21849999999999881</v>
      </c>
      <c r="D1593" s="2">
        <f t="shared" si="217"/>
        <v>0.21849999999999881</v>
      </c>
      <c r="E1593" s="2">
        <f t="shared" si="218"/>
        <v>0</v>
      </c>
      <c r="F1593" s="2">
        <f t="shared" si="223"/>
        <v>0.11173474861773168</v>
      </c>
      <c r="G1593" s="2">
        <f t="shared" si="223"/>
        <v>6.418205297825931E-2</v>
      </c>
      <c r="H1593" s="2">
        <f t="shared" si="220"/>
        <v>1.7409033122636342</v>
      </c>
      <c r="I1593" s="2">
        <f t="shared" si="221"/>
        <v>63.51567764080928</v>
      </c>
    </row>
    <row r="1594" spans="1:9" ht="13.5" x14ac:dyDescent="0.25">
      <c r="A1594" s="3">
        <v>44335</v>
      </c>
      <c r="B1594" s="2">
        <v>17.380700000000001</v>
      </c>
      <c r="C1594" s="2">
        <f t="shared" si="216"/>
        <v>0.12020000000000053</v>
      </c>
      <c r="D1594" s="2">
        <f t="shared" si="217"/>
        <v>0.12020000000000053</v>
      </c>
      <c r="E1594" s="2">
        <f t="shared" si="218"/>
        <v>0</v>
      </c>
      <c r="F1594" s="2">
        <f t="shared" si="223"/>
        <v>0.11233940943075089</v>
      </c>
      <c r="G1594" s="2">
        <f t="shared" si="223"/>
        <v>5.9597620622669364E-2</v>
      </c>
      <c r="H1594" s="2">
        <f t="shared" si="220"/>
        <v>1.8849646723651237</v>
      </c>
      <c r="I1594" s="2">
        <f t="shared" si="221"/>
        <v>65.337530487671813</v>
      </c>
    </row>
    <row r="1595" spans="1:9" ht="13.5" x14ac:dyDescent="0.25">
      <c r="A1595" s="3">
        <v>44336</v>
      </c>
      <c r="B1595" s="2">
        <v>17.2987</v>
      </c>
      <c r="C1595" s="2">
        <f t="shared" si="216"/>
        <v>-8.2000000000000739E-2</v>
      </c>
      <c r="D1595" s="2">
        <f t="shared" si="217"/>
        <v>0</v>
      </c>
      <c r="E1595" s="2">
        <f t="shared" si="218"/>
        <v>8.2000000000000739E-2</v>
      </c>
      <c r="F1595" s="2">
        <f t="shared" si="223"/>
        <v>0.10431516589998298</v>
      </c>
      <c r="G1595" s="2">
        <f t="shared" si="223"/>
        <v>6.119779057819303E-2</v>
      </c>
      <c r="H1595" s="2">
        <f t="shared" si="220"/>
        <v>1.7045577122052871</v>
      </c>
      <c r="I1595" s="2">
        <f t="shared" si="221"/>
        <v>63.025377662042807</v>
      </c>
    </row>
    <row r="1596" spans="1:9" ht="13.5" x14ac:dyDescent="0.25">
      <c r="A1596" s="3">
        <v>44337</v>
      </c>
      <c r="B1596" s="2">
        <v>17.424299999999999</v>
      </c>
      <c r="C1596" s="2">
        <f t="shared" si="216"/>
        <v>0.1255999999999986</v>
      </c>
      <c r="D1596" s="2">
        <f t="shared" si="217"/>
        <v>0.1255999999999986</v>
      </c>
      <c r="E1596" s="2">
        <f t="shared" si="218"/>
        <v>0</v>
      </c>
      <c r="F1596" s="2">
        <f t="shared" si="223"/>
        <v>0.10583551119284125</v>
      </c>
      <c r="G1596" s="2">
        <f t="shared" si="223"/>
        <v>5.6826519822607814E-2</v>
      </c>
      <c r="H1596" s="2">
        <f t="shared" si="220"/>
        <v>1.8624316872337436</v>
      </c>
      <c r="I1596" s="2">
        <f t="shared" si="221"/>
        <v>65.064668461436696</v>
      </c>
    </row>
    <row r="1597" spans="1:9" ht="13.5" x14ac:dyDescent="0.25">
      <c r="A1597" s="3">
        <v>44340</v>
      </c>
      <c r="B1597" s="2">
        <v>17.3916</v>
      </c>
      <c r="C1597" s="2">
        <f t="shared" si="216"/>
        <v>-3.2699999999998397E-2</v>
      </c>
      <c r="D1597" s="2">
        <f t="shared" si="217"/>
        <v>0</v>
      </c>
      <c r="E1597" s="2">
        <f t="shared" si="218"/>
        <v>3.2699999999998397E-2</v>
      </c>
      <c r="F1597" s="2">
        <f t="shared" ref="F1597:G1612" si="224">((F1596*13)+D1597)/14</f>
        <v>9.8275831821924023E-2</v>
      </c>
      <c r="G1597" s="2">
        <f t="shared" si="224"/>
        <v>5.5103196978135711E-2</v>
      </c>
      <c r="H1597" s="2">
        <f t="shared" si="220"/>
        <v>1.7834869338147239</v>
      </c>
      <c r="I1597" s="2">
        <f t="shared" si="221"/>
        <v>64.07383890142728</v>
      </c>
    </row>
    <row r="1598" spans="1:9" ht="13.5" x14ac:dyDescent="0.25">
      <c r="A1598" s="3">
        <v>44341</v>
      </c>
      <c r="B1598" s="2">
        <v>17.315100000000001</v>
      </c>
      <c r="C1598" s="2">
        <f t="shared" si="216"/>
        <v>-7.6499999999999346E-2</v>
      </c>
      <c r="D1598" s="2">
        <f t="shared" si="217"/>
        <v>0</v>
      </c>
      <c r="E1598" s="2">
        <f t="shared" si="218"/>
        <v>7.6499999999999346E-2</v>
      </c>
      <c r="F1598" s="2">
        <f t="shared" si="224"/>
        <v>9.1256129548929449E-2</v>
      </c>
      <c r="G1598" s="2">
        <f t="shared" si="224"/>
        <v>5.6631540051125973E-2</v>
      </c>
      <c r="H1598" s="2">
        <f t="shared" si="220"/>
        <v>1.611401163848714</v>
      </c>
      <c r="I1598" s="2">
        <f t="shared" si="221"/>
        <v>61.706381468935696</v>
      </c>
    </row>
    <row r="1599" spans="1:9" ht="13.5" x14ac:dyDescent="0.25">
      <c r="A1599" s="3">
        <v>44342</v>
      </c>
      <c r="B1599" s="2">
        <v>17.304200000000002</v>
      </c>
      <c r="C1599" s="2">
        <f t="shared" si="216"/>
        <v>-1.0899999999999466E-2</v>
      </c>
      <c r="D1599" s="2">
        <f t="shared" si="217"/>
        <v>0</v>
      </c>
      <c r="E1599" s="2">
        <f t="shared" si="218"/>
        <v>1.0899999999999466E-2</v>
      </c>
      <c r="F1599" s="2">
        <f t="shared" si="224"/>
        <v>8.473783458114878E-2</v>
      </c>
      <c r="G1599" s="2">
        <f t="shared" si="224"/>
        <v>5.3365001476045504E-2</v>
      </c>
      <c r="H1599" s="2">
        <f t="shared" si="220"/>
        <v>1.5878915438461276</v>
      </c>
      <c r="I1599" s="2">
        <f t="shared" si="221"/>
        <v>61.358504285933144</v>
      </c>
    </row>
    <row r="1600" spans="1:9" ht="13.5" x14ac:dyDescent="0.25">
      <c r="A1600" s="3">
        <v>44343</v>
      </c>
      <c r="B1600" s="2">
        <v>17.3096</v>
      </c>
      <c r="C1600" s="2">
        <f t="shared" si="216"/>
        <v>5.399999999998073E-3</v>
      </c>
      <c r="D1600" s="2">
        <f t="shared" si="217"/>
        <v>5.399999999998073E-3</v>
      </c>
      <c r="E1600" s="2">
        <f t="shared" si="218"/>
        <v>0</v>
      </c>
      <c r="F1600" s="2">
        <f t="shared" si="224"/>
        <v>7.9070846396780872E-2</v>
      </c>
      <c r="G1600" s="2">
        <f t="shared" si="224"/>
        <v>4.9553215656327969E-2</v>
      </c>
      <c r="H1600" s="2">
        <f t="shared" si="220"/>
        <v>1.5956753835143591</v>
      </c>
      <c r="I1600" s="2">
        <f t="shared" si="221"/>
        <v>61.474381336310572</v>
      </c>
    </row>
    <row r="1601" spans="1:9" ht="13.5" x14ac:dyDescent="0.25">
      <c r="A1601" s="3">
        <v>44344</v>
      </c>
      <c r="B1601" s="2">
        <v>17.478999999999999</v>
      </c>
      <c r="C1601" s="2">
        <f t="shared" si="216"/>
        <v>0.16939999999999955</v>
      </c>
      <c r="D1601" s="2">
        <f t="shared" si="217"/>
        <v>0.16939999999999955</v>
      </c>
      <c r="E1601" s="2">
        <f t="shared" si="218"/>
        <v>0</v>
      </c>
      <c r="F1601" s="2">
        <f t="shared" si="224"/>
        <v>8.5522928797010775E-2</v>
      </c>
      <c r="G1601" s="2">
        <f t="shared" si="224"/>
        <v>4.6013700252304543E-2</v>
      </c>
      <c r="H1601" s="2">
        <f t="shared" si="220"/>
        <v>1.8586405424486039</v>
      </c>
      <c r="I1601" s="2">
        <f t="shared" si="221"/>
        <v>65.018337032908732</v>
      </c>
    </row>
    <row r="1602" spans="1:9" ht="13.5" x14ac:dyDescent="0.25">
      <c r="A1602" s="3">
        <v>44347</v>
      </c>
      <c r="B1602" s="2">
        <v>17.424299999999999</v>
      </c>
      <c r="C1602" s="2">
        <f t="shared" si="216"/>
        <v>-5.4700000000000415E-2</v>
      </c>
      <c r="D1602" s="2">
        <f t="shared" si="217"/>
        <v>0</v>
      </c>
      <c r="E1602" s="2">
        <f t="shared" si="218"/>
        <v>5.4700000000000415E-2</v>
      </c>
      <c r="F1602" s="2">
        <f t="shared" si="224"/>
        <v>7.9414148168652859E-2</v>
      </c>
      <c r="G1602" s="2">
        <f t="shared" si="224"/>
        <v>4.6634150234282815E-2</v>
      </c>
      <c r="H1602" s="2">
        <f t="shared" si="220"/>
        <v>1.7029183070708562</v>
      </c>
      <c r="I1602" s="2">
        <f t="shared" si="221"/>
        <v>63.002951388357097</v>
      </c>
    </row>
    <row r="1603" spans="1:9" ht="13.5" x14ac:dyDescent="0.25">
      <c r="A1603" s="3">
        <v>44348</v>
      </c>
      <c r="B1603" s="2">
        <v>17.369700000000002</v>
      </c>
      <c r="C1603" s="2">
        <f t="shared" ref="C1603:C1666" si="225">B1603-B1602</f>
        <v>-5.4599999999997095E-2</v>
      </c>
      <c r="D1603" s="2">
        <f t="shared" ref="D1603:D1666" si="226">IF(C1603&gt;0,C1603,0)</f>
        <v>0</v>
      </c>
      <c r="E1603" s="2">
        <f t="shared" ref="E1603:E1666" si="227">IF(C1603&lt;0,-C1603,0)</f>
        <v>5.4599999999997095E-2</v>
      </c>
      <c r="F1603" s="2">
        <f t="shared" si="224"/>
        <v>7.3741709013749088E-2</v>
      </c>
      <c r="G1603" s="2">
        <f t="shared" si="224"/>
        <v>4.7203139503262402E-2</v>
      </c>
      <c r="H1603" s="2">
        <f t="shared" si="220"/>
        <v>1.5622204325763649</v>
      </c>
      <c r="I1603" s="2">
        <f t="shared" si="221"/>
        <v>60.971351750775028</v>
      </c>
    </row>
    <row r="1604" spans="1:9" ht="13.5" x14ac:dyDescent="0.25">
      <c r="A1604" s="3">
        <v>44349</v>
      </c>
      <c r="B1604" s="2">
        <v>17.304200000000002</v>
      </c>
      <c r="C1604" s="2">
        <f t="shared" si="225"/>
        <v>-6.5500000000000114E-2</v>
      </c>
      <c r="D1604" s="2">
        <f t="shared" si="226"/>
        <v>0</v>
      </c>
      <c r="E1604" s="2">
        <f t="shared" si="227"/>
        <v>6.5500000000000114E-2</v>
      </c>
      <c r="F1604" s="2">
        <f t="shared" si="224"/>
        <v>6.8474444084195576E-2</v>
      </c>
      <c r="G1604" s="2">
        <f t="shared" si="224"/>
        <v>4.8510058110172234E-2</v>
      </c>
      <c r="H1604" s="2">
        <f t="shared" si="220"/>
        <v>1.4115514751328848</v>
      </c>
      <c r="I1604" s="2">
        <f t="shared" si="221"/>
        <v>58.532919147210137</v>
      </c>
    </row>
    <row r="1605" spans="1:9" ht="13.5" x14ac:dyDescent="0.25">
      <c r="A1605" s="3">
        <v>44350</v>
      </c>
      <c r="B1605" s="2">
        <v>17.473500000000001</v>
      </c>
      <c r="C1605" s="2">
        <f t="shared" si="225"/>
        <v>0.16929999999999978</v>
      </c>
      <c r="D1605" s="2">
        <f t="shared" si="226"/>
        <v>0.16929999999999978</v>
      </c>
      <c r="E1605" s="2">
        <f t="shared" si="227"/>
        <v>0</v>
      </c>
      <c r="F1605" s="2">
        <f t="shared" si="224"/>
        <v>7.5676269506753019E-2</v>
      </c>
      <c r="G1605" s="2">
        <f t="shared" si="224"/>
        <v>4.5045053959445643E-2</v>
      </c>
      <c r="H1605" s="2">
        <f t="shared" si="220"/>
        <v>1.6800128505758891</v>
      </c>
      <c r="I1605" s="2">
        <f t="shared" si="221"/>
        <v>62.686746080895958</v>
      </c>
    </row>
    <row r="1606" spans="1:9" ht="13.5" x14ac:dyDescent="0.25">
      <c r="A1606" s="3">
        <v>44351</v>
      </c>
      <c r="B1606" s="2">
        <v>17.320599999999999</v>
      </c>
      <c r="C1606" s="2">
        <f t="shared" si="225"/>
        <v>-0.15290000000000248</v>
      </c>
      <c r="D1606" s="2">
        <f t="shared" si="226"/>
        <v>0</v>
      </c>
      <c r="E1606" s="2">
        <f t="shared" si="227"/>
        <v>0.15290000000000248</v>
      </c>
      <c r="F1606" s="2">
        <f t="shared" si="224"/>
        <v>7.0270821684842083E-2</v>
      </c>
      <c r="G1606" s="2">
        <f t="shared" si="224"/>
        <v>5.2748978676628269E-2</v>
      </c>
      <c r="H1606" s="2">
        <f t="shared" si="220"/>
        <v>1.3321740713811641</v>
      </c>
      <c r="I1606" s="2">
        <f t="shared" si="221"/>
        <v>57.121553992417972</v>
      </c>
    </row>
    <row r="1607" spans="1:9" ht="13.5" x14ac:dyDescent="0.25">
      <c r="A1607" s="3">
        <v>44354</v>
      </c>
      <c r="B1607" s="2">
        <v>17.451699999999999</v>
      </c>
      <c r="C1607" s="2">
        <f t="shared" si="225"/>
        <v>0.13109999999999999</v>
      </c>
      <c r="D1607" s="2">
        <f t="shared" si="226"/>
        <v>0.13109999999999999</v>
      </c>
      <c r="E1607" s="2">
        <f t="shared" si="227"/>
        <v>0</v>
      </c>
      <c r="F1607" s="2">
        <f t="shared" si="224"/>
        <v>7.4615762993067644E-2</v>
      </c>
      <c r="G1607" s="2">
        <f t="shared" si="224"/>
        <v>4.8981194485440534E-2</v>
      </c>
      <c r="H1607" s="2">
        <f t="shared" si="220"/>
        <v>1.5233553157885296</v>
      </c>
      <c r="I1607" s="2">
        <f t="shared" si="221"/>
        <v>60.370226351277545</v>
      </c>
    </row>
    <row r="1608" spans="1:9" ht="13.5" x14ac:dyDescent="0.25">
      <c r="A1608" s="3">
        <v>44355</v>
      </c>
      <c r="B1608" s="2">
        <v>17.315100000000001</v>
      </c>
      <c r="C1608" s="2">
        <f t="shared" si="225"/>
        <v>-0.13659999999999783</v>
      </c>
      <c r="D1608" s="2">
        <f t="shared" si="226"/>
        <v>0</v>
      </c>
      <c r="E1608" s="2">
        <f t="shared" si="227"/>
        <v>0.13659999999999783</v>
      </c>
      <c r="F1608" s="2">
        <f t="shared" si="224"/>
        <v>6.9286065636419952E-2</v>
      </c>
      <c r="G1608" s="2">
        <f t="shared" si="224"/>
        <v>5.5239680593623199E-2</v>
      </c>
      <c r="H1608" s="2">
        <f t="shared" si="220"/>
        <v>1.2542807071266493</v>
      </c>
      <c r="I1608" s="2">
        <f t="shared" si="221"/>
        <v>55.639952165734506</v>
      </c>
    </row>
    <row r="1609" spans="1:9" ht="13.5" x14ac:dyDescent="0.25">
      <c r="A1609" s="3">
        <v>44356</v>
      </c>
      <c r="B1609" s="2">
        <v>17.287800000000001</v>
      </c>
      <c r="C1609" s="2">
        <f t="shared" si="225"/>
        <v>-2.7300000000000324E-2</v>
      </c>
      <c r="D1609" s="2">
        <f t="shared" si="226"/>
        <v>0</v>
      </c>
      <c r="E1609" s="2">
        <f t="shared" si="227"/>
        <v>2.7300000000000324E-2</v>
      </c>
      <c r="F1609" s="2">
        <f t="shared" si="224"/>
        <v>6.4337060948104235E-2</v>
      </c>
      <c r="G1609" s="2">
        <f t="shared" si="224"/>
        <v>5.3243989122650139E-2</v>
      </c>
      <c r="H1609" s="2">
        <f t="shared" si="220"/>
        <v>1.2083441156127626</v>
      </c>
      <c r="I1609" s="2">
        <f t="shared" si="221"/>
        <v>54.717202227220639</v>
      </c>
    </row>
    <row r="1610" spans="1:9" ht="13.5" x14ac:dyDescent="0.25">
      <c r="A1610" s="3">
        <v>44357</v>
      </c>
      <c r="B1610" s="2">
        <v>17.162199999999999</v>
      </c>
      <c r="C1610" s="2">
        <f t="shared" si="225"/>
        <v>-0.12560000000000215</v>
      </c>
      <c r="D1610" s="2">
        <f t="shared" si="226"/>
        <v>0</v>
      </c>
      <c r="E1610" s="2">
        <f t="shared" si="227"/>
        <v>0.12560000000000215</v>
      </c>
      <c r="F1610" s="2">
        <f t="shared" si="224"/>
        <v>5.9741556594668219E-2</v>
      </c>
      <c r="G1610" s="2">
        <f t="shared" si="224"/>
        <v>5.8412275613889571E-2</v>
      </c>
      <c r="H1610" s="2">
        <f t="shared" si="220"/>
        <v>1.0227568771599538</v>
      </c>
      <c r="I1610" s="2">
        <f t="shared" si="221"/>
        <v>50.562521314768823</v>
      </c>
    </row>
    <row r="1611" spans="1:9" ht="13.5" x14ac:dyDescent="0.25">
      <c r="A1611" s="3">
        <v>44358</v>
      </c>
      <c r="B1611" s="2">
        <v>17.156700000000001</v>
      </c>
      <c r="C1611" s="2">
        <f t="shared" si="225"/>
        <v>-5.49999999999784E-3</v>
      </c>
      <c r="D1611" s="2">
        <f t="shared" si="226"/>
        <v>0</v>
      </c>
      <c r="E1611" s="2">
        <f t="shared" si="227"/>
        <v>5.49999999999784E-3</v>
      </c>
      <c r="F1611" s="2">
        <f t="shared" si="224"/>
        <v>5.547430255219192E-2</v>
      </c>
      <c r="G1611" s="2">
        <f t="shared" si="224"/>
        <v>5.4632827355754442E-2</v>
      </c>
      <c r="H1611" s="2">
        <f t="shared" si="220"/>
        <v>1.0154023732097557</v>
      </c>
      <c r="I1611" s="2">
        <f t="shared" si="221"/>
        <v>50.382116579162933</v>
      </c>
    </row>
    <row r="1612" spans="1:9" ht="13.5" x14ac:dyDescent="0.25">
      <c r="A1612" s="3">
        <v>44361</v>
      </c>
      <c r="B1612" s="2">
        <v>17.151199999999999</v>
      </c>
      <c r="C1612" s="2">
        <f t="shared" si="225"/>
        <v>-5.5000000000013927E-3</v>
      </c>
      <c r="D1612" s="2">
        <f t="shared" si="226"/>
        <v>0</v>
      </c>
      <c r="E1612" s="2">
        <f t="shared" si="227"/>
        <v>5.5000000000013927E-3</v>
      </c>
      <c r="F1612" s="2">
        <f t="shared" si="224"/>
        <v>5.1511852369892495E-2</v>
      </c>
      <c r="G1612" s="2">
        <f t="shared" si="224"/>
        <v>5.112333968748637E-2</v>
      </c>
      <c r="H1612" s="2">
        <f t="shared" si="220"/>
        <v>1.0075995168700065</v>
      </c>
      <c r="I1612" s="2">
        <f t="shared" si="221"/>
        <v>50.189268746235165</v>
      </c>
    </row>
    <row r="1613" spans="1:9" ht="13.5" x14ac:dyDescent="0.25">
      <c r="A1613" s="3">
        <v>44362</v>
      </c>
      <c r="B1613" s="2">
        <v>17.162199999999999</v>
      </c>
      <c r="C1613" s="2">
        <f t="shared" si="225"/>
        <v>1.0999999999999233E-2</v>
      </c>
      <c r="D1613" s="2">
        <f t="shared" si="226"/>
        <v>1.0999999999999233E-2</v>
      </c>
      <c r="E1613" s="2">
        <f t="shared" si="227"/>
        <v>0</v>
      </c>
      <c r="F1613" s="2">
        <f t="shared" ref="F1613:G1628" si="228">((F1612*13)+D1613)/14</f>
        <v>4.8618148629185835E-2</v>
      </c>
      <c r="G1613" s="2">
        <f t="shared" si="228"/>
        <v>4.7471672566951631E-2</v>
      </c>
      <c r="H1613" s="2">
        <f t="shared" si="220"/>
        <v>1.0241507408574508</v>
      </c>
      <c r="I1613" s="2">
        <f t="shared" si="221"/>
        <v>50.596564780724286</v>
      </c>
    </row>
    <row r="1614" spans="1:9" ht="13.5" x14ac:dyDescent="0.25">
      <c r="A1614" s="3">
        <v>44363</v>
      </c>
      <c r="B1614" s="2">
        <v>17.123899999999999</v>
      </c>
      <c r="C1614" s="2">
        <f t="shared" si="225"/>
        <v>-3.8299999999999557E-2</v>
      </c>
      <c r="D1614" s="2">
        <f t="shared" si="226"/>
        <v>0</v>
      </c>
      <c r="E1614" s="2">
        <f t="shared" si="227"/>
        <v>3.8299999999999557E-2</v>
      </c>
      <c r="F1614" s="2">
        <f t="shared" si="228"/>
        <v>4.5145423727101133E-2</v>
      </c>
      <c r="G1614" s="2">
        <f t="shared" si="228"/>
        <v>4.6816553097883629E-2</v>
      </c>
      <c r="H1614" s="2">
        <f t="shared" si="220"/>
        <v>0.96430473283053297</v>
      </c>
      <c r="I1614" s="2">
        <f t="shared" si="221"/>
        <v>49.091401996521419</v>
      </c>
    </row>
    <row r="1615" spans="1:9" ht="13.5" x14ac:dyDescent="0.25">
      <c r="A1615" s="3">
        <v>44364</v>
      </c>
      <c r="B1615" s="2">
        <v>17.042000000000002</v>
      </c>
      <c r="C1615" s="2">
        <f t="shared" si="225"/>
        <v>-8.1899999999997419E-2</v>
      </c>
      <c r="D1615" s="2">
        <f t="shared" si="226"/>
        <v>0</v>
      </c>
      <c r="E1615" s="2">
        <f t="shared" si="227"/>
        <v>8.1899999999997419E-2</v>
      </c>
      <c r="F1615" s="2">
        <f t="shared" si="228"/>
        <v>4.1920750603736769E-2</v>
      </c>
      <c r="G1615" s="2">
        <f t="shared" si="228"/>
        <v>4.9322513590891758E-2</v>
      </c>
      <c r="H1615" s="2">
        <f t="shared" si="220"/>
        <v>0.849931350852284</v>
      </c>
      <c r="I1615" s="2">
        <f t="shared" si="221"/>
        <v>45.943940052732827</v>
      </c>
    </row>
    <row r="1616" spans="1:9" ht="13.5" x14ac:dyDescent="0.25">
      <c r="A1616" s="3">
        <v>44365</v>
      </c>
      <c r="B1616" s="2">
        <v>17.042000000000002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3.8926411274898431E-2</v>
      </c>
      <c r="G1616" s="2">
        <f t="shared" si="228"/>
        <v>4.5799476905828064E-2</v>
      </c>
      <c r="H1616" s="2">
        <f t="shared" si="220"/>
        <v>0.849931350852284</v>
      </c>
      <c r="I1616" s="2">
        <f t="shared" si="221"/>
        <v>45.943940052732827</v>
      </c>
    </row>
    <row r="1617" spans="1:9" ht="13.5" x14ac:dyDescent="0.25">
      <c r="A1617" s="3">
        <v>44368</v>
      </c>
      <c r="B1617" s="2">
        <v>17.014700000000001</v>
      </c>
      <c r="C1617" s="2">
        <f t="shared" si="225"/>
        <v>-2.7300000000000324E-2</v>
      </c>
      <c r="D1617" s="2">
        <f t="shared" si="226"/>
        <v>0</v>
      </c>
      <c r="E1617" s="2">
        <f t="shared" si="227"/>
        <v>2.7300000000000324E-2</v>
      </c>
      <c r="F1617" s="2">
        <f t="shared" si="228"/>
        <v>3.6145953326691398E-2</v>
      </c>
      <c r="G1617" s="2">
        <f t="shared" si="228"/>
        <v>4.4478085698268943E-2</v>
      </c>
      <c r="H1617" s="2">
        <f t="shared" ref="H1617:H1680" si="229">F1617/G1617</f>
        <v>0.81266881789604928</v>
      </c>
      <c r="I1617" s="2">
        <f t="shared" ref="I1617:I1680" si="230">IF(G1617=0,100,100-(100/(1+H1617)))</f>
        <v>44.832724537034167</v>
      </c>
    </row>
    <row r="1618" spans="1:9" ht="13.5" x14ac:dyDescent="0.25">
      <c r="A1618" s="3">
        <v>44369</v>
      </c>
      <c r="B1618" s="2">
        <v>16.987400000000001</v>
      </c>
      <c r="C1618" s="2">
        <f t="shared" si="225"/>
        <v>-2.7300000000000324E-2</v>
      </c>
      <c r="D1618" s="2">
        <f t="shared" si="226"/>
        <v>0</v>
      </c>
      <c r="E1618" s="2">
        <f t="shared" si="227"/>
        <v>2.7300000000000324E-2</v>
      </c>
      <c r="F1618" s="2">
        <f t="shared" si="228"/>
        <v>3.3564099517642013E-2</v>
      </c>
      <c r="G1618" s="2">
        <f t="shared" si="228"/>
        <v>4.3251079576964044E-2</v>
      </c>
      <c r="H1618" s="2">
        <f t="shared" si="229"/>
        <v>0.7760291730502511</v>
      </c>
      <c r="I1618" s="2">
        <f t="shared" si="230"/>
        <v>43.694618580924292</v>
      </c>
    </row>
    <row r="1619" spans="1:9" ht="13.5" x14ac:dyDescent="0.25">
      <c r="A1619" s="3">
        <v>44370</v>
      </c>
      <c r="B1619" s="2">
        <v>16.987400000000001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3.116666383781044E-2</v>
      </c>
      <c r="G1619" s="2">
        <f t="shared" si="228"/>
        <v>4.0161716750038039E-2</v>
      </c>
      <c r="H1619" s="2">
        <f t="shared" si="229"/>
        <v>0.77602917305025121</v>
      </c>
      <c r="I1619" s="2">
        <f t="shared" si="230"/>
        <v>43.694618580924299</v>
      </c>
    </row>
    <row r="1620" spans="1:9" ht="13.5" x14ac:dyDescent="0.25">
      <c r="A1620" s="3">
        <v>44371</v>
      </c>
      <c r="B1620" s="2">
        <v>16.987400000000001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2.8940473563681124E-2</v>
      </c>
      <c r="G1620" s="2">
        <f t="shared" si="228"/>
        <v>3.7293022696463896E-2</v>
      </c>
      <c r="H1620" s="2">
        <f t="shared" si="229"/>
        <v>0.7760291730502511</v>
      </c>
      <c r="I1620" s="2">
        <f t="shared" si="230"/>
        <v>43.694618580924292</v>
      </c>
    </row>
    <row r="1621" spans="1:9" ht="13.5" x14ac:dyDescent="0.25">
      <c r="A1621" s="3">
        <v>44372</v>
      </c>
      <c r="B1621" s="2">
        <v>17.031099999999999</v>
      </c>
      <c r="C1621" s="2">
        <f t="shared" si="225"/>
        <v>4.369999999999763E-2</v>
      </c>
      <c r="D1621" s="2">
        <f t="shared" si="226"/>
        <v>4.369999999999763E-2</v>
      </c>
      <c r="E1621" s="2">
        <f t="shared" si="227"/>
        <v>0</v>
      </c>
      <c r="F1621" s="2">
        <f t="shared" si="228"/>
        <v>2.9994725451989446E-2</v>
      </c>
      <c r="G1621" s="2">
        <f t="shared" si="228"/>
        <v>3.4629235361002188E-2</v>
      </c>
      <c r="H1621" s="2">
        <f t="shared" si="229"/>
        <v>0.86616770885354555</v>
      </c>
      <c r="I1621" s="2">
        <f t="shared" si="230"/>
        <v>46.414248019845104</v>
      </c>
    </row>
    <row r="1622" spans="1:9" ht="13.5" x14ac:dyDescent="0.25">
      <c r="A1622" s="3">
        <v>44375</v>
      </c>
      <c r="B1622" s="2">
        <v>16.938199999999998</v>
      </c>
      <c r="C1622" s="2">
        <f t="shared" si="225"/>
        <v>-9.2900000000000205E-2</v>
      </c>
      <c r="D1622" s="2">
        <f t="shared" si="226"/>
        <v>0</v>
      </c>
      <c r="E1622" s="2">
        <f t="shared" si="227"/>
        <v>9.2900000000000205E-2</v>
      </c>
      <c r="F1622" s="2">
        <f t="shared" si="228"/>
        <v>2.7852245062561627E-2</v>
      </c>
      <c r="G1622" s="2">
        <f t="shared" si="228"/>
        <v>3.8791432835216334E-2</v>
      </c>
      <c r="H1622" s="2">
        <f t="shared" si="229"/>
        <v>0.71799990427980021</v>
      </c>
      <c r="I1622" s="2">
        <f t="shared" si="230"/>
        <v>41.792779061928513</v>
      </c>
    </row>
    <row r="1623" spans="1:9" ht="13.5" x14ac:dyDescent="0.25">
      <c r="A1623" s="3">
        <v>44376</v>
      </c>
      <c r="B1623" s="2">
        <v>17.014700000000001</v>
      </c>
      <c r="C1623" s="2">
        <f t="shared" si="225"/>
        <v>7.6500000000002899E-2</v>
      </c>
      <c r="D1623" s="2">
        <f t="shared" si="226"/>
        <v>7.6500000000002899E-2</v>
      </c>
      <c r="E1623" s="2">
        <f t="shared" si="227"/>
        <v>0</v>
      </c>
      <c r="F1623" s="2">
        <f t="shared" si="228"/>
        <v>3.1327084700950289E-2</v>
      </c>
      <c r="G1623" s="2">
        <f t="shared" si="228"/>
        <v>3.6020616204129455E-2</v>
      </c>
      <c r="H1623" s="2">
        <f t="shared" si="229"/>
        <v>0.86969874483598941</v>
      </c>
      <c r="I1623" s="2">
        <f t="shared" si="230"/>
        <v>46.515447862285413</v>
      </c>
    </row>
    <row r="1624" spans="1:9" ht="13.5" x14ac:dyDescent="0.25">
      <c r="A1624" s="3">
        <v>44377</v>
      </c>
      <c r="B1624" s="2">
        <v>17.014700000000001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2.9089435793739554E-2</v>
      </c>
      <c r="G1624" s="2">
        <f t="shared" si="228"/>
        <v>3.3447715046691633E-2</v>
      </c>
      <c r="H1624" s="2">
        <f t="shared" si="229"/>
        <v>0.86969874483598952</v>
      </c>
      <c r="I1624" s="2">
        <f t="shared" si="230"/>
        <v>46.515447862285413</v>
      </c>
    </row>
    <row r="1625" spans="1:9" ht="13.5" x14ac:dyDescent="0.25">
      <c r="A1625" s="3">
        <v>44378</v>
      </c>
      <c r="B1625" s="2">
        <v>17.014700000000001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2.7011618951329586E-2</v>
      </c>
      <c r="G1625" s="2">
        <f t="shared" si="228"/>
        <v>3.1058592543356515E-2</v>
      </c>
      <c r="H1625" s="2">
        <f t="shared" si="229"/>
        <v>0.86969874483598952</v>
      </c>
      <c r="I1625" s="2">
        <f t="shared" si="230"/>
        <v>46.515447862285413</v>
      </c>
    </row>
    <row r="1626" spans="1:9" ht="13.5" x14ac:dyDescent="0.25">
      <c r="A1626" s="3">
        <v>44379</v>
      </c>
      <c r="B1626" s="2">
        <v>17.014700000000001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2.5082217597663187E-2</v>
      </c>
      <c r="G1626" s="2">
        <f t="shared" si="228"/>
        <v>2.8840121647402479E-2</v>
      </c>
      <c r="H1626" s="2">
        <f t="shared" si="229"/>
        <v>0.86969874483598952</v>
      </c>
      <c r="I1626" s="2">
        <f t="shared" si="230"/>
        <v>46.515447862285413</v>
      </c>
    </row>
    <row r="1627" spans="1:9" ht="13.5" x14ac:dyDescent="0.25">
      <c r="A1627" s="3">
        <v>44382</v>
      </c>
      <c r="B1627" s="2">
        <v>17.014700000000001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2.3290630626401528E-2</v>
      </c>
      <c r="G1627" s="2">
        <f t="shared" si="228"/>
        <v>2.67801129583023E-2</v>
      </c>
      <c r="H1627" s="2">
        <f t="shared" si="229"/>
        <v>0.86969874483598952</v>
      </c>
      <c r="I1627" s="2">
        <f t="shared" si="230"/>
        <v>46.515447862285413</v>
      </c>
    </row>
    <row r="1628" spans="1:9" ht="13.5" x14ac:dyDescent="0.25">
      <c r="A1628" s="3">
        <v>44383</v>
      </c>
      <c r="B1628" s="2">
        <v>17.014700000000001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2.1627014153087133E-2</v>
      </c>
      <c r="G1628" s="2">
        <f t="shared" si="228"/>
        <v>2.4867247746994996E-2</v>
      </c>
      <c r="H1628" s="2">
        <f t="shared" si="229"/>
        <v>0.86969874483598941</v>
      </c>
      <c r="I1628" s="2">
        <f t="shared" si="230"/>
        <v>46.515447862285413</v>
      </c>
    </row>
    <row r="1629" spans="1:9" ht="13.5" x14ac:dyDescent="0.25">
      <c r="A1629" s="3">
        <v>44384</v>
      </c>
      <c r="B1629" s="2">
        <v>17.014700000000001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2.0082227427866622E-2</v>
      </c>
      <c r="G1629" s="2">
        <f t="shared" si="231"/>
        <v>2.309101576506678E-2</v>
      </c>
      <c r="H1629" s="2">
        <f t="shared" si="229"/>
        <v>0.86969874483598941</v>
      </c>
      <c r="I1629" s="2">
        <f t="shared" si="230"/>
        <v>46.515447862285413</v>
      </c>
    </row>
    <row r="1630" spans="1:9" ht="13.5" x14ac:dyDescent="0.25">
      <c r="A1630" s="3">
        <v>44385</v>
      </c>
      <c r="B1630" s="2">
        <v>17.042000000000002</v>
      </c>
      <c r="C1630" s="2">
        <f t="shared" si="225"/>
        <v>2.7300000000000324E-2</v>
      </c>
      <c r="D1630" s="2">
        <f t="shared" si="226"/>
        <v>2.7300000000000324E-2</v>
      </c>
      <c r="E1630" s="2">
        <f t="shared" si="227"/>
        <v>0</v>
      </c>
      <c r="F1630" s="2">
        <f t="shared" si="231"/>
        <v>2.0597782611590457E-2</v>
      </c>
      <c r="G1630" s="2">
        <f t="shared" si="231"/>
        <v>2.1441657496133439E-2</v>
      </c>
      <c r="H1630" s="2">
        <f t="shared" si="229"/>
        <v>0.96064320658535107</v>
      </c>
      <c r="I1630" s="2">
        <f t="shared" si="230"/>
        <v>48.996329539141584</v>
      </c>
    </row>
    <row r="1631" spans="1:9" ht="13.5" x14ac:dyDescent="0.25">
      <c r="A1631" s="3">
        <v>44386</v>
      </c>
      <c r="B1631" s="2">
        <v>17.0092</v>
      </c>
      <c r="C1631" s="2">
        <f t="shared" si="225"/>
        <v>-3.2800000000001717E-2</v>
      </c>
      <c r="D1631" s="2">
        <f t="shared" si="226"/>
        <v>0</v>
      </c>
      <c r="E1631" s="2">
        <f t="shared" si="227"/>
        <v>3.2800000000001717E-2</v>
      </c>
      <c r="F1631" s="2">
        <f t="shared" si="231"/>
        <v>1.9126512425048283E-2</v>
      </c>
      <c r="G1631" s="2">
        <f t="shared" si="231"/>
        <v>2.2252967674981174E-2</v>
      </c>
      <c r="H1631" s="2">
        <f t="shared" si="229"/>
        <v>0.85950389648712167</v>
      </c>
      <c r="I1631" s="2">
        <f t="shared" si="230"/>
        <v>46.222215404380265</v>
      </c>
    </row>
    <row r="1632" spans="1:9" ht="13.5" x14ac:dyDescent="0.25">
      <c r="A1632" s="3">
        <v>44389</v>
      </c>
      <c r="B1632" s="2">
        <v>17.0092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1.7760332966116264E-2</v>
      </c>
      <c r="G1632" s="2">
        <f t="shared" si="231"/>
        <v>2.0663469983911088E-2</v>
      </c>
      <c r="H1632" s="2">
        <f t="shared" si="229"/>
        <v>0.85950389648712178</v>
      </c>
      <c r="I1632" s="2">
        <f t="shared" si="230"/>
        <v>46.222215404380272</v>
      </c>
    </row>
    <row r="1633" spans="1:9" ht="13.5" x14ac:dyDescent="0.25">
      <c r="A1633" s="3">
        <v>44390</v>
      </c>
      <c r="B1633" s="2">
        <v>17.042000000000002</v>
      </c>
      <c r="C1633" s="2">
        <f t="shared" si="225"/>
        <v>3.2800000000001717E-2</v>
      </c>
      <c r="D1633" s="2">
        <f t="shared" si="226"/>
        <v>3.2800000000001717E-2</v>
      </c>
      <c r="E1633" s="2">
        <f t="shared" si="227"/>
        <v>0</v>
      </c>
      <c r="F1633" s="2">
        <f t="shared" si="231"/>
        <v>1.8834594897108085E-2</v>
      </c>
      <c r="G1633" s="2">
        <f t="shared" si="231"/>
        <v>1.9187507842203154E-2</v>
      </c>
      <c r="H1633" s="2">
        <f t="shared" si="229"/>
        <v>0.98160715044405966</v>
      </c>
      <c r="I1633" s="2">
        <f t="shared" si="230"/>
        <v>49.535910799680487</v>
      </c>
    </row>
    <row r="1634" spans="1:9" ht="13.5" x14ac:dyDescent="0.25">
      <c r="A1634" s="3">
        <v>44391</v>
      </c>
      <c r="B1634" s="2">
        <v>16.9328</v>
      </c>
      <c r="C1634" s="2">
        <f t="shared" si="225"/>
        <v>-0.1092000000000013</v>
      </c>
      <c r="D1634" s="2">
        <f t="shared" si="226"/>
        <v>0</v>
      </c>
      <c r="E1634" s="2">
        <f t="shared" si="227"/>
        <v>0.1092000000000013</v>
      </c>
      <c r="F1634" s="2">
        <f t="shared" si="231"/>
        <v>1.7489266690171795E-2</v>
      </c>
      <c r="G1634" s="2">
        <f t="shared" si="231"/>
        <v>2.5616971567760164E-2</v>
      </c>
      <c r="H1634" s="2">
        <f t="shared" si="229"/>
        <v>0.68272186834850668</v>
      </c>
      <c r="I1634" s="2">
        <f t="shared" si="230"/>
        <v>40.572472563071784</v>
      </c>
    </row>
    <row r="1635" spans="1:9" ht="13.5" x14ac:dyDescent="0.25">
      <c r="A1635" s="3">
        <v>44392</v>
      </c>
      <c r="B1635" s="2">
        <v>17.0365</v>
      </c>
      <c r="C1635" s="2">
        <f t="shared" si="225"/>
        <v>0.1036999999999999</v>
      </c>
      <c r="D1635" s="2">
        <f t="shared" si="226"/>
        <v>0.1036999999999999</v>
      </c>
      <c r="E1635" s="2">
        <f t="shared" si="227"/>
        <v>0</v>
      </c>
      <c r="F1635" s="2">
        <f t="shared" si="231"/>
        <v>2.3647176212302373E-2</v>
      </c>
      <c r="G1635" s="2">
        <f t="shared" si="231"/>
        <v>2.3787187884348724E-2</v>
      </c>
      <c r="H1635" s="2">
        <f t="shared" si="229"/>
        <v>0.99411398805411233</v>
      </c>
      <c r="I1635" s="2">
        <f t="shared" si="230"/>
        <v>49.852415358872456</v>
      </c>
    </row>
    <row r="1636" spans="1:9" ht="13.5" x14ac:dyDescent="0.25">
      <c r="A1636" s="3">
        <v>44393</v>
      </c>
      <c r="B1636" s="2">
        <v>17.0365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2.1958092197137919E-2</v>
      </c>
      <c r="G1636" s="2">
        <f t="shared" si="231"/>
        <v>2.2088103035466673E-2</v>
      </c>
      <c r="H1636" s="2">
        <f t="shared" si="229"/>
        <v>0.99411398805411233</v>
      </c>
      <c r="I1636" s="2">
        <f t="shared" si="230"/>
        <v>49.852415358872456</v>
      </c>
    </row>
    <row r="1637" spans="1:9" ht="13.5" x14ac:dyDescent="0.25">
      <c r="A1637" s="3">
        <v>44396</v>
      </c>
      <c r="B1637" s="2">
        <v>17.0365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2.0389657040199495E-2</v>
      </c>
      <c r="G1637" s="2">
        <f t="shared" si="231"/>
        <v>2.0510381390076195E-2</v>
      </c>
      <c r="H1637" s="2">
        <f t="shared" si="229"/>
        <v>0.99411398805411233</v>
      </c>
      <c r="I1637" s="2">
        <f t="shared" si="230"/>
        <v>49.852415358872456</v>
      </c>
    </row>
    <row r="1638" spans="1:9" ht="13.5" x14ac:dyDescent="0.25">
      <c r="A1638" s="3">
        <v>44399</v>
      </c>
      <c r="B1638" s="2">
        <v>17.042000000000002</v>
      </c>
      <c r="C1638" s="2">
        <f t="shared" si="225"/>
        <v>5.5000000000013927E-3</v>
      </c>
      <c r="D1638" s="2">
        <f t="shared" si="226"/>
        <v>5.5000000000013927E-3</v>
      </c>
      <c r="E1638" s="2">
        <f t="shared" si="227"/>
        <v>0</v>
      </c>
      <c r="F1638" s="2">
        <f t="shared" si="231"/>
        <v>1.9326110108756771E-2</v>
      </c>
      <c r="G1638" s="2">
        <f t="shared" si="231"/>
        <v>1.9045354147927896E-2</v>
      </c>
      <c r="H1638" s="2">
        <f t="shared" si="229"/>
        <v>1.0147414408074644</v>
      </c>
      <c r="I1638" s="2">
        <f t="shared" si="230"/>
        <v>50.365839519376642</v>
      </c>
    </row>
    <row r="1639" spans="1:9" ht="13.5" x14ac:dyDescent="0.25">
      <c r="A1639" s="3">
        <v>44400</v>
      </c>
      <c r="B1639" s="2">
        <v>16.9328</v>
      </c>
      <c r="C1639" s="2">
        <f t="shared" si="225"/>
        <v>-0.1092000000000013</v>
      </c>
      <c r="D1639" s="2">
        <f t="shared" si="226"/>
        <v>0</v>
      </c>
      <c r="E1639" s="2">
        <f t="shared" si="227"/>
        <v>0.1092000000000013</v>
      </c>
      <c r="F1639" s="2">
        <f t="shared" si="231"/>
        <v>1.7945673672417003E-2</v>
      </c>
      <c r="G1639" s="2">
        <f t="shared" si="231"/>
        <v>2.5484971708790279E-2</v>
      </c>
      <c r="H1639" s="2">
        <f t="shared" si="229"/>
        <v>0.70416690579362817</v>
      </c>
      <c r="I1639" s="2">
        <f t="shared" si="230"/>
        <v>41.320301632409567</v>
      </c>
    </row>
    <row r="1640" spans="1:9" ht="13.5" x14ac:dyDescent="0.25">
      <c r="A1640" s="3">
        <v>44403</v>
      </c>
      <c r="B1640" s="2">
        <v>16.659600000000001</v>
      </c>
      <c r="C1640" s="2">
        <f t="shared" si="225"/>
        <v>-0.27319999999999922</v>
      </c>
      <c r="D1640" s="2">
        <f t="shared" si="226"/>
        <v>0</v>
      </c>
      <c r="E1640" s="2">
        <f t="shared" si="227"/>
        <v>0.27319999999999922</v>
      </c>
      <c r="F1640" s="2">
        <f t="shared" si="231"/>
        <v>1.6663839838672929E-2</v>
      </c>
      <c r="G1640" s="2">
        <f t="shared" si="231"/>
        <v>4.3178902301019492E-2</v>
      </c>
      <c r="H1640" s="2">
        <f t="shared" si="229"/>
        <v>0.38592550877050624</v>
      </c>
      <c r="I1640" s="2">
        <f t="shared" si="230"/>
        <v>27.846049901547133</v>
      </c>
    </row>
    <row r="1641" spans="1:9" ht="13.5" x14ac:dyDescent="0.25">
      <c r="A1641" s="3">
        <v>44404</v>
      </c>
      <c r="B1641" s="2">
        <v>16.987400000000001</v>
      </c>
      <c r="C1641" s="2">
        <f t="shared" si="225"/>
        <v>0.32779999999999987</v>
      </c>
      <c r="D1641" s="2">
        <f t="shared" si="226"/>
        <v>0.32779999999999987</v>
      </c>
      <c r="E1641" s="2">
        <f t="shared" si="227"/>
        <v>0</v>
      </c>
      <c r="F1641" s="2">
        <f t="shared" si="231"/>
        <v>3.8887851278767711E-2</v>
      </c>
      <c r="G1641" s="2">
        <f t="shared" si="231"/>
        <v>4.009469499380381E-2</v>
      </c>
      <c r="H1641" s="2">
        <f t="shared" si="229"/>
        <v>0.96990016471698803</v>
      </c>
      <c r="I1641" s="2">
        <f t="shared" si="230"/>
        <v>49.236006072233202</v>
      </c>
    </row>
    <row r="1642" spans="1:9" ht="13.5" x14ac:dyDescent="0.25">
      <c r="A1642" s="3">
        <v>44405</v>
      </c>
      <c r="B1642" s="2">
        <v>16.987400000000001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3.6110147615998588E-2</v>
      </c>
      <c r="G1642" s="2">
        <f t="shared" si="231"/>
        <v>3.7230788208532109E-2</v>
      </c>
      <c r="H1642" s="2">
        <f t="shared" si="229"/>
        <v>0.96990016471698803</v>
      </c>
      <c r="I1642" s="2">
        <f t="shared" si="230"/>
        <v>49.236006072233202</v>
      </c>
    </row>
    <row r="1643" spans="1:9" ht="13.5" x14ac:dyDescent="0.25">
      <c r="A1643" s="3">
        <v>44406</v>
      </c>
      <c r="B1643" s="2">
        <v>17.0365</v>
      </c>
      <c r="C1643" s="2">
        <f t="shared" si="225"/>
        <v>4.9099999999999255E-2</v>
      </c>
      <c r="D1643" s="2">
        <f t="shared" si="226"/>
        <v>4.9099999999999255E-2</v>
      </c>
      <c r="E1643" s="2">
        <f t="shared" si="227"/>
        <v>0</v>
      </c>
      <c r="F1643" s="2">
        <f t="shared" si="231"/>
        <v>3.7037994214855777E-2</v>
      </c>
      <c r="G1643" s="2">
        <f t="shared" si="231"/>
        <v>3.4571446193636959E-2</v>
      </c>
      <c r="H1643" s="2">
        <f t="shared" si="229"/>
        <v>1.0713463939982006</v>
      </c>
      <c r="I1643" s="2">
        <f t="shared" si="230"/>
        <v>51.72222266166898</v>
      </c>
    </row>
    <row r="1644" spans="1:9" ht="13.5" x14ac:dyDescent="0.25">
      <c r="A1644" s="3">
        <v>44407</v>
      </c>
      <c r="B1644" s="2">
        <v>17.042000000000002</v>
      </c>
      <c r="C1644" s="2">
        <f t="shared" si="225"/>
        <v>5.5000000000013927E-3</v>
      </c>
      <c r="D1644" s="2">
        <f t="shared" si="226"/>
        <v>5.5000000000013927E-3</v>
      </c>
      <c r="E1644" s="2">
        <f t="shared" si="227"/>
        <v>0</v>
      </c>
      <c r="F1644" s="2">
        <f t="shared" si="231"/>
        <v>3.4785280342366179E-2</v>
      </c>
      <c r="G1644" s="2">
        <f t="shared" si="231"/>
        <v>3.210205717980575E-2</v>
      </c>
      <c r="H1644" s="2">
        <f t="shared" si="229"/>
        <v>1.0835841499979741</v>
      </c>
      <c r="I1644" s="2">
        <f t="shared" si="230"/>
        <v>52.00577812031387</v>
      </c>
    </row>
    <row r="1645" spans="1:9" ht="13.5" x14ac:dyDescent="0.25">
      <c r="A1645" s="3">
        <v>44410</v>
      </c>
      <c r="B1645" s="2">
        <v>17.096599999999999</v>
      </c>
      <c r="C1645" s="2">
        <f t="shared" si="225"/>
        <v>5.4599999999997095E-2</v>
      </c>
      <c r="D1645" s="2">
        <f t="shared" si="226"/>
        <v>5.4599999999997095E-2</v>
      </c>
      <c r="E1645" s="2">
        <f t="shared" si="227"/>
        <v>0</v>
      </c>
      <c r="F1645" s="2">
        <f t="shared" ref="F1645:G1660" si="232">((F1644*13)+D1645)/14</f>
        <v>3.6200617460768379E-2</v>
      </c>
      <c r="G1645" s="2">
        <f t="shared" si="232"/>
        <v>2.9809053095533913E-2</v>
      </c>
      <c r="H1645" s="2">
        <f t="shared" si="229"/>
        <v>1.2144168868682403</v>
      </c>
      <c r="I1645" s="2">
        <f t="shared" si="230"/>
        <v>54.841384839046299</v>
      </c>
    </row>
    <row r="1646" spans="1:9" ht="13.5" x14ac:dyDescent="0.25">
      <c r="A1646" s="3">
        <v>44411</v>
      </c>
      <c r="B1646" s="2">
        <v>17.123899999999999</v>
      </c>
      <c r="C1646" s="2">
        <f t="shared" si="225"/>
        <v>2.7300000000000324E-2</v>
      </c>
      <c r="D1646" s="2">
        <f t="shared" si="226"/>
        <v>2.7300000000000324E-2</v>
      </c>
      <c r="E1646" s="2">
        <f t="shared" si="227"/>
        <v>0</v>
      </c>
      <c r="F1646" s="2">
        <f t="shared" si="232"/>
        <v>3.5564859070713516E-2</v>
      </c>
      <c r="G1646" s="2">
        <f t="shared" si="232"/>
        <v>2.7679835017281492E-2</v>
      </c>
      <c r="H1646" s="2">
        <f t="shared" si="229"/>
        <v>1.2848652836445422</v>
      </c>
      <c r="I1646" s="2">
        <f t="shared" si="230"/>
        <v>56.233743531482077</v>
      </c>
    </row>
    <row r="1647" spans="1:9" ht="13.5" x14ac:dyDescent="0.25">
      <c r="A1647" s="3">
        <v>44412</v>
      </c>
      <c r="B1647" s="2">
        <v>17.096599999999999</v>
      </c>
      <c r="C1647" s="2">
        <f t="shared" si="225"/>
        <v>-2.7300000000000324E-2</v>
      </c>
      <c r="D1647" s="2">
        <f t="shared" si="226"/>
        <v>0</v>
      </c>
      <c r="E1647" s="2">
        <f t="shared" si="227"/>
        <v>2.7300000000000324E-2</v>
      </c>
      <c r="F1647" s="2">
        <f t="shared" si="232"/>
        <v>3.3024511994233979E-2</v>
      </c>
      <c r="G1647" s="2">
        <f t="shared" si="232"/>
        <v>2.7652703944618551E-2</v>
      </c>
      <c r="H1647" s="2">
        <f t="shared" si="229"/>
        <v>1.1942597751154396</v>
      </c>
      <c r="I1647" s="2">
        <f t="shared" si="230"/>
        <v>54.426544598741039</v>
      </c>
    </row>
    <row r="1648" spans="1:9" ht="13.5" x14ac:dyDescent="0.25">
      <c r="A1648" s="3">
        <v>44413</v>
      </c>
      <c r="B1648" s="2">
        <v>17.096599999999999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3.0665618280360123E-2</v>
      </c>
      <c r="G1648" s="2">
        <f t="shared" si="232"/>
        <v>2.5677510805717226E-2</v>
      </c>
      <c r="H1648" s="2">
        <f t="shared" si="229"/>
        <v>1.1942597751154396</v>
      </c>
      <c r="I1648" s="2">
        <f t="shared" si="230"/>
        <v>54.426544598741039</v>
      </c>
    </row>
    <row r="1649" spans="1:9" ht="13.5" x14ac:dyDescent="0.25">
      <c r="A1649" s="3">
        <v>44414</v>
      </c>
      <c r="B1649" s="2">
        <v>17.123899999999999</v>
      </c>
      <c r="C1649" s="2">
        <f t="shared" si="225"/>
        <v>2.7300000000000324E-2</v>
      </c>
      <c r="D1649" s="2">
        <f t="shared" si="226"/>
        <v>2.7300000000000324E-2</v>
      </c>
      <c r="E1649" s="2">
        <f t="shared" si="227"/>
        <v>0</v>
      </c>
      <c r="F1649" s="2">
        <f t="shared" si="232"/>
        <v>3.0425216974620136E-2</v>
      </c>
      <c r="G1649" s="2">
        <f t="shared" si="232"/>
        <v>2.3843402891023137E-2</v>
      </c>
      <c r="H1649" s="2">
        <f t="shared" si="229"/>
        <v>1.276043403438651</v>
      </c>
      <c r="I1649" s="2">
        <f t="shared" si="230"/>
        <v>56.064106752569039</v>
      </c>
    </row>
    <row r="1650" spans="1:9" ht="13.5" x14ac:dyDescent="0.25">
      <c r="A1650" s="3">
        <v>44417</v>
      </c>
      <c r="B1650" s="2">
        <v>17.118500000000001</v>
      </c>
      <c r="C1650" s="2">
        <f t="shared" si="225"/>
        <v>-5.399999999998073E-3</v>
      </c>
      <c r="D1650" s="2">
        <f t="shared" si="226"/>
        <v>0</v>
      </c>
      <c r="E1650" s="2">
        <f t="shared" si="227"/>
        <v>5.399999999998073E-3</v>
      </c>
      <c r="F1650" s="2">
        <f t="shared" si="232"/>
        <v>2.8251987190718697E-2</v>
      </c>
      <c r="G1650" s="2">
        <f t="shared" si="232"/>
        <v>2.2526016970235631E-2</v>
      </c>
      <c r="H1650" s="2">
        <f t="shared" si="229"/>
        <v>1.2541936387621913</v>
      </c>
      <c r="I1650" s="2">
        <f t="shared" si="230"/>
        <v>55.638238756227096</v>
      </c>
    </row>
    <row r="1651" spans="1:9" ht="13.5" x14ac:dyDescent="0.25">
      <c r="A1651" s="3">
        <v>44419</v>
      </c>
      <c r="B1651" s="2">
        <v>17.123899999999999</v>
      </c>
      <c r="C1651" s="2">
        <f t="shared" si="225"/>
        <v>5.399999999998073E-3</v>
      </c>
      <c r="D1651" s="2">
        <f t="shared" si="226"/>
        <v>5.399999999998073E-3</v>
      </c>
      <c r="E1651" s="2">
        <f t="shared" si="227"/>
        <v>0</v>
      </c>
      <c r="F1651" s="2">
        <f t="shared" si="232"/>
        <v>2.6619702391381509E-2</v>
      </c>
      <c r="G1651" s="2">
        <f t="shared" si="232"/>
        <v>2.0917015758075943E-2</v>
      </c>
      <c r="H1651" s="2">
        <f t="shared" si="229"/>
        <v>1.2726338546216274</v>
      </c>
      <c r="I1651" s="2">
        <f t="shared" si="230"/>
        <v>55.998191351132071</v>
      </c>
    </row>
    <row r="1652" spans="1:9" ht="13.5" x14ac:dyDescent="0.25">
      <c r="A1652" s="3">
        <v>44420</v>
      </c>
      <c r="B1652" s="2">
        <v>17.052900000000001</v>
      </c>
      <c r="C1652" s="2">
        <f t="shared" si="225"/>
        <v>-7.0999999999997954E-2</v>
      </c>
      <c r="D1652" s="2">
        <f t="shared" si="226"/>
        <v>0</v>
      </c>
      <c r="E1652" s="2">
        <f t="shared" si="227"/>
        <v>7.0999999999997954E-2</v>
      </c>
      <c r="F1652" s="2">
        <f t="shared" si="232"/>
        <v>2.4718295077711401E-2</v>
      </c>
      <c r="G1652" s="2">
        <f t="shared" si="232"/>
        <v>2.4494371775356089E-2</v>
      </c>
      <c r="H1652" s="2">
        <f t="shared" si="229"/>
        <v>1.0091418267187648</v>
      </c>
      <c r="I1652" s="2">
        <f t="shared" si="230"/>
        <v>50.22750575885663</v>
      </c>
    </row>
    <row r="1653" spans="1:9" ht="13.5" x14ac:dyDescent="0.25">
      <c r="A1653" s="3">
        <v>44424</v>
      </c>
      <c r="B1653" s="2">
        <v>17.014700000000001</v>
      </c>
      <c r="C1653" s="2">
        <f t="shared" si="225"/>
        <v>-3.819999999999979E-2</v>
      </c>
      <c r="D1653" s="2">
        <f t="shared" si="226"/>
        <v>0</v>
      </c>
      <c r="E1653" s="2">
        <f t="shared" si="227"/>
        <v>3.819999999999979E-2</v>
      </c>
      <c r="F1653" s="2">
        <f t="shared" si="232"/>
        <v>2.2952702572160588E-2</v>
      </c>
      <c r="G1653" s="2">
        <f t="shared" si="232"/>
        <v>2.5473345219973496E-2</v>
      </c>
      <c r="H1653" s="2">
        <f t="shared" si="229"/>
        <v>0.90104783545129019</v>
      </c>
      <c r="I1653" s="2">
        <f t="shared" si="230"/>
        <v>47.397430966664245</v>
      </c>
    </row>
    <row r="1654" spans="1:9" ht="13.5" x14ac:dyDescent="0.25">
      <c r="A1654" s="3">
        <v>44425</v>
      </c>
      <c r="B1654" s="2">
        <v>17.096599999999999</v>
      </c>
      <c r="C1654" s="2">
        <f t="shared" si="225"/>
        <v>8.1899999999997419E-2</v>
      </c>
      <c r="D1654" s="2">
        <f t="shared" si="226"/>
        <v>8.1899999999997419E-2</v>
      </c>
      <c r="E1654" s="2">
        <f t="shared" si="227"/>
        <v>0</v>
      </c>
      <c r="F1654" s="2">
        <f t="shared" si="232"/>
        <v>2.7163223817006078E-2</v>
      </c>
      <c r="G1654" s="2">
        <f t="shared" si="232"/>
        <v>2.3653820561403961E-2</v>
      </c>
      <c r="H1654" s="2">
        <f t="shared" si="229"/>
        <v>1.1483651762087188</v>
      </c>
      <c r="I1654" s="2">
        <f t="shared" si="230"/>
        <v>53.452978521801938</v>
      </c>
    </row>
    <row r="1655" spans="1:9" ht="13.5" x14ac:dyDescent="0.25">
      <c r="A1655" s="3">
        <v>44426</v>
      </c>
      <c r="B1655" s="2">
        <v>17.096599999999999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2.5222993544362787E-2</v>
      </c>
      <c r="G1655" s="2">
        <f t="shared" si="232"/>
        <v>2.1964261949875108E-2</v>
      </c>
      <c r="H1655" s="2">
        <f t="shared" si="229"/>
        <v>1.1483651762087188</v>
      </c>
      <c r="I1655" s="2">
        <f t="shared" si="230"/>
        <v>53.452978521801938</v>
      </c>
    </row>
    <row r="1656" spans="1:9" ht="13.5" x14ac:dyDescent="0.25">
      <c r="A1656" s="3">
        <v>44427</v>
      </c>
      <c r="B1656" s="2">
        <v>17.091200000000001</v>
      </c>
      <c r="C1656" s="2">
        <f t="shared" si="225"/>
        <v>-5.399999999998073E-3</v>
      </c>
      <c r="D1656" s="2">
        <f t="shared" si="226"/>
        <v>0</v>
      </c>
      <c r="E1656" s="2">
        <f t="shared" si="227"/>
        <v>5.399999999998073E-3</v>
      </c>
      <c r="F1656" s="2">
        <f t="shared" si="232"/>
        <v>2.3421351148336874E-2</v>
      </c>
      <c r="G1656" s="2">
        <f t="shared" si="232"/>
        <v>2.0781100382026747E-2</v>
      </c>
      <c r="H1656" s="2">
        <f t="shared" si="229"/>
        <v>1.1270505756564093</v>
      </c>
      <c r="I1656" s="2">
        <f t="shared" si="230"/>
        <v>52.986543364564838</v>
      </c>
    </row>
    <row r="1657" spans="1:9" ht="13.5" x14ac:dyDescent="0.25">
      <c r="A1657" s="3">
        <v>44428</v>
      </c>
      <c r="B1657" s="2">
        <v>17.042000000000002</v>
      </c>
      <c r="C1657" s="2">
        <f t="shared" si="225"/>
        <v>-4.9199999999999022E-2</v>
      </c>
      <c r="D1657" s="2">
        <f t="shared" si="226"/>
        <v>0</v>
      </c>
      <c r="E1657" s="2">
        <f t="shared" si="227"/>
        <v>4.9199999999999022E-2</v>
      </c>
      <c r="F1657" s="2">
        <f t="shared" si="232"/>
        <v>2.174839749488424E-2</v>
      </c>
      <c r="G1657" s="2">
        <f t="shared" si="232"/>
        <v>2.2811021783310483E-2</v>
      </c>
      <c r="H1657" s="2">
        <f t="shared" si="229"/>
        <v>0.95341619071164518</v>
      </c>
      <c r="I1657" s="2">
        <f t="shared" si="230"/>
        <v>48.80763225190163</v>
      </c>
    </row>
    <row r="1658" spans="1:9" ht="13.5" x14ac:dyDescent="0.25">
      <c r="A1658" s="3">
        <v>44431</v>
      </c>
      <c r="B1658" s="2">
        <v>17.096599999999999</v>
      </c>
      <c r="C1658" s="2">
        <f t="shared" si="225"/>
        <v>5.4599999999997095E-2</v>
      </c>
      <c r="D1658" s="2">
        <f t="shared" si="226"/>
        <v>5.4599999999997095E-2</v>
      </c>
      <c r="E1658" s="2">
        <f t="shared" si="227"/>
        <v>0</v>
      </c>
      <c r="F1658" s="2">
        <f t="shared" si="232"/>
        <v>2.409494053096373E-2</v>
      </c>
      <c r="G1658" s="2">
        <f t="shared" si="232"/>
        <v>2.1181663084502592E-2</v>
      </c>
      <c r="H1658" s="2">
        <f t="shared" si="229"/>
        <v>1.1375377105583657</v>
      </c>
      <c r="I1658" s="2">
        <f t="shared" si="230"/>
        <v>53.217199628315292</v>
      </c>
    </row>
    <row r="1659" spans="1:9" ht="13.5" x14ac:dyDescent="0.25">
      <c r="A1659" s="3">
        <v>44432</v>
      </c>
      <c r="B1659" s="2">
        <v>17.096599999999999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2.2373873350180606E-2</v>
      </c>
      <c r="G1659" s="2">
        <f t="shared" si="232"/>
        <v>1.9668687149895264E-2</v>
      </c>
      <c r="H1659" s="2">
        <f t="shared" si="229"/>
        <v>1.1375377105583657</v>
      </c>
      <c r="I1659" s="2">
        <f t="shared" si="230"/>
        <v>53.217199628315292</v>
      </c>
    </row>
    <row r="1660" spans="1:9" ht="13.5" x14ac:dyDescent="0.25">
      <c r="A1660" s="3">
        <v>44433</v>
      </c>
      <c r="B1660" s="2">
        <v>17.604600000000001</v>
      </c>
      <c r="C1660" s="2">
        <f t="shared" si="225"/>
        <v>0.50800000000000267</v>
      </c>
      <c r="D1660" s="2">
        <f t="shared" si="226"/>
        <v>0.50800000000000267</v>
      </c>
      <c r="E1660" s="2">
        <f t="shared" si="227"/>
        <v>0</v>
      </c>
      <c r="F1660" s="2">
        <f t="shared" si="232"/>
        <v>5.7061453825167897E-2</v>
      </c>
      <c r="G1660" s="2">
        <f t="shared" si="232"/>
        <v>1.8263780924902745E-2</v>
      </c>
      <c r="H1660" s="2">
        <f t="shared" si="229"/>
        <v>3.1242957884675651</v>
      </c>
      <c r="I1660" s="2">
        <f t="shared" si="230"/>
        <v>75.75343643401574</v>
      </c>
    </row>
    <row r="1661" spans="1:9" ht="13.5" x14ac:dyDescent="0.25">
      <c r="A1661" s="3">
        <v>44434</v>
      </c>
      <c r="B1661" s="2">
        <v>17.5991</v>
      </c>
      <c r="C1661" s="2">
        <f t="shared" si="225"/>
        <v>-5.5000000000013927E-3</v>
      </c>
      <c r="D1661" s="2">
        <f t="shared" si="226"/>
        <v>0</v>
      </c>
      <c r="E1661" s="2">
        <f t="shared" si="227"/>
        <v>5.5000000000013927E-3</v>
      </c>
      <c r="F1661" s="2">
        <f t="shared" ref="F1661:G1676" si="233">((F1660*13)+D1661)/14</f>
        <v>5.2985635694798763E-2</v>
      </c>
      <c r="G1661" s="2">
        <f t="shared" si="233"/>
        <v>1.7352082287409792E-2</v>
      </c>
      <c r="H1661" s="2">
        <f t="shared" si="229"/>
        <v>3.0535606515215599</v>
      </c>
      <c r="I1661" s="2">
        <f t="shared" si="230"/>
        <v>75.330330887620093</v>
      </c>
    </row>
    <row r="1662" spans="1:9" ht="13.5" x14ac:dyDescent="0.25">
      <c r="A1662" s="3">
        <v>44435</v>
      </c>
      <c r="B1662" s="2">
        <v>18.1235</v>
      </c>
      <c r="C1662" s="2">
        <f t="shared" si="225"/>
        <v>0.52439999999999998</v>
      </c>
      <c r="D1662" s="2">
        <f t="shared" si="226"/>
        <v>0.52439999999999998</v>
      </c>
      <c r="E1662" s="2">
        <f t="shared" si="227"/>
        <v>0</v>
      </c>
      <c r="F1662" s="2">
        <f t="shared" si="233"/>
        <v>8.6658090288027428E-2</v>
      </c>
      <c r="G1662" s="2">
        <f t="shared" si="233"/>
        <v>1.6112647838309093E-2</v>
      </c>
      <c r="H1662" s="2">
        <f t="shared" si="229"/>
        <v>5.378265022462104</v>
      </c>
      <c r="I1662" s="2">
        <f t="shared" si="230"/>
        <v>84.321755266074135</v>
      </c>
    </row>
    <row r="1663" spans="1:9" ht="13.5" x14ac:dyDescent="0.25">
      <c r="A1663" s="3">
        <v>44438</v>
      </c>
      <c r="B1663" s="2">
        <v>17.642800000000001</v>
      </c>
      <c r="C1663" s="2">
        <f t="shared" si="225"/>
        <v>-0.48069999999999879</v>
      </c>
      <c r="D1663" s="2">
        <f t="shared" si="226"/>
        <v>0</v>
      </c>
      <c r="E1663" s="2">
        <f t="shared" si="227"/>
        <v>0.48069999999999879</v>
      </c>
      <c r="F1663" s="2">
        <f t="shared" si="233"/>
        <v>8.0468226696025477E-2</v>
      </c>
      <c r="G1663" s="2">
        <f t="shared" si="233"/>
        <v>4.929745870700121E-2</v>
      </c>
      <c r="H1663" s="2">
        <f t="shared" si="229"/>
        <v>1.6322996926532727</v>
      </c>
      <c r="I1663" s="2">
        <f t="shared" si="230"/>
        <v>62.010404712237289</v>
      </c>
    </row>
    <row r="1664" spans="1:9" ht="13.5" x14ac:dyDescent="0.25">
      <c r="A1664" s="3">
        <v>44439</v>
      </c>
      <c r="B1664" s="2">
        <v>18.025200000000002</v>
      </c>
      <c r="C1664" s="2">
        <f t="shared" si="225"/>
        <v>0.38240000000000052</v>
      </c>
      <c r="D1664" s="2">
        <f t="shared" si="226"/>
        <v>0.38240000000000052</v>
      </c>
      <c r="E1664" s="2">
        <f t="shared" si="227"/>
        <v>0</v>
      </c>
      <c r="F1664" s="2">
        <f t="shared" si="233"/>
        <v>0.10203478193202369</v>
      </c>
      <c r="G1664" s="2">
        <f t="shared" si="233"/>
        <v>4.5776211656501128E-2</v>
      </c>
      <c r="H1664" s="2">
        <f t="shared" si="229"/>
        <v>2.228991396179302</v>
      </c>
      <c r="I1664" s="2">
        <f t="shared" si="230"/>
        <v>69.03057712748172</v>
      </c>
    </row>
    <row r="1665" spans="1:9" ht="13.5" x14ac:dyDescent="0.25">
      <c r="A1665" s="3">
        <v>44440</v>
      </c>
      <c r="B1665" s="2">
        <v>17.293299999999999</v>
      </c>
      <c r="C1665" s="2">
        <f t="shared" si="225"/>
        <v>-0.7319000000000031</v>
      </c>
      <c r="D1665" s="2">
        <f t="shared" si="226"/>
        <v>0</v>
      </c>
      <c r="E1665" s="2">
        <f t="shared" si="227"/>
        <v>0.7319000000000031</v>
      </c>
      <c r="F1665" s="2">
        <f t="shared" si="233"/>
        <v>9.4746583222593425E-2</v>
      </c>
      <c r="G1665" s="2">
        <f t="shared" si="233"/>
        <v>9.4785053681036971E-2</v>
      </c>
      <c r="H1665" s="2">
        <f t="shared" si="229"/>
        <v>0.99959412948614235</v>
      </c>
      <c r="I1665" s="2">
        <f t="shared" si="230"/>
        <v>49.989851177599675</v>
      </c>
    </row>
    <row r="1666" spans="1:9" ht="13.5" x14ac:dyDescent="0.25">
      <c r="A1666" s="3">
        <v>44441</v>
      </c>
      <c r="B1666" s="2">
        <v>17.2605</v>
      </c>
      <c r="C1666" s="2">
        <f t="shared" si="225"/>
        <v>-3.2799999999998164E-2</v>
      </c>
      <c r="D1666" s="2">
        <f t="shared" si="226"/>
        <v>0</v>
      </c>
      <c r="E1666" s="2">
        <f t="shared" si="227"/>
        <v>3.2799999999998164E-2</v>
      </c>
      <c r="F1666" s="2">
        <f t="shared" si="233"/>
        <v>8.797897013526533E-2</v>
      </c>
      <c r="G1666" s="2">
        <f t="shared" si="233"/>
        <v>9.0357549846677057E-2</v>
      </c>
      <c r="H1666" s="2">
        <f t="shared" si="229"/>
        <v>0.9736759162300459</v>
      </c>
      <c r="I1666" s="2">
        <f t="shared" si="230"/>
        <v>49.333120408637399</v>
      </c>
    </row>
    <row r="1667" spans="1:9" ht="13.5" x14ac:dyDescent="0.25">
      <c r="A1667" s="3">
        <v>44442</v>
      </c>
      <c r="B1667" s="2">
        <v>17.2605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8.1694757982746377E-2</v>
      </c>
      <c r="G1667" s="2">
        <f t="shared" si="233"/>
        <v>8.3903439143342987E-2</v>
      </c>
      <c r="H1667" s="2">
        <f t="shared" si="229"/>
        <v>0.9736759162300459</v>
      </c>
      <c r="I1667" s="2">
        <f t="shared" si="230"/>
        <v>49.333120408637399</v>
      </c>
    </row>
    <row r="1668" spans="1:9" ht="13.5" x14ac:dyDescent="0.25">
      <c r="A1668" s="3">
        <v>44445</v>
      </c>
      <c r="B1668" s="2">
        <v>17.2605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7.5859418126835929E-2</v>
      </c>
      <c r="G1668" s="2">
        <f t="shared" si="233"/>
        <v>7.7910336347389905E-2</v>
      </c>
      <c r="H1668" s="2">
        <f t="shared" si="229"/>
        <v>0.97367591623004612</v>
      </c>
      <c r="I1668" s="2">
        <f t="shared" si="230"/>
        <v>49.333120408637406</v>
      </c>
    </row>
    <row r="1669" spans="1:9" ht="13.5" x14ac:dyDescent="0.25">
      <c r="A1669" s="3">
        <v>44446</v>
      </c>
      <c r="B1669" s="2">
        <v>16.796199999999999</v>
      </c>
      <c r="C1669" s="2">
        <f t="shared" si="234"/>
        <v>-0.46430000000000149</v>
      </c>
      <c r="D1669" s="2">
        <f t="shared" si="235"/>
        <v>0</v>
      </c>
      <c r="E1669" s="2">
        <f t="shared" si="236"/>
        <v>0.46430000000000149</v>
      </c>
      <c r="F1669" s="2">
        <f t="shared" si="233"/>
        <v>7.0440888260633355E-2</v>
      </c>
      <c r="G1669" s="2">
        <f t="shared" si="233"/>
        <v>0.10550959803686215</v>
      </c>
      <c r="H1669" s="2">
        <f t="shared" si="229"/>
        <v>0.66762540632581358</v>
      </c>
      <c r="I1669" s="2">
        <f t="shared" si="230"/>
        <v>40.034494784818342</v>
      </c>
    </row>
    <row r="1670" spans="1:9" ht="13.5" x14ac:dyDescent="0.25">
      <c r="A1670" s="3">
        <v>44447</v>
      </c>
      <c r="B1670" s="2">
        <v>16.714300000000001</v>
      </c>
      <c r="C1670" s="2">
        <f t="shared" si="234"/>
        <v>-8.1899999999997419E-2</v>
      </c>
      <c r="D1670" s="2">
        <f t="shared" si="235"/>
        <v>0</v>
      </c>
      <c r="E1670" s="2">
        <f t="shared" si="236"/>
        <v>8.1899999999997419E-2</v>
      </c>
      <c r="F1670" s="2">
        <f t="shared" si="233"/>
        <v>6.5409396242016679E-2</v>
      </c>
      <c r="G1670" s="2">
        <f t="shared" si="233"/>
        <v>0.10382319817708609</v>
      </c>
      <c r="H1670" s="2">
        <f t="shared" si="229"/>
        <v>0.6300075261643463</v>
      </c>
      <c r="I1670" s="2">
        <f t="shared" si="230"/>
        <v>38.650590015792694</v>
      </c>
    </row>
    <row r="1671" spans="1:9" ht="13.5" x14ac:dyDescent="0.25">
      <c r="A1671" s="3">
        <v>44448</v>
      </c>
      <c r="B1671" s="2">
        <v>16.768899999999999</v>
      </c>
      <c r="C1671" s="2">
        <f t="shared" si="234"/>
        <v>5.4599999999997095E-2</v>
      </c>
      <c r="D1671" s="2">
        <f t="shared" si="235"/>
        <v>5.4599999999997095E-2</v>
      </c>
      <c r="E1671" s="2">
        <f t="shared" si="236"/>
        <v>0</v>
      </c>
      <c r="F1671" s="2">
        <f t="shared" si="233"/>
        <v>6.4637296510443851E-2</v>
      </c>
      <c r="G1671" s="2">
        <f t="shared" si="233"/>
        <v>9.6407255450151372E-2</v>
      </c>
      <c r="H1671" s="2">
        <f t="shared" si="229"/>
        <v>0.67046091301567445</v>
      </c>
      <c r="I1671" s="2">
        <f t="shared" si="230"/>
        <v>40.136282614676382</v>
      </c>
    </row>
    <row r="1672" spans="1:9" ht="13.5" x14ac:dyDescent="0.25">
      <c r="A1672" s="3">
        <v>44449</v>
      </c>
      <c r="B1672" s="2">
        <v>16.9328</v>
      </c>
      <c r="C1672" s="2">
        <f t="shared" si="234"/>
        <v>0.16390000000000171</v>
      </c>
      <c r="D1672" s="2">
        <f t="shared" si="235"/>
        <v>0.16390000000000171</v>
      </c>
      <c r="E1672" s="2">
        <f t="shared" si="236"/>
        <v>0</v>
      </c>
      <c r="F1672" s="2">
        <f t="shared" si="233"/>
        <v>7.1727489616840848E-2</v>
      </c>
      <c r="G1672" s="2">
        <f t="shared" si="233"/>
        <v>8.9521022917997697E-2</v>
      </c>
      <c r="H1672" s="2">
        <f t="shared" si="229"/>
        <v>0.8012362602530142</v>
      </c>
      <c r="I1672" s="2">
        <f t="shared" si="230"/>
        <v>44.482574436985125</v>
      </c>
    </row>
    <row r="1673" spans="1:9" ht="13.5" x14ac:dyDescent="0.25">
      <c r="A1673" s="3">
        <v>44452</v>
      </c>
      <c r="B1673" s="2">
        <v>17.2332</v>
      </c>
      <c r="C1673" s="2">
        <f t="shared" si="234"/>
        <v>0.30039999999999978</v>
      </c>
      <c r="D1673" s="2">
        <f t="shared" si="235"/>
        <v>0.30039999999999978</v>
      </c>
      <c r="E1673" s="2">
        <f t="shared" si="236"/>
        <v>0</v>
      </c>
      <c r="F1673" s="2">
        <f t="shared" si="233"/>
        <v>8.8061240358495052E-2</v>
      </c>
      <c r="G1673" s="2">
        <f t="shared" si="233"/>
        <v>8.3126664138140724E-2</v>
      </c>
      <c r="H1673" s="2">
        <f t="shared" si="229"/>
        <v>1.0593621345390933</v>
      </c>
      <c r="I1673" s="2">
        <f t="shared" si="230"/>
        <v>51.44127478949639</v>
      </c>
    </row>
    <row r="1674" spans="1:9" ht="13.5" x14ac:dyDescent="0.25">
      <c r="A1674" s="3">
        <v>44453</v>
      </c>
      <c r="B1674" s="2">
        <v>17.194900000000001</v>
      </c>
      <c r="C1674" s="2">
        <f t="shared" si="234"/>
        <v>-3.8299999999999557E-2</v>
      </c>
      <c r="D1674" s="2">
        <f t="shared" si="235"/>
        <v>0</v>
      </c>
      <c r="E1674" s="2">
        <f t="shared" si="236"/>
        <v>3.8299999999999557E-2</v>
      </c>
      <c r="F1674" s="2">
        <f t="shared" si="233"/>
        <v>8.1771151761459687E-2</v>
      </c>
      <c r="G1674" s="2">
        <f t="shared" si="233"/>
        <v>7.9924759556844929E-2</v>
      </c>
      <c r="H1674" s="2">
        <f t="shared" si="229"/>
        <v>1.0231016297684516</v>
      </c>
      <c r="I1674" s="2">
        <f t="shared" si="230"/>
        <v>50.570945854338909</v>
      </c>
    </row>
    <row r="1675" spans="1:9" ht="13.5" x14ac:dyDescent="0.25">
      <c r="A1675" s="3">
        <v>44454</v>
      </c>
      <c r="B1675" s="2">
        <v>17.096599999999999</v>
      </c>
      <c r="C1675" s="2">
        <f t="shared" si="234"/>
        <v>-9.830000000000183E-2</v>
      </c>
      <c r="D1675" s="2">
        <f t="shared" si="235"/>
        <v>0</v>
      </c>
      <c r="E1675" s="2">
        <f t="shared" si="236"/>
        <v>9.830000000000183E-2</v>
      </c>
      <c r="F1675" s="2">
        <f t="shared" si="233"/>
        <v>7.5930355207069714E-2</v>
      </c>
      <c r="G1675" s="2">
        <f t="shared" si="233"/>
        <v>8.1237276731356139E-2</v>
      </c>
      <c r="H1675" s="2">
        <f t="shared" si="229"/>
        <v>0.93467381308415953</v>
      </c>
      <c r="I1675" s="2">
        <f t="shared" si="230"/>
        <v>48.311700234064247</v>
      </c>
    </row>
    <row r="1676" spans="1:9" ht="13.5" x14ac:dyDescent="0.25">
      <c r="A1676" s="3">
        <v>44455</v>
      </c>
      <c r="B1676" s="2">
        <v>16.992799999999999</v>
      </c>
      <c r="C1676" s="2">
        <f t="shared" si="234"/>
        <v>-0.10379999999999967</v>
      </c>
      <c r="D1676" s="2">
        <f t="shared" si="235"/>
        <v>0</v>
      </c>
      <c r="E1676" s="2">
        <f t="shared" si="236"/>
        <v>0.10379999999999967</v>
      </c>
      <c r="F1676" s="2">
        <f t="shared" si="233"/>
        <v>7.0506758406564743E-2</v>
      </c>
      <c r="G1676" s="2">
        <f t="shared" si="233"/>
        <v>8.2848899821973535E-2</v>
      </c>
      <c r="H1676" s="2">
        <f t="shared" si="229"/>
        <v>0.85102830041280331</v>
      </c>
      <c r="I1676" s="2">
        <f t="shared" si="230"/>
        <v>45.975974555495071</v>
      </c>
    </row>
    <row r="1677" spans="1:9" ht="13.5" x14ac:dyDescent="0.25">
      <c r="A1677" s="3">
        <v>44456</v>
      </c>
      <c r="B1677" s="2">
        <v>16.9328</v>
      </c>
      <c r="C1677" s="2">
        <f t="shared" si="234"/>
        <v>-5.9999999999998721E-2</v>
      </c>
      <c r="D1677" s="2">
        <f t="shared" si="235"/>
        <v>0</v>
      </c>
      <c r="E1677" s="2">
        <f t="shared" si="236"/>
        <v>5.9999999999998721E-2</v>
      </c>
      <c r="F1677" s="2">
        <f t="shared" ref="F1677:G1692" si="237">((F1676*13)+D1677)/14</f>
        <v>6.5470561377524411E-2</v>
      </c>
      <c r="G1677" s="2">
        <f t="shared" si="237"/>
        <v>8.1216835548975325E-2</v>
      </c>
      <c r="H1677" s="2">
        <f t="shared" si="229"/>
        <v>0.80612056521266939</v>
      </c>
      <c r="I1677" s="2">
        <f t="shared" si="230"/>
        <v>44.632710614075165</v>
      </c>
    </row>
    <row r="1678" spans="1:9" ht="13.5" x14ac:dyDescent="0.25">
      <c r="A1678" s="3">
        <v>44459</v>
      </c>
      <c r="B1678" s="2">
        <v>16.987400000000001</v>
      </c>
      <c r="C1678" s="2">
        <f t="shared" si="234"/>
        <v>5.4600000000000648E-2</v>
      </c>
      <c r="D1678" s="2">
        <f t="shared" si="235"/>
        <v>5.4600000000000648E-2</v>
      </c>
      <c r="E1678" s="2">
        <f t="shared" si="236"/>
        <v>0</v>
      </c>
      <c r="F1678" s="2">
        <f t="shared" si="237"/>
        <v>6.4694092707701281E-2</v>
      </c>
      <c r="G1678" s="2">
        <f t="shared" si="237"/>
        <v>7.5415633009762811E-2</v>
      </c>
      <c r="H1678" s="2">
        <f t="shared" si="229"/>
        <v>0.8578339811763751</v>
      </c>
      <c r="I1678" s="2">
        <f t="shared" si="230"/>
        <v>46.173877206896449</v>
      </c>
    </row>
    <row r="1679" spans="1:9" ht="13.5" x14ac:dyDescent="0.25">
      <c r="A1679" s="3">
        <v>44460</v>
      </c>
      <c r="B1679" s="2">
        <v>16.9328</v>
      </c>
      <c r="C1679" s="2">
        <f t="shared" si="234"/>
        <v>-5.4600000000000648E-2</v>
      </c>
      <c r="D1679" s="2">
        <f t="shared" si="235"/>
        <v>0</v>
      </c>
      <c r="E1679" s="2">
        <f t="shared" si="236"/>
        <v>5.4600000000000648E-2</v>
      </c>
      <c r="F1679" s="2">
        <f t="shared" si="237"/>
        <v>6.0073086085722614E-2</v>
      </c>
      <c r="G1679" s="2">
        <f t="shared" si="237"/>
        <v>7.3928802080494085E-2</v>
      </c>
      <c r="H1679" s="2">
        <f t="shared" si="229"/>
        <v>0.81258027176356395</v>
      </c>
      <c r="I1679" s="2">
        <f t="shared" si="230"/>
        <v>44.830029567350287</v>
      </c>
    </row>
    <row r="1680" spans="1:9" ht="13.5" x14ac:dyDescent="0.25">
      <c r="A1680" s="3">
        <v>44461</v>
      </c>
      <c r="B1680" s="2">
        <v>16.9054</v>
      </c>
      <c r="C1680" s="2">
        <f t="shared" si="234"/>
        <v>-2.7400000000000091E-2</v>
      </c>
      <c r="D1680" s="2">
        <f t="shared" si="235"/>
        <v>0</v>
      </c>
      <c r="E1680" s="2">
        <f t="shared" si="236"/>
        <v>2.7400000000000091E-2</v>
      </c>
      <c r="F1680" s="2">
        <f t="shared" si="237"/>
        <v>5.5782151365313851E-2</v>
      </c>
      <c r="G1680" s="2">
        <f t="shared" si="237"/>
        <v>7.060531621760166E-2</v>
      </c>
      <c r="H1680" s="2">
        <f t="shared" si="229"/>
        <v>0.79005596679712276</v>
      </c>
      <c r="I1680" s="2">
        <f t="shared" si="230"/>
        <v>44.135824882097907</v>
      </c>
    </row>
    <row r="1681" spans="1:9" ht="13.5" x14ac:dyDescent="0.25">
      <c r="A1681" s="3">
        <v>44462</v>
      </c>
      <c r="B1681" s="2">
        <v>16.9328</v>
      </c>
      <c r="C1681" s="2">
        <f t="shared" si="234"/>
        <v>2.7400000000000091E-2</v>
      </c>
      <c r="D1681" s="2">
        <f t="shared" si="235"/>
        <v>2.7400000000000091E-2</v>
      </c>
      <c r="E1681" s="2">
        <f t="shared" si="236"/>
        <v>0</v>
      </c>
      <c r="F1681" s="2">
        <f t="shared" si="237"/>
        <v>5.3754854839220011E-2</v>
      </c>
      <c r="G1681" s="2">
        <f t="shared" si="237"/>
        <v>6.5562079344915827E-2</v>
      </c>
      <c r="H1681" s="2">
        <f t="shared" ref="H1681:H1744" si="238">F1681/G1681</f>
        <v>0.81990771763691117</v>
      </c>
      <c r="I1681" s="2">
        <f t="shared" ref="I1681:I1744" si="239">IF(G1681=0,100,100-(100/(1+H1681)))</f>
        <v>45.052158946912634</v>
      </c>
    </row>
    <row r="1682" spans="1:9" ht="13.5" x14ac:dyDescent="0.25">
      <c r="A1682" s="3">
        <v>44463</v>
      </c>
      <c r="B1682" s="2">
        <v>16.987400000000001</v>
      </c>
      <c r="C1682" s="2">
        <f t="shared" si="234"/>
        <v>5.4600000000000648E-2</v>
      </c>
      <c r="D1682" s="2">
        <f t="shared" si="235"/>
        <v>5.4600000000000648E-2</v>
      </c>
      <c r="E1682" s="2">
        <f t="shared" si="236"/>
        <v>0</v>
      </c>
      <c r="F1682" s="2">
        <f t="shared" si="237"/>
        <v>5.3815222350704343E-2</v>
      </c>
      <c r="G1682" s="2">
        <f t="shared" si="237"/>
        <v>6.087907367742184E-2</v>
      </c>
      <c r="H1682" s="2">
        <f t="shared" si="238"/>
        <v>0.8839691391471145</v>
      </c>
      <c r="I1682" s="2">
        <f t="shared" si="239"/>
        <v>46.920574269453972</v>
      </c>
    </row>
    <row r="1683" spans="1:9" ht="13.5" x14ac:dyDescent="0.25">
      <c r="A1683" s="3">
        <v>44466</v>
      </c>
      <c r="B1683" s="2">
        <v>17.091200000000001</v>
      </c>
      <c r="C1683" s="2">
        <f t="shared" si="234"/>
        <v>0.10379999999999967</v>
      </c>
      <c r="D1683" s="2">
        <f t="shared" si="235"/>
        <v>0.10379999999999967</v>
      </c>
      <c r="E1683" s="2">
        <f t="shared" si="236"/>
        <v>0</v>
      </c>
      <c r="F1683" s="2">
        <f t="shared" si="237"/>
        <v>5.7385563611368297E-2</v>
      </c>
      <c r="G1683" s="2">
        <f t="shared" si="237"/>
        <v>5.653056841474885E-2</v>
      </c>
      <c r="H1683" s="2">
        <f t="shared" si="238"/>
        <v>1.0151244754934461</v>
      </c>
      <c r="I1683" s="2">
        <f t="shared" si="239"/>
        <v>50.375273976307156</v>
      </c>
    </row>
    <row r="1684" spans="1:9" ht="13.5" x14ac:dyDescent="0.25">
      <c r="A1684" s="3">
        <v>44467</v>
      </c>
      <c r="B1684" s="2">
        <v>17.2059</v>
      </c>
      <c r="C1684" s="2">
        <f t="shared" si="234"/>
        <v>0.11469999999999914</v>
      </c>
      <c r="D1684" s="2">
        <f t="shared" si="235"/>
        <v>0.11469999999999914</v>
      </c>
      <c r="E1684" s="2">
        <f t="shared" si="236"/>
        <v>0</v>
      </c>
      <c r="F1684" s="2">
        <f t="shared" si="237"/>
        <v>6.147945192484193E-2</v>
      </c>
      <c r="G1684" s="2">
        <f t="shared" si="237"/>
        <v>5.2492670670838217E-2</v>
      </c>
      <c r="H1684" s="2">
        <f t="shared" si="238"/>
        <v>1.1712006864797646</v>
      </c>
      <c r="I1684" s="2">
        <f t="shared" si="239"/>
        <v>53.942534827522955</v>
      </c>
    </row>
    <row r="1685" spans="1:9" ht="13.5" x14ac:dyDescent="0.25">
      <c r="A1685" s="3">
        <v>44468</v>
      </c>
      <c r="B1685" s="2">
        <v>17.2059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5.7088062501638934E-2</v>
      </c>
      <c r="G1685" s="2">
        <f t="shared" si="237"/>
        <v>4.8743194194349769E-2</v>
      </c>
      <c r="H1685" s="2">
        <f t="shared" si="238"/>
        <v>1.1712006864797648</v>
      </c>
      <c r="I1685" s="2">
        <f t="shared" si="239"/>
        <v>53.942534827522962</v>
      </c>
    </row>
    <row r="1686" spans="1:9" ht="13.5" x14ac:dyDescent="0.25">
      <c r="A1686" s="3">
        <v>44469</v>
      </c>
      <c r="B1686" s="2">
        <v>17.424299999999999</v>
      </c>
      <c r="C1686" s="2">
        <f t="shared" si="234"/>
        <v>0.21839999999999904</v>
      </c>
      <c r="D1686" s="2">
        <f t="shared" si="235"/>
        <v>0.21839999999999904</v>
      </c>
      <c r="E1686" s="2">
        <f t="shared" si="236"/>
        <v>0</v>
      </c>
      <c r="F1686" s="2">
        <f t="shared" si="237"/>
        <v>6.8610343751521793E-2</v>
      </c>
      <c r="G1686" s="2">
        <f t="shared" si="237"/>
        <v>4.5261537466181931E-2</v>
      </c>
      <c r="H1686" s="2">
        <f t="shared" si="238"/>
        <v>1.5158641882809525</v>
      </c>
      <c r="I1686" s="2">
        <f t="shared" si="239"/>
        <v>60.252226465241627</v>
      </c>
    </row>
    <row r="1687" spans="1:9" ht="13.5" x14ac:dyDescent="0.25">
      <c r="A1687" s="3">
        <v>44470</v>
      </c>
      <c r="B1687" s="2">
        <v>17.424299999999999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6.3709604912127377E-2</v>
      </c>
      <c r="G1687" s="2">
        <f t="shared" si="237"/>
        <v>4.2028570504311795E-2</v>
      </c>
      <c r="H1687" s="2">
        <f t="shared" si="238"/>
        <v>1.5158641882809525</v>
      </c>
      <c r="I1687" s="2">
        <f t="shared" si="239"/>
        <v>60.252226465241627</v>
      </c>
    </row>
    <row r="1688" spans="1:9" ht="13.5" x14ac:dyDescent="0.25">
      <c r="A1688" s="3">
        <v>44473</v>
      </c>
      <c r="B1688" s="2">
        <v>17.315100000000001</v>
      </c>
      <c r="C1688" s="2">
        <f t="shared" si="234"/>
        <v>-0.10919999999999774</v>
      </c>
      <c r="D1688" s="2">
        <f t="shared" si="235"/>
        <v>0</v>
      </c>
      <c r="E1688" s="2">
        <f t="shared" si="236"/>
        <v>0.10919999999999774</v>
      </c>
      <c r="F1688" s="2">
        <f t="shared" si="237"/>
        <v>5.9158918846975425E-2</v>
      </c>
      <c r="G1688" s="2">
        <f t="shared" si="237"/>
        <v>4.682652975400365E-2</v>
      </c>
      <c r="H1688" s="2">
        <f t="shared" si="238"/>
        <v>1.2633632933672041</v>
      </c>
      <c r="I1688" s="2">
        <f t="shared" si="239"/>
        <v>55.817963341081644</v>
      </c>
    </row>
    <row r="1689" spans="1:9" ht="13.5" x14ac:dyDescent="0.25">
      <c r="A1689" s="3">
        <v>44474</v>
      </c>
      <c r="B1689" s="2">
        <v>17.096599999999999</v>
      </c>
      <c r="C1689" s="2">
        <f t="shared" si="234"/>
        <v>-0.21850000000000236</v>
      </c>
      <c r="D1689" s="2">
        <f t="shared" si="235"/>
        <v>0</v>
      </c>
      <c r="E1689" s="2">
        <f t="shared" si="236"/>
        <v>0.21850000000000236</v>
      </c>
      <c r="F1689" s="2">
        <f t="shared" si="237"/>
        <v>5.4933281786477176E-2</v>
      </c>
      <c r="G1689" s="2">
        <f t="shared" si="237"/>
        <v>5.9088920485860695E-2</v>
      </c>
      <c r="H1689" s="2">
        <f t="shared" si="238"/>
        <v>0.92967143983654399</v>
      </c>
      <c r="I1689" s="2">
        <f t="shared" si="239"/>
        <v>48.177706351672661</v>
      </c>
    </row>
    <row r="1690" spans="1:9" ht="13.5" x14ac:dyDescent="0.25">
      <c r="A1690" s="3">
        <v>44475</v>
      </c>
      <c r="B1690" s="2">
        <v>17.2059</v>
      </c>
      <c r="C1690" s="2">
        <f t="shared" si="234"/>
        <v>0.10930000000000106</v>
      </c>
      <c r="D1690" s="2">
        <f t="shared" si="235"/>
        <v>0.10930000000000106</v>
      </c>
      <c r="E1690" s="2">
        <f t="shared" si="236"/>
        <v>0</v>
      </c>
      <c r="F1690" s="2">
        <f t="shared" si="237"/>
        <v>5.8816618801728886E-2</v>
      </c>
      <c r="G1690" s="2">
        <f t="shared" si="237"/>
        <v>5.4868283308299216E-2</v>
      </c>
      <c r="H1690" s="2">
        <f t="shared" si="238"/>
        <v>1.0719602519955724</v>
      </c>
      <c r="I1690" s="2">
        <f t="shared" si="239"/>
        <v>51.73652587993098</v>
      </c>
    </row>
    <row r="1691" spans="1:9" ht="13.5" x14ac:dyDescent="0.25">
      <c r="A1691" s="3">
        <v>44476</v>
      </c>
      <c r="B1691" s="2">
        <v>17.2059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5.4615431744462539E-2</v>
      </c>
      <c r="G1691" s="2">
        <f t="shared" si="237"/>
        <v>5.0949120214849271E-2</v>
      </c>
      <c r="H1691" s="2">
        <f t="shared" si="238"/>
        <v>1.0719602519955724</v>
      </c>
      <c r="I1691" s="2">
        <f t="shared" si="239"/>
        <v>51.73652587993098</v>
      </c>
    </row>
    <row r="1692" spans="1:9" ht="13.5" x14ac:dyDescent="0.25">
      <c r="A1692" s="3">
        <v>44477</v>
      </c>
      <c r="B1692" s="2">
        <v>17.194900000000001</v>
      </c>
      <c r="C1692" s="2">
        <f t="shared" si="234"/>
        <v>-1.0999999999999233E-2</v>
      </c>
      <c r="D1692" s="2">
        <f t="shared" si="235"/>
        <v>0</v>
      </c>
      <c r="E1692" s="2">
        <f t="shared" si="236"/>
        <v>1.0999999999999233E-2</v>
      </c>
      <c r="F1692" s="2">
        <f t="shared" si="237"/>
        <v>5.0714329477000927E-2</v>
      </c>
      <c r="G1692" s="2">
        <f t="shared" si="237"/>
        <v>4.8095611628074263E-2</v>
      </c>
      <c r="H1692" s="2">
        <f t="shared" si="238"/>
        <v>1.0544481660650735</v>
      </c>
      <c r="I1692" s="2">
        <f t="shared" si="239"/>
        <v>51.325128736865608</v>
      </c>
    </row>
    <row r="1693" spans="1:9" ht="13.5" x14ac:dyDescent="0.25">
      <c r="A1693" s="3">
        <v>44480</v>
      </c>
      <c r="B1693" s="2">
        <v>17.156700000000001</v>
      </c>
      <c r="C1693" s="2">
        <f t="shared" si="234"/>
        <v>-3.819999999999979E-2</v>
      </c>
      <c r="D1693" s="2">
        <f t="shared" si="235"/>
        <v>0</v>
      </c>
      <c r="E1693" s="2">
        <f t="shared" si="236"/>
        <v>3.819999999999979E-2</v>
      </c>
      <c r="F1693" s="2">
        <f t="shared" ref="F1693:G1708" si="240">((F1692*13)+D1693)/14</f>
        <v>4.7091877371500855E-2</v>
      </c>
      <c r="G1693" s="2">
        <f t="shared" si="240"/>
        <v>4.7388782226068946E-2</v>
      </c>
      <c r="H1693" s="2">
        <f t="shared" si="238"/>
        <v>0.9937347017454109</v>
      </c>
      <c r="I1693" s="2">
        <f t="shared" si="239"/>
        <v>49.842875327166048</v>
      </c>
    </row>
    <row r="1694" spans="1:9" ht="13.5" x14ac:dyDescent="0.25">
      <c r="A1694" s="3">
        <v>44481</v>
      </c>
      <c r="B1694" s="2">
        <v>17.151199999999999</v>
      </c>
      <c r="C1694" s="2">
        <f t="shared" si="234"/>
        <v>-5.5000000000013927E-3</v>
      </c>
      <c r="D1694" s="2">
        <f t="shared" si="235"/>
        <v>0</v>
      </c>
      <c r="E1694" s="2">
        <f t="shared" si="236"/>
        <v>5.5000000000013927E-3</v>
      </c>
      <c r="F1694" s="2">
        <f t="shared" si="240"/>
        <v>4.372817184496508E-2</v>
      </c>
      <c r="G1694" s="2">
        <f t="shared" si="240"/>
        <v>4.4396726352778408E-2</v>
      </c>
      <c r="H1694" s="2">
        <f t="shared" si="238"/>
        <v>0.98494135575445441</v>
      </c>
      <c r="I1694" s="2">
        <f t="shared" si="239"/>
        <v>49.620677855245198</v>
      </c>
    </row>
    <row r="1695" spans="1:9" ht="13.5" x14ac:dyDescent="0.25">
      <c r="A1695" s="3">
        <v>44482</v>
      </c>
      <c r="B1695" s="2">
        <v>17.151199999999999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4.0604730998896152E-2</v>
      </c>
      <c r="G1695" s="2">
        <f t="shared" si="240"/>
        <v>4.1225531613294238E-2</v>
      </c>
      <c r="H1695" s="2">
        <f t="shared" si="238"/>
        <v>0.98494135575445452</v>
      </c>
      <c r="I1695" s="2">
        <f t="shared" si="239"/>
        <v>49.620677855245198</v>
      </c>
    </row>
    <row r="1696" spans="1:9" ht="13.5" x14ac:dyDescent="0.25">
      <c r="A1696" s="3">
        <v>44483</v>
      </c>
      <c r="B1696" s="2">
        <v>17.151199999999999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3.7704393070403568E-2</v>
      </c>
      <c r="G1696" s="2">
        <f t="shared" si="240"/>
        <v>3.8280850783773225E-2</v>
      </c>
      <c r="H1696" s="2">
        <f t="shared" si="238"/>
        <v>0.98494135575445441</v>
      </c>
      <c r="I1696" s="2">
        <f t="shared" si="239"/>
        <v>49.620677855245198</v>
      </c>
    </row>
    <row r="1697" spans="1:9" ht="13.5" x14ac:dyDescent="0.25">
      <c r="A1697" s="3">
        <v>44488</v>
      </c>
      <c r="B1697" s="2">
        <v>17.145800000000001</v>
      </c>
      <c r="C1697" s="2">
        <f t="shared" si="234"/>
        <v>-5.399999999998073E-3</v>
      </c>
      <c r="D1697" s="2">
        <f t="shared" si="235"/>
        <v>0</v>
      </c>
      <c r="E1697" s="2">
        <f t="shared" si="236"/>
        <v>5.399999999998073E-3</v>
      </c>
      <c r="F1697" s="2">
        <f t="shared" si="240"/>
        <v>3.5011222136803313E-2</v>
      </c>
      <c r="G1697" s="2">
        <f t="shared" si="240"/>
        <v>3.5932218584932139E-2</v>
      </c>
      <c r="H1697" s="2">
        <f t="shared" si="238"/>
        <v>0.97436850591477153</v>
      </c>
      <c r="I1697" s="2">
        <f t="shared" si="239"/>
        <v>49.350893867876181</v>
      </c>
    </row>
    <row r="1698" spans="1:9" ht="13.5" x14ac:dyDescent="0.25">
      <c r="A1698" s="3">
        <v>44489</v>
      </c>
      <c r="B1698" s="2">
        <v>16.9328</v>
      </c>
      <c r="C1698" s="2">
        <f t="shared" si="234"/>
        <v>-0.21300000000000097</v>
      </c>
      <c r="D1698" s="2">
        <f t="shared" si="235"/>
        <v>0</v>
      </c>
      <c r="E1698" s="2">
        <f t="shared" si="236"/>
        <v>0.21300000000000097</v>
      </c>
      <c r="F1698" s="2">
        <f t="shared" si="240"/>
        <v>3.2510420555603076E-2</v>
      </c>
      <c r="G1698" s="2">
        <f t="shared" si="240"/>
        <v>4.8579917257437058E-2</v>
      </c>
      <c r="H1698" s="2">
        <f t="shared" si="238"/>
        <v>0.66921523112775749</v>
      </c>
      <c r="I1698" s="2">
        <f t="shared" si="239"/>
        <v>40.091608238898068</v>
      </c>
    </row>
    <row r="1699" spans="1:9" ht="13.5" x14ac:dyDescent="0.25">
      <c r="A1699" s="3">
        <v>44490</v>
      </c>
      <c r="B1699" s="2">
        <v>16.8781</v>
      </c>
      <c r="C1699" s="2">
        <f t="shared" si="234"/>
        <v>-5.4700000000000415E-2</v>
      </c>
      <c r="D1699" s="2">
        <f t="shared" si="235"/>
        <v>0</v>
      </c>
      <c r="E1699" s="2">
        <f t="shared" si="236"/>
        <v>5.4700000000000415E-2</v>
      </c>
      <c r="F1699" s="2">
        <f t="shared" si="240"/>
        <v>3.0188247658774283E-2</v>
      </c>
      <c r="G1699" s="2">
        <f t="shared" si="240"/>
        <v>4.9017066024763016E-2</v>
      </c>
      <c r="H1699" s="2">
        <f t="shared" si="238"/>
        <v>0.61587218711791991</v>
      </c>
      <c r="I1699" s="2">
        <f t="shared" si="239"/>
        <v>38.113917179080445</v>
      </c>
    </row>
    <row r="1700" spans="1:9" ht="13.5" x14ac:dyDescent="0.25">
      <c r="A1700" s="3">
        <v>44491</v>
      </c>
      <c r="B1700" s="2">
        <v>16.8781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2.803194425457612E-2</v>
      </c>
      <c r="G1700" s="2">
        <f t="shared" si="240"/>
        <v>4.551584702299423E-2</v>
      </c>
      <c r="H1700" s="2">
        <f t="shared" si="238"/>
        <v>0.61587218711791991</v>
      </c>
      <c r="I1700" s="2">
        <f t="shared" si="239"/>
        <v>38.113917179080445</v>
      </c>
    </row>
    <row r="1701" spans="1:9" ht="13.5" x14ac:dyDescent="0.25">
      <c r="A1701" s="3">
        <v>44494</v>
      </c>
      <c r="B1701" s="2">
        <v>16.823499999999999</v>
      </c>
      <c r="C1701" s="2">
        <f t="shared" si="234"/>
        <v>-5.4600000000000648E-2</v>
      </c>
      <c r="D1701" s="2">
        <f t="shared" si="235"/>
        <v>0</v>
      </c>
      <c r="E1701" s="2">
        <f t="shared" si="236"/>
        <v>5.4600000000000648E-2</v>
      </c>
      <c r="F1701" s="2">
        <f t="shared" si="240"/>
        <v>2.6029662522106398E-2</v>
      </c>
      <c r="G1701" s="2">
        <f t="shared" si="240"/>
        <v>4.6164715092780403E-2</v>
      </c>
      <c r="H1701" s="2">
        <f t="shared" si="238"/>
        <v>0.56384323979456596</v>
      </c>
      <c r="I1701" s="2">
        <f t="shared" si="239"/>
        <v>36.054971844149485</v>
      </c>
    </row>
    <row r="1702" spans="1:9" ht="13.5" x14ac:dyDescent="0.25">
      <c r="A1702" s="3">
        <v>44495</v>
      </c>
      <c r="B1702" s="2">
        <v>16.386500000000002</v>
      </c>
      <c r="C1702" s="2">
        <f t="shared" si="234"/>
        <v>-0.43699999999999761</v>
      </c>
      <c r="D1702" s="2">
        <f t="shared" si="235"/>
        <v>0</v>
      </c>
      <c r="E1702" s="2">
        <f t="shared" si="236"/>
        <v>0.43699999999999761</v>
      </c>
      <c r="F1702" s="2">
        <f t="shared" si="240"/>
        <v>2.4170400913384512E-2</v>
      </c>
      <c r="G1702" s="2">
        <f t="shared" si="240"/>
        <v>7.4081521157581626E-2</v>
      </c>
      <c r="H1702" s="2">
        <f t="shared" si="238"/>
        <v>0.32626761081175332</v>
      </c>
      <c r="I1702" s="2">
        <f t="shared" si="239"/>
        <v>24.600435700307756</v>
      </c>
    </row>
    <row r="1703" spans="1:9" ht="13.5" x14ac:dyDescent="0.25">
      <c r="A1703" s="3">
        <v>44496</v>
      </c>
      <c r="B1703" s="2">
        <v>16.659600000000001</v>
      </c>
      <c r="C1703" s="2">
        <f t="shared" si="234"/>
        <v>0.27309999999999945</v>
      </c>
      <c r="D1703" s="2">
        <f t="shared" si="235"/>
        <v>0.27309999999999945</v>
      </c>
      <c r="E1703" s="2">
        <f t="shared" si="236"/>
        <v>0</v>
      </c>
      <c r="F1703" s="2">
        <f t="shared" si="240"/>
        <v>4.1951086562428443E-2</v>
      </c>
      <c r="G1703" s="2">
        <f t="shared" si="240"/>
        <v>6.8789983932040083E-2</v>
      </c>
      <c r="H1703" s="2">
        <f t="shared" si="238"/>
        <v>0.60984294754121937</v>
      </c>
      <c r="I1703" s="2">
        <f t="shared" si="239"/>
        <v>37.882139277788433</v>
      </c>
    </row>
    <row r="1704" spans="1:9" ht="13.5" x14ac:dyDescent="0.25">
      <c r="A1704" s="3">
        <v>44497</v>
      </c>
      <c r="B1704" s="2">
        <v>16.921800000000001</v>
      </c>
      <c r="C1704" s="2">
        <f t="shared" si="234"/>
        <v>0.26219999999999999</v>
      </c>
      <c r="D1704" s="2">
        <f t="shared" si="235"/>
        <v>0.26219999999999999</v>
      </c>
      <c r="E1704" s="2">
        <f t="shared" si="236"/>
        <v>0</v>
      </c>
      <c r="F1704" s="2">
        <f t="shared" si="240"/>
        <v>5.768315180796927E-2</v>
      </c>
      <c r="G1704" s="2">
        <f t="shared" si="240"/>
        <v>6.3876413651180075E-2</v>
      </c>
      <c r="H1704" s="2">
        <f t="shared" si="238"/>
        <v>0.90304305628316395</v>
      </c>
      <c r="I1704" s="2">
        <f t="shared" si="239"/>
        <v>47.452581448519538</v>
      </c>
    </row>
    <row r="1705" spans="1:9" ht="13.5" x14ac:dyDescent="0.25">
      <c r="A1705" s="3">
        <v>44498</v>
      </c>
      <c r="B1705" s="2">
        <v>16.921800000000001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5.3562926678828608E-2</v>
      </c>
      <c r="G1705" s="2">
        <f t="shared" si="240"/>
        <v>5.9313812676095777E-2</v>
      </c>
      <c r="H1705" s="2">
        <f t="shared" si="238"/>
        <v>0.90304305628316406</v>
      </c>
      <c r="I1705" s="2">
        <f t="shared" si="239"/>
        <v>47.452581448519545</v>
      </c>
    </row>
    <row r="1706" spans="1:9" ht="13.5" x14ac:dyDescent="0.25">
      <c r="A1706" s="3">
        <v>44501</v>
      </c>
      <c r="B1706" s="2">
        <v>16.823499999999999</v>
      </c>
      <c r="C1706" s="2">
        <f t="shared" si="234"/>
        <v>-9.830000000000183E-2</v>
      </c>
      <c r="D1706" s="2">
        <f t="shared" si="235"/>
        <v>0</v>
      </c>
      <c r="E1706" s="2">
        <f t="shared" si="236"/>
        <v>9.830000000000183E-2</v>
      </c>
      <c r="F1706" s="2">
        <f t="shared" si="240"/>
        <v>4.9737003344626565E-2</v>
      </c>
      <c r="G1706" s="2">
        <f t="shared" si="240"/>
        <v>6.2098540342089066E-2</v>
      </c>
      <c r="H1706" s="2">
        <f t="shared" si="238"/>
        <v>0.80093675423987198</v>
      </c>
      <c r="I1706" s="2">
        <f t="shared" si="239"/>
        <v>44.473341573725968</v>
      </c>
    </row>
    <row r="1707" spans="1:9" ht="13.5" x14ac:dyDescent="0.25">
      <c r="A1707" s="3">
        <v>44502</v>
      </c>
      <c r="B1707" s="2">
        <v>16.8126</v>
      </c>
      <c r="C1707" s="2">
        <f t="shared" si="234"/>
        <v>-1.0899999999999466E-2</v>
      </c>
      <c r="D1707" s="2">
        <f t="shared" si="235"/>
        <v>0</v>
      </c>
      <c r="E1707" s="2">
        <f t="shared" si="236"/>
        <v>1.0899999999999466E-2</v>
      </c>
      <c r="F1707" s="2">
        <f t="shared" si="240"/>
        <v>4.6184360248581809E-2</v>
      </c>
      <c r="G1707" s="2">
        <f t="shared" si="240"/>
        <v>5.8441501746225526E-2</v>
      </c>
      <c r="H1707" s="2">
        <f t="shared" si="238"/>
        <v>0.79026648646250175</v>
      </c>
      <c r="I1707" s="2">
        <f t="shared" si="239"/>
        <v>44.14239402001197</v>
      </c>
    </row>
    <row r="1708" spans="1:9" ht="13.5" x14ac:dyDescent="0.25">
      <c r="A1708" s="3">
        <v>44503</v>
      </c>
      <c r="B1708" s="2">
        <v>16.659600000000001</v>
      </c>
      <c r="C1708" s="2">
        <f t="shared" si="234"/>
        <v>-0.15299999999999869</v>
      </c>
      <c r="D1708" s="2">
        <f t="shared" si="235"/>
        <v>0</v>
      </c>
      <c r="E1708" s="2">
        <f t="shared" si="236"/>
        <v>0.15299999999999869</v>
      </c>
      <c r="F1708" s="2">
        <f t="shared" si="240"/>
        <v>4.2885477373683104E-2</v>
      </c>
      <c r="G1708" s="2">
        <f t="shared" si="240"/>
        <v>6.5195680192923613E-2</v>
      </c>
      <c r="H1708" s="2">
        <f t="shared" si="238"/>
        <v>0.65779630255836985</v>
      </c>
      <c r="I1708" s="2">
        <f t="shared" si="239"/>
        <v>39.678958237705999</v>
      </c>
    </row>
    <row r="1709" spans="1:9" ht="13.5" x14ac:dyDescent="0.25">
      <c r="A1709" s="3">
        <v>44504</v>
      </c>
      <c r="B1709" s="2">
        <v>16.659600000000001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3.98222289898486E-2</v>
      </c>
      <c r="G1709" s="2">
        <f t="shared" si="241"/>
        <v>6.0538845893429068E-2</v>
      </c>
      <c r="H1709" s="2">
        <f t="shared" si="238"/>
        <v>0.65779630255836996</v>
      </c>
      <c r="I1709" s="2">
        <f t="shared" si="239"/>
        <v>39.678958237706006</v>
      </c>
    </row>
    <row r="1710" spans="1:9" ht="13.5" x14ac:dyDescent="0.25">
      <c r="A1710" s="3">
        <v>44505</v>
      </c>
      <c r="B1710" s="2">
        <v>16.8017</v>
      </c>
      <c r="C1710" s="2">
        <f t="shared" si="234"/>
        <v>0.14209999999999923</v>
      </c>
      <c r="D1710" s="2">
        <f t="shared" si="235"/>
        <v>0.14209999999999923</v>
      </c>
      <c r="E1710" s="2">
        <f t="shared" si="236"/>
        <v>0</v>
      </c>
      <c r="F1710" s="2">
        <f t="shared" si="241"/>
        <v>4.7127784062002222E-2</v>
      </c>
      <c r="G1710" s="2">
        <f t="shared" si="241"/>
        <v>5.6214642615326993E-2</v>
      </c>
      <c r="H1710" s="2">
        <f t="shared" si="238"/>
        <v>0.83835424134054304</v>
      </c>
      <c r="I1710" s="2">
        <f t="shared" si="239"/>
        <v>45.603519848775619</v>
      </c>
    </row>
    <row r="1711" spans="1:9" ht="13.5" x14ac:dyDescent="0.25">
      <c r="A1711" s="3">
        <v>44508</v>
      </c>
      <c r="B1711" s="2">
        <v>16.8017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4.376151377185921E-2</v>
      </c>
      <c r="G1711" s="2">
        <f t="shared" si="241"/>
        <v>5.2199310999946492E-2</v>
      </c>
      <c r="H1711" s="2">
        <f t="shared" si="238"/>
        <v>0.83835424134054315</v>
      </c>
      <c r="I1711" s="2">
        <f t="shared" si="239"/>
        <v>45.603519848775626</v>
      </c>
    </row>
    <row r="1712" spans="1:9" ht="13.5" x14ac:dyDescent="0.25">
      <c r="A1712" s="3">
        <v>44509</v>
      </c>
      <c r="B1712" s="2">
        <v>16.8017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4.0635691359583552E-2</v>
      </c>
      <c r="G1712" s="2">
        <f t="shared" si="241"/>
        <v>4.8470788785664597E-2</v>
      </c>
      <c r="H1712" s="2">
        <f t="shared" si="238"/>
        <v>0.83835424134054315</v>
      </c>
      <c r="I1712" s="2">
        <f t="shared" si="239"/>
        <v>45.603519848775626</v>
      </c>
    </row>
    <row r="1713" spans="1:9" ht="13.5" x14ac:dyDescent="0.25">
      <c r="A1713" s="3">
        <v>44510</v>
      </c>
      <c r="B1713" s="2">
        <v>16.790700000000001</v>
      </c>
      <c r="C1713" s="2">
        <f t="shared" si="234"/>
        <v>-1.0999999999999233E-2</v>
      </c>
      <c r="D1713" s="2">
        <f t="shared" si="235"/>
        <v>0</v>
      </c>
      <c r="E1713" s="2">
        <f t="shared" si="236"/>
        <v>1.0999999999999233E-2</v>
      </c>
      <c r="F1713" s="2">
        <f t="shared" si="241"/>
        <v>3.7733141976756153E-2</v>
      </c>
      <c r="G1713" s="2">
        <f t="shared" si="241"/>
        <v>4.5794303872402783E-2</v>
      </c>
      <c r="H1713" s="2">
        <f t="shared" si="238"/>
        <v>0.82397020559352663</v>
      </c>
      <c r="I1713" s="2">
        <f t="shared" si="239"/>
        <v>45.174543041694243</v>
      </c>
    </row>
    <row r="1714" spans="1:9" ht="13.5" x14ac:dyDescent="0.25">
      <c r="A1714" s="3">
        <v>44511</v>
      </c>
      <c r="B1714" s="2">
        <v>16.790700000000001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3.5037917549844998E-2</v>
      </c>
      <c r="G1714" s="2">
        <f t="shared" si="241"/>
        <v>4.2523282167231155E-2</v>
      </c>
      <c r="H1714" s="2">
        <f t="shared" si="238"/>
        <v>0.82397020559352663</v>
      </c>
      <c r="I1714" s="2">
        <f t="shared" si="239"/>
        <v>45.174543041694243</v>
      </c>
    </row>
    <row r="1715" spans="1:9" ht="13.5" x14ac:dyDescent="0.25">
      <c r="A1715" s="3">
        <v>44512</v>
      </c>
      <c r="B1715" s="2">
        <v>16.768899999999999</v>
      </c>
      <c r="C1715" s="2">
        <f t="shared" si="234"/>
        <v>-2.1800000000002484E-2</v>
      </c>
      <c r="D1715" s="2">
        <f t="shared" si="235"/>
        <v>0</v>
      </c>
      <c r="E1715" s="2">
        <f t="shared" si="236"/>
        <v>2.1800000000002484E-2</v>
      </c>
      <c r="F1715" s="2">
        <f t="shared" si="241"/>
        <v>3.2535209153427495E-2</v>
      </c>
      <c r="G1715" s="2">
        <f t="shared" si="241"/>
        <v>4.1043047726714819E-2</v>
      </c>
      <c r="H1715" s="2">
        <f t="shared" si="238"/>
        <v>0.79270938576645733</v>
      </c>
      <c r="I1715" s="2">
        <f t="shared" si="239"/>
        <v>44.218510376546128</v>
      </c>
    </row>
    <row r="1716" spans="1:9" ht="13.5" x14ac:dyDescent="0.25">
      <c r="A1716" s="3">
        <v>44515</v>
      </c>
      <c r="B1716" s="2">
        <v>16.757999999999999</v>
      </c>
      <c r="C1716" s="2">
        <f t="shared" si="234"/>
        <v>-1.0899999999999466E-2</v>
      </c>
      <c r="D1716" s="2">
        <f t="shared" si="235"/>
        <v>0</v>
      </c>
      <c r="E1716" s="2">
        <f t="shared" si="236"/>
        <v>1.0899999999999466E-2</v>
      </c>
      <c r="F1716" s="2">
        <f t="shared" si="241"/>
        <v>3.0211265642468389E-2</v>
      </c>
      <c r="G1716" s="2">
        <f t="shared" si="241"/>
        <v>3.8889972889092295E-2</v>
      </c>
      <c r="H1716" s="2">
        <f t="shared" si="238"/>
        <v>0.7768394626714159</v>
      </c>
      <c r="I1716" s="2">
        <f t="shared" si="239"/>
        <v>43.720295445457126</v>
      </c>
    </row>
    <row r="1717" spans="1:9" ht="13.5" x14ac:dyDescent="0.25">
      <c r="A1717" s="3">
        <v>44516</v>
      </c>
      <c r="B1717" s="2">
        <v>16.752500000000001</v>
      </c>
      <c r="C1717" s="2">
        <f t="shared" si="234"/>
        <v>-5.49999999999784E-3</v>
      </c>
      <c r="D1717" s="2">
        <f t="shared" si="235"/>
        <v>0</v>
      </c>
      <c r="E1717" s="2">
        <f t="shared" si="236"/>
        <v>5.49999999999784E-3</v>
      </c>
      <c r="F1717" s="2">
        <f t="shared" si="241"/>
        <v>2.8053318096577792E-2</v>
      </c>
      <c r="G1717" s="2">
        <f t="shared" si="241"/>
        <v>3.6504974825585554E-2</v>
      </c>
      <c r="H1717" s="2">
        <f t="shared" si="238"/>
        <v>0.76847931632912192</v>
      </c>
      <c r="I1717" s="2">
        <f t="shared" si="239"/>
        <v>43.45424395034906</v>
      </c>
    </row>
    <row r="1718" spans="1:9" ht="13.5" x14ac:dyDescent="0.25">
      <c r="A1718" s="3">
        <v>44517</v>
      </c>
      <c r="B1718" s="2">
        <v>16.752500000000001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2.6049509661107948E-2</v>
      </c>
      <c r="G1718" s="2">
        <f t="shared" si="241"/>
        <v>3.3897476623758013E-2</v>
      </c>
      <c r="H1718" s="2">
        <f t="shared" si="238"/>
        <v>0.76847931632912192</v>
      </c>
      <c r="I1718" s="2">
        <f t="shared" si="239"/>
        <v>43.45424395034906</v>
      </c>
    </row>
    <row r="1719" spans="1:9" ht="13.5" x14ac:dyDescent="0.25">
      <c r="A1719" s="3">
        <v>44518</v>
      </c>
      <c r="B1719" s="2">
        <v>16.714300000000001</v>
      </c>
      <c r="C1719" s="2">
        <f t="shared" si="234"/>
        <v>-3.819999999999979E-2</v>
      </c>
      <c r="D1719" s="2">
        <f t="shared" si="235"/>
        <v>0</v>
      </c>
      <c r="E1719" s="2">
        <f t="shared" si="236"/>
        <v>3.819999999999979E-2</v>
      </c>
      <c r="F1719" s="2">
        <f t="shared" si="241"/>
        <v>2.4188830399600236E-2</v>
      </c>
      <c r="G1719" s="2">
        <f t="shared" si="241"/>
        <v>3.4204799722060995E-2</v>
      </c>
      <c r="H1719" s="2">
        <f t="shared" si="238"/>
        <v>0.70717649558401652</v>
      </c>
      <c r="I1719" s="2">
        <f t="shared" si="239"/>
        <v>41.423748359544689</v>
      </c>
    </row>
    <row r="1720" spans="1:9" ht="13.5" x14ac:dyDescent="0.25">
      <c r="A1720" s="3">
        <v>44519</v>
      </c>
      <c r="B1720" s="2">
        <v>16.7088</v>
      </c>
      <c r="C1720" s="2">
        <f t="shared" si="234"/>
        <v>-5.5000000000013927E-3</v>
      </c>
      <c r="D1720" s="2">
        <f t="shared" si="235"/>
        <v>0</v>
      </c>
      <c r="E1720" s="2">
        <f t="shared" si="236"/>
        <v>5.5000000000013927E-3</v>
      </c>
      <c r="F1720" s="2">
        <f t="shared" si="241"/>
        <v>2.246105679962879E-2</v>
      </c>
      <c r="G1720" s="2">
        <f t="shared" si="241"/>
        <v>3.2154456884771025E-2</v>
      </c>
      <c r="H1720" s="2">
        <f t="shared" si="238"/>
        <v>0.69853634536949005</v>
      </c>
      <c r="I1720" s="2">
        <f t="shared" si="239"/>
        <v>41.125781457301372</v>
      </c>
    </row>
    <row r="1721" spans="1:9" ht="13.5" x14ac:dyDescent="0.25">
      <c r="A1721" s="3">
        <v>44522</v>
      </c>
      <c r="B1721" s="2">
        <v>16.7088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2.0856695599655306E-2</v>
      </c>
      <c r="G1721" s="2">
        <f t="shared" si="241"/>
        <v>2.9857709964430237E-2</v>
      </c>
      <c r="H1721" s="2">
        <f t="shared" si="238"/>
        <v>0.69853634536949016</v>
      </c>
      <c r="I1721" s="2">
        <f t="shared" si="239"/>
        <v>41.125781457301372</v>
      </c>
    </row>
    <row r="1722" spans="1:9" ht="13.5" x14ac:dyDescent="0.25">
      <c r="A1722" s="3">
        <v>44523</v>
      </c>
      <c r="B1722" s="2">
        <v>16.7088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1.9366931628251354E-2</v>
      </c>
      <c r="G1722" s="2">
        <f t="shared" si="241"/>
        <v>2.7725016395542364E-2</v>
      </c>
      <c r="H1722" s="2">
        <f t="shared" si="238"/>
        <v>0.69853634536949005</v>
      </c>
      <c r="I1722" s="2">
        <f t="shared" si="239"/>
        <v>41.125781457301372</v>
      </c>
    </row>
    <row r="1723" spans="1:9" ht="13.5" x14ac:dyDescent="0.25">
      <c r="A1723" s="3">
        <v>44524</v>
      </c>
      <c r="B1723" s="2">
        <v>16.796199999999999</v>
      </c>
      <c r="C1723" s="2">
        <f t="shared" si="234"/>
        <v>8.7399999999998812E-2</v>
      </c>
      <c r="D1723" s="2">
        <f t="shared" si="235"/>
        <v>8.7399999999998812E-2</v>
      </c>
      <c r="E1723" s="2">
        <f t="shared" si="236"/>
        <v>0</v>
      </c>
      <c r="F1723" s="2">
        <f t="shared" si="241"/>
        <v>2.4226436511947603E-2</v>
      </c>
      <c r="G1723" s="2">
        <f t="shared" si="241"/>
        <v>2.5744658081575052E-2</v>
      </c>
      <c r="H1723" s="2">
        <f t="shared" si="238"/>
        <v>0.94102770505567479</v>
      </c>
      <c r="I1723" s="2">
        <f t="shared" si="239"/>
        <v>48.480900226443865</v>
      </c>
    </row>
    <row r="1724" spans="1:9" ht="13.5" x14ac:dyDescent="0.25">
      <c r="A1724" s="3">
        <v>44525</v>
      </c>
      <c r="B1724" s="2">
        <v>16.714300000000001</v>
      </c>
      <c r="C1724" s="2">
        <f t="shared" si="234"/>
        <v>-8.1899999999997419E-2</v>
      </c>
      <c r="D1724" s="2">
        <f t="shared" si="235"/>
        <v>0</v>
      </c>
      <c r="E1724" s="2">
        <f t="shared" si="236"/>
        <v>8.1899999999997419E-2</v>
      </c>
      <c r="F1724" s="2">
        <f t="shared" si="241"/>
        <v>2.2495976761094206E-2</v>
      </c>
      <c r="G1724" s="2">
        <f t="shared" si="241"/>
        <v>2.9755753932890934E-2</v>
      </c>
      <c r="H1724" s="2">
        <f t="shared" si="238"/>
        <v>0.75602106442438233</v>
      </c>
      <c r="I1724" s="2">
        <f t="shared" si="239"/>
        <v>43.053074916968804</v>
      </c>
    </row>
    <row r="1725" spans="1:9" ht="13.5" x14ac:dyDescent="0.25">
      <c r="A1725" s="3">
        <v>44526</v>
      </c>
      <c r="B1725" s="2">
        <v>16.6706</v>
      </c>
      <c r="C1725" s="2">
        <f t="shared" si="234"/>
        <v>-4.3700000000001182E-2</v>
      </c>
      <c r="D1725" s="2">
        <f t="shared" si="235"/>
        <v>0</v>
      </c>
      <c r="E1725" s="2">
        <f t="shared" si="236"/>
        <v>4.3700000000001182E-2</v>
      </c>
      <c r="F1725" s="2">
        <f t="shared" ref="F1725:G1740" si="242">((F1724*13)+D1725)/14</f>
        <v>2.0889121278158906E-2</v>
      </c>
      <c r="G1725" s="2">
        <f t="shared" si="242"/>
        <v>3.0751771509113096E-2</v>
      </c>
      <c r="H1725" s="2">
        <f t="shared" si="238"/>
        <v>0.67928188371094478</v>
      </c>
      <c r="I1725" s="2">
        <f t="shared" si="239"/>
        <v>40.450736133104726</v>
      </c>
    </row>
    <row r="1726" spans="1:9" ht="13.5" x14ac:dyDescent="0.25">
      <c r="A1726" s="3">
        <v>44529</v>
      </c>
      <c r="B1726" s="2">
        <v>16.659600000000001</v>
      </c>
      <c r="C1726" s="2">
        <f t="shared" si="234"/>
        <v>-1.0999999999999233E-2</v>
      </c>
      <c r="D1726" s="2">
        <f t="shared" si="235"/>
        <v>0</v>
      </c>
      <c r="E1726" s="2">
        <f t="shared" si="236"/>
        <v>1.0999999999999233E-2</v>
      </c>
      <c r="F1726" s="2">
        <f t="shared" si="242"/>
        <v>1.9397041186861839E-2</v>
      </c>
      <c r="G1726" s="2">
        <f t="shared" si="242"/>
        <v>2.9340930687033535E-2</v>
      </c>
      <c r="H1726" s="2">
        <f t="shared" si="238"/>
        <v>0.66109154456487162</v>
      </c>
      <c r="I1726" s="2">
        <f t="shared" si="239"/>
        <v>39.798621980105665</v>
      </c>
    </row>
    <row r="1727" spans="1:9" ht="13.5" x14ac:dyDescent="0.25">
      <c r="A1727" s="3">
        <v>44530</v>
      </c>
      <c r="B1727" s="2">
        <v>16.659600000000001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1.8011538244943136E-2</v>
      </c>
      <c r="G1727" s="2">
        <f t="shared" si="242"/>
        <v>2.7245149923673998E-2</v>
      </c>
      <c r="H1727" s="2">
        <f t="shared" si="238"/>
        <v>0.66109154456487151</v>
      </c>
      <c r="I1727" s="2">
        <f t="shared" si="239"/>
        <v>39.798621980105658</v>
      </c>
    </row>
    <row r="1728" spans="1:9" ht="13.5" x14ac:dyDescent="0.25">
      <c r="A1728" s="3">
        <v>44531</v>
      </c>
      <c r="B1728" s="2">
        <v>16.654199999999999</v>
      </c>
      <c r="C1728" s="2">
        <f t="shared" si="234"/>
        <v>-5.4000000000016257E-3</v>
      </c>
      <c r="D1728" s="2">
        <f t="shared" si="235"/>
        <v>0</v>
      </c>
      <c r="E1728" s="2">
        <f t="shared" si="236"/>
        <v>5.4000000000016257E-3</v>
      </c>
      <c r="F1728" s="2">
        <f t="shared" si="242"/>
        <v>1.6724999798875768E-2</v>
      </c>
      <c r="G1728" s="2">
        <f t="shared" si="242"/>
        <v>2.5684782071983114E-2</v>
      </c>
      <c r="H1728" s="2">
        <f t="shared" si="238"/>
        <v>0.65116378063878344</v>
      </c>
      <c r="I1728" s="2">
        <f t="shared" si="239"/>
        <v>39.43665602856602</v>
      </c>
    </row>
    <row r="1729" spans="1:9" ht="13.5" x14ac:dyDescent="0.25">
      <c r="A1729" s="3">
        <v>44532</v>
      </c>
      <c r="B1729" s="2">
        <v>16.6159</v>
      </c>
      <c r="C1729" s="2">
        <f t="shared" si="234"/>
        <v>-3.8299999999999557E-2</v>
      </c>
      <c r="D1729" s="2">
        <f t="shared" si="235"/>
        <v>0</v>
      </c>
      <c r="E1729" s="2">
        <f t="shared" si="236"/>
        <v>3.8299999999999557E-2</v>
      </c>
      <c r="F1729" s="2">
        <f t="shared" si="242"/>
        <v>1.5530356956098928E-2</v>
      </c>
      <c r="G1729" s="2">
        <f t="shared" si="242"/>
        <v>2.658586906684143E-2</v>
      </c>
      <c r="H1729" s="2">
        <f t="shared" si="238"/>
        <v>0.58415833302469633</v>
      </c>
      <c r="I1729" s="2">
        <f t="shared" si="239"/>
        <v>36.874996699940944</v>
      </c>
    </row>
    <row r="1730" spans="1:9" ht="13.5" x14ac:dyDescent="0.25">
      <c r="A1730" s="3">
        <v>44533</v>
      </c>
      <c r="B1730" s="2">
        <v>16.6159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1.4421045744949004E-2</v>
      </c>
      <c r="G1730" s="2">
        <f t="shared" si="242"/>
        <v>2.4686878419209902E-2</v>
      </c>
      <c r="H1730" s="2">
        <f t="shared" si="238"/>
        <v>0.58415833302469622</v>
      </c>
      <c r="I1730" s="2">
        <f t="shared" si="239"/>
        <v>36.874996699940944</v>
      </c>
    </row>
    <row r="1731" spans="1:9" ht="13.5" x14ac:dyDescent="0.25">
      <c r="A1731" s="3">
        <v>44536</v>
      </c>
      <c r="B1731" s="2">
        <v>16.441199999999998</v>
      </c>
      <c r="C1731" s="2">
        <f t="shared" ref="C1731:C1794" si="243">B1731-B1730</f>
        <v>-0.17470000000000141</v>
      </c>
      <c r="D1731" s="2">
        <f t="shared" ref="D1731:D1794" si="244">IF(C1731&gt;0,C1731,0)</f>
        <v>0</v>
      </c>
      <c r="E1731" s="2">
        <f t="shared" ref="E1731:E1794" si="245">IF(C1731&lt;0,-C1731,0)</f>
        <v>0.17470000000000141</v>
      </c>
      <c r="F1731" s="2">
        <f t="shared" si="242"/>
        <v>1.3390971048881218E-2</v>
      </c>
      <c r="G1731" s="2">
        <f t="shared" si="242"/>
        <v>3.5402101389266437E-2</v>
      </c>
      <c r="H1731" s="2">
        <f t="shared" si="238"/>
        <v>0.37825356471469873</v>
      </c>
      <c r="I1731" s="2">
        <f t="shared" si="239"/>
        <v>27.444410404481559</v>
      </c>
    </row>
    <row r="1732" spans="1:9" ht="13.5" x14ac:dyDescent="0.25">
      <c r="A1732" s="3">
        <v>44537</v>
      </c>
      <c r="B1732" s="2">
        <v>16.441199999999998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1.2434473116818275E-2</v>
      </c>
      <c r="G1732" s="2">
        <f t="shared" si="242"/>
        <v>3.2873379861461695E-2</v>
      </c>
      <c r="H1732" s="2">
        <f t="shared" si="238"/>
        <v>0.37825356471469873</v>
      </c>
      <c r="I1732" s="2">
        <f t="shared" si="239"/>
        <v>27.444410404481559</v>
      </c>
    </row>
    <row r="1733" spans="1:9" ht="13.5" x14ac:dyDescent="0.25">
      <c r="A1733" s="3">
        <v>44538</v>
      </c>
      <c r="B1733" s="2">
        <v>16.386500000000002</v>
      </c>
      <c r="C1733" s="2">
        <f t="shared" si="243"/>
        <v>-5.4699999999996862E-2</v>
      </c>
      <c r="D1733" s="2">
        <f t="shared" si="244"/>
        <v>0</v>
      </c>
      <c r="E1733" s="2">
        <f t="shared" si="245"/>
        <v>5.4699999999996862E-2</v>
      </c>
      <c r="F1733" s="2">
        <f t="shared" si="242"/>
        <v>1.154629646561697E-2</v>
      </c>
      <c r="G1733" s="2">
        <f t="shared" si="242"/>
        <v>3.4432424157071352E-2</v>
      </c>
      <c r="H1733" s="2">
        <f t="shared" si="238"/>
        <v>0.3353320815562072</v>
      </c>
      <c r="I1733" s="2">
        <f t="shared" si="239"/>
        <v>25.112261300979782</v>
      </c>
    </row>
    <row r="1734" spans="1:9" ht="13.5" x14ac:dyDescent="0.25">
      <c r="A1734" s="3">
        <v>44539</v>
      </c>
      <c r="B1734" s="2">
        <v>16.386500000000002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1.0721561003787185E-2</v>
      </c>
      <c r="G1734" s="2">
        <f t="shared" si="242"/>
        <v>3.1972965288709111E-2</v>
      </c>
      <c r="H1734" s="2">
        <f t="shared" si="238"/>
        <v>0.3353320815562072</v>
      </c>
      <c r="I1734" s="2">
        <f t="shared" si="239"/>
        <v>25.112261300979782</v>
      </c>
    </row>
    <row r="1735" spans="1:9" ht="13.5" x14ac:dyDescent="0.25">
      <c r="A1735" s="3">
        <v>44540</v>
      </c>
      <c r="B1735" s="2">
        <v>16.386500000000002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9.9557352178023858E-3</v>
      </c>
      <c r="G1735" s="2">
        <f t="shared" si="242"/>
        <v>2.9689182053801316E-2</v>
      </c>
      <c r="H1735" s="2">
        <f t="shared" si="238"/>
        <v>0.3353320815562072</v>
      </c>
      <c r="I1735" s="2">
        <f t="shared" si="239"/>
        <v>25.112261300979782</v>
      </c>
    </row>
    <row r="1736" spans="1:9" ht="13.5" x14ac:dyDescent="0.25">
      <c r="A1736" s="3">
        <v>44543</v>
      </c>
      <c r="B1736" s="2">
        <v>16.5504</v>
      </c>
      <c r="C1736" s="2">
        <f t="shared" si="243"/>
        <v>0.16389999999999816</v>
      </c>
      <c r="D1736" s="2">
        <f t="shared" si="244"/>
        <v>0.16389999999999816</v>
      </c>
      <c r="E1736" s="2">
        <f t="shared" si="245"/>
        <v>0</v>
      </c>
      <c r="F1736" s="2">
        <f t="shared" si="242"/>
        <v>2.0951754130816371E-2</v>
      </c>
      <c r="G1736" s="2">
        <f t="shared" si="242"/>
        <v>2.7568526192815506E-2</v>
      </c>
      <c r="H1736" s="2">
        <f t="shared" si="238"/>
        <v>0.7599881830562456</v>
      </c>
      <c r="I1736" s="2">
        <f t="shared" si="239"/>
        <v>43.181436692177947</v>
      </c>
    </row>
    <row r="1737" spans="1:9" ht="13.5" x14ac:dyDescent="0.25">
      <c r="A1737" s="3">
        <v>44544</v>
      </c>
      <c r="B1737" s="2">
        <v>16.386500000000002</v>
      </c>
      <c r="C1737" s="2">
        <f t="shared" si="243"/>
        <v>-0.16389999999999816</v>
      </c>
      <c r="D1737" s="2">
        <f t="shared" si="244"/>
        <v>0</v>
      </c>
      <c r="E1737" s="2">
        <f t="shared" si="245"/>
        <v>0.16389999999999816</v>
      </c>
      <c r="F1737" s="2">
        <f t="shared" si="242"/>
        <v>1.9455200264329488E-2</v>
      </c>
      <c r="G1737" s="2">
        <f t="shared" si="242"/>
        <v>3.730648860761427E-2</v>
      </c>
      <c r="H1737" s="2">
        <f t="shared" si="238"/>
        <v>0.52149642034009802</v>
      </c>
      <c r="I1737" s="2">
        <f t="shared" si="239"/>
        <v>34.275231500283695</v>
      </c>
    </row>
    <row r="1738" spans="1:9" ht="13.5" x14ac:dyDescent="0.25">
      <c r="A1738" s="3">
        <v>44545</v>
      </c>
      <c r="B1738" s="2">
        <v>16.605</v>
      </c>
      <c r="C1738" s="2">
        <f t="shared" si="243"/>
        <v>0.21849999999999881</v>
      </c>
      <c r="D1738" s="2">
        <f t="shared" si="244"/>
        <v>0.21849999999999881</v>
      </c>
      <c r="E1738" s="2">
        <f t="shared" si="245"/>
        <v>0</v>
      </c>
      <c r="F1738" s="2">
        <f t="shared" si="242"/>
        <v>3.3672685959734439E-2</v>
      </c>
      <c r="G1738" s="2">
        <f t="shared" si="242"/>
        <v>3.4641739421356108E-2</v>
      </c>
      <c r="H1738" s="2">
        <f t="shared" si="238"/>
        <v>0.97202642021421526</v>
      </c>
      <c r="I1738" s="2">
        <f t="shared" si="239"/>
        <v>49.290740238086009</v>
      </c>
    </row>
    <row r="1739" spans="1:9" ht="13.5" x14ac:dyDescent="0.25">
      <c r="A1739" s="3">
        <v>44546</v>
      </c>
      <c r="B1739" s="2">
        <v>16.386500000000002</v>
      </c>
      <c r="C1739" s="2">
        <f t="shared" si="243"/>
        <v>-0.21849999999999881</v>
      </c>
      <c r="D1739" s="2">
        <f t="shared" si="244"/>
        <v>0</v>
      </c>
      <c r="E1739" s="2">
        <f t="shared" si="245"/>
        <v>0.21849999999999881</v>
      </c>
      <c r="F1739" s="2">
        <f t="shared" si="242"/>
        <v>3.126749410546769E-2</v>
      </c>
      <c r="G1739" s="2">
        <f t="shared" si="242"/>
        <v>4.7774472319830584E-2</v>
      </c>
      <c r="H1739" s="2">
        <f t="shared" si="238"/>
        <v>0.65448120276754884</v>
      </c>
      <c r="I1739" s="2">
        <f t="shared" si="239"/>
        <v>39.558092390095418</v>
      </c>
    </row>
    <row r="1740" spans="1:9" ht="13.5" x14ac:dyDescent="0.25">
      <c r="A1740" s="3">
        <v>44550</v>
      </c>
      <c r="B1740" s="2">
        <v>16.386500000000002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2.9034101669362853E-2</v>
      </c>
      <c r="G1740" s="2">
        <f t="shared" si="242"/>
        <v>4.4362010011271255E-2</v>
      </c>
      <c r="H1740" s="2">
        <f t="shared" si="238"/>
        <v>0.65448120276754884</v>
      </c>
      <c r="I1740" s="2">
        <f t="shared" si="239"/>
        <v>39.558092390095418</v>
      </c>
    </row>
    <row r="1741" spans="1:9" ht="13.5" x14ac:dyDescent="0.25">
      <c r="A1741" s="3">
        <v>44551</v>
      </c>
      <c r="B1741" s="2">
        <v>16.9328</v>
      </c>
      <c r="C1741" s="2">
        <f t="shared" si="243"/>
        <v>0.54629999999999868</v>
      </c>
      <c r="D1741" s="2">
        <f t="shared" si="244"/>
        <v>0.54629999999999868</v>
      </c>
      <c r="E1741" s="2">
        <f t="shared" si="245"/>
        <v>0</v>
      </c>
      <c r="F1741" s="2">
        <f t="shared" ref="F1741:G1756" si="246">((F1740*13)+D1741)/14</f>
        <v>6.5981665835836839E-2</v>
      </c>
      <c r="G1741" s="2">
        <f t="shared" si="246"/>
        <v>4.119329501046616E-2</v>
      </c>
      <c r="H1741" s="2">
        <f t="shared" si="238"/>
        <v>1.6017574175377955</v>
      </c>
      <c r="I1741" s="2">
        <f t="shared" si="239"/>
        <v>61.564441278835211</v>
      </c>
    </row>
    <row r="1742" spans="1:9" ht="13.5" x14ac:dyDescent="0.25">
      <c r="A1742" s="3">
        <v>44552</v>
      </c>
      <c r="B1742" s="2">
        <v>16.523099999999999</v>
      </c>
      <c r="C1742" s="2">
        <f t="shared" si="243"/>
        <v>-0.40970000000000084</v>
      </c>
      <c r="D1742" s="2">
        <f t="shared" si="244"/>
        <v>0</v>
      </c>
      <c r="E1742" s="2">
        <f t="shared" si="245"/>
        <v>0.40970000000000084</v>
      </c>
      <c r="F1742" s="2">
        <f t="shared" si="246"/>
        <v>6.1268689704705635E-2</v>
      </c>
      <c r="G1742" s="2">
        <f t="shared" si="246"/>
        <v>6.7515202509718639E-2</v>
      </c>
      <c r="H1742" s="2">
        <f t="shared" si="238"/>
        <v>0.90747990714959592</v>
      </c>
      <c r="I1742" s="2">
        <f t="shared" si="239"/>
        <v>47.574808193165723</v>
      </c>
    </row>
    <row r="1743" spans="1:9" ht="13.5" x14ac:dyDescent="0.25">
      <c r="A1743" s="3">
        <v>44553</v>
      </c>
      <c r="B1743" s="2">
        <v>16.659600000000001</v>
      </c>
      <c r="C1743" s="2">
        <f t="shared" si="243"/>
        <v>0.13650000000000162</v>
      </c>
      <c r="D1743" s="2">
        <f t="shared" si="244"/>
        <v>0.13650000000000162</v>
      </c>
      <c r="E1743" s="2">
        <f t="shared" si="245"/>
        <v>0</v>
      </c>
      <c r="F1743" s="2">
        <f t="shared" si="246"/>
        <v>6.66423547257982E-2</v>
      </c>
      <c r="G1743" s="2">
        <f t="shared" si="246"/>
        <v>6.2692688044738737E-2</v>
      </c>
      <c r="H1743" s="2">
        <f t="shared" si="238"/>
        <v>1.0630004360036518</v>
      </c>
      <c r="I1743" s="2">
        <f t="shared" si="239"/>
        <v>51.52691281359332</v>
      </c>
    </row>
    <row r="1744" spans="1:9" ht="13.5" x14ac:dyDescent="0.25">
      <c r="A1744" s="3">
        <v>44554</v>
      </c>
      <c r="B1744" s="2">
        <v>16.654199999999999</v>
      </c>
      <c r="C1744" s="2">
        <f t="shared" si="243"/>
        <v>-5.4000000000016257E-3</v>
      </c>
      <c r="D1744" s="2">
        <f t="shared" si="244"/>
        <v>0</v>
      </c>
      <c r="E1744" s="2">
        <f t="shared" si="245"/>
        <v>5.4000000000016257E-3</v>
      </c>
      <c r="F1744" s="2">
        <f t="shared" si="246"/>
        <v>6.1882186531098331E-2</v>
      </c>
      <c r="G1744" s="2">
        <f t="shared" si="246"/>
        <v>5.8600353184400371E-2</v>
      </c>
      <c r="H1744" s="2">
        <f t="shared" si="238"/>
        <v>1.0560036444894942</v>
      </c>
      <c r="I1744" s="2">
        <f t="shared" si="239"/>
        <v>51.361953920645895</v>
      </c>
    </row>
    <row r="1745" spans="1:9" ht="13.5" x14ac:dyDescent="0.25">
      <c r="A1745" s="3">
        <v>44557</v>
      </c>
      <c r="B1745" s="2">
        <v>16.659600000000001</v>
      </c>
      <c r="C1745" s="2">
        <f t="shared" si="243"/>
        <v>5.4000000000016257E-3</v>
      </c>
      <c r="D1745" s="2">
        <f t="shared" si="244"/>
        <v>5.4000000000016257E-3</v>
      </c>
      <c r="E1745" s="2">
        <f t="shared" si="245"/>
        <v>0</v>
      </c>
      <c r="F1745" s="2">
        <f t="shared" si="246"/>
        <v>5.7847744636019993E-2</v>
      </c>
      <c r="G1745" s="2">
        <f t="shared" si="246"/>
        <v>5.4414613671228913E-2</v>
      </c>
      <c r="H1745" s="2">
        <f t="shared" ref="H1745:H1808" si="247">F1745/G1745</f>
        <v>1.0630920764325174</v>
      </c>
      <c r="I1745" s="2">
        <f t="shared" ref="I1745:I1808" si="248">IF(G1745=0,100,100-(100/(1+H1745)))</f>
        <v>51.529065938288504</v>
      </c>
    </row>
    <row r="1746" spans="1:9" ht="13.5" x14ac:dyDescent="0.25">
      <c r="A1746" s="3">
        <v>44558</v>
      </c>
      <c r="B1746" s="2">
        <v>16.659600000000001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5.3715762876304272E-2</v>
      </c>
      <c r="G1746" s="2">
        <f t="shared" si="246"/>
        <v>5.0527855551855419E-2</v>
      </c>
      <c r="H1746" s="2">
        <f t="shared" si="247"/>
        <v>1.0630920764325174</v>
      </c>
      <c r="I1746" s="2">
        <f t="shared" si="248"/>
        <v>51.529065938288504</v>
      </c>
    </row>
    <row r="1747" spans="1:9" ht="13.5" x14ac:dyDescent="0.25">
      <c r="A1747" s="3">
        <v>44559</v>
      </c>
      <c r="B1747" s="2">
        <v>16.386500000000002</v>
      </c>
      <c r="C1747" s="2">
        <f t="shared" si="243"/>
        <v>-0.27309999999999945</v>
      </c>
      <c r="D1747" s="2">
        <f t="shared" si="244"/>
        <v>0</v>
      </c>
      <c r="E1747" s="2">
        <f t="shared" si="245"/>
        <v>0.27309999999999945</v>
      </c>
      <c r="F1747" s="2">
        <f t="shared" si="246"/>
        <v>4.9878922670853969E-2</v>
      </c>
      <c r="G1747" s="2">
        <f t="shared" si="246"/>
        <v>6.6425865869579992E-2</v>
      </c>
      <c r="H1747" s="2">
        <f t="shared" si="247"/>
        <v>0.75089608570230526</v>
      </c>
      <c r="I1747" s="2">
        <f t="shared" si="248"/>
        <v>42.886387823587597</v>
      </c>
    </row>
    <row r="1748" spans="1:9" ht="13.5" x14ac:dyDescent="0.25">
      <c r="A1748" s="3">
        <v>44560</v>
      </c>
      <c r="B1748" s="2">
        <v>16.605</v>
      </c>
      <c r="C1748" s="2">
        <f t="shared" si="243"/>
        <v>0.21849999999999881</v>
      </c>
      <c r="D1748" s="2">
        <f t="shared" si="244"/>
        <v>0.21849999999999881</v>
      </c>
      <c r="E1748" s="2">
        <f t="shared" si="245"/>
        <v>0</v>
      </c>
      <c r="F1748" s="2">
        <f t="shared" si="246"/>
        <v>6.1923285337221461E-2</v>
      </c>
      <c r="G1748" s="2">
        <f t="shared" si="246"/>
        <v>6.1681161164609991E-2</v>
      </c>
      <c r="H1748" s="2">
        <f t="shared" si="247"/>
        <v>1.003925415281423</v>
      </c>
      <c r="I1748" s="2">
        <f t="shared" si="248"/>
        <v>50.097943148270112</v>
      </c>
    </row>
    <row r="1749" spans="1:9" ht="13.5" x14ac:dyDescent="0.25">
      <c r="A1749" s="3">
        <v>44561</v>
      </c>
      <c r="B1749" s="2">
        <v>16.605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5.7500193527419925E-2</v>
      </c>
      <c r="G1749" s="2">
        <f t="shared" si="246"/>
        <v>5.7275363938566422E-2</v>
      </c>
      <c r="H1749" s="2">
        <f t="shared" si="247"/>
        <v>1.0039254152814228</v>
      </c>
      <c r="I1749" s="2">
        <f t="shared" si="248"/>
        <v>50.097943148270105</v>
      </c>
    </row>
    <row r="1750" spans="1:9" ht="13.5" x14ac:dyDescent="0.25">
      <c r="A1750" s="3">
        <v>44564</v>
      </c>
      <c r="B1750" s="2">
        <v>16.5504</v>
      </c>
      <c r="C1750" s="2">
        <f t="shared" si="243"/>
        <v>-5.4600000000000648E-2</v>
      </c>
      <c r="D1750" s="2">
        <f t="shared" si="244"/>
        <v>0</v>
      </c>
      <c r="E1750" s="2">
        <f t="shared" si="245"/>
        <v>5.4600000000000648E-2</v>
      </c>
      <c r="F1750" s="2">
        <f t="shared" si="246"/>
        <v>5.3393036846889931E-2</v>
      </c>
      <c r="G1750" s="2">
        <f t="shared" si="246"/>
        <v>5.7084266514383149E-2</v>
      </c>
      <c r="H1750" s="2">
        <f t="shared" si="247"/>
        <v>0.93533717970146535</v>
      </c>
      <c r="I1750" s="2">
        <f t="shared" si="248"/>
        <v>48.329417194669169</v>
      </c>
    </row>
    <row r="1751" spans="1:9" ht="13.5" x14ac:dyDescent="0.25">
      <c r="A1751" s="3">
        <v>44565</v>
      </c>
      <c r="B1751" s="2">
        <v>16.5504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4.9579248500683508E-2</v>
      </c>
      <c r="G1751" s="2">
        <f t="shared" si="246"/>
        <v>5.3006818906212928E-2</v>
      </c>
      <c r="H1751" s="2">
        <f t="shared" si="247"/>
        <v>0.93533717970146524</v>
      </c>
      <c r="I1751" s="2">
        <f t="shared" si="248"/>
        <v>48.329417194669169</v>
      </c>
    </row>
    <row r="1752" spans="1:9" ht="13.5" x14ac:dyDescent="0.25">
      <c r="A1752" s="3">
        <v>44566</v>
      </c>
      <c r="B1752" s="2">
        <v>16.5504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4.6037873607777544E-2</v>
      </c>
      <c r="G1752" s="2">
        <f t="shared" si="246"/>
        <v>4.9220617555769154E-2</v>
      </c>
      <c r="H1752" s="2">
        <f t="shared" si="247"/>
        <v>0.93533717970146513</v>
      </c>
      <c r="I1752" s="2">
        <f t="shared" si="248"/>
        <v>48.329417194669162</v>
      </c>
    </row>
    <row r="1753" spans="1:9" ht="13.5" x14ac:dyDescent="0.25">
      <c r="A1753" s="3">
        <v>44567</v>
      </c>
      <c r="B1753" s="2">
        <v>16.4466</v>
      </c>
      <c r="C1753" s="2">
        <f t="shared" si="243"/>
        <v>-0.10379999999999967</v>
      </c>
      <c r="D1753" s="2">
        <f t="shared" si="244"/>
        <v>0</v>
      </c>
      <c r="E1753" s="2">
        <f t="shared" si="245"/>
        <v>0.10379999999999967</v>
      </c>
      <c r="F1753" s="2">
        <f t="shared" si="246"/>
        <v>4.274945406436486E-2</v>
      </c>
      <c r="G1753" s="2">
        <f t="shared" si="246"/>
        <v>5.3119144873214189E-2</v>
      </c>
      <c r="H1753" s="2">
        <f t="shared" si="247"/>
        <v>0.80478430453652994</v>
      </c>
      <c r="I1753" s="2">
        <f t="shared" si="248"/>
        <v>44.59171672280246</v>
      </c>
    </row>
    <row r="1754" spans="1:9" ht="13.5" x14ac:dyDescent="0.25">
      <c r="A1754" s="3">
        <v>44568</v>
      </c>
      <c r="B1754" s="2">
        <v>16.9328</v>
      </c>
      <c r="C1754" s="2">
        <f t="shared" si="243"/>
        <v>0.48620000000000019</v>
      </c>
      <c r="D1754" s="2">
        <f t="shared" si="244"/>
        <v>0.48620000000000019</v>
      </c>
      <c r="E1754" s="2">
        <f t="shared" si="245"/>
        <v>0</v>
      </c>
      <c r="F1754" s="2">
        <f t="shared" si="246"/>
        <v>7.442449305976738E-2</v>
      </c>
      <c r="G1754" s="2">
        <f t="shared" si="246"/>
        <v>4.9324920239413171E-2</v>
      </c>
      <c r="H1754" s="2">
        <f t="shared" si="247"/>
        <v>1.5088619038515616</v>
      </c>
      <c r="I1754" s="2">
        <f t="shared" si="248"/>
        <v>60.141289623601153</v>
      </c>
    </row>
    <row r="1755" spans="1:9" ht="13.5" x14ac:dyDescent="0.25">
      <c r="A1755" s="3">
        <v>44571</v>
      </c>
      <c r="B1755" s="2">
        <v>16.9328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6.910845784121257E-2</v>
      </c>
      <c r="G1755" s="2">
        <f t="shared" si="246"/>
        <v>4.5801711650883654E-2</v>
      </c>
      <c r="H1755" s="2">
        <f t="shared" si="247"/>
        <v>1.5088619038515618</v>
      </c>
      <c r="I1755" s="2">
        <f t="shared" si="248"/>
        <v>60.14128962360116</v>
      </c>
    </row>
    <row r="1756" spans="1:9" ht="13.5" x14ac:dyDescent="0.25">
      <c r="A1756" s="3">
        <v>44572</v>
      </c>
      <c r="B1756" s="2">
        <v>16.9328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6.4172139423983102E-2</v>
      </c>
      <c r="G1756" s="2">
        <f t="shared" si="246"/>
        <v>4.2530160818677679E-2</v>
      </c>
      <c r="H1756" s="2">
        <f t="shared" si="247"/>
        <v>1.5088619038515618</v>
      </c>
      <c r="I1756" s="2">
        <f t="shared" si="248"/>
        <v>60.14128962360116</v>
      </c>
    </row>
    <row r="1757" spans="1:9" ht="13.5" x14ac:dyDescent="0.25">
      <c r="A1757" s="3">
        <v>44573</v>
      </c>
      <c r="B1757" s="2">
        <v>16.9328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5.9588415179412879E-2</v>
      </c>
      <c r="G1757" s="2">
        <f t="shared" si="249"/>
        <v>3.9492292188772135E-2</v>
      </c>
      <c r="H1757" s="2">
        <f t="shared" si="247"/>
        <v>1.5088619038515616</v>
      </c>
      <c r="I1757" s="2">
        <f t="shared" si="248"/>
        <v>60.141289623601153</v>
      </c>
    </row>
    <row r="1758" spans="1:9" ht="13.5" x14ac:dyDescent="0.25">
      <c r="A1758" s="3">
        <v>44574</v>
      </c>
      <c r="B1758" s="2">
        <v>17.118500000000001</v>
      </c>
      <c r="C1758" s="2">
        <f t="shared" si="243"/>
        <v>0.18570000000000064</v>
      </c>
      <c r="D1758" s="2">
        <f t="shared" si="244"/>
        <v>0.18570000000000064</v>
      </c>
      <c r="E1758" s="2">
        <f t="shared" si="245"/>
        <v>0</v>
      </c>
      <c r="F1758" s="2">
        <f t="shared" si="249"/>
        <v>6.8596385523740575E-2</v>
      </c>
      <c r="G1758" s="2">
        <f t="shared" si="249"/>
        <v>3.6671414175288408E-2</v>
      </c>
      <c r="H1758" s="2">
        <f t="shared" si="247"/>
        <v>1.8705683177597578</v>
      </c>
      <c r="I1758" s="2">
        <f t="shared" si="248"/>
        <v>65.163692715022449</v>
      </c>
    </row>
    <row r="1759" spans="1:9" ht="13.5" x14ac:dyDescent="0.25">
      <c r="A1759" s="3">
        <v>44575</v>
      </c>
      <c r="B1759" s="2">
        <v>16.9328</v>
      </c>
      <c r="C1759" s="2">
        <f t="shared" si="243"/>
        <v>-0.18570000000000064</v>
      </c>
      <c r="D1759" s="2">
        <f t="shared" si="244"/>
        <v>0</v>
      </c>
      <c r="E1759" s="2">
        <f t="shared" si="245"/>
        <v>0.18570000000000064</v>
      </c>
      <c r="F1759" s="2">
        <f t="shared" si="249"/>
        <v>6.3696643700616243E-2</v>
      </c>
      <c r="G1759" s="2">
        <f t="shared" si="249"/>
        <v>4.7316313162767853E-2</v>
      </c>
      <c r="H1759" s="2">
        <f t="shared" si="247"/>
        <v>1.3461878038024675</v>
      </c>
      <c r="I1759" s="2">
        <f t="shared" si="248"/>
        <v>57.377666085413132</v>
      </c>
    </row>
    <row r="1760" spans="1:9" ht="13.5" x14ac:dyDescent="0.25">
      <c r="A1760" s="3">
        <v>44578</v>
      </c>
      <c r="B1760" s="2">
        <v>17.2605</v>
      </c>
      <c r="C1760" s="2">
        <f t="shared" si="243"/>
        <v>0.3277000000000001</v>
      </c>
      <c r="D1760" s="2">
        <f t="shared" si="244"/>
        <v>0.3277000000000001</v>
      </c>
      <c r="E1760" s="2">
        <f t="shared" si="245"/>
        <v>0</v>
      </c>
      <c r="F1760" s="2">
        <f t="shared" si="249"/>
        <v>8.2554026293429381E-2</v>
      </c>
      <c r="G1760" s="2">
        <f t="shared" si="249"/>
        <v>4.3936576508284433E-2</v>
      </c>
      <c r="H1760" s="2">
        <f t="shared" si="247"/>
        <v>1.8789362497977842</v>
      </c>
      <c r="I1760" s="2">
        <f t="shared" si="248"/>
        <v>65.264948118589302</v>
      </c>
    </row>
    <row r="1761" spans="1:9" ht="13.5" x14ac:dyDescent="0.25">
      <c r="A1761" s="3">
        <v>44579</v>
      </c>
      <c r="B1761" s="2">
        <v>17.2605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7.6657310129612993E-2</v>
      </c>
      <c r="G1761" s="2">
        <f t="shared" si="249"/>
        <v>4.0798249614835545E-2</v>
      </c>
      <c r="H1761" s="2">
        <f t="shared" si="247"/>
        <v>1.8789362497977842</v>
      </c>
      <c r="I1761" s="2">
        <f t="shared" si="248"/>
        <v>65.264948118589302</v>
      </c>
    </row>
    <row r="1762" spans="1:9" ht="13.5" x14ac:dyDescent="0.25">
      <c r="A1762" s="3">
        <v>44580</v>
      </c>
      <c r="B1762" s="2">
        <v>17.478999999999999</v>
      </c>
      <c r="C1762" s="2">
        <f t="shared" si="243"/>
        <v>0.21849999999999881</v>
      </c>
      <c r="D1762" s="2">
        <f t="shared" si="244"/>
        <v>0.21849999999999881</v>
      </c>
      <c r="E1762" s="2">
        <f t="shared" si="245"/>
        <v>0</v>
      </c>
      <c r="F1762" s="2">
        <f t="shared" si="249"/>
        <v>8.6788930834640551E-2</v>
      </c>
      <c r="G1762" s="2">
        <f t="shared" si="249"/>
        <v>3.7884088928061575E-2</v>
      </c>
      <c r="H1762" s="2">
        <f t="shared" si="247"/>
        <v>2.2909071668437058</v>
      </c>
      <c r="I1762" s="2">
        <f t="shared" si="248"/>
        <v>69.613241902563431</v>
      </c>
    </row>
    <row r="1763" spans="1:9" ht="13.5" x14ac:dyDescent="0.25">
      <c r="A1763" s="3">
        <v>44581</v>
      </c>
      <c r="B1763" s="2">
        <v>17.478999999999999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8.0589721489309082E-2</v>
      </c>
      <c r="G1763" s="2">
        <f t="shared" si="249"/>
        <v>3.5178082576057181E-2</v>
      </c>
      <c r="H1763" s="2">
        <f t="shared" si="247"/>
        <v>2.2909071668437058</v>
      </c>
      <c r="I1763" s="2">
        <f t="shared" si="248"/>
        <v>69.613241902563431</v>
      </c>
    </row>
    <row r="1764" spans="1:9" ht="13.5" x14ac:dyDescent="0.25">
      <c r="A1764" s="3">
        <v>44582</v>
      </c>
      <c r="B1764" s="2">
        <v>17.752099999999999</v>
      </c>
      <c r="C1764" s="2">
        <f t="shared" si="243"/>
        <v>0.27309999999999945</v>
      </c>
      <c r="D1764" s="2">
        <f t="shared" si="244"/>
        <v>0.27309999999999945</v>
      </c>
      <c r="E1764" s="2">
        <f t="shared" si="245"/>
        <v>0</v>
      </c>
      <c r="F1764" s="2">
        <f t="shared" si="249"/>
        <v>9.4340455668644116E-2</v>
      </c>
      <c r="G1764" s="2">
        <f t="shared" si="249"/>
        <v>3.2665362392053095E-2</v>
      </c>
      <c r="H1764" s="2">
        <f t="shared" si="247"/>
        <v>2.888088444767889</v>
      </c>
      <c r="I1764" s="2">
        <f t="shared" si="248"/>
        <v>74.280420463539684</v>
      </c>
    </row>
    <row r="1765" spans="1:9" ht="13.5" x14ac:dyDescent="0.25">
      <c r="A1765" s="3">
        <v>44585</v>
      </c>
      <c r="B1765" s="2">
        <v>17.478999999999999</v>
      </c>
      <c r="C1765" s="2">
        <f t="shared" si="243"/>
        <v>-0.27309999999999945</v>
      </c>
      <c r="D1765" s="2">
        <f t="shared" si="244"/>
        <v>0</v>
      </c>
      <c r="E1765" s="2">
        <f t="shared" si="245"/>
        <v>0.27309999999999945</v>
      </c>
      <c r="F1765" s="2">
        <f t="shared" si="249"/>
        <v>8.7601851692312396E-2</v>
      </c>
      <c r="G1765" s="2">
        <f t="shared" si="249"/>
        <v>4.9839265078334978E-2</v>
      </c>
      <c r="H1765" s="2">
        <f t="shared" si="247"/>
        <v>1.7576874689990711</v>
      </c>
      <c r="I1765" s="2">
        <f t="shared" si="248"/>
        <v>63.737732747396521</v>
      </c>
    </row>
    <row r="1766" spans="1:9" ht="13.5" x14ac:dyDescent="0.25">
      <c r="A1766" s="3">
        <v>44586</v>
      </c>
      <c r="B1766" s="2">
        <v>17.752099999999999</v>
      </c>
      <c r="C1766" s="2">
        <f t="shared" si="243"/>
        <v>0.27309999999999945</v>
      </c>
      <c r="D1766" s="2">
        <f t="shared" si="244"/>
        <v>0.27309999999999945</v>
      </c>
      <c r="E1766" s="2">
        <f t="shared" si="245"/>
        <v>0</v>
      </c>
      <c r="F1766" s="2">
        <f t="shared" si="249"/>
        <v>0.10085171942857575</v>
      </c>
      <c r="G1766" s="2">
        <f t="shared" si="249"/>
        <v>4.627931757273962E-2</v>
      </c>
      <c r="H1766" s="2">
        <f t="shared" si="247"/>
        <v>2.1791963390571141</v>
      </c>
      <c r="I1766" s="2">
        <f t="shared" si="248"/>
        <v>68.545509828544283</v>
      </c>
    </row>
    <row r="1767" spans="1:9" ht="13.5" x14ac:dyDescent="0.25">
      <c r="A1767" s="3">
        <v>44587</v>
      </c>
      <c r="B1767" s="2">
        <v>17.588200000000001</v>
      </c>
      <c r="C1767" s="2">
        <f t="shared" si="243"/>
        <v>-0.16389999999999816</v>
      </c>
      <c r="D1767" s="2">
        <f t="shared" si="244"/>
        <v>0</v>
      </c>
      <c r="E1767" s="2">
        <f t="shared" si="245"/>
        <v>0.16389999999999816</v>
      </c>
      <c r="F1767" s="2">
        <f t="shared" si="249"/>
        <v>9.3648025183677472E-2</v>
      </c>
      <c r="G1767" s="2">
        <f t="shared" si="249"/>
        <v>5.4680794888972373E-2</v>
      </c>
      <c r="H1767" s="2">
        <f t="shared" si="247"/>
        <v>1.7126310137558687</v>
      </c>
      <c r="I1767" s="2">
        <f t="shared" si="248"/>
        <v>63.135421112235427</v>
      </c>
    </row>
    <row r="1768" spans="1:9" ht="13.5" x14ac:dyDescent="0.25">
      <c r="A1768" s="3">
        <v>44588</v>
      </c>
      <c r="B1768" s="2">
        <v>17.6374</v>
      </c>
      <c r="C1768" s="2">
        <f t="shared" si="243"/>
        <v>4.9199999999999022E-2</v>
      </c>
      <c r="D1768" s="2">
        <f t="shared" si="244"/>
        <v>4.9199999999999022E-2</v>
      </c>
      <c r="E1768" s="2">
        <f t="shared" si="245"/>
        <v>0</v>
      </c>
      <c r="F1768" s="2">
        <f t="shared" si="249"/>
        <v>9.0473166241986161E-2</v>
      </c>
      <c r="G1768" s="2">
        <f t="shared" si="249"/>
        <v>5.0775023825474344E-2</v>
      </c>
      <c r="H1768" s="2">
        <f t="shared" si="247"/>
        <v>1.7818438953955715</v>
      </c>
      <c r="I1768" s="2">
        <f t="shared" si="248"/>
        <v>64.052619859253369</v>
      </c>
    </row>
    <row r="1769" spans="1:9" ht="13.5" x14ac:dyDescent="0.25">
      <c r="A1769" s="3">
        <v>44589</v>
      </c>
      <c r="B1769" s="2">
        <v>17.418900000000001</v>
      </c>
      <c r="C1769" s="2">
        <f t="shared" si="243"/>
        <v>-0.21849999999999881</v>
      </c>
      <c r="D1769" s="2">
        <f t="shared" si="244"/>
        <v>0</v>
      </c>
      <c r="E1769" s="2">
        <f t="shared" si="245"/>
        <v>0.21849999999999881</v>
      </c>
      <c r="F1769" s="2">
        <f t="shared" si="249"/>
        <v>8.4010797224701436E-2</v>
      </c>
      <c r="G1769" s="2">
        <f t="shared" si="249"/>
        <v>6.2755379266511799E-2</v>
      </c>
      <c r="H1769" s="2">
        <f t="shared" si="247"/>
        <v>1.3387027248759245</v>
      </c>
      <c r="I1769" s="2">
        <f t="shared" si="248"/>
        <v>57.241252196640204</v>
      </c>
    </row>
    <row r="1770" spans="1:9" ht="13.5" x14ac:dyDescent="0.25">
      <c r="A1770" s="3">
        <v>44592</v>
      </c>
      <c r="B1770" s="2">
        <v>17.424299999999999</v>
      </c>
      <c r="C1770" s="2">
        <f t="shared" si="243"/>
        <v>5.399999999998073E-3</v>
      </c>
      <c r="D1770" s="2">
        <f t="shared" si="244"/>
        <v>5.399999999998073E-3</v>
      </c>
      <c r="E1770" s="2">
        <f t="shared" si="245"/>
        <v>0</v>
      </c>
      <c r="F1770" s="2">
        <f t="shared" si="249"/>
        <v>7.839574028007977E-2</v>
      </c>
      <c r="G1770" s="2">
        <f t="shared" si="249"/>
        <v>5.827285217604667E-2</v>
      </c>
      <c r="H1770" s="2">
        <f t="shared" si="247"/>
        <v>1.3453218325960834</v>
      </c>
      <c r="I1770" s="2">
        <f t="shared" si="248"/>
        <v>57.361928495200161</v>
      </c>
    </row>
    <row r="1771" spans="1:9" ht="13.5" x14ac:dyDescent="0.25">
      <c r="A1771" s="3">
        <v>44593</v>
      </c>
      <c r="B1771" s="2">
        <v>17.358799999999999</v>
      </c>
      <c r="C1771" s="2">
        <f t="shared" si="243"/>
        <v>-6.5500000000000114E-2</v>
      </c>
      <c r="D1771" s="2">
        <f t="shared" si="244"/>
        <v>0</v>
      </c>
      <c r="E1771" s="2">
        <f t="shared" si="245"/>
        <v>6.5500000000000114E-2</v>
      </c>
      <c r="F1771" s="2">
        <f t="shared" si="249"/>
        <v>7.2796044545788363E-2</v>
      </c>
      <c r="G1771" s="2">
        <f t="shared" si="249"/>
        <v>5.8789077020614769E-2</v>
      </c>
      <c r="H1771" s="2">
        <f t="shared" si="247"/>
        <v>1.2382579934068698</v>
      </c>
      <c r="I1771" s="2">
        <f t="shared" si="248"/>
        <v>55.322397911873765</v>
      </c>
    </row>
    <row r="1772" spans="1:9" ht="13.5" x14ac:dyDescent="0.25">
      <c r="A1772" s="3">
        <v>44594</v>
      </c>
      <c r="B1772" s="2">
        <v>17.358799999999999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6.7596327078232057E-2</v>
      </c>
      <c r="G1772" s="2">
        <f t="shared" si="249"/>
        <v>5.4589857233428005E-2</v>
      </c>
      <c r="H1772" s="2">
        <f t="shared" si="247"/>
        <v>1.2382579934068698</v>
      </c>
      <c r="I1772" s="2">
        <f t="shared" si="248"/>
        <v>55.322397911873765</v>
      </c>
    </row>
    <row r="1773" spans="1:9" ht="13.5" x14ac:dyDescent="0.25">
      <c r="A1773" s="3">
        <v>44595</v>
      </c>
      <c r="B1773" s="2">
        <v>17.069299999999998</v>
      </c>
      <c r="C1773" s="2">
        <f t="shared" si="243"/>
        <v>-0.28950000000000031</v>
      </c>
      <c r="D1773" s="2">
        <f t="shared" si="244"/>
        <v>0</v>
      </c>
      <c r="E1773" s="2">
        <f t="shared" si="245"/>
        <v>0.28950000000000031</v>
      </c>
      <c r="F1773" s="2">
        <f t="shared" ref="F1773:G1788" si="250">((F1772*13)+D1773)/14</f>
        <v>6.2768018001215481E-2</v>
      </c>
      <c r="G1773" s="2">
        <f t="shared" si="250"/>
        <v>7.136915314532602E-2</v>
      </c>
      <c r="H1773" s="2">
        <f t="shared" si="247"/>
        <v>0.87948385590905909</v>
      </c>
      <c r="I1773" s="2">
        <f t="shared" si="248"/>
        <v>46.793903184854699</v>
      </c>
    </row>
    <row r="1774" spans="1:9" ht="13.5" x14ac:dyDescent="0.25">
      <c r="A1774" s="3">
        <v>44596</v>
      </c>
      <c r="B1774" s="2">
        <v>17.151199999999999</v>
      </c>
      <c r="C1774" s="2">
        <f t="shared" si="243"/>
        <v>8.1900000000000972E-2</v>
      </c>
      <c r="D1774" s="2">
        <f t="shared" si="244"/>
        <v>8.1900000000000972E-2</v>
      </c>
      <c r="E1774" s="2">
        <f t="shared" si="245"/>
        <v>0</v>
      </c>
      <c r="F1774" s="2">
        <f t="shared" si="250"/>
        <v>6.4134588143985871E-2</v>
      </c>
      <c r="G1774" s="2">
        <f t="shared" si="250"/>
        <v>6.6271356492088443E-2</v>
      </c>
      <c r="H1774" s="2">
        <f t="shared" si="247"/>
        <v>0.96775728668904393</v>
      </c>
      <c r="I1774" s="2">
        <f t="shared" si="248"/>
        <v>49.180724331982837</v>
      </c>
    </row>
    <row r="1775" spans="1:9" ht="13.5" x14ac:dyDescent="0.25">
      <c r="A1775" s="3">
        <v>44599</v>
      </c>
      <c r="B1775" s="2">
        <v>16.938199999999998</v>
      </c>
      <c r="C1775" s="2">
        <f t="shared" si="243"/>
        <v>-0.21300000000000097</v>
      </c>
      <c r="D1775" s="2">
        <f t="shared" si="244"/>
        <v>0</v>
      </c>
      <c r="E1775" s="2">
        <f t="shared" si="245"/>
        <v>0.21300000000000097</v>
      </c>
      <c r="F1775" s="2">
        <f t="shared" si="250"/>
        <v>5.9553546133701167E-2</v>
      </c>
      <c r="G1775" s="2">
        <f t="shared" si="250"/>
        <v>7.6751973885510763E-2</v>
      </c>
      <c r="H1775" s="2">
        <f t="shared" si="247"/>
        <v>0.7759220137131051</v>
      </c>
      <c r="I1775" s="2">
        <f t="shared" si="248"/>
        <v>43.691221107778496</v>
      </c>
    </row>
    <row r="1776" spans="1:9" ht="13.5" x14ac:dyDescent="0.25">
      <c r="A1776" s="3">
        <v>44600</v>
      </c>
      <c r="B1776" s="2">
        <v>16.8781</v>
      </c>
      <c r="C1776" s="2">
        <f t="shared" si="243"/>
        <v>-6.0099999999998488E-2</v>
      </c>
      <c r="D1776" s="2">
        <f t="shared" si="244"/>
        <v>0</v>
      </c>
      <c r="E1776" s="2">
        <f t="shared" si="245"/>
        <v>6.0099999999998488E-2</v>
      </c>
      <c r="F1776" s="2">
        <f t="shared" si="250"/>
        <v>5.5299721409865374E-2</v>
      </c>
      <c r="G1776" s="2">
        <f t="shared" si="250"/>
        <v>7.5562547179402736E-2</v>
      </c>
      <c r="H1776" s="2">
        <f t="shared" si="247"/>
        <v>0.73184035575946393</v>
      </c>
      <c r="I1776" s="2">
        <f t="shared" si="248"/>
        <v>42.25795716825931</v>
      </c>
    </row>
    <row r="1777" spans="1:9" ht="13.5" x14ac:dyDescent="0.25">
      <c r="A1777" s="3">
        <v>44601</v>
      </c>
      <c r="B1777" s="2">
        <v>16.8781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5.1349741309160701E-2</v>
      </c>
      <c r="G1777" s="2">
        <f t="shared" si="250"/>
        <v>7.0165222380873971E-2</v>
      </c>
      <c r="H1777" s="2">
        <f t="shared" si="247"/>
        <v>0.73184035575946382</v>
      </c>
      <c r="I1777" s="2">
        <f t="shared" si="248"/>
        <v>42.257957168259303</v>
      </c>
    </row>
    <row r="1778" spans="1:9" ht="13.5" x14ac:dyDescent="0.25">
      <c r="A1778" s="3">
        <v>44602</v>
      </c>
      <c r="B1778" s="2">
        <v>16.9328</v>
      </c>
      <c r="C1778" s="2">
        <f t="shared" si="243"/>
        <v>5.4700000000000415E-2</v>
      </c>
      <c r="D1778" s="2">
        <f t="shared" si="244"/>
        <v>5.4700000000000415E-2</v>
      </c>
      <c r="E1778" s="2">
        <f t="shared" si="245"/>
        <v>0</v>
      </c>
      <c r="F1778" s="2">
        <f t="shared" si="250"/>
        <v>5.1589045501363541E-2</v>
      </c>
      <c r="G1778" s="2">
        <f t="shared" si="250"/>
        <v>6.515342078224011E-2</v>
      </c>
      <c r="H1778" s="2">
        <f t="shared" si="247"/>
        <v>0.79180870140015702</v>
      </c>
      <c r="I1778" s="2">
        <f t="shared" si="248"/>
        <v>44.190470823220195</v>
      </c>
    </row>
    <row r="1779" spans="1:9" ht="13.5" x14ac:dyDescent="0.25">
      <c r="A1779" s="3">
        <v>44603</v>
      </c>
      <c r="B1779" s="2">
        <v>16.9328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4.790411367983758E-2</v>
      </c>
      <c r="G1779" s="2">
        <f t="shared" si="250"/>
        <v>6.0499605012080106E-2</v>
      </c>
      <c r="H1779" s="2">
        <f t="shared" si="247"/>
        <v>0.79180870140015702</v>
      </c>
      <c r="I1779" s="2">
        <f t="shared" si="248"/>
        <v>44.190470823220195</v>
      </c>
    </row>
    <row r="1780" spans="1:9" ht="13.5" x14ac:dyDescent="0.25">
      <c r="A1780" s="3">
        <v>44606</v>
      </c>
      <c r="B1780" s="2">
        <v>16.9328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4.4482391274134898E-2</v>
      </c>
      <c r="G1780" s="2">
        <f t="shared" si="250"/>
        <v>5.617820465407438E-2</v>
      </c>
      <c r="H1780" s="2">
        <f t="shared" si="247"/>
        <v>0.79180870140015713</v>
      </c>
      <c r="I1780" s="2">
        <f t="shared" si="248"/>
        <v>44.190470823220195</v>
      </c>
    </row>
    <row r="1781" spans="1:9" ht="13.5" x14ac:dyDescent="0.25">
      <c r="A1781" s="3">
        <v>44607</v>
      </c>
      <c r="B1781" s="2">
        <v>16.823499999999999</v>
      </c>
      <c r="C1781" s="2">
        <f t="shared" si="243"/>
        <v>-0.10930000000000106</v>
      </c>
      <c r="D1781" s="2">
        <f t="shared" si="244"/>
        <v>0</v>
      </c>
      <c r="E1781" s="2">
        <f t="shared" si="245"/>
        <v>0.10930000000000106</v>
      </c>
      <c r="F1781" s="2">
        <f t="shared" si="250"/>
        <v>4.1305077611696696E-2</v>
      </c>
      <c r="G1781" s="2">
        <f t="shared" si="250"/>
        <v>5.9972618607354859E-2</v>
      </c>
      <c r="H1781" s="2">
        <f t="shared" si="247"/>
        <v>0.68873226767242024</v>
      </c>
      <c r="I1781" s="2">
        <f t="shared" si="248"/>
        <v>40.783982212982757</v>
      </c>
    </row>
    <row r="1782" spans="1:9" ht="13.5" x14ac:dyDescent="0.25">
      <c r="A1782" s="3">
        <v>44608</v>
      </c>
      <c r="B1782" s="2">
        <v>17.042000000000002</v>
      </c>
      <c r="C1782" s="2">
        <f t="shared" si="243"/>
        <v>0.21850000000000236</v>
      </c>
      <c r="D1782" s="2">
        <f t="shared" si="244"/>
        <v>0.21850000000000236</v>
      </c>
      <c r="E1782" s="2">
        <f t="shared" si="245"/>
        <v>0</v>
      </c>
      <c r="F1782" s="2">
        <f t="shared" si="250"/>
        <v>5.3961857782289957E-2</v>
      </c>
      <c r="G1782" s="2">
        <f t="shared" si="250"/>
        <v>5.568886013540094E-2</v>
      </c>
      <c r="H1782" s="2">
        <f t="shared" si="247"/>
        <v>0.9689883695067204</v>
      </c>
      <c r="I1782" s="2">
        <f t="shared" si="248"/>
        <v>49.212498383089766</v>
      </c>
    </row>
    <row r="1783" spans="1:9" ht="13.5" x14ac:dyDescent="0.25">
      <c r="A1783" s="3">
        <v>44609</v>
      </c>
      <c r="B1783" s="2">
        <v>17.200399999999998</v>
      </c>
      <c r="C1783" s="2">
        <f t="shared" si="243"/>
        <v>0.15839999999999677</v>
      </c>
      <c r="D1783" s="2">
        <f t="shared" si="244"/>
        <v>0.15839999999999677</v>
      </c>
      <c r="E1783" s="2">
        <f t="shared" si="245"/>
        <v>0</v>
      </c>
      <c r="F1783" s="2">
        <f t="shared" si="250"/>
        <v>6.1421725083554736E-2</v>
      </c>
      <c r="G1783" s="2">
        <f t="shared" si="250"/>
        <v>5.1711084411443731E-2</v>
      </c>
      <c r="H1783" s="2">
        <f t="shared" si="247"/>
        <v>1.1877864442920487</v>
      </c>
      <c r="I1783" s="2">
        <f t="shared" si="248"/>
        <v>54.291699603084773</v>
      </c>
    </row>
    <row r="1784" spans="1:9" ht="13.5" x14ac:dyDescent="0.25">
      <c r="A1784" s="3">
        <v>44610</v>
      </c>
      <c r="B1784" s="2">
        <v>17.151199999999999</v>
      </c>
      <c r="C1784" s="2">
        <f t="shared" si="243"/>
        <v>-4.9199999999999022E-2</v>
      </c>
      <c r="D1784" s="2">
        <f t="shared" si="244"/>
        <v>0</v>
      </c>
      <c r="E1784" s="2">
        <f t="shared" si="245"/>
        <v>4.9199999999999022E-2</v>
      </c>
      <c r="F1784" s="2">
        <f t="shared" si="250"/>
        <v>5.7034459006157966E-2</v>
      </c>
      <c r="G1784" s="2">
        <f t="shared" si="250"/>
        <v>5.1531721239197678E-2</v>
      </c>
      <c r="H1784" s="2">
        <f t="shared" si="247"/>
        <v>1.1067835041142506</v>
      </c>
      <c r="I1784" s="2">
        <f t="shared" si="248"/>
        <v>52.534278057183329</v>
      </c>
    </row>
    <row r="1785" spans="1:9" ht="13.5" x14ac:dyDescent="0.25">
      <c r="A1785" s="3">
        <v>44613</v>
      </c>
      <c r="B1785" s="2">
        <v>17.151199999999999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5.2960569077146684E-2</v>
      </c>
      <c r="G1785" s="2">
        <f t="shared" si="250"/>
        <v>4.7850884007826409E-2</v>
      </c>
      <c r="H1785" s="2">
        <f t="shared" si="247"/>
        <v>1.1067835041142509</v>
      </c>
      <c r="I1785" s="2">
        <f t="shared" si="248"/>
        <v>52.534278057183329</v>
      </c>
    </row>
    <row r="1786" spans="1:9" ht="13.5" x14ac:dyDescent="0.25">
      <c r="A1786" s="3">
        <v>44614</v>
      </c>
      <c r="B1786" s="2">
        <v>16.9328</v>
      </c>
      <c r="C1786" s="2">
        <f t="shared" si="243"/>
        <v>-0.21839999999999904</v>
      </c>
      <c r="D1786" s="2">
        <f t="shared" si="244"/>
        <v>0</v>
      </c>
      <c r="E1786" s="2">
        <f t="shared" si="245"/>
        <v>0.21839999999999904</v>
      </c>
      <c r="F1786" s="2">
        <f t="shared" si="250"/>
        <v>4.9177671285921924E-2</v>
      </c>
      <c r="G1786" s="2">
        <f t="shared" si="250"/>
        <v>6.0032963721553027E-2</v>
      </c>
      <c r="H1786" s="2">
        <f t="shared" si="247"/>
        <v>0.81917780228241777</v>
      </c>
      <c r="I1786" s="2">
        <f t="shared" si="248"/>
        <v>45.030112023939736</v>
      </c>
    </row>
    <row r="1787" spans="1:9" ht="13.5" x14ac:dyDescent="0.25">
      <c r="A1787" s="3">
        <v>44615</v>
      </c>
      <c r="B1787" s="2">
        <v>16.9328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4.5664980479784643E-2</v>
      </c>
      <c r="G1787" s="2">
        <f t="shared" si="250"/>
        <v>5.5744894884299241E-2</v>
      </c>
      <c r="H1787" s="2">
        <f t="shared" si="247"/>
        <v>0.81917780228241777</v>
      </c>
      <c r="I1787" s="2">
        <f t="shared" si="248"/>
        <v>45.030112023939736</v>
      </c>
    </row>
    <row r="1788" spans="1:9" ht="13.5" x14ac:dyDescent="0.25">
      <c r="A1788" s="3">
        <v>44616</v>
      </c>
      <c r="B1788" s="2">
        <v>16.9328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4.2403196159800025E-2</v>
      </c>
      <c r="G1788" s="2">
        <f t="shared" si="250"/>
        <v>5.1763116678277869E-2</v>
      </c>
      <c r="H1788" s="2">
        <f t="shared" si="247"/>
        <v>0.81917780228241766</v>
      </c>
      <c r="I1788" s="2">
        <f t="shared" si="248"/>
        <v>45.030112023939736</v>
      </c>
    </row>
    <row r="1789" spans="1:9" ht="13.5" x14ac:dyDescent="0.25">
      <c r="A1789" s="3">
        <v>44617</v>
      </c>
      <c r="B1789" s="2">
        <v>16.9328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3.9374396434100019E-2</v>
      </c>
      <c r="G1789" s="2">
        <f t="shared" si="251"/>
        <v>4.8065751201258021E-2</v>
      </c>
      <c r="H1789" s="2">
        <f t="shared" si="247"/>
        <v>0.81917780228241754</v>
      </c>
      <c r="I1789" s="2">
        <f t="shared" si="248"/>
        <v>45.030112023939736</v>
      </c>
    </row>
    <row r="1790" spans="1:9" ht="13.5" x14ac:dyDescent="0.25">
      <c r="A1790" s="3">
        <v>44620</v>
      </c>
      <c r="B1790" s="2">
        <v>16.9328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3.6561939545950016E-2</v>
      </c>
      <c r="G1790" s="2">
        <f t="shared" si="251"/>
        <v>4.4632483258311019E-2</v>
      </c>
      <c r="H1790" s="2">
        <f t="shared" si="247"/>
        <v>0.81917780228241754</v>
      </c>
      <c r="I1790" s="2">
        <f t="shared" si="248"/>
        <v>45.030112023939736</v>
      </c>
    </row>
    <row r="1791" spans="1:9" ht="13.5" x14ac:dyDescent="0.25">
      <c r="A1791" s="3">
        <v>44621</v>
      </c>
      <c r="B1791" s="2">
        <v>16.9328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3.3950372435525018E-2</v>
      </c>
      <c r="G1791" s="2">
        <f t="shared" si="251"/>
        <v>4.1444448739860237E-2</v>
      </c>
      <c r="H1791" s="2">
        <f t="shared" si="247"/>
        <v>0.81917780228241754</v>
      </c>
      <c r="I1791" s="2">
        <f t="shared" si="248"/>
        <v>45.030112023939736</v>
      </c>
    </row>
    <row r="1792" spans="1:9" ht="13.5" x14ac:dyDescent="0.25">
      <c r="A1792" s="3">
        <v>44622</v>
      </c>
      <c r="B1792" s="2">
        <v>16.9328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3.1525345832987516E-2</v>
      </c>
      <c r="G1792" s="2">
        <f t="shared" si="251"/>
        <v>3.8484130972727362E-2</v>
      </c>
      <c r="H1792" s="2">
        <f t="shared" si="247"/>
        <v>0.81917780228241754</v>
      </c>
      <c r="I1792" s="2">
        <f t="shared" si="248"/>
        <v>45.030112023939736</v>
      </c>
    </row>
    <row r="1793" spans="1:9" ht="13.5" x14ac:dyDescent="0.25">
      <c r="A1793" s="3">
        <v>44623</v>
      </c>
      <c r="B1793" s="2">
        <v>16.9328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2.9273535416345552E-2</v>
      </c>
      <c r="G1793" s="2">
        <f t="shared" si="251"/>
        <v>3.5735264474675406E-2</v>
      </c>
      <c r="H1793" s="2">
        <f t="shared" si="247"/>
        <v>0.81917780228241766</v>
      </c>
      <c r="I1793" s="2">
        <f t="shared" si="248"/>
        <v>45.030112023939736</v>
      </c>
    </row>
    <row r="1794" spans="1:9" ht="13.5" x14ac:dyDescent="0.25">
      <c r="A1794" s="3">
        <v>44624</v>
      </c>
      <c r="B1794" s="2">
        <v>16.9328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2.7182568600892298E-2</v>
      </c>
      <c r="G1794" s="2">
        <f t="shared" si="251"/>
        <v>3.3182745583627167E-2</v>
      </c>
      <c r="H1794" s="2">
        <f t="shared" si="247"/>
        <v>0.81917780228241754</v>
      </c>
      <c r="I1794" s="2">
        <f t="shared" si="248"/>
        <v>45.030112023939736</v>
      </c>
    </row>
    <row r="1795" spans="1:9" ht="13.5" x14ac:dyDescent="0.25">
      <c r="A1795" s="3">
        <v>44627</v>
      </c>
      <c r="B1795" s="2">
        <v>16.9328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2.5240956557971421E-2</v>
      </c>
      <c r="G1795" s="2">
        <f t="shared" si="251"/>
        <v>3.0812549470510941E-2</v>
      </c>
      <c r="H1795" s="2">
        <f t="shared" si="247"/>
        <v>0.81917780228241754</v>
      </c>
      <c r="I1795" s="2">
        <f t="shared" si="248"/>
        <v>45.030112023939736</v>
      </c>
    </row>
    <row r="1796" spans="1:9" ht="13.5" x14ac:dyDescent="0.25">
      <c r="A1796" s="3">
        <v>44628</v>
      </c>
      <c r="B1796" s="2">
        <v>16.823499999999999</v>
      </c>
      <c r="C1796" s="2">
        <f t="shared" si="252"/>
        <v>-0.10930000000000106</v>
      </c>
      <c r="D1796" s="2">
        <f t="shared" si="253"/>
        <v>0</v>
      </c>
      <c r="E1796" s="2">
        <f t="shared" si="254"/>
        <v>0.10930000000000106</v>
      </c>
      <c r="F1796" s="2">
        <f t="shared" si="251"/>
        <v>2.343803108954489E-2</v>
      </c>
      <c r="G1796" s="2">
        <f t="shared" si="251"/>
        <v>3.6418795936903094E-2</v>
      </c>
      <c r="H1796" s="2">
        <f t="shared" si="247"/>
        <v>0.64356963174049309</v>
      </c>
      <c r="I1796" s="2">
        <f t="shared" si="248"/>
        <v>39.156821792756737</v>
      </c>
    </row>
    <row r="1797" spans="1:9" ht="13.5" x14ac:dyDescent="0.25">
      <c r="A1797" s="3">
        <v>44629</v>
      </c>
      <c r="B1797" s="2">
        <v>16.796199999999999</v>
      </c>
      <c r="C1797" s="2">
        <f t="shared" si="252"/>
        <v>-2.7300000000000324E-2</v>
      </c>
      <c r="D1797" s="2">
        <f t="shared" si="253"/>
        <v>0</v>
      </c>
      <c r="E1797" s="2">
        <f t="shared" si="254"/>
        <v>2.7300000000000324E-2</v>
      </c>
      <c r="F1797" s="2">
        <f t="shared" si="251"/>
        <v>2.1763886011720253E-2</v>
      </c>
      <c r="G1797" s="2">
        <f t="shared" si="251"/>
        <v>3.5767453369981474E-2</v>
      </c>
      <c r="H1797" s="2">
        <f t="shared" si="247"/>
        <v>0.60848296317305095</v>
      </c>
      <c r="I1797" s="2">
        <f t="shared" si="248"/>
        <v>37.829618162240152</v>
      </c>
    </row>
    <row r="1798" spans="1:9" ht="13.5" x14ac:dyDescent="0.25">
      <c r="A1798" s="3">
        <v>44630</v>
      </c>
      <c r="B1798" s="2">
        <v>16.796199999999999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2.0209322725168809E-2</v>
      </c>
      <c r="G1798" s="2">
        <f t="shared" si="251"/>
        <v>3.3212635272125653E-2</v>
      </c>
      <c r="H1798" s="2">
        <f t="shared" si="247"/>
        <v>0.60848296317305106</v>
      </c>
      <c r="I1798" s="2">
        <f t="shared" si="248"/>
        <v>37.829618162240152</v>
      </c>
    </row>
    <row r="1799" spans="1:9" ht="13.5" x14ac:dyDescent="0.25">
      <c r="A1799" s="3">
        <v>44631</v>
      </c>
      <c r="B1799" s="2">
        <v>16.796199999999999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1.8765799673371036E-2</v>
      </c>
      <c r="G1799" s="2">
        <f t="shared" si="251"/>
        <v>3.0840304181259538E-2</v>
      </c>
      <c r="H1799" s="2">
        <f t="shared" si="247"/>
        <v>0.60848296317305095</v>
      </c>
      <c r="I1799" s="2">
        <f t="shared" si="248"/>
        <v>37.829618162240152</v>
      </c>
    </row>
    <row r="1800" spans="1:9" ht="13.5" x14ac:dyDescent="0.25">
      <c r="A1800" s="3">
        <v>44634</v>
      </c>
      <c r="B1800" s="2">
        <v>16.741599999999998</v>
      </c>
      <c r="C1800" s="2">
        <f t="shared" si="252"/>
        <v>-5.4600000000000648E-2</v>
      </c>
      <c r="D1800" s="2">
        <f t="shared" si="253"/>
        <v>0</v>
      </c>
      <c r="E1800" s="2">
        <f t="shared" si="254"/>
        <v>5.4600000000000648E-2</v>
      </c>
      <c r="F1800" s="2">
        <f t="shared" si="251"/>
        <v>1.7425385410987392E-2</v>
      </c>
      <c r="G1800" s="2">
        <f t="shared" si="251"/>
        <v>3.253742531116962E-2</v>
      </c>
      <c r="H1800" s="2">
        <f t="shared" si="247"/>
        <v>0.53554899456059646</v>
      </c>
      <c r="I1800" s="2">
        <f t="shared" si="248"/>
        <v>34.876711616345787</v>
      </c>
    </row>
    <row r="1801" spans="1:9" ht="13.5" x14ac:dyDescent="0.25">
      <c r="A1801" s="3">
        <v>44635</v>
      </c>
      <c r="B1801" s="2">
        <v>16.796199999999999</v>
      </c>
      <c r="C1801" s="2">
        <f t="shared" si="252"/>
        <v>5.4600000000000648E-2</v>
      </c>
      <c r="D1801" s="2">
        <f t="shared" si="253"/>
        <v>5.4600000000000648E-2</v>
      </c>
      <c r="E1801" s="2">
        <f t="shared" si="254"/>
        <v>0</v>
      </c>
      <c r="F1801" s="2">
        <f t="shared" si="251"/>
        <v>2.0080715024488337E-2</v>
      </c>
      <c r="G1801" s="2">
        <f t="shared" si="251"/>
        <v>3.0213323503228934E-2</v>
      </c>
      <c r="H1801" s="2">
        <f t="shared" si="247"/>
        <v>0.66463111952388443</v>
      </c>
      <c r="I1801" s="2">
        <f t="shared" si="248"/>
        <v>39.926630694852165</v>
      </c>
    </row>
    <row r="1802" spans="1:9" ht="13.5" x14ac:dyDescent="0.25">
      <c r="A1802" s="3">
        <v>44636</v>
      </c>
      <c r="B1802" s="2">
        <v>16.768899999999999</v>
      </c>
      <c r="C1802" s="2">
        <f t="shared" si="252"/>
        <v>-2.7300000000000324E-2</v>
      </c>
      <c r="D1802" s="2">
        <f t="shared" si="253"/>
        <v>0</v>
      </c>
      <c r="E1802" s="2">
        <f t="shared" si="254"/>
        <v>2.7300000000000324E-2</v>
      </c>
      <c r="F1802" s="2">
        <f t="shared" si="251"/>
        <v>1.8646378237024884E-2</v>
      </c>
      <c r="G1802" s="2">
        <f t="shared" si="251"/>
        <v>3.0005228967284032E-2</v>
      </c>
      <c r="H1802" s="2">
        <f t="shared" si="247"/>
        <v>0.6214376253337649</v>
      </c>
      <c r="I1802" s="2">
        <f t="shared" si="248"/>
        <v>38.326335569389855</v>
      </c>
    </row>
    <row r="1803" spans="1:9" ht="13.5" x14ac:dyDescent="0.25">
      <c r="A1803" s="3">
        <v>44637</v>
      </c>
      <c r="B1803" s="2">
        <v>16.768899999999999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1.7314494077237393E-2</v>
      </c>
      <c r="G1803" s="2">
        <f t="shared" si="251"/>
        <v>2.7861998326763747E-2</v>
      </c>
      <c r="H1803" s="2">
        <f t="shared" si="247"/>
        <v>0.6214376253337649</v>
      </c>
      <c r="I1803" s="2">
        <f t="shared" si="248"/>
        <v>38.326335569389855</v>
      </c>
    </row>
    <row r="1804" spans="1:9" ht="13.5" x14ac:dyDescent="0.25">
      <c r="A1804" s="3">
        <v>44638</v>
      </c>
      <c r="B1804" s="2">
        <v>16.768899999999999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1.6077744500291865E-2</v>
      </c>
      <c r="G1804" s="2">
        <f t="shared" si="251"/>
        <v>2.5871855589137766E-2</v>
      </c>
      <c r="H1804" s="2">
        <f t="shared" si="247"/>
        <v>0.6214376253337649</v>
      </c>
      <c r="I1804" s="2">
        <f t="shared" si="248"/>
        <v>38.326335569389855</v>
      </c>
    </row>
    <row r="1805" spans="1:9" ht="13.5" x14ac:dyDescent="0.25">
      <c r="A1805" s="3">
        <v>44641</v>
      </c>
      <c r="B1805" s="2">
        <v>16.659600000000001</v>
      </c>
      <c r="C1805" s="2">
        <f t="shared" si="252"/>
        <v>-0.10929999999999751</v>
      </c>
      <c r="D1805" s="2">
        <f t="shared" si="253"/>
        <v>0</v>
      </c>
      <c r="E1805" s="2">
        <f t="shared" si="254"/>
        <v>0.10929999999999751</v>
      </c>
      <c r="F1805" s="2">
        <f t="shared" ref="F1805:G1820" si="255">((F1804*13)+D1805)/14</f>
        <v>1.4929334178842445E-2</v>
      </c>
      <c r="G1805" s="2">
        <f t="shared" si="255"/>
        <v>3.1831008761342032E-2</v>
      </c>
      <c r="H1805" s="2">
        <f t="shared" si="247"/>
        <v>0.46901856899281652</v>
      </c>
      <c r="I1805" s="2">
        <f t="shared" si="248"/>
        <v>31.927341076048037</v>
      </c>
    </row>
    <row r="1806" spans="1:9" ht="13.5" x14ac:dyDescent="0.25">
      <c r="A1806" s="3">
        <v>44642</v>
      </c>
      <c r="B1806" s="2">
        <v>16.659600000000001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1.3862953166067985E-2</v>
      </c>
      <c r="G1806" s="2">
        <f t="shared" si="255"/>
        <v>2.9557365278389029E-2</v>
      </c>
      <c r="H1806" s="2">
        <f t="shared" si="247"/>
        <v>0.46901856899281652</v>
      </c>
      <c r="I1806" s="2">
        <f t="shared" si="248"/>
        <v>31.927341076048037</v>
      </c>
    </row>
    <row r="1807" spans="1:9" ht="13.5" x14ac:dyDescent="0.25">
      <c r="A1807" s="3">
        <v>44643</v>
      </c>
      <c r="B1807" s="2">
        <v>16.659600000000001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1.2872742225634557E-2</v>
      </c>
      <c r="G1807" s="2">
        <f t="shared" si="255"/>
        <v>2.7446124901361241E-2</v>
      </c>
      <c r="H1807" s="2">
        <f t="shared" si="247"/>
        <v>0.46901856899281652</v>
      </c>
      <c r="I1807" s="2">
        <f t="shared" si="248"/>
        <v>31.927341076048037</v>
      </c>
    </row>
    <row r="1808" spans="1:9" ht="13.5" x14ac:dyDescent="0.25">
      <c r="A1808" s="3">
        <v>44644</v>
      </c>
      <c r="B1808" s="2">
        <v>16.605</v>
      </c>
      <c r="C1808" s="2">
        <f t="shared" si="252"/>
        <v>-5.4600000000000648E-2</v>
      </c>
      <c r="D1808" s="2">
        <f t="shared" si="253"/>
        <v>0</v>
      </c>
      <c r="E1808" s="2">
        <f t="shared" si="254"/>
        <v>5.4600000000000648E-2</v>
      </c>
      <c r="F1808" s="2">
        <f t="shared" si="255"/>
        <v>1.1953260638089231E-2</v>
      </c>
      <c r="G1808" s="2">
        <f t="shared" si="255"/>
        <v>2.9385687408406913E-2</v>
      </c>
      <c r="H1808" s="2">
        <f t="shared" si="247"/>
        <v>0.40677151675783285</v>
      </c>
      <c r="I1808" s="2">
        <f t="shared" si="248"/>
        <v>28.915251120189993</v>
      </c>
    </row>
    <row r="1809" spans="1:9" ht="13.5" x14ac:dyDescent="0.25">
      <c r="A1809" s="3">
        <v>44645</v>
      </c>
      <c r="B1809" s="2">
        <v>16.768899999999999</v>
      </c>
      <c r="C1809" s="2">
        <f t="shared" si="252"/>
        <v>0.16389999999999816</v>
      </c>
      <c r="D1809" s="2">
        <f t="shared" si="253"/>
        <v>0.16389999999999816</v>
      </c>
      <c r="E1809" s="2">
        <f t="shared" si="254"/>
        <v>0</v>
      </c>
      <c r="F1809" s="2">
        <f t="shared" si="255"/>
        <v>2.2806599163939869E-2</v>
      </c>
      <c r="G1809" s="2">
        <f t="shared" si="255"/>
        <v>2.7286709736377847E-2</v>
      </c>
      <c r="H1809" s="2">
        <f t="shared" ref="H1809:H1872" si="256">F1809/G1809</f>
        <v>0.83581345586473454</v>
      </c>
      <c r="I1809" s="2">
        <f t="shared" ref="I1809:I1872" si="257">IF(G1809=0,100,100-(100/(1+H1809)))</f>
        <v>45.528234537916937</v>
      </c>
    </row>
    <row r="1810" spans="1:9" ht="13.5" x14ac:dyDescent="0.25">
      <c r="A1810" s="3">
        <v>44648</v>
      </c>
      <c r="B1810" s="2">
        <v>16.605</v>
      </c>
      <c r="C1810" s="2">
        <f t="shared" si="252"/>
        <v>-0.16389999999999816</v>
      </c>
      <c r="D1810" s="2">
        <f t="shared" si="253"/>
        <v>0</v>
      </c>
      <c r="E1810" s="2">
        <f t="shared" si="254"/>
        <v>0.16389999999999816</v>
      </c>
      <c r="F1810" s="2">
        <f t="shared" si="255"/>
        <v>2.1177556366515592E-2</v>
      </c>
      <c r="G1810" s="2">
        <f t="shared" si="255"/>
        <v>3.7044801898065013E-2</v>
      </c>
      <c r="H1810" s="2">
        <f t="shared" si="256"/>
        <v>0.57167416969293539</v>
      </c>
      <c r="I1810" s="2">
        <f t="shared" si="257"/>
        <v>36.373580524303321</v>
      </c>
    </row>
    <row r="1811" spans="1:9" ht="13.5" x14ac:dyDescent="0.25">
      <c r="A1811" s="3">
        <v>44649</v>
      </c>
      <c r="B1811" s="2">
        <v>16.605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1.9664873768907333E-2</v>
      </c>
      <c r="G1811" s="2">
        <f t="shared" si="255"/>
        <v>3.4398744619631799E-2</v>
      </c>
      <c r="H1811" s="2">
        <f t="shared" si="256"/>
        <v>0.57167416969293527</v>
      </c>
      <c r="I1811" s="2">
        <f t="shared" si="257"/>
        <v>36.373580524303314</v>
      </c>
    </row>
    <row r="1812" spans="1:9" ht="13.5" x14ac:dyDescent="0.25">
      <c r="A1812" s="3">
        <v>44650</v>
      </c>
      <c r="B1812" s="2">
        <v>16.5777</v>
      </c>
      <c r="C1812" s="2">
        <f t="shared" si="252"/>
        <v>-2.7300000000000324E-2</v>
      </c>
      <c r="D1812" s="2">
        <f t="shared" si="253"/>
        <v>0</v>
      </c>
      <c r="E1812" s="2">
        <f t="shared" si="254"/>
        <v>2.7300000000000324E-2</v>
      </c>
      <c r="F1812" s="2">
        <f t="shared" si="255"/>
        <v>1.8260239928271093E-2</v>
      </c>
      <c r="G1812" s="2">
        <f t="shared" si="255"/>
        <v>3.3891691432515261E-2</v>
      </c>
      <c r="H1812" s="2">
        <f t="shared" si="256"/>
        <v>0.53878219576708553</v>
      </c>
      <c r="I1812" s="2">
        <f t="shared" si="257"/>
        <v>35.01354494802311</v>
      </c>
    </row>
    <row r="1813" spans="1:9" ht="13.5" x14ac:dyDescent="0.25">
      <c r="A1813" s="3">
        <v>44651</v>
      </c>
      <c r="B1813" s="2">
        <v>17.151199999999999</v>
      </c>
      <c r="C1813" s="2">
        <f t="shared" si="252"/>
        <v>0.57349999999999923</v>
      </c>
      <c r="D1813" s="2">
        <f t="shared" si="253"/>
        <v>0.57349999999999923</v>
      </c>
      <c r="E1813" s="2">
        <f t="shared" si="254"/>
        <v>0</v>
      </c>
      <c r="F1813" s="2">
        <f t="shared" si="255"/>
        <v>5.7920222790537386E-2</v>
      </c>
      <c r="G1813" s="2">
        <f t="shared" si="255"/>
        <v>3.147085633019274E-2</v>
      </c>
      <c r="H1813" s="2">
        <f t="shared" si="256"/>
        <v>1.8404399989259097</v>
      </c>
      <c r="I1813" s="2">
        <f t="shared" si="257"/>
        <v>64.794186802814281</v>
      </c>
    </row>
    <row r="1814" spans="1:9" ht="13.5" x14ac:dyDescent="0.25">
      <c r="A1814" s="3">
        <v>44652</v>
      </c>
      <c r="B1814" s="2">
        <v>17.042000000000002</v>
      </c>
      <c r="C1814" s="2">
        <f t="shared" si="252"/>
        <v>-0.10919999999999774</v>
      </c>
      <c r="D1814" s="2">
        <f t="shared" si="253"/>
        <v>0</v>
      </c>
      <c r="E1814" s="2">
        <f t="shared" si="254"/>
        <v>0.10919999999999774</v>
      </c>
      <c r="F1814" s="2">
        <f t="shared" si="255"/>
        <v>5.3783064019784714E-2</v>
      </c>
      <c r="G1814" s="2">
        <f t="shared" si="255"/>
        <v>3.7022938020893105E-2</v>
      </c>
      <c r="H1814" s="2">
        <f t="shared" si="256"/>
        <v>1.4526957312094839</v>
      </c>
      <c r="I1814" s="2">
        <f t="shared" si="257"/>
        <v>59.228534250072848</v>
      </c>
    </row>
    <row r="1815" spans="1:9" ht="13.5" x14ac:dyDescent="0.25">
      <c r="A1815" s="3">
        <v>44655</v>
      </c>
      <c r="B1815" s="2">
        <v>18.063400000000001</v>
      </c>
      <c r="C1815" s="2">
        <f t="shared" si="252"/>
        <v>1.0213999999999999</v>
      </c>
      <c r="D1815" s="2">
        <f t="shared" si="253"/>
        <v>1.0213999999999999</v>
      </c>
      <c r="E1815" s="2">
        <f t="shared" si="254"/>
        <v>0</v>
      </c>
      <c r="F1815" s="2">
        <f t="shared" si="255"/>
        <v>0.12289855944694295</v>
      </c>
      <c r="G1815" s="2">
        <f t="shared" si="255"/>
        <v>3.4378442447972168E-2</v>
      </c>
      <c r="H1815" s="2">
        <f t="shared" si="256"/>
        <v>3.5748728184220626</v>
      </c>
      <c r="I1815" s="2">
        <f t="shared" si="257"/>
        <v>78.141468851916329</v>
      </c>
    </row>
    <row r="1816" spans="1:9" ht="13.5" x14ac:dyDescent="0.25">
      <c r="A1816" s="3">
        <v>44656</v>
      </c>
      <c r="B1816" s="2">
        <v>18.025200000000002</v>
      </c>
      <c r="C1816" s="2">
        <f t="shared" si="252"/>
        <v>-3.819999999999979E-2</v>
      </c>
      <c r="D1816" s="2">
        <f t="shared" si="253"/>
        <v>0</v>
      </c>
      <c r="E1816" s="2">
        <f t="shared" si="254"/>
        <v>3.819999999999979E-2</v>
      </c>
      <c r="F1816" s="2">
        <f t="shared" si="255"/>
        <v>0.11412009091501844</v>
      </c>
      <c r="G1816" s="2">
        <f t="shared" si="255"/>
        <v>3.4651410844545573E-2</v>
      </c>
      <c r="H1816" s="2">
        <f t="shared" si="256"/>
        <v>3.2933750209187203</v>
      </c>
      <c r="I1816" s="2">
        <f t="shared" si="257"/>
        <v>76.708300692865762</v>
      </c>
    </row>
    <row r="1817" spans="1:9" ht="13.5" x14ac:dyDescent="0.25">
      <c r="A1817" s="3">
        <v>44657</v>
      </c>
      <c r="B1817" s="2">
        <v>18.1891</v>
      </c>
      <c r="C1817" s="2">
        <f t="shared" si="252"/>
        <v>0.16389999999999816</v>
      </c>
      <c r="D1817" s="2">
        <f t="shared" si="253"/>
        <v>0.16389999999999816</v>
      </c>
      <c r="E1817" s="2">
        <f t="shared" si="254"/>
        <v>0</v>
      </c>
      <c r="F1817" s="2">
        <f t="shared" si="255"/>
        <v>0.1176757987068027</v>
      </c>
      <c r="G1817" s="2">
        <f t="shared" si="255"/>
        <v>3.2176310069935175E-2</v>
      </c>
      <c r="H1817" s="2">
        <f t="shared" si="256"/>
        <v>3.6572185701540816</v>
      </c>
      <c r="I1817" s="2">
        <f t="shared" si="257"/>
        <v>78.527956441457818</v>
      </c>
    </row>
    <row r="1818" spans="1:9" ht="13.5" x14ac:dyDescent="0.25">
      <c r="A1818" s="3">
        <v>44658</v>
      </c>
      <c r="B1818" s="2">
        <v>18.1617</v>
      </c>
      <c r="C1818" s="2">
        <f t="shared" si="252"/>
        <v>-2.7400000000000091E-2</v>
      </c>
      <c r="D1818" s="2">
        <f t="shared" si="253"/>
        <v>0</v>
      </c>
      <c r="E1818" s="2">
        <f t="shared" si="254"/>
        <v>2.7400000000000091E-2</v>
      </c>
      <c r="F1818" s="2">
        <f t="shared" si="255"/>
        <v>0.10927038451345965</v>
      </c>
      <c r="G1818" s="2">
        <f t="shared" si="255"/>
        <v>3.1835145064939813E-2</v>
      </c>
      <c r="H1818" s="2">
        <f t="shared" si="256"/>
        <v>3.4323821766968989</v>
      </c>
      <c r="I1818" s="2">
        <f t="shared" si="257"/>
        <v>77.438768586845555</v>
      </c>
    </row>
    <row r="1819" spans="1:9" ht="13.5" x14ac:dyDescent="0.25">
      <c r="A1819" s="3">
        <v>44659</v>
      </c>
      <c r="B1819" s="2">
        <v>18.025200000000002</v>
      </c>
      <c r="C1819" s="2">
        <f t="shared" si="252"/>
        <v>-0.13649999999999807</v>
      </c>
      <c r="D1819" s="2">
        <f t="shared" si="253"/>
        <v>0</v>
      </c>
      <c r="E1819" s="2">
        <f t="shared" si="254"/>
        <v>0.13649999999999807</v>
      </c>
      <c r="F1819" s="2">
        <f t="shared" si="255"/>
        <v>0.10146535704821254</v>
      </c>
      <c r="G1819" s="2">
        <f t="shared" si="255"/>
        <v>3.9311206131729684E-2</v>
      </c>
      <c r="H1819" s="2">
        <f t="shared" si="256"/>
        <v>2.5810797233798355</v>
      </c>
      <c r="I1819" s="2">
        <f t="shared" si="257"/>
        <v>72.075461111036191</v>
      </c>
    </row>
    <row r="1820" spans="1:9" ht="13.5" x14ac:dyDescent="0.25">
      <c r="A1820" s="3">
        <v>44662</v>
      </c>
      <c r="B1820" s="2">
        <v>18.025200000000002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9.4217831544768788E-2</v>
      </c>
      <c r="G1820" s="2">
        <f t="shared" si="255"/>
        <v>3.650326283660614E-2</v>
      </c>
      <c r="H1820" s="2">
        <f t="shared" si="256"/>
        <v>2.581079723379835</v>
      </c>
      <c r="I1820" s="2">
        <f t="shared" si="257"/>
        <v>72.075461111036176</v>
      </c>
    </row>
    <row r="1821" spans="1:9" ht="13.5" x14ac:dyDescent="0.25">
      <c r="A1821" s="3">
        <v>44663</v>
      </c>
      <c r="B1821" s="2">
        <v>18.025200000000002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8.748798643442815E-2</v>
      </c>
      <c r="G1821" s="2">
        <f t="shared" si="258"/>
        <v>3.3895886919705701E-2</v>
      </c>
      <c r="H1821" s="2">
        <f t="shared" si="256"/>
        <v>2.5810797233798346</v>
      </c>
      <c r="I1821" s="2">
        <f t="shared" si="257"/>
        <v>72.075461111036176</v>
      </c>
    </row>
    <row r="1822" spans="1:9" ht="13.5" x14ac:dyDescent="0.25">
      <c r="A1822" s="3">
        <v>44664</v>
      </c>
      <c r="B1822" s="2">
        <v>18.129000000000001</v>
      </c>
      <c r="C1822" s="2">
        <f t="shared" si="252"/>
        <v>0.10379999999999967</v>
      </c>
      <c r="D1822" s="2">
        <f t="shared" si="253"/>
        <v>0.10379999999999967</v>
      </c>
      <c r="E1822" s="2">
        <f t="shared" si="254"/>
        <v>0</v>
      </c>
      <c r="F1822" s="2">
        <f t="shared" si="258"/>
        <v>8.8653130260540405E-2</v>
      </c>
      <c r="G1822" s="2">
        <f t="shared" si="258"/>
        <v>3.1474752139726718E-2</v>
      </c>
      <c r="H1822" s="2">
        <f t="shared" si="256"/>
        <v>2.8166426813142218</v>
      </c>
      <c r="I1822" s="2">
        <f t="shared" si="257"/>
        <v>73.798961980489608</v>
      </c>
    </row>
    <row r="1823" spans="1:9" ht="13.5" x14ac:dyDescent="0.25">
      <c r="A1823" s="3">
        <v>44665</v>
      </c>
      <c r="B1823" s="2">
        <v>18.735299999999999</v>
      </c>
      <c r="C1823" s="2">
        <f t="shared" si="252"/>
        <v>0.6062999999999974</v>
      </c>
      <c r="D1823" s="2">
        <f t="shared" si="253"/>
        <v>0.6062999999999974</v>
      </c>
      <c r="E1823" s="2">
        <f t="shared" si="254"/>
        <v>0</v>
      </c>
      <c r="F1823" s="2">
        <f t="shared" si="258"/>
        <v>0.12562790667050164</v>
      </c>
      <c r="G1823" s="2">
        <f t="shared" si="258"/>
        <v>2.9226555558317664E-2</v>
      </c>
      <c r="H1823" s="2">
        <f t="shared" si="256"/>
        <v>4.2984164322692093</v>
      </c>
      <c r="I1823" s="2">
        <f t="shared" si="257"/>
        <v>81.126436308221258</v>
      </c>
    </row>
    <row r="1824" spans="1:9" ht="13.5" x14ac:dyDescent="0.25">
      <c r="A1824" s="3">
        <v>44666</v>
      </c>
      <c r="B1824" s="2">
        <v>18.8445</v>
      </c>
      <c r="C1824" s="2">
        <f t="shared" si="252"/>
        <v>0.1092000000000013</v>
      </c>
      <c r="D1824" s="2">
        <f t="shared" si="253"/>
        <v>0.1092000000000013</v>
      </c>
      <c r="E1824" s="2">
        <f t="shared" si="254"/>
        <v>0</v>
      </c>
      <c r="F1824" s="2">
        <f t="shared" si="258"/>
        <v>0.1244544847654659</v>
      </c>
      <c r="G1824" s="2">
        <f t="shared" si="258"/>
        <v>2.7138944447009261E-2</v>
      </c>
      <c r="H1824" s="2">
        <f t="shared" si="256"/>
        <v>4.5858262840130806</v>
      </c>
      <c r="I1824" s="2">
        <f t="shared" si="257"/>
        <v>82.097545660128191</v>
      </c>
    </row>
    <row r="1825" spans="1:9" ht="13.5" x14ac:dyDescent="0.25">
      <c r="A1825" s="3">
        <v>44669</v>
      </c>
      <c r="B1825" s="2">
        <v>18.899100000000001</v>
      </c>
      <c r="C1825" s="2">
        <f t="shared" si="252"/>
        <v>5.4600000000000648E-2</v>
      </c>
      <c r="D1825" s="2">
        <f t="shared" si="253"/>
        <v>5.4600000000000648E-2</v>
      </c>
      <c r="E1825" s="2">
        <f t="shared" si="254"/>
        <v>0</v>
      </c>
      <c r="F1825" s="2">
        <f t="shared" si="258"/>
        <v>0.11946487871078981</v>
      </c>
      <c r="G1825" s="2">
        <f t="shared" si="258"/>
        <v>2.520044841508003E-2</v>
      </c>
      <c r="H1825" s="2">
        <f t="shared" si="256"/>
        <v>4.740585434952088</v>
      </c>
      <c r="I1825" s="2">
        <f t="shared" si="257"/>
        <v>82.58017389809396</v>
      </c>
    </row>
    <row r="1826" spans="1:9" ht="13.5" x14ac:dyDescent="0.25">
      <c r="A1826" s="3">
        <v>44670</v>
      </c>
      <c r="B1826" s="2">
        <v>18.630099999999999</v>
      </c>
      <c r="C1826" s="2">
        <f t="shared" si="252"/>
        <v>-0.2690000000000019</v>
      </c>
      <c r="D1826" s="2">
        <f t="shared" si="253"/>
        <v>0</v>
      </c>
      <c r="E1826" s="2">
        <f t="shared" si="254"/>
        <v>0.2690000000000019</v>
      </c>
      <c r="F1826" s="2">
        <f t="shared" si="258"/>
        <v>0.11093167308859053</v>
      </c>
      <c r="G1826" s="2">
        <f t="shared" si="258"/>
        <v>4.2614702099717308E-2</v>
      </c>
      <c r="H1826" s="2">
        <f t="shared" si="256"/>
        <v>2.6031314927184819</v>
      </c>
      <c r="I1826" s="2">
        <f t="shared" si="257"/>
        <v>72.24636397475679</v>
      </c>
    </row>
    <row r="1827" spans="1:9" ht="13.5" x14ac:dyDescent="0.25">
      <c r="A1827" s="3">
        <v>44671</v>
      </c>
      <c r="B1827" s="2">
        <v>18.509799999999998</v>
      </c>
      <c r="C1827" s="2">
        <f t="shared" si="252"/>
        <v>-0.1203000000000003</v>
      </c>
      <c r="D1827" s="2">
        <f t="shared" si="253"/>
        <v>0</v>
      </c>
      <c r="E1827" s="2">
        <f t="shared" si="254"/>
        <v>0.1203000000000003</v>
      </c>
      <c r="F1827" s="2">
        <f t="shared" si="258"/>
        <v>0.10300798215369121</v>
      </c>
      <c r="G1827" s="2">
        <f t="shared" si="258"/>
        <v>4.8163651949737527E-2</v>
      </c>
      <c r="H1827" s="2">
        <f t="shared" si="256"/>
        <v>2.1387078841361107</v>
      </c>
      <c r="I1827" s="2">
        <f t="shared" si="257"/>
        <v>68.139755692007085</v>
      </c>
    </row>
    <row r="1828" spans="1:9" ht="13.5" x14ac:dyDescent="0.25">
      <c r="A1828" s="3">
        <v>44672</v>
      </c>
      <c r="B1828" s="2">
        <v>18.3355</v>
      </c>
      <c r="C1828" s="2">
        <f t="shared" si="252"/>
        <v>-0.17429999999999879</v>
      </c>
      <c r="D1828" s="2">
        <f t="shared" si="253"/>
        <v>0</v>
      </c>
      <c r="E1828" s="2">
        <f t="shared" si="254"/>
        <v>0.17429999999999879</v>
      </c>
      <c r="F1828" s="2">
        <f t="shared" si="258"/>
        <v>9.5650269142713268E-2</v>
      </c>
      <c r="G1828" s="2">
        <f t="shared" si="258"/>
        <v>5.7173391096184759E-2</v>
      </c>
      <c r="H1828" s="2">
        <f t="shared" si="256"/>
        <v>1.6729857597881073</v>
      </c>
      <c r="I1828" s="2">
        <f t="shared" si="257"/>
        <v>62.588652171522533</v>
      </c>
    </row>
    <row r="1829" spans="1:9" ht="13.5" x14ac:dyDescent="0.25">
      <c r="A1829" s="3">
        <v>44673</v>
      </c>
      <c r="B1829" s="2">
        <v>18.3355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8.8818107061090903E-2</v>
      </c>
      <c r="G1829" s="2">
        <f t="shared" si="258"/>
        <v>5.3089577446457273E-2</v>
      </c>
      <c r="H1829" s="2">
        <f t="shared" si="256"/>
        <v>1.6729857597881077</v>
      </c>
      <c r="I1829" s="2">
        <f t="shared" si="257"/>
        <v>62.58865217152254</v>
      </c>
    </row>
    <row r="1830" spans="1:9" ht="13.5" x14ac:dyDescent="0.25">
      <c r="A1830" s="3">
        <v>44676</v>
      </c>
      <c r="B1830" s="2">
        <v>18.3355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8.2473956556727276E-2</v>
      </c>
      <c r="G1830" s="2">
        <f t="shared" si="258"/>
        <v>4.9297464771710327E-2</v>
      </c>
      <c r="H1830" s="2">
        <f t="shared" si="256"/>
        <v>1.6729857597881077</v>
      </c>
      <c r="I1830" s="2">
        <f t="shared" si="257"/>
        <v>62.58865217152254</v>
      </c>
    </row>
    <row r="1831" spans="1:9" ht="13.5" x14ac:dyDescent="0.25">
      <c r="A1831" s="3">
        <v>44677</v>
      </c>
      <c r="B1831" s="2">
        <v>18.3355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7.6582959659818192E-2</v>
      </c>
      <c r="G1831" s="2">
        <f t="shared" si="258"/>
        <v>4.577621728801673E-2</v>
      </c>
      <c r="H1831" s="2">
        <f t="shared" si="256"/>
        <v>1.6729857597881079</v>
      </c>
      <c r="I1831" s="2">
        <f t="shared" si="257"/>
        <v>62.58865217152254</v>
      </c>
    </row>
    <row r="1832" spans="1:9" ht="13.5" x14ac:dyDescent="0.25">
      <c r="A1832" s="3">
        <v>44678</v>
      </c>
      <c r="B1832" s="2">
        <v>18.3355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7.1112748255545463E-2</v>
      </c>
      <c r="G1832" s="2">
        <f t="shared" si="258"/>
        <v>4.2506487481729818E-2</v>
      </c>
      <c r="H1832" s="2">
        <f t="shared" si="256"/>
        <v>1.6729857597881079</v>
      </c>
      <c r="I1832" s="2">
        <f t="shared" si="257"/>
        <v>62.58865217152254</v>
      </c>
    </row>
    <row r="1833" spans="1:9" ht="13.5" x14ac:dyDescent="0.25">
      <c r="A1833" s="3">
        <v>44679</v>
      </c>
      <c r="B1833" s="2">
        <v>18.636099999999999</v>
      </c>
      <c r="C1833" s="2">
        <f t="shared" si="252"/>
        <v>0.30059999999999931</v>
      </c>
      <c r="D1833" s="2">
        <f t="shared" si="253"/>
        <v>0.30059999999999931</v>
      </c>
      <c r="E1833" s="2">
        <f t="shared" si="254"/>
        <v>0</v>
      </c>
      <c r="F1833" s="2">
        <f t="shared" si="258"/>
        <v>8.7504694808720737E-2</v>
      </c>
      <c r="G1833" s="2">
        <f t="shared" si="258"/>
        <v>3.9470309804463408E-2</v>
      </c>
      <c r="H1833" s="2">
        <f t="shared" si="256"/>
        <v>2.2169751198361629</v>
      </c>
      <c r="I1833" s="2">
        <f t="shared" si="257"/>
        <v>68.914897916558061</v>
      </c>
    </row>
    <row r="1834" spans="1:9" ht="13.5" x14ac:dyDescent="0.25">
      <c r="A1834" s="3">
        <v>44680</v>
      </c>
      <c r="B1834" s="2">
        <v>18.636099999999999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8.1254359465240691E-2</v>
      </c>
      <c r="G1834" s="2">
        <f t="shared" si="258"/>
        <v>3.6651001961287448E-2</v>
      </c>
      <c r="H1834" s="2">
        <f t="shared" si="256"/>
        <v>2.2169751198361634</v>
      </c>
      <c r="I1834" s="2">
        <f t="shared" si="257"/>
        <v>68.914897916558061</v>
      </c>
    </row>
    <row r="1835" spans="1:9" ht="13.5" x14ac:dyDescent="0.25">
      <c r="A1835" s="3">
        <v>44685</v>
      </c>
      <c r="B1835" s="2">
        <v>18.624099999999999</v>
      </c>
      <c r="C1835" s="2">
        <f t="shared" si="252"/>
        <v>-1.2000000000000455E-2</v>
      </c>
      <c r="D1835" s="2">
        <f t="shared" si="253"/>
        <v>0</v>
      </c>
      <c r="E1835" s="2">
        <f t="shared" si="254"/>
        <v>1.2000000000000455E-2</v>
      </c>
      <c r="F1835" s="2">
        <f t="shared" si="258"/>
        <v>7.5450476646294923E-2</v>
      </c>
      <c r="G1835" s="2">
        <f t="shared" si="258"/>
        <v>3.4890216106909802E-2</v>
      </c>
      <c r="H1835" s="2">
        <f t="shared" si="256"/>
        <v>2.1625110149820022</v>
      </c>
      <c r="I1835" s="2">
        <f t="shared" si="257"/>
        <v>68.379556774264984</v>
      </c>
    </row>
    <row r="1836" spans="1:9" ht="13.5" x14ac:dyDescent="0.25">
      <c r="A1836" s="3">
        <v>44686</v>
      </c>
      <c r="B1836" s="2">
        <v>18.3355</v>
      </c>
      <c r="C1836" s="2">
        <f t="shared" si="252"/>
        <v>-0.28859999999999886</v>
      </c>
      <c r="D1836" s="2">
        <f t="shared" si="253"/>
        <v>0</v>
      </c>
      <c r="E1836" s="2">
        <f t="shared" si="254"/>
        <v>0.28859999999999886</v>
      </c>
      <c r="F1836" s="2">
        <f t="shared" si="258"/>
        <v>7.0061156885845285E-2</v>
      </c>
      <c r="G1836" s="2">
        <f t="shared" si="258"/>
        <v>5.3012343527844737E-2</v>
      </c>
      <c r="H1836" s="2">
        <f t="shared" si="256"/>
        <v>1.3216008239485897</v>
      </c>
      <c r="I1836" s="2">
        <f t="shared" si="257"/>
        <v>56.926273040375847</v>
      </c>
    </row>
    <row r="1837" spans="1:9" ht="13.5" x14ac:dyDescent="0.25">
      <c r="A1837" s="3">
        <v>44687</v>
      </c>
      <c r="B1837" s="2">
        <v>18.3355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6.5056788536856341E-2</v>
      </c>
      <c r="G1837" s="2">
        <f t="shared" si="259"/>
        <v>4.922574756157011E-2</v>
      </c>
      <c r="H1837" s="2">
        <f t="shared" si="256"/>
        <v>1.3216008239485897</v>
      </c>
      <c r="I1837" s="2">
        <f t="shared" si="257"/>
        <v>56.926273040375847</v>
      </c>
    </row>
    <row r="1838" spans="1:9" ht="13.5" x14ac:dyDescent="0.25">
      <c r="A1838" s="3">
        <v>44690</v>
      </c>
      <c r="B1838" s="2">
        <v>18.521899999999999</v>
      </c>
      <c r="C1838" s="2">
        <f t="shared" si="252"/>
        <v>0.18639999999999901</v>
      </c>
      <c r="D1838" s="2">
        <f t="shared" si="253"/>
        <v>0.18639999999999901</v>
      </c>
      <c r="E1838" s="2">
        <f t="shared" si="254"/>
        <v>0</v>
      </c>
      <c r="F1838" s="2">
        <f t="shared" si="259"/>
        <v>7.3724160784223683E-2</v>
      </c>
      <c r="G1838" s="2">
        <f t="shared" si="259"/>
        <v>4.5709622735743673E-2</v>
      </c>
      <c r="H1838" s="2">
        <f t="shared" si="256"/>
        <v>1.6128805352526658</v>
      </c>
      <c r="I1838" s="2">
        <f t="shared" si="257"/>
        <v>61.728062706728387</v>
      </c>
    </row>
    <row r="1839" spans="1:9" ht="13.5" x14ac:dyDescent="0.25">
      <c r="A1839" s="3">
        <v>44691</v>
      </c>
      <c r="B1839" s="2">
        <v>18.365600000000001</v>
      </c>
      <c r="C1839" s="2">
        <f t="shared" si="252"/>
        <v>-0.15629999999999811</v>
      </c>
      <c r="D1839" s="2">
        <f t="shared" si="253"/>
        <v>0</v>
      </c>
      <c r="E1839" s="2">
        <f t="shared" si="254"/>
        <v>0.15629999999999811</v>
      </c>
      <c r="F1839" s="2">
        <f t="shared" si="259"/>
        <v>6.845814929963627E-2</v>
      </c>
      <c r="G1839" s="2">
        <f t="shared" si="259"/>
        <v>5.3608935397476132E-2</v>
      </c>
      <c r="H1839" s="2">
        <f t="shared" si="256"/>
        <v>1.2769913969017044</v>
      </c>
      <c r="I1839" s="2">
        <f t="shared" si="257"/>
        <v>56.082398846095899</v>
      </c>
    </row>
    <row r="1840" spans="1:9" ht="13.5" x14ac:dyDescent="0.25">
      <c r="A1840" s="3">
        <v>44692</v>
      </c>
      <c r="B1840" s="2">
        <v>18.3355</v>
      </c>
      <c r="C1840" s="2">
        <f t="shared" si="252"/>
        <v>-3.0100000000000904E-2</v>
      </c>
      <c r="D1840" s="2">
        <f t="shared" si="253"/>
        <v>0</v>
      </c>
      <c r="E1840" s="2">
        <f t="shared" si="254"/>
        <v>3.0100000000000904E-2</v>
      </c>
      <c r="F1840" s="2">
        <f t="shared" si="259"/>
        <v>6.3568281492519391E-2</v>
      </c>
      <c r="G1840" s="2">
        <f t="shared" si="259"/>
        <v>5.19297257262279E-2</v>
      </c>
      <c r="H1840" s="2">
        <f t="shared" si="256"/>
        <v>1.2241212639490846</v>
      </c>
      <c r="I1840" s="2">
        <f t="shared" si="257"/>
        <v>55.038422760077871</v>
      </c>
    </row>
    <row r="1841" spans="1:9" ht="13.5" x14ac:dyDescent="0.25">
      <c r="A1841" s="3">
        <v>44693</v>
      </c>
      <c r="B1841" s="2">
        <v>18.3355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5.9027689957339431E-2</v>
      </c>
      <c r="G1841" s="2">
        <f t="shared" si="259"/>
        <v>4.8220459602925911E-2</v>
      </c>
      <c r="H1841" s="2">
        <f t="shared" si="256"/>
        <v>1.2241212639490844</v>
      </c>
      <c r="I1841" s="2">
        <f t="shared" si="257"/>
        <v>55.038422760077864</v>
      </c>
    </row>
    <row r="1842" spans="1:9" ht="13.5" x14ac:dyDescent="0.25">
      <c r="A1842" s="3">
        <v>44694</v>
      </c>
      <c r="B1842" s="2">
        <v>18.485800000000001</v>
      </c>
      <c r="C1842" s="2">
        <f t="shared" si="252"/>
        <v>0.15030000000000143</v>
      </c>
      <c r="D1842" s="2">
        <f t="shared" si="253"/>
        <v>0.15030000000000143</v>
      </c>
      <c r="E1842" s="2">
        <f t="shared" si="254"/>
        <v>0</v>
      </c>
      <c r="F1842" s="2">
        <f t="shared" si="259"/>
        <v>6.5547140674672433E-2</v>
      </c>
      <c r="G1842" s="2">
        <f t="shared" si="259"/>
        <v>4.4776141059859775E-2</v>
      </c>
      <c r="H1842" s="2">
        <f t="shared" si="256"/>
        <v>1.4638854336965881</v>
      </c>
      <c r="I1842" s="2">
        <f t="shared" si="257"/>
        <v>59.413697312228862</v>
      </c>
    </row>
    <row r="1843" spans="1:9" ht="13.5" x14ac:dyDescent="0.25">
      <c r="A1843" s="3">
        <v>44697</v>
      </c>
      <c r="B1843" s="2">
        <v>18.3415</v>
      </c>
      <c r="C1843" s="2">
        <f t="shared" si="252"/>
        <v>-0.14430000000000121</v>
      </c>
      <c r="D1843" s="2">
        <f t="shared" si="253"/>
        <v>0</v>
      </c>
      <c r="E1843" s="2">
        <f t="shared" si="254"/>
        <v>0.14430000000000121</v>
      </c>
      <c r="F1843" s="2">
        <f t="shared" si="259"/>
        <v>6.0865202055052969E-2</v>
      </c>
      <c r="G1843" s="2">
        <f t="shared" si="259"/>
        <v>5.1884988127012734E-2</v>
      </c>
      <c r="H1843" s="2">
        <f t="shared" si="256"/>
        <v>1.1730792325914572</v>
      </c>
      <c r="I1843" s="2">
        <f t="shared" si="257"/>
        <v>53.982349791844804</v>
      </c>
    </row>
    <row r="1844" spans="1:9" ht="13.5" x14ac:dyDescent="0.25">
      <c r="A1844" s="3">
        <v>44698</v>
      </c>
      <c r="B1844" s="2">
        <v>18.395600000000002</v>
      </c>
      <c r="C1844" s="2">
        <f t="shared" si="252"/>
        <v>5.4100000000001813E-2</v>
      </c>
      <c r="D1844" s="2">
        <f t="shared" si="253"/>
        <v>5.4100000000001813E-2</v>
      </c>
      <c r="E1844" s="2">
        <f t="shared" si="254"/>
        <v>0</v>
      </c>
      <c r="F1844" s="2">
        <f t="shared" si="259"/>
        <v>6.0381973336835031E-2</v>
      </c>
      <c r="G1844" s="2">
        <f t="shared" si="259"/>
        <v>4.8178917546511824E-2</v>
      </c>
      <c r="H1844" s="2">
        <f t="shared" si="256"/>
        <v>1.2532862175357593</v>
      </c>
      <c r="I1844" s="2">
        <f t="shared" si="257"/>
        <v>55.620373824785524</v>
      </c>
    </row>
    <row r="1845" spans="1:9" ht="13.5" x14ac:dyDescent="0.25">
      <c r="A1845" s="3">
        <v>44699</v>
      </c>
      <c r="B1845" s="2">
        <v>18.606000000000002</v>
      </c>
      <c r="C1845" s="2">
        <f t="shared" si="252"/>
        <v>0.21039999999999992</v>
      </c>
      <c r="D1845" s="2">
        <f t="shared" si="253"/>
        <v>0.21039999999999992</v>
      </c>
      <c r="E1845" s="2">
        <f t="shared" si="254"/>
        <v>0</v>
      </c>
      <c r="F1845" s="2">
        <f t="shared" si="259"/>
        <v>7.109754666991823E-2</v>
      </c>
      <c r="G1845" s="2">
        <f t="shared" si="259"/>
        <v>4.4737566293189548E-2</v>
      </c>
      <c r="H1845" s="2">
        <f t="shared" si="256"/>
        <v>1.5892135527439608</v>
      </c>
      <c r="I1845" s="2">
        <f t="shared" si="257"/>
        <v>61.378233983819761</v>
      </c>
    </row>
    <row r="1846" spans="1:9" ht="13.5" x14ac:dyDescent="0.25">
      <c r="A1846" s="3">
        <v>44700</v>
      </c>
      <c r="B1846" s="2">
        <v>18.8645</v>
      </c>
      <c r="C1846" s="2">
        <f t="shared" si="252"/>
        <v>0.25849999999999795</v>
      </c>
      <c r="D1846" s="2">
        <f t="shared" si="253"/>
        <v>0.25849999999999795</v>
      </c>
      <c r="E1846" s="2">
        <f t="shared" si="254"/>
        <v>0</v>
      </c>
      <c r="F1846" s="2">
        <f t="shared" si="259"/>
        <v>8.448343619349534E-2</v>
      </c>
      <c r="G1846" s="2">
        <f t="shared" si="259"/>
        <v>4.1542025843676007E-2</v>
      </c>
      <c r="H1846" s="2">
        <f t="shared" si="256"/>
        <v>2.033685995753054</v>
      </c>
      <c r="I1846" s="2">
        <f t="shared" si="257"/>
        <v>67.036799411675133</v>
      </c>
    </row>
    <row r="1847" spans="1:9" ht="13.5" x14ac:dyDescent="0.25">
      <c r="A1847" s="3">
        <v>44701</v>
      </c>
      <c r="B1847" s="2">
        <v>18.7563</v>
      </c>
      <c r="C1847" s="2">
        <f t="shared" si="252"/>
        <v>-0.10820000000000007</v>
      </c>
      <c r="D1847" s="2">
        <f t="shared" si="253"/>
        <v>0</v>
      </c>
      <c r="E1847" s="2">
        <f t="shared" si="254"/>
        <v>0.10820000000000007</v>
      </c>
      <c r="F1847" s="2">
        <f t="shared" si="259"/>
        <v>7.8448905036817104E-2</v>
      </c>
      <c r="G1847" s="2">
        <f t="shared" si="259"/>
        <v>4.6303309711984868E-2</v>
      </c>
      <c r="H1847" s="2">
        <f t="shared" si="256"/>
        <v>1.6942396887994351</v>
      </c>
      <c r="I1847" s="2">
        <f t="shared" si="257"/>
        <v>62.883777410108436</v>
      </c>
    </row>
    <row r="1848" spans="1:9" ht="13.5" x14ac:dyDescent="0.25">
      <c r="A1848" s="3">
        <v>44704</v>
      </c>
      <c r="B1848" s="2">
        <v>18.636099999999999</v>
      </c>
      <c r="C1848" s="2">
        <f t="shared" si="252"/>
        <v>-0.12020000000000053</v>
      </c>
      <c r="D1848" s="2">
        <f t="shared" si="253"/>
        <v>0</v>
      </c>
      <c r="E1848" s="2">
        <f t="shared" si="254"/>
        <v>0.12020000000000053</v>
      </c>
      <c r="F1848" s="2">
        <f t="shared" si="259"/>
        <v>7.284541181990159E-2</v>
      </c>
      <c r="G1848" s="2">
        <f t="shared" si="259"/>
        <v>5.158164473255742E-2</v>
      </c>
      <c r="H1848" s="2">
        <f t="shared" si="256"/>
        <v>1.4122351506547222</v>
      </c>
      <c r="I1848" s="2">
        <f t="shared" si="257"/>
        <v>58.544671744436577</v>
      </c>
    </row>
    <row r="1849" spans="1:9" ht="13.5" x14ac:dyDescent="0.25">
      <c r="A1849" s="3">
        <v>44705</v>
      </c>
      <c r="B1849" s="2">
        <v>18.696200000000001</v>
      </c>
      <c r="C1849" s="2">
        <f t="shared" si="252"/>
        <v>6.0100000000002041E-2</v>
      </c>
      <c r="D1849" s="2">
        <f t="shared" si="253"/>
        <v>6.0100000000002041E-2</v>
      </c>
      <c r="E1849" s="2">
        <f t="shared" si="254"/>
        <v>0</v>
      </c>
      <c r="F1849" s="2">
        <f t="shared" si="259"/>
        <v>7.1935025261337326E-2</v>
      </c>
      <c r="G1849" s="2">
        <f t="shared" si="259"/>
        <v>4.7897241537374749E-2</v>
      </c>
      <c r="H1849" s="2">
        <f t="shared" si="256"/>
        <v>1.5018615467699874</v>
      </c>
      <c r="I1849" s="2">
        <f t="shared" si="257"/>
        <v>60.029762586541061</v>
      </c>
    </row>
    <row r="1850" spans="1:9" ht="13.5" x14ac:dyDescent="0.25">
      <c r="A1850" s="3">
        <v>44706</v>
      </c>
      <c r="B1850" s="2">
        <v>19.056899999999999</v>
      </c>
      <c r="C1850" s="2">
        <f t="shared" si="252"/>
        <v>0.3606999999999978</v>
      </c>
      <c r="D1850" s="2">
        <f t="shared" si="253"/>
        <v>0.3606999999999978</v>
      </c>
      <c r="E1850" s="2">
        <f t="shared" si="254"/>
        <v>0</v>
      </c>
      <c r="F1850" s="2">
        <f t="shared" si="259"/>
        <v>9.2561094885527356E-2</v>
      </c>
      <c r="G1850" s="2">
        <f t="shared" si="259"/>
        <v>4.4476009998990838E-2</v>
      </c>
      <c r="H1850" s="2">
        <f t="shared" si="256"/>
        <v>2.0811465526612563</v>
      </c>
      <c r="I1850" s="2">
        <f t="shared" si="257"/>
        <v>67.544549312778486</v>
      </c>
    </row>
    <row r="1851" spans="1:9" ht="13.5" x14ac:dyDescent="0.25">
      <c r="A1851" s="3">
        <v>44707</v>
      </c>
      <c r="B1851" s="2">
        <v>19.056899999999999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8.5949588107989694E-2</v>
      </c>
      <c r="G1851" s="2">
        <f t="shared" si="259"/>
        <v>4.1299152141920058E-2</v>
      </c>
      <c r="H1851" s="2">
        <f t="shared" si="256"/>
        <v>2.0811465526612571</v>
      </c>
      <c r="I1851" s="2">
        <f t="shared" si="257"/>
        <v>67.544549312778486</v>
      </c>
    </row>
    <row r="1852" spans="1:9" ht="13.5" x14ac:dyDescent="0.25">
      <c r="A1852" s="3">
        <v>44708</v>
      </c>
      <c r="B1852" s="2">
        <v>19.0749</v>
      </c>
      <c r="C1852" s="2">
        <f t="shared" si="252"/>
        <v>1.8000000000000682E-2</v>
      </c>
      <c r="D1852" s="2">
        <f t="shared" si="253"/>
        <v>1.8000000000000682E-2</v>
      </c>
      <c r="E1852" s="2">
        <f t="shared" si="254"/>
        <v>0</v>
      </c>
      <c r="F1852" s="2">
        <f t="shared" si="259"/>
        <v>8.1096046100276195E-2</v>
      </c>
      <c r="G1852" s="2">
        <f t="shared" si="259"/>
        <v>3.8349212703211476E-2</v>
      </c>
      <c r="H1852" s="2">
        <f t="shared" si="256"/>
        <v>2.1146730371725462</v>
      </c>
      <c r="I1852" s="2">
        <f t="shared" si="257"/>
        <v>67.893901283847597</v>
      </c>
    </row>
    <row r="1853" spans="1:9" ht="13.5" x14ac:dyDescent="0.25">
      <c r="A1853" s="3">
        <v>44711</v>
      </c>
      <c r="B1853" s="2">
        <v>19.056899999999999</v>
      </c>
      <c r="C1853" s="2">
        <f t="shared" si="252"/>
        <v>-1.8000000000000682E-2</v>
      </c>
      <c r="D1853" s="2">
        <f t="shared" si="253"/>
        <v>0</v>
      </c>
      <c r="E1853" s="2">
        <f t="shared" si="254"/>
        <v>1.8000000000000682E-2</v>
      </c>
      <c r="F1853" s="2">
        <f t="shared" ref="F1853:G1868" si="260">((F1852*13)+D1853)/14</f>
        <v>7.5303471378827896E-2</v>
      </c>
      <c r="G1853" s="2">
        <f t="shared" si="260"/>
        <v>3.6895697510124989E-2</v>
      </c>
      <c r="H1853" s="2">
        <f t="shared" si="256"/>
        <v>2.0409824575931372</v>
      </c>
      <c r="I1853" s="2">
        <f t="shared" si="257"/>
        <v>67.115890540471071</v>
      </c>
    </row>
    <row r="1854" spans="1:9" ht="13.5" x14ac:dyDescent="0.25">
      <c r="A1854" s="3">
        <v>44712</v>
      </c>
      <c r="B1854" s="2">
        <v>19.117000000000001</v>
      </c>
      <c r="C1854" s="2">
        <f t="shared" si="252"/>
        <v>6.0100000000002041E-2</v>
      </c>
      <c r="D1854" s="2">
        <f t="shared" si="253"/>
        <v>6.0100000000002041E-2</v>
      </c>
      <c r="E1854" s="2">
        <f t="shared" si="254"/>
        <v>0</v>
      </c>
      <c r="F1854" s="2">
        <f t="shared" si="260"/>
        <v>7.4217509137483192E-2</v>
      </c>
      <c r="G1854" s="2">
        <f t="shared" si="260"/>
        <v>3.4260290545116062E-2</v>
      </c>
      <c r="H1854" s="2">
        <f t="shared" si="256"/>
        <v>2.1662837050301427</v>
      </c>
      <c r="I1854" s="2">
        <f t="shared" si="257"/>
        <v>68.417233161660732</v>
      </c>
    </row>
    <row r="1855" spans="1:9" ht="13.5" x14ac:dyDescent="0.25">
      <c r="A1855" s="3">
        <v>44713</v>
      </c>
      <c r="B1855" s="2">
        <v>19.477699999999999</v>
      </c>
      <c r="C1855" s="2">
        <f t="shared" si="252"/>
        <v>0.3606999999999978</v>
      </c>
      <c r="D1855" s="2">
        <f t="shared" si="253"/>
        <v>0.3606999999999978</v>
      </c>
      <c r="E1855" s="2">
        <f t="shared" si="254"/>
        <v>0</v>
      </c>
      <c r="F1855" s="2">
        <f t="shared" si="260"/>
        <v>9.4680544199091374E-2</v>
      </c>
      <c r="G1855" s="2">
        <f t="shared" si="260"/>
        <v>3.1813126934750628E-2</v>
      </c>
      <c r="H1855" s="2">
        <f t="shared" si="256"/>
        <v>2.9761470600888464</v>
      </c>
      <c r="I1855" s="2">
        <f t="shared" si="257"/>
        <v>74.850024788126035</v>
      </c>
    </row>
    <row r="1856" spans="1:9" ht="13.5" x14ac:dyDescent="0.25">
      <c r="A1856" s="3">
        <v>44714</v>
      </c>
      <c r="B1856" s="2">
        <v>19.477699999999999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8.7917648184870564E-2</v>
      </c>
      <c r="G1856" s="2">
        <f t="shared" si="260"/>
        <v>2.954076072512558E-2</v>
      </c>
      <c r="H1856" s="2">
        <f t="shared" si="256"/>
        <v>2.9761470600888469</v>
      </c>
      <c r="I1856" s="2">
        <f t="shared" si="257"/>
        <v>74.850024788126049</v>
      </c>
    </row>
    <row r="1857" spans="1:9" ht="13.5" x14ac:dyDescent="0.25">
      <c r="A1857" s="3">
        <v>44715</v>
      </c>
      <c r="B1857" s="2">
        <v>19.357500000000002</v>
      </c>
      <c r="C1857" s="2">
        <f t="shared" si="252"/>
        <v>-0.12019999999999698</v>
      </c>
      <c r="D1857" s="2">
        <f t="shared" si="253"/>
        <v>0</v>
      </c>
      <c r="E1857" s="2">
        <f t="shared" si="254"/>
        <v>0.12019999999999698</v>
      </c>
      <c r="F1857" s="2">
        <f t="shared" si="260"/>
        <v>8.1637816171665531E-2</v>
      </c>
      <c r="G1857" s="2">
        <f t="shared" si="260"/>
        <v>3.6016420673330676E-2</v>
      </c>
      <c r="H1857" s="2">
        <f t="shared" si="256"/>
        <v>2.2666832140850808</v>
      </c>
      <c r="I1857" s="2">
        <f t="shared" si="257"/>
        <v>69.387910168691519</v>
      </c>
    </row>
    <row r="1858" spans="1:9" ht="13.5" x14ac:dyDescent="0.25">
      <c r="A1858" s="3">
        <v>44718</v>
      </c>
      <c r="B1858" s="2">
        <v>19.387499999999999</v>
      </c>
      <c r="C1858" s="2">
        <f t="shared" si="252"/>
        <v>2.9999999999997584E-2</v>
      </c>
      <c r="D1858" s="2">
        <f t="shared" si="253"/>
        <v>2.9999999999997584E-2</v>
      </c>
      <c r="E1858" s="2">
        <f t="shared" si="254"/>
        <v>0</v>
      </c>
      <c r="F1858" s="2">
        <f t="shared" si="260"/>
        <v>7.7949400730832105E-2</v>
      </c>
      <c r="G1858" s="2">
        <f t="shared" si="260"/>
        <v>3.3443819196664198E-2</v>
      </c>
      <c r="H1858" s="2">
        <f t="shared" si="256"/>
        <v>2.3307565524276916</v>
      </c>
      <c r="I1858" s="2">
        <f t="shared" si="257"/>
        <v>69.976791030520403</v>
      </c>
    </row>
    <row r="1859" spans="1:9" ht="13.5" x14ac:dyDescent="0.25">
      <c r="A1859" s="3">
        <v>44719</v>
      </c>
      <c r="B1859" s="2">
        <v>19.4176</v>
      </c>
      <c r="C1859" s="2">
        <f t="shared" ref="C1859:C1922" si="261">B1859-B1858</f>
        <v>3.0100000000000904E-2</v>
      </c>
      <c r="D1859" s="2">
        <f t="shared" ref="D1859:D1922" si="262">IF(C1859&gt;0,C1859,0)</f>
        <v>3.0100000000000904E-2</v>
      </c>
      <c r="E1859" s="2">
        <f t="shared" ref="E1859:E1922" si="263">IF(C1859&lt;0,-C1859,0)</f>
        <v>0</v>
      </c>
      <c r="F1859" s="2">
        <f t="shared" si="260"/>
        <v>7.4531586392915586E-2</v>
      </c>
      <c r="G1859" s="2">
        <f t="shared" si="260"/>
        <v>3.1054974968331039E-2</v>
      </c>
      <c r="H1859" s="2">
        <f t="shared" si="256"/>
        <v>2.3999886159599462</v>
      </c>
      <c r="I1859" s="2">
        <f t="shared" si="257"/>
        <v>70.588136815932785</v>
      </c>
    </row>
    <row r="1860" spans="1:9" ht="13.5" x14ac:dyDescent="0.25">
      <c r="A1860" s="3">
        <v>44720</v>
      </c>
      <c r="B1860" s="2">
        <v>19.8384</v>
      </c>
      <c r="C1860" s="2">
        <f t="shared" si="261"/>
        <v>0.42079999999999984</v>
      </c>
      <c r="D1860" s="2">
        <f t="shared" si="262"/>
        <v>0.42079999999999984</v>
      </c>
      <c r="E1860" s="2">
        <f t="shared" si="263"/>
        <v>0</v>
      </c>
      <c r="F1860" s="2">
        <f t="shared" si="260"/>
        <v>9.9265044507707331E-2</v>
      </c>
      <c r="G1860" s="2">
        <f t="shared" si="260"/>
        <v>2.8836762470593108E-2</v>
      </c>
      <c r="H1860" s="2">
        <f t="shared" si="256"/>
        <v>3.442308914148561</v>
      </c>
      <c r="I1860" s="2">
        <f t="shared" si="257"/>
        <v>77.489183680697138</v>
      </c>
    </row>
    <row r="1861" spans="1:9" ht="13.5" x14ac:dyDescent="0.25">
      <c r="A1861" s="3">
        <v>44721</v>
      </c>
      <c r="B1861" s="2">
        <v>19.9587</v>
      </c>
      <c r="C1861" s="2">
        <f t="shared" si="261"/>
        <v>0.1203000000000003</v>
      </c>
      <c r="D1861" s="2">
        <f t="shared" si="262"/>
        <v>0.1203000000000003</v>
      </c>
      <c r="E1861" s="2">
        <f t="shared" si="263"/>
        <v>0</v>
      </c>
      <c r="F1861" s="2">
        <f t="shared" si="260"/>
        <v>0.10076754132858541</v>
      </c>
      <c r="G1861" s="2">
        <f t="shared" si="260"/>
        <v>2.6776993722693598E-2</v>
      </c>
      <c r="H1861" s="2">
        <f t="shared" si="256"/>
        <v>3.7632133902763161</v>
      </c>
      <c r="I1861" s="2">
        <f t="shared" si="257"/>
        <v>79.005769465600423</v>
      </c>
    </row>
    <row r="1862" spans="1:9" ht="13.5" x14ac:dyDescent="0.25">
      <c r="A1862" s="3">
        <v>44722</v>
      </c>
      <c r="B1862" s="2">
        <v>20.078900000000001</v>
      </c>
      <c r="C1862" s="2">
        <f t="shared" si="261"/>
        <v>0.12020000000000053</v>
      </c>
      <c r="D1862" s="2">
        <f t="shared" si="262"/>
        <v>0.12020000000000053</v>
      </c>
      <c r="E1862" s="2">
        <f t="shared" si="263"/>
        <v>0</v>
      </c>
      <c r="F1862" s="2">
        <f t="shared" si="260"/>
        <v>0.10215557409082934</v>
      </c>
      <c r="G1862" s="2">
        <f t="shared" si="260"/>
        <v>2.4864351313929771E-2</v>
      </c>
      <c r="H1862" s="2">
        <f t="shared" si="256"/>
        <v>4.1085155530922162</v>
      </c>
      <c r="I1862" s="2">
        <f t="shared" si="257"/>
        <v>80.424841823282819</v>
      </c>
    </row>
    <row r="1863" spans="1:9" ht="13.5" x14ac:dyDescent="0.25">
      <c r="A1863" s="3">
        <v>44725</v>
      </c>
      <c r="B1863" s="2">
        <v>20.078900000000001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9.4858747370055826E-2</v>
      </c>
      <c r="G1863" s="2">
        <f t="shared" si="260"/>
        <v>2.3088326220077643E-2</v>
      </c>
      <c r="H1863" s="2">
        <f t="shared" si="256"/>
        <v>4.1085155530922171</v>
      </c>
      <c r="I1863" s="2">
        <f t="shared" si="257"/>
        <v>80.424841823282819</v>
      </c>
    </row>
    <row r="1864" spans="1:9" ht="13.5" x14ac:dyDescent="0.25">
      <c r="A1864" s="3">
        <v>44726</v>
      </c>
      <c r="B1864" s="2">
        <v>20.3795</v>
      </c>
      <c r="C1864" s="2">
        <f t="shared" si="261"/>
        <v>0.30059999999999931</v>
      </c>
      <c r="D1864" s="2">
        <f t="shared" si="262"/>
        <v>0.30059999999999931</v>
      </c>
      <c r="E1864" s="2">
        <f t="shared" si="263"/>
        <v>0</v>
      </c>
      <c r="F1864" s="2">
        <f t="shared" si="260"/>
        <v>0.10955455112933751</v>
      </c>
      <c r="G1864" s="2">
        <f t="shared" si="260"/>
        <v>2.1439160061500668E-2</v>
      </c>
      <c r="H1864" s="2">
        <f t="shared" si="256"/>
        <v>5.110020673154537</v>
      </c>
      <c r="I1864" s="2">
        <f t="shared" si="257"/>
        <v>83.633443264870152</v>
      </c>
    </row>
    <row r="1865" spans="1:9" ht="13.5" x14ac:dyDescent="0.25">
      <c r="A1865" s="3">
        <v>44727</v>
      </c>
      <c r="B1865" s="2">
        <v>20.9145</v>
      </c>
      <c r="C1865" s="2">
        <f t="shared" si="261"/>
        <v>0.53500000000000014</v>
      </c>
      <c r="D1865" s="2">
        <f t="shared" si="262"/>
        <v>0.53500000000000014</v>
      </c>
      <c r="E1865" s="2">
        <f t="shared" si="263"/>
        <v>0</v>
      </c>
      <c r="F1865" s="2">
        <f t="shared" si="260"/>
        <v>0.13994351176295627</v>
      </c>
      <c r="G1865" s="2">
        <f t="shared" si="260"/>
        <v>1.9907791485679192E-2</v>
      </c>
      <c r="H1865" s="2">
        <f t="shared" si="256"/>
        <v>7.0295849674548583</v>
      </c>
      <c r="I1865" s="2">
        <f t="shared" si="257"/>
        <v>87.546056190286876</v>
      </c>
    </row>
    <row r="1866" spans="1:9" ht="13.5" x14ac:dyDescent="0.25">
      <c r="A1866" s="3">
        <v>44728</v>
      </c>
      <c r="B1866" s="2">
        <v>22.116800000000001</v>
      </c>
      <c r="C1866" s="2">
        <f t="shared" si="261"/>
        <v>1.202300000000001</v>
      </c>
      <c r="D1866" s="2">
        <f t="shared" si="262"/>
        <v>1.202300000000001</v>
      </c>
      <c r="E1866" s="2">
        <f t="shared" si="263"/>
        <v>0</v>
      </c>
      <c r="F1866" s="2">
        <f t="shared" si="260"/>
        <v>0.21582611806560231</v>
      </c>
      <c r="G1866" s="2">
        <f t="shared" si="260"/>
        <v>1.8485806379559249E-2</v>
      </c>
      <c r="H1866" s="2">
        <f t="shared" si="256"/>
        <v>11.675234157177632</v>
      </c>
      <c r="I1866" s="2">
        <f t="shared" si="257"/>
        <v>92.110599397221165</v>
      </c>
    </row>
    <row r="1867" spans="1:9" ht="13.5" x14ac:dyDescent="0.25">
      <c r="A1867" s="3">
        <v>44729</v>
      </c>
      <c r="B1867" s="2">
        <v>21.3293</v>
      </c>
      <c r="C1867" s="2">
        <f t="shared" si="261"/>
        <v>-0.78750000000000142</v>
      </c>
      <c r="D1867" s="2">
        <f t="shared" si="262"/>
        <v>0</v>
      </c>
      <c r="E1867" s="2">
        <f t="shared" si="263"/>
        <v>0.78750000000000142</v>
      </c>
      <c r="F1867" s="2">
        <f t="shared" si="260"/>
        <v>0.20040996677520215</v>
      </c>
      <c r="G1867" s="2">
        <f t="shared" si="260"/>
        <v>7.3415391638162256E-2</v>
      </c>
      <c r="H1867" s="2">
        <f t="shared" si="256"/>
        <v>2.7298085905875151</v>
      </c>
      <c r="I1867" s="2">
        <f t="shared" si="257"/>
        <v>73.188972685526437</v>
      </c>
    </row>
    <row r="1868" spans="1:9" ht="13.5" x14ac:dyDescent="0.25">
      <c r="A1868" s="3">
        <v>44732</v>
      </c>
      <c r="B1868" s="2">
        <v>21.281199999999998</v>
      </c>
      <c r="C1868" s="2">
        <f t="shared" si="261"/>
        <v>-4.8100000000001586E-2</v>
      </c>
      <c r="D1868" s="2">
        <f t="shared" si="262"/>
        <v>0</v>
      </c>
      <c r="E1868" s="2">
        <f t="shared" si="263"/>
        <v>4.8100000000001586E-2</v>
      </c>
      <c r="F1868" s="2">
        <f t="shared" si="260"/>
        <v>0.18609496914840198</v>
      </c>
      <c r="G1868" s="2">
        <f t="shared" si="260"/>
        <v>7.1607149378293641E-2</v>
      </c>
      <c r="H1868" s="2">
        <f t="shared" si="256"/>
        <v>2.5988322501888779</v>
      </c>
      <c r="I1868" s="2">
        <f t="shared" si="257"/>
        <v>72.213208883311609</v>
      </c>
    </row>
    <row r="1869" spans="1:9" ht="13.5" x14ac:dyDescent="0.25">
      <c r="A1869" s="3">
        <v>44733</v>
      </c>
      <c r="B1869" s="2">
        <v>21.281199999999998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0.17280247135208754</v>
      </c>
      <c r="G1869" s="2">
        <f t="shared" si="264"/>
        <v>6.6492352994129811E-2</v>
      </c>
      <c r="H1869" s="2">
        <f t="shared" si="256"/>
        <v>2.5988322501888779</v>
      </c>
      <c r="I1869" s="2">
        <f t="shared" si="257"/>
        <v>72.213208883311609</v>
      </c>
    </row>
    <row r="1870" spans="1:9" ht="13.5" x14ac:dyDescent="0.25">
      <c r="A1870" s="3">
        <v>44734</v>
      </c>
      <c r="B1870" s="2">
        <v>21.942499999999999</v>
      </c>
      <c r="C1870" s="2">
        <f t="shared" si="261"/>
        <v>0.66130000000000067</v>
      </c>
      <c r="D1870" s="2">
        <f t="shared" si="262"/>
        <v>0.66130000000000067</v>
      </c>
      <c r="E1870" s="2">
        <f t="shared" si="263"/>
        <v>0</v>
      </c>
      <c r="F1870" s="2">
        <f t="shared" si="264"/>
        <v>0.20769515196979563</v>
      </c>
      <c r="G1870" s="2">
        <f t="shared" si="264"/>
        <v>6.1742899208834821E-2</v>
      </c>
      <c r="H1870" s="2">
        <f t="shared" si="256"/>
        <v>3.3638710626027168</v>
      </c>
      <c r="I1870" s="2">
        <f t="shared" si="257"/>
        <v>77.084565844079364</v>
      </c>
    </row>
    <row r="1871" spans="1:9" ht="13.5" x14ac:dyDescent="0.25">
      <c r="A1871" s="3">
        <v>44735</v>
      </c>
      <c r="B1871" s="2">
        <v>22.543700000000001</v>
      </c>
      <c r="C1871" s="2">
        <f t="shared" si="261"/>
        <v>0.60120000000000218</v>
      </c>
      <c r="D1871" s="2">
        <f t="shared" si="262"/>
        <v>0.60120000000000218</v>
      </c>
      <c r="E1871" s="2">
        <f t="shared" si="263"/>
        <v>0</v>
      </c>
      <c r="F1871" s="2">
        <f t="shared" si="264"/>
        <v>0.23580264111481039</v>
      </c>
      <c r="G1871" s="2">
        <f t="shared" si="264"/>
        <v>5.7332692122489474E-2</v>
      </c>
      <c r="H1871" s="2">
        <f t="shared" si="256"/>
        <v>4.1128827617413384</v>
      </c>
      <c r="I1871" s="2">
        <f t="shared" si="257"/>
        <v>80.441562097163725</v>
      </c>
    </row>
    <row r="1872" spans="1:9" ht="13.5" x14ac:dyDescent="0.25">
      <c r="A1872" s="3">
        <v>44736</v>
      </c>
      <c r="B1872" s="2">
        <v>22.243099999999998</v>
      </c>
      <c r="C1872" s="2">
        <f t="shared" si="261"/>
        <v>-0.30060000000000286</v>
      </c>
      <c r="D1872" s="2">
        <f t="shared" si="262"/>
        <v>0</v>
      </c>
      <c r="E1872" s="2">
        <f t="shared" si="263"/>
        <v>0.30060000000000286</v>
      </c>
      <c r="F1872" s="2">
        <f t="shared" si="264"/>
        <v>0.21895959532089537</v>
      </c>
      <c r="G1872" s="2">
        <f t="shared" si="264"/>
        <v>7.4708928399454713E-2</v>
      </c>
      <c r="H1872" s="2">
        <f t="shared" si="256"/>
        <v>2.9308357114983532</v>
      </c>
      <c r="I1872" s="2">
        <f t="shared" si="257"/>
        <v>74.560117150792323</v>
      </c>
    </row>
    <row r="1873" spans="1:9" ht="13.5" x14ac:dyDescent="0.25">
      <c r="A1873" s="3">
        <v>44739</v>
      </c>
      <c r="B1873" s="2">
        <v>22.183</v>
      </c>
      <c r="C1873" s="2">
        <f t="shared" si="261"/>
        <v>-6.0099999999998488E-2</v>
      </c>
      <c r="D1873" s="2">
        <f t="shared" si="262"/>
        <v>0</v>
      </c>
      <c r="E1873" s="2">
        <f t="shared" si="263"/>
        <v>6.0099999999998488E-2</v>
      </c>
      <c r="F1873" s="2">
        <f t="shared" si="264"/>
        <v>0.20331962422654573</v>
      </c>
      <c r="G1873" s="2">
        <f t="shared" si="264"/>
        <v>7.3665433513779272E-2</v>
      </c>
      <c r="H1873" s="2">
        <f t="shared" ref="H1873:H1936" si="265">F1873/G1873</f>
        <v>2.7600411010750974</v>
      </c>
      <c r="I1873" s="2">
        <f t="shared" ref="I1873:I1936" si="266">IF(G1873=0,100,100-(100/(1+H1873)))</f>
        <v>73.404546037699618</v>
      </c>
    </row>
    <row r="1874" spans="1:9" ht="13.5" x14ac:dyDescent="0.25">
      <c r="A1874" s="3">
        <v>44740</v>
      </c>
      <c r="B1874" s="2">
        <v>21.936499999999999</v>
      </c>
      <c r="C1874" s="2">
        <f t="shared" si="261"/>
        <v>-0.24650000000000105</v>
      </c>
      <c r="D1874" s="2">
        <f t="shared" si="262"/>
        <v>0</v>
      </c>
      <c r="E1874" s="2">
        <f t="shared" si="263"/>
        <v>0.24650000000000105</v>
      </c>
      <c r="F1874" s="2">
        <f t="shared" si="264"/>
        <v>0.1887967939246496</v>
      </c>
      <c r="G1874" s="2">
        <f t="shared" si="264"/>
        <v>8.601075969136654E-2</v>
      </c>
      <c r="H1874" s="2">
        <f t="shared" si="265"/>
        <v>2.1950369302876922</v>
      </c>
      <c r="I1874" s="2">
        <f t="shared" si="266"/>
        <v>68.701457234487847</v>
      </c>
    </row>
    <row r="1875" spans="1:9" ht="13.5" x14ac:dyDescent="0.25">
      <c r="A1875" s="3">
        <v>44741</v>
      </c>
      <c r="B1875" s="2">
        <v>21.6419</v>
      </c>
      <c r="C1875" s="2">
        <f t="shared" si="261"/>
        <v>-0.29459999999999908</v>
      </c>
      <c r="D1875" s="2">
        <f t="shared" si="262"/>
        <v>0</v>
      </c>
      <c r="E1875" s="2">
        <f t="shared" si="263"/>
        <v>0.29459999999999908</v>
      </c>
      <c r="F1875" s="2">
        <f t="shared" si="264"/>
        <v>0.17531130864431749</v>
      </c>
      <c r="G1875" s="2">
        <f t="shared" si="264"/>
        <v>0.10090999114198315</v>
      </c>
      <c r="H1875" s="2">
        <f t="shared" si="265"/>
        <v>1.7373037759724865</v>
      </c>
      <c r="I1875" s="2">
        <f t="shared" si="266"/>
        <v>63.467700999143645</v>
      </c>
    </row>
    <row r="1876" spans="1:9" ht="13.5" x14ac:dyDescent="0.25">
      <c r="A1876" s="3">
        <v>44742</v>
      </c>
      <c r="B1876" s="2">
        <v>21.100899999999999</v>
      </c>
      <c r="C1876" s="2">
        <f t="shared" si="261"/>
        <v>-0.54100000000000037</v>
      </c>
      <c r="D1876" s="2">
        <f t="shared" si="262"/>
        <v>0</v>
      </c>
      <c r="E1876" s="2">
        <f t="shared" si="263"/>
        <v>0.54100000000000037</v>
      </c>
      <c r="F1876" s="2">
        <f t="shared" si="264"/>
        <v>0.16278907231258052</v>
      </c>
      <c r="G1876" s="2">
        <f t="shared" si="264"/>
        <v>0.13234499177469866</v>
      </c>
      <c r="H1876" s="2">
        <f t="shared" si="265"/>
        <v>1.2300357582832393</v>
      </c>
      <c r="I1876" s="2">
        <f t="shared" si="266"/>
        <v>55.157669724101844</v>
      </c>
    </row>
    <row r="1877" spans="1:9" ht="13.5" x14ac:dyDescent="0.25">
      <c r="A1877" s="3">
        <v>44743</v>
      </c>
      <c r="B1877" s="2">
        <v>21.521699999999999</v>
      </c>
      <c r="C1877" s="2">
        <f t="shared" si="261"/>
        <v>0.42079999999999984</v>
      </c>
      <c r="D1877" s="2">
        <f t="shared" si="262"/>
        <v>0.42079999999999984</v>
      </c>
      <c r="E1877" s="2">
        <f t="shared" si="263"/>
        <v>0</v>
      </c>
      <c r="F1877" s="2">
        <f t="shared" si="264"/>
        <v>0.18121842429025331</v>
      </c>
      <c r="G1877" s="2">
        <f t="shared" si="264"/>
        <v>0.12289177807650589</v>
      </c>
      <c r="H1877" s="2">
        <f t="shared" si="265"/>
        <v>1.474617969783433</v>
      </c>
      <c r="I1877" s="2">
        <f t="shared" si="266"/>
        <v>59.589722041519188</v>
      </c>
    </row>
    <row r="1878" spans="1:9" ht="13.5" x14ac:dyDescent="0.25">
      <c r="A1878" s="3">
        <v>44746</v>
      </c>
      <c r="B1878" s="2">
        <v>21.521699999999999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0.16827425112666378</v>
      </c>
      <c r="G1878" s="2">
        <f t="shared" si="264"/>
        <v>0.11411379392818403</v>
      </c>
      <c r="H1878" s="2">
        <f t="shared" si="265"/>
        <v>1.474617969783433</v>
      </c>
      <c r="I1878" s="2">
        <f t="shared" si="266"/>
        <v>59.589722041519188</v>
      </c>
    </row>
    <row r="1879" spans="1:9" ht="13.5" x14ac:dyDescent="0.25">
      <c r="A1879" s="3">
        <v>44747</v>
      </c>
      <c r="B1879" s="2">
        <v>21.161000000000001</v>
      </c>
      <c r="C1879" s="2">
        <f t="shared" si="261"/>
        <v>-0.3606999999999978</v>
      </c>
      <c r="D1879" s="2">
        <f t="shared" si="262"/>
        <v>0</v>
      </c>
      <c r="E1879" s="2">
        <f t="shared" si="263"/>
        <v>0.3606999999999978</v>
      </c>
      <c r="F1879" s="2">
        <f t="shared" si="264"/>
        <v>0.15625466176047351</v>
      </c>
      <c r="G1879" s="2">
        <f t="shared" si="264"/>
        <v>0.13172709436188501</v>
      </c>
      <c r="H1879" s="2">
        <f t="shared" si="265"/>
        <v>1.1861998666060725</v>
      </c>
      <c r="I1879" s="2">
        <f t="shared" si="266"/>
        <v>54.258527993031471</v>
      </c>
    </row>
    <row r="1880" spans="1:9" ht="13.5" x14ac:dyDescent="0.25">
      <c r="A1880" s="3">
        <v>44748</v>
      </c>
      <c r="B1880" s="2">
        <v>21.161000000000001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0.14509361449186825</v>
      </c>
      <c r="G1880" s="2">
        <f t="shared" si="264"/>
        <v>0.12231801619317895</v>
      </c>
      <c r="H1880" s="2">
        <f t="shared" si="265"/>
        <v>1.1861998666060722</v>
      </c>
      <c r="I1880" s="2">
        <f t="shared" si="266"/>
        <v>54.258527993031471</v>
      </c>
    </row>
    <row r="1881" spans="1:9" ht="13.5" x14ac:dyDescent="0.25">
      <c r="A1881" s="3">
        <v>44749</v>
      </c>
      <c r="B1881" s="2">
        <v>21.161000000000001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0.13472978488530624</v>
      </c>
      <c r="G1881" s="2">
        <f t="shared" si="264"/>
        <v>0.11358101503652331</v>
      </c>
      <c r="H1881" s="2">
        <f t="shared" si="265"/>
        <v>1.1861998666060722</v>
      </c>
      <c r="I1881" s="2">
        <f t="shared" si="266"/>
        <v>54.258527993031471</v>
      </c>
    </row>
    <row r="1882" spans="1:9" ht="13.5" x14ac:dyDescent="0.25">
      <c r="A1882" s="3">
        <v>44750</v>
      </c>
      <c r="B1882" s="2">
        <v>21.172999999999998</v>
      </c>
      <c r="C1882" s="2">
        <f t="shared" si="261"/>
        <v>1.1999999999996902E-2</v>
      </c>
      <c r="D1882" s="2">
        <f t="shared" si="262"/>
        <v>1.1999999999996902E-2</v>
      </c>
      <c r="E1882" s="2">
        <f t="shared" si="263"/>
        <v>0</v>
      </c>
      <c r="F1882" s="2">
        <f t="shared" si="264"/>
        <v>0.1259633716792127</v>
      </c>
      <c r="G1882" s="2">
        <f t="shared" si="264"/>
        <v>0.10546808539105736</v>
      </c>
      <c r="H1882" s="2">
        <f t="shared" si="265"/>
        <v>1.1943269019453837</v>
      </c>
      <c r="I1882" s="2">
        <f t="shared" si="266"/>
        <v>54.427938739964013</v>
      </c>
    </row>
    <row r="1883" spans="1:9" ht="13.5" x14ac:dyDescent="0.25">
      <c r="A1883" s="3">
        <v>44753</v>
      </c>
      <c r="B1883" s="2">
        <v>21.2211</v>
      </c>
      <c r="C1883" s="2">
        <f t="shared" si="261"/>
        <v>4.8100000000001586E-2</v>
      </c>
      <c r="D1883" s="2">
        <f t="shared" si="262"/>
        <v>4.8100000000001586E-2</v>
      </c>
      <c r="E1883" s="2">
        <f t="shared" si="263"/>
        <v>0</v>
      </c>
      <c r="F1883" s="2">
        <f t="shared" si="264"/>
        <v>0.12040170227355476</v>
      </c>
      <c r="G1883" s="2">
        <f t="shared" si="264"/>
        <v>9.7934650720267538E-2</v>
      </c>
      <c r="H1883" s="2">
        <f t="shared" si="265"/>
        <v>1.2294086044934214</v>
      </c>
      <c r="I1883" s="2">
        <f t="shared" si="266"/>
        <v>55.145055151196672</v>
      </c>
    </row>
    <row r="1884" spans="1:9" ht="13.5" x14ac:dyDescent="0.25">
      <c r="A1884" s="3">
        <v>44754</v>
      </c>
      <c r="B1884" s="2">
        <v>21.281199999999998</v>
      </c>
      <c r="C1884" s="2">
        <f t="shared" si="261"/>
        <v>6.0099999999998488E-2</v>
      </c>
      <c r="D1884" s="2">
        <f t="shared" si="262"/>
        <v>6.0099999999998488E-2</v>
      </c>
      <c r="E1884" s="2">
        <f t="shared" si="263"/>
        <v>0</v>
      </c>
      <c r="F1884" s="2">
        <f t="shared" si="264"/>
        <v>0.1160944378254436</v>
      </c>
      <c r="G1884" s="2">
        <f t="shared" si="264"/>
        <v>9.0939318525962709E-2</v>
      </c>
      <c r="H1884" s="2">
        <f t="shared" si="265"/>
        <v>1.2766143369800955</v>
      </c>
      <c r="I1884" s="2">
        <f t="shared" si="266"/>
        <v>56.075125076894267</v>
      </c>
    </row>
    <row r="1885" spans="1:9" ht="13.5" x14ac:dyDescent="0.25">
      <c r="A1885" s="3">
        <v>44755</v>
      </c>
      <c r="B1885" s="2">
        <v>21.281199999999998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0.10780197798076906</v>
      </c>
      <c r="G1885" s="2">
        <f t="shared" si="267"/>
        <v>8.4443652916965359E-2</v>
      </c>
      <c r="H1885" s="2">
        <f t="shared" si="265"/>
        <v>1.2766143369800957</v>
      </c>
      <c r="I1885" s="2">
        <f t="shared" si="266"/>
        <v>56.075125076894267</v>
      </c>
    </row>
    <row r="1886" spans="1:9" ht="13.5" x14ac:dyDescent="0.25">
      <c r="A1886" s="3">
        <v>44756</v>
      </c>
      <c r="B1886" s="2">
        <v>21.401399999999999</v>
      </c>
      <c r="C1886" s="2">
        <f t="shared" si="261"/>
        <v>0.12020000000000053</v>
      </c>
      <c r="D1886" s="2">
        <f t="shared" si="262"/>
        <v>0.12020000000000053</v>
      </c>
      <c r="E1886" s="2">
        <f t="shared" si="263"/>
        <v>0</v>
      </c>
      <c r="F1886" s="2">
        <f t="shared" si="267"/>
        <v>0.10868755098214274</v>
      </c>
      <c r="G1886" s="2">
        <f t="shared" si="267"/>
        <v>7.84119634228964E-2</v>
      </c>
      <c r="H1886" s="2">
        <f t="shared" si="265"/>
        <v>1.3861092904403134</v>
      </c>
      <c r="I1886" s="2">
        <f t="shared" si="266"/>
        <v>58.09077128166799</v>
      </c>
    </row>
    <row r="1887" spans="1:9" ht="13.5" x14ac:dyDescent="0.25">
      <c r="A1887" s="3">
        <v>44757</v>
      </c>
      <c r="B1887" s="2">
        <v>21.6419</v>
      </c>
      <c r="C1887" s="2">
        <f t="shared" si="261"/>
        <v>0.24050000000000082</v>
      </c>
      <c r="D1887" s="2">
        <f t="shared" si="262"/>
        <v>0.24050000000000082</v>
      </c>
      <c r="E1887" s="2">
        <f t="shared" si="263"/>
        <v>0</v>
      </c>
      <c r="F1887" s="2">
        <f t="shared" si="267"/>
        <v>0.11810272591198975</v>
      </c>
      <c r="G1887" s="2">
        <f t="shared" si="267"/>
        <v>7.2811108892689505E-2</v>
      </c>
      <c r="H1887" s="2">
        <f t="shared" si="265"/>
        <v>1.6220426760159903</v>
      </c>
      <c r="I1887" s="2">
        <f t="shared" si="266"/>
        <v>61.861795418241257</v>
      </c>
    </row>
    <row r="1888" spans="1:9" ht="13.5" x14ac:dyDescent="0.25">
      <c r="A1888" s="3">
        <v>44760</v>
      </c>
      <c r="B1888" s="2">
        <v>21.6419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0.10966681691827619</v>
      </c>
      <c r="G1888" s="2">
        <f t="shared" si="267"/>
        <v>6.7610315400354545E-2</v>
      </c>
      <c r="H1888" s="2">
        <f t="shared" si="265"/>
        <v>1.6220426760159901</v>
      </c>
      <c r="I1888" s="2">
        <f t="shared" si="266"/>
        <v>61.861795418241257</v>
      </c>
    </row>
    <row r="1889" spans="1:9" ht="13.5" x14ac:dyDescent="0.25">
      <c r="A1889" s="3">
        <v>44761</v>
      </c>
      <c r="B1889" s="2">
        <v>21.461600000000001</v>
      </c>
      <c r="C1889" s="2">
        <f t="shared" si="261"/>
        <v>-0.18029999999999902</v>
      </c>
      <c r="D1889" s="2">
        <f t="shared" si="262"/>
        <v>0</v>
      </c>
      <c r="E1889" s="2">
        <f t="shared" si="263"/>
        <v>0.18029999999999902</v>
      </c>
      <c r="F1889" s="2">
        <f t="shared" si="267"/>
        <v>0.10183347285268504</v>
      </c>
      <c r="G1889" s="2">
        <f t="shared" si="267"/>
        <v>7.5659578586043441E-2</v>
      </c>
      <c r="H1889" s="2">
        <f t="shared" si="265"/>
        <v>1.3459429031431291</v>
      </c>
      <c r="I1889" s="2">
        <f t="shared" si="266"/>
        <v>57.3732166004473</v>
      </c>
    </row>
    <row r="1890" spans="1:9" ht="13.5" x14ac:dyDescent="0.25">
      <c r="A1890" s="3">
        <v>44762</v>
      </c>
      <c r="B1890" s="2">
        <v>21.6419</v>
      </c>
      <c r="C1890" s="2">
        <f t="shared" si="261"/>
        <v>0.18029999999999902</v>
      </c>
      <c r="D1890" s="2">
        <f t="shared" si="262"/>
        <v>0.18029999999999902</v>
      </c>
      <c r="E1890" s="2">
        <f t="shared" si="263"/>
        <v>0</v>
      </c>
      <c r="F1890" s="2">
        <f t="shared" si="267"/>
        <v>0.10743822479177889</v>
      </c>
      <c r="G1890" s="2">
        <f t="shared" si="267"/>
        <v>7.0255322972754622E-2</v>
      </c>
      <c r="H1890" s="2">
        <f t="shared" si="265"/>
        <v>1.5292538735242025</v>
      </c>
      <c r="I1890" s="2">
        <f t="shared" si="266"/>
        <v>60.462648274741056</v>
      </c>
    </row>
    <row r="1891" spans="1:9" ht="13.5" x14ac:dyDescent="0.25">
      <c r="A1891" s="3">
        <v>44763</v>
      </c>
      <c r="B1891" s="2">
        <v>21.3413</v>
      </c>
      <c r="C1891" s="2">
        <f t="shared" si="261"/>
        <v>-0.30059999999999931</v>
      </c>
      <c r="D1891" s="2">
        <f t="shared" si="262"/>
        <v>0</v>
      </c>
      <c r="E1891" s="2">
        <f t="shared" si="263"/>
        <v>0.30059999999999931</v>
      </c>
      <c r="F1891" s="2">
        <f t="shared" si="267"/>
        <v>9.9764065878080399E-2</v>
      </c>
      <c r="G1891" s="2">
        <f t="shared" si="267"/>
        <v>8.6708514188986383E-2</v>
      </c>
      <c r="H1891" s="2">
        <f t="shared" si="265"/>
        <v>1.150568278227426</v>
      </c>
      <c r="I1891" s="2">
        <f t="shared" si="266"/>
        <v>53.500662586531071</v>
      </c>
    </row>
    <row r="1892" spans="1:9" ht="13.5" x14ac:dyDescent="0.25">
      <c r="A1892" s="3">
        <v>44764</v>
      </c>
      <c r="B1892" s="2">
        <v>21.635899999999999</v>
      </c>
      <c r="C1892" s="2">
        <f t="shared" si="261"/>
        <v>0.29459999999999908</v>
      </c>
      <c r="D1892" s="2">
        <f t="shared" si="262"/>
        <v>0.29459999999999908</v>
      </c>
      <c r="E1892" s="2">
        <f t="shared" si="263"/>
        <v>0</v>
      </c>
      <c r="F1892" s="2">
        <f t="shared" si="267"/>
        <v>0.1136809183153603</v>
      </c>
      <c r="G1892" s="2">
        <f t="shared" si="267"/>
        <v>8.051504888977308E-2</v>
      </c>
      <c r="H1892" s="2">
        <f t="shared" si="265"/>
        <v>1.4119213722516897</v>
      </c>
      <c r="I1892" s="2">
        <f t="shared" si="266"/>
        <v>58.539278622236623</v>
      </c>
    </row>
    <row r="1893" spans="1:9" ht="13.5" x14ac:dyDescent="0.25">
      <c r="A1893" s="3">
        <v>44768</v>
      </c>
      <c r="B1893" s="2">
        <v>21.635899999999999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0.105560852721406</v>
      </c>
      <c r="G1893" s="2">
        <f t="shared" si="267"/>
        <v>7.4763973969074998E-2</v>
      </c>
      <c r="H1893" s="2">
        <f t="shared" si="265"/>
        <v>1.4119213722516899</v>
      </c>
      <c r="I1893" s="2">
        <f t="shared" si="266"/>
        <v>58.53927862223663</v>
      </c>
    </row>
    <row r="1894" spans="1:9" ht="13.5" x14ac:dyDescent="0.25">
      <c r="A1894" s="3">
        <v>44769</v>
      </c>
      <c r="B1894" s="2">
        <v>21.635899999999999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9.802079181273414E-2</v>
      </c>
      <c r="G1894" s="2">
        <f t="shared" si="267"/>
        <v>6.9423690114141068E-2</v>
      </c>
      <c r="H1894" s="2">
        <f t="shared" si="265"/>
        <v>1.4119213722516899</v>
      </c>
      <c r="I1894" s="2">
        <f t="shared" si="266"/>
        <v>58.53927862223663</v>
      </c>
    </row>
    <row r="1895" spans="1:9" ht="13.5" x14ac:dyDescent="0.25">
      <c r="A1895" s="3">
        <v>44770</v>
      </c>
      <c r="B1895" s="2">
        <v>21.822299999999998</v>
      </c>
      <c r="C1895" s="2">
        <f t="shared" si="261"/>
        <v>0.18639999999999901</v>
      </c>
      <c r="D1895" s="2">
        <f t="shared" si="262"/>
        <v>0.18639999999999901</v>
      </c>
      <c r="E1895" s="2">
        <f t="shared" si="263"/>
        <v>0</v>
      </c>
      <c r="F1895" s="2">
        <f t="shared" si="267"/>
        <v>0.10433359239753878</v>
      </c>
      <c r="G1895" s="2">
        <f t="shared" si="267"/>
        <v>6.4464855105988136E-2</v>
      </c>
      <c r="H1895" s="2">
        <f t="shared" si="265"/>
        <v>1.6184569441132155</v>
      </c>
      <c r="I1895" s="2">
        <f t="shared" si="266"/>
        <v>61.809568713811068</v>
      </c>
    </row>
    <row r="1896" spans="1:9" ht="13.5" x14ac:dyDescent="0.25">
      <c r="A1896" s="3">
        <v>44771</v>
      </c>
      <c r="B1896" s="2">
        <v>21.882400000000001</v>
      </c>
      <c r="C1896" s="2">
        <f t="shared" si="261"/>
        <v>6.0100000000002041E-2</v>
      </c>
      <c r="D1896" s="2">
        <f t="shared" si="262"/>
        <v>6.0100000000002041E-2</v>
      </c>
      <c r="E1896" s="2">
        <f t="shared" si="263"/>
        <v>0</v>
      </c>
      <c r="F1896" s="2">
        <f t="shared" si="267"/>
        <v>0.10117405008342902</v>
      </c>
      <c r="G1896" s="2">
        <f t="shared" si="267"/>
        <v>5.9860222598417556E-2</v>
      </c>
      <c r="H1896" s="2">
        <f t="shared" si="265"/>
        <v>1.6901716313715081</v>
      </c>
      <c r="I1896" s="2">
        <f t="shared" si="266"/>
        <v>62.82765053580696</v>
      </c>
    </row>
    <row r="1897" spans="1:9" ht="13.5" x14ac:dyDescent="0.25">
      <c r="A1897" s="3">
        <v>44774</v>
      </c>
      <c r="B1897" s="2">
        <v>21.822299999999998</v>
      </c>
      <c r="C1897" s="2">
        <f t="shared" si="261"/>
        <v>-6.0100000000002041E-2</v>
      </c>
      <c r="D1897" s="2">
        <f t="shared" si="262"/>
        <v>0</v>
      </c>
      <c r="E1897" s="2">
        <f t="shared" si="263"/>
        <v>6.0100000000002041E-2</v>
      </c>
      <c r="F1897" s="2">
        <f t="shared" si="267"/>
        <v>9.3947332220326946E-2</v>
      </c>
      <c r="G1897" s="2">
        <f t="shared" si="267"/>
        <v>5.9877349555673587E-2</v>
      </c>
      <c r="H1897" s="2">
        <f t="shared" si="265"/>
        <v>1.5689961716320677</v>
      </c>
      <c r="I1897" s="2">
        <f t="shared" si="266"/>
        <v>61.07428998756717</v>
      </c>
    </row>
    <row r="1898" spans="1:9" ht="13.5" x14ac:dyDescent="0.25">
      <c r="A1898" s="3">
        <v>44775</v>
      </c>
      <c r="B1898" s="2">
        <v>21.792200000000001</v>
      </c>
      <c r="C1898" s="2">
        <f t="shared" si="261"/>
        <v>-3.0099999999997351E-2</v>
      </c>
      <c r="D1898" s="2">
        <f t="shared" si="262"/>
        <v>0</v>
      </c>
      <c r="E1898" s="2">
        <f t="shared" si="263"/>
        <v>3.0099999999997351E-2</v>
      </c>
      <c r="F1898" s="2">
        <f t="shared" si="267"/>
        <v>8.7236808490303588E-2</v>
      </c>
      <c r="G1898" s="2">
        <f t="shared" si="267"/>
        <v>5.7750396015982426E-2</v>
      </c>
      <c r="H1898" s="2">
        <f t="shared" si="265"/>
        <v>1.5105837277057077</v>
      </c>
      <c r="I1898" s="2">
        <f t="shared" si="266"/>
        <v>60.168625767607914</v>
      </c>
    </row>
    <row r="1899" spans="1:9" ht="13.5" x14ac:dyDescent="0.25">
      <c r="A1899" s="3">
        <v>44776</v>
      </c>
      <c r="B1899" s="2">
        <v>21.822299999999998</v>
      </c>
      <c r="C1899" s="2">
        <f t="shared" si="261"/>
        <v>3.0099999999997351E-2</v>
      </c>
      <c r="D1899" s="2">
        <f t="shared" si="262"/>
        <v>3.0099999999997351E-2</v>
      </c>
      <c r="E1899" s="2">
        <f t="shared" si="263"/>
        <v>0</v>
      </c>
      <c r="F1899" s="2">
        <f t="shared" si="267"/>
        <v>8.3155607883853136E-2</v>
      </c>
      <c r="G1899" s="2">
        <f t="shared" si="267"/>
        <v>5.3625367729126537E-2</v>
      </c>
      <c r="H1899" s="2">
        <f t="shared" si="265"/>
        <v>1.5506766928646587</v>
      </c>
      <c r="I1899" s="2">
        <f t="shared" si="266"/>
        <v>60.794717621506848</v>
      </c>
    </row>
    <row r="1900" spans="1:9" ht="13.5" x14ac:dyDescent="0.25">
      <c r="A1900" s="3">
        <v>44777</v>
      </c>
      <c r="B1900" s="2">
        <v>22.243099999999998</v>
      </c>
      <c r="C1900" s="2">
        <f t="shared" si="261"/>
        <v>0.42079999999999984</v>
      </c>
      <c r="D1900" s="2">
        <f t="shared" si="262"/>
        <v>0.42079999999999984</v>
      </c>
      <c r="E1900" s="2">
        <f t="shared" si="263"/>
        <v>0</v>
      </c>
      <c r="F1900" s="2">
        <f t="shared" si="267"/>
        <v>0.1072730644635779</v>
      </c>
      <c r="G1900" s="2">
        <f t="shared" si="267"/>
        <v>4.9794984319903209E-2</v>
      </c>
      <c r="H1900" s="2">
        <f t="shared" si="265"/>
        <v>2.1542945726102083</v>
      </c>
      <c r="I1900" s="2">
        <f t="shared" si="266"/>
        <v>68.297190481721856</v>
      </c>
    </row>
    <row r="1901" spans="1:9" ht="13.5" x14ac:dyDescent="0.25">
      <c r="A1901" s="3">
        <v>44778</v>
      </c>
      <c r="B1901" s="2">
        <v>21.942499999999999</v>
      </c>
      <c r="C1901" s="2">
        <f t="shared" si="261"/>
        <v>-0.30059999999999931</v>
      </c>
      <c r="D1901" s="2">
        <f t="shared" si="262"/>
        <v>0</v>
      </c>
      <c r="E1901" s="2">
        <f t="shared" si="263"/>
        <v>0.30059999999999931</v>
      </c>
      <c r="F1901" s="2">
        <f t="shared" ref="F1901:G1916" si="268">((F1900*13)+D1901)/14</f>
        <v>9.9610702716179472E-2</v>
      </c>
      <c r="G1901" s="2">
        <f t="shared" si="268"/>
        <v>6.7709628297052932E-2</v>
      </c>
      <c r="H1901" s="2">
        <f t="shared" si="265"/>
        <v>1.471145318937086</v>
      </c>
      <c r="I1901" s="2">
        <f t="shared" si="266"/>
        <v>59.532934290156192</v>
      </c>
    </row>
    <row r="1902" spans="1:9" ht="13.5" x14ac:dyDescent="0.25">
      <c r="A1902" s="3">
        <v>44781</v>
      </c>
      <c r="B1902" s="2">
        <v>22.1769</v>
      </c>
      <c r="C1902" s="2">
        <f t="shared" si="261"/>
        <v>0.23440000000000083</v>
      </c>
      <c r="D1902" s="2">
        <f t="shared" si="262"/>
        <v>0.23440000000000083</v>
      </c>
      <c r="E1902" s="2">
        <f t="shared" si="263"/>
        <v>0</v>
      </c>
      <c r="F1902" s="2">
        <f t="shared" si="268"/>
        <v>0.10923850966502387</v>
      </c>
      <c r="G1902" s="2">
        <f t="shared" si="268"/>
        <v>6.2873226275834873E-2</v>
      </c>
      <c r="H1902" s="2">
        <f t="shared" si="265"/>
        <v>1.7374408175870775</v>
      </c>
      <c r="I1902" s="2">
        <f t="shared" si="266"/>
        <v>63.469529877126185</v>
      </c>
    </row>
    <row r="1903" spans="1:9" ht="13.5" x14ac:dyDescent="0.25">
      <c r="A1903" s="3">
        <v>44782</v>
      </c>
      <c r="B1903" s="2">
        <v>22.183</v>
      </c>
      <c r="C1903" s="2">
        <f t="shared" si="261"/>
        <v>6.0999999999999943E-3</v>
      </c>
      <c r="D1903" s="2">
        <f t="shared" si="262"/>
        <v>6.0999999999999943E-3</v>
      </c>
      <c r="E1903" s="2">
        <f t="shared" si="263"/>
        <v>0</v>
      </c>
      <c r="F1903" s="2">
        <f t="shared" si="268"/>
        <v>0.10187147326037931</v>
      </c>
      <c r="G1903" s="2">
        <f t="shared" si="268"/>
        <v>5.8382281541846666E-2</v>
      </c>
      <c r="H1903" s="2">
        <f t="shared" si="265"/>
        <v>1.7449039429430468</v>
      </c>
      <c r="I1903" s="2">
        <f t="shared" si="266"/>
        <v>63.568852652533472</v>
      </c>
    </row>
    <row r="1904" spans="1:9" ht="13.5" x14ac:dyDescent="0.25">
      <c r="A1904" s="3">
        <v>44783</v>
      </c>
      <c r="B1904" s="2">
        <v>22.122800000000002</v>
      </c>
      <c r="C1904" s="2">
        <f t="shared" si="261"/>
        <v>-6.0199999999998255E-2</v>
      </c>
      <c r="D1904" s="2">
        <f t="shared" si="262"/>
        <v>0</v>
      </c>
      <c r="E1904" s="2">
        <f t="shared" si="263"/>
        <v>6.0199999999998255E-2</v>
      </c>
      <c r="F1904" s="2">
        <f t="shared" si="268"/>
        <v>9.4594939456066493E-2</v>
      </c>
      <c r="G1904" s="2">
        <f t="shared" si="268"/>
        <v>5.8512118574571781E-2</v>
      </c>
      <c r="H1904" s="2">
        <f t="shared" si="265"/>
        <v>1.6166726100595441</v>
      </c>
      <c r="I1904" s="2">
        <f t="shared" si="266"/>
        <v>61.783526293828395</v>
      </c>
    </row>
    <row r="1905" spans="1:9" ht="13.5" x14ac:dyDescent="0.25">
      <c r="A1905" s="3">
        <v>44784</v>
      </c>
      <c r="B1905" s="2">
        <v>22.122800000000002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8.7838158066347455E-2</v>
      </c>
      <c r="G1905" s="2">
        <f t="shared" si="268"/>
        <v>5.4332681533530942E-2</v>
      </c>
      <c r="H1905" s="2">
        <f t="shared" si="265"/>
        <v>1.6166726100595439</v>
      </c>
      <c r="I1905" s="2">
        <f t="shared" si="266"/>
        <v>61.783526293828388</v>
      </c>
    </row>
    <row r="1906" spans="1:9" ht="13.5" x14ac:dyDescent="0.25">
      <c r="A1906" s="3">
        <v>44785</v>
      </c>
      <c r="B1906" s="2">
        <v>22.0627</v>
      </c>
      <c r="C1906" s="2">
        <f t="shared" si="261"/>
        <v>-6.0100000000002041E-2</v>
      </c>
      <c r="D1906" s="2">
        <f t="shared" si="262"/>
        <v>0</v>
      </c>
      <c r="E1906" s="2">
        <f t="shared" si="263"/>
        <v>6.0100000000002041E-2</v>
      </c>
      <c r="F1906" s="2">
        <f t="shared" si="268"/>
        <v>8.156400391875121E-2</v>
      </c>
      <c r="G1906" s="2">
        <f t="shared" si="268"/>
        <v>5.474463285256459E-2</v>
      </c>
      <c r="H1906" s="2">
        <f t="shared" si="265"/>
        <v>1.4898995512202111</v>
      </c>
      <c r="I1906" s="2">
        <f t="shared" si="266"/>
        <v>59.837737248880757</v>
      </c>
    </row>
    <row r="1907" spans="1:9" ht="13.5" x14ac:dyDescent="0.25">
      <c r="A1907" s="3">
        <v>44788</v>
      </c>
      <c r="B1907" s="2">
        <v>22.0627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7.5738003638840409E-2</v>
      </c>
      <c r="G1907" s="2">
        <f t="shared" si="268"/>
        <v>5.0834301934524262E-2</v>
      </c>
      <c r="H1907" s="2">
        <f t="shared" si="265"/>
        <v>1.4898995512202111</v>
      </c>
      <c r="I1907" s="2">
        <f t="shared" si="266"/>
        <v>59.837737248880757</v>
      </c>
    </row>
    <row r="1908" spans="1:9" ht="13.5" x14ac:dyDescent="0.25">
      <c r="A1908" s="3">
        <v>44789</v>
      </c>
      <c r="B1908" s="2">
        <v>22.0627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7.0328146236066091E-2</v>
      </c>
      <c r="G1908" s="2">
        <f t="shared" si="268"/>
        <v>4.7203280367772535E-2</v>
      </c>
      <c r="H1908" s="2">
        <f t="shared" si="265"/>
        <v>1.4898995512202109</v>
      </c>
      <c r="I1908" s="2">
        <f t="shared" si="266"/>
        <v>59.837737248880757</v>
      </c>
    </row>
    <row r="1909" spans="1:9" ht="13.5" x14ac:dyDescent="0.25">
      <c r="A1909" s="3">
        <v>44790</v>
      </c>
      <c r="B1909" s="2">
        <v>22.0627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6.5304707219204228E-2</v>
      </c>
      <c r="G1909" s="2">
        <f t="shared" si="268"/>
        <v>4.3831617484360208E-2</v>
      </c>
      <c r="H1909" s="2">
        <f t="shared" si="265"/>
        <v>1.4898995512202109</v>
      </c>
      <c r="I1909" s="2">
        <f t="shared" si="266"/>
        <v>59.837737248880757</v>
      </c>
    </row>
    <row r="1910" spans="1:9" ht="13.5" x14ac:dyDescent="0.25">
      <c r="A1910" s="3">
        <v>44791</v>
      </c>
      <c r="B1910" s="2">
        <v>22.183</v>
      </c>
      <c r="C1910" s="2">
        <f t="shared" si="261"/>
        <v>0.1203000000000003</v>
      </c>
      <c r="D1910" s="2">
        <f t="shared" si="262"/>
        <v>0.1203000000000003</v>
      </c>
      <c r="E1910" s="2">
        <f t="shared" si="263"/>
        <v>0</v>
      </c>
      <c r="F1910" s="2">
        <f t="shared" si="268"/>
        <v>6.9232942417832524E-2</v>
      </c>
      <c r="G1910" s="2">
        <f t="shared" si="268"/>
        <v>4.070078766404877E-2</v>
      </c>
      <c r="H1910" s="2">
        <f t="shared" si="265"/>
        <v>1.7010221765065832</v>
      </c>
      <c r="I1910" s="2">
        <f t="shared" si="266"/>
        <v>62.976979282214984</v>
      </c>
    </row>
    <row r="1911" spans="1:9" ht="13.5" x14ac:dyDescent="0.25">
      <c r="A1911" s="3">
        <v>44792</v>
      </c>
      <c r="B1911" s="2">
        <v>22.146899999999999</v>
      </c>
      <c r="C1911" s="2">
        <f t="shared" si="261"/>
        <v>-3.6100000000001131E-2</v>
      </c>
      <c r="D1911" s="2">
        <f t="shared" si="262"/>
        <v>0</v>
      </c>
      <c r="E1911" s="2">
        <f t="shared" si="263"/>
        <v>3.6100000000001131E-2</v>
      </c>
      <c r="F1911" s="2">
        <f t="shared" si="268"/>
        <v>6.4287732245130208E-2</v>
      </c>
      <c r="G1911" s="2">
        <f t="shared" si="268"/>
        <v>4.0372159973759654E-2</v>
      </c>
      <c r="H1911" s="2">
        <f t="shared" si="265"/>
        <v>1.5923778238993096</v>
      </c>
      <c r="I1911" s="2">
        <f t="shared" si="266"/>
        <v>61.425375931666629</v>
      </c>
    </row>
    <row r="1912" spans="1:9" ht="13.5" x14ac:dyDescent="0.25">
      <c r="A1912" s="3">
        <v>44795</v>
      </c>
      <c r="B1912" s="2">
        <v>22.231100000000001</v>
      </c>
      <c r="C1912" s="2">
        <f t="shared" si="261"/>
        <v>8.4200000000002717E-2</v>
      </c>
      <c r="D1912" s="2">
        <f t="shared" si="262"/>
        <v>8.4200000000002717E-2</v>
      </c>
      <c r="E1912" s="2">
        <f t="shared" si="263"/>
        <v>0</v>
      </c>
      <c r="F1912" s="2">
        <f t="shared" si="268"/>
        <v>6.5710037084763959E-2</v>
      </c>
      <c r="G1912" s="2">
        <f t="shared" si="268"/>
        <v>3.748843426134825E-2</v>
      </c>
      <c r="H1912" s="2">
        <f t="shared" si="265"/>
        <v>1.7528082561856435</v>
      </c>
      <c r="I1912" s="2">
        <f t="shared" si="266"/>
        <v>63.673459720524676</v>
      </c>
    </row>
    <row r="1913" spans="1:9" ht="13.5" x14ac:dyDescent="0.25">
      <c r="A1913" s="3">
        <v>44796</v>
      </c>
      <c r="B1913" s="2">
        <v>22.207000000000001</v>
      </c>
      <c r="C1913" s="2">
        <f t="shared" si="261"/>
        <v>-2.4100000000000676E-2</v>
      </c>
      <c r="D1913" s="2">
        <f t="shared" si="262"/>
        <v>0</v>
      </c>
      <c r="E1913" s="2">
        <f t="shared" si="263"/>
        <v>2.4100000000000676E-2</v>
      </c>
      <c r="F1913" s="2">
        <f t="shared" si="268"/>
        <v>6.1016463007280815E-2</v>
      </c>
      <c r="G1913" s="2">
        <f t="shared" si="268"/>
        <v>3.6532117528394852E-2</v>
      </c>
      <c r="H1913" s="2">
        <f t="shared" si="265"/>
        <v>1.6702142425731366</v>
      </c>
      <c r="I1913" s="2">
        <f t="shared" si="266"/>
        <v>62.549821506593574</v>
      </c>
    </row>
    <row r="1914" spans="1:9" ht="13.5" x14ac:dyDescent="0.25">
      <c r="A1914" s="3">
        <v>44797</v>
      </c>
      <c r="B1914" s="2">
        <v>22.183</v>
      </c>
      <c r="C1914" s="2">
        <f t="shared" si="261"/>
        <v>-2.4000000000000909E-2</v>
      </c>
      <c r="D1914" s="2">
        <f t="shared" si="262"/>
        <v>0</v>
      </c>
      <c r="E1914" s="2">
        <f t="shared" si="263"/>
        <v>2.4000000000000909E-2</v>
      </c>
      <c r="F1914" s="2">
        <f t="shared" si="268"/>
        <v>5.6658144221046473E-2</v>
      </c>
      <c r="G1914" s="2">
        <f t="shared" si="268"/>
        <v>3.5636966276366713E-2</v>
      </c>
      <c r="H1914" s="2">
        <f t="shared" si="265"/>
        <v>1.5898700181620209</v>
      </c>
      <c r="I1914" s="2">
        <f t="shared" si="266"/>
        <v>61.388023607853491</v>
      </c>
    </row>
    <row r="1915" spans="1:9" ht="13.5" x14ac:dyDescent="0.25">
      <c r="A1915" s="3">
        <v>44798</v>
      </c>
      <c r="B1915" s="2">
        <v>22.128900000000002</v>
      </c>
      <c r="C1915" s="2">
        <f t="shared" si="261"/>
        <v>-5.4099999999998261E-2</v>
      </c>
      <c r="D1915" s="2">
        <f t="shared" si="262"/>
        <v>0</v>
      </c>
      <c r="E1915" s="2">
        <f t="shared" si="263"/>
        <v>5.4099999999998261E-2</v>
      </c>
      <c r="F1915" s="2">
        <f t="shared" si="268"/>
        <v>5.2611133919543154E-2</v>
      </c>
      <c r="G1915" s="2">
        <f t="shared" si="268"/>
        <v>3.6955754399483252E-2</v>
      </c>
      <c r="H1915" s="2">
        <f t="shared" si="265"/>
        <v>1.4236249475745735</v>
      </c>
      <c r="I1915" s="2">
        <f t="shared" si="266"/>
        <v>58.739490571726321</v>
      </c>
    </row>
    <row r="1916" spans="1:9" ht="13.5" x14ac:dyDescent="0.25">
      <c r="A1916" s="3">
        <v>44799</v>
      </c>
      <c r="B1916" s="2">
        <v>22.543700000000001</v>
      </c>
      <c r="C1916" s="2">
        <f t="shared" si="261"/>
        <v>0.41479999999999961</v>
      </c>
      <c r="D1916" s="2">
        <f t="shared" si="262"/>
        <v>0.41479999999999961</v>
      </c>
      <c r="E1916" s="2">
        <f t="shared" si="263"/>
        <v>0</v>
      </c>
      <c r="F1916" s="2">
        <f t="shared" si="268"/>
        <v>7.8481767211004333E-2</v>
      </c>
      <c r="G1916" s="2">
        <f t="shared" si="268"/>
        <v>3.431605765666302E-2</v>
      </c>
      <c r="H1916" s="2">
        <f t="shared" si="265"/>
        <v>2.2870274900521919</v>
      </c>
      <c r="I1916" s="2">
        <f t="shared" si="266"/>
        <v>69.577376428204985</v>
      </c>
    </row>
    <row r="1917" spans="1:9" ht="13.5" x14ac:dyDescent="0.25">
      <c r="A1917" s="3">
        <v>44802</v>
      </c>
      <c r="B1917" s="2">
        <v>22.237100000000002</v>
      </c>
      <c r="C1917" s="2">
        <f t="shared" si="261"/>
        <v>-0.30659999999999954</v>
      </c>
      <c r="D1917" s="2">
        <f t="shared" si="262"/>
        <v>0</v>
      </c>
      <c r="E1917" s="2">
        <f t="shared" si="263"/>
        <v>0.30659999999999954</v>
      </c>
      <c r="F1917" s="2">
        <f t="shared" ref="F1917:G1932" si="269">((F1916*13)+D1917)/14</f>
        <v>7.2875926695932597E-2</v>
      </c>
      <c r="G1917" s="2">
        <f t="shared" si="269"/>
        <v>5.3764910681187057E-2</v>
      </c>
      <c r="H1917" s="2">
        <f t="shared" si="265"/>
        <v>1.3554551802023675</v>
      </c>
      <c r="I1917" s="2">
        <f t="shared" si="266"/>
        <v>57.545360726664917</v>
      </c>
    </row>
    <row r="1918" spans="1:9" ht="13.5" x14ac:dyDescent="0.25">
      <c r="A1918" s="3">
        <v>44803</v>
      </c>
      <c r="B1918" s="2">
        <v>21.3413</v>
      </c>
      <c r="C1918" s="2">
        <f t="shared" si="261"/>
        <v>-0.89580000000000126</v>
      </c>
      <c r="D1918" s="2">
        <f t="shared" si="262"/>
        <v>0</v>
      </c>
      <c r="E1918" s="2">
        <f t="shared" si="263"/>
        <v>0.89580000000000126</v>
      </c>
      <c r="F1918" s="2">
        <f t="shared" si="269"/>
        <v>6.7670503360508838E-2</v>
      </c>
      <c r="G1918" s="2">
        <f t="shared" si="269"/>
        <v>0.11391027420395949</v>
      </c>
      <c r="H1918" s="2">
        <f t="shared" si="265"/>
        <v>0.59406847919041028</v>
      </c>
      <c r="I1918" s="2">
        <f t="shared" si="266"/>
        <v>37.267437813720754</v>
      </c>
    </row>
    <row r="1919" spans="1:9" ht="13.5" x14ac:dyDescent="0.25">
      <c r="A1919" s="3">
        <v>44804</v>
      </c>
      <c r="B1919" s="2">
        <v>21.6419</v>
      </c>
      <c r="C1919" s="2">
        <f t="shared" si="261"/>
        <v>0.30059999999999931</v>
      </c>
      <c r="D1919" s="2">
        <f t="shared" si="262"/>
        <v>0.30059999999999931</v>
      </c>
      <c r="E1919" s="2">
        <f t="shared" si="263"/>
        <v>0</v>
      </c>
      <c r="F1919" s="2">
        <f t="shared" si="269"/>
        <v>8.4308324549043884E-2</v>
      </c>
      <c r="G1919" s="2">
        <f t="shared" si="269"/>
        <v>0.10577382604653382</v>
      </c>
      <c r="H1919" s="2">
        <f t="shared" si="265"/>
        <v>0.79706225727292435</v>
      </c>
      <c r="I1919" s="2">
        <f t="shared" si="266"/>
        <v>44.35362514832854</v>
      </c>
    </row>
    <row r="1920" spans="1:9" ht="13.5" x14ac:dyDescent="0.25">
      <c r="A1920" s="3">
        <v>44805</v>
      </c>
      <c r="B1920" s="2">
        <v>21.822299999999998</v>
      </c>
      <c r="C1920" s="2">
        <f t="shared" si="261"/>
        <v>0.18039999999999878</v>
      </c>
      <c r="D1920" s="2">
        <f t="shared" si="262"/>
        <v>0.18039999999999878</v>
      </c>
      <c r="E1920" s="2">
        <f t="shared" si="263"/>
        <v>0</v>
      </c>
      <c r="F1920" s="2">
        <f t="shared" si="269"/>
        <v>9.1172015652683513E-2</v>
      </c>
      <c r="G1920" s="2">
        <f t="shared" si="269"/>
        <v>9.8218552757495692E-2</v>
      </c>
      <c r="H1920" s="2">
        <f t="shared" si="265"/>
        <v>0.92825655737149504</v>
      </c>
      <c r="I1920" s="2">
        <f t="shared" si="266"/>
        <v>48.139681092896105</v>
      </c>
    </row>
    <row r="1921" spans="1:9" ht="13.5" x14ac:dyDescent="0.25">
      <c r="A1921" s="3">
        <v>44806</v>
      </c>
      <c r="B1921" s="2">
        <v>21.822299999999998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8.4659728820348973E-2</v>
      </c>
      <c r="G1921" s="2">
        <f t="shared" si="269"/>
        <v>9.1202941846246E-2</v>
      </c>
      <c r="H1921" s="2">
        <f t="shared" si="265"/>
        <v>0.92825655737149504</v>
      </c>
      <c r="I1921" s="2">
        <f t="shared" si="266"/>
        <v>48.139681092896105</v>
      </c>
    </row>
    <row r="1922" spans="1:9" ht="13.5" x14ac:dyDescent="0.25">
      <c r="A1922" s="3">
        <v>44809</v>
      </c>
      <c r="B1922" s="2">
        <v>21.461600000000001</v>
      </c>
      <c r="C1922" s="2">
        <f t="shared" si="261"/>
        <v>-0.3606999999999978</v>
      </c>
      <c r="D1922" s="2">
        <f t="shared" si="262"/>
        <v>0</v>
      </c>
      <c r="E1922" s="2">
        <f t="shared" si="263"/>
        <v>0.3606999999999978</v>
      </c>
      <c r="F1922" s="2">
        <f t="shared" si="269"/>
        <v>7.8612605333181179E-2</v>
      </c>
      <c r="G1922" s="2">
        <f t="shared" si="269"/>
        <v>0.11045273171437112</v>
      </c>
      <c r="H1922" s="2">
        <f t="shared" si="265"/>
        <v>0.71173074774168588</v>
      </c>
      <c r="I1922" s="2">
        <f t="shared" si="266"/>
        <v>41.579597064589962</v>
      </c>
    </row>
    <row r="1923" spans="1:9" ht="13.5" x14ac:dyDescent="0.25">
      <c r="A1923" s="3">
        <v>44810</v>
      </c>
      <c r="B1923" s="2">
        <v>21.413499999999999</v>
      </c>
      <c r="C1923" s="2">
        <f t="shared" ref="C1923:C1986" si="270">B1923-B1922</f>
        <v>-4.8100000000001586E-2</v>
      </c>
      <c r="D1923" s="2">
        <f t="shared" ref="D1923:D1986" si="271">IF(C1923&gt;0,C1923,0)</f>
        <v>0</v>
      </c>
      <c r="E1923" s="2">
        <f t="shared" ref="E1923:E1986" si="272">IF(C1923&lt;0,-C1923,0)</f>
        <v>4.8100000000001586E-2</v>
      </c>
      <c r="F1923" s="2">
        <f t="shared" si="269"/>
        <v>7.2997419237953956E-2</v>
      </c>
      <c r="G1923" s="2">
        <f t="shared" si="269"/>
        <v>0.10599896516334473</v>
      </c>
      <c r="H1923" s="2">
        <f t="shared" si="265"/>
        <v>0.6886616216060667</v>
      </c>
      <c r="I1923" s="2">
        <f t="shared" si="266"/>
        <v>40.781504879058517</v>
      </c>
    </row>
    <row r="1924" spans="1:9" ht="13.5" x14ac:dyDescent="0.25">
      <c r="A1924" s="3">
        <v>44811</v>
      </c>
      <c r="B1924" s="2">
        <v>21.816299999999998</v>
      </c>
      <c r="C1924" s="2">
        <f t="shared" si="270"/>
        <v>0.40279999999999916</v>
      </c>
      <c r="D1924" s="2">
        <f t="shared" si="271"/>
        <v>0.40279999999999916</v>
      </c>
      <c r="E1924" s="2">
        <f t="shared" si="272"/>
        <v>0</v>
      </c>
      <c r="F1924" s="2">
        <f t="shared" si="269"/>
        <v>9.6554746435242894E-2</v>
      </c>
      <c r="G1924" s="2">
        <f t="shared" si="269"/>
        <v>9.842761050882011E-2</v>
      </c>
      <c r="H1924" s="2">
        <f t="shared" si="265"/>
        <v>0.98097216762760497</v>
      </c>
      <c r="I1924" s="2">
        <f t="shared" si="266"/>
        <v>49.519734989634344</v>
      </c>
    </row>
    <row r="1925" spans="1:9" ht="13.5" x14ac:dyDescent="0.25">
      <c r="A1925" s="3">
        <v>44812</v>
      </c>
      <c r="B1925" s="2">
        <v>21.726099999999999</v>
      </c>
      <c r="C1925" s="2">
        <f t="shared" si="270"/>
        <v>-9.0199999999999392E-2</v>
      </c>
      <c r="D1925" s="2">
        <f t="shared" si="271"/>
        <v>0</v>
      </c>
      <c r="E1925" s="2">
        <f t="shared" si="272"/>
        <v>9.0199999999999392E-2</v>
      </c>
      <c r="F1925" s="2">
        <f t="shared" si="269"/>
        <v>8.9657978832725541E-2</v>
      </c>
      <c r="G1925" s="2">
        <f t="shared" si="269"/>
        <v>9.7839924043904333E-2</v>
      </c>
      <c r="H1925" s="2">
        <f t="shared" si="265"/>
        <v>0.91637416636272884</v>
      </c>
      <c r="I1925" s="2">
        <f t="shared" si="266"/>
        <v>47.818123540143709</v>
      </c>
    </row>
    <row r="1926" spans="1:9" ht="13.5" x14ac:dyDescent="0.25">
      <c r="A1926" s="3">
        <v>44813</v>
      </c>
      <c r="B1926" s="2">
        <v>21.792200000000001</v>
      </c>
      <c r="C1926" s="2">
        <f t="shared" si="270"/>
        <v>6.6100000000002268E-2</v>
      </c>
      <c r="D1926" s="2">
        <f t="shared" si="271"/>
        <v>6.6100000000002268E-2</v>
      </c>
      <c r="E1926" s="2">
        <f t="shared" si="272"/>
        <v>0</v>
      </c>
      <c r="F1926" s="2">
        <f t="shared" si="269"/>
        <v>8.7975266058959584E-2</v>
      </c>
      <c r="G1926" s="2">
        <f t="shared" si="269"/>
        <v>9.0851358040768299E-2</v>
      </c>
      <c r="H1926" s="2">
        <f t="shared" si="265"/>
        <v>0.9683428839828887</v>
      </c>
      <c r="I1926" s="2">
        <f t="shared" si="266"/>
        <v>49.195843461149053</v>
      </c>
    </row>
    <row r="1927" spans="1:9" ht="13.5" x14ac:dyDescent="0.25">
      <c r="A1927" s="3">
        <v>44816</v>
      </c>
      <c r="B1927" s="2">
        <v>21.738099999999999</v>
      </c>
      <c r="C1927" s="2">
        <f t="shared" si="270"/>
        <v>-5.4100000000001813E-2</v>
      </c>
      <c r="D1927" s="2">
        <f t="shared" si="271"/>
        <v>0</v>
      </c>
      <c r="E1927" s="2">
        <f t="shared" si="272"/>
        <v>5.4100000000001813E-2</v>
      </c>
      <c r="F1927" s="2">
        <f t="shared" si="269"/>
        <v>8.1691318483319605E-2</v>
      </c>
      <c r="G1927" s="2">
        <f t="shared" si="269"/>
        <v>8.8226261037856399E-2</v>
      </c>
      <c r="H1927" s="2">
        <f t="shared" si="265"/>
        <v>0.92592973477893659</v>
      </c>
      <c r="I1927" s="2">
        <f t="shared" si="266"/>
        <v>48.077025763622537</v>
      </c>
    </row>
    <row r="1928" spans="1:9" ht="13.5" x14ac:dyDescent="0.25">
      <c r="A1928" s="3">
        <v>44817</v>
      </c>
      <c r="B1928" s="2">
        <v>21.7621</v>
      </c>
      <c r="C1928" s="2">
        <f t="shared" si="270"/>
        <v>2.4000000000000909E-2</v>
      </c>
      <c r="D1928" s="2">
        <f t="shared" si="271"/>
        <v>2.4000000000000909E-2</v>
      </c>
      <c r="E1928" s="2">
        <f t="shared" si="272"/>
        <v>0</v>
      </c>
      <c r="F1928" s="2">
        <f t="shared" si="269"/>
        <v>7.7570510020225414E-2</v>
      </c>
      <c r="G1928" s="2">
        <f t="shared" si="269"/>
        <v>8.1924385249438084E-2</v>
      </c>
      <c r="H1928" s="2">
        <f t="shared" si="265"/>
        <v>0.94685495391932117</v>
      </c>
      <c r="I1928" s="2">
        <f t="shared" si="266"/>
        <v>48.635105148082822</v>
      </c>
    </row>
    <row r="1929" spans="1:9" ht="13.5" x14ac:dyDescent="0.25">
      <c r="A1929" s="3">
        <v>44818</v>
      </c>
      <c r="B1929" s="2">
        <v>21.822299999999998</v>
      </c>
      <c r="C1929" s="2">
        <f t="shared" si="270"/>
        <v>6.0199999999998255E-2</v>
      </c>
      <c r="D1929" s="2">
        <f t="shared" si="271"/>
        <v>6.0199999999998255E-2</v>
      </c>
      <c r="E1929" s="2">
        <f t="shared" si="272"/>
        <v>0</v>
      </c>
      <c r="F1929" s="2">
        <f t="shared" si="269"/>
        <v>7.6329759304494899E-2</v>
      </c>
      <c r="G1929" s="2">
        <f t="shared" si="269"/>
        <v>7.6072643445906793E-2</v>
      </c>
      <c r="H1929" s="2">
        <f t="shared" si="265"/>
        <v>1.0033798728023817</v>
      </c>
      <c r="I1929" s="2">
        <f t="shared" si="266"/>
        <v>50.084354266713625</v>
      </c>
    </row>
    <row r="1930" spans="1:9" ht="13.5" x14ac:dyDescent="0.25">
      <c r="A1930" s="3">
        <v>44819</v>
      </c>
      <c r="B1930" s="2">
        <v>21.882400000000001</v>
      </c>
      <c r="C1930" s="2">
        <f t="shared" si="270"/>
        <v>6.0100000000002041E-2</v>
      </c>
      <c r="D1930" s="2">
        <f t="shared" si="271"/>
        <v>6.0100000000002041E-2</v>
      </c>
      <c r="E1930" s="2">
        <f t="shared" si="272"/>
        <v>0</v>
      </c>
      <c r="F1930" s="2">
        <f t="shared" si="269"/>
        <v>7.5170490782745417E-2</v>
      </c>
      <c r="G1930" s="2">
        <f t="shared" si="269"/>
        <v>7.0638883199770588E-2</v>
      </c>
      <c r="H1930" s="2">
        <f t="shared" si="265"/>
        <v>1.064151744445891</v>
      </c>
      <c r="I1930" s="2">
        <f t="shared" si="266"/>
        <v>51.553949330966269</v>
      </c>
    </row>
    <row r="1931" spans="1:9" ht="13.5" x14ac:dyDescent="0.25">
      <c r="A1931" s="3">
        <v>44820</v>
      </c>
      <c r="B1931" s="2">
        <v>21.936499999999999</v>
      </c>
      <c r="C1931" s="2">
        <f t="shared" si="270"/>
        <v>5.4099999999998261E-2</v>
      </c>
      <c r="D1931" s="2">
        <f t="shared" si="271"/>
        <v>5.4099999999998261E-2</v>
      </c>
      <c r="E1931" s="2">
        <f t="shared" si="272"/>
        <v>0</v>
      </c>
      <c r="F1931" s="2">
        <f t="shared" si="269"/>
        <v>7.3665455726834903E-2</v>
      </c>
      <c r="G1931" s="2">
        <f t="shared" si="269"/>
        <v>6.559324868550126E-2</v>
      </c>
      <c r="H1931" s="2">
        <f t="shared" si="265"/>
        <v>1.1230646019689816</v>
      </c>
      <c r="I1931" s="2">
        <f t="shared" si="266"/>
        <v>52.898277373539379</v>
      </c>
    </row>
    <row r="1932" spans="1:9" ht="13.5" x14ac:dyDescent="0.25">
      <c r="A1932" s="3">
        <v>44823</v>
      </c>
      <c r="B1932" s="2">
        <v>22.122800000000002</v>
      </c>
      <c r="C1932" s="2">
        <f t="shared" si="270"/>
        <v>0.1863000000000028</v>
      </c>
      <c r="D1932" s="2">
        <f t="shared" si="271"/>
        <v>0.1863000000000028</v>
      </c>
      <c r="E1932" s="2">
        <f t="shared" si="272"/>
        <v>0</v>
      </c>
      <c r="F1932" s="2">
        <f t="shared" si="269"/>
        <v>8.1710780317775455E-2</v>
      </c>
      <c r="G1932" s="2">
        <f t="shared" si="269"/>
        <v>6.0908016636536888E-2</v>
      </c>
      <c r="H1932" s="2">
        <f t="shared" si="265"/>
        <v>1.3415439351009768</v>
      </c>
      <c r="I1932" s="2">
        <f t="shared" si="266"/>
        <v>57.293135310874447</v>
      </c>
    </row>
    <row r="1933" spans="1:9" ht="13.5" x14ac:dyDescent="0.25">
      <c r="A1933" s="3">
        <v>44824</v>
      </c>
      <c r="B1933" s="2">
        <v>22.122800000000002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7.5874296009362921E-2</v>
      </c>
      <c r="G1933" s="2">
        <f t="shared" si="273"/>
        <v>5.6557444019641398E-2</v>
      </c>
      <c r="H1933" s="2">
        <f t="shared" si="265"/>
        <v>1.3415439351009766</v>
      </c>
      <c r="I1933" s="2">
        <f t="shared" si="266"/>
        <v>57.293135310874447</v>
      </c>
    </row>
    <row r="1934" spans="1:9" ht="13.5" x14ac:dyDescent="0.25">
      <c r="A1934" s="3">
        <v>44825</v>
      </c>
      <c r="B1934" s="2">
        <v>22.122800000000002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7.0454703437265578E-2</v>
      </c>
      <c r="G1934" s="2">
        <f t="shared" si="273"/>
        <v>5.2517626589667014E-2</v>
      </c>
      <c r="H1934" s="2">
        <f t="shared" si="265"/>
        <v>1.3415439351009768</v>
      </c>
      <c r="I1934" s="2">
        <f t="shared" si="266"/>
        <v>57.293135310874447</v>
      </c>
    </row>
    <row r="1935" spans="1:9" ht="13.5" x14ac:dyDescent="0.25">
      <c r="A1935" s="3">
        <v>44826</v>
      </c>
      <c r="B1935" s="2">
        <v>22.122800000000002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6.5422224620318034E-2</v>
      </c>
      <c r="G1935" s="2">
        <f t="shared" si="273"/>
        <v>4.8766367547547942E-2</v>
      </c>
      <c r="H1935" s="2">
        <f t="shared" si="265"/>
        <v>1.3415439351009768</v>
      </c>
      <c r="I1935" s="2">
        <f t="shared" si="266"/>
        <v>57.293135310874447</v>
      </c>
    </row>
    <row r="1936" spans="1:9" ht="13.5" x14ac:dyDescent="0.25">
      <c r="A1936" s="3">
        <v>44827</v>
      </c>
      <c r="B1936" s="2">
        <v>23.0246</v>
      </c>
      <c r="C1936" s="2">
        <f t="shared" si="270"/>
        <v>0.90179999999999794</v>
      </c>
      <c r="D1936" s="2">
        <f t="shared" si="271"/>
        <v>0.90179999999999794</v>
      </c>
      <c r="E1936" s="2">
        <f t="shared" si="272"/>
        <v>0</v>
      </c>
      <c r="F1936" s="2">
        <f t="shared" si="273"/>
        <v>0.12516349429029519</v>
      </c>
      <c r="G1936" s="2">
        <f t="shared" si="273"/>
        <v>4.528305557986595E-2</v>
      </c>
      <c r="H1936" s="2">
        <f t="shared" si="265"/>
        <v>2.7640249247214275</v>
      </c>
      <c r="I1936" s="2">
        <f t="shared" si="266"/>
        <v>73.432694522499503</v>
      </c>
    </row>
    <row r="1937" spans="1:9" ht="13.5" x14ac:dyDescent="0.25">
      <c r="A1937" s="3">
        <v>44830</v>
      </c>
      <c r="B1937" s="2">
        <v>23.445399999999999</v>
      </c>
      <c r="C1937" s="2">
        <f t="shared" si="270"/>
        <v>0.42079999999999984</v>
      </c>
      <c r="D1937" s="2">
        <f t="shared" si="271"/>
        <v>0.42079999999999984</v>
      </c>
      <c r="E1937" s="2">
        <f t="shared" si="272"/>
        <v>0</v>
      </c>
      <c r="F1937" s="2">
        <f t="shared" si="273"/>
        <v>0.14628038755527409</v>
      </c>
      <c r="G1937" s="2">
        <f t="shared" si="273"/>
        <v>4.2048551609875529E-2</v>
      </c>
      <c r="H1937" s="2">
        <f t="shared" ref="H1937:H2000" si="274">F1937/G1937</f>
        <v>3.4788448580216649</v>
      </c>
      <c r="I1937" s="2">
        <f t="shared" ref="I1937:I2000" si="275">IF(G1937=0,100,100-(100/(1+H1937)))</f>
        <v>77.672814493473965</v>
      </c>
    </row>
    <row r="1938" spans="1:9" ht="13.5" x14ac:dyDescent="0.25">
      <c r="A1938" s="3">
        <v>44831</v>
      </c>
      <c r="B1938" s="2">
        <v>23.511500000000002</v>
      </c>
      <c r="C1938" s="2">
        <f t="shared" si="270"/>
        <v>6.6100000000002268E-2</v>
      </c>
      <c r="D1938" s="2">
        <f t="shared" si="271"/>
        <v>6.6100000000002268E-2</v>
      </c>
      <c r="E1938" s="2">
        <f t="shared" si="272"/>
        <v>0</v>
      </c>
      <c r="F1938" s="2">
        <f t="shared" si="273"/>
        <v>0.14055321701561183</v>
      </c>
      <c r="G1938" s="2">
        <f t="shared" si="273"/>
        <v>3.9045083637741562E-2</v>
      </c>
      <c r="H1938" s="2">
        <f t="shared" si="274"/>
        <v>3.5997673438135749</v>
      </c>
      <c r="I1938" s="2">
        <f t="shared" si="275"/>
        <v>78.259770000216577</v>
      </c>
    </row>
    <row r="1939" spans="1:9" ht="13.5" x14ac:dyDescent="0.25">
      <c r="A1939" s="3">
        <v>44832</v>
      </c>
      <c r="B1939" s="2">
        <v>23.745999999999999</v>
      </c>
      <c r="C1939" s="2">
        <f t="shared" si="270"/>
        <v>0.23449999999999704</v>
      </c>
      <c r="D1939" s="2">
        <f t="shared" si="271"/>
        <v>0.23449999999999704</v>
      </c>
      <c r="E1939" s="2">
        <f t="shared" si="272"/>
        <v>0</v>
      </c>
      <c r="F1939" s="2">
        <f t="shared" si="273"/>
        <v>0.14726370151449647</v>
      </c>
      <c r="G1939" s="2">
        <f t="shared" si="273"/>
        <v>3.6256149092188598E-2</v>
      </c>
      <c r="H1939" s="2">
        <f t="shared" si="274"/>
        <v>4.0617579418059178</v>
      </c>
      <c r="I1939" s="2">
        <f t="shared" si="275"/>
        <v>80.244017760295677</v>
      </c>
    </row>
    <row r="1940" spans="1:9" ht="13.5" x14ac:dyDescent="0.25">
      <c r="A1940" s="3">
        <v>44833</v>
      </c>
      <c r="B1940" s="2">
        <v>23.74</v>
      </c>
      <c r="C1940" s="2">
        <f t="shared" si="270"/>
        <v>-6.0000000000002274E-3</v>
      </c>
      <c r="D1940" s="2">
        <f t="shared" si="271"/>
        <v>0</v>
      </c>
      <c r="E1940" s="2">
        <f t="shared" si="272"/>
        <v>6.0000000000002274E-3</v>
      </c>
      <c r="F1940" s="2">
        <f t="shared" si="273"/>
        <v>0.13674486569203242</v>
      </c>
      <c r="G1940" s="2">
        <f t="shared" si="273"/>
        <v>3.4094995585603714E-2</v>
      </c>
      <c r="H1940" s="2">
        <f t="shared" si="274"/>
        <v>4.0107019620724529</v>
      </c>
      <c r="I1940" s="2">
        <f t="shared" si="275"/>
        <v>80.042716418391905</v>
      </c>
    </row>
    <row r="1941" spans="1:9" ht="13.5" x14ac:dyDescent="0.25">
      <c r="A1941" s="3">
        <v>44834</v>
      </c>
      <c r="B1941" s="2">
        <v>23.319199999999999</v>
      </c>
      <c r="C1941" s="2">
        <f t="shared" si="270"/>
        <v>-0.42079999999999984</v>
      </c>
      <c r="D1941" s="2">
        <f t="shared" si="271"/>
        <v>0</v>
      </c>
      <c r="E1941" s="2">
        <f t="shared" si="272"/>
        <v>0.42079999999999984</v>
      </c>
      <c r="F1941" s="2">
        <f t="shared" si="273"/>
        <v>0.12697737528545869</v>
      </c>
      <c r="G1941" s="2">
        <f t="shared" si="273"/>
        <v>6.1716781615203442E-2</v>
      </c>
      <c r="H1941" s="2">
        <f t="shared" si="274"/>
        <v>2.0574205582712826</v>
      </c>
      <c r="I1941" s="2">
        <f t="shared" si="275"/>
        <v>67.292690654065041</v>
      </c>
    </row>
    <row r="1942" spans="1:9" ht="13.5" x14ac:dyDescent="0.25">
      <c r="A1942" s="3">
        <v>44837</v>
      </c>
      <c r="B1942" s="2">
        <v>23.241</v>
      </c>
      <c r="C1942" s="2">
        <f t="shared" si="270"/>
        <v>-7.8199999999998937E-2</v>
      </c>
      <c r="D1942" s="2">
        <f t="shared" si="271"/>
        <v>0</v>
      </c>
      <c r="E1942" s="2">
        <f t="shared" si="272"/>
        <v>7.8199999999998937E-2</v>
      </c>
      <c r="F1942" s="2">
        <f t="shared" si="273"/>
        <v>0.11790756276506878</v>
      </c>
      <c r="G1942" s="2">
        <f t="shared" si="273"/>
        <v>6.2894154356974555E-2</v>
      </c>
      <c r="H1942" s="2">
        <f t="shared" si="274"/>
        <v>1.8746982763429683</v>
      </c>
      <c r="I1942" s="2">
        <f t="shared" si="275"/>
        <v>65.213740578293169</v>
      </c>
    </row>
    <row r="1943" spans="1:9" ht="13.5" x14ac:dyDescent="0.25">
      <c r="A1943" s="3">
        <v>44838</v>
      </c>
      <c r="B1943" s="2">
        <v>23.1448</v>
      </c>
      <c r="C1943" s="2">
        <f t="shared" si="270"/>
        <v>-9.6199999999999619E-2</v>
      </c>
      <c r="D1943" s="2">
        <f t="shared" si="271"/>
        <v>0</v>
      </c>
      <c r="E1943" s="2">
        <f t="shared" si="272"/>
        <v>9.6199999999999619E-2</v>
      </c>
      <c r="F1943" s="2">
        <f t="shared" si="273"/>
        <v>0.10948559399613531</v>
      </c>
      <c r="G1943" s="2">
        <f t="shared" si="273"/>
        <v>6.5273143331476352E-2</v>
      </c>
      <c r="H1943" s="2">
        <f t="shared" si="274"/>
        <v>1.677345205211507</v>
      </c>
      <c r="I1943" s="2">
        <f t="shared" si="275"/>
        <v>62.649568010375368</v>
      </c>
    </row>
    <row r="1944" spans="1:9" ht="13.5" x14ac:dyDescent="0.25">
      <c r="A1944" s="3">
        <v>44839</v>
      </c>
      <c r="B1944" s="2">
        <v>22.543700000000001</v>
      </c>
      <c r="C1944" s="2">
        <f t="shared" si="270"/>
        <v>-0.60109999999999886</v>
      </c>
      <c r="D1944" s="2">
        <f t="shared" si="271"/>
        <v>0</v>
      </c>
      <c r="E1944" s="2">
        <f t="shared" si="272"/>
        <v>0.60109999999999886</v>
      </c>
      <c r="F1944" s="2">
        <f t="shared" si="273"/>
        <v>0.10166519442498279</v>
      </c>
      <c r="G1944" s="2">
        <f t="shared" si="273"/>
        <v>0.10354649023637082</v>
      </c>
      <c r="H1944" s="2">
        <f t="shared" si="274"/>
        <v>0.98183138987044849</v>
      </c>
      <c r="I1944" s="2">
        <f t="shared" si="275"/>
        <v>49.541620689267134</v>
      </c>
    </row>
    <row r="1945" spans="1:9" ht="13.5" x14ac:dyDescent="0.25">
      <c r="A1945" s="3">
        <v>44840</v>
      </c>
      <c r="B1945" s="2">
        <v>22.423400000000001</v>
      </c>
      <c r="C1945" s="2">
        <f t="shared" si="270"/>
        <v>-0.1203000000000003</v>
      </c>
      <c r="D1945" s="2">
        <f t="shared" si="271"/>
        <v>0</v>
      </c>
      <c r="E1945" s="2">
        <f t="shared" si="272"/>
        <v>0.1203000000000003</v>
      </c>
      <c r="F1945" s="2">
        <f t="shared" si="273"/>
        <v>9.4403394823198303E-2</v>
      </c>
      <c r="G1945" s="2">
        <f t="shared" si="273"/>
        <v>0.10474316950520149</v>
      </c>
      <c r="H1945" s="2">
        <f t="shared" si="274"/>
        <v>0.90128449682354017</v>
      </c>
      <c r="I1945" s="2">
        <f t="shared" si="275"/>
        <v>47.403978643349191</v>
      </c>
    </row>
    <row r="1946" spans="1:9" ht="13.5" x14ac:dyDescent="0.25">
      <c r="A1946" s="3">
        <v>44841</v>
      </c>
      <c r="B1946" s="2">
        <v>22.243099999999998</v>
      </c>
      <c r="C1946" s="2">
        <f t="shared" si="270"/>
        <v>-0.18030000000000257</v>
      </c>
      <c r="D1946" s="2">
        <f t="shared" si="271"/>
        <v>0</v>
      </c>
      <c r="E1946" s="2">
        <f t="shared" si="272"/>
        <v>0.18030000000000257</v>
      </c>
      <c r="F1946" s="2">
        <f t="shared" si="273"/>
        <v>8.7660295192969848E-2</v>
      </c>
      <c r="G1946" s="2">
        <f t="shared" si="273"/>
        <v>0.11014008596911586</v>
      </c>
      <c r="H1946" s="2">
        <f t="shared" si="274"/>
        <v>0.79589819112317095</v>
      </c>
      <c r="I1946" s="2">
        <f t="shared" si="275"/>
        <v>44.317556254422698</v>
      </c>
    </row>
    <row r="1947" spans="1:9" ht="13.5" x14ac:dyDescent="0.25">
      <c r="A1947" s="3">
        <v>44844</v>
      </c>
      <c r="B1947" s="2">
        <v>22.243099999999998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8.1398845536329145E-2</v>
      </c>
      <c r="G1947" s="2">
        <f t="shared" si="273"/>
        <v>0.10227293697132187</v>
      </c>
      <c r="H1947" s="2">
        <f t="shared" si="274"/>
        <v>0.79589819112317095</v>
      </c>
      <c r="I1947" s="2">
        <f t="shared" si="275"/>
        <v>44.317556254422698</v>
      </c>
    </row>
    <row r="1948" spans="1:9" ht="13.5" x14ac:dyDescent="0.25">
      <c r="A1948" s="3">
        <v>44845</v>
      </c>
      <c r="B1948" s="2">
        <v>22.5136</v>
      </c>
      <c r="C1948" s="2">
        <f t="shared" si="270"/>
        <v>0.27050000000000196</v>
      </c>
      <c r="D1948" s="2">
        <f t="shared" si="271"/>
        <v>0.27050000000000196</v>
      </c>
      <c r="E1948" s="2">
        <f t="shared" si="272"/>
        <v>0</v>
      </c>
      <c r="F1948" s="2">
        <f t="shared" si="273"/>
        <v>9.4906070855162908E-2</v>
      </c>
      <c r="G1948" s="2">
        <f t="shared" si="273"/>
        <v>9.4967727187656018E-2</v>
      </c>
      <c r="H1948" s="2">
        <f t="shared" si="274"/>
        <v>0.99935076541980128</v>
      </c>
      <c r="I1948" s="2">
        <f t="shared" si="275"/>
        <v>49.983763864964878</v>
      </c>
    </row>
    <row r="1949" spans="1:9" ht="13.5" x14ac:dyDescent="0.25">
      <c r="A1949" s="3">
        <v>44846</v>
      </c>
      <c r="B1949" s="2">
        <v>22.423400000000001</v>
      </c>
      <c r="C1949" s="2">
        <f t="shared" si="270"/>
        <v>-9.0199999999999392E-2</v>
      </c>
      <c r="D1949" s="2">
        <f t="shared" si="271"/>
        <v>0</v>
      </c>
      <c r="E1949" s="2">
        <f t="shared" si="272"/>
        <v>9.0199999999999392E-2</v>
      </c>
      <c r="F1949" s="2">
        <f t="shared" ref="F1949:G1964" si="276">((F1948*13)+D1949)/14</f>
        <v>8.8127065794079834E-2</v>
      </c>
      <c r="G1949" s="2">
        <f t="shared" si="276"/>
        <v>9.4627175245680539E-2</v>
      </c>
      <c r="H1949" s="2">
        <f t="shared" si="274"/>
        <v>0.93130821632660521</v>
      </c>
      <c r="I1949" s="2">
        <f t="shared" si="275"/>
        <v>48.221625551719335</v>
      </c>
    </row>
    <row r="1950" spans="1:9" ht="13.5" x14ac:dyDescent="0.25">
      <c r="A1950" s="3">
        <v>44847</v>
      </c>
      <c r="B1950" s="2">
        <v>22.543700000000001</v>
      </c>
      <c r="C1950" s="2">
        <f t="shared" si="270"/>
        <v>0.1203000000000003</v>
      </c>
      <c r="D1950" s="2">
        <f t="shared" si="271"/>
        <v>0.1203000000000003</v>
      </c>
      <c r="E1950" s="2">
        <f t="shared" si="272"/>
        <v>0</v>
      </c>
      <c r="F1950" s="2">
        <f t="shared" si="276"/>
        <v>9.0425132523074159E-2</v>
      </c>
      <c r="G1950" s="2">
        <f t="shared" si="276"/>
        <v>8.7868091299560511E-2</v>
      </c>
      <c r="H1950" s="2">
        <f t="shared" si="274"/>
        <v>1.0291009078004911</v>
      </c>
      <c r="I1950" s="2">
        <f t="shared" si="275"/>
        <v>50.717088728525489</v>
      </c>
    </row>
    <row r="1951" spans="1:9" ht="13.5" x14ac:dyDescent="0.25">
      <c r="A1951" s="3">
        <v>44848</v>
      </c>
      <c r="B1951" s="2">
        <v>22.537600000000001</v>
      </c>
      <c r="C1951" s="2">
        <f t="shared" si="270"/>
        <v>-6.0999999999999943E-3</v>
      </c>
      <c r="D1951" s="2">
        <f t="shared" si="271"/>
        <v>0</v>
      </c>
      <c r="E1951" s="2">
        <f t="shared" si="272"/>
        <v>6.0999999999999943E-3</v>
      </c>
      <c r="F1951" s="2">
        <f t="shared" si="276"/>
        <v>8.3966194485711715E-2</v>
      </c>
      <c r="G1951" s="2">
        <f t="shared" si="276"/>
        <v>8.2027513349591907E-2</v>
      </c>
      <c r="H1951" s="2">
        <f t="shared" si="274"/>
        <v>1.0236345228198906</v>
      </c>
      <c r="I1951" s="2">
        <f t="shared" si="275"/>
        <v>50.583962236099744</v>
      </c>
    </row>
    <row r="1952" spans="1:9" ht="13.5" x14ac:dyDescent="0.25">
      <c r="A1952" s="3">
        <v>44851</v>
      </c>
      <c r="B1952" s="2">
        <v>22.483499999999999</v>
      </c>
      <c r="C1952" s="2">
        <f t="shared" si="270"/>
        <v>-5.4100000000001813E-2</v>
      </c>
      <c r="D1952" s="2">
        <f t="shared" si="271"/>
        <v>0</v>
      </c>
      <c r="E1952" s="2">
        <f t="shared" si="272"/>
        <v>5.4100000000001813E-2</v>
      </c>
      <c r="F1952" s="2">
        <f t="shared" si="276"/>
        <v>7.7968609165303723E-2</v>
      </c>
      <c r="G1952" s="2">
        <f t="shared" si="276"/>
        <v>8.0032690967478323E-2</v>
      </c>
      <c r="H1952" s="2">
        <f t="shared" si="274"/>
        <v>0.97420951642106657</v>
      </c>
      <c r="I1952" s="2">
        <f t="shared" si="275"/>
        <v>49.346814931130318</v>
      </c>
    </row>
    <row r="1953" spans="1:9" ht="13.5" x14ac:dyDescent="0.25">
      <c r="A1953" s="3">
        <v>44852</v>
      </c>
      <c r="B1953" s="2">
        <v>22.543700000000001</v>
      </c>
      <c r="C1953" s="2">
        <f t="shared" si="270"/>
        <v>6.0200000000001808E-2</v>
      </c>
      <c r="D1953" s="2">
        <f t="shared" si="271"/>
        <v>6.0200000000001808E-2</v>
      </c>
      <c r="E1953" s="2">
        <f t="shared" si="272"/>
        <v>0</v>
      </c>
      <c r="F1953" s="2">
        <f t="shared" si="276"/>
        <v>7.6699422796353584E-2</v>
      </c>
      <c r="G1953" s="2">
        <f t="shared" si="276"/>
        <v>7.4316070184087021E-2</v>
      </c>
      <c r="H1953" s="2">
        <f t="shared" si="274"/>
        <v>1.0320704876665681</v>
      </c>
      <c r="I1953" s="2">
        <f t="shared" si="275"/>
        <v>50.789108642175961</v>
      </c>
    </row>
    <row r="1954" spans="1:9" ht="13.5" x14ac:dyDescent="0.25">
      <c r="A1954" s="3">
        <v>44853</v>
      </c>
      <c r="B1954" s="2">
        <v>22.543700000000001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7.1220892596614044E-2</v>
      </c>
      <c r="G1954" s="2">
        <f t="shared" si="276"/>
        <v>6.9007779456652235E-2</v>
      </c>
      <c r="H1954" s="2">
        <f t="shared" si="274"/>
        <v>1.0320704876665681</v>
      </c>
      <c r="I1954" s="2">
        <f t="shared" si="275"/>
        <v>50.789108642175961</v>
      </c>
    </row>
    <row r="1955" spans="1:9" ht="13.5" x14ac:dyDescent="0.25">
      <c r="A1955" s="3">
        <v>44854</v>
      </c>
      <c r="B1955" s="2">
        <v>22.543700000000001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6.6133685982570176E-2</v>
      </c>
      <c r="G1955" s="2">
        <f t="shared" si="276"/>
        <v>6.4078652352605653E-2</v>
      </c>
      <c r="H1955" s="2">
        <f t="shared" si="274"/>
        <v>1.0320704876665678</v>
      </c>
      <c r="I1955" s="2">
        <f t="shared" si="275"/>
        <v>50.789108642175947</v>
      </c>
    </row>
    <row r="1956" spans="1:9" ht="13.5" x14ac:dyDescent="0.25">
      <c r="A1956" s="3">
        <v>44855</v>
      </c>
      <c r="B1956" s="2">
        <v>22.543700000000001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6.1409851269529449E-2</v>
      </c>
      <c r="G1956" s="2">
        <f t="shared" si="276"/>
        <v>5.9501605755990963E-2</v>
      </c>
      <c r="H1956" s="2">
        <f t="shared" si="274"/>
        <v>1.0320704876665678</v>
      </c>
      <c r="I1956" s="2">
        <f t="shared" si="275"/>
        <v>50.789108642175947</v>
      </c>
    </row>
    <row r="1957" spans="1:9" ht="13.5" x14ac:dyDescent="0.25">
      <c r="A1957" s="3">
        <v>44858</v>
      </c>
      <c r="B1957" s="2">
        <v>22.3032</v>
      </c>
      <c r="C1957" s="2">
        <f t="shared" si="270"/>
        <v>-0.24050000000000082</v>
      </c>
      <c r="D1957" s="2">
        <f t="shared" si="271"/>
        <v>0</v>
      </c>
      <c r="E1957" s="2">
        <f t="shared" si="272"/>
        <v>0.24050000000000082</v>
      </c>
      <c r="F1957" s="2">
        <f t="shared" si="276"/>
        <v>5.7023433321705917E-2</v>
      </c>
      <c r="G1957" s="2">
        <f t="shared" si="276"/>
        <v>7.2430062487705962E-2</v>
      </c>
      <c r="H1957" s="2">
        <f t="shared" si="274"/>
        <v>0.78728957787914222</v>
      </c>
      <c r="I1957" s="2">
        <f t="shared" si="275"/>
        <v>44.049357620792847</v>
      </c>
    </row>
    <row r="1958" spans="1:9" ht="13.5" x14ac:dyDescent="0.25">
      <c r="A1958" s="3">
        <v>44859</v>
      </c>
      <c r="B1958" s="2">
        <v>22.3032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5.2950330941584065E-2</v>
      </c>
      <c r="G1958" s="2">
        <f t="shared" si="276"/>
        <v>6.7256486595726958E-2</v>
      </c>
      <c r="H1958" s="2">
        <f t="shared" si="274"/>
        <v>0.78728957787914222</v>
      </c>
      <c r="I1958" s="2">
        <f t="shared" si="275"/>
        <v>44.049357620792847</v>
      </c>
    </row>
    <row r="1959" spans="1:9" ht="13.5" x14ac:dyDescent="0.25">
      <c r="A1959" s="3">
        <v>44860</v>
      </c>
      <c r="B1959" s="2">
        <v>22.537600000000001</v>
      </c>
      <c r="C1959" s="2">
        <f t="shared" si="270"/>
        <v>0.23440000000000083</v>
      </c>
      <c r="D1959" s="2">
        <f t="shared" si="271"/>
        <v>0.23440000000000083</v>
      </c>
      <c r="E1959" s="2">
        <f t="shared" si="272"/>
        <v>0</v>
      </c>
      <c r="F1959" s="2">
        <f t="shared" si="276"/>
        <v>6.5911021588613825E-2</v>
      </c>
      <c r="G1959" s="2">
        <f t="shared" si="276"/>
        <v>6.2452451838889318E-2</v>
      </c>
      <c r="H1959" s="2">
        <f t="shared" si="274"/>
        <v>1.0553792468972507</v>
      </c>
      <c r="I1959" s="2">
        <f t="shared" si="275"/>
        <v>51.347178312246989</v>
      </c>
    </row>
    <row r="1960" spans="1:9" ht="13.5" x14ac:dyDescent="0.25">
      <c r="A1960" s="3">
        <v>44861</v>
      </c>
      <c r="B1960" s="2">
        <v>22.537600000000001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6.1203091475141407E-2</v>
      </c>
      <c r="G1960" s="2">
        <f t="shared" si="276"/>
        <v>5.7991562421825793E-2</v>
      </c>
      <c r="H1960" s="2">
        <f t="shared" si="274"/>
        <v>1.0553792468972507</v>
      </c>
      <c r="I1960" s="2">
        <f t="shared" si="275"/>
        <v>51.347178312246989</v>
      </c>
    </row>
    <row r="1961" spans="1:9" ht="13.5" x14ac:dyDescent="0.25">
      <c r="A1961" s="3">
        <v>44862</v>
      </c>
      <c r="B1961" s="2">
        <v>23.253</v>
      </c>
      <c r="C1961" s="2">
        <f t="shared" si="270"/>
        <v>0.71539999999999893</v>
      </c>
      <c r="D1961" s="2">
        <f t="shared" si="271"/>
        <v>0.71539999999999893</v>
      </c>
      <c r="E1961" s="2">
        <f t="shared" si="272"/>
        <v>0</v>
      </c>
      <c r="F1961" s="2">
        <f t="shared" si="276"/>
        <v>0.1079314420840598</v>
      </c>
      <c r="G1961" s="2">
        <f t="shared" si="276"/>
        <v>5.3849307963123948E-2</v>
      </c>
      <c r="H1961" s="2">
        <f t="shared" si="274"/>
        <v>2.0043236610946114</v>
      </c>
      <c r="I1961" s="2">
        <f t="shared" si="275"/>
        <v>66.714638207933476</v>
      </c>
    </row>
    <row r="1962" spans="1:9" ht="13.5" x14ac:dyDescent="0.25">
      <c r="A1962" s="3">
        <v>44865</v>
      </c>
      <c r="B1962" s="2">
        <v>23.385300000000001</v>
      </c>
      <c r="C1962" s="2">
        <f t="shared" si="270"/>
        <v>0.13230000000000075</v>
      </c>
      <c r="D1962" s="2">
        <f t="shared" si="271"/>
        <v>0.13230000000000075</v>
      </c>
      <c r="E1962" s="2">
        <f t="shared" si="272"/>
        <v>0</v>
      </c>
      <c r="F1962" s="2">
        <f t="shared" si="276"/>
        <v>0.10967205336376987</v>
      </c>
      <c r="G1962" s="2">
        <f t="shared" si="276"/>
        <v>5.0002928822900805E-2</v>
      </c>
      <c r="H1962" s="2">
        <f t="shared" si="274"/>
        <v>2.1933125907925066</v>
      </c>
      <c r="I1962" s="2">
        <f t="shared" si="275"/>
        <v>68.684556504635111</v>
      </c>
    </row>
    <row r="1963" spans="1:9" ht="13.5" x14ac:dyDescent="0.25">
      <c r="A1963" s="3">
        <v>44866</v>
      </c>
      <c r="B1963" s="2">
        <v>23.5656</v>
      </c>
      <c r="C1963" s="2">
        <f t="shared" si="270"/>
        <v>0.18029999999999902</v>
      </c>
      <c r="D1963" s="2">
        <f t="shared" si="271"/>
        <v>0.18029999999999902</v>
      </c>
      <c r="E1963" s="2">
        <f t="shared" si="272"/>
        <v>0</v>
      </c>
      <c r="F1963" s="2">
        <f t="shared" si="276"/>
        <v>0.11471690669492909</v>
      </c>
      <c r="G1963" s="2">
        <f t="shared" si="276"/>
        <v>4.6431291049836461E-2</v>
      </c>
      <c r="H1963" s="2">
        <f t="shared" si="274"/>
        <v>2.4706809589205498</v>
      </c>
      <c r="I1963" s="2">
        <f t="shared" si="275"/>
        <v>71.18721046860442</v>
      </c>
    </row>
    <row r="1964" spans="1:9" ht="13.5" x14ac:dyDescent="0.25">
      <c r="A1964" s="3">
        <v>44867</v>
      </c>
      <c r="B1964" s="2">
        <v>23.445399999999999</v>
      </c>
      <c r="C1964" s="2">
        <f t="shared" si="270"/>
        <v>-0.12020000000000053</v>
      </c>
      <c r="D1964" s="2">
        <f t="shared" si="271"/>
        <v>0</v>
      </c>
      <c r="E1964" s="2">
        <f t="shared" si="272"/>
        <v>0.12020000000000053</v>
      </c>
      <c r="F1964" s="2">
        <f t="shared" si="276"/>
        <v>0.10652284193100559</v>
      </c>
      <c r="G1964" s="2">
        <f t="shared" si="276"/>
        <v>5.1700484546276751E-2</v>
      </c>
      <c r="H1964" s="2">
        <f t="shared" si="274"/>
        <v>2.0603838216575654</v>
      </c>
      <c r="I1964" s="2">
        <f t="shared" si="275"/>
        <v>67.324360005981873</v>
      </c>
    </row>
    <row r="1965" spans="1:9" ht="13.5" x14ac:dyDescent="0.25">
      <c r="A1965" s="3">
        <v>44868</v>
      </c>
      <c r="B1965" s="2">
        <v>23.379300000000001</v>
      </c>
      <c r="C1965" s="2">
        <f t="shared" si="270"/>
        <v>-6.6099999999998715E-2</v>
      </c>
      <c r="D1965" s="2">
        <f t="shared" si="271"/>
        <v>0</v>
      </c>
      <c r="E1965" s="2">
        <f t="shared" si="272"/>
        <v>6.6099999999998715E-2</v>
      </c>
      <c r="F1965" s="2">
        <f t="shared" ref="F1965:G1980" si="277">((F1964*13)+D1965)/14</f>
        <v>9.8914067507362327E-2</v>
      </c>
      <c r="G1965" s="2">
        <f t="shared" si="277"/>
        <v>5.2729021364399754E-2</v>
      </c>
      <c r="H1965" s="2">
        <f t="shared" si="274"/>
        <v>1.8758942409301878</v>
      </c>
      <c r="I1965" s="2">
        <f t="shared" si="275"/>
        <v>65.228206734175416</v>
      </c>
    </row>
    <row r="1966" spans="1:9" ht="13.5" x14ac:dyDescent="0.25">
      <c r="A1966" s="3">
        <v>44869</v>
      </c>
      <c r="B1966" s="2">
        <v>23.3492</v>
      </c>
      <c r="C1966" s="2">
        <f t="shared" si="270"/>
        <v>-3.0100000000000904E-2</v>
      </c>
      <c r="D1966" s="2">
        <f t="shared" si="271"/>
        <v>0</v>
      </c>
      <c r="E1966" s="2">
        <f t="shared" si="272"/>
        <v>3.0100000000000904E-2</v>
      </c>
      <c r="F1966" s="2">
        <f t="shared" si="277"/>
        <v>9.1848776971122162E-2</v>
      </c>
      <c r="G1966" s="2">
        <f t="shared" si="277"/>
        <v>5.1112662695514122E-2</v>
      </c>
      <c r="H1966" s="2">
        <f t="shared" si="274"/>
        <v>1.796986737284247</v>
      </c>
      <c r="I1966" s="2">
        <f t="shared" si="275"/>
        <v>64.247238405894024</v>
      </c>
    </row>
    <row r="1967" spans="1:9" ht="13.5" x14ac:dyDescent="0.25">
      <c r="A1967" s="3">
        <v>44872</v>
      </c>
      <c r="B1967" s="2">
        <v>23.204899999999999</v>
      </c>
      <c r="C1967" s="2">
        <f t="shared" si="270"/>
        <v>-0.14430000000000121</v>
      </c>
      <c r="D1967" s="2">
        <f t="shared" si="271"/>
        <v>0</v>
      </c>
      <c r="E1967" s="2">
        <f t="shared" si="272"/>
        <v>0.14430000000000121</v>
      </c>
      <c r="F1967" s="2">
        <f t="shared" si="277"/>
        <v>8.5288150044613431E-2</v>
      </c>
      <c r="G1967" s="2">
        <f t="shared" si="277"/>
        <v>5.7768901074406055E-2</v>
      </c>
      <c r="H1967" s="2">
        <f t="shared" si="274"/>
        <v>1.4763678806138743</v>
      </c>
      <c r="I1967" s="2">
        <f t="shared" si="275"/>
        <v>59.618277727293609</v>
      </c>
    </row>
    <row r="1968" spans="1:9" ht="13.5" x14ac:dyDescent="0.25">
      <c r="A1968" s="3">
        <v>44873</v>
      </c>
      <c r="B1968" s="2">
        <v>23.204899999999999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7.9196139327141049E-2</v>
      </c>
      <c r="G1968" s="2">
        <f t="shared" si="277"/>
        <v>5.3642550997662762E-2</v>
      </c>
      <c r="H1968" s="2">
        <f t="shared" si="274"/>
        <v>1.4763678806138745</v>
      </c>
      <c r="I1968" s="2">
        <f t="shared" si="275"/>
        <v>59.618277727293616</v>
      </c>
    </row>
    <row r="1969" spans="1:9" ht="13.5" x14ac:dyDescent="0.25">
      <c r="A1969" s="3">
        <v>44874</v>
      </c>
      <c r="B1969" s="2">
        <v>23.198899999999998</v>
      </c>
      <c r="C1969" s="2">
        <f t="shared" si="270"/>
        <v>-6.0000000000002274E-3</v>
      </c>
      <c r="D1969" s="2">
        <f t="shared" si="271"/>
        <v>0</v>
      </c>
      <c r="E1969" s="2">
        <f t="shared" si="272"/>
        <v>6.0000000000002274E-3</v>
      </c>
      <c r="F1969" s="2">
        <f t="shared" si="277"/>
        <v>7.3539272232345257E-2</v>
      </c>
      <c r="G1969" s="2">
        <f t="shared" si="277"/>
        <v>5.0239511640686865E-2</v>
      </c>
      <c r="H1969" s="2">
        <f t="shared" si="274"/>
        <v>1.4637736281813076</v>
      </c>
      <c r="I1969" s="2">
        <f t="shared" si="275"/>
        <v>59.411855514576089</v>
      </c>
    </row>
    <row r="1970" spans="1:9" ht="13.5" x14ac:dyDescent="0.25">
      <c r="A1970" s="3">
        <v>44875</v>
      </c>
      <c r="B1970" s="2">
        <v>23.0246</v>
      </c>
      <c r="C1970" s="2">
        <f t="shared" si="270"/>
        <v>-0.17429999999999879</v>
      </c>
      <c r="D1970" s="2">
        <f t="shared" si="271"/>
        <v>0</v>
      </c>
      <c r="E1970" s="2">
        <f t="shared" si="272"/>
        <v>0.17429999999999879</v>
      </c>
      <c r="F1970" s="2">
        <f t="shared" si="277"/>
        <v>6.8286467072892029E-2</v>
      </c>
      <c r="G1970" s="2">
        <f t="shared" si="277"/>
        <v>5.9100975094923437E-2</v>
      </c>
      <c r="H1970" s="2">
        <f t="shared" si="274"/>
        <v>1.1554203118174542</v>
      </c>
      <c r="I1970" s="2">
        <f t="shared" si="275"/>
        <v>53.605336531472211</v>
      </c>
    </row>
    <row r="1971" spans="1:9" ht="13.5" x14ac:dyDescent="0.25">
      <c r="A1971" s="3">
        <v>44876</v>
      </c>
      <c r="B1971" s="2">
        <v>22.898299999999999</v>
      </c>
      <c r="C1971" s="2">
        <f t="shared" si="270"/>
        <v>-0.12630000000000052</v>
      </c>
      <c r="D1971" s="2">
        <f t="shared" si="271"/>
        <v>0</v>
      </c>
      <c r="E1971" s="2">
        <f t="shared" si="272"/>
        <v>0.12630000000000052</v>
      </c>
      <c r="F1971" s="2">
        <f t="shared" si="277"/>
        <v>6.3408862281971165E-2</v>
      </c>
      <c r="G1971" s="2">
        <f t="shared" si="277"/>
        <v>6.390090544528608E-2</v>
      </c>
      <c r="H1971" s="2">
        <f t="shared" si="274"/>
        <v>0.99229990310956995</v>
      </c>
      <c r="I1971" s="2">
        <f t="shared" si="275"/>
        <v>49.806753569620419</v>
      </c>
    </row>
    <row r="1972" spans="1:9" ht="13.5" x14ac:dyDescent="0.25">
      <c r="A1972" s="3">
        <v>44879</v>
      </c>
      <c r="B1972" s="2">
        <v>22.844200000000001</v>
      </c>
      <c r="C1972" s="2">
        <f t="shared" si="270"/>
        <v>-5.4099999999998261E-2</v>
      </c>
      <c r="D1972" s="2">
        <f t="shared" si="271"/>
        <v>0</v>
      </c>
      <c r="E1972" s="2">
        <f t="shared" si="272"/>
        <v>5.4099999999998261E-2</v>
      </c>
      <c r="F1972" s="2">
        <f t="shared" si="277"/>
        <v>5.8879657833258936E-2</v>
      </c>
      <c r="G1972" s="2">
        <f t="shared" si="277"/>
        <v>6.3200840770622671E-2</v>
      </c>
      <c r="H1972" s="2">
        <f t="shared" si="274"/>
        <v>0.93162776183553042</v>
      </c>
      <c r="I1972" s="2">
        <f t="shared" si="275"/>
        <v>48.230191149781909</v>
      </c>
    </row>
    <row r="1973" spans="1:9" ht="13.5" x14ac:dyDescent="0.25">
      <c r="A1973" s="3">
        <v>44880</v>
      </c>
      <c r="B1973" s="2">
        <v>22.543700000000001</v>
      </c>
      <c r="C1973" s="2">
        <f t="shared" si="270"/>
        <v>-0.30049999999999955</v>
      </c>
      <c r="D1973" s="2">
        <f t="shared" si="271"/>
        <v>0</v>
      </c>
      <c r="E1973" s="2">
        <f t="shared" si="272"/>
        <v>0.30049999999999955</v>
      </c>
      <c r="F1973" s="2">
        <f t="shared" si="277"/>
        <v>5.4673967988026151E-2</v>
      </c>
      <c r="G1973" s="2">
        <f t="shared" si="277"/>
        <v>8.0150780715578157E-2</v>
      </c>
      <c r="H1973" s="2">
        <f t="shared" si="274"/>
        <v>0.68213893239594714</v>
      </c>
      <c r="I1973" s="2">
        <f t="shared" si="275"/>
        <v>40.55187828179838</v>
      </c>
    </row>
    <row r="1974" spans="1:9" ht="13.5" x14ac:dyDescent="0.25">
      <c r="A1974" s="3">
        <v>44881</v>
      </c>
      <c r="B1974" s="2">
        <v>22.249099999999999</v>
      </c>
      <c r="C1974" s="2">
        <f t="shared" si="270"/>
        <v>-0.29460000000000264</v>
      </c>
      <c r="D1974" s="2">
        <f t="shared" si="271"/>
        <v>0</v>
      </c>
      <c r="E1974" s="2">
        <f t="shared" si="272"/>
        <v>0.29460000000000264</v>
      </c>
      <c r="F1974" s="2">
        <f t="shared" si="277"/>
        <v>5.0768684560309994E-2</v>
      </c>
      <c r="G1974" s="2">
        <f t="shared" si="277"/>
        <v>9.546858209303706E-2</v>
      </c>
      <c r="H1974" s="2">
        <f t="shared" si="274"/>
        <v>0.53178421054619152</v>
      </c>
      <c r="I1974" s="2">
        <f t="shared" si="275"/>
        <v>34.71665309544953</v>
      </c>
    </row>
    <row r="1975" spans="1:9" ht="13.5" x14ac:dyDescent="0.25">
      <c r="A1975" s="3">
        <v>44882</v>
      </c>
      <c r="B1975" s="2">
        <v>22.724</v>
      </c>
      <c r="C1975" s="2">
        <f t="shared" si="270"/>
        <v>0.47490000000000165</v>
      </c>
      <c r="D1975" s="2">
        <f t="shared" si="271"/>
        <v>0.47490000000000165</v>
      </c>
      <c r="E1975" s="2">
        <f t="shared" si="272"/>
        <v>0</v>
      </c>
      <c r="F1975" s="2">
        <f t="shared" si="277"/>
        <v>8.1063778520287968E-2</v>
      </c>
      <c r="G1975" s="2">
        <f t="shared" si="277"/>
        <v>8.8649397657820123E-2</v>
      </c>
      <c r="H1975" s="2">
        <f t="shared" si="274"/>
        <v>0.91443123881323973</v>
      </c>
      <c r="I1975" s="2">
        <f t="shared" si="275"/>
        <v>47.765164936406791</v>
      </c>
    </row>
    <row r="1976" spans="1:9" ht="13.5" x14ac:dyDescent="0.25">
      <c r="A1976" s="3">
        <v>44883</v>
      </c>
      <c r="B1976" s="2">
        <v>22.633800000000001</v>
      </c>
      <c r="C1976" s="2">
        <f t="shared" si="270"/>
        <v>-9.0199999999999392E-2</v>
      </c>
      <c r="D1976" s="2">
        <f t="shared" si="271"/>
        <v>0</v>
      </c>
      <c r="E1976" s="2">
        <f t="shared" si="272"/>
        <v>9.0199999999999392E-2</v>
      </c>
      <c r="F1976" s="2">
        <f t="shared" si="277"/>
        <v>7.5273508625981686E-2</v>
      </c>
      <c r="G1976" s="2">
        <f t="shared" si="277"/>
        <v>8.8760154967975777E-2</v>
      </c>
      <c r="H1976" s="2">
        <f t="shared" si="274"/>
        <v>0.84805517355326832</v>
      </c>
      <c r="I1976" s="2">
        <f t="shared" si="275"/>
        <v>45.8890614138271</v>
      </c>
    </row>
    <row r="1977" spans="1:9" ht="13.5" x14ac:dyDescent="0.25">
      <c r="A1977" s="3">
        <v>44886</v>
      </c>
      <c r="B1977" s="2">
        <v>22.543700000000001</v>
      </c>
      <c r="C1977" s="2">
        <f t="shared" si="270"/>
        <v>-9.0099999999999625E-2</v>
      </c>
      <c r="D1977" s="2">
        <f t="shared" si="271"/>
        <v>0</v>
      </c>
      <c r="E1977" s="2">
        <f t="shared" si="272"/>
        <v>9.0099999999999625E-2</v>
      </c>
      <c r="F1977" s="2">
        <f t="shared" si="277"/>
        <v>6.9896829438411565E-2</v>
      </c>
      <c r="G1977" s="2">
        <f t="shared" si="277"/>
        <v>8.88558581845489E-2</v>
      </c>
      <c r="H1977" s="2">
        <f t="shared" si="274"/>
        <v>0.78663163989975271</v>
      </c>
      <c r="I1977" s="2">
        <f t="shared" si="275"/>
        <v>44.028753456078405</v>
      </c>
    </row>
    <row r="1978" spans="1:9" ht="13.5" x14ac:dyDescent="0.25">
      <c r="A1978" s="3">
        <v>44887</v>
      </c>
      <c r="B1978" s="2">
        <v>22.543700000000001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6.4904198764239307E-2</v>
      </c>
      <c r="G1978" s="2">
        <f t="shared" si="277"/>
        <v>8.2509011171366844E-2</v>
      </c>
      <c r="H1978" s="2">
        <f t="shared" si="274"/>
        <v>0.7866316398997526</v>
      </c>
      <c r="I1978" s="2">
        <f t="shared" si="275"/>
        <v>44.028753456078405</v>
      </c>
    </row>
    <row r="1979" spans="1:9" ht="13.5" x14ac:dyDescent="0.25">
      <c r="A1979" s="3">
        <v>44888</v>
      </c>
      <c r="B1979" s="2">
        <v>22.483499999999999</v>
      </c>
      <c r="C1979" s="2">
        <f t="shared" si="270"/>
        <v>-6.0200000000001808E-2</v>
      </c>
      <c r="D1979" s="2">
        <f t="shared" si="271"/>
        <v>0</v>
      </c>
      <c r="E1979" s="2">
        <f t="shared" si="272"/>
        <v>6.0200000000001808E-2</v>
      </c>
      <c r="F1979" s="2">
        <f t="shared" si="277"/>
        <v>6.0268184566793649E-2</v>
      </c>
      <c r="G1979" s="2">
        <f t="shared" si="277"/>
        <v>8.09155103734122E-2</v>
      </c>
      <c r="H1979" s="2">
        <f t="shared" si="274"/>
        <v>0.74482857845999573</v>
      </c>
      <c r="I1979" s="2">
        <f t="shared" si="275"/>
        <v>42.687779628035976</v>
      </c>
    </row>
    <row r="1980" spans="1:9" ht="13.5" x14ac:dyDescent="0.25">
      <c r="A1980" s="3">
        <v>44889</v>
      </c>
      <c r="B1980" s="2">
        <v>22.483499999999999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5.59633142405941E-2</v>
      </c>
      <c r="G1980" s="2">
        <f t="shared" si="277"/>
        <v>7.5135831061025615E-2</v>
      </c>
      <c r="H1980" s="2">
        <f t="shared" si="274"/>
        <v>0.74482857845999573</v>
      </c>
      <c r="I1980" s="2">
        <f t="shared" si="275"/>
        <v>42.687779628035976</v>
      </c>
    </row>
    <row r="1981" spans="1:9" ht="13.5" x14ac:dyDescent="0.25">
      <c r="A1981" s="3">
        <v>44890</v>
      </c>
      <c r="B1981" s="2">
        <v>22.471499999999999</v>
      </c>
      <c r="C1981" s="2">
        <f t="shared" si="270"/>
        <v>-1.2000000000000455E-2</v>
      </c>
      <c r="D1981" s="2">
        <f t="shared" si="271"/>
        <v>0</v>
      </c>
      <c r="E1981" s="2">
        <f t="shared" si="272"/>
        <v>1.2000000000000455E-2</v>
      </c>
      <c r="F1981" s="2">
        <f t="shared" ref="F1981:G1996" si="278">((F1980*13)+D1981)/14</f>
        <v>5.1965934651980239E-2</v>
      </c>
      <c r="G1981" s="2">
        <f t="shared" si="278"/>
        <v>7.0626128842380967E-2</v>
      </c>
      <c r="H1981" s="2">
        <f t="shared" si="274"/>
        <v>0.73578908406483101</v>
      </c>
      <c r="I1981" s="2">
        <f t="shared" si="275"/>
        <v>42.389313933336709</v>
      </c>
    </row>
    <row r="1982" spans="1:9" ht="13.5" x14ac:dyDescent="0.25">
      <c r="A1982" s="3">
        <v>44893</v>
      </c>
      <c r="B1982" s="2">
        <v>22.459499999999998</v>
      </c>
      <c r="C1982" s="2">
        <f t="shared" si="270"/>
        <v>-1.2000000000000455E-2</v>
      </c>
      <c r="D1982" s="2">
        <f t="shared" si="271"/>
        <v>0</v>
      </c>
      <c r="E1982" s="2">
        <f t="shared" si="272"/>
        <v>1.2000000000000455E-2</v>
      </c>
      <c r="F1982" s="2">
        <f t="shared" si="278"/>
        <v>4.8254082176838797E-2</v>
      </c>
      <c r="G1982" s="2">
        <f t="shared" si="278"/>
        <v>6.6438548210782364E-2</v>
      </c>
      <c r="H1982" s="2">
        <f t="shared" si="274"/>
        <v>0.72629645704701906</v>
      </c>
      <c r="I1982" s="2">
        <f t="shared" si="275"/>
        <v>42.072522021473212</v>
      </c>
    </row>
    <row r="1983" spans="1:9" ht="13.5" x14ac:dyDescent="0.25">
      <c r="A1983" s="3">
        <v>44894</v>
      </c>
      <c r="B1983" s="2">
        <v>22.3032</v>
      </c>
      <c r="C1983" s="2">
        <f t="shared" si="270"/>
        <v>-0.15629999999999811</v>
      </c>
      <c r="D1983" s="2">
        <f t="shared" si="271"/>
        <v>0</v>
      </c>
      <c r="E1983" s="2">
        <f t="shared" si="272"/>
        <v>0.15629999999999811</v>
      </c>
      <c r="F1983" s="2">
        <f t="shared" si="278"/>
        <v>4.4807362021350314E-2</v>
      </c>
      <c r="G1983" s="2">
        <f t="shared" si="278"/>
        <v>7.2857223338583479E-2</v>
      </c>
      <c r="H1983" s="2">
        <f t="shared" si="274"/>
        <v>0.61500232877556538</v>
      </c>
      <c r="I1983" s="2">
        <f t="shared" si="275"/>
        <v>38.080584641747066</v>
      </c>
    </row>
    <row r="1984" spans="1:9" ht="13.5" x14ac:dyDescent="0.25">
      <c r="A1984" s="3">
        <v>44895</v>
      </c>
      <c r="B1984" s="2">
        <v>22.363299999999999</v>
      </c>
      <c r="C1984" s="2">
        <f t="shared" si="270"/>
        <v>6.0099999999998488E-2</v>
      </c>
      <c r="D1984" s="2">
        <f t="shared" si="271"/>
        <v>6.0099999999998488E-2</v>
      </c>
      <c r="E1984" s="2">
        <f t="shared" si="272"/>
        <v>0</v>
      </c>
      <c r="F1984" s="2">
        <f t="shared" si="278"/>
        <v>4.5899693305539467E-2</v>
      </c>
      <c r="G1984" s="2">
        <f t="shared" si="278"/>
        <v>6.7653135957256097E-2</v>
      </c>
      <c r="H1984" s="2">
        <f t="shared" si="274"/>
        <v>0.67845625566476819</v>
      </c>
      <c r="I1984" s="2">
        <f t="shared" si="275"/>
        <v>40.421444012912886</v>
      </c>
    </row>
    <row r="1985" spans="1:9" ht="13.5" x14ac:dyDescent="0.25">
      <c r="A1985" s="3">
        <v>44896</v>
      </c>
      <c r="B1985" s="2">
        <v>22.243099999999998</v>
      </c>
      <c r="C1985" s="2">
        <f t="shared" si="270"/>
        <v>-0.12020000000000053</v>
      </c>
      <c r="D1985" s="2">
        <f t="shared" si="271"/>
        <v>0</v>
      </c>
      <c r="E1985" s="2">
        <f t="shared" si="272"/>
        <v>0.12020000000000053</v>
      </c>
      <c r="F1985" s="2">
        <f t="shared" si="278"/>
        <v>4.2621143783715218E-2</v>
      </c>
      <c r="G1985" s="2">
        <f t="shared" si="278"/>
        <v>7.1406483388880698E-2</v>
      </c>
      <c r="H1985" s="2">
        <f t="shared" si="274"/>
        <v>0.59688058788163367</v>
      </c>
      <c r="I1985" s="2">
        <f t="shared" si="275"/>
        <v>37.377909933355426</v>
      </c>
    </row>
    <row r="1986" spans="1:9" ht="13.5" x14ac:dyDescent="0.25">
      <c r="A1986" s="3">
        <v>44897</v>
      </c>
      <c r="B1986" s="2">
        <v>22.243099999999998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3.9576776370592703E-2</v>
      </c>
      <c r="G1986" s="2">
        <f t="shared" si="278"/>
        <v>6.630602028967493E-2</v>
      </c>
      <c r="H1986" s="2">
        <f t="shared" si="274"/>
        <v>0.59688058788163367</v>
      </c>
      <c r="I1986" s="2">
        <f t="shared" si="275"/>
        <v>37.377909933355426</v>
      </c>
    </row>
    <row r="1987" spans="1:9" ht="13.5" x14ac:dyDescent="0.25">
      <c r="A1987" s="3">
        <v>44900</v>
      </c>
      <c r="B1987" s="2">
        <v>22.183</v>
      </c>
      <c r="C1987" s="2">
        <f t="shared" ref="C1987:C2050" si="279">B1987-B1986</f>
        <v>-6.0099999999998488E-2</v>
      </c>
      <c r="D1987" s="2">
        <f t="shared" ref="D1987:D2050" si="280">IF(C1987&gt;0,C1987,0)</f>
        <v>0</v>
      </c>
      <c r="E1987" s="2">
        <f t="shared" ref="E1987:E2050" si="281">IF(C1987&lt;0,-C1987,0)</f>
        <v>6.0099999999998488E-2</v>
      </c>
      <c r="F1987" s="2">
        <f t="shared" si="278"/>
        <v>3.674986377269323E-2</v>
      </c>
      <c r="G1987" s="2">
        <f t="shared" si="278"/>
        <v>6.5862733126126616E-2</v>
      </c>
      <c r="H1987" s="2">
        <f t="shared" si="274"/>
        <v>0.55797659812139178</v>
      </c>
      <c r="I1987" s="2">
        <f t="shared" si="275"/>
        <v>35.814183524592082</v>
      </c>
    </row>
    <row r="1988" spans="1:9" ht="13.5" x14ac:dyDescent="0.25">
      <c r="A1988" s="3">
        <v>44901</v>
      </c>
      <c r="B1988" s="2">
        <v>22.1709</v>
      </c>
      <c r="C1988" s="2">
        <f t="shared" si="279"/>
        <v>-1.2100000000000222E-2</v>
      </c>
      <c r="D1988" s="2">
        <f t="shared" si="280"/>
        <v>0</v>
      </c>
      <c r="E1988" s="2">
        <f t="shared" si="281"/>
        <v>1.2100000000000222E-2</v>
      </c>
      <c r="F1988" s="2">
        <f t="shared" si="278"/>
        <v>3.4124873503215143E-2</v>
      </c>
      <c r="G1988" s="2">
        <f t="shared" si="278"/>
        <v>6.2022537902831867E-2</v>
      </c>
      <c r="H1988" s="2">
        <f t="shared" si="274"/>
        <v>0.55020117939509605</v>
      </c>
      <c r="I1988" s="2">
        <f t="shared" si="275"/>
        <v>35.492243633164435</v>
      </c>
    </row>
    <row r="1989" spans="1:9" ht="13.5" x14ac:dyDescent="0.25">
      <c r="A1989" s="3">
        <v>44902</v>
      </c>
      <c r="B1989" s="2">
        <v>22.122800000000002</v>
      </c>
      <c r="C1989" s="2">
        <f t="shared" si="279"/>
        <v>-4.8099999999998033E-2</v>
      </c>
      <c r="D1989" s="2">
        <f t="shared" si="280"/>
        <v>0</v>
      </c>
      <c r="E1989" s="2">
        <f t="shared" si="281"/>
        <v>4.8099999999998033E-2</v>
      </c>
      <c r="F1989" s="2">
        <f t="shared" si="278"/>
        <v>3.1687382538699779E-2</v>
      </c>
      <c r="G1989" s="2">
        <f t="shared" si="278"/>
        <v>6.102807090977231E-2</v>
      </c>
      <c r="H1989" s="2">
        <f t="shared" si="274"/>
        <v>0.51922635053545074</v>
      </c>
      <c r="I1989" s="2">
        <f t="shared" si="275"/>
        <v>34.177023743199925</v>
      </c>
    </row>
    <row r="1990" spans="1:9" ht="13.5" x14ac:dyDescent="0.25">
      <c r="A1990" s="3">
        <v>44903</v>
      </c>
      <c r="B1990" s="2">
        <v>21.942499999999999</v>
      </c>
      <c r="C1990" s="2">
        <f t="shared" si="279"/>
        <v>-0.18030000000000257</v>
      </c>
      <c r="D1990" s="2">
        <f t="shared" si="280"/>
        <v>0</v>
      </c>
      <c r="E1990" s="2">
        <f t="shared" si="281"/>
        <v>0.18030000000000257</v>
      </c>
      <c r="F1990" s="2">
        <f t="shared" si="278"/>
        <v>2.9423998071649797E-2</v>
      </c>
      <c r="G1990" s="2">
        <f t="shared" si="278"/>
        <v>6.9547494416217326E-2</v>
      </c>
      <c r="H1990" s="2">
        <f t="shared" si="274"/>
        <v>0.4230777588558044</v>
      </c>
      <c r="I1990" s="2">
        <f t="shared" si="275"/>
        <v>29.729770999721836</v>
      </c>
    </row>
    <row r="1991" spans="1:9" ht="13.5" x14ac:dyDescent="0.25">
      <c r="A1991" s="3">
        <v>44904</v>
      </c>
      <c r="B1991" s="2">
        <v>21.822299999999998</v>
      </c>
      <c r="C1991" s="2">
        <f t="shared" si="279"/>
        <v>-0.12020000000000053</v>
      </c>
      <c r="D1991" s="2">
        <f t="shared" si="280"/>
        <v>0</v>
      </c>
      <c r="E1991" s="2">
        <f t="shared" si="281"/>
        <v>0.12020000000000053</v>
      </c>
      <c r="F1991" s="2">
        <f t="shared" si="278"/>
        <v>2.732228392367481E-2</v>
      </c>
      <c r="G1991" s="2">
        <f t="shared" si="278"/>
        <v>7.3165530529344699E-2</v>
      </c>
      <c r="H1991" s="2">
        <f t="shared" si="274"/>
        <v>0.37343109147164028</v>
      </c>
      <c r="I1991" s="2">
        <f t="shared" si="275"/>
        <v>27.189648886680331</v>
      </c>
    </row>
    <row r="1992" spans="1:9" ht="13.5" x14ac:dyDescent="0.25">
      <c r="A1992" s="3">
        <v>44907</v>
      </c>
      <c r="B1992" s="2">
        <v>21.942499999999999</v>
      </c>
      <c r="C1992" s="2">
        <f t="shared" si="279"/>
        <v>0.12020000000000053</v>
      </c>
      <c r="D1992" s="2">
        <f t="shared" si="280"/>
        <v>0.12020000000000053</v>
      </c>
      <c r="E1992" s="2">
        <f t="shared" si="281"/>
        <v>0</v>
      </c>
      <c r="F1992" s="2">
        <f t="shared" si="278"/>
        <v>3.3956406500555217E-2</v>
      </c>
      <c r="G1992" s="2">
        <f t="shared" si="278"/>
        <v>6.7939421205820069E-2</v>
      </c>
      <c r="H1992" s="2">
        <f t="shared" si="274"/>
        <v>0.49980417698416191</v>
      </c>
      <c r="I1992" s="2">
        <f t="shared" si="275"/>
        <v>33.324628951839486</v>
      </c>
    </row>
    <row r="1993" spans="1:9" ht="13.5" x14ac:dyDescent="0.25">
      <c r="A1993" s="3">
        <v>44908</v>
      </c>
      <c r="B1993" s="2">
        <v>21.942499999999999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3.1530948893372698E-2</v>
      </c>
      <c r="G1993" s="2">
        <f t="shared" si="278"/>
        <v>6.3086605405404353E-2</v>
      </c>
      <c r="H1993" s="2">
        <f t="shared" si="274"/>
        <v>0.49980417698416185</v>
      </c>
      <c r="I1993" s="2">
        <f t="shared" si="275"/>
        <v>33.324628951839486</v>
      </c>
    </row>
    <row r="1994" spans="1:9" ht="13.5" x14ac:dyDescent="0.25">
      <c r="A1994" s="3">
        <v>44909</v>
      </c>
      <c r="B1994" s="2">
        <v>21.912400000000002</v>
      </c>
      <c r="C1994" s="2">
        <f t="shared" si="279"/>
        <v>-3.0099999999997351E-2</v>
      </c>
      <c r="D1994" s="2">
        <f t="shared" si="280"/>
        <v>0</v>
      </c>
      <c r="E1994" s="2">
        <f t="shared" si="281"/>
        <v>3.0099999999997351E-2</v>
      </c>
      <c r="F1994" s="2">
        <f t="shared" si="278"/>
        <v>2.9278738258131792E-2</v>
      </c>
      <c r="G1994" s="2">
        <f t="shared" si="278"/>
        <v>6.0730419305018143E-2</v>
      </c>
      <c r="H1994" s="2">
        <f t="shared" si="274"/>
        <v>0.48210993095699728</v>
      </c>
      <c r="I1994" s="2">
        <f t="shared" si="275"/>
        <v>32.528621587853422</v>
      </c>
    </row>
    <row r="1995" spans="1:9" ht="13.5" x14ac:dyDescent="0.25">
      <c r="A1995" s="3">
        <v>44910</v>
      </c>
      <c r="B1995" s="2">
        <v>21.822299999999998</v>
      </c>
      <c r="C1995" s="2">
        <f t="shared" si="279"/>
        <v>-9.0100000000003178E-2</v>
      </c>
      <c r="D1995" s="2">
        <f t="shared" si="280"/>
        <v>0</v>
      </c>
      <c r="E1995" s="2">
        <f t="shared" si="281"/>
        <v>9.0100000000003178E-2</v>
      </c>
      <c r="F1995" s="2">
        <f t="shared" si="278"/>
        <v>2.7187399811122375E-2</v>
      </c>
      <c r="G1995" s="2">
        <f t="shared" si="278"/>
        <v>6.2828246497517073E-2</v>
      </c>
      <c r="H1995" s="2">
        <f t="shared" si="274"/>
        <v>0.43272574561183719</v>
      </c>
      <c r="I1995" s="2">
        <f t="shared" si="275"/>
        <v>30.202971290017842</v>
      </c>
    </row>
    <row r="1996" spans="1:9" ht="13.5" x14ac:dyDescent="0.25">
      <c r="A1996" s="3">
        <v>44911</v>
      </c>
      <c r="B1996" s="2">
        <v>21.846299999999999</v>
      </c>
      <c r="C1996" s="2">
        <f t="shared" si="279"/>
        <v>2.4000000000000909E-2</v>
      </c>
      <c r="D1996" s="2">
        <f t="shared" si="280"/>
        <v>2.4000000000000909E-2</v>
      </c>
      <c r="E1996" s="2">
        <f t="shared" si="281"/>
        <v>0</v>
      </c>
      <c r="F1996" s="2">
        <f t="shared" si="278"/>
        <v>2.6959728396042271E-2</v>
      </c>
      <c r="G1996" s="2">
        <f t="shared" si="278"/>
        <v>5.8340514604837287E-2</v>
      </c>
      <c r="H1996" s="2">
        <f t="shared" si="274"/>
        <v>0.46210988330581015</v>
      </c>
      <c r="I1996" s="2">
        <f t="shared" si="275"/>
        <v>31.605687683403531</v>
      </c>
    </row>
    <row r="1997" spans="1:9" ht="13.5" x14ac:dyDescent="0.25">
      <c r="A1997" s="3">
        <v>44914</v>
      </c>
      <c r="B1997" s="2">
        <v>21.846299999999999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2.5034033510610679E-2</v>
      </c>
      <c r="G1997" s="2">
        <f t="shared" si="282"/>
        <v>5.4173334990206053E-2</v>
      </c>
      <c r="H1997" s="2">
        <f t="shared" si="274"/>
        <v>0.4621098833058101</v>
      </c>
      <c r="I1997" s="2">
        <f t="shared" si="275"/>
        <v>31.605687683403531</v>
      </c>
    </row>
    <row r="1998" spans="1:9" ht="13.5" x14ac:dyDescent="0.25">
      <c r="A1998" s="3">
        <v>44915</v>
      </c>
      <c r="B1998" s="2">
        <v>21.822299999999998</v>
      </c>
      <c r="C1998" s="2">
        <f t="shared" si="279"/>
        <v>-2.4000000000000909E-2</v>
      </c>
      <c r="D1998" s="2">
        <f t="shared" si="280"/>
        <v>0</v>
      </c>
      <c r="E1998" s="2">
        <f t="shared" si="281"/>
        <v>2.4000000000000909E-2</v>
      </c>
      <c r="F1998" s="2">
        <f t="shared" si="282"/>
        <v>2.3245888259852774E-2</v>
      </c>
      <c r="G1998" s="2">
        <f t="shared" si="282"/>
        <v>5.201809677661997E-2</v>
      </c>
      <c r="H1998" s="2">
        <f t="shared" si="274"/>
        <v>0.44688079149987009</v>
      </c>
      <c r="I1998" s="2">
        <f t="shared" si="275"/>
        <v>30.885805805509591</v>
      </c>
    </row>
    <row r="1999" spans="1:9" ht="13.5" x14ac:dyDescent="0.25">
      <c r="A1999" s="3">
        <v>44916</v>
      </c>
      <c r="B1999" s="2">
        <v>21.635899999999999</v>
      </c>
      <c r="C1999" s="2">
        <f t="shared" si="279"/>
        <v>-0.18639999999999901</v>
      </c>
      <c r="D1999" s="2">
        <f t="shared" si="280"/>
        <v>0</v>
      </c>
      <c r="E1999" s="2">
        <f t="shared" si="281"/>
        <v>0.18639999999999901</v>
      </c>
      <c r="F1999" s="2">
        <f t="shared" si="282"/>
        <v>2.158546766986329E-2</v>
      </c>
      <c r="G1999" s="2">
        <f t="shared" si="282"/>
        <v>6.1616804149718471E-2</v>
      </c>
      <c r="H1999" s="2">
        <f t="shared" si="274"/>
        <v>0.35031787136207576</v>
      </c>
      <c r="I1999" s="2">
        <f t="shared" si="275"/>
        <v>25.943363321460566</v>
      </c>
    </row>
    <row r="2000" spans="1:9" ht="13.5" x14ac:dyDescent="0.25">
      <c r="A2000" s="3">
        <v>44917</v>
      </c>
      <c r="B2000" s="2">
        <v>21.629899999999999</v>
      </c>
      <c r="C2000" s="2">
        <f t="shared" si="279"/>
        <v>-6.0000000000002274E-3</v>
      </c>
      <c r="D2000" s="2">
        <f t="shared" si="280"/>
        <v>0</v>
      </c>
      <c r="E2000" s="2">
        <f t="shared" si="281"/>
        <v>6.0000000000002274E-3</v>
      </c>
      <c r="F2000" s="2">
        <f t="shared" si="282"/>
        <v>2.0043648550587344E-2</v>
      </c>
      <c r="G2000" s="2">
        <f t="shared" si="282"/>
        <v>5.7644175281881448E-2</v>
      </c>
      <c r="H2000" s="2">
        <f t="shared" si="274"/>
        <v>0.34771333708173296</v>
      </c>
      <c r="I2000" s="2">
        <f t="shared" si="275"/>
        <v>25.800244570900588</v>
      </c>
    </row>
    <row r="2001" spans="1:9" ht="13.5" x14ac:dyDescent="0.25">
      <c r="A2001" s="3">
        <v>44918</v>
      </c>
      <c r="B2001" s="2">
        <v>21.617899999999999</v>
      </c>
      <c r="C2001" s="2">
        <f t="shared" si="279"/>
        <v>-1.2000000000000455E-2</v>
      </c>
      <c r="D2001" s="2">
        <f t="shared" si="280"/>
        <v>0</v>
      </c>
      <c r="E2001" s="2">
        <f t="shared" si="281"/>
        <v>1.2000000000000455E-2</v>
      </c>
      <c r="F2001" s="2">
        <f t="shared" si="282"/>
        <v>1.8611959368402535E-2</v>
      </c>
      <c r="G2001" s="2">
        <f t="shared" si="282"/>
        <v>5.4383877047461379E-2</v>
      </c>
      <c r="H2001" s="2">
        <f t="shared" ref="H2001:H2064" si="283">F2001/G2001</f>
        <v>0.34223303631257629</v>
      </c>
      <c r="I2001" s="2">
        <f t="shared" ref="I2001:I2064" si="284">IF(G2001=0,100,100-(100/(1+H2001)))</f>
        <v>25.497288999291015</v>
      </c>
    </row>
    <row r="2002" spans="1:9" ht="13.5" x14ac:dyDescent="0.25">
      <c r="A2002" s="3">
        <v>44921</v>
      </c>
      <c r="B2002" s="2">
        <v>21.575800000000001</v>
      </c>
      <c r="C2002" s="2">
        <f t="shared" si="279"/>
        <v>-4.2099999999997806E-2</v>
      </c>
      <c r="D2002" s="2">
        <f t="shared" si="280"/>
        <v>0</v>
      </c>
      <c r="E2002" s="2">
        <f t="shared" si="281"/>
        <v>4.2099999999997806E-2</v>
      </c>
      <c r="F2002" s="2">
        <f t="shared" si="282"/>
        <v>1.7282533699230926E-2</v>
      </c>
      <c r="G2002" s="2">
        <f t="shared" si="282"/>
        <v>5.3506457258356836E-2</v>
      </c>
      <c r="H2002" s="2">
        <f t="shared" si="283"/>
        <v>0.32299902824404758</v>
      </c>
      <c r="I2002" s="2">
        <f t="shared" si="284"/>
        <v>24.414154609980969</v>
      </c>
    </row>
    <row r="2003" spans="1:9" ht="13.5" x14ac:dyDescent="0.25">
      <c r="A2003" s="3">
        <v>44922</v>
      </c>
      <c r="B2003" s="2">
        <v>21.575800000000001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1.6048067006428718E-2</v>
      </c>
      <c r="G2003" s="2">
        <f t="shared" si="282"/>
        <v>4.9684567454188491E-2</v>
      </c>
      <c r="H2003" s="2">
        <f t="shared" si="283"/>
        <v>0.32299902824404764</v>
      </c>
      <c r="I2003" s="2">
        <f t="shared" si="284"/>
        <v>24.414154609980969</v>
      </c>
    </row>
    <row r="2004" spans="1:9" ht="13.5" x14ac:dyDescent="0.25">
      <c r="A2004" s="3">
        <v>44923</v>
      </c>
      <c r="B2004" s="2">
        <v>21.401399999999999</v>
      </c>
      <c r="C2004" s="2">
        <f t="shared" si="279"/>
        <v>-0.17440000000000211</v>
      </c>
      <c r="D2004" s="2">
        <f t="shared" si="280"/>
        <v>0</v>
      </c>
      <c r="E2004" s="2">
        <f t="shared" si="281"/>
        <v>0.17440000000000211</v>
      </c>
      <c r="F2004" s="2">
        <f t="shared" si="282"/>
        <v>1.4901776505969523E-2</v>
      </c>
      <c r="G2004" s="2">
        <f t="shared" si="282"/>
        <v>5.8592812636032325E-2</v>
      </c>
      <c r="H2004" s="2">
        <f t="shared" si="283"/>
        <v>0.25432772102163098</v>
      </c>
      <c r="I2004" s="2">
        <f t="shared" si="284"/>
        <v>20.27601852046169</v>
      </c>
    </row>
    <row r="2005" spans="1:9" ht="13.5" x14ac:dyDescent="0.25">
      <c r="A2005" s="3">
        <v>44924</v>
      </c>
      <c r="B2005" s="2">
        <v>22.243099999999998</v>
      </c>
      <c r="C2005" s="2">
        <f t="shared" si="279"/>
        <v>0.84169999999999945</v>
      </c>
      <c r="D2005" s="2">
        <f t="shared" si="280"/>
        <v>0.84169999999999945</v>
      </c>
      <c r="E2005" s="2">
        <f t="shared" si="281"/>
        <v>0</v>
      </c>
      <c r="F2005" s="2">
        <f t="shared" si="282"/>
        <v>7.395879246982881E-2</v>
      </c>
      <c r="G2005" s="2">
        <f t="shared" si="282"/>
        <v>5.4407611733458587E-2</v>
      </c>
      <c r="H2005" s="2">
        <f t="shared" si="283"/>
        <v>1.3593464243964783</v>
      </c>
      <c r="I2005" s="2">
        <f t="shared" si="284"/>
        <v>57.615380697821841</v>
      </c>
    </row>
    <row r="2006" spans="1:9" ht="13.5" x14ac:dyDescent="0.25">
      <c r="A2006" s="3">
        <v>44925</v>
      </c>
      <c r="B2006" s="2">
        <v>22.243099999999998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6.867602157912675E-2</v>
      </c>
      <c r="G2006" s="2">
        <f t="shared" si="282"/>
        <v>5.0521353752497264E-2</v>
      </c>
      <c r="H2006" s="2">
        <f t="shared" si="283"/>
        <v>1.3593464243964781</v>
      </c>
      <c r="I2006" s="2">
        <f t="shared" si="284"/>
        <v>57.615380697821841</v>
      </c>
    </row>
    <row r="2007" spans="1:9" ht="13.5" x14ac:dyDescent="0.25">
      <c r="A2007" s="3">
        <v>44928</v>
      </c>
      <c r="B2007" s="2">
        <v>22.483499999999999</v>
      </c>
      <c r="C2007" s="2">
        <f t="shared" si="279"/>
        <v>0.24040000000000106</v>
      </c>
      <c r="D2007" s="2">
        <f t="shared" si="280"/>
        <v>0.24040000000000106</v>
      </c>
      <c r="E2007" s="2">
        <f t="shared" si="281"/>
        <v>0</v>
      </c>
      <c r="F2007" s="2">
        <f t="shared" si="282"/>
        <v>8.0942020037760631E-2</v>
      </c>
      <c r="G2007" s="2">
        <f t="shared" si="282"/>
        <v>4.6912685627318887E-2</v>
      </c>
      <c r="H2007" s="2">
        <f t="shared" si="283"/>
        <v>1.7253759607960981</v>
      </c>
      <c r="I2007" s="2">
        <f t="shared" si="284"/>
        <v>63.307814614028736</v>
      </c>
    </row>
    <row r="2008" spans="1:9" ht="13.5" x14ac:dyDescent="0.25">
      <c r="A2008" s="3">
        <v>44929</v>
      </c>
      <c r="B2008" s="2">
        <v>22.243099999999998</v>
      </c>
      <c r="C2008" s="2">
        <f t="shared" si="279"/>
        <v>-0.24040000000000106</v>
      </c>
      <c r="D2008" s="2">
        <f t="shared" si="280"/>
        <v>0</v>
      </c>
      <c r="E2008" s="2">
        <f t="shared" si="281"/>
        <v>0.24040000000000106</v>
      </c>
      <c r="F2008" s="2">
        <f t="shared" si="282"/>
        <v>7.5160447177920586E-2</v>
      </c>
      <c r="G2008" s="2">
        <f t="shared" si="282"/>
        <v>6.0733208082510474E-2</v>
      </c>
      <c r="H2008" s="2">
        <f t="shared" si="283"/>
        <v>1.2375510787411339</v>
      </c>
      <c r="I2008" s="2">
        <f t="shared" si="284"/>
        <v>55.30828281414658</v>
      </c>
    </row>
    <row r="2009" spans="1:9" ht="13.5" x14ac:dyDescent="0.25">
      <c r="A2009" s="3">
        <v>44930</v>
      </c>
      <c r="B2009" s="2">
        <v>22.772099999999998</v>
      </c>
      <c r="C2009" s="2">
        <f t="shared" si="279"/>
        <v>0.52899999999999991</v>
      </c>
      <c r="D2009" s="2">
        <f t="shared" si="280"/>
        <v>0.52899999999999991</v>
      </c>
      <c r="E2009" s="2">
        <f t="shared" si="281"/>
        <v>0</v>
      </c>
      <c r="F2009" s="2">
        <f t="shared" si="282"/>
        <v>0.1075775580937834</v>
      </c>
      <c r="G2009" s="2">
        <f t="shared" si="282"/>
        <v>5.6395121790902579E-2</v>
      </c>
      <c r="H2009" s="2">
        <f t="shared" si="283"/>
        <v>1.9075685037555385</v>
      </c>
      <c r="I2009" s="2">
        <f t="shared" si="284"/>
        <v>65.607001220835969</v>
      </c>
    </row>
    <row r="2010" spans="1:9" ht="13.5" x14ac:dyDescent="0.25">
      <c r="A2010" s="3">
        <v>44931</v>
      </c>
      <c r="B2010" s="2">
        <v>22.724</v>
      </c>
      <c r="C2010" s="2">
        <f t="shared" si="279"/>
        <v>-4.8099999999998033E-2</v>
      </c>
      <c r="D2010" s="2">
        <f t="shared" si="280"/>
        <v>0</v>
      </c>
      <c r="E2010" s="2">
        <f t="shared" si="281"/>
        <v>4.8099999999998033E-2</v>
      </c>
      <c r="F2010" s="2">
        <f t="shared" si="282"/>
        <v>9.9893446801370314E-2</v>
      </c>
      <c r="G2010" s="2">
        <f t="shared" si="282"/>
        <v>5.5802613091552253E-2</v>
      </c>
      <c r="H2010" s="2">
        <f t="shared" si="283"/>
        <v>1.7901213091487431</v>
      </c>
      <c r="I2010" s="2">
        <f t="shared" si="284"/>
        <v>64.159264447713326</v>
      </c>
    </row>
    <row r="2011" spans="1:9" ht="13.5" x14ac:dyDescent="0.25">
      <c r="A2011" s="3">
        <v>44932</v>
      </c>
      <c r="B2011" s="2">
        <v>23.445399999999999</v>
      </c>
      <c r="C2011" s="2">
        <f t="shared" si="279"/>
        <v>0.72139999999999915</v>
      </c>
      <c r="D2011" s="2">
        <f t="shared" si="280"/>
        <v>0.72139999999999915</v>
      </c>
      <c r="E2011" s="2">
        <f t="shared" si="281"/>
        <v>0</v>
      </c>
      <c r="F2011" s="2">
        <f t="shared" si="282"/>
        <v>0.1442867720298438</v>
      </c>
      <c r="G2011" s="2">
        <f t="shared" si="282"/>
        <v>5.1816712156441382E-2</v>
      </c>
      <c r="H2011" s="2">
        <f t="shared" si="283"/>
        <v>2.7845605408969853</v>
      </c>
      <c r="I2011" s="2">
        <f t="shared" si="284"/>
        <v>73.576852868550276</v>
      </c>
    </row>
    <row r="2012" spans="1:9" ht="13.5" x14ac:dyDescent="0.25">
      <c r="A2012" s="3">
        <v>44935</v>
      </c>
      <c r="B2012" s="2">
        <v>23.325199999999999</v>
      </c>
      <c r="C2012" s="2">
        <f t="shared" si="279"/>
        <v>-0.12020000000000053</v>
      </c>
      <c r="D2012" s="2">
        <f t="shared" si="280"/>
        <v>0</v>
      </c>
      <c r="E2012" s="2">
        <f t="shared" si="281"/>
        <v>0.12020000000000053</v>
      </c>
      <c r="F2012" s="2">
        <f t="shared" si="282"/>
        <v>0.1339805740277121</v>
      </c>
      <c r="G2012" s="2">
        <f t="shared" si="282"/>
        <v>5.6701232716695603E-2</v>
      </c>
      <c r="H2012" s="2">
        <f t="shared" si="283"/>
        <v>2.362921714544342</v>
      </c>
      <c r="I2012" s="2">
        <f t="shared" si="284"/>
        <v>70.263952453157401</v>
      </c>
    </row>
    <row r="2013" spans="1:9" ht="13.5" x14ac:dyDescent="0.25">
      <c r="A2013" s="3">
        <v>44936</v>
      </c>
      <c r="B2013" s="2">
        <v>23.8001</v>
      </c>
      <c r="C2013" s="2">
        <f t="shared" si="279"/>
        <v>0.47490000000000165</v>
      </c>
      <c r="D2013" s="2">
        <f t="shared" si="280"/>
        <v>0.47490000000000165</v>
      </c>
      <c r="E2013" s="2">
        <f t="shared" si="281"/>
        <v>0</v>
      </c>
      <c r="F2013" s="2">
        <f t="shared" ref="F2013:G2028" si="285">((F2012*13)+D2013)/14</f>
        <v>0.15833196159716137</v>
      </c>
      <c r="G2013" s="2">
        <f t="shared" si="285"/>
        <v>5.2651144665503059E-2</v>
      </c>
      <c r="H2013" s="2">
        <f t="shared" si="283"/>
        <v>3.0071893517806121</v>
      </c>
      <c r="I2013" s="2">
        <f t="shared" si="284"/>
        <v>75.044852832930246</v>
      </c>
    </row>
    <row r="2014" spans="1:9" ht="13.5" x14ac:dyDescent="0.25">
      <c r="A2014" s="3">
        <v>44937</v>
      </c>
      <c r="B2014" s="2">
        <v>24.040600000000001</v>
      </c>
      <c r="C2014" s="2">
        <f t="shared" si="279"/>
        <v>0.24050000000000082</v>
      </c>
      <c r="D2014" s="2">
        <f t="shared" si="280"/>
        <v>0.24050000000000082</v>
      </c>
      <c r="E2014" s="2">
        <f t="shared" si="281"/>
        <v>0</v>
      </c>
      <c r="F2014" s="2">
        <f t="shared" si="285"/>
        <v>0.16420110719736419</v>
      </c>
      <c r="G2014" s="2">
        <f t="shared" si="285"/>
        <v>4.8890348617967129E-2</v>
      </c>
      <c r="H2014" s="2">
        <f t="shared" si="283"/>
        <v>3.3585587306902642</v>
      </c>
      <c r="I2014" s="2">
        <f t="shared" si="284"/>
        <v>77.056635879227215</v>
      </c>
    </row>
    <row r="2015" spans="1:9" ht="13.5" x14ac:dyDescent="0.25">
      <c r="A2015" s="3">
        <v>44938</v>
      </c>
      <c r="B2015" s="2">
        <v>24.984400000000001</v>
      </c>
      <c r="C2015" s="2">
        <f t="shared" si="279"/>
        <v>0.94379999999999953</v>
      </c>
      <c r="D2015" s="2">
        <f t="shared" si="280"/>
        <v>0.94379999999999953</v>
      </c>
      <c r="E2015" s="2">
        <f t="shared" si="281"/>
        <v>0</v>
      </c>
      <c r="F2015" s="2">
        <f t="shared" si="285"/>
        <v>0.21988674239755243</v>
      </c>
      <c r="G2015" s="2">
        <f t="shared" si="285"/>
        <v>4.5398180859540907E-2</v>
      </c>
      <c r="H2015" s="2">
        <f t="shared" si="283"/>
        <v>4.8435143927433586</v>
      </c>
      <c r="I2015" s="2">
        <f t="shared" si="284"/>
        <v>82.887010576343783</v>
      </c>
    </row>
    <row r="2016" spans="1:9" ht="13.5" x14ac:dyDescent="0.25">
      <c r="A2016" s="3">
        <v>44939</v>
      </c>
      <c r="B2016" s="2">
        <v>25.6096</v>
      </c>
      <c r="C2016" s="2">
        <f t="shared" si="279"/>
        <v>0.62519999999999953</v>
      </c>
      <c r="D2016" s="2">
        <f t="shared" si="280"/>
        <v>0.62519999999999953</v>
      </c>
      <c r="E2016" s="2">
        <f t="shared" si="281"/>
        <v>0</v>
      </c>
      <c r="F2016" s="2">
        <f t="shared" si="285"/>
        <v>0.24883768936915579</v>
      </c>
      <c r="G2016" s="2">
        <f t="shared" si="285"/>
        <v>4.2155453655287986E-2</v>
      </c>
      <c r="H2016" s="2">
        <f t="shared" si="283"/>
        <v>5.9028587713452723</v>
      </c>
      <c r="I2016" s="2">
        <f t="shared" si="284"/>
        <v>85.51324845075581</v>
      </c>
    </row>
    <row r="2017" spans="1:9" ht="13.5" x14ac:dyDescent="0.25">
      <c r="A2017" s="3">
        <v>44942</v>
      </c>
      <c r="B2017" s="2">
        <v>25.723800000000001</v>
      </c>
      <c r="C2017" s="2">
        <f t="shared" si="279"/>
        <v>0.1142000000000003</v>
      </c>
      <c r="D2017" s="2">
        <f t="shared" si="280"/>
        <v>0.1142000000000003</v>
      </c>
      <c r="E2017" s="2">
        <f t="shared" si="281"/>
        <v>0</v>
      </c>
      <c r="F2017" s="2">
        <f t="shared" si="285"/>
        <v>0.23922071155707325</v>
      </c>
      <c r="G2017" s="2">
        <f t="shared" si="285"/>
        <v>3.9144349822767419E-2</v>
      </c>
      <c r="H2017" s="2">
        <f t="shared" si="283"/>
        <v>6.1112449852963451</v>
      </c>
      <c r="I2017" s="2">
        <f t="shared" si="284"/>
        <v>85.937764736446823</v>
      </c>
    </row>
    <row r="2018" spans="1:9" ht="13.5" x14ac:dyDescent="0.25">
      <c r="A2018" s="3">
        <v>44943</v>
      </c>
      <c r="B2018" s="2">
        <v>25.579499999999999</v>
      </c>
      <c r="C2018" s="2">
        <f t="shared" si="279"/>
        <v>-0.14430000000000121</v>
      </c>
      <c r="D2018" s="2">
        <f t="shared" si="280"/>
        <v>0</v>
      </c>
      <c r="E2018" s="2">
        <f t="shared" si="281"/>
        <v>0.14430000000000121</v>
      </c>
      <c r="F2018" s="2">
        <f t="shared" si="285"/>
        <v>0.22213351787442517</v>
      </c>
      <c r="G2018" s="2">
        <f t="shared" si="285"/>
        <v>4.6655467692569834E-2</v>
      </c>
      <c r="H2018" s="2">
        <f t="shared" si="283"/>
        <v>4.761146524950628</v>
      </c>
      <c r="I2018" s="2">
        <f t="shared" si="284"/>
        <v>82.642343921142157</v>
      </c>
    </row>
    <row r="2019" spans="1:9" ht="13.5" x14ac:dyDescent="0.25">
      <c r="A2019" s="3">
        <v>44944</v>
      </c>
      <c r="B2019" s="2">
        <v>25.188800000000001</v>
      </c>
      <c r="C2019" s="2">
        <f t="shared" si="279"/>
        <v>-0.39069999999999894</v>
      </c>
      <c r="D2019" s="2">
        <f t="shared" si="280"/>
        <v>0</v>
      </c>
      <c r="E2019" s="2">
        <f t="shared" si="281"/>
        <v>0.39069999999999894</v>
      </c>
      <c r="F2019" s="2">
        <f t="shared" si="285"/>
        <v>0.20626683802625195</v>
      </c>
      <c r="G2019" s="2">
        <f t="shared" si="285"/>
        <v>7.1230077143100493E-2</v>
      </c>
      <c r="H2019" s="2">
        <f t="shared" si="283"/>
        <v>2.8957828813222255</v>
      </c>
      <c r="I2019" s="2">
        <f t="shared" si="284"/>
        <v>74.331218385029686</v>
      </c>
    </row>
    <row r="2020" spans="1:9" ht="13.5" x14ac:dyDescent="0.25">
      <c r="A2020" s="3">
        <v>44945</v>
      </c>
      <c r="B2020" s="2">
        <v>24.930299999999999</v>
      </c>
      <c r="C2020" s="2">
        <f t="shared" si="279"/>
        <v>-0.25850000000000151</v>
      </c>
      <c r="D2020" s="2">
        <f t="shared" si="280"/>
        <v>0</v>
      </c>
      <c r="E2020" s="2">
        <f t="shared" si="281"/>
        <v>0.25850000000000151</v>
      </c>
      <c r="F2020" s="2">
        <f t="shared" si="285"/>
        <v>0.19153349245294823</v>
      </c>
      <c r="G2020" s="2">
        <f t="shared" si="285"/>
        <v>8.4606500204307711E-2</v>
      </c>
      <c r="H2020" s="2">
        <f t="shared" si="283"/>
        <v>2.2638153332242004</v>
      </c>
      <c r="I2020" s="2">
        <f t="shared" si="284"/>
        <v>69.361011641178308</v>
      </c>
    </row>
    <row r="2021" spans="1:9" ht="13.5" x14ac:dyDescent="0.25">
      <c r="A2021" s="3">
        <v>44946</v>
      </c>
      <c r="B2021" s="2">
        <v>25.0685</v>
      </c>
      <c r="C2021" s="2">
        <f t="shared" si="279"/>
        <v>0.13820000000000121</v>
      </c>
      <c r="D2021" s="2">
        <f t="shared" si="280"/>
        <v>0.13820000000000121</v>
      </c>
      <c r="E2021" s="2">
        <f t="shared" si="281"/>
        <v>0</v>
      </c>
      <c r="F2021" s="2">
        <f t="shared" si="285"/>
        <v>0.18772395727773775</v>
      </c>
      <c r="G2021" s="2">
        <f t="shared" si="285"/>
        <v>7.8563178761142868E-2</v>
      </c>
      <c r="H2021" s="2">
        <f t="shared" si="283"/>
        <v>2.3894648897606152</v>
      </c>
      <c r="I2021" s="2">
        <f t="shared" si="284"/>
        <v>70.496817859924022</v>
      </c>
    </row>
    <row r="2022" spans="1:9" ht="13.5" x14ac:dyDescent="0.25">
      <c r="A2022" s="3">
        <v>44949</v>
      </c>
      <c r="B2022" s="2">
        <v>24.828099999999999</v>
      </c>
      <c r="C2022" s="2">
        <f t="shared" si="279"/>
        <v>-0.24040000000000106</v>
      </c>
      <c r="D2022" s="2">
        <f t="shared" si="280"/>
        <v>0</v>
      </c>
      <c r="E2022" s="2">
        <f t="shared" si="281"/>
        <v>0.24040000000000106</v>
      </c>
      <c r="F2022" s="2">
        <f t="shared" si="285"/>
        <v>0.17431510318647075</v>
      </c>
      <c r="G2022" s="2">
        <f t="shared" si="285"/>
        <v>9.0122951706775603E-2</v>
      </c>
      <c r="H2022" s="2">
        <f t="shared" si="283"/>
        <v>1.9341921218206775</v>
      </c>
      <c r="I2022" s="2">
        <f t="shared" si="284"/>
        <v>65.919068742523365</v>
      </c>
    </row>
    <row r="2023" spans="1:9" ht="13.5" x14ac:dyDescent="0.25">
      <c r="A2023" s="3">
        <v>44950</v>
      </c>
      <c r="B2023" s="2">
        <v>25.014399999999998</v>
      </c>
      <c r="C2023" s="2">
        <f t="shared" si="279"/>
        <v>0.18629999999999924</v>
      </c>
      <c r="D2023" s="2">
        <f t="shared" si="280"/>
        <v>0.18629999999999924</v>
      </c>
      <c r="E2023" s="2">
        <f t="shared" si="281"/>
        <v>0</v>
      </c>
      <c r="F2023" s="2">
        <f t="shared" si="285"/>
        <v>0.17517116724457993</v>
      </c>
      <c r="G2023" s="2">
        <f t="shared" si="285"/>
        <v>8.368559801343449E-2</v>
      </c>
      <c r="H2023" s="2">
        <f t="shared" si="283"/>
        <v>2.0932056578774616</v>
      </c>
      <c r="I2023" s="2">
        <f t="shared" si="284"/>
        <v>67.671079436528842</v>
      </c>
    </row>
    <row r="2024" spans="1:9" ht="13.5" x14ac:dyDescent="0.25">
      <c r="A2024" s="3">
        <v>44951</v>
      </c>
      <c r="B2024" s="2">
        <v>24.9724</v>
      </c>
      <c r="C2024" s="2">
        <f t="shared" si="279"/>
        <v>-4.1999999999998039E-2</v>
      </c>
      <c r="D2024" s="2">
        <f t="shared" si="280"/>
        <v>0</v>
      </c>
      <c r="E2024" s="2">
        <f t="shared" si="281"/>
        <v>4.1999999999998039E-2</v>
      </c>
      <c r="F2024" s="2">
        <f t="shared" si="285"/>
        <v>0.16265894101282422</v>
      </c>
      <c r="G2024" s="2">
        <f t="shared" si="285"/>
        <v>8.070805529818903E-2</v>
      </c>
      <c r="H2024" s="2">
        <f t="shared" si="283"/>
        <v>2.0153990876357302</v>
      </c>
      <c r="I2024" s="2">
        <f t="shared" si="284"/>
        <v>66.836893859244839</v>
      </c>
    </row>
    <row r="2025" spans="1:9" ht="13.5" x14ac:dyDescent="0.25">
      <c r="A2025" s="3">
        <v>44952</v>
      </c>
      <c r="B2025" s="2">
        <v>24.6477</v>
      </c>
      <c r="C2025" s="2">
        <f t="shared" si="279"/>
        <v>-0.32469999999999999</v>
      </c>
      <c r="D2025" s="2">
        <f t="shared" si="280"/>
        <v>0</v>
      </c>
      <c r="E2025" s="2">
        <f t="shared" si="281"/>
        <v>0.32469999999999999</v>
      </c>
      <c r="F2025" s="2">
        <f t="shared" si="285"/>
        <v>0.15104044522619392</v>
      </c>
      <c r="G2025" s="2">
        <f t="shared" si="285"/>
        <v>9.813605134831839E-2</v>
      </c>
      <c r="H2025" s="2">
        <f t="shared" si="283"/>
        <v>1.5390923432419321</v>
      </c>
      <c r="I2025" s="2">
        <f t="shared" si="284"/>
        <v>60.615847522772938</v>
      </c>
    </row>
    <row r="2026" spans="1:9" ht="13.5" x14ac:dyDescent="0.25">
      <c r="A2026" s="3">
        <v>44953</v>
      </c>
      <c r="B2026" s="2">
        <v>24.6477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0.1402518419957515</v>
      </c>
      <c r="G2026" s="2">
        <f t="shared" si="285"/>
        <v>9.1126333394867073E-2</v>
      </c>
      <c r="H2026" s="2">
        <f t="shared" si="283"/>
        <v>1.5390923432419321</v>
      </c>
      <c r="I2026" s="2">
        <f t="shared" si="284"/>
        <v>60.615847522772938</v>
      </c>
    </row>
    <row r="2027" spans="1:9" ht="13.5" x14ac:dyDescent="0.25">
      <c r="A2027" s="3">
        <v>44956</v>
      </c>
      <c r="B2027" s="2">
        <v>24.226900000000001</v>
      </c>
      <c r="C2027" s="2">
        <f t="shared" si="279"/>
        <v>-0.42079999999999984</v>
      </c>
      <c r="D2027" s="2">
        <f t="shared" si="280"/>
        <v>0</v>
      </c>
      <c r="E2027" s="2">
        <f t="shared" si="281"/>
        <v>0.42079999999999984</v>
      </c>
      <c r="F2027" s="2">
        <f t="shared" si="285"/>
        <v>0.13023385328176926</v>
      </c>
      <c r="G2027" s="2">
        <f t="shared" si="285"/>
        <v>0.11467445243809084</v>
      </c>
      <c r="H2027" s="2">
        <f t="shared" si="283"/>
        <v>1.1356832364390705</v>
      </c>
      <c r="I2027" s="2">
        <f t="shared" si="284"/>
        <v>53.176576800436514</v>
      </c>
    </row>
    <row r="2028" spans="1:9" ht="13.5" x14ac:dyDescent="0.25">
      <c r="A2028" s="3">
        <v>44957</v>
      </c>
      <c r="B2028" s="2">
        <v>24.2209</v>
      </c>
      <c r="C2028" s="2">
        <f t="shared" si="279"/>
        <v>-6.0000000000002274E-3</v>
      </c>
      <c r="D2028" s="2">
        <f t="shared" si="280"/>
        <v>0</v>
      </c>
      <c r="E2028" s="2">
        <f t="shared" si="281"/>
        <v>6.0000000000002274E-3</v>
      </c>
      <c r="F2028" s="2">
        <f t="shared" si="285"/>
        <v>0.12093143519021431</v>
      </c>
      <c r="G2028" s="2">
        <f t="shared" si="285"/>
        <v>0.10691199154965579</v>
      </c>
      <c r="H2028" s="2">
        <f t="shared" si="283"/>
        <v>1.1311306939226469</v>
      </c>
      <c r="I2028" s="2">
        <f t="shared" si="284"/>
        <v>53.076552139589396</v>
      </c>
    </row>
    <row r="2029" spans="1:9" ht="13.5" x14ac:dyDescent="0.25">
      <c r="A2029" s="3">
        <v>44958</v>
      </c>
      <c r="B2029" s="2">
        <v>24.347200000000001</v>
      </c>
      <c r="C2029" s="2">
        <f t="shared" si="279"/>
        <v>0.12630000000000052</v>
      </c>
      <c r="D2029" s="2">
        <f t="shared" si="280"/>
        <v>0.12630000000000052</v>
      </c>
      <c r="E2029" s="2">
        <f t="shared" si="281"/>
        <v>0</v>
      </c>
      <c r="F2029" s="2">
        <f t="shared" ref="F2029:G2044" si="286">((F2028*13)+D2029)/14</f>
        <v>0.12131490410519905</v>
      </c>
      <c r="G2029" s="2">
        <f t="shared" si="286"/>
        <v>9.9275420724680388E-2</v>
      </c>
      <c r="H2029" s="2">
        <f t="shared" si="283"/>
        <v>1.2220034246104134</v>
      </c>
      <c r="I2029" s="2">
        <f t="shared" si="284"/>
        <v>54.995568912080721</v>
      </c>
    </row>
    <row r="2030" spans="1:9" ht="13.5" x14ac:dyDescent="0.25">
      <c r="A2030" s="3">
        <v>44959</v>
      </c>
      <c r="B2030" s="2">
        <v>24.1067</v>
      </c>
      <c r="C2030" s="2">
        <f t="shared" si="279"/>
        <v>-0.24050000000000082</v>
      </c>
      <c r="D2030" s="2">
        <f t="shared" si="280"/>
        <v>0</v>
      </c>
      <c r="E2030" s="2">
        <f t="shared" si="281"/>
        <v>0.24050000000000082</v>
      </c>
      <c r="F2030" s="2">
        <f t="shared" si="286"/>
        <v>0.11264955381197053</v>
      </c>
      <c r="G2030" s="2">
        <f t="shared" si="286"/>
        <v>0.10936289067291757</v>
      </c>
      <c r="H2030" s="2">
        <f t="shared" si="283"/>
        <v>1.0300528188202587</v>
      </c>
      <c r="I2030" s="2">
        <f t="shared" si="284"/>
        <v>50.740197953019852</v>
      </c>
    </row>
    <row r="2031" spans="1:9" ht="13.5" x14ac:dyDescent="0.25">
      <c r="A2031" s="3">
        <v>44960</v>
      </c>
      <c r="B2031" s="2">
        <v>24.347200000000001</v>
      </c>
      <c r="C2031" s="2">
        <f t="shared" si="279"/>
        <v>0.24050000000000082</v>
      </c>
      <c r="D2031" s="2">
        <f t="shared" si="280"/>
        <v>0.24050000000000082</v>
      </c>
      <c r="E2031" s="2">
        <f t="shared" si="281"/>
        <v>0</v>
      </c>
      <c r="F2031" s="2">
        <f t="shared" si="286"/>
        <v>0.12178172853968698</v>
      </c>
      <c r="G2031" s="2">
        <f t="shared" si="286"/>
        <v>0.10155125562485202</v>
      </c>
      <c r="H2031" s="2">
        <f t="shared" si="283"/>
        <v>1.1992144044931343</v>
      </c>
      <c r="I2031" s="2">
        <f t="shared" si="284"/>
        <v>54.529217435237939</v>
      </c>
    </row>
    <row r="2032" spans="1:9" ht="13.5" x14ac:dyDescent="0.25">
      <c r="A2032" s="3">
        <v>44963</v>
      </c>
      <c r="B2032" s="2">
        <v>24.4313</v>
      </c>
      <c r="C2032" s="2">
        <f t="shared" si="279"/>
        <v>8.4099999999999397E-2</v>
      </c>
      <c r="D2032" s="2">
        <f t="shared" si="280"/>
        <v>8.4099999999999397E-2</v>
      </c>
      <c r="E2032" s="2">
        <f t="shared" si="281"/>
        <v>0</v>
      </c>
      <c r="F2032" s="2">
        <f t="shared" si="286"/>
        <v>0.11909017650113786</v>
      </c>
      <c r="G2032" s="2">
        <f t="shared" si="286"/>
        <v>9.429759450879116E-2</v>
      </c>
      <c r="H2032" s="2">
        <f t="shared" si="283"/>
        <v>1.2629184988386457</v>
      </c>
      <c r="I2032" s="2">
        <f t="shared" si="284"/>
        <v>55.809279012336908</v>
      </c>
    </row>
    <row r="2033" spans="1:9" ht="13.5" x14ac:dyDescent="0.25">
      <c r="A2033" s="3">
        <v>44964</v>
      </c>
      <c r="B2033" s="2">
        <v>24.166799999999999</v>
      </c>
      <c r="C2033" s="2">
        <f t="shared" si="279"/>
        <v>-0.26450000000000173</v>
      </c>
      <c r="D2033" s="2">
        <f t="shared" si="280"/>
        <v>0</v>
      </c>
      <c r="E2033" s="2">
        <f t="shared" si="281"/>
        <v>0.26450000000000173</v>
      </c>
      <c r="F2033" s="2">
        <f t="shared" si="286"/>
        <v>0.11058373532248515</v>
      </c>
      <c r="G2033" s="2">
        <f t="shared" si="286"/>
        <v>0.10645490918673477</v>
      </c>
      <c r="H2033" s="2">
        <f t="shared" si="283"/>
        <v>1.0387847415144371</v>
      </c>
      <c r="I2033" s="2">
        <f t="shared" si="284"/>
        <v>50.951173037660347</v>
      </c>
    </row>
    <row r="2034" spans="1:9" ht="13.5" x14ac:dyDescent="0.25">
      <c r="A2034" s="3">
        <v>44965</v>
      </c>
      <c r="B2034" s="2">
        <v>24.130700000000001</v>
      </c>
      <c r="C2034" s="2">
        <f t="shared" si="279"/>
        <v>-3.6099999999997578E-2</v>
      </c>
      <c r="D2034" s="2">
        <f t="shared" si="280"/>
        <v>0</v>
      </c>
      <c r="E2034" s="2">
        <f t="shared" si="281"/>
        <v>3.6099999999997578E-2</v>
      </c>
      <c r="F2034" s="2">
        <f t="shared" si="286"/>
        <v>0.10268489708516479</v>
      </c>
      <c r="G2034" s="2">
        <f t="shared" si="286"/>
        <v>0.10142955853053925</v>
      </c>
      <c r="H2034" s="2">
        <f t="shared" si="283"/>
        <v>1.0123764568515554</v>
      </c>
      <c r="I2034" s="2">
        <f t="shared" si="284"/>
        <v>50.307508488519062</v>
      </c>
    </row>
    <row r="2035" spans="1:9" ht="13.5" x14ac:dyDescent="0.25">
      <c r="A2035" s="3">
        <v>44966</v>
      </c>
      <c r="B2035" s="2">
        <v>24.040600000000001</v>
      </c>
      <c r="C2035" s="2">
        <f t="shared" si="279"/>
        <v>-9.0099999999999625E-2</v>
      </c>
      <c r="D2035" s="2">
        <f t="shared" si="280"/>
        <v>0</v>
      </c>
      <c r="E2035" s="2">
        <f t="shared" si="281"/>
        <v>9.0099999999999625E-2</v>
      </c>
      <c r="F2035" s="2">
        <f t="shared" si="286"/>
        <v>9.535026157908158E-2</v>
      </c>
      <c r="G2035" s="2">
        <f t="shared" si="286"/>
        <v>0.10062030434978642</v>
      </c>
      <c r="H2035" s="2">
        <f t="shared" si="283"/>
        <v>0.94762446004551348</v>
      </c>
      <c r="I2035" s="2">
        <f t="shared" si="284"/>
        <v>48.655399410180372</v>
      </c>
    </row>
    <row r="2036" spans="1:9" ht="13.5" x14ac:dyDescent="0.25">
      <c r="A2036" s="3">
        <v>44967</v>
      </c>
      <c r="B2036" s="2">
        <v>24.1007</v>
      </c>
      <c r="C2036" s="2">
        <f t="shared" si="279"/>
        <v>6.0099999999998488E-2</v>
      </c>
      <c r="D2036" s="2">
        <f t="shared" si="280"/>
        <v>6.0099999999998488E-2</v>
      </c>
      <c r="E2036" s="2">
        <f t="shared" si="281"/>
        <v>0</v>
      </c>
      <c r="F2036" s="2">
        <f t="shared" si="286"/>
        <v>9.2832385752004226E-2</v>
      </c>
      <c r="G2036" s="2">
        <f t="shared" si="286"/>
        <v>9.3433139753373098E-2</v>
      </c>
      <c r="H2036" s="2">
        <f t="shared" si="283"/>
        <v>0.99357022569342501</v>
      </c>
      <c r="I2036" s="2">
        <f t="shared" si="284"/>
        <v>49.838737200633638</v>
      </c>
    </row>
    <row r="2037" spans="1:9" ht="13.5" x14ac:dyDescent="0.25">
      <c r="A2037" s="3">
        <v>44970</v>
      </c>
      <c r="B2037" s="2">
        <v>23.926300000000001</v>
      </c>
      <c r="C2037" s="2">
        <f t="shared" si="279"/>
        <v>-0.17439999999999856</v>
      </c>
      <c r="D2037" s="2">
        <f t="shared" si="280"/>
        <v>0</v>
      </c>
      <c r="E2037" s="2">
        <f t="shared" si="281"/>
        <v>0.17439999999999856</v>
      </c>
      <c r="F2037" s="2">
        <f t="shared" si="286"/>
        <v>8.6201501055432492E-2</v>
      </c>
      <c r="G2037" s="2">
        <f t="shared" si="286"/>
        <v>9.9216486913846338E-2</v>
      </c>
      <c r="H2037" s="2">
        <f t="shared" si="283"/>
        <v>0.86882234734117036</v>
      </c>
      <c r="I2037" s="2">
        <f t="shared" si="284"/>
        <v>46.490365902209483</v>
      </c>
    </row>
    <row r="2038" spans="1:9" ht="13.5" x14ac:dyDescent="0.25">
      <c r="A2038" s="3">
        <v>44971</v>
      </c>
      <c r="B2038" s="2">
        <v>24.124700000000001</v>
      </c>
      <c r="C2038" s="2">
        <f t="shared" si="279"/>
        <v>0.19839999999999947</v>
      </c>
      <c r="D2038" s="2">
        <f t="shared" si="280"/>
        <v>0.19839999999999947</v>
      </c>
      <c r="E2038" s="2">
        <f t="shared" si="281"/>
        <v>0</v>
      </c>
      <c r="F2038" s="2">
        <f t="shared" si="286"/>
        <v>9.4215679551472989E-2</v>
      </c>
      <c r="G2038" s="2">
        <f t="shared" si="286"/>
        <v>9.212959499142874E-2</v>
      </c>
      <c r="H2038" s="2">
        <f t="shared" si="283"/>
        <v>1.0226429364010374</v>
      </c>
      <c r="I2038" s="2">
        <f t="shared" si="284"/>
        <v>50.559736372484181</v>
      </c>
    </row>
    <row r="2039" spans="1:9" ht="13.5" x14ac:dyDescent="0.25">
      <c r="A2039" s="3">
        <v>44972</v>
      </c>
      <c r="B2039" s="2">
        <v>24.046600000000002</v>
      </c>
      <c r="C2039" s="2">
        <f t="shared" si="279"/>
        <v>-7.809999999999917E-2</v>
      </c>
      <c r="D2039" s="2">
        <f t="shared" si="280"/>
        <v>0</v>
      </c>
      <c r="E2039" s="2">
        <f t="shared" si="281"/>
        <v>7.809999999999917E-2</v>
      </c>
      <c r="F2039" s="2">
        <f t="shared" si="286"/>
        <v>8.7485988154939215E-2</v>
      </c>
      <c r="G2039" s="2">
        <f t="shared" si="286"/>
        <v>9.1127481063469476E-2</v>
      </c>
      <c r="H2039" s="2">
        <f t="shared" si="283"/>
        <v>0.96003957460435019</v>
      </c>
      <c r="I2039" s="2">
        <f t="shared" si="284"/>
        <v>48.980621975356897</v>
      </c>
    </row>
    <row r="2040" spans="1:9" ht="13.5" x14ac:dyDescent="0.25">
      <c r="A2040" s="3">
        <v>44973</v>
      </c>
      <c r="B2040" s="2">
        <v>24.046600000000002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8.1236989001014975E-2</v>
      </c>
      <c r="G2040" s="2">
        <f t="shared" si="286"/>
        <v>8.4618375273221663E-2</v>
      </c>
      <c r="H2040" s="2">
        <f t="shared" si="283"/>
        <v>0.96003957460434997</v>
      </c>
      <c r="I2040" s="2">
        <f t="shared" si="284"/>
        <v>48.98062197535689</v>
      </c>
    </row>
    <row r="2041" spans="1:9" ht="13.5" x14ac:dyDescent="0.25">
      <c r="A2041" s="3">
        <v>44974</v>
      </c>
      <c r="B2041" s="2">
        <v>24.046600000000002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7.543434692951391E-2</v>
      </c>
      <c r="G2041" s="2">
        <f t="shared" si="286"/>
        <v>7.8574205610848685E-2</v>
      </c>
      <c r="H2041" s="2">
        <f t="shared" si="283"/>
        <v>0.96003957460435008</v>
      </c>
      <c r="I2041" s="2">
        <f t="shared" si="284"/>
        <v>48.98062197535689</v>
      </c>
    </row>
    <row r="2042" spans="1:9" ht="13.5" x14ac:dyDescent="0.25">
      <c r="A2042" s="3">
        <v>44977</v>
      </c>
      <c r="B2042" s="2">
        <v>23.986499999999999</v>
      </c>
      <c r="C2042" s="2">
        <f t="shared" si="279"/>
        <v>-6.0100000000002041E-2</v>
      </c>
      <c r="D2042" s="2">
        <f t="shared" si="280"/>
        <v>0</v>
      </c>
      <c r="E2042" s="2">
        <f t="shared" si="281"/>
        <v>6.0100000000002041E-2</v>
      </c>
      <c r="F2042" s="2">
        <f t="shared" si="286"/>
        <v>7.004617929169149E-2</v>
      </c>
      <c r="G2042" s="2">
        <f t="shared" si="286"/>
        <v>7.7254619495788199E-2</v>
      </c>
      <c r="H2042" s="2">
        <f t="shared" si="283"/>
        <v>0.90669243792612686</v>
      </c>
      <c r="I2042" s="2">
        <f t="shared" si="284"/>
        <v>47.553156444692206</v>
      </c>
    </row>
    <row r="2043" spans="1:9" ht="13.5" x14ac:dyDescent="0.25">
      <c r="A2043" s="3">
        <v>44978</v>
      </c>
      <c r="B2043" s="2">
        <v>23.986499999999999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6.504288077085639E-2</v>
      </c>
      <c r="G2043" s="2">
        <f t="shared" si="286"/>
        <v>7.1736432388946184E-2</v>
      </c>
      <c r="H2043" s="2">
        <f t="shared" si="283"/>
        <v>0.90669243792612697</v>
      </c>
      <c r="I2043" s="2">
        <f t="shared" si="284"/>
        <v>47.553156444692206</v>
      </c>
    </row>
    <row r="2044" spans="1:9" ht="13.5" x14ac:dyDescent="0.25">
      <c r="A2044" s="3">
        <v>44979</v>
      </c>
      <c r="B2044" s="2">
        <v>23.433399999999999</v>
      </c>
      <c r="C2044" s="2">
        <f t="shared" si="279"/>
        <v>-0.55310000000000059</v>
      </c>
      <c r="D2044" s="2">
        <f t="shared" si="280"/>
        <v>0</v>
      </c>
      <c r="E2044" s="2">
        <f t="shared" si="281"/>
        <v>0.55310000000000059</v>
      </c>
      <c r="F2044" s="2">
        <f t="shared" si="286"/>
        <v>6.0396960715795214E-2</v>
      </c>
      <c r="G2044" s="2">
        <f t="shared" si="286"/>
        <v>0.10611954436116434</v>
      </c>
      <c r="H2044" s="2">
        <f t="shared" si="283"/>
        <v>0.56914078438031979</v>
      </c>
      <c r="I2044" s="2">
        <f t="shared" si="284"/>
        <v>36.270855365287261</v>
      </c>
    </row>
    <row r="2045" spans="1:9" ht="13.5" x14ac:dyDescent="0.25">
      <c r="A2045" s="3">
        <v>44980</v>
      </c>
      <c r="B2045" s="2">
        <v>23.1328</v>
      </c>
      <c r="C2045" s="2">
        <f t="shared" si="279"/>
        <v>-0.30059999999999931</v>
      </c>
      <c r="D2045" s="2">
        <f t="shared" si="280"/>
        <v>0</v>
      </c>
      <c r="E2045" s="2">
        <f t="shared" si="281"/>
        <v>0.30059999999999931</v>
      </c>
      <c r="F2045" s="2">
        <f t="shared" ref="F2045:G2060" si="287">((F2044*13)+D2045)/14</f>
        <v>5.6082892093238412E-2</v>
      </c>
      <c r="G2045" s="2">
        <f t="shared" si="287"/>
        <v>0.12001100547822398</v>
      </c>
      <c r="H2045" s="2">
        <f t="shared" si="283"/>
        <v>0.46731457560710682</v>
      </c>
      <c r="I2045" s="2">
        <f t="shared" si="284"/>
        <v>31.848288252282487</v>
      </c>
    </row>
    <row r="2046" spans="1:9" ht="13.5" x14ac:dyDescent="0.25">
      <c r="A2046" s="3">
        <v>44981</v>
      </c>
      <c r="B2046" s="2">
        <v>23.126799999999999</v>
      </c>
      <c r="C2046" s="2">
        <f t="shared" si="279"/>
        <v>-6.0000000000002274E-3</v>
      </c>
      <c r="D2046" s="2">
        <f t="shared" si="280"/>
        <v>0</v>
      </c>
      <c r="E2046" s="2">
        <f t="shared" si="281"/>
        <v>6.0000000000002274E-3</v>
      </c>
      <c r="F2046" s="2">
        <f t="shared" si="287"/>
        <v>5.2076971229435665E-2</v>
      </c>
      <c r="G2046" s="2">
        <f t="shared" si="287"/>
        <v>0.11186736222977943</v>
      </c>
      <c r="H2046" s="2">
        <f t="shared" si="283"/>
        <v>0.4655242618706586</v>
      </c>
      <c r="I2046" s="2">
        <f t="shared" si="284"/>
        <v>31.765032758751005</v>
      </c>
    </row>
    <row r="2047" spans="1:9" ht="13.5" x14ac:dyDescent="0.25">
      <c r="A2047" s="3">
        <v>44984</v>
      </c>
      <c r="B2047" s="2">
        <v>22.633800000000001</v>
      </c>
      <c r="C2047" s="2">
        <f t="shared" si="279"/>
        <v>-0.49299999999999855</v>
      </c>
      <c r="D2047" s="2">
        <f t="shared" si="280"/>
        <v>0</v>
      </c>
      <c r="E2047" s="2">
        <f t="shared" si="281"/>
        <v>0.49299999999999855</v>
      </c>
      <c r="F2047" s="2">
        <f t="shared" si="287"/>
        <v>4.8357187570190259E-2</v>
      </c>
      <c r="G2047" s="2">
        <f t="shared" si="287"/>
        <v>0.13909112207050936</v>
      </c>
      <c r="H2047" s="2">
        <f t="shared" si="283"/>
        <v>0.34766552207175799</v>
      </c>
      <c r="I2047" s="2">
        <f t="shared" si="284"/>
        <v>25.797611972538547</v>
      </c>
    </row>
    <row r="2048" spans="1:9" ht="13.5" x14ac:dyDescent="0.25">
      <c r="A2048" s="3">
        <v>44985</v>
      </c>
      <c r="B2048" s="2">
        <v>23.1448</v>
      </c>
      <c r="C2048" s="2">
        <f t="shared" si="279"/>
        <v>0.51099999999999923</v>
      </c>
      <c r="D2048" s="2">
        <f t="shared" si="280"/>
        <v>0.51099999999999923</v>
      </c>
      <c r="E2048" s="2">
        <f t="shared" si="281"/>
        <v>0</v>
      </c>
      <c r="F2048" s="2">
        <f t="shared" si="287"/>
        <v>8.140310274374804E-2</v>
      </c>
      <c r="G2048" s="2">
        <f t="shared" si="287"/>
        <v>0.12915604192261584</v>
      </c>
      <c r="H2048" s="2">
        <f t="shared" si="283"/>
        <v>0.63026941312215889</v>
      </c>
      <c r="I2048" s="2">
        <f t="shared" si="284"/>
        <v>38.660445203048887</v>
      </c>
    </row>
    <row r="2049" spans="1:9" ht="13.5" x14ac:dyDescent="0.25">
      <c r="A2049" s="3">
        <v>44986</v>
      </c>
      <c r="B2049" s="2">
        <v>23.439399999999999</v>
      </c>
      <c r="C2049" s="2">
        <f t="shared" si="279"/>
        <v>0.29459999999999908</v>
      </c>
      <c r="D2049" s="2">
        <f t="shared" si="280"/>
        <v>0.29459999999999908</v>
      </c>
      <c r="E2049" s="2">
        <f t="shared" si="281"/>
        <v>0</v>
      </c>
      <c r="F2049" s="2">
        <f t="shared" si="287"/>
        <v>9.6631452547765964E-2</v>
      </c>
      <c r="G2049" s="2">
        <f t="shared" si="287"/>
        <v>0.11993061035671471</v>
      </c>
      <c r="H2049" s="2">
        <f t="shared" si="283"/>
        <v>0.80572801439391439</v>
      </c>
      <c r="I2049" s="2">
        <f t="shared" si="284"/>
        <v>44.620674208477283</v>
      </c>
    </row>
    <row r="2050" spans="1:9" ht="13.5" x14ac:dyDescent="0.25">
      <c r="A2050" s="3">
        <v>44987</v>
      </c>
      <c r="B2050" s="2">
        <v>23.445399999999999</v>
      </c>
      <c r="C2050" s="2">
        <f t="shared" si="279"/>
        <v>6.0000000000002274E-3</v>
      </c>
      <c r="D2050" s="2">
        <f t="shared" si="280"/>
        <v>6.0000000000002274E-3</v>
      </c>
      <c r="E2050" s="2">
        <f t="shared" si="281"/>
        <v>0</v>
      </c>
      <c r="F2050" s="2">
        <f t="shared" si="287"/>
        <v>9.015777736578269E-2</v>
      </c>
      <c r="G2050" s="2">
        <f t="shared" si="287"/>
        <v>0.11136413818837794</v>
      </c>
      <c r="H2050" s="2">
        <f t="shared" si="283"/>
        <v>0.80957639355387778</v>
      </c>
      <c r="I2050" s="2">
        <f t="shared" si="284"/>
        <v>44.738447983614996</v>
      </c>
    </row>
    <row r="2051" spans="1:9" ht="13.5" x14ac:dyDescent="0.25">
      <c r="A2051" s="3">
        <v>44988</v>
      </c>
      <c r="B2051" s="2">
        <v>23.385300000000001</v>
      </c>
      <c r="C2051" s="2">
        <f t="shared" ref="C2051:C2114" si="288">B2051-B2050</f>
        <v>-6.0099999999998488E-2</v>
      </c>
      <c r="D2051" s="2">
        <f t="shared" ref="D2051:D2114" si="289">IF(C2051&gt;0,C2051,0)</f>
        <v>0</v>
      </c>
      <c r="E2051" s="2">
        <f t="shared" ref="E2051:E2114" si="290">IF(C2051&lt;0,-C2051,0)</f>
        <v>6.0099999999998488E-2</v>
      </c>
      <c r="F2051" s="2">
        <f t="shared" si="287"/>
        <v>8.3717936125369638E-2</v>
      </c>
      <c r="G2051" s="2">
        <f t="shared" si="287"/>
        <v>0.10770241403206512</v>
      </c>
      <c r="H2051" s="2">
        <f t="shared" si="283"/>
        <v>0.77730788931476658</v>
      </c>
      <c r="I2051" s="2">
        <f t="shared" si="284"/>
        <v>43.735128504631483</v>
      </c>
    </row>
    <row r="2052" spans="1:9" ht="13.5" x14ac:dyDescent="0.25">
      <c r="A2052" s="3">
        <v>44991</v>
      </c>
      <c r="B2052" s="2">
        <v>23.385300000000001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7.7738083544986097E-2</v>
      </c>
      <c r="G2052" s="2">
        <f t="shared" si="287"/>
        <v>0.10000938445834619</v>
      </c>
      <c r="H2052" s="2">
        <f t="shared" si="283"/>
        <v>0.77730788931476658</v>
      </c>
      <c r="I2052" s="2">
        <f t="shared" si="284"/>
        <v>43.735128504631483</v>
      </c>
    </row>
    <row r="2053" spans="1:9" ht="13.5" x14ac:dyDescent="0.25">
      <c r="A2053" s="3">
        <v>44992</v>
      </c>
      <c r="B2053" s="2">
        <v>23.1448</v>
      </c>
      <c r="C2053" s="2">
        <f t="shared" si="288"/>
        <v>-0.24050000000000082</v>
      </c>
      <c r="D2053" s="2">
        <f t="shared" si="289"/>
        <v>0</v>
      </c>
      <c r="E2053" s="2">
        <f t="shared" si="290"/>
        <v>0.24050000000000082</v>
      </c>
      <c r="F2053" s="2">
        <f t="shared" si="287"/>
        <v>7.2185363291772803E-2</v>
      </c>
      <c r="G2053" s="2">
        <f t="shared" si="287"/>
        <v>0.11004442842560723</v>
      </c>
      <c r="H2053" s="2">
        <f t="shared" si="283"/>
        <v>0.65596563428535504</v>
      </c>
      <c r="I2053" s="2">
        <f t="shared" si="284"/>
        <v>39.612273389262825</v>
      </c>
    </row>
    <row r="2054" spans="1:9" ht="13.5" x14ac:dyDescent="0.25">
      <c r="A2054" s="3">
        <v>44993</v>
      </c>
      <c r="B2054" s="2">
        <v>22.573699999999999</v>
      </c>
      <c r="C2054" s="2">
        <f t="shared" si="288"/>
        <v>-0.57110000000000127</v>
      </c>
      <c r="D2054" s="2">
        <f t="shared" si="289"/>
        <v>0</v>
      </c>
      <c r="E2054" s="2">
        <f t="shared" si="290"/>
        <v>0.57110000000000127</v>
      </c>
      <c r="F2054" s="2">
        <f t="shared" si="287"/>
        <v>6.7029265913789035E-2</v>
      </c>
      <c r="G2054" s="2">
        <f t="shared" si="287"/>
        <v>0.14297696925234968</v>
      </c>
      <c r="H2054" s="2">
        <f t="shared" si="283"/>
        <v>0.46881162934349635</v>
      </c>
      <c r="I2054" s="2">
        <f t="shared" si="284"/>
        <v>31.917750375726357</v>
      </c>
    </row>
    <row r="2055" spans="1:9" ht="13.5" x14ac:dyDescent="0.25">
      <c r="A2055" s="3">
        <v>44994</v>
      </c>
      <c r="B2055" s="2">
        <v>23.084700000000002</v>
      </c>
      <c r="C2055" s="2">
        <f t="shared" si="288"/>
        <v>0.51100000000000279</v>
      </c>
      <c r="D2055" s="2">
        <f t="shared" si="289"/>
        <v>0.51100000000000279</v>
      </c>
      <c r="E2055" s="2">
        <f t="shared" si="290"/>
        <v>0</v>
      </c>
      <c r="F2055" s="2">
        <f t="shared" si="287"/>
        <v>9.8741461205661435E-2</v>
      </c>
      <c r="G2055" s="2">
        <f t="shared" si="287"/>
        <v>0.13276432859146756</v>
      </c>
      <c r="H2055" s="2">
        <f t="shared" si="283"/>
        <v>0.74373487406772687</v>
      </c>
      <c r="I2055" s="2">
        <f t="shared" si="284"/>
        <v>42.651832289892035</v>
      </c>
    </row>
    <row r="2056" spans="1:9" ht="13.5" x14ac:dyDescent="0.25">
      <c r="A2056" s="3">
        <v>44995</v>
      </c>
      <c r="B2056" s="2">
        <v>23.060700000000001</v>
      </c>
      <c r="C2056" s="2">
        <f t="shared" si="288"/>
        <v>-2.4000000000000909E-2</v>
      </c>
      <c r="D2056" s="2">
        <f t="shared" si="289"/>
        <v>0</v>
      </c>
      <c r="E2056" s="2">
        <f t="shared" si="290"/>
        <v>2.4000000000000909E-2</v>
      </c>
      <c r="F2056" s="2">
        <f t="shared" si="287"/>
        <v>9.1688499690971342E-2</v>
      </c>
      <c r="G2056" s="2">
        <f t="shared" si="287"/>
        <v>0.12499544797779137</v>
      </c>
      <c r="H2056" s="2">
        <f t="shared" si="283"/>
        <v>0.73353471005809856</v>
      </c>
      <c r="I2056" s="2">
        <f t="shared" si="284"/>
        <v>42.314394156752392</v>
      </c>
    </row>
    <row r="2057" spans="1:9" ht="13.5" x14ac:dyDescent="0.25">
      <c r="A2057" s="3">
        <v>44998</v>
      </c>
      <c r="B2057" s="2">
        <v>23.060700000000001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8.513932114161625E-2</v>
      </c>
      <c r="G2057" s="2">
        <f t="shared" si="287"/>
        <v>0.11606720169366343</v>
      </c>
      <c r="H2057" s="2">
        <f t="shared" si="283"/>
        <v>0.73353471005809856</v>
      </c>
      <c r="I2057" s="2">
        <f t="shared" si="284"/>
        <v>42.314394156752392</v>
      </c>
    </row>
    <row r="2058" spans="1:9" ht="13.5" x14ac:dyDescent="0.25">
      <c r="A2058" s="3">
        <v>44999</v>
      </c>
      <c r="B2058" s="2">
        <v>22.8142</v>
      </c>
      <c r="C2058" s="2">
        <f t="shared" si="288"/>
        <v>-0.24650000000000105</v>
      </c>
      <c r="D2058" s="2">
        <f t="shared" si="289"/>
        <v>0</v>
      </c>
      <c r="E2058" s="2">
        <f t="shared" si="290"/>
        <v>0.24650000000000105</v>
      </c>
      <c r="F2058" s="2">
        <f t="shared" si="287"/>
        <v>7.9057941060072232E-2</v>
      </c>
      <c r="G2058" s="2">
        <f t="shared" si="287"/>
        <v>0.12538383014411611</v>
      </c>
      <c r="H2058" s="2">
        <f t="shared" si="283"/>
        <v>0.63052740508248217</v>
      </c>
      <c r="I2058" s="2">
        <f t="shared" si="284"/>
        <v>38.670150720379098</v>
      </c>
    </row>
    <row r="2059" spans="1:9" ht="13.5" x14ac:dyDescent="0.25">
      <c r="A2059" s="3">
        <v>45000</v>
      </c>
      <c r="B2059" s="2">
        <v>22.844200000000001</v>
      </c>
      <c r="C2059" s="2">
        <f t="shared" si="288"/>
        <v>3.0000000000001137E-2</v>
      </c>
      <c r="D2059" s="2">
        <f t="shared" si="289"/>
        <v>3.0000000000001137E-2</v>
      </c>
      <c r="E2059" s="2">
        <f t="shared" si="290"/>
        <v>0</v>
      </c>
      <c r="F2059" s="2">
        <f t="shared" si="287"/>
        <v>7.5553802412924295E-2</v>
      </c>
      <c r="G2059" s="2">
        <f t="shared" si="287"/>
        <v>0.11642784227667924</v>
      </c>
      <c r="H2059" s="2">
        <f t="shared" si="283"/>
        <v>0.64893242832224074</v>
      </c>
      <c r="I2059" s="2">
        <f t="shared" si="284"/>
        <v>39.35470108878372</v>
      </c>
    </row>
    <row r="2060" spans="1:9" ht="13.5" x14ac:dyDescent="0.25">
      <c r="A2060" s="3">
        <v>45001</v>
      </c>
      <c r="B2060" s="2">
        <v>22.964500000000001</v>
      </c>
      <c r="C2060" s="2">
        <f t="shared" si="288"/>
        <v>0.1203000000000003</v>
      </c>
      <c r="D2060" s="2">
        <f t="shared" si="289"/>
        <v>0.1203000000000003</v>
      </c>
      <c r="E2060" s="2">
        <f t="shared" si="290"/>
        <v>0</v>
      </c>
      <c r="F2060" s="2">
        <f t="shared" si="287"/>
        <v>7.8749959383429727E-2</v>
      </c>
      <c r="G2060" s="2">
        <f t="shared" si="287"/>
        <v>0.10811156782834501</v>
      </c>
      <c r="H2060" s="2">
        <f t="shared" si="283"/>
        <v>0.728413813297626</v>
      </c>
      <c r="I2060" s="2">
        <f t="shared" si="284"/>
        <v>42.143484835260104</v>
      </c>
    </row>
    <row r="2061" spans="1:9" ht="13.5" x14ac:dyDescent="0.25">
      <c r="A2061" s="3">
        <v>45002</v>
      </c>
      <c r="B2061" s="2">
        <v>22.844200000000001</v>
      </c>
      <c r="C2061" s="2">
        <f t="shared" si="288"/>
        <v>-0.1203000000000003</v>
      </c>
      <c r="D2061" s="2">
        <f t="shared" si="289"/>
        <v>0</v>
      </c>
      <c r="E2061" s="2">
        <f t="shared" si="290"/>
        <v>0.1203000000000003</v>
      </c>
      <c r="F2061" s="2">
        <f t="shared" ref="F2061:G2076" si="291">((F2060*13)+D2061)/14</f>
        <v>7.3124962284613321E-2</v>
      </c>
      <c r="G2061" s="2">
        <f t="shared" si="291"/>
        <v>0.10898217012632039</v>
      </c>
      <c r="H2061" s="2">
        <f t="shared" si="283"/>
        <v>0.67098097055559403</v>
      </c>
      <c r="I2061" s="2">
        <f t="shared" si="284"/>
        <v>40.154913932532438</v>
      </c>
    </row>
    <row r="2062" spans="1:9" ht="13.5" x14ac:dyDescent="0.25">
      <c r="A2062" s="3">
        <v>45006</v>
      </c>
      <c r="B2062" s="2">
        <v>22.958500000000001</v>
      </c>
      <c r="C2062" s="2">
        <f t="shared" si="288"/>
        <v>0.11430000000000007</v>
      </c>
      <c r="D2062" s="2">
        <f t="shared" si="289"/>
        <v>0.11430000000000007</v>
      </c>
      <c r="E2062" s="2">
        <f t="shared" si="290"/>
        <v>0</v>
      </c>
      <c r="F2062" s="2">
        <f t="shared" si="291"/>
        <v>7.6066036407140949E-2</v>
      </c>
      <c r="G2062" s="2">
        <f t="shared" si="291"/>
        <v>0.10119772940301178</v>
      </c>
      <c r="H2062" s="2">
        <f t="shared" si="283"/>
        <v>0.7516575406965319</v>
      </c>
      <c r="I2062" s="2">
        <f t="shared" si="284"/>
        <v>42.911215419290322</v>
      </c>
    </row>
    <row r="2063" spans="1:9" ht="13.5" x14ac:dyDescent="0.25">
      <c r="A2063" s="3">
        <v>45007</v>
      </c>
      <c r="B2063" s="2">
        <v>22.6038</v>
      </c>
      <c r="C2063" s="2">
        <f t="shared" si="288"/>
        <v>-0.35470000000000113</v>
      </c>
      <c r="D2063" s="2">
        <f t="shared" si="289"/>
        <v>0</v>
      </c>
      <c r="E2063" s="2">
        <f t="shared" si="290"/>
        <v>0.35470000000000113</v>
      </c>
      <c r="F2063" s="2">
        <f t="shared" si="291"/>
        <v>7.0632748092345168E-2</v>
      </c>
      <c r="G2063" s="2">
        <f t="shared" si="291"/>
        <v>0.11930503444565388</v>
      </c>
      <c r="H2063" s="2">
        <f t="shared" si="283"/>
        <v>0.59203493314877642</v>
      </c>
      <c r="I2063" s="2">
        <f t="shared" si="284"/>
        <v>37.187307942912483</v>
      </c>
    </row>
    <row r="2064" spans="1:9" ht="13.5" x14ac:dyDescent="0.25">
      <c r="A2064" s="3">
        <v>45008</v>
      </c>
      <c r="B2064" s="2">
        <v>22.952500000000001</v>
      </c>
      <c r="C2064" s="2">
        <f t="shared" si="288"/>
        <v>0.3487000000000009</v>
      </c>
      <c r="D2064" s="2">
        <f t="shared" si="289"/>
        <v>0.3487000000000009</v>
      </c>
      <c r="E2064" s="2">
        <f t="shared" si="290"/>
        <v>0</v>
      </c>
      <c r="F2064" s="2">
        <f t="shared" si="291"/>
        <v>9.0494694657177729E-2</v>
      </c>
      <c r="G2064" s="2">
        <f t="shared" si="291"/>
        <v>0.11078324627096432</v>
      </c>
      <c r="H2064" s="2">
        <f t="shared" si="283"/>
        <v>0.8168626367549936</v>
      </c>
      <c r="I2064" s="2">
        <f t="shared" si="284"/>
        <v>44.960065787579332</v>
      </c>
    </row>
    <row r="2065" spans="1:9" ht="13.5" x14ac:dyDescent="0.25">
      <c r="A2065" s="3">
        <v>45009</v>
      </c>
      <c r="B2065" s="2">
        <v>22.844200000000001</v>
      </c>
      <c r="C2065" s="2">
        <f t="shared" si="288"/>
        <v>-0.10829999999999984</v>
      </c>
      <c r="D2065" s="2">
        <f t="shared" si="289"/>
        <v>0</v>
      </c>
      <c r="E2065" s="2">
        <f t="shared" si="290"/>
        <v>0.10829999999999984</v>
      </c>
      <c r="F2065" s="2">
        <f t="shared" si="291"/>
        <v>8.4030787895950754E-2</v>
      </c>
      <c r="G2065" s="2">
        <f t="shared" si="291"/>
        <v>0.11060587153732401</v>
      </c>
      <c r="H2065" s="2">
        <f t="shared" ref="H2065:H2128" si="292">F2065/G2065</f>
        <v>0.75973170979078197</v>
      </c>
      <c r="I2065" s="2">
        <f t="shared" ref="I2065:I2128" si="293">IF(G2065=0,100,100-(100/(1+H2065)))</f>
        <v>43.173155632974762</v>
      </c>
    </row>
    <row r="2066" spans="1:9" ht="13.5" x14ac:dyDescent="0.25">
      <c r="A2066" s="3">
        <v>45012</v>
      </c>
      <c r="B2066" s="2">
        <v>22.844200000000001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7.8028588760525694E-2</v>
      </c>
      <c r="G2066" s="2">
        <f t="shared" si="291"/>
        <v>0.10270545214180087</v>
      </c>
      <c r="H2066" s="2">
        <f t="shared" si="292"/>
        <v>0.75973170979078186</v>
      </c>
      <c r="I2066" s="2">
        <f t="shared" si="293"/>
        <v>43.173155632974755</v>
      </c>
    </row>
    <row r="2067" spans="1:9" ht="13.5" x14ac:dyDescent="0.25">
      <c r="A2067" s="3">
        <v>45013</v>
      </c>
      <c r="B2067" s="2">
        <v>22.844200000000001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7.2455118134773858E-2</v>
      </c>
      <c r="G2067" s="2">
        <f t="shared" si="291"/>
        <v>9.5369348417386521E-2</v>
      </c>
      <c r="H2067" s="2">
        <f t="shared" si="292"/>
        <v>0.75973170979078186</v>
      </c>
      <c r="I2067" s="2">
        <f t="shared" si="293"/>
        <v>43.173155632974755</v>
      </c>
    </row>
    <row r="2068" spans="1:9" ht="13.5" x14ac:dyDescent="0.25">
      <c r="A2068" s="3">
        <v>45014</v>
      </c>
      <c r="B2068" s="2">
        <v>22.844200000000001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6.7279752553718583E-2</v>
      </c>
      <c r="G2068" s="2">
        <f t="shared" si="291"/>
        <v>8.8557252101858913E-2</v>
      </c>
      <c r="H2068" s="2">
        <f t="shared" si="292"/>
        <v>0.75973170979078186</v>
      </c>
      <c r="I2068" s="2">
        <f t="shared" si="293"/>
        <v>43.173155632974755</v>
      </c>
    </row>
    <row r="2069" spans="1:9" ht="13.5" x14ac:dyDescent="0.25">
      <c r="A2069" s="3">
        <v>45015</v>
      </c>
      <c r="B2069" s="2">
        <v>22.844200000000001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6.2474055942738686E-2</v>
      </c>
      <c r="G2069" s="2">
        <f t="shared" si="291"/>
        <v>8.2231734094583273E-2</v>
      </c>
      <c r="H2069" s="2">
        <f t="shared" si="292"/>
        <v>0.75973170979078197</v>
      </c>
      <c r="I2069" s="2">
        <f t="shared" si="293"/>
        <v>43.173155632974762</v>
      </c>
    </row>
    <row r="2070" spans="1:9" ht="13.5" x14ac:dyDescent="0.25">
      <c r="A2070" s="3">
        <v>45016</v>
      </c>
      <c r="B2070" s="2">
        <v>22.844200000000001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5.8011623375400209E-2</v>
      </c>
      <c r="G2070" s="2">
        <f t="shared" si="291"/>
        <v>7.6358038802113032E-2</v>
      </c>
      <c r="H2070" s="2">
        <f t="shared" si="292"/>
        <v>0.75973170979078197</v>
      </c>
      <c r="I2070" s="2">
        <f t="shared" si="293"/>
        <v>43.173155632974762</v>
      </c>
    </row>
    <row r="2071" spans="1:9" ht="13.5" x14ac:dyDescent="0.25">
      <c r="A2071" s="3">
        <v>45019</v>
      </c>
      <c r="B2071" s="2">
        <v>23.1388</v>
      </c>
      <c r="C2071" s="2">
        <f t="shared" si="288"/>
        <v>0.29459999999999908</v>
      </c>
      <c r="D2071" s="2">
        <f t="shared" si="289"/>
        <v>0.29459999999999908</v>
      </c>
      <c r="E2071" s="2">
        <f t="shared" si="290"/>
        <v>0</v>
      </c>
      <c r="F2071" s="2">
        <f t="shared" si="291"/>
        <v>7.491079313430013E-2</v>
      </c>
      <c r="G2071" s="2">
        <f t="shared" si="291"/>
        <v>7.0903893173390672E-2</v>
      </c>
      <c r="H2071" s="2">
        <f t="shared" si="292"/>
        <v>1.0565117059384999</v>
      </c>
      <c r="I2071" s="2">
        <f t="shared" si="293"/>
        <v>51.37396995541804</v>
      </c>
    </row>
    <row r="2072" spans="1:9" ht="13.5" x14ac:dyDescent="0.25">
      <c r="A2072" s="3">
        <v>45020</v>
      </c>
      <c r="B2072" s="2">
        <v>24.5215</v>
      </c>
      <c r="C2072" s="2">
        <f t="shared" si="288"/>
        <v>1.3826999999999998</v>
      </c>
      <c r="D2072" s="2">
        <f t="shared" si="289"/>
        <v>1.3826999999999998</v>
      </c>
      <c r="E2072" s="2">
        <f t="shared" si="290"/>
        <v>0</v>
      </c>
      <c r="F2072" s="2">
        <f t="shared" si="291"/>
        <v>0.16832430791042155</v>
      </c>
      <c r="G2072" s="2">
        <f t="shared" si="291"/>
        <v>6.5839329375291342E-2</v>
      </c>
      <c r="H2072" s="2">
        <f t="shared" si="292"/>
        <v>2.5565920781324287</v>
      </c>
      <c r="I2072" s="2">
        <f t="shared" si="293"/>
        <v>71.883196666031452</v>
      </c>
    </row>
    <row r="2073" spans="1:9" ht="13.5" x14ac:dyDescent="0.25">
      <c r="A2073" s="3">
        <v>45021</v>
      </c>
      <c r="B2073" s="2">
        <v>25.970300000000002</v>
      </c>
      <c r="C2073" s="2">
        <f t="shared" si="288"/>
        <v>1.4488000000000021</v>
      </c>
      <c r="D2073" s="2">
        <f t="shared" si="289"/>
        <v>1.4488000000000021</v>
      </c>
      <c r="E2073" s="2">
        <f t="shared" si="290"/>
        <v>0</v>
      </c>
      <c r="F2073" s="2">
        <f t="shared" si="291"/>
        <v>0.25978685734539159</v>
      </c>
      <c r="G2073" s="2">
        <f t="shared" si="291"/>
        <v>6.1136520134199103E-2</v>
      </c>
      <c r="H2073" s="2">
        <f t="shared" si="292"/>
        <v>4.2492908784330634</v>
      </c>
      <c r="I2073" s="2">
        <f t="shared" si="293"/>
        <v>80.949807828166982</v>
      </c>
    </row>
    <row r="2074" spans="1:9" ht="13.5" x14ac:dyDescent="0.25">
      <c r="A2074" s="3">
        <v>45022</v>
      </c>
      <c r="B2074" s="2">
        <v>25.248899999999999</v>
      </c>
      <c r="C2074" s="2">
        <f t="shared" si="288"/>
        <v>-0.72140000000000271</v>
      </c>
      <c r="D2074" s="2">
        <f t="shared" si="289"/>
        <v>0</v>
      </c>
      <c r="E2074" s="2">
        <f t="shared" si="290"/>
        <v>0.72140000000000271</v>
      </c>
      <c r="F2074" s="2">
        <f t="shared" si="291"/>
        <v>0.24123065324929219</v>
      </c>
      <c r="G2074" s="2">
        <f t="shared" si="291"/>
        <v>0.10829819726747079</v>
      </c>
      <c r="H2074" s="2">
        <f t="shared" si="292"/>
        <v>2.227466932376629</v>
      </c>
      <c r="I2074" s="2">
        <f t="shared" si="293"/>
        <v>69.01594901040167</v>
      </c>
    </row>
    <row r="2075" spans="1:9" ht="13.5" x14ac:dyDescent="0.25">
      <c r="A2075" s="3">
        <v>45023</v>
      </c>
      <c r="B2075" s="2">
        <v>25.82</v>
      </c>
      <c r="C2075" s="2">
        <f t="shared" si="288"/>
        <v>0.57110000000000127</v>
      </c>
      <c r="D2075" s="2">
        <f t="shared" si="289"/>
        <v>0.57110000000000127</v>
      </c>
      <c r="E2075" s="2">
        <f t="shared" si="290"/>
        <v>0</v>
      </c>
      <c r="F2075" s="2">
        <f t="shared" si="291"/>
        <v>0.26479274944577141</v>
      </c>
      <c r="G2075" s="2">
        <f t="shared" si="291"/>
        <v>0.10056261174836574</v>
      </c>
      <c r="H2075" s="2">
        <f t="shared" si="292"/>
        <v>2.6331132897418468</v>
      </c>
      <c r="I2075" s="2">
        <f t="shared" si="293"/>
        <v>72.475397262631034</v>
      </c>
    </row>
    <row r="2076" spans="1:9" ht="13.5" x14ac:dyDescent="0.25">
      <c r="A2076" s="3">
        <v>45026</v>
      </c>
      <c r="B2076" s="2">
        <v>25.970300000000002</v>
      </c>
      <c r="C2076" s="2">
        <f t="shared" si="288"/>
        <v>0.15030000000000143</v>
      </c>
      <c r="D2076" s="2">
        <f t="shared" si="289"/>
        <v>0.15030000000000143</v>
      </c>
      <c r="E2076" s="2">
        <f t="shared" si="290"/>
        <v>0</v>
      </c>
      <c r="F2076" s="2">
        <f t="shared" si="291"/>
        <v>0.25661469591393071</v>
      </c>
      <c r="G2076" s="2">
        <f t="shared" si="291"/>
        <v>9.3379568052053913E-2</v>
      </c>
      <c r="H2076" s="2">
        <f t="shared" si="292"/>
        <v>2.7480818477429914</v>
      </c>
      <c r="I2076" s="2">
        <f t="shared" si="293"/>
        <v>73.319686158876792</v>
      </c>
    </row>
    <row r="2077" spans="1:9" ht="13.5" x14ac:dyDescent="0.25">
      <c r="A2077" s="3">
        <v>45027</v>
      </c>
      <c r="B2077" s="2">
        <v>25.850100000000001</v>
      </c>
      <c r="C2077" s="2">
        <f t="shared" si="288"/>
        <v>-0.12020000000000053</v>
      </c>
      <c r="D2077" s="2">
        <f t="shared" si="289"/>
        <v>0</v>
      </c>
      <c r="E2077" s="2">
        <f t="shared" si="290"/>
        <v>0.12020000000000053</v>
      </c>
      <c r="F2077" s="2">
        <f t="shared" ref="F2077:G2092" si="294">((F2076*13)+D2077)/14</f>
        <v>0.23828507477722138</v>
      </c>
      <c r="G2077" s="2">
        <f t="shared" si="294"/>
        <v>9.5295313191192957E-2</v>
      </c>
      <c r="H2077" s="2">
        <f t="shared" si="292"/>
        <v>2.5004910188935012</v>
      </c>
      <c r="I2077" s="2">
        <f t="shared" si="293"/>
        <v>71.432579183816955</v>
      </c>
    </row>
    <row r="2078" spans="1:9" ht="13.5" x14ac:dyDescent="0.25">
      <c r="A2078" s="3">
        <v>45028</v>
      </c>
      <c r="B2078" s="2">
        <v>25.549499999999998</v>
      </c>
      <c r="C2078" s="2">
        <f t="shared" si="288"/>
        <v>-0.30060000000000286</v>
      </c>
      <c r="D2078" s="2">
        <f t="shared" si="289"/>
        <v>0</v>
      </c>
      <c r="E2078" s="2">
        <f t="shared" si="290"/>
        <v>0.30060000000000286</v>
      </c>
      <c r="F2078" s="2">
        <f t="shared" si="294"/>
        <v>0.22126471229313413</v>
      </c>
      <c r="G2078" s="2">
        <f t="shared" si="294"/>
        <v>0.10995993367753652</v>
      </c>
      <c r="H2078" s="2">
        <f t="shared" si="292"/>
        <v>2.01223031783563</v>
      </c>
      <c r="I2078" s="2">
        <f t="shared" si="293"/>
        <v>66.802007333936956</v>
      </c>
    </row>
    <row r="2079" spans="1:9" ht="13.5" x14ac:dyDescent="0.25">
      <c r="A2079" s="3">
        <v>45029</v>
      </c>
      <c r="B2079" s="2">
        <v>25.4894</v>
      </c>
      <c r="C2079" s="2">
        <f t="shared" si="288"/>
        <v>-6.0099999999998488E-2</v>
      </c>
      <c r="D2079" s="2">
        <f t="shared" si="289"/>
        <v>0</v>
      </c>
      <c r="E2079" s="2">
        <f t="shared" si="290"/>
        <v>6.0099999999998488E-2</v>
      </c>
      <c r="F2079" s="2">
        <f t="shared" si="294"/>
        <v>0.20546008998648171</v>
      </c>
      <c r="G2079" s="2">
        <f t="shared" si="294"/>
        <v>0.10639850984342666</v>
      </c>
      <c r="H2079" s="2">
        <f t="shared" si="292"/>
        <v>1.9310429280337811</v>
      </c>
      <c r="I2079" s="2">
        <f t="shared" si="293"/>
        <v>65.882451245064985</v>
      </c>
    </row>
    <row r="2080" spans="1:9" ht="13.5" x14ac:dyDescent="0.25">
      <c r="A2080" s="3">
        <v>45030</v>
      </c>
      <c r="B2080" s="2">
        <v>25.248899999999999</v>
      </c>
      <c r="C2080" s="2">
        <f t="shared" si="288"/>
        <v>-0.24050000000000082</v>
      </c>
      <c r="D2080" s="2">
        <f t="shared" si="289"/>
        <v>0</v>
      </c>
      <c r="E2080" s="2">
        <f t="shared" si="290"/>
        <v>0.24050000000000082</v>
      </c>
      <c r="F2080" s="2">
        <f t="shared" si="294"/>
        <v>0.19078436927316161</v>
      </c>
      <c r="G2080" s="2">
        <f t="shared" si="294"/>
        <v>0.11597718771175339</v>
      </c>
      <c r="H2080" s="2">
        <f t="shared" si="292"/>
        <v>1.6450163436220924</v>
      </c>
      <c r="I2080" s="2">
        <f t="shared" si="293"/>
        <v>62.193050246691584</v>
      </c>
    </row>
    <row r="2081" spans="1:9" ht="13.5" x14ac:dyDescent="0.25">
      <c r="A2081" s="3">
        <v>45033</v>
      </c>
      <c r="B2081" s="2">
        <v>25.429200000000002</v>
      </c>
      <c r="C2081" s="2">
        <f t="shared" si="288"/>
        <v>0.18030000000000257</v>
      </c>
      <c r="D2081" s="2">
        <f t="shared" si="289"/>
        <v>0.18030000000000257</v>
      </c>
      <c r="E2081" s="2">
        <f t="shared" si="290"/>
        <v>0</v>
      </c>
      <c r="F2081" s="2">
        <f t="shared" si="294"/>
        <v>0.19003548575365023</v>
      </c>
      <c r="G2081" s="2">
        <f t="shared" si="294"/>
        <v>0.10769310287519958</v>
      </c>
      <c r="H2081" s="2">
        <f t="shared" si="292"/>
        <v>1.76460219531304</v>
      </c>
      <c r="I2081" s="2">
        <f t="shared" si="293"/>
        <v>63.828430661910531</v>
      </c>
    </row>
    <row r="2082" spans="1:9" ht="13.5" x14ac:dyDescent="0.25">
      <c r="A2082" s="3">
        <v>45034</v>
      </c>
      <c r="B2082" s="2">
        <v>25.519400000000001</v>
      </c>
      <c r="C2082" s="2">
        <f t="shared" si="288"/>
        <v>9.0199999999999392E-2</v>
      </c>
      <c r="D2082" s="2">
        <f t="shared" si="289"/>
        <v>9.0199999999999392E-2</v>
      </c>
      <c r="E2082" s="2">
        <f t="shared" si="290"/>
        <v>0</v>
      </c>
      <c r="F2082" s="2">
        <f t="shared" si="294"/>
        <v>0.18290437962838943</v>
      </c>
      <c r="G2082" s="2">
        <f t="shared" si="294"/>
        <v>0.1000007383841139</v>
      </c>
      <c r="H2082" s="2">
        <f t="shared" si="292"/>
        <v>1.8290302910147871</v>
      </c>
      <c r="I2082" s="2">
        <f t="shared" si="293"/>
        <v>64.652198911546634</v>
      </c>
    </row>
    <row r="2083" spans="1:9" ht="13.5" x14ac:dyDescent="0.25">
      <c r="A2083" s="3">
        <v>45035</v>
      </c>
      <c r="B2083" s="2">
        <v>25.82</v>
      </c>
      <c r="C2083" s="2">
        <f t="shared" si="288"/>
        <v>0.30059999999999931</v>
      </c>
      <c r="D2083" s="2">
        <f t="shared" si="289"/>
        <v>0.30059999999999931</v>
      </c>
      <c r="E2083" s="2">
        <f t="shared" si="290"/>
        <v>0</v>
      </c>
      <c r="F2083" s="2">
        <f t="shared" si="294"/>
        <v>0.19131120965493298</v>
      </c>
      <c r="G2083" s="2">
        <f t="shared" si="294"/>
        <v>9.2857828499534348E-2</v>
      </c>
      <c r="H2083" s="2">
        <f t="shared" si="292"/>
        <v>2.0602593528868955</v>
      </c>
      <c r="I2083" s="2">
        <f t="shared" si="293"/>
        <v>67.323031002040722</v>
      </c>
    </row>
    <row r="2084" spans="1:9" ht="13.5" x14ac:dyDescent="0.25">
      <c r="A2084" s="3">
        <v>45036</v>
      </c>
      <c r="B2084" s="2">
        <v>25.850100000000001</v>
      </c>
      <c r="C2084" s="2">
        <f t="shared" si="288"/>
        <v>3.0100000000000904E-2</v>
      </c>
      <c r="D2084" s="2">
        <f t="shared" si="289"/>
        <v>3.0100000000000904E-2</v>
      </c>
      <c r="E2084" s="2">
        <f t="shared" si="290"/>
        <v>0</v>
      </c>
      <c r="F2084" s="2">
        <f t="shared" si="294"/>
        <v>0.17979612325100927</v>
      </c>
      <c r="G2084" s="2">
        <f t="shared" si="294"/>
        <v>8.6225126463853316E-2</v>
      </c>
      <c r="H2084" s="2">
        <f t="shared" si="292"/>
        <v>2.0851940800154365</v>
      </c>
      <c r="I2084" s="2">
        <f t="shared" si="293"/>
        <v>67.587128262770534</v>
      </c>
    </row>
    <row r="2085" spans="1:9" ht="13.5" x14ac:dyDescent="0.25">
      <c r="A2085" s="3">
        <v>45040</v>
      </c>
      <c r="B2085" s="2">
        <v>25.850100000000001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0.16695354301879431</v>
      </c>
      <c r="G2085" s="2">
        <f t="shared" si="294"/>
        <v>8.006618885929237E-2</v>
      </c>
      <c r="H2085" s="2">
        <f t="shared" si="292"/>
        <v>2.085194080015436</v>
      </c>
      <c r="I2085" s="2">
        <f t="shared" si="293"/>
        <v>67.587128262770534</v>
      </c>
    </row>
    <row r="2086" spans="1:9" ht="13.5" x14ac:dyDescent="0.25">
      <c r="A2086" s="3">
        <v>45041</v>
      </c>
      <c r="B2086" s="2">
        <v>25.844100000000001</v>
      </c>
      <c r="C2086" s="2">
        <f t="shared" si="288"/>
        <v>-6.0000000000002274E-3</v>
      </c>
      <c r="D2086" s="2">
        <f t="shared" si="289"/>
        <v>0</v>
      </c>
      <c r="E2086" s="2">
        <f t="shared" si="290"/>
        <v>6.0000000000002274E-3</v>
      </c>
      <c r="F2086" s="2">
        <f t="shared" si="294"/>
        <v>0.1550282899460233</v>
      </c>
      <c r="G2086" s="2">
        <f t="shared" si="294"/>
        <v>7.477574679791435E-2</v>
      </c>
      <c r="H2086" s="2">
        <f t="shared" si="292"/>
        <v>2.0732429508861467</v>
      </c>
      <c r="I2086" s="2">
        <f t="shared" si="293"/>
        <v>67.461082121357919</v>
      </c>
    </row>
    <row r="2087" spans="1:9" ht="13.5" x14ac:dyDescent="0.25">
      <c r="A2087" s="3">
        <v>45042</v>
      </c>
      <c r="B2087" s="2">
        <v>25.970300000000002</v>
      </c>
      <c r="C2087" s="2">
        <f t="shared" si="288"/>
        <v>0.12620000000000076</v>
      </c>
      <c r="D2087" s="2">
        <f t="shared" si="289"/>
        <v>0.12620000000000076</v>
      </c>
      <c r="E2087" s="2">
        <f t="shared" si="290"/>
        <v>0</v>
      </c>
      <c r="F2087" s="2">
        <f t="shared" si="294"/>
        <v>0.15296912637845025</v>
      </c>
      <c r="G2087" s="2">
        <f t="shared" si="294"/>
        <v>6.9434622026634751E-2</v>
      </c>
      <c r="H2087" s="2">
        <f t="shared" si="292"/>
        <v>2.2030670278549529</v>
      </c>
      <c r="I2087" s="2">
        <f t="shared" si="293"/>
        <v>68.779922764535925</v>
      </c>
    </row>
    <row r="2088" spans="1:9" ht="13.5" x14ac:dyDescent="0.25">
      <c r="A2088" s="3">
        <v>45043</v>
      </c>
      <c r="B2088" s="2">
        <v>26.713999999999999</v>
      </c>
      <c r="C2088" s="2">
        <f t="shared" si="288"/>
        <v>0.74369999999999692</v>
      </c>
      <c r="D2088" s="2">
        <f t="shared" si="289"/>
        <v>0.74369999999999692</v>
      </c>
      <c r="E2088" s="2">
        <f t="shared" si="290"/>
        <v>0</v>
      </c>
      <c r="F2088" s="2">
        <f t="shared" si="294"/>
        <v>0.19516418877998928</v>
      </c>
      <c r="G2088" s="2">
        <f t="shared" si="294"/>
        <v>6.4475006167589416E-2</v>
      </c>
      <c r="H2088" s="2">
        <f t="shared" si="292"/>
        <v>3.0269743328554388</v>
      </c>
      <c r="I2088" s="2">
        <f t="shared" si="293"/>
        <v>75.167460297892632</v>
      </c>
    </row>
    <row r="2089" spans="1:9" ht="13.5" x14ac:dyDescent="0.25">
      <c r="A2089" s="3">
        <v>45044</v>
      </c>
      <c r="B2089" s="2">
        <v>26.25</v>
      </c>
      <c r="C2089" s="2">
        <f t="shared" si="288"/>
        <v>-0.46399999999999864</v>
      </c>
      <c r="D2089" s="2">
        <f t="shared" si="289"/>
        <v>0</v>
      </c>
      <c r="E2089" s="2">
        <f t="shared" si="290"/>
        <v>0.46399999999999864</v>
      </c>
      <c r="F2089" s="2">
        <f t="shared" si="294"/>
        <v>0.18122388958141863</v>
      </c>
      <c r="G2089" s="2">
        <f t="shared" si="294"/>
        <v>9.3012505727047223E-2</v>
      </c>
      <c r="H2089" s="2">
        <f t="shared" si="292"/>
        <v>1.948381974712464</v>
      </c>
      <c r="I2089" s="2">
        <f t="shared" si="293"/>
        <v>66.083092062807651</v>
      </c>
    </row>
    <row r="2090" spans="1:9" ht="13.5" x14ac:dyDescent="0.25">
      <c r="A2090" s="3">
        <v>45048</v>
      </c>
      <c r="B2090" s="2">
        <v>25.998100000000001</v>
      </c>
      <c r="C2090" s="2">
        <f t="shared" si="288"/>
        <v>-0.25189999999999912</v>
      </c>
      <c r="D2090" s="2">
        <f t="shared" si="289"/>
        <v>0</v>
      </c>
      <c r="E2090" s="2">
        <f t="shared" si="290"/>
        <v>0.25189999999999912</v>
      </c>
      <c r="F2090" s="2">
        <f t="shared" si="294"/>
        <v>0.16827932603988874</v>
      </c>
      <c r="G2090" s="2">
        <f t="shared" si="294"/>
        <v>0.10436161246082951</v>
      </c>
      <c r="H2090" s="2">
        <f t="shared" si="292"/>
        <v>1.6124638367680428</v>
      </c>
      <c r="I2090" s="2">
        <f t="shared" si="293"/>
        <v>61.721958178868803</v>
      </c>
    </row>
    <row r="2091" spans="1:9" ht="13.5" x14ac:dyDescent="0.25">
      <c r="A2091" s="3">
        <v>45049</v>
      </c>
      <c r="B2091" s="2">
        <v>25.971599999999999</v>
      </c>
      <c r="C2091" s="2">
        <f t="shared" si="288"/>
        <v>-2.6500000000002188E-2</v>
      </c>
      <c r="D2091" s="2">
        <f t="shared" si="289"/>
        <v>0</v>
      </c>
      <c r="E2091" s="2">
        <f t="shared" si="290"/>
        <v>2.6500000000002188E-2</v>
      </c>
      <c r="F2091" s="2">
        <f t="shared" si="294"/>
        <v>0.15625937417989669</v>
      </c>
      <c r="G2091" s="2">
        <f t="shared" si="294"/>
        <v>9.8800068713627551E-2</v>
      </c>
      <c r="H2091" s="2">
        <f t="shared" si="292"/>
        <v>1.5815715132022348</v>
      </c>
      <c r="I2091" s="2">
        <f t="shared" si="293"/>
        <v>61.26390476165507</v>
      </c>
    </row>
    <row r="2092" spans="1:9" ht="13.5" x14ac:dyDescent="0.25">
      <c r="A2092" s="3">
        <v>45050</v>
      </c>
      <c r="B2092" s="2">
        <v>26.448799999999999</v>
      </c>
      <c r="C2092" s="2">
        <f t="shared" si="288"/>
        <v>0.47719999999999985</v>
      </c>
      <c r="D2092" s="2">
        <f t="shared" si="289"/>
        <v>0.47719999999999985</v>
      </c>
      <c r="E2092" s="2">
        <f t="shared" si="290"/>
        <v>0</v>
      </c>
      <c r="F2092" s="2">
        <f t="shared" si="294"/>
        <v>0.17918370459561836</v>
      </c>
      <c r="G2092" s="2">
        <f t="shared" si="294"/>
        <v>9.1742920948368445E-2</v>
      </c>
      <c r="H2092" s="2">
        <f t="shared" si="292"/>
        <v>1.9531066020500949</v>
      </c>
      <c r="I2092" s="2">
        <f t="shared" si="293"/>
        <v>66.137355173504957</v>
      </c>
    </row>
    <row r="2093" spans="1:9" ht="13.5" x14ac:dyDescent="0.25">
      <c r="A2093" s="3">
        <v>45051</v>
      </c>
      <c r="B2093" s="2">
        <v>26.7803</v>
      </c>
      <c r="C2093" s="2">
        <f t="shared" si="288"/>
        <v>0.3315000000000019</v>
      </c>
      <c r="D2093" s="2">
        <f t="shared" si="289"/>
        <v>0.3315000000000019</v>
      </c>
      <c r="E2093" s="2">
        <f t="shared" si="290"/>
        <v>0</v>
      </c>
      <c r="F2093" s="2">
        <f t="shared" ref="F2093:G2108" si="295">((F2092*13)+D2093)/14</f>
        <v>0.19006343998164574</v>
      </c>
      <c r="G2093" s="2">
        <f t="shared" si="295"/>
        <v>8.5189855166342129E-2</v>
      </c>
      <c r="H2093" s="2">
        <f t="shared" si="292"/>
        <v>2.231057202885566</v>
      </c>
      <c r="I2093" s="2">
        <f t="shared" si="293"/>
        <v>69.050377718261132</v>
      </c>
    </row>
    <row r="2094" spans="1:9" ht="13.5" x14ac:dyDescent="0.25">
      <c r="A2094" s="3">
        <v>45054</v>
      </c>
      <c r="B2094" s="2">
        <v>27.178000000000001</v>
      </c>
      <c r="C2094" s="2">
        <f t="shared" si="288"/>
        <v>0.39770000000000039</v>
      </c>
      <c r="D2094" s="2">
        <f t="shared" si="289"/>
        <v>0.39770000000000039</v>
      </c>
      <c r="E2094" s="2">
        <f t="shared" si="290"/>
        <v>0</v>
      </c>
      <c r="F2094" s="2">
        <f t="shared" si="295"/>
        <v>0.20489462284009963</v>
      </c>
      <c r="G2094" s="2">
        <f t="shared" si="295"/>
        <v>7.9104865511603409E-2</v>
      </c>
      <c r="H2094" s="2">
        <f t="shared" si="292"/>
        <v>2.5901646063736101</v>
      </c>
      <c r="I2094" s="2">
        <f t="shared" si="293"/>
        <v>72.146123934688049</v>
      </c>
    </row>
    <row r="2095" spans="1:9" ht="13.5" x14ac:dyDescent="0.25">
      <c r="A2095" s="3">
        <v>45055</v>
      </c>
      <c r="B2095" s="2">
        <v>27.575700000000001</v>
      </c>
      <c r="C2095" s="2">
        <f t="shared" si="288"/>
        <v>0.39770000000000039</v>
      </c>
      <c r="D2095" s="2">
        <f t="shared" si="289"/>
        <v>0.39770000000000039</v>
      </c>
      <c r="E2095" s="2">
        <f t="shared" si="290"/>
        <v>0</v>
      </c>
      <c r="F2095" s="2">
        <f t="shared" si="295"/>
        <v>0.21866643549437828</v>
      </c>
      <c r="G2095" s="2">
        <f t="shared" si="295"/>
        <v>7.3454517975060307E-2</v>
      </c>
      <c r="H2095" s="2">
        <f t="shared" si="292"/>
        <v>2.9768956562838129</v>
      </c>
      <c r="I2095" s="2">
        <f t="shared" si="293"/>
        <v>74.854758926854913</v>
      </c>
    </row>
    <row r="2096" spans="1:9" ht="13.5" x14ac:dyDescent="0.25">
      <c r="A2096" s="3">
        <v>45056</v>
      </c>
      <c r="B2096" s="2">
        <v>26.7803</v>
      </c>
      <c r="C2096" s="2">
        <f t="shared" si="288"/>
        <v>-0.79540000000000077</v>
      </c>
      <c r="D2096" s="2">
        <f t="shared" si="289"/>
        <v>0</v>
      </c>
      <c r="E2096" s="2">
        <f t="shared" si="290"/>
        <v>0.79540000000000077</v>
      </c>
      <c r="F2096" s="2">
        <f t="shared" si="295"/>
        <v>0.20304740438763696</v>
      </c>
      <c r="G2096" s="2">
        <f t="shared" si="295"/>
        <v>0.1250220524054132</v>
      </c>
      <c r="H2096" s="2">
        <f t="shared" si="292"/>
        <v>1.6240927138934524</v>
      </c>
      <c r="I2096" s="2">
        <f t="shared" si="293"/>
        <v>61.891590388349229</v>
      </c>
    </row>
    <row r="2097" spans="1:9" ht="13.5" x14ac:dyDescent="0.25">
      <c r="A2097" s="3">
        <v>45057</v>
      </c>
      <c r="B2097" s="2">
        <v>27.171399999999998</v>
      </c>
      <c r="C2097" s="2">
        <f t="shared" si="288"/>
        <v>0.391099999999998</v>
      </c>
      <c r="D2097" s="2">
        <f t="shared" si="289"/>
        <v>0.391099999999998</v>
      </c>
      <c r="E2097" s="2">
        <f t="shared" si="290"/>
        <v>0</v>
      </c>
      <c r="F2097" s="2">
        <f t="shared" si="295"/>
        <v>0.21647973264566275</v>
      </c>
      <c r="G2097" s="2">
        <f t="shared" si="295"/>
        <v>0.11609190580502655</v>
      </c>
      <c r="H2097" s="2">
        <f t="shared" si="292"/>
        <v>1.8647271844191708</v>
      </c>
      <c r="I2097" s="2">
        <f t="shared" si="293"/>
        <v>65.092662036411269</v>
      </c>
    </row>
    <row r="2098" spans="1:9" ht="13.5" x14ac:dyDescent="0.25">
      <c r="A2098" s="3">
        <v>45058</v>
      </c>
      <c r="B2098" s="2">
        <v>27.045400000000001</v>
      </c>
      <c r="C2098" s="2">
        <f t="shared" si="288"/>
        <v>-0.12599999999999767</v>
      </c>
      <c r="D2098" s="2">
        <f t="shared" si="289"/>
        <v>0</v>
      </c>
      <c r="E2098" s="2">
        <f t="shared" si="290"/>
        <v>0.12599999999999767</v>
      </c>
      <c r="F2098" s="2">
        <f t="shared" si="295"/>
        <v>0.201016894599544</v>
      </c>
      <c r="G2098" s="2">
        <f t="shared" si="295"/>
        <v>0.11679962681895306</v>
      </c>
      <c r="H2098" s="2">
        <f t="shared" si="292"/>
        <v>1.7210405553018857</v>
      </c>
      <c r="I2098" s="2">
        <f t="shared" si="293"/>
        <v>63.249353338320418</v>
      </c>
    </row>
    <row r="2099" spans="1:9" ht="13.5" x14ac:dyDescent="0.25">
      <c r="A2099" s="3">
        <v>45061</v>
      </c>
      <c r="B2099" s="2">
        <v>27.045400000000001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0.18665854498529086</v>
      </c>
      <c r="G2099" s="2">
        <f t="shared" si="295"/>
        <v>0.10845679633188499</v>
      </c>
      <c r="H2099" s="2">
        <f t="shared" si="292"/>
        <v>1.7210405553018857</v>
      </c>
      <c r="I2099" s="2">
        <f t="shared" si="293"/>
        <v>63.249353338320418</v>
      </c>
    </row>
    <row r="2100" spans="1:9" ht="13.5" x14ac:dyDescent="0.25">
      <c r="A2100" s="3">
        <v>45062</v>
      </c>
      <c r="B2100" s="2">
        <v>27.178000000000001</v>
      </c>
      <c r="C2100" s="2">
        <f t="shared" si="288"/>
        <v>0.13260000000000005</v>
      </c>
      <c r="D2100" s="2">
        <f t="shared" si="289"/>
        <v>0.13260000000000005</v>
      </c>
      <c r="E2100" s="2">
        <f t="shared" si="290"/>
        <v>0</v>
      </c>
      <c r="F2100" s="2">
        <f t="shared" si="295"/>
        <v>0.18279722034348439</v>
      </c>
      <c r="G2100" s="2">
        <f t="shared" si="295"/>
        <v>0.10070988230817891</v>
      </c>
      <c r="H2100" s="2">
        <f t="shared" si="292"/>
        <v>1.8150872203793544</v>
      </c>
      <c r="I2100" s="2">
        <f t="shared" si="293"/>
        <v>64.477121960532287</v>
      </c>
    </row>
    <row r="2101" spans="1:9" ht="13.5" x14ac:dyDescent="0.25">
      <c r="A2101" s="3">
        <v>45063</v>
      </c>
      <c r="B2101" s="2">
        <v>27.197900000000001</v>
      </c>
      <c r="C2101" s="2">
        <f t="shared" si="288"/>
        <v>1.9899999999999807E-2</v>
      </c>
      <c r="D2101" s="2">
        <f t="shared" si="289"/>
        <v>1.9899999999999807E-2</v>
      </c>
      <c r="E2101" s="2">
        <f t="shared" si="290"/>
        <v>0</v>
      </c>
      <c r="F2101" s="2">
        <f t="shared" si="295"/>
        <v>0.17116170460466407</v>
      </c>
      <c r="G2101" s="2">
        <f t="shared" si="295"/>
        <v>9.3516319286166133E-2</v>
      </c>
      <c r="H2101" s="2">
        <f t="shared" si="292"/>
        <v>1.8302870120550607</v>
      </c>
      <c r="I2101" s="2">
        <f t="shared" si="293"/>
        <v>64.667894254515772</v>
      </c>
    </row>
    <row r="2102" spans="1:9" ht="13.5" x14ac:dyDescent="0.25">
      <c r="A2102" s="3">
        <v>45064</v>
      </c>
      <c r="B2102" s="2">
        <v>27.2178</v>
      </c>
      <c r="C2102" s="2">
        <f t="shared" si="288"/>
        <v>1.9899999999999807E-2</v>
      </c>
      <c r="D2102" s="2">
        <f t="shared" si="289"/>
        <v>1.9899999999999807E-2</v>
      </c>
      <c r="E2102" s="2">
        <f t="shared" si="290"/>
        <v>0</v>
      </c>
      <c r="F2102" s="2">
        <f t="shared" si="295"/>
        <v>0.16035729713290234</v>
      </c>
      <c r="G2102" s="2">
        <f t="shared" si="295"/>
        <v>8.6836582194297129E-2</v>
      </c>
      <c r="H2102" s="2">
        <f t="shared" si="292"/>
        <v>1.846656018475052</v>
      </c>
      <c r="I2102" s="2">
        <f t="shared" si="293"/>
        <v>64.871062976702817</v>
      </c>
    </row>
    <row r="2103" spans="1:9" ht="13.5" x14ac:dyDescent="0.25">
      <c r="A2103" s="3">
        <v>45065</v>
      </c>
      <c r="B2103" s="2">
        <v>28.4772</v>
      </c>
      <c r="C2103" s="2">
        <f t="shared" si="288"/>
        <v>1.2593999999999994</v>
      </c>
      <c r="D2103" s="2">
        <f t="shared" si="289"/>
        <v>1.2593999999999994</v>
      </c>
      <c r="E2103" s="2">
        <f t="shared" si="290"/>
        <v>0</v>
      </c>
      <c r="F2103" s="2">
        <f t="shared" si="295"/>
        <v>0.23886034733769498</v>
      </c>
      <c r="G2103" s="2">
        <f t="shared" si="295"/>
        <v>8.0633969180418763E-2</v>
      </c>
      <c r="H2103" s="2">
        <f t="shared" si="292"/>
        <v>2.9622794185319612</v>
      </c>
      <c r="I2103" s="2">
        <f t="shared" si="293"/>
        <v>74.762002010183735</v>
      </c>
    </row>
    <row r="2104" spans="1:9" ht="13.5" x14ac:dyDescent="0.25">
      <c r="A2104" s="3">
        <v>45068</v>
      </c>
      <c r="B2104" s="2">
        <v>27.9072</v>
      </c>
      <c r="C2104" s="2">
        <f t="shared" si="288"/>
        <v>-0.57000000000000028</v>
      </c>
      <c r="D2104" s="2">
        <f t="shared" si="289"/>
        <v>0</v>
      </c>
      <c r="E2104" s="2">
        <f t="shared" si="290"/>
        <v>0.57000000000000028</v>
      </c>
      <c r="F2104" s="2">
        <f t="shared" si="295"/>
        <v>0.22179889395643104</v>
      </c>
      <c r="G2104" s="2">
        <f t="shared" si="295"/>
        <v>0.11558868566753173</v>
      </c>
      <c r="H2104" s="2">
        <f t="shared" si="292"/>
        <v>1.9188633617168398</v>
      </c>
      <c r="I2104" s="2">
        <f t="shared" si="293"/>
        <v>65.740088655201305</v>
      </c>
    </row>
    <row r="2105" spans="1:9" ht="13.5" x14ac:dyDescent="0.25">
      <c r="A2105" s="3">
        <v>45069</v>
      </c>
      <c r="B2105" s="2">
        <v>28.0397</v>
      </c>
      <c r="C2105" s="2">
        <f t="shared" si="288"/>
        <v>0.13250000000000028</v>
      </c>
      <c r="D2105" s="2">
        <f t="shared" si="289"/>
        <v>0.13250000000000028</v>
      </c>
      <c r="E2105" s="2">
        <f t="shared" si="290"/>
        <v>0</v>
      </c>
      <c r="F2105" s="2">
        <f t="shared" si="295"/>
        <v>0.21542040153097172</v>
      </c>
      <c r="G2105" s="2">
        <f t="shared" si="295"/>
        <v>0.10733235097699376</v>
      </c>
      <c r="H2105" s="2">
        <f t="shared" si="292"/>
        <v>2.0070407437282931</v>
      </c>
      <c r="I2105" s="2">
        <f t="shared" si="293"/>
        <v>66.744713982154252</v>
      </c>
    </row>
    <row r="2106" spans="1:9" ht="13.5" x14ac:dyDescent="0.25">
      <c r="A2106" s="3">
        <v>45070</v>
      </c>
      <c r="B2106" s="2">
        <v>28.106000000000002</v>
      </c>
      <c r="C2106" s="2">
        <f t="shared" si="288"/>
        <v>6.6300000000001802E-2</v>
      </c>
      <c r="D2106" s="2">
        <f t="shared" si="289"/>
        <v>6.6300000000001802E-2</v>
      </c>
      <c r="E2106" s="2">
        <f t="shared" si="290"/>
        <v>0</v>
      </c>
      <c r="F2106" s="2">
        <f t="shared" si="295"/>
        <v>0.20476894427875961</v>
      </c>
      <c r="G2106" s="2">
        <f t="shared" si="295"/>
        <v>9.9665754478637056E-2</v>
      </c>
      <c r="H2106" s="2">
        <f t="shared" si="292"/>
        <v>2.0545567065631456</v>
      </c>
      <c r="I2106" s="2">
        <f t="shared" si="293"/>
        <v>67.26202535865977</v>
      </c>
    </row>
    <row r="2107" spans="1:9" ht="13.5" x14ac:dyDescent="0.25">
      <c r="A2107" s="3">
        <v>45071</v>
      </c>
      <c r="B2107" s="2">
        <v>28.1723</v>
      </c>
      <c r="C2107" s="2">
        <f t="shared" si="288"/>
        <v>6.6299999999998249E-2</v>
      </c>
      <c r="D2107" s="2">
        <f t="shared" si="289"/>
        <v>6.6299999999998249E-2</v>
      </c>
      <c r="E2107" s="2">
        <f t="shared" si="290"/>
        <v>0</v>
      </c>
      <c r="F2107" s="2">
        <f t="shared" si="295"/>
        <v>0.19487830540170523</v>
      </c>
      <c r="G2107" s="2">
        <f t="shared" si="295"/>
        <v>9.2546772015877257E-2</v>
      </c>
      <c r="H2107" s="2">
        <f t="shared" si="292"/>
        <v>2.1057277434622144</v>
      </c>
      <c r="I2107" s="2">
        <f t="shared" si="293"/>
        <v>67.801427472028934</v>
      </c>
    </row>
    <row r="2108" spans="1:9" ht="13.5" x14ac:dyDescent="0.25">
      <c r="A2108" s="3">
        <v>45072</v>
      </c>
      <c r="B2108" s="2">
        <v>28.271799999999999</v>
      </c>
      <c r="C2108" s="2">
        <f t="shared" si="288"/>
        <v>9.9499999999999034E-2</v>
      </c>
      <c r="D2108" s="2">
        <f t="shared" si="289"/>
        <v>9.9499999999999034E-2</v>
      </c>
      <c r="E2108" s="2">
        <f t="shared" si="290"/>
        <v>0</v>
      </c>
      <c r="F2108" s="2">
        <f t="shared" si="295"/>
        <v>0.18806556930158336</v>
      </c>
      <c r="G2108" s="2">
        <f t="shared" si="295"/>
        <v>8.593628830045745E-2</v>
      </c>
      <c r="H2108" s="2">
        <f t="shared" si="292"/>
        <v>2.1884302082497813</v>
      </c>
      <c r="I2108" s="2">
        <f t="shared" si="293"/>
        <v>68.636603761544208</v>
      </c>
    </row>
    <row r="2109" spans="1:9" ht="13.5" x14ac:dyDescent="0.25">
      <c r="A2109" s="3">
        <v>45075</v>
      </c>
      <c r="B2109" s="2">
        <v>28.7026</v>
      </c>
      <c r="C2109" s="2">
        <f t="shared" si="288"/>
        <v>0.4308000000000014</v>
      </c>
      <c r="D2109" s="2">
        <f t="shared" si="289"/>
        <v>0.4308000000000014</v>
      </c>
      <c r="E2109" s="2">
        <f t="shared" si="290"/>
        <v>0</v>
      </c>
      <c r="F2109" s="2">
        <f t="shared" ref="F2109:G2124" si="296">((F2108*13)+D2109)/14</f>
        <v>0.20540374292289895</v>
      </c>
      <c r="G2109" s="2">
        <f t="shared" si="296"/>
        <v>7.9797981993281919E-2</v>
      </c>
      <c r="H2109" s="2">
        <f t="shared" si="292"/>
        <v>2.5740468341692102</v>
      </c>
      <c r="I2109" s="2">
        <f t="shared" si="293"/>
        <v>72.020512142156889</v>
      </c>
    </row>
    <row r="2110" spans="1:9" ht="13.5" x14ac:dyDescent="0.25">
      <c r="A2110" s="3">
        <v>45076</v>
      </c>
      <c r="B2110" s="2">
        <v>29.1004</v>
      </c>
      <c r="C2110" s="2">
        <f t="shared" si="288"/>
        <v>0.39780000000000015</v>
      </c>
      <c r="D2110" s="2">
        <f t="shared" si="289"/>
        <v>0.39780000000000015</v>
      </c>
      <c r="E2110" s="2">
        <f t="shared" si="290"/>
        <v>0</v>
      </c>
      <c r="F2110" s="2">
        <f t="shared" si="296"/>
        <v>0.21914633271412048</v>
      </c>
      <c r="G2110" s="2">
        <f t="shared" si="296"/>
        <v>7.4098126136618925E-2</v>
      </c>
      <c r="H2110" s="2">
        <f t="shared" si="292"/>
        <v>2.9575151780500892</v>
      </c>
      <c r="I2110" s="2">
        <f t="shared" si="293"/>
        <v>74.73161933663863</v>
      </c>
    </row>
    <row r="2111" spans="1:9" ht="13.5" x14ac:dyDescent="0.25">
      <c r="A2111" s="3">
        <v>45077</v>
      </c>
      <c r="B2111" s="2">
        <v>29.663799999999998</v>
      </c>
      <c r="C2111" s="2">
        <f t="shared" si="288"/>
        <v>0.5633999999999979</v>
      </c>
      <c r="D2111" s="2">
        <f t="shared" si="289"/>
        <v>0.5633999999999979</v>
      </c>
      <c r="E2111" s="2">
        <f t="shared" si="290"/>
        <v>0</v>
      </c>
      <c r="F2111" s="2">
        <f t="shared" si="296"/>
        <v>0.24373588037739743</v>
      </c>
      <c r="G2111" s="2">
        <f t="shared" si="296"/>
        <v>6.880540284114614E-2</v>
      </c>
      <c r="H2111" s="2">
        <f t="shared" si="292"/>
        <v>3.5423944968409016</v>
      </c>
      <c r="I2111" s="2">
        <f t="shared" si="293"/>
        <v>77.985179387315</v>
      </c>
    </row>
    <row r="2112" spans="1:9" ht="13.5" x14ac:dyDescent="0.25">
      <c r="A2112" s="3">
        <v>45078</v>
      </c>
      <c r="B2112" s="2">
        <v>30.4924</v>
      </c>
      <c r="C2112" s="2">
        <f t="shared" si="288"/>
        <v>0.82860000000000156</v>
      </c>
      <c r="D2112" s="2">
        <f t="shared" si="289"/>
        <v>0.82860000000000156</v>
      </c>
      <c r="E2112" s="2">
        <f t="shared" si="290"/>
        <v>0</v>
      </c>
      <c r="F2112" s="2">
        <f t="shared" si="296"/>
        <v>0.28551188892186918</v>
      </c>
      <c r="G2112" s="2">
        <f t="shared" si="296"/>
        <v>6.3890731209635704E-2</v>
      </c>
      <c r="H2112" s="2">
        <f t="shared" si="292"/>
        <v>4.46875287723753</v>
      </c>
      <c r="I2112" s="2">
        <f t="shared" si="293"/>
        <v>81.714295334823447</v>
      </c>
    </row>
    <row r="2113" spans="1:9" ht="13.5" x14ac:dyDescent="0.25">
      <c r="A2113" s="3">
        <v>45079</v>
      </c>
      <c r="B2113" s="2">
        <v>30.790700000000001</v>
      </c>
      <c r="C2113" s="2">
        <f t="shared" si="288"/>
        <v>0.29830000000000112</v>
      </c>
      <c r="D2113" s="2">
        <f t="shared" si="289"/>
        <v>0.29830000000000112</v>
      </c>
      <c r="E2113" s="2">
        <f t="shared" si="290"/>
        <v>0</v>
      </c>
      <c r="F2113" s="2">
        <f t="shared" si="296"/>
        <v>0.28642532542745008</v>
      </c>
      <c r="G2113" s="2">
        <f t="shared" si="296"/>
        <v>5.9327107551804585E-2</v>
      </c>
      <c r="H2113" s="2">
        <f t="shared" si="292"/>
        <v>4.8278997113982465</v>
      </c>
      <c r="I2113" s="2">
        <f t="shared" si="293"/>
        <v>82.841159774177427</v>
      </c>
    </row>
    <row r="2114" spans="1:9" ht="13.5" x14ac:dyDescent="0.25">
      <c r="A2114" s="3">
        <v>45082</v>
      </c>
      <c r="B2114" s="2">
        <v>30.4924</v>
      </c>
      <c r="C2114" s="2">
        <f t="shared" si="288"/>
        <v>-0.29830000000000112</v>
      </c>
      <c r="D2114" s="2">
        <f t="shared" si="289"/>
        <v>0</v>
      </c>
      <c r="E2114" s="2">
        <f t="shared" si="290"/>
        <v>0.29830000000000112</v>
      </c>
      <c r="F2114" s="2">
        <f t="shared" si="296"/>
        <v>0.26596637361120362</v>
      </c>
      <c r="G2114" s="2">
        <f t="shared" si="296"/>
        <v>7.6396599869532913E-2</v>
      </c>
      <c r="H2114" s="2">
        <f t="shared" si="292"/>
        <v>3.481390193613465</v>
      </c>
      <c r="I2114" s="2">
        <f t="shared" si="293"/>
        <v>77.685495866324615</v>
      </c>
    </row>
    <row r="2115" spans="1:9" ht="13.5" x14ac:dyDescent="0.25">
      <c r="A2115" s="3">
        <v>45083</v>
      </c>
      <c r="B2115" s="2">
        <v>29.822900000000001</v>
      </c>
      <c r="C2115" s="2">
        <f t="shared" ref="C2115:C2178" si="297">B2115-B2114</f>
        <v>-0.66949999999999932</v>
      </c>
      <c r="D2115" s="2">
        <f t="shared" ref="D2115:D2178" si="298">IF(C2115&gt;0,C2115,0)</f>
        <v>0</v>
      </c>
      <c r="E2115" s="2">
        <f t="shared" ref="E2115:E2178" si="299">IF(C2115&lt;0,-C2115,0)</f>
        <v>0.66949999999999932</v>
      </c>
      <c r="F2115" s="2">
        <f t="shared" si="296"/>
        <v>0.24696877549611765</v>
      </c>
      <c r="G2115" s="2">
        <f t="shared" si="296"/>
        <v>0.11876112845028051</v>
      </c>
      <c r="H2115" s="2">
        <f t="shared" si="292"/>
        <v>2.0795421761213007</v>
      </c>
      <c r="I2115" s="2">
        <f t="shared" si="293"/>
        <v>67.527640707311065</v>
      </c>
    </row>
    <row r="2116" spans="1:9" ht="13.5" x14ac:dyDescent="0.25">
      <c r="A2116" s="3">
        <v>45084</v>
      </c>
      <c r="B2116" s="2">
        <v>29.630700000000001</v>
      </c>
      <c r="C2116" s="2">
        <f t="shared" si="297"/>
        <v>-0.1921999999999997</v>
      </c>
      <c r="D2116" s="2">
        <f t="shared" si="298"/>
        <v>0</v>
      </c>
      <c r="E2116" s="2">
        <f t="shared" si="299"/>
        <v>0.1921999999999997</v>
      </c>
      <c r="F2116" s="2">
        <f t="shared" si="296"/>
        <v>0.22932814867496637</v>
      </c>
      <c r="G2116" s="2">
        <f t="shared" si="296"/>
        <v>0.12400676213240332</v>
      </c>
      <c r="H2116" s="2">
        <f t="shared" si="292"/>
        <v>1.8493197042763709</v>
      </c>
      <c r="I2116" s="2">
        <f t="shared" si="293"/>
        <v>64.903903254550173</v>
      </c>
    </row>
    <row r="2117" spans="1:9" ht="13.5" x14ac:dyDescent="0.25">
      <c r="A2117" s="3">
        <v>45085</v>
      </c>
      <c r="B2117" s="2">
        <v>29.445</v>
      </c>
      <c r="C2117" s="2">
        <f t="shared" si="297"/>
        <v>-0.18570000000000064</v>
      </c>
      <c r="D2117" s="2">
        <f t="shared" si="298"/>
        <v>0</v>
      </c>
      <c r="E2117" s="2">
        <f t="shared" si="299"/>
        <v>0.18570000000000064</v>
      </c>
      <c r="F2117" s="2">
        <f t="shared" si="296"/>
        <v>0.21294756662675449</v>
      </c>
      <c r="G2117" s="2">
        <f t="shared" si="296"/>
        <v>0.12841342198008884</v>
      </c>
      <c r="H2117" s="2">
        <f t="shared" si="292"/>
        <v>1.6582967990664799</v>
      </c>
      <c r="I2117" s="2">
        <f t="shared" si="293"/>
        <v>62.381928144698804</v>
      </c>
    </row>
    <row r="2118" spans="1:9" ht="13.5" x14ac:dyDescent="0.25">
      <c r="A2118" s="3">
        <v>45086</v>
      </c>
      <c r="B2118" s="2">
        <v>29.166599999999999</v>
      </c>
      <c r="C2118" s="2">
        <f t="shared" si="297"/>
        <v>-0.27840000000000131</v>
      </c>
      <c r="D2118" s="2">
        <f t="shared" si="298"/>
        <v>0</v>
      </c>
      <c r="E2118" s="2">
        <f t="shared" si="299"/>
        <v>0.27840000000000131</v>
      </c>
      <c r="F2118" s="2">
        <f t="shared" si="296"/>
        <v>0.19773702615341487</v>
      </c>
      <c r="G2118" s="2">
        <f t="shared" si="296"/>
        <v>0.13912674898151117</v>
      </c>
      <c r="H2118" s="2">
        <f t="shared" si="292"/>
        <v>1.4212725273965292</v>
      </c>
      <c r="I2118" s="2">
        <f t="shared" si="293"/>
        <v>58.699403363930742</v>
      </c>
    </row>
    <row r="2119" spans="1:9" ht="13.5" x14ac:dyDescent="0.25">
      <c r="A2119" s="3">
        <v>45089</v>
      </c>
      <c r="B2119" s="2">
        <v>29.133500000000002</v>
      </c>
      <c r="C2119" s="2">
        <f t="shared" si="297"/>
        <v>-3.3099999999997465E-2</v>
      </c>
      <c r="D2119" s="2">
        <f t="shared" si="298"/>
        <v>0</v>
      </c>
      <c r="E2119" s="2">
        <f t="shared" si="299"/>
        <v>3.3099999999997465E-2</v>
      </c>
      <c r="F2119" s="2">
        <f t="shared" si="296"/>
        <v>0.18361295285674237</v>
      </c>
      <c r="G2119" s="2">
        <f t="shared" si="296"/>
        <v>0.1315534097685459</v>
      </c>
      <c r="H2119" s="2">
        <f t="shared" si="292"/>
        <v>1.3957293328982474</v>
      </c>
      <c r="I2119" s="2">
        <f t="shared" si="293"/>
        <v>58.259057637773957</v>
      </c>
    </row>
    <row r="2120" spans="1:9" ht="13.5" x14ac:dyDescent="0.25">
      <c r="A2120" s="3">
        <v>45090</v>
      </c>
      <c r="B2120" s="2">
        <v>29.391999999999999</v>
      </c>
      <c r="C2120" s="2">
        <f t="shared" si="297"/>
        <v>0.25849999999999795</v>
      </c>
      <c r="D2120" s="2">
        <f t="shared" si="298"/>
        <v>0.25849999999999795</v>
      </c>
      <c r="E2120" s="2">
        <f t="shared" si="299"/>
        <v>0</v>
      </c>
      <c r="F2120" s="2">
        <f t="shared" si="296"/>
        <v>0.18896202765268919</v>
      </c>
      <c r="G2120" s="2">
        <f t="shared" si="296"/>
        <v>0.12215673764222121</v>
      </c>
      <c r="H2120" s="2">
        <f t="shared" si="292"/>
        <v>1.5468817463522206</v>
      </c>
      <c r="I2120" s="2">
        <f t="shared" si="293"/>
        <v>60.736300323630921</v>
      </c>
    </row>
    <row r="2121" spans="1:9" ht="13.5" x14ac:dyDescent="0.25">
      <c r="A2121" s="3">
        <v>45091</v>
      </c>
      <c r="B2121" s="2">
        <v>29.391999999999999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0.17546473996321138</v>
      </c>
      <c r="G2121" s="2">
        <f t="shared" si="296"/>
        <v>0.11343125638206254</v>
      </c>
      <c r="H2121" s="2">
        <f t="shared" si="292"/>
        <v>1.5468817463522206</v>
      </c>
      <c r="I2121" s="2">
        <f t="shared" si="293"/>
        <v>60.736300323630921</v>
      </c>
    </row>
    <row r="2122" spans="1:9" ht="13.5" x14ac:dyDescent="0.25">
      <c r="A2122" s="3">
        <v>45092</v>
      </c>
      <c r="B2122" s="2">
        <v>29.418500000000002</v>
      </c>
      <c r="C2122" s="2">
        <f t="shared" si="297"/>
        <v>2.6500000000002188E-2</v>
      </c>
      <c r="D2122" s="2">
        <f t="shared" si="298"/>
        <v>2.6500000000002188E-2</v>
      </c>
      <c r="E2122" s="2">
        <f t="shared" si="299"/>
        <v>0</v>
      </c>
      <c r="F2122" s="2">
        <f t="shared" si="296"/>
        <v>0.16482440139441071</v>
      </c>
      <c r="G2122" s="2">
        <f t="shared" si="296"/>
        <v>0.10532902378334379</v>
      </c>
      <c r="H2122" s="2">
        <f t="shared" si="292"/>
        <v>1.5648526443522894</v>
      </c>
      <c r="I2122" s="2">
        <f t="shared" si="293"/>
        <v>61.011405384166494</v>
      </c>
    </row>
    <row r="2123" spans="1:9" ht="13.5" x14ac:dyDescent="0.25">
      <c r="A2123" s="3">
        <v>45093</v>
      </c>
      <c r="B2123" s="2">
        <v>29.590900000000001</v>
      </c>
      <c r="C2123" s="2">
        <f t="shared" si="297"/>
        <v>0.17239999999999966</v>
      </c>
      <c r="D2123" s="2">
        <f t="shared" si="298"/>
        <v>0.17239999999999966</v>
      </c>
      <c r="E2123" s="2">
        <f t="shared" si="299"/>
        <v>0</v>
      </c>
      <c r="F2123" s="2">
        <f t="shared" si="296"/>
        <v>0.1653655155805242</v>
      </c>
      <c r="G2123" s="2">
        <f t="shared" si="296"/>
        <v>9.7805522084533511E-2</v>
      </c>
      <c r="H2123" s="2">
        <f t="shared" si="292"/>
        <v>1.6907584771910777</v>
      </c>
      <c r="I2123" s="2">
        <f t="shared" si="293"/>
        <v>62.835757706358145</v>
      </c>
    </row>
    <row r="2124" spans="1:9" ht="13.5" x14ac:dyDescent="0.25">
      <c r="A2124" s="3">
        <v>45096</v>
      </c>
      <c r="B2124" s="2">
        <v>29.213000000000001</v>
      </c>
      <c r="C2124" s="2">
        <f t="shared" si="297"/>
        <v>-0.37790000000000035</v>
      </c>
      <c r="D2124" s="2">
        <f t="shared" si="298"/>
        <v>0</v>
      </c>
      <c r="E2124" s="2">
        <f t="shared" si="299"/>
        <v>0.37790000000000035</v>
      </c>
      <c r="F2124" s="2">
        <f t="shared" si="296"/>
        <v>0.15355369303905819</v>
      </c>
      <c r="G2124" s="2">
        <f t="shared" si="296"/>
        <v>0.11781227050706686</v>
      </c>
      <c r="H2124" s="2">
        <f t="shared" si="292"/>
        <v>1.3033760607291531</v>
      </c>
      <c r="I2124" s="2">
        <f t="shared" si="293"/>
        <v>56.585465263390752</v>
      </c>
    </row>
    <row r="2125" spans="1:9" ht="13.5" x14ac:dyDescent="0.25">
      <c r="A2125" s="3">
        <v>45097</v>
      </c>
      <c r="B2125" s="2">
        <v>29.8096</v>
      </c>
      <c r="C2125" s="2">
        <f t="shared" si="297"/>
        <v>0.59659999999999869</v>
      </c>
      <c r="D2125" s="2">
        <f t="shared" si="298"/>
        <v>0.59659999999999869</v>
      </c>
      <c r="E2125" s="2">
        <f t="shared" si="299"/>
        <v>0</v>
      </c>
      <c r="F2125" s="2">
        <f t="shared" ref="F2125:G2140" si="300">((F2124*13)+D2125)/14</f>
        <v>0.18519985782198251</v>
      </c>
      <c r="G2125" s="2">
        <f t="shared" si="300"/>
        <v>0.10939710832799066</v>
      </c>
      <c r="H2125" s="2">
        <f t="shared" si="292"/>
        <v>1.6929136487476675</v>
      </c>
      <c r="I2125" s="2">
        <f t="shared" si="293"/>
        <v>62.86550070162675</v>
      </c>
    </row>
    <row r="2126" spans="1:9" ht="13.5" x14ac:dyDescent="0.25">
      <c r="A2126" s="3">
        <v>45098</v>
      </c>
      <c r="B2126" s="2">
        <v>30.750900000000001</v>
      </c>
      <c r="C2126" s="2">
        <f t="shared" si="297"/>
        <v>0.9413000000000018</v>
      </c>
      <c r="D2126" s="2">
        <f t="shared" si="298"/>
        <v>0.9413000000000018</v>
      </c>
      <c r="E2126" s="2">
        <f t="shared" si="299"/>
        <v>0</v>
      </c>
      <c r="F2126" s="2">
        <f t="shared" si="300"/>
        <v>0.23920701083469817</v>
      </c>
      <c r="G2126" s="2">
        <f t="shared" si="300"/>
        <v>0.1015830291617056</v>
      </c>
      <c r="H2126" s="2">
        <f t="shared" si="292"/>
        <v>2.3547930477040113</v>
      </c>
      <c r="I2126" s="2">
        <f t="shared" si="293"/>
        <v>70.191901980827382</v>
      </c>
    </row>
    <row r="2127" spans="1:9" ht="13.5" x14ac:dyDescent="0.25">
      <c r="A2127" s="3">
        <v>45099</v>
      </c>
      <c r="B2127" s="2">
        <v>30.4924</v>
      </c>
      <c r="C2127" s="2">
        <f t="shared" si="297"/>
        <v>-0.25850000000000151</v>
      </c>
      <c r="D2127" s="2">
        <f t="shared" si="298"/>
        <v>0</v>
      </c>
      <c r="E2127" s="2">
        <f t="shared" si="299"/>
        <v>0.25850000000000151</v>
      </c>
      <c r="F2127" s="2">
        <f t="shared" si="300"/>
        <v>0.22212079577507687</v>
      </c>
      <c r="G2127" s="2">
        <f t="shared" si="300"/>
        <v>0.11279138422158387</v>
      </c>
      <c r="H2127" s="2">
        <f t="shared" si="292"/>
        <v>1.9693064085348073</v>
      </c>
      <c r="I2127" s="2">
        <f t="shared" si="293"/>
        <v>66.32210144680063</v>
      </c>
    </row>
    <row r="2128" spans="1:9" ht="13.5" x14ac:dyDescent="0.25">
      <c r="A2128" s="3">
        <v>45100</v>
      </c>
      <c r="B2128" s="2">
        <v>30.4924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0.20625502464828568</v>
      </c>
      <c r="G2128" s="2">
        <f t="shared" si="300"/>
        <v>0.10473485677718501</v>
      </c>
      <c r="H2128" s="2">
        <f t="shared" si="292"/>
        <v>1.9693064085348078</v>
      </c>
      <c r="I2128" s="2">
        <f t="shared" si="293"/>
        <v>66.322101446800644</v>
      </c>
    </row>
    <row r="2129" spans="1:9" ht="13.5" x14ac:dyDescent="0.25">
      <c r="A2129" s="3">
        <v>45103</v>
      </c>
      <c r="B2129" s="2">
        <v>30.790700000000001</v>
      </c>
      <c r="C2129" s="2">
        <f t="shared" si="297"/>
        <v>0.29830000000000112</v>
      </c>
      <c r="D2129" s="2">
        <f t="shared" si="298"/>
        <v>0.29830000000000112</v>
      </c>
      <c r="E2129" s="2">
        <f t="shared" si="299"/>
        <v>0</v>
      </c>
      <c r="F2129" s="2">
        <f t="shared" si="300"/>
        <v>0.21282966574483678</v>
      </c>
      <c r="G2129" s="2">
        <f t="shared" si="300"/>
        <v>9.7253795578814653E-2</v>
      </c>
      <c r="H2129" s="2">
        <f t="shared" ref="H2129:H2192" si="301">F2129/G2129</f>
        <v>2.1883944423779247</v>
      </c>
      <c r="I2129" s="2">
        <f t="shared" ref="I2129:I2192" si="302">IF(G2129=0,100,100-(100/(1+H2129)))</f>
        <v>68.636251942084243</v>
      </c>
    </row>
    <row r="2130" spans="1:9" ht="13.5" x14ac:dyDescent="0.25">
      <c r="A2130" s="3">
        <v>45104</v>
      </c>
      <c r="B2130" s="2">
        <v>30.8172</v>
      </c>
      <c r="C2130" s="2">
        <f t="shared" si="297"/>
        <v>2.6499999999998636E-2</v>
      </c>
      <c r="D2130" s="2">
        <f t="shared" si="298"/>
        <v>2.6499999999998636E-2</v>
      </c>
      <c r="E2130" s="2">
        <f t="shared" si="299"/>
        <v>0</v>
      </c>
      <c r="F2130" s="2">
        <f t="shared" si="300"/>
        <v>0.19952040390591977</v>
      </c>
      <c r="G2130" s="2">
        <f t="shared" si="300"/>
        <v>9.0307095894613609E-2</v>
      </c>
      <c r="H2130" s="2">
        <f t="shared" si="301"/>
        <v>2.2093546684167067</v>
      </c>
      <c r="I2130" s="2">
        <f t="shared" si="302"/>
        <v>68.841087903402808</v>
      </c>
    </row>
    <row r="2131" spans="1:9" ht="13.5" x14ac:dyDescent="0.25">
      <c r="A2131" s="3">
        <v>45107</v>
      </c>
      <c r="B2131" s="2">
        <v>30.790700000000001</v>
      </c>
      <c r="C2131" s="2">
        <f t="shared" si="297"/>
        <v>-2.6499999999998636E-2</v>
      </c>
      <c r="D2131" s="2">
        <f t="shared" si="298"/>
        <v>0</v>
      </c>
      <c r="E2131" s="2">
        <f t="shared" si="299"/>
        <v>2.6499999999998636E-2</v>
      </c>
      <c r="F2131" s="2">
        <f t="shared" si="300"/>
        <v>0.18526894648406836</v>
      </c>
      <c r="G2131" s="2">
        <f t="shared" si="300"/>
        <v>8.5749446187855405E-2</v>
      </c>
      <c r="H2131" s="2">
        <f t="shared" si="301"/>
        <v>2.1605847585090037</v>
      </c>
      <c r="I2131" s="2">
        <f t="shared" si="302"/>
        <v>68.36028531404591</v>
      </c>
    </row>
    <row r="2132" spans="1:9" ht="13.5" x14ac:dyDescent="0.25">
      <c r="A2132" s="3">
        <v>45110</v>
      </c>
      <c r="B2132" s="2">
        <v>30.7774</v>
      </c>
      <c r="C2132" s="2">
        <f t="shared" si="297"/>
        <v>-1.3300000000000978E-2</v>
      </c>
      <c r="D2132" s="2">
        <f t="shared" si="298"/>
        <v>0</v>
      </c>
      <c r="E2132" s="2">
        <f t="shared" si="299"/>
        <v>1.3300000000000978E-2</v>
      </c>
      <c r="F2132" s="2">
        <f t="shared" si="300"/>
        <v>0.17203545030663489</v>
      </c>
      <c r="G2132" s="2">
        <f t="shared" si="300"/>
        <v>8.0574485745865801E-2</v>
      </c>
      <c r="H2132" s="2">
        <f t="shared" si="301"/>
        <v>2.1351107452207581</v>
      </c>
      <c r="I2132" s="2">
        <f t="shared" si="302"/>
        <v>68.103200133378849</v>
      </c>
    </row>
    <row r="2133" spans="1:9" ht="13.5" x14ac:dyDescent="0.25">
      <c r="A2133" s="3">
        <v>45111</v>
      </c>
      <c r="B2133" s="2">
        <v>30.770800000000001</v>
      </c>
      <c r="C2133" s="2">
        <f t="shared" si="297"/>
        <v>-6.599999999998829E-3</v>
      </c>
      <c r="D2133" s="2">
        <f t="shared" si="298"/>
        <v>0</v>
      </c>
      <c r="E2133" s="2">
        <f t="shared" si="299"/>
        <v>6.599999999998829E-3</v>
      </c>
      <c r="F2133" s="2">
        <f t="shared" si="300"/>
        <v>0.15974720385616095</v>
      </c>
      <c r="G2133" s="2">
        <f t="shared" si="300"/>
        <v>7.52905939068753E-2</v>
      </c>
      <c r="H2133" s="2">
        <f t="shared" si="301"/>
        <v>2.1217418480421011</v>
      </c>
      <c r="I2133" s="2">
        <f t="shared" si="302"/>
        <v>67.966601702598126</v>
      </c>
    </row>
    <row r="2134" spans="1:9" ht="13.5" x14ac:dyDescent="0.25">
      <c r="A2134" s="3">
        <v>45112</v>
      </c>
      <c r="B2134" s="2">
        <v>30.750900000000001</v>
      </c>
      <c r="C2134" s="2">
        <f t="shared" si="297"/>
        <v>-1.9899999999999807E-2</v>
      </c>
      <c r="D2134" s="2">
        <f t="shared" si="298"/>
        <v>0</v>
      </c>
      <c r="E2134" s="2">
        <f t="shared" si="299"/>
        <v>1.9899999999999807E-2</v>
      </c>
      <c r="F2134" s="2">
        <f t="shared" si="300"/>
        <v>0.1483366892950066</v>
      </c>
      <c r="G2134" s="2">
        <f t="shared" si="300"/>
        <v>7.1334122913527045E-2</v>
      </c>
      <c r="H2134" s="2">
        <f t="shared" si="301"/>
        <v>2.0794632811960683</v>
      </c>
      <c r="I2134" s="2">
        <f t="shared" si="302"/>
        <v>67.52680877520973</v>
      </c>
    </row>
    <row r="2135" spans="1:9" ht="13.5" x14ac:dyDescent="0.25">
      <c r="A2135" s="3">
        <v>45113</v>
      </c>
      <c r="B2135" s="2">
        <v>30.810600000000001</v>
      </c>
      <c r="C2135" s="2">
        <f t="shared" si="297"/>
        <v>5.969999999999942E-2</v>
      </c>
      <c r="D2135" s="2">
        <f t="shared" si="298"/>
        <v>5.969999999999942E-2</v>
      </c>
      <c r="E2135" s="2">
        <f t="shared" si="299"/>
        <v>0</v>
      </c>
      <c r="F2135" s="2">
        <f t="shared" si="300"/>
        <v>0.14200549720250608</v>
      </c>
      <c r="G2135" s="2">
        <f t="shared" si="300"/>
        <v>6.6238828419703688E-2</v>
      </c>
      <c r="H2135" s="2">
        <f t="shared" si="301"/>
        <v>2.1438407138291793</v>
      </c>
      <c r="I2135" s="2">
        <f t="shared" si="302"/>
        <v>68.191772706512026</v>
      </c>
    </row>
    <row r="2136" spans="1:9" ht="13.5" x14ac:dyDescent="0.25">
      <c r="A2136" s="3">
        <v>45114</v>
      </c>
      <c r="B2136" s="2">
        <v>30.803899999999999</v>
      </c>
      <c r="C2136" s="2">
        <f t="shared" si="297"/>
        <v>-6.7000000000021487E-3</v>
      </c>
      <c r="D2136" s="2">
        <f t="shared" si="298"/>
        <v>0</v>
      </c>
      <c r="E2136" s="2">
        <f t="shared" si="299"/>
        <v>6.7000000000021487E-3</v>
      </c>
      <c r="F2136" s="2">
        <f t="shared" si="300"/>
        <v>0.13186224740232708</v>
      </c>
      <c r="G2136" s="2">
        <f t="shared" si="300"/>
        <v>6.1986054961153579E-2</v>
      </c>
      <c r="H2136" s="2">
        <f t="shared" si="301"/>
        <v>2.127288911755469</v>
      </c>
      <c r="I2136" s="2">
        <f t="shared" si="302"/>
        <v>68.023421301402522</v>
      </c>
    </row>
    <row r="2137" spans="1:9" ht="13.5" x14ac:dyDescent="0.25">
      <c r="A2137" s="3">
        <v>45117</v>
      </c>
      <c r="B2137" s="2">
        <v>31.088999999999999</v>
      </c>
      <c r="C2137" s="2">
        <f t="shared" si="297"/>
        <v>0.28509999999999991</v>
      </c>
      <c r="D2137" s="2">
        <f t="shared" si="298"/>
        <v>0.28509999999999991</v>
      </c>
      <c r="E2137" s="2">
        <f t="shared" si="299"/>
        <v>0</v>
      </c>
      <c r="F2137" s="2">
        <f t="shared" si="300"/>
        <v>0.14280780115930372</v>
      </c>
      <c r="G2137" s="2">
        <f t="shared" si="300"/>
        <v>5.7558479606785465E-2</v>
      </c>
      <c r="H2137" s="2">
        <f t="shared" si="301"/>
        <v>2.4810905731858206</v>
      </c>
      <c r="I2137" s="2">
        <f t="shared" si="302"/>
        <v>71.273370256355577</v>
      </c>
    </row>
    <row r="2138" spans="1:9" ht="13.5" x14ac:dyDescent="0.25">
      <c r="A2138" s="3">
        <v>45118</v>
      </c>
      <c r="B2138" s="2">
        <v>31.354099999999999</v>
      </c>
      <c r="C2138" s="2">
        <f t="shared" si="297"/>
        <v>0.26510000000000034</v>
      </c>
      <c r="D2138" s="2">
        <f t="shared" si="298"/>
        <v>0.26510000000000034</v>
      </c>
      <c r="E2138" s="2">
        <f t="shared" si="299"/>
        <v>0</v>
      </c>
      <c r="F2138" s="2">
        <f t="shared" si="300"/>
        <v>0.15154295821935349</v>
      </c>
      <c r="G2138" s="2">
        <f t="shared" si="300"/>
        <v>5.3447159634872218E-2</v>
      </c>
      <c r="H2138" s="2">
        <f t="shared" si="301"/>
        <v>2.8353790782265915</v>
      </c>
      <c r="I2138" s="2">
        <f t="shared" si="302"/>
        <v>73.926957945904491</v>
      </c>
    </row>
    <row r="2139" spans="1:9" ht="13.5" x14ac:dyDescent="0.25">
      <c r="A2139" s="3">
        <v>45119</v>
      </c>
      <c r="B2139" s="2">
        <v>31.3873</v>
      </c>
      <c r="C2139" s="2">
        <f t="shared" si="297"/>
        <v>3.3200000000000784E-2</v>
      </c>
      <c r="D2139" s="2">
        <f t="shared" si="298"/>
        <v>3.3200000000000784E-2</v>
      </c>
      <c r="E2139" s="2">
        <f t="shared" si="299"/>
        <v>0</v>
      </c>
      <c r="F2139" s="2">
        <f t="shared" si="300"/>
        <v>0.14308988977511403</v>
      </c>
      <c r="G2139" s="2">
        <f t="shared" si="300"/>
        <v>4.9629505375238483E-2</v>
      </c>
      <c r="H2139" s="2">
        <f t="shared" si="301"/>
        <v>2.8831617138482604</v>
      </c>
      <c r="I2139" s="2">
        <f t="shared" si="302"/>
        <v>74.247788949047191</v>
      </c>
    </row>
    <row r="2140" spans="1:9" ht="13.5" x14ac:dyDescent="0.25">
      <c r="A2140" s="3">
        <v>45120</v>
      </c>
      <c r="B2140" s="2">
        <v>31.2879</v>
      </c>
      <c r="C2140" s="2">
        <f t="shared" si="297"/>
        <v>-9.9399999999999267E-2</v>
      </c>
      <c r="D2140" s="2">
        <f t="shared" si="298"/>
        <v>0</v>
      </c>
      <c r="E2140" s="2">
        <f t="shared" si="299"/>
        <v>9.9399999999999267E-2</v>
      </c>
      <c r="F2140" s="2">
        <f t="shared" si="300"/>
        <v>0.13286918336260586</v>
      </c>
      <c r="G2140" s="2">
        <f t="shared" si="300"/>
        <v>5.3184540705578542E-2</v>
      </c>
      <c r="H2140" s="2">
        <f t="shared" si="301"/>
        <v>2.4982670076658042</v>
      </c>
      <c r="I2140" s="2">
        <f t="shared" si="302"/>
        <v>71.414417544210167</v>
      </c>
    </row>
    <row r="2141" spans="1:9" ht="13.5" x14ac:dyDescent="0.25">
      <c r="A2141" s="3">
        <v>45121</v>
      </c>
      <c r="B2141" s="2">
        <v>31.1553</v>
      </c>
      <c r="C2141" s="2">
        <f t="shared" si="297"/>
        <v>-0.13260000000000005</v>
      </c>
      <c r="D2141" s="2">
        <f t="shared" si="298"/>
        <v>0</v>
      </c>
      <c r="E2141" s="2">
        <f t="shared" si="299"/>
        <v>0.13260000000000005</v>
      </c>
      <c r="F2141" s="2">
        <f t="shared" ref="F2141:G2156" si="303">((F2140*13)+D2141)/14</f>
        <v>0.12337852740813401</v>
      </c>
      <c r="G2141" s="2">
        <f t="shared" si="303"/>
        <v>5.8857073512322937E-2</v>
      </c>
      <c r="H2141" s="2">
        <f t="shared" si="301"/>
        <v>2.0962395859233842</v>
      </c>
      <c r="I2141" s="2">
        <f t="shared" si="302"/>
        <v>67.702757740506939</v>
      </c>
    </row>
    <row r="2142" spans="1:9" ht="13.5" x14ac:dyDescent="0.25">
      <c r="A2142" s="3">
        <v>45124</v>
      </c>
      <c r="B2142" s="2">
        <v>31.1553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0.11456577545041015</v>
      </c>
      <c r="G2142" s="2">
        <f t="shared" si="303"/>
        <v>5.4652996832871295E-2</v>
      </c>
      <c r="H2142" s="2">
        <f t="shared" si="301"/>
        <v>2.0962395859233842</v>
      </c>
      <c r="I2142" s="2">
        <f t="shared" si="302"/>
        <v>67.702757740506939</v>
      </c>
    </row>
    <row r="2143" spans="1:9" ht="13.5" x14ac:dyDescent="0.25">
      <c r="A2143" s="3">
        <v>45125</v>
      </c>
      <c r="B2143" s="2">
        <v>31.0227</v>
      </c>
      <c r="C2143" s="2">
        <f t="shared" si="297"/>
        <v>-0.13260000000000005</v>
      </c>
      <c r="D2143" s="2">
        <f t="shared" si="298"/>
        <v>0</v>
      </c>
      <c r="E2143" s="2">
        <f t="shared" si="299"/>
        <v>0.13260000000000005</v>
      </c>
      <c r="F2143" s="2">
        <f t="shared" si="303"/>
        <v>0.10638250577538086</v>
      </c>
      <c r="G2143" s="2">
        <f t="shared" si="303"/>
        <v>6.0220639916237641E-2</v>
      </c>
      <c r="H2143" s="2">
        <f t="shared" si="301"/>
        <v>1.7665455884120609</v>
      </c>
      <c r="I2143" s="2">
        <f t="shared" si="302"/>
        <v>63.853839814221935</v>
      </c>
    </row>
    <row r="2144" spans="1:9" ht="13.5" x14ac:dyDescent="0.25">
      <c r="A2144" s="3">
        <v>45127</v>
      </c>
      <c r="B2144" s="2">
        <v>31.088999999999999</v>
      </c>
      <c r="C2144" s="2">
        <f t="shared" si="297"/>
        <v>6.6299999999998249E-2</v>
      </c>
      <c r="D2144" s="2">
        <f t="shared" si="298"/>
        <v>6.6299999999998249E-2</v>
      </c>
      <c r="E2144" s="2">
        <f t="shared" si="299"/>
        <v>0</v>
      </c>
      <c r="F2144" s="2">
        <f t="shared" si="303"/>
        <v>0.10351946964856781</v>
      </c>
      <c r="G2144" s="2">
        <f t="shared" si="303"/>
        <v>5.5919165636506382E-2</v>
      </c>
      <c r="H2144" s="2">
        <f t="shared" si="301"/>
        <v>1.8512341604214844</v>
      </c>
      <c r="I2144" s="2">
        <f t="shared" si="302"/>
        <v>64.927468466771785</v>
      </c>
    </row>
    <row r="2145" spans="1:9" ht="13.5" x14ac:dyDescent="0.25">
      <c r="A2145" s="3">
        <v>45128</v>
      </c>
      <c r="B2145" s="2">
        <v>31.1553</v>
      </c>
      <c r="C2145" s="2">
        <f t="shared" si="297"/>
        <v>6.6300000000001802E-2</v>
      </c>
      <c r="D2145" s="2">
        <f t="shared" si="298"/>
        <v>6.6300000000001802E-2</v>
      </c>
      <c r="E2145" s="2">
        <f t="shared" si="299"/>
        <v>0</v>
      </c>
      <c r="F2145" s="2">
        <f t="shared" si="303"/>
        <v>0.10086093610224167</v>
      </c>
      <c r="G2145" s="2">
        <f t="shared" si="303"/>
        <v>5.1924939519613071E-2</v>
      </c>
      <c r="H2145" s="2">
        <f t="shared" si="301"/>
        <v>1.9424372379700994</v>
      </c>
      <c r="I2145" s="2">
        <f t="shared" si="302"/>
        <v>66.014568226105297</v>
      </c>
    </row>
    <row r="2146" spans="1:9" ht="13.5" x14ac:dyDescent="0.25">
      <c r="A2146" s="3">
        <v>45131</v>
      </c>
      <c r="B2146" s="2">
        <v>31.221599999999999</v>
      </c>
      <c r="C2146" s="2">
        <f t="shared" si="297"/>
        <v>6.6299999999998249E-2</v>
      </c>
      <c r="D2146" s="2">
        <f t="shared" si="298"/>
        <v>6.6299999999998249E-2</v>
      </c>
      <c r="E2146" s="2">
        <f t="shared" si="299"/>
        <v>0</v>
      </c>
      <c r="F2146" s="2">
        <f t="shared" si="303"/>
        <v>9.8392297809224288E-2</v>
      </c>
      <c r="G2146" s="2">
        <f t="shared" si="303"/>
        <v>4.8216015268212134E-2</v>
      </c>
      <c r="H2146" s="2">
        <f t="shared" si="301"/>
        <v>2.0406559368686028</v>
      </c>
      <c r="I2146" s="2">
        <f t="shared" si="302"/>
        <v>67.112359281601499</v>
      </c>
    </row>
    <row r="2147" spans="1:9" ht="13.5" x14ac:dyDescent="0.25">
      <c r="A2147" s="3">
        <v>45133</v>
      </c>
      <c r="B2147" s="2">
        <v>31.088999999999999</v>
      </c>
      <c r="C2147" s="2">
        <f t="shared" si="297"/>
        <v>-0.13260000000000005</v>
      </c>
      <c r="D2147" s="2">
        <f t="shared" si="298"/>
        <v>0</v>
      </c>
      <c r="E2147" s="2">
        <f t="shared" si="299"/>
        <v>0.13260000000000005</v>
      </c>
      <c r="F2147" s="2">
        <f t="shared" si="303"/>
        <v>9.1364276537136843E-2</v>
      </c>
      <c r="G2147" s="2">
        <f t="shared" si="303"/>
        <v>5.4243442749054127E-2</v>
      </c>
      <c r="H2147" s="2">
        <f t="shared" si="301"/>
        <v>1.6843377172760667</v>
      </c>
      <c r="I2147" s="2">
        <f t="shared" si="302"/>
        <v>62.74686327416542</v>
      </c>
    </row>
    <row r="2148" spans="1:9" ht="13.5" x14ac:dyDescent="0.25">
      <c r="A2148" s="3">
        <v>45134</v>
      </c>
      <c r="B2148" s="2">
        <v>31.088999999999999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8.4838256784484214E-2</v>
      </c>
      <c r="G2148" s="2">
        <f t="shared" si="303"/>
        <v>5.0368911124121687E-2</v>
      </c>
      <c r="H2148" s="2">
        <f t="shared" si="301"/>
        <v>1.684337717276067</v>
      </c>
      <c r="I2148" s="2">
        <f t="shared" si="302"/>
        <v>62.746863274165428</v>
      </c>
    </row>
    <row r="2149" spans="1:9" ht="13.5" x14ac:dyDescent="0.25">
      <c r="A2149" s="3">
        <v>45135</v>
      </c>
      <c r="B2149" s="2">
        <v>31.088999999999999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7.87783812998782E-2</v>
      </c>
      <c r="G2149" s="2">
        <f t="shared" si="303"/>
        <v>4.6771131758112997E-2</v>
      </c>
      <c r="H2149" s="2">
        <f t="shared" si="301"/>
        <v>1.684337717276067</v>
      </c>
      <c r="I2149" s="2">
        <f t="shared" si="302"/>
        <v>62.746863274165428</v>
      </c>
    </row>
    <row r="2150" spans="1:9" ht="13.5" x14ac:dyDescent="0.25">
      <c r="A2150" s="3">
        <v>45138</v>
      </c>
      <c r="B2150" s="2">
        <v>31.1553</v>
      </c>
      <c r="C2150" s="2">
        <f t="shared" si="297"/>
        <v>6.6300000000001802E-2</v>
      </c>
      <c r="D2150" s="2">
        <f t="shared" si="298"/>
        <v>6.6300000000001802E-2</v>
      </c>
      <c r="E2150" s="2">
        <f t="shared" si="299"/>
        <v>0</v>
      </c>
      <c r="F2150" s="2">
        <f t="shared" si="303"/>
        <v>7.7887068349887026E-2</v>
      </c>
      <c r="G2150" s="2">
        <f t="shared" si="303"/>
        <v>4.3430336632533498E-2</v>
      </c>
      <c r="H2150" s="2">
        <f t="shared" si="301"/>
        <v>1.7933793377862544</v>
      </c>
      <c r="I2150" s="2">
        <f t="shared" si="302"/>
        <v>64.201066913006628</v>
      </c>
    </row>
    <row r="2151" spans="1:9" ht="13.5" x14ac:dyDescent="0.25">
      <c r="A2151" s="3">
        <v>45139</v>
      </c>
      <c r="B2151" s="2">
        <v>31.088999999999999</v>
      </c>
      <c r="C2151" s="2">
        <f t="shared" si="297"/>
        <v>-6.6300000000001802E-2</v>
      </c>
      <c r="D2151" s="2">
        <f t="shared" si="298"/>
        <v>0</v>
      </c>
      <c r="E2151" s="2">
        <f t="shared" si="299"/>
        <v>6.6300000000001802E-2</v>
      </c>
      <c r="F2151" s="2">
        <f t="shared" si="303"/>
        <v>7.2323706324895085E-2</v>
      </c>
      <c r="G2151" s="2">
        <f t="shared" si="303"/>
        <v>4.5063884015924094E-2</v>
      </c>
      <c r="H2151" s="2">
        <f t="shared" si="301"/>
        <v>1.6049150645634156</v>
      </c>
      <c r="I2151" s="2">
        <f t="shared" si="302"/>
        <v>61.611032405480742</v>
      </c>
    </row>
    <row r="2152" spans="1:9" ht="13.5" x14ac:dyDescent="0.25">
      <c r="A2152" s="3">
        <v>45140</v>
      </c>
      <c r="B2152" s="2">
        <v>31.2149</v>
      </c>
      <c r="C2152" s="2">
        <f t="shared" si="297"/>
        <v>0.12590000000000146</v>
      </c>
      <c r="D2152" s="2">
        <f t="shared" si="298"/>
        <v>0.12590000000000146</v>
      </c>
      <c r="E2152" s="2">
        <f t="shared" si="299"/>
        <v>0</v>
      </c>
      <c r="F2152" s="2">
        <f t="shared" si="303"/>
        <v>7.6150584444545547E-2</v>
      </c>
      <c r="G2152" s="2">
        <f t="shared" si="303"/>
        <v>4.1845035157643803E-2</v>
      </c>
      <c r="H2152" s="2">
        <f t="shared" si="301"/>
        <v>1.8198236459274471</v>
      </c>
      <c r="I2152" s="2">
        <f t="shared" si="302"/>
        <v>64.536789332756399</v>
      </c>
    </row>
    <row r="2153" spans="1:9" ht="13.5" x14ac:dyDescent="0.25">
      <c r="A2153" s="3">
        <v>45141</v>
      </c>
      <c r="B2153" s="2">
        <v>31.0227</v>
      </c>
      <c r="C2153" s="2">
        <f t="shared" si="297"/>
        <v>-0.1921999999999997</v>
      </c>
      <c r="D2153" s="2">
        <f t="shared" si="298"/>
        <v>0</v>
      </c>
      <c r="E2153" s="2">
        <f t="shared" si="299"/>
        <v>0.1921999999999997</v>
      </c>
      <c r="F2153" s="2">
        <f t="shared" si="303"/>
        <v>7.0711256984220858E-2</v>
      </c>
      <c r="G2153" s="2">
        <f t="shared" si="303"/>
        <v>5.2584675503526364E-2</v>
      </c>
      <c r="H2153" s="2">
        <f t="shared" si="301"/>
        <v>1.3447122437691741</v>
      </c>
      <c r="I2153" s="2">
        <f t="shared" si="302"/>
        <v>57.350843257743257</v>
      </c>
    </row>
    <row r="2154" spans="1:9" ht="13.5" x14ac:dyDescent="0.25">
      <c r="A2154" s="3">
        <v>45142</v>
      </c>
      <c r="B2154" s="2">
        <v>30.8901</v>
      </c>
      <c r="C2154" s="2">
        <f t="shared" si="297"/>
        <v>-0.13260000000000005</v>
      </c>
      <c r="D2154" s="2">
        <f t="shared" si="298"/>
        <v>0</v>
      </c>
      <c r="E2154" s="2">
        <f t="shared" si="299"/>
        <v>0.13260000000000005</v>
      </c>
      <c r="F2154" s="2">
        <f t="shared" si="303"/>
        <v>6.5660452913919365E-2</v>
      </c>
      <c r="G2154" s="2">
        <f t="shared" si="303"/>
        <v>5.8300055824703052E-2</v>
      </c>
      <c r="H2154" s="2">
        <f t="shared" si="301"/>
        <v>1.1262502579988534</v>
      </c>
      <c r="I2154" s="2">
        <f t="shared" si="302"/>
        <v>52.968847564483667</v>
      </c>
    </row>
    <row r="2155" spans="1:9" ht="13.5" x14ac:dyDescent="0.25">
      <c r="A2155" s="3">
        <v>45145</v>
      </c>
      <c r="B2155" s="2">
        <v>31.088999999999999</v>
      </c>
      <c r="C2155" s="2">
        <f t="shared" si="297"/>
        <v>0.1988999999999983</v>
      </c>
      <c r="D2155" s="2">
        <f t="shared" si="298"/>
        <v>0.1988999999999983</v>
      </c>
      <c r="E2155" s="2">
        <f t="shared" si="299"/>
        <v>0</v>
      </c>
      <c r="F2155" s="2">
        <f t="shared" si="303"/>
        <v>7.5177563420067858E-2</v>
      </c>
      <c r="G2155" s="2">
        <f t="shared" si="303"/>
        <v>5.4135766122938543E-2</v>
      </c>
      <c r="H2155" s="2">
        <f t="shared" si="301"/>
        <v>1.3886856842359054</v>
      </c>
      <c r="I2155" s="2">
        <f t="shared" si="302"/>
        <v>58.135973828642058</v>
      </c>
    </row>
    <row r="2156" spans="1:9" ht="13.5" x14ac:dyDescent="0.25">
      <c r="A2156" s="3">
        <v>45146</v>
      </c>
      <c r="B2156" s="2">
        <v>30.903400000000001</v>
      </c>
      <c r="C2156" s="2">
        <f t="shared" si="297"/>
        <v>-0.18559999999999732</v>
      </c>
      <c r="D2156" s="2">
        <f t="shared" si="298"/>
        <v>0</v>
      </c>
      <c r="E2156" s="2">
        <f t="shared" si="299"/>
        <v>0.18559999999999732</v>
      </c>
      <c r="F2156" s="2">
        <f t="shared" si="303"/>
        <v>6.9807737461491576E-2</v>
      </c>
      <c r="G2156" s="2">
        <f t="shared" si="303"/>
        <v>6.352606854272845E-2</v>
      </c>
      <c r="H2156" s="2">
        <f t="shared" si="301"/>
        <v>1.0988833255837009</v>
      </c>
      <c r="I2156" s="2">
        <f t="shared" si="302"/>
        <v>52.355617493797602</v>
      </c>
    </row>
    <row r="2157" spans="1:9" ht="13.5" x14ac:dyDescent="0.25">
      <c r="A2157" s="3">
        <v>45147</v>
      </c>
      <c r="B2157" s="2">
        <v>30.823799999999999</v>
      </c>
      <c r="C2157" s="2">
        <f t="shared" si="297"/>
        <v>-7.960000000000278E-2</v>
      </c>
      <c r="D2157" s="2">
        <f t="shared" si="298"/>
        <v>0</v>
      </c>
      <c r="E2157" s="2">
        <f t="shared" si="299"/>
        <v>7.960000000000278E-2</v>
      </c>
      <c r="F2157" s="2">
        <f t="shared" ref="F2157:G2172" si="304">((F2156*13)+D2157)/14</f>
        <v>6.4821470499956471E-2</v>
      </c>
      <c r="G2157" s="2">
        <f t="shared" si="304"/>
        <v>6.4674206503962328E-2</v>
      </c>
      <c r="H2157" s="2">
        <f t="shared" si="301"/>
        <v>1.0022770127993008</v>
      </c>
      <c r="I2157" s="2">
        <f t="shared" si="302"/>
        <v>50.056860583843921</v>
      </c>
    </row>
    <row r="2158" spans="1:9" ht="13.5" x14ac:dyDescent="0.25">
      <c r="A2158" s="3">
        <v>45148</v>
      </c>
      <c r="B2158" s="2">
        <v>30.823799999999999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6.0191365464245299E-2</v>
      </c>
      <c r="G2158" s="2">
        <f t="shared" si="304"/>
        <v>6.0054620325107874E-2</v>
      </c>
      <c r="H2158" s="2">
        <f t="shared" si="301"/>
        <v>1.0022770127993008</v>
      </c>
      <c r="I2158" s="2">
        <f t="shared" si="302"/>
        <v>50.056860583843921</v>
      </c>
    </row>
    <row r="2159" spans="1:9" ht="13.5" x14ac:dyDescent="0.25">
      <c r="A2159" s="3">
        <v>45149</v>
      </c>
      <c r="B2159" s="2">
        <v>30.691299999999998</v>
      </c>
      <c r="C2159" s="2">
        <f t="shared" si="297"/>
        <v>-0.13250000000000028</v>
      </c>
      <c r="D2159" s="2">
        <f t="shared" si="298"/>
        <v>0</v>
      </c>
      <c r="E2159" s="2">
        <f t="shared" si="299"/>
        <v>0.13250000000000028</v>
      </c>
      <c r="F2159" s="2">
        <f t="shared" si="304"/>
        <v>5.5891982216799203E-2</v>
      </c>
      <c r="G2159" s="2">
        <f t="shared" si="304"/>
        <v>6.52292903018859E-2</v>
      </c>
      <c r="H2159" s="2">
        <f t="shared" si="301"/>
        <v>0.8568540598575739</v>
      </c>
      <c r="I2159" s="2">
        <f t="shared" si="302"/>
        <v>46.145471439112292</v>
      </c>
    </row>
    <row r="2160" spans="1:9" ht="13.5" x14ac:dyDescent="0.25">
      <c r="A2160" s="3">
        <v>45152</v>
      </c>
      <c r="B2160" s="2">
        <v>30.658100000000001</v>
      </c>
      <c r="C2160" s="2">
        <f t="shared" si="297"/>
        <v>-3.3199999999997232E-2</v>
      </c>
      <c r="D2160" s="2">
        <f t="shared" si="298"/>
        <v>0</v>
      </c>
      <c r="E2160" s="2">
        <f t="shared" si="299"/>
        <v>3.3199999999997232E-2</v>
      </c>
      <c r="F2160" s="2">
        <f t="shared" si="304"/>
        <v>5.1899697772742115E-2</v>
      </c>
      <c r="G2160" s="2">
        <f t="shared" si="304"/>
        <v>6.2941483851750996E-2</v>
      </c>
      <c r="H2160" s="2">
        <f t="shared" si="301"/>
        <v>0.82457061061642412</v>
      </c>
      <c r="I2160" s="2">
        <f t="shared" si="302"/>
        <v>45.192584261666155</v>
      </c>
    </row>
    <row r="2161" spans="1:9" ht="13.5" x14ac:dyDescent="0.25">
      <c r="A2161" s="3">
        <v>45153</v>
      </c>
      <c r="B2161" s="2">
        <v>30.7178</v>
      </c>
      <c r="C2161" s="2">
        <f t="shared" si="297"/>
        <v>5.969999999999942E-2</v>
      </c>
      <c r="D2161" s="2">
        <f t="shared" si="298"/>
        <v>5.969999999999942E-2</v>
      </c>
      <c r="E2161" s="2">
        <f t="shared" si="299"/>
        <v>0</v>
      </c>
      <c r="F2161" s="2">
        <f t="shared" si="304"/>
        <v>5.245686221754621E-2</v>
      </c>
      <c r="G2161" s="2">
        <f t="shared" si="304"/>
        <v>5.8445663576625929E-2</v>
      </c>
      <c r="H2161" s="2">
        <f t="shared" si="301"/>
        <v>0.89753215221471438</v>
      </c>
      <c r="I2161" s="2">
        <f t="shared" si="302"/>
        <v>47.299970710227761</v>
      </c>
    </row>
    <row r="2162" spans="1:9" ht="13.5" x14ac:dyDescent="0.25">
      <c r="A2162" s="3">
        <v>45154</v>
      </c>
      <c r="B2162" s="2">
        <v>30.658100000000001</v>
      </c>
      <c r="C2162" s="2">
        <f t="shared" si="297"/>
        <v>-5.969999999999942E-2</v>
      </c>
      <c r="D2162" s="2">
        <f t="shared" si="298"/>
        <v>0</v>
      </c>
      <c r="E2162" s="2">
        <f t="shared" si="299"/>
        <v>5.969999999999942E-2</v>
      </c>
      <c r="F2162" s="2">
        <f t="shared" si="304"/>
        <v>4.8709943487721487E-2</v>
      </c>
      <c r="G2162" s="2">
        <f t="shared" si="304"/>
        <v>5.8535259035438325E-2</v>
      </c>
      <c r="H2162" s="2">
        <f t="shared" si="301"/>
        <v>0.83214705615689832</v>
      </c>
      <c r="I2162" s="2">
        <f t="shared" si="302"/>
        <v>45.419228405300906</v>
      </c>
    </row>
    <row r="2163" spans="1:9" ht="13.5" x14ac:dyDescent="0.25">
      <c r="A2163" s="3">
        <v>45155</v>
      </c>
      <c r="B2163" s="2">
        <v>30.903400000000001</v>
      </c>
      <c r="C2163" s="2">
        <f t="shared" si="297"/>
        <v>0.2453000000000003</v>
      </c>
      <c r="D2163" s="2">
        <f t="shared" si="298"/>
        <v>0.2453000000000003</v>
      </c>
      <c r="E2163" s="2">
        <f t="shared" si="299"/>
        <v>0</v>
      </c>
      <c r="F2163" s="2">
        <f t="shared" si="304"/>
        <v>6.2752090381455697E-2</v>
      </c>
      <c r="G2163" s="2">
        <f t="shared" si="304"/>
        <v>5.435416910433559E-2</v>
      </c>
      <c r="H2163" s="2">
        <f t="shared" si="301"/>
        <v>1.1545037191351388</v>
      </c>
      <c r="I2163" s="2">
        <f t="shared" si="302"/>
        <v>53.585598803170321</v>
      </c>
    </row>
    <row r="2164" spans="1:9" ht="13.5" x14ac:dyDescent="0.25">
      <c r="A2164" s="3">
        <v>45156</v>
      </c>
      <c r="B2164" s="2">
        <v>31.0227</v>
      </c>
      <c r="C2164" s="2">
        <f t="shared" si="297"/>
        <v>0.11929999999999907</v>
      </c>
      <c r="D2164" s="2">
        <f t="shared" si="298"/>
        <v>0.11929999999999907</v>
      </c>
      <c r="E2164" s="2">
        <f t="shared" si="299"/>
        <v>0</v>
      </c>
      <c r="F2164" s="2">
        <f t="shared" si="304"/>
        <v>6.6791226782780225E-2</v>
      </c>
      <c r="G2164" s="2">
        <f t="shared" si="304"/>
        <v>5.0471728454025908E-2</v>
      </c>
      <c r="H2164" s="2">
        <f t="shared" si="301"/>
        <v>1.3233393986817701</v>
      </c>
      <c r="I2164" s="2">
        <f t="shared" si="302"/>
        <v>56.95850547847698</v>
      </c>
    </row>
    <row r="2165" spans="1:9" ht="13.5" x14ac:dyDescent="0.25">
      <c r="A2165" s="3">
        <v>45159</v>
      </c>
      <c r="B2165" s="2">
        <v>30.823799999999999</v>
      </c>
      <c r="C2165" s="2">
        <f t="shared" si="297"/>
        <v>-0.19890000000000185</v>
      </c>
      <c r="D2165" s="2">
        <f t="shared" si="298"/>
        <v>0</v>
      </c>
      <c r="E2165" s="2">
        <f t="shared" si="299"/>
        <v>0.19890000000000185</v>
      </c>
      <c r="F2165" s="2">
        <f t="shared" si="304"/>
        <v>6.2020424869724491E-2</v>
      </c>
      <c r="G2165" s="2">
        <f t="shared" si="304"/>
        <v>6.1073747850167046E-2</v>
      </c>
      <c r="H2165" s="2">
        <f t="shared" si="301"/>
        <v>1.0155005555231347</v>
      </c>
      <c r="I2165" s="2">
        <f t="shared" si="302"/>
        <v>50.384533645516939</v>
      </c>
    </row>
    <row r="2166" spans="1:9" ht="13.5" x14ac:dyDescent="0.25">
      <c r="A2166" s="3">
        <v>45160</v>
      </c>
      <c r="B2166" s="2">
        <v>30.883500000000002</v>
      </c>
      <c r="C2166" s="2">
        <f t="shared" si="297"/>
        <v>5.9700000000002973E-2</v>
      </c>
      <c r="D2166" s="2">
        <f t="shared" si="298"/>
        <v>5.9700000000002973E-2</v>
      </c>
      <c r="E2166" s="2">
        <f t="shared" si="299"/>
        <v>0</v>
      </c>
      <c r="F2166" s="2">
        <f t="shared" si="304"/>
        <v>6.1854680236172958E-2</v>
      </c>
      <c r="G2166" s="2">
        <f t="shared" si="304"/>
        <v>5.6711337289440826E-2</v>
      </c>
      <c r="H2166" s="2">
        <f t="shared" si="301"/>
        <v>1.0906933814747088</v>
      </c>
      <c r="I2166" s="2">
        <f t="shared" si="302"/>
        <v>52.168978537893885</v>
      </c>
    </row>
    <row r="2167" spans="1:9" ht="13.5" x14ac:dyDescent="0.25">
      <c r="A2167" s="3">
        <v>45161</v>
      </c>
      <c r="B2167" s="2">
        <v>30.4924</v>
      </c>
      <c r="C2167" s="2">
        <f t="shared" si="297"/>
        <v>-0.39110000000000156</v>
      </c>
      <c r="D2167" s="2">
        <f t="shared" si="298"/>
        <v>0</v>
      </c>
      <c r="E2167" s="2">
        <f t="shared" si="299"/>
        <v>0.39110000000000156</v>
      </c>
      <c r="F2167" s="2">
        <f t="shared" si="304"/>
        <v>5.7436488790732036E-2</v>
      </c>
      <c r="G2167" s="2">
        <f t="shared" si="304"/>
        <v>8.0596241768766591E-2</v>
      </c>
      <c r="H2167" s="2">
        <f t="shared" si="301"/>
        <v>0.71264475278536321</v>
      </c>
      <c r="I2167" s="2">
        <f t="shared" si="302"/>
        <v>41.61077489224499</v>
      </c>
    </row>
    <row r="2168" spans="1:9" ht="13.5" x14ac:dyDescent="0.25">
      <c r="A2168" s="3">
        <v>45162</v>
      </c>
      <c r="B2168" s="2">
        <v>30.883500000000002</v>
      </c>
      <c r="C2168" s="2">
        <f t="shared" si="297"/>
        <v>0.39110000000000156</v>
      </c>
      <c r="D2168" s="2">
        <f t="shared" si="298"/>
        <v>0.39110000000000156</v>
      </c>
      <c r="E2168" s="2">
        <f t="shared" si="299"/>
        <v>0</v>
      </c>
      <c r="F2168" s="2">
        <f t="shared" si="304"/>
        <v>8.1269596734251284E-2</v>
      </c>
      <c r="G2168" s="2">
        <f t="shared" si="304"/>
        <v>7.4839367356711831E-2</v>
      </c>
      <c r="H2168" s="2">
        <f t="shared" si="301"/>
        <v>1.0859204133419598</v>
      </c>
      <c r="I2168" s="2">
        <f t="shared" si="302"/>
        <v>52.059532396164194</v>
      </c>
    </row>
    <row r="2169" spans="1:9" ht="13.5" x14ac:dyDescent="0.25">
      <c r="A2169" s="3">
        <v>45163</v>
      </c>
      <c r="B2169" s="2">
        <v>30.4924</v>
      </c>
      <c r="C2169" s="2">
        <f t="shared" si="297"/>
        <v>-0.39110000000000156</v>
      </c>
      <c r="D2169" s="2">
        <f t="shared" si="298"/>
        <v>0</v>
      </c>
      <c r="E2169" s="2">
        <f t="shared" si="299"/>
        <v>0.39110000000000156</v>
      </c>
      <c r="F2169" s="2">
        <f t="shared" si="304"/>
        <v>7.5464625538947616E-2</v>
      </c>
      <c r="G2169" s="2">
        <f t="shared" si="304"/>
        <v>9.7429412545518249E-2</v>
      </c>
      <c r="H2169" s="2">
        <f t="shared" si="301"/>
        <v>0.77455691836067619</v>
      </c>
      <c r="I2169" s="2">
        <f t="shared" si="302"/>
        <v>43.647905026129379</v>
      </c>
    </row>
    <row r="2170" spans="1:9" ht="13.5" x14ac:dyDescent="0.25">
      <c r="A2170" s="3">
        <v>45166</v>
      </c>
      <c r="B2170" s="2">
        <v>30.8901</v>
      </c>
      <c r="C2170" s="2">
        <f t="shared" si="297"/>
        <v>0.39770000000000039</v>
      </c>
      <c r="D2170" s="2">
        <f t="shared" si="298"/>
        <v>0.39770000000000039</v>
      </c>
      <c r="E2170" s="2">
        <f t="shared" si="299"/>
        <v>0</v>
      </c>
      <c r="F2170" s="2">
        <f t="shared" si="304"/>
        <v>9.848143800045138E-2</v>
      </c>
      <c r="G2170" s="2">
        <f t="shared" si="304"/>
        <v>9.047016879226695E-2</v>
      </c>
      <c r="H2170" s="2">
        <f t="shared" si="301"/>
        <v>1.0885515006231448</v>
      </c>
      <c r="I2170" s="2">
        <f t="shared" si="302"/>
        <v>52.11992619278778</v>
      </c>
    </row>
    <row r="2171" spans="1:9" ht="13.5" x14ac:dyDescent="0.25">
      <c r="A2171" s="3">
        <v>45167</v>
      </c>
      <c r="B2171" s="2">
        <v>30.750900000000001</v>
      </c>
      <c r="C2171" s="2">
        <f t="shared" si="297"/>
        <v>-0.13919999999999888</v>
      </c>
      <c r="D2171" s="2">
        <f t="shared" si="298"/>
        <v>0</v>
      </c>
      <c r="E2171" s="2">
        <f t="shared" si="299"/>
        <v>0.13919999999999888</v>
      </c>
      <c r="F2171" s="2">
        <f t="shared" si="304"/>
        <v>9.1447049571847711E-2</v>
      </c>
      <c r="G2171" s="2">
        <f t="shared" si="304"/>
        <v>9.3950871021390658E-2</v>
      </c>
      <c r="H2171" s="2">
        <f t="shared" si="301"/>
        <v>0.97334967284153351</v>
      </c>
      <c r="I2171" s="2">
        <f t="shared" si="302"/>
        <v>49.324743923359229</v>
      </c>
    </row>
    <row r="2172" spans="1:9" ht="13.5" x14ac:dyDescent="0.25">
      <c r="A2172" s="3">
        <v>45168</v>
      </c>
      <c r="B2172" s="2">
        <v>30.7575</v>
      </c>
      <c r="C2172" s="2">
        <f t="shared" si="297"/>
        <v>6.599999999998829E-3</v>
      </c>
      <c r="D2172" s="2">
        <f t="shared" si="298"/>
        <v>6.599999999998829E-3</v>
      </c>
      <c r="E2172" s="2">
        <f t="shared" si="299"/>
        <v>0</v>
      </c>
      <c r="F2172" s="2">
        <f t="shared" si="304"/>
        <v>8.5386546031001362E-2</v>
      </c>
      <c r="G2172" s="2">
        <f t="shared" si="304"/>
        <v>8.724009451986274E-2</v>
      </c>
      <c r="H2172" s="2">
        <f t="shared" si="301"/>
        <v>0.97875347913063804</v>
      </c>
      <c r="I2172" s="2">
        <f t="shared" si="302"/>
        <v>49.463133707825584</v>
      </c>
    </row>
    <row r="2173" spans="1:9" ht="13.5" x14ac:dyDescent="0.25">
      <c r="A2173" s="3">
        <v>45169</v>
      </c>
      <c r="B2173" s="2">
        <v>30.7575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7.928750702878698E-2</v>
      </c>
      <c r="G2173" s="2">
        <f t="shared" si="305"/>
        <v>8.1008659197015401E-2</v>
      </c>
      <c r="H2173" s="2">
        <f t="shared" si="301"/>
        <v>0.97875347913063804</v>
      </c>
      <c r="I2173" s="2">
        <f t="shared" si="302"/>
        <v>49.463133707825584</v>
      </c>
    </row>
    <row r="2174" spans="1:9" ht="13.5" x14ac:dyDescent="0.25">
      <c r="A2174" s="3">
        <v>45170</v>
      </c>
      <c r="B2174" s="2">
        <v>30.724399999999999</v>
      </c>
      <c r="C2174" s="2">
        <f t="shared" si="297"/>
        <v>-3.3100000000001017E-2</v>
      </c>
      <c r="D2174" s="2">
        <f t="shared" si="298"/>
        <v>0</v>
      </c>
      <c r="E2174" s="2">
        <f t="shared" si="299"/>
        <v>3.3100000000001017E-2</v>
      </c>
      <c r="F2174" s="2">
        <f t="shared" si="305"/>
        <v>7.3624113669587904E-2</v>
      </c>
      <c r="G2174" s="2">
        <f t="shared" si="305"/>
        <v>7.758661211151438E-2</v>
      </c>
      <c r="H2174" s="2">
        <f t="shared" si="301"/>
        <v>0.94892806459661849</v>
      </c>
      <c r="I2174" s="2">
        <f t="shared" si="302"/>
        <v>48.689742932765654</v>
      </c>
    </row>
    <row r="2175" spans="1:9" ht="13.5" x14ac:dyDescent="0.25">
      <c r="A2175" s="3">
        <v>45173</v>
      </c>
      <c r="B2175" s="2">
        <v>30.558700000000002</v>
      </c>
      <c r="C2175" s="2">
        <f t="shared" si="297"/>
        <v>-0.16569999999999752</v>
      </c>
      <c r="D2175" s="2">
        <f t="shared" si="298"/>
        <v>0</v>
      </c>
      <c r="E2175" s="2">
        <f t="shared" si="299"/>
        <v>0.16569999999999752</v>
      </c>
      <c r="F2175" s="2">
        <f t="shared" si="305"/>
        <v>6.8365248407474474E-2</v>
      </c>
      <c r="G2175" s="2">
        <f t="shared" si="305"/>
        <v>8.3880425532120315E-2</v>
      </c>
      <c r="H2175" s="2">
        <f t="shared" si="301"/>
        <v>0.81503220773832841</v>
      </c>
      <c r="I2175" s="2">
        <f t="shared" si="302"/>
        <v>44.904558952919189</v>
      </c>
    </row>
    <row r="2176" spans="1:9" ht="13.5" x14ac:dyDescent="0.25">
      <c r="A2176" s="3">
        <v>45174</v>
      </c>
      <c r="B2176" s="2">
        <v>30.3598</v>
      </c>
      <c r="C2176" s="2">
        <f t="shared" si="297"/>
        <v>-0.19890000000000185</v>
      </c>
      <c r="D2176" s="2">
        <f t="shared" si="298"/>
        <v>0</v>
      </c>
      <c r="E2176" s="2">
        <f t="shared" si="299"/>
        <v>0.19890000000000185</v>
      </c>
      <c r="F2176" s="2">
        <f t="shared" si="305"/>
        <v>6.3482016378369158E-2</v>
      </c>
      <c r="G2176" s="2">
        <f t="shared" si="305"/>
        <v>9.2096109422683287E-2</v>
      </c>
      <c r="H2176" s="2">
        <f t="shared" si="301"/>
        <v>0.68930182584600608</v>
      </c>
      <c r="I2176" s="2">
        <f t="shared" si="302"/>
        <v>40.803947246123542</v>
      </c>
    </row>
    <row r="2177" spans="1:9" ht="13.5" x14ac:dyDescent="0.25">
      <c r="A2177" s="3">
        <v>45175</v>
      </c>
      <c r="B2177" s="2">
        <v>30.353200000000001</v>
      </c>
      <c r="C2177" s="2">
        <f t="shared" si="297"/>
        <v>-6.599999999998829E-3</v>
      </c>
      <c r="D2177" s="2">
        <f t="shared" si="298"/>
        <v>0</v>
      </c>
      <c r="E2177" s="2">
        <f t="shared" si="299"/>
        <v>6.599999999998829E-3</v>
      </c>
      <c r="F2177" s="2">
        <f t="shared" si="305"/>
        <v>5.8947586637057077E-2</v>
      </c>
      <c r="G2177" s="2">
        <f t="shared" si="305"/>
        <v>8.5989244463920103E-2</v>
      </c>
      <c r="H2177" s="2">
        <f t="shared" si="301"/>
        <v>0.68552278839699154</v>
      </c>
      <c r="I2177" s="2">
        <f t="shared" si="302"/>
        <v>40.6712263468686</v>
      </c>
    </row>
    <row r="2178" spans="1:9" ht="13.5" x14ac:dyDescent="0.25">
      <c r="A2178" s="3">
        <v>45176</v>
      </c>
      <c r="B2178" s="2">
        <v>30.326699999999999</v>
      </c>
      <c r="C2178" s="2">
        <f t="shared" si="297"/>
        <v>-2.6500000000002188E-2</v>
      </c>
      <c r="D2178" s="2">
        <f t="shared" si="298"/>
        <v>0</v>
      </c>
      <c r="E2178" s="2">
        <f t="shared" si="299"/>
        <v>2.6500000000002188E-2</v>
      </c>
      <c r="F2178" s="2">
        <f t="shared" si="305"/>
        <v>5.4737044734410142E-2</v>
      </c>
      <c r="G2178" s="2">
        <f t="shared" si="305"/>
        <v>8.1740012716497404E-2</v>
      </c>
      <c r="H2178" s="2">
        <f t="shared" si="301"/>
        <v>0.66964810642074546</v>
      </c>
      <c r="I2178" s="2">
        <f t="shared" si="302"/>
        <v>40.107140171966066</v>
      </c>
    </row>
    <row r="2179" spans="1:9" ht="13.5" x14ac:dyDescent="0.25">
      <c r="A2179" s="3">
        <v>45177</v>
      </c>
      <c r="B2179" s="2">
        <v>30.426100000000002</v>
      </c>
      <c r="C2179" s="2">
        <f t="shared" ref="C2179:C2242" si="306">B2179-B2178</f>
        <v>9.9400000000002819E-2</v>
      </c>
      <c r="D2179" s="2">
        <f t="shared" ref="D2179:D2242" si="307">IF(C2179&gt;0,C2179,0)</f>
        <v>9.9400000000002819E-2</v>
      </c>
      <c r="E2179" s="2">
        <f t="shared" ref="E2179:E2242" si="308">IF(C2179&lt;0,-C2179,0)</f>
        <v>0</v>
      </c>
      <c r="F2179" s="2">
        <f t="shared" si="305"/>
        <v>5.792725582480962E-2</v>
      </c>
      <c r="G2179" s="2">
        <f t="shared" si="305"/>
        <v>7.5901440379604737E-2</v>
      </c>
      <c r="H2179" s="2">
        <f t="shared" si="301"/>
        <v>0.76319046825855874</v>
      </c>
      <c r="I2179" s="2">
        <f t="shared" si="302"/>
        <v>43.284629879625832</v>
      </c>
    </row>
    <row r="2180" spans="1:9" ht="13.5" x14ac:dyDescent="0.25">
      <c r="A2180" s="3">
        <v>45180</v>
      </c>
      <c r="B2180" s="2">
        <v>30.393000000000001</v>
      </c>
      <c r="C2180" s="2">
        <f t="shared" si="306"/>
        <v>-3.3100000000001017E-2</v>
      </c>
      <c r="D2180" s="2">
        <f t="shared" si="307"/>
        <v>0</v>
      </c>
      <c r="E2180" s="2">
        <f t="shared" si="308"/>
        <v>3.3100000000001017E-2</v>
      </c>
      <c r="F2180" s="2">
        <f t="shared" si="305"/>
        <v>5.3789594694466078E-2</v>
      </c>
      <c r="G2180" s="2">
        <f t="shared" si="305"/>
        <v>7.2844194638204476E-2</v>
      </c>
      <c r="H2180" s="2">
        <f t="shared" si="301"/>
        <v>0.73841978707600586</v>
      </c>
      <c r="I2180" s="2">
        <f t="shared" si="302"/>
        <v>42.476494605368941</v>
      </c>
    </row>
    <row r="2181" spans="1:9" ht="13.5" x14ac:dyDescent="0.25">
      <c r="A2181" s="3">
        <v>45181</v>
      </c>
      <c r="B2181" s="2">
        <v>30.114599999999999</v>
      </c>
      <c r="C2181" s="2">
        <f t="shared" si="306"/>
        <v>-0.27840000000000131</v>
      </c>
      <c r="D2181" s="2">
        <f t="shared" si="307"/>
        <v>0</v>
      </c>
      <c r="E2181" s="2">
        <f t="shared" si="308"/>
        <v>0.27840000000000131</v>
      </c>
      <c r="F2181" s="2">
        <f t="shared" si="305"/>
        <v>4.9947480787718497E-2</v>
      </c>
      <c r="G2181" s="2">
        <f t="shared" si="305"/>
        <v>8.7526752164047109E-2</v>
      </c>
      <c r="H2181" s="2">
        <f t="shared" si="301"/>
        <v>0.57065388070271794</v>
      </c>
      <c r="I2181" s="2">
        <f t="shared" si="302"/>
        <v>36.332249116998632</v>
      </c>
    </row>
    <row r="2182" spans="1:9" ht="13.5" x14ac:dyDescent="0.25">
      <c r="A2182" s="3">
        <v>45182</v>
      </c>
      <c r="B2182" s="2">
        <v>30.0947</v>
      </c>
      <c r="C2182" s="2">
        <f t="shared" si="306"/>
        <v>-1.9899999999999807E-2</v>
      </c>
      <c r="D2182" s="2">
        <f t="shared" si="307"/>
        <v>0</v>
      </c>
      <c r="E2182" s="2">
        <f t="shared" si="308"/>
        <v>1.9899999999999807E-2</v>
      </c>
      <c r="F2182" s="2">
        <f t="shared" si="305"/>
        <v>4.6379803588595746E-2</v>
      </c>
      <c r="G2182" s="2">
        <f t="shared" si="305"/>
        <v>8.2696269866615157E-2</v>
      </c>
      <c r="H2182" s="2">
        <f t="shared" si="301"/>
        <v>0.56084517068791606</v>
      </c>
      <c r="I2182" s="2">
        <f t="shared" si="302"/>
        <v>35.93214632818021</v>
      </c>
    </row>
    <row r="2183" spans="1:9" ht="13.5" x14ac:dyDescent="0.25">
      <c r="A2183" s="3">
        <v>45183</v>
      </c>
      <c r="B2183" s="2">
        <v>30.088000000000001</v>
      </c>
      <c r="C2183" s="2">
        <f t="shared" si="306"/>
        <v>-6.699999999998596E-3</v>
      </c>
      <c r="D2183" s="2">
        <f t="shared" si="307"/>
        <v>0</v>
      </c>
      <c r="E2183" s="2">
        <f t="shared" si="308"/>
        <v>6.699999999998596E-3</v>
      </c>
      <c r="F2183" s="2">
        <f t="shared" si="305"/>
        <v>4.3066960475124615E-2</v>
      </c>
      <c r="G2183" s="2">
        <f t="shared" si="305"/>
        <v>7.7267964876142542E-2</v>
      </c>
      <c r="H2183" s="2">
        <f t="shared" si="301"/>
        <v>0.55737148693069927</v>
      </c>
      <c r="I2183" s="2">
        <f t="shared" si="302"/>
        <v>35.789244352301495</v>
      </c>
    </row>
    <row r="2184" spans="1:9" ht="13.5" x14ac:dyDescent="0.25">
      <c r="A2184" s="3">
        <v>45184</v>
      </c>
      <c r="B2184" s="2">
        <v>30.021799999999999</v>
      </c>
      <c r="C2184" s="2">
        <f t="shared" si="306"/>
        <v>-6.6200000000002035E-2</v>
      </c>
      <c r="D2184" s="2">
        <f t="shared" si="307"/>
        <v>0</v>
      </c>
      <c r="E2184" s="2">
        <f t="shared" si="308"/>
        <v>6.6200000000002035E-2</v>
      </c>
      <c r="F2184" s="2">
        <f t="shared" si="305"/>
        <v>3.9990749012615713E-2</v>
      </c>
      <c r="G2184" s="2">
        <f t="shared" si="305"/>
        <v>7.6477395956418226E-2</v>
      </c>
      <c r="H2184" s="2">
        <f t="shared" si="301"/>
        <v>0.52290939711656803</v>
      </c>
      <c r="I2184" s="2">
        <f t="shared" si="302"/>
        <v>34.336211865697933</v>
      </c>
    </row>
    <row r="2185" spans="1:9" ht="13.5" x14ac:dyDescent="0.25">
      <c r="A2185" s="3">
        <v>45187</v>
      </c>
      <c r="B2185" s="2">
        <v>29.829499999999999</v>
      </c>
      <c r="C2185" s="2">
        <f t="shared" si="306"/>
        <v>-0.19229999999999947</v>
      </c>
      <c r="D2185" s="2">
        <f t="shared" si="307"/>
        <v>0</v>
      </c>
      <c r="E2185" s="2">
        <f t="shared" si="308"/>
        <v>0.19229999999999947</v>
      </c>
      <c r="F2185" s="2">
        <f t="shared" si="305"/>
        <v>3.7134266940286022E-2</v>
      </c>
      <c r="G2185" s="2">
        <f t="shared" si="305"/>
        <v>8.4750439102388317E-2</v>
      </c>
      <c r="H2185" s="2">
        <f t="shared" si="301"/>
        <v>0.43816017160009685</v>
      </c>
      <c r="I2185" s="2">
        <f t="shared" si="302"/>
        <v>30.466715756187284</v>
      </c>
    </row>
    <row r="2186" spans="1:9" ht="13.5" x14ac:dyDescent="0.25">
      <c r="A2186" s="3">
        <v>45188</v>
      </c>
      <c r="B2186" s="2">
        <v>29.166599999999999</v>
      </c>
      <c r="C2186" s="2">
        <f t="shared" si="306"/>
        <v>-0.66290000000000049</v>
      </c>
      <c r="D2186" s="2">
        <f t="shared" si="307"/>
        <v>0</v>
      </c>
      <c r="E2186" s="2">
        <f t="shared" si="308"/>
        <v>0.66290000000000049</v>
      </c>
      <c r="F2186" s="2">
        <f t="shared" si="305"/>
        <v>3.448181930169416E-2</v>
      </c>
      <c r="G2186" s="2">
        <f t="shared" si="305"/>
        <v>0.12604683630936062</v>
      </c>
      <c r="H2186" s="2">
        <f t="shared" si="301"/>
        <v>0.27356354440395769</v>
      </c>
      <c r="I2186" s="2">
        <f t="shared" si="302"/>
        <v>21.480164504236697</v>
      </c>
    </row>
    <row r="2187" spans="1:9" ht="13.5" x14ac:dyDescent="0.25">
      <c r="A2187" s="3">
        <v>45189</v>
      </c>
      <c r="B2187" s="2">
        <v>29.034099999999999</v>
      </c>
      <c r="C2187" s="2">
        <f t="shared" si="306"/>
        <v>-0.13250000000000028</v>
      </c>
      <c r="D2187" s="2">
        <f t="shared" si="307"/>
        <v>0</v>
      </c>
      <c r="E2187" s="2">
        <f t="shared" si="308"/>
        <v>0.13250000000000028</v>
      </c>
      <c r="F2187" s="2">
        <f t="shared" si="305"/>
        <v>3.2018832208716007E-2</v>
      </c>
      <c r="G2187" s="2">
        <f t="shared" si="305"/>
        <v>0.12650777657297774</v>
      </c>
      <c r="H2187" s="2">
        <f t="shared" si="301"/>
        <v>0.25309773893817117</v>
      </c>
      <c r="I2187" s="2">
        <f t="shared" si="302"/>
        <v>20.197765192094025</v>
      </c>
    </row>
    <row r="2188" spans="1:9" ht="13.5" x14ac:dyDescent="0.25">
      <c r="A2188" s="3">
        <v>45190</v>
      </c>
      <c r="B2188" s="2">
        <v>27.708300000000001</v>
      </c>
      <c r="C2188" s="2">
        <f t="shared" si="306"/>
        <v>-1.3257999999999974</v>
      </c>
      <c r="D2188" s="2">
        <f t="shared" si="307"/>
        <v>0</v>
      </c>
      <c r="E2188" s="2">
        <f t="shared" si="308"/>
        <v>1.3257999999999974</v>
      </c>
      <c r="F2188" s="2">
        <f t="shared" si="305"/>
        <v>2.9731772765236291E-2</v>
      </c>
      <c r="G2188" s="2">
        <f t="shared" si="305"/>
        <v>0.21217150681776484</v>
      </c>
      <c r="H2188" s="2">
        <f t="shared" si="301"/>
        <v>0.14013084608374421</v>
      </c>
      <c r="I2188" s="2">
        <f t="shared" si="302"/>
        <v>12.290768780187136</v>
      </c>
    </row>
    <row r="2189" spans="1:9" ht="13.5" x14ac:dyDescent="0.25">
      <c r="A2189" s="3">
        <v>45191</v>
      </c>
      <c r="B2189" s="2">
        <v>27.509399999999999</v>
      </c>
      <c r="C2189" s="2">
        <f t="shared" si="306"/>
        <v>-0.19890000000000185</v>
      </c>
      <c r="D2189" s="2">
        <f t="shared" si="307"/>
        <v>0</v>
      </c>
      <c r="E2189" s="2">
        <f t="shared" si="308"/>
        <v>0.19890000000000185</v>
      </c>
      <c r="F2189" s="2">
        <f t="shared" ref="F2189:G2204" si="309">((F2188*13)+D2189)/14</f>
        <v>2.7608074710576556E-2</v>
      </c>
      <c r="G2189" s="2">
        <f t="shared" si="309"/>
        <v>0.21122354204506746</v>
      </c>
      <c r="H2189" s="2">
        <f t="shared" si="301"/>
        <v>0.13070548123222928</v>
      </c>
      <c r="I2189" s="2">
        <f t="shared" si="302"/>
        <v>11.559639835635011</v>
      </c>
    </row>
    <row r="2190" spans="1:9" ht="13.5" x14ac:dyDescent="0.25">
      <c r="A2190" s="3">
        <v>45194</v>
      </c>
      <c r="B2190" s="2">
        <v>26.846599999999999</v>
      </c>
      <c r="C2190" s="2">
        <f t="shared" si="306"/>
        <v>-0.66280000000000072</v>
      </c>
      <c r="D2190" s="2">
        <f t="shared" si="307"/>
        <v>0</v>
      </c>
      <c r="E2190" s="2">
        <f t="shared" si="308"/>
        <v>0.66280000000000072</v>
      </c>
      <c r="F2190" s="2">
        <f t="shared" si="309"/>
        <v>2.5636069374106802E-2</v>
      </c>
      <c r="G2190" s="2">
        <f t="shared" si="309"/>
        <v>0.2434790033275627</v>
      </c>
      <c r="H2190" s="2">
        <f t="shared" si="301"/>
        <v>0.10529067814368166</v>
      </c>
      <c r="I2190" s="2">
        <f t="shared" si="302"/>
        <v>9.526062259071594</v>
      </c>
    </row>
    <row r="2191" spans="1:9" ht="13.5" x14ac:dyDescent="0.25">
      <c r="A2191" s="3">
        <v>45195</v>
      </c>
      <c r="B2191" s="2">
        <v>27.496200000000002</v>
      </c>
      <c r="C2191" s="2">
        <f t="shared" si="306"/>
        <v>0.64960000000000306</v>
      </c>
      <c r="D2191" s="2">
        <f t="shared" si="307"/>
        <v>0.64960000000000306</v>
      </c>
      <c r="E2191" s="2">
        <f t="shared" si="308"/>
        <v>0</v>
      </c>
      <c r="F2191" s="2">
        <f t="shared" si="309"/>
        <v>7.0204921561670824E-2</v>
      </c>
      <c r="G2191" s="2">
        <f t="shared" si="309"/>
        <v>0.22608764594702249</v>
      </c>
      <c r="H2191" s="2">
        <f t="shared" si="301"/>
        <v>0.31052082154953942</v>
      </c>
      <c r="I2191" s="2">
        <f t="shared" si="302"/>
        <v>23.694459213733396</v>
      </c>
    </row>
    <row r="2192" spans="1:9" ht="13.5" x14ac:dyDescent="0.25">
      <c r="A2192" s="3">
        <v>45197</v>
      </c>
      <c r="B2192" s="2">
        <v>27.4697</v>
      </c>
      <c r="C2192" s="2">
        <f t="shared" si="306"/>
        <v>-2.6500000000002188E-2</v>
      </c>
      <c r="D2192" s="2">
        <f t="shared" si="307"/>
        <v>0</v>
      </c>
      <c r="E2192" s="2">
        <f t="shared" si="308"/>
        <v>2.6500000000002188E-2</v>
      </c>
      <c r="F2192" s="2">
        <f t="shared" si="309"/>
        <v>6.519028430726577E-2</v>
      </c>
      <c r="G2192" s="2">
        <f t="shared" si="309"/>
        <v>0.21183138552223532</v>
      </c>
      <c r="H2192" s="2">
        <f t="shared" si="301"/>
        <v>0.30774610734169483</v>
      </c>
      <c r="I2192" s="2">
        <f t="shared" si="302"/>
        <v>23.532557704741492</v>
      </c>
    </row>
    <row r="2193" spans="1:9" ht="13.5" x14ac:dyDescent="0.25">
      <c r="A2193" s="3">
        <v>45198</v>
      </c>
      <c r="B2193" s="2">
        <v>27.41</v>
      </c>
      <c r="C2193" s="2">
        <f t="shared" si="306"/>
        <v>-5.969999999999942E-2</v>
      </c>
      <c r="D2193" s="2">
        <f t="shared" si="307"/>
        <v>0</v>
      </c>
      <c r="E2193" s="2">
        <f t="shared" si="308"/>
        <v>5.969999999999942E-2</v>
      </c>
      <c r="F2193" s="2">
        <f t="shared" si="309"/>
        <v>6.0533835428175357E-2</v>
      </c>
      <c r="G2193" s="2">
        <f t="shared" si="309"/>
        <v>0.20096485798493277</v>
      </c>
      <c r="H2193" s="2">
        <f t="shared" ref="H2193:H2256" si="310">F2193/G2193</f>
        <v>0.30121602371253309</v>
      </c>
      <c r="I2193" s="2">
        <f t="shared" ref="I2193:I2256" si="311">IF(G2193=0,100,100-(100/(1+H2193)))</f>
        <v>23.148809899614193</v>
      </c>
    </row>
    <row r="2194" spans="1:9" ht="13.5" x14ac:dyDescent="0.25">
      <c r="A2194" s="3">
        <v>45201</v>
      </c>
      <c r="B2194" s="2">
        <v>28.1723</v>
      </c>
      <c r="C2194" s="2">
        <f t="shared" si="306"/>
        <v>0.76229999999999976</v>
      </c>
      <c r="D2194" s="2">
        <f t="shared" si="307"/>
        <v>0.76229999999999976</v>
      </c>
      <c r="E2194" s="2">
        <f t="shared" si="308"/>
        <v>0</v>
      </c>
      <c r="F2194" s="2">
        <f t="shared" si="309"/>
        <v>0.11065999004044853</v>
      </c>
      <c r="G2194" s="2">
        <f t="shared" si="309"/>
        <v>0.18661022527172327</v>
      </c>
      <c r="H2194" s="2">
        <f t="shared" si="310"/>
        <v>0.5930006776387331</v>
      </c>
      <c r="I2194" s="2">
        <f t="shared" si="311"/>
        <v>37.225387657569854</v>
      </c>
    </row>
    <row r="2195" spans="1:9" ht="13.5" x14ac:dyDescent="0.25">
      <c r="A2195" s="3">
        <v>45202</v>
      </c>
      <c r="B2195" s="2">
        <v>28.1723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0.10275570503755936</v>
      </c>
      <c r="G2195" s="2">
        <f t="shared" si="309"/>
        <v>0.17328092346660018</v>
      </c>
      <c r="H2195" s="2">
        <f t="shared" si="310"/>
        <v>0.5930006776387331</v>
      </c>
      <c r="I2195" s="2">
        <f t="shared" si="311"/>
        <v>37.225387657569854</v>
      </c>
    </row>
    <row r="2196" spans="1:9" ht="13.5" x14ac:dyDescent="0.25">
      <c r="A2196" s="3">
        <v>45203</v>
      </c>
      <c r="B2196" s="2">
        <v>28.1723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9.5416011820590826E-2</v>
      </c>
      <c r="G2196" s="2">
        <f t="shared" si="309"/>
        <v>0.16090371464755732</v>
      </c>
      <c r="H2196" s="2">
        <f t="shared" si="310"/>
        <v>0.5930006776387331</v>
      </c>
      <c r="I2196" s="2">
        <f t="shared" si="311"/>
        <v>37.225387657569854</v>
      </c>
    </row>
    <row r="2197" spans="1:9" ht="13.5" x14ac:dyDescent="0.25">
      <c r="A2197" s="3">
        <v>45204</v>
      </c>
      <c r="B2197" s="2">
        <v>27.973500000000001</v>
      </c>
      <c r="C2197" s="2">
        <f t="shared" si="306"/>
        <v>-0.19879999999999853</v>
      </c>
      <c r="D2197" s="2">
        <f t="shared" si="307"/>
        <v>0</v>
      </c>
      <c r="E2197" s="2">
        <f t="shared" si="308"/>
        <v>0.19879999999999853</v>
      </c>
      <c r="F2197" s="2">
        <f t="shared" si="309"/>
        <v>8.8600582404834344E-2</v>
      </c>
      <c r="G2197" s="2">
        <f t="shared" si="309"/>
        <v>0.16361059217273169</v>
      </c>
      <c r="H2197" s="2">
        <f t="shared" si="310"/>
        <v>0.54153329089655999</v>
      </c>
      <c r="I2197" s="2">
        <f t="shared" si="311"/>
        <v>35.129522929835829</v>
      </c>
    </row>
    <row r="2198" spans="1:9" ht="13.5" x14ac:dyDescent="0.25">
      <c r="A2198" s="3">
        <v>45205</v>
      </c>
      <c r="B2198" s="2">
        <v>28.1723</v>
      </c>
      <c r="C2198" s="2">
        <f t="shared" si="306"/>
        <v>0.19879999999999853</v>
      </c>
      <c r="D2198" s="2">
        <f t="shared" si="307"/>
        <v>0.19879999999999853</v>
      </c>
      <c r="E2198" s="2">
        <f t="shared" si="308"/>
        <v>0</v>
      </c>
      <c r="F2198" s="2">
        <f t="shared" si="309"/>
        <v>9.6471969375917496E-2</v>
      </c>
      <c r="G2198" s="2">
        <f t="shared" si="309"/>
        <v>0.15192412130325086</v>
      </c>
      <c r="H2198" s="2">
        <f t="shared" si="310"/>
        <v>0.63500100279239324</v>
      </c>
      <c r="I2198" s="2">
        <f t="shared" si="311"/>
        <v>38.837958001731181</v>
      </c>
    </row>
    <row r="2199" spans="1:9" ht="13.5" x14ac:dyDescent="0.25">
      <c r="A2199" s="3">
        <v>45208</v>
      </c>
      <c r="B2199" s="2">
        <v>28.1723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8.9581114420494809E-2</v>
      </c>
      <c r="G2199" s="2">
        <f t="shared" si="309"/>
        <v>0.14107239835301866</v>
      </c>
      <c r="H2199" s="2">
        <f t="shared" si="310"/>
        <v>0.63500100279239324</v>
      </c>
      <c r="I2199" s="2">
        <f t="shared" si="311"/>
        <v>38.837958001731181</v>
      </c>
    </row>
    <row r="2200" spans="1:9" ht="13.5" x14ac:dyDescent="0.25">
      <c r="A2200" s="3">
        <v>45209</v>
      </c>
      <c r="B2200" s="2">
        <v>28.1723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8.3182463390459455E-2</v>
      </c>
      <c r="G2200" s="2">
        <f t="shared" si="309"/>
        <v>0.13099579847066017</v>
      </c>
      <c r="H2200" s="2">
        <f t="shared" si="310"/>
        <v>0.63500100279239313</v>
      </c>
      <c r="I2200" s="2">
        <f t="shared" si="311"/>
        <v>38.837958001731174</v>
      </c>
    </row>
    <row r="2201" spans="1:9" ht="13.5" x14ac:dyDescent="0.25">
      <c r="A2201" s="3">
        <v>45210</v>
      </c>
      <c r="B2201" s="2">
        <v>28.106000000000002</v>
      </c>
      <c r="C2201" s="2">
        <f t="shared" si="306"/>
        <v>-6.6299999999998249E-2</v>
      </c>
      <c r="D2201" s="2">
        <f t="shared" si="307"/>
        <v>0</v>
      </c>
      <c r="E2201" s="2">
        <f t="shared" si="308"/>
        <v>6.6299999999998249E-2</v>
      </c>
      <c r="F2201" s="2">
        <f t="shared" si="309"/>
        <v>7.7240858862569498E-2</v>
      </c>
      <c r="G2201" s="2">
        <f t="shared" si="309"/>
        <v>0.12637467000847005</v>
      </c>
      <c r="H2201" s="2">
        <f t="shared" si="310"/>
        <v>0.6112052269445496</v>
      </c>
      <c r="I2201" s="2">
        <f t="shared" si="311"/>
        <v>37.934660136600002</v>
      </c>
    </row>
    <row r="2202" spans="1:9" ht="13.5" x14ac:dyDescent="0.25">
      <c r="A2202" s="3">
        <v>45211</v>
      </c>
      <c r="B2202" s="2">
        <v>28.4375</v>
      </c>
      <c r="C2202" s="2">
        <f t="shared" si="306"/>
        <v>0.33149999999999835</v>
      </c>
      <c r="D2202" s="2">
        <f t="shared" si="307"/>
        <v>0.33149999999999835</v>
      </c>
      <c r="E2202" s="2">
        <f t="shared" si="308"/>
        <v>0</v>
      </c>
      <c r="F2202" s="2">
        <f t="shared" si="309"/>
        <v>9.5402226086671565E-2</v>
      </c>
      <c r="G2202" s="2">
        <f t="shared" si="309"/>
        <v>0.11734790786500791</v>
      </c>
      <c r="H2202" s="2">
        <f t="shared" si="310"/>
        <v>0.81298616926701639</v>
      </c>
      <c r="I2202" s="2">
        <f t="shared" si="311"/>
        <v>44.84238120777853</v>
      </c>
    </row>
    <row r="2203" spans="1:9" ht="13.5" x14ac:dyDescent="0.25">
      <c r="A2203" s="3">
        <v>45212</v>
      </c>
      <c r="B2203" s="2">
        <v>28.9346</v>
      </c>
      <c r="C2203" s="2">
        <f t="shared" si="306"/>
        <v>0.49709999999999965</v>
      </c>
      <c r="D2203" s="2">
        <f t="shared" si="307"/>
        <v>0.49709999999999965</v>
      </c>
      <c r="E2203" s="2">
        <f t="shared" si="308"/>
        <v>0</v>
      </c>
      <c r="F2203" s="2">
        <f t="shared" si="309"/>
        <v>0.12409492422333786</v>
      </c>
      <c r="G2203" s="2">
        <f t="shared" si="309"/>
        <v>0.10896591444607877</v>
      </c>
      <c r="H2203" s="2">
        <f t="shared" si="310"/>
        <v>1.13884167222536</v>
      </c>
      <c r="I2203" s="2">
        <f t="shared" si="311"/>
        <v>53.245721130935841</v>
      </c>
    </row>
    <row r="2204" spans="1:9" ht="13.5" x14ac:dyDescent="0.25">
      <c r="A2204" s="3">
        <v>45215</v>
      </c>
      <c r="B2204" s="2">
        <v>29.126899999999999</v>
      </c>
      <c r="C2204" s="2">
        <f t="shared" si="306"/>
        <v>0.19229999999999947</v>
      </c>
      <c r="D2204" s="2">
        <f t="shared" si="307"/>
        <v>0.19229999999999947</v>
      </c>
      <c r="E2204" s="2">
        <f t="shared" si="308"/>
        <v>0</v>
      </c>
      <c r="F2204" s="2">
        <f t="shared" si="309"/>
        <v>0.12896671535024226</v>
      </c>
      <c r="G2204" s="2">
        <f t="shared" si="309"/>
        <v>0.10118263484278743</v>
      </c>
      <c r="H2204" s="2">
        <f t="shared" si="310"/>
        <v>1.2745933682259249</v>
      </c>
      <c r="I2204" s="2">
        <f t="shared" si="311"/>
        <v>56.036097969460243</v>
      </c>
    </row>
    <row r="2205" spans="1:9" ht="13.5" x14ac:dyDescent="0.25">
      <c r="A2205" s="3">
        <v>45216</v>
      </c>
      <c r="B2205" s="2">
        <v>28.636299999999999</v>
      </c>
      <c r="C2205" s="2">
        <f t="shared" si="306"/>
        <v>-0.49060000000000059</v>
      </c>
      <c r="D2205" s="2">
        <f t="shared" si="307"/>
        <v>0</v>
      </c>
      <c r="E2205" s="2">
        <f t="shared" si="308"/>
        <v>0.49060000000000059</v>
      </c>
      <c r="F2205" s="2">
        <f t="shared" ref="F2205:G2220" si="312">((F2204*13)+D2205)/14</f>
        <v>0.11975480711093923</v>
      </c>
      <c r="G2205" s="2">
        <f t="shared" si="312"/>
        <v>0.12899816092544553</v>
      </c>
      <c r="H2205" s="2">
        <f t="shared" si="310"/>
        <v>0.92834507292046986</v>
      </c>
      <c r="I2205" s="2">
        <f t="shared" si="311"/>
        <v>48.142061602827937</v>
      </c>
    </row>
    <row r="2206" spans="1:9" ht="13.5" x14ac:dyDescent="0.25">
      <c r="A2206" s="3">
        <v>45217</v>
      </c>
      <c r="B2206" s="2">
        <v>28.503799999999998</v>
      </c>
      <c r="C2206" s="2">
        <f t="shared" si="306"/>
        <v>-0.13250000000000028</v>
      </c>
      <c r="D2206" s="2">
        <f t="shared" si="307"/>
        <v>0</v>
      </c>
      <c r="E2206" s="2">
        <f t="shared" si="308"/>
        <v>0.13250000000000028</v>
      </c>
      <c r="F2206" s="2">
        <f t="shared" si="312"/>
        <v>0.11120089231730071</v>
      </c>
      <c r="G2206" s="2">
        <f t="shared" si="312"/>
        <v>0.12924829228791374</v>
      </c>
      <c r="H2206" s="2">
        <f t="shared" si="310"/>
        <v>0.8603664338526763</v>
      </c>
      <c r="I2206" s="2">
        <f t="shared" si="311"/>
        <v>46.247148851794933</v>
      </c>
    </row>
    <row r="2207" spans="1:9" ht="13.5" x14ac:dyDescent="0.25">
      <c r="A2207" s="3">
        <v>45218</v>
      </c>
      <c r="B2207" s="2">
        <v>28.371200000000002</v>
      </c>
      <c r="C2207" s="2">
        <f t="shared" si="306"/>
        <v>-0.1325999999999965</v>
      </c>
      <c r="D2207" s="2">
        <f t="shared" si="307"/>
        <v>0</v>
      </c>
      <c r="E2207" s="2">
        <f t="shared" si="308"/>
        <v>0.1325999999999965</v>
      </c>
      <c r="F2207" s="2">
        <f t="shared" si="312"/>
        <v>0.10325797143749352</v>
      </c>
      <c r="G2207" s="2">
        <f t="shared" si="312"/>
        <v>0.12948769998163392</v>
      </c>
      <c r="H2207" s="2">
        <f t="shared" si="310"/>
        <v>0.79743459380419346</v>
      </c>
      <c r="I2207" s="2">
        <f t="shared" si="311"/>
        <v>44.365152231573397</v>
      </c>
    </row>
    <row r="2208" spans="1:9" ht="13.5" x14ac:dyDescent="0.25">
      <c r="A2208" s="3">
        <v>45219</v>
      </c>
      <c r="B2208" s="2">
        <v>28.371200000000002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9.5882402049101131E-2</v>
      </c>
      <c r="G2208" s="2">
        <f t="shared" si="312"/>
        <v>0.12023857855437436</v>
      </c>
      <c r="H2208" s="2">
        <f t="shared" si="310"/>
        <v>0.79743459380419346</v>
      </c>
      <c r="I2208" s="2">
        <f t="shared" si="311"/>
        <v>44.365152231573397</v>
      </c>
    </row>
    <row r="2209" spans="1:9" ht="13.5" x14ac:dyDescent="0.25">
      <c r="A2209" s="3">
        <v>45222</v>
      </c>
      <c r="B2209" s="2">
        <v>28.8352</v>
      </c>
      <c r="C2209" s="2">
        <f t="shared" si="306"/>
        <v>0.46399999999999864</v>
      </c>
      <c r="D2209" s="2">
        <f t="shared" si="307"/>
        <v>0.46399999999999864</v>
      </c>
      <c r="E2209" s="2">
        <f t="shared" si="308"/>
        <v>0</v>
      </c>
      <c r="F2209" s="2">
        <f t="shared" si="312"/>
        <v>0.12217651618845095</v>
      </c>
      <c r="G2209" s="2">
        <f t="shared" si="312"/>
        <v>0.11165010865763333</v>
      </c>
      <c r="H2209" s="2">
        <f t="shared" si="310"/>
        <v>1.094280316046051</v>
      </c>
      <c r="I2209" s="2">
        <f t="shared" si="311"/>
        <v>52.250900114079521</v>
      </c>
    </row>
    <row r="2210" spans="1:9" ht="13.5" x14ac:dyDescent="0.25">
      <c r="A2210" s="3">
        <v>45223</v>
      </c>
      <c r="B2210" s="2">
        <v>28.828600000000002</v>
      </c>
      <c r="C2210" s="2">
        <f t="shared" si="306"/>
        <v>-6.599999999998829E-3</v>
      </c>
      <c r="D2210" s="2">
        <f t="shared" si="307"/>
        <v>0</v>
      </c>
      <c r="E2210" s="2">
        <f t="shared" si="308"/>
        <v>6.599999999998829E-3</v>
      </c>
      <c r="F2210" s="2">
        <f t="shared" si="312"/>
        <v>0.11344962217499018</v>
      </c>
      <c r="G2210" s="2">
        <f t="shared" si="312"/>
        <v>0.1041465294678023</v>
      </c>
      <c r="H2210" s="2">
        <f t="shared" si="310"/>
        <v>1.0893269584183696</v>
      </c>
      <c r="I2210" s="2">
        <f t="shared" si="311"/>
        <v>52.137696976015434</v>
      </c>
    </row>
    <row r="2211" spans="1:9" ht="13.5" x14ac:dyDescent="0.25">
      <c r="A2211" s="3">
        <v>45224</v>
      </c>
      <c r="B2211" s="2">
        <v>28.729099999999999</v>
      </c>
      <c r="C2211" s="2">
        <f t="shared" si="306"/>
        <v>-9.9500000000002586E-2</v>
      </c>
      <c r="D2211" s="2">
        <f t="shared" si="307"/>
        <v>0</v>
      </c>
      <c r="E2211" s="2">
        <f t="shared" si="308"/>
        <v>9.9500000000002586E-2</v>
      </c>
      <c r="F2211" s="2">
        <f t="shared" si="312"/>
        <v>0.10534607773391945</v>
      </c>
      <c r="G2211" s="2">
        <f t="shared" si="312"/>
        <v>0.10381463450581661</v>
      </c>
      <c r="H2211" s="2">
        <f t="shared" si="310"/>
        <v>1.0147517085177142</v>
      </c>
      <c r="I2211" s="2">
        <f t="shared" si="311"/>
        <v>50.366092468251765</v>
      </c>
    </row>
    <row r="2212" spans="1:9" ht="13.5" x14ac:dyDescent="0.25">
      <c r="A2212" s="3">
        <v>45225</v>
      </c>
      <c r="B2212" s="2">
        <v>28.729099999999999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9.7821357895782349E-2</v>
      </c>
      <c r="G2212" s="2">
        <f t="shared" si="312"/>
        <v>9.6399303469686851E-2</v>
      </c>
      <c r="H2212" s="2">
        <f t="shared" si="310"/>
        <v>1.0147517085177142</v>
      </c>
      <c r="I2212" s="2">
        <f t="shared" si="311"/>
        <v>50.366092468251765</v>
      </c>
    </row>
    <row r="2213" spans="1:9" ht="13.5" x14ac:dyDescent="0.25">
      <c r="A2213" s="3">
        <v>45226</v>
      </c>
      <c r="B2213" s="2">
        <v>28.503799999999998</v>
      </c>
      <c r="C2213" s="2">
        <f t="shared" si="306"/>
        <v>-0.22530000000000072</v>
      </c>
      <c r="D2213" s="2">
        <f t="shared" si="307"/>
        <v>0</v>
      </c>
      <c r="E2213" s="2">
        <f t="shared" si="308"/>
        <v>0.22530000000000072</v>
      </c>
      <c r="F2213" s="2">
        <f t="shared" si="312"/>
        <v>9.0834118046083615E-2</v>
      </c>
      <c r="G2213" s="2">
        <f t="shared" si="312"/>
        <v>0.10560649607899499</v>
      </c>
      <c r="H2213" s="2">
        <f t="shared" si="310"/>
        <v>0.86011866143289661</v>
      </c>
      <c r="I2213" s="2">
        <f t="shared" si="311"/>
        <v>46.239988838686529</v>
      </c>
    </row>
    <row r="2214" spans="1:9" ht="13.5" x14ac:dyDescent="0.25">
      <c r="A2214" s="3">
        <v>45229</v>
      </c>
      <c r="B2214" s="2">
        <v>28.4375</v>
      </c>
      <c r="C2214" s="2">
        <f t="shared" si="306"/>
        <v>-6.6299999999998249E-2</v>
      </c>
      <c r="D2214" s="2">
        <f t="shared" si="307"/>
        <v>0</v>
      </c>
      <c r="E2214" s="2">
        <f t="shared" si="308"/>
        <v>6.6299999999998249E-2</v>
      </c>
      <c r="F2214" s="2">
        <f t="shared" si="312"/>
        <v>8.4345966757077645E-2</v>
      </c>
      <c r="G2214" s="2">
        <f t="shared" si="312"/>
        <v>0.1027988892162095</v>
      </c>
      <c r="H2214" s="2">
        <f t="shared" si="310"/>
        <v>0.82049492363364795</v>
      </c>
      <c r="I2214" s="2">
        <f t="shared" si="311"/>
        <v>45.069882534798118</v>
      </c>
    </row>
    <row r="2215" spans="1:9" ht="13.5" x14ac:dyDescent="0.25">
      <c r="A2215" s="3">
        <v>45230</v>
      </c>
      <c r="B2215" s="2">
        <v>28.1723</v>
      </c>
      <c r="C2215" s="2">
        <f t="shared" si="306"/>
        <v>-0.2652000000000001</v>
      </c>
      <c r="D2215" s="2">
        <f t="shared" si="307"/>
        <v>0</v>
      </c>
      <c r="E2215" s="2">
        <f t="shared" si="308"/>
        <v>0.2652000000000001</v>
      </c>
      <c r="F2215" s="2">
        <f t="shared" si="312"/>
        <v>7.8321254845857821E-2</v>
      </c>
      <c r="G2215" s="2">
        <f t="shared" si="312"/>
        <v>0.11439896855790883</v>
      </c>
      <c r="H2215" s="2">
        <f t="shared" si="310"/>
        <v>0.68463252626453142</v>
      </c>
      <c r="I2215" s="2">
        <f t="shared" si="311"/>
        <v>40.639873419909627</v>
      </c>
    </row>
    <row r="2216" spans="1:9" ht="13.5" x14ac:dyDescent="0.25">
      <c r="A2216" s="3">
        <v>45231</v>
      </c>
      <c r="B2216" s="2">
        <v>28.503799999999998</v>
      </c>
      <c r="C2216" s="2">
        <f t="shared" si="306"/>
        <v>0.33149999999999835</v>
      </c>
      <c r="D2216" s="2">
        <f t="shared" si="307"/>
        <v>0.33149999999999835</v>
      </c>
      <c r="E2216" s="2">
        <f t="shared" si="308"/>
        <v>0</v>
      </c>
      <c r="F2216" s="2">
        <f t="shared" si="312"/>
        <v>9.6405450928296429E-2</v>
      </c>
      <c r="G2216" s="2">
        <f t="shared" si="312"/>
        <v>0.10622761366091535</v>
      </c>
      <c r="H2216" s="2">
        <f t="shared" si="310"/>
        <v>0.90753663389284234</v>
      </c>
      <c r="I2216" s="2">
        <f t="shared" si="311"/>
        <v>47.576367225030396</v>
      </c>
    </row>
    <row r="2217" spans="1:9" ht="13.5" x14ac:dyDescent="0.25">
      <c r="A2217" s="3">
        <v>45232</v>
      </c>
      <c r="B2217" s="2">
        <v>28.490500000000001</v>
      </c>
      <c r="C2217" s="2">
        <f t="shared" si="306"/>
        <v>-1.3299999999997425E-2</v>
      </c>
      <c r="D2217" s="2">
        <f t="shared" si="307"/>
        <v>0</v>
      </c>
      <c r="E2217" s="2">
        <f t="shared" si="308"/>
        <v>1.3299999999997425E-2</v>
      </c>
      <c r="F2217" s="2">
        <f t="shared" si="312"/>
        <v>8.9519347290560977E-2</v>
      </c>
      <c r="G2217" s="2">
        <f t="shared" si="312"/>
        <v>9.9589926970849785E-2</v>
      </c>
      <c r="H2217" s="2">
        <f t="shared" si="310"/>
        <v>0.89887953544502053</v>
      </c>
      <c r="I2217" s="2">
        <f t="shared" si="311"/>
        <v>47.337364938969628</v>
      </c>
    </row>
    <row r="2218" spans="1:9" ht="13.5" x14ac:dyDescent="0.25">
      <c r="A2218" s="3">
        <v>45233</v>
      </c>
      <c r="B2218" s="2">
        <v>28.490500000000001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8.3125108198378053E-2</v>
      </c>
      <c r="G2218" s="2">
        <f t="shared" si="312"/>
        <v>9.2476360758646223E-2</v>
      </c>
      <c r="H2218" s="2">
        <f t="shared" si="310"/>
        <v>0.89887953544502064</v>
      </c>
      <c r="I2218" s="2">
        <f t="shared" si="311"/>
        <v>47.337364938969635</v>
      </c>
    </row>
    <row r="2219" spans="1:9" ht="13.5" x14ac:dyDescent="0.25">
      <c r="A2219" s="3">
        <v>45236</v>
      </c>
      <c r="B2219" s="2">
        <v>28.490500000000001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7.7187600469922471E-2</v>
      </c>
      <c r="G2219" s="2">
        <f t="shared" si="312"/>
        <v>8.5870906418742926E-2</v>
      </c>
      <c r="H2219" s="2">
        <f t="shared" si="310"/>
        <v>0.89887953544502053</v>
      </c>
      <c r="I2219" s="2">
        <f t="shared" si="311"/>
        <v>47.337364938969628</v>
      </c>
    </row>
    <row r="2220" spans="1:9" ht="13.5" x14ac:dyDescent="0.25">
      <c r="A2220" s="3">
        <v>45237</v>
      </c>
      <c r="B2220" s="2">
        <v>28.404299999999999</v>
      </c>
      <c r="C2220" s="2">
        <f t="shared" si="306"/>
        <v>-8.6200000000001609E-2</v>
      </c>
      <c r="D2220" s="2">
        <f t="shared" si="307"/>
        <v>0</v>
      </c>
      <c r="E2220" s="2">
        <f t="shared" si="308"/>
        <v>8.6200000000001609E-2</v>
      </c>
      <c r="F2220" s="2">
        <f t="shared" si="312"/>
        <v>7.1674200436356569E-2</v>
      </c>
      <c r="G2220" s="2">
        <f t="shared" si="312"/>
        <v>8.5894413103118544E-2</v>
      </c>
      <c r="H2220" s="2">
        <f t="shared" si="310"/>
        <v>0.83444542953346423</v>
      </c>
      <c r="I2220" s="2">
        <f t="shared" si="311"/>
        <v>45.487612555783699</v>
      </c>
    </row>
    <row r="2221" spans="1:9" ht="13.5" x14ac:dyDescent="0.25">
      <c r="A2221" s="3">
        <v>45238</v>
      </c>
      <c r="B2221" s="2">
        <v>28.139199999999999</v>
      </c>
      <c r="C2221" s="2">
        <f t="shared" si="306"/>
        <v>-0.26510000000000034</v>
      </c>
      <c r="D2221" s="2">
        <f t="shared" si="307"/>
        <v>0</v>
      </c>
      <c r="E2221" s="2">
        <f t="shared" si="308"/>
        <v>0.26510000000000034</v>
      </c>
      <c r="F2221" s="2">
        <f t="shared" ref="F2221:G2236" si="313">((F2220*13)+D2221)/14</f>
        <v>6.6554614690902528E-2</v>
      </c>
      <c r="G2221" s="2">
        <f t="shared" si="313"/>
        <v>9.8694812167181539E-2</v>
      </c>
      <c r="H2221" s="2">
        <f t="shared" si="310"/>
        <v>0.67434765039284994</v>
      </c>
      <c r="I2221" s="2">
        <f t="shared" si="311"/>
        <v>40.27524691390277</v>
      </c>
    </row>
    <row r="2222" spans="1:9" ht="13.5" x14ac:dyDescent="0.25">
      <c r="A2222" s="3">
        <v>45239</v>
      </c>
      <c r="B2222" s="2">
        <v>28.503799999999998</v>
      </c>
      <c r="C2222" s="2">
        <f t="shared" si="306"/>
        <v>0.36459999999999937</v>
      </c>
      <c r="D2222" s="2">
        <f t="shared" si="307"/>
        <v>0.36459999999999937</v>
      </c>
      <c r="E2222" s="2">
        <f t="shared" si="308"/>
        <v>0</v>
      </c>
      <c r="F2222" s="2">
        <f t="shared" si="313"/>
        <v>8.7843570784409436E-2</v>
      </c>
      <c r="G2222" s="2">
        <f t="shared" si="313"/>
        <v>9.1645182726668564E-2</v>
      </c>
      <c r="H2222" s="2">
        <f t="shared" si="310"/>
        <v>0.9585181476085064</v>
      </c>
      <c r="I2222" s="2">
        <f t="shared" si="311"/>
        <v>48.940988817434601</v>
      </c>
    </row>
    <row r="2223" spans="1:9" ht="13.5" x14ac:dyDescent="0.25">
      <c r="A2223" s="3">
        <v>45240</v>
      </c>
      <c r="B2223" s="2">
        <v>28.503799999999998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8.1569030014094476E-2</v>
      </c>
      <c r="G2223" s="2">
        <f t="shared" si="313"/>
        <v>8.5099098246192231E-2</v>
      </c>
      <c r="H2223" s="2">
        <f t="shared" si="310"/>
        <v>0.9585181476085064</v>
      </c>
      <c r="I2223" s="2">
        <f t="shared" si="311"/>
        <v>48.940988817434601</v>
      </c>
    </row>
    <row r="2224" spans="1:9" ht="13.5" x14ac:dyDescent="0.25">
      <c r="A2224" s="3">
        <v>45243</v>
      </c>
      <c r="B2224" s="2">
        <v>28.8352</v>
      </c>
      <c r="C2224" s="2">
        <f t="shared" si="306"/>
        <v>0.33140000000000214</v>
      </c>
      <c r="D2224" s="2">
        <f t="shared" si="307"/>
        <v>0.33140000000000214</v>
      </c>
      <c r="E2224" s="2">
        <f t="shared" si="308"/>
        <v>0</v>
      </c>
      <c r="F2224" s="2">
        <f t="shared" si="313"/>
        <v>9.9414099298802169E-2</v>
      </c>
      <c r="G2224" s="2">
        <f t="shared" si="313"/>
        <v>7.9020591228607065E-2</v>
      </c>
      <c r="H2224" s="2">
        <f t="shared" si="310"/>
        <v>1.258078404035178</v>
      </c>
      <c r="I2224" s="2">
        <f t="shared" si="311"/>
        <v>55.714558085626983</v>
      </c>
    </row>
    <row r="2225" spans="1:9" ht="13.5" x14ac:dyDescent="0.25">
      <c r="A2225" s="3">
        <v>45244</v>
      </c>
      <c r="B2225" s="2">
        <v>28.258500000000002</v>
      </c>
      <c r="C2225" s="2">
        <f t="shared" si="306"/>
        <v>-0.57669999999999888</v>
      </c>
      <c r="D2225" s="2">
        <f t="shared" si="307"/>
        <v>0</v>
      </c>
      <c r="E2225" s="2">
        <f t="shared" si="308"/>
        <v>0.57669999999999888</v>
      </c>
      <c r="F2225" s="2">
        <f t="shared" si="313"/>
        <v>9.2313092206030581E-2</v>
      </c>
      <c r="G2225" s="2">
        <f t="shared" si="313"/>
        <v>0.11456912042656363</v>
      </c>
      <c r="H2225" s="2">
        <f t="shared" si="310"/>
        <v>0.80574147608300184</v>
      </c>
      <c r="I2225" s="2">
        <f t="shared" si="311"/>
        <v>44.62108705786661</v>
      </c>
    </row>
    <row r="2226" spans="1:9" ht="13.5" x14ac:dyDescent="0.25">
      <c r="A2226" s="3">
        <v>45245</v>
      </c>
      <c r="B2226" s="2">
        <v>28.1723</v>
      </c>
      <c r="C2226" s="2">
        <f t="shared" si="306"/>
        <v>-8.6200000000001609E-2</v>
      </c>
      <c r="D2226" s="2">
        <f t="shared" si="307"/>
        <v>0</v>
      </c>
      <c r="E2226" s="2">
        <f t="shared" si="308"/>
        <v>8.6200000000001609E-2</v>
      </c>
      <c r="F2226" s="2">
        <f t="shared" si="313"/>
        <v>8.5719299905599816E-2</v>
      </c>
      <c r="G2226" s="2">
        <f t="shared" si="313"/>
        <v>0.1125427546818092</v>
      </c>
      <c r="H2226" s="2">
        <f t="shared" si="310"/>
        <v>0.76165987004630353</v>
      </c>
      <c r="I2226" s="2">
        <f t="shared" si="311"/>
        <v>43.235353373082404</v>
      </c>
    </row>
    <row r="2227" spans="1:9" ht="13.5" x14ac:dyDescent="0.25">
      <c r="A2227" s="3">
        <v>45246</v>
      </c>
      <c r="B2227" s="2">
        <v>28.4375</v>
      </c>
      <c r="C2227" s="2">
        <f t="shared" si="306"/>
        <v>0.2652000000000001</v>
      </c>
      <c r="D2227" s="2">
        <f t="shared" si="307"/>
        <v>0.2652000000000001</v>
      </c>
      <c r="E2227" s="2">
        <f t="shared" si="308"/>
        <v>0</v>
      </c>
      <c r="F2227" s="2">
        <f t="shared" si="313"/>
        <v>9.85393499123427E-2</v>
      </c>
      <c r="G2227" s="2">
        <f t="shared" si="313"/>
        <v>0.1045039864902514</v>
      </c>
      <c r="H2227" s="2">
        <f t="shared" si="310"/>
        <v>0.94292431534690679</v>
      </c>
      <c r="I2227" s="2">
        <f t="shared" si="311"/>
        <v>48.531191251191316</v>
      </c>
    </row>
    <row r="2228" spans="1:9" ht="13.5" x14ac:dyDescent="0.25">
      <c r="A2228" s="3">
        <v>45247</v>
      </c>
      <c r="B2228" s="2">
        <v>28.371200000000002</v>
      </c>
      <c r="C2228" s="2">
        <f t="shared" si="306"/>
        <v>-6.6299999999998249E-2</v>
      </c>
      <c r="D2228" s="2">
        <f t="shared" si="307"/>
        <v>0</v>
      </c>
      <c r="E2228" s="2">
        <f t="shared" si="308"/>
        <v>6.6299999999998249E-2</v>
      </c>
      <c r="F2228" s="2">
        <f t="shared" si="313"/>
        <v>9.1500824918603937E-2</v>
      </c>
      <c r="G2228" s="2">
        <f t="shared" si="313"/>
        <v>0.10177513031237617</v>
      </c>
      <c r="H2228" s="2">
        <f t="shared" si="310"/>
        <v>0.89904895859884892</v>
      </c>
      <c r="I2228" s="2">
        <f t="shared" si="311"/>
        <v>47.342063222118441</v>
      </c>
    </row>
    <row r="2229" spans="1:9" ht="13.5" x14ac:dyDescent="0.25">
      <c r="A2229" s="3">
        <v>45250</v>
      </c>
      <c r="B2229" s="2">
        <v>28.3049</v>
      </c>
      <c r="C2229" s="2">
        <f t="shared" si="306"/>
        <v>-6.6300000000001802E-2</v>
      </c>
      <c r="D2229" s="2">
        <f t="shared" si="307"/>
        <v>0</v>
      </c>
      <c r="E2229" s="2">
        <f t="shared" si="308"/>
        <v>6.6300000000001802E-2</v>
      </c>
      <c r="F2229" s="2">
        <f t="shared" si="313"/>
        <v>8.4965051710132231E-2</v>
      </c>
      <c r="G2229" s="2">
        <f t="shared" si="313"/>
        <v>9.9241192432920858E-2</v>
      </c>
      <c r="H2229" s="2">
        <f t="shared" si="310"/>
        <v>0.85614702551626265</v>
      </c>
      <c r="I2229" s="2">
        <f t="shared" si="311"/>
        <v>46.124957438548634</v>
      </c>
    </row>
    <row r="2230" spans="1:9" ht="13.5" x14ac:dyDescent="0.25">
      <c r="A2230" s="3">
        <v>45251</v>
      </c>
      <c r="B2230" s="2">
        <v>28.3049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7.8896119445122787E-2</v>
      </c>
      <c r="G2230" s="2">
        <f t="shared" si="313"/>
        <v>9.2152535830569371E-2</v>
      </c>
      <c r="H2230" s="2">
        <f t="shared" si="310"/>
        <v>0.85614702551626265</v>
      </c>
      <c r="I2230" s="2">
        <f t="shared" si="311"/>
        <v>46.124957438548634</v>
      </c>
    </row>
    <row r="2231" spans="1:9" ht="13.5" x14ac:dyDescent="0.25">
      <c r="A2231" s="3">
        <v>45252</v>
      </c>
      <c r="B2231" s="2">
        <v>28.503799999999998</v>
      </c>
      <c r="C2231" s="2">
        <f t="shared" si="306"/>
        <v>0.1988999999999983</v>
      </c>
      <c r="D2231" s="2">
        <f t="shared" si="307"/>
        <v>0.1988999999999983</v>
      </c>
      <c r="E2231" s="2">
        <f t="shared" si="308"/>
        <v>0</v>
      </c>
      <c r="F2231" s="2">
        <f t="shared" si="313"/>
        <v>8.7467825199042476E-2</v>
      </c>
      <c r="G2231" s="2">
        <f t="shared" si="313"/>
        <v>8.5570211842671551E-2</v>
      </c>
      <c r="H2231" s="2">
        <f t="shared" si="310"/>
        <v>1.0221760974468528</v>
      </c>
      <c r="I2231" s="2">
        <f t="shared" si="311"/>
        <v>50.548322608373518</v>
      </c>
    </row>
    <row r="2232" spans="1:9" ht="13.5" x14ac:dyDescent="0.25">
      <c r="A2232" s="3">
        <v>45253</v>
      </c>
      <c r="B2232" s="2">
        <v>28.3049</v>
      </c>
      <c r="C2232" s="2">
        <f t="shared" si="306"/>
        <v>-0.1988999999999983</v>
      </c>
      <c r="D2232" s="2">
        <f t="shared" si="307"/>
        <v>0</v>
      </c>
      <c r="E2232" s="2">
        <f t="shared" si="308"/>
        <v>0.1988999999999983</v>
      </c>
      <c r="F2232" s="2">
        <f t="shared" si="313"/>
        <v>8.1220123399110875E-2</v>
      </c>
      <c r="G2232" s="2">
        <f t="shared" si="313"/>
        <v>9.3665196711052029E-2</v>
      </c>
      <c r="H2232" s="2">
        <f t="shared" si="310"/>
        <v>0.86713236347185618</v>
      </c>
      <c r="I2232" s="2">
        <f t="shared" si="311"/>
        <v>46.441933118199451</v>
      </c>
    </row>
    <row r="2233" spans="1:9" ht="13.5" x14ac:dyDescent="0.25">
      <c r="A2233" s="3">
        <v>45254</v>
      </c>
      <c r="B2233" s="2">
        <v>28.3049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7.5418686013460107E-2</v>
      </c>
      <c r="G2233" s="2">
        <f t="shared" si="313"/>
        <v>8.6974825517405457E-2</v>
      </c>
      <c r="H2233" s="2">
        <f t="shared" si="310"/>
        <v>0.86713236347185629</v>
      </c>
      <c r="I2233" s="2">
        <f t="shared" si="311"/>
        <v>46.441933118199458</v>
      </c>
    </row>
    <row r="2234" spans="1:9" ht="13.5" x14ac:dyDescent="0.25">
      <c r="A2234" s="3">
        <v>45257</v>
      </c>
      <c r="B2234" s="2">
        <v>28.371200000000002</v>
      </c>
      <c r="C2234" s="2">
        <f t="shared" si="306"/>
        <v>6.6300000000001802E-2</v>
      </c>
      <c r="D2234" s="2">
        <f t="shared" si="307"/>
        <v>6.6300000000001802E-2</v>
      </c>
      <c r="E2234" s="2">
        <f t="shared" si="308"/>
        <v>0</v>
      </c>
      <c r="F2234" s="2">
        <f t="shared" si="313"/>
        <v>7.4767351298213089E-2</v>
      </c>
      <c r="G2234" s="2">
        <f t="shared" si="313"/>
        <v>8.0762337980447935E-2</v>
      </c>
      <c r="H2234" s="2">
        <f t="shared" si="310"/>
        <v>0.9257700206290933</v>
      </c>
      <c r="I2234" s="2">
        <f t="shared" si="311"/>
        <v>48.072719520613944</v>
      </c>
    </row>
    <row r="2235" spans="1:9" ht="13.5" x14ac:dyDescent="0.25">
      <c r="A2235" s="3">
        <v>45258</v>
      </c>
      <c r="B2235" s="2">
        <v>28.616499999999998</v>
      </c>
      <c r="C2235" s="2">
        <f t="shared" si="306"/>
        <v>0.24529999999999674</v>
      </c>
      <c r="D2235" s="2">
        <f t="shared" si="307"/>
        <v>0.24529999999999674</v>
      </c>
      <c r="E2235" s="2">
        <f t="shared" si="308"/>
        <v>0</v>
      </c>
      <c r="F2235" s="2">
        <f t="shared" si="313"/>
        <v>8.6948254776911912E-2</v>
      </c>
      <c r="G2235" s="2">
        <f t="shared" si="313"/>
        <v>7.4993599553273088E-2</v>
      </c>
      <c r="H2235" s="2">
        <f t="shared" si="310"/>
        <v>1.1594090068332648</v>
      </c>
      <c r="I2235" s="2">
        <f t="shared" si="311"/>
        <v>53.69103320234445</v>
      </c>
    </row>
    <row r="2236" spans="1:9" ht="13.5" x14ac:dyDescent="0.25">
      <c r="A2236" s="3">
        <v>45259</v>
      </c>
      <c r="B2236" s="2">
        <v>28.616499999999998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8.0737665149989632E-2</v>
      </c>
      <c r="G2236" s="2">
        <f t="shared" si="313"/>
        <v>6.9636913870896447E-2</v>
      </c>
      <c r="H2236" s="2">
        <f t="shared" si="310"/>
        <v>1.1594090068332645</v>
      </c>
      <c r="I2236" s="2">
        <f t="shared" si="311"/>
        <v>53.69103320234445</v>
      </c>
    </row>
    <row r="2237" spans="1:9" ht="13.5" x14ac:dyDescent="0.25">
      <c r="A2237" s="3">
        <v>45260</v>
      </c>
      <c r="B2237" s="2">
        <v>29.166599999999999</v>
      </c>
      <c r="C2237" s="2">
        <f t="shared" si="306"/>
        <v>0.55010000000000048</v>
      </c>
      <c r="D2237" s="2">
        <f t="shared" si="307"/>
        <v>0.55010000000000048</v>
      </c>
      <c r="E2237" s="2">
        <f t="shared" si="308"/>
        <v>0</v>
      </c>
      <c r="F2237" s="2">
        <f t="shared" ref="F2237:G2252" si="314">((F2236*13)+D2237)/14</f>
        <v>0.11426354621070468</v>
      </c>
      <c r="G2237" s="2">
        <f t="shared" si="314"/>
        <v>6.4662848594403841E-2</v>
      </c>
      <c r="H2237" s="2">
        <f t="shared" si="310"/>
        <v>1.7670663865648732</v>
      </c>
      <c r="I2237" s="2">
        <f t="shared" si="311"/>
        <v>63.860642995218022</v>
      </c>
    </row>
    <row r="2238" spans="1:9" ht="13.5" x14ac:dyDescent="0.25">
      <c r="A2238" s="3">
        <v>45261</v>
      </c>
      <c r="B2238" s="2">
        <v>28.503799999999998</v>
      </c>
      <c r="C2238" s="2">
        <f t="shared" si="306"/>
        <v>-0.66280000000000072</v>
      </c>
      <c r="D2238" s="2">
        <f t="shared" si="307"/>
        <v>0</v>
      </c>
      <c r="E2238" s="2">
        <f t="shared" si="308"/>
        <v>0.66280000000000072</v>
      </c>
      <c r="F2238" s="2">
        <f t="shared" si="314"/>
        <v>0.1061018643385115</v>
      </c>
      <c r="G2238" s="2">
        <f t="shared" si="314"/>
        <v>0.10738693083766075</v>
      </c>
      <c r="H2238" s="2">
        <f t="shared" si="310"/>
        <v>0.98803330638909947</v>
      </c>
      <c r="I2238" s="2">
        <f t="shared" si="311"/>
        <v>49.699031862986345</v>
      </c>
    </row>
    <row r="2239" spans="1:9" ht="13.5" x14ac:dyDescent="0.25">
      <c r="A2239" s="3">
        <v>45264</v>
      </c>
      <c r="B2239" s="2">
        <v>28.4375</v>
      </c>
      <c r="C2239" s="2">
        <f t="shared" si="306"/>
        <v>-6.6299999999998249E-2</v>
      </c>
      <c r="D2239" s="2">
        <f t="shared" si="307"/>
        <v>0</v>
      </c>
      <c r="E2239" s="2">
        <f t="shared" si="308"/>
        <v>6.6299999999998249E-2</v>
      </c>
      <c r="F2239" s="2">
        <f t="shared" si="314"/>
        <v>9.8523159742903529E-2</v>
      </c>
      <c r="G2239" s="2">
        <f t="shared" si="314"/>
        <v>0.104452150063542</v>
      </c>
      <c r="H2239" s="2">
        <f t="shared" si="310"/>
        <v>0.94323725919445744</v>
      </c>
      <c r="I2239" s="2">
        <f t="shared" si="311"/>
        <v>48.539479918446169</v>
      </c>
    </row>
    <row r="2240" spans="1:9" ht="13.5" x14ac:dyDescent="0.25">
      <c r="A2240" s="3">
        <v>45265</v>
      </c>
      <c r="B2240" s="2">
        <v>29.1004</v>
      </c>
      <c r="C2240" s="2">
        <f t="shared" si="306"/>
        <v>0.66290000000000049</v>
      </c>
      <c r="D2240" s="2">
        <f t="shared" si="307"/>
        <v>0.66290000000000049</v>
      </c>
      <c r="E2240" s="2">
        <f t="shared" si="308"/>
        <v>0</v>
      </c>
      <c r="F2240" s="2">
        <f t="shared" si="314"/>
        <v>0.13883579118983902</v>
      </c>
      <c r="G2240" s="2">
        <f t="shared" si="314"/>
        <v>9.6991282201860415E-2</v>
      </c>
      <c r="H2240" s="2">
        <f t="shared" si="310"/>
        <v>1.4314254646194993</v>
      </c>
      <c r="I2240" s="2">
        <f t="shared" si="311"/>
        <v>58.871862841310957</v>
      </c>
    </row>
    <row r="2241" spans="1:9" ht="13.5" x14ac:dyDescent="0.25">
      <c r="A2241" s="3">
        <v>45266</v>
      </c>
      <c r="B2241" s="2">
        <v>29.1004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0.12891894896199338</v>
      </c>
      <c r="G2241" s="2">
        <f t="shared" si="314"/>
        <v>9.0063333473156093E-2</v>
      </c>
      <c r="H2241" s="2">
        <f t="shared" si="310"/>
        <v>1.4314254646194995</v>
      </c>
      <c r="I2241" s="2">
        <f t="shared" si="311"/>
        <v>58.871862841310957</v>
      </c>
    </row>
    <row r="2242" spans="1:9" ht="13.5" x14ac:dyDescent="0.25">
      <c r="A2242" s="3">
        <v>45267</v>
      </c>
      <c r="B2242" s="2">
        <v>29.1004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0.11971045260756528</v>
      </c>
      <c r="G2242" s="2">
        <f t="shared" si="314"/>
        <v>8.3630238225073511E-2</v>
      </c>
      <c r="H2242" s="2">
        <f t="shared" si="310"/>
        <v>1.4314254646194995</v>
      </c>
      <c r="I2242" s="2">
        <f t="shared" si="311"/>
        <v>58.871862841310957</v>
      </c>
    </row>
    <row r="2243" spans="1:9" ht="13.5" x14ac:dyDescent="0.25">
      <c r="A2243" s="3">
        <v>45268</v>
      </c>
      <c r="B2243" s="2">
        <v>28.9678</v>
      </c>
      <c r="C2243" s="2">
        <f t="shared" ref="C2243:C2306" si="315">B2243-B2242</f>
        <v>-0.13260000000000005</v>
      </c>
      <c r="D2243" s="2">
        <f t="shared" ref="D2243:D2306" si="316">IF(C2243&gt;0,C2243,0)</f>
        <v>0</v>
      </c>
      <c r="E2243" s="2">
        <f t="shared" ref="E2243:E2306" si="317">IF(C2243&lt;0,-C2243,0)</f>
        <v>0.13260000000000005</v>
      </c>
      <c r="F2243" s="2">
        <f t="shared" si="314"/>
        <v>0.11115970599273919</v>
      </c>
      <c r="G2243" s="2">
        <f t="shared" si="314"/>
        <v>8.7128078351853974E-2</v>
      </c>
      <c r="H2243" s="2">
        <f t="shared" si="310"/>
        <v>1.2758195531851053</v>
      </c>
      <c r="I2243" s="2">
        <f t="shared" si="311"/>
        <v>56.059785205709389</v>
      </c>
    </row>
    <row r="2244" spans="1:9" ht="13.5" x14ac:dyDescent="0.25">
      <c r="A2244" s="3">
        <v>45271</v>
      </c>
      <c r="B2244" s="2">
        <v>29.1004</v>
      </c>
      <c r="C2244" s="2">
        <f t="shared" si="315"/>
        <v>0.13260000000000005</v>
      </c>
      <c r="D2244" s="2">
        <f t="shared" si="316"/>
        <v>0.13260000000000005</v>
      </c>
      <c r="E2244" s="2">
        <f t="shared" si="317"/>
        <v>0</v>
      </c>
      <c r="F2244" s="2">
        <f t="shared" si="314"/>
        <v>0.11269115556468641</v>
      </c>
      <c r="G2244" s="2">
        <f t="shared" si="314"/>
        <v>8.0904644183864408E-2</v>
      </c>
      <c r="H2244" s="2">
        <f t="shared" si="310"/>
        <v>1.3928885875646864</v>
      </c>
      <c r="I2244" s="2">
        <f t="shared" si="311"/>
        <v>58.209504395784272</v>
      </c>
    </row>
    <row r="2245" spans="1:9" ht="13.5" x14ac:dyDescent="0.25">
      <c r="A2245" s="3">
        <v>45272</v>
      </c>
      <c r="B2245" s="2">
        <v>29.491499999999998</v>
      </c>
      <c r="C2245" s="2">
        <f t="shared" si="315"/>
        <v>0.391099999999998</v>
      </c>
      <c r="D2245" s="2">
        <f t="shared" si="316"/>
        <v>0.391099999999998</v>
      </c>
      <c r="E2245" s="2">
        <f t="shared" si="317"/>
        <v>0</v>
      </c>
      <c r="F2245" s="2">
        <f t="shared" si="314"/>
        <v>0.13257750159578011</v>
      </c>
      <c r="G2245" s="2">
        <f t="shared" si="314"/>
        <v>7.5125741027874088E-2</v>
      </c>
      <c r="H2245" s="2">
        <f t="shared" si="310"/>
        <v>1.764741349394338</v>
      </c>
      <c r="I2245" s="2">
        <f t="shared" si="311"/>
        <v>63.830251237821351</v>
      </c>
    </row>
    <row r="2246" spans="1:9" ht="13.5" x14ac:dyDescent="0.25">
      <c r="A2246" s="3">
        <v>45273</v>
      </c>
      <c r="B2246" s="2">
        <v>29.4649</v>
      </c>
      <c r="C2246" s="2">
        <f t="shared" si="315"/>
        <v>-2.6599999999998403E-2</v>
      </c>
      <c r="D2246" s="2">
        <f t="shared" si="316"/>
        <v>0</v>
      </c>
      <c r="E2246" s="2">
        <f t="shared" si="317"/>
        <v>2.6599999999998403E-2</v>
      </c>
      <c r="F2246" s="2">
        <f t="shared" si="314"/>
        <v>0.12310768005322438</v>
      </c>
      <c r="G2246" s="2">
        <f t="shared" si="314"/>
        <v>7.1659616668740114E-2</v>
      </c>
      <c r="H2246" s="2">
        <f t="shared" si="310"/>
        <v>1.7179505804826238</v>
      </c>
      <c r="I2246" s="2">
        <f t="shared" si="311"/>
        <v>63.20757238262842</v>
      </c>
    </row>
    <row r="2247" spans="1:9" ht="13.5" x14ac:dyDescent="0.25">
      <c r="A2247" s="3">
        <v>45274</v>
      </c>
      <c r="B2247" s="2">
        <v>29.696899999999999</v>
      </c>
      <c r="C2247" s="2">
        <f t="shared" si="315"/>
        <v>0.23199999999999932</v>
      </c>
      <c r="D2247" s="2">
        <f t="shared" si="316"/>
        <v>0.23199999999999932</v>
      </c>
      <c r="E2247" s="2">
        <f t="shared" si="317"/>
        <v>0</v>
      </c>
      <c r="F2247" s="2">
        <f t="shared" si="314"/>
        <v>0.13088570290656545</v>
      </c>
      <c r="G2247" s="2">
        <f t="shared" si="314"/>
        <v>6.654107262097296E-2</v>
      </c>
      <c r="H2247" s="2">
        <f t="shared" si="310"/>
        <v>1.9669911792992623</v>
      </c>
      <c r="I2247" s="2">
        <f t="shared" si="311"/>
        <v>66.295821606177554</v>
      </c>
    </row>
    <row r="2248" spans="1:9" ht="13.5" x14ac:dyDescent="0.25">
      <c r="A2248" s="3">
        <v>45275</v>
      </c>
      <c r="B2248" s="2">
        <v>29.822900000000001</v>
      </c>
      <c r="C2248" s="2">
        <f t="shared" si="315"/>
        <v>0.12600000000000122</v>
      </c>
      <c r="D2248" s="2">
        <f t="shared" si="316"/>
        <v>0.12600000000000122</v>
      </c>
      <c r="E2248" s="2">
        <f t="shared" si="317"/>
        <v>0</v>
      </c>
      <c r="F2248" s="2">
        <f t="shared" si="314"/>
        <v>0.13053672412752515</v>
      </c>
      <c r="G2248" s="2">
        <f t="shared" si="314"/>
        <v>6.1788138862332032E-2</v>
      </c>
      <c r="H2248" s="2">
        <f t="shared" si="310"/>
        <v>2.1126502032755736</v>
      </c>
      <c r="I2248" s="2">
        <f t="shared" si="311"/>
        <v>67.873036329374315</v>
      </c>
    </row>
    <row r="2249" spans="1:9" ht="13.5" x14ac:dyDescent="0.25">
      <c r="A2249" s="3">
        <v>45278</v>
      </c>
      <c r="B2249" s="2">
        <v>29.829499999999999</v>
      </c>
      <c r="C2249" s="2">
        <f t="shared" si="315"/>
        <v>6.599999999998829E-3</v>
      </c>
      <c r="D2249" s="2">
        <f t="shared" si="316"/>
        <v>6.599999999998829E-3</v>
      </c>
      <c r="E2249" s="2">
        <f t="shared" si="317"/>
        <v>0</v>
      </c>
      <c r="F2249" s="2">
        <f t="shared" si="314"/>
        <v>0.121684100975559</v>
      </c>
      <c r="G2249" s="2">
        <f t="shared" si="314"/>
        <v>5.7374700372165459E-2</v>
      </c>
      <c r="H2249" s="2">
        <f t="shared" si="310"/>
        <v>2.1208668661665437</v>
      </c>
      <c r="I2249" s="2">
        <f t="shared" si="311"/>
        <v>67.95762065850856</v>
      </c>
    </row>
    <row r="2250" spans="1:9" ht="13.5" x14ac:dyDescent="0.25">
      <c r="A2250" s="3">
        <v>45279</v>
      </c>
      <c r="B2250" s="2">
        <v>29.630700000000001</v>
      </c>
      <c r="C2250" s="2">
        <f t="shared" si="315"/>
        <v>-0.19879999999999853</v>
      </c>
      <c r="D2250" s="2">
        <f t="shared" si="316"/>
        <v>0</v>
      </c>
      <c r="E2250" s="2">
        <f t="shared" si="317"/>
        <v>0.19879999999999853</v>
      </c>
      <c r="F2250" s="2">
        <f t="shared" si="314"/>
        <v>0.11299237947730478</v>
      </c>
      <c r="G2250" s="2">
        <f t="shared" si="314"/>
        <v>6.7476507488439252E-2</v>
      </c>
      <c r="H2250" s="2">
        <f t="shared" si="310"/>
        <v>1.6745439810539062</v>
      </c>
      <c r="I2250" s="2">
        <f t="shared" si="311"/>
        <v>62.610448469576141</v>
      </c>
    </row>
    <row r="2251" spans="1:9" ht="13.5" x14ac:dyDescent="0.25">
      <c r="A2251" s="3">
        <v>45280</v>
      </c>
      <c r="B2251" s="2">
        <v>29.498100000000001</v>
      </c>
      <c r="C2251" s="2">
        <f t="shared" si="315"/>
        <v>-0.13260000000000005</v>
      </c>
      <c r="D2251" s="2">
        <f t="shared" si="316"/>
        <v>0</v>
      </c>
      <c r="E2251" s="2">
        <f t="shared" si="317"/>
        <v>0.13260000000000005</v>
      </c>
      <c r="F2251" s="2">
        <f t="shared" si="314"/>
        <v>0.10492149522892588</v>
      </c>
      <c r="G2251" s="2">
        <f t="shared" si="314"/>
        <v>7.2128185524979321E-2</v>
      </c>
      <c r="H2251" s="2">
        <f t="shared" si="310"/>
        <v>1.4546531909164639</v>
      </c>
      <c r="I2251" s="2">
        <f t="shared" si="311"/>
        <v>59.261047397630854</v>
      </c>
    </row>
    <row r="2252" spans="1:9" ht="13.5" x14ac:dyDescent="0.25">
      <c r="A2252" s="3">
        <v>45281</v>
      </c>
      <c r="B2252" s="2">
        <v>29.365500000000001</v>
      </c>
      <c r="C2252" s="2">
        <f t="shared" si="315"/>
        <v>-0.13260000000000005</v>
      </c>
      <c r="D2252" s="2">
        <f t="shared" si="316"/>
        <v>0</v>
      </c>
      <c r="E2252" s="2">
        <f t="shared" si="317"/>
        <v>0.13260000000000005</v>
      </c>
      <c r="F2252" s="2">
        <f t="shared" si="314"/>
        <v>9.7427102712574029E-2</v>
      </c>
      <c r="G2252" s="2">
        <f t="shared" si="314"/>
        <v>7.6447600844623667E-2</v>
      </c>
      <c r="H2252" s="2">
        <f t="shared" si="310"/>
        <v>1.2744298269162202</v>
      </c>
      <c r="I2252" s="2">
        <f t="shared" si="311"/>
        <v>56.032936775374282</v>
      </c>
    </row>
    <row r="2253" spans="1:9" ht="13.5" x14ac:dyDescent="0.25">
      <c r="A2253" s="3">
        <v>45282</v>
      </c>
      <c r="B2253" s="2">
        <v>29.803000000000001</v>
      </c>
      <c r="C2253" s="2">
        <f t="shared" si="315"/>
        <v>0.4375</v>
      </c>
      <c r="D2253" s="2">
        <f t="shared" si="316"/>
        <v>0.4375</v>
      </c>
      <c r="E2253" s="2">
        <f t="shared" si="317"/>
        <v>0</v>
      </c>
      <c r="F2253" s="2">
        <f t="shared" ref="F2253:G2268" si="318">((F2252*13)+D2253)/14</f>
        <v>0.12171802394739017</v>
      </c>
      <c r="G2253" s="2">
        <f t="shared" si="318"/>
        <v>7.0987057927150557E-2</v>
      </c>
      <c r="H2253" s="2">
        <f t="shared" si="310"/>
        <v>1.7146509166826092</v>
      </c>
      <c r="I2253" s="2">
        <f t="shared" si="311"/>
        <v>63.162851110814934</v>
      </c>
    </row>
    <row r="2254" spans="1:9" ht="13.5" x14ac:dyDescent="0.25">
      <c r="A2254" s="3">
        <v>45285</v>
      </c>
      <c r="B2254" s="2">
        <v>29.7897</v>
      </c>
      <c r="C2254" s="2">
        <f t="shared" si="315"/>
        <v>-1.3300000000000978E-2</v>
      </c>
      <c r="D2254" s="2">
        <f t="shared" si="316"/>
        <v>0</v>
      </c>
      <c r="E2254" s="2">
        <f t="shared" si="317"/>
        <v>1.3300000000000978E-2</v>
      </c>
      <c r="F2254" s="2">
        <f t="shared" si="318"/>
        <v>0.11302387937971946</v>
      </c>
      <c r="G2254" s="2">
        <f t="shared" si="318"/>
        <v>6.6866553789497019E-2</v>
      </c>
      <c r="H2254" s="2">
        <f t="shared" si="310"/>
        <v>1.690290182077135</v>
      </c>
      <c r="I2254" s="2">
        <f t="shared" si="311"/>
        <v>62.829288577787757</v>
      </c>
    </row>
    <row r="2255" spans="1:9" ht="13.5" x14ac:dyDescent="0.25">
      <c r="A2255" s="3">
        <v>45286</v>
      </c>
      <c r="B2255" s="2">
        <v>29.829499999999999</v>
      </c>
      <c r="C2255" s="2">
        <f t="shared" si="315"/>
        <v>3.9799999999999613E-2</v>
      </c>
      <c r="D2255" s="2">
        <f t="shared" si="316"/>
        <v>3.9799999999999613E-2</v>
      </c>
      <c r="E2255" s="2">
        <f t="shared" si="317"/>
        <v>0</v>
      </c>
      <c r="F2255" s="2">
        <f t="shared" si="318"/>
        <v>0.10779360228116805</v>
      </c>
      <c r="G2255" s="2">
        <f t="shared" si="318"/>
        <v>6.2090371375961517E-2</v>
      </c>
      <c r="H2255" s="2">
        <f t="shared" si="310"/>
        <v>1.7360759791316158</v>
      </c>
      <c r="I2255" s="2">
        <f t="shared" si="311"/>
        <v>63.451307360353965</v>
      </c>
    </row>
    <row r="2256" spans="1:9" ht="13.5" x14ac:dyDescent="0.25">
      <c r="A2256" s="3">
        <v>45287</v>
      </c>
      <c r="B2256" s="2">
        <v>30.4129</v>
      </c>
      <c r="C2256" s="2">
        <f t="shared" si="315"/>
        <v>0.58340000000000103</v>
      </c>
      <c r="D2256" s="2">
        <f t="shared" si="316"/>
        <v>0.58340000000000103</v>
      </c>
      <c r="E2256" s="2">
        <f t="shared" si="317"/>
        <v>0</v>
      </c>
      <c r="F2256" s="2">
        <f t="shared" si="318"/>
        <v>0.14176548783251325</v>
      </c>
      <c r="G2256" s="2">
        <f t="shared" si="318"/>
        <v>5.7655344849107122E-2</v>
      </c>
      <c r="H2256" s="2">
        <f t="shared" si="310"/>
        <v>2.4588438106395039</v>
      </c>
      <c r="I2256" s="2">
        <f t="shared" si="311"/>
        <v>71.088604899591857</v>
      </c>
    </row>
    <row r="2257" spans="1:9" ht="13.5" x14ac:dyDescent="0.25">
      <c r="A2257" s="3">
        <v>45288</v>
      </c>
      <c r="B2257" s="2">
        <v>30.4924</v>
      </c>
      <c r="C2257" s="2">
        <f t="shared" si="315"/>
        <v>7.949999999999946E-2</v>
      </c>
      <c r="D2257" s="2">
        <f t="shared" si="316"/>
        <v>7.949999999999946E-2</v>
      </c>
      <c r="E2257" s="2">
        <f t="shared" si="317"/>
        <v>0</v>
      </c>
      <c r="F2257" s="2">
        <f t="shared" si="318"/>
        <v>0.13731795298733368</v>
      </c>
      <c r="G2257" s="2">
        <f t="shared" si="318"/>
        <v>5.3537105931313757E-2</v>
      </c>
      <c r="H2257" s="2">
        <f t="shared" ref="H2257:H2320" si="319">F2257/G2257</f>
        <v>2.5649117672424775</v>
      </c>
      <c r="I2257" s="2">
        <f t="shared" ref="I2257:I2320" si="320">IF(G2257=0,100,100-(100/(1+H2257)))</f>
        <v>71.948814857386566</v>
      </c>
    </row>
    <row r="2258" spans="1:9" ht="13.5" x14ac:dyDescent="0.25">
      <c r="A2258" s="3">
        <v>45289</v>
      </c>
      <c r="B2258" s="2">
        <v>30.5852</v>
      </c>
      <c r="C2258" s="2">
        <f t="shared" si="315"/>
        <v>9.2800000000000438E-2</v>
      </c>
      <c r="D2258" s="2">
        <f t="shared" si="316"/>
        <v>9.2800000000000438E-2</v>
      </c>
      <c r="E2258" s="2">
        <f t="shared" si="317"/>
        <v>0</v>
      </c>
      <c r="F2258" s="2">
        <f t="shared" si="318"/>
        <v>0.13413809920252415</v>
      </c>
      <c r="G2258" s="2">
        <f t="shared" si="318"/>
        <v>4.9713026936219921E-2</v>
      </c>
      <c r="H2258" s="2">
        <f t="shared" si="319"/>
        <v>2.6982484766944217</v>
      </c>
      <c r="I2258" s="2">
        <f t="shared" si="320"/>
        <v>72.960172733071119</v>
      </c>
    </row>
    <row r="2259" spans="1:9" ht="13.5" x14ac:dyDescent="0.25">
      <c r="A2259" s="3">
        <v>45293</v>
      </c>
      <c r="B2259" s="2">
        <v>30.0947</v>
      </c>
      <c r="C2259" s="2">
        <f t="shared" si="315"/>
        <v>-0.49050000000000082</v>
      </c>
      <c r="D2259" s="2">
        <f t="shared" si="316"/>
        <v>0</v>
      </c>
      <c r="E2259" s="2">
        <f t="shared" si="317"/>
        <v>0.49050000000000082</v>
      </c>
      <c r="F2259" s="2">
        <f t="shared" si="318"/>
        <v>0.12455680640234386</v>
      </c>
      <c r="G2259" s="2">
        <f t="shared" si="318"/>
        <v>8.1197810726489988E-2</v>
      </c>
      <c r="H2259" s="2">
        <f t="shared" si="319"/>
        <v>1.5339921764874433</v>
      </c>
      <c r="I2259" s="2">
        <f t="shared" si="320"/>
        <v>60.536579028188832</v>
      </c>
    </row>
    <row r="2260" spans="1:9" ht="13.5" x14ac:dyDescent="0.25">
      <c r="A2260" s="3">
        <v>45294</v>
      </c>
      <c r="B2260" s="2">
        <v>29.816299999999998</v>
      </c>
      <c r="C2260" s="2">
        <f t="shared" si="315"/>
        <v>-0.27840000000000131</v>
      </c>
      <c r="D2260" s="2">
        <f t="shared" si="316"/>
        <v>0</v>
      </c>
      <c r="E2260" s="2">
        <f t="shared" si="317"/>
        <v>0.27840000000000131</v>
      </c>
      <c r="F2260" s="2">
        <f t="shared" si="318"/>
        <v>0.11565989165931931</v>
      </c>
      <c r="G2260" s="2">
        <f t="shared" si="318"/>
        <v>9.5283681388883656E-2</v>
      </c>
      <c r="H2260" s="2">
        <f t="shared" si="319"/>
        <v>1.2138478485867241</v>
      </c>
      <c r="I2260" s="2">
        <f t="shared" si="320"/>
        <v>54.829777455646742</v>
      </c>
    </row>
    <row r="2261" spans="1:9" ht="13.5" x14ac:dyDescent="0.25">
      <c r="A2261" s="3">
        <v>45295</v>
      </c>
      <c r="B2261" s="2">
        <v>29.491499999999998</v>
      </c>
      <c r="C2261" s="2">
        <f t="shared" si="315"/>
        <v>-0.32479999999999976</v>
      </c>
      <c r="D2261" s="2">
        <f t="shared" si="316"/>
        <v>0</v>
      </c>
      <c r="E2261" s="2">
        <f t="shared" si="317"/>
        <v>0.32479999999999976</v>
      </c>
      <c r="F2261" s="2">
        <f t="shared" si="318"/>
        <v>0.10739847082651079</v>
      </c>
      <c r="G2261" s="2">
        <f t="shared" si="318"/>
        <v>0.11167770414682053</v>
      </c>
      <c r="H2261" s="2">
        <f t="shared" si="319"/>
        <v>0.96168229502028513</v>
      </c>
      <c r="I2261" s="2">
        <f t="shared" si="320"/>
        <v>49.023345801790029</v>
      </c>
    </row>
    <row r="2262" spans="1:9" ht="13.5" x14ac:dyDescent="0.25">
      <c r="A2262" s="3">
        <v>45296</v>
      </c>
      <c r="B2262" s="2">
        <v>29.498100000000001</v>
      </c>
      <c r="C2262" s="2">
        <f t="shared" si="315"/>
        <v>6.6000000000023817E-3</v>
      </c>
      <c r="D2262" s="2">
        <f t="shared" si="316"/>
        <v>6.6000000000023817E-3</v>
      </c>
      <c r="E2262" s="2">
        <f t="shared" si="317"/>
        <v>0</v>
      </c>
      <c r="F2262" s="2">
        <f t="shared" si="318"/>
        <v>0.10019858005318875</v>
      </c>
      <c r="G2262" s="2">
        <f t="shared" si="318"/>
        <v>0.1037007252791905</v>
      </c>
      <c r="H2262" s="2">
        <f t="shared" si="319"/>
        <v>0.96622834395253243</v>
      </c>
      <c r="I2262" s="2">
        <f t="shared" si="320"/>
        <v>49.141207170791276</v>
      </c>
    </row>
    <row r="2263" spans="1:9" ht="13.5" x14ac:dyDescent="0.25">
      <c r="A2263" s="3">
        <v>45299</v>
      </c>
      <c r="B2263" s="2">
        <v>29.498100000000001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9.3041538620818126E-2</v>
      </c>
      <c r="G2263" s="2">
        <f t="shared" si="318"/>
        <v>9.6293530616391163E-2</v>
      </c>
      <c r="H2263" s="2">
        <f t="shared" si="319"/>
        <v>0.96622834395253254</v>
      </c>
      <c r="I2263" s="2">
        <f t="shared" si="320"/>
        <v>49.141207170791276</v>
      </c>
    </row>
    <row r="2264" spans="1:9" ht="13.5" x14ac:dyDescent="0.25">
      <c r="A2264" s="3">
        <v>45300</v>
      </c>
      <c r="B2264" s="2">
        <v>29.060600000000001</v>
      </c>
      <c r="C2264" s="2">
        <f t="shared" si="315"/>
        <v>-0.4375</v>
      </c>
      <c r="D2264" s="2">
        <f t="shared" si="316"/>
        <v>0</v>
      </c>
      <c r="E2264" s="2">
        <f t="shared" si="317"/>
        <v>0.4375</v>
      </c>
      <c r="F2264" s="2">
        <f t="shared" si="318"/>
        <v>8.6395714433616835E-2</v>
      </c>
      <c r="G2264" s="2">
        <f t="shared" si="318"/>
        <v>0.12066542128664894</v>
      </c>
      <c r="H2264" s="2">
        <f t="shared" si="319"/>
        <v>0.71599397335528236</v>
      </c>
      <c r="I2264" s="2">
        <f t="shared" si="320"/>
        <v>41.724737060427991</v>
      </c>
    </row>
    <row r="2265" spans="1:9" ht="13.5" x14ac:dyDescent="0.25">
      <c r="A2265" s="3">
        <v>45301</v>
      </c>
      <c r="B2265" s="2">
        <v>28.8352</v>
      </c>
      <c r="C2265" s="2">
        <f t="shared" si="315"/>
        <v>-0.22540000000000049</v>
      </c>
      <c r="D2265" s="2">
        <f t="shared" si="316"/>
        <v>0</v>
      </c>
      <c r="E2265" s="2">
        <f t="shared" si="317"/>
        <v>0.22540000000000049</v>
      </c>
      <c r="F2265" s="2">
        <f t="shared" si="318"/>
        <v>8.0224591974072765E-2</v>
      </c>
      <c r="G2265" s="2">
        <f t="shared" si="318"/>
        <v>0.12814646262331691</v>
      </c>
      <c r="H2265" s="2">
        <f t="shared" si="319"/>
        <v>0.62603828722054389</v>
      </c>
      <c r="I2265" s="2">
        <f t="shared" si="320"/>
        <v>38.500833107113216</v>
      </c>
    </row>
    <row r="2266" spans="1:9" ht="13.5" x14ac:dyDescent="0.25">
      <c r="A2266" s="3">
        <v>45302</v>
      </c>
      <c r="B2266" s="2">
        <v>29.232900000000001</v>
      </c>
      <c r="C2266" s="2">
        <f t="shared" si="315"/>
        <v>0.39770000000000039</v>
      </c>
      <c r="D2266" s="2">
        <f t="shared" si="316"/>
        <v>0.39770000000000039</v>
      </c>
      <c r="E2266" s="2">
        <f t="shared" si="317"/>
        <v>0</v>
      </c>
      <c r="F2266" s="2">
        <f t="shared" si="318"/>
        <v>0.10290140683306759</v>
      </c>
      <c r="G2266" s="2">
        <f t="shared" si="318"/>
        <v>0.11899314386450856</v>
      </c>
      <c r="H2266" s="2">
        <f t="shared" si="319"/>
        <v>0.8647675277008916</v>
      </c>
      <c r="I2266" s="2">
        <f t="shared" si="320"/>
        <v>46.374012570193152</v>
      </c>
    </row>
    <row r="2267" spans="1:9" ht="13.5" x14ac:dyDescent="0.25">
      <c r="A2267" s="3">
        <v>45303</v>
      </c>
      <c r="B2267" s="2">
        <v>29.232900000000001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9.555130634499133E-2</v>
      </c>
      <c r="G2267" s="2">
        <f t="shared" si="318"/>
        <v>0.11049363358847222</v>
      </c>
      <c r="H2267" s="2">
        <f t="shared" si="319"/>
        <v>0.86476752770089171</v>
      </c>
      <c r="I2267" s="2">
        <f t="shared" si="320"/>
        <v>46.374012570193159</v>
      </c>
    </row>
    <row r="2268" spans="1:9" ht="13.5" x14ac:dyDescent="0.25">
      <c r="A2268" s="3">
        <v>45306</v>
      </c>
      <c r="B2268" s="2">
        <v>29.166599999999999</v>
      </c>
      <c r="C2268" s="2">
        <f t="shared" si="315"/>
        <v>-6.6300000000001802E-2</v>
      </c>
      <c r="D2268" s="2">
        <f t="shared" si="316"/>
        <v>0</v>
      </c>
      <c r="E2268" s="2">
        <f t="shared" si="317"/>
        <v>6.6300000000001802E-2</v>
      </c>
      <c r="F2268" s="2">
        <f t="shared" si="318"/>
        <v>8.8726213034634807E-2</v>
      </c>
      <c r="G2268" s="2">
        <f t="shared" si="318"/>
        <v>0.10733694547501005</v>
      </c>
      <c r="H2268" s="2">
        <f t="shared" si="319"/>
        <v>0.82661391790110006</v>
      </c>
      <c r="I2268" s="2">
        <f t="shared" si="320"/>
        <v>45.25389354587498</v>
      </c>
    </row>
    <row r="2269" spans="1:9" ht="13.5" x14ac:dyDescent="0.25">
      <c r="A2269" s="3">
        <v>45307</v>
      </c>
      <c r="B2269" s="2">
        <v>28.848500000000001</v>
      </c>
      <c r="C2269" s="2">
        <f t="shared" si="315"/>
        <v>-0.31809999999999761</v>
      </c>
      <c r="D2269" s="2">
        <f t="shared" si="316"/>
        <v>0</v>
      </c>
      <c r="E2269" s="2">
        <f t="shared" si="317"/>
        <v>0.31809999999999761</v>
      </c>
      <c r="F2269" s="2">
        <f t="shared" ref="F2269:G2284" si="321">((F2268*13)+D2269)/14</f>
        <v>8.2388626389303748E-2</v>
      </c>
      <c r="G2269" s="2">
        <f t="shared" si="321"/>
        <v>0.122391449369652</v>
      </c>
      <c r="H2269" s="2">
        <f t="shared" si="319"/>
        <v>0.67315671816639755</v>
      </c>
      <c r="I2269" s="2">
        <f t="shared" si="320"/>
        <v>40.232735574471825</v>
      </c>
    </row>
    <row r="2270" spans="1:9" ht="13.5" x14ac:dyDescent="0.25">
      <c r="A2270" s="3">
        <v>45308</v>
      </c>
      <c r="B2270" s="2">
        <v>29.232900000000001</v>
      </c>
      <c r="C2270" s="2">
        <f t="shared" si="315"/>
        <v>0.38439999999999941</v>
      </c>
      <c r="D2270" s="2">
        <f t="shared" si="316"/>
        <v>0.38439999999999941</v>
      </c>
      <c r="E2270" s="2">
        <f t="shared" si="317"/>
        <v>0</v>
      </c>
      <c r="F2270" s="2">
        <f t="shared" si="321"/>
        <v>0.1039608673614963</v>
      </c>
      <c r="G2270" s="2">
        <f t="shared" si="321"/>
        <v>0.11364920298610544</v>
      </c>
      <c r="H2270" s="2">
        <f t="shared" si="319"/>
        <v>0.91475227832619632</v>
      </c>
      <c r="I2270" s="2">
        <f t="shared" si="320"/>
        <v>47.773922960198171</v>
      </c>
    </row>
    <row r="2271" spans="1:9" ht="13.5" x14ac:dyDescent="0.25">
      <c r="A2271" s="3">
        <v>45309</v>
      </c>
      <c r="B2271" s="2">
        <v>29.3125</v>
      </c>
      <c r="C2271" s="2">
        <f t="shared" si="315"/>
        <v>7.9599999999999227E-2</v>
      </c>
      <c r="D2271" s="2">
        <f t="shared" si="316"/>
        <v>7.9599999999999227E-2</v>
      </c>
      <c r="E2271" s="2">
        <f t="shared" si="317"/>
        <v>0</v>
      </c>
      <c r="F2271" s="2">
        <f t="shared" si="321"/>
        <v>0.10222080540710365</v>
      </c>
      <c r="G2271" s="2">
        <f t="shared" si="321"/>
        <v>0.10553140277281219</v>
      </c>
      <c r="H2271" s="2">
        <f t="shared" si="319"/>
        <v>0.96862926788876691</v>
      </c>
      <c r="I2271" s="2">
        <f t="shared" si="320"/>
        <v>49.203234132933616</v>
      </c>
    </row>
    <row r="2272" spans="1:9" ht="13.5" x14ac:dyDescent="0.25">
      <c r="A2272" s="3">
        <v>45310</v>
      </c>
      <c r="B2272" s="2">
        <v>29.829499999999999</v>
      </c>
      <c r="C2272" s="2">
        <f t="shared" si="315"/>
        <v>0.51699999999999946</v>
      </c>
      <c r="D2272" s="2">
        <f t="shared" si="316"/>
        <v>0.51699999999999946</v>
      </c>
      <c r="E2272" s="2">
        <f t="shared" si="317"/>
        <v>0</v>
      </c>
      <c r="F2272" s="2">
        <f t="shared" si="321"/>
        <v>0.13184789073516764</v>
      </c>
      <c r="G2272" s="2">
        <f t="shared" si="321"/>
        <v>9.799344543189703E-2</v>
      </c>
      <c r="H2272" s="2">
        <f t="shared" si="319"/>
        <v>1.3454766301364369</v>
      </c>
      <c r="I2272" s="2">
        <f t="shared" si="320"/>
        <v>57.364742536708633</v>
      </c>
    </row>
    <row r="2273" spans="1:9" ht="13.5" x14ac:dyDescent="0.25">
      <c r="A2273" s="3">
        <v>45313</v>
      </c>
      <c r="B2273" s="2">
        <v>30.3598</v>
      </c>
      <c r="C2273" s="2">
        <f t="shared" si="315"/>
        <v>0.53030000000000044</v>
      </c>
      <c r="D2273" s="2">
        <f t="shared" si="316"/>
        <v>0.53030000000000044</v>
      </c>
      <c r="E2273" s="2">
        <f t="shared" si="317"/>
        <v>0</v>
      </c>
      <c r="F2273" s="2">
        <f t="shared" si="321"/>
        <v>0.16030875568265568</v>
      </c>
      <c r="G2273" s="2">
        <f t="shared" si="321"/>
        <v>9.0993913615332947E-2</v>
      </c>
      <c r="H2273" s="2">
        <f t="shared" si="319"/>
        <v>1.7617525097375615</v>
      </c>
      <c r="I2273" s="2">
        <f t="shared" si="320"/>
        <v>63.791107404659293</v>
      </c>
    </row>
    <row r="2274" spans="1:9" ht="13.5" x14ac:dyDescent="0.25">
      <c r="A2274" s="3">
        <v>45314</v>
      </c>
      <c r="B2274" s="2">
        <v>30.4924</v>
      </c>
      <c r="C2274" s="2">
        <f t="shared" si="315"/>
        <v>0.13260000000000005</v>
      </c>
      <c r="D2274" s="2">
        <f t="shared" si="316"/>
        <v>0.13260000000000005</v>
      </c>
      <c r="E2274" s="2">
        <f t="shared" si="317"/>
        <v>0</v>
      </c>
      <c r="F2274" s="2">
        <f t="shared" si="321"/>
        <v>0.15832955884818029</v>
      </c>
      <c r="G2274" s="2">
        <f t="shared" si="321"/>
        <v>8.4494348357094878E-2</v>
      </c>
      <c r="H2274" s="2">
        <f t="shared" si="319"/>
        <v>1.873847919141749</v>
      </c>
      <c r="I2274" s="2">
        <f t="shared" si="320"/>
        <v>65.203447498410355</v>
      </c>
    </row>
    <row r="2275" spans="1:9" ht="13.5" x14ac:dyDescent="0.25">
      <c r="A2275" s="3">
        <v>45315</v>
      </c>
      <c r="B2275" s="2">
        <v>30.525500000000001</v>
      </c>
      <c r="C2275" s="2">
        <f t="shared" si="315"/>
        <v>3.3100000000001017E-2</v>
      </c>
      <c r="D2275" s="2">
        <f t="shared" si="316"/>
        <v>3.3100000000001017E-2</v>
      </c>
      <c r="E2275" s="2">
        <f t="shared" si="317"/>
        <v>0</v>
      </c>
      <c r="F2275" s="2">
        <f t="shared" si="321"/>
        <v>0.1493845903590246</v>
      </c>
      <c r="G2275" s="2">
        <f t="shared" si="321"/>
        <v>7.8459037760159528E-2</v>
      </c>
      <c r="H2275" s="2">
        <f t="shared" si="319"/>
        <v>1.9039819327848058</v>
      </c>
      <c r="I2275" s="2">
        <f t="shared" si="320"/>
        <v>65.564524051944119</v>
      </c>
    </row>
    <row r="2276" spans="1:9" ht="13.5" x14ac:dyDescent="0.25">
      <c r="A2276" s="3">
        <v>45316</v>
      </c>
      <c r="B2276" s="2">
        <v>30.724399999999999</v>
      </c>
      <c r="C2276" s="2">
        <f t="shared" si="315"/>
        <v>0.1988999999999983</v>
      </c>
      <c r="D2276" s="2">
        <f t="shared" si="316"/>
        <v>0.1988999999999983</v>
      </c>
      <c r="E2276" s="2">
        <f t="shared" si="317"/>
        <v>0</v>
      </c>
      <c r="F2276" s="2">
        <f t="shared" si="321"/>
        <v>0.15292140533337986</v>
      </c>
      <c r="G2276" s="2">
        <f t="shared" si="321"/>
        <v>7.2854820777290996E-2</v>
      </c>
      <c r="H2276" s="2">
        <f t="shared" si="319"/>
        <v>2.0989881479613191</v>
      </c>
      <c r="I2276" s="2">
        <f t="shared" si="320"/>
        <v>67.731402888460423</v>
      </c>
    </row>
    <row r="2277" spans="1:9" ht="13.5" x14ac:dyDescent="0.25">
      <c r="A2277" s="3">
        <v>45317</v>
      </c>
      <c r="B2277" s="2">
        <v>30.724399999999999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0.14199844780956702</v>
      </c>
      <c r="G2277" s="2">
        <f t="shared" si="321"/>
        <v>6.7650905007484496E-2</v>
      </c>
      <c r="H2277" s="2">
        <f t="shared" si="319"/>
        <v>2.0989881479613195</v>
      </c>
      <c r="I2277" s="2">
        <f t="shared" si="320"/>
        <v>67.731402888460423</v>
      </c>
    </row>
    <row r="2278" spans="1:9" ht="13.5" x14ac:dyDescent="0.25">
      <c r="A2278" s="3">
        <v>45320</v>
      </c>
      <c r="B2278" s="2">
        <v>30.790700000000001</v>
      </c>
      <c r="C2278" s="2">
        <f t="shared" si="315"/>
        <v>6.6300000000001802E-2</v>
      </c>
      <c r="D2278" s="2">
        <f t="shared" si="316"/>
        <v>6.6300000000001802E-2</v>
      </c>
      <c r="E2278" s="2">
        <f t="shared" si="317"/>
        <v>0</v>
      </c>
      <c r="F2278" s="2">
        <f t="shared" si="321"/>
        <v>0.1365914158231695</v>
      </c>
      <c r="G2278" s="2">
        <f t="shared" si="321"/>
        <v>6.2818697506949892E-2</v>
      </c>
      <c r="H2278" s="2">
        <f t="shared" si="319"/>
        <v>2.1743751660571733</v>
      </c>
      <c r="I2278" s="2">
        <f t="shared" si="320"/>
        <v>68.497737422697909</v>
      </c>
    </row>
    <row r="2279" spans="1:9" ht="13.5" x14ac:dyDescent="0.25">
      <c r="A2279" s="3">
        <v>45321</v>
      </c>
      <c r="B2279" s="2">
        <v>30.790700000000001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0.12683488612151453</v>
      </c>
      <c r="G2279" s="2">
        <f t="shared" si="321"/>
        <v>5.8331647685024898E-2</v>
      </c>
      <c r="H2279" s="2">
        <f t="shared" si="319"/>
        <v>2.1743751660571733</v>
      </c>
      <c r="I2279" s="2">
        <f t="shared" si="320"/>
        <v>68.497737422697909</v>
      </c>
    </row>
    <row r="2280" spans="1:9" ht="13.5" x14ac:dyDescent="0.25">
      <c r="A2280" s="3">
        <v>45322</v>
      </c>
      <c r="B2280" s="2">
        <v>30.883500000000002</v>
      </c>
      <c r="C2280" s="2">
        <f t="shared" si="315"/>
        <v>9.2800000000000438E-2</v>
      </c>
      <c r="D2280" s="2">
        <f t="shared" si="316"/>
        <v>9.2800000000000438E-2</v>
      </c>
      <c r="E2280" s="2">
        <f t="shared" si="317"/>
        <v>0</v>
      </c>
      <c r="F2280" s="2">
        <f t="shared" si="321"/>
        <v>0.12440382282712067</v>
      </c>
      <c r="G2280" s="2">
        <f t="shared" si="321"/>
        <v>5.4165101421808838E-2</v>
      </c>
      <c r="H2280" s="2">
        <f t="shared" si="319"/>
        <v>2.296752328742639</v>
      </c>
      <c r="I2280" s="2">
        <f t="shared" si="320"/>
        <v>69.6671178091988</v>
      </c>
    </row>
    <row r="2281" spans="1:9" ht="13.5" x14ac:dyDescent="0.25">
      <c r="A2281" s="3">
        <v>45323</v>
      </c>
      <c r="B2281" s="2">
        <v>30.485800000000001</v>
      </c>
      <c r="C2281" s="2">
        <f t="shared" si="315"/>
        <v>-0.39770000000000039</v>
      </c>
      <c r="D2281" s="2">
        <f t="shared" si="316"/>
        <v>0</v>
      </c>
      <c r="E2281" s="2">
        <f t="shared" si="317"/>
        <v>0.39770000000000039</v>
      </c>
      <c r="F2281" s="2">
        <f t="shared" si="321"/>
        <v>0.11551783548232633</v>
      </c>
      <c r="G2281" s="2">
        <f t="shared" si="321"/>
        <v>7.8703308463108232E-2</v>
      </c>
      <c r="H2281" s="2">
        <f t="shared" si="319"/>
        <v>1.4677633982372509</v>
      </c>
      <c r="I2281" s="2">
        <f t="shared" si="320"/>
        <v>59.477476620558093</v>
      </c>
    </row>
    <row r="2282" spans="1:9" ht="13.5" x14ac:dyDescent="0.25">
      <c r="A2282" s="3">
        <v>45324</v>
      </c>
      <c r="B2282" s="2">
        <v>30.4924</v>
      </c>
      <c r="C2282" s="2">
        <f t="shared" si="315"/>
        <v>6.599999999998829E-3</v>
      </c>
      <c r="D2282" s="2">
        <f t="shared" si="316"/>
        <v>6.599999999998829E-3</v>
      </c>
      <c r="E2282" s="2">
        <f t="shared" si="317"/>
        <v>0</v>
      </c>
      <c r="F2282" s="2">
        <f t="shared" si="321"/>
        <v>0.10773799009073151</v>
      </c>
      <c r="G2282" s="2">
        <f t="shared" si="321"/>
        <v>7.3081643572886226E-2</v>
      </c>
      <c r="H2282" s="2">
        <f t="shared" si="319"/>
        <v>1.4742141093649817</v>
      </c>
      <c r="I2282" s="2">
        <f t="shared" si="320"/>
        <v>59.583125962503928</v>
      </c>
    </row>
    <row r="2283" spans="1:9" ht="13.5" x14ac:dyDescent="0.25">
      <c r="A2283" s="3">
        <v>45327</v>
      </c>
      <c r="B2283" s="2">
        <v>30.4924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0.10004241936996497</v>
      </c>
      <c r="G2283" s="2">
        <f t="shared" si="321"/>
        <v>6.7861526174822925E-2</v>
      </c>
      <c r="H2283" s="2">
        <f t="shared" si="319"/>
        <v>1.4742141093649817</v>
      </c>
      <c r="I2283" s="2">
        <f t="shared" si="320"/>
        <v>59.583125962503928</v>
      </c>
    </row>
    <row r="2284" spans="1:9" ht="13.5" x14ac:dyDescent="0.25">
      <c r="A2284" s="3">
        <v>45328</v>
      </c>
      <c r="B2284" s="2">
        <v>30.485800000000001</v>
      </c>
      <c r="C2284" s="2">
        <f t="shared" si="315"/>
        <v>-6.599999999998829E-3</v>
      </c>
      <c r="D2284" s="2">
        <f t="shared" si="316"/>
        <v>0</v>
      </c>
      <c r="E2284" s="2">
        <f t="shared" si="317"/>
        <v>6.599999999998829E-3</v>
      </c>
      <c r="F2284" s="2">
        <f t="shared" si="321"/>
        <v>9.2896532272110338E-2</v>
      </c>
      <c r="G2284" s="2">
        <f t="shared" si="321"/>
        <v>6.3485702876621211E-2</v>
      </c>
      <c r="H2284" s="2">
        <f t="shared" si="319"/>
        <v>1.4632669729221781</v>
      </c>
      <c r="I2284" s="2">
        <f t="shared" si="320"/>
        <v>59.403507171871908</v>
      </c>
    </row>
    <row r="2285" spans="1:9" ht="13.5" x14ac:dyDescent="0.25">
      <c r="A2285" s="3">
        <v>45329</v>
      </c>
      <c r="B2285" s="2">
        <v>30.426100000000002</v>
      </c>
      <c r="C2285" s="2">
        <f t="shared" si="315"/>
        <v>-5.969999999999942E-2</v>
      </c>
      <c r="D2285" s="2">
        <f t="shared" si="316"/>
        <v>0</v>
      </c>
      <c r="E2285" s="2">
        <f t="shared" si="317"/>
        <v>5.969999999999942E-2</v>
      </c>
      <c r="F2285" s="2">
        <f t="shared" ref="F2285:G2300" si="322">((F2284*13)+D2285)/14</f>
        <v>8.6261065681245322E-2</v>
      </c>
      <c r="G2285" s="2">
        <f t="shared" si="322"/>
        <v>6.3215295528291082E-2</v>
      </c>
      <c r="H2285" s="2">
        <f t="shared" si="319"/>
        <v>1.3645600318777351</v>
      </c>
      <c r="I2285" s="2">
        <f t="shared" si="320"/>
        <v>57.708834348947192</v>
      </c>
    </row>
    <row r="2286" spans="1:9" ht="13.5" x14ac:dyDescent="0.25">
      <c r="A2286" s="3">
        <v>45330</v>
      </c>
      <c r="B2286" s="2">
        <v>30.459299999999999</v>
      </c>
      <c r="C2286" s="2">
        <f t="shared" si="315"/>
        <v>3.3199999999997232E-2</v>
      </c>
      <c r="D2286" s="2">
        <f t="shared" si="316"/>
        <v>3.3199999999997232E-2</v>
      </c>
      <c r="E2286" s="2">
        <f t="shared" si="317"/>
        <v>0</v>
      </c>
      <c r="F2286" s="2">
        <f t="shared" si="322"/>
        <v>8.2470989561156172E-2</v>
      </c>
      <c r="G2286" s="2">
        <f t="shared" si="322"/>
        <v>5.8699917276270289E-2</v>
      </c>
      <c r="H2286" s="2">
        <f t="shared" si="319"/>
        <v>1.4049592126852186</v>
      </c>
      <c r="I2286" s="2">
        <f t="shared" si="320"/>
        <v>58.419253236171684</v>
      </c>
    </row>
    <row r="2287" spans="1:9" ht="13.5" x14ac:dyDescent="0.25">
      <c r="A2287" s="3">
        <v>45331</v>
      </c>
      <c r="B2287" s="2">
        <v>30.2803</v>
      </c>
      <c r="C2287" s="2">
        <f t="shared" si="315"/>
        <v>-0.17899999999999849</v>
      </c>
      <c r="D2287" s="2">
        <f t="shared" si="316"/>
        <v>0</v>
      </c>
      <c r="E2287" s="2">
        <f t="shared" si="317"/>
        <v>0.17899999999999849</v>
      </c>
      <c r="F2287" s="2">
        <f t="shared" si="322"/>
        <v>7.6580204592502157E-2</v>
      </c>
      <c r="G2287" s="2">
        <f t="shared" si="322"/>
        <v>6.7292780327965165E-2</v>
      </c>
      <c r="H2287" s="2">
        <f t="shared" si="319"/>
        <v>1.1380151662522016</v>
      </c>
      <c r="I2287" s="2">
        <f t="shared" si="320"/>
        <v>53.227647035220357</v>
      </c>
    </row>
    <row r="2288" spans="1:9" ht="13.5" x14ac:dyDescent="0.25">
      <c r="A2288" s="3">
        <v>45334</v>
      </c>
      <c r="B2288" s="2">
        <v>29.756599999999999</v>
      </c>
      <c r="C2288" s="2">
        <f t="shared" si="315"/>
        <v>-0.52370000000000161</v>
      </c>
      <c r="D2288" s="2">
        <f t="shared" si="316"/>
        <v>0</v>
      </c>
      <c r="E2288" s="2">
        <f t="shared" si="317"/>
        <v>0.52370000000000161</v>
      </c>
      <c r="F2288" s="2">
        <f t="shared" si="322"/>
        <v>7.1110189978752E-2</v>
      </c>
      <c r="G2288" s="2">
        <f t="shared" si="322"/>
        <v>9.989329601882492E-2</v>
      </c>
      <c r="H2288" s="2">
        <f t="shared" si="319"/>
        <v>0.711861484331754</v>
      </c>
      <c r="I2288" s="2">
        <f t="shared" si="320"/>
        <v>41.584058689750698</v>
      </c>
    </row>
    <row r="2289" spans="1:9" ht="13.5" x14ac:dyDescent="0.25">
      <c r="A2289" s="3">
        <v>45335</v>
      </c>
      <c r="B2289" s="2">
        <v>29.995200000000001</v>
      </c>
      <c r="C2289" s="2">
        <f t="shared" si="315"/>
        <v>0.2386000000000017</v>
      </c>
      <c r="D2289" s="2">
        <f t="shared" si="316"/>
        <v>0.2386000000000017</v>
      </c>
      <c r="E2289" s="2">
        <f t="shared" si="317"/>
        <v>0</v>
      </c>
      <c r="F2289" s="2">
        <f t="shared" si="322"/>
        <v>8.3073747837412698E-2</v>
      </c>
      <c r="G2289" s="2">
        <f t="shared" si="322"/>
        <v>9.2758060588908856E-2</v>
      </c>
      <c r="H2289" s="2">
        <f t="shared" si="319"/>
        <v>0.89559599791099864</v>
      </c>
      <c r="I2289" s="2">
        <f t="shared" si="320"/>
        <v>47.246143107390566</v>
      </c>
    </row>
    <row r="2290" spans="1:9" ht="13.5" x14ac:dyDescent="0.25">
      <c r="A2290" s="3">
        <v>45336</v>
      </c>
      <c r="B2290" s="2">
        <v>29.895800000000001</v>
      </c>
      <c r="C2290" s="2">
        <f t="shared" si="315"/>
        <v>-9.9399999999999267E-2</v>
      </c>
      <c r="D2290" s="2">
        <f t="shared" si="316"/>
        <v>0</v>
      </c>
      <c r="E2290" s="2">
        <f t="shared" si="317"/>
        <v>9.9399999999999267E-2</v>
      </c>
      <c r="F2290" s="2">
        <f t="shared" si="322"/>
        <v>7.7139908706168936E-2</v>
      </c>
      <c r="G2290" s="2">
        <f t="shared" si="322"/>
        <v>9.323248483255818E-2</v>
      </c>
      <c r="H2290" s="2">
        <f t="shared" si="319"/>
        <v>0.82739303628675276</v>
      </c>
      <c r="I2290" s="2">
        <f t="shared" si="320"/>
        <v>45.277234828912803</v>
      </c>
    </row>
    <row r="2291" spans="1:9" ht="13.5" x14ac:dyDescent="0.25">
      <c r="A2291" s="3">
        <v>45337</v>
      </c>
      <c r="B2291" s="2">
        <v>30.459299999999999</v>
      </c>
      <c r="C2291" s="2">
        <f t="shared" si="315"/>
        <v>0.56349999999999767</v>
      </c>
      <c r="D2291" s="2">
        <f t="shared" si="316"/>
        <v>0.56349999999999767</v>
      </c>
      <c r="E2291" s="2">
        <f t="shared" si="317"/>
        <v>0</v>
      </c>
      <c r="F2291" s="2">
        <f t="shared" si="322"/>
        <v>0.11187991522715669</v>
      </c>
      <c r="G2291" s="2">
        <f t="shared" si="322"/>
        <v>8.6573021630232602E-2</v>
      </c>
      <c r="H2291" s="2">
        <f t="shared" si="319"/>
        <v>1.2923184742819065</v>
      </c>
      <c r="I2291" s="2">
        <f t="shared" si="320"/>
        <v>56.376044113448906</v>
      </c>
    </row>
    <row r="2292" spans="1:9" ht="13.5" x14ac:dyDescent="0.25">
      <c r="A2292" s="3">
        <v>45338</v>
      </c>
      <c r="B2292" s="2">
        <v>30.724399999999999</v>
      </c>
      <c r="C2292" s="2">
        <f t="shared" si="315"/>
        <v>0.26510000000000034</v>
      </c>
      <c r="D2292" s="2">
        <f t="shared" si="316"/>
        <v>0.26510000000000034</v>
      </c>
      <c r="E2292" s="2">
        <f t="shared" si="317"/>
        <v>0</v>
      </c>
      <c r="F2292" s="2">
        <f t="shared" si="322"/>
        <v>0.12282420699664552</v>
      </c>
      <c r="G2292" s="2">
        <f t="shared" si="322"/>
        <v>8.0389234370930276E-2</v>
      </c>
      <c r="H2292" s="2">
        <f t="shared" si="319"/>
        <v>1.5278688490788792</v>
      </c>
      <c r="I2292" s="2">
        <f t="shared" si="320"/>
        <v>60.440985679918228</v>
      </c>
    </row>
    <row r="2293" spans="1:9" ht="13.5" x14ac:dyDescent="0.25">
      <c r="A2293" s="3">
        <v>45341</v>
      </c>
      <c r="B2293" s="2">
        <v>31.0227</v>
      </c>
      <c r="C2293" s="2">
        <f t="shared" si="315"/>
        <v>0.29830000000000112</v>
      </c>
      <c r="D2293" s="2">
        <f t="shared" si="316"/>
        <v>0.29830000000000112</v>
      </c>
      <c r="E2293" s="2">
        <f t="shared" si="317"/>
        <v>0</v>
      </c>
      <c r="F2293" s="2">
        <f t="shared" si="322"/>
        <v>0.13535819221117093</v>
      </c>
      <c r="G2293" s="2">
        <f t="shared" si="322"/>
        <v>7.4647146201578113E-2</v>
      </c>
      <c r="H2293" s="2">
        <f t="shared" si="319"/>
        <v>1.8133069929511829</v>
      </c>
      <c r="I2293" s="2">
        <f t="shared" si="320"/>
        <v>64.454643502983245</v>
      </c>
    </row>
    <row r="2294" spans="1:9" ht="13.5" x14ac:dyDescent="0.25">
      <c r="A2294" s="3">
        <v>45342</v>
      </c>
      <c r="B2294" s="2">
        <v>31.2547</v>
      </c>
      <c r="C2294" s="2">
        <f t="shared" si="315"/>
        <v>0.23199999999999932</v>
      </c>
      <c r="D2294" s="2">
        <f t="shared" si="316"/>
        <v>0.23199999999999932</v>
      </c>
      <c r="E2294" s="2">
        <f t="shared" si="317"/>
        <v>0</v>
      </c>
      <c r="F2294" s="2">
        <f t="shared" si="322"/>
        <v>0.14226117848180153</v>
      </c>
      <c r="G2294" s="2">
        <f t="shared" si="322"/>
        <v>6.9315207187179678E-2</v>
      </c>
      <c r="H2294" s="2">
        <f t="shared" si="319"/>
        <v>2.0523804840925832</v>
      </c>
      <c r="I2294" s="2">
        <f t="shared" si="320"/>
        <v>67.238684521425853</v>
      </c>
    </row>
    <row r="2295" spans="1:9" ht="13.5" x14ac:dyDescent="0.25">
      <c r="A2295" s="3">
        <v>45343</v>
      </c>
      <c r="B2295" s="2">
        <v>31.420400000000001</v>
      </c>
      <c r="C2295" s="2">
        <f t="shared" si="315"/>
        <v>0.16570000000000107</v>
      </c>
      <c r="D2295" s="2">
        <f t="shared" si="316"/>
        <v>0.16570000000000107</v>
      </c>
      <c r="E2295" s="2">
        <f t="shared" si="317"/>
        <v>0</v>
      </c>
      <c r="F2295" s="2">
        <f t="shared" si="322"/>
        <v>0.14393538001881576</v>
      </c>
      <c r="G2295" s="2">
        <f t="shared" si="322"/>
        <v>6.4364120959523985E-2</v>
      </c>
      <c r="H2295" s="2">
        <f t="shared" si="319"/>
        <v>2.2362673159061854</v>
      </c>
      <c r="I2295" s="2">
        <f t="shared" si="320"/>
        <v>69.100203957657598</v>
      </c>
    </row>
    <row r="2296" spans="1:9" ht="13.5" x14ac:dyDescent="0.25">
      <c r="A2296" s="3">
        <v>45344</v>
      </c>
      <c r="B2296" s="2">
        <v>31.6127</v>
      </c>
      <c r="C2296" s="2">
        <f t="shared" si="315"/>
        <v>0.19229999999999947</v>
      </c>
      <c r="D2296" s="2">
        <f t="shared" si="316"/>
        <v>0.19229999999999947</v>
      </c>
      <c r="E2296" s="2">
        <f t="shared" si="317"/>
        <v>0</v>
      </c>
      <c r="F2296" s="2">
        <f t="shared" si="322"/>
        <v>0.14738999573175746</v>
      </c>
      <c r="G2296" s="2">
        <f t="shared" si="322"/>
        <v>5.9766683748129421E-2</v>
      </c>
      <c r="H2296" s="2">
        <f t="shared" si="319"/>
        <v>2.466089575136758</v>
      </c>
      <c r="I2296" s="2">
        <f t="shared" si="320"/>
        <v>71.149043372298195</v>
      </c>
    </row>
    <row r="2297" spans="1:9" ht="13.5" x14ac:dyDescent="0.25">
      <c r="A2297" s="3">
        <v>45345</v>
      </c>
      <c r="B2297" s="2">
        <v>32.481000000000002</v>
      </c>
      <c r="C2297" s="2">
        <f t="shared" si="315"/>
        <v>0.8683000000000014</v>
      </c>
      <c r="D2297" s="2">
        <f t="shared" si="316"/>
        <v>0.8683000000000014</v>
      </c>
      <c r="E2297" s="2">
        <f t="shared" si="317"/>
        <v>0</v>
      </c>
      <c r="F2297" s="2">
        <f t="shared" si="322"/>
        <v>0.19888356746520344</v>
      </c>
      <c r="G2297" s="2">
        <f t="shared" si="322"/>
        <v>5.5497634908977314E-2</v>
      </c>
      <c r="H2297" s="2">
        <f t="shared" si="319"/>
        <v>3.5836404162338811</v>
      </c>
      <c r="I2297" s="2">
        <f t="shared" si="320"/>
        <v>78.18327990000482</v>
      </c>
    </row>
    <row r="2298" spans="1:9" ht="13.5" x14ac:dyDescent="0.25">
      <c r="A2298" s="3">
        <v>45348</v>
      </c>
      <c r="B2298" s="2">
        <v>32.481000000000002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0.18467759836054604</v>
      </c>
      <c r="G2298" s="2">
        <f t="shared" si="322"/>
        <v>5.1533518129764651E-2</v>
      </c>
      <c r="H2298" s="2">
        <f t="shared" si="319"/>
        <v>3.5836404162338806</v>
      </c>
      <c r="I2298" s="2">
        <f t="shared" si="320"/>
        <v>78.183279900004806</v>
      </c>
    </row>
    <row r="2299" spans="1:9" ht="13.5" x14ac:dyDescent="0.25">
      <c r="A2299" s="3">
        <v>45349</v>
      </c>
      <c r="B2299" s="2">
        <v>32.713000000000001</v>
      </c>
      <c r="C2299" s="2">
        <f t="shared" si="315"/>
        <v>0.23199999999999932</v>
      </c>
      <c r="D2299" s="2">
        <f t="shared" si="316"/>
        <v>0.23199999999999932</v>
      </c>
      <c r="E2299" s="2">
        <f t="shared" si="317"/>
        <v>0</v>
      </c>
      <c r="F2299" s="2">
        <f t="shared" si="322"/>
        <v>0.18805776990622128</v>
      </c>
      <c r="G2299" s="2">
        <f t="shared" si="322"/>
        <v>4.7852552549067173E-2</v>
      </c>
      <c r="H2299" s="2">
        <f t="shared" si="319"/>
        <v>3.9299422891472742</v>
      </c>
      <c r="I2299" s="2">
        <f t="shared" si="320"/>
        <v>79.715786892650044</v>
      </c>
    </row>
    <row r="2300" spans="1:9" ht="13.5" x14ac:dyDescent="0.25">
      <c r="A2300" s="3">
        <v>45350</v>
      </c>
      <c r="B2300" s="2">
        <v>32.481000000000002</v>
      </c>
      <c r="C2300" s="2">
        <f t="shared" si="315"/>
        <v>-0.23199999999999932</v>
      </c>
      <c r="D2300" s="2">
        <f t="shared" si="316"/>
        <v>0</v>
      </c>
      <c r="E2300" s="2">
        <f t="shared" si="317"/>
        <v>0.23199999999999932</v>
      </c>
      <c r="F2300" s="2">
        <f t="shared" si="322"/>
        <v>0.1746250720557769</v>
      </c>
      <c r="G2300" s="2">
        <f t="shared" si="322"/>
        <v>6.1005941652705183E-2</v>
      </c>
      <c r="H2300" s="2">
        <f t="shared" si="319"/>
        <v>2.8624272869990772</v>
      </c>
      <c r="I2300" s="2">
        <f t="shared" si="320"/>
        <v>74.109544965001717</v>
      </c>
    </row>
    <row r="2301" spans="1:9" ht="13.5" x14ac:dyDescent="0.25">
      <c r="A2301" s="3">
        <v>45351</v>
      </c>
      <c r="B2301" s="2">
        <v>32.447899999999997</v>
      </c>
      <c r="C2301" s="2">
        <f t="shared" si="315"/>
        <v>-3.310000000000457E-2</v>
      </c>
      <c r="D2301" s="2">
        <f t="shared" si="316"/>
        <v>0</v>
      </c>
      <c r="E2301" s="2">
        <f t="shared" si="317"/>
        <v>3.310000000000457E-2</v>
      </c>
      <c r="F2301" s="2">
        <f t="shared" ref="F2301:G2316" si="323">((F2300*13)+D2301)/14</f>
        <v>0.16215185262322143</v>
      </c>
      <c r="G2301" s="2">
        <f t="shared" si="323"/>
        <v>5.9012660106083706E-2</v>
      </c>
      <c r="H2301" s="2">
        <f t="shared" si="319"/>
        <v>2.7477468789193753</v>
      </c>
      <c r="I2301" s="2">
        <f t="shared" si="320"/>
        <v>73.317301506543046</v>
      </c>
    </row>
    <row r="2302" spans="1:9" ht="13.5" x14ac:dyDescent="0.25">
      <c r="A2302" s="3">
        <v>45352</v>
      </c>
      <c r="B2302" s="2">
        <v>31.831399999999999</v>
      </c>
      <c r="C2302" s="2">
        <f t="shared" si="315"/>
        <v>-0.61649999999999849</v>
      </c>
      <c r="D2302" s="2">
        <f t="shared" si="316"/>
        <v>0</v>
      </c>
      <c r="E2302" s="2">
        <f t="shared" si="317"/>
        <v>0.61649999999999849</v>
      </c>
      <c r="F2302" s="2">
        <f t="shared" si="323"/>
        <v>0.15056957743584848</v>
      </c>
      <c r="G2302" s="2">
        <f t="shared" si="323"/>
        <v>9.8833184384220479E-2</v>
      </c>
      <c r="H2302" s="2">
        <f t="shared" si="319"/>
        <v>1.5234718821817921</v>
      </c>
      <c r="I2302" s="2">
        <f t="shared" si="320"/>
        <v>60.372056964018931</v>
      </c>
    </row>
    <row r="2303" spans="1:9" ht="13.5" x14ac:dyDescent="0.25">
      <c r="A2303" s="3">
        <v>45355</v>
      </c>
      <c r="B2303" s="2">
        <v>32.341799999999999</v>
      </c>
      <c r="C2303" s="2">
        <f t="shared" si="315"/>
        <v>0.51040000000000063</v>
      </c>
      <c r="D2303" s="2">
        <f t="shared" si="316"/>
        <v>0.51040000000000063</v>
      </c>
      <c r="E2303" s="2">
        <f t="shared" si="317"/>
        <v>0</v>
      </c>
      <c r="F2303" s="2">
        <f t="shared" si="323"/>
        <v>0.17627175047614507</v>
      </c>
      <c r="G2303" s="2">
        <f t="shared" si="323"/>
        <v>9.1773671213919009E-2</v>
      </c>
      <c r="H2303" s="2">
        <f t="shared" si="319"/>
        <v>1.9207224484380279</v>
      </c>
      <c r="I2303" s="2">
        <f t="shared" si="320"/>
        <v>65.761895638704402</v>
      </c>
    </row>
    <row r="2304" spans="1:9" ht="13.5" x14ac:dyDescent="0.25">
      <c r="A2304" s="3">
        <v>45356</v>
      </c>
      <c r="B2304" s="2">
        <v>32.182699999999997</v>
      </c>
      <c r="C2304" s="2">
        <f t="shared" si="315"/>
        <v>-0.15910000000000224</v>
      </c>
      <c r="D2304" s="2">
        <f t="shared" si="316"/>
        <v>0</v>
      </c>
      <c r="E2304" s="2">
        <f t="shared" si="317"/>
        <v>0.15910000000000224</v>
      </c>
      <c r="F2304" s="2">
        <f t="shared" si="323"/>
        <v>0.16368091115642042</v>
      </c>
      <c r="G2304" s="2">
        <f t="shared" si="323"/>
        <v>9.658269469863924E-2</v>
      </c>
      <c r="H2304" s="2">
        <f t="shared" si="319"/>
        <v>1.6947229694423356</v>
      </c>
      <c r="I2304" s="2">
        <f t="shared" si="320"/>
        <v>62.890433957782804</v>
      </c>
    </row>
    <row r="2305" spans="1:9" ht="13.5" x14ac:dyDescent="0.25">
      <c r="A2305" s="3">
        <v>45357</v>
      </c>
      <c r="B2305" s="2">
        <v>32.215899999999998</v>
      </c>
      <c r="C2305" s="2">
        <f t="shared" si="315"/>
        <v>3.3200000000000784E-2</v>
      </c>
      <c r="D2305" s="2">
        <f t="shared" si="316"/>
        <v>3.3200000000000784E-2</v>
      </c>
      <c r="E2305" s="2">
        <f t="shared" si="317"/>
        <v>0</v>
      </c>
      <c r="F2305" s="2">
        <f t="shared" si="323"/>
        <v>0.15436084607381903</v>
      </c>
      <c r="G2305" s="2">
        <f t="shared" si="323"/>
        <v>8.9683930791593577E-2</v>
      </c>
      <c r="H2305" s="2">
        <f t="shared" si="319"/>
        <v>1.7211650371627987</v>
      </c>
      <c r="I2305" s="2">
        <f t="shared" si="320"/>
        <v>63.251034525908722</v>
      </c>
    </row>
    <row r="2306" spans="1:9" ht="13.5" x14ac:dyDescent="0.25">
      <c r="A2306" s="3">
        <v>45358</v>
      </c>
      <c r="B2306" s="2">
        <v>32.481000000000002</v>
      </c>
      <c r="C2306" s="2">
        <f t="shared" si="315"/>
        <v>0.26510000000000389</v>
      </c>
      <c r="D2306" s="2">
        <f t="shared" si="316"/>
        <v>0.26510000000000389</v>
      </c>
      <c r="E2306" s="2">
        <f t="shared" si="317"/>
        <v>0</v>
      </c>
      <c r="F2306" s="2">
        <f t="shared" si="323"/>
        <v>0.16227078563997507</v>
      </c>
      <c r="G2306" s="2">
        <f t="shared" si="323"/>
        <v>8.327793573505117E-2</v>
      </c>
      <c r="H2306" s="2">
        <f t="shared" si="319"/>
        <v>1.9485447640806051</v>
      </c>
      <c r="I2306" s="2">
        <f t="shared" si="320"/>
        <v>66.084964617730236</v>
      </c>
    </row>
    <row r="2307" spans="1:9" ht="13.5" x14ac:dyDescent="0.25">
      <c r="A2307" s="3">
        <v>45359</v>
      </c>
      <c r="B2307" s="2">
        <v>31.818200000000001</v>
      </c>
      <c r="C2307" s="2">
        <f t="shared" ref="C2307:C2370" si="324">B2307-B2306</f>
        <v>-0.66280000000000072</v>
      </c>
      <c r="D2307" s="2">
        <f t="shared" ref="D2307:D2370" si="325">IF(C2307&gt;0,C2307,0)</f>
        <v>0</v>
      </c>
      <c r="E2307" s="2">
        <f t="shared" ref="E2307:E2370" si="326">IF(C2307&lt;0,-C2307,0)</f>
        <v>0.66280000000000072</v>
      </c>
      <c r="F2307" s="2">
        <f t="shared" si="323"/>
        <v>0.15068001523711971</v>
      </c>
      <c r="G2307" s="2">
        <f t="shared" si="323"/>
        <v>0.12467236889683328</v>
      </c>
      <c r="H2307" s="2">
        <f t="shared" si="319"/>
        <v>1.2086079423244764</v>
      </c>
      <c r="I2307" s="2">
        <f t="shared" si="320"/>
        <v>54.722611431545531</v>
      </c>
    </row>
    <row r="2308" spans="1:9" ht="13.5" x14ac:dyDescent="0.25">
      <c r="A2308" s="3">
        <v>45362</v>
      </c>
      <c r="B2308" s="2">
        <v>32.481000000000002</v>
      </c>
      <c r="C2308" s="2">
        <f t="shared" si="324"/>
        <v>0.66280000000000072</v>
      </c>
      <c r="D2308" s="2">
        <f t="shared" si="325"/>
        <v>0.66280000000000072</v>
      </c>
      <c r="E2308" s="2">
        <f t="shared" si="326"/>
        <v>0</v>
      </c>
      <c r="F2308" s="2">
        <f t="shared" si="323"/>
        <v>0.18726001414875407</v>
      </c>
      <c r="G2308" s="2">
        <f t="shared" si="323"/>
        <v>0.11576719968991663</v>
      </c>
      <c r="H2308" s="2">
        <f t="shared" si="319"/>
        <v>1.6175567401676081</v>
      </c>
      <c r="I2308" s="2">
        <f t="shared" si="320"/>
        <v>61.796434642483902</v>
      </c>
    </row>
    <row r="2309" spans="1:9" ht="13.5" x14ac:dyDescent="0.25">
      <c r="A2309" s="3">
        <v>45363</v>
      </c>
      <c r="B2309" s="2">
        <v>32.1496</v>
      </c>
      <c r="C2309" s="2">
        <f t="shared" si="324"/>
        <v>-0.33140000000000214</v>
      </c>
      <c r="D2309" s="2">
        <f t="shared" si="325"/>
        <v>0</v>
      </c>
      <c r="E2309" s="2">
        <f t="shared" si="326"/>
        <v>0.33140000000000214</v>
      </c>
      <c r="F2309" s="2">
        <f t="shared" si="323"/>
        <v>0.17388429885241449</v>
      </c>
      <c r="G2309" s="2">
        <f t="shared" si="323"/>
        <v>0.13116954256920846</v>
      </c>
      <c r="H2309" s="2">
        <f t="shared" si="319"/>
        <v>1.3256453857088708</v>
      </c>
      <c r="I2309" s="2">
        <f t="shared" si="320"/>
        <v>57.001183149201658</v>
      </c>
    </row>
    <row r="2310" spans="1:9" ht="13.5" x14ac:dyDescent="0.25">
      <c r="A2310" s="3">
        <v>45364</v>
      </c>
      <c r="B2310" s="2">
        <v>32.739600000000003</v>
      </c>
      <c r="C2310" s="2">
        <f t="shared" si="324"/>
        <v>0.59000000000000341</v>
      </c>
      <c r="D2310" s="2">
        <f t="shared" si="325"/>
        <v>0.59000000000000341</v>
      </c>
      <c r="E2310" s="2">
        <f t="shared" si="326"/>
        <v>0</v>
      </c>
      <c r="F2310" s="2">
        <f t="shared" si="323"/>
        <v>0.20360684893438513</v>
      </c>
      <c r="G2310" s="2">
        <f t="shared" si="323"/>
        <v>0.12180028952855071</v>
      </c>
      <c r="H2310" s="2">
        <f t="shared" si="319"/>
        <v>1.671645032392624</v>
      </c>
      <c r="I2310" s="2">
        <f t="shared" si="320"/>
        <v>62.569877814028388</v>
      </c>
    </row>
    <row r="2311" spans="1:9" ht="13.5" x14ac:dyDescent="0.25">
      <c r="A2311" s="3">
        <v>45365</v>
      </c>
      <c r="B2311" s="2">
        <v>32.481000000000002</v>
      </c>
      <c r="C2311" s="2">
        <f t="shared" si="324"/>
        <v>-0.25860000000000127</v>
      </c>
      <c r="D2311" s="2">
        <f t="shared" si="325"/>
        <v>0</v>
      </c>
      <c r="E2311" s="2">
        <f t="shared" si="326"/>
        <v>0.25860000000000127</v>
      </c>
      <c r="F2311" s="2">
        <f t="shared" si="323"/>
        <v>0.18906350258192903</v>
      </c>
      <c r="G2311" s="2">
        <f t="shared" si="323"/>
        <v>0.13157169741936861</v>
      </c>
      <c r="H2311" s="2">
        <f t="shared" si="319"/>
        <v>1.436961795661208</v>
      </c>
      <c r="I2311" s="2">
        <f t="shared" si="320"/>
        <v>58.965298439211878</v>
      </c>
    </row>
    <row r="2312" spans="1:9" ht="13.5" x14ac:dyDescent="0.25">
      <c r="A2312" s="3">
        <v>45366</v>
      </c>
      <c r="B2312" s="2">
        <v>32.481000000000002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0.1755589666832198</v>
      </c>
      <c r="G2312" s="2">
        <f t="shared" si="323"/>
        <v>0.12217371903227085</v>
      </c>
      <c r="H2312" s="2">
        <f t="shared" si="319"/>
        <v>1.4369617956612077</v>
      </c>
      <c r="I2312" s="2">
        <f t="shared" si="320"/>
        <v>58.965298439211871</v>
      </c>
    </row>
    <row r="2313" spans="1:9" ht="13.5" x14ac:dyDescent="0.25">
      <c r="A2313" s="3">
        <v>45369</v>
      </c>
      <c r="B2313" s="2">
        <v>32.481000000000002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0.16301904049156124</v>
      </c>
      <c r="G2313" s="2">
        <f t="shared" si="323"/>
        <v>0.11344702481568007</v>
      </c>
      <c r="H2313" s="2">
        <f t="shared" si="319"/>
        <v>1.4369617956612077</v>
      </c>
      <c r="I2313" s="2">
        <f t="shared" si="320"/>
        <v>58.965298439211871</v>
      </c>
    </row>
    <row r="2314" spans="1:9" ht="13.5" x14ac:dyDescent="0.25">
      <c r="A2314" s="3">
        <v>45370</v>
      </c>
      <c r="B2314" s="2">
        <v>32.679900000000004</v>
      </c>
      <c r="C2314" s="2">
        <f t="shared" si="324"/>
        <v>0.19890000000000185</v>
      </c>
      <c r="D2314" s="2">
        <f t="shared" si="325"/>
        <v>0.19890000000000185</v>
      </c>
      <c r="E2314" s="2">
        <f t="shared" si="326"/>
        <v>0</v>
      </c>
      <c r="F2314" s="2">
        <f t="shared" si="323"/>
        <v>0.16558196617073559</v>
      </c>
      <c r="G2314" s="2">
        <f t="shared" si="323"/>
        <v>0.10534366590027434</v>
      </c>
      <c r="H2314" s="2">
        <f t="shared" si="319"/>
        <v>1.5718265047609699</v>
      </c>
      <c r="I2314" s="2">
        <f t="shared" si="320"/>
        <v>61.117128307496706</v>
      </c>
    </row>
    <row r="2315" spans="1:9" ht="13.5" x14ac:dyDescent="0.25">
      <c r="A2315" s="3">
        <v>45372</v>
      </c>
      <c r="B2315" s="2">
        <v>32.679900000000004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0.15375468287282593</v>
      </c>
      <c r="G2315" s="2">
        <f t="shared" si="323"/>
        <v>9.7819118335969027E-2</v>
      </c>
      <c r="H2315" s="2">
        <f t="shared" si="319"/>
        <v>1.5718265047609703</v>
      </c>
      <c r="I2315" s="2">
        <f t="shared" si="320"/>
        <v>61.117128307496721</v>
      </c>
    </row>
    <row r="2316" spans="1:9" ht="13.5" x14ac:dyDescent="0.25">
      <c r="A2316" s="3">
        <v>45373</v>
      </c>
      <c r="B2316" s="2">
        <v>32.739600000000003</v>
      </c>
      <c r="C2316" s="2">
        <f t="shared" si="324"/>
        <v>5.969999999999942E-2</v>
      </c>
      <c r="D2316" s="2">
        <f t="shared" si="325"/>
        <v>5.969999999999942E-2</v>
      </c>
      <c r="E2316" s="2">
        <f t="shared" si="326"/>
        <v>0</v>
      </c>
      <c r="F2316" s="2">
        <f t="shared" si="323"/>
        <v>0.14703649123905263</v>
      </c>
      <c r="G2316" s="2">
        <f t="shared" si="323"/>
        <v>9.0832038454828373E-2</v>
      </c>
      <c r="H2316" s="2">
        <f t="shared" si="319"/>
        <v>1.6187734387594446</v>
      </c>
      <c r="I2316" s="2">
        <f t="shared" si="320"/>
        <v>61.81418425895918</v>
      </c>
    </row>
    <row r="2317" spans="1:9" ht="13.5" x14ac:dyDescent="0.25">
      <c r="A2317" s="3">
        <v>45376</v>
      </c>
      <c r="B2317" s="2">
        <v>32.779299999999999</v>
      </c>
      <c r="C2317" s="2">
        <f t="shared" si="324"/>
        <v>3.9699999999996294E-2</v>
      </c>
      <c r="D2317" s="2">
        <f t="shared" si="325"/>
        <v>3.9699999999996294E-2</v>
      </c>
      <c r="E2317" s="2">
        <f t="shared" si="326"/>
        <v>0</v>
      </c>
      <c r="F2317" s="2">
        <f t="shared" ref="F2317:G2332" si="327">((F2316*13)+D2317)/14</f>
        <v>0.13936959900769147</v>
      </c>
      <c r="G2317" s="2">
        <f t="shared" si="327"/>
        <v>8.4344035708054918E-2</v>
      </c>
      <c r="H2317" s="2">
        <f t="shared" si="319"/>
        <v>1.6523942426717622</v>
      </c>
      <c r="I2317" s="2">
        <f t="shared" si="320"/>
        <v>62.298214047067979</v>
      </c>
    </row>
    <row r="2318" spans="1:9" ht="13.5" x14ac:dyDescent="0.25">
      <c r="A2318" s="3">
        <v>45377</v>
      </c>
      <c r="B2318" s="2">
        <v>33.090899999999998</v>
      </c>
      <c r="C2318" s="2">
        <f t="shared" si="324"/>
        <v>0.31159999999999854</v>
      </c>
      <c r="D2318" s="2">
        <f t="shared" si="325"/>
        <v>0.31159999999999854</v>
      </c>
      <c r="E2318" s="2">
        <f t="shared" si="326"/>
        <v>0</v>
      </c>
      <c r="F2318" s="2">
        <f t="shared" si="327"/>
        <v>0.15167177050714198</v>
      </c>
      <c r="G2318" s="2">
        <f t="shared" si="327"/>
        <v>7.8319461728908135E-2</v>
      </c>
      <c r="H2318" s="2">
        <f t="shared" si="319"/>
        <v>1.9365783058128336</v>
      </c>
      <c r="I2318" s="2">
        <f t="shared" si="320"/>
        <v>65.946761984158854</v>
      </c>
    </row>
    <row r="2319" spans="1:9" ht="13.5" x14ac:dyDescent="0.25">
      <c r="A2319" s="3">
        <v>45378</v>
      </c>
      <c r="B2319" s="2">
        <v>33.475299999999997</v>
      </c>
      <c r="C2319" s="2">
        <f t="shared" si="324"/>
        <v>0.38439999999999941</v>
      </c>
      <c r="D2319" s="2">
        <f t="shared" si="325"/>
        <v>0.38439999999999941</v>
      </c>
      <c r="E2319" s="2">
        <f t="shared" si="326"/>
        <v>0</v>
      </c>
      <c r="F2319" s="2">
        <f t="shared" si="327"/>
        <v>0.1682952154709175</v>
      </c>
      <c r="G2319" s="2">
        <f t="shared" si="327"/>
        <v>7.2725214462557544E-2</v>
      </c>
      <c r="H2319" s="2">
        <f t="shared" si="319"/>
        <v>2.3141247050919871</v>
      </c>
      <c r="I2319" s="2">
        <f t="shared" si="320"/>
        <v>69.826120348955186</v>
      </c>
    </row>
    <row r="2320" spans="1:9" ht="13.5" x14ac:dyDescent="0.25">
      <c r="A2320" s="3">
        <v>45379</v>
      </c>
      <c r="B2320" s="2">
        <v>34.469700000000003</v>
      </c>
      <c r="C2320" s="2">
        <f t="shared" si="324"/>
        <v>0.99440000000000595</v>
      </c>
      <c r="D2320" s="2">
        <f t="shared" si="325"/>
        <v>0.99440000000000595</v>
      </c>
      <c r="E2320" s="2">
        <f t="shared" si="326"/>
        <v>0</v>
      </c>
      <c r="F2320" s="2">
        <f t="shared" si="327"/>
        <v>0.22730270008013811</v>
      </c>
      <c r="G2320" s="2">
        <f t="shared" si="327"/>
        <v>6.7530556286660576E-2</v>
      </c>
      <c r="H2320" s="2">
        <f t="shared" si="319"/>
        <v>3.3659237029717404</v>
      </c>
      <c r="I2320" s="2">
        <f t="shared" si="320"/>
        <v>77.095339542481398</v>
      </c>
    </row>
    <row r="2321" spans="1:9" ht="13.5" x14ac:dyDescent="0.25">
      <c r="A2321" s="3">
        <v>45380</v>
      </c>
      <c r="B2321" s="2">
        <v>33.939399999999999</v>
      </c>
      <c r="C2321" s="2">
        <f t="shared" si="324"/>
        <v>-0.53030000000000399</v>
      </c>
      <c r="D2321" s="2">
        <f t="shared" si="325"/>
        <v>0</v>
      </c>
      <c r="E2321" s="2">
        <f t="shared" si="326"/>
        <v>0.53030000000000399</v>
      </c>
      <c r="F2321" s="2">
        <f t="shared" si="327"/>
        <v>0.21106679293155683</v>
      </c>
      <c r="G2321" s="2">
        <f t="shared" si="327"/>
        <v>0.1005855165518994</v>
      </c>
      <c r="H2321" s="2">
        <f t="shared" ref="H2321:H2384" si="328">F2321/G2321</f>
        <v>2.0983815579716398</v>
      </c>
      <c r="I2321" s="2">
        <f t="shared" ref="I2321:I2384" si="329">IF(G2321=0,100,100-(100/(1+H2321)))</f>
        <v>67.725085458659535</v>
      </c>
    </row>
    <row r="2322" spans="1:9" ht="13.5" x14ac:dyDescent="0.25">
      <c r="A2322" s="3">
        <v>45383</v>
      </c>
      <c r="B2322" s="2">
        <v>33.740499999999997</v>
      </c>
      <c r="C2322" s="2">
        <f t="shared" si="324"/>
        <v>-0.19890000000000185</v>
      </c>
      <c r="D2322" s="2">
        <f t="shared" si="325"/>
        <v>0</v>
      </c>
      <c r="E2322" s="2">
        <f t="shared" si="326"/>
        <v>0.19890000000000185</v>
      </c>
      <c r="F2322" s="2">
        <f t="shared" si="327"/>
        <v>0.19599059343644562</v>
      </c>
      <c r="G2322" s="2">
        <f t="shared" si="327"/>
        <v>0.10760797965533529</v>
      </c>
      <c r="H2322" s="2">
        <f t="shared" si="328"/>
        <v>1.8213388455409798</v>
      </c>
      <c r="I2322" s="2">
        <f t="shared" si="329"/>
        <v>64.555834844848135</v>
      </c>
    </row>
    <row r="2323" spans="1:9" ht="13.5" x14ac:dyDescent="0.25">
      <c r="A2323" s="3">
        <v>45384</v>
      </c>
      <c r="B2323" s="2">
        <v>33.674199999999999</v>
      </c>
      <c r="C2323" s="2">
        <f t="shared" si="324"/>
        <v>-6.6299999999998249E-2</v>
      </c>
      <c r="D2323" s="2">
        <f t="shared" si="325"/>
        <v>0</v>
      </c>
      <c r="E2323" s="2">
        <f t="shared" si="326"/>
        <v>6.6299999999998249E-2</v>
      </c>
      <c r="F2323" s="2">
        <f t="shared" si="327"/>
        <v>0.18199126533384238</v>
      </c>
      <c r="G2323" s="2">
        <f t="shared" si="327"/>
        <v>0.10465740967995407</v>
      </c>
      <c r="H2323" s="2">
        <f t="shared" si="328"/>
        <v>1.7389238458163438</v>
      </c>
      <c r="I2323" s="2">
        <f t="shared" si="329"/>
        <v>63.489309805839191</v>
      </c>
    </row>
    <row r="2324" spans="1:9" ht="13.5" x14ac:dyDescent="0.25">
      <c r="A2324" s="3">
        <v>45385</v>
      </c>
      <c r="B2324" s="2">
        <v>33.939399999999999</v>
      </c>
      <c r="C2324" s="2">
        <f t="shared" si="324"/>
        <v>0.2652000000000001</v>
      </c>
      <c r="D2324" s="2">
        <f t="shared" si="325"/>
        <v>0.2652000000000001</v>
      </c>
      <c r="E2324" s="2">
        <f t="shared" si="326"/>
        <v>0</v>
      </c>
      <c r="F2324" s="2">
        <f t="shared" si="327"/>
        <v>0.1879347463814251</v>
      </c>
      <c r="G2324" s="2">
        <f t="shared" si="327"/>
        <v>9.71818804171002E-2</v>
      </c>
      <c r="H2324" s="2">
        <f t="shared" si="328"/>
        <v>1.9338455437867403</v>
      </c>
      <c r="I2324" s="2">
        <f t="shared" si="329"/>
        <v>65.915042728892558</v>
      </c>
    </row>
    <row r="2325" spans="1:9" ht="13.5" x14ac:dyDescent="0.25">
      <c r="A2325" s="3">
        <v>45386</v>
      </c>
      <c r="B2325" s="2">
        <v>34.330500000000001</v>
      </c>
      <c r="C2325" s="2">
        <f t="shared" si="324"/>
        <v>0.39110000000000156</v>
      </c>
      <c r="D2325" s="2">
        <f t="shared" si="325"/>
        <v>0.39110000000000156</v>
      </c>
      <c r="E2325" s="2">
        <f t="shared" si="326"/>
        <v>0</v>
      </c>
      <c r="F2325" s="2">
        <f t="shared" si="327"/>
        <v>0.20244655021132343</v>
      </c>
      <c r="G2325" s="2">
        <f t="shared" si="327"/>
        <v>9.0240317530164468E-2</v>
      </c>
      <c r="H2325" s="2">
        <f t="shared" si="328"/>
        <v>2.2434157564178783</v>
      </c>
      <c r="I2325" s="2">
        <f t="shared" si="329"/>
        <v>69.16830665260045</v>
      </c>
    </row>
    <row r="2326" spans="1:9" ht="13.5" x14ac:dyDescent="0.25">
      <c r="A2326" s="3">
        <v>45387</v>
      </c>
      <c r="B2326" s="2">
        <v>34.3371</v>
      </c>
      <c r="C2326" s="2">
        <f t="shared" si="324"/>
        <v>6.599999999998829E-3</v>
      </c>
      <c r="D2326" s="2">
        <f t="shared" si="325"/>
        <v>6.599999999998829E-3</v>
      </c>
      <c r="E2326" s="2">
        <f t="shared" si="326"/>
        <v>0</v>
      </c>
      <c r="F2326" s="2">
        <f t="shared" si="327"/>
        <v>0.18845751091051452</v>
      </c>
      <c r="G2326" s="2">
        <f t="shared" si="327"/>
        <v>8.3794580563724144E-2</v>
      </c>
      <c r="H2326" s="2">
        <f t="shared" si="328"/>
        <v>2.2490417595347503</v>
      </c>
      <c r="I2326" s="2">
        <f t="shared" si="329"/>
        <v>69.221694456054138</v>
      </c>
    </row>
    <row r="2327" spans="1:9" ht="13.5" x14ac:dyDescent="0.25">
      <c r="A2327" s="3">
        <v>45390</v>
      </c>
      <c r="B2327" s="2">
        <v>34.303899999999999</v>
      </c>
      <c r="C2327" s="2">
        <f t="shared" si="324"/>
        <v>-3.3200000000000784E-2</v>
      </c>
      <c r="D2327" s="2">
        <f t="shared" si="325"/>
        <v>0</v>
      </c>
      <c r="E2327" s="2">
        <f t="shared" si="326"/>
        <v>3.3200000000000784E-2</v>
      </c>
      <c r="F2327" s="2">
        <f t="shared" si="327"/>
        <v>0.17499626013119204</v>
      </c>
      <c r="G2327" s="2">
        <f t="shared" si="327"/>
        <v>8.0180681952029625E-2</v>
      </c>
      <c r="H2327" s="2">
        <f t="shared" si="328"/>
        <v>2.1825239680037711</v>
      </c>
      <c r="I2327" s="2">
        <f t="shared" si="329"/>
        <v>68.578398464434912</v>
      </c>
    </row>
    <row r="2328" spans="1:9" ht="13.5" x14ac:dyDescent="0.25">
      <c r="A2328" s="3">
        <v>45394</v>
      </c>
      <c r="B2328" s="2">
        <v>34.469700000000003</v>
      </c>
      <c r="C2328" s="2">
        <f t="shared" si="324"/>
        <v>0.16580000000000439</v>
      </c>
      <c r="D2328" s="2">
        <f t="shared" si="325"/>
        <v>0.16580000000000439</v>
      </c>
      <c r="E2328" s="2">
        <f t="shared" si="326"/>
        <v>0</v>
      </c>
      <c r="F2328" s="2">
        <f t="shared" si="327"/>
        <v>0.1743393844075358</v>
      </c>
      <c r="G2328" s="2">
        <f t="shared" si="327"/>
        <v>7.4453490384027501E-2</v>
      </c>
      <c r="H2328" s="2">
        <f t="shared" si="328"/>
        <v>2.3415877953914812</v>
      </c>
      <c r="I2328" s="2">
        <f t="shared" si="329"/>
        <v>70.074106645375579</v>
      </c>
    </row>
    <row r="2329" spans="1:9" ht="13.5" x14ac:dyDescent="0.25">
      <c r="A2329" s="3">
        <v>45397</v>
      </c>
      <c r="B2329" s="2">
        <v>34.449800000000003</v>
      </c>
      <c r="C2329" s="2">
        <f t="shared" si="324"/>
        <v>-1.9899999999999807E-2</v>
      </c>
      <c r="D2329" s="2">
        <f t="shared" si="325"/>
        <v>0</v>
      </c>
      <c r="E2329" s="2">
        <f t="shared" si="326"/>
        <v>1.9899999999999807E-2</v>
      </c>
      <c r="F2329" s="2">
        <f t="shared" si="327"/>
        <v>0.16188657123556896</v>
      </c>
      <c r="G2329" s="2">
        <f t="shared" si="327"/>
        <v>7.05568124994541E-2</v>
      </c>
      <c r="H2329" s="2">
        <f t="shared" si="328"/>
        <v>2.2944144654610281</v>
      </c>
      <c r="I2329" s="2">
        <f t="shared" si="329"/>
        <v>69.645592244567268</v>
      </c>
    </row>
    <row r="2330" spans="1:9" ht="13.5" x14ac:dyDescent="0.25">
      <c r="A2330" s="3">
        <v>45398</v>
      </c>
      <c r="B2330" s="2">
        <v>34.396700000000003</v>
      </c>
      <c r="C2330" s="2">
        <f t="shared" si="324"/>
        <v>-5.3100000000000591E-2</v>
      </c>
      <c r="D2330" s="2">
        <f t="shared" si="325"/>
        <v>0</v>
      </c>
      <c r="E2330" s="2">
        <f t="shared" si="326"/>
        <v>5.3100000000000591E-2</v>
      </c>
      <c r="F2330" s="2">
        <f t="shared" si="327"/>
        <v>0.15032324471874262</v>
      </c>
      <c r="G2330" s="2">
        <f t="shared" si="327"/>
        <v>6.9309897320921701E-2</v>
      </c>
      <c r="H2330" s="2">
        <f t="shared" si="328"/>
        <v>2.1688568376130957</v>
      </c>
      <c r="I2330" s="2">
        <f t="shared" si="329"/>
        <v>68.442878575946068</v>
      </c>
    </row>
    <row r="2331" spans="1:9" ht="13.5" x14ac:dyDescent="0.25">
      <c r="A2331" s="3">
        <v>45399</v>
      </c>
      <c r="B2331" s="2">
        <v>34.689700000000002</v>
      </c>
      <c r="C2331" s="2">
        <f t="shared" si="324"/>
        <v>0.29299999999999926</v>
      </c>
      <c r="D2331" s="2">
        <f t="shared" si="325"/>
        <v>0.29299999999999926</v>
      </c>
      <c r="E2331" s="2">
        <f t="shared" si="326"/>
        <v>0</v>
      </c>
      <c r="F2331" s="2">
        <f t="shared" si="327"/>
        <v>0.16051444152454669</v>
      </c>
      <c r="G2331" s="2">
        <f t="shared" si="327"/>
        <v>6.4359190369427291E-2</v>
      </c>
      <c r="H2331" s="2">
        <f t="shared" si="328"/>
        <v>2.4940407205743265</v>
      </c>
      <c r="I2331" s="2">
        <f t="shared" si="329"/>
        <v>71.379841279135775</v>
      </c>
    </row>
    <row r="2332" spans="1:9" ht="13.5" x14ac:dyDescent="0.25">
      <c r="A2332" s="3">
        <v>45400</v>
      </c>
      <c r="B2332" s="2">
        <v>34.305100000000003</v>
      </c>
      <c r="C2332" s="2">
        <f t="shared" si="324"/>
        <v>-0.38459999999999894</v>
      </c>
      <c r="D2332" s="2">
        <f t="shared" si="325"/>
        <v>0</v>
      </c>
      <c r="E2332" s="2">
        <f t="shared" si="326"/>
        <v>0.38459999999999894</v>
      </c>
      <c r="F2332" s="2">
        <f t="shared" si="327"/>
        <v>0.14904912427279335</v>
      </c>
      <c r="G2332" s="2">
        <f t="shared" si="327"/>
        <v>8.7233533914468114E-2</v>
      </c>
      <c r="H2332" s="2">
        <f t="shared" si="328"/>
        <v>1.7086218749195121</v>
      </c>
      <c r="I2332" s="2">
        <f t="shared" si="329"/>
        <v>63.080856384587989</v>
      </c>
    </row>
    <row r="2333" spans="1:9" ht="13.5" x14ac:dyDescent="0.25">
      <c r="A2333" s="3">
        <v>45401</v>
      </c>
      <c r="B2333" s="2">
        <v>33.927700000000002</v>
      </c>
      <c r="C2333" s="2">
        <f t="shared" si="324"/>
        <v>-0.37740000000000151</v>
      </c>
      <c r="D2333" s="2">
        <f t="shared" si="325"/>
        <v>0</v>
      </c>
      <c r="E2333" s="2">
        <f t="shared" si="326"/>
        <v>0.37740000000000151</v>
      </c>
      <c r="F2333" s="2">
        <f t="shared" ref="F2333:G2348" si="330">((F2332*13)+D2333)/14</f>
        <v>0.13840275825330811</v>
      </c>
      <c r="G2333" s="2">
        <f t="shared" si="330"/>
        <v>0.10795971006343479</v>
      </c>
      <c r="H2333" s="2">
        <f t="shared" si="328"/>
        <v>1.2819852718387781</v>
      </c>
      <c r="I2333" s="2">
        <f t="shared" si="329"/>
        <v>56.178507708149226</v>
      </c>
    </row>
    <row r="2334" spans="1:9" ht="13.5" x14ac:dyDescent="0.25">
      <c r="A2334" s="3">
        <v>45404</v>
      </c>
      <c r="B2334" s="2">
        <v>34.682400000000001</v>
      </c>
      <c r="C2334" s="2">
        <f t="shared" si="324"/>
        <v>0.7546999999999997</v>
      </c>
      <c r="D2334" s="2">
        <f t="shared" si="325"/>
        <v>0.7546999999999997</v>
      </c>
      <c r="E2334" s="2">
        <f t="shared" si="326"/>
        <v>0</v>
      </c>
      <c r="F2334" s="2">
        <f t="shared" si="330"/>
        <v>0.18242398980664323</v>
      </c>
      <c r="G2334" s="2">
        <f t="shared" si="330"/>
        <v>0.10024830220176087</v>
      </c>
      <c r="H2334" s="2">
        <f t="shared" si="328"/>
        <v>1.819721489541984</v>
      </c>
      <c r="I2334" s="2">
        <f t="shared" si="329"/>
        <v>64.535504527348451</v>
      </c>
    </row>
    <row r="2335" spans="1:9" ht="13.5" x14ac:dyDescent="0.25">
      <c r="A2335" s="3">
        <v>45405</v>
      </c>
      <c r="B2335" s="2">
        <v>35.3429</v>
      </c>
      <c r="C2335" s="2">
        <f t="shared" si="324"/>
        <v>0.66049999999999898</v>
      </c>
      <c r="D2335" s="2">
        <f t="shared" si="325"/>
        <v>0.66049999999999898</v>
      </c>
      <c r="E2335" s="2">
        <f t="shared" si="326"/>
        <v>0</v>
      </c>
      <c r="F2335" s="2">
        <f t="shared" si="330"/>
        <v>0.21657227624902581</v>
      </c>
      <c r="G2335" s="2">
        <f t="shared" si="330"/>
        <v>9.3087709187349391E-2</v>
      </c>
      <c r="H2335" s="2">
        <f t="shared" si="328"/>
        <v>2.3265399711700927</v>
      </c>
      <c r="I2335" s="2">
        <f t="shared" si="329"/>
        <v>69.93873488168984</v>
      </c>
    </row>
    <row r="2336" spans="1:9" ht="13.5" x14ac:dyDescent="0.25">
      <c r="A2336" s="3">
        <v>45406</v>
      </c>
      <c r="B2336" s="2">
        <v>35.814599999999999</v>
      </c>
      <c r="C2336" s="2">
        <f t="shared" si="324"/>
        <v>0.47169999999999845</v>
      </c>
      <c r="D2336" s="2">
        <f t="shared" si="325"/>
        <v>0.47169999999999845</v>
      </c>
      <c r="E2336" s="2">
        <f t="shared" si="326"/>
        <v>0</v>
      </c>
      <c r="F2336" s="2">
        <f t="shared" si="330"/>
        <v>0.234795685088381</v>
      </c>
      <c r="G2336" s="2">
        <f t="shared" si="330"/>
        <v>8.6438587102538725E-2</v>
      </c>
      <c r="H2336" s="2">
        <f t="shared" si="328"/>
        <v>2.7163295116086528</v>
      </c>
      <c r="I2336" s="2">
        <f t="shared" si="329"/>
        <v>73.091729436899712</v>
      </c>
    </row>
    <row r="2337" spans="1:9" ht="13.5" x14ac:dyDescent="0.25">
      <c r="A2337" s="3">
        <v>45407</v>
      </c>
      <c r="B2337" s="2">
        <v>36.25</v>
      </c>
      <c r="C2337" s="2">
        <f t="shared" si="324"/>
        <v>0.43540000000000134</v>
      </c>
      <c r="D2337" s="2">
        <f t="shared" si="325"/>
        <v>0.43540000000000134</v>
      </c>
      <c r="E2337" s="2">
        <f t="shared" si="326"/>
        <v>0</v>
      </c>
      <c r="F2337" s="2">
        <f t="shared" si="330"/>
        <v>0.24912456472492531</v>
      </c>
      <c r="G2337" s="2">
        <f t="shared" si="330"/>
        <v>8.0264402309500243E-2</v>
      </c>
      <c r="H2337" s="2">
        <f t="shared" si="328"/>
        <v>3.1037989140478337</v>
      </c>
      <c r="I2337" s="2">
        <f t="shared" si="329"/>
        <v>75.63233430914778</v>
      </c>
    </row>
    <row r="2338" spans="1:9" ht="13.5" x14ac:dyDescent="0.25">
      <c r="A2338" s="3">
        <v>45408</v>
      </c>
      <c r="B2338" s="2">
        <v>36.177399999999999</v>
      </c>
      <c r="C2338" s="2">
        <f t="shared" si="324"/>
        <v>-7.260000000000133E-2</v>
      </c>
      <c r="D2338" s="2">
        <f t="shared" si="325"/>
        <v>0</v>
      </c>
      <c r="E2338" s="2">
        <f t="shared" si="326"/>
        <v>7.260000000000133E-2</v>
      </c>
      <c r="F2338" s="2">
        <f t="shared" si="330"/>
        <v>0.23132995295885922</v>
      </c>
      <c r="G2338" s="2">
        <f t="shared" si="330"/>
        <v>7.9716945001678891E-2</v>
      </c>
      <c r="H2338" s="2">
        <f t="shared" si="328"/>
        <v>2.9018918493927139</v>
      </c>
      <c r="I2338" s="2">
        <f t="shared" si="329"/>
        <v>74.371406522822028</v>
      </c>
    </row>
    <row r="2339" spans="1:9" ht="13.5" x14ac:dyDescent="0.25">
      <c r="A2339" s="3">
        <v>45411</v>
      </c>
      <c r="B2339" s="2">
        <v>35.923400000000001</v>
      </c>
      <c r="C2339" s="2">
        <f t="shared" si="324"/>
        <v>-0.25399999999999778</v>
      </c>
      <c r="D2339" s="2">
        <f t="shared" si="325"/>
        <v>0</v>
      </c>
      <c r="E2339" s="2">
        <f t="shared" si="326"/>
        <v>0.25399999999999778</v>
      </c>
      <c r="F2339" s="2">
        <f t="shared" si="330"/>
        <v>0.21480638489036927</v>
      </c>
      <c r="G2339" s="2">
        <f t="shared" si="330"/>
        <v>9.216573464441595E-2</v>
      </c>
      <c r="H2339" s="2">
        <f t="shared" si="328"/>
        <v>2.3306534225448585</v>
      </c>
      <c r="I2339" s="2">
        <f t="shared" si="329"/>
        <v>69.975861396112236</v>
      </c>
    </row>
    <row r="2340" spans="1:9" ht="13.5" x14ac:dyDescent="0.25">
      <c r="A2340" s="3">
        <v>45412</v>
      </c>
      <c r="B2340" s="2">
        <v>35.771000000000001</v>
      </c>
      <c r="C2340" s="2">
        <f t="shared" si="324"/>
        <v>-0.15240000000000009</v>
      </c>
      <c r="D2340" s="2">
        <f t="shared" si="325"/>
        <v>0</v>
      </c>
      <c r="E2340" s="2">
        <f t="shared" si="326"/>
        <v>0.15240000000000009</v>
      </c>
      <c r="F2340" s="2">
        <f t="shared" si="330"/>
        <v>0.19946307168391431</v>
      </c>
      <c r="G2340" s="2">
        <f t="shared" si="330"/>
        <v>9.6468182169814815E-2</v>
      </c>
      <c r="H2340" s="2">
        <f t="shared" si="328"/>
        <v>2.0676565806204952</v>
      </c>
      <c r="I2340" s="2">
        <f t="shared" si="329"/>
        <v>67.401826973809108</v>
      </c>
    </row>
    <row r="2341" spans="1:9" ht="13.5" x14ac:dyDescent="0.25">
      <c r="A2341" s="3">
        <v>45414</v>
      </c>
      <c r="B2341" s="2">
        <v>35.197699999999998</v>
      </c>
      <c r="C2341" s="2">
        <f t="shared" si="324"/>
        <v>-0.57330000000000325</v>
      </c>
      <c r="D2341" s="2">
        <f t="shared" si="325"/>
        <v>0</v>
      </c>
      <c r="E2341" s="2">
        <f t="shared" si="326"/>
        <v>0.57330000000000325</v>
      </c>
      <c r="F2341" s="2">
        <f t="shared" si="330"/>
        <v>0.18521570942077759</v>
      </c>
      <c r="G2341" s="2">
        <f t="shared" si="330"/>
        <v>0.13052759772911399</v>
      </c>
      <c r="H2341" s="2">
        <f t="shared" si="328"/>
        <v>1.4189773859560237</v>
      </c>
      <c r="I2341" s="2">
        <f t="shared" si="329"/>
        <v>58.660217089843442</v>
      </c>
    </row>
    <row r="2342" spans="1:9" ht="13.5" x14ac:dyDescent="0.25">
      <c r="A2342" s="3">
        <v>45415</v>
      </c>
      <c r="B2342" s="2">
        <v>35.3429</v>
      </c>
      <c r="C2342" s="2">
        <f t="shared" si="324"/>
        <v>0.14520000000000266</v>
      </c>
      <c r="D2342" s="2">
        <f t="shared" si="325"/>
        <v>0.14520000000000266</v>
      </c>
      <c r="E2342" s="2">
        <f t="shared" si="326"/>
        <v>0</v>
      </c>
      <c r="F2342" s="2">
        <f t="shared" si="330"/>
        <v>0.1823574444621508</v>
      </c>
      <c r="G2342" s="2">
        <f t="shared" si="330"/>
        <v>0.12120419789132013</v>
      </c>
      <c r="H2342" s="2">
        <f t="shared" si="328"/>
        <v>1.504547265150542</v>
      </c>
      <c r="I2342" s="2">
        <f t="shared" si="329"/>
        <v>60.072624145909558</v>
      </c>
    </row>
    <row r="2343" spans="1:9" ht="13.5" x14ac:dyDescent="0.25">
      <c r="A2343" s="3">
        <v>45418</v>
      </c>
      <c r="B2343" s="2">
        <v>35.415399999999998</v>
      </c>
      <c r="C2343" s="2">
        <f t="shared" si="324"/>
        <v>7.249999999999801E-2</v>
      </c>
      <c r="D2343" s="2">
        <f t="shared" si="325"/>
        <v>7.249999999999801E-2</v>
      </c>
      <c r="E2343" s="2">
        <f t="shared" si="326"/>
        <v>0</v>
      </c>
      <c r="F2343" s="2">
        <f t="shared" si="330"/>
        <v>0.1745104841434256</v>
      </c>
      <c r="G2343" s="2">
        <f t="shared" si="330"/>
        <v>0.11254675518479726</v>
      </c>
      <c r="H2343" s="2">
        <f t="shared" si="328"/>
        <v>1.55055988826054</v>
      </c>
      <c r="I2343" s="2">
        <f t="shared" si="329"/>
        <v>60.79292218925346</v>
      </c>
    </row>
    <row r="2344" spans="1:9" ht="13.5" x14ac:dyDescent="0.25">
      <c r="A2344" s="3">
        <v>45419</v>
      </c>
      <c r="B2344" s="2">
        <v>35.335599999999999</v>
      </c>
      <c r="C2344" s="2">
        <f t="shared" si="324"/>
        <v>-7.9799999999998761E-2</v>
      </c>
      <c r="D2344" s="2">
        <f t="shared" si="325"/>
        <v>0</v>
      </c>
      <c r="E2344" s="2">
        <f t="shared" si="326"/>
        <v>7.9799999999998761E-2</v>
      </c>
      <c r="F2344" s="2">
        <f t="shared" si="330"/>
        <v>0.16204544956175232</v>
      </c>
      <c r="G2344" s="2">
        <f t="shared" si="330"/>
        <v>0.11020770124302594</v>
      </c>
      <c r="H2344" s="2">
        <f t="shared" si="328"/>
        <v>1.4703641191500374</v>
      </c>
      <c r="I2344" s="2">
        <f t="shared" si="329"/>
        <v>59.520137446618044</v>
      </c>
    </row>
    <row r="2345" spans="1:9" ht="13.5" x14ac:dyDescent="0.25">
      <c r="A2345" s="3">
        <v>45420</v>
      </c>
      <c r="B2345" s="2">
        <v>35.197699999999998</v>
      </c>
      <c r="C2345" s="2">
        <f t="shared" si="324"/>
        <v>-0.13790000000000191</v>
      </c>
      <c r="D2345" s="2">
        <f t="shared" si="325"/>
        <v>0</v>
      </c>
      <c r="E2345" s="2">
        <f t="shared" si="326"/>
        <v>0.13790000000000191</v>
      </c>
      <c r="F2345" s="2">
        <f t="shared" si="330"/>
        <v>0.15047077459305574</v>
      </c>
      <c r="G2345" s="2">
        <f t="shared" si="330"/>
        <v>0.11218572258280993</v>
      </c>
      <c r="H2345" s="2">
        <f t="shared" si="328"/>
        <v>1.341264923279214</v>
      </c>
      <c r="I2345" s="2">
        <f t="shared" si="329"/>
        <v>57.288045873963561</v>
      </c>
    </row>
    <row r="2346" spans="1:9" ht="13.5" x14ac:dyDescent="0.25">
      <c r="A2346" s="3">
        <v>45421</v>
      </c>
      <c r="B2346" s="2">
        <v>35.154200000000003</v>
      </c>
      <c r="C2346" s="2">
        <f t="shared" si="324"/>
        <v>-4.3499999999994543E-2</v>
      </c>
      <c r="D2346" s="2">
        <f t="shared" si="325"/>
        <v>0</v>
      </c>
      <c r="E2346" s="2">
        <f t="shared" si="326"/>
        <v>4.3499999999994543E-2</v>
      </c>
      <c r="F2346" s="2">
        <f t="shared" si="330"/>
        <v>0.1397228621221232</v>
      </c>
      <c r="G2346" s="2">
        <f t="shared" si="330"/>
        <v>0.10727959954118026</v>
      </c>
      <c r="H2346" s="2">
        <f t="shared" si="328"/>
        <v>1.3024178196012868</v>
      </c>
      <c r="I2346" s="2">
        <f t="shared" si="329"/>
        <v>56.567396608615041</v>
      </c>
    </row>
    <row r="2347" spans="1:9" ht="13.5" x14ac:dyDescent="0.25">
      <c r="A2347" s="3">
        <v>45422</v>
      </c>
      <c r="B2347" s="2">
        <v>35.154200000000003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0.12974265768482868</v>
      </c>
      <c r="G2347" s="2">
        <f t="shared" si="330"/>
        <v>9.9616771002524529E-2</v>
      </c>
      <c r="H2347" s="2">
        <f t="shared" si="328"/>
        <v>1.3024178196012868</v>
      </c>
      <c r="I2347" s="2">
        <f t="shared" si="329"/>
        <v>56.567396608615041</v>
      </c>
    </row>
    <row r="2348" spans="1:9" ht="13.5" x14ac:dyDescent="0.25">
      <c r="A2348" s="3">
        <v>45425</v>
      </c>
      <c r="B2348" s="2">
        <v>35.197699999999998</v>
      </c>
      <c r="C2348" s="2">
        <f t="shared" si="324"/>
        <v>4.3499999999994543E-2</v>
      </c>
      <c r="D2348" s="2">
        <f t="shared" si="325"/>
        <v>4.3499999999994543E-2</v>
      </c>
      <c r="E2348" s="2">
        <f t="shared" si="326"/>
        <v>0</v>
      </c>
      <c r="F2348" s="2">
        <f t="shared" si="330"/>
        <v>0.12358246785019766</v>
      </c>
      <c r="G2348" s="2">
        <f t="shared" si="330"/>
        <v>9.2501287359487067E-2</v>
      </c>
      <c r="H2348" s="2">
        <f t="shared" si="328"/>
        <v>1.3360080857028511</v>
      </c>
      <c r="I2348" s="2">
        <f t="shared" si="329"/>
        <v>57.191928995437401</v>
      </c>
    </row>
    <row r="2349" spans="1:9" ht="13.5" x14ac:dyDescent="0.25">
      <c r="A2349" s="3">
        <v>45426</v>
      </c>
      <c r="B2349" s="2">
        <v>35.488</v>
      </c>
      <c r="C2349" s="2">
        <f t="shared" si="324"/>
        <v>0.290300000000002</v>
      </c>
      <c r="D2349" s="2">
        <f t="shared" si="325"/>
        <v>0.290300000000002</v>
      </c>
      <c r="E2349" s="2">
        <f t="shared" si="326"/>
        <v>0</v>
      </c>
      <c r="F2349" s="2">
        <f t="shared" ref="F2349:G2364" si="331">((F2348*13)+D2349)/14</f>
        <v>0.1354908630037551</v>
      </c>
      <c r="G2349" s="2">
        <f t="shared" si="331"/>
        <v>8.5894052548095137E-2</v>
      </c>
      <c r="H2349" s="2">
        <f t="shared" si="328"/>
        <v>1.5774184473120412</v>
      </c>
      <c r="I2349" s="2">
        <f t="shared" si="329"/>
        <v>61.201488216130059</v>
      </c>
    </row>
    <row r="2350" spans="1:9" ht="13.5" x14ac:dyDescent="0.25">
      <c r="A2350" s="3">
        <v>45427</v>
      </c>
      <c r="B2350" s="2">
        <v>35.560600000000001</v>
      </c>
      <c r="C2350" s="2">
        <f t="shared" si="324"/>
        <v>7.260000000000133E-2</v>
      </c>
      <c r="D2350" s="2">
        <f t="shared" si="325"/>
        <v>7.260000000000133E-2</v>
      </c>
      <c r="E2350" s="2">
        <f t="shared" si="326"/>
        <v>0</v>
      </c>
      <c r="F2350" s="2">
        <f t="shared" si="331"/>
        <v>0.13099865850348696</v>
      </c>
      <c r="G2350" s="2">
        <f t="shared" si="331"/>
        <v>7.9758763080374065E-2</v>
      </c>
      <c r="H2350" s="2">
        <f t="shared" si="328"/>
        <v>1.6424359336099246</v>
      </c>
      <c r="I2350" s="2">
        <f t="shared" si="329"/>
        <v>62.15613073979565</v>
      </c>
    </row>
    <row r="2351" spans="1:9" ht="13.5" x14ac:dyDescent="0.25">
      <c r="A2351" s="3">
        <v>45428</v>
      </c>
      <c r="B2351" s="2">
        <v>35.560600000000001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0.12164161146752361</v>
      </c>
      <c r="G2351" s="2">
        <f t="shared" si="331"/>
        <v>7.4061708574633053E-2</v>
      </c>
      <c r="H2351" s="2">
        <f t="shared" si="328"/>
        <v>1.6424359336099248</v>
      </c>
      <c r="I2351" s="2">
        <f t="shared" si="329"/>
        <v>62.156130739795657</v>
      </c>
    </row>
    <row r="2352" spans="1:9" ht="13.5" x14ac:dyDescent="0.25">
      <c r="A2352" s="3">
        <v>45429</v>
      </c>
      <c r="B2352" s="2">
        <v>35.923400000000001</v>
      </c>
      <c r="C2352" s="2">
        <f t="shared" si="324"/>
        <v>0.36280000000000001</v>
      </c>
      <c r="D2352" s="2">
        <f t="shared" si="325"/>
        <v>0.36280000000000001</v>
      </c>
      <c r="E2352" s="2">
        <f t="shared" si="326"/>
        <v>0</v>
      </c>
      <c r="F2352" s="2">
        <f t="shared" si="331"/>
        <v>0.13886721064841479</v>
      </c>
      <c r="G2352" s="2">
        <f t="shared" si="331"/>
        <v>6.8771586533587836E-2</v>
      </c>
      <c r="H2352" s="2">
        <f t="shared" si="328"/>
        <v>2.019252683382438</v>
      </c>
      <c r="I2352" s="2">
        <f t="shared" si="329"/>
        <v>66.879221288636558</v>
      </c>
    </row>
    <row r="2353" spans="1:9" ht="13.5" x14ac:dyDescent="0.25">
      <c r="A2353" s="3">
        <v>45432</v>
      </c>
      <c r="B2353" s="2">
        <v>36.6492</v>
      </c>
      <c r="C2353" s="2">
        <f t="shared" si="324"/>
        <v>0.72579999999999956</v>
      </c>
      <c r="D2353" s="2">
        <f t="shared" si="325"/>
        <v>0.72579999999999956</v>
      </c>
      <c r="E2353" s="2">
        <f t="shared" si="326"/>
        <v>0</v>
      </c>
      <c r="F2353" s="2">
        <f t="shared" si="331"/>
        <v>0.1807909813163851</v>
      </c>
      <c r="G2353" s="2">
        <f t="shared" si="331"/>
        <v>6.3859330352617275E-2</v>
      </c>
      <c r="H2353" s="2">
        <f t="shared" si="328"/>
        <v>2.8310816965680159</v>
      </c>
      <c r="I2353" s="2">
        <f t="shared" si="329"/>
        <v>73.897711424535103</v>
      </c>
    </row>
    <row r="2354" spans="1:9" ht="13.5" x14ac:dyDescent="0.25">
      <c r="A2354" s="3">
        <v>45433</v>
      </c>
      <c r="B2354" s="2">
        <v>37.374899999999997</v>
      </c>
      <c r="C2354" s="2">
        <f t="shared" si="324"/>
        <v>0.72569999999999624</v>
      </c>
      <c r="D2354" s="2">
        <f t="shared" si="325"/>
        <v>0.72569999999999624</v>
      </c>
      <c r="E2354" s="2">
        <f t="shared" si="326"/>
        <v>0</v>
      </c>
      <c r="F2354" s="2">
        <f t="shared" si="331"/>
        <v>0.2197130540795002</v>
      </c>
      <c r="G2354" s="2">
        <f t="shared" si="331"/>
        <v>5.9297949613144614E-2</v>
      </c>
      <c r="H2354" s="2">
        <f t="shared" si="328"/>
        <v>3.7052386383153504</v>
      </c>
      <c r="I2354" s="2">
        <f t="shared" si="329"/>
        <v>78.747092828472631</v>
      </c>
    </row>
    <row r="2355" spans="1:9" ht="13.5" x14ac:dyDescent="0.25">
      <c r="A2355" s="3">
        <v>45434</v>
      </c>
      <c r="B2355" s="2">
        <v>37.374899999999997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0.20401926450239305</v>
      </c>
      <c r="G2355" s="2">
        <f t="shared" si="331"/>
        <v>5.5062381783634283E-2</v>
      </c>
      <c r="H2355" s="2">
        <f t="shared" si="328"/>
        <v>3.7052386383153504</v>
      </c>
      <c r="I2355" s="2">
        <f t="shared" si="329"/>
        <v>78.747092828472631</v>
      </c>
    </row>
    <row r="2356" spans="1:9" ht="13.5" x14ac:dyDescent="0.25">
      <c r="A2356" s="3">
        <v>45435</v>
      </c>
      <c r="B2356" s="2">
        <v>37.665199999999999</v>
      </c>
      <c r="C2356" s="2">
        <f t="shared" si="324"/>
        <v>0.290300000000002</v>
      </c>
      <c r="D2356" s="2">
        <f t="shared" si="325"/>
        <v>0.290300000000002</v>
      </c>
      <c r="E2356" s="2">
        <f t="shared" si="326"/>
        <v>0</v>
      </c>
      <c r="F2356" s="2">
        <f t="shared" si="331"/>
        <v>0.21018217418079368</v>
      </c>
      <c r="G2356" s="2">
        <f t="shared" si="331"/>
        <v>5.1129354513374692E-2</v>
      </c>
      <c r="H2356" s="2">
        <f t="shared" si="328"/>
        <v>4.1107926392032406</v>
      </c>
      <c r="I2356" s="2">
        <f t="shared" si="329"/>
        <v>80.433563429489922</v>
      </c>
    </row>
    <row r="2357" spans="1:9" ht="13.5" x14ac:dyDescent="0.25">
      <c r="A2357" s="3">
        <v>45436</v>
      </c>
      <c r="B2357" s="2">
        <v>38.448999999999998</v>
      </c>
      <c r="C2357" s="2">
        <f t="shared" si="324"/>
        <v>0.78379999999999939</v>
      </c>
      <c r="D2357" s="2">
        <f t="shared" si="325"/>
        <v>0.78379999999999939</v>
      </c>
      <c r="E2357" s="2">
        <f t="shared" si="326"/>
        <v>0</v>
      </c>
      <c r="F2357" s="2">
        <f t="shared" si="331"/>
        <v>0.25115487602502268</v>
      </c>
      <c r="G2357" s="2">
        <f t="shared" si="331"/>
        <v>4.7477257762419352E-2</v>
      </c>
      <c r="H2357" s="2">
        <f t="shared" si="328"/>
        <v>5.2900038431415988</v>
      </c>
      <c r="I2357" s="2">
        <f t="shared" si="329"/>
        <v>84.101758521334375</v>
      </c>
    </row>
    <row r="2358" spans="1:9" ht="13.5" x14ac:dyDescent="0.25">
      <c r="A2358" s="3">
        <v>45439</v>
      </c>
      <c r="B2358" s="2">
        <v>39.327100000000002</v>
      </c>
      <c r="C2358" s="2">
        <f t="shared" si="324"/>
        <v>0.87810000000000343</v>
      </c>
      <c r="D2358" s="2">
        <f t="shared" si="325"/>
        <v>0.87810000000000343</v>
      </c>
      <c r="E2358" s="2">
        <f t="shared" si="326"/>
        <v>0</v>
      </c>
      <c r="F2358" s="2">
        <f t="shared" si="331"/>
        <v>0.29593667059466416</v>
      </c>
      <c r="G2358" s="2">
        <f t="shared" si="331"/>
        <v>4.408602506510368E-2</v>
      </c>
      <c r="H2358" s="2">
        <f t="shared" si="328"/>
        <v>6.7127093031780953</v>
      </c>
      <c r="I2358" s="2">
        <f t="shared" si="329"/>
        <v>87.034387519468154</v>
      </c>
    </row>
    <row r="2359" spans="1:9" ht="13.5" x14ac:dyDescent="0.25">
      <c r="A2359" s="3">
        <v>45440</v>
      </c>
      <c r="B2359" s="2">
        <v>39.1892</v>
      </c>
      <c r="C2359" s="2">
        <f t="shared" si="324"/>
        <v>-0.13790000000000191</v>
      </c>
      <c r="D2359" s="2">
        <f t="shared" si="325"/>
        <v>0</v>
      </c>
      <c r="E2359" s="2">
        <f t="shared" si="326"/>
        <v>0.13790000000000191</v>
      </c>
      <c r="F2359" s="2">
        <f t="shared" si="331"/>
        <v>0.27479833698075956</v>
      </c>
      <c r="G2359" s="2">
        <f t="shared" si="331"/>
        <v>5.0787023274739267E-2</v>
      </c>
      <c r="H2359" s="2">
        <f t="shared" si="328"/>
        <v>5.4107982563616854</v>
      </c>
      <c r="I2359" s="2">
        <f t="shared" si="329"/>
        <v>84.401318525229513</v>
      </c>
    </row>
    <row r="2360" spans="1:9" ht="13.5" x14ac:dyDescent="0.25">
      <c r="A2360" s="3">
        <v>45441</v>
      </c>
      <c r="B2360" s="2">
        <v>39.116599999999998</v>
      </c>
      <c r="C2360" s="2">
        <f t="shared" si="324"/>
        <v>-7.260000000000133E-2</v>
      </c>
      <c r="D2360" s="2">
        <f t="shared" si="325"/>
        <v>0</v>
      </c>
      <c r="E2360" s="2">
        <f t="shared" si="326"/>
        <v>7.260000000000133E-2</v>
      </c>
      <c r="F2360" s="2">
        <f t="shared" si="331"/>
        <v>0.25516988433927673</v>
      </c>
      <c r="G2360" s="2">
        <f t="shared" si="331"/>
        <v>5.2345093040829412E-2</v>
      </c>
      <c r="H2360" s="2">
        <f t="shared" si="328"/>
        <v>4.8747622654953169</v>
      </c>
      <c r="I2360" s="2">
        <f t="shared" si="329"/>
        <v>82.978034602806389</v>
      </c>
    </row>
    <row r="2361" spans="1:9" ht="13.5" x14ac:dyDescent="0.25">
      <c r="A2361" s="3">
        <v>45442</v>
      </c>
      <c r="B2361" s="2">
        <v>39.116599999999998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0.23694346402932839</v>
      </c>
      <c r="G2361" s="2">
        <f t="shared" si="331"/>
        <v>4.8606157823627309E-2</v>
      </c>
      <c r="H2361" s="2">
        <f t="shared" si="328"/>
        <v>4.8747622654953169</v>
      </c>
      <c r="I2361" s="2">
        <f t="shared" si="329"/>
        <v>82.978034602806389</v>
      </c>
    </row>
    <row r="2362" spans="1:9" ht="13.5" x14ac:dyDescent="0.25">
      <c r="A2362" s="3">
        <v>45443</v>
      </c>
      <c r="B2362" s="2">
        <v>38.819099999999999</v>
      </c>
      <c r="C2362" s="2">
        <f t="shared" si="324"/>
        <v>-0.29749999999999943</v>
      </c>
      <c r="D2362" s="2">
        <f t="shared" si="325"/>
        <v>0</v>
      </c>
      <c r="E2362" s="2">
        <f t="shared" si="326"/>
        <v>0.29749999999999943</v>
      </c>
      <c r="F2362" s="2">
        <f t="shared" si="331"/>
        <v>0.22001893088437635</v>
      </c>
      <c r="G2362" s="2">
        <f t="shared" si="331"/>
        <v>6.6384289407653882E-2</v>
      </c>
      <c r="H2362" s="2">
        <f t="shared" si="328"/>
        <v>3.3143223019723838</v>
      </c>
      <c r="I2362" s="2">
        <f t="shared" si="329"/>
        <v>76.821388621271325</v>
      </c>
    </row>
    <row r="2363" spans="1:9" ht="13.5" x14ac:dyDescent="0.25">
      <c r="A2363" s="3">
        <v>45446</v>
      </c>
      <c r="B2363" s="2">
        <v>38.8917</v>
      </c>
      <c r="C2363" s="2">
        <f t="shared" si="324"/>
        <v>7.260000000000133E-2</v>
      </c>
      <c r="D2363" s="2">
        <f t="shared" si="325"/>
        <v>7.260000000000133E-2</v>
      </c>
      <c r="E2363" s="2">
        <f t="shared" si="326"/>
        <v>0</v>
      </c>
      <c r="F2363" s="2">
        <f t="shared" si="331"/>
        <v>0.20948900724977815</v>
      </c>
      <c r="G2363" s="2">
        <f t="shared" si="331"/>
        <v>6.1642554449964318E-2</v>
      </c>
      <c r="H2363" s="2">
        <f t="shared" si="328"/>
        <v>3.3984478599085604</v>
      </c>
      <c r="I2363" s="2">
        <f t="shared" si="329"/>
        <v>77.264707191031945</v>
      </c>
    </row>
    <row r="2364" spans="1:9" ht="13.5" x14ac:dyDescent="0.25">
      <c r="A2364" s="3">
        <v>45447</v>
      </c>
      <c r="B2364" s="2">
        <v>38.8917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0.19452550673193686</v>
      </c>
      <c r="G2364" s="2">
        <f t="shared" si="331"/>
        <v>5.7239514846395438E-2</v>
      </c>
      <c r="H2364" s="2">
        <f t="shared" si="328"/>
        <v>3.3984478599085608</v>
      </c>
      <c r="I2364" s="2">
        <f t="shared" si="329"/>
        <v>77.26470719103196</v>
      </c>
    </row>
    <row r="2365" spans="1:9" ht="13.5" x14ac:dyDescent="0.25">
      <c r="A2365" s="3">
        <v>45448</v>
      </c>
      <c r="B2365" s="2">
        <v>39.327100000000002</v>
      </c>
      <c r="C2365" s="2">
        <f t="shared" si="324"/>
        <v>0.43540000000000134</v>
      </c>
      <c r="D2365" s="2">
        <f t="shared" si="325"/>
        <v>0.43540000000000134</v>
      </c>
      <c r="E2365" s="2">
        <f t="shared" si="326"/>
        <v>0</v>
      </c>
      <c r="F2365" s="2">
        <f t="shared" ref="F2365:G2380" si="332">((F2364*13)+D2365)/14</f>
        <v>0.21173082767965573</v>
      </c>
      <c r="G2365" s="2">
        <f t="shared" si="332"/>
        <v>5.3150978071652907E-2</v>
      </c>
      <c r="H2365" s="2">
        <f t="shared" si="328"/>
        <v>3.9835734987646156</v>
      </c>
      <c r="I2365" s="2">
        <f t="shared" si="329"/>
        <v>79.934077419588746</v>
      </c>
    </row>
    <row r="2366" spans="1:9" ht="13.5" x14ac:dyDescent="0.25">
      <c r="A2366" s="3">
        <v>45449</v>
      </c>
      <c r="B2366" s="2">
        <v>39.1892</v>
      </c>
      <c r="C2366" s="2">
        <f t="shared" si="324"/>
        <v>-0.13790000000000191</v>
      </c>
      <c r="D2366" s="2">
        <f t="shared" si="325"/>
        <v>0</v>
      </c>
      <c r="E2366" s="2">
        <f t="shared" si="326"/>
        <v>0.13790000000000191</v>
      </c>
      <c r="F2366" s="2">
        <f t="shared" si="332"/>
        <v>0.19660719713110891</v>
      </c>
      <c r="G2366" s="2">
        <f t="shared" si="332"/>
        <v>5.9204479637963547E-2</v>
      </c>
      <c r="H2366" s="2">
        <f t="shared" si="328"/>
        <v>3.3208162344026237</v>
      </c>
      <c r="I2366" s="2">
        <f t="shared" si="329"/>
        <v>76.856224709629302</v>
      </c>
    </row>
    <row r="2367" spans="1:9" ht="13.5" x14ac:dyDescent="0.25">
      <c r="A2367" s="3">
        <v>45450</v>
      </c>
      <c r="B2367" s="2">
        <v>38.840899999999998</v>
      </c>
      <c r="C2367" s="2">
        <f t="shared" si="324"/>
        <v>-0.34830000000000183</v>
      </c>
      <c r="D2367" s="2">
        <f t="shared" si="325"/>
        <v>0</v>
      </c>
      <c r="E2367" s="2">
        <f t="shared" si="326"/>
        <v>0.34830000000000183</v>
      </c>
      <c r="F2367" s="2">
        <f t="shared" si="332"/>
        <v>0.18256382590745826</v>
      </c>
      <c r="G2367" s="2">
        <f t="shared" si="332"/>
        <v>7.9854159663823435E-2</v>
      </c>
      <c r="H2367" s="2">
        <f t="shared" si="328"/>
        <v>2.2862156044973783</v>
      </c>
      <c r="I2367" s="2">
        <f t="shared" si="329"/>
        <v>69.569860278447905</v>
      </c>
    </row>
    <row r="2368" spans="1:9" ht="13.5" x14ac:dyDescent="0.25">
      <c r="A2368" s="3">
        <v>45453</v>
      </c>
      <c r="B2368" s="2">
        <v>39.552100000000003</v>
      </c>
      <c r="C2368" s="2">
        <f t="shared" si="324"/>
        <v>0.71120000000000516</v>
      </c>
      <c r="D2368" s="2">
        <f t="shared" si="325"/>
        <v>0.71120000000000516</v>
      </c>
      <c r="E2368" s="2">
        <f t="shared" si="326"/>
        <v>0</v>
      </c>
      <c r="F2368" s="2">
        <f t="shared" si="332"/>
        <v>0.22032355262835446</v>
      </c>
      <c r="G2368" s="2">
        <f t="shared" si="332"/>
        <v>7.4150291116407474E-2</v>
      </c>
      <c r="H2368" s="2">
        <f t="shared" si="328"/>
        <v>2.9713106895625221</v>
      </c>
      <c r="I2368" s="2">
        <f t="shared" si="329"/>
        <v>74.819396462023988</v>
      </c>
    </row>
    <row r="2369" spans="1:9" ht="13.5" x14ac:dyDescent="0.25">
      <c r="A2369" s="3">
        <v>45454</v>
      </c>
      <c r="B2369" s="2">
        <v>40.060099999999998</v>
      </c>
      <c r="C2369" s="2">
        <f t="shared" si="324"/>
        <v>0.50799999999999557</v>
      </c>
      <c r="D2369" s="2">
        <f t="shared" si="325"/>
        <v>0.50799999999999557</v>
      </c>
      <c r="E2369" s="2">
        <f t="shared" si="326"/>
        <v>0</v>
      </c>
      <c r="F2369" s="2">
        <f t="shared" si="332"/>
        <v>0.24087187029775739</v>
      </c>
      <c r="G2369" s="2">
        <f t="shared" si="332"/>
        <v>6.8853841750949801E-2</v>
      </c>
      <c r="H2369" s="2">
        <f t="shared" si="328"/>
        <v>3.4983069088433933</v>
      </c>
      <c r="I2369" s="2">
        <f t="shared" si="329"/>
        <v>77.769413686868234</v>
      </c>
    </row>
    <row r="2370" spans="1:9" ht="13.5" x14ac:dyDescent="0.25">
      <c r="A2370" s="3">
        <v>45455</v>
      </c>
      <c r="B2370" s="2">
        <v>39.842399999999998</v>
      </c>
      <c r="C2370" s="2">
        <f t="shared" si="324"/>
        <v>-0.21770000000000067</v>
      </c>
      <c r="D2370" s="2">
        <f t="shared" si="325"/>
        <v>0</v>
      </c>
      <c r="E2370" s="2">
        <f t="shared" si="326"/>
        <v>0.21770000000000067</v>
      </c>
      <c r="F2370" s="2">
        <f t="shared" si="332"/>
        <v>0.22366673670506043</v>
      </c>
      <c r="G2370" s="2">
        <f t="shared" si="332"/>
        <v>7.9485710197310572E-2</v>
      </c>
      <c r="H2370" s="2">
        <f t="shared" si="328"/>
        <v>2.8139238631679016</v>
      </c>
      <c r="I2370" s="2">
        <f t="shared" si="329"/>
        <v>73.780284141031984</v>
      </c>
    </row>
    <row r="2371" spans="1:9" ht="13.5" x14ac:dyDescent="0.25">
      <c r="A2371" s="3">
        <v>45456</v>
      </c>
      <c r="B2371" s="2">
        <v>39.182000000000002</v>
      </c>
      <c r="C2371" s="2">
        <f t="shared" ref="C2371:C2434" si="333">B2371-B2370</f>
        <v>-0.66039999999999566</v>
      </c>
      <c r="D2371" s="2">
        <f t="shared" ref="D2371:D2434" si="334">IF(C2371&gt;0,C2371,0)</f>
        <v>0</v>
      </c>
      <c r="E2371" s="2">
        <f t="shared" ref="E2371:E2434" si="335">IF(C2371&lt;0,-C2371,0)</f>
        <v>0.66039999999999566</v>
      </c>
      <c r="F2371" s="2">
        <f t="shared" si="332"/>
        <v>0.20769054122612754</v>
      </c>
      <c r="G2371" s="2">
        <f t="shared" si="332"/>
        <v>0.12097958804035951</v>
      </c>
      <c r="H2371" s="2">
        <f t="shared" si="328"/>
        <v>1.7167403575290796</v>
      </c>
      <c r="I2371" s="2">
        <f t="shared" si="329"/>
        <v>63.191182505584877</v>
      </c>
    </row>
    <row r="2372" spans="1:9" ht="13.5" x14ac:dyDescent="0.25">
      <c r="A2372" s="3">
        <v>45457</v>
      </c>
      <c r="B2372" s="2">
        <v>39.479500000000002</v>
      </c>
      <c r="C2372" s="2">
        <f t="shared" si="333"/>
        <v>0.29749999999999943</v>
      </c>
      <c r="D2372" s="2">
        <f t="shared" si="334"/>
        <v>0.29749999999999943</v>
      </c>
      <c r="E2372" s="2">
        <f t="shared" si="335"/>
        <v>0</v>
      </c>
      <c r="F2372" s="2">
        <f t="shared" si="332"/>
        <v>0.21410550256711838</v>
      </c>
      <c r="G2372" s="2">
        <f t="shared" si="332"/>
        <v>0.11233818889461954</v>
      </c>
      <c r="H2372" s="2">
        <f t="shared" si="328"/>
        <v>1.90590132059155</v>
      </c>
      <c r="I2372" s="2">
        <f t="shared" si="329"/>
        <v>65.587269157631567</v>
      </c>
    </row>
    <row r="2373" spans="1:9" ht="13.5" x14ac:dyDescent="0.25">
      <c r="A2373" s="3">
        <v>45461</v>
      </c>
      <c r="B2373" s="2">
        <v>39.733499999999999</v>
      </c>
      <c r="C2373" s="2">
        <f t="shared" si="333"/>
        <v>0.25399999999999778</v>
      </c>
      <c r="D2373" s="2">
        <f t="shared" si="334"/>
        <v>0.25399999999999778</v>
      </c>
      <c r="E2373" s="2">
        <f t="shared" si="335"/>
        <v>0</v>
      </c>
      <c r="F2373" s="2">
        <f t="shared" si="332"/>
        <v>0.21695510952660976</v>
      </c>
      <c r="G2373" s="2">
        <f t="shared" si="332"/>
        <v>0.10431403254500385</v>
      </c>
      <c r="H2373" s="2">
        <f t="shared" si="328"/>
        <v>2.0798266947738746</v>
      </c>
      <c r="I2373" s="2">
        <f t="shared" si="329"/>
        <v>67.530640548804598</v>
      </c>
    </row>
    <row r="2374" spans="1:9" ht="13.5" x14ac:dyDescent="0.25">
      <c r="A2374" s="3">
        <v>45462</v>
      </c>
      <c r="B2374" s="2">
        <v>39.697200000000002</v>
      </c>
      <c r="C2374" s="2">
        <f t="shared" si="333"/>
        <v>-3.6299999999997112E-2</v>
      </c>
      <c r="D2374" s="2">
        <f t="shared" si="334"/>
        <v>0</v>
      </c>
      <c r="E2374" s="2">
        <f t="shared" si="335"/>
        <v>3.6299999999997112E-2</v>
      </c>
      <c r="F2374" s="2">
        <f t="shared" si="332"/>
        <v>0.2014583159889948</v>
      </c>
      <c r="G2374" s="2">
        <f t="shared" si="332"/>
        <v>9.9455887363217657E-2</v>
      </c>
      <c r="H2374" s="2">
        <f t="shared" si="328"/>
        <v>2.0256047312036882</v>
      </c>
      <c r="I2374" s="2">
        <f t="shared" si="329"/>
        <v>66.948756072239291</v>
      </c>
    </row>
    <row r="2375" spans="1:9" ht="13.5" x14ac:dyDescent="0.25">
      <c r="A2375" s="3">
        <v>45463</v>
      </c>
      <c r="B2375" s="2">
        <v>39.261800000000001</v>
      </c>
      <c r="C2375" s="2">
        <f t="shared" si="333"/>
        <v>-0.43540000000000134</v>
      </c>
      <c r="D2375" s="2">
        <f t="shared" si="334"/>
        <v>0</v>
      </c>
      <c r="E2375" s="2">
        <f t="shared" si="335"/>
        <v>0.43540000000000134</v>
      </c>
      <c r="F2375" s="2">
        <f t="shared" si="332"/>
        <v>0.18706843627549516</v>
      </c>
      <c r="G2375" s="2">
        <f t="shared" si="332"/>
        <v>0.1234518954087022</v>
      </c>
      <c r="H2375" s="2">
        <f t="shared" si="328"/>
        <v>1.5153144117891655</v>
      </c>
      <c r="I2375" s="2">
        <f t="shared" si="329"/>
        <v>60.243538727681717</v>
      </c>
    </row>
    <row r="2376" spans="1:9" ht="13.5" x14ac:dyDescent="0.25">
      <c r="A2376" s="3">
        <v>45464</v>
      </c>
      <c r="B2376" s="2">
        <v>39.334400000000002</v>
      </c>
      <c r="C2376" s="2">
        <f t="shared" si="333"/>
        <v>7.260000000000133E-2</v>
      </c>
      <c r="D2376" s="2">
        <f t="shared" si="334"/>
        <v>7.260000000000133E-2</v>
      </c>
      <c r="E2376" s="2">
        <f t="shared" si="335"/>
        <v>0</v>
      </c>
      <c r="F2376" s="2">
        <f t="shared" si="332"/>
        <v>0.17889211939867417</v>
      </c>
      <c r="G2376" s="2">
        <f t="shared" si="332"/>
        <v>0.11463390287950918</v>
      </c>
      <c r="H2376" s="2">
        <f t="shared" si="328"/>
        <v>1.5605515899315257</v>
      </c>
      <c r="I2376" s="2">
        <f t="shared" si="329"/>
        <v>60.945914781324831</v>
      </c>
    </row>
    <row r="2377" spans="1:9" ht="13.5" x14ac:dyDescent="0.25">
      <c r="A2377" s="3">
        <v>45467</v>
      </c>
      <c r="B2377" s="2">
        <v>39.842399999999998</v>
      </c>
      <c r="C2377" s="2">
        <f t="shared" si="333"/>
        <v>0.50799999999999557</v>
      </c>
      <c r="D2377" s="2">
        <f t="shared" si="334"/>
        <v>0.50799999999999557</v>
      </c>
      <c r="E2377" s="2">
        <f t="shared" si="335"/>
        <v>0</v>
      </c>
      <c r="F2377" s="2">
        <f t="shared" si="332"/>
        <v>0.2023998251559114</v>
      </c>
      <c r="G2377" s="2">
        <f t="shared" si="332"/>
        <v>0.10644576695954423</v>
      </c>
      <c r="H2377" s="2">
        <f t="shared" si="328"/>
        <v>1.9014361109618898</v>
      </c>
      <c r="I2377" s="2">
        <f t="shared" si="329"/>
        <v>65.534309157389032</v>
      </c>
    </row>
    <row r="2378" spans="1:9" ht="13.5" x14ac:dyDescent="0.25">
      <c r="A2378" s="3">
        <v>45468</v>
      </c>
      <c r="B2378" s="2">
        <v>39.334400000000002</v>
      </c>
      <c r="C2378" s="2">
        <f t="shared" si="333"/>
        <v>-0.50799999999999557</v>
      </c>
      <c r="D2378" s="2">
        <f t="shared" si="334"/>
        <v>0</v>
      </c>
      <c r="E2378" s="2">
        <f t="shared" si="335"/>
        <v>0.50799999999999557</v>
      </c>
      <c r="F2378" s="2">
        <f t="shared" si="332"/>
        <v>0.18794269478763201</v>
      </c>
      <c r="G2378" s="2">
        <f t="shared" si="332"/>
        <v>0.13512821217671933</v>
      </c>
      <c r="H2378" s="2">
        <f t="shared" si="328"/>
        <v>1.3908471943804186</v>
      </c>
      <c r="I2378" s="2">
        <f t="shared" si="329"/>
        <v>58.173822135080144</v>
      </c>
    </row>
    <row r="2379" spans="1:9" ht="13.5" x14ac:dyDescent="0.25">
      <c r="A2379" s="3">
        <v>45469</v>
      </c>
      <c r="B2379" s="2">
        <v>39.327100000000002</v>
      </c>
      <c r="C2379" s="2">
        <f t="shared" si="333"/>
        <v>-7.3000000000007503E-3</v>
      </c>
      <c r="D2379" s="2">
        <f t="shared" si="334"/>
        <v>0</v>
      </c>
      <c r="E2379" s="2">
        <f t="shared" si="335"/>
        <v>7.3000000000007503E-3</v>
      </c>
      <c r="F2379" s="2">
        <f t="shared" si="332"/>
        <v>0.17451821658851543</v>
      </c>
      <c r="G2379" s="2">
        <f t="shared" si="332"/>
        <v>0.125997625592668</v>
      </c>
      <c r="H2379" s="2">
        <f t="shared" si="328"/>
        <v>1.3850913123768493</v>
      </c>
      <c r="I2379" s="2">
        <f t="shared" si="329"/>
        <v>58.072884052248064</v>
      </c>
    </row>
    <row r="2380" spans="1:9" ht="13.5" x14ac:dyDescent="0.25">
      <c r="A2380" s="3">
        <v>45470</v>
      </c>
      <c r="B2380" s="2">
        <v>39.617400000000004</v>
      </c>
      <c r="C2380" s="2">
        <f t="shared" si="333"/>
        <v>0.290300000000002</v>
      </c>
      <c r="D2380" s="2">
        <f t="shared" si="334"/>
        <v>0.290300000000002</v>
      </c>
      <c r="E2380" s="2">
        <f t="shared" si="335"/>
        <v>0</v>
      </c>
      <c r="F2380" s="2">
        <f t="shared" si="332"/>
        <v>0.1827883439750502</v>
      </c>
      <c r="G2380" s="2">
        <f t="shared" si="332"/>
        <v>0.11699779519319171</v>
      </c>
      <c r="H2380" s="2">
        <f t="shared" si="328"/>
        <v>1.5623229794477951</v>
      </c>
      <c r="I2380" s="2">
        <f t="shared" si="329"/>
        <v>60.972913718491895</v>
      </c>
    </row>
    <row r="2381" spans="1:9" ht="13.5" x14ac:dyDescent="0.25">
      <c r="A2381" s="3">
        <v>45471</v>
      </c>
      <c r="B2381" s="2">
        <v>39.552100000000003</v>
      </c>
      <c r="C2381" s="2">
        <f t="shared" si="333"/>
        <v>-6.530000000000058E-2</v>
      </c>
      <c r="D2381" s="2">
        <f t="shared" si="334"/>
        <v>0</v>
      </c>
      <c r="E2381" s="2">
        <f t="shared" si="335"/>
        <v>6.530000000000058E-2</v>
      </c>
      <c r="F2381" s="2">
        <f t="shared" ref="F2381:G2396" si="336">((F2380*13)+D2381)/14</f>
        <v>0.16973203369111806</v>
      </c>
      <c r="G2381" s="2">
        <f t="shared" si="336"/>
        <v>0.11330509553653521</v>
      </c>
      <c r="H2381" s="2">
        <f t="shared" si="328"/>
        <v>1.4980088308242765</v>
      </c>
      <c r="I2381" s="2">
        <f t="shared" si="329"/>
        <v>59.96811589853241</v>
      </c>
    </row>
    <row r="2382" spans="1:9" ht="13.5" x14ac:dyDescent="0.25">
      <c r="A2382" s="3">
        <v>45474</v>
      </c>
      <c r="B2382" s="2">
        <v>39.0441</v>
      </c>
      <c r="C2382" s="2">
        <f t="shared" si="333"/>
        <v>-0.50800000000000267</v>
      </c>
      <c r="D2382" s="2">
        <f t="shared" si="334"/>
        <v>0</v>
      </c>
      <c r="E2382" s="2">
        <f t="shared" si="335"/>
        <v>0.50800000000000267</v>
      </c>
      <c r="F2382" s="2">
        <f t="shared" si="336"/>
        <v>0.15760831699889533</v>
      </c>
      <c r="G2382" s="2">
        <f t="shared" si="336"/>
        <v>0.14149758871249718</v>
      </c>
      <c r="H2382" s="2">
        <f t="shared" si="328"/>
        <v>1.1138586772608037</v>
      </c>
      <c r="I2382" s="2">
        <f t="shared" si="329"/>
        <v>52.693147807977986</v>
      </c>
    </row>
    <row r="2383" spans="1:9" ht="13.5" x14ac:dyDescent="0.25">
      <c r="A2383" s="3">
        <v>45475</v>
      </c>
      <c r="B2383" s="2">
        <v>39.1892</v>
      </c>
      <c r="C2383" s="2">
        <f t="shared" si="333"/>
        <v>0.14509999999999934</v>
      </c>
      <c r="D2383" s="2">
        <f t="shared" si="334"/>
        <v>0.14509999999999934</v>
      </c>
      <c r="E2383" s="2">
        <f t="shared" si="335"/>
        <v>0</v>
      </c>
      <c r="F2383" s="2">
        <f t="shared" si="336"/>
        <v>0.15671486578468846</v>
      </c>
      <c r="G2383" s="2">
        <f t="shared" si="336"/>
        <v>0.13139061809017596</v>
      </c>
      <c r="H2383" s="2">
        <f t="shared" si="328"/>
        <v>1.1927401519424468</v>
      </c>
      <c r="I2383" s="2">
        <f t="shared" si="329"/>
        <v>54.394961066675116</v>
      </c>
    </row>
    <row r="2384" spans="1:9" ht="13.5" x14ac:dyDescent="0.25">
      <c r="A2384" s="3">
        <v>45476</v>
      </c>
      <c r="B2384" s="2">
        <v>39.182000000000002</v>
      </c>
      <c r="C2384" s="2">
        <f t="shared" si="333"/>
        <v>-7.1999999999974307E-3</v>
      </c>
      <c r="D2384" s="2">
        <f t="shared" si="334"/>
        <v>0</v>
      </c>
      <c r="E2384" s="2">
        <f t="shared" si="335"/>
        <v>7.1999999999974307E-3</v>
      </c>
      <c r="F2384" s="2">
        <f t="shared" si="336"/>
        <v>0.14552094680006786</v>
      </c>
      <c r="G2384" s="2">
        <f t="shared" si="336"/>
        <v>0.12251985965516321</v>
      </c>
      <c r="H2384" s="2">
        <f t="shared" si="328"/>
        <v>1.1877335414000807</v>
      </c>
      <c r="I2384" s="2">
        <f t="shared" si="329"/>
        <v>54.290594303361488</v>
      </c>
    </row>
    <row r="2385" spans="1:9" ht="13.5" x14ac:dyDescent="0.25">
      <c r="A2385" s="3">
        <v>45477</v>
      </c>
      <c r="B2385" s="2">
        <v>38.826300000000003</v>
      </c>
      <c r="C2385" s="2">
        <f t="shared" si="333"/>
        <v>-0.35569999999999879</v>
      </c>
      <c r="D2385" s="2">
        <f t="shared" si="334"/>
        <v>0</v>
      </c>
      <c r="E2385" s="2">
        <f t="shared" si="335"/>
        <v>0.35569999999999879</v>
      </c>
      <c r="F2385" s="2">
        <f t="shared" si="336"/>
        <v>0.13512659345720587</v>
      </c>
      <c r="G2385" s="2">
        <f t="shared" si="336"/>
        <v>0.13917558396550861</v>
      </c>
      <c r="H2385" s="2">
        <f t="shared" ref="H2385:H2448" si="337">F2385/G2385</f>
        <v>0.97090732157943604</v>
      </c>
      <c r="I2385" s="2">
        <f t="shared" ref="I2385:I2448" si="338">IF(G2385=0,100,100-(100/(1+H2385)))</f>
        <v>49.261947071228853</v>
      </c>
    </row>
    <row r="2386" spans="1:9" ht="13.5" x14ac:dyDescent="0.25">
      <c r="A2386" s="3">
        <v>45478</v>
      </c>
      <c r="B2386" s="2">
        <v>38.826300000000003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0.1254746939245483</v>
      </c>
      <c r="G2386" s="2">
        <f t="shared" si="336"/>
        <v>0.12923447082511513</v>
      </c>
      <c r="H2386" s="2">
        <f t="shared" si="337"/>
        <v>0.97090732157943604</v>
      </c>
      <c r="I2386" s="2">
        <f t="shared" si="338"/>
        <v>49.261947071228853</v>
      </c>
    </row>
    <row r="2387" spans="1:9" ht="13.5" x14ac:dyDescent="0.25">
      <c r="A2387" s="3">
        <v>45481</v>
      </c>
      <c r="B2387" s="2">
        <v>38.826300000000003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0.11651221578708057</v>
      </c>
      <c r="G2387" s="2">
        <f t="shared" si="336"/>
        <v>0.12000343719474978</v>
      </c>
      <c r="H2387" s="2">
        <f t="shared" si="337"/>
        <v>0.97090732157943593</v>
      </c>
      <c r="I2387" s="2">
        <f t="shared" si="338"/>
        <v>49.261947071228853</v>
      </c>
    </row>
    <row r="2388" spans="1:9" ht="13.5" x14ac:dyDescent="0.25">
      <c r="A2388" s="3">
        <v>45482</v>
      </c>
      <c r="B2388" s="2">
        <v>39.1892</v>
      </c>
      <c r="C2388" s="2">
        <f t="shared" si="333"/>
        <v>0.36289999999999623</v>
      </c>
      <c r="D2388" s="2">
        <f t="shared" si="334"/>
        <v>0.36289999999999623</v>
      </c>
      <c r="E2388" s="2">
        <f t="shared" si="335"/>
        <v>0</v>
      </c>
      <c r="F2388" s="2">
        <f t="shared" si="336"/>
        <v>0.13411134323086024</v>
      </c>
      <c r="G2388" s="2">
        <f t="shared" si="336"/>
        <v>0.11143176310941051</v>
      </c>
      <c r="H2388" s="2">
        <f t="shared" si="337"/>
        <v>1.2035288636614456</v>
      </c>
      <c r="I2388" s="2">
        <f t="shared" si="338"/>
        <v>54.618248188572771</v>
      </c>
    </row>
    <row r="2389" spans="1:9" ht="13.5" x14ac:dyDescent="0.25">
      <c r="A2389" s="3">
        <v>45483</v>
      </c>
      <c r="B2389" s="2">
        <v>39.334400000000002</v>
      </c>
      <c r="C2389" s="2">
        <f t="shared" si="333"/>
        <v>0.14520000000000266</v>
      </c>
      <c r="D2389" s="2">
        <f t="shared" si="334"/>
        <v>0.14520000000000266</v>
      </c>
      <c r="E2389" s="2">
        <f t="shared" si="335"/>
        <v>0</v>
      </c>
      <c r="F2389" s="2">
        <f t="shared" si="336"/>
        <v>0.13490339014294184</v>
      </c>
      <c r="G2389" s="2">
        <f t="shared" si="336"/>
        <v>0.10347235145873833</v>
      </c>
      <c r="H2389" s="2">
        <f t="shared" si="337"/>
        <v>1.3037626790257808</v>
      </c>
      <c r="I2389" s="2">
        <f t="shared" si="338"/>
        <v>56.592751106512338</v>
      </c>
    </row>
    <row r="2390" spans="1:9" ht="13.5" x14ac:dyDescent="0.25">
      <c r="A2390" s="3">
        <v>45484</v>
      </c>
      <c r="B2390" s="2">
        <v>39.334400000000002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0.1252674337041603</v>
      </c>
      <c r="G2390" s="2">
        <f t="shared" si="336"/>
        <v>9.6081469211685588E-2</v>
      </c>
      <c r="H2390" s="2">
        <f t="shared" si="337"/>
        <v>1.303762679025781</v>
      </c>
      <c r="I2390" s="2">
        <f t="shared" si="338"/>
        <v>56.592751106512345</v>
      </c>
    </row>
    <row r="2391" spans="1:9" ht="13.5" x14ac:dyDescent="0.25">
      <c r="A2391" s="3">
        <v>45485</v>
      </c>
      <c r="B2391" s="2">
        <v>39.842399999999998</v>
      </c>
      <c r="C2391" s="2">
        <f t="shared" si="333"/>
        <v>0.50799999999999557</v>
      </c>
      <c r="D2391" s="2">
        <f t="shared" si="334"/>
        <v>0.50799999999999557</v>
      </c>
      <c r="E2391" s="2">
        <f t="shared" si="335"/>
        <v>0</v>
      </c>
      <c r="F2391" s="2">
        <f t="shared" si="336"/>
        <v>0.1526054741538628</v>
      </c>
      <c r="G2391" s="2">
        <f t="shared" si="336"/>
        <v>8.9218507125136612E-2</v>
      </c>
      <c r="H2391" s="2">
        <f t="shared" si="337"/>
        <v>1.7104688149491285</v>
      </c>
      <c r="I2391" s="2">
        <f t="shared" si="338"/>
        <v>63.106013451080102</v>
      </c>
    </row>
    <row r="2392" spans="1:9" ht="13.5" x14ac:dyDescent="0.25">
      <c r="A2392" s="3">
        <v>45488</v>
      </c>
      <c r="B2392" s="2">
        <v>39.697200000000002</v>
      </c>
      <c r="C2392" s="2">
        <f t="shared" si="333"/>
        <v>-0.14519999999999555</v>
      </c>
      <c r="D2392" s="2">
        <f t="shared" si="334"/>
        <v>0</v>
      </c>
      <c r="E2392" s="2">
        <f t="shared" si="335"/>
        <v>0.14519999999999555</v>
      </c>
      <c r="F2392" s="2">
        <f t="shared" si="336"/>
        <v>0.14170508314287261</v>
      </c>
      <c r="G2392" s="2">
        <f t="shared" si="336"/>
        <v>9.3217185187626533E-2</v>
      </c>
      <c r="H2392" s="2">
        <f t="shared" si="337"/>
        <v>1.5201605032124728</v>
      </c>
      <c r="I2392" s="2">
        <f t="shared" si="338"/>
        <v>60.319987606928592</v>
      </c>
    </row>
    <row r="2393" spans="1:9" ht="13.5" x14ac:dyDescent="0.25">
      <c r="A2393" s="3">
        <v>45489</v>
      </c>
      <c r="B2393" s="2">
        <v>39.4069</v>
      </c>
      <c r="C2393" s="2">
        <f t="shared" si="333"/>
        <v>-0.290300000000002</v>
      </c>
      <c r="D2393" s="2">
        <f t="shared" si="334"/>
        <v>0</v>
      </c>
      <c r="E2393" s="2">
        <f t="shared" si="335"/>
        <v>0.290300000000002</v>
      </c>
      <c r="F2393" s="2">
        <f t="shared" si="336"/>
        <v>0.13158329148981027</v>
      </c>
      <c r="G2393" s="2">
        <f t="shared" si="336"/>
        <v>0.10729452910279622</v>
      </c>
      <c r="H2393" s="2">
        <f t="shared" si="337"/>
        <v>1.2263746585228366</v>
      </c>
      <c r="I2393" s="2">
        <f t="shared" si="338"/>
        <v>55.083930003789938</v>
      </c>
    </row>
    <row r="2394" spans="1:9" ht="13.5" x14ac:dyDescent="0.25">
      <c r="A2394" s="3">
        <v>45490</v>
      </c>
      <c r="B2394" s="2">
        <v>38.826300000000003</v>
      </c>
      <c r="C2394" s="2">
        <f t="shared" si="333"/>
        <v>-0.5805999999999969</v>
      </c>
      <c r="D2394" s="2">
        <f t="shared" si="334"/>
        <v>0</v>
      </c>
      <c r="E2394" s="2">
        <f t="shared" si="335"/>
        <v>0.5805999999999969</v>
      </c>
      <c r="F2394" s="2">
        <f t="shared" si="336"/>
        <v>0.12218448495482381</v>
      </c>
      <c r="G2394" s="2">
        <f t="shared" si="336"/>
        <v>0.14110206273831055</v>
      </c>
      <c r="H2394" s="2">
        <f t="shared" si="337"/>
        <v>0.86592982826500919</v>
      </c>
      <c r="I2394" s="2">
        <f t="shared" si="338"/>
        <v>46.407416567758801</v>
      </c>
    </row>
    <row r="2395" spans="1:9" ht="13.5" x14ac:dyDescent="0.25">
      <c r="A2395" s="3">
        <v>45491</v>
      </c>
      <c r="B2395" s="2">
        <v>39.1892</v>
      </c>
      <c r="C2395" s="2">
        <f t="shared" si="333"/>
        <v>0.36289999999999623</v>
      </c>
      <c r="D2395" s="2">
        <f t="shared" si="334"/>
        <v>0.36289999999999623</v>
      </c>
      <c r="E2395" s="2">
        <f t="shared" si="335"/>
        <v>0</v>
      </c>
      <c r="F2395" s="2">
        <f t="shared" si="336"/>
        <v>0.13937845031519328</v>
      </c>
      <c r="G2395" s="2">
        <f t="shared" si="336"/>
        <v>0.13102334397128837</v>
      </c>
      <c r="H2395" s="2">
        <f t="shared" si="337"/>
        <v>1.0637680743802096</v>
      </c>
      <c r="I2395" s="2">
        <f t="shared" si="338"/>
        <v>51.544942844397873</v>
      </c>
    </row>
    <row r="2396" spans="1:9" ht="13.5" x14ac:dyDescent="0.25">
      <c r="A2396" s="3">
        <v>45492</v>
      </c>
      <c r="B2396" s="2">
        <v>39.1892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0.1294228467212509</v>
      </c>
      <c r="G2396" s="2">
        <f t="shared" si="336"/>
        <v>0.12166453368762491</v>
      </c>
      <c r="H2396" s="2">
        <f t="shared" si="337"/>
        <v>1.0637680743802096</v>
      </c>
      <c r="I2396" s="2">
        <f t="shared" si="338"/>
        <v>51.544942844397873</v>
      </c>
    </row>
    <row r="2397" spans="1:9" ht="13.5" x14ac:dyDescent="0.25">
      <c r="A2397" s="3">
        <v>45495</v>
      </c>
      <c r="B2397" s="2">
        <v>38.898899999999998</v>
      </c>
      <c r="C2397" s="2">
        <f t="shared" si="333"/>
        <v>-0.290300000000002</v>
      </c>
      <c r="D2397" s="2">
        <f t="shared" si="334"/>
        <v>0</v>
      </c>
      <c r="E2397" s="2">
        <f t="shared" si="335"/>
        <v>0.290300000000002</v>
      </c>
      <c r="F2397" s="2">
        <f t="shared" ref="F2397:G2412" si="339">((F2396*13)+D2397)/14</f>
        <v>0.12017835766973298</v>
      </c>
      <c r="G2397" s="2">
        <f t="shared" si="339"/>
        <v>0.13370992413850899</v>
      </c>
      <c r="H2397" s="2">
        <f t="shared" si="337"/>
        <v>0.89879908648546702</v>
      </c>
      <c r="I2397" s="2">
        <f t="shared" si="338"/>
        <v>47.335133710701115</v>
      </c>
    </row>
    <row r="2398" spans="1:9" ht="13.5" x14ac:dyDescent="0.25">
      <c r="A2398" s="3">
        <v>45496</v>
      </c>
      <c r="B2398" s="2">
        <v>39.1892</v>
      </c>
      <c r="C2398" s="2">
        <f t="shared" si="333"/>
        <v>0.290300000000002</v>
      </c>
      <c r="D2398" s="2">
        <f t="shared" si="334"/>
        <v>0.290300000000002</v>
      </c>
      <c r="E2398" s="2">
        <f t="shared" si="335"/>
        <v>0</v>
      </c>
      <c r="F2398" s="2">
        <f t="shared" si="339"/>
        <v>0.13232990355046648</v>
      </c>
      <c r="G2398" s="2">
        <f t="shared" si="339"/>
        <v>0.12415921527147264</v>
      </c>
      <c r="H2398" s="2">
        <f t="shared" si="337"/>
        <v>1.0658081501331071</v>
      </c>
      <c r="I2398" s="2">
        <f t="shared" si="338"/>
        <v>51.592794329155566</v>
      </c>
    </row>
    <row r="2399" spans="1:9" ht="13.5" x14ac:dyDescent="0.25">
      <c r="A2399" s="3">
        <v>45497</v>
      </c>
      <c r="B2399" s="2">
        <v>39.0441</v>
      </c>
      <c r="C2399" s="2">
        <f t="shared" si="333"/>
        <v>-0.14509999999999934</v>
      </c>
      <c r="D2399" s="2">
        <f t="shared" si="334"/>
        <v>0</v>
      </c>
      <c r="E2399" s="2">
        <f t="shared" si="335"/>
        <v>0.14509999999999934</v>
      </c>
      <c r="F2399" s="2">
        <f t="shared" si="339"/>
        <v>0.122877767582576</v>
      </c>
      <c r="G2399" s="2">
        <f t="shared" si="339"/>
        <v>0.12565498560922456</v>
      </c>
      <c r="H2399" s="2">
        <f t="shared" si="337"/>
        <v>0.97789806736928486</v>
      </c>
      <c r="I2399" s="2">
        <f t="shared" si="338"/>
        <v>49.441277258031</v>
      </c>
    </row>
    <row r="2400" spans="1:9" ht="13.5" x14ac:dyDescent="0.25">
      <c r="A2400" s="3">
        <v>45499</v>
      </c>
      <c r="B2400" s="2">
        <v>39.1892</v>
      </c>
      <c r="C2400" s="2">
        <f t="shared" si="333"/>
        <v>0.14509999999999934</v>
      </c>
      <c r="D2400" s="2">
        <f t="shared" si="334"/>
        <v>0.14509999999999934</v>
      </c>
      <c r="E2400" s="2">
        <f t="shared" si="335"/>
        <v>0</v>
      </c>
      <c r="F2400" s="2">
        <f t="shared" si="339"/>
        <v>0.12446506989810624</v>
      </c>
      <c r="G2400" s="2">
        <f t="shared" si="339"/>
        <v>0.11667962949427994</v>
      </c>
      <c r="H2400" s="2">
        <f t="shared" si="337"/>
        <v>1.0667249325145309</v>
      </c>
      <c r="I2400" s="2">
        <f t="shared" si="338"/>
        <v>51.614267372130378</v>
      </c>
    </row>
    <row r="2401" spans="1:9" ht="13.5" x14ac:dyDescent="0.25">
      <c r="A2401" s="3">
        <v>45502</v>
      </c>
      <c r="B2401" s="2">
        <v>39.1892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0.11557470776252722</v>
      </c>
      <c r="G2401" s="2">
        <f t="shared" si="339"/>
        <v>0.10834537024468852</v>
      </c>
      <c r="H2401" s="2">
        <f t="shared" si="337"/>
        <v>1.0667249325145309</v>
      </c>
      <c r="I2401" s="2">
        <f t="shared" si="338"/>
        <v>51.614267372130378</v>
      </c>
    </row>
    <row r="2402" spans="1:9" ht="13.5" x14ac:dyDescent="0.25">
      <c r="A2402" s="3">
        <v>45503</v>
      </c>
      <c r="B2402" s="2">
        <v>39.160200000000003</v>
      </c>
      <c r="C2402" s="2">
        <f t="shared" si="333"/>
        <v>-2.8999999999996362E-2</v>
      </c>
      <c r="D2402" s="2">
        <f t="shared" si="334"/>
        <v>0</v>
      </c>
      <c r="E2402" s="2">
        <f t="shared" si="335"/>
        <v>2.8999999999996362E-2</v>
      </c>
      <c r="F2402" s="2">
        <f t="shared" si="339"/>
        <v>0.10731937149377527</v>
      </c>
      <c r="G2402" s="2">
        <f t="shared" si="339"/>
        <v>0.10267784379863908</v>
      </c>
      <c r="H2402" s="2">
        <f t="shared" si="337"/>
        <v>1.0452047639823705</v>
      </c>
      <c r="I2402" s="2">
        <f t="shared" si="338"/>
        <v>51.105140296425603</v>
      </c>
    </row>
    <row r="2403" spans="1:9" ht="13.5" x14ac:dyDescent="0.25">
      <c r="A2403" s="3">
        <v>45504</v>
      </c>
      <c r="B2403" s="2">
        <v>39.116599999999998</v>
      </c>
      <c r="C2403" s="2">
        <f t="shared" si="333"/>
        <v>-4.3600000000004968E-2</v>
      </c>
      <c r="D2403" s="2">
        <f t="shared" si="334"/>
        <v>0</v>
      </c>
      <c r="E2403" s="2">
        <f t="shared" si="335"/>
        <v>4.3600000000004968E-2</v>
      </c>
      <c r="F2403" s="2">
        <f t="shared" si="339"/>
        <v>9.9653702101362748E-2</v>
      </c>
      <c r="G2403" s="2">
        <f t="shared" si="339"/>
        <v>9.8457997813022349E-2</v>
      </c>
      <c r="H2403" s="2">
        <f t="shared" si="337"/>
        <v>1.0121443083842829</v>
      </c>
      <c r="I2403" s="2">
        <f t="shared" si="338"/>
        <v>50.301775283553951</v>
      </c>
    </row>
    <row r="2404" spans="1:9" ht="13.5" x14ac:dyDescent="0.25">
      <c r="A2404" s="3">
        <v>45505</v>
      </c>
      <c r="B2404" s="2">
        <v>38.935200000000002</v>
      </c>
      <c r="C2404" s="2">
        <f t="shared" si="333"/>
        <v>-0.18139999999999645</v>
      </c>
      <c r="D2404" s="2">
        <f t="shared" si="334"/>
        <v>0</v>
      </c>
      <c r="E2404" s="2">
        <f t="shared" si="335"/>
        <v>0.18139999999999645</v>
      </c>
      <c r="F2404" s="2">
        <f t="shared" si="339"/>
        <v>9.2535580522693978E-2</v>
      </c>
      <c r="G2404" s="2">
        <f t="shared" si="339"/>
        <v>0.10438242654066335</v>
      </c>
      <c r="H2404" s="2">
        <f t="shared" si="337"/>
        <v>0.88650535908595396</v>
      </c>
      <c r="I2404" s="2">
        <f t="shared" si="338"/>
        <v>46.991934309451516</v>
      </c>
    </row>
    <row r="2405" spans="1:9" ht="13.5" x14ac:dyDescent="0.25">
      <c r="A2405" s="3">
        <v>45506</v>
      </c>
      <c r="B2405" s="2">
        <v>38.935200000000002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8.5925896199644414E-2</v>
      </c>
      <c r="G2405" s="2">
        <f t="shared" si="339"/>
        <v>9.6926538930615966E-2</v>
      </c>
      <c r="H2405" s="2">
        <f t="shared" si="337"/>
        <v>0.88650535908595407</v>
      </c>
      <c r="I2405" s="2">
        <f t="shared" si="338"/>
        <v>46.991934309451516</v>
      </c>
    </row>
    <row r="2406" spans="1:9" ht="13.5" x14ac:dyDescent="0.25">
      <c r="A2406" s="3">
        <v>45509</v>
      </c>
      <c r="B2406" s="2">
        <v>38.935200000000002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7.9788332185384087E-2</v>
      </c>
      <c r="G2406" s="2">
        <f t="shared" si="339"/>
        <v>9.0003214721286251E-2</v>
      </c>
      <c r="H2406" s="2">
        <f t="shared" si="337"/>
        <v>0.88650535908595396</v>
      </c>
      <c r="I2406" s="2">
        <f t="shared" si="338"/>
        <v>46.991934309451516</v>
      </c>
    </row>
    <row r="2407" spans="1:9" ht="13.5" x14ac:dyDescent="0.25">
      <c r="A2407" s="3">
        <v>45510</v>
      </c>
      <c r="B2407" s="2">
        <v>38.826300000000003</v>
      </c>
      <c r="C2407" s="2">
        <f t="shared" si="333"/>
        <v>-0.10889999999999844</v>
      </c>
      <c r="D2407" s="2">
        <f t="shared" si="334"/>
        <v>0</v>
      </c>
      <c r="E2407" s="2">
        <f t="shared" si="335"/>
        <v>0.10889999999999844</v>
      </c>
      <c r="F2407" s="2">
        <f t="shared" si="339"/>
        <v>7.4089165600713797E-2</v>
      </c>
      <c r="G2407" s="2">
        <f t="shared" si="339"/>
        <v>9.1352985098337128E-2</v>
      </c>
      <c r="H2407" s="2">
        <f t="shared" si="337"/>
        <v>0.81102074027422688</v>
      </c>
      <c r="I2407" s="2">
        <f t="shared" si="338"/>
        <v>44.782520831397058</v>
      </c>
    </row>
    <row r="2408" spans="1:9" ht="13.5" x14ac:dyDescent="0.25">
      <c r="A2408" s="3">
        <v>45511</v>
      </c>
      <c r="B2408" s="2">
        <v>38.536099999999998</v>
      </c>
      <c r="C2408" s="2">
        <f t="shared" si="333"/>
        <v>-0.29020000000000579</v>
      </c>
      <c r="D2408" s="2">
        <f t="shared" si="334"/>
        <v>0</v>
      </c>
      <c r="E2408" s="2">
        <f t="shared" si="335"/>
        <v>0.29020000000000579</v>
      </c>
      <c r="F2408" s="2">
        <f t="shared" si="339"/>
        <v>6.8797082343519958E-2</v>
      </c>
      <c r="G2408" s="2">
        <f t="shared" si="339"/>
        <v>0.10555634330559917</v>
      </c>
      <c r="H2408" s="2">
        <f t="shared" si="337"/>
        <v>0.65175696873416289</v>
      </c>
      <c r="I2408" s="2">
        <f t="shared" si="338"/>
        <v>39.458405871515225</v>
      </c>
    </row>
    <row r="2409" spans="1:9" ht="13.5" x14ac:dyDescent="0.25">
      <c r="A2409" s="3">
        <v>45512</v>
      </c>
      <c r="B2409" s="2">
        <v>38.753799999999998</v>
      </c>
      <c r="C2409" s="2">
        <f t="shared" si="333"/>
        <v>0.21770000000000067</v>
      </c>
      <c r="D2409" s="2">
        <f t="shared" si="334"/>
        <v>0.21770000000000067</v>
      </c>
      <c r="E2409" s="2">
        <f t="shared" si="335"/>
        <v>0</v>
      </c>
      <c r="F2409" s="2">
        <f t="shared" si="339"/>
        <v>7.9433005033268583E-2</v>
      </c>
      <c r="G2409" s="2">
        <f t="shared" si="339"/>
        <v>9.8016604498056367E-2</v>
      </c>
      <c r="H2409" s="2">
        <f t="shared" si="337"/>
        <v>0.81040355805065367</v>
      </c>
      <c r="I2409" s="2">
        <f t="shared" si="338"/>
        <v>44.763696715402681</v>
      </c>
    </row>
    <row r="2410" spans="1:9" ht="13.5" x14ac:dyDescent="0.25">
      <c r="A2410" s="3">
        <v>45513</v>
      </c>
      <c r="B2410" s="2">
        <v>38.753799999999998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7.375921895946369E-2</v>
      </c>
      <c r="G2410" s="2">
        <f t="shared" si="339"/>
        <v>9.1015418462480915E-2</v>
      </c>
      <c r="H2410" s="2">
        <f t="shared" si="337"/>
        <v>0.81040355805065367</v>
      </c>
      <c r="I2410" s="2">
        <f t="shared" si="338"/>
        <v>44.763696715402681</v>
      </c>
    </row>
    <row r="2411" spans="1:9" ht="13.5" x14ac:dyDescent="0.25">
      <c r="A2411" s="3">
        <v>45516</v>
      </c>
      <c r="B2411" s="2">
        <v>39.116599999999998</v>
      </c>
      <c r="C2411" s="2">
        <f t="shared" si="333"/>
        <v>0.36280000000000001</v>
      </c>
      <c r="D2411" s="2">
        <f t="shared" si="334"/>
        <v>0.36280000000000001</v>
      </c>
      <c r="E2411" s="2">
        <f t="shared" si="335"/>
        <v>0</v>
      </c>
      <c r="F2411" s="2">
        <f t="shared" si="339"/>
        <v>9.4404989033787717E-2</v>
      </c>
      <c r="G2411" s="2">
        <f t="shared" si="339"/>
        <v>8.4514317143732282E-2</v>
      </c>
      <c r="H2411" s="2">
        <f t="shared" si="337"/>
        <v>1.1170295427369366</v>
      </c>
      <c r="I2411" s="2">
        <f t="shared" si="338"/>
        <v>52.764003533593552</v>
      </c>
    </row>
    <row r="2412" spans="1:9" ht="13.5" x14ac:dyDescent="0.25">
      <c r="A2412" s="3">
        <v>45518</v>
      </c>
      <c r="B2412" s="2">
        <v>39.116599999999998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8.7661775531374317E-2</v>
      </c>
      <c r="G2412" s="2">
        <f t="shared" si="339"/>
        <v>7.8477580204894259E-2</v>
      </c>
      <c r="H2412" s="2">
        <f t="shared" si="337"/>
        <v>1.1170295427369368</v>
      </c>
      <c r="I2412" s="2">
        <f t="shared" si="338"/>
        <v>52.764003533593552</v>
      </c>
    </row>
    <row r="2413" spans="1:9" ht="13.5" x14ac:dyDescent="0.25">
      <c r="A2413" s="3">
        <v>45519</v>
      </c>
      <c r="B2413" s="2">
        <v>39.116599999999998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8.1400220136276152E-2</v>
      </c>
      <c r="G2413" s="2">
        <f t="shared" si="340"/>
        <v>7.2872038761687533E-2</v>
      </c>
      <c r="H2413" s="2">
        <f t="shared" si="337"/>
        <v>1.1170295427369368</v>
      </c>
      <c r="I2413" s="2">
        <f t="shared" si="338"/>
        <v>52.764003533593552</v>
      </c>
    </row>
    <row r="2414" spans="1:9" ht="13.5" x14ac:dyDescent="0.25">
      <c r="A2414" s="3">
        <v>45520</v>
      </c>
      <c r="B2414" s="2">
        <v>39.116599999999998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7.5585918697970711E-2</v>
      </c>
      <c r="G2414" s="2">
        <f t="shared" si="340"/>
        <v>6.766689313585271E-2</v>
      </c>
      <c r="H2414" s="2">
        <f t="shared" si="337"/>
        <v>1.1170295427369368</v>
      </c>
      <c r="I2414" s="2">
        <f t="shared" si="338"/>
        <v>52.764003533593552</v>
      </c>
    </row>
    <row r="2415" spans="1:9" ht="13.5" x14ac:dyDescent="0.25">
      <c r="A2415" s="3">
        <v>45523</v>
      </c>
      <c r="B2415" s="2">
        <v>38.826300000000003</v>
      </c>
      <c r="C2415" s="2">
        <f t="shared" si="333"/>
        <v>-0.2902999999999949</v>
      </c>
      <c r="D2415" s="2">
        <f t="shared" si="334"/>
        <v>0</v>
      </c>
      <c r="E2415" s="2">
        <f t="shared" si="335"/>
        <v>0.2902999999999949</v>
      </c>
      <c r="F2415" s="2">
        <f t="shared" si="340"/>
        <v>7.0186924505258513E-2</v>
      </c>
      <c r="G2415" s="2">
        <f t="shared" si="340"/>
        <v>8.3569257911862857E-2</v>
      </c>
      <c r="H2415" s="2">
        <f t="shared" si="337"/>
        <v>0.83986535550287933</v>
      </c>
      <c r="I2415" s="2">
        <f t="shared" si="338"/>
        <v>45.648196646070545</v>
      </c>
    </row>
    <row r="2416" spans="1:9" ht="13.5" x14ac:dyDescent="0.25">
      <c r="A2416" s="3">
        <v>45524</v>
      </c>
      <c r="B2416" s="2">
        <v>38.826300000000003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6.5173572754882905E-2</v>
      </c>
      <c r="G2416" s="2">
        <f t="shared" si="340"/>
        <v>7.7600025203872658E-2</v>
      </c>
      <c r="H2416" s="2">
        <f t="shared" si="337"/>
        <v>0.83986535550287933</v>
      </c>
      <c r="I2416" s="2">
        <f t="shared" si="338"/>
        <v>45.648196646070545</v>
      </c>
    </row>
    <row r="2417" spans="1:9" ht="13.5" x14ac:dyDescent="0.25">
      <c r="A2417" s="3">
        <v>45525</v>
      </c>
      <c r="B2417" s="2">
        <v>38.826300000000003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6.0518317558105557E-2</v>
      </c>
      <c r="G2417" s="2">
        <f t="shared" si="340"/>
        <v>7.2057166260738895E-2</v>
      </c>
      <c r="H2417" s="2">
        <f t="shared" si="337"/>
        <v>0.83986535550287933</v>
      </c>
      <c r="I2417" s="2">
        <f t="shared" si="338"/>
        <v>45.648196646070545</v>
      </c>
    </row>
    <row r="2418" spans="1:9" ht="13.5" x14ac:dyDescent="0.25">
      <c r="A2418" s="3">
        <v>45526</v>
      </c>
      <c r="B2418" s="2">
        <v>39.0441</v>
      </c>
      <c r="C2418" s="2">
        <f t="shared" si="333"/>
        <v>0.21779999999999688</v>
      </c>
      <c r="D2418" s="2">
        <f t="shared" si="334"/>
        <v>0.21779999999999688</v>
      </c>
      <c r="E2418" s="2">
        <f t="shared" si="335"/>
        <v>0</v>
      </c>
      <c r="F2418" s="2">
        <f t="shared" si="340"/>
        <v>7.1752723446812078E-2</v>
      </c>
      <c r="G2418" s="2">
        <f t="shared" si="340"/>
        <v>6.6910225813543264E-2</v>
      </c>
      <c r="H2418" s="2">
        <f t="shared" si="337"/>
        <v>1.0723730576961921</v>
      </c>
      <c r="I2418" s="2">
        <f t="shared" si="338"/>
        <v>51.746139707506316</v>
      </c>
    </row>
    <row r="2419" spans="1:9" ht="13.5" x14ac:dyDescent="0.25">
      <c r="A2419" s="3">
        <v>45527</v>
      </c>
      <c r="B2419" s="2">
        <v>39.036799999999999</v>
      </c>
      <c r="C2419" s="2">
        <f t="shared" si="333"/>
        <v>-7.3000000000007503E-3</v>
      </c>
      <c r="D2419" s="2">
        <f t="shared" si="334"/>
        <v>0</v>
      </c>
      <c r="E2419" s="2">
        <f t="shared" si="335"/>
        <v>7.3000000000007503E-3</v>
      </c>
      <c r="F2419" s="2">
        <f t="shared" si="340"/>
        <v>6.6627528914896927E-2</v>
      </c>
      <c r="G2419" s="2">
        <f t="shared" si="340"/>
        <v>6.2652352541147371E-2</v>
      </c>
      <c r="H2419" s="2">
        <f t="shared" si="337"/>
        <v>1.06344815816994</v>
      </c>
      <c r="I2419" s="2">
        <f t="shared" si="338"/>
        <v>51.537430390938724</v>
      </c>
    </row>
    <row r="2420" spans="1:9" ht="13.5" x14ac:dyDescent="0.25">
      <c r="A2420" s="3">
        <v>45530</v>
      </c>
      <c r="B2420" s="2">
        <v>38.826300000000003</v>
      </c>
      <c r="C2420" s="2">
        <f t="shared" si="333"/>
        <v>-0.21049999999999613</v>
      </c>
      <c r="D2420" s="2">
        <f t="shared" si="334"/>
        <v>0</v>
      </c>
      <c r="E2420" s="2">
        <f t="shared" si="335"/>
        <v>0.21049999999999613</v>
      </c>
      <c r="F2420" s="2">
        <f t="shared" si="340"/>
        <v>6.1868419706690006E-2</v>
      </c>
      <c r="G2420" s="2">
        <f t="shared" si="340"/>
        <v>7.3212898788207997E-2</v>
      </c>
      <c r="H2420" s="2">
        <f t="shared" si="337"/>
        <v>0.8450480821100177</v>
      </c>
      <c r="I2420" s="2">
        <f t="shared" si="338"/>
        <v>45.800870465316613</v>
      </c>
    </row>
    <row r="2421" spans="1:9" ht="13.5" x14ac:dyDescent="0.25">
      <c r="A2421" s="3">
        <v>45531</v>
      </c>
      <c r="B2421" s="2">
        <v>38.753799999999998</v>
      </c>
      <c r="C2421" s="2">
        <f t="shared" si="333"/>
        <v>-7.2500000000005116E-2</v>
      </c>
      <c r="D2421" s="2">
        <f t="shared" si="334"/>
        <v>0</v>
      </c>
      <c r="E2421" s="2">
        <f t="shared" si="335"/>
        <v>7.2500000000005116E-2</v>
      </c>
      <c r="F2421" s="2">
        <f t="shared" si="340"/>
        <v>5.7449246870497864E-2</v>
      </c>
      <c r="G2421" s="2">
        <f t="shared" si="340"/>
        <v>7.3161977446193502E-2</v>
      </c>
      <c r="H2421" s="2">
        <f t="shared" si="337"/>
        <v>0.78523365381626731</v>
      </c>
      <c r="I2421" s="2">
        <f t="shared" si="338"/>
        <v>43.984923325733021</v>
      </c>
    </row>
    <row r="2422" spans="1:9" ht="13.5" x14ac:dyDescent="0.25">
      <c r="A2422" s="3">
        <v>45532</v>
      </c>
      <c r="B2422" s="2">
        <v>38.753799999999998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5.3345729236890869E-2</v>
      </c>
      <c r="G2422" s="2">
        <f t="shared" si="340"/>
        <v>6.7936121914322536E-2</v>
      </c>
      <c r="H2422" s="2">
        <f t="shared" si="337"/>
        <v>0.7852336538162672</v>
      </c>
      <c r="I2422" s="2">
        <f t="shared" si="338"/>
        <v>43.984923325733021</v>
      </c>
    </row>
    <row r="2423" spans="1:9" ht="13.5" x14ac:dyDescent="0.25">
      <c r="A2423" s="3">
        <v>45533</v>
      </c>
      <c r="B2423" s="2">
        <v>38.826300000000003</v>
      </c>
      <c r="C2423" s="2">
        <f t="shared" si="333"/>
        <v>7.2500000000005116E-2</v>
      </c>
      <c r="D2423" s="2">
        <f t="shared" si="334"/>
        <v>7.2500000000005116E-2</v>
      </c>
      <c r="E2423" s="2">
        <f t="shared" si="335"/>
        <v>0</v>
      </c>
      <c r="F2423" s="2">
        <f t="shared" si="340"/>
        <v>5.4713891434256166E-2</v>
      </c>
      <c r="G2423" s="2">
        <f t="shared" si="340"/>
        <v>6.3083541777585211E-2</v>
      </c>
      <c r="H2423" s="2">
        <f t="shared" si="337"/>
        <v>0.86732434312521522</v>
      </c>
      <c r="I2423" s="2">
        <f t="shared" si="338"/>
        <v>46.447439424135219</v>
      </c>
    </row>
    <row r="2424" spans="1:9" ht="13.5" x14ac:dyDescent="0.25">
      <c r="A2424" s="3">
        <v>45534</v>
      </c>
      <c r="B2424" s="2">
        <v>39.1892</v>
      </c>
      <c r="C2424" s="2">
        <f t="shared" si="333"/>
        <v>0.36289999999999623</v>
      </c>
      <c r="D2424" s="2">
        <f t="shared" si="334"/>
        <v>0.36289999999999623</v>
      </c>
      <c r="E2424" s="2">
        <f t="shared" si="335"/>
        <v>0</v>
      </c>
      <c r="F2424" s="2">
        <f t="shared" si="340"/>
        <v>7.67271849032376E-2</v>
      </c>
      <c r="G2424" s="2">
        <f t="shared" si="340"/>
        <v>5.8577574507757697E-2</v>
      </c>
      <c r="H2424" s="2">
        <f t="shared" si="337"/>
        <v>1.3098388854095737</v>
      </c>
      <c r="I2424" s="2">
        <f t="shared" si="338"/>
        <v>56.706937167062065</v>
      </c>
    </row>
    <row r="2425" spans="1:9" ht="13.5" x14ac:dyDescent="0.25">
      <c r="A2425" s="3">
        <v>45537</v>
      </c>
      <c r="B2425" s="2">
        <v>38.971499999999999</v>
      </c>
      <c r="C2425" s="2">
        <f t="shared" si="333"/>
        <v>-0.21770000000000067</v>
      </c>
      <c r="D2425" s="2">
        <f t="shared" si="334"/>
        <v>0</v>
      </c>
      <c r="E2425" s="2">
        <f t="shared" si="335"/>
        <v>0.21770000000000067</v>
      </c>
      <c r="F2425" s="2">
        <f t="shared" si="340"/>
        <v>7.1246671695863489E-2</v>
      </c>
      <c r="G2425" s="2">
        <f t="shared" si="340"/>
        <v>6.9943462042917917E-2</v>
      </c>
      <c r="H2425" s="2">
        <f t="shared" si="337"/>
        <v>1.0186323298115543</v>
      </c>
      <c r="I2425" s="2">
        <f t="shared" si="338"/>
        <v>50.46150875363454</v>
      </c>
    </row>
    <row r="2426" spans="1:9" ht="13.5" x14ac:dyDescent="0.25">
      <c r="A2426" s="3">
        <v>45538</v>
      </c>
      <c r="B2426" s="2">
        <v>38.971499999999999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6.615762371758753E-2</v>
      </c>
      <c r="G2426" s="2">
        <f t="shared" si="340"/>
        <v>6.4947500468423777E-2</v>
      </c>
      <c r="H2426" s="2">
        <f t="shared" si="337"/>
        <v>1.0186323298115543</v>
      </c>
      <c r="I2426" s="2">
        <f t="shared" si="338"/>
        <v>50.46150875363454</v>
      </c>
    </row>
    <row r="2427" spans="1:9" ht="13.5" x14ac:dyDescent="0.25">
      <c r="A2427" s="3">
        <v>45539</v>
      </c>
      <c r="B2427" s="2">
        <v>38.898899999999998</v>
      </c>
      <c r="C2427" s="2">
        <f t="shared" si="333"/>
        <v>-7.260000000000133E-2</v>
      </c>
      <c r="D2427" s="2">
        <f t="shared" si="334"/>
        <v>0</v>
      </c>
      <c r="E2427" s="2">
        <f t="shared" si="335"/>
        <v>7.260000000000133E-2</v>
      </c>
      <c r="F2427" s="2">
        <f t="shared" si="340"/>
        <v>6.1432079166331276E-2</v>
      </c>
      <c r="G2427" s="2">
        <f t="shared" si="340"/>
        <v>6.5494107577822175E-2</v>
      </c>
      <c r="H2427" s="2">
        <f t="shared" si="337"/>
        <v>0.93797871958688395</v>
      </c>
      <c r="I2427" s="2">
        <f t="shared" si="338"/>
        <v>48.399846195774096</v>
      </c>
    </row>
    <row r="2428" spans="1:9" ht="13.5" x14ac:dyDescent="0.25">
      <c r="A2428" s="3">
        <v>45540</v>
      </c>
      <c r="B2428" s="2">
        <v>38.971499999999999</v>
      </c>
      <c r="C2428" s="2">
        <f t="shared" si="333"/>
        <v>7.260000000000133E-2</v>
      </c>
      <c r="D2428" s="2">
        <f t="shared" si="334"/>
        <v>7.260000000000133E-2</v>
      </c>
      <c r="E2428" s="2">
        <f t="shared" si="335"/>
        <v>0</v>
      </c>
      <c r="F2428" s="2">
        <f t="shared" si="340"/>
        <v>6.2229787797307708E-2</v>
      </c>
      <c r="G2428" s="2">
        <f t="shared" si="340"/>
        <v>6.0815957036549163E-2</v>
      </c>
      <c r="H2428" s="2">
        <f t="shared" si="337"/>
        <v>1.0232476940206476</v>
      </c>
      <c r="I2428" s="2">
        <f t="shared" si="338"/>
        <v>50.574514284369435</v>
      </c>
    </row>
    <row r="2429" spans="1:9" ht="13.5" x14ac:dyDescent="0.25">
      <c r="A2429" s="3">
        <v>45541</v>
      </c>
      <c r="B2429" s="2">
        <v>39.116599999999998</v>
      </c>
      <c r="C2429" s="2">
        <f t="shared" si="333"/>
        <v>0.14509999999999934</v>
      </c>
      <c r="D2429" s="2">
        <f t="shared" si="334"/>
        <v>0.14509999999999934</v>
      </c>
      <c r="E2429" s="2">
        <f t="shared" si="335"/>
        <v>0</v>
      </c>
      <c r="F2429" s="2">
        <f t="shared" ref="F2429:G2444" si="341">((F2428*13)+D2429)/14</f>
        <v>6.8149088668928534E-2</v>
      </c>
      <c r="G2429" s="2">
        <f t="shared" si="341"/>
        <v>5.6471960105367085E-2</v>
      </c>
      <c r="H2429" s="2">
        <f t="shared" si="337"/>
        <v>1.2067774616247411</v>
      </c>
      <c r="I2429" s="2">
        <f t="shared" si="338"/>
        <v>54.685054683141928</v>
      </c>
    </row>
    <row r="2430" spans="1:9" ht="13.5" x14ac:dyDescent="0.25">
      <c r="A2430" s="3">
        <v>45544</v>
      </c>
      <c r="B2430" s="2">
        <v>39.116599999999998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6.3281296621147926E-2</v>
      </c>
      <c r="G2430" s="2">
        <f t="shared" si="341"/>
        <v>5.2438248669269438E-2</v>
      </c>
      <c r="H2430" s="2">
        <f t="shared" si="337"/>
        <v>1.2067774616247411</v>
      </c>
      <c r="I2430" s="2">
        <f t="shared" si="338"/>
        <v>54.685054683141928</v>
      </c>
    </row>
    <row r="2431" spans="1:9" ht="13.5" x14ac:dyDescent="0.25">
      <c r="A2431" s="3">
        <v>45545</v>
      </c>
      <c r="B2431" s="2">
        <v>38.898899999999998</v>
      </c>
      <c r="C2431" s="2">
        <f t="shared" si="333"/>
        <v>-0.21770000000000067</v>
      </c>
      <c r="D2431" s="2">
        <f t="shared" si="334"/>
        <v>0</v>
      </c>
      <c r="E2431" s="2">
        <f t="shared" si="335"/>
        <v>0.21770000000000067</v>
      </c>
      <c r="F2431" s="2">
        <f t="shared" si="341"/>
        <v>5.876120400535164E-2</v>
      </c>
      <c r="G2431" s="2">
        <f t="shared" si="341"/>
        <v>6.4242659478607383E-2</v>
      </c>
      <c r="H2431" s="2">
        <f t="shared" si="337"/>
        <v>0.91467576968725817</v>
      </c>
      <c r="I2431" s="2">
        <f t="shared" si="338"/>
        <v>47.771836055389194</v>
      </c>
    </row>
    <row r="2432" spans="1:9" ht="13.5" x14ac:dyDescent="0.25">
      <c r="A2432" s="3">
        <v>45546</v>
      </c>
      <c r="B2432" s="2">
        <v>38.8917</v>
      </c>
      <c r="C2432" s="2">
        <f t="shared" si="333"/>
        <v>-7.1999999999974307E-3</v>
      </c>
      <c r="D2432" s="2">
        <f t="shared" si="334"/>
        <v>0</v>
      </c>
      <c r="E2432" s="2">
        <f t="shared" si="335"/>
        <v>7.1999999999974307E-3</v>
      </c>
      <c r="F2432" s="2">
        <f t="shared" si="341"/>
        <v>5.4563975147826523E-2</v>
      </c>
      <c r="G2432" s="2">
        <f t="shared" si="341"/>
        <v>6.0168183801563815E-2</v>
      </c>
      <c r="H2432" s="2">
        <f t="shared" si="337"/>
        <v>0.90685760646822722</v>
      </c>
      <c r="I2432" s="2">
        <f t="shared" si="338"/>
        <v>47.557699295012235</v>
      </c>
    </row>
    <row r="2433" spans="1:9" ht="13.5" x14ac:dyDescent="0.25">
      <c r="A2433" s="3">
        <v>45547</v>
      </c>
      <c r="B2433" s="2">
        <v>38.608600000000003</v>
      </c>
      <c r="C2433" s="2">
        <f t="shared" si="333"/>
        <v>-0.28309999999999746</v>
      </c>
      <c r="D2433" s="2">
        <f t="shared" si="334"/>
        <v>0</v>
      </c>
      <c r="E2433" s="2">
        <f t="shared" si="335"/>
        <v>0.28309999999999746</v>
      </c>
      <c r="F2433" s="2">
        <f t="shared" si="341"/>
        <v>5.0666548351553202E-2</v>
      </c>
      <c r="G2433" s="2">
        <f t="shared" si="341"/>
        <v>7.6091884958594785E-2</v>
      </c>
      <c r="H2433" s="2">
        <f t="shared" si="337"/>
        <v>0.66586007665762625</v>
      </c>
      <c r="I2433" s="2">
        <f t="shared" si="338"/>
        <v>39.970948700181637</v>
      </c>
    </row>
    <row r="2434" spans="1:9" ht="13.5" x14ac:dyDescent="0.25">
      <c r="A2434" s="3">
        <v>45548</v>
      </c>
      <c r="B2434" s="2">
        <v>38.753799999999998</v>
      </c>
      <c r="C2434" s="2">
        <f t="shared" si="333"/>
        <v>0.14519999999999555</v>
      </c>
      <c r="D2434" s="2">
        <f t="shared" si="334"/>
        <v>0.14519999999999555</v>
      </c>
      <c r="E2434" s="2">
        <f t="shared" si="335"/>
        <v>0</v>
      </c>
      <c r="F2434" s="2">
        <f t="shared" si="341"/>
        <v>5.7418937755013374E-2</v>
      </c>
      <c r="G2434" s="2">
        <f t="shared" si="341"/>
        <v>7.0656750318695158E-2</v>
      </c>
      <c r="H2434" s="2">
        <f t="shared" si="337"/>
        <v>0.81264617316855037</v>
      </c>
      <c r="I2434" s="2">
        <f t="shared" si="338"/>
        <v>44.832035352383457</v>
      </c>
    </row>
    <row r="2435" spans="1:9" ht="13.5" x14ac:dyDescent="0.25">
      <c r="A2435" s="3">
        <v>45551</v>
      </c>
      <c r="B2435" s="2">
        <v>38.681199999999997</v>
      </c>
      <c r="C2435" s="2">
        <f t="shared" ref="C2435:C2498" si="342">B2435-B2434</f>
        <v>-7.260000000000133E-2</v>
      </c>
      <c r="D2435" s="2">
        <f t="shared" ref="D2435:D2498" si="343">IF(C2435&gt;0,C2435,0)</f>
        <v>0</v>
      </c>
      <c r="E2435" s="2">
        <f t="shared" ref="E2435:E2498" si="344">IF(C2435&lt;0,-C2435,0)</f>
        <v>7.260000000000133E-2</v>
      </c>
      <c r="F2435" s="2">
        <f t="shared" si="341"/>
        <v>5.3317585058226702E-2</v>
      </c>
      <c r="G2435" s="2">
        <f t="shared" si="341"/>
        <v>7.0795553867359889E-2</v>
      </c>
      <c r="H2435" s="2">
        <f t="shared" si="337"/>
        <v>0.7531205301129601</v>
      </c>
      <c r="I2435" s="2">
        <f t="shared" si="338"/>
        <v>42.958856346541886</v>
      </c>
    </row>
    <row r="2436" spans="1:9" ht="13.5" x14ac:dyDescent="0.25">
      <c r="A2436" s="3">
        <v>45552</v>
      </c>
      <c r="B2436" s="2">
        <v>38.318300000000001</v>
      </c>
      <c r="C2436" s="2">
        <f t="shared" si="342"/>
        <v>-0.36289999999999623</v>
      </c>
      <c r="D2436" s="2">
        <f t="shared" si="343"/>
        <v>0</v>
      </c>
      <c r="E2436" s="2">
        <f t="shared" si="344"/>
        <v>0.36289999999999623</v>
      </c>
      <c r="F2436" s="2">
        <f t="shared" si="341"/>
        <v>4.9509186125496221E-2</v>
      </c>
      <c r="G2436" s="2">
        <f t="shared" si="341"/>
        <v>9.1660157162548189E-2</v>
      </c>
      <c r="H2436" s="2">
        <f t="shared" si="337"/>
        <v>0.54013856901529933</v>
      </c>
      <c r="I2436" s="2">
        <f t="shared" si="338"/>
        <v>35.070777388598316</v>
      </c>
    </row>
    <row r="2437" spans="1:9" ht="13.5" x14ac:dyDescent="0.25">
      <c r="A2437" s="3">
        <v>45553</v>
      </c>
      <c r="B2437" s="2">
        <v>38.245800000000003</v>
      </c>
      <c r="C2437" s="2">
        <f t="shared" si="342"/>
        <v>-7.249999999999801E-2</v>
      </c>
      <c r="D2437" s="2">
        <f t="shared" si="343"/>
        <v>0</v>
      </c>
      <c r="E2437" s="2">
        <f t="shared" si="344"/>
        <v>7.249999999999801E-2</v>
      </c>
      <c r="F2437" s="2">
        <f t="shared" si="341"/>
        <v>4.5972815687960779E-2</v>
      </c>
      <c r="G2437" s="2">
        <f t="shared" si="341"/>
        <v>9.0291574508080327E-2</v>
      </c>
      <c r="H2437" s="2">
        <f t="shared" si="337"/>
        <v>0.50915953053677898</v>
      </c>
      <c r="I2437" s="2">
        <f t="shared" si="338"/>
        <v>33.737952829657488</v>
      </c>
    </row>
    <row r="2438" spans="1:9" ht="13.5" x14ac:dyDescent="0.25">
      <c r="A2438" s="3">
        <v>45554</v>
      </c>
      <c r="B2438" s="2">
        <v>38.158700000000003</v>
      </c>
      <c r="C2438" s="2">
        <f t="shared" si="342"/>
        <v>-8.7099999999999511E-2</v>
      </c>
      <c r="D2438" s="2">
        <f t="shared" si="343"/>
        <v>0</v>
      </c>
      <c r="E2438" s="2">
        <f t="shared" si="344"/>
        <v>8.7099999999999511E-2</v>
      </c>
      <c r="F2438" s="2">
        <f t="shared" si="341"/>
        <v>4.2689043138820722E-2</v>
      </c>
      <c r="G2438" s="2">
        <f t="shared" si="341"/>
        <v>9.0063604900360264E-2</v>
      </c>
      <c r="H2438" s="2">
        <f t="shared" si="337"/>
        <v>0.47398772440930753</v>
      </c>
      <c r="I2438" s="2">
        <f t="shared" si="338"/>
        <v>32.156829840577913</v>
      </c>
    </row>
    <row r="2439" spans="1:9" ht="13.5" x14ac:dyDescent="0.25">
      <c r="A2439" s="3">
        <v>45555</v>
      </c>
      <c r="B2439" s="2">
        <v>38.064300000000003</v>
      </c>
      <c r="C2439" s="2">
        <f t="shared" si="342"/>
        <v>-9.4400000000000261E-2</v>
      </c>
      <c r="D2439" s="2">
        <f t="shared" si="343"/>
        <v>0</v>
      </c>
      <c r="E2439" s="2">
        <f t="shared" si="344"/>
        <v>9.4400000000000261E-2</v>
      </c>
      <c r="F2439" s="2">
        <f t="shared" si="341"/>
        <v>3.9639825771762102E-2</v>
      </c>
      <c r="G2439" s="2">
        <f t="shared" si="341"/>
        <v>9.0373347407477406E-2</v>
      </c>
      <c r="H2439" s="2">
        <f t="shared" si="337"/>
        <v>0.43862296693551867</v>
      </c>
      <c r="I2439" s="2">
        <f t="shared" si="338"/>
        <v>30.489084146199261</v>
      </c>
    </row>
    <row r="2440" spans="1:9" ht="13.5" x14ac:dyDescent="0.25">
      <c r="A2440" s="3">
        <v>45558</v>
      </c>
      <c r="B2440" s="2">
        <v>38.245800000000003</v>
      </c>
      <c r="C2440" s="2">
        <f t="shared" si="342"/>
        <v>0.18149999999999977</v>
      </c>
      <c r="D2440" s="2">
        <f t="shared" si="343"/>
        <v>0.18149999999999977</v>
      </c>
      <c r="E2440" s="2">
        <f t="shared" si="344"/>
        <v>0</v>
      </c>
      <c r="F2440" s="2">
        <f t="shared" si="341"/>
        <v>4.9772695359493364E-2</v>
      </c>
      <c r="G2440" s="2">
        <f t="shared" si="341"/>
        <v>8.3918108306943309E-2</v>
      </c>
      <c r="H2440" s="2">
        <f t="shared" si="337"/>
        <v>0.59311031151276816</v>
      </c>
      <c r="I2440" s="2">
        <f t="shared" si="338"/>
        <v>37.22970764965855</v>
      </c>
    </row>
    <row r="2441" spans="1:9" ht="13.5" x14ac:dyDescent="0.25">
      <c r="A2441" s="3">
        <v>45559</v>
      </c>
      <c r="B2441" s="2">
        <v>38.826300000000003</v>
      </c>
      <c r="C2441" s="2">
        <f t="shared" si="342"/>
        <v>0.58050000000000068</v>
      </c>
      <c r="D2441" s="2">
        <f t="shared" si="343"/>
        <v>0.58050000000000068</v>
      </c>
      <c r="E2441" s="2">
        <f t="shared" si="344"/>
        <v>0</v>
      </c>
      <c r="F2441" s="2">
        <f t="shared" si="341"/>
        <v>8.7681788548101033E-2</v>
      </c>
      <c r="G2441" s="2">
        <f t="shared" si="341"/>
        <v>7.7923957713590217E-2</v>
      </c>
      <c r="H2441" s="2">
        <f t="shared" si="337"/>
        <v>1.1252224748436901</v>
      </c>
      <c r="I2441" s="2">
        <f t="shared" si="338"/>
        <v>52.946102733383249</v>
      </c>
    </row>
    <row r="2442" spans="1:9" ht="13.5" x14ac:dyDescent="0.25">
      <c r="A2442" s="3">
        <v>45560</v>
      </c>
      <c r="B2442" s="2">
        <v>38.681199999999997</v>
      </c>
      <c r="C2442" s="2">
        <f t="shared" si="342"/>
        <v>-0.14510000000000645</v>
      </c>
      <c r="D2442" s="2">
        <f t="shared" si="343"/>
        <v>0</v>
      </c>
      <c r="E2442" s="2">
        <f t="shared" si="344"/>
        <v>0.14510000000000645</v>
      </c>
      <c r="F2442" s="2">
        <f t="shared" si="341"/>
        <v>8.1418803651808105E-2</v>
      </c>
      <c r="G2442" s="2">
        <f t="shared" si="341"/>
        <v>8.272224644833423E-2</v>
      </c>
      <c r="H2442" s="2">
        <f t="shared" si="337"/>
        <v>0.98424314072103669</v>
      </c>
      <c r="I2442" s="2">
        <f t="shared" si="338"/>
        <v>49.602950390615</v>
      </c>
    </row>
    <row r="2443" spans="1:9" ht="13.5" x14ac:dyDescent="0.25">
      <c r="A2443" s="3">
        <v>45561</v>
      </c>
      <c r="B2443" s="2">
        <v>38.463500000000003</v>
      </c>
      <c r="C2443" s="2">
        <f t="shared" si="342"/>
        <v>-0.21769999999999357</v>
      </c>
      <c r="D2443" s="2">
        <f t="shared" si="343"/>
        <v>0</v>
      </c>
      <c r="E2443" s="2">
        <f t="shared" si="344"/>
        <v>0.21769999999999357</v>
      </c>
      <c r="F2443" s="2">
        <f t="shared" si="341"/>
        <v>7.5603174819536087E-2</v>
      </c>
      <c r="G2443" s="2">
        <f t="shared" si="341"/>
        <v>9.236351455916704E-2</v>
      </c>
      <c r="H2443" s="2">
        <f t="shared" si="337"/>
        <v>0.81853938950217764</v>
      </c>
      <c r="I2443" s="2">
        <f t="shared" si="338"/>
        <v>45.010814405634157</v>
      </c>
    </row>
    <row r="2444" spans="1:9" ht="13.5" x14ac:dyDescent="0.25">
      <c r="A2444" s="3">
        <v>45562</v>
      </c>
      <c r="B2444" s="2">
        <v>38.608600000000003</v>
      </c>
      <c r="C2444" s="2">
        <f t="shared" si="342"/>
        <v>0.14509999999999934</v>
      </c>
      <c r="D2444" s="2">
        <f t="shared" si="343"/>
        <v>0.14509999999999934</v>
      </c>
      <c r="E2444" s="2">
        <f t="shared" si="344"/>
        <v>0</v>
      </c>
      <c r="F2444" s="2">
        <f t="shared" si="341"/>
        <v>8.0567233760997753E-2</v>
      </c>
      <c r="G2444" s="2">
        <f t="shared" si="341"/>
        <v>8.5766120662083681E-2</v>
      </c>
      <c r="H2444" s="2">
        <f t="shared" si="337"/>
        <v>0.93938297708987673</v>
      </c>
      <c r="I2444" s="2">
        <f t="shared" si="338"/>
        <v>48.437208544516523</v>
      </c>
    </row>
    <row r="2445" spans="1:9" ht="13.5" x14ac:dyDescent="0.25">
      <c r="A2445" s="3">
        <v>45565</v>
      </c>
      <c r="B2445" s="2">
        <v>38.753799999999998</v>
      </c>
      <c r="C2445" s="2">
        <f t="shared" si="342"/>
        <v>0.14519999999999555</v>
      </c>
      <c r="D2445" s="2">
        <f t="shared" si="343"/>
        <v>0.14519999999999555</v>
      </c>
      <c r="E2445" s="2">
        <f t="shared" si="344"/>
        <v>0</v>
      </c>
      <c r="F2445" s="2">
        <f t="shared" ref="F2445:G2460" si="345">((F2444*13)+D2445)/14</f>
        <v>8.5183859920926169E-2</v>
      </c>
      <c r="G2445" s="2">
        <f t="shared" si="345"/>
        <v>7.9639969186220558E-2</v>
      </c>
      <c r="H2445" s="2">
        <f t="shared" si="337"/>
        <v>1.0696119146121521</v>
      </c>
      <c r="I2445" s="2">
        <f t="shared" si="338"/>
        <v>51.68176251114204</v>
      </c>
    </row>
    <row r="2446" spans="1:9" ht="13.5" x14ac:dyDescent="0.25">
      <c r="A2446" s="3">
        <v>45566</v>
      </c>
      <c r="B2446" s="2">
        <v>39.029499999999999</v>
      </c>
      <c r="C2446" s="2">
        <f t="shared" si="342"/>
        <v>0.2757000000000005</v>
      </c>
      <c r="D2446" s="2">
        <f t="shared" si="343"/>
        <v>0.2757000000000005</v>
      </c>
      <c r="E2446" s="2">
        <f t="shared" si="344"/>
        <v>0</v>
      </c>
      <c r="F2446" s="2">
        <f t="shared" si="345"/>
        <v>9.8792155640860052E-2</v>
      </c>
      <c r="G2446" s="2">
        <f t="shared" si="345"/>
        <v>7.3951399958633382E-2</v>
      </c>
      <c r="H2446" s="2">
        <f t="shared" si="337"/>
        <v>1.3359064966467435</v>
      </c>
      <c r="I2446" s="2">
        <f t="shared" si="338"/>
        <v>57.190067263585817</v>
      </c>
    </row>
    <row r="2447" spans="1:9" ht="13.5" x14ac:dyDescent="0.25">
      <c r="A2447" s="3">
        <v>45567</v>
      </c>
      <c r="B2447" s="2">
        <v>38.971499999999999</v>
      </c>
      <c r="C2447" s="2">
        <f t="shared" si="342"/>
        <v>-5.7999999999999829E-2</v>
      </c>
      <c r="D2447" s="2">
        <f t="shared" si="343"/>
        <v>0</v>
      </c>
      <c r="E2447" s="2">
        <f t="shared" si="344"/>
        <v>5.7999999999999829E-2</v>
      </c>
      <c r="F2447" s="2">
        <f t="shared" si="345"/>
        <v>9.173557309508433E-2</v>
      </c>
      <c r="G2447" s="2">
        <f t="shared" si="345"/>
        <v>7.2812014247302423E-2</v>
      </c>
      <c r="H2447" s="2">
        <f t="shared" si="337"/>
        <v>1.25989610428176</v>
      </c>
      <c r="I2447" s="2">
        <f t="shared" si="338"/>
        <v>55.750178156184752</v>
      </c>
    </row>
    <row r="2448" spans="1:9" ht="13.5" x14ac:dyDescent="0.25">
      <c r="A2448" s="3">
        <v>45568</v>
      </c>
      <c r="B2448" s="2">
        <v>38.753799999999998</v>
      </c>
      <c r="C2448" s="2">
        <f t="shared" si="342"/>
        <v>-0.21770000000000067</v>
      </c>
      <c r="D2448" s="2">
        <f t="shared" si="343"/>
        <v>0</v>
      </c>
      <c r="E2448" s="2">
        <f t="shared" si="344"/>
        <v>0.21770000000000067</v>
      </c>
      <c r="F2448" s="2">
        <f t="shared" si="345"/>
        <v>8.5183032159721159E-2</v>
      </c>
      <c r="G2448" s="2">
        <f t="shared" si="345"/>
        <v>8.3161156086780874E-2</v>
      </c>
      <c r="H2448" s="2">
        <f t="shared" si="337"/>
        <v>1.0243127460954295</v>
      </c>
      <c r="I2448" s="2">
        <f t="shared" si="338"/>
        <v>50.600518525171687</v>
      </c>
    </row>
    <row r="2449" spans="1:9" ht="13.5" x14ac:dyDescent="0.25">
      <c r="A2449" s="3">
        <v>45569</v>
      </c>
      <c r="B2449" s="2">
        <v>38.681199999999997</v>
      </c>
      <c r="C2449" s="2">
        <f t="shared" si="342"/>
        <v>-7.260000000000133E-2</v>
      </c>
      <c r="D2449" s="2">
        <f t="shared" si="343"/>
        <v>0</v>
      </c>
      <c r="E2449" s="2">
        <f t="shared" si="344"/>
        <v>7.260000000000133E-2</v>
      </c>
      <c r="F2449" s="2">
        <f t="shared" si="345"/>
        <v>7.9098529862598216E-2</v>
      </c>
      <c r="G2449" s="2">
        <f t="shared" si="345"/>
        <v>8.2406787794868055E-2</v>
      </c>
      <c r="H2449" s="2">
        <f t="shared" ref="H2449:H2512" si="346">F2449/G2449</f>
        <v>0.95985454571406237</v>
      </c>
      <c r="I2449" s="2">
        <f t="shared" ref="I2449:I2512" si="347">IF(G2449=0,100,100-(100/(1+H2449)))</f>
        <v>48.975805261320787</v>
      </c>
    </row>
    <row r="2450" spans="1:9" ht="13.5" x14ac:dyDescent="0.25">
      <c r="A2450" s="3">
        <v>45572</v>
      </c>
      <c r="B2450" s="2">
        <v>38.427199999999999</v>
      </c>
      <c r="C2450" s="2">
        <f t="shared" si="342"/>
        <v>-0.25399999999999778</v>
      </c>
      <c r="D2450" s="2">
        <f t="shared" si="343"/>
        <v>0</v>
      </c>
      <c r="E2450" s="2">
        <f t="shared" si="344"/>
        <v>0.25399999999999778</v>
      </c>
      <c r="F2450" s="2">
        <f t="shared" si="345"/>
        <v>7.3448634872412627E-2</v>
      </c>
      <c r="G2450" s="2">
        <f t="shared" si="345"/>
        <v>9.4663445809520172E-2</v>
      </c>
      <c r="H2450" s="2">
        <f t="shared" si="346"/>
        <v>0.77589225961840069</v>
      </c>
      <c r="I2450" s="2">
        <f t="shared" si="347"/>
        <v>43.690277685264675</v>
      </c>
    </row>
    <row r="2451" spans="1:9" ht="13.5" x14ac:dyDescent="0.25">
      <c r="A2451" s="3">
        <v>45573</v>
      </c>
      <c r="B2451" s="2">
        <v>38.427199999999999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6.8202303810097439E-2</v>
      </c>
      <c r="G2451" s="2">
        <f t="shared" si="345"/>
        <v>8.7901771108840149E-2</v>
      </c>
      <c r="H2451" s="2">
        <f t="shared" si="346"/>
        <v>0.7758922596184008</v>
      </c>
      <c r="I2451" s="2">
        <f t="shared" si="347"/>
        <v>43.690277685264675</v>
      </c>
    </row>
    <row r="2452" spans="1:9" ht="13.5" x14ac:dyDescent="0.25">
      <c r="A2452" s="3">
        <v>45574</v>
      </c>
      <c r="B2452" s="2">
        <v>38.463500000000003</v>
      </c>
      <c r="C2452" s="2">
        <f t="shared" si="342"/>
        <v>3.6300000000004218E-2</v>
      </c>
      <c r="D2452" s="2">
        <f t="shared" si="343"/>
        <v>3.6300000000004218E-2</v>
      </c>
      <c r="E2452" s="2">
        <f t="shared" si="344"/>
        <v>0</v>
      </c>
      <c r="F2452" s="2">
        <f t="shared" si="345"/>
        <v>6.592356782366221E-2</v>
      </c>
      <c r="G2452" s="2">
        <f t="shared" si="345"/>
        <v>8.1623073172494426E-2</v>
      </c>
      <c r="H2452" s="2">
        <f t="shared" si="346"/>
        <v>0.8076584875007784</v>
      </c>
      <c r="I2452" s="2">
        <f t="shared" si="347"/>
        <v>44.679816076178525</v>
      </c>
    </row>
    <row r="2453" spans="1:9" ht="13.5" x14ac:dyDescent="0.25">
      <c r="A2453" s="3">
        <v>45575</v>
      </c>
      <c r="B2453" s="2">
        <v>38.608600000000003</v>
      </c>
      <c r="C2453" s="2">
        <f t="shared" si="342"/>
        <v>0.14509999999999934</v>
      </c>
      <c r="D2453" s="2">
        <f t="shared" si="343"/>
        <v>0.14509999999999934</v>
      </c>
      <c r="E2453" s="2">
        <f t="shared" si="344"/>
        <v>0</v>
      </c>
      <c r="F2453" s="2">
        <f t="shared" si="345"/>
        <v>7.1579027264829148E-2</v>
      </c>
      <c r="G2453" s="2">
        <f t="shared" si="345"/>
        <v>7.5792853660173395E-2</v>
      </c>
      <c r="H2453" s="2">
        <f t="shared" si="346"/>
        <v>0.94440338116522893</v>
      </c>
      <c r="I2453" s="2">
        <f t="shared" si="347"/>
        <v>48.570342466657991</v>
      </c>
    </row>
    <row r="2454" spans="1:9" ht="13.5" x14ac:dyDescent="0.25">
      <c r="A2454" s="3">
        <v>45576</v>
      </c>
      <c r="B2454" s="2">
        <v>38.463500000000003</v>
      </c>
      <c r="C2454" s="2">
        <f t="shared" si="342"/>
        <v>-0.14509999999999934</v>
      </c>
      <c r="D2454" s="2">
        <f t="shared" si="343"/>
        <v>0</v>
      </c>
      <c r="E2454" s="2">
        <f t="shared" si="344"/>
        <v>0.14509999999999934</v>
      </c>
      <c r="F2454" s="2">
        <f t="shared" si="345"/>
        <v>6.646623960305563E-2</v>
      </c>
      <c r="G2454" s="2">
        <f t="shared" si="345"/>
        <v>8.0743364113018093E-2</v>
      </c>
      <c r="H2454" s="2">
        <f t="shared" si="346"/>
        <v>0.82317897369276705</v>
      </c>
      <c r="I2454" s="2">
        <f t="shared" si="347"/>
        <v>45.15074962857075</v>
      </c>
    </row>
    <row r="2455" spans="1:9" ht="13.5" x14ac:dyDescent="0.25">
      <c r="A2455" s="3">
        <v>45579</v>
      </c>
      <c r="B2455" s="2">
        <v>38.463500000000003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6.1718651059980222E-2</v>
      </c>
      <c r="G2455" s="2">
        <f t="shared" si="345"/>
        <v>7.4975980962088226E-2</v>
      </c>
      <c r="H2455" s="2">
        <f t="shared" si="346"/>
        <v>0.82317897369276694</v>
      </c>
      <c r="I2455" s="2">
        <f t="shared" si="347"/>
        <v>45.150749628570743</v>
      </c>
    </row>
    <row r="2456" spans="1:9" ht="13.5" x14ac:dyDescent="0.25">
      <c r="A2456" s="3">
        <v>45581</v>
      </c>
      <c r="B2456" s="2">
        <v>37.295099999999998</v>
      </c>
      <c r="C2456" s="2">
        <f t="shared" si="342"/>
        <v>-1.1684000000000054</v>
      </c>
      <c r="D2456" s="2">
        <f t="shared" si="343"/>
        <v>0</v>
      </c>
      <c r="E2456" s="2">
        <f t="shared" si="344"/>
        <v>1.1684000000000054</v>
      </c>
      <c r="F2456" s="2">
        <f t="shared" si="345"/>
        <v>5.7310175984267346E-2</v>
      </c>
      <c r="G2456" s="2">
        <f t="shared" si="345"/>
        <v>0.15307769660765372</v>
      </c>
      <c r="H2456" s="2">
        <f t="shared" si="346"/>
        <v>0.37438619246510074</v>
      </c>
      <c r="I2456" s="2">
        <f t="shared" si="347"/>
        <v>27.240246920234341</v>
      </c>
    </row>
    <row r="2457" spans="1:9" ht="13.5" x14ac:dyDescent="0.25">
      <c r="A2457" s="3">
        <v>45582</v>
      </c>
      <c r="B2457" s="2">
        <v>36.830599999999997</v>
      </c>
      <c r="C2457" s="2">
        <f t="shared" si="342"/>
        <v>-0.46450000000000102</v>
      </c>
      <c r="D2457" s="2">
        <f t="shared" si="343"/>
        <v>0</v>
      </c>
      <c r="E2457" s="2">
        <f t="shared" si="344"/>
        <v>0.46450000000000102</v>
      </c>
      <c r="F2457" s="2">
        <f t="shared" si="345"/>
        <v>5.3216591985391103E-2</v>
      </c>
      <c r="G2457" s="2">
        <f t="shared" si="345"/>
        <v>0.17532214684996422</v>
      </c>
      <c r="H2457" s="2">
        <f t="shared" si="346"/>
        <v>0.30353605030248898</v>
      </c>
      <c r="I2457" s="2">
        <f t="shared" si="347"/>
        <v>23.285589242587704</v>
      </c>
    </row>
    <row r="2458" spans="1:9" ht="13.5" x14ac:dyDescent="0.25">
      <c r="A2458" s="3">
        <v>45583</v>
      </c>
      <c r="B2458" s="2">
        <v>37.302300000000002</v>
      </c>
      <c r="C2458" s="2">
        <f t="shared" si="342"/>
        <v>0.47170000000000556</v>
      </c>
      <c r="D2458" s="2">
        <f t="shared" si="343"/>
        <v>0.47170000000000556</v>
      </c>
      <c r="E2458" s="2">
        <f t="shared" si="344"/>
        <v>0</v>
      </c>
      <c r="F2458" s="2">
        <f t="shared" si="345"/>
        <v>8.3108263986434991E-2</v>
      </c>
      <c r="G2458" s="2">
        <f t="shared" si="345"/>
        <v>0.16279913636068108</v>
      </c>
      <c r="H2458" s="2">
        <f t="shared" si="346"/>
        <v>0.51049573016351169</v>
      </c>
      <c r="I2458" s="2">
        <f t="shared" si="347"/>
        <v>33.796568899155403</v>
      </c>
    </row>
    <row r="2459" spans="1:9" ht="13.5" x14ac:dyDescent="0.25">
      <c r="A2459" s="3">
        <v>45586</v>
      </c>
      <c r="B2459" s="2">
        <v>37.302300000000002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7.717195941597535E-2</v>
      </c>
      <c r="G2459" s="2">
        <f t="shared" si="345"/>
        <v>0.15117062662063244</v>
      </c>
      <c r="H2459" s="2">
        <f t="shared" si="346"/>
        <v>0.51049573016351169</v>
      </c>
      <c r="I2459" s="2">
        <f t="shared" si="347"/>
        <v>33.796568899155403</v>
      </c>
    </row>
    <row r="2460" spans="1:9" ht="13.5" x14ac:dyDescent="0.25">
      <c r="A2460" s="3">
        <v>45587</v>
      </c>
      <c r="B2460" s="2">
        <v>37.374899999999997</v>
      </c>
      <c r="C2460" s="2">
        <f t="shared" si="342"/>
        <v>7.2599999999994225E-2</v>
      </c>
      <c r="D2460" s="2">
        <f t="shared" si="343"/>
        <v>7.2599999999994225E-2</v>
      </c>
      <c r="E2460" s="2">
        <f t="shared" si="344"/>
        <v>0</v>
      </c>
      <c r="F2460" s="2">
        <f t="shared" si="345"/>
        <v>7.684539088626241E-2</v>
      </c>
      <c r="G2460" s="2">
        <f t="shared" si="345"/>
        <v>0.14037272471915868</v>
      </c>
      <c r="H2460" s="2">
        <f t="shared" si="346"/>
        <v>0.54743819385144565</v>
      </c>
      <c r="I2460" s="2">
        <f t="shared" si="347"/>
        <v>35.377063589784953</v>
      </c>
    </row>
    <row r="2461" spans="1:9" ht="13.5" x14ac:dyDescent="0.25">
      <c r="A2461" s="3">
        <v>45588</v>
      </c>
      <c r="B2461" s="2">
        <v>37.520000000000003</v>
      </c>
      <c r="C2461" s="2">
        <f t="shared" si="342"/>
        <v>0.14510000000000645</v>
      </c>
      <c r="D2461" s="2">
        <f t="shared" si="343"/>
        <v>0.14510000000000645</v>
      </c>
      <c r="E2461" s="2">
        <f t="shared" si="344"/>
        <v>0</v>
      </c>
      <c r="F2461" s="2">
        <f t="shared" ref="F2461:G2476" si="348">((F2460*13)+D2461)/14</f>
        <v>8.1720720108672706E-2</v>
      </c>
      <c r="G2461" s="2">
        <f t="shared" si="348"/>
        <v>0.13034610152493306</v>
      </c>
      <c r="H2461" s="2">
        <f t="shared" si="346"/>
        <v>0.62695177801724189</v>
      </c>
      <c r="I2461" s="2">
        <f t="shared" si="347"/>
        <v>38.535363278025663</v>
      </c>
    </row>
    <row r="2462" spans="1:9" ht="13.5" x14ac:dyDescent="0.25">
      <c r="A2462" s="3">
        <v>45589</v>
      </c>
      <c r="B2462" s="2">
        <v>37.447499999999998</v>
      </c>
      <c r="C2462" s="2">
        <f t="shared" si="342"/>
        <v>-7.2500000000005116E-2</v>
      </c>
      <c r="D2462" s="2">
        <f t="shared" si="343"/>
        <v>0</v>
      </c>
      <c r="E2462" s="2">
        <f t="shared" si="344"/>
        <v>7.2500000000005116E-2</v>
      </c>
      <c r="F2462" s="2">
        <f t="shared" si="348"/>
        <v>7.5883525815196085E-2</v>
      </c>
      <c r="G2462" s="2">
        <f t="shared" si="348"/>
        <v>0.12621423713029536</v>
      </c>
      <c r="H2462" s="2">
        <f t="shared" si="346"/>
        <v>0.60122794021136361</v>
      </c>
      <c r="I2462" s="2">
        <f t="shared" si="347"/>
        <v>37.547929630306157</v>
      </c>
    </row>
    <row r="2463" spans="1:9" ht="13.5" x14ac:dyDescent="0.25">
      <c r="A2463" s="3">
        <v>45590</v>
      </c>
      <c r="B2463" s="2">
        <v>37.367600000000003</v>
      </c>
      <c r="C2463" s="2">
        <f t="shared" si="342"/>
        <v>-7.9899999999994975E-2</v>
      </c>
      <c r="D2463" s="2">
        <f t="shared" si="343"/>
        <v>0</v>
      </c>
      <c r="E2463" s="2">
        <f t="shared" si="344"/>
        <v>7.9899999999994975E-2</v>
      </c>
      <c r="F2463" s="2">
        <f t="shared" si="348"/>
        <v>7.0463273971253501E-2</v>
      </c>
      <c r="G2463" s="2">
        <f t="shared" si="348"/>
        <v>0.12290607733527391</v>
      </c>
      <c r="H2463" s="2">
        <f t="shared" si="346"/>
        <v>0.57330992493591382</v>
      </c>
      <c r="I2463" s="2">
        <f t="shared" si="347"/>
        <v>36.439732302538332</v>
      </c>
    </row>
    <row r="2464" spans="1:9" ht="13.5" x14ac:dyDescent="0.25">
      <c r="A2464" s="3">
        <v>45593</v>
      </c>
      <c r="B2464" s="2">
        <v>37.265999999999998</v>
      </c>
      <c r="C2464" s="2">
        <f t="shared" si="342"/>
        <v>-0.1016000000000048</v>
      </c>
      <c r="D2464" s="2">
        <f t="shared" si="343"/>
        <v>0</v>
      </c>
      <c r="E2464" s="2">
        <f t="shared" si="344"/>
        <v>0.1016000000000048</v>
      </c>
      <c r="F2464" s="2">
        <f t="shared" si="348"/>
        <v>6.5430182973306814E-2</v>
      </c>
      <c r="G2464" s="2">
        <f t="shared" si="348"/>
        <v>0.12138421466846896</v>
      </c>
      <c r="H2464" s="2">
        <f t="shared" si="346"/>
        <v>0.53903370509924386</v>
      </c>
      <c r="I2464" s="2">
        <f t="shared" si="347"/>
        <v>35.024165053258827</v>
      </c>
    </row>
    <row r="2465" spans="1:9" ht="13.5" x14ac:dyDescent="0.25">
      <c r="A2465" s="3">
        <v>45594</v>
      </c>
      <c r="B2465" s="2">
        <v>37.012</v>
      </c>
      <c r="C2465" s="2">
        <f t="shared" si="342"/>
        <v>-0.25399999999999778</v>
      </c>
      <c r="D2465" s="2">
        <f t="shared" si="343"/>
        <v>0</v>
      </c>
      <c r="E2465" s="2">
        <f t="shared" si="344"/>
        <v>0.25399999999999778</v>
      </c>
      <c r="F2465" s="2">
        <f t="shared" si="348"/>
        <v>6.0756598475213468E-2</v>
      </c>
      <c r="G2465" s="2">
        <f t="shared" si="348"/>
        <v>0.13085677076357818</v>
      </c>
      <c r="H2465" s="2">
        <f t="shared" si="346"/>
        <v>0.46429847015699138</v>
      </c>
      <c r="I2465" s="2">
        <f t="shared" si="347"/>
        <v>31.70791198786219</v>
      </c>
    </row>
    <row r="2466" spans="1:9" ht="13.5" x14ac:dyDescent="0.25">
      <c r="A2466" s="3">
        <v>45595</v>
      </c>
      <c r="B2466" s="2">
        <v>36.866900000000001</v>
      </c>
      <c r="C2466" s="2">
        <f t="shared" si="342"/>
        <v>-0.14509999999999934</v>
      </c>
      <c r="D2466" s="2">
        <f t="shared" si="343"/>
        <v>0</v>
      </c>
      <c r="E2466" s="2">
        <f t="shared" si="344"/>
        <v>0.14509999999999934</v>
      </c>
      <c r="F2466" s="2">
        <f t="shared" si="348"/>
        <v>5.6416841441269648E-2</v>
      </c>
      <c r="G2466" s="2">
        <f t="shared" si="348"/>
        <v>0.13187414428046543</v>
      </c>
      <c r="H2466" s="2">
        <f t="shared" si="346"/>
        <v>0.42780820872122011</v>
      </c>
      <c r="I2466" s="2">
        <f t="shared" si="347"/>
        <v>29.962582236754017</v>
      </c>
    </row>
    <row r="2467" spans="1:9" ht="13.5" x14ac:dyDescent="0.25">
      <c r="A2467" s="3">
        <v>45596</v>
      </c>
      <c r="B2467" s="2">
        <v>36.975700000000003</v>
      </c>
      <c r="C2467" s="2">
        <f t="shared" si="342"/>
        <v>0.10880000000000223</v>
      </c>
      <c r="D2467" s="2">
        <f t="shared" si="343"/>
        <v>0.10880000000000223</v>
      </c>
      <c r="E2467" s="2">
        <f t="shared" si="344"/>
        <v>0</v>
      </c>
      <c r="F2467" s="2">
        <f t="shared" si="348"/>
        <v>6.0158495624036259E-2</v>
      </c>
      <c r="G2467" s="2">
        <f t="shared" si="348"/>
        <v>0.12245456254614648</v>
      </c>
      <c r="H2467" s="2">
        <f t="shared" si="346"/>
        <v>0.49127198181256648</v>
      </c>
      <c r="I2467" s="2">
        <f t="shared" si="347"/>
        <v>32.943151068623308</v>
      </c>
    </row>
    <row r="2468" spans="1:9" ht="13.5" x14ac:dyDescent="0.25">
      <c r="A2468" s="3">
        <v>45597</v>
      </c>
      <c r="B2468" s="2">
        <v>36.866900000000001</v>
      </c>
      <c r="C2468" s="2">
        <f t="shared" si="342"/>
        <v>-0.10880000000000223</v>
      </c>
      <c r="D2468" s="2">
        <f t="shared" si="343"/>
        <v>0</v>
      </c>
      <c r="E2468" s="2">
        <f t="shared" si="344"/>
        <v>0.10880000000000223</v>
      </c>
      <c r="F2468" s="2">
        <f t="shared" si="348"/>
        <v>5.586146022231938E-2</v>
      </c>
      <c r="G2468" s="2">
        <f t="shared" si="348"/>
        <v>0.12147923664999331</v>
      </c>
      <c r="H2468" s="2">
        <f t="shared" si="346"/>
        <v>0.45984368821206661</v>
      </c>
      <c r="I2468" s="2">
        <f t="shared" si="347"/>
        <v>31.49951545670325</v>
      </c>
    </row>
    <row r="2469" spans="1:9" ht="13.5" x14ac:dyDescent="0.25">
      <c r="A2469" s="3">
        <v>45600</v>
      </c>
      <c r="B2469" s="2">
        <v>36.576599999999999</v>
      </c>
      <c r="C2469" s="2">
        <f t="shared" si="342"/>
        <v>-0.290300000000002</v>
      </c>
      <c r="D2469" s="2">
        <f t="shared" si="343"/>
        <v>0</v>
      </c>
      <c r="E2469" s="2">
        <f t="shared" si="344"/>
        <v>0.290300000000002</v>
      </c>
      <c r="F2469" s="2">
        <f t="shared" si="348"/>
        <v>5.1871355920725136E-2</v>
      </c>
      <c r="G2469" s="2">
        <f t="shared" si="348"/>
        <v>0.13353786260356534</v>
      </c>
      <c r="H2469" s="2">
        <f t="shared" si="346"/>
        <v>0.38843931533273035</v>
      </c>
      <c r="I2469" s="2">
        <f t="shared" si="347"/>
        <v>27.976686560452478</v>
      </c>
    </row>
    <row r="2470" spans="1:9" ht="13.5" x14ac:dyDescent="0.25">
      <c r="A2470" s="3">
        <v>45601</v>
      </c>
      <c r="B2470" s="2">
        <v>36.431399999999996</v>
      </c>
      <c r="C2470" s="2">
        <f t="shared" si="342"/>
        <v>-0.14520000000000266</v>
      </c>
      <c r="D2470" s="2">
        <f t="shared" si="343"/>
        <v>0</v>
      </c>
      <c r="E2470" s="2">
        <f t="shared" si="344"/>
        <v>0.14520000000000266</v>
      </c>
      <c r="F2470" s="2">
        <f t="shared" si="348"/>
        <v>4.8166259069244766E-2</v>
      </c>
      <c r="G2470" s="2">
        <f t="shared" si="348"/>
        <v>0.13437087241759657</v>
      </c>
      <c r="H2470" s="2">
        <f t="shared" si="346"/>
        <v>0.35845758982314341</v>
      </c>
      <c r="I2470" s="2">
        <f t="shared" si="347"/>
        <v>26.387101997774607</v>
      </c>
    </row>
    <row r="2471" spans="1:9" ht="13.5" x14ac:dyDescent="0.25">
      <c r="A2471" s="3">
        <v>45602</v>
      </c>
      <c r="B2471" s="2">
        <v>36.395200000000003</v>
      </c>
      <c r="C2471" s="2">
        <f t="shared" si="342"/>
        <v>-3.6199999999993793E-2</v>
      </c>
      <c r="D2471" s="2">
        <f t="shared" si="343"/>
        <v>0</v>
      </c>
      <c r="E2471" s="2">
        <f t="shared" si="344"/>
        <v>3.6199999999993793E-2</v>
      </c>
      <c r="F2471" s="2">
        <f t="shared" si="348"/>
        <v>4.4725811992870138E-2</v>
      </c>
      <c r="G2471" s="2">
        <f t="shared" si="348"/>
        <v>0.12735866724491066</v>
      </c>
      <c r="H2471" s="2">
        <f t="shared" si="346"/>
        <v>0.3511799625451672</v>
      </c>
      <c r="I2471" s="2">
        <f t="shared" si="347"/>
        <v>25.990613558512422</v>
      </c>
    </row>
    <row r="2472" spans="1:9" ht="13.5" x14ac:dyDescent="0.25">
      <c r="A2472" s="3">
        <v>45603</v>
      </c>
      <c r="B2472" s="2">
        <v>35.669400000000003</v>
      </c>
      <c r="C2472" s="2">
        <f t="shared" si="342"/>
        <v>-0.72579999999999956</v>
      </c>
      <c r="D2472" s="2">
        <f t="shared" si="343"/>
        <v>0</v>
      </c>
      <c r="E2472" s="2">
        <f t="shared" si="344"/>
        <v>0.72579999999999956</v>
      </c>
      <c r="F2472" s="2">
        <f t="shared" si="348"/>
        <v>4.1531111136236552E-2</v>
      </c>
      <c r="G2472" s="2">
        <f t="shared" si="348"/>
        <v>0.17010447672741699</v>
      </c>
      <c r="H2472" s="2">
        <f t="shared" si="346"/>
        <v>0.24415060635228231</v>
      </c>
      <c r="I2472" s="2">
        <f t="shared" si="347"/>
        <v>19.623878741505905</v>
      </c>
    </row>
    <row r="2473" spans="1:9" ht="13.5" x14ac:dyDescent="0.25">
      <c r="A2473" s="3">
        <v>45604</v>
      </c>
      <c r="B2473" s="2">
        <v>35.807299999999998</v>
      </c>
      <c r="C2473" s="2">
        <f t="shared" si="342"/>
        <v>0.1378999999999948</v>
      </c>
      <c r="D2473" s="2">
        <f t="shared" si="343"/>
        <v>0.1378999999999948</v>
      </c>
      <c r="E2473" s="2">
        <f t="shared" si="344"/>
        <v>0</v>
      </c>
      <c r="F2473" s="2">
        <f t="shared" si="348"/>
        <v>4.8414603197933566E-2</v>
      </c>
      <c r="G2473" s="2">
        <f t="shared" si="348"/>
        <v>0.1579541569611729</v>
      </c>
      <c r="H2473" s="2">
        <f t="shared" si="346"/>
        <v>0.30651047195823078</v>
      </c>
      <c r="I2473" s="2">
        <f t="shared" si="347"/>
        <v>23.460238439484158</v>
      </c>
    </row>
    <row r="2474" spans="1:9" ht="13.5" x14ac:dyDescent="0.25">
      <c r="A2474" s="3">
        <v>45607</v>
      </c>
      <c r="B2474" s="2">
        <v>36.4968</v>
      </c>
      <c r="C2474" s="2">
        <f t="shared" si="342"/>
        <v>0.68950000000000244</v>
      </c>
      <c r="D2474" s="2">
        <f t="shared" si="343"/>
        <v>0.68950000000000244</v>
      </c>
      <c r="E2474" s="2">
        <f t="shared" si="344"/>
        <v>0</v>
      </c>
      <c r="F2474" s="2">
        <f t="shared" si="348"/>
        <v>9.420641725522419E-2</v>
      </c>
      <c r="G2474" s="2">
        <f t="shared" si="348"/>
        <v>0.14667171717823196</v>
      </c>
      <c r="H2474" s="2">
        <f t="shared" si="346"/>
        <v>0.64229436368258241</v>
      </c>
      <c r="I2474" s="2">
        <f t="shared" si="347"/>
        <v>39.109576083689412</v>
      </c>
    </row>
    <row r="2475" spans="1:9" ht="13.5" x14ac:dyDescent="0.25">
      <c r="A2475" s="3">
        <v>45608</v>
      </c>
      <c r="B2475" s="2">
        <v>36.424199999999999</v>
      </c>
      <c r="C2475" s="2">
        <f t="shared" si="342"/>
        <v>-7.260000000000133E-2</v>
      </c>
      <c r="D2475" s="2">
        <f t="shared" si="343"/>
        <v>0</v>
      </c>
      <c r="E2475" s="2">
        <f t="shared" si="344"/>
        <v>7.260000000000133E-2</v>
      </c>
      <c r="F2475" s="2">
        <f t="shared" si="348"/>
        <v>8.7477387451279615E-2</v>
      </c>
      <c r="G2475" s="2">
        <f t="shared" si="348"/>
        <v>0.14138088023692977</v>
      </c>
      <c r="H2475" s="2">
        <f t="shared" si="346"/>
        <v>0.6187356260951461</v>
      </c>
      <c r="I2475" s="2">
        <f t="shared" si="347"/>
        <v>38.223389670351146</v>
      </c>
    </row>
    <row r="2476" spans="1:9" ht="13.5" x14ac:dyDescent="0.25">
      <c r="A2476" s="3">
        <v>45609</v>
      </c>
      <c r="B2476" s="2">
        <v>35.865400000000001</v>
      </c>
      <c r="C2476" s="2">
        <f t="shared" si="342"/>
        <v>-0.55879999999999797</v>
      </c>
      <c r="D2476" s="2">
        <f t="shared" si="343"/>
        <v>0</v>
      </c>
      <c r="E2476" s="2">
        <f t="shared" si="344"/>
        <v>0.55879999999999797</v>
      </c>
      <c r="F2476" s="2">
        <f t="shared" si="348"/>
        <v>8.1229002633331077E-2</v>
      </c>
      <c r="G2476" s="2">
        <f t="shared" si="348"/>
        <v>0.17119653164857748</v>
      </c>
      <c r="H2476" s="2">
        <f t="shared" si="346"/>
        <v>0.47447808580651246</v>
      </c>
      <c r="I2476" s="2">
        <f t="shared" si="347"/>
        <v>32.179392177740084</v>
      </c>
    </row>
    <row r="2477" spans="1:9" ht="13.5" x14ac:dyDescent="0.25">
      <c r="A2477" s="3">
        <v>45610</v>
      </c>
      <c r="B2477" s="2">
        <v>36.213700000000003</v>
      </c>
      <c r="C2477" s="2">
        <f t="shared" si="342"/>
        <v>0.34830000000000183</v>
      </c>
      <c r="D2477" s="2">
        <f t="shared" si="343"/>
        <v>0.34830000000000183</v>
      </c>
      <c r="E2477" s="2">
        <f t="shared" si="344"/>
        <v>0</v>
      </c>
      <c r="F2477" s="2">
        <f t="shared" ref="F2477:G2492" si="349">((F2476*13)+D2477)/14</f>
        <v>0.10030550244523613</v>
      </c>
      <c r="G2477" s="2">
        <f t="shared" si="349"/>
        <v>0.1589682079593934</v>
      </c>
      <c r="H2477" s="2">
        <f t="shared" si="346"/>
        <v>0.63097838072665458</v>
      </c>
      <c r="I2477" s="2">
        <f t="shared" si="347"/>
        <v>38.687108804319827</v>
      </c>
    </row>
    <row r="2478" spans="1:9" ht="13.5" x14ac:dyDescent="0.25">
      <c r="A2478" s="3">
        <v>45611</v>
      </c>
      <c r="B2478" s="2">
        <v>36.104900000000001</v>
      </c>
      <c r="C2478" s="2">
        <f t="shared" si="342"/>
        <v>-0.10880000000000223</v>
      </c>
      <c r="D2478" s="2">
        <f t="shared" si="343"/>
        <v>0</v>
      </c>
      <c r="E2478" s="2">
        <f t="shared" si="344"/>
        <v>0.10880000000000223</v>
      </c>
      <c r="F2478" s="2">
        <f t="shared" si="349"/>
        <v>9.3140823699147848E-2</v>
      </c>
      <c r="G2478" s="2">
        <f t="shared" si="349"/>
        <v>0.1553847645337226</v>
      </c>
      <c r="H2478" s="2">
        <f t="shared" si="346"/>
        <v>0.59942056725216342</v>
      </c>
      <c r="I2478" s="2">
        <f t="shared" si="347"/>
        <v>37.477357708484384</v>
      </c>
    </row>
    <row r="2479" spans="1:9" ht="13.5" x14ac:dyDescent="0.25">
      <c r="A2479" s="3">
        <v>45614</v>
      </c>
      <c r="B2479" s="2">
        <v>35.633200000000002</v>
      </c>
      <c r="C2479" s="2">
        <f t="shared" si="342"/>
        <v>-0.47169999999999845</v>
      </c>
      <c r="D2479" s="2">
        <f t="shared" si="343"/>
        <v>0</v>
      </c>
      <c r="E2479" s="2">
        <f t="shared" si="344"/>
        <v>0.47169999999999845</v>
      </c>
      <c r="F2479" s="2">
        <f t="shared" si="349"/>
        <v>8.6487907720637289E-2</v>
      </c>
      <c r="G2479" s="2">
        <f t="shared" si="349"/>
        <v>0.17797870992417089</v>
      </c>
      <c r="H2479" s="2">
        <f t="shared" si="346"/>
        <v>0.48594524456035265</v>
      </c>
      <c r="I2479" s="2">
        <f t="shared" si="347"/>
        <v>32.702769253393953</v>
      </c>
    </row>
    <row r="2480" spans="1:9" ht="13.5" x14ac:dyDescent="0.25">
      <c r="A2480" s="3">
        <v>45615</v>
      </c>
      <c r="B2480" s="2">
        <v>36.104900000000001</v>
      </c>
      <c r="C2480" s="2">
        <f t="shared" si="342"/>
        <v>0.47169999999999845</v>
      </c>
      <c r="D2480" s="2">
        <f t="shared" si="343"/>
        <v>0.47169999999999845</v>
      </c>
      <c r="E2480" s="2">
        <f t="shared" si="344"/>
        <v>0</v>
      </c>
      <c r="F2480" s="2">
        <f t="shared" si="349"/>
        <v>0.11400305716916308</v>
      </c>
      <c r="G2480" s="2">
        <f t="shared" si="349"/>
        <v>0.16526594492958727</v>
      </c>
      <c r="H2480" s="2">
        <f t="shared" si="346"/>
        <v>0.68981578278413558</v>
      </c>
      <c r="I2480" s="2">
        <f t="shared" si="347"/>
        <v>40.821951706924949</v>
      </c>
    </row>
    <row r="2481" spans="1:9" ht="13.5" x14ac:dyDescent="0.25">
      <c r="A2481" s="3">
        <v>45616</v>
      </c>
      <c r="B2481" s="2">
        <v>36.068600000000004</v>
      </c>
      <c r="C2481" s="2">
        <f t="shared" si="342"/>
        <v>-3.6299999999997112E-2</v>
      </c>
      <c r="D2481" s="2">
        <f t="shared" si="343"/>
        <v>0</v>
      </c>
      <c r="E2481" s="2">
        <f t="shared" si="344"/>
        <v>3.6299999999997112E-2</v>
      </c>
      <c r="F2481" s="2">
        <f t="shared" si="349"/>
        <v>0.10585998165707999</v>
      </c>
      <c r="G2481" s="2">
        <f t="shared" si="349"/>
        <v>0.15605409172033083</v>
      </c>
      <c r="H2481" s="2">
        <f t="shared" si="346"/>
        <v>0.67835441217904624</v>
      </c>
      <c r="I2481" s="2">
        <f t="shared" si="347"/>
        <v>40.417828752767598</v>
      </c>
    </row>
    <row r="2482" spans="1:9" ht="13.5" x14ac:dyDescent="0.25">
      <c r="A2482" s="3">
        <v>45617</v>
      </c>
      <c r="B2482" s="2">
        <v>35.916200000000003</v>
      </c>
      <c r="C2482" s="2">
        <f t="shared" si="342"/>
        <v>-0.15240000000000009</v>
      </c>
      <c r="D2482" s="2">
        <f t="shared" si="343"/>
        <v>0</v>
      </c>
      <c r="E2482" s="2">
        <f t="shared" si="344"/>
        <v>0.15240000000000009</v>
      </c>
      <c r="F2482" s="2">
        <f t="shared" si="349"/>
        <v>9.8298554395859994E-2</v>
      </c>
      <c r="G2482" s="2">
        <f t="shared" si="349"/>
        <v>0.15579308516887863</v>
      </c>
      <c r="H2482" s="2">
        <f t="shared" si="346"/>
        <v>0.63095582380504911</v>
      </c>
      <c r="I2482" s="2">
        <f t="shared" si="347"/>
        <v>38.686260816863694</v>
      </c>
    </row>
    <row r="2483" spans="1:9" ht="13.5" x14ac:dyDescent="0.25">
      <c r="A2483" s="3">
        <v>45618</v>
      </c>
      <c r="B2483" s="2">
        <v>35.633200000000002</v>
      </c>
      <c r="C2483" s="2">
        <f t="shared" si="342"/>
        <v>-0.28300000000000125</v>
      </c>
      <c r="D2483" s="2">
        <f t="shared" si="343"/>
        <v>0</v>
      </c>
      <c r="E2483" s="2">
        <f t="shared" si="344"/>
        <v>0.28300000000000125</v>
      </c>
      <c r="F2483" s="2">
        <f t="shared" si="349"/>
        <v>9.1277229081869998E-2</v>
      </c>
      <c r="G2483" s="2">
        <f t="shared" si="349"/>
        <v>0.16487929337110166</v>
      </c>
      <c r="H2483" s="2">
        <f t="shared" si="346"/>
        <v>0.55360031702967094</v>
      </c>
      <c r="I2483" s="2">
        <f t="shared" si="347"/>
        <v>35.633380796941367</v>
      </c>
    </row>
    <row r="2484" spans="1:9" ht="13.5" x14ac:dyDescent="0.25">
      <c r="A2484" s="3">
        <v>45621</v>
      </c>
      <c r="B2484" s="2">
        <v>35.6477</v>
      </c>
      <c r="C2484" s="2">
        <f t="shared" si="342"/>
        <v>1.4499999999998181E-2</v>
      </c>
      <c r="D2484" s="2">
        <f t="shared" si="343"/>
        <v>1.4499999999998181E-2</v>
      </c>
      <c r="E2484" s="2">
        <f t="shared" si="344"/>
        <v>0</v>
      </c>
      <c r="F2484" s="2">
        <f t="shared" si="349"/>
        <v>8.5793141290307726E-2</v>
      </c>
      <c r="G2484" s="2">
        <f t="shared" si="349"/>
        <v>0.15310220098745156</v>
      </c>
      <c r="H2484" s="2">
        <f t="shared" si="346"/>
        <v>0.56036517265574404</v>
      </c>
      <c r="I2484" s="2">
        <f t="shared" si="347"/>
        <v>35.912437836714943</v>
      </c>
    </row>
    <row r="2485" spans="1:9" ht="13.5" x14ac:dyDescent="0.25">
      <c r="A2485" s="3">
        <v>45622</v>
      </c>
      <c r="B2485" s="2">
        <v>35.923400000000001</v>
      </c>
      <c r="C2485" s="2">
        <f t="shared" si="342"/>
        <v>0.2757000000000005</v>
      </c>
      <c r="D2485" s="2">
        <f t="shared" si="343"/>
        <v>0.2757000000000005</v>
      </c>
      <c r="E2485" s="2">
        <f t="shared" si="344"/>
        <v>0</v>
      </c>
      <c r="F2485" s="2">
        <f t="shared" si="349"/>
        <v>9.9357916912428637E-2</v>
      </c>
      <c r="G2485" s="2">
        <f t="shared" si="349"/>
        <v>0.14216632948834787</v>
      </c>
      <c r="H2485" s="2">
        <f t="shared" si="346"/>
        <v>0.69888501215452803</v>
      </c>
      <c r="I2485" s="2">
        <f t="shared" si="347"/>
        <v>41.137864373069085</v>
      </c>
    </row>
    <row r="2486" spans="1:9" ht="13.5" x14ac:dyDescent="0.25">
      <c r="A2486" s="3">
        <v>45623</v>
      </c>
      <c r="B2486" s="2">
        <v>35.996000000000002</v>
      </c>
      <c r="C2486" s="2">
        <f t="shared" si="342"/>
        <v>7.260000000000133E-2</v>
      </c>
      <c r="D2486" s="2">
        <f t="shared" si="343"/>
        <v>7.260000000000133E-2</v>
      </c>
      <c r="E2486" s="2">
        <f t="shared" si="344"/>
        <v>0</v>
      </c>
      <c r="F2486" s="2">
        <f t="shared" si="349"/>
        <v>9.7446637132969541E-2</v>
      </c>
      <c r="G2486" s="2">
        <f t="shared" si="349"/>
        <v>0.13201159166775159</v>
      </c>
      <c r="H2486" s="2">
        <f t="shared" si="346"/>
        <v>0.7381672768420553</v>
      </c>
      <c r="I2486" s="2">
        <f t="shared" si="347"/>
        <v>42.468137944880404</v>
      </c>
    </row>
    <row r="2487" spans="1:9" ht="13.5" x14ac:dyDescent="0.25">
      <c r="A2487" s="3">
        <v>45624</v>
      </c>
      <c r="B2487" s="2">
        <v>36.104900000000001</v>
      </c>
      <c r="C2487" s="2">
        <f t="shared" si="342"/>
        <v>0.10889999999999844</v>
      </c>
      <c r="D2487" s="2">
        <f t="shared" si="343"/>
        <v>0.10889999999999844</v>
      </c>
      <c r="E2487" s="2">
        <f t="shared" si="344"/>
        <v>0</v>
      </c>
      <c r="F2487" s="2">
        <f t="shared" si="349"/>
        <v>9.8264734480614457E-2</v>
      </c>
      <c r="G2487" s="2">
        <f t="shared" si="349"/>
        <v>0.1225821922629122</v>
      </c>
      <c r="H2487" s="2">
        <f t="shared" si="346"/>
        <v>0.80162324287575093</v>
      </c>
      <c r="I2487" s="2">
        <f t="shared" si="347"/>
        <v>44.494499393569093</v>
      </c>
    </row>
    <row r="2488" spans="1:9" ht="13.5" x14ac:dyDescent="0.25">
      <c r="A2488" s="3">
        <v>45625</v>
      </c>
      <c r="B2488" s="2">
        <v>36.286299999999997</v>
      </c>
      <c r="C2488" s="2">
        <f t="shared" si="342"/>
        <v>0.18139999999999645</v>
      </c>
      <c r="D2488" s="2">
        <f t="shared" si="343"/>
        <v>0.18139999999999645</v>
      </c>
      <c r="E2488" s="2">
        <f t="shared" si="344"/>
        <v>0</v>
      </c>
      <c r="F2488" s="2">
        <f t="shared" si="349"/>
        <v>0.10420296773199889</v>
      </c>
      <c r="G2488" s="2">
        <f t="shared" si="349"/>
        <v>0.11382632138698989</v>
      </c>
      <c r="H2488" s="2">
        <f t="shared" si="346"/>
        <v>0.9154558142815381</v>
      </c>
      <c r="I2488" s="2">
        <f t="shared" si="347"/>
        <v>47.7931052993208</v>
      </c>
    </row>
    <row r="2489" spans="1:9" ht="13.5" x14ac:dyDescent="0.25">
      <c r="A2489" s="3">
        <v>45628</v>
      </c>
      <c r="B2489" s="2">
        <v>36.148400000000002</v>
      </c>
      <c r="C2489" s="2">
        <f t="shared" si="342"/>
        <v>-0.1378999999999948</v>
      </c>
      <c r="D2489" s="2">
        <f t="shared" si="343"/>
        <v>0</v>
      </c>
      <c r="E2489" s="2">
        <f t="shared" si="344"/>
        <v>0.1378999999999948</v>
      </c>
      <c r="F2489" s="2">
        <f t="shared" si="349"/>
        <v>9.6759898608284683E-2</v>
      </c>
      <c r="G2489" s="2">
        <f t="shared" si="349"/>
        <v>0.11554586985934738</v>
      </c>
      <c r="H2489" s="2">
        <f t="shared" si="346"/>
        <v>0.83741546734703165</v>
      </c>
      <c r="I2489" s="2">
        <f t="shared" si="347"/>
        <v>45.575727549313676</v>
      </c>
    </row>
    <row r="2490" spans="1:9" ht="13.5" x14ac:dyDescent="0.25">
      <c r="A2490" s="3">
        <v>45629</v>
      </c>
      <c r="B2490" s="2">
        <v>36.286299999999997</v>
      </c>
      <c r="C2490" s="2">
        <f t="shared" si="342"/>
        <v>0.1378999999999948</v>
      </c>
      <c r="D2490" s="2">
        <f t="shared" si="343"/>
        <v>0.1378999999999948</v>
      </c>
      <c r="E2490" s="2">
        <f t="shared" si="344"/>
        <v>0</v>
      </c>
      <c r="F2490" s="2">
        <f t="shared" si="349"/>
        <v>9.9698477279121109E-2</v>
      </c>
      <c r="G2490" s="2">
        <f t="shared" si="349"/>
        <v>0.10729259344082256</v>
      </c>
      <c r="H2490" s="2">
        <f t="shared" si="346"/>
        <v>0.9292204995875134</v>
      </c>
      <c r="I2490" s="2">
        <f t="shared" si="347"/>
        <v>48.165593294607334</v>
      </c>
    </row>
    <row r="2491" spans="1:9" ht="13.5" x14ac:dyDescent="0.25">
      <c r="A2491" s="3">
        <v>45630</v>
      </c>
      <c r="B2491" s="2">
        <v>36.141199999999998</v>
      </c>
      <c r="C2491" s="2">
        <f t="shared" si="342"/>
        <v>-0.14509999999999934</v>
      </c>
      <c r="D2491" s="2">
        <f t="shared" si="343"/>
        <v>0</v>
      </c>
      <c r="E2491" s="2">
        <f t="shared" si="344"/>
        <v>0.14509999999999934</v>
      </c>
      <c r="F2491" s="2">
        <f t="shared" si="349"/>
        <v>9.2577157473469604E-2</v>
      </c>
      <c r="G2491" s="2">
        <f t="shared" si="349"/>
        <v>0.10999312248076376</v>
      </c>
      <c r="H2491" s="2">
        <f t="shared" si="346"/>
        <v>0.84166314570858769</v>
      </c>
      <c r="I2491" s="2">
        <f t="shared" si="347"/>
        <v>45.701253655958581</v>
      </c>
    </row>
    <row r="2492" spans="1:9" ht="13.5" x14ac:dyDescent="0.25">
      <c r="A2492" s="3">
        <v>45631</v>
      </c>
      <c r="B2492" s="2">
        <v>36.866900000000001</v>
      </c>
      <c r="C2492" s="2">
        <f t="shared" si="342"/>
        <v>0.72570000000000334</v>
      </c>
      <c r="D2492" s="2">
        <f t="shared" si="343"/>
        <v>0.72570000000000334</v>
      </c>
      <c r="E2492" s="2">
        <f t="shared" si="344"/>
        <v>0</v>
      </c>
      <c r="F2492" s="2">
        <f t="shared" si="349"/>
        <v>0.1378002176539363</v>
      </c>
      <c r="G2492" s="2">
        <f t="shared" si="349"/>
        <v>0.10213647087499492</v>
      </c>
      <c r="H2492" s="2">
        <f t="shared" si="346"/>
        <v>1.3491773944548204</v>
      </c>
      <c r="I2492" s="2">
        <f t="shared" si="347"/>
        <v>57.431907766502555</v>
      </c>
    </row>
    <row r="2493" spans="1:9" ht="13.5" x14ac:dyDescent="0.25">
      <c r="A2493" s="3">
        <v>45632</v>
      </c>
      <c r="B2493" s="2">
        <v>36.8596</v>
      </c>
      <c r="C2493" s="2">
        <f t="shared" si="342"/>
        <v>-7.3000000000007503E-3</v>
      </c>
      <c r="D2493" s="2">
        <f t="shared" si="343"/>
        <v>0</v>
      </c>
      <c r="E2493" s="2">
        <f t="shared" si="344"/>
        <v>7.3000000000007503E-3</v>
      </c>
      <c r="F2493" s="2">
        <f t="shared" ref="F2493:G2508" si="350">((F2492*13)+D2493)/14</f>
        <v>0.12795734496436942</v>
      </c>
      <c r="G2493" s="2">
        <f t="shared" si="350"/>
        <v>9.5362437241066758E-2</v>
      </c>
      <c r="H2493" s="2">
        <f t="shared" si="346"/>
        <v>1.3418002797150199</v>
      </c>
      <c r="I2493" s="2">
        <f t="shared" si="347"/>
        <v>57.297810207722215</v>
      </c>
    </row>
    <row r="2494" spans="1:9" ht="13.5" x14ac:dyDescent="0.25">
      <c r="A2494" s="3">
        <v>45635</v>
      </c>
      <c r="B2494" s="2">
        <v>36.518500000000003</v>
      </c>
      <c r="C2494" s="2">
        <f t="shared" si="342"/>
        <v>-0.34109999999999729</v>
      </c>
      <c r="D2494" s="2">
        <f t="shared" si="343"/>
        <v>0</v>
      </c>
      <c r="E2494" s="2">
        <f t="shared" si="344"/>
        <v>0.34109999999999729</v>
      </c>
      <c r="F2494" s="2">
        <f t="shared" si="350"/>
        <v>0.11881753460977161</v>
      </c>
      <c r="G2494" s="2">
        <f t="shared" si="350"/>
        <v>0.11291512029527608</v>
      </c>
      <c r="H2494" s="2">
        <f t="shared" si="346"/>
        <v>1.0522730197608661</v>
      </c>
      <c r="I2494" s="2">
        <f t="shared" si="347"/>
        <v>51.273539613334613</v>
      </c>
    </row>
    <row r="2495" spans="1:9" ht="13.5" x14ac:dyDescent="0.25">
      <c r="A2495" s="3">
        <v>45636</v>
      </c>
      <c r="B2495" s="2">
        <v>37.004800000000003</v>
      </c>
      <c r="C2495" s="2">
        <f t="shared" si="342"/>
        <v>0.48629999999999995</v>
      </c>
      <c r="D2495" s="2">
        <f t="shared" si="343"/>
        <v>0.48629999999999995</v>
      </c>
      <c r="E2495" s="2">
        <f t="shared" si="344"/>
        <v>0</v>
      </c>
      <c r="F2495" s="2">
        <f t="shared" si="350"/>
        <v>0.14506628213764508</v>
      </c>
      <c r="G2495" s="2">
        <f t="shared" si="350"/>
        <v>0.10484975455989921</v>
      </c>
      <c r="H2495" s="2">
        <f t="shared" si="346"/>
        <v>1.3835633926522042</v>
      </c>
      <c r="I2495" s="2">
        <f t="shared" si="347"/>
        <v>58.046007793092741</v>
      </c>
    </row>
    <row r="2496" spans="1:9" ht="13.5" x14ac:dyDescent="0.25">
      <c r="A2496" s="3">
        <v>45637</v>
      </c>
      <c r="B2496" s="2">
        <v>36.663699999999999</v>
      </c>
      <c r="C2496" s="2">
        <f t="shared" si="342"/>
        <v>-0.3411000000000044</v>
      </c>
      <c r="D2496" s="2">
        <f t="shared" si="343"/>
        <v>0</v>
      </c>
      <c r="E2496" s="2">
        <f t="shared" si="344"/>
        <v>0.3411000000000044</v>
      </c>
      <c r="F2496" s="2">
        <f t="shared" si="350"/>
        <v>0.134704404842099</v>
      </c>
      <c r="G2496" s="2">
        <f t="shared" si="350"/>
        <v>0.1217247720913353</v>
      </c>
      <c r="H2496" s="2">
        <f t="shared" si="346"/>
        <v>1.1066309883170251</v>
      </c>
      <c r="I2496" s="2">
        <f t="shared" si="347"/>
        <v>52.530841635492415</v>
      </c>
    </row>
    <row r="2497" spans="1:9" ht="13.5" x14ac:dyDescent="0.25">
      <c r="A2497" s="3">
        <v>45638</v>
      </c>
      <c r="B2497" s="2">
        <v>36.830599999999997</v>
      </c>
      <c r="C2497" s="2">
        <f t="shared" si="342"/>
        <v>0.16689999999999827</v>
      </c>
      <c r="D2497" s="2">
        <f t="shared" si="343"/>
        <v>0.16689999999999827</v>
      </c>
      <c r="E2497" s="2">
        <f t="shared" si="344"/>
        <v>0</v>
      </c>
      <c r="F2497" s="2">
        <f t="shared" si="350"/>
        <v>0.13700409021052037</v>
      </c>
      <c r="G2497" s="2">
        <f t="shared" si="350"/>
        <v>0.11303014551338277</v>
      </c>
      <c r="H2497" s="2">
        <f t="shared" si="346"/>
        <v>1.2121022191756721</v>
      </c>
      <c r="I2497" s="2">
        <f t="shared" si="347"/>
        <v>54.794132417052381</v>
      </c>
    </row>
    <row r="2498" spans="1:9" ht="13.5" x14ac:dyDescent="0.25">
      <c r="A2498" s="3">
        <v>45639</v>
      </c>
      <c r="B2498" s="2">
        <v>36.997500000000002</v>
      </c>
      <c r="C2498" s="2">
        <f t="shared" si="342"/>
        <v>0.16690000000000538</v>
      </c>
      <c r="D2498" s="2">
        <f t="shared" si="343"/>
        <v>0.16690000000000538</v>
      </c>
      <c r="E2498" s="2">
        <f t="shared" si="344"/>
        <v>0</v>
      </c>
      <c r="F2498" s="2">
        <f t="shared" si="350"/>
        <v>0.13913951233834074</v>
      </c>
      <c r="G2498" s="2">
        <f t="shared" si="350"/>
        <v>0.10495656369099828</v>
      </c>
      <c r="H2498" s="2">
        <f t="shared" si="346"/>
        <v>1.3256866216388352</v>
      </c>
      <c r="I2498" s="2">
        <f t="shared" si="347"/>
        <v>57.001945546071347</v>
      </c>
    </row>
    <row r="2499" spans="1:9" ht="13.5" x14ac:dyDescent="0.25">
      <c r="A2499" s="3">
        <v>45642</v>
      </c>
      <c r="B2499" s="2">
        <v>37.012</v>
      </c>
      <c r="C2499" s="2">
        <f t="shared" ref="C2499:C2562" si="351">B2499-B2498</f>
        <v>1.4499999999998181E-2</v>
      </c>
      <c r="D2499" s="2">
        <f t="shared" ref="D2499:D2562" si="352">IF(C2499&gt;0,C2499,0)</f>
        <v>1.4499999999998181E-2</v>
      </c>
      <c r="E2499" s="2">
        <f t="shared" ref="E2499:E2562" si="353">IF(C2499&lt;0,-C2499,0)</f>
        <v>0</v>
      </c>
      <c r="F2499" s="2">
        <f t="shared" si="350"/>
        <v>0.13023669002845911</v>
      </c>
      <c r="G2499" s="2">
        <f t="shared" si="350"/>
        <v>9.7459666284498397E-2</v>
      </c>
      <c r="H2499" s="2">
        <f t="shared" si="346"/>
        <v>1.33631372847389</v>
      </c>
      <c r="I2499" s="2">
        <f t="shared" si="347"/>
        <v>57.19752926105464</v>
      </c>
    </row>
    <row r="2500" spans="1:9" ht="13.5" x14ac:dyDescent="0.25">
      <c r="A2500" s="3">
        <v>45644</v>
      </c>
      <c r="B2500" s="2">
        <v>36.286299999999997</v>
      </c>
      <c r="C2500" s="2">
        <f t="shared" si="351"/>
        <v>-0.72570000000000334</v>
      </c>
      <c r="D2500" s="2">
        <f t="shared" si="352"/>
        <v>0</v>
      </c>
      <c r="E2500" s="2">
        <f t="shared" si="353"/>
        <v>0.72570000000000334</v>
      </c>
      <c r="F2500" s="2">
        <f t="shared" si="350"/>
        <v>0.1209340693121406</v>
      </c>
      <c r="G2500" s="2">
        <f t="shared" si="350"/>
        <v>0.14233397583560589</v>
      </c>
      <c r="H2500" s="2">
        <f t="shared" si="346"/>
        <v>0.84965004737743055</v>
      </c>
      <c r="I2500" s="2">
        <f t="shared" si="347"/>
        <v>45.935718953005548</v>
      </c>
    </row>
    <row r="2501" spans="1:9" ht="13.5" x14ac:dyDescent="0.25">
      <c r="A2501" s="3">
        <v>45645</v>
      </c>
      <c r="B2501" s="2">
        <v>36.939500000000002</v>
      </c>
      <c r="C2501" s="2">
        <f t="shared" si="351"/>
        <v>0.65320000000000533</v>
      </c>
      <c r="D2501" s="2">
        <f t="shared" si="352"/>
        <v>0.65320000000000533</v>
      </c>
      <c r="E2501" s="2">
        <f t="shared" si="353"/>
        <v>0</v>
      </c>
      <c r="F2501" s="2">
        <f t="shared" si="350"/>
        <v>0.15895306436127379</v>
      </c>
      <c r="G2501" s="2">
        <f t="shared" si="350"/>
        <v>0.13216726327591974</v>
      </c>
      <c r="H2501" s="2">
        <f t="shared" si="346"/>
        <v>1.2026659281688727</v>
      </c>
      <c r="I2501" s="2">
        <f t="shared" si="347"/>
        <v>54.600469040199705</v>
      </c>
    </row>
    <row r="2502" spans="1:9" ht="13.5" x14ac:dyDescent="0.25">
      <c r="A2502" s="3">
        <v>45646</v>
      </c>
      <c r="B2502" s="2">
        <v>36.932200000000002</v>
      </c>
      <c r="C2502" s="2">
        <f t="shared" si="351"/>
        <v>-7.3000000000007503E-3</v>
      </c>
      <c r="D2502" s="2">
        <f t="shared" si="352"/>
        <v>0</v>
      </c>
      <c r="E2502" s="2">
        <f t="shared" si="353"/>
        <v>7.3000000000007503E-3</v>
      </c>
      <c r="F2502" s="2">
        <f t="shared" si="350"/>
        <v>0.14759927404975423</v>
      </c>
      <c r="G2502" s="2">
        <f t="shared" si="350"/>
        <v>0.12324817304192552</v>
      </c>
      <c r="H2502" s="2">
        <f t="shared" si="346"/>
        <v>1.1975777847801863</v>
      </c>
      <c r="I2502" s="2">
        <f t="shared" si="347"/>
        <v>54.495353614979081</v>
      </c>
    </row>
    <row r="2503" spans="1:9" ht="13.5" x14ac:dyDescent="0.25">
      <c r="A2503" s="3">
        <v>45649</v>
      </c>
      <c r="B2503" s="2">
        <v>36.932200000000002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0.13705646876048608</v>
      </c>
      <c r="G2503" s="2">
        <f t="shared" si="350"/>
        <v>0.11444473211035941</v>
      </c>
      <c r="H2503" s="2">
        <f t="shared" si="346"/>
        <v>1.1975777847801863</v>
      </c>
      <c r="I2503" s="2">
        <f t="shared" si="347"/>
        <v>54.495353614979081</v>
      </c>
    </row>
    <row r="2504" spans="1:9" ht="13.5" x14ac:dyDescent="0.25">
      <c r="A2504" s="3">
        <v>45650</v>
      </c>
      <c r="B2504" s="2">
        <v>36.721699999999998</v>
      </c>
      <c r="C2504" s="2">
        <f t="shared" si="351"/>
        <v>-0.21050000000000324</v>
      </c>
      <c r="D2504" s="2">
        <f t="shared" si="352"/>
        <v>0</v>
      </c>
      <c r="E2504" s="2">
        <f t="shared" si="353"/>
        <v>0.21050000000000324</v>
      </c>
      <c r="F2504" s="2">
        <f t="shared" si="350"/>
        <v>0.12726672099187994</v>
      </c>
      <c r="G2504" s="2">
        <f t="shared" si="350"/>
        <v>0.1213058226739054</v>
      </c>
      <c r="H2504" s="2">
        <f t="shared" si="346"/>
        <v>1.0491394245270373</v>
      </c>
      <c r="I2504" s="2">
        <f t="shared" si="347"/>
        <v>51.199025892012671</v>
      </c>
    </row>
    <row r="2505" spans="1:9" ht="13.5" x14ac:dyDescent="0.25">
      <c r="A2505" s="3">
        <v>45651</v>
      </c>
      <c r="B2505" s="2">
        <v>36.721699999999998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0.11817624092103138</v>
      </c>
      <c r="G2505" s="2">
        <f t="shared" si="350"/>
        <v>0.11264112105434074</v>
      </c>
      <c r="H2505" s="2">
        <f t="shared" si="346"/>
        <v>1.0491394245270371</v>
      </c>
      <c r="I2505" s="2">
        <f t="shared" si="347"/>
        <v>51.199025892012664</v>
      </c>
    </row>
    <row r="2506" spans="1:9" ht="13.5" x14ac:dyDescent="0.25">
      <c r="A2506" s="3">
        <v>45652</v>
      </c>
      <c r="B2506" s="2">
        <v>36.939500000000002</v>
      </c>
      <c r="C2506" s="2">
        <f t="shared" si="351"/>
        <v>0.21780000000000399</v>
      </c>
      <c r="D2506" s="2">
        <f t="shared" si="352"/>
        <v>0.21780000000000399</v>
      </c>
      <c r="E2506" s="2">
        <f t="shared" si="353"/>
        <v>0</v>
      </c>
      <c r="F2506" s="2">
        <f t="shared" si="350"/>
        <v>0.12529222371238655</v>
      </c>
      <c r="G2506" s="2">
        <f t="shared" si="350"/>
        <v>0.10459532669331639</v>
      </c>
      <c r="H2506" s="2">
        <f t="shared" si="346"/>
        <v>1.1978759249899897</v>
      </c>
      <c r="I2506" s="2">
        <f t="shared" si="347"/>
        <v>54.501526285904674</v>
      </c>
    </row>
    <row r="2507" spans="1:9" ht="13.5" x14ac:dyDescent="0.25">
      <c r="A2507" s="3">
        <v>45653</v>
      </c>
      <c r="B2507" s="2">
        <v>36.866900000000001</v>
      </c>
      <c r="C2507" s="2">
        <f t="shared" si="351"/>
        <v>-7.260000000000133E-2</v>
      </c>
      <c r="D2507" s="2">
        <f t="shared" si="352"/>
        <v>0</v>
      </c>
      <c r="E2507" s="2">
        <f t="shared" si="353"/>
        <v>7.260000000000133E-2</v>
      </c>
      <c r="F2507" s="2">
        <f t="shared" si="350"/>
        <v>0.11634277916150179</v>
      </c>
      <c r="G2507" s="2">
        <f t="shared" si="350"/>
        <v>0.10230994621522246</v>
      </c>
      <c r="H2507" s="2">
        <f t="shared" si="346"/>
        <v>1.1371600070706656</v>
      </c>
      <c r="I2507" s="2">
        <f t="shared" si="347"/>
        <v>53.208931633964696</v>
      </c>
    </row>
    <row r="2508" spans="1:9" ht="13.5" x14ac:dyDescent="0.25">
      <c r="A2508" s="3">
        <v>45656</v>
      </c>
      <c r="B2508" s="2">
        <v>36.939500000000002</v>
      </c>
      <c r="C2508" s="2">
        <f t="shared" si="351"/>
        <v>7.260000000000133E-2</v>
      </c>
      <c r="D2508" s="2">
        <f t="shared" si="352"/>
        <v>7.260000000000133E-2</v>
      </c>
      <c r="E2508" s="2">
        <f t="shared" si="353"/>
        <v>0</v>
      </c>
      <c r="F2508" s="2">
        <f t="shared" si="350"/>
        <v>0.11321829493568034</v>
      </c>
      <c r="G2508" s="2">
        <f t="shared" si="350"/>
        <v>9.5002092914135153E-2</v>
      </c>
      <c r="H2508" s="2">
        <f t="shared" si="346"/>
        <v>1.1917452706858718</v>
      </c>
      <c r="I2508" s="2">
        <f t="shared" si="347"/>
        <v>54.374259939109358</v>
      </c>
    </row>
    <row r="2509" spans="1:9" ht="13.5" x14ac:dyDescent="0.25">
      <c r="A2509" s="3">
        <v>45657</v>
      </c>
      <c r="B2509" s="2">
        <v>37.374899999999997</v>
      </c>
      <c r="C2509" s="2">
        <f t="shared" si="351"/>
        <v>0.43539999999999424</v>
      </c>
      <c r="D2509" s="2">
        <f t="shared" si="352"/>
        <v>0.43539999999999424</v>
      </c>
      <c r="E2509" s="2">
        <f t="shared" si="353"/>
        <v>0</v>
      </c>
      <c r="F2509" s="2">
        <f t="shared" ref="F2509:G2524" si="354">((F2508*13)+D2509)/14</f>
        <v>0.13623127386884562</v>
      </c>
      <c r="G2509" s="2">
        <f t="shared" si="354"/>
        <v>8.8216229134554069E-2</v>
      </c>
      <c r="H2509" s="2">
        <f t="shared" si="346"/>
        <v>1.5442881112165356</v>
      </c>
      <c r="I2509" s="2">
        <f t="shared" si="347"/>
        <v>60.696275095910572</v>
      </c>
    </row>
    <row r="2510" spans="1:9" ht="13.5" x14ac:dyDescent="0.25">
      <c r="A2510" s="3">
        <v>45659</v>
      </c>
      <c r="B2510" s="2">
        <v>37.302300000000002</v>
      </c>
      <c r="C2510" s="2">
        <f t="shared" si="351"/>
        <v>-7.2599999999994225E-2</v>
      </c>
      <c r="D2510" s="2">
        <f t="shared" si="352"/>
        <v>0</v>
      </c>
      <c r="E2510" s="2">
        <f t="shared" si="353"/>
        <v>7.2599999999994225E-2</v>
      </c>
      <c r="F2510" s="2">
        <f t="shared" si="354"/>
        <v>0.1265004685924995</v>
      </c>
      <c r="G2510" s="2">
        <f t="shared" si="354"/>
        <v>8.7100784196371225E-2</v>
      </c>
      <c r="H2510" s="2">
        <f t="shared" si="346"/>
        <v>1.452345920414454</v>
      </c>
      <c r="I2510" s="2">
        <f t="shared" si="347"/>
        <v>59.222718472319073</v>
      </c>
    </row>
    <row r="2511" spans="1:9" ht="13.5" x14ac:dyDescent="0.25">
      <c r="A2511" s="3">
        <v>45660</v>
      </c>
      <c r="B2511" s="2">
        <v>37.665199999999999</v>
      </c>
      <c r="C2511" s="2">
        <f t="shared" si="351"/>
        <v>0.36289999999999623</v>
      </c>
      <c r="D2511" s="2">
        <f t="shared" si="352"/>
        <v>0.36289999999999623</v>
      </c>
      <c r="E2511" s="2">
        <f t="shared" si="353"/>
        <v>0</v>
      </c>
      <c r="F2511" s="2">
        <f t="shared" si="354"/>
        <v>0.1433861494073207</v>
      </c>
      <c r="G2511" s="2">
        <f t="shared" si="354"/>
        <v>8.0879299610916139E-2</v>
      </c>
      <c r="H2511" s="2">
        <f t="shared" si="346"/>
        <v>1.7728411360769019</v>
      </c>
      <c r="I2511" s="2">
        <f t="shared" si="347"/>
        <v>63.935907218441308</v>
      </c>
    </row>
    <row r="2512" spans="1:9" ht="13.5" x14ac:dyDescent="0.25">
      <c r="A2512" s="3">
        <v>45663</v>
      </c>
      <c r="B2512" s="2">
        <v>38.354599999999998</v>
      </c>
      <c r="C2512" s="2">
        <f t="shared" si="351"/>
        <v>0.68939999999999912</v>
      </c>
      <c r="D2512" s="2">
        <f t="shared" si="352"/>
        <v>0.68939999999999912</v>
      </c>
      <c r="E2512" s="2">
        <f t="shared" si="353"/>
        <v>0</v>
      </c>
      <c r="F2512" s="2">
        <f t="shared" si="354"/>
        <v>0.18238713873536913</v>
      </c>
      <c r="G2512" s="2">
        <f t="shared" si="354"/>
        <v>7.5102206781564984E-2</v>
      </c>
      <c r="H2512" s="2">
        <f t="shared" si="346"/>
        <v>2.4285190349445087</v>
      </c>
      <c r="I2512" s="2">
        <f t="shared" si="347"/>
        <v>70.83288761684868</v>
      </c>
    </row>
    <row r="2513" spans="1:9" ht="13.5" x14ac:dyDescent="0.25">
      <c r="A2513" s="3">
        <v>45664</v>
      </c>
      <c r="B2513" s="2">
        <v>38.173200000000001</v>
      </c>
      <c r="C2513" s="2">
        <f t="shared" si="351"/>
        <v>-0.18139999999999645</v>
      </c>
      <c r="D2513" s="2">
        <f t="shared" si="352"/>
        <v>0</v>
      </c>
      <c r="E2513" s="2">
        <f t="shared" si="353"/>
        <v>0.18139999999999645</v>
      </c>
      <c r="F2513" s="2">
        <f t="shared" si="354"/>
        <v>0.16935948596855704</v>
      </c>
      <c r="G2513" s="2">
        <f t="shared" si="354"/>
        <v>8.2694906297167234E-2</v>
      </c>
      <c r="H2513" s="2">
        <f t="shared" ref="H2513:H2576" si="355">F2513/G2513</f>
        <v>2.0480038439121921</v>
      </c>
      <c r="I2513" s="2">
        <f t="shared" ref="I2513:I2576" si="356">IF(G2513=0,100,100-(100/(1+H2513)))</f>
        <v>67.191642425343076</v>
      </c>
    </row>
    <row r="2514" spans="1:9" ht="13.5" x14ac:dyDescent="0.25">
      <c r="A2514" s="3">
        <v>45665</v>
      </c>
      <c r="B2514" s="2">
        <v>38.165900000000001</v>
      </c>
      <c r="C2514" s="2">
        <f t="shared" si="351"/>
        <v>-7.3000000000007503E-3</v>
      </c>
      <c r="D2514" s="2">
        <f t="shared" si="352"/>
        <v>0</v>
      </c>
      <c r="E2514" s="2">
        <f t="shared" si="353"/>
        <v>7.3000000000007503E-3</v>
      </c>
      <c r="F2514" s="2">
        <f t="shared" si="354"/>
        <v>0.15726237982794583</v>
      </c>
      <c r="G2514" s="2">
        <f t="shared" si="354"/>
        <v>7.7309555847369635E-2</v>
      </c>
      <c r="H2514" s="2">
        <f t="shared" si="355"/>
        <v>2.0341907039076141</v>
      </c>
      <c r="I2514" s="2">
        <f t="shared" si="356"/>
        <v>67.042282519943797</v>
      </c>
    </row>
    <row r="2515" spans="1:9" ht="13.5" x14ac:dyDescent="0.25">
      <c r="A2515" s="3">
        <v>45666</v>
      </c>
      <c r="B2515" s="2">
        <v>38.1006</v>
      </c>
      <c r="C2515" s="2">
        <f t="shared" si="351"/>
        <v>-6.530000000000058E-2</v>
      </c>
      <c r="D2515" s="2">
        <f t="shared" si="352"/>
        <v>0</v>
      </c>
      <c r="E2515" s="2">
        <f t="shared" si="353"/>
        <v>6.530000000000058E-2</v>
      </c>
      <c r="F2515" s="2">
        <f t="shared" si="354"/>
        <v>0.1460293526973783</v>
      </c>
      <c r="G2515" s="2">
        <f t="shared" si="354"/>
        <v>7.6451730429700424E-2</v>
      </c>
      <c r="H2515" s="2">
        <f t="shared" si="355"/>
        <v>1.910085643276008</v>
      </c>
      <c r="I2515" s="2">
        <f t="shared" si="356"/>
        <v>65.636750165391788</v>
      </c>
    </row>
    <row r="2516" spans="1:9" ht="13.5" x14ac:dyDescent="0.25">
      <c r="A2516" s="3">
        <v>45667</v>
      </c>
      <c r="B2516" s="2">
        <v>38.463500000000003</v>
      </c>
      <c r="C2516" s="2">
        <f t="shared" si="351"/>
        <v>0.36290000000000333</v>
      </c>
      <c r="D2516" s="2">
        <f t="shared" si="352"/>
        <v>0.36290000000000333</v>
      </c>
      <c r="E2516" s="2">
        <f t="shared" si="353"/>
        <v>0</v>
      </c>
      <c r="F2516" s="2">
        <f t="shared" si="354"/>
        <v>0.16152011321899437</v>
      </c>
      <c r="G2516" s="2">
        <f t="shared" si="354"/>
        <v>7.0990892541864678E-2</v>
      </c>
      <c r="H2516" s="2">
        <f t="shared" si="355"/>
        <v>2.2752230241892351</v>
      </c>
      <c r="I2516" s="2">
        <f t="shared" si="356"/>
        <v>69.467728071814435</v>
      </c>
    </row>
    <row r="2517" spans="1:9" ht="13.5" x14ac:dyDescent="0.25">
      <c r="A2517" s="3">
        <v>45670</v>
      </c>
      <c r="B2517" s="2">
        <v>38.681199999999997</v>
      </c>
      <c r="C2517" s="2">
        <f t="shared" si="351"/>
        <v>0.21769999999999357</v>
      </c>
      <c r="D2517" s="2">
        <f t="shared" si="352"/>
        <v>0.21769999999999357</v>
      </c>
      <c r="E2517" s="2">
        <f t="shared" si="353"/>
        <v>0</v>
      </c>
      <c r="F2517" s="2">
        <f t="shared" si="354"/>
        <v>0.16553296227478004</v>
      </c>
      <c r="G2517" s="2">
        <f t="shared" si="354"/>
        <v>6.5920114503160057E-2</v>
      </c>
      <c r="H2517" s="2">
        <f t="shared" si="355"/>
        <v>2.5111146047363855</v>
      </c>
      <c r="I2517" s="2">
        <f t="shared" si="356"/>
        <v>71.519015680917079</v>
      </c>
    </row>
    <row r="2518" spans="1:9" ht="13.5" x14ac:dyDescent="0.25">
      <c r="A2518" s="3">
        <v>45671</v>
      </c>
      <c r="B2518" s="2">
        <v>39.1892</v>
      </c>
      <c r="C2518" s="2">
        <f t="shared" si="351"/>
        <v>0.50800000000000267</v>
      </c>
      <c r="D2518" s="2">
        <f t="shared" si="352"/>
        <v>0.50800000000000267</v>
      </c>
      <c r="E2518" s="2">
        <f t="shared" si="353"/>
        <v>0</v>
      </c>
      <c r="F2518" s="2">
        <f t="shared" si="354"/>
        <v>0.18999489354086735</v>
      </c>
      <c r="G2518" s="2">
        <f t="shared" si="354"/>
        <v>6.1211534895791488E-2</v>
      </c>
      <c r="H2518" s="2">
        <f t="shared" si="355"/>
        <v>3.1039067042563278</v>
      </c>
      <c r="I2518" s="2">
        <f t="shared" si="356"/>
        <v>75.632974332412104</v>
      </c>
    </row>
    <row r="2519" spans="1:9" ht="13.5" x14ac:dyDescent="0.25">
      <c r="A2519" s="3">
        <v>45672</v>
      </c>
      <c r="B2519" s="2">
        <v>40.626100000000001</v>
      </c>
      <c r="C2519" s="2">
        <f t="shared" si="351"/>
        <v>1.4369000000000014</v>
      </c>
      <c r="D2519" s="2">
        <f t="shared" si="352"/>
        <v>1.4369000000000014</v>
      </c>
      <c r="E2519" s="2">
        <f t="shared" si="353"/>
        <v>0</v>
      </c>
      <c r="F2519" s="2">
        <f t="shared" si="354"/>
        <v>0.27905954400223404</v>
      </c>
      <c r="G2519" s="2">
        <f t="shared" si="354"/>
        <v>5.683928240323495E-2</v>
      </c>
      <c r="H2519" s="2">
        <f t="shared" si="355"/>
        <v>4.9096246856619645</v>
      </c>
      <c r="I2519" s="2">
        <f t="shared" si="356"/>
        <v>83.078451624411656</v>
      </c>
    </row>
    <row r="2520" spans="1:9" ht="13.5" x14ac:dyDescent="0.25">
      <c r="A2520" s="3">
        <v>45673</v>
      </c>
      <c r="B2520" s="2">
        <v>39.907699999999998</v>
      </c>
      <c r="C2520" s="2">
        <f t="shared" si="351"/>
        <v>-0.71840000000000259</v>
      </c>
      <c r="D2520" s="2">
        <f t="shared" si="352"/>
        <v>0</v>
      </c>
      <c r="E2520" s="2">
        <f t="shared" si="353"/>
        <v>0.71840000000000259</v>
      </c>
      <c r="F2520" s="2">
        <f t="shared" si="354"/>
        <v>0.25912671943064586</v>
      </c>
      <c r="G2520" s="2">
        <f t="shared" si="354"/>
        <v>0.10409361937443264</v>
      </c>
      <c r="H2520" s="2">
        <f t="shared" si="355"/>
        <v>2.4893621817351494</v>
      </c>
      <c r="I2520" s="2">
        <f t="shared" si="356"/>
        <v>71.341467353706122</v>
      </c>
    </row>
    <row r="2521" spans="1:9" ht="13.5" x14ac:dyDescent="0.25">
      <c r="A2521" s="3">
        <v>45674</v>
      </c>
      <c r="B2521" s="2">
        <v>40.422899999999998</v>
      </c>
      <c r="C2521" s="2">
        <f t="shared" si="351"/>
        <v>0.5152000000000001</v>
      </c>
      <c r="D2521" s="2">
        <f t="shared" si="352"/>
        <v>0.5152000000000001</v>
      </c>
      <c r="E2521" s="2">
        <f t="shared" si="353"/>
        <v>0</v>
      </c>
      <c r="F2521" s="2">
        <f t="shared" si="354"/>
        <v>0.27741766804274259</v>
      </c>
      <c r="G2521" s="2">
        <f t="shared" si="354"/>
        <v>9.6658360847687447E-2</v>
      </c>
      <c r="H2521" s="2">
        <f t="shared" si="355"/>
        <v>2.8700845494358473</v>
      </c>
      <c r="I2521" s="2">
        <f t="shared" si="356"/>
        <v>74.160771238298324</v>
      </c>
    </row>
    <row r="2522" spans="1:9" ht="13.5" x14ac:dyDescent="0.25">
      <c r="A2522" s="3">
        <v>45677</v>
      </c>
      <c r="B2522" s="2">
        <v>40.415700000000001</v>
      </c>
      <c r="C2522" s="2">
        <f t="shared" si="351"/>
        <v>-7.1999999999974307E-3</v>
      </c>
      <c r="D2522" s="2">
        <f t="shared" si="352"/>
        <v>0</v>
      </c>
      <c r="E2522" s="2">
        <f t="shared" si="353"/>
        <v>7.1999999999974307E-3</v>
      </c>
      <c r="F2522" s="2">
        <f t="shared" si="354"/>
        <v>0.25760212032540386</v>
      </c>
      <c r="G2522" s="2">
        <f t="shared" si="354"/>
        <v>9.0268477929995303E-2</v>
      </c>
      <c r="H2522" s="2">
        <f t="shared" si="355"/>
        <v>2.853732844871701</v>
      </c>
      <c r="I2522" s="2">
        <f t="shared" si="356"/>
        <v>74.051133271193521</v>
      </c>
    </row>
    <row r="2523" spans="1:9" ht="13.5" x14ac:dyDescent="0.25">
      <c r="A2523" s="3">
        <v>45678</v>
      </c>
      <c r="B2523" s="2">
        <v>40.488300000000002</v>
      </c>
      <c r="C2523" s="2">
        <f t="shared" si="351"/>
        <v>7.260000000000133E-2</v>
      </c>
      <c r="D2523" s="2">
        <f t="shared" si="352"/>
        <v>7.260000000000133E-2</v>
      </c>
      <c r="E2523" s="2">
        <f t="shared" si="353"/>
        <v>0</v>
      </c>
      <c r="F2523" s="2">
        <f t="shared" si="354"/>
        <v>0.24438768315930368</v>
      </c>
      <c r="G2523" s="2">
        <f t="shared" si="354"/>
        <v>8.3820729506424205E-2</v>
      </c>
      <c r="H2523" s="2">
        <f t="shared" si="355"/>
        <v>2.9155995730217699</v>
      </c>
      <c r="I2523" s="2">
        <f t="shared" si="356"/>
        <v>74.461127054718872</v>
      </c>
    </row>
    <row r="2524" spans="1:9" ht="13.5" x14ac:dyDescent="0.25">
      <c r="A2524" s="3">
        <v>45679</v>
      </c>
      <c r="B2524" s="2">
        <v>41.910699999999999</v>
      </c>
      <c r="C2524" s="2">
        <f t="shared" si="351"/>
        <v>1.4223999999999961</v>
      </c>
      <c r="D2524" s="2">
        <f t="shared" si="352"/>
        <v>1.4223999999999961</v>
      </c>
      <c r="E2524" s="2">
        <f t="shared" si="353"/>
        <v>0</v>
      </c>
      <c r="F2524" s="2">
        <f t="shared" si="354"/>
        <v>0.32853142007649605</v>
      </c>
      <c r="G2524" s="2">
        <f t="shared" si="354"/>
        <v>7.7833534541679614E-2</v>
      </c>
      <c r="H2524" s="2">
        <f t="shared" si="355"/>
        <v>4.2209495175960239</v>
      </c>
      <c r="I2524" s="2">
        <f t="shared" si="356"/>
        <v>80.846395916495126</v>
      </c>
    </row>
    <row r="2525" spans="1:9" ht="13.5" x14ac:dyDescent="0.25">
      <c r="A2525" s="3">
        <v>45680</v>
      </c>
      <c r="B2525" s="2">
        <v>43.5</v>
      </c>
      <c r="C2525" s="2">
        <f t="shared" si="351"/>
        <v>1.5893000000000015</v>
      </c>
      <c r="D2525" s="2">
        <f t="shared" si="352"/>
        <v>1.5893000000000015</v>
      </c>
      <c r="E2525" s="2">
        <f t="shared" si="353"/>
        <v>0</v>
      </c>
      <c r="F2525" s="2">
        <f t="shared" ref="F2525:G2540" si="357">((F2524*13)+D2525)/14</f>
        <v>0.41858631864246071</v>
      </c>
      <c r="G2525" s="2">
        <f t="shared" si="357"/>
        <v>7.2273996360131071E-2</v>
      </c>
      <c r="H2525" s="2">
        <f t="shared" si="355"/>
        <v>5.7916586839435924</v>
      </c>
      <c r="I2525" s="2">
        <f t="shared" si="356"/>
        <v>85.276056313546263</v>
      </c>
    </row>
    <row r="2526" spans="1:9" ht="13.5" x14ac:dyDescent="0.25">
      <c r="A2526" s="3">
        <v>45681</v>
      </c>
      <c r="B2526" s="2">
        <v>43.688699999999997</v>
      </c>
      <c r="C2526" s="2">
        <f t="shared" si="351"/>
        <v>0.1886999999999972</v>
      </c>
      <c r="D2526" s="2">
        <f t="shared" si="352"/>
        <v>0.1886999999999972</v>
      </c>
      <c r="E2526" s="2">
        <f t="shared" si="353"/>
        <v>0</v>
      </c>
      <c r="F2526" s="2">
        <f t="shared" si="357"/>
        <v>0.40216586731085618</v>
      </c>
      <c r="G2526" s="2">
        <f t="shared" si="357"/>
        <v>6.7111568048693143E-2</v>
      </c>
      <c r="H2526" s="2">
        <f t="shared" si="355"/>
        <v>5.9924969569935049</v>
      </c>
      <c r="I2526" s="2">
        <f t="shared" si="356"/>
        <v>85.698956951281104</v>
      </c>
    </row>
    <row r="2527" spans="1:9" ht="13.5" x14ac:dyDescent="0.25">
      <c r="A2527" s="3">
        <v>45684</v>
      </c>
      <c r="B2527" s="2">
        <v>42.382399999999997</v>
      </c>
      <c r="C2527" s="2">
        <f t="shared" si="351"/>
        <v>-1.3063000000000002</v>
      </c>
      <c r="D2527" s="2">
        <f t="shared" si="352"/>
        <v>0</v>
      </c>
      <c r="E2527" s="2">
        <f t="shared" si="353"/>
        <v>1.3063000000000002</v>
      </c>
      <c r="F2527" s="2">
        <f t="shared" si="357"/>
        <v>0.37343973393150931</v>
      </c>
      <c r="G2527" s="2">
        <f t="shared" si="357"/>
        <v>0.15562502747378651</v>
      </c>
      <c r="H2527" s="2">
        <f t="shared" si="355"/>
        <v>2.3996123245305871</v>
      </c>
      <c r="I2527" s="2">
        <f t="shared" si="356"/>
        <v>70.584881317663815</v>
      </c>
    </row>
    <row r="2528" spans="1:9" ht="13.5" x14ac:dyDescent="0.25">
      <c r="A2528" s="3">
        <v>45685</v>
      </c>
      <c r="B2528" s="2">
        <v>42.302599999999998</v>
      </c>
      <c r="C2528" s="2">
        <f t="shared" si="351"/>
        <v>-7.9799999999998761E-2</v>
      </c>
      <c r="D2528" s="2">
        <f t="shared" si="352"/>
        <v>0</v>
      </c>
      <c r="E2528" s="2">
        <f t="shared" si="353"/>
        <v>7.9799999999998761E-2</v>
      </c>
      <c r="F2528" s="2">
        <f t="shared" si="357"/>
        <v>0.34676546722211576</v>
      </c>
      <c r="G2528" s="2">
        <f t="shared" si="357"/>
        <v>0.15020895408280169</v>
      </c>
      <c r="H2528" s="2">
        <f t="shared" si="355"/>
        <v>2.3085539030580269</v>
      </c>
      <c r="I2528" s="2">
        <f t="shared" si="356"/>
        <v>69.775314856568571</v>
      </c>
    </row>
    <row r="2529" spans="1:9" ht="13.5" x14ac:dyDescent="0.25">
      <c r="A2529" s="3">
        <v>45686</v>
      </c>
      <c r="B2529" s="2">
        <v>42.665399999999998</v>
      </c>
      <c r="C2529" s="2">
        <f t="shared" si="351"/>
        <v>0.36280000000000001</v>
      </c>
      <c r="D2529" s="2">
        <f t="shared" si="352"/>
        <v>0.36280000000000001</v>
      </c>
      <c r="E2529" s="2">
        <f t="shared" si="353"/>
        <v>0</v>
      </c>
      <c r="F2529" s="2">
        <f t="shared" si="357"/>
        <v>0.34791079099196465</v>
      </c>
      <c r="G2529" s="2">
        <f t="shared" si="357"/>
        <v>0.13947974307688729</v>
      </c>
      <c r="H2529" s="2">
        <f t="shared" si="355"/>
        <v>2.4943463711442391</v>
      </c>
      <c r="I2529" s="2">
        <f t="shared" si="356"/>
        <v>71.382344685179405</v>
      </c>
    </row>
    <row r="2530" spans="1:9" ht="13.5" x14ac:dyDescent="0.25">
      <c r="A2530" s="3">
        <v>45687</v>
      </c>
      <c r="B2530" s="2">
        <v>42.600099999999998</v>
      </c>
      <c r="C2530" s="2">
        <f t="shared" si="351"/>
        <v>-6.530000000000058E-2</v>
      </c>
      <c r="D2530" s="2">
        <f t="shared" si="352"/>
        <v>0</v>
      </c>
      <c r="E2530" s="2">
        <f t="shared" si="353"/>
        <v>6.530000000000058E-2</v>
      </c>
      <c r="F2530" s="2">
        <f t="shared" si="357"/>
        <v>0.32306002020682428</v>
      </c>
      <c r="G2530" s="2">
        <f t="shared" si="357"/>
        <v>0.13418118999996681</v>
      </c>
      <c r="H2530" s="2">
        <f t="shared" si="355"/>
        <v>2.4076401484209837</v>
      </c>
      <c r="I2530" s="2">
        <f t="shared" si="356"/>
        <v>70.654178362601598</v>
      </c>
    </row>
    <row r="2531" spans="1:9" ht="13.5" x14ac:dyDescent="0.25">
      <c r="A2531" s="3">
        <v>45688</v>
      </c>
      <c r="B2531" s="2">
        <v>42.549300000000002</v>
      </c>
      <c r="C2531" s="2">
        <f t="shared" si="351"/>
        <v>-5.0799999999995293E-2</v>
      </c>
      <c r="D2531" s="2">
        <f t="shared" si="352"/>
        <v>0</v>
      </c>
      <c r="E2531" s="2">
        <f t="shared" si="353"/>
        <v>5.0799999999995293E-2</v>
      </c>
      <c r="F2531" s="2">
        <f t="shared" si="357"/>
        <v>0.29998430447776542</v>
      </c>
      <c r="G2531" s="2">
        <f t="shared" si="357"/>
        <v>0.12822539071425457</v>
      </c>
      <c r="H2531" s="2">
        <f t="shared" si="355"/>
        <v>2.3395078213976288</v>
      </c>
      <c r="I2531" s="2">
        <f t="shared" si="356"/>
        <v>70.055467647280835</v>
      </c>
    </row>
    <row r="2532" spans="1:9" ht="13.5" x14ac:dyDescent="0.25">
      <c r="A2532" s="3">
        <v>45691</v>
      </c>
      <c r="B2532" s="2">
        <v>42.512999999999998</v>
      </c>
      <c r="C2532" s="2">
        <f t="shared" si="351"/>
        <v>-3.6300000000004218E-2</v>
      </c>
      <c r="D2532" s="2">
        <f t="shared" si="352"/>
        <v>0</v>
      </c>
      <c r="E2532" s="2">
        <f t="shared" si="353"/>
        <v>3.6300000000004218E-2</v>
      </c>
      <c r="F2532" s="2">
        <f t="shared" si="357"/>
        <v>0.27855685415792503</v>
      </c>
      <c r="G2532" s="2">
        <f t="shared" si="357"/>
        <v>0.1216592913775224</v>
      </c>
      <c r="H2532" s="2">
        <f t="shared" si="355"/>
        <v>2.2896471860380307</v>
      </c>
      <c r="I2532" s="2">
        <f t="shared" si="356"/>
        <v>69.601603349921078</v>
      </c>
    </row>
    <row r="2533" spans="1:9" ht="13.5" x14ac:dyDescent="0.25">
      <c r="A2533" s="3">
        <v>45692</v>
      </c>
      <c r="B2533" s="2">
        <v>42.454999999999998</v>
      </c>
      <c r="C2533" s="2">
        <f t="shared" si="351"/>
        <v>-5.7999999999999829E-2</v>
      </c>
      <c r="D2533" s="2">
        <f t="shared" si="352"/>
        <v>0</v>
      </c>
      <c r="E2533" s="2">
        <f t="shared" si="353"/>
        <v>5.7999999999999829E-2</v>
      </c>
      <c r="F2533" s="2">
        <f t="shared" si="357"/>
        <v>0.25865993600378751</v>
      </c>
      <c r="G2533" s="2">
        <f t="shared" si="357"/>
        <v>0.11711219913627079</v>
      </c>
      <c r="H2533" s="2">
        <f t="shared" si="355"/>
        <v>2.2086506607463918</v>
      </c>
      <c r="I2533" s="2">
        <f t="shared" si="356"/>
        <v>68.8342513495258</v>
      </c>
    </row>
    <row r="2534" spans="1:9" ht="13.5" x14ac:dyDescent="0.25">
      <c r="A2534" s="3">
        <v>45693</v>
      </c>
      <c r="B2534" s="2">
        <v>42.338900000000002</v>
      </c>
      <c r="C2534" s="2">
        <f t="shared" si="351"/>
        <v>-0.11609999999999587</v>
      </c>
      <c r="D2534" s="2">
        <f t="shared" si="352"/>
        <v>0</v>
      </c>
      <c r="E2534" s="2">
        <f t="shared" si="353"/>
        <v>0.11609999999999587</v>
      </c>
      <c r="F2534" s="2">
        <f t="shared" si="357"/>
        <v>0.24018422628923125</v>
      </c>
      <c r="G2534" s="2">
        <f t="shared" si="357"/>
        <v>0.11703989919796544</v>
      </c>
      <c r="H2534" s="2">
        <f t="shared" si="355"/>
        <v>2.0521568109262902</v>
      </c>
      <c r="I2534" s="2">
        <f t="shared" si="356"/>
        <v>67.236283652919099</v>
      </c>
    </row>
    <row r="2535" spans="1:9" ht="13.5" x14ac:dyDescent="0.25">
      <c r="A2535" s="3">
        <v>45694</v>
      </c>
      <c r="B2535" s="2">
        <v>42.338900000000002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0.22302821012571475</v>
      </c>
      <c r="G2535" s="2">
        <f t="shared" si="357"/>
        <v>0.10867990639811076</v>
      </c>
      <c r="H2535" s="2">
        <f t="shared" si="355"/>
        <v>2.0521568109262907</v>
      </c>
      <c r="I2535" s="2">
        <f t="shared" si="356"/>
        <v>67.236283652919099</v>
      </c>
    </row>
    <row r="2536" spans="1:9" ht="13.5" x14ac:dyDescent="0.25">
      <c r="A2536" s="3">
        <v>45695</v>
      </c>
      <c r="B2536" s="2">
        <v>42.796100000000003</v>
      </c>
      <c r="C2536" s="2">
        <f t="shared" si="351"/>
        <v>0.45720000000000027</v>
      </c>
      <c r="D2536" s="2">
        <f t="shared" si="352"/>
        <v>0.45720000000000027</v>
      </c>
      <c r="E2536" s="2">
        <f t="shared" si="353"/>
        <v>0</v>
      </c>
      <c r="F2536" s="2">
        <f t="shared" si="357"/>
        <v>0.23975476654530659</v>
      </c>
      <c r="G2536" s="2">
        <f t="shared" si="357"/>
        <v>0.10091705594110285</v>
      </c>
      <c r="H2536" s="2">
        <f t="shared" si="355"/>
        <v>2.3757606116178431</v>
      </c>
      <c r="I2536" s="2">
        <f t="shared" si="356"/>
        <v>70.377046388939675</v>
      </c>
    </row>
    <row r="2537" spans="1:9" ht="13.5" x14ac:dyDescent="0.25">
      <c r="A2537" s="3">
        <v>45698</v>
      </c>
      <c r="B2537" s="2">
        <v>42.796100000000003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0.22262942607778471</v>
      </c>
      <c r="G2537" s="2">
        <f t="shared" si="357"/>
        <v>9.3708694802452655E-2</v>
      </c>
      <c r="H2537" s="2">
        <f t="shared" si="355"/>
        <v>2.3757606116178431</v>
      </c>
      <c r="I2537" s="2">
        <f t="shared" si="356"/>
        <v>70.377046388939675</v>
      </c>
    </row>
    <row r="2538" spans="1:9" ht="13.5" x14ac:dyDescent="0.25">
      <c r="A2538" s="3">
        <v>45699</v>
      </c>
      <c r="B2538" s="2">
        <v>43.543599999999998</v>
      </c>
      <c r="C2538" s="2">
        <f t="shared" si="351"/>
        <v>0.74749999999999517</v>
      </c>
      <c r="D2538" s="2">
        <f t="shared" si="352"/>
        <v>0.74749999999999517</v>
      </c>
      <c r="E2538" s="2">
        <f t="shared" si="353"/>
        <v>0</v>
      </c>
      <c r="F2538" s="2">
        <f t="shared" si="357"/>
        <v>0.26012018135794263</v>
      </c>
      <c r="G2538" s="2">
        <f t="shared" si="357"/>
        <v>8.701521660227747E-2</v>
      </c>
      <c r="H2538" s="2">
        <f t="shared" si="355"/>
        <v>2.9893642918442662</v>
      </c>
      <c r="I2538" s="2">
        <f t="shared" si="356"/>
        <v>74.933349605490548</v>
      </c>
    </row>
    <row r="2539" spans="1:9" ht="13.5" x14ac:dyDescent="0.25">
      <c r="A2539" s="3">
        <v>45700</v>
      </c>
      <c r="B2539" s="2">
        <v>43.8992</v>
      </c>
      <c r="C2539" s="2">
        <f t="shared" si="351"/>
        <v>0.35560000000000258</v>
      </c>
      <c r="D2539" s="2">
        <f t="shared" si="352"/>
        <v>0.35560000000000258</v>
      </c>
      <c r="E2539" s="2">
        <f t="shared" si="353"/>
        <v>0</v>
      </c>
      <c r="F2539" s="2">
        <f t="shared" si="357"/>
        <v>0.26694016840380408</v>
      </c>
      <c r="G2539" s="2">
        <f t="shared" si="357"/>
        <v>8.0799843987829092E-2</v>
      </c>
      <c r="H2539" s="2">
        <f t="shared" si="355"/>
        <v>3.3037213344621477</v>
      </c>
      <c r="I2539" s="2">
        <f t="shared" si="356"/>
        <v>76.764294844267056</v>
      </c>
    </row>
    <row r="2540" spans="1:9" ht="13.5" x14ac:dyDescent="0.25">
      <c r="A2540" s="3">
        <v>45701</v>
      </c>
      <c r="B2540" s="2">
        <v>43.906399999999998</v>
      </c>
      <c r="C2540" s="2">
        <f t="shared" si="351"/>
        <v>7.1999999999974307E-3</v>
      </c>
      <c r="D2540" s="2">
        <f t="shared" si="352"/>
        <v>7.1999999999974307E-3</v>
      </c>
      <c r="E2540" s="2">
        <f t="shared" si="353"/>
        <v>0</v>
      </c>
      <c r="F2540" s="2">
        <f t="shared" si="357"/>
        <v>0.24838729923210362</v>
      </c>
      <c r="G2540" s="2">
        <f t="shared" si="357"/>
        <v>7.502842656012701E-2</v>
      </c>
      <c r="H2540" s="2">
        <f t="shared" si="355"/>
        <v>3.3105758793042073</v>
      </c>
      <c r="I2540" s="2">
        <f t="shared" si="356"/>
        <v>76.801243546107926</v>
      </c>
    </row>
    <row r="2541" spans="1:9" ht="13.5" x14ac:dyDescent="0.25">
      <c r="A2541" s="3">
        <v>45702</v>
      </c>
      <c r="B2541" s="2">
        <v>44.232999999999997</v>
      </c>
      <c r="C2541" s="2">
        <f t="shared" si="351"/>
        <v>0.32659999999999911</v>
      </c>
      <c r="D2541" s="2">
        <f t="shared" si="352"/>
        <v>0.32659999999999911</v>
      </c>
      <c r="E2541" s="2">
        <f t="shared" si="353"/>
        <v>0</v>
      </c>
      <c r="F2541" s="2">
        <f t="shared" ref="F2541:G2556" si="358">((F2540*13)+D2541)/14</f>
        <v>0.25397392071552471</v>
      </c>
      <c r="G2541" s="2">
        <f t="shared" si="358"/>
        <v>6.966925323440365E-2</v>
      </c>
      <c r="H2541" s="2">
        <f t="shared" si="355"/>
        <v>3.6454233241315817</v>
      </c>
      <c r="I2541" s="2">
        <f t="shared" si="356"/>
        <v>78.473436536874914</v>
      </c>
    </row>
    <row r="2542" spans="1:9" ht="13.5" x14ac:dyDescent="0.25">
      <c r="A2542" s="3">
        <v>45705</v>
      </c>
      <c r="B2542" s="2">
        <v>44.1967</v>
      </c>
      <c r="C2542" s="2">
        <f t="shared" si="351"/>
        <v>-3.6299999999997112E-2</v>
      </c>
      <c r="D2542" s="2">
        <f t="shared" si="352"/>
        <v>0</v>
      </c>
      <c r="E2542" s="2">
        <f t="shared" si="353"/>
        <v>3.6299999999997112E-2</v>
      </c>
      <c r="F2542" s="2">
        <f t="shared" si="358"/>
        <v>0.23583292637870151</v>
      </c>
      <c r="G2542" s="2">
        <f t="shared" si="358"/>
        <v>6.7285735146231748E-2</v>
      </c>
      <c r="H2542" s="2">
        <f t="shared" si="355"/>
        <v>3.5049468637916643</v>
      </c>
      <c r="I2542" s="2">
        <f t="shared" si="356"/>
        <v>77.802179909435523</v>
      </c>
    </row>
    <row r="2543" spans="1:9" ht="13.5" x14ac:dyDescent="0.25">
      <c r="A2543" s="3">
        <v>45706</v>
      </c>
      <c r="B2543" s="2">
        <v>44.994999999999997</v>
      </c>
      <c r="C2543" s="2">
        <f t="shared" si="351"/>
        <v>0.79829999999999757</v>
      </c>
      <c r="D2543" s="2">
        <f t="shared" si="352"/>
        <v>0.79829999999999757</v>
      </c>
      <c r="E2543" s="2">
        <f t="shared" si="353"/>
        <v>0</v>
      </c>
      <c r="F2543" s="2">
        <f t="shared" si="358"/>
        <v>0.27600914592307979</v>
      </c>
      <c r="G2543" s="2">
        <f t="shared" si="358"/>
        <v>6.2479611207215194E-2</v>
      </c>
      <c r="H2543" s="2">
        <f t="shared" si="355"/>
        <v>4.4175874431690776</v>
      </c>
      <c r="I2543" s="2">
        <f t="shared" si="356"/>
        <v>81.541599272922141</v>
      </c>
    </row>
    <row r="2544" spans="1:9" ht="13.5" x14ac:dyDescent="0.25">
      <c r="A2544" s="3">
        <v>45707</v>
      </c>
      <c r="B2544" s="2">
        <v>45.640900000000002</v>
      </c>
      <c r="C2544" s="2">
        <f t="shared" si="351"/>
        <v>0.64590000000000458</v>
      </c>
      <c r="D2544" s="2">
        <f t="shared" si="352"/>
        <v>0.64590000000000458</v>
      </c>
      <c r="E2544" s="2">
        <f t="shared" si="353"/>
        <v>0</v>
      </c>
      <c r="F2544" s="2">
        <f t="shared" si="358"/>
        <v>0.30242992121428874</v>
      </c>
      <c r="G2544" s="2">
        <f t="shared" si="358"/>
        <v>5.8016781835271251E-2</v>
      </c>
      <c r="H2544" s="2">
        <f t="shared" si="355"/>
        <v>5.212800704337357</v>
      </c>
      <c r="I2544" s="2">
        <f t="shared" si="356"/>
        <v>83.904199609978349</v>
      </c>
    </row>
    <row r="2545" spans="1:9" ht="13.5" x14ac:dyDescent="0.25">
      <c r="A2545" s="3">
        <v>45708</v>
      </c>
      <c r="B2545" s="2">
        <v>45.996499999999997</v>
      </c>
      <c r="C2545" s="2">
        <f t="shared" si="351"/>
        <v>0.35559999999999548</v>
      </c>
      <c r="D2545" s="2">
        <f t="shared" si="352"/>
        <v>0.35559999999999548</v>
      </c>
      <c r="E2545" s="2">
        <f t="shared" si="353"/>
        <v>0</v>
      </c>
      <c r="F2545" s="2">
        <f t="shared" si="358"/>
        <v>0.30622778398469641</v>
      </c>
      <c r="G2545" s="2">
        <f t="shared" si="358"/>
        <v>5.3872725989894732E-2</v>
      </c>
      <c r="H2545" s="2">
        <f t="shared" si="355"/>
        <v>5.6842823220443233</v>
      </c>
      <c r="I2545" s="2">
        <f t="shared" si="356"/>
        <v>85.039530770535137</v>
      </c>
    </row>
    <row r="2546" spans="1:9" ht="13.5" x14ac:dyDescent="0.25">
      <c r="A2546" s="3">
        <v>45709</v>
      </c>
      <c r="B2546" s="2">
        <v>47.085099999999997</v>
      </c>
      <c r="C2546" s="2">
        <f t="shared" si="351"/>
        <v>1.0885999999999996</v>
      </c>
      <c r="D2546" s="2">
        <f t="shared" si="352"/>
        <v>1.0885999999999996</v>
      </c>
      <c r="E2546" s="2">
        <f t="shared" si="353"/>
        <v>0</v>
      </c>
      <c r="F2546" s="2">
        <f t="shared" si="358"/>
        <v>0.36211151370007527</v>
      </c>
      <c r="G2546" s="2">
        <f t="shared" si="358"/>
        <v>5.0024674133473682E-2</v>
      </c>
      <c r="H2546" s="2">
        <f t="shared" si="355"/>
        <v>7.2386581216682178</v>
      </c>
      <c r="I2546" s="2">
        <f t="shared" si="356"/>
        <v>87.862101021403788</v>
      </c>
    </row>
    <row r="2547" spans="1:9" ht="13.5" x14ac:dyDescent="0.25">
      <c r="A2547" s="3">
        <v>45712</v>
      </c>
      <c r="B2547" s="2">
        <v>48.478499999999997</v>
      </c>
      <c r="C2547" s="2">
        <f t="shared" si="351"/>
        <v>1.3933999999999997</v>
      </c>
      <c r="D2547" s="2">
        <f t="shared" si="352"/>
        <v>1.3933999999999997</v>
      </c>
      <c r="E2547" s="2">
        <f t="shared" si="353"/>
        <v>0</v>
      </c>
      <c r="F2547" s="2">
        <f t="shared" si="358"/>
        <v>0.43577497700721274</v>
      </c>
      <c r="G2547" s="2">
        <f t="shared" si="358"/>
        <v>4.6451483123939853E-2</v>
      </c>
      <c r="H2547" s="2">
        <f t="shared" si="355"/>
        <v>9.3812930761434821</v>
      </c>
      <c r="I2547" s="2">
        <f t="shared" si="356"/>
        <v>90.367288615538371</v>
      </c>
    </row>
    <row r="2548" spans="1:9" ht="13.5" x14ac:dyDescent="0.25">
      <c r="A2548" s="3">
        <v>45713</v>
      </c>
      <c r="B2548" s="2">
        <v>48.913899999999998</v>
      </c>
      <c r="C2548" s="2">
        <f t="shared" si="351"/>
        <v>0.43540000000000134</v>
      </c>
      <c r="D2548" s="2">
        <f t="shared" si="352"/>
        <v>0.43540000000000134</v>
      </c>
      <c r="E2548" s="2">
        <f t="shared" si="353"/>
        <v>0</v>
      </c>
      <c r="F2548" s="2">
        <f t="shared" si="358"/>
        <v>0.43574819293526906</v>
      </c>
      <c r="G2548" s="2">
        <f t="shared" si="358"/>
        <v>4.313352004365844E-2</v>
      </c>
      <c r="H2548" s="2">
        <f t="shared" si="355"/>
        <v>10.102310047828649</v>
      </c>
      <c r="I2548" s="2">
        <f t="shared" si="356"/>
        <v>90.992865487524583</v>
      </c>
    </row>
    <row r="2549" spans="1:9" ht="13.5" x14ac:dyDescent="0.25">
      <c r="A2549" s="3">
        <v>45714</v>
      </c>
      <c r="B2549" s="2">
        <v>50.800800000000002</v>
      </c>
      <c r="C2549" s="2">
        <f t="shared" si="351"/>
        <v>1.8869000000000042</v>
      </c>
      <c r="D2549" s="2">
        <f t="shared" si="352"/>
        <v>1.8869000000000042</v>
      </c>
      <c r="E2549" s="2">
        <f t="shared" si="353"/>
        <v>0</v>
      </c>
      <c r="F2549" s="2">
        <f t="shared" si="358"/>
        <v>0.53940189343989298</v>
      </c>
      <c r="G2549" s="2">
        <f t="shared" si="358"/>
        <v>4.0052554326254264E-2</v>
      </c>
      <c r="H2549" s="2">
        <f t="shared" si="355"/>
        <v>13.467353144224251</v>
      </c>
      <c r="I2549" s="2">
        <f t="shared" si="356"/>
        <v>93.087885599867136</v>
      </c>
    </row>
    <row r="2550" spans="1:9" ht="13.5" x14ac:dyDescent="0.25">
      <c r="A2550" s="3">
        <v>45715</v>
      </c>
      <c r="B2550" s="2">
        <v>52.128900000000002</v>
      </c>
      <c r="C2550" s="2">
        <f t="shared" si="351"/>
        <v>1.3280999999999992</v>
      </c>
      <c r="D2550" s="2">
        <f t="shared" si="352"/>
        <v>1.3280999999999992</v>
      </c>
      <c r="E2550" s="2">
        <f t="shared" si="353"/>
        <v>0</v>
      </c>
      <c r="F2550" s="2">
        <f t="shared" si="358"/>
        <v>0.5957374724799005</v>
      </c>
      <c r="G2550" s="2">
        <f t="shared" si="358"/>
        <v>3.7191657588664669E-2</v>
      </c>
      <c r="H2550" s="2">
        <f t="shared" si="355"/>
        <v>16.018040364553965</v>
      </c>
      <c r="I2550" s="2">
        <f t="shared" si="356"/>
        <v>94.123882782163037</v>
      </c>
    </row>
    <row r="2551" spans="1:9" ht="13.5" x14ac:dyDescent="0.25">
      <c r="A2551" s="3">
        <v>45716</v>
      </c>
      <c r="B2551" s="2">
        <v>50.111400000000003</v>
      </c>
      <c r="C2551" s="2">
        <f t="shared" si="351"/>
        <v>-2.0174999999999983</v>
      </c>
      <c r="D2551" s="2">
        <f t="shared" si="352"/>
        <v>0</v>
      </c>
      <c r="E2551" s="2">
        <f t="shared" si="353"/>
        <v>2.0174999999999983</v>
      </c>
      <c r="F2551" s="2">
        <f t="shared" si="358"/>
        <v>0.55318479587419334</v>
      </c>
      <c r="G2551" s="2">
        <f t="shared" si="358"/>
        <v>0.1786422534751885</v>
      </c>
      <c r="H2551" s="2">
        <f t="shared" si="355"/>
        <v>3.0966066824219993</v>
      </c>
      <c r="I2551" s="2">
        <f t="shared" si="356"/>
        <v>75.589553073501818</v>
      </c>
    </row>
    <row r="2552" spans="1:9" ht="13.5" x14ac:dyDescent="0.25">
      <c r="A2552" s="3">
        <v>45719</v>
      </c>
      <c r="B2552" s="2">
        <v>49.349400000000003</v>
      </c>
      <c r="C2552" s="2">
        <f t="shared" si="351"/>
        <v>-0.76200000000000045</v>
      </c>
      <c r="D2552" s="2">
        <f t="shared" si="352"/>
        <v>0</v>
      </c>
      <c r="E2552" s="2">
        <f t="shared" si="353"/>
        <v>0.76200000000000045</v>
      </c>
      <c r="F2552" s="2">
        <f t="shared" si="358"/>
        <v>0.5136715961688938</v>
      </c>
      <c r="G2552" s="2">
        <f t="shared" si="358"/>
        <v>0.22031066394124649</v>
      </c>
      <c r="H2552" s="2">
        <f t="shared" si="355"/>
        <v>2.3315784491752165</v>
      </c>
      <c r="I2552" s="2">
        <f t="shared" si="356"/>
        <v>69.984197723227396</v>
      </c>
    </row>
    <row r="2553" spans="1:9" ht="13.5" x14ac:dyDescent="0.25">
      <c r="A2553" s="3">
        <v>45720</v>
      </c>
      <c r="B2553" s="2">
        <v>50.0533</v>
      </c>
      <c r="C2553" s="2">
        <f t="shared" si="351"/>
        <v>0.70389999999999731</v>
      </c>
      <c r="D2553" s="2">
        <f t="shared" si="352"/>
        <v>0.70389999999999731</v>
      </c>
      <c r="E2553" s="2">
        <f t="shared" si="353"/>
        <v>0</v>
      </c>
      <c r="F2553" s="2">
        <f t="shared" si="358"/>
        <v>0.52725933929968694</v>
      </c>
      <c r="G2553" s="2">
        <f t="shared" si="358"/>
        <v>0.20457418794544319</v>
      </c>
      <c r="H2553" s="2">
        <f t="shared" si="355"/>
        <v>2.5773502737319869</v>
      </c>
      <c r="I2553" s="2">
        <f t="shared" si="356"/>
        <v>72.046349295374611</v>
      </c>
    </row>
    <row r="2554" spans="1:9" ht="13.5" x14ac:dyDescent="0.25">
      <c r="A2554" s="3">
        <v>45721</v>
      </c>
      <c r="B2554" s="2">
        <v>50.720999999999997</v>
      </c>
      <c r="C2554" s="2">
        <f t="shared" si="351"/>
        <v>0.66769999999999641</v>
      </c>
      <c r="D2554" s="2">
        <f t="shared" si="352"/>
        <v>0.66769999999999641</v>
      </c>
      <c r="E2554" s="2">
        <f t="shared" si="353"/>
        <v>0</v>
      </c>
      <c r="F2554" s="2">
        <f t="shared" si="358"/>
        <v>0.53729081506399479</v>
      </c>
      <c r="G2554" s="2">
        <f t="shared" si="358"/>
        <v>0.18996174594934009</v>
      </c>
      <c r="H2554" s="2">
        <f t="shared" si="355"/>
        <v>2.8284158601452423</v>
      </c>
      <c r="I2554" s="2">
        <f t="shared" si="356"/>
        <v>73.879535647883813</v>
      </c>
    </row>
    <row r="2555" spans="1:9" ht="13.5" x14ac:dyDescent="0.25">
      <c r="A2555" s="3">
        <v>45722</v>
      </c>
      <c r="B2555" s="2">
        <v>51.163699999999999</v>
      </c>
      <c r="C2555" s="2">
        <f t="shared" si="351"/>
        <v>0.44270000000000209</v>
      </c>
      <c r="D2555" s="2">
        <f t="shared" si="352"/>
        <v>0.44270000000000209</v>
      </c>
      <c r="E2555" s="2">
        <f t="shared" si="353"/>
        <v>0</v>
      </c>
      <c r="F2555" s="2">
        <f t="shared" si="358"/>
        <v>0.53053432827370961</v>
      </c>
      <c r="G2555" s="2">
        <f t="shared" si="358"/>
        <v>0.17639304981010154</v>
      </c>
      <c r="H2555" s="2">
        <f t="shared" si="355"/>
        <v>3.0076827224477602</v>
      </c>
      <c r="I2555" s="2">
        <f t="shared" si="356"/>
        <v>75.047924966744048</v>
      </c>
    </row>
    <row r="2556" spans="1:9" ht="13.5" x14ac:dyDescent="0.25">
      <c r="A2556" s="3">
        <v>45723</v>
      </c>
      <c r="B2556" s="2">
        <v>49.639699999999998</v>
      </c>
      <c r="C2556" s="2">
        <f t="shared" si="351"/>
        <v>-1.5240000000000009</v>
      </c>
      <c r="D2556" s="2">
        <f t="shared" si="352"/>
        <v>0</v>
      </c>
      <c r="E2556" s="2">
        <f t="shared" si="353"/>
        <v>1.5240000000000009</v>
      </c>
      <c r="F2556" s="2">
        <f t="shared" si="358"/>
        <v>0.49263901911130181</v>
      </c>
      <c r="G2556" s="2">
        <f t="shared" si="358"/>
        <v>0.27265068910938006</v>
      </c>
      <c r="H2556" s="2">
        <f t="shared" si="355"/>
        <v>1.806850445603196</v>
      </c>
      <c r="I2556" s="2">
        <f t="shared" si="356"/>
        <v>64.37287916189284</v>
      </c>
    </row>
    <row r="2557" spans="1:9" ht="13.5" x14ac:dyDescent="0.25">
      <c r="A2557" s="3">
        <v>45726</v>
      </c>
      <c r="B2557" s="2">
        <v>50.060600000000001</v>
      </c>
      <c r="C2557" s="2">
        <f t="shared" si="351"/>
        <v>0.42090000000000316</v>
      </c>
      <c r="D2557" s="2">
        <f t="shared" si="352"/>
        <v>0.42090000000000316</v>
      </c>
      <c r="E2557" s="2">
        <f t="shared" si="353"/>
        <v>0</v>
      </c>
      <c r="F2557" s="2">
        <f t="shared" ref="F2557:G2572" si="359">((F2556*13)+D2557)/14</f>
        <v>0.48751480346049475</v>
      </c>
      <c r="G2557" s="2">
        <f t="shared" si="359"/>
        <v>0.25317563988728148</v>
      </c>
      <c r="H2557" s="2">
        <f t="shared" si="355"/>
        <v>1.925599175645593</v>
      </c>
      <c r="I2557" s="2">
        <f t="shared" si="356"/>
        <v>65.818967672516877</v>
      </c>
    </row>
    <row r="2558" spans="1:9" ht="13.5" x14ac:dyDescent="0.25">
      <c r="A2558" s="3">
        <v>45727</v>
      </c>
      <c r="B2558" s="2">
        <v>49.704999999999998</v>
      </c>
      <c r="C2558" s="2">
        <f t="shared" si="351"/>
        <v>-0.35560000000000258</v>
      </c>
      <c r="D2558" s="2">
        <f t="shared" si="352"/>
        <v>0</v>
      </c>
      <c r="E2558" s="2">
        <f t="shared" si="353"/>
        <v>0.35560000000000258</v>
      </c>
      <c r="F2558" s="2">
        <f t="shared" si="359"/>
        <v>0.45269231749903083</v>
      </c>
      <c r="G2558" s="2">
        <f t="shared" si="359"/>
        <v>0.26049166560961867</v>
      </c>
      <c r="H2558" s="2">
        <f t="shared" si="355"/>
        <v>1.7378380089037104</v>
      </c>
      <c r="I2558" s="2">
        <f t="shared" si="356"/>
        <v>63.474829527974101</v>
      </c>
    </row>
    <row r="2559" spans="1:9" ht="13.5" x14ac:dyDescent="0.25">
      <c r="A2559" s="3">
        <v>45728</v>
      </c>
      <c r="B2559" s="2">
        <v>52.6006</v>
      </c>
      <c r="C2559" s="2">
        <f t="shared" si="351"/>
        <v>2.8956000000000017</v>
      </c>
      <c r="D2559" s="2">
        <f t="shared" si="352"/>
        <v>2.8956000000000017</v>
      </c>
      <c r="E2559" s="2">
        <f t="shared" si="353"/>
        <v>0</v>
      </c>
      <c r="F2559" s="2">
        <f t="shared" si="359"/>
        <v>0.62718572339195744</v>
      </c>
      <c r="G2559" s="2">
        <f t="shared" si="359"/>
        <v>0.24188511806607446</v>
      </c>
      <c r="H2559" s="2">
        <f t="shared" si="355"/>
        <v>2.5929074446846809</v>
      </c>
      <c r="I2559" s="2">
        <f t="shared" si="356"/>
        <v>72.167387682658173</v>
      </c>
    </row>
    <row r="2560" spans="1:9" ht="13.5" x14ac:dyDescent="0.25">
      <c r="A2560" s="3">
        <v>45729</v>
      </c>
      <c r="B2560" s="2">
        <v>52.47</v>
      </c>
      <c r="C2560" s="2">
        <f t="shared" si="351"/>
        <v>-0.13060000000000116</v>
      </c>
      <c r="D2560" s="2">
        <f t="shared" si="352"/>
        <v>0</v>
      </c>
      <c r="E2560" s="2">
        <f t="shared" si="353"/>
        <v>0.13060000000000116</v>
      </c>
      <c r="F2560" s="2">
        <f t="shared" si="359"/>
        <v>0.58238674314967476</v>
      </c>
      <c r="G2560" s="2">
        <f t="shared" si="359"/>
        <v>0.23393618106135494</v>
      </c>
      <c r="H2560" s="2">
        <f t="shared" si="355"/>
        <v>2.4895112013345679</v>
      </c>
      <c r="I2560" s="2">
        <f t="shared" si="356"/>
        <v>71.342691216536323</v>
      </c>
    </row>
    <row r="2561" spans="1:9" ht="13.5" x14ac:dyDescent="0.25">
      <c r="A2561" s="3">
        <v>45730</v>
      </c>
      <c r="B2561" s="2">
        <v>50.5105</v>
      </c>
      <c r="C2561" s="2">
        <f t="shared" si="351"/>
        <v>-1.9594999999999985</v>
      </c>
      <c r="D2561" s="2">
        <f t="shared" si="352"/>
        <v>0</v>
      </c>
      <c r="E2561" s="2">
        <f t="shared" si="353"/>
        <v>1.9594999999999985</v>
      </c>
      <c r="F2561" s="2">
        <f t="shared" si="359"/>
        <v>0.54078769006755512</v>
      </c>
      <c r="G2561" s="2">
        <f t="shared" si="359"/>
        <v>0.35719073955697234</v>
      </c>
      <c r="H2561" s="2">
        <f t="shared" si="355"/>
        <v>1.5140025487175286</v>
      </c>
      <c r="I2561" s="2">
        <f t="shared" si="356"/>
        <v>60.222792912038564</v>
      </c>
    </row>
    <row r="2562" spans="1:9" ht="13.5" x14ac:dyDescent="0.25">
      <c r="A2562" s="3">
        <v>45733</v>
      </c>
      <c r="B2562" s="2">
        <v>52.2087</v>
      </c>
      <c r="C2562" s="2">
        <f t="shared" si="351"/>
        <v>1.6981999999999999</v>
      </c>
      <c r="D2562" s="2">
        <f t="shared" si="352"/>
        <v>1.6981999999999999</v>
      </c>
      <c r="E2562" s="2">
        <f t="shared" si="353"/>
        <v>0</v>
      </c>
      <c r="F2562" s="2">
        <f t="shared" si="359"/>
        <v>0.62345999791987261</v>
      </c>
      <c r="G2562" s="2">
        <f t="shared" si="359"/>
        <v>0.33167711530290289</v>
      </c>
      <c r="H2562" s="2">
        <f t="shared" si="355"/>
        <v>1.8797196705913826</v>
      </c>
      <c r="I2562" s="2">
        <f t="shared" si="356"/>
        <v>65.274397705710058</v>
      </c>
    </row>
    <row r="2563" spans="1:9" ht="13.5" x14ac:dyDescent="0.25">
      <c r="A2563" s="3">
        <v>45734</v>
      </c>
      <c r="B2563" s="2">
        <v>52.5426</v>
      </c>
      <c r="C2563" s="2">
        <f t="shared" ref="C2563:C2626" si="360">B2563-B2562</f>
        <v>0.33389999999999986</v>
      </c>
      <c r="D2563" s="2">
        <f t="shared" ref="D2563:D2626" si="361">IF(C2563&gt;0,C2563,0)</f>
        <v>0.33389999999999986</v>
      </c>
      <c r="E2563" s="2">
        <f t="shared" ref="E2563:E2626" si="362">IF(C2563&lt;0,-C2563,0)</f>
        <v>0</v>
      </c>
      <c r="F2563" s="2">
        <f t="shared" si="359"/>
        <v>0.60277714092559598</v>
      </c>
      <c r="G2563" s="2">
        <f t="shared" si="359"/>
        <v>0.30798589278126698</v>
      </c>
      <c r="H2563" s="2">
        <f t="shared" si="355"/>
        <v>1.9571582824207183</v>
      </c>
      <c r="I2563" s="2">
        <f t="shared" si="356"/>
        <v>66.183751274165687</v>
      </c>
    </row>
    <row r="2564" spans="1:9" ht="13.5" x14ac:dyDescent="0.25">
      <c r="A2564" s="3">
        <v>45735</v>
      </c>
      <c r="B2564" s="2">
        <v>51.962000000000003</v>
      </c>
      <c r="C2564" s="2">
        <f t="shared" si="360"/>
        <v>-0.5805999999999969</v>
      </c>
      <c r="D2564" s="2">
        <f t="shared" si="361"/>
        <v>0</v>
      </c>
      <c r="E2564" s="2">
        <f t="shared" si="362"/>
        <v>0.5805999999999969</v>
      </c>
      <c r="F2564" s="2">
        <f t="shared" si="359"/>
        <v>0.55972163085948201</v>
      </c>
      <c r="G2564" s="2">
        <f t="shared" si="359"/>
        <v>0.32745832901117622</v>
      </c>
      <c r="H2564" s="2">
        <f t="shared" si="355"/>
        <v>1.7092911716421133</v>
      </c>
      <c r="I2564" s="2">
        <f t="shared" si="356"/>
        <v>63.089976800319491</v>
      </c>
    </row>
    <row r="2565" spans="1:9" ht="13.5" x14ac:dyDescent="0.25">
      <c r="A2565" s="3">
        <v>45737</v>
      </c>
      <c r="B2565" s="2">
        <v>52.230499999999999</v>
      </c>
      <c r="C2565" s="2">
        <f t="shared" si="360"/>
        <v>0.26849999999999596</v>
      </c>
      <c r="D2565" s="2">
        <f t="shared" si="361"/>
        <v>0.26849999999999596</v>
      </c>
      <c r="E2565" s="2">
        <f t="shared" si="362"/>
        <v>0</v>
      </c>
      <c r="F2565" s="2">
        <f t="shared" si="359"/>
        <v>0.53892008579809014</v>
      </c>
      <c r="G2565" s="2">
        <f t="shared" si="359"/>
        <v>0.30406844836752078</v>
      </c>
      <c r="H2565" s="2">
        <f t="shared" si="355"/>
        <v>1.772364376150956</v>
      </c>
      <c r="I2565" s="2">
        <f t="shared" si="356"/>
        <v>63.929705322921464</v>
      </c>
    </row>
    <row r="2566" spans="1:9" ht="13.5" x14ac:dyDescent="0.25">
      <c r="A2566" s="3">
        <v>45740</v>
      </c>
      <c r="B2566" s="2">
        <v>52.230499999999999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0.50042579395536946</v>
      </c>
      <c r="G2566" s="2">
        <f t="shared" si="359"/>
        <v>0.28234927348412647</v>
      </c>
      <c r="H2566" s="2">
        <f t="shared" si="355"/>
        <v>1.772364376150956</v>
      </c>
      <c r="I2566" s="2">
        <f t="shared" si="356"/>
        <v>63.929705322921464</v>
      </c>
    </row>
    <row r="2567" spans="1:9" ht="13.5" x14ac:dyDescent="0.25">
      <c r="A2567" s="3">
        <v>45741</v>
      </c>
      <c r="B2567" s="2">
        <v>52.223199999999999</v>
      </c>
      <c r="C2567" s="2">
        <f t="shared" si="360"/>
        <v>-7.3000000000007503E-3</v>
      </c>
      <c r="D2567" s="2">
        <f t="shared" si="361"/>
        <v>0</v>
      </c>
      <c r="E2567" s="2">
        <f t="shared" si="362"/>
        <v>7.3000000000007503E-3</v>
      </c>
      <c r="F2567" s="2">
        <f t="shared" si="359"/>
        <v>0.46468109438712879</v>
      </c>
      <c r="G2567" s="2">
        <f t="shared" si="359"/>
        <v>0.26270289680668896</v>
      </c>
      <c r="H2567" s="2">
        <f t="shared" si="355"/>
        <v>1.7688464803228505</v>
      </c>
      <c r="I2567" s="2">
        <f t="shared" si="356"/>
        <v>63.883877018584329</v>
      </c>
    </row>
    <row r="2568" spans="1:9" ht="13.5" x14ac:dyDescent="0.25">
      <c r="A2568" s="3">
        <v>45742</v>
      </c>
      <c r="B2568" s="2">
        <v>53.485999999999997</v>
      </c>
      <c r="C2568" s="2">
        <f t="shared" si="360"/>
        <v>1.2627999999999986</v>
      </c>
      <c r="D2568" s="2">
        <f t="shared" si="361"/>
        <v>1.2627999999999986</v>
      </c>
      <c r="E2568" s="2">
        <f t="shared" si="362"/>
        <v>0</v>
      </c>
      <c r="F2568" s="2">
        <f t="shared" si="359"/>
        <v>0.52168958764519091</v>
      </c>
      <c r="G2568" s="2">
        <f t="shared" si="359"/>
        <v>0.24393840417763976</v>
      </c>
      <c r="H2568" s="2">
        <f t="shared" si="355"/>
        <v>2.1386119557676881</v>
      </c>
      <c r="I2568" s="2">
        <f t="shared" si="356"/>
        <v>68.138781917199282</v>
      </c>
    </row>
    <row r="2569" spans="1:9" ht="13.5" x14ac:dyDescent="0.25">
      <c r="A2569" s="3">
        <v>45743</v>
      </c>
      <c r="B2569" s="2">
        <v>53.4788</v>
      </c>
      <c r="C2569" s="2">
        <f t="shared" si="360"/>
        <v>-7.1999999999974307E-3</v>
      </c>
      <c r="D2569" s="2">
        <f t="shared" si="361"/>
        <v>0</v>
      </c>
      <c r="E2569" s="2">
        <f t="shared" si="362"/>
        <v>7.1999999999974307E-3</v>
      </c>
      <c r="F2569" s="2">
        <f t="shared" si="359"/>
        <v>0.48442604567053443</v>
      </c>
      <c r="G2569" s="2">
        <f t="shared" si="359"/>
        <v>0.22702851816495101</v>
      </c>
      <c r="H2569" s="2">
        <f t="shared" si="355"/>
        <v>2.1337673768304621</v>
      </c>
      <c r="I2569" s="2">
        <f t="shared" si="356"/>
        <v>68.089526765977936</v>
      </c>
    </row>
    <row r="2570" spans="1:9" ht="13.5" x14ac:dyDescent="0.25">
      <c r="A2570" s="3">
        <v>45744</v>
      </c>
      <c r="B2570" s="2">
        <v>53.594900000000003</v>
      </c>
      <c r="C2570" s="2">
        <f t="shared" si="360"/>
        <v>0.11610000000000298</v>
      </c>
      <c r="D2570" s="2">
        <f t="shared" si="361"/>
        <v>0.11610000000000298</v>
      </c>
      <c r="E2570" s="2">
        <f t="shared" si="362"/>
        <v>0</v>
      </c>
      <c r="F2570" s="2">
        <f t="shared" si="359"/>
        <v>0.45811704240835366</v>
      </c>
      <c r="G2570" s="2">
        <f t="shared" si="359"/>
        <v>0.21081219543888308</v>
      </c>
      <c r="H2570" s="2">
        <f t="shared" si="355"/>
        <v>2.1731050305444364</v>
      </c>
      <c r="I2570" s="2">
        <f t="shared" si="356"/>
        <v>68.485127647085108</v>
      </c>
    </row>
    <row r="2571" spans="1:9" ht="13.5" x14ac:dyDescent="0.25">
      <c r="A2571" s="3">
        <v>45749</v>
      </c>
      <c r="B2571" s="2">
        <v>53.703699999999998</v>
      </c>
      <c r="C2571" s="2">
        <f t="shared" si="360"/>
        <v>0.10879999999999512</v>
      </c>
      <c r="D2571" s="2">
        <f t="shared" si="361"/>
        <v>0.10879999999999512</v>
      </c>
      <c r="E2571" s="2">
        <f t="shared" si="362"/>
        <v>0</v>
      </c>
      <c r="F2571" s="2">
        <f t="shared" si="359"/>
        <v>0.43316582509347096</v>
      </c>
      <c r="G2571" s="2">
        <f t="shared" si="359"/>
        <v>0.19575418147896287</v>
      </c>
      <c r="H2571" s="2">
        <f t="shared" si="355"/>
        <v>2.2128049670296419</v>
      </c>
      <c r="I2571" s="2">
        <f t="shared" si="356"/>
        <v>68.874550112373072</v>
      </c>
    </row>
    <row r="2572" spans="1:9" ht="13.5" x14ac:dyDescent="0.25">
      <c r="A2572" s="3">
        <v>45750</v>
      </c>
      <c r="B2572" s="2">
        <v>54.792299999999997</v>
      </c>
      <c r="C2572" s="2">
        <f t="shared" si="360"/>
        <v>1.0885999999999996</v>
      </c>
      <c r="D2572" s="2">
        <f t="shared" si="361"/>
        <v>1.0885999999999996</v>
      </c>
      <c r="E2572" s="2">
        <f t="shared" si="362"/>
        <v>0</v>
      </c>
      <c r="F2572" s="2">
        <f t="shared" si="359"/>
        <v>0.47998255187250871</v>
      </c>
      <c r="G2572" s="2">
        <f t="shared" si="359"/>
        <v>0.18177173994475124</v>
      </c>
      <c r="H2572" s="2">
        <f t="shared" si="355"/>
        <v>2.6405785190723123</v>
      </c>
      <c r="I2572" s="2">
        <f t="shared" si="356"/>
        <v>72.531838147119032</v>
      </c>
    </row>
    <row r="2573" spans="1:9" ht="13.5" x14ac:dyDescent="0.25">
      <c r="A2573" s="3">
        <v>45751</v>
      </c>
      <c r="B2573" s="2">
        <v>54.0593</v>
      </c>
      <c r="C2573" s="2">
        <f t="shared" si="360"/>
        <v>-0.73299999999999699</v>
      </c>
      <c r="D2573" s="2">
        <f t="shared" si="361"/>
        <v>0</v>
      </c>
      <c r="E2573" s="2">
        <f t="shared" si="362"/>
        <v>0.73299999999999699</v>
      </c>
      <c r="F2573" s="2">
        <f t="shared" ref="F2573:G2588" si="363">((F2572*13)+D2573)/14</f>
        <v>0.44569808388161519</v>
      </c>
      <c r="G2573" s="2">
        <f t="shared" si="363"/>
        <v>0.22114518709155448</v>
      </c>
      <c r="H2573" s="2">
        <f t="shared" si="355"/>
        <v>2.0154093776279898</v>
      </c>
      <c r="I2573" s="2">
        <f t="shared" si="356"/>
        <v>66.837007027330088</v>
      </c>
    </row>
    <row r="2574" spans="1:9" ht="13.5" x14ac:dyDescent="0.25">
      <c r="A2574" s="3">
        <v>45754</v>
      </c>
      <c r="B2574" s="2">
        <v>53.340899999999998</v>
      </c>
      <c r="C2574" s="2">
        <f t="shared" si="360"/>
        <v>-0.71840000000000259</v>
      </c>
      <c r="D2574" s="2">
        <f t="shared" si="361"/>
        <v>0</v>
      </c>
      <c r="E2574" s="2">
        <f t="shared" si="362"/>
        <v>0.71840000000000259</v>
      </c>
      <c r="F2574" s="2">
        <f t="shared" si="363"/>
        <v>0.4138625064614998</v>
      </c>
      <c r="G2574" s="2">
        <f t="shared" si="363"/>
        <v>0.25666338801358651</v>
      </c>
      <c r="H2574" s="2">
        <f t="shared" si="355"/>
        <v>1.6124719215488261</v>
      </c>
      <c r="I2574" s="2">
        <f t="shared" si="356"/>
        <v>61.722076637396292</v>
      </c>
    </row>
    <row r="2575" spans="1:9" ht="13.5" x14ac:dyDescent="0.25">
      <c r="A2575" s="3">
        <v>45755</v>
      </c>
      <c r="B2575" s="2">
        <v>53.9938</v>
      </c>
      <c r="C2575" s="2">
        <f t="shared" si="360"/>
        <v>0.65290000000000248</v>
      </c>
      <c r="D2575" s="2">
        <f t="shared" si="361"/>
        <v>0.65290000000000248</v>
      </c>
      <c r="E2575" s="2">
        <f t="shared" si="362"/>
        <v>0</v>
      </c>
      <c r="F2575" s="2">
        <f t="shared" si="363"/>
        <v>0.43093661314282145</v>
      </c>
      <c r="G2575" s="2">
        <f t="shared" si="363"/>
        <v>0.23833028886975891</v>
      </c>
      <c r="H2575" s="2">
        <f t="shared" si="355"/>
        <v>1.8081487467936428</v>
      </c>
      <c r="I2575" s="2">
        <f t="shared" si="356"/>
        <v>64.389350772753602</v>
      </c>
    </row>
    <row r="2576" spans="1:9" ht="13.5" x14ac:dyDescent="0.25">
      <c r="A2576" s="3">
        <v>45757</v>
      </c>
      <c r="B2576" s="2">
        <v>54.305</v>
      </c>
      <c r="C2576" s="2">
        <f t="shared" si="360"/>
        <v>0.31119999999999948</v>
      </c>
      <c r="D2576" s="2">
        <f t="shared" si="361"/>
        <v>0.31119999999999948</v>
      </c>
      <c r="E2576" s="2">
        <f t="shared" si="362"/>
        <v>0</v>
      </c>
      <c r="F2576" s="2">
        <f t="shared" si="363"/>
        <v>0.42238399791833414</v>
      </c>
      <c r="G2576" s="2">
        <f t="shared" si="363"/>
        <v>0.22130669680763329</v>
      </c>
      <c r="H2576" s="2">
        <f t="shared" si="355"/>
        <v>1.908591127206076</v>
      </c>
      <c r="I2576" s="2">
        <f t="shared" si="356"/>
        <v>65.619093359451441</v>
      </c>
    </row>
    <row r="2577" spans="1:9" ht="13.5" x14ac:dyDescent="0.25">
      <c r="A2577" s="3">
        <v>45758</v>
      </c>
      <c r="B2577" s="2">
        <v>53.137999999999998</v>
      </c>
      <c r="C2577" s="2">
        <f t="shared" si="360"/>
        <v>-1.1670000000000016</v>
      </c>
      <c r="D2577" s="2">
        <f t="shared" si="361"/>
        <v>0</v>
      </c>
      <c r="E2577" s="2">
        <f t="shared" si="362"/>
        <v>1.1670000000000016</v>
      </c>
      <c r="F2577" s="2">
        <f t="shared" si="363"/>
        <v>0.39221371235273889</v>
      </c>
      <c r="G2577" s="2">
        <f t="shared" si="363"/>
        <v>0.28885621846423104</v>
      </c>
      <c r="H2577" s="2">
        <f t="shared" ref="H2577:H2640" si="364">F2577/G2577</f>
        <v>1.3578164058161226</v>
      </c>
      <c r="I2577" s="2">
        <f t="shared" ref="I2577:I2640" si="365">IF(G2577=0,100,100-(100/(1+H2577)))</f>
        <v>57.587876751842977</v>
      </c>
    </row>
    <row r="2578" spans="1:9" ht="13.5" x14ac:dyDescent="0.25">
      <c r="A2578" s="3">
        <v>45761</v>
      </c>
      <c r="B2578" s="2">
        <v>57.242199999999997</v>
      </c>
      <c r="C2578" s="2">
        <f t="shared" si="360"/>
        <v>4.1041999999999987</v>
      </c>
      <c r="D2578" s="2">
        <f t="shared" si="361"/>
        <v>4.1041999999999987</v>
      </c>
      <c r="E2578" s="2">
        <f t="shared" si="362"/>
        <v>0</v>
      </c>
      <c r="F2578" s="2">
        <f t="shared" si="363"/>
        <v>0.65735559004182886</v>
      </c>
      <c r="G2578" s="2">
        <f t="shared" si="363"/>
        <v>0.2682236314310717</v>
      </c>
      <c r="H2578" s="2">
        <f t="shared" si="364"/>
        <v>2.4507743278792966</v>
      </c>
      <c r="I2578" s="2">
        <f t="shared" si="365"/>
        <v>71.020996884065767</v>
      </c>
    </row>
    <row r="2579" spans="1:9" ht="13.5" x14ac:dyDescent="0.25">
      <c r="A2579" s="3">
        <v>45762</v>
      </c>
      <c r="B2579" s="2">
        <v>56.906999999999996</v>
      </c>
      <c r="C2579" s="2">
        <f t="shared" si="360"/>
        <v>-0.33520000000000039</v>
      </c>
      <c r="D2579" s="2">
        <f t="shared" si="361"/>
        <v>0</v>
      </c>
      <c r="E2579" s="2">
        <f t="shared" si="362"/>
        <v>0.33520000000000039</v>
      </c>
      <c r="F2579" s="2">
        <f t="shared" si="363"/>
        <v>0.61040161932455539</v>
      </c>
      <c r="G2579" s="2">
        <f t="shared" si="363"/>
        <v>0.27300765775742375</v>
      </c>
      <c r="H2579" s="2">
        <f t="shared" si="364"/>
        <v>2.2358406512791564</v>
      </c>
      <c r="I2579" s="2">
        <f t="shared" si="365"/>
        <v>69.096129637759162</v>
      </c>
    </row>
    <row r="2580" spans="1:9" ht="13.5" x14ac:dyDescent="0.25">
      <c r="A2580" s="3">
        <v>45763</v>
      </c>
      <c r="B2580" s="2">
        <v>57.200299999999999</v>
      </c>
      <c r="C2580" s="2">
        <f t="shared" si="360"/>
        <v>0.29330000000000211</v>
      </c>
      <c r="D2580" s="2">
        <f t="shared" si="361"/>
        <v>0.29330000000000211</v>
      </c>
      <c r="E2580" s="2">
        <f t="shared" si="362"/>
        <v>0</v>
      </c>
      <c r="F2580" s="2">
        <f t="shared" si="363"/>
        <v>0.58775150365851581</v>
      </c>
      <c r="G2580" s="2">
        <f t="shared" si="363"/>
        <v>0.25350711077475063</v>
      </c>
      <c r="H2580" s="2">
        <f t="shared" si="364"/>
        <v>2.3184813312031798</v>
      </c>
      <c r="I2580" s="2">
        <f t="shared" si="365"/>
        <v>69.86573374401263</v>
      </c>
    </row>
    <row r="2581" spans="1:9" ht="13.5" x14ac:dyDescent="0.25">
      <c r="A2581" s="3">
        <v>45764</v>
      </c>
      <c r="B2581" s="2">
        <v>56.9908</v>
      </c>
      <c r="C2581" s="2">
        <f t="shared" si="360"/>
        <v>-0.20949999999999847</v>
      </c>
      <c r="D2581" s="2">
        <f t="shared" si="361"/>
        <v>0</v>
      </c>
      <c r="E2581" s="2">
        <f t="shared" si="362"/>
        <v>0.20949999999999847</v>
      </c>
      <c r="F2581" s="2">
        <f t="shared" si="363"/>
        <v>0.54576925339719329</v>
      </c>
      <c r="G2581" s="2">
        <f t="shared" si="363"/>
        <v>0.25036374571941117</v>
      </c>
      <c r="H2581" s="2">
        <f t="shared" si="364"/>
        <v>2.1799052887188002</v>
      </c>
      <c r="I2581" s="2">
        <f t="shared" si="365"/>
        <v>68.552522506011343</v>
      </c>
    </row>
    <row r="2582" spans="1:9" ht="13.5" x14ac:dyDescent="0.25">
      <c r="A2582" s="3">
        <v>45765</v>
      </c>
      <c r="B2582" s="2">
        <v>56.7729</v>
      </c>
      <c r="C2582" s="2">
        <f t="shared" si="360"/>
        <v>-0.2179000000000002</v>
      </c>
      <c r="D2582" s="2">
        <f t="shared" si="361"/>
        <v>0</v>
      </c>
      <c r="E2582" s="2">
        <f t="shared" si="362"/>
        <v>0.2179000000000002</v>
      </c>
      <c r="F2582" s="2">
        <f t="shared" si="363"/>
        <v>0.50678573529739379</v>
      </c>
      <c r="G2582" s="2">
        <f t="shared" si="363"/>
        <v>0.24804490673945323</v>
      </c>
      <c r="H2582" s="2">
        <f t="shared" si="364"/>
        <v>2.0431209088672091</v>
      </c>
      <c r="I2582" s="2">
        <f t="shared" si="365"/>
        <v>67.138998746775187</v>
      </c>
    </row>
    <row r="2583" spans="1:9" ht="13.5" x14ac:dyDescent="0.25">
      <c r="A2583" s="3">
        <v>45768</v>
      </c>
      <c r="B2583" s="2">
        <v>55.2224</v>
      </c>
      <c r="C2583" s="2">
        <f t="shared" si="360"/>
        <v>-1.5504999999999995</v>
      </c>
      <c r="D2583" s="2">
        <f t="shared" si="361"/>
        <v>0</v>
      </c>
      <c r="E2583" s="2">
        <f t="shared" si="362"/>
        <v>1.5504999999999995</v>
      </c>
      <c r="F2583" s="2">
        <f t="shared" si="363"/>
        <v>0.47058675420472279</v>
      </c>
      <c r="G2583" s="2">
        <f t="shared" si="363"/>
        <v>0.34107741340092085</v>
      </c>
      <c r="H2583" s="2">
        <f t="shared" si="364"/>
        <v>1.3797065877580397</v>
      </c>
      <c r="I2583" s="2">
        <f t="shared" si="365"/>
        <v>57.978012703569632</v>
      </c>
    </row>
    <row r="2584" spans="1:9" ht="13.5" x14ac:dyDescent="0.25">
      <c r="A2584" s="3">
        <v>45769</v>
      </c>
      <c r="B2584" s="2">
        <v>56.052100000000003</v>
      </c>
      <c r="C2584" s="2">
        <f t="shared" si="360"/>
        <v>0.82970000000000255</v>
      </c>
      <c r="D2584" s="2">
        <f t="shared" si="361"/>
        <v>0.82970000000000255</v>
      </c>
      <c r="E2584" s="2">
        <f t="shared" si="362"/>
        <v>0</v>
      </c>
      <c r="F2584" s="2">
        <f t="shared" si="363"/>
        <v>0.49623770033295705</v>
      </c>
      <c r="G2584" s="2">
        <f t="shared" si="363"/>
        <v>0.3167147410151408</v>
      </c>
      <c r="H2584" s="2">
        <f t="shared" si="364"/>
        <v>1.5668285560135453</v>
      </c>
      <c r="I2584" s="2">
        <f t="shared" si="365"/>
        <v>61.041418303641358</v>
      </c>
    </row>
    <row r="2585" spans="1:9" ht="13.5" x14ac:dyDescent="0.25">
      <c r="A2585" s="3">
        <v>45770</v>
      </c>
      <c r="B2585" s="2">
        <v>56.806399999999996</v>
      </c>
      <c r="C2585" s="2">
        <f t="shared" si="360"/>
        <v>0.75429999999999353</v>
      </c>
      <c r="D2585" s="2">
        <f t="shared" si="361"/>
        <v>0.75429999999999353</v>
      </c>
      <c r="E2585" s="2">
        <f t="shared" si="362"/>
        <v>0</v>
      </c>
      <c r="F2585" s="2">
        <f t="shared" si="363"/>
        <v>0.51467072173774542</v>
      </c>
      <c r="G2585" s="2">
        <f t="shared" si="363"/>
        <v>0.29409225951405932</v>
      </c>
      <c r="H2585" s="2">
        <f t="shared" si="364"/>
        <v>1.7500315125197683</v>
      </c>
      <c r="I2585" s="2">
        <f t="shared" si="365"/>
        <v>63.636780326065022</v>
      </c>
    </row>
    <row r="2586" spans="1:9" ht="13.5" x14ac:dyDescent="0.25">
      <c r="A2586" s="3">
        <v>45771</v>
      </c>
      <c r="B2586" s="2">
        <v>57.728299999999997</v>
      </c>
      <c r="C2586" s="2">
        <f t="shared" si="360"/>
        <v>0.92190000000000083</v>
      </c>
      <c r="D2586" s="2">
        <f t="shared" si="361"/>
        <v>0.92190000000000083</v>
      </c>
      <c r="E2586" s="2">
        <f t="shared" si="362"/>
        <v>0</v>
      </c>
      <c r="F2586" s="2">
        <f t="shared" si="363"/>
        <v>0.54375852732790653</v>
      </c>
      <c r="G2586" s="2">
        <f t="shared" si="363"/>
        <v>0.27308566954876939</v>
      </c>
      <c r="H2586" s="2">
        <f t="shared" si="364"/>
        <v>1.9911646342570115</v>
      </c>
      <c r="I2586" s="2">
        <f t="shared" si="365"/>
        <v>66.568205957396444</v>
      </c>
    </row>
    <row r="2587" spans="1:9" ht="13.5" x14ac:dyDescent="0.25">
      <c r="A2587" s="3">
        <v>45772</v>
      </c>
      <c r="B2587" s="2">
        <v>58.499400000000001</v>
      </c>
      <c r="C2587" s="2">
        <f t="shared" si="360"/>
        <v>0.77110000000000412</v>
      </c>
      <c r="D2587" s="2">
        <f t="shared" si="361"/>
        <v>0.77110000000000412</v>
      </c>
      <c r="E2587" s="2">
        <f t="shared" si="362"/>
        <v>0</v>
      </c>
      <c r="F2587" s="2">
        <f t="shared" si="363"/>
        <v>0.55999720394734209</v>
      </c>
      <c r="G2587" s="2">
        <f t="shared" si="363"/>
        <v>0.25357955029528589</v>
      </c>
      <c r="H2587" s="2">
        <f t="shared" si="364"/>
        <v>2.2083689449533366</v>
      </c>
      <c r="I2587" s="2">
        <f t="shared" si="365"/>
        <v>68.831514792805592</v>
      </c>
    </row>
    <row r="2588" spans="1:9" ht="13.5" x14ac:dyDescent="0.25">
      <c r="A2588" s="3">
        <v>45775</v>
      </c>
      <c r="B2588" s="2">
        <v>58.197699999999998</v>
      </c>
      <c r="C2588" s="2">
        <f t="shared" si="360"/>
        <v>-0.30170000000000385</v>
      </c>
      <c r="D2588" s="2">
        <f t="shared" si="361"/>
        <v>0</v>
      </c>
      <c r="E2588" s="2">
        <f t="shared" si="362"/>
        <v>0.30170000000000385</v>
      </c>
      <c r="F2588" s="2">
        <f t="shared" si="363"/>
        <v>0.51999740366538905</v>
      </c>
      <c r="G2588" s="2">
        <f t="shared" si="363"/>
        <v>0.25701672527419434</v>
      </c>
      <c r="H2588" s="2">
        <f t="shared" si="364"/>
        <v>2.0232045331316</v>
      </c>
      <c r="I2588" s="2">
        <f t="shared" si="365"/>
        <v>66.922515858887465</v>
      </c>
    </row>
    <row r="2589" spans="1:9" ht="13.5" x14ac:dyDescent="0.25">
      <c r="A2589" s="3">
        <v>45776</v>
      </c>
      <c r="B2589" s="2">
        <v>58.8765</v>
      </c>
      <c r="C2589" s="2">
        <f t="shared" si="360"/>
        <v>0.67880000000000251</v>
      </c>
      <c r="D2589" s="2">
        <f t="shared" si="361"/>
        <v>0.67880000000000251</v>
      </c>
      <c r="E2589" s="2">
        <f t="shared" si="362"/>
        <v>0</v>
      </c>
      <c r="F2589" s="2">
        <f t="shared" ref="F2589:G2604" si="366">((F2588*13)+D2589)/14</f>
        <v>0.53134044626071852</v>
      </c>
      <c r="G2589" s="2">
        <f t="shared" si="366"/>
        <v>0.23865838775460904</v>
      </c>
      <c r="H2589" s="2">
        <f t="shared" si="364"/>
        <v>2.2263640145220798</v>
      </c>
      <c r="I2589" s="2">
        <f t="shared" si="365"/>
        <v>69.005357253585359</v>
      </c>
    </row>
    <row r="2590" spans="1:9" ht="13.5" x14ac:dyDescent="0.25">
      <c r="A2590" s="3">
        <v>45777</v>
      </c>
      <c r="B2590" s="2">
        <v>61</v>
      </c>
      <c r="C2590" s="2">
        <f t="shared" si="360"/>
        <v>2.1234999999999999</v>
      </c>
      <c r="D2590" s="2">
        <f t="shared" si="361"/>
        <v>2.1234999999999999</v>
      </c>
      <c r="E2590" s="2">
        <f t="shared" si="362"/>
        <v>0</v>
      </c>
      <c r="F2590" s="2">
        <f t="shared" si="366"/>
        <v>0.64506612867066715</v>
      </c>
      <c r="G2590" s="2">
        <f t="shared" si="366"/>
        <v>0.22161136005785126</v>
      </c>
      <c r="H2590" s="2">
        <f t="shared" si="364"/>
        <v>2.9107990154578438</v>
      </c>
      <c r="I2590" s="2">
        <f t="shared" si="365"/>
        <v>74.429777750086487</v>
      </c>
    </row>
    <row r="2591" spans="1:9" ht="13.5" x14ac:dyDescent="0.25">
      <c r="A2591" s="3">
        <v>45779</v>
      </c>
      <c r="B2591" s="2">
        <v>59</v>
      </c>
      <c r="C2591" s="2">
        <f t="shared" si="360"/>
        <v>-2</v>
      </c>
      <c r="D2591" s="2">
        <f t="shared" si="361"/>
        <v>0</v>
      </c>
      <c r="E2591" s="2">
        <f t="shared" si="362"/>
        <v>2</v>
      </c>
      <c r="F2591" s="2">
        <f t="shared" si="366"/>
        <v>0.59898997662276243</v>
      </c>
      <c r="G2591" s="2">
        <f t="shared" si="366"/>
        <v>0.348639120053719</v>
      </c>
      <c r="H2591" s="2">
        <f t="shared" si="364"/>
        <v>1.7180802215496325</v>
      </c>
      <c r="I2591" s="2">
        <f t="shared" si="365"/>
        <v>63.209327227660715</v>
      </c>
    </row>
    <row r="2592" spans="1:9" ht="13.5" x14ac:dyDescent="0.25">
      <c r="A2592" s="3">
        <v>45782</v>
      </c>
      <c r="B2592" s="2">
        <v>60.8</v>
      </c>
      <c r="C2592" s="2">
        <f t="shared" si="360"/>
        <v>1.7999999999999972</v>
      </c>
      <c r="D2592" s="2">
        <f t="shared" si="361"/>
        <v>1.7999999999999972</v>
      </c>
      <c r="E2592" s="2">
        <f t="shared" si="362"/>
        <v>0</v>
      </c>
      <c r="F2592" s="2">
        <f t="shared" si="366"/>
        <v>0.68477640686399355</v>
      </c>
      <c r="G2592" s="2">
        <f t="shared" si="366"/>
        <v>0.32373632576416761</v>
      </c>
      <c r="H2592" s="2">
        <f t="shared" si="364"/>
        <v>2.1152288216269959</v>
      </c>
      <c r="I2592" s="2">
        <f t="shared" si="365"/>
        <v>67.899629296645742</v>
      </c>
    </row>
    <row r="2593" spans="1:9" ht="13.5" x14ac:dyDescent="0.25">
      <c r="A2593" s="3">
        <v>45783</v>
      </c>
      <c r="B2593" s="2">
        <v>60.97</v>
      </c>
      <c r="C2593" s="2">
        <f t="shared" si="360"/>
        <v>0.17000000000000171</v>
      </c>
      <c r="D2593" s="2">
        <f t="shared" si="361"/>
        <v>0.17000000000000171</v>
      </c>
      <c r="E2593" s="2">
        <f t="shared" si="362"/>
        <v>0</v>
      </c>
      <c r="F2593" s="2">
        <f t="shared" si="366"/>
        <v>0.64800666351656555</v>
      </c>
      <c r="G2593" s="2">
        <f t="shared" si="366"/>
        <v>0.30061230249529852</v>
      </c>
      <c r="H2593" s="2">
        <f t="shared" si="364"/>
        <v>2.1556225681305912</v>
      </c>
      <c r="I2593" s="2">
        <f t="shared" si="365"/>
        <v>68.310532124492767</v>
      </c>
    </row>
    <row r="2594" spans="1:9" ht="13.5" x14ac:dyDescent="0.25">
      <c r="A2594" s="3">
        <v>45784</v>
      </c>
      <c r="B2594" s="2">
        <v>60.97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0.60172047326538236</v>
      </c>
      <c r="G2594" s="2">
        <f t="shared" si="366"/>
        <v>0.27913999517420579</v>
      </c>
      <c r="H2594" s="2">
        <f t="shared" si="364"/>
        <v>2.1556225681305912</v>
      </c>
      <c r="I2594" s="2">
        <f t="shared" si="365"/>
        <v>68.310532124492767</v>
      </c>
    </row>
    <row r="2595" spans="1:9" ht="13.5" x14ac:dyDescent="0.25">
      <c r="A2595" s="3">
        <v>45785</v>
      </c>
      <c r="B2595" s="2">
        <v>60.45</v>
      </c>
      <c r="C2595" s="2">
        <f t="shared" si="360"/>
        <v>-0.51999999999999602</v>
      </c>
      <c r="D2595" s="2">
        <f t="shared" si="361"/>
        <v>0</v>
      </c>
      <c r="E2595" s="2">
        <f t="shared" si="362"/>
        <v>0.51999999999999602</v>
      </c>
      <c r="F2595" s="2">
        <f t="shared" si="366"/>
        <v>0.55874043946071217</v>
      </c>
      <c r="G2595" s="2">
        <f t="shared" si="366"/>
        <v>0.29634428123319079</v>
      </c>
      <c r="H2595" s="2">
        <f t="shared" si="364"/>
        <v>1.8854436371628311</v>
      </c>
      <c r="I2595" s="2">
        <f t="shared" si="365"/>
        <v>65.343284231215506</v>
      </c>
    </row>
    <row r="2596" spans="1:9" ht="13.5" x14ac:dyDescent="0.25">
      <c r="A2596" s="3">
        <v>45786</v>
      </c>
      <c r="B2596" s="2">
        <v>59.7</v>
      </c>
      <c r="C2596" s="2">
        <f t="shared" si="360"/>
        <v>-0.75</v>
      </c>
      <c r="D2596" s="2">
        <f t="shared" si="361"/>
        <v>0</v>
      </c>
      <c r="E2596" s="2">
        <f t="shared" si="362"/>
        <v>0.75</v>
      </c>
      <c r="F2596" s="2">
        <f t="shared" si="366"/>
        <v>0.51883040807066128</v>
      </c>
      <c r="G2596" s="2">
        <f t="shared" si="366"/>
        <v>0.32874826114510569</v>
      </c>
      <c r="H2596" s="2">
        <f t="shared" si="364"/>
        <v>1.5781997029077988</v>
      </c>
      <c r="I2596" s="2">
        <f t="shared" si="365"/>
        <v>61.2132450844611</v>
      </c>
    </row>
    <row r="2597" spans="1:9" ht="13.5" x14ac:dyDescent="0.25">
      <c r="A2597" s="3">
        <v>45789</v>
      </c>
      <c r="B2597" s="2">
        <v>59.7</v>
      </c>
      <c r="C2597" s="2">
        <f t="shared" si="360"/>
        <v>0</v>
      </c>
      <c r="D2597" s="2">
        <f t="shared" si="361"/>
        <v>0</v>
      </c>
      <c r="E2597" s="2">
        <f t="shared" si="362"/>
        <v>0</v>
      </c>
      <c r="F2597" s="2">
        <f t="shared" si="366"/>
        <v>0.48177109320847122</v>
      </c>
      <c r="G2597" s="2">
        <f t="shared" si="366"/>
        <v>0.30526624249188389</v>
      </c>
      <c r="H2597" s="2">
        <f t="shared" si="364"/>
        <v>1.5781997029077988</v>
      </c>
      <c r="I2597" s="2">
        <f t="shared" si="365"/>
        <v>61.2132450844611</v>
      </c>
    </row>
    <row r="2598" spans="1:9" ht="13.5" x14ac:dyDescent="0.25">
      <c r="A2598" s="3">
        <v>45790</v>
      </c>
      <c r="B2598" s="2">
        <v>59.49</v>
      </c>
      <c r="C2598" s="2">
        <f t="shared" si="360"/>
        <v>-0.21000000000000085</v>
      </c>
      <c r="D2598" s="2">
        <f t="shared" si="361"/>
        <v>0</v>
      </c>
      <c r="E2598" s="2">
        <f t="shared" si="362"/>
        <v>0.21000000000000085</v>
      </c>
      <c r="F2598" s="2">
        <f t="shared" si="366"/>
        <v>0.44735887226500898</v>
      </c>
      <c r="G2598" s="2">
        <f t="shared" si="366"/>
        <v>0.2984615108853208</v>
      </c>
      <c r="H2598" s="2">
        <f t="shared" si="364"/>
        <v>1.4988829579332246</v>
      </c>
      <c r="I2598" s="2">
        <f t="shared" si="365"/>
        <v>59.982119337550735</v>
      </c>
    </row>
    <row r="2599" spans="1:9" ht="13.5" x14ac:dyDescent="0.25">
      <c r="A2599" s="3">
        <v>45791</v>
      </c>
      <c r="B2599" s="2">
        <v>59.3</v>
      </c>
      <c r="C2599" s="2">
        <f t="shared" si="360"/>
        <v>-0.19000000000000483</v>
      </c>
      <c r="D2599" s="2">
        <f t="shared" si="361"/>
        <v>0</v>
      </c>
      <c r="E2599" s="2">
        <f t="shared" si="362"/>
        <v>0.19000000000000483</v>
      </c>
      <c r="F2599" s="2">
        <f t="shared" si="366"/>
        <v>0.4154046671032226</v>
      </c>
      <c r="G2599" s="2">
        <f t="shared" si="366"/>
        <v>0.29071426010779827</v>
      </c>
      <c r="H2599" s="2">
        <f t="shared" si="364"/>
        <v>1.4289105286723414</v>
      </c>
      <c r="I2599" s="2">
        <f t="shared" si="365"/>
        <v>58.829278057162256</v>
      </c>
    </row>
    <row r="2600" spans="1:9" ht="13.5" x14ac:dyDescent="0.25">
      <c r="A2600" s="3">
        <v>45792</v>
      </c>
      <c r="B2600" s="2">
        <v>58.7</v>
      </c>
      <c r="C2600" s="2">
        <f t="shared" si="360"/>
        <v>-0.59999999999999432</v>
      </c>
      <c r="D2600" s="2">
        <f t="shared" si="361"/>
        <v>0</v>
      </c>
      <c r="E2600" s="2">
        <f t="shared" si="362"/>
        <v>0.59999999999999432</v>
      </c>
      <c r="F2600" s="2">
        <f t="shared" si="366"/>
        <v>0.3857329051672781</v>
      </c>
      <c r="G2600" s="2">
        <f t="shared" si="366"/>
        <v>0.31280609867152659</v>
      </c>
      <c r="H2600" s="2">
        <f t="shared" si="364"/>
        <v>1.2331374190128273</v>
      </c>
      <c r="I2600" s="2">
        <f t="shared" si="365"/>
        <v>55.219952364505339</v>
      </c>
    </row>
    <row r="2601" spans="1:9" ht="13.5" x14ac:dyDescent="0.25">
      <c r="A2601" s="3">
        <v>45793</v>
      </c>
      <c r="B2601" s="2">
        <v>59.2</v>
      </c>
      <c r="C2601" s="2">
        <f t="shared" si="360"/>
        <v>0.5</v>
      </c>
      <c r="D2601" s="2">
        <f t="shared" si="361"/>
        <v>0.5</v>
      </c>
      <c r="E2601" s="2">
        <f t="shared" si="362"/>
        <v>0</v>
      </c>
      <c r="F2601" s="2">
        <f t="shared" si="366"/>
        <v>0.39389484051247253</v>
      </c>
      <c r="G2601" s="2">
        <f t="shared" si="366"/>
        <v>0.2904628059092747</v>
      </c>
      <c r="H2601" s="2">
        <f t="shared" si="364"/>
        <v>1.3560939042760076</v>
      </c>
      <c r="I2601" s="2">
        <f t="shared" si="365"/>
        <v>57.556869945415649</v>
      </c>
    </row>
    <row r="2602" spans="1:9" ht="13.5" x14ac:dyDescent="0.25">
      <c r="A2602" s="3">
        <v>45796</v>
      </c>
      <c r="B2602" s="2">
        <v>59.2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0.36575949476158165</v>
      </c>
      <c r="G2602" s="2">
        <f t="shared" si="366"/>
        <v>0.26971546263004081</v>
      </c>
      <c r="H2602" s="2">
        <f t="shared" si="364"/>
        <v>1.3560939042760076</v>
      </c>
      <c r="I2602" s="2">
        <f t="shared" si="365"/>
        <v>57.556869945415649</v>
      </c>
    </row>
    <row r="2603" spans="1:9" ht="13.5" x14ac:dyDescent="0.25">
      <c r="A2603" s="3">
        <v>45797</v>
      </c>
      <c r="B2603" s="2">
        <v>58.8</v>
      </c>
      <c r="C2603" s="2">
        <f t="shared" si="360"/>
        <v>-0.40000000000000568</v>
      </c>
      <c r="D2603" s="2">
        <f t="shared" si="361"/>
        <v>0</v>
      </c>
      <c r="E2603" s="2">
        <f t="shared" si="362"/>
        <v>0.40000000000000568</v>
      </c>
      <c r="F2603" s="2">
        <f t="shared" si="366"/>
        <v>0.33963381656432584</v>
      </c>
      <c r="G2603" s="2">
        <f t="shared" si="366"/>
        <v>0.27902150101360973</v>
      </c>
      <c r="H2603" s="2">
        <f t="shared" si="364"/>
        <v>1.2172317019675112</v>
      </c>
      <c r="I2603" s="2">
        <f t="shared" si="365"/>
        <v>54.898714504549652</v>
      </c>
    </row>
    <row r="2604" spans="1:9" ht="13.5" x14ac:dyDescent="0.25">
      <c r="A2604" s="3">
        <v>45798</v>
      </c>
      <c r="B2604" s="2">
        <v>58.99</v>
      </c>
      <c r="C2604" s="2">
        <f t="shared" si="360"/>
        <v>0.19000000000000483</v>
      </c>
      <c r="D2604" s="2">
        <f t="shared" si="361"/>
        <v>0.19000000000000483</v>
      </c>
      <c r="E2604" s="2">
        <f t="shared" si="362"/>
        <v>0</v>
      </c>
      <c r="F2604" s="2">
        <f t="shared" si="366"/>
        <v>0.32894568680973146</v>
      </c>
      <c r="G2604" s="2">
        <f t="shared" si="366"/>
        <v>0.25909139379835189</v>
      </c>
      <c r="H2604" s="2">
        <f t="shared" si="364"/>
        <v>1.2696125563543281</v>
      </c>
      <c r="I2604" s="2">
        <f t="shared" si="365"/>
        <v>55.939616336706521</v>
      </c>
    </row>
    <row r="2605" spans="1:9" ht="13.5" x14ac:dyDescent="0.25">
      <c r="A2605" s="3">
        <v>45799</v>
      </c>
      <c r="B2605" s="2">
        <v>58.9</v>
      </c>
      <c r="C2605" s="2">
        <f t="shared" si="360"/>
        <v>-9.0000000000003411E-2</v>
      </c>
      <c r="D2605" s="2">
        <f t="shared" si="361"/>
        <v>0</v>
      </c>
      <c r="E2605" s="2">
        <f t="shared" si="362"/>
        <v>9.0000000000003411E-2</v>
      </c>
      <c r="F2605" s="2">
        <f t="shared" ref="F2605:G2620" si="367">((F2604*13)+D2605)/14</f>
        <v>0.30544956632332204</v>
      </c>
      <c r="G2605" s="2">
        <f t="shared" si="367"/>
        <v>0.24701343709846985</v>
      </c>
      <c r="H2605" s="2">
        <f t="shared" si="364"/>
        <v>1.2365706493997617</v>
      </c>
      <c r="I2605" s="2">
        <f t="shared" si="365"/>
        <v>55.288691628481565</v>
      </c>
    </row>
    <row r="2606" spans="1:9" ht="13.5" x14ac:dyDescent="0.25">
      <c r="A2606" s="3">
        <v>45800</v>
      </c>
      <c r="B2606" s="2">
        <v>58.7</v>
      </c>
      <c r="C2606" s="2">
        <f t="shared" si="360"/>
        <v>-0.19999999999999574</v>
      </c>
      <c r="D2606" s="2">
        <f t="shared" si="361"/>
        <v>0</v>
      </c>
      <c r="E2606" s="2">
        <f t="shared" si="362"/>
        <v>0.19999999999999574</v>
      </c>
      <c r="F2606" s="2">
        <f t="shared" si="367"/>
        <v>0.28363174015737047</v>
      </c>
      <c r="G2606" s="2">
        <f t="shared" si="367"/>
        <v>0.24365533444857884</v>
      </c>
      <c r="H2606" s="2">
        <f t="shared" si="364"/>
        <v>1.1640694869220205</v>
      </c>
      <c r="I2606" s="2">
        <f t="shared" si="365"/>
        <v>53.790762910191447</v>
      </c>
    </row>
    <row r="2607" spans="1:9" ht="13.5" x14ac:dyDescent="0.25">
      <c r="A2607" s="3">
        <v>45803</v>
      </c>
      <c r="B2607" s="2">
        <v>58.59</v>
      </c>
      <c r="C2607" s="2">
        <f t="shared" si="360"/>
        <v>-0.10999999999999943</v>
      </c>
      <c r="D2607" s="2">
        <f t="shared" si="361"/>
        <v>0</v>
      </c>
      <c r="E2607" s="2">
        <f t="shared" si="362"/>
        <v>0.10999999999999943</v>
      </c>
      <c r="F2607" s="2">
        <f t="shared" si="367"/>
        <v>0.26337233014612976</v>
      </c>
      <c r="G2607" s="2">
        <f t="shared" si="367"/>
        <v>0.23410852484510888</v>
      </c>
      <c r="H2607" s="2">
        <f t="shared" si="364"/>
        <v>1.1250010238643913</v>
      </c>
      <c r="I2607" s="2">
        <f t="shared" si="365"/>
        <v>52.941199144390822</v>
      </c>
    </row>
    <row r="2608" spans="1:9" ht="13.5" x14ac:dyDescent="0.25">
      <c r="A2608" s="3">
        <v>45804</v>
      </c>
      <c r="B2608" s="2">
        <v>58</v>
      </c>
      <c r="C2608" s="2">
        <f t="shared" si="360"/>
        <v>-0.59000000000000341</v>
      </c>
      <c r="D2608" s="2">
        <f t="shared" si="361"/>
        <v>0</v>
      </c>
      <c r="E2608" s="2">
        <f t="shared" si="362"/>
        <v>0.59000000000000341</v>
      </c>
      <c r="F2608" s="2">
        <f t="shared" si="367"/>
        <v>0.24456002084997763</v>
      </c>
      <c r="G2608" s="2">
        <f t="shared" si="367"/>
        <v>0.25952934449902992</v>
      </c>
      <c r="H2608" s="2">
        <f t="shared" si="364"/>
        <v>0.94232126745456235</v>
      </c>
      <c r="I2608" s="2">
        <f t="shared" si="365"/>
        <v>48.515211321836922</v>
      </c>
    </row>
    <row r="2609" spans="1:9" ht="13.5" x14ac:dyDescent="0.25">
      <c r="A2609" s="3">
        <v>45805</v>
      </c>
      <c r="B2609" s="2">
        <v>57.7</v>
      </c>
      <c r="C2609" s="2">
        <f t="shared" si="360"/>
        <v>-0.29999999999999716</v>
      </c>
      <c r="D2609" s="2">
        <f t="shared" si="361"/>
        <v>0</v>
      </c>
      <c r="E2609" s="2">
        <f t="shared" si="362"/>
        <v>0.29999999999999716</v>
      </c>
      <c r="F2609" s="2">
        <f t="shared" si="367"/>
        <v>0.22709144793212208</v>
      </c>
      <c r="G2609" s="2">
        <f t="shared" si="367"/>
        <v>0.2624201056062419</v>
      </c>
      <c r="H2609" s="2">
        <f t="shared" si="364"/>
        <v>0.86537366261436521</v>
      </c>
      <c r="I2609" s="2">
        <f t="shared" si="365"/>
        <v>46.391437809919729</v>
      </c>
    </row>
    <row r="2610" spans="1:9" ht="13.5" x14ac:dyDescent="0.25">
      <c r="A2610" s="3">
        <v>45806</v>
      </c>
      <c r="B2610" s="2">
        <v>57.1</v>
      </c>
      <c r="C2610" s="2">
        <f t="shared" si="360"/>
        <v>-0.60000000000000142</v>
      </c>
      <c r="D2610" s="2">
        <f t="shared" si="361"/>
        <v>0</v>
      </c>
      <c r="E2610" s="2">
        <f t="shared" si="362"/>
        <v>0.60000000000000142</v>
      </c>
      <c r="F2610" s="2">
        <f t="shared" si="367"/>
        <v>0.21087063022268479</v>
      </c>
      <c r="G2610" s="2">
        <f t="shared" si="367"/>
        <v>0.28653295520579614</v>
      </c>
      <c r="H2610" s="2">
        <f t="shared" si="364"/>
        <v>0.73593848941819451</v>
      </c>
      <c r="I2610" s="2">
        <f t="shared" si="365"/>
        <v>42.394272257011053</v>
      </c>
    </row>
    <row r="2611" spans="1:9" ht="13.5" x14ac:dyDescent="0.25">
      <c r="A2611" s="3">
        <v>45807</v>
      </c>
      <c r="B2611" s="2">
        <v>56.5</v>
      </c>
      <c r="C2611" s="2">
        <f t="shared" si="360"/>
        <v>-0.60000000000000142</v>
      </c>
      <c r="D2611" s="2">
        <f t="shared" si="361"/>
        <v>0</v>
      </c>
      <c r="E2611" s="2">
        <f t="shared" si="362"/>
        <v>0.60000000000000142</v>
      </c>
      <c r="F2611" s="2">
        <f t="shared" si="367"/>
        <v>0.19580844234963588</v>
      </c>
      <c r="G2611" s="2">
        <f t="shared" si="367"/>
        <v>0.30892345840538221</v>
      </c>
      <c r="H2611" s="2">
        <f t="shared" si="364"/>
        <v>0.63384128664223316</v>
      </c>
      <c r="I2611" s="2">
        <f t="shared" si="365"/>
        <v>38.794544600159021</v>
      </c>
    </row>
    <row r="2612" spans="1:9" ht="13.5" x14ac:dyDescent="0.25">
      <c r="A2612" s="3">
        <v>45810</v>
      </c>
      <c r="B2612" s="2">
        <v>55.7</v>
      </c>
      <c r="C2612" s="2">
        <f t="shared" si="360"/>
        <v>-0.79999999999999716</v>
      </c>
      <c r="D2612" s="2">
        <f t="shared" si="361"/>
        <v>0</v>
      </c>
      <c r="E2612" s="2">
        <f t="shared" si="362"/>
        <v>0.79999999999999716</v>
      </c>
      <c r="F2612" s="2">
        <f t="shared" si="367"/>
        <v>0.1818221250389476</v>
      </c>
      <c r="G2612" s="2">
        <f t="shared" si="367"/>
        <v>0.34400035423356901</v>
      </c>
      <c r="H2612" s="2">
        <f t="shared" si="364"/>
        <v>0.52855214479079926</v>
      </c>
      <c r="I2612" s="2">
        <f t="shared" si="365"/>
        <v>34.578613925083857</v>
      </c>
    </row>
    <row r="2613" spans="1:9" ht="13.5" x14ac:dyDescent="0.25">
      <c r="A2613" s="3">
        <v>45811</v>
      </c>
      <c r="B2613" s="2">
        <v>55.49</v>
      </c>
      <c r="C2613" s="2">
        <f t="shared" si="360"/>
        <v>-0.21000000000000085</v>
      </c>
      <c r="D2613" s="2">
        <f t="shared" si="361"/>
        <v>0</v>
      </c>
      <c r="E2613" s="2">
        <f t="shared" si="362"/>
        <v>0.21000000000000085</v>
      </c>
      <c r="F2613" s="2">
        <f t="shared" si="367"/>
        <v>0.16883483039330849</v>
      </c>
      <c r="G2613" s="2">
        <f t="shared" si="367"/>
        <v>0.33442890035974271</v>
      </c>
      <c r="H2613" s="2">
        <f t="shared" si="364"/>
        <v>0.5048452158641018</v>
      </c>
      <c r="I2613" s="2">
        <f t="shared" si="365"/>
        <v>33.547982911598851</v>
      </c>
    </row>
    <row r="2614" spans="1:9" ht="13.5" x14ac:dyDescent="0.25">
      <c r="A2614" s="3">
        <v>45812</v>
      </c>
      <c r="B2614" s="2">
        <v>55.5</v>
      </c>
      <c r="C2614" s="2">
        <f t="shared" si="360"/>
        <v>9.9999999999980105E-3</v>
      </c>
      <c r="D2614" s="2">
        <f t="shared" si="361"/>
        <v>9.9999999999980105E-3</v>
      </c>
      <c r="E2614" s="2">
        <f t="shared" si="362"/>
        <v>0</v>
      </c>
      <c r="F2614" s="2">
        <f t="shared" si="367"/>
        <v>0.15748948536521487</v>
      </c>
      <c r="G2614" s="2">
        <f t="shared" si="367"/>
        <v>0.31054112176261828</v>
      </c>
      <c r="H2614" s="2">
        <f t="shared" si="364"/>
        <v>0.5071453483239553</v>
      </c>
      <c r="I2614" s="2">
        <f t="shared" si="365"/>
        <v>33.649398771520893</v>
      </c>
    </row>
    <row r="2615" spans="1:9" ht="13.5" x14ac:dyDescent="0.25">
      <c r="A2615" s="3">
        <v>45813</v>
      </c>
      <c r="B2615" s="2">
        <v>54.5</v>
      </c>
      <c r="C2615" s="2">
        <f t="shared" si="360"/>
        <v>-1</v>
      </c>
      <c r="D2615" s="2">
        <f t="shared" si="361"/>
        <v>0</v>
      </c>
      <c r="E2615" s="2">
        <f t="shared" si="362"/>
        <v>1</v>
      </c>
      <c r="F2615" s="2">
        <f t="shared" si="367"/>
        <v>0.14624023641055667</v>
      </c>
      <c r="G2615" s="2">
        <f t="shared" si="367"/>
        <v>0.3597881844938598</v>
      </c>
      <c r="H2615" s="2">
        <f t="shared" si="364"/>
        <v>0.40646203158751154</v>
      </c>
      <c r="I2615" s="2">
        <f t="shared" si="365"/>
        <v>28.899609264867749</v>
      </c>
    </row>
    <row r="2616" spans="1:9" ht="13.5" x14ac:dyDescent="0.25">
      <c r="A2616" s="3">
        <v>45817</v>
      </c>
      <c r="B2616" s="2">
        <v>53.7</v>
      </c>
      <c r="C2616" s="2">
        <f t="shared" si="360"/>
        <v>-0.79999999999999716</v>
      </c>
      <c r="D2616" s="2">
        <f t="shared" si="361"/>
        <v>0</v>
      </c>
      <c r="E2616" s="2">
        <f t="shared" si="362"/>
        <v>0.79999999999999716</v>
      </c>
      <c r="F2616" s="2">
        <f t="shared" si="367"/>
        <v>0.13579450523837405</v>
      </c>
      <c r="G2616" s="2">
        <f t="shared" si="367"/>
        <v>0.39123188560144101</v>
      </c>
      <c r="H2616" s="2">
        <f t="shared" si="364"/>
        <v>0.34709467769892294</v>
      </c>
      <c r="I2616" s="2">
        <f t="shared" si="365"/>
        <v>25.766167994355257</v>
      </c>
    </row>
    <row r="2617" spans="1:9" ht="13.5" x14ac:dyDescent="0.25">
      <c r="A2617" s="3">
        <v>45818</v>
      </c>
      <c r="B2617" s="2">
        <v>53.98</v>
      </c>
      <c r="C2617" s="2">
        <f t="shared" si="360"/>
        <v>0.27999999999999403</v>
      </c>
      <c r="D2617" s="2">
        <f t="shared" si="361"/>
        <v>0.27999999999999403</v>
      </c>
      <c r="E2617" s="2">
        <f t="shared" si="362"/>
        <v>0</v>
      </c>
      <c r="F2617" s="2">
        <f t="shared" si="367"/>
        <v>0.1460948977213469</v>
      </c>
      <c r="G2617" s="2">
        <f t="shared" si="367"/>
        <v>0.36328675091562379</v>
      </c>
      <c r="H2617" s="2">
        <f t="shared" si="364"/>
        <v>0.40214760751150702</v>
      </c>
      <c r="I2617" s="2">
        <f t="shared" si="365"/>
        <v>28.680832556939393</v>
      </c>
    </row>
    <row r="2618" spans="1:9" ht="13.5" x14ac:dyDescent="0.25">
      <c r="A2618" s="3">
        <v>45819</v>
      </c>
      <c r="B2618" s="2">
        <v>53.6</v>
      </c>
      <c r="C2618" s="2">
        <f t="shared" si="360"/>
        <v>-0.37999999999999545</v>
      </c>
      <c r="D2618" s="2">
        <f t="shared" si="361"/>
        <v>0</v>
      </c>
      <c r="E2618" s="2">
        <f t="shared" si="362"/>
        <v>0.37999999999999545</v>
      </c>
      <c r="F2618" s="2">
        <f t="shared" si="367"/>
        <v>0.13565954788410783</v>
      </c>
      <c r="G2618" s="2">
        <f t="shared" si="367"/>
        <v>0.36448055442165034</v>
      </c>
      <c r="H2618" s="2">
        <f t="shared" si="364"/>
        <v>0.37219968593213265</v>
      </c>
      <c r="I2618" s="2">
        <f t="shared" si="365"/>
        <v>27.124309220293839</v>
      </c>
    </row>
    <row r="2619" spans="1:9" ht="13.5" x14ac:dyDescent="0.25">
      <c r="A2619" s="3">
        <v>45820</v>
      </c>
      <c r="B2619" s="2">
        <v>53</v>
      </c>
      <c r="C2619" s="2">
        <f t="shared" si="360"/>
        <v>-0.60000000000000142</v>
      </c>
      <c r="D2619" s="2">
        <f t="shared" si="361"/>
        <v>0</v>
      </c>
      <c r="E2619" s="2">
        <f t="shared" si="362"/>
        <v>0.60000000000000142</v>
      </c>
      <c r="F2619" s="2">
        <f t="shared" si="367"/>
        <v>0.12596958017810014</v>
      </c>
      <c r="G2619" s="2">
        <f t="shared" si="367"/>
        <v>0.38130337196296116</v>
      </c>
      <c r="H2619" s="2">
        <f t="shared" si="364"/>
        <v>0.33036576500649595</v>
      </c>
      <c r="I2619" s="2">
        <f t="shared" si="365"/>
        <v>24.832701930275761</v>
      </c>
    </row>
    <row r="2620" spans="1:9" ht="13.5" x14ac:dyDescent="0.25">
      <c r="A2620" s="3">
        <v>45821</v>
      </c>
      <c r="B2620" s="2">
        <v>52</v>
      </c>
      <c r="C2620" s="2">
        <f t="shared" si="360"/>
        <v>-1</v>
      </c>
      <c r="D2620" s="2">
        <f t="shared" si="361"/>
        <v>0</v>
      </c>
      <c r="E2620" s="2">
        <f t="shared" si="362"/>
        <v>1</v>
      </c>
      <c r="F2620" s="2">
        <f t="shared" si="367"/>
        <v>0.11697175302252157</v>
      </c>
      <c r="G2620" s="2">
        <f t="shared" si="367"/>
        <v>0.42549598825132107</v>
      </c>
      <c r="H2620" s="2">
        <f t="shared" si="364"/>
        <v>0.27490682932933247</v>
      </c>
      <c r="I2620" s="2">
        <f t="shared" si="365"/>
        <v>21.562895656771076</v>
      </c>
    </row>
    <row r="2621" spans="1:9" ht="13.5" x14ac:dyDescent="0.25">
      <c r="A2621" s="3">
        <v>45824</v>
      </c>
      <c r="B2621" s="2">
        <v>50.2</v>
      </c>
      <c r="C2621" s="2">
        <f t="shared" si="360"/>
        <v>-1.7999999999999972</v>
      </c>
      <c r="D2621" s="2">
        <f t="shared" si="361"/>
        <v>0</v>
      </c>
      <c r="E2621" s="2">
        <f t="shared" si="362"/>
        <v>1.7999999999999972</v>
      </c>
      <c r="F2621" s="2">
        <f t="shared" ref="F2621:G2636" si="368">((F2620*13)+D2621)/14</f>
        <v>0.10861662780662718</v>
      </c>
      <c r="G2621" s="2">
        <f t="shared" si="368"/>
        <v>0.52367484623336935</v>
      </c>
      <c r="H2621" s="2">
        <f t="shared" si="364"/>
        <v>0.20741234486986126</v>
      </c>
      <c r="I2621" s="2">
        <f t="shared" si="365"/>
        <v>17.178252794178348</v>
      </c>
    </row>
    <row r="2622" spans="1:9" ht="13.5" x14ac:dyDescent="0.25">
      <c r="A2622" s="3">
        <v>45825</v>
      </c>
      <c r="B2622" s="2">
        <v>49.9</v>
      </c>
      <c r="C2622" s="2">
        <f t="shared" si="360"/>
        <v>-0.30000000000000426</v>
      </c>
      <c r="D2622" s="2">
        <f t="shared" si="361"/>
        <v>0</v>
      </c>
      <c r="E2622" s="2">
        <f t="shared" si="362"/>
        <v>0.30000000000000426</v>
      </c>
      <c r="F2622" s="2">
        <f t="shared" si="368"/>
        <v>0.10085829724901095</v>
      </c>
      <c r="G2622" s="2">
        <f t="shared" si="368"/>
        <v>0.50769807150241475</v>
      </c>
      <c r="H2622" s="2">
        <f t="shared" si="364"/>
        <v>0.19865802710367642</v>
      </c>
      <c r="I2622" s="2">
        <f t="shared" si="365"/>
        <v>16.573369769499209</v>
      </c>
    </row>
    <row r="2623" spans="1:9" ht="13.5" x14ac:dyDescent="0.25">
      <c r="A2623" s="3">
        <v>45826</v>
      </c>
      <c r="B2623" s="2">
        <v>49.9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9.3654133159795885E-2</v>
      </c>
      <c r="G2623" s="2">
        <f t="shared" si="368"/>
        <v>0.47143392353795655</v>
      </c>
      <c r="H2623" s="2">
        <f t="shared" si="364"/>
        <v>0.19865802710367642</v>
      </c>
      <c r="I2623" s="2">
        <f t="shared" si="365"/>
        <v>16.573369769499209</v>
      </c>
    </row>
    <row r="2624" spans="1:9" ht="13.5" x14ac:dyDescent="0.25">
      <c r="A2624" s="3">
        <v>45827</v>
      </c>
      <c r="B2624" s="2">
        <v>51</v>
      </c>
      <c r="C2624" s="2">
        <f t="shared" si="360"/>
        <v>1.1000000000000014</v>
      </c>
      <c r="D2624" s="2">
        <f t="shared" si="361"/>
        <v>1.1000000000000014</v>
      </c>
      <c r="E2624" s="2">
        <f t="shared" si="362"/>
        <v>0</v>
      </c>
      <c r="F2624" s="2">
        <f t="shared" si="368"/>
        <v>0.16553598079123913</v>
      </c>
      <c r="G2624" s="2">
        <f t="shared" si="368"/>
        <v>0.43776007185667393</v>
      </c>
      <c r="H2624" s="2">
        <f t="shared" si="364"/>
        <v>0.37814316890334598</v>
      </c>
      <c r="I2624" s="2">
        <f t="shared" si="365"/>
        <v>27.438598357255771</v>
      </c>
    </row>
    <row r="2625" spans="1:9" ht="13.5" x14ac:dyDescent="0.25">
      <c r="A2625" s="3">
        <v>45828</v>
      </c>
      <c r="B2625" s="2">
        <v>51.4</v>
      </c>
      <c r="C2625" s="2">
        <f t="shared" si="360"/>
        <v>0.39999999999999858</v>
      </c>
      <c r="D2625" s="2">
        <f t="shared" si="361"/>
        <v>0.39999999999999858</v>
      </c>
      <c r="E2625" s="2">
        <f t="shared" si="362"/>
        <v>0</v>
      </c>
      <c r="F2625" s="2">
        <f t="shared" si="368"/>
        <v>0.18228341073472196</v>
      </c>
      <c r="G2625" s="2">
        <f t="shared" si="368"/>
        <v>0.4064914952954829</v>
      </c>
      <c r="H2625" s="2">
        <f t="shared" si="364"/>
        <v>0.44843105660111843</v>
      </c>
      <c r="I2625" s="2">
        <f t="shared" si="365"/>
        <v>30.959779173294223</v>
      </c>
    </row>
    <row r="2626" spans="1:9" ht="13.5" x14ac:dyDescent="0.25">
      <c r="A2626" s="3">
        <v>45831</v>
      </c>
      <c r="B2626" s="2">
        <v>52.9</v>
      </c>
      <c r="C2626" s="2">
        <f t="shared" si="360"/>
        <v>1.5</v>
      </c>
      <c r="D2626" s="2">
        <f t="shared" si="361"/>
        <v>1.5</v>
      </c>
      <c r="E2626" s="2">
        <f t="shared" si="362"/>
        <v>0</v>
      </c>
      <c r="F2626" s="2">
        <f t="shared" si="368"/>
        <v>0.27640602425367039</v>
      </c>
      <c r="G2626" s="2">
        <f t="shared" si="368"/>
        <v>0.3774563884886627</v>
      </c>
      <c r="H2626" s="2">
        <f t="shared" si="364"/>
        <v>0.73228598768827713</v>
      </c>
      <c r="I2626" s="2">
        <f t="shared" si="365"/>
        <v>42.272811354059805</v>
      </c>
    </row>
    <row r="2627" spans="1:9" ht="13.5" x14ac:dyDescent="0.25">
      <c r="A2627" s="3">
        <v>45832</v>
      </c>
      <c r="B2627" s="2">
        <v>53.5</v>
      </c>
      <c r="C2627" s="2">
        <f t="shared" ref="C2627:C2690" si="369">B2627-B2626</f>
        <v>0.60000000000000142</v>
      </c>
      <c r="D2627" s="2">
        <f t="shared" ref="D2627:D2690" si="370">IF(C2627&gt;0,C2627,0)</f>
        <v>0.60000000000000142</v>
      </c>
      <c r="E2627" s="2">
        <f t="shared" ref="E2627:E2690" si="371">IF(C2627&lt;0,-C2627,0)</f>
        <v>0</v>
      </c>
      <c r="F2627" s="2">
        <f t="shared" si="368"/>
        <v>0.29951987966412258</v>
      </c>
      <c r="G2627" s="2">
        <f t="shared" si="368"/>
        <v>0.35049521788232962</v>
      </c>
      <c r="H2627" s="2">
        <f t="shared" si="364"/>
        <v>0.8545619580027457</v>
      </c>
      <c r="I2627" s="2">
        <f t="shared" si="365"/>
        <v>46.078911212168869</v>
      </c>
    </row>
    <row r="2628" spans="1:9" ht="13.5" x14ac:dyDescent="0.25">
      <c r="A2628" s="3">
        <v>45833</v>
      </c>
      <c r="B2628" s="2">
        <v>56.4</v>
      </c>
      <c r="C2628" s="2">
        <f t="shared" si="369"/>
        <v>2.8999999999999986</v>
      </c>
      <c r="D2628" s="2">
        <f t="shared" si="370"/>
        <v>2.8999999999999986</v>
      </c>
      <c r="E2628" s="2">
        <f t="shared" si="371"/>
        <v>0</v>
      </c>
      <c r="F2628" s="2">
        <f t="shared" si="368"/>
        <v>0.48526845968811372</v>
      </c>
      <c r="G2628" s="2">
        <f t="shared" si="368"/>
        <v>0.32545984517644894</v>
      </c>
      <c r="H2628" s="2">
        <f t="shared" si="364"/>
        <v>1.4910240598960038</v>
      </c>
      <c r="I2628" s="2">
        <f t="shared" si="365"/>
        <v>59.855867468347604</v>
      </c>
    </row>
    <row r="2629" spans="1:9" ht="13.5" x14ac:dyDescent="0.25">
      <c r="A2629" s="3">
        <v>45835</v>
      </c>
      <c r="B2629" s="2">
        <v>57</v>
      </c>
      <c r="C2629" s="2">
        <f t="shared" si="369"/>
        <v>0.60000000000000142</v>
      </c>
      <c r="D2629" s="2">
        <f t="shared" si="370"/>
        <v>0.60000000000000142</v>
      </c>
      <c r="E2629" s="2">
        <f t="shared" si="371"/>
        <v>0</v>
      </c>
      <c r="F2629" s="2">
        <f t="shared" si="368"/>
        <v>0.4934635697103914</v>
      </c>
      <c r="G2629" s="2">
        <f t="shared" si="368"/>
        <v>0.30221271337813116</v>
      </c>
      <c r="H2629" s="2">
        <f t="shared" si="364"/>
        <v>1.6328352444027248</v>
      </c>
      <c r="I2629" s="2">
        <f t="shared" si="365"/>
        <v>62.018132272957466</v>
      </c>
    </row>
    <row r="2630" spans="1:9" ht="13.5" x14ac:dyDescent="0.25">
      <c r="A2630" s="3">
        <v>45838</v>
      </c>
      <c r="B2630" s="2">
        <v>57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0.45821617187393487</v>
      </c>
      <c r="G2630" s="2">
        <f t="shared" si="368"/>
        <v>0.28062609099397895</v>
      </c>
      <c r="H2630" s="2">
        <f t="shared" si="364"/>
        <v>1.6328352444027248</v>
      </c>
      <c r="I2630" s="2">
        <f t="shared" si="365"/>
        <v>62.018132272957466</v>
      </c>
    </row>
    <row r="2631" spans="1:9" ht="13.5" x14ac:dyDescent="0.25">
      <c r="A2631" s="3">
        <v>45839</v>
      </c>
      <c r="B2631" s="2">
        <v>56.8</v>
      </c>
      <c r="C2631" s="2">
        <f t="shared" si="369"/>
        <v>-0.20000000000000284</v>
      </c>
      <c r="D2631" s="2">
        <f t="shared" si="370"/>
        <v>0</v>
      </c>
      <c r="E2631" s="2">
        <f t="shared" si="371"/>
        <v>0.20000000000000284</v>
      </c>
      <c r="F2631" s="2">
        <f t="shared" si="368"/>
        <v>0.42548644531151097</v>
      </c>
      <c r="G2631" s="2">
        <f t="shared" si="368"/>
        <v>0.27486708449440922</v>
      </c>
      <c r="H2631" s="2">
        <f t="shared" si="364"/>
        <v>1.5479716172423887</v>
      </c>
      <c r="I2631" s="2">
        <f t="shared" si="365"/>
        <v>60.753095001808653</v>
      </c>
    </row>
    <row r="2632" spans="1:9" ht="13.5" x14ac:dyDescent="0.25">
      <c r="A2632" s="3">
        <v>45840</v>
      </c>
      <c r="B2632" s="2">
        <v>56.94</v>
      </c>
      <c r="C2632" s="2">
        <f t="shared" si="369"/>
        <v>0.14000000000000057</v>
      </c>
      <c r="D2632" s="2">
        <f t="shared" si="370"/>
        <v>0.14000000000000057</v>
      </c>
      <c r="E2632" s="2">
        <f t="shared" si="371"/>
        <v>0</v>
      </c>
      <c r="F2632" s="2">
        <f t="shared" si="368"/>
        <v>0.40509455636068881</v>
      </c>
      <c r="G2632" s="2">
        <f t="shared" si="368"/>
        <v>0.25523372131623712</v>
      </c>
      <c r="H2632" s="2">
        <f t="shared" si="364"/>
        <v>1.5871513931294863</v>
      </c>
      <c r="I2632" s="2">
        <f t="shared" si="365"/>
        <v>61.347449451329801</v>
      </c>
    </row>
    <row r="2633" spans="1:9" ht="13.5" x14ac:dyDescent="0.25">
      <c r="A2633" s="3">
        <v>45841</v>
      </c>
      <c r="B2633" s="2">
        <v>56.7</v>
      </c>
      <c r="C2633" s="2">
        <f t="shared" si="369"/>
        <v>-0.23999999999999488</v>
      </c>
      <c r="D2633" s="2">
        <f t="shared" si="370"/>
        <v>0</v>
      </c>
      <c r="E2633" s="2">
        <f t="shared" si="371"/>
        <v>0.23999999999999488</v>
      </c>
      <c r="F2633" s="2">
        <f t="shared" si="368"/>
        <v>0.37615923090635389</v>
      </c>
      <c r="G2633" s="2">
        <f t="shared" si="368"/>
        <v>0.25414559836507694</v>
      </c>
      <c r="H2633" s="2">
        <f t="shared" si="364"/>
        <v>1.4800934319783337</v>
      </c>
      <c r="I2633" s="2">
        <f t="shared" si="365"/>
        <v>59.678938417964567</v>
      </c>
    </row>
    <row r="2634" spans="1:9" ht="13.5" x14ac:dyDescent="0.25">
      <c r="A2634" s="3">
        <v>45842</v>
      </c>
      <c r="B2634" s="2">
        <v>56.93</v>
      </c>
      <c r="C2634" s="2">
        <f t="shared" si="369"/>
        <v>0.22999999999999687</v>
      </c>
      <c r="D2634" s="2">
        <f t="shared" si="370"/>
        <v>0.22999999999999687</v>
      </c>
      <c r="E2634" s="2">
        <f t="shared" si="371"/>
        <v>0</v>
      </c>
      <c r="F2634" s="2">
        <f t="shared" si="368"/>
        <v>0.36571928584161412</v>
      </c>
      <c r="G2634" s="2">
        <f t="shared" si="368"/>
        <v>0.23599234133900002</v>
      </c>
      <c r="H2634" s="2">
        <f t="shared" si="364"/>
        <v>1.5497082819152295</v>
      </c>
      <c r="I2634" s="2">
        <f t="shared" si="365"/>
        <v>60.779826967152353</v>
      </c>
    </row>
    <row r="2635" spans="1:9" ht="13.5" x14ac:dyDescent="0.25">
      <c r="A2635" s="3">
        <v>45845</v>
      </c>
      <c r="B2635" s="2">
        <v>56.4</v>
      </c>
      <c r="C2635" s="2">
        <f t="shared" si="369"/>
        <v>-0.53000000000000114</v>
      </c>
      <c r="D2635" s="2">
        <f t="shared" si="370"/>
        <v>0</v>
      </c>
      <c r="E2635" s="2">
        <f t="shared" si="371"/>
        <v>0.53000000000000114</v>
      </c>
      <c r="F2635" s="2">
        <f t="shared" si="368"/>
        <v>0.33959647971007023</v>
      </c>
      <c r="G2635" s="2">
        <f t="shared" si="368"/>
        <v>0.25699288838621437</v>
      </c>
      <c r="H2635" s="2">
        <f t="shared" si="364"/>
        <v>1.3214236465552207</v>
      </c>
      <c r="I2635" s="2">
        <f t="shared" si="365"/>
        <v>56.922985535884067</v>
      </c>
    </row>
    <row r="2636" spans="1:9" ht="13.5" x14ac:dyDescent="0.25">
      <c r="A2636" s="3">
        <v>45846</v>
      </c>
      <c r="B2636" s="2">
        <v>56.15</v>
      </c>
      <c r="C2636" s="2">
        <f t="shared" si="369"/>
        <v>-0.25</v>
      </c>
      <c r="D2636" s="2">
        <f t="shared" si="370"/>
        <v>0</v>
      </c>
      <c r="E2636" s="2">
        <f t="shared" si="371"/>
        <v>0.25</v>
      </c>
      <c r="F2636" s="2">
        <f t="shared" si="368"/>
        <v>0.3153395883022081</v>
      </c>
      <c r="G2636" s="2">
        <f t="shared" si="368"/>
        <v>0.25649339635862761</v>
      </c>
      <c r="H2636" s="2">
        <f t="shared" si="364"/>
        <v>1.2294257582417525</v>
      </c>
      <c r="I2636" s="2">
        <f t="shared" si="365"/>
        <v>55.145400276138602</v>
      </c>
    </row>
    <row r="2637" spans="1:9" ht="13.5" x14ac:dyDescent="0.25">
      <c r="A2637" s="3">
        <v>45847</v>
      </c>
      <c r="B2637" s="2">
        <v>56.7</v>
      </c>
      <c r="C2637" s="2">
        <f t="shared" si="369"/>
        <v>0.55000000000000426</v>
      </c>
      <c r="D2637" s="2">
        <f t="shared" si="370"/>
        <v>0.55000000000000426</v>
      </c>
      <c r="E2637" s="2">
        <f t="shared" si="371"/>
        <v>0</v>
      </c>
      <c r="F2637" s="2">
        <f t="shared" ref="F2637:G2652" si="372">((F2636*13)+D2637)/14</f>
        <v>0.33210104628062215</v>
      </c>
      <c r="G2637" s="2">
        <f t="shared" si="372"/>
        <v>0.2381724394758685</v>
      </c>
      <c r="H2637" s="2">
        <f t="shared" si="364"/>
        <v>1.3943722750266847</v>
      </c>
      <c r="I2637" s="2">
        <f t="shared" si="365"/>
        <v>58.235400132635796</v>
      </c>
    </row>
    <row r="2638" spans="1:9" ht="13.5" x14ac:dyDescent="0.25">
      <c r="A2638" s="3">
        <v>45848</v>
      </c>
      <c r="B2638" s="2">
        <v>56.69</v>
      </c>
      <c r="C2638" s="2">
        <f t="shared" si="369"/>
        <v>-1.0000000000005116E-2</v>
      </c>
      <c r="D2638" s="2">
        <f t="shared" si="370"/>
        <v>0</v>
      </c>
      <c r="E2638" s="2">
        <f t="shared" si="371"/>
        <v>1.0000000000005116E-2</v>
      </c>
      <c r="F2638" s="2">
        <f t="shared" si="372"/>
        <v>0.30837954297486342</v>
      </c>
      <c r="G2638" s="2">
        <f t="shared" si="372"/>
        <v>0.22187440808473541</v>
      </c>
      <c r="H2638" s="2">
        <f t="shared" si="364"/>
        <v>1.389883338222095</v>
      </c>
      <c r="I2638" s="2">
        <f t="shared" si="365"/>
        <v>58.156953353885065</v>
      </c>
    </row>
    <row r="2639" spans="1:9" ht="13.5" x14ac:dyDescent="0.25">
      <c r="A2639" s="3">
        <v>45849</v>
      </c>
      <c r="B2639" s="2">
        <v>57.99</v>
      </c>
      <c r="C2639" s="2">
        <f t="shared" si="369"/>
        <v>1.3000000000000043</v>
      </c>
      <c r="D2639" s="2">
        <f t="shared" si="370"/>
        <v>1.3000000000000043</v>
      </c>
      <c r="E2639" s="2">
        <f t="shared" si="371"/>
        <v>0</v>
      </c>
      <c r="F2639" s="2">
        <f t="shared" si="372"/>
        <v>0.37920957561951635</v>
      </c>
      <c r="G2639" s="2">
        <f t="shared" si="372"/>
        <v>0.20602623607868287</v>
      </c>
      <c r="H2639" s="2">
        <f t="shared" si="364"/>
        <v>1.8405887659603388</v>
      </c>
      <c r="I2639" s="2">
        <f t="shared" si="365"/>
        <v>64.796030598187542</v>
      </c>
    </row>
    <row r="2640" spans="1:9" ht="13.5" x14ac:dyDescent="0.25">
      <c r="A2640" s="3">
        <v>45852</v>
      </c>
      <c r="B2640" s="2">
        <v>58.9</v>
      </c>
      <c r="C2640" s="2">
        <f t="shared" si="369"/>
        <v>0.90999999999999659</v>
      </c>
      <c r="D2640" s="2">
        <f t="shared" si="370"/>
        <v>0.90999999999999659</v>
      </c>
      <c r="E2640" s="2">
        <f t="shared" si="371"/>
        <v>0</v>
      </c>
      <c r="F2640" s="2">
        <f t="shared" si="372"/>
        <v>0.41712317736097926</v>
      </c>
      <c r="G2640" s="2">
        <f t="shared" si="372"/>
        <v>0.19131007635877695</v>
      </c>
      <c r="H2640" s="2">
        <f t="shared" si="364"/>
        <v>2.1803513191783974</v>
      </c>
      <c r="I2640" s="2">
        <f t="shared" si="365"/>
        <v>68.556932878147023</v>
      </c>
    </row>
    <row r="2641" spans="1:9" ht="13.5" x14ac:dyDescent="0.25">
      <c r="A2641" s="3">
        <v>45853</v>
      </c>
      <c r="B2641" s="2">
        <v>58.88</v>
      </c>
      <c r="C2641" s="2">
        <f t="shared" si="369"/>
        <v>-1.9999999999996021E-2</v>
      </c>
      <c r="D2641" s="2">
        <f t="shared" si="370"/>
        <v>0</v>
      </c>
      <c r="E2641" s="2">
        <f t="shared" si="371"/>
        <v>1.9999999999996021E-2</v>
      </c>
      <c r="F2641" s="2">
        <f t="shared" si="372"/>
        <v>0.38732866469233784</v>
      </c>
      <c r="G2641" s="2">
        <f t="shared" si="372"/>
        <v>0.17907364233314974</v>
      </c>
      <c r="H2641" s="2">
        <f t="shared" ref="H2641:H2693" si="373">F2641/G2641</f>
        <v>2.1629574271558578</v>
      </c>
      <c r="I2641" s="2">
        <f t="shared" ref="I2641:I2693" si="374">IF(G2641=0,100,100-(100/(1+H2641)))</f>
        <v>68.384019607269792</v>
      </c>
    </row>
    <row r="2642" spans="1:9" ht="13.5" x14ac:dyDescent="0.25">
      <c r="A2642" s="3">
        <v>45854</v>
      </c>
      <c r="B2642" s="2">
        <v>58.3</v>
      </c>
      <c r="C2642" s="2">
        <f t="shared" si="369"/>
        <v>-0.5800000000000054</v>
      </c>
      <c r="D2642" s="2">
        <f t="shared" si="370"/>
        <v>0</v>
      </c>
      <c r="E2642" s="2">
        <f t="shared" si="371"/>
        <v>0.5800000000000054</v>
      </c>
      <c r="F2642" s="2">
        <f t="shared" si="372"/>
        <v>0.35966233150002802</v>
      </c>
      <c r="G2642" s="2">
        <f t="shared" si="372"/>
        <v>0.2077112393093537</v>
      </c>
      <c r="H2642" s="2">
        <f t="shared" si="373"/>
        <v>1.731549687421424</v>
      </c>
      <c r="I2642" s="2">
        <f t="shared" si="374"/>
        <v>63.390744652937379</v>
      </c>
    </row>
    <row r="2643" spans="1:9" ht="13.5" x14ac:dyDescent="0.25">
      <c r="A2643" s="3">
        <v>45855</v>
      </c>
      <c r="B2643" s="2">
        <v>58.3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0.3339721649643117</v>
      </c>
      <c r="G2643" s="2">
        <f t="shared" si="372"/>
        <v>0.19287472221582844</v>
      </c>
      <c r="H2643" s="2">
        <f t="shared" si="373"/>
        <v>1.731549687421424</v>
      </c>
      <c r="I2643" s="2">
        <f t="shared" si="374"/>
        <v>63.390744652937379</v>
      </c>
    </row>
    <row r="2644" spans="1:9" ht="13.5" x14ac:dyDescent="0.25">
      <c r="A2644" s="3">
        <v>45856</v>
      </c>
      <c r="B2644" s="2">
        <v>58.5</v>
      </c>
      <c r="C2644" s="2">
        <f t="shared" si="369"/>
        <v>0.20000000000000284</v>
      </c>
      <c r="D2644" s="2">
        <f t="shared" si="370"/>
        <v>0.20000000000000284</v>
      </c>
      <c r="E2644" s="2">
        <f t="shared" si="371"/>
        <v>0</v>
      </c>
      <c r="F2644" s="2">
        <f t="shared" si="372"/>
        <v>0.3244027246097182</v>
      </c>
      <c r="G2644" s="2">
        <f t="shared" si="372"/>
        <v>0.17909795634326928</v>
      </c>
      <c r="H2644" s="2">
        <f t="shared" si="373"/>
        <v>1.8113144964532681</v>
      </c>
      <c r="I2644" s="2">
        <f t="shared" si="374"/>
        <v>64.429451017963586</v>
      </c>
    </row>
    <row r="2645" spans="1:9" ht="13.5" x14ac:dyDescent="0.25">
      <c r="A2645" s="3">
        <v>45859</v>
      </c>
      <c r="B2645" s="2">
        <v>57.75</v>
      </c>
      <c r="C2645" s="2">
        <f t="shared" si="369"/>
        <v>-0.75</v>
      </c>
      <c r="D2645" s="2">
        <f t="shared" si="370"/>
        <v>0</v>
      </c>
      <c r="E2645" s="2">
        <f t="shared" si="371"/>
        <v>0.75</v>
      </c>
      <c r="F2645" s="2">
        <f t="shared" si="372"/>
        <v>0.30123110142330978</v>
      </c>
      <c r="G2645" s="2">
        <f t="shared" si="372"/>
        <v>0.21987667374732148</v>
      </c>
      <c r="H2645" s="2">
        <f t="shared" si="373"/>
        <v>1.3700002655555878</v>
      </c>
      <c r="I2645" s="2">
        <f t="shared" si="374"/>
        <v>57.805911900791507</v>
      </c>
    </row>
    <row r="2646" spans="1:9" ht="13.5" x14ac:dyDescent="0.25">
      <c r="A2646" s="3">
        <v>45860</v>
      </c>
      <c r="B2646" s="2">
        <v>57.75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0.27971459417878763</v>
      </c>
      <c r="G2646" s="2">
        <f t="shared" si="372"/>
        <v>0.20417119705108422</v>
      </c>
      <c r="H2646" s="2">
        <f t="shared" si="373"/>
        <v>1.3700002655555878</v>
      </c>
      <c r="I2646" s="2">
        <f t="shared" si="374"/>
        <v>57.805911900791507</v>
      </c>
    </row>
    <row r="2647" spans="1:9" ht="13.5" x14ac:dyDescent="0.25">
      <c r="A2647" s="3">
        <v>45861</v>
      </c>
      <c r="B2647" s="2">
        <v>57.81</v>
      </c>
      <c r="C2647" s="2">
        <f t="shared" si="369"/>
        <v>6.0000000000002274E-2</v>
      </c>
      <c r="D2647" s="2">
        <f t="shared" si="370"/>
        <v>6.0000000000002274E-2</v>
      </c>
      <c r="E2647" s="2">
        <f t="shared" si="371"/>
        <v>0</v>
      </c>
      <c r="F2647" s="2">
        <f t="shared" si="372"/>
        <v>0.26402069459458871</v>
      </c>
      <c r="G2647" s="2">
        <f t="shared" si="372"/>
        <v>0.18958754011886395</v>
      </c>
      <c r="H2647" s="2">
        <f t="shared" si="373"/>
        <v>1.3926057294116381</v>
      </c>
      <c r="I2647" s="2">
        <f t="shared" si="374"/>
        <v>58.204563848222989</v>
      </c>
    </row>
    <row r="2648" spans="1:9" ht="13.5" x14ac:dyDescent="0.25">
      <c r="A2648" s="3">
        <v>45862</v>
      </c>
      <c r="B2648" s="2">
        <v>57.95</v>
      </c>
      <c r="C2648" s="2">
        <f t="shared" si="369"/>
        <v>0.14000000000000057</v>
      </c>
      <c r="D2648" s="2">
        <f t="shared" si="370"/>
        <v>0.14000000000000057</v>
      </c>
      <c r="E2648" s="2">
        <f t="shared" si="371"/>
        <v>0</v>
      </c>
      <c r="F2648" s="2">
        <f t="shared" si="372"/>
        <v>0.25516207355211812</v>
      </c>
      <c r="G2648" s="2">
        <f t="shared" si="372"/>
        <v>0.17604557296751652</v>
      </c>
      <c r="H2648" s="2">
        <f t="shared" si="373"/>
        <v>1.4494092026909418</v>
      </c>
      <c r="I2648" s="2">
        <f t="shared" si="374"/>
        <v>59.173828574605189</v>
      </c>
    </row>
    <row r="2649" spans="1:9" ht="13.5" x14ac:dyDescent="0.25">
      <c r="A2649" s="3">
        <v>45866</v>
      </c>
      <c r="B2649" s="2">
        <v>58.49</v>
      </c>
      <c r="C2649" s="2">
        <f t="shared" si="369"/>
        <v>0.53999999999999915</v>
      </c>
      <c r="D2649" s="2">
        <f t="shared" si="370"/>
        <v>0.53999999999999915</v>
      </c>
      <c r="E2649" s="2">
        <f t="shared" si="371"/>
        <v>0</v>
      </c>
      <c r="F2649" s="2">
        <f t="shared" si="372"/>
        <v>0.27550763972696679</v>
      </c>
      <c r="G2649" s="2">
        <f t="shared" si="372"/>
        <v>0.1634708891841225</v>
      </c>
      <c r="H2649" s="2">
        <f t="shared" si="373"/>
        <v>1.6853620916972789</v>
      </c>
      <c r="I2649" s="2">
        <f t="shared" si="374"/>
        <v>62.761074080406352</v>
      </c>
    </row>
    <row r="2650" spans="1:9" ht="13.5" x14ac:dyDescent="0.25">
      <c r="A2650" s="3">
        <v>45867</v>
      </c>
      <c r="B2650" s="2">
        <v>58</v>
      </c>
      <c r="C2650" s="2">
        <f t="shared" si="369"/>
        <v>-0.49000000000000199</v>
      </c>
      <c r="D2650" s="2">
        <f t="shared" si="370"/>
        <v>0</v>
      </c>
      <c r="E2650" s="2">
        <f t="shared" si="371"/>
        <v>0.49000000000000199</v>
      </c>
      <c r="F2650" s="2">
        <f t="shared" si="372"/>
        <v>0.255828522603612</v>
      </c>
      <c r="G2650" s="2">
        <f t="shared" si="372"/>
        <v>0.18679439709954246</v>
      </c>
      <c r="H2650" s="2">
        <f t="shared" si="373"/>
        <v>1.3695727847087478</v>
      </c>
      <c r="I2650" s="2">
        <f t="shared" si="374"/>
        <v>57.798299910719415</v>
      </c>
    </row>
    <row r="2651" spans="1:9" ht="13.5" x14ac:dyDescent="0.25">
      <c r="A2651" s="3">
        <v>45868</v>
      </c>
      <c r="B2651" s="2">
        <v>57.89</v>
      </c>
      <c r="C2651" s="2">
        <f t="shared" si="369"/>
        <v>-0.10999999999999943</v>
      </c>
      <c r="D2651" s="2">
        <f t="shared" si="370"/>
        <v>0</v>
      </c>
      <c r="E2651" s="2">
        <f t="shared" si="371"/>
        <v>0.10999999999999943</v>
      </c>
      <c r="F2651" s="2">
        <f t="shared" si="372"/>
        <v>0.237555056703354</v>
      </c>
      <c r="G2651" s="2">
        <f t="shared" si="372"/>
        <v>0.18130908302100365</v>
      </c>
      <c r="H2651" s="2">
        <f t="shared" si="373"/>
        <v>1.3102214888805905</v>
      </c>
      <c r="I2651" s="2">
        <f t="shared" si="374"/>
        <v>56.714107075311361</v>
      </c>
    </row>
    <row r="2652" spans="1:9" ht="13.5" x14ac:dyDescent="0.25">
      <c r="A2652" s="3">
        <v>45869</v>
      </c>
      <c r="B2652" s="2">
        <v>57.8</v>
      </c>
      <c r="C2652" s="2">
        <f t="shared" si="369"/>
        <v>-9.0000000000003411E-2</v>
      </c>
      <c r="D2652" s="2">
        <f t="shared" si="370"/>
        <v>0</v>
      </c>
      <c r="E2652" s="2">
        <f t="shared" si="371"/>
        <v>9.0000000000003411E-2</v>
      </c>
      <c r="F2652" s="2">
        <f t="shared" si="372"/>
        <v>0.22058683836740015</v>
      </c>
      <c r="G2652" s="2">
        <f t="shared" si="372"/>
        <v>0.17478700566236077</v>
      </c>
      <c r="H2652" s="2">
        <f t="shared" si="373"/>
        <v>1.2620322519484757</v>
      </c>
      <c r="I2652" s="2">
        <f t="shared" si="374"/>
        <v>55.791965426725589</v>
      </c>
    </row>
    <row r="2653" spans="1:9" ht="13.5" x14ac:dyDescent="0.25">
      <c r="A2653" s="3">
        <v>45870</v>
      </c>
      <c r="B2653" s="2">
        <v>57.68</v>
      </c>
      <c r="C2653" s="2">
        <f t="shared" si="369"/>
        <v>-0.11999999999999744</v>
      </c>
      <c r="D2653" s="2">
        <f t="shared" si="370"/>
        <v>0</v>
      </c>
      <c r="E2653" s="2">
        <f t="shared" si="371"/>
        <v>0.11999999999999744</v>
      </c>
      <c r="F2653" s="2">
        <f t="shared" ref="F2653:G2668" si="375">((F2652*13)+D2653)/14</f>
        <v>0.20483063562687157</v>
      </c>
      <c r="G2653" s="2">
        <f t="shared" si="375"/>
        <v>0.1708736481150491</v>
      </c>
      <c r="H2653" s="2">
        <f t="shared" si="373"/>
        <v>1.1987257127498048</v>
      </c>
      <c r="I2653" s="2">
        <f t="shared" si="374"/>
        <v>54.519111037758115</v>
      </c>
    </row>
    <row r="2654" spans="1:9" ht="13.5" x14ac:dyDescent="0.25">
      <c r="A2654" s="3">
        <v>45873</v>
      </c>
      <c r="B2654" s="2">
        <v>57.7</v>
      </c>
      <c r="C2654" s="2">
        <f t="shared" si="369"/>
        <v>2.0000000000003126E-2</v>
      </c>
      <c r="D2654" s="2">
        <f t="shared" si="370"/>
        <v>2.0000000000003126E-2</v>
      </c>
      <c r="E2654" s="2">
        <f t="shared" si="371"/>
        <v>0</v>
      </c>
      <c r="F2654" s="2">
        <f t="shared" si="375"/>
        <v>0.19162844736780954</v>
      </c>
      <c r="G2654" s="2">
        <f t="shared" si="375"/>
        <v>0.15866838753540272</v>
      </c>
      <c r="H2654" s="2">
        <f t="shared" si="373"/>
        <v>1.2077292165400788</v>
      </c>
      <c r="I2654" s="2">
        <f t="shared" si="374"/>
        <v>54.704590014567749</v>
      </c>
    </row>
    <row r="2655" spans="1:9" ht="13.5" x14ac:dyDescent="0.25">
      <c r="A2655" s="3">
        <v>45874</v>
      </c>
      <c r="B2655" s="2">
        <v>57.7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0.17794070112725172</v>
      </c>
      <c r="G2655" s="2">
        <f t="shared" si="375"/>
        <v>0.14733493128287395</v>
      </c>
      <c r="H2655" s="2">
        <f t="shared" si="373"/>
        <v>1.2077292165400788</v>
      </c>
      <c r="I2655" s="2">
        <f t="shared" si="374"/>
        <v>54.704590014567749</v>
      </c>
    </row>
    <row r="2656" spans="1:9" ht="13.5" x14ac:dyDescent="0.25">
      <c r="A2656" s="3">
        <v>45875</v>
      </c>
      <c r="B2656" s="2">
        <v>57.7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0.16523065104673376</v>
      </c>
      <c r="G2656" s="2">
        <f t="shared" si="375"/>
        <v>0.13681100761981152</v>
      </c>
      <c r="H2656" s="2">
        <f t="shared" si="373"/>
        <v>1.207729216540079</v>
      </c>
      <c r="I2656" s="2">
        <f t="shared" si="374"/>
        <v>54.704590014567749</v>
      </c>
    </row>
    <row r="2657" spans="1:9" ht="13.5" x14ac:dyDescent="0.25">
      <c r="A2657" s="3">
        <v>45876</v>
      </c>
      <c r="B2657" s="2">
        <v>57.7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0.15342846168625277</v>
      </c>
      <c r="G2657" s="2">
        <f t="shared" si="375"/>
        <v>0.12703879278982497</v>
      </c>
      <c r="H2657" s="2">
        <f t="shared" si="373"/>
        <v>1.2077292165400793</v>
      </c>
      <c r="I2657" s="2">
        <f t="shared" si="374"/>
        <v>54.704590014567763</v>
      </c>
    </row>
    <row r="2658" spans="1:9" ht="13.5" x14ac:dyDescent="0.25">
      <c r="A2658" s="3">
        <v>45877</v>
      </c>
      <c r="B2658" s="2">
        <v>57.7</v>
      </c>
      <c r="C2658" s="2">
        <f t="shared" si="369"/>
        <v>0</v>
      </c>
      <c r="D2658" s="2">
        <f t="shared" si="370"/>
        <v>0</v>
      </c>
      <c r="E2658" s="2">
        <f t="shared" si="371"/>
        <v>0</v>
      </c>
      <c r="F2658" s="2">
        <f t="shared" si="375"/>
        <v>0.14246928585152044</v>
      </c>
      <c r="G2658" s="2">
        <f t="shared" si="375"/>
        <v>0.11796459330483747</v>
      </c>
      <c r="H2658" s="2">
        <f t="shared" si="373"/>
        <v>1.2077292165400793</v>
      </c>
      <c r="I2658" s="2">
        <f t="shared" si="374"/>
        <v>54.704590014567763</v>
      </c>
    </row>
    <row r="2659" spans="1:9" ht="13.5" x14ac:dyDescent="0.25">
      <c r="A2659" s="3">
        <v>45880</v>
      </c>
      <c r="B2659" s="2">
        <v>57.7</v>
      </c>
      <c r="C2659" s="2">
        <f t="shared" si="369"/>
        <v>0</v>
      </c>
      <c r="D2659" s="2">
        <f t="shared" si="370"/>
        <v>0</v>
      </c>
      <c r="E2659" s="2">
        <f t="shared" si="371"/>
        <v>0</v>
      </c>
      <c r="F2659" s="2">
        <f t="shared" si="375"/>
        <v>0.13229290829069756</v>
      </c>
      <c r="G2659" s="2">
        <f t="shared" si="375"/>
        <v>0.10953855092592051</v>
      </c>
      <c r="H2659" s="2">
        <f t="shared" si="373"/>
        <v>1.2077292165400795</v>
      </c>
      <c r="I2659" s="2">
        <f t="shared" si="374"/>
        <v>54.704590014567771</v>
      </c>
    </row>
    <row r="2660" spans="1:9" ht="13.5" x14ac:dyDescent="0.25">
      <c r="A2660" s="3">
        <v>45881</v>
      </c>
      <c r="B2660" s="2">
        <v>57.69</v>
      </c>
      <c r="C2660" s="2">
        <f t="shared" si="369"/>
        <v>-1.0000000000005116E-2</v>
      </c>
      <c r="D2660" s="2">
        <f t="shared" si="370"/>
        <v>0</v>
      </c>
      <c r="E2660" s="2">
        <f t="shared" si="371"/>
        <v>1.0000000000005116E-2</v>
      </c>
      <c r="F2660" s="2">
        <f t="shared" si="375"/>
        <v>0.12284341484136203</v>
      </c>
      <c r="G2660" s="2">
        <f t="shared" si="375"/>
        <v>0.10242865443121227</v>
      </c>
      <c r="H2660" s="2">
        <f t="shared" si="373"/>
        <v>1.1993071228311376</v>
      </c>
      <c r="I2660" s="2">
        <f t="shared" si="374"/>
        <v>54.531134391420785</v>
      </c>
    </row>
    <row r="2661" spans="1:9" ht="13.5" x14ac:dyDescent="0.25">
      <c r="A2661" s="3">
        <v>45883</v>
      </c>
      <c r="B2661" s="2">
        <v>57.6</v>
      </c>
      <c r="C2661" s="2">
        <f t="shared" si="369"/>
        <v>-8.9999999999996305E-2</v>
      </c>
      <c r="D2661" s="2">
        <f t="shared" si="370"/>
        <v>0</v>
      </c>
      <c r="E2661" s="2">
        <f t="shared" si="371"/>
        <v>8.9999999999996305E-2</v>
      </c>
      <c r="F2661" s="2">
        <f t="shared" si="375"/>
        <v>0.11406888520983617</v>
      </c>
      <c r="G2661" s="2">
        <f t="shared" si="375"/>
        <v>0.10154089340041113</v>
      </c>
      <c r="H2661" s="2">
        <f t="shared" si="373"/>
        <v>1.1233787825760289</v>
      </c>
      <c r="I2661" s="2">
        <f t="shared" si="374"/>
        <v>52.905246666031687</v>
      </c>
    </row>
    <row r="2662" spans="1:9" ht="13.5" x14ac:dyDescent="0.25">
      <c r="A2662" s="3">
        <v>45884</v>
      </c>
      <c r="B2662" s="2">
        <v>57.56</v>
      </c>
      <c r="C2662" s="2">
        <f t="shared" si="369"/>
        <v>-3.9999999999999147E-2</v>
      </c>
      <c r="D2662" s="2">
        <f t="shared" si="370"/>
        <v>0</v>
      </c>
      <c r="E2662" s="2">
        <f t="shared" si="371"/>
        <v>3.9999999999999147E-2</v>
      </c>
      <c r="F2662" s="2">
        <f t="shared" si="375"/>
        <v>0.10592110769484787</v>
      </c>
      <c r="G2662" s="2">
        <f t="shared" si="375"/>
        <v>9.714511530038171E-2</v>
      </c>
      <c r="H2662" s="2">
        <f t="shared" si="373"/>
        <v>1.0903389981815348</v>
      </c>
      <c r="I2662" s="2">
        <f t="shared" si="374"/>
        <v>52.160869558959675</v>
      </c>
    </row>
    <row r="2663" spans="1:9" ht="13.5" x14ac:dyDescent="0.25">
      <c r="A2663" s="3">
        <v>45887</v>
      </c>
      <c r="B2663" s="2">
        <v>57.54</v>
      </c>
      <c r="C2663" s="2">
        <f t="shared" si="369"/>
        <v>-2.0000000000003126E-2</v>
      </c>
      <c r="D2663" s="2">
        <f t="shared" si="370"/>
        <v>0</v>
      </c>
      <c r="E2663" s="2">
        <f t="shared" si="371"/>
        <v>2.0000000000003126E-2</v>
      </c>
      <c r="F2663" s="2">
        <f t="shared" si="375"/>
        <v>9.8355314288073023E-2</v>
      </c>
      <c r="G2663" s="2">
        <f t="shared" si="375"/>
        <v>9.1634749921783235E-2</v>
      </c>
      <c r="H2663" s="2">
        <f t="shared" si="373"/>
        <v>1.0733407836222204</v>
      </c>
      <c r="I2663" s="2">
        <f t="shared" si="374"/>
        <v>51.768662059839741</v>
      </c>
    </row>
    <row r="2664" spans="1:9" ht="13.5" x14ac:dyDescent="0.25">
      <c r="A2664" s="3">
        <v>45888</v>
      </c>
      <c r="B2664" s="2">
        <v>57.5</v>
      </c>
      <c r="C2664" s="2">
        <f t="shared" si="369"/>
        <v>-3.9999999999999147E-2</v>
      </c>
      <c r="D2664" s="2">
        <f t="shared" si="370"/>
        <v>0</v>
      </c>
      <c r="E2664" s="2">
        <f t="shared" si="371"/>
        <v>3.9999999999999147E-2</v>
      </c>
      <c r="F2664" s="2">
        <f t="shared" si="375"/>
        <v>9.1329934696067802E-2</v>
      </c>
      <c r="G2664" s="2">
        <f t="shared" si="375"/>
        <v>8.7946553498798652E-2</v>
      </c>
      <c r="H2664" s="2">
        <f t="shared" si="373"/>
        <v>1.0384708787629224</v>
      </c>
      <c r="I2664" s="2">
        <f t="shared" si="374"/>
        <v>50.943621004443017</v>
      </c>
    </row>
    <row r="2665" spans="1:9" ht="13.5" x14ac:dyDescent="0.25">
      <c r="A2665" s="3">
        <v>45889</v>
      </c>
      <c r="B2665" s="2">
        <v>57.2</v>
      </c>
      <c r="C2665" s="2">
        <f t="shared" si="369"/>
        <v>-0.29999999999999716</v>
      </c>
      <c r="D2665" s="2">
        <f t="shared" si="370"/>
        <v>0</v>
      </c>
      <c r="E2665" s="2">
        <f t="shared" si="371"/>
        <v>0.29999999999999716</v>
      </c>
      <c r="F2665" s="2">
        <f t="shared" si="375"/>
        <v>8.4806367932062962E-2</v>
      </c>
      <c r="G2665" s="2">
        <f t="shared" si="375"/>
        <v>0.10309322824888426</v>
      </c>
      <c r="H2665" s="2">
        <f t="shared" si="373"/>
        <v>0.82261822015434649</v>
      </c>
      <c r="I2665" s="2">
        <f t="shared" si="374"/>
        <v>45.133874503058792</v>
      </c>
    </row>
    <row r="2666" spans="1:9" ht="13.5" x14ac:dyDescent="0.25">
      <c r="A2666" s="3">
        <v>45890</v>
      </c>
      <c r="B2666" s="2">
        <v>57.39</v>
      </c>
      <c r="C2666" s="2">
        <f t="shared" si="369"/>
        <v>0.18999999999999773</v>
      </c>
      <c r="D2666" s="2">
        <f t="shared" si="370"/>
        <v>0.18999999999999773</v>
      </c>
      <c r="E2666" s="2">
        <f t="shared" si="371"/>
        <v>0</v>
      </c>
      <c r="F2666" s="2">
        <f t="shared" si="375"/>
        <v>9.2320198794058297E-2</v>
      </c>
      <c r="G2666" s="2">
        <f t="shared" si="375"/>
        <v>9.5729426231106807E-2</v>
      </c>
      <c r="H2666" s="2">
        <f t="shared" si="373"/>
        <v>0.96438683933174252</v>
      </c>
      <c r="I2666" s="2">
        <f t="shared" si="374"/>
        <v>49.093529849742517</v>
      </c>
    </row>
    <row r="2667" spans="1:9" ht="13.5" x14ac:dyDescent="0.25">
      <c r="A2667" s="3">
        <v>45891</v>
      </c>
      <c r="B2667" s="2">
        <v>57.39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8.5725898880196993E-2</v>
      </c>
      <c r="G2667" s="2">
        <f t="shared" si="375"/>
        <v>8.8891610071742039E-2</v>
      </c>
      <c r="H2667" s="2">
        <f t="shared" si="373"/>
        <v>0.96438683933174252</v>
      </c>
      <c r="I2667" s="2">
        <f t="shared" si="374"/>
        <v>49.093529849742517</v>
      </c>
    </row>
    <row r="2668" spans="1:9" ht="13.5" x14ac:dyDescent="0.25">
      <c r="A2668" s="3">
        <v>45894</v>
      </c>
      <c r="B2668" s="2">
        <v>57.5</v>
      </c>
      <c r="C2668" s="2">
        <f t="shared" si="369"/>
        <v>0.10999999999999943</v>
      </c>
      <c r="D2668" s="2">
        <f t="shared" si="370"/>
        <v>0.10999999999999943</v>
      </c>
      <c r="E2668" s="2">
        <f t="shared" si="371"/>
        <v>0</v>
      </c>
      <c r="F2668" s="2">
        <f t="shared" si="375"/>
        <v>8.7459763245897174E-2</v>
      </c>
      <c r="G2668" s="2">
        <f t="shared" si="375"/>
        <v>8.2542209352331891E-2</v>
      </c>
      <c r="H2668" s="2">
        <f t="shared" si="373"/>
        <v>1.0595762329619101</v>
      </c>
      <c r="I2668" s="2">
        <f t="shared" si="374"/>
        <v>51.446322598028637</v>
      </c>
    </row>
    <row r="2669" spans="1:9" ht="13.5" x14ac:dyDescent="0.25">
      <c r="A2669" s="3">
        <v>45895</v>
      </c>
      <c r="B2669" s="2">
        <v>57.69</v>
      </c>
      <c r="C2669" s="2">
        <f t="shared" si="369"/>
        <v>0.18999999999999773</v>
      </c>
      <c r="D2669" s="2">
        <f t="shared" si="370"/>
        <v>0.18999999999999773</v>
      </c>
      <c r="E2669" s="2">
        <f t="shared" si="371"/>
        <v>0</v>
      </c>
      <c r="F2669" s="2">
        <f t="shared" ref="F2669:G2684" si="376">((F2668*13)+D2669)/14</f>
        <v>9.4784065871190065E-2</v>
      </c>
      <c r="G2669" s="2">
        <f t="shared" si="376"/>
        <v>7.664633725573676E-2</v>
      </c>
      <c r="H2669" s="2">
        <f t="shared" si="373"/>
        <v>1.2366418183159267</v>
      </c>
      <c r="I2669" s="2">
        <f t="shared" si="374"/>
        <v>55.290114321793943</v>
      </c>
    </row>
    <row r="2670" spans="1:9" ht="13.5" x14ac:dyDescent="0.25">
      <c r="A2670" s="3">
        <v>45896</v>
      </c>
      <c r="B2670" s="2">
        <v>57.69</v>
      </c>
      <c r="C2670" s="2">
        <f t="shared" si="369"/>
        <v>0</v>
      </c>
      <c r="D2670" s="2">
        <f t="shared" si="370"/>
        <v>0</v>
      </c>
      <c r="E2670" s="2">
        <f t="shared" si="371"/>
        <v>0</v>
      </c>
      <c r="F2670" s="2">
        <f t="shared" si="376"/>
        <v>8.8013775451819348E-2</v>
      </c>
      <c r="G2670" s="2">
        <f t="shared" si="376"/>
        <v>7.1171598880326994E-2</v>
      </c>
      <c r="H2670" s="2">
        <f t="shared" si="373"/>
        <v>1.2366418183159267</v>
      </c>
      <c r="I2670" s="2">
        <f t="shared" si="374"/>
        <v>55.290114321793943</v>
      </c>
    </row>
    <row r="2671" spans="1:9" ht="13.5" x14ac:dyDescent="0.25">
      <c r="A2671" s="3">
        <v>45897</v>
      </c>
      <c r="B2671" s="2">
        <v>56.95</v>
      </c>
      <c r="C2671" s="2">
        <f t="shared" si="369"/>
        <v>-0.73999999999999488</v>
      </c>
      <c r="D2671" s="2">
        <f t="shared" si="370"/>
        <v>0</v>
      </c>
      <c r="E2671" s="2">
        <f t="shared" si="371"/>
        <v>0.73999999999999488</v>
      </c>
      <c r="F2671" s="2">
        <f t="shared" si="376"/>
        <v>8.1727077205260831E-2</v>
      </c>
      <c r="G2671" s="2">
        <f t="shared" si="376"/>
        <v>0.11894505610316042</v>
      </c>
      <c r="H2671" s="2">
        <f t="shared" si="373"/>
        <v>0.687099404403823</v>
      </c>
      <c r="I2671" s="2">
        <f t="shared" si="374"/>
        <v>40.726669845907864</v>
      </c>
    </row>
    <row r="2672" spans="1:9" ht="13.5" x14ac:dyDescent="0.25">
      <c r="A2672" s="3">
        <v>45898</v>
      </c>
      <c r="B2672" s="2">
        <v>56.8</v>
      </c>
      <c r="C2672" s="2">
        <f t="shared" si="369"/>
        <v>-0.15000000000000568</v>
      </c>
      <c r="D2672" s="2">
        <f t="shared" si="370"/>
        <v>0</v>
      </c>
      <c r="E2672" s="2">
        <f t="shared" si="371"/>
        <v>0.15000000000000568</v>
      </c>
      <c r="F2672" s="2">
        <f t="shared" si="376"/>
        <v>7.5889428833456493E-2</v>
      </c>
      <c r="G2672" s="2">
        <f t="shared" si="376"/>
        <v>0.12116326638150651</v>
      </c>
      <c r="H2672" s="2">
        <f t="shared" si="373"/>
        <v>0.62634023578155784</v>
      </c>
      <c r="I2672" s="2">
        <f t="shared" si="374"/>
        <v>38.512251126872123</v>
      </c>
    </row>
    <row r="2673" spans="1:9" ht="13.5" x14ac:dyDescent="0.25">
      <c r="A2673" s="3">
        <v>45901</v>
      </c>
      <c r="B2673" s="2">
        <v>56.25</v>
      </c>
      <c r="C2673" s="2">
        <f t="shared" si="369"/>
        <v>-0.54999999999999716</v>
      </c>
      <c r="D2673" s="2">
        <f t="shared" si="370"/>
        <v>0</v>
      </c>
      <c r="E2673" s="2">
        <f t="shared" si="371"/>
        <v>0.54999999999999716</v>
      </c>
      <c r="F2673" s="2">
        <f t="shared" si="376"/>
        <v>7.0468755345352449E-2</v>
      </c>
      <c r="G2673" s="2">
        <f t="shared" si="376"/>
        <v>0.15179446163997015</v>
      </c>
      <c r="H2673" s="2">
        <f t="shared" si="373"/>
        <v>0.46423798723626675</v>
      </c>
      <c r="I2673" s="2">
        <f t="shared" si="374"/>
        <v>31.705091063271141</v>
      </c>
    </row>
    <row r="2674" spans="1:9" ht="13.5" x14ac:dyDescent="0.25">
      <c r="A2674" s="3">
        <v>45902</v>
      </c>
      <c r="B2674" s="2">
        <v>56.6</v>
      </c>
      <c r="C2674" s="2">
        <f t="shared" si="369"/>
        <v>0.35000000000000142</v>
      </c>
      <c r="D2674" s="2">
        <f t="shared" si="370"/>
        <v>0.35000000000000142</v>
      </c>
      <c r="E2674" s="2">
        <f t="shared" si="371"/>
        <v>0</v>
      </c>
      <c r="F2674" s="2">
        <f t="shared" si="376"/>
        <v>9.0435272820684517E-2</v>
      </c>
      <c r="G2674" s="2">
        <f t="shared" si="376"/>
        <v>0.14095200009425798</v>
      </c>
      <c r="H2674" s="2">
        <f t="shared" si="373"/>
        <v>0.64160333134831915</v>
      </c>
      <c r="I2674" s="2">
        <f t="shared" si="374"/>
        <v>39.083944281554473</v>
      </c>
    </row>
    <row r="2675" spans="1:9" ht="13.5" x14ac:dyDescent="0.25">
      <c r="A2675" s="3">
        <v>45903</v>
      </c>
      <c r="B2675" s="2">
        <v>57.39</v>
      </c>
      <c r="C2675" s="2">
        <f t="shared" si="369"/>
        <v>0.78999999999999915</v>
      </c>
      <c r="D2675" s="2">
        <f t="shared" si="370"/>
        <v>0.78999999999999915</v>
      </c>
      <c r="E2675" s="2">
        <f t="shared" si="371"/>
        <v>0</v>
      </c>
      <c r="F2675" s="2">
        <f t="shared" si="376"/>
        <v>0.14040418190492127</v>
      </c>
      <c r="G2675" s="2">
        <f t="shared" si="376"/>
        <v>0.13088400008752527</v>
      </c>
      <c r="H2675" s="2">
        <f t="shared" si="373"/>
        <v>1.0727375524206904</v>
      </c>
      <c r="I2675" s="2">
        <f t="shared" si="374"/>
        <v>51.754625237906808</v>
      </c>
    </row>
    <row r="2676" spans="1:9" ht="13.5" x14ac:dyDescent="0.25">
      <c r="A2676" s="3">
        <v>45905</v>
      </c>
      <c r="B2676" s="2">
        <v>57.39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0.13037531176885547</v>
      </c>
      <c r="G2676" s="2">
        <f t="shared" si="376"/>
        <v>0.12153514293841632</v>
      </c>
      <c r="H2676" s="2">
        <f t="shared" si="373"/>
        <v>1.0727375524206904</v>
      </c>
      <c r="I2676" s="2">
        <f t="shared" si="374"/>
        <v>51.754625237906808</v>
      </c>
    </row>
    <row r="2677" spans="1:9" ht="13.5" x14ac:dyDescent="0.25">
      <c r="A2677" s="3">
        <v>45908</v>
      </c>
      <c r="B2677" s="2">
        <v>57.69</v>
      </c>
      <c r="C2677" s="2">
        <f t="shared" si="369"/>
        <v>0.29999999999999716</v>
      </c>
      <c r="D2677" s="2">
        <f t="shared" si="370"/>
        <v>0.29999999999999716</v>
      </c>
      <c r="E2677" s="2">
        <f t="shared" si="371"/>
        <v>0</v>
      </c>
      <c r="F2677" s="2">
        <f t="shared" si="376"/>
        <v>0.14249136092822273</v>
      </c>
      <c r="G2677" s="2">
        <f t="shared" si="376"/>
        <v>0.11285406129995801</v>
      </c>
      <c r="H2677" s="2">
        <f t="shared" si="373"/>
        <v>1.2626161547654975</v>
      </c>
      <c r="I2677" s="2">
        <f t="shared" si="374"/>
        <v>55.803373988389026</v>
      </c>
    </row>
    <row r="2678" spans="1:9" ht="13.5" x14ac:dyDescent="0.25">
      <c r="A2678" s="3">
        <v>45909</v>
      </c>
      <c r="B2678" s="2">
        <v>57.3</v>
      </c>
      <c r="C2678" s="2">
        <f t="shared" si="369"/>
        <v>-0.39000000000000057</v>
      </c>
      <c r="D2678" s="2">
        <f t="shared" si="370"/>
        <v>0</v>
      </c>
      <c r="E2678" s="2">
        <f t="shared" si="371"/>
        <v>0.39000000000000057</v>
      </c>
      <c r="F2678" s="2">
        <f t="shared" si="376"/>
        <v>0.13231340657620683</v>
      </c>
      <c r="G2678" s="2">
        <f t="shared" si="376"/>
        <v>0.13265019977853248</v>
      </c>
      <c r="H2678" s="2">
        <f t="shared" si="373"/>
        <v>0.99746104263025648</v>
      </c>
      <c r="I2678" s="2">
        <f t="shared" si="374"/>
        <v>49.936445384526749</v>
      </c>
    </row>
    <row r="2679" spans="1:9" ht="13.5" x14ac:dyDescent="0.25">
      <c r="A2679" s="3">
        <v>45910</v>
      </c>
      <c r="B2679" s="2">
        <v>57.1</v>
      </c>
      <c r="C2679" s="2">
        <f t="shared" si="369"/>
        <v>-0.19999999999999574</v>
      </c>
      <c r="D2679" s="2">
        <f t="shared" si="370"/>
        <v>0</v>
      </c>
      <c r="E2679" s="2">
        <f t="shared" si="371"/>
        <v>0.19999999999999574</v>
      </c>
      <c r="F2679" s="2">
        <f t="shared" si="376"/>
        <v>0.12286244896362063</v>
      </c>
      <c r="G2679" s="2">
        <f t="shared" si="376"/>
        <v>0.1374608997943513</v>
      </c>
      <c r="H2679" s="2">
        <f t="shared" si="373"/>
        <v>0.89379924871311967</v>
      </c>
      <c r="I2679" s="2">
        <f t="shared" si="374"/>
        <v>47.196092686195591</v>
      </c>
    </row>
    <row r="2680" spans="1:9" ht="13.5" x14ac:dyDescent="0.25">
      <c r="A2680" s="3">
        <v>45911</v>
      </c>
      <c r="B2680" s="2">
        <v>57.5</v>
      </c>
      <c r="C2680" s="2">
        <f t="shared" si="369"/>
        <v>0.39999999999999858</v>
      </c>
      <c r="D2680" s="2">
        <f t="shared" si="370"/>
        <v>0.39999999999999858</v>
      </c>
      <c r="E2680" s="2">
        <f t="shared" si="371"/>
        <v>0</v>
      </c>
      <c r="F2680" s="2">
        <f t="shared" si="376"/>
        <v>0.14265798832336191</v>
      </c>
      <c r="G2680" s="2">
        <f t="shared" si="376"/>
        <v>0.12764226409475479</v>
      </c>
      <c r="H2680" s="2">
        <f t="shared" si="373"/>
        <v>1.1176391247452351</v>
      </c>
      <c r="I2680" s="2">
        <f t="shared" si="374"/>
        <v>52.777600852066513</v>
      </c>
    </row>
    <row r="2681" spans="1:9" ht="13.5" x14ac:dyDescent="0.25">
      <c r="A2681" s="3">
        <v>45912</v>
      </c>
      <c r="B2681" s="2">
        <v>57.59</v>
      </c>
      <c r="C2681" s="2">
        <f t="shared" si="369"/>
        <v>9.0000000000003411E-2</v>
      </c>
      <c r="D2681" s="2">
        <f t="shared" si="370"/>
        <v>9.0000000000003411E-2</v>
      </c>
      <c r="E2681" s="2">
        <f t="shared" si="371"/>
        <v>0</v>
      </c>
      <c r="F2681" s="2">
        <f t="shared" si="376"/>
        <v>0.13889670344312202</v>
      </c>
      <c r="G2681" s="2">
        <f t="shared" si="376"/>
        <v>0.11852495951655803</v>
      </c>
      <c r="H2681" s="2">
        <f t="shared" si="373"/>
        <v>1.1718772485530193</v>
      </c>
      <c r="I2681" s="2">
        <f t="shared" si="374"/>
        <v>53.956882201043591</v>
      </c>
    </row>
    <row r="2682" spans="1:9" ht="13.5" x14ac:dyDescent="0.25">
      <c r="A2682" s="3">
        <v>45915</v>
      </c>
      <c r="B2682" s="2">
        <v>57.79</v>
      </c>
      <c r="C2682" s="2">
        <f t="shared" si="369"/>
        <v>0.19999999999999574</v>
      </c>
      <c r="D2682" s="2">
        <f t="shared" si="370"/>
        <v>0.19999999999999574</v>
      </c>
      <c r="E2682" s="2">
        <f t="shared" si="371"/>
        <v>0</v>
      </c>
      <c r="F2682" s="2">
        <f t="shared" si="376"/>
        <v>0.14326122462575586</v>
      </c>
      <c r="G2682" s="2">
        <f t="shared" si="376"/>
        <v>0.11005889097966103</v>
      </c>
      <c r="H2682" s="2">
        <f t="shared" si="373"/>
        <v>1.3016778867254863</v>
      </c>
      <c r="I2682" s="2">
        <f t="shared" si="374"/>
        <v>56.553434094000721</v>
      </c>
    </row>
    <row r="2683" spans="1:9" ht="13.5" x14ac:dyDescent="0.25">
      <c r="A2683" s="3">
        <v>45916</v>
      </c>
      <c r="B2683" s="2">
        <v>58.99</v>
      </c>
      <c r="C2683" s="2">
        <f t="shared" si="369"/>
        <v>1.2000000000000028</v>
      </c>
      <c r="D2683" s="2">
        <f t="shared" si="370"/>
        <v>1.2000000000000028</v>
      </c>
      <c r="E2683" s="2">
        <f t="shared" si="371"/>
        <v>0</v>
      </c>
      <c r="F2683" s="2">
        <f t="shared" si="376"/>
        <v>0.21874256572391637</v>
      </c>
      <c r="G2683" s="2">
        <f t="shared" si="376"/>
        <v>0.10219754162397096</v>
      </c>
      <c r="H2683" s="2">
        <f t="shared" si="373"/>
        <v>2.1403897026091396</v>
      </c>
      <c r="I2683" s="2">
        <f t="shared" si="374"/>
        <v>68.156818271020086</v>
      </c>
    </row>
    <row r="2684" spans="1:9" ht="13.5" x14ac:dyDescent="0.25">
      <c r="A2684" s="3">
        <v>45917</v>
      </c>
      <c r="B2684" s="2">
        <v>62</v>
      </c>
      <c r="C2684" s="2">
        <f t="shared" si="369"/>
        <v>3.009999999999998</v>
      </c>
      <c r="D2684" s="2">
        <f t="shared" si="370"/>
        <v>3.009999999999998</v>
      </c>
      <c r="E2684" s="2">
        <f t="shared" si="371"/>
        <v>0</v>
      </c>
      <c r="F2684" s="2">
        <f t="shared" si="376"/>
        <v>0.41811809674363648</v>
      </c>
      <c r="G2684" s="2">
        <f t="shared" si="376"/>
        <v>9.4897717222258746E-2</v>
      </c>
      <c r="H2684" s="2">
        <f t="shared" si="373"/>
        <v>4.405986877053822</v>
      </c>
      <c r="I2684" s="2">
        <f t="shared" si="374"/>
        <v>81.501989872661625</v>
      </c>
    </row>
    <row r="2685" spans="1:9" ht="13.5" x14ac:dyDescent="0.25">
      <c r="A2685" s="3">
        <v>45918</v>
      </c>
      <c r="B2685" s="2">
        <v>63</v>
      </c>
      <c r="C2685" s="2">
        <f t="shared" si="369"/>
        <v>1</v>
      </c>
      <c r="D2685" s="2">
        <f t="shared" si="370"/>
        <v>1</v>
      </c>
      <c r="E2685" s="2">
        <f t="shared" si="371"/>
        <v>0</v>
      </c>
      <c r="F2685" s="2">
        <f t="shared" ref="F2685:G2693" si="377">((F2684*13)+D2685)/14</f>
        <v>0.45968108983337669</v>
      </c>
      <c r="G2685" s="2">
        <f t="shared" si="377"/>
        <v>8.8119308849240255E-2</v>
      </c>
      <c r="H2685" s="2">
        <f t="shared" si="373"/>
        <v>5.2165762060143521</v>
      </c>
      <c r="I2685" s="2">
        <f t="shared" si="374"/>
        <v>83.913975042523731</v>
      </c>
    </row>
    <row r="2686" spans="1:9" ht="13.5" x14ac:dyDescent="0.35">
      <c r="A2686" s="3">
        <v>45919</v>
      </c>
      <c r="B2686" s="11">
        <v>62</v>
      </c>
      <c r="C2686" s="2">
        <f t="shared" si="369"/>
        <v>-1</v>
      </c>
      <c r="D2686" s="2">
        <f t="shared" si="370"/>
        <v>0</v>
      </c>
      <c r="E2686" s="2">
        <f t="shared" si="371"/>
        <v>1</v>
      </c>
      <c r="F2686" s="2">
        <f t="shared" si="377"/>
        <v>0.42684672627384979</v>
      </c>
      <c r="G2686" s="2">
        <f t="shared" si="377"/>
        <v>0.15325364393143737</v>
      </c>
      <c r="H2686" s="2">
        <f t="shared" si="373"/>
        <v>2.7852305193135409</v>
      </c>
      <c r="I2686" s="2">
        <f t="shared" si="374"/>
        <v>73.581529714038339</v>
      </c>
    </row>
    <row r="2687" spans="1:9" ht="13.5" x14ac:dyDescent="0.35">
      <c r="A2687" s="3">
        <v>45922</v>
      </c>
      <c r="B2687" s="11">
        <v>62.15</v>
      </c>
      <c r="C2687" s="2">
        <f t="shared" si="369"/>
        <v>0.14999999999999858</v>
      </c>
      <c r="D2687" s="2">
        <f t="shared" si="370"/>
        <v>0.14999999999999858</v>
      </c>
      <c r="E2687" s="2">
        <f t="shared" si="371"/>
        <v>0</v>
      </c>
      <c r="F2687" s="2">
        <f t="shared" si="377"/>
        <v>0.40707196011143182</v>
      </c>
      <c r="G2687" s="2">
        <f t="shared" si="377"/>
        <v>0.14230695507919183</v>
      </c>
      <c r="H2687" s="2">
        <f t="shared" si="373"/>
        <v>2.860520484644633</v>
      </c>
      <c r="I2687" s="2">
        <f t="shared" si="374"/>
        <v>74.096757057046119</v>
      </c>
    </row>
    <row r="2688" spans="1:9" ht="13.5" x14ac:dyDescent="0.35">
      <c r="A2688" s="3">
        <v>45923</v>
      </c>
      <c r="B2688" s="11">
        <v>62.9</v>
      </c>
      <c r="C2688" s="2">
        <f t="shared" si="369"/>
        <v>0.75</v>
      </c>
      <c r="D2688" s="2">
        <f t="shared" si="370"/>
        <v>0.75</v>
      </c>
      <c r="E2688" s="2">
        <f t="shared" si="371"/>
        <v>0</v>
      </c>
      <c r="F2688" s="2">
        <f t="shared" si="377"/>
        <v>0.43156682010347241</v>
      </c>
      <c r="G2688" s="2">
        <f t="shared" si="377"/>
        <v>0.13214217257353528</v>
      </c>
      <c r="H2688" s="2">
        <f t="shared" si="373"/>
        <v>3.2659279902735934</v>
      </c>
      <c r="I2688" s="2">
        <f t="shared" si="374"/>
        <v>76.558441626768641</v>
      </c>
    </row>
    <row r="2689" spans="1:9" ht="13.5" x14ac:dyDescent="0.35">
      <c r="A2689" s="3">
        <v>45924</v>
      </c>
      <c r="B2689" s="11">
        <v>62.7</v>
      </c>
      <c r="C2689" s="2">
        <f t="shared" si="369"/>
        <v>-0.19999999999999574</v>
      </c>
      <c r="D2689" s="2">
        <f t="shared" si="370"/>
        <v>0</v>
      </c>
      <c r="E2689" s="2">
        <f t="shared" si="371"/>
        <v>0.19999999999999574</v>
      </c>
      <c r="F2689" s="2">
        <f t="shared" si="377"/>
        <v>0.4007406186675101</v>
      </c>
      <c r="G2689" s="2">
        <f t="shared" si="377"/>
        <v>0.13698916024685387</v>
      </c>
      <c r="H2689" s="2">
        <f t="shared" si="373"/>
        <v>2.9253454648920925</v>
      </c>
      <c r="I2689" s="2">
        <f t="shared" si="374"/>
        <v>74.524535255714369</v>
      </c>
    </row>
    <row r="2690" spans="1:9" ht="13.5" x14ac:dyDescent="0.35">
      <c r="A2690" s="3">
        <v>45925</v>
      </c>
      <c r="B2690" s="11">
        <v>62.49</v>
      </c>
      <c r="C2690" s="2">
        <f t="shared" si="369"/>
        <v>-0.21000000000000085</v>
      </c>
      <c r="D2690" s="2">
        <f t="shared" si="370"/>
        <v>0</v>
      </c>
      <c r="E2690" s="2">
        <f t="shared" si="371"/>
        <v>0.21000000000000085</v>
      </c>
      <c r="F2690" s="2">
        <f t="shared" si="377"/>
        <v>0.37211628876268799</v>
      </c>
      <c r="G2690" s="2">
        <f t="shared" si="377"/>
        <v>0.1422042202292215</v>
      </c>
      <c r="H2690" s="2">
        <f t="shared" si="373"/>
        <v>2.6167738774761196</v>
      </c>
      <c r="I2690" s="2">
        <f t="shared" si="374"/>
        <v>72.351050027550343</v>
      </c>
    </row>
    <row r="2691" spans="1:9" ht="13.5" x14ac:dyDescent="0.35">
      <c r="A2691" s="3">
        <v>45926</v>
      </c>
      <c r="B2691" s="11">
        <v>62.35</v>
      </c>
      <c r="C2691" s="2">
        <f>B2691-B2690</f>
        <v>-0.14000000000000057</v>
      </c>
      <c r="D2691" s="2">
        <f>IF(C2691&gt;0,C2691,0)</f>
        <v>0</v>
      </c>
      <c r="E2691" s="2">
        <f>IF(C2691&lt;0,-C2691,0)</f>
        <v>0.14000000000000057</v>
      </c>
      <c r="F2691" s="2">
        <f t="shared" si="377"/>
        <v>0.34553655385106741</v>
      </c>
      <c r="G2691" s="2">
        <f t="shared" si="377"/>
        <v>0.14204677592713427</v>
      </c>
      <c r="H2691" s="2">
        <f t="shared" si="373"/>
        <v>2.4325547102055824</v>
      </c>
      <c r="I2691" s="2">
        <f t="shared" si="374"/>
        <v>70.867179566670103</v>
      </c>
    </row>
    <row r="2692" spans="1:9" ht="13.5" x14ac:dyDescent="0.35">
      <c r="A2692" s="3">
        <v>45929</v>
      </c>
      <c r="B2692" s="11">
        <v>62.3</v>
      </c>
      <c r="C2692" s="2">
        <f>B2692-B2691</f>
        <v>-5.0000000000004263E-2</v>
      </c>
      <c r="D2692" s="2">
        <f>IF(C2692&gt;0,C2692,0)</f>
        <v>0</v>
      </c>
      <c r="E2692" s="2">
        <f>IF(C2692&lt;0,-C2692,0)</f>
        <v>5.0000000000004263E-2</v>
      </c>
      <c r="F2692" s="2">
        <f t="shared" si="377"/>
        <v>0.32085537143313403</v>
      </c>
      <c r="G2692" s="2">
        <f t="shared" si="377"/>
        <v>0.13547200621805355</v>
      </c>
      <c r="H2692" s="2">
        <f t="shared" si="373"/>
        <v>2.3684256282193856</v>
      </c>
      <c r="I2692" s="2">
        <f t="shared" si="374"/>
        <v>70.312540326781118</v>
      </c>
    </row>
    <row r="2693" spans="1:9" ht="13.5" x14ac:dyDescent="0.35">
      <c r="A2693" s="3">
        <v>45930</v>
      </c>
      <c r="B2693" s="11">
        <v>62.2</v>
      </c>
      <c r="C2693" s="2">
        <f>B2693-B2692</f>
        <v>-9.9999999999994316E-2</v>
      </c>
      <c r="D2693" s="2">
        <f>IF(C2693&gt;0,C2693,0)</f>
        <v>0</v>
      </c>
      <c r="E2693" s="2">
        <f>IF(C2693&lt;0,-C2693,0)</f>
        <v>9.9999999999994316E-2</v>
      </c>
      <c r="F2693" s="2">
        <f t="shared" si="377"/>
        <v>0.29793713061648164</v>
      </c>
      <c r="G2693" s="2">
        <f t="shared" si="377"/>
        <v>0.1329382914881922</v>
      </c>
      <c r="H2693" s="2">
        <f t="shared" si="373"/>
        <v>2.2411686450998576</v>
      </c>
      <c r="I2693" s="2">
        <f t="shared" si="374"/>
        <v>69.146930953073223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B163-6931-4936-AE3D-E878F618EBC5}">
  <dimension ref="A1:H2693"/>
  <sheetViews>
    <sheetView tabSelected="1" topLeftCell="A2667" workbookViewId="0">
      <selection activeCell="M2685" sqref="M2685"/>
    </sheetView>
  </sheetViews>
  <sheetFormatPr defaultRowHeight="12.5" x14ac:dyDescent="0.25"/>
  <cols>
    <col min="1" max="1" width="18.1796875" customWidth="1"/>
    <col min="2" max="2" width="25.906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8.4715000000000007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8.4009</v>
      </c>
      <c r="C3" s="16" t="s">
        <v>41</v>
      </c>
      <c r="D3" s="16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8.3938000000000006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8.3938000000000006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8.4009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8.4715000000000007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8.6127000000000002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8.6303000000000001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8.7186000000000003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8.7009000000000007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8.6832999999999991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8.6832999999999991</v>
      </c>
      <c r="C13" s="2">
        <f>AVERAGE(B2:B13)</f>
        <v>8.5467916666666675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8.7890999999999995</v>
      </c>
      <c r="C14" s="2">
        <f>$C$4*B4+C13*(1-$C$4)</f>
        <v>8.5232544871794875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8.7080000000000002</v>
      </c>
      <c r="C15" s="2">
        <f t="shared" ref="C15:C78" si="0">$C$4*B5+C14*(1-$C$4)</f>
        <v>8.5033384122287963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8.7502999999999993</v>
      </c>
      <c r="C16" s="2">
        <f t="shared" si="0"/>
        <v>8.4875786565012898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8.8244000000000007</v>
      </c>
      <c r="C17" s="2">
        <f t="shared" si="0"/>
        <v>8.4851050170395528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8.7890999999999995</v>
      </c>
      <c r="C18" s="2">
        <f t="shared" si="0"/>
        <v>8.5047350144180829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8.7890999999999995</v>
      </c>
      <c r="C19" s="2">
        <f t="shared" si="0"/>
        <v>8.5240527045076089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8.8068000000000008</v>
      </c>
      <c r="C20" s="2">
        <f t="shared" si="0"/>
        <v>8.5539830576602842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8.7538999999999998</v>
      </c>
      <c r="C21" s="2">
        <f t="shared" si="0"/>
        <v>8.5765856641740861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8.7538999999999998</v>
      </c>
      <c r="C22" s="2">
        <f t="shared" si="0"/>
        <v>8.5930032543011503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8.7538999999999998</v>
      </c>
      <c r="C23" s="2">
        <f t="shared" si="0"/>
        <v>8.606895061331743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8.7009000000000007</v>
      </c>
      <c r="C24" s="2">
        <f t="shared" si="0"/>
        <v>8.6349265903576278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8.6303000000000001</v>
      </c>
      <c r="C25" s="2">
        <f t="shared" si="0"/>
        <v>8.6461686533795312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8.6267999999999994</v>
      </c>
      <c r="C26" s="2">
        <f t="shared" si="0"/>
        <v>8.6621888605519111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8.6443999999999992</v>
      </c>
      <c r="C27" s="2">
        <f t="shared" si="0"/>
        <v>8.6871444204670016</v>
      </c>
      <c r="D27" s="2">
        <f>AVERAGE(B2:B27)</f>
        <v>8.6493230769230749</v>
      </c>
      <c r="E27" s="2">
        <f>C27-D27</f>
        <v>3.7821343543926744E-2</v>
      </c>
      <c r="F27" s="2"/>
      <c r="G27" s="2"/>
      <c r="H27" s="2"/>
    </row>
    <row r="28" spans="1:8" ht="13.5" x14ac:dyDescent="0.25">
      <c r="A28" s="3">
        <v>42045</v>
      </c>
      <c r="B28" s="2">
        <v>8.5914999999999999</v>
      </c>
      <c r="C28" s="2">
        <f t="shared" si="0"/>
        <v>8.7028298942413098</v>
      </c>
      <c r="D28" s="2">
        <f>$D$4*B28+(1-$D$4)*D27</f>
        <v>8.6450398860398838</v>
      </c>
      <c r="E28" s="2">
        <f t="shared" ref="E28:E91" si="1">C28-D28</f>
        <v>5.7790008201425991E-2</v>
      </c>
      <c r="F28" s="2"/>
      <c r="G28" s="2"/>
      <c r="H28" s="2"/>
    </row>
    <row r="29" spans="1:8" ht="13.5" x14ac:dyDescent="0.25">
      <c r="A29" s="3">
        <v>42046</v>
      </c>
      <c r="B29" s="2">
        <v>8.5950000000000006</v>
      </c>
      <c r="C29" s="2">
        <f t="shared" si="0"/>
        <v>8.7161022182041847</v>
      </c>
      <c r="D29" s="2">
        <f t="shared" ref="D29:D92" si="2">$D$4*B29+(1-$D$4)*D28</f>
        <v>8.641333227814707</v>
      </c>
      <c r="E29" s="2">
        <f t="shared" si="1"/>
        <v>7.4768990389477707E-2</v>
      </c>
      <c r="F29" s="2"/>
      <c r="G29" s="2"/>
      <c r="H29" s="2"/>
    </row>
    <row r="30" spans="1:8" ht="13.5" x14ac:dyDescent="0.25">
      <c r="A30" s="3">
        <v>42047</v>
      </c>
      <c r="B30" s="2">
        <v>8.7043999999999997</v>
      </c>
      <c r="C30" s="2">
        <f t="shared" si="0"/>
        <v>8.7300557230958482</v>
      </c>
      <c r="D30" s="2">
        <f t="shared" si="2"/>
        <v>8.646004840569173</v>
      </c>
      <c r="E30" s="2">
        <f t="shared" si="1"/>
        <v>8.4050882526675252E-2</v>
      </c>
      <c r="F30" s="2"/>
      <c r="G30" s="2"/>
      <c r="H30" s="2"/>
    </row>
    <row r="31" spans="1:8" ht="13.5" x14ac:dyDescent="0.25">
      <c r="A31" s="3">
        <v>42048</v>
      </c>
      <c r="B31" s="2">
        <v>8.6867999999999999</v>
      </c>
      <c r="C31" s="2">
        <f t="shared" si="0"/>
        <v>8.7337240733887942</v>
      </c>
      <c r="D31" s="2">
        <f t="shared" si="2"/>
        <v>8.6490267042307156</v>
      </c>
      <c r="E31" s="2">
        <f t="shared" si="1"/>
        <v>8.4697369158078573E-2</v>
      </c>
      <c r="F31" s="2"/>
      <c r="G31" s="2"/>
      <c r="H31" s="2"/>
    </row>
    <row r="32" spans="1:8" ht="13.5" x14ac:dyDescent="0.25">
      <c r="A32" s="3">
        <v>42051</v>
      </c>
      <c r="B32" s="2">
        <v>8.6937999999999995</v>
      </c>
      <c r="C32" s="2">
        <f t="shared" si="0"/>
        <v>8.7368280620982102</v>
      </c>
      <c r="D32" s="2">
        <f t="shared" si="2"/>
        <v>8.6523432446580699</v>
      </c>
      <c r="E32" s="2">
        <f t="shared" si="1"/>
        <v>8.4484817440140247E-2</v>
      </c>
      <c r="F32" s="2"/>
      <c r="G32" s="2"/>
      <c r="H32" s="2"/>
    </row>
    <row r="33" spans="1:8" ht="13.5" x14ac:dyDescent="0.25">
      <c r="A33" s="3">
        <v>42052</v>
      </c>
      <c r="B33" s="2">
        <v>8.6832999999999991</v>
      </c>
      <c r="C33" s="2">
        <f t="shared" si="0"/>
        <v>8.7394545140830999</v>
      </c>
      <c r="D33" s="2">
        <f t="shared" si="2"/>
        <v>8.6546363376463606</v>
      </c>
      <c r="E33" s="2">
        <f t="shared" si="1"/>
        <v>8.4818176436739279E-2</v>
      </c>
      <c r="F33" s="2"/>
      <c r="G33" s="2"/>
      <c r="H33" s="2"/>
    </row>
    <row r="34" spans="1:8" ht="13.5" x14ac:dyDescent="0.25">
      <c r="A34" s="3">
        <v>42053</v>
      </c>
      <c r="B34" s="2">
        <v>8.6127000000000002</v>
      </c>
      <c r="C34" s="2">
        <f t="shared" si="0"/>
        <v>8.7335230503780075</v>
      </c>
      <c r="D34" s="2">
        <f t="shared" si="2"/>
        <v>8.6515299422651477</v>
      </c>
      <c r="E34" s="2">
        <f t="shared" si="1"/>
        <v>8.1993108112859758E-2</v>
      </c>
      <c r="F34" s="2"/>
      <c r="G34" s="2"/>
      <c r="H34" s="2"/>
    </row>
    <row r="35" spans="1:8" ht="13.5" x14ac:dyDescent="0.25">
      <c r="A35" s="3">
        <v>42054</v>
      </c>
      <c r="B35" s="2">
        <v>8.7890999999999995</v>
      </c>
      <c r="C35" s="2">
        <f t="shared" si="0"/>
        <v>8.7176425810890823</v>
      </c>
      <c r="D35" s="2">
        <f t="shared" si="2"/>
        <v>8.6617203169121737</v>
      </c>
      <c r="E35" s="2">
        <f t="shared" si="1"/>
        <v>5.5922264176908598E-2</v>
      </c>
      <c r="F35" s="2">
        <f>AVERAGE(E27:E35)</f>
        <v>7.1816328887359129E-2</v>
      </c>
      <c r="G35" s="2">
        <f>E35-F35</f>
        <v>-1.5894064710450531E-2</v>
      </c>
      <c r="H35" s="2" t="str">
        <f>IF(G35&lt;0,"Hold","Sell")</f>
        <v>Hold</v>
      </c>
    </row>
    <row r="36" spans="1:8" ht="13.5" x14ac:dyDescent="0.25">
      <c r="A36" s="3">
        <v>42055</v>
      </c>
      <c r="B36" s="2">
        <v>8.8244000000000007</v>
      </c>
      <c r="C36" s="2">
        <f t="shared" si="0"/>
        <v>8.7036667993830701</v>
      </c>
      <c r="D36" s="2">
        <f t="shared" si="2"/>
        <v>8.6737706638075682</v>
      </c>
      <c r="E36" s="2">
        <f t="shared" si="1"/>
        <v>2.9896135575501859E-2</v>
      </c>
      <c r="F36" s="2">
        <f>(E36*(2/(10)))+((1-(2/10))*F35)</f>
        <v>6.3432290224987684E-2</v>
      </c>
      <c r="G36" s="2">
        <f t="shared" ref="G36:G99" si="3">E36-F36</f>
        <v>-3.3536154649485825E-2</v>
      </c>
      <c r="H36" s="2" t="str">
        <f t="shared" ref="H36:H99" si="4">IF(G36&lt;0,"Hold","Sell")</f>
        <v>Hold</v>
      </c>
    </row>
    <row r="37" spans="1:8" ht="13.5" x14ac:dyDescent="0.25">
      <c r="A37" s="3">
        <v>42058</v>
      </c>
      <c r="B37" s="2">
        <v>8.8879999999999999</v>
      </c>
      <c r="C37" s="2">
        <f t="shared" si="0"/>
        <v>8.6945488302472125</v>
      </c>
      <c r="D37" s="2">
        <f t="shared" si="2"/>
        <v>8.6896395035255267</v>
      </c>
      <c r="E37" s="2">
        <f t="shared" si="1"/>
        <v>4.9093267216857583E-3</v>
      </c>
      <c r="F37" s="2">
        <f t="shared" ref="F37:F100" si="5">(E37*(2/(10)))+((1-(2/10))*F36)</f>
        <v>5.1727697524327307E-2</v>
      </c>
      <c r="G37" s="2">
        <f t="shared" si="3"/>
        <v>-4.6818370802641548E-2</v>
      </c>
      <c r="H37" s="2" t="str">
        <f t="shared" si="4"/>
        <v>Hold</v>
      </c>
    </row>
    <row r="38" spans="1:8" ht="13.5" x14ac:dyDescent="0.25">
      <c r="A38" s="3">
        <v>42059</v>
      </c>
      <c r="B38" s="2">
        <v>8.9303000000000008</v>
      </c>
      <c r="C38" s="2">
        <f t="shared" si="0"/>
        <v>8.678695164055334</v>
      </c>
      <c r="D38" s="2">
        <f t="shared" si="2"/>
        <v>8.7074662069680802</v>
      </c>
      <c r="E38" s="2">
        <f t="shared" si="1"/>
        <v>-2.8771042912746125E-2</v>
      </c>
      <c r="F38" s="2">
        <f t="shared" si="5"/>
        <v>3.5627949436912623E-2</v>
      </c>
      <c r="G38" s="2">
        <f t="shared" si="3"/>
        <v>-6.4398992349658749E-2</v>
      </c>
      <c r="H38" s="2" t="str">
        <f t="shared" si="4"/>
        <v>Hold</v>
      </c>
    </row>
    <row r="39" spans="1:8" ht="13.5" x14ac:dyDescent="0.25">
      <c r="A39" s="3">
        <v>42060</v>
      </c>
      <c r="B39" s="2">
        <v>9.1951000000000001</v>
      </c>
      <c r="C39" s="2">
        <f t="shared" si="0"/>
        <v>8.6658189849698992</v>
      </c>
      <c r="D39" s="2">
        <f t="shared" si="2"/>
        <v>8.7435872286741478</v>
      </c>
      <c r="E39" s="2">
        <f t="shared" si="1"/>
        <v>-7.7768243704248619E-2</v>
      </c>
      <c r="F39" s="2">
        <f t="shared" si="5"/>
        <v>1.2948710808680375E-2</v>
      </c>
      <c r="G39" s="2">
        <f t="shared" si="3"/>
        <v>-9.0716954512928993E-2</v>
      </c>
      <c r="H39" s="2" t="str">
        <f t="shared" si="4"/>
        <v>Hold</v>
      </c>
    </row>
    <row r="40" spans="1:8" ht="13.5" x14ac:dyDescent="0.25">
      <c r="A40" s="3">
        <v>42061</v>
      </c>
      <c r="B40" s="2">
        <v>9.6327999999999996</v>
      </c>
      <c r="C40" s="2">
        <f t="shared" si="0"/>
        <v>8.6717545257437614</v>
      </c>
      <c r="D40" s="2">
        <f t="shared" si="2"/>
        <v>8.8094548413649516</v>
      </c>
      <c r="E40" s="2">
        <f t="shared" si="1"/>
        <v>-0.13770031562119023</v>
      </c>
      <c r="F40" s="2">
        <f t="shared" si="5"/>
        <v>-1.7181094477293747E-2</v>
      </c>
      <c r="G40" s="2">
        <f t="shared" si="3"/>
        <v>-0.12051922114389649</v>
      </c>
      <c r="H40" s="2" t="str">
        <f t="shared" si="4"/>
        <v>Hold</v>
      </c>
    </row>
    <row r="41" spans="1:8" ht="13.5" x14ac:dyDescent="0.25">
      <c r="A41" s="3">
        <v>42062</v>
      </c>
      <c r="B41" s="2">
        <v>9.8834</v>
      </c>
      <c r="C41" s="2">
        <f t="shared" si="0"/>
        <v>8.6740692140908742</v>
      </c>
      <c r="D41" s="2">
        <f t="shared" si="2"/>
        <v>8.8890063345971768</v>
      </c>
      <c r="E41" s="2">
        <f t="shared" si="1"/>
        <v>-0.21493712050630265</v>
      </c>
      <c r="F41" s="2">
        <f t="shared" si="5"/>
        <v>-5.6732299683095531E-2</v>
      </c>
      <c r="G41" s="2">
        <f t="shared" si="3"/>
        <v>-0.15820482082320711</v>
      </c>
      <c r="H41" s="2" t="str">
        <f t="shared" si="4"/>
        <v>Hold</v>
      </c>
    </row>
    <row r="42" spans="1:8" ht="13.5" x14ac:dyDescent="0.25">
      <c r="A42" s="3">
        <v>42065</v>
      </c>
      <c r="B42" s="2">
        <v>9.7774999999999999</v>
      </c>
      <c r="C42" s="2">
        <f t="shared" si="0"/>
        <v>8.6771047196153539</v>
      </c>
      <c r="D42" s="2">
        <f t="shared" si="2"/>
        <v>8.9548206801825714</v>
      </c>
      <c r="E42" s="2">
        <f t="shared" si="1"/>
        <v>-0.27771596056721748</v>
      </c>
      <c r="F42" s="2">
        <f t="shared" si="5"/>
        <v>-0.10092903185991992</v>
      </c>
      <c r="G42" s="2">
        <f t="shared" si="3"/>
        <v>-0.17678692870729756</v>
      </c>
      <c r="H42" s="2" t="str">
        <f t="shared" si="4"/>
        <v>Hold</v>
      </c>
    </row>
    <row r="43" spans="1:8" ht="13.5" x14ac:dyDescent="0.25">
      <c r="A43" s="3">
        <v>42066</v>
      </c>
      <c r="B43" s="2">
        <v>9.5869</v>
      </c>
      <c r="C43" s="2">
        <f t="shared" si="0"/>
        <v>8.6780578396745298</v>
      </c>
      <c r="D43" s="2">
        <f t="shared" si="2"/>
        <v>9.0016413705394172</v>
      </c>
      <c r="E43" s="2">
        <f t="shared" si="1"/>
        <v>-0.32358353086488734</v>
      </c>
      <c r="F43" s="2">
        <f t="shared" si="5"/>
        <v>-0.14545993166091342</v>
      </c>
      <c r="G43" s="2">
        <f t="shared" si="3"/>
        <v>-0.17812359920397391</v>
      </c>
      <c r="H43" s="2" t="str">
        <f t="shared" si="4"/>
        <v>Hold</v>
      </c>
    </row>
    <row r="44" spans="1:8" ht="13.5" x14ac:dyDescent="0.25">
      <c r="A44" s="3">
        <v>42067</v>
      </c>
      <c r="B44" s="2">
        <v>9.5622000000000007</v>
      </c>
      <c r="C44" s="2">
        <f t="shared" si="0"/>
        <v>8.6680027874169099</v>
      </c>
      <c r="D44" s="2">
        <f t="shared" si="2"/>
        <v>9.043164231980942</v>
      </c>
      <c r="E44" s="2">
        <f t="shared" si="1"/>
        <v>-0.37516144456403211</v>
      </c>
      <c r="F44" s="2">
        <f t="shared" si="5"/>
        <v>-0.19140023424153718</v>
      </c>
      <c r="G44" s="2">
        <f t="shared" si="3"/>
        <v>-0.18376121032249493</v>
      </c>
      <c r="H44" s="2" t="str">
        <f t="shared" si="4"/>
        <v>Hold</v>
      </c>
    </row>
    <row r="45" spans="1:8" ht="13.5" x14ac:dyDescent="0.25">
      <c r="A45" s="3">
        <v>42068</v>
      </c>
      <c r="B45" s="2">
        <v>9.6715999999999998</v>
      </c>
      <c r="C45" s="2">
        <f t="shared" si="0"/>
        <v>8.686633127814309</v>
      </c>
      <c r="D45" s="2">
        <f t="shared" si="2"/>
        <v>9.089715029611984</v>
      </c>
      <c r="E45" s="2">
        <f t="shared" si="1"/>
        <v>-0.403081901797675</v>
      </c>
      <c r="F45" s="2">
        <f t="shared" si="5"/>
        <v>-0.23373656775276475</v>
      </c>
      <c r="G45" s="2">
        <f t="shared" si="3"/>
        <v>-0.16934533404491026</v>
      </c>
      <c r="H45" s="2" t="str">
        <f t="shared" si="4"/>
        <v>Hold</v>
      </c>
    </row>
    <row r="46" spans="1:8" ht="13.5" x14ac:dyDescent="0.25">
      <c r="A46" s="3">
        <v>42069</v>
      </c>
      <c r="B46" s="2">
        <v>9.7456999999999994</v>
      </c>
      <c r="C46" s="2">
        <f t="shared" si="0"/>
        <v>8.7078280312274927</v>
      </c>
      <c r="D46" s="2">
        <f t="shared" si="2"/>
        <v>9.1383065088999853</v>
      </c>
      <c r="E46" s="2">
        <f t="shared" si="1"/>
        <v>-0.43047847767249259</v>
      </c>
      <c r="F46" s="2">
        <f t="shared" si="5"/>
        <v>-0.27308494973671033</v>
      </c>
      <c r="G46" s="2">
        <f t="shared" si="3"/>
        <v>-0.15739352793578226</v>
      </c>
      <c r="H46" s="2" t="str">
        <f t="shared" si="4"/>
        <v>Hold</v>
      </c>
    </row>
    <row r="47" spans="1:8" ht="13.5" x14ac:dyDescent="0.25">
      <c r="A47" s="3">
        <v>42072</v>
      </c>
      <c r="B47" s="2">
        <v>9.7774999999999999</v>
      </c>
      <c r="C47" s="2">
        <f t="shared" si="0"/>
        <v>8.7355467956540327</v>
      </c>
      <c r="D47" s="2">
        <f t="shared" si="2"/>
        <v>9.1856541749073948</v>
      </c>
      <c r="E47" s="2">
        <f t="shared" si="1"/>
        <v>-0.45010737925336208</v>
      </c>
      <c r="F47" s="2">
        <f t="shared" si="5"/>
        <v>-0.30848943564004072</v>
      </c>
      <c r="G47" s="2">
        <f t="shared" si="3"/>
        <v>-0.14161794361332136</v>
      </c>
      <c r="H47" s="2" t="str">
        <f t="shared" si="4"/>
        <v>Hold</v>
      </c>
    </row>
    <row r="48" spans="1:8" ht="13.5" x14ac:dyDescent="0.25">
      <c r="A48" s="3">
        <v>42073</v>
      </c>
      <c r="B48" s="2">
        <v>9.7598000000000003</v>
      </c>
      <c r="C48" s="2">
        <f t="shared" si="0"/>
        <v>8.7655088270918746</v>
      </c>
      <c r="D48" s="2">
        <f t="shared" si="2"/>
        <v>9.2281834952846253</v>
      </c>
      <c r="E48" s="2">
        <f t="shared" si="1"/>
        <v>-0.46267466819275072</v>
      </c>
      <c r="F48" s="2">
        <f t="shared" si="5"/>
        <v>-0.3393264821505827</v>
      </c>
      <c r="G48" s="2">
        <f t="shared" si="3"/>
        <v>-0.12334818604216802</v>
      </c>
      <c r="H48" s="2" t="str">
        <f t="shared" si="4"/>
        <v>Hold</v>
      </c>
    </row>
    <row r="49" spans="1:8" ht="13.5" x14ac:dyDescent="0.25">
      <c r="A49" s="3">
        <v>42074</v>
      </c>
      <c r="B49" s="2">
        <v>9.7598000000000003</v>
      </c>
      <c r="C49" s="2">
        <f t="shared" si="0"/>
        <v>8.831599776770048</v>
      </c>
      <c r="D49" s="2">
        <f t="shared" si="2"/>
        <v>9.2675624956339124</v>
      </c>
      <c r="E49" s="2">
        <f t="shared" si="1"/>
        <v>-0.4359627188638644</v>
      </c>
      <c r="F49" s="2">
        <f t="shared" si="5"/>
        <v>-0.35865372949323904</v>
      </c>
      <c r="G49" s="2">
        <f t="shared" si="3"/>
        <v>-7.7308989370625358E-2</v>
      </c>
      <c r="H49" s="2" t="str">
        <f t="shared" si="4"/>
        <v>Hold</v>
      </c>
    </row>
    <row r="50" spans="1:8" ht="13.5" x14ac:dyDescent="0.25">
      <c r="A50" s="3">
        <v>42075</v>
      </c>
      <c r="B50" s="2">
        <v>9.7704000000000004</v>
      </c>
      <c r="C50" s="2">
        <f t="shared" si="0"/>
        <v>8.9548613495746565</v>
      </c>
      <c r="D50" s="2">
        <f t="shared" si="2"/>
        <v>9.3048097181795484</v>
      </c>
      <c r="E50" s="2">
        <f t="shared" si="1"/>
        <v>-0.34994836860489187</v>
      </c>
      <c r="F50" s="2">
        <f t="shared" si="5"/>
        <v>-0.35691265731556959</v>
      </c>
      <c r="G50" s="2">
        <f t="shared" si="3"/>
        <v>6.964288710677724E-3</v>
      </c>
      <c r="H50" s="2" t="str">
        <f t="shared" si="4"/>
        <v>Sell</v>
      </c>
    </row>
    <row r="51" spans="1:8" ht="13.5" x14ac:dyDescent="0.25">
      <c r="A51" s="3">
        <v>42076</v>
      </c>
      <c r="B51" s="2">
        <v>9.8834</v>
      </c>
      <c r="C51" s="2">
        <f t="shared" si="0"/>
        <v>9.0977134496400947</v>
      </c>
      <c r="D51" s="2">
        <f t="shared" si="2"/>
        <v>9.3476682575736554</v>
      </c>
      <c r="E51" s="2">
        <f t="shared" si="1"/>
        <v>-0.24995480793356073</v>
      </c>
      <c r="F51" s="2">
        <f t="shared" si="5"/>
        <v>-0.33552108743916786</v>
      </c>
      <c r="G51" s="2">
        <f t="shared" si="3"/>
        <v>8.5566279505607135E-2</v>
      </c>
      <c r="H51" s="2" t="str">
        <f t="shared" si="4"/>
        <v>Sell</v>
      </c>
    </row>
    <row r="52" spans="1:8" ht="13.5" x14ac:dyDescent="0.25">
      <c r="A52" s="3">
        <v>42079</v>
      </c>
      <c r="B52" s="2">
        <v>9.8127999999999993</v>
      </c>
      <c r="C52" s="2">
        <f t="shared" si="0"/>
        <v>9.20229599584931</v>
      </c>
      <c r="D52" s="2">
        <f t="shared" si="2"/>
        <v>9.3821224607163476</v>
      </c>
      <c r="E52" s="2">
        <f t="shared" si="1"/>
        <v>-0.17982646486703757</v>
      </c>
      <c r="F52" s="2">
        <f t="shared" si="5"/>
        <v>-0.30438216292474179</v>
      </c>
      <c r="G52" s="2">
        <f t="shared" si="3"/>
        <v>0.12455569805770422</v>
      </c>
      <c r="H52" s="2" t="str">
        <f t="shared" si="4"/>
        <v>Sell</v>
      </c>
    </row>
    <row r="53" spans="1:8" ht="13.5" x14ac:dyDescent="0.25">
      <c r="A53" s="3">
        <v>42080</v>
      </c>
      <c r="B53" s="2">
        <v>9.8127999999999993</v>
      </c>
      <c r="C53" s="2">
        <f t="shared" si="0"/>
        <v>9.2614658426417247</v>
      </c>
      <c r="D53" s="2">
        <f t="shared" si="2"/>
        <v>9.4140245006632846</v>
      </c>
      <c r="E53" s="2">
        <f t="shared" si="1"/>
        <v>-0.15255865802155988</v>
      </c>
      <c r="F53" s="2">
        <f t="shared" si="5"/>
        <v>-0.27401746194410542</v>
      </c>
      <c r="G53" s="2">
        <f t="shared" si="3"/>
        <v>0.12145880392254554</v>
      </c>
      <c r="H53" s="2" t="str">
        <f t="shared" si="4"/>
        <v>Sell</v>
      </c>
    </row>
    <row r="54" spans="1:8" ht="13.5" x14ac:dyDescent="0.25">
      <c r="A54" s="3">
        <v>42081</v>
      </c>
      <c r="B54" s="2">
        <v>9.5198</v>
      </c>
      <c r="C54" s="2">
        <f t="shared" si="0"/>
        <v>9.3077326360814592</v>
      </c>
      <c r="D54" s="2">
        <f t="shared" si="2"/>
        <v>9.4218597228363734</v>
      </c>
      <c r="E54" s="2">
        <f t="shared" si="1"/>
        <v>-0.11412708675491423</v>
      </c>
      <c r="F54" s="2">
        <f t="shared" si="5"/>
        <v>-0.2420393869062672</v>
      </c>
      <c r="G54" s="2">
        <f t="shared" si="3"/>
        <v>0.12791230015135296</v>
      </c>
      <c r="H54" s="2" t="str">
        <f t="shared" si="4"/>
        <v>Sell</v>
      </c>
    </row>
    <row r="55" spans="1:8" ht="13.5" x14ac:dyDescent="0.25">
      <c r="A55" s="3">
        <v>42082</v>
      </c>
      <c r="B55" s="2">
        <v>9.6715999999999998</v>
      </c>
      <c r="C55" s="2">
        <f t="shared" si="0"/>
        <v>9.3637122305304654</v>
      </c>
      <c r="D55" s="2">
        <f t="shared" si="2"/>
        <v>9.4403590026262716</v>
      </c>
      <c r="E55" s="2">
        <f t="shared" si="1"/>
        <v>-7.664677209580617E-2</v>
      </c>
      <c r="F55" s="2">
        <f t="shared" si="5"/>
        <v>-0.20896086394417498</v>
      </c>
      <c r="G55" s="2">
        <f t="shared" si="3"/>
        <v>0.13231409184836881</v>
      </c>
      <c r="H55" s="2" t="str">
        <f t="shared" si="4"/>
        <v>Sell</v>
      </c>
    </row>
    <row r="56" spans="1:8" ht="13.5" x14ac:dyDescent="0.25">
      <c r="A56" s="3">
        <v>42086</v>
      </c>
      <c r="B56" s="2">
        <v>9.6081000000000003</v>
      </c>
      <c r="C56" s="2">
        <f t="shared" si="0"/>
        <v>9.4224795796796244</v>
      </c>
      <c r="D56" s="2">
        <f t="shared" si="2"/>
        <v>9.4527842616909918</v>
      </c>
      <c r="E56" s="2">
        <f t="shared" si="1"/>
        <v>-3.030468201136749E-2</v>
      </c>
      <c r="F56" s="2">
        <f t="shared" si="5"/>
        <v>-0.17322962755761351</v>
      </c>
      <c r="G56" s="2">
        <f t="shared" si="3"/>
        <v>0.14292494554624602</v>
      </c>
      <c r="H56" s="2" t="str">
        <f t="shared" si="4"/>
        <v>Sell</v>
      </c>
    </row>
    <row r="57" spans="1:8" ht="13.5" x14ac:dyDescent="0.25">
      <c r="A57" s="3">
        <v>42087</v>
      </c>
      <c r="B57" s="2">
        <v>9.4315999999999995</v>
      </c>
      <c r="C57" s="2">
        <f t="shared" si="0"/>
        <v>9.4770981058827584</v>
      </c>
      <c r="D57" s="2">
        <f t="shared" si="2"/>
        <v>9.4512150571212885</v>
      </c>
      <c r="E57" s="2">
        <f t="shared" si="1"/>
        <v>2.5883048761469851E-2</v>
      </c>
      <c r="F57" s="2">
        <f t="shared" si="5"/>
        <v>-0.13340709229379683</v>
      </c>
      <c r="G57" s="2">
        <f t="shared" si="3"/>
        <v>0.15929014105526668</v>
      </c>
      <c r="H57" s="2" t="str">
        <f t="shared" si="4"/>
        <v>Sell</v>
      </c>
    </row>
    <row r="58" spans="1:8" ht="13.5" x14ac:dyDescent="0.25">
      <c r="A58" s="3">
        <v>42088</v>
      </c>
      <c r="B58" s="2">
        <v>9.4597999999999995</v>
      </c>
      <c r="C58" s="2">
        <f t="shared" si="0"/>
        <v>9.5205907049777192</v>
      </c>
      <c r="D58" s="2">
        <f t="shared" si="2"/>
        <v>9.4518509788160081</v>
      </c>
      <c r="E58" s="2">
        <f t="shared" si="1"/>
        <v>6.873972616171109E-2</v>
      </c>
      <c r="F58" s="2">
        <f t="shared" si="5"/>
        <v>-9.2977728602695237E-2</v>
      </c>
      <c r="G58" s="2">
        <f t="shared" si="3"/>
        <v>0.16171745476440633</v>
      </c>
      <c r="H58" s="2" t="str">
        <f t="shared" si="4"/>
        <v>Sell</v>
      </c>
    </row>
    <row r="59" spans="1:8" ht="13.5" x14ac:dyDescent="0.25">
      <c r="A59" s="3">
        <v>42089</v>
      </c>
      <c r="B59" s="2">
        <v>9.4774999999999991</v>
      </c>
      <c r="C59" s="2">
        <f t="shared" si="0"/>
        <v>9.5573921349811464</v>
      </c>
      <c r="D59" s="2">
        <f t="shared" si="2"/>
        <v>9.453750906311118</v>
      </c>
      <c r="E59" s="2">
        <f t="shared" si="1"/>
        <v>0.10364122867002834</v>
      </c>
      <c r="F59" s="2">
        <f t="shared" si="5"/>
        <v>-5.3653937148150518E-2</v>
      </c>
      <c r="G59" s="2">
        <f t="shared" si="3"/>
        <v>0.15729516581817887</v>
      </c>
      <c r="H59" s="2" t="str">
        <f t="shared" si="4"/>
        <v>Sell</v>
      </c>
    </row>
    <row r="60" spans="1:8" ht="13.5" x14ac:dyDescent="0.25">
      <c r="A60" s="3">
        <v>42090</v>
      </c>
      <c r="B60" s="2">
        <v>9.4774999999999991</v>
      </c>
      <c r="C60" s="2">
        <f t="shared" si="0"/>
        <v>9.5901625757532791</v>
      </c>
      <c r="D60" s="2">
        <f t="shared" si="2"/>
        <v>9.4555100984362213</v>
      </c>
      <c r="E60" s="2">
        <f t="shared" si="1"/>
        <v>0.13465247731705787</v>
      </c>
      <c r="F60" s="2">
        <f t="shared" si="5"/>
        <v>-1.5992654255108842E-2</v>
      </c>
      <c r="G60" s="2">
        <f t="shared" si="3"/>
        <v>0.15064513157216672</v>
      </c>
      <c r="H60" s="2" t="str">
        <f t="shared" si="4"/>
        <v>Sell</v>
      </c>
    </row>
    <row r="61" spans="1:8" ht="13.5" x14ac:dyDescent="0.25">
      <c r="A61" s="3">
        <v>42093</v>
      </c>
      <c r="B61" s="2">
        <v>9.7350999999999992</v>
      </c>
      <c r="C61" s="2">
        <f t="shared" si="0"/>
        <v>9.6352760256373902</v>
      </c>
      <c r="D61" s="2">
        <f t="shared" si="2"/>
        <v>9.4762204615150196</v>
      </c>
      <c r="E61" s="2">
        <f t="shared" si="1"/>
        <v>0.15905556412237054</v>
      </c>
      <c r="F61" s="2">
        <f t="shared" si="5"/>
        <v>1.9016989420387036E-2</v>
      </c>
      <c r="G61" s="2">
        <f t="shared" si="3"/>
        <v>0.1400385747019835</v>
      </c>
      <c r="H61" s="2" t="str">
        <f t="shared" si="4"/>
        <v>Sell</v>
      </c>
    </row>
    <row r="62" spans="1:8" ht="13.5" x14ac:dyDescent="0.25">
      <c r="A62" s="3">
        <v>42094</v>
      </c>
      <c r="B62" s="2">
        <v>9.5128000000000004</v>
      </c>
      <c r="C62" s="2">
        <f t="shared" si="0"/>
        <v>9.6625874063085604</v>
      </c>
      <c r="D62" s="2">
        <f t="shared" si="2"/>
        <v>9.478930056958351</v>
      </c>
      <c r="E62" s="2">
        <f t="shared" si="1"/>
        <v>0.18365734935020939</v>
      </c>
      <c r="F62" s="2">
        <f t="shared" si="5"/>
        <v>5.1945061406351509E-2</v>
      </c>
      <c r="G62" s="2">
        <f t="shared" si="3"/>
        <v>0.13171228794385786</v>
      </c>
      <c r="H62" s="2" t="str">
        <f t="shared" si="4"/>
        <v>Sell</v>
      </c>
    </row>
    <row r="63" spans="1:8" ht="13.5" x14ac:dyDescent="0.25">
      <c r="A63" s="3">
        <v>42095</v>
      </c>
      <c r="B63" s="2">
        <v>9.5304000000000002</v>
      </c>
      <c r="C63" s="2">
        <f t="shared" si="0"/>
        <v>9.6856970361072428</v>
      </c>
      <c r="D63" s="2">
        <f t="shared" si="2"/>
        <v>9.4827426453318058</v>
      </c>
      <c r="E63" s="2">
        <f t="shared" si="1"/>
        <v>0.20295439077543698</v>
      </c>
      <c r="F63" s="2">
        <f t="shared" si="5"/>
        <v>8.2146927280168605E-2</v>
      </c>
      <c r="G63" s="2">
        <f t="shared" si="3"/>
        <v>0.12080746349526837</v>
      </c>
      <c r="H63" s="2" t="str">
        <f t="shared" si="4"/>
        <v>Sell</v>
      </c>
    </row>
    <row r="64" spans="1:8" ht="13.5" x14ac:dyDescent="0.25">
      <c r="A64" s="3">
        <v>42096</v>
      </c>
      <c r="B64" s="2">
        <v>9.6715999999999998</v>
      </c>
      <c r="C64" s="2">
        <f t="shared" si="0"/>
        <v>9.660174415167667</v>
      </c>
      <c r="D64" s="2">
        <f t="shared" si="2"/>
        <v>9.4967320790109309</v>
      </c>
      <c r="E64" s="2">
        <f t="shared" si="1"/>
        <v>0.16344233615673609</v>
      </c>
      <c r="F64" s="2">
        <f t="shared" si="5"/>
        <v>9.8406009055482108E-2</v>
      </c>
      <c r="G64" s="2">
        <f t="shared" si="3"/>
        <v>6.5036327101253982E-2</v>
      </c>
      <c r="H64" s="2" t="str">
        <f t="shared" si="4"/>
        <v>Sell</v>
      </c>
    </row>
    <row r="65" spans="1:8" ht="13.5" x14ac:dyDescent="0.25">
      <c r="A65" s="3">
        <v>42097</v>
      </c>
      <c r="B65" s="2">
        <v>9.6010000000000009</v>
      </c>
      <c r="C65" s="2">
        <f t="shared" si="0"/>
        <v>9.6619321974495644</v>
      </c>
      <c r="D65" s="2">
        <f t="shared" si="2"/>
        <v>9.5044556287138242</v>
      </c>
      <c r="E65" s="2">
        <f t="shared" si="1"/>
        <v>0.15747656873574023</v>
      </c>
      <c r="F65" s="2">
        <f t="shared" si="5"/>
        <v>0.11022012099153373</v>
      </c>
      <c r="G65" s="2">
        <f t="shared" si="3"/>
        <v>4.7256447744206495E-2</v>
      </c>
      <c r="H65" s="2" t="str">
        <f t="shared" si="4"/>
        <v>Sell</v>
      </c>
    </row>
    <row r="66" spans="1:8" ht="13.5" x14ac:dyDescent="0.25">
      <c r="A66" s="3">
        <v>42100</v>
      </c>
      <c r="B66" s="2">
        <v>9.6010000000000009</v>
      </c>
      <c r="C66" s="2">
        <f t="shared" si="0"/>
        <v>9.653650320918862</v>
      </c>
      <c r="D66" s="2">
        <f t="shared" si="2"/>
        <v>9.5116070636239112</v>
      </c>
      <c r="E66" s="2">
        <f t="shared" si="1"/>
        <v>0.14204325729495082</v>
      </c>
      <c r="F66" s="2">
        <f t="shared" si="5"/>
        <v>0.11658474825221715</v>
      </c>
      <c r="G66" s="2">
        <f t="shared" si="3"/>
        <v>2.5458509042733668E-2</v>
      </c>
      <c r="H66" s="2" t="str">
        <f t="shared" si="4"/>
        <v>Sell</v>
      </c>
    </row>
    <row r="67" spans="1:8" ht="13.5" x14ac:dyDescent="0.25">
      <c r="A67" s="3">
        <v>42101</v>
      </c>
      <c r="B67" s="2">
        <v>9.7068999999999992</v>
      </c>
      <c r="C67" s="2">
        <f t="shared" si="0"/>
        <v>9.6194887330851913</v>
      </c>
      <c r="D67" s="2">
        <f t="shared" si="2"/>
        <v>9.5260732070591772</v>
      </c>
      <c r="E67" s="2">
        <f t="shared" si="1"/>
        <v>9.3415526026014106E-2</v>
      </c>
      <c r="F67" s="2">
        <f t="shared" si="5"/>
        <v>0.11195090380697655</v>
      </c>
      <c r="G67" s="2">
        <f t="shared" si="3"/>
        <v>-1.8535377780962439E-2</v>
      </c>
      <c r="H67" s="2" t="str">
        <f t="shared" si="4"/>
        <v>Hold</v>
      </c>
    </row>
    <row r="68" spans="1:8" ht="13.5" x14ac:dyDescent="0.25">
      <c r="A68" s="3">
        <v>42102</v>
      </c>
      <c r="B68" s="2">
        <v>9.8021999999999991</v>
      </c>
      <c r="C68" s="2">
        <f t="shared" si="0"/>
        <v>9.5949212356874689</v>
      </c>
      <c r="D68" s="2">
        <f t="shared" si="2"/>
        <v>9.5465270435733114</v>
      </c>
      <c r="E68" s="2">
        <f t="shared" si="1"/>
        <v>4.8394192114157519E-2</v>
      </c>
      <c r="F68" s="2">
        <f t="shared" si="5"/>
        <v>9.9239561468412743E-2</v>
      </c>
      <c r="G68" s="2">
        <f t="shared" si="3"/>
        <v>-5.0845369354255224E-2</v>
      </c>
      <c r="H68" s="2" t="str">
        <f t="shared" si="4"/>
        <v>Hold</v>
      </c>
    </row>
    <row r="69" spans="1:8" ht="13.5" x14ac:dyDescent="0.25">
      <c r="A69" s="3">
        <v>42104</v>
      </c>
      <c r="B69" s="2">
        <v>9.7739999999999991</v>
      </c>
      <c r="C69" s="2">
        <f t="shared" si="0"/>
        <v>9.5768564301970898</v>
      </c>
      <c r="D69" s="2">
        <f t="shared" si="2"/>
        <v>9.5633768921975104</v>
      </c>
      <c r="E69" s="2">
        <f t="shared" si="1"/>
        <v>1.347953799957935E-2</v>
      </c>
      <c r="F69" s="2">
        <f t="shared" si="5"/>
        <v>8.2087556774646062E-2</v>
      </c>
      <c r="G69" s="2">
        <f t="shared" si="3"/>
        <v>-6.8608018775066712E-2</v>
      </c>
      <c r="H69" s="2" t="str">
        <f t="shared" si="4"/>
        <v>Hold</v>
      </c>
    </row>
    <row r="70" spans="1:8" ht="13.5" x14ac:dyDescent="0.25">
      <c r="A70" s="3">
        <v>42107</v>
      </c>
      <c r="B70" s="2">
        <v>9.7739999999999991</v>
      </c>
      <c r="C70" s="2">
        <f t="shared" si="0"/>
        <v>9.5615708255513834</v>
      </c>
      <c r="D70" s="2">
        <f t="shared" si="2"/>
        <v>9.5789786038865845</v>
      </c>
      <c r="E70" s="2">
        <f t="shared" si="1"/>
        <v>-1.7407778335201129E-2</v>
      </c>
      <c r="F70" s="2">
        <f t="shared" si="5"/>
        <v>6.2188489752676629E-2</v>
      </c>
      <c r="G70" s="2">
        <f t="shared" si="3"/>
        <v>-7.9596268087877758E-2</v>
      </c>
      <c r="H70" s="2" t="str">
        <f t="shared" si="4"/>
        <v>Hold</v>
      </c>
    </row>
    <row r="71" spans="1:8" ht="13.5" x14ac:dyDescent="0.25">
      <c r="A71" s="3">
        <v>42108</v>
      </c>
      <c r="B71" s="2">
        <v>9.7668999999999997</v>
      </c>
      <c r="C71" s="2">
        <f t="shared" si="0"/>
        <v>9.5882676216204015</v>
      </c>
      <c r="D71" s="2">
        <f t="shared" si="2"/>
        <v>9.5928987073023926</v>
      </c>
      <c r="E71" s="2">
        <f t="shared" si="1"/>
        <v>-4.6310856819911095E-3</v>
      </c>
      <c r="F71" s="2">
        <f t="shared" si="5"/>
        <v>4.8824574665743088E-2</v>
      </c>
      <c r="G71" s="2">
        <f t="shared" si="3"/>
        <v>-5.3455660347734198E-2</v>
      </c>
      <c r="H71" s="2" t="str">
        <f t="shared" si="4"/>
        <v>Hold</v>
      </c>
    </row>
    <row r="72" spans="1:8" ht="13.5" x14ac:dyDescent="0.25">
      <c r="A72" s="3">
        <v>42109</v>
      </c>
      <c r="B72" s="2">
        <v>9.7774999999999999</v>
      </c>
      <c r="C72" s="2">
        <f t="shared" si="0"/>
        <v>9.5766572182941854</v>
      </c>
      <c r="D72" s="2">
        <f t="shared" si="2"/>
        <v>9.6065728771318444</v>
      </c>
      <c r="E72" s="2">
        <f t="shared" si="1"/>
        <v>-2.9915658837659009E-2</v>
      </c>
      <c r="F72" s="2">
        <f t="shared" si="5"/>
        <v>3.307652796506267E-2</v>
      </c>
      <c r="G72" s="2">
        <f t="shared" si="3"/>
        <v>-6.2992186802721672E-2</v>
      </c>
      <c r="H72" s="2" t="str">
        <f t="shared" si="4"/>
        <v>Hold</v>
      </c>
    </row>
    <row r="73" spans="1:8" ht="13.5" x14ac:dyDescent="0.25">
      <c r="A73" s="3">
        <v>42110</v>
      </c>
      <c r="B73" s="2">
        <v>9.7704000000000004</v>
      </c>
      <c r="C73" s="2">
        <f t="shared" si="0"/>
        <v>9.569540723172004</v>
      </c>
      <c r="D73" s="2">
        <f t="shared" si="2"/>
        <v>9.618708219566523</v>
      </c>
      <c r="E73" s="2">
        <f t="shared" si="1"/>
        <v>-4.9167496394519006E-2</v>
      </c>
      <c r="F73" s="2">
        <f t="shared" si="5"/>
        <v>1.6627723093146335E-2</v>
      </c>
      <c r="G73" s="2">
        <f t="shared" si="3"/>
        <v>-6.5795219487665341E-2</v>
      </c>
      <c r="H73" s="2" t="str">
        <f t="shared" si="4"/>
        <v>Hold</v>
      </c>
    </row>
    <row r="74" spans="1:8" ht="13.5" x14ac:dyDescent="0.25">
      <c r="A74" s="3">
        <v>42111</v>
      </c>
      <c r="B74" s="2">
        <v>9.7598000000000003</v>
      </c>
      <c r="C74" s="2">
        <f t="shared" si="0"/>
        <v>9.5852421503763114</v>
      </c>
      <c r="D74" s="2">
        <f t="shared" si="2"/>
        <v>9.6291594625615957</v>
      </c>
      <c r="E74" s="2">
        <f t="shared" si="1"/>
        <v>-4.3917312185284274E-2</v>
      </c>
      <c r="F74" s="2">
        <f t="shared" si="5"/>
        <v>4.5187160374602145E-3</v>
      </c>
      <c r="G74" s="2">
        <f t="shared" si="3"/>
        <v>-4.8436028222744489E-2</v>
      </c>
      <c r="H74" s="2" t="str">
        <f t="shared" si="4"/>
        <v>Hold</v>
      </c>
    </row>
    <row r="75" spans="1:8" ht="13.5" x14ac:dyDescent="0.25">
      <c r="A75" s="3">
        <v>42114</v>
      </c>
      <c r="B75" s="2">
        <v>9.7245000000000008</v>
      </c>
      <c r="C75" s="2">
        <f t="shared" si="0"/>
        <v>9.5876664349338032</v>
      </c>
      <c r="D75" s="2">
        <f t="shared" si="2"/>
        <v>9.6362217245940691</v>
      </c>
      <c r="E75" s="2">
        <f t="shared" si="1"/>
        <v>-4.8555289660265899E-2</v>
      </c>
      <c r="F75" s="2">
        <f t="shared" si="5"/>
        <v>-6.0960851020850082E-3</v>
      </c>
      <c r="G75" s="2">
        <f t="shared" si="3"/>
        <v>-4.2459204558180891E-2</v>
      </c>
      <c r="H75" s="2" t="str">
        <f t="shared" si="4"/>
        <v>Hold</v>
      </c>
    </row>
    <row r="76" spans="1:8" ht="13.5" x14ac:dyDescent="0.25">
      <c r="A76" s="3">
        <v>42115</v>
      </c>
      <c r="B76" s="2">
        <v>9.7422000000000004</v>
      </c>
      <c r="C76" s="2">
        <f t="shared" si="0"/>
        <v>9.5897177526362949</v>
      </c>
      <c r="D76" s="2">
        <f t="shared" si="2"/>
        <v>9.6440719672167319</v>
      </c>
      <c r="E76" s="2">
        <f t="shared" si="1"/>
        <v>-5.4354214580436988E-2</v>
      </c>
      <c r="F76" s="2">
        <f t="shared" si="5"/>
        <v>-1.5747710997755404E-2</v>
      </c>
      <c r="G76" s="2">
        <f t="shared" si="3"/>
        <v>-3.8606503582681584E-2</v>
      </c>
      <c r="H76" s="2" t="str">
        <f t="shared" si="4"/>
        <v>Hold</v>
      </c>
    </row>
    <row r="77" spans="1:8" ht="13.5" x14ac:dyDescent="0.25">
      <c r="A77" s="3">
        <v>42116</v>
      </c>
      <c r="B77" s="2">
        <v>9.7422000000000004</v>
      </c>
      <c r="C77" s="2">
        <f t="shared" si="0"/>
        <v>9.607745790692249</v>
      </c>
      <c r="D77" s="2">
        <f t="shared" si="2"/>
        <v>9.6513407103858633</v>
      </c>
      <c r="E77" s="2">
        <f t="shared" si="1"/>
        <v>-4.3594919693614287E-2</v>
      </c>
      <c r="F77" s="2">
        <f t="shared" si="5"/>
        <v>-2.1317152736927181E-2</v>
      </c>
      <c r="G77" s="2">
        <f t="shared" si="3"/>
        <v>-2.2277766956687105E-2</v>
      </c>
      <c r="H77" s="2" t="str">
        <f t="shared" si="4"/>
        <v>Hold</v>
      </c>
    </row>
    <row r="78" spans="1:8" ht="13.5" x14ac:dyDescent="0.25">
      <c r="A78" s="3">
        <v>42117</v>
      </c>
      <c r="B78" s="2">
        <v>9.7704000000000004</v>
      </c>
      <c r="C78" s="2">
        <f t="shared" si="0"/>
        <v>9.6376618228934419</v>
      </c>
      <c r="D78" s="2">
        <f t="shared" si="2"/>
        <v>9.6601599170239485</v>
      </c>
      <c r="E78" s="2">
        <f t="shared" si="1"/>
        <v>-2.249809413050663E-2</v>
      </c>
      <c r="F78" s="2">
        <f t="shared" si="5"/>
        <v>-2.1553341015643074E-2</v>
      </c>
      <c r="G78" s="2">
        <f t="shared" si="3"/>
        <v>-9.4475311486355573E-4</v>
      </c>
      <c r="H78" s="2" t="str">
        <f t="shared" si="4"/>
        <v>Hold</v>
      </c>
    </row>
    <row r="79" spans="1:8" ht="13.5" x14ac:dyDescent="0.25">
      <c r="A79" s="3">
        <v>42118</v>
      </c>
      <c r="B79" s="2">
        <v>9.7774999999999999</v>
      </c>
      <c r="C79" s="2">
        <f t="shared" ref="C79:C142" si="6">$C$4*B69+C78*(1-$C$4)</f>
        <v>9.6586369270636823</v>
      </c>
      <c r="D79" s="2">
        <f t="shared" si="2"/>
        <v>9.6688517750221745</v>
      </c>
      <c r="E79" s="2">
        <f t="shared" si="1"/>
        <v>-1.0214847958492257E-2</v>
      </c>
      <c r="F79" s="2">
        <f t="shared" si="5"/>
        <v>-1.9285642404212912E-2</v>
      </c>
      <c r="G79" s="2">
        <f t="shared" si="3"/>
        <v>9.0707944457206549E-3</v>
      </c>
      <c r="H79" s="2" t="str">
        <f t="shared" si="4"/>
        <v>Sell</v>
      </c>
    </row>
    <row r="80" spans="1:8" ht="13.5" x14ac:dyDescent="0.25">
      <c r="A80" s="3">
        <v>42121</v>
      </c>
      <c r="B80" s="2">
        <v>9.7422000000000004</v>
      </c>
      <c r="C80" s="2">
        <f t="shared" si="6"/>
        <v>9.6763850921308077</v>
      </c>
      <c r="D80" s="2">
        <f t="shared" si="2"/>
        <v>9.674284976872384</v>
      </c>
      <c r="E80" s="2">
        <f t="shared" si="1"/>
        <v>2.1001152584236848E-3</v>
      </c>
      <c r="F80" s="2">
        <f t="shared" si="5"/>
        <v>-1.5008490871685593E-2</v>
      </c>
      <c r="G80" s="2">
        <f t="shared" si="3"/>
        <v>1.7108606130109276E-2</v>
      </c>
      <c r="H80" s="2" t="str">
        <f t="shared" si="4"/>
        <v>Sell</v>
      </c>
    </row>
    <row r="81" spans="1:8" ht="13.5" x14ac:dyDescent="0.25">
      <c r="A81" s="3">
        <v>42122</v>
      </c>
      <c r="B81" s="2">
        <v>9.8127999999999993</v>
      </c>
      <c r="C81" s="2">
        <f t="shared" si="6"/>
        <v>9.6903104625722207</v>
      </c>
      <c r="D81" s="2">
        <f t="shared" si="2"/>
        <v>9.6845453489559112</v>
      </c>
      <c r="E81" s="2">
        <f t="shared" si="1"/>
        <v>5.7651136163094918E-3</v>
      </c>
      <c r="F81" s="2">
        <f t="shared" si="5"/>
        <v>-1.0853769974086576E-2</v>
      </c>
      <c r="G81" s="2">
        <f t="shared" si="3"/>
        <v>1.6618883590396066E-2</v>
      </c>
      <c r="H81" s="2" t="str">
        <f t="shared" si="4"/>
        <v>Sell</v>
      </c>
    </row>
    <row r="82" spans="1:8" ht="13.5" x14ac:dyDescent="0.25">
      <c r="A82" s="3">
        <v>42123</v>
      </c>
      <c r="B82" s="2">
        <v>9.8763000000000005</v>
      </c>
      <c r="C82" s="2">
        <f t="shared" si="6"/>
        <v>9.7037242375611097</v>
      </c>
      <c r="D82" s="2">
        <f t="shared" si="2"/>
        <v>9.6987493971814001</v>
      </c>
      <c r="E82" s="2">
        <f t="shared" si="1"/>
        <v>4.974840379709633E-3</v>
      </c>
      <c r="F82" s="2">
        <f t="shared" si="5"/>
        <v>-7.6880479033273347E-3</v>
      </c>
      <c r="G82" s="2">
        <f t="shared" si="3"/>
        <v>1.2662888283036968E-2</v>
      </c>
      <c r="H82" s="2" t="str">
        <f t="shared" si="4"/>
        <v>Sell</v>
      </c>
    </row>
    <row r="83" spans="1:8" ht="13.5" x14ac:dyDescent="0.25">
      <c r="A83" s="3">
        <v>42124</v>
      </c>
      <c r="B83" s="2">
        <v>9.8127999999999993</v>
      </c>
      <c r="C83" s="2">
        <f t="shared" si="6"/>
        <v>9.713982047167093</v>
      </c>
      <c r="D83" s="2">
        <f t="shared" si="2"/>
        <v>9.707197589982778</v>
      </c>
      <c r="E83" s="2">
        <f t="shared" si="1"/>
        <v>6.7844571843149737E-3</v>
      </c>
      <c r="F83" s="2">
        <f t="shared" si="5"/>
        <v>-4.7935468857988727E-3</v>
      </c>
      <c r="G83" s="2">
        <f t="shared" si="3"/>
        <v>1.1578004070113846E-2</v>
      </c>
      <c r="H83" s="2" t="str">
        <f t="shared" si="4"/>
        <v>Sell</v>
      </c>
    </row>
    <row r="84" spans="1:8" ht="13.5" x14ac:dyDescent="0.25">
      <c r="A84" s="3">
        <v>42128</v>
      </c>
      <c r="B84" s="2">
        <v>9.8093000000000004</v>
      </c>
      <c r="C84" s="2">
        <f t="shared" si="6"/>
        <v>9.7210309629875393</v>
      </c>
      <c r="D84" s="2">
        <f t="shared" si="2"/>
        <v>9.7147607314655353</v>
      </c>
      <c r="E84" s="2">
        <f t="shared" si="1"/>
        <v>6.2702315220040106E-3</v>
      </c>
      <c r="F84" s="2">
        <f t="shared" si="5"/>
        <v>-2.5807912042382962E-3</v>
      </c>
      <c r="G84" s="2">
        <f t="shared" si="3"/>
        <v>8.8510227262423059E-3</v>
      </c>
      <c r="H84" s="2" t="str">
        <f t="shared" si="4"/>
        <v>Sell</v>
      </c>
    </row>
    <row r="85" spans="1:8" ht="13.5" x14ac:dyDescent="0.25">
      <c r="A85" s="3">
        <v>42129</v>
      </c>
      <c r="B85" s="2">
        <v>10.0069</v>
      </c>
      <c r="C85" s="2">
        <f t="shared" si="6"/>
        <v>9.7215646609894577</v>
      </c>
      <c r="D85" s="2">
        <f t="shared" si="2"/>
        <v>9.7364006772829033</v>
      </c>
      <c r="E85" s="2">
        <f t="shared" si="1"/>
        <v>-1.4836016293445553E-2</v>
      </c>
      <c r="F85" s="2">
        <f t="shared" si="5"/>
        <v>-5.0318362220797483E-3</v>
      </c>
      <c r="G85" s="2">
        <f t="shared" si="3"/>
        <v>-9.8041800713658048E-3</v>
      </c>
      <c r="H85" s="2" t="str">
        <f t="shared" si="4"/>
        <v>Hold</v>
      </c>
    </row>
    <row r="86" spans="1:8" ht="13.5" x14ac:dyDescent="0.25">
      <c r="A86" s="3">
        <v>42130</v>
      </c>
      <c r="B86" s="2">
        <v>9.9893000000000001</v>
      </c>
      <c r="C86" s="2">
        <f t="shared" si="6"/>
        <v>9.7247393285295409</v>
      </c>
      <c r="D86" s="2">
        <f t="shared" si="2"/>
        <v>9.7551339604471323</v>
      </c>
      <c r="E86" s="2">
        <f t="shared" si="1"/>
        <v>-3.0394631917591397E-2</v>
      </c>
      <c r="F86" s="2">
        <f t="shared" si="5"/>
        <v>-1.0104395361182079E-2</v>
      </c>
      <c r="G86" s="2">
        <f t="shared" si="3"/>
        <v>-2.0290236556409318E-2</v>
      </c>
      <c r="H86" s="2" t="str">
        <f t="shared" si="4"/>
        <v>Hold</v>
      </c>
    </row>
    <row r="87" spans="1:8" ht="13.5" x14ac:dyDescent="0.25">
      <c r="A87" s="3">
        <v>42131</v>
      </c>
      <c r="B87" s="2">
        <v>9.8869000000000007</v>
      </c>
      <c r="C87" s="2">
        <f t="shared" si="6"/>
        <v>9.7274255856788407</v>
      </c>
      <c r="D87" s="2">
        <f t="shared" si="2"/>
        <v>9.7648944078214193</v>
      </c>
      <c r="E87" s="2">
        <f t="shared" si="1"/>
        <v>-3.7468822142578517E-2</v>
      </c>
      <c r="F87" s="2">
        <f t="shared" si="5"/>
        <v>-1.5577280717461367E-2</v>
      </c>
      <c r="G87" s="2">
        <f t="shared" si="3"/>
        <v>-2.189154142511715E-2</v>
      </c>
      <c r="H87" s="2" t="str">
        <f t="shared" si="4"/>
        <v>Hold</v>
      </c>
    </row>
    <row r="88" spans="1:8" ht="13.5" x14ac:dyDescent="0.25">
      <c r="A88" s="3">
        <v>42132</v>
      </c>
      <c r="B88" s="2">
        <v>9.8763000000000005</v>
      </c>
      <c r="C88" s="2">
        <f t="shared" si="6"/>
        <v>9.7340370340359428</v>
      </c>
      <c r="D88" s="2">
        <f t="shared" si="2"/>
        <v>9.7731466739087214</v>
      </c>
      <c r="E88" s="2">
        <f t="shared" si="1"/>
        <v>-3.9109639872778601E-2</v>
      </c>
      <c r="F88" s="2">
        <f t="shared" si="5"/>
        <v>-2.0283752548524814E-2</v>
      </c>
      <c r="G88" s="2">
        <f t="shared" si="3"/>
        <v>-1.8825887324253786E-2</v>
      </c>
      <c r="H88" s="2" t="str">
        <f t="shared" si="4"/>
        <v>Hold</v>
      </c>
    </row>
    <row r="89" spans="1:8" ht="13.5" x14ac:dyDescent="0.25">
      <c r="A89" s="3">
        <v>42135</v>
      </c>
      <c r="B89" s="2">
        <v>9.8127999999999993</v>
      </c>
      <c r="C89" s="2">
        <f t="shared" si="6"/>
        <v>9.7407236441842588</v>
      </c>
      <c r="D89" s="2">
        <f t="shared" si="2"/>
        <v>9.7760839573228893</v>
      </c>
      <c r="E89" s="2">
        <f t="shared" si="1"/>
        <v>-3.5360313138630417E-2</v>
      </c>
      <c r="F89" s="2">
        <f t="shared" si="5"/>
        <v>-2.3299064666545934E-2</v>
      </c>
      <c r="G89" s="2">
        <f t="shared" si="3"/>
        <v>-1.2061248472084483E-2</v>
      </c>
      <c r="H89" s="2" t="str">
        <f t="shared" si="4"/>
        <v>Hold</v>
      </c>
    </row>
    <row r="90" spans="1:8" ht="13.5" x14ac:dyDescent="0.25">
      <c r="A90" s="3">
        <v>42136</v>
      </c>
      <c r="B90" s="2">
        <v>9.8481000000000005</v>
      </c>
      <c r="C90" s="2">
        <f t="shared" si="6"/>
        <v>9.7409507758482192</v>
      </c>
      <c r="D90" s="2">
        <f t="shared" si="2"/>
        <v>9.7814184790026761</v>
      </c>
      <c r="E90" s="2">
        <f t="shared" si="1"/>
        <v>-4.0467703154456913E-2</v>
      </c>
      <c r="F90" s="2">
        <f t="shared" si="5"/>
        <v>-2.6732792364128129E-2</v>
      </c>
      <c r="G90" s="2">
        <f t="shared" si="3"/>
        <v>-1.3734910790328785E-2</v>
      </c>
      <c r="H90" s="2" t="str">
        <f t="shared" si="4"/>
        <v>Hold</v>
      </c>
    </row>
    <row r="91" spans="1:8" ht="13.5" x14ac:dyDescent="0.25">
      <c r="A91" s="3">
        <v>42137</v>
      </c>
      <c r="B91" s="2">
        <v>9.8834</v>
      </c>
      <c r="C91" s="2">
        <f t="shared" si="6"/>
        <v>9.7520045026407995</v>
      </c>
      <c r="D91" s="2">
        <f t="shared" si="2"/>
        <v>9.7889726657432181</v>
      </c>
      <c r="E91" s="2">
        <f t="shared" si="1"/>
        <v>-3.6968163102418572E-2</v>
      </c>
      <c r="F91" s="2">
        <f t="shared" si="5"/>
        <v>-2.8779866511786219E-2</v>
      </c>
      <c r="G91" s="2">
        <f t="shared" si="3"/>
        <v>-8.1882965906323532E-3</v>
      </c>
      <c r="H91" s="2" t="str">
        <f t="shared" si="4"/>
        <v>Hold</v>
      </c>
    </row>
    <row r="92" spans="1:8" ht="13.5" x14ac:dyDescent="0.25">
      <c r="A92" s="3">
        <v>42138</v>
      </c>
      <c r="B92" s="2">
        <v>9.9504000000000001</v>
      </c>
      <c r="C92" s="2">
        <f t="shared" si="6"/>
        <v>9.7711268868499079</v>
      </c>
      <c r="D92" s="2">
        <f t="shared" si="2"/>
        <v>9.8009302460585364</v>
      </c>
      <c r="E92" s="2">
        <f t="shared" ref="E92:E155" si="7">C92-D92</f>
        <v>-2.9803359208628422E-2</v>
      </c>
      <c r="F92" s="2">
        <f t="shared" si="5"/>
        <v>-2.8984565051154661E-2</v>
      </c>
      <c r="G92" s="2">
        <f t="shared" si="3"/>
        <v>-8.1879415747376089E-4</v>
      </c>
      <c r="H92" s="2" t="str">
        <f t="shared" si="4"/>
        <v>Hold</v>
      </c>
    </row>
    <row r="93" spans="1:8" ht="13.5" x14ac:dyDescent="0.25">
      <c r="A93" s="3">
        <v>42139</v>
      </c>
      <c r="B93" s="2">
        <v>9.9009999999999998</v>
      </c>
      <c r="C93" s="2">
        <f t="shared" si="6"/>
        <v>9.7775381350268447</v>
      </c>
      <c r="D93" s="2">
        <f t="shared" ref="D93:D156" si="8">$D$4*B93+(1-$D$4)*D92</f>
        <v>9.8083428204245706</v>
      </c>
      <c r="E93" s="2">
        <f t="shared" si="7"/>
        <v>-3.0804685397725962E-2</v>
      </c>
      <c r="F93" s="2">
        <f t="shared" si="5"/>
        <v>-2.9348589120468921E-2</v>
      </c>
      <c r="G93" s="2">
        <f t="shared" si="3"/>
        <v>-1.4560962772570407E-3</v>
      </c>
      <c r="H93" s="2" t="str">
        <f t="shared" si="4"/>
        <v>Hold</v>
      </c>
    </row>
    <row r="94" spans="1:8" ht="13.5" x14ac:dyDescent="0.25">
      <c r="A94" s="3">
        <v>42142</v>
      </c>
      <c r="B94" s="2">
        <v>9.9186999999999994</v>
      </c>
      <c r="C94" s="2">
        <f t="shared" si="6"/>
        <v>9.7824245757919446</v>
      </c>
      <c r="D94" s="2">
        <f t="shared" si="8"/>
        <v>9.8165174263190469</v>
      </c>
      <c r="E94" s="2">
        <f t="shared" si="7"/>
        <v>-3.4092850527102314E-2</v>
      </c>
      <c r="F94" s="2">
        <f t="shared" si="5"/>
        <v>-3.0297441401795602E-2</v>
      </c>
      <c r="G94" s="2">
        <f t="shared" si="3"/>
        <v>-3.7954091253067125E-3</v>
      </c>
      <c r="H94" s="2" t="str">
        <f t="shared" si="4"/>
        <v>Hold</v>
      </c>
    </row>
    <row r="95" spans="1:8" ht="13.5" x14ac:dyDescent="0.25">
      <c r="A95" s="3">
        <v>42143</v>
      </c>
      <c r="B95" s="2">
        <v>9.9468999999999994</v>
      </c>
      <c r="C95" s="2">
        <f t="shared" si="6"/>
        <v>9.816959256439338</v>
      </c>
      <c r="D95" s="2">
        <f t="shared" si="8"/>
        <v>9.8261753947398596</v>
      </c>
      <c r="E95" s="2">
        <f t="shared" si="7"/>
        <v>-9.2161383005215924E-3</v>
      </c>
      <c r="F95" s="2">
        <f t="shared" si="5"/>
        <v>-2.60811807815408E-2</v>
      </c>
      <c r="G95" s="2">
        <f t="shared" si="3"/>
        <v>1.6865042481019207E-2</v>
      </c>
      <c r="H95" s="2" t="str">
        <f t="shared" si="4"/>
        <v>Sell</v>
      </c>
    </row>
    <row r="96" spans="1:8" ht="13.5" x14ac:dyDescent="0.25">
      <c r="A96" s="3">
        <v>42144</v>
      </c>
      <c r="B96" s="2">
        <v>9.9680999999999997</v>
      </c>
      <c r="C96" s="2">
        <f t="shared" si="6"/>
        <v>9.8434732169871317</v>
      </c>
      <c r="D96" s="2">
        <f t="shared" si="8"/>
        <v>9.8366883284628326</v>
      </c>
      <c r="E96" s="2">
        <f t="shared" si="7"/>
        <v>6.7848885242991486E-3</v>
      </c>
      <c r="F96" s="2">
        <f t="shared" si="5"/>
        <v>-1.9507966920372811E-2</v>
      </c>
      <c r="G96" s="2">
        <f t="shared" si="3"/>
        <v>2.6292855444671959E-2</v>
      </c>
      <c r="H96" s="2" t="str">
        <f t="shared" si="4"/>
        <v>Sell</v>
      </c>
    </row>
    <row r="97" spans="1:8" ht="13.5" x14ac:dyDescent="0.25">
      <c r="A97" s="3">
        <v>42145</v>
      </c>
      <c r="B97" s="2">
        <v>9.9468999999999994</v>
      </c>
      <c r="C97" s="2">
        <f t="shared" si="6"/>
        <v>9.8501542605275727</v>
      </c>
      <c r="D97" s="2">
        <f t="shared" si="8"/>
        <v>9.8448521559841051</v>
      </c>
      <c r="E97" s="2">
        <f t="shared" si="7"/>
        <v>5.3021045434675784E-3</v>
      </c>
      <c r="F97" s="2">
        <f t="shared" si="5"/>
        <v>-1.4545952627604733E-2</v>
      </c>
      <c r="G97" s="2">
        <f t="shared" si="3"/>
        <v>1.9848057171072311E-2</v>
      </c>
      <c r="H97" s="2" t="str">
        <f t="shared" si="4"/>
        <v>Sell</v>
      </c>
    </row>
    <row r="98" spans="1:8" ht="13.5" x14ac:dyDescent="0.25">
      <c r="A98" s="3">
        <v>42146</v>
      </c>
      <c r="B98" s="2">
        <v>9.8303999999999991</v>
      </c>
      <c r="C98" s="2">
        <f t="shared" si="6"/>
        <v>9.8541766819848693</v>
      </c>
      <c r="D98" s="2">
        <f t="shared" si="8"/>
        <v>9.8437816259112072</v>
      </c>
      <c r="E98" s="2">
        <f t="shared" si="7"/>
        <v>1.039505607366209E-2</v>
      </c>
      <c r="F98" s="2">
        <f t="shared" si="5"/>
        <v>-9.5577508873513697E-3</v>
      </c>
      <c r="G98" s="2">
        <f t="shared" si="3"/>
        <v>1.995280696101346E-2</v>
      </c>
      <c r="H98" s="2" t="str">
        <f t="shared" si="4"/>
        <v>Sell</v>
      </c>
    </row>
    <row r="99" spans="1:8" ht="13.5" x14ac:dyDescent="0.25">
      <c r="A99" s="3">
        <v>42149</v>
      </c>
      <c r="B99" s="2">
        <v>9.8127999999999993</v>
      </c>
      <c r="C99" s="2">
        <f t="shared" si="6"/>
        <v>9.8478110386025808</v>
      </c>
      <c r="D99" s="2">
        <f t="shared" si="8"/>
        <v>9.8414866906585239</v>
      </c>
      <c r="E99" s="2">
        <f t="shared" si="7"/>
        <v>6.3243479440568962E-3</v>
      </c>
      <c r="F99" s="2">
        <f t="shared" si="5"/>
        <v>-6.3813311210697173E-3</v>
      </c>
      <c r="G99" s="2">
        <f t="shared" si="3"/>
        <v>1.2705679065126613E-2</v>
      </c>
      <c r="H99" s="2" t="str">
        <f t="shared" si="4"/>
        <v>Sell</v>
      </c>
    </row>
    <row r="100" spans="1:8" ht="13.5" x14ac:dyDescent="0.25">
      <c r="A100" s="3">
        <v>42150</v>
      </c>
      <c r="B100" s="2">
        <v>9.9362999999999992</v>
      </c>
      <c r="C100" s="2">
        <f t="shared" si="6"/>
        <v>9.8478554942021841</v>
      </c>
      <c r="D100" s="2">
        <f t="shared" si="8"/>
        <v>9.848509898757893</v>
      </c>
      <c r="E100" s="2">
        <f t="shared" si="7"/>
        <v>-6.5440455570886513E-4</v>
      </c>
      <c r="F100" s="2">
        <f t="shared" si="5"/>
        <v>-5.235945807997547E-3</v>
      </c>
      <c r="G100" s="2">
        <f t="shared" ref="G100:G163" si="9">E100-F100</f>
        <v>4.5815412522886819E-3</v>
      </c>
      <c r="H100" s="2" t="str">
        <f t="shared" ref="H100:H163" si="10">IF(G100&lt;0,"Hold","Sell")</f>
        <v>Sell</v>
      </c>
    </row>
    <row r="101" spans="1:8" ht="13.5" x14ac:dyDescent="0.25">
      <c r="A101" s="3">
        <v>42151</v>
      </c>
      <c r="B101" s="2">
        <v>10.059900000000001</v>
      </c>
      <c r="C101" s="2">
        <f t="shared" si="6"/>
        <v>9.8533238797095404</v>
      </c>
      <c r="D101" s="2">
        <f t="shared" si="8"/>
        <v>9.8641684247758281</v>
      </c>
      <c r="E101" s="2">
        <f t="shared" si="7"/>
        <v>-1.0844545066287736E-2</v>
      </c>
      <c r="F101" s="2">
        <f t="shared" ref="F101:F164" si="11">(E101*(2/(10)))+((1-(2/10))*F100)</f>
        <v>-6.3576656596555856E-3</v>
      </c>
      <c r="G101" s="2">
        <f t="shared" si="9"/>
        <v>-4.4868794066321507E-3</v>
      </c>
      <c r="H101" s="2" t="str">
        <f t="shared" si="10"/>
        <v>Hold</v>
      </c>
    </row>
    <row r="102" spans="1:8" ht="13.5" x14ac:dyDescent="0.25">
      <c r="A102" s="3">
        <v>42152</v>
      </c>
      <c r="B102" s="2">
        <v>9.9646000000000008</v>
      </c>
      <c r="C102" s="2">
        <f t="shared" si="6"/>
        <v>9.8682586674465345</v>
      </c>
      <c r="D102" s="2">
        <f t="shared" si="8"/>
        <v>9.8716078007183601</v>
      </c>
      <c r="E102" s="2">
        <f t="shared" si="7"/>
        <v>-3.3491332718256217E-3</v>
      </c>
      <c r="F102" s="2">
        <f t="shared" si="11"/>
        <v>-5.7559591820895931E-3</v>
      </c>
      <c r="G102" s="2">
        <f t="shared" si="9"/>
        <v>2.4068259102639714E-3</v>
      </c>
      <c r="H102" s="2" t="str">
        <f t="shared" si="10"/>
        <v>Sell</v>
      </c>
    </row>
    <row r="103" spans="1:8" ht="13.5" x14ac:dyDescent="0.25">
      <c r="A103" s="3">
        <v>42153</v>
      </c>
      <c r="B103" s="2">
        <v>9.9962999999999997</v>
      </c>
      <c r="C103" s="2">
        <f t="shared" si="6"/>
        <v>9.8732957955316838</v>
      </c>
      <c r="D103" s="2">
        <f t="shared" si="8"/>
        <v>9.8808442599244071</v>
      </c>
      <c r="E103" s="2">
        <f t="shared" si="7"/>
        <v>-7.5484643927232753E-3</v>
      </c>
      <c r="F103" s="2">
        <f t="shared" si="11"/>
        <v>-6.1144602242163299E-3</v>
      </c>
      <c r="G103" s="2">
        <f t="shared" si="9"/>
        <v>-1.4340041685069454E-3</v>
      </c>
      <c r="H103" s="2" t="str">
        <f t="shared" si="10"/>
        <v>Hold</v>
      </c>
    </row>
    <row r="104" spans="1:8" ht="13.5" x14ac:dyDescent="0.25">
      <c r="A104" s="3">
        <v>42156</v>
      </c>
      <c r="B104" s="2">
        <v>9.9962999999999997</v>
      </c>
      <c r="C104" s="2">
        <f t="shared" si="6"/>
        <v>9.8802810577575784</v>
      </c>
      <c r="D104" s="2">
        <f t="shared" si="8"/>
        <v>9.8893965369670429</v>
      </c>
      <c r="E104" s="2">
        <f t="shared" si="7"/>
        <v>-9.1154792094645387E-3</v>
      </c>
      <c r="F104" s="2">
        <f t="shared" si="11"/>
        <v>-6.714664021265972E-3</v>
      </c>
      <c r="G104" s="2">
        <f t="shared" si="9"/>
        <v>-2.4008151881985667E-3</v>
      </c>
      <c r="H104" s="2" t="str">
        <f t="shared" si="10"/>
        <v>Hold</v>
      </c>
    </row>
    <row r="105" spans="1:8" ht="13.5" x14ac:dyDescent="0.25">
      <c r="A105" s="3">
        <v>42157</v>
      </c>
      <c r="B105" s="2">
        <v>9.8834</v>
      </c>
      <c r="C105" s="2">
        <f t="shared" si="6"/>
        <v>9.890530125794875</v>
      </c>
      <c r="D105" s="2">
        <f t="shared" si="8"/>
        <v>9.8889523490435582</v>
      </c>
      <c r="E105" s="2">
        <f t="shared" si="7"/>
        <v>1.5777767513167618E-3</v>
      </c>
      <c r="F105" s="2">
        <f t="shared" si="11"/>
        <v>-5.0561758667494253E-3</v>
      </c>
      <c r="G105" s="2">
        <f t="shared" si="9"/>
        <v>6.633952618066187E-3</v>
      </c>
      <c r="H105" s="2" t="str">
        <f t="shared" si="10"/>
        <v>Sell</v>
      </c>
    </row>
    <row r="106" spans="1:8" ht="13.5" x14ac:dyDescent="0.25">
      <c r="A106" s="3">
        <v>42158</v>
      </c>
      <c r="B106" s="2">
        <v>9.8834</v>
      </c>
      <c r="C106" s="2">
        <f t="shared" si="6"/>
        <v>9.9024639525956637</v>
      </c>
      <c r="D106" s="2">
        <f t="shared" si="8"/>
        <v>9.8885410639292211</v>
      </c>
      <c r="E106" s="2">
        <f t="shared" si="7"/>
        <v>1.3922888666442645E-2</v>
      </c>
      <c r="F106" s="2">
        <f t="shared" si="11"/>
        <v>-1.2603629601110112E-3</v>
      </c>
      <c r="G106" s="2">
        <f t="shared" si="9"/>
        <v>1.5183251626553656E-2</v>
      </c>
      <c r="H106" s="2" t="str">
        <f t="shared" si="10"/>
        <v>Sell</v>
      </c>
    </row>
    <row r="107" spans="1:8" ht="13.5" x14ac:dyDescent="0.25">
      <c r="A107" s="3">
        <v>42159</v>
      </c>
      <c r="B107" s="2">
        <v>9.9151000000000007</v>
      </c>
      <c r="C107" s="2">
        <f t="shared" si="6"/>
        <v>9.9093002675809458</v>
      </c>
      <c r="D107" s="2">
        <f t="shared" si="8"/>
        <v>9.8905083925270567</v>
      </c>
      <c r="E107" s="2">
        <f t="shared" si="7"/>
        <v>1.8791875053889129E-2</v>
      </c>
      <c r="F107" s="2">
        <f t="shared" si="11"/>
        <v>2.7500846426890173E-3</v>
      </c>
      <c r="G107" s="2">
        <f t="shared" si="9"/>
        <v>1.6041790411200112E-2</v>
      </c>
      <c r="H107" s="2" t="str">
        <f t="shared" si="10"/>
        <v>Sell</v>
      </c>
    </row>
    <row r="108" spans="1:8" ht="13.5" x14ac:dyDescent="0.25">
      <c r="A108" s="3">
        <v>42160</v>
      </c>
      <c r="B108" s="2">
        <v>9.9151000000000007</v>
      </c>
      <c r="C108" s="2">
        <f t="shared" si="6"/>
        <v>9.8971617648761843</v>
      </c>
      <c r="D108" s="2">
        <f t="shared" si="8"/>
        <v>9.8923299930806081</v>
      </c>
      <c r="E108" s="2">
        <f t="shared" si="7"/>
        <v>4.8317717955761452E-3</v>
      </c>
      <c r="F108" s="2">
        <f t="shared" si="11"/>
        <v>3.1664220732664427E-3</v>
      </c>
      <c r="G108" s="2">
        <f t="shared" si="9"/>
        <v>1.6653497223097025E-3</v>
      </c>
      <c r="H108" s="2" t="str">
        <f t="shared" si="10"/>
        <v>Sell</v>
      </c>
    </row>
    <row r="109" spans="1:8" ht="13.5" x14ac:dyDescent="0.25">
      <c r="A109" s="3">
        <v>42163</v>
      </c>
      <c r="B109" s="2">
        <v>9.9151000000000007</v>
      </c>
      <c r="C109" s="2">
        <f t="shared" si="6"/>
        <v>9.8841830318183099</v>
      </c>
      <c r="D109" s="2">
        <f t="shared" si="8"/>
        <v>9.8940166602598225</v>
      </c>
      <c r="E109" s="2">
        <f t="shared" si="7"/>
        <v>-9.8336284415125874E-3</v>
      </c>
      <c r="F109" s="2">
        <f t="shared" si="11"/>
        <v>5.664119703106367E-4</v>
      </c>
      <c r="G109" s="2">
        <f t="shared" si="9"/>
        <v>-1.0400040411823224E-2</v>
      </c>
      <c r="H109" s="2" t="str">
        <f t="shared" si="10"/>
        <v>Hold</v>
      </c>
    </row>
    <row r="110" spans="1:8" ht="13.5" x14ac:dyDescent="0.25">
      <c r="A110" s="3">
        <v>42164</v>
      </c>
      <c r="B110" s="2">
        <v>9.9151000000000007</v>
      </c>
      <c r="C110" s="2">
        <f t="shared" si="6"/>
        <v>9.8922010269231855</v>
      </c>
      <c r="D110" s="2">
        <f t="shared" si="8"/>
        <v>9.8955783891294651</v>
      </c>
      <c r="E110" s="2">
        <f t="shared" si="7"/>
        <v>-3.3773622062795994E-3</v>
      </c>
      <c r="F110" s="2">
        <f t="shared" si="11"/>
        <v>-2.2234286500741053E-4</v>
      </c>
      <c r="G110" s="2">
        <f t="shared" si="9"/>
        <v>-3.1550193412721887E-3</v>
      </c>
      <c r="H110" s="2" t="str">
        <f t="shared" si="10"/>
        <v>Hold</v>
      </c>
    </row>
    <row r="111" spans="1:8" ht="13.5" x14ac:dyDescent="0.25">
      <c r="A111" s="3">
        <v>42165</v>
      </c>
      <c r="B111" s="2">
        <v>9.8834</v>
      </c>
      <c r="C111" s="2">
        <f t="shared" si="6"/>
        <v>9.9180008689350032</v>
      </c>
      <c r="D111" s="2">
        <f t="shared" si="8"/>
        <v>9.8946762862309861</v>
      </c>
      <c r="E111" s="2">
        <f t="shared" si="7"/>
        <v>2.332458270401716E-2</v>
      </c>
      <c r="F111" s="2">
        <f t="shared" si="11"/>
        <v>4.4870422487975035E-3</v>
      </c>
      <c r="G111" s="2">
        <f t="shared" si="9"/>
        <v>1.8837540455219657E-2</v>
      </c>
      <c r="H111" s="2" t="str">
        <f t="shared" si="10"/>
        <v>Sell</v>
      </c>
    </row>
    <row r="112" spans="1:8" ht="13.5" x14ac:dyDescent="0.25">
      <c r="A112" s="3">
        <v>42166</v>
      </c>
      <c r="B112" s="2">
        <v>9.8834</v>
      </c>
      <c r="C112" s="2">
        <f t="shared" si="6"/>
        <v>9.9251699660219259</v>
      </c>
      <c r="D112" s="2">
        <f t="shared" si="8"/>
        <v>9.8938410057694313</v>
      </c>
      <c r="E112" s="2">
        <f t="shared" si="7"/>
        <v>3.1328960252494653E-2</v>
      </c>
      <c r="F112" s="2">
        <f t="shared" si="11"/>
        <v>9.8554258495369331E-3</v>
      </c>
      <c r="G112" s="2">
        <f t="shared" si="9"/>
        <v>2.1473534402957718E-2</v>
      </c>
      <c r="H112" s="2" t="str">
        <f t="shared" si="10"/>
        <v>Sell</v>
      </c>
    </row>
    <row r="113" spans="1:8" ht="13.5" x14ac:dyDescent="0.25">
      <c r="A113" s="3">
        <v>42167</v>
      </c>
      <c r="B113" s="2">
        <v>9.9540000000000006</v>
      </c>
      <c r="C113" s="2">
        <f t="shared" si="6"/>
        <v>9.9361130481724</v>
      </c>
      <c r="D113" s="2">
        <f t="shared" si="8"/>
        <v>9.8982972275642886</v>
      </c>
      <c r="E113" s="2">
        <f t="shared" si="7"/>
        <v>3.7815820608111395E-2</v>
      </c>
      <c r="F113" s="2">
        <f t="shared" si="11"/>
        <v>1.5447504801251826E-2</v>
      </c>
      <c r="G113" s="2">
        <f t="shared" si="9"/>
        <v>2.2368315806859568E-2</v>
      </c>
      <c r="H113" s="2" t="str">
        <f t="shared" si="10"/>
        <v>Sell</v>
      </c>
    </row>
    <row r="114" spans="1:8" ht="13.5" x14ac:dyDescent="0.25">
      <c r="A114" s="3">
        <v>42170</v>
      </c>
      <c r="B114" s="2">
        <v>9.8834</v>
      </c>
      <c r="C114" s="2">
        <f t="shared" si="6"/>
        <v>9.9453725792228003</v>
      </c>
      <c r="D114" s="2">
        <f t="shared" si="8"/>
        <v>9.8971937292261938</v>
      </c>
      <c r="E114" s="2">
        <f t="shared" si="7"/>
        <v>4.8178849996606488E-2</v>
      </c>
      <c r="F114" s="2">
        <f t="shared" si="11"/>
        <v>2.199377384032276E-2</v>
      </c>
      <c r="G114" s="2">
        <f t="shared" si="9"/>
        <v>2.6185076156283727E-2</v>
      </c>
      <c r="H114" s="2" t="str">
        <f t="shared" si="10"/>
        <v>Sell</v>
      </c>
    </row>
    <row r="115" spans="1:8" ht="13.5" x14ac:dyDescent="0.25">
      <c r="A115" s="3">
        <v>42171</v>
      </c>
      <c r="B115" s="2">
        <v>9.8795000000000002</v>
      </c>
      <c r="C115" s="2">
        <f t="shared" si="6"/>
        <v>9.9358383362654461</v>
      </c>
      <c r="D115" s="2">
        <f t="shared" si="8"/>
        <v>9.8958830826168462</v>
      </c>
      <c r="E115" s="2">
        <f t="shared" si="7"/>
        <v>3.9955253648599864E-2</v>
      </c>
      <c r="F115" s="2">
        <f t="shared" si="11"/>
        <v>2.5586069801978181E-2</v>
      </c>
      <c r="G115" s="2">
        <f t="shared" si="9"/>
        <v>1.4369183846621683E-2</v>
      </c>
      <c r="H115" s="2" t="str">
        <f t="shared" si="10"/>
        <v>Sell</v>
      </c>
    </row>
    <row r="116" spans="1:8" ht="13.5" x14ac:dyDescent="0.25">
      <c r="A116" s="3">
        <v>42172</v>
      </c>
      <c r="B116" s="2">
        <v>9.8422000000000001</v>
      </c>
      <c r="C116" s="2">
        <f t="shared" si="6"/>
        <v>9.927770899916915</v>
      </c>
      <c r="D116" s="2">
        <f t="shared" si="8"/>
        <v>9.8919065579785617</v>
      </c>
      <c r="E116" s="2">
        <f t="shared" si="7"/>
        <v>3.5864341938353306E-2</v>
      </c>
      <c r="F116" s="2">
        <f t="shared" si="11"/>
        <v>2.764172422925321E-2</v>
      </c>
      <c r="G116" s="2">
        <f t="shared" si="9"/>
        <v>8.2226177091000961E-3</v>
      </c>
      <c r="H116" s="2" t="str">
        <f t="shared" si="10"/>
        <v>Sell</v>
      </c>
    </row>
    <row r="117" spans="1:8" ht="13.5" x14ac:dyDescent="0.25">
      <c r="A117" s="3">
        <v>42173</v>
      </c>
      <c r="B117" s="2">
        <v>9.9541000000000004</v>
      </c>
      <c r="C117" s="2">
        <f t="shared" si="6"/>
        <v>9.9258215306989275</v>
      </c>
      <c r="D117" s="2">
        <f t="shared" si="8"/>
        <v>9.89651347960978</v>
      </c>
      <c r="E117" s="2">
        <f t="shared" si="7"/>
        <v>2.9308051089147469E-2</v>
      </c>
      <c r="F117" s="2">
        <f t="shared" si="11"/>
        <v>2.7974989601232063E-2</v>
      </c>
      <c r="G117" s="2">
        <f t="shared" si="9"/>
        <v>1.333061487915406E-3</v>
      </c>
      <c r="H117" s="2" t="str">
        <f t="shared" si="10"/>
        <v>Sell</v>
      </c>
    </row>
    <row r="118" spans="1:8" ht="13.5" x14ac:dyDescent="0.25">
      <c r="A118" s="3">
        <v>42174</v>
      </c>
      <c r="B118" s="2">
        <v>9.9578000000000007</v>
      </c>
      <c r="C118" s="2">
        <f t="shared" si="6"/>
        <v>9.9241720644375526</v>
      </c>
      <c r="D118" s="2">
        <f t="shared" si="8"/>
        <v>9.9010532218609075</v>
      </c>
      <c r="E118" s="2">
        <f t="shared" si="7"/>
        <v>2.3118842576645093E-2</v>
      </c>
      <c r="F118" s="2">
        <f t="shared" si="11"/>
        <v>2.7003760196314671E-2</v>
      </c>
      <c r="G118" s="2">
        <f t="shared" si="9"/>
        <v>-3.8849176196695777E-3</v>
      </c>
      <c r="H118" s="2" t="str">
        <f t="shared" si="10"/>
        <v>Hold</v>
      </c>
    </row>
    <row r="119" spans="1:8" ht="13.5" x14ac:dyDescent="0.25">
      <c r="A119" s="3">
        <v>42177</v>
      </c>
      <c r="B119" s="2">
        <v>9.9913000000000007</v>
      </c>
      <c r="C119" s="2">
        <f t="shared" si="6"/>
        <v>9.9227763622163891</v>
      </c>
      <c r="D119" s="2">
        <f t="shared" si="8"/>
        <v>9.9077381683897308</v>
      </c>
      <c r="E119" s="2">
        <f t="shared" si="7"/>
        <v>1.5038193826658386E-2</v>
      </c>
      <c r="F119" s="2">
        <f t="shared" si="11"/>
        <v>2.4610646922383416E-2</v>
      </c>
      <c r="G119" s="2">
        <f t="shared" si="9"/>
        <v>-9.5724530957250302E-3</v>
      </c>
      <c r="H119" s="2" t="str">
        <f t="shared" si="10"/>
        <v>Hold</v>
      </c>
    </row>
    <row r="120" spans="1:8" ht="13.5" x14ac:dyDescent="0.25">
      <c r="A120" s="3">
        <v>42178</v>
      </c>
      <c r="B120" s="2">
        <v>10.065899999999999</v>
      </c>
      <c r="C120" s="2">
        <f t="shared" si="6"/>
        <v>9.9215953834138677</v>
      </c>
      <c r="D120" s="2">
        <f t="shared" si="8"/>
        <v>9.9194538596201216</v>
      </c>
      <c r="E120" s="2">
        <f t="shared" si="7"/>
        <v>2.1415237937461029E-3</v>
      </c>
      <c r="F120" s="2">
        <f t="shared" si="11"/>
        <v>2.0116822296655956E-2</v>
      </c>
      <c r="G120" s="2">
        <f t="shared" si="9"/>
        <v>-1.7975298502909853E-2</v>
      </c>
      <c r="H120" s="2" t="str">
        <f t="shared" si="10"/>
        <v>Hold</v>
      </c>
    </row>
    <row r="121" spans="1:8" ht="13.5" x14ac:dyDescent="0.25">
      <c r="A121" s="3">
        <v>42179</v>
      </c>
      <c r="B121" s="2">
        <v>10.1218</v>
      </c>
      <c r="C121" s="2">
        <f t="shared" si="6"/>
        <v>9.9157191705809637</v>
      </c>
      <c r="D121" s="2">
        <f t="shared" si="8"/>
        <v>9.9344424626112247</v>
      </c>
      <c r="E121" s="2">
        <f t="shared" si="7"/>
        <v>-1.8723292030260907E-2</v>
      </c>
      <c r="F121" s="2">
        <f t="shared" si="11"/>
        <v>1.2348799431272586E-2</v>
      </c>
      <c r="G121" s="2">
        <f t="shared" si="9"/>
        <v>-3.1072091461533495E-2</v>
      </c>
      <c r="H121" s="2" t="str">
        <f t="shared" si="10"/>
        <v>Hold</v>
      </c>
    </row>
    <row r="122" spans="1:8" ht="13.5" x14ac:dyDescent="0.25">
      <c r="A122" s="3">
        <v>42180</v>
      </c>
      <c r="B122" s="2">
        <v>10.2523</v>
      </c>
      <c r="C122" s="2">
        <f t="shared" si="6"/>
        <v>9.9107469904915835</v>
      </c>
      <c r="D122" s="2">
        <f t="shared" si="8"/>
        <v>9.9579874653807625</v>
      </c>
      <c r="E122" s="2">
        <f t="shared" si="7"/>
        <v>-4.724047488917904E-2</v>
      </c>
      <c r="F122" s="2">
        <f t="shared" si="11"/>
        <v>4.309445671822603E-4</v>
      </c>
      <c r="G122" s="2">
        <f t="shared" si="9"/>
        <v>-4.7671419456361303E-2</v>
      </c>
      <c r="H122" s="2" t="str">
        <f t="shared" si="10"/>
        <v>Hold</v>
      </c>
    </row>
    <row r="123" spans="1:8" ht="13.5" x14ac:dyDescent="0.25">
      <c r="A123" s="3">
        <v>42181</v>
      </c>
      <c r="B123" s="2">
        <v>10.311999999999999</v>
      </c>
      <c r="C123" s="2">
        <f t="shared" si="6"/>
        <v>9.9174012996467251</v>
      </c>
      <c r="D123" s="2">
        <f t="shared" si="8"/>
        <v>9.9842106160932982</v>
      </c>
      <c r="E123" s="2">
        <f t="shared" si="7"/>
        <v>-6.6809316446573064E-2</v>
      </c>
      <c r="F123" s="2">
        <f t="shared" si="11"/>
        <v>-1.3017107635568806E-2</v>
      </c>
      <c r="G123" s="2">
        <f t="shared" si="9"/>
        <v>-5.3792208811004258E-2</v>
      </c>
      <c r="H123" s="2" t="str">
        <f t="shared" si="10"/>
        <v>Hold</v>
      </c>
    </row>
    <row r="124" spans="1:8" ht="13.5" x14ac:dyDescent="0.25">
      <c r="A124" s="3">
        <v>42184</v>
      </c>
      <c r="B124" s="2">
        <v>10.215</v>
      </c>
      <c r="C124" s="2">
        <f t="shared" si="6"/>
        <v>9.912170330470305</v>
      </c>
      <c r="D124" s="2">
        <f t="shared" si="8"/>
        <v>10.001306126012313</v>
      </c>
      <c r="E124" s="2">
        <f t="shared" si="7"/>
        <v>-8.9135795542008012E-2</v>
      </c>
      <c r="F124" s="2">
        <f t="shared" si="11"/>
        <v>-2.8240845216856648E-2</v>
      </c>
      <c r="G124" s="2">
        <f t="shared" si="9"/>
        <v>-6.0894950325151367E-2</v>
      </c>
      <c r="H124" s="2" t="str">
        <f t="shared" si="10"/>
        <v>Hold</v>
      </c>
    </row>
    <row r="125" spans="1:8" ht="13.5" x14ac:dyDescent="0.25">
      <c r="A125" s="3">
        <v>42185</v>
      </c>
      <c r="B125" s="2">
        <v>10.2598</v>
      </c>
      <c r="C125" s="2">
        <f t="shared" si="6"/>
        <v>9.9071441257825654</v>
      </c>
      <c r="D125" s="2">
        <f t="shared" si="8"/>
        <v>10.020453820381771</v>
      </c>
      <c r="E125" s="2">
        <f t="shared" si="7"/>
        <v>-0.11330969459920581</v>
      </c>
      <c r="F125" s="2">
        <f t="shared" si="11"/>
        <v>-4.5254615093326483E-2</v>
      </c>
      <c r="G125" s="2">
        <f t="shared" si="9"/>
        <v>-6.8055079505879329E-2</v>
      </c>
      <c r="H125" s="2" t="str">
        <f t="shared" si="10"/>
        <v>Hold</v>
      </c>
    </row>
    <row r="126" spans="1:8" ht="13.5" x14ac:dyDescent="0.25">
      <c r="A126" s="3">
        <v>42186</v>
      </c>
      <c r="B126" s="2">
        <v>10.2598</v>
      </c>
      <c r="C126" s="2">
        <f t="shared" si="6"/>
        <v>9.8971527218160169</v>
      </c>
      <c r="D126" s="2">
        <f t="shared" si="8"/>
        <v>10.038183167020158</v>
      </c>
      <c r="E126" s="2">
        <f t="shared" si="7"/>
        <v>-0.14103044520414088</v>
      </c>
      <c r="F126" s="2">
        <f t="shared" si="11"/>
        <v>-6.4409781115489367E-2</v>
      </c>
      <c r="G126" s="2">
        <f t="shared" si="9"/>
        <v>-7.6620664088651508E-2</v>
      </c>
      <c r="H126" s="2" t="str">
        <f t="shared" si="10"/>
        <v>Hold</v>
      </c>
    </row>
    <row r="127" spans="1:8" ht="13.5" x14ac:dyDescent="0.25">
      <c r="A127" s="3">
        <v>42187</v>
      </c>
      <c r="B127" s="2">
        <v>10.1442</v>
      </c>
      <c r="C127" s="2">
        <f t="shared" si="6"/>
        <v>9.9059138415366288</v>
      </c>
      <c r="D127" s="2">
        <f t="shared" si="8"/>
        <v>10.046036265759406</v>
      </c>
      <c r="E127" s="2">
        <f t="shared" si="7"/>
        <v>-0.14012242422277765</v>
      </c>
      <c r="F127" s="2">
        <f t="shared" si="11"/>
        <v>-7.9552309736947019E-2</v>
      </c>
      <c r="G127" s="2">
        <f t="shared" si="9"/>
        <v>-6.0570114485830634E-2</v>
      </c>
      <c r="H127" s="2" t="str">
        <f t="shared" si="10"/>
        <v>Hold</v>
      </c>
    </row>
    <row r="128" spans="1:8" ht="13.5" x14ac:dyDescent="0.25">
      <c r="A128" s="3">
        <v>42188</v>
      </c>
      <c r="B128" s="2">
        <v>10.1442</v>
      </c>
      <c r="C128" s="2">
        <f t="shared" si="6"/>
        <v>9.9138963274540703</v>
      </c>
      <c r="D128" s="2">
        <f t="shared" si="8"/>
        <v>10.053307653480932</v>
      </c>
      <c r="E128" s="2">
        <f t="shared" si="7"/>
        <v>-0.13941132602686146</v>
      </c>
      <c r="F128" s="2">
        <f t="shared" si="11"/>
        <v>-9.1524112994929907E-2</v>
      </c>
      <c r="G128" s="2">
        <f t="shared" si="9"/>
        <v>-4.7887213031931553E-2</v>
      </c>
      <c r="H128" s="2" t="str">
        <f t="shared" si="10"/>
        <v>Hold</v>
      </c>
    </row>
    <row r="129" spans="1:8" ht="13.5" x14ac:dyDescent="0.25">
      <c r="A129" s="3">
        <v>42191</v>
      </c>
      <c r="B129" s="2">
        <v>10.099500000000001</v>
      </c>
      <c r="C129" s="2">
        <f t="shared" si="6"/>
        <v>9.9258045847688283</v>
      </c>
      <c r="D129" s="2">
        <f t="shared" si="8"/>
        <v>10.056729308778641</v>
      </c>
      <c r="E129" s="2">
        <f t="shared" si="7"/>
        <v>-0.13092472400981237</v>
      </c>
      <c r="F129" s="2">
        <f t="shared" si="11"/>
        <v>-9.9404235197906393E-2</v>
      </c>
      <c r="G129" s="2">
        <f t="shared" si="9"/>
        <v>-3.1520488811905972E-2</v>
      </c>
      <c r="H129" s="2" t="str">
        <f t="shared" si="10"/>
        <v>Hold</v>
      </c>
    </row>
    <row r="130" spans="1:8" ht="13.5" x14ac:dyDescent="0.25">
      <c r="A130" s="3">
        <v>42192</v>
      </c>
      <c r="B130" s="2">
        <v>10.065899999999999</v>
      </c>
      <c r="C130" s="2">
        <f t="shared" si="6"/>
        <v>9.9473577255736245</v>
      </c>
      <c r="D130" s="2">
        <f t="shared" si="8"/>
        <v>10.057408619239482</v>
      </c>
      <c r="E130" s="2">
        <f t="shared" si="7"/>
        <v>-0.11005089366585707</v>
      </c>
      <c r="F130" s="2">
        <f t="shared" si="11"/>
        <v>-0.10153356689149654</v>
      </c>
      <c r="G130" s="2">
        <f t="shared" si="9"/>
        <v>-8.5173267743605396E-3</v>
      </c>
      <c r="H130" s="2" t="str">
        <f t="shared" si="10"/>
        <v>Hold</v>
      </c>
    </row>
    <row r="131" spans="1:8" ht="13.5" x14ac:dyDescent="0.25">
      <c r="A131" s="3">
        <v>42193</v>
      </c>
      <c r="B131" s="2">
        <v>10.103199999999999</v>
      </c>
      <c r="C131" s="2">
        <f t="shared" si="6"/>
        <v>9.9741949985622966</v>
      </c>
      <c r="D131" s="2">
        <f t="shared" si="8"/>
        <v>10.060800573369891</v>
      </c>
      <c r="E131" s="2">
        <f t="shared" si="7"/>
        <v>-8.660557480759401E-2</v>
      </c>
      <c r="F131" s="2">
        <f t="shared" si="11"/>
        <v>-9.8547968474716044E-2</v>
      </c>
      <c r="G131" s="2">
        <f t="shared" si="9"/>
        <v>1.1942393667122034E-2</v>
      </c>
      <c r="H131" s="2" t="str">
        <f t="shared" si="10"/>
        <v>Sell</v>
      </c>
    </row>
    <row r="132" spans="1:8" ht="13.5" x14ac:dyDescent="0.25">
      <c r="A132" s="3">
        <v>42194</v>
      </c>
      <c r="B132" s="2">
        <v>10.1218</v>
      </c>
      <c r="C132" s="2">
        <f t="shared" si="6"/>
        <v>10.016980383398867</v>
      </c>
      <c r="D132" s="2">
        <f t="shared" si="8"/>
        <v>10.065319049416566</v>
      </c>
      <c r="E132" s="2">
        <f t="shared" si="7"/>
        <v>-4.8338666017698984E-2</v>
      </c>
      <c r="F132" s="2">
        <f t="shared" si="11"/>
        <v>-8.850610798331264E-2</v>
      </c>
      <c r="G132" s="2">
        <f t="shared" si="9"/>
        <v>4.0167441965613657E-2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10.065899999999999</v>
      </c>
      <c r="C133" s="2">
        <f t="shared" si="6"/>
        <v>10.062368016722118</v>
      </c>
      <c r="D133" s="2">
        <f t="shared" si="8"/>
        <v>10.065362082793117</v>
      </c>
      <c r="E133" s="2">
        <f t="shared" si="7"/>
        <v>-2.9940660709986133E-3</v>
      </c>
      <c r="F133" s="2">
        <f t="shared" si="11"/>
        <v>-7.1403699600849829E-2</v>
      </c>
      <c r="G133" s="2">
        <f t="shared" si="9"/>
        <v>6.8409633529851216E-2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10.065899999999999</v>
      </c>
      <c r="C134" s="2">
        <f t="shared" si="6"/>
        <v>10.08584986030333</v>
      </c>
      <c r="D134" s="2">
        <f t="shared" si="8"/>
        <v>10.065401928512145</v>
      </c>
      <c r="E134" s="2">
        <f t="shared" si="7"/>
        <v>2.0447931791185425E-2</v>
      </c>
      <c r="F134" s="2">
        <f t="shared" si="11"/>
        <v>-5.3033373322442783E-2</v>
      </c>
      <c r="G134" s="2">
        <f t="shared" si="9"/>
        <v>7.3481305113628215E-2</v>
      </c>
      <c r="H134" s="2" t="str">
        <f t="shared" si="10"/>
        <v>Sell</v>
      </c>
    </row>
    <row r="135" spans="1:8" ht="13.5" x14ac:dyDescent="0.25">
      <c r="A135" s="3">
        <v>42199</v>
      </c>
      <c r="B135" s="2">
        <v>10.028600000000001</v>
      </c>
      <c r="C135" s="2">
        <f t="shared" si="6"/>
        <v>10.112611420256664</v>
      </c>
      <c r="D135" s="2">
        <f t="shared" si="8"/>
        <v>10.062675859733467</v>
      </c>
      <c r="E135" s="2">
        <f t="shared" si="7"/>
        <v>4.9935560523197253E-2</v>
      </c>
      <c r="F135" s="2">
        <f t="shared" si="11"/>
        <v>-3.2439586553314782E-2</v>
      </c>
      <c r="G135" s="2">
        <f t="shared" si="9"/>
        <v>8.2375147076512029E-2</v>
      </c>
      <c r="H135" s="2" t="str">
        <f t="shared" si="10"/>
        <v>Sell</v>
      </c>
    </row>
    <row r="136" spans="1:8" ht="13.5" x14ac:dyDescent="0.25">
      <c r="A136" s="3">
        <v>42200</v>
      </c>
      <c r="B136" s="2">
        <v>10.065899999999999</v>
      </c>
      <c r="C136" s="2">
        <f t="shared" si="6"/>
        <v>10.135255817140253</v>
      </c>
      <c r="D136" s="2">
        <f t="shared" si="8"/>
        <v>10.062914684938395</v>
      </c>
      <c r="E136" s="2">
        <f t="shared" si="7"/>
        <v>7.2341132201858116E-2</v>
      </c>
      <c r="F136" s="2">
        <f t="shared" si="11"/>
        <v>-1.1483442802280202E-2</v>
      </c>
      <c r="G136" s="2">
        <f t="shared" si="9"/>
        <v>8.3824575004138313E-2</v>
      </c>
      <c r="H136" s="2" t="str">
        <f t="shared" si="10"/>
        <v>Sell</v>
      </c>
    </row>
    <row r="137" spans="1:8" ht="13.5" x14ac:dyDescent="0.25">
      <c r="A137" s="3">
        <v>42201</v>
      </c>
      <c r="B137" s="2">
        <v>10.065899999999999</v>
      </c>
      <c r="C137" s="2">
        <f t="shared" si="6"/>
        <v>10.136631845272522</v>
      </c>
      <c r="D137" s="2">
        <f t="shared" si="8"/>
        <v>10.063135819387403</v>
      </c>
      <c r="E137" s="2">
        <f t="shared" si="7"/>
        <v>7.3496025885118499E-2</v>
      </c>
      <c r="F137" s="2">
        <f t="shared" si="11"/>
        <v>5.5124509351995397E-3</v>
      </c>
      <c r="G137" s="2">
        <f t="shared" si="9"/>
        <v>6.7983574949918954E-2</v>
      </c>
      <c r="H137" s="2" t="str">
        <f t="shared" si="10"/>
        <v>Sell</v>
      </c>
    </row>
    <row r="138" spans="1:8" ht="13.5" x14ac:dyDescent="0.25">
      <c r="A138" s="3">
        <v>42205</v>
      </c>
      <c r="B138" s="2">
        <v>10.065899999999999</v>
      </c>
      <c r="C138" s="2">
        <f t="shared" si="6"/>
        <v>10.137796176769056</v>
      </c>
      <c r="D138" s="2">
        <f t="shared" si="8"/>
        <v>10.063340573506855</v>
      </c>
      <c r="E138" s="2">
        <f t="shared" si="7"/>
        <v>7.4455603262201464E-2</v>
      </c>
      <c r="F138" s="2">
        <f t="shared" si="11"/>
        <v>1.9301081400599926E-2</v>
      </c>
      <c r="G138" s="2">
        <f t="shared" si="9"/>
        <v>5.5154521861601538E-2</v>
      </c>
      <c r="H138" s="2" t="str">
        <f t="shared" si="10"/>
        <v>Sell</v>
      </c>
    </row>
    <row r="139" spans="1:8" ht="13.5" x14ac:dyDescent="0.25">
      <c r="A139" s="3">
        <v>42206</v>
      </c>
      <c r="B139" s="2">
        <v>10.0585</v>
      </c>
      <c r="C139" s="2">
        <f t="shared" si="6"/>
        <v>10.131904457266124</v>
      </c>
      <c r="D139" s="2">
        <f t="shared" si="8"/>
        <v>10.062982012506346</v>
      </c>
      <c r="E139" s="2">
        <f t="shared" si="7"/>
        <v>6.8922444759778045E-2</v>
      </c>
      <c r="F139" s="2">
        <f t="shared" si="11"/>
        <v>2.9225354072435553E-2</v>
      </c>
      <c r="G139" s="2">
        <f t="shared" si="9"/>
        <v>3.9697090687342493E-2</v>
      </c>
      <c r="H139" s="2" t="str">
        <f t="shared" si="10"/>
        <v>Sell</v>
      </c>
    </row>
    <row r="140" spans="1:8" ht="13.5" x14ac:dyDescent="0.25">
      <c r="A140" s="3">
        <v>42207</v>
      </c>
      <c r="B140" s="2">
        <v>9.9541000000000004</v>
      </c>
      <c r="C140" s="2">
        <f t="shared" si="6"/>
        <v>10.121749925379028</v>
      </c>
      <c r="D140" s="2">
        <f t="shared" si="8"/>
        <v>10.054916678246617</v>
      </c>
      <c r="E140" s="2">
        <f t="shared" si="7"/>
        <v>6.6833247132411344E-2</v>
      </c>
      <c r="F140" s="2">
        <f t="shared" si="11"/>
        <v>3.674693268443071E-2</v>
      </c>
      <c r="G140" s="2">
        <f t="shared" si="9"/>
        <v>3.0086314447980635E-2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9.9541000000000004</v>
      </c>
      <c r="C141" s="2">
        <f t="shared" si="6"/>
        <v>10.118896090705332</v>
      </c>
      <c r="D141" s="2">
        <f t="shared" si="8"/>
        <v>10.047448776154276</v>
      </c>
      <c r="E141" s="2">
        <f t="shared" si="7"/>
        <v>7.1447314551056351E-2</v>
      </c>
      <c r="F141" s="2">
        <f t="shared" si="11"/>
        <v>4.3687009057755841E-2</v>
      </c>
      <c r="G141" s="2">
        <f t="shared" si="9"/>
        <v>2.7760305493300511E-2</v>
      </c>
      <c r="H141" s="2" t="str">
        <f t="shared" si="10"/>
        <v>Sell</v>
      </c>
    </row>
    <row r="142" spans="1:8" ht="13.5" x14ac:dyDescent="0.25">
      <c r="A142" s="3">
        <v>42209</v>
      </c>
      <c r="B142" s="2">
        <v>9.8795000000000002</v>
      </c>
      <c r="C142" s="2">
        <f t="shared" si="6"/>
        <v>10.119342845981436</v>
      </c>
      <c r="D142" s="2">
        <f t="shared" si="8"/>
        <v>10.035008126068774</v>
      </c>
      <c r="E142" s="2">
        <f t="shared" si="7"/>
        <v>8.4334719912661171E-2</v>
      </c>
      <c r="F142" s="2">
        <f t="shared" si="11"/>
        <v>5.1816551228736907E-2</v>
      </c>
      <c r="G142" s="2">
        <f t="shared" si="9"/>
        <v>3.2518168683924265E-2</v>
      </c>
      <c r="H142" s="2" t="str">
        <f t="shared" si="10"/>
        <v>Sell</v>
      </c>
    </row>
    <row r="143" spans="1:8" ht="13.5" x14ac:dyDescent="0.25">
      <c r="A143" s="3">
        <v>42212</v>
      </c>
      <c r="B143" s="2">
        <v>9.8609000000000009</v>
      </c>
      <c r="C143" s="2">
        <f t="shared" ref="C143:C206" si="12">$C$4*B133+C142*(1-$C$4)</f>
        <v>10.111120869676599</v>
      </c>
      <c r="D143" s="2">
        <f t="shared" si="8"/>
        <v>10.022111227841458</v>
      </c>
      <c r="E143" s="2">
        <f t="shared" si="7"/>
        <v>8.9009641835140485E-2</v>
      </c>
      <c r="F143" s="2">
        <f t="shared" si="11"/>
        <v>5.9255169350017622E-2</v>
      </c>
      <c r="G143" s="2">
        <f t="shared" si="9"/>
        <v>2.9754472485122863E-2</v>
      </c>
      <c r="H143" s="2" t="str">
        <f t="shared" si="10"/>
        <v>Sell</v>
      </c>
    </row>
    <row r="144" spans="1:8" ht="13.5" x14ac:dyDescent="0.25">
      <c r="A144" s="3">
        <v>42213</v>
      </c>
      <c r="B144" s="2">
        <v>9.8609000000000009</v>
      </c>
      <c r="C144" s="2">
        <f t="shared" si="12"/>
        <v>10.104163812803277</v>
      </c>
      <c r="D144" s="2">
        <f t="shared" si="8"/>
        <v>10.010169655408758</v>
      </c>
      <c r="E144" s="2">
        <f t="shared" si="7"/>
        <v>9.3994157394519107E-2</v>
      </c>
      <c r="F144" s="2">
        <f t="shared" si="11"/>
        <v>6.6202966958917919E-2</v>
      </c>
      <c r="G144" s="2">
        <f t="shared" si="9"/>
        <v>2.7791190435601187E-2</v>
      </c>
      <c r="H144" s="2" t="str">
        <f t="shared" si="10"/>
        <v>Sell</v>
      </c>
    </row>
    <row r="145" spans="1:8" ht="13.5" x14ac:dyDescent="0.25">
      <c r="A145" s="3">
        <v>42214</v>
      </c>
      <c r="B145" s="2">
        <v>9.8609000000000009</v>
      </c>
      <c r="C145" s="2">
        <f t="shared" si="12"/>
        <v>10.092538610833541</v>
      </c>
      <c r="D145" s="2">
        <f t="shared" si="8"/>
        <v>9.9991126438969982</v>
      </c>
      <c r="E145" s="2">
        <f t="shared" si="7"/>
        <v>9.3425966936543148E-2</v>
      </c>
      <c r="F145" s="2">
        <f t="shared" si="11"/>
        <v>7.1647566954442965E-2</v>
      </c>
      <c r="G145" s="2">
        <f t="shared" si="9"/>
        <v>2.1778399982100183E-2</v>
      </c>
      <c r="H145" s="2" t="str">
        <f t="shared" si="10"/>
        <v>Sell</v>
      </c>
    </row>
    <row r="146" spans="1:8" ht="13.5" x14ac:dyDescent="0.25">
      <c r="A146" s="3">
        <v>42215</v>
      </c>
      <c r="B146" s="2">
        <v>9.7937999999999992</v>
      </c>
      <c r="C146" s="2">
        <f t="shared" si="12"/>
        <v>10.088440363012996</v>
      </c>
      <c r="D146" s="2">
        <f t="shared" si="8"/>
        <v>9.9839042999046264</v>
      </c>
      <c r="E146" s="2">
        <f t="shared" si="7"/>
        <v>0.1045360631083696</v>
      </c>
      <c r="F146" s="2">
        <f t="shared" si="11"/>
        <v>7.8225266185228293E-2</v>
      </c>
      <c r="G146" s="2">
        <f t="shared" si="9"/>
        <v>2.6310796923141311E-2</v>
      </c>
      <c r="H146" s="2" t="str">
        <f t="shared" si="10"/>
        <v>Sell</v>
      </c>
    </row>
    <row r="147" spans="1:8" ht="13.5" x14ac:dyDescent="0.25">
      <c r="A147" s="3">
        <v>42216</v>
      </c>
      <c r="B147" s="2">
        <v>9.7303999999999995</v>
      </c>
      <c r="C147" s="2">
        <f t="shared" si="12"/>
        <v>10.084972614857151</v>
      </c>
      <c r="D147" s="2">
        <f t="shared" si="8"/>
        <v>9.9651262036153945</v>
      </c>
      <c r="E147" s="2">
        <f t="shared" si="7"/>
        <v>0.1198464112417561</v>
      </c>
      <c r="F147" s="2">
        <f t="shared" si="11"/>
        <v>8.6549495196533863E-2</v>
      </c>
      <c r="G147" s="2">
        <f t="shared" si="9"/>
        <v>3.3296916045222238E-2</v>
      </c>
      <c r="H147" s="2" t="str">
        <f t="shared" si="10"/>
        <v>Sell</v>
      </c>
    </row>
    <row r="148" spans="1:8" ht="13.5" x14ac:dyDescent="0.25">
      <c r="A148" s="3">
        <v>42219</v>
      </c>
      <c r="B148" s="2">
        <v>9.7565000000000008</v>
      </c>
      <c r="C148" s="2">
        <f t="shared" si="12"/>
        <v>10.082038366417589</v>
      </c>
      <c r="D148" s="2">
        <f t="shared" si="8"/>
        <v>9.9496724107549959</v>
      </c>
      <c r="E148" s="2">
        <f t="shared" si="7"/>
        <v>0.13236595566259268</v>
      </c>
      <c r="F148" s="2">
        <f t="shared" si="11"/>
        <v>9.5712787289745638E-2</v>
      </c>
      <c r="G148" s="2">
        <f t="shared" si="9"/>
        <v>3.6653168372847045E-2</v>
      </c>
      <c r="H148" s="2" t="str">
        <f t="shared" si="10"/>
        <v>Sell</v>
      </c>
    </row>
    <row r="149" spans="1:8" ht="13.5" x14ac:dyDescent="0.25">
      <c r="A149" s="3">
        <v>42220</v>
      </c>
      <c r="B149" s="2">
        <v>9.6930999999999994</v>
      </c>
      <c r="C149" s="2">
        <f t="shared" si="12"/>
        <v>10.078417079276422</v>
      </c>
      <c r="D149" s="2">
        <f t="shared" si="8"/>
        <v>9.9306670469953673</v>
      </c>
      <c r="E149" s="2">
        <f t="shared" si="7"/>
        <v>0.14775003228105454</v>
      </c>
      <c r="F149" s="2">
        <f t="shared" si="11"/>
        <v>0.10612023628800742</v>
      </c>
      <c r="G149" s="2">
        <f t="shared" si="9"/>
        <v>4.1629795993047128E-2</v>
      </c>
      <c r="H149" s="2" t="str">
        <f t="shared" si="10"/>
        <v>Sell</v>
      </c>
    </row>
    <row r="150" spans="1:8" ht="13.5" x14ac:dyDescent="0.25">
      <c r="A150" s="3">
        <v>42221</v>
      </c>
      <c r="B150" s="2">
        <v>9.7303999999999995</v>
      </c>
      <c r="C150" s="2">
        <f t="shared" si="12"/>
        <v>10.059291374772357</v>
      </c>
      <c r="D150" s="2">
        <f t="shared" si="8"/>
        <v>9.915832450921636</v>
      </c>
      <c r="E150" s="2">
        <f t="shared" si="7"/>
        <v>0.14345892385072112</v>
      </c>
      <c r="F150" s="2">
        <f t="shared" si="11"/>
        <v>0.11358797380055016</v>
      </c>
      <c r="G150" s="2">
        <f t="shared" si="9"/>
        <v>2.9870950050170958E-2</v>
      </c>
      <c r="H150" s="2" t="str">
        <f t="shared" si="10"/>
        <v>Sell</v>
      </c>
    </row>
    <row r="151" spans="1:8" ht="13.5" x14ac:dyDescent="0.25">
      <c r="A151" s="3">
        <v>42222</v>
      </c>
      <c r="B151" s="2">
        <v>9.5813000000000006</v>
      </c>
      <c r="C151" s="2">
        <f t="shared" si="12"/>
        <v>10.043108086345841</v>
      </c>
      <c r="D151" s="2">
        <f t="shared" si="8"/>
        <v>9.8910522693718868</v>
      </c>
      <c r="E151" s="2">
        <f t="shared" si="7"/>
        <v>0.15205581697395409</v>
      </c>
      <c r="F151" s="2">
        <f t="shared" si="11"/>
        <v>0.12128154243523095</v>
      </c>
      <c r="G151" s="2">
        <f t="shared" si="9"/>
        <v>3.077427453872314E-2</v>
      </c>
      <c r="H151" s="2" t="str">
        <f t="shared" si="10"/>
        <v>Sell</v>
      </c>
    </row>
    <row r="152" spans="1:8" ht="13.5" x14ac:dyDescent="0.25">
      <c r="A152" s="3">
        <v>42223</v>
      </c>
      <c r="B152" s="2">
        <v>9.4135000000000009</v>
      </c>
      <c r="C152" s="2">
        <f t="shared" si="12"/>
        <v>10.017937611523402</v>
      </c>
      <c r="D152" s="2">
        <f t="shared" si="8"/>
        <v>9.8556780271961912</v>
      </c>
      <c r="E152" s="2">
        <f t="shared" si="7"/>
        <v>0.16225958432721121</v>
      </c>
      <c r="F152" s="2">
        <f t="shared" si="11"/>
        <v>0.12947715081362701</v>
      </c>
      <c r="G152" s="2">
        <f t="shared" si="9"/>
        <v>3.2782433513584203E-2</v>
      </c>
      <c r="H152" s="2" t="str">
        <f t="shared" si="10"/>
        <v>Sell</v>
      </c>
    </row>
    <row r="153" spans="1:8" ht="13.5" x14ac:dyDescent="0.25">
      <c r="A153" s="3">
        <v>42226</v>
      </c>
      <c r="B153" s="2">
        <v>9.4135000000000009</v>
      </c>
      <c r="C153" s="2">
        <f t="shared" si="12"/>
        <v>9.9937779789813401</v>
      </c>
      <c r="D153" s="2">
        <f t="shared" si="8"/>
        <v>9.8229240992557312</v>
      </c>
      <c r="E153" s="2">
        <f t="shared" si="7"/>
        <v>0.17085387972560895</v>
      </c>
      <c r="F153" s="2">
        <f t="shared" si="11"/>
        <v>0.1377524965960234</v>
      </c>
      <c r="G153" s="2">
        <f t="shared" si="9"/>
        <v>3.3101383129585549E-2</v>
      </c>
      <c r="H153" s="2" t="str">
        <f t="shared" si="10"/>
        <v>Sell</v>
      </c>
    </row>
    <row r="154" spans="1:8" ht="13.5" x14ac:dyDescent="0.25">
      <c r="A154" s="3">
        <v>42227</v>
      </c>
      <c r="B154" s="2">
        <v>9.3762000000000008</v>
      </c>
      <c r="C154" s="2">
        <f t="shared" si="12"/>
        <v>9.9733352129842103</v>
      </c>
      <c r="D154" s="2">
        <f t="shared" si="8"/>
        <v>9.7898334252367896</v>
      </c>
      <c r="E154" s="2">
        <f t="shared" si="7"/>
        <v>0.18350178774742076</v>
      </c>
      <c r="F154" s="2">
        <f t="shared" si="11"/>
        <v>0.14690235482630287</v>
      </c>
      <c r="G154" s="2">
        <f t="shared" si="9"/>
        <v>3.6599432921117891E-2</v>
      </c>
      <c r="H154" s="2" t="str">
        <f t="shared" si="10"/>
        <v>Sell</v>
      </c>
    </row>
    <row r="155" spans="1:8" ht="13.5" x14ac:dyDescent="0.25">
      <c r="A155" s="3">
        <v>42228</v>
      </c>
      <c r="B155" s="2">
        <v>9.4135000000000009</v>
      </c>
      <c r="C155" s="2">
        <f t="shared" si="12"/>
        <v>9.9560374879097164</v>
      </c>
      <c r="D155" s="2">
        <f t="shared" si="8"/>
        <v>9.7619568752192496</v>
      </c>
      <c r="E155" s="2">
        <f t="shared" si="7"/>
        <v>0.19408061269046684</v>
      </c>
      <c r="F155" s="2">
        <f t="shared" si="11"/>
        <v>0.15633800639913567</v>
      </c>
      <c r="G155" s="2">
        <f t="shared" si="9"/>
        <v>3.7742606291331166E-2</v>
      </c>
      <c r="H155" s="2" t="str">
        <f t="shared" si="10"/>
        <v>Sell</v>
      </c>
    </row>
    <row r="156" spans="1:8" ht="13.5" x14ac:dyDescent="0.25">
      <c r="A156" s="3">
        <v>42230</v>
      </c>
      <c r="B156" s="2">
        <v>9.3202999999999996</v>
      </c>
      <c r="C156" s="2">
        <f t="shared" si="12"/>
        <v>9.931077874385144</v>
      </c>
      <c r="D156" s="2">
        <f t="shared" si="8"/>
        <v>9.7292415511289345</v>
      </c>
      <c r="E156" s="2">
        <f t="shared" ref="E156:E219" si="13">C156-D156</f>
        <v>0.20183632325620948</v>
      </c>
      <c r="F156" s="2">
        <f t="shared" si="11"/>
        <v>0.16543766977055044</v>
      </c>
      <c r="G156" s="2">
        <f t="shared" si="9"/>
        <v>3.6398653485659044E-2</v>
      </c>
      <c r="H156" s="2" t="str">
        <f t="shared" si="10"/>
        <v>Sell</v>
      </c>
    </row>
    <row r="157" spans="1:8" ht="13.5" x14ac:dyDescent="0.25">
      <c r="A157" s="3">
        <v>42233</v>
      </c>
      <c r="B157" s="2">
        <v>9.3202999999999996</v>
      </c>
      <c r="C157" s="2">
        <f t="shared" si="12"/>
        <v>9.9002043552489685</v>
      </c>
      <c r="D157" s="2">
        <f t="shared" ref="D157:D220" si="14">$D$4*B157+(1-$D$4)*D156</f>
        <v>9.698949584378644</v>
      </c>
      <c r="E157" s="2">
        <f t="shared" si="13"/>
        <v>0.20125477087032451</v>
      </c>
      <c r="F157" s="2">
        <f t="shared" si="11"/>
        <v>0.17260108999050527</v>
      </c>
      <c r="G157" s="2">
        <f t="shared" si="9"/>
        <v>2.8653680879819232E-2</v>
      </c>
      <c r="H157" s="2" t="str">
        <f t="shared" si="10"/>
        <v>Sell</v>
      </c>
    </row>
    <row r="158" spans="1:8" ht="13.5" x14ac:dyDescent="0.25">
      <c r="A158" s="3">
        <v>42234</v>
      </c>
      <c r="B158" s="2">
        <v>9.3948</v>
      </c>
      <c r="C158" s="2">
        <f t="shared" si="12"/>
        <v>9.8780959929029724</v>
      </c>
      <c r="D158" s="2">
        <f t="shared" si="14"/>
        <v>9.6764199855357802</v>
      </c>
      <c r="E158" s="2">
        <f t="shared" si="13"/>
        <v>0.20167600736719216</v>
      </c>
      <c r="F158" s="2">
        <f t="shared" si="11"/>
        <v>0.17841607346584268</v>
      </c>
      <c r="G158" s="2">
        <f t="shared" si="9"/>
        <v>2.3259933901349478E-2</v>
      </c>
      <c r="H158" s="2" t="str">
        <f t="shared" si="10"/>
        <v>Sell</v>
      </c>
    </row>
    <row r="159" spans="1:8" ht="13.5" x14ac:dyDescent="0.25">
      <c r="A159" s="3">
        <v>42235</v>
      </c>
      <c r="B159" s="2">
        <v>9.3202999999999996</v>
      </c>
      <c r="C159" s="2">
        <f t="shared" si="12"/>
        <v>9.8496350709179001</v>
      </c>
      <c r="D159" s="2">
        <f t="shared" si="14"/>
        <v>9.6500407273479443</v>
      </c>
      <c r="E159" s="2">
        <f t="shared" si="13"/>
        <v>0.19959434356995587</v>
      </c>
      <c r="F159" s="2">
        <f t="shared" si="11"/>
        <v>0.18265172748666531</v>
      </c>
      <c r="G159" s="2">
        <f t="shared" si="9"/>
        <v>1.6942616083290563E-2</v>
      </c>
      <c r="H159" s="2" t="str">
        <f t="shared" si="10"/>
        <v>Sell</v>
      </c>
    </row>
    <row r="160" spans="1:8" ht="13.5" x14ac:dyDescent="0.25">
      <c r="A160" s="3">
        <v>42236</v>
      </c>
      <c r="B160" s="2">
        <v>9.3202999999999996</v>
      </c>
      <c r="C160" s="2">
        <f t="shared" si="12"/>
        <v>9.831291213853607</v>
      </c>
      <c r="D160" s="2">
        <f t="shared" si="14"/>
        <v>9.6256154882851348</v>
      </c>
      <c r="E160" s="2">
        <f t="shared" si="13"/>
        <v>0.20567572556847225</v>
      </c>
      <c r="F160" s="2">
        <f t="shared" si="11"/>
        <v>0.1872565271030267</v>
      </c>
      <c r="G160" s="2">
        <f t="shared" si="9"/>
        <v>1.8419198465445541E-2</v>
      </c>
      <c r="H160" s="2" t="str">
        <f t="shared" si="10"/>
        <v>Sell</v>
      </c>
    </row>
    <row r="161" spans="1:8" ht="13.5" x14ac:dyDescent="0.25">
      <c r="A161" s="3">
        <v>42237</v>
      </c>
      <c r="B161" s="2">
        <v>9.2866999999999997</v>
      </c>
      <c r="C161" s="2">
        <f t="shared" si="12"/>
        <v>9.7928310271068995</v>
      </c>
      <c r="D161" s="2">
        <f t="shared" si="14"/>
        <v>9.6005106373010509</v>
      </c>
      <c r="E161" s="2">
        <f t="shared" si="13"/>
        <v>0.19232038980584854</v>
      </c>
      <c r="F161" s="2">
        <f t="shared" si="11"/>
        <v>0.18826929964359107</v>
      </c>
      <c r="G161" s="2">
        <f t="shared" si="9"/>
        <v>4.0510901622574647E-3</v>
      </c>
      <c r="H161" s="2" t="str">
        <f t="shared" si="10"/>
        <v>Sell</v>
      </c>
    </row>
    <row r="162" spans="1:8" ht="13.5" x14ac:dyDescent="0.25">
      <c r="A162" s="3">
        <v>42240</v>
      </c>
      <c r="B162" s="2">
        <v>9.2829999999999995</v>
      </c>
      <c r="C162" s="2">
        <f t="shared" si="12"/>
        <v>9.7344724075519906</v>
      </c>
      <c r="D162" s="2">
        <f t="shared" si="14"/>
        <v>9.5769913308343071</v>
      </c>
      <c r="E162" s="2">
        <f t="shared" si="13"/>
        <v>0.15748107671768352</v>
      </c>
      <c r="F162" s="2">
        <f t="shared" si="11"/>
        <v>0.18211165505840959</v>
      </c>
      <c r="G162" s="2">
        <f t="shared" si="9"/>
        <v>-2.4630578340726073E-2</v>
      </c>
      <c r="H162" s="2" t="str">
        <f t="shared" si="10"/>
        <v>Hold</v>
      </c>
    </row>
    <row r="163" spans="1:8" ht="13.5" x14ac:dyDescent="0.25">
      <c r="A163" s="3">
        <v>42241</v>
      </c>
      <c r="B163" s="2">
        <v>9.2121999999999993</v>
      </c>
      <c r="C163" s="2">
        <f t="shared" si="12"/>
        <v>9.6850920371593752</v>
      </c>
      <c r="D163" s="2">
        <f t="shared" si="14"/>
        <v>9.5499697507725063</v>
      </c>
      <c r="E163" s="2">
        <f t="shared" si="13"/>
        <v>0.13512228638686885</v>
      </c>
      <c r="F163" s="2">
        <f t="shared" si="11"/>
        <v>0.17271378132410145</v>
      </c>
      <c r="G163" s="2">
        <f t="shared" si="9"/>
        <v>-3.75914949372326E-2</v>
      </c>
      <c r="H163" s="2" t="str">
        <f t="shared" si="10"/>
        <v>Hold</v>
      </c>
    </row>
    <row r="164" spans="1:8" ht="13.5" x14ac:dyDescent="0.25">
      <c r="A164" s="3">
        <v>42242</v>
      </c>
      <c r="B164" s="2">
        <v>9.2456999999999994</v>
      </c>
      <c r="C164" s="2">
        <f t="shared" si="12"/>
        <v>9.6375701852887037</v>
      </c>
      <c r="D164" s="2">
        <f t="shared" si="14"/>
        <v>9.5274312507152832</v>
      </c>
      <c r="E164" s="2">
        <f t="shared" si="13"/>
        <v>0.1101389345734205</v>
      </c>
      <c r="F164" s="2">
        <f t="shared" si="11"/>
        <v>0.16019881197396527</v>
      </c>
      <c r="G164" s="2">
        <f t="shared" ref="G164:G227" si="15">E164-F164</f>
        <v>-5.0059877400544767E-2</v>
      </c>
      <c r="H164" s="2" t="str">
        <f t="shared" ref="H164:H227" si="16">IF(G164&lt;0,"Hold","Sell")</f>
        <v>Hold</v>
      </c>
    </row>
    <row r="165" spans="1:8" ht="13.5" x14ac:dyDescent="0.25">
      <c r="A165" s="3">
        <v>42243</v>
      </c>
      <c r="B165" s="2">
        <v>9.2083999999999993</v>
      </c>
      <c r="C165" s="2">
        <f t="shared" si="12"/>
        <v>9.6030978490904424</v>
      </c>
      <c r="D165" s="2">
        <f t="shared" si="14"/>
        <v>9.5037993062178536</v>
      </c>
      <c r="E165" s="2">
        <f t="shared" si="13"/>
        <v>9.9298542872588769E-2</v>
      </c>
      <c r="F165" s="2">
        <f t="shared" ref="F165:F228" si="17">(E165*(2/(10)))+((1-(2/10))*F164)</f>
        <v>0.14801875815368998</v>
      </c>
      <c r="G165" s="2">
        <f t="shared" si="15"/>
        <v>-4.8720215281101209E-2</v>
      </c>
      <c r="H165" s="2" t="str">
        <f t="shared" si="16"/>
        <v>Hold</v>
      </c>
    </row>
    <row r="166" spans="1:8" ht="13.5" x14ac:dyDescent="0.25">
      <c r="A166" s="3">
        <v>42244</v>
      </c>
      <c r="B166" s="2">
        <v>9.2083999999999993</v>
      </c>
      <c r="C166" s="2">
        <f t="shared" si="12"/>
        <v>9.5595904876919118</v>
      </c>
      <c r="D166" s="2">
        <f t="shared" si="14"/>
        <v>9.4819178761276408</v>
      </c>
      <c r="E166" s="2">
        <f t="shared" si="13"/>
        <v>7.7672611564270966E-2</v>
      </c>
      <c r="F166" s="2">
        <f t="shared" si="17"/>
        <v>0.13394952883580619</v>
      </c>
      <c r="G166" s="2">
        <f t="shared" si="15"/>
        <v>-5.6276917271535221E-2</v>
      </c>
      <c r="H166" s="2" t="str">
        <f t="shared" si="16"/>
        <v>Hold</v>
      </c>
    </row>
    <row r="167" spans="1:8" ht="13.5" x14ac:dyDescent="0.25">
      <c r="A167" s="3">
        <v>42247</v>
      </c>
      <c r="B167" s="2">
        <v>9.4694000000000003</v>
      </c>
      <c r="C167" s="2">
        <f t="shared" si="12"/>
        <v>9.52277656650854</v>
      </c>
      <c r="D167" s="2">
        <f t="shared" si="14"/>
        <v>9.480990626044111</v>
      </c>
      <c r="E167" s="2">
        <f t="shared" si="13"/>
        <v>4.1785940464428961E-2</v>
      </c>
      <c r="F167" s="2">
        <f t="shared" si="17"/>
        <v>0.11551681116153076</v>
      </c>
      <c r="G167" s="2">
        <f t="shared" si="15"/>
        <v>-7.3730870697101797E-2</v>
      </c>
      <c r="H167" s="2" t="str">
        <f t="shared" si="16"/>
        <v>Hold</v>
      </c>
    </row>
    <row r="168" spans="1:8" ht="13.5" x14ac:dyDescent="0.25">
      <c r="A168" s="3">
        <v>42248</v>
      </c>
      <c r="B168" s="2">
        <v>9.5813000000000006</v>
      </c>
      <c r="C168" s="2">
        <f t="shared" si="12"/>
        <v>9.5030878639687639</v>
      </c>
      <c r="D168" s="2">
        <f t="shared" si="14"/>
        <v>9.4884209500408438</v>
      </c>
      <c r="E168" s="2">
        <f t="shared" si="13"/>
        <v>1.4666913927920078E-2</v>
      </c>
      <c r="F168" s="2">
        <f t="shared" si="17"/>
        <v>9.5346831714808622E-2</v>
      </c>
      <c r="G168" s="2">
        <f t="shared" si="15"/>
        <v>-8.0679917786888544E-2</v>
      </c>
      <c r="H168" s="2" t="str">
        <f t="shared" si="16"/>
        <v>Hold</v>
      </c>
    </row>
    <row r="169" spans="1:8" ht="13.5" x14ac:dyDescent="0.25">
      <c r="A169" s="3">
        <v>42249</v>
      </c>
      <c r="B169" s="2">
        <v>9.4507999999999992</v>
      </c>
      <c r="C169" s="2">
        <f t="shared" si="12"/>
        <v>9.4749666541274156</v>
      </c>
      <c r="D169" s="2">
        <f t="shared" si="14"/>
        <v>9.4856342130007807</v>
      </c>
      <c r="E169" s="2">
        <f t="shared" si="13"/>
        <v>-1.0667558873365124E-2</v>
      </c>
      <c r="F169" s="2">
        <f t="shared" si="17"/>
        <v>7.4143953597173878E-2</v>
      </c>
      <c r="G169" s="2">
        <f t="shared" si="15"/>
        <v>-8.4811512470539002E-2</v>
      </c>
      <c r="H169" s="2" t="str">
        <f t="shared" si="16"/>
        <v>Hold</v>
      </c>
    </row>
    <row r="170" spans="1:8" ht="13.5" x14ac:dyDescent="0.25">
      <c r="A170" s="3">
        <v>42250</v>
      </c>
      <c r="B170" s="2">
        <v>9.3202999999999996</v>
      </c>
      <c r="C170" s="2">
        <f t="shared" si="12"/>
        <v>9.4511717842616587</v>
      </c>
      <c r="D170" s="2">
        <f t="shared" si="14"/>
        <v>9.4733872342599827</v>
      </c>
      <c r="E170" s="2">
        <f t="shared" si="13"/>
        <v>-2.2215449998324033E-2</v>
      </c>
      <c r="F170" s="2">
        <f t="shared" si="17"/>
        <v>5.4872072878074302E-2</v>
      </c>
      <c r="G170" s="2">
        <f t="shared" si="15"/>
        <v>-7.7087522876398334E-2</v>
      </c>
      <c r="H170" s="2" t="str">
        <f t="shared" si="16"/>
        <v>Hold</v>
      </c>
    </row>
    <row r="171" spans="1:8" ht="13.5" x14ac:dyDescent="0.25">
      <c r="A171" s="3">
        <v>42251</v>
      </c>
      <c r="B171" s="2">
        <v>9.3202999999999996</v>
      </c>
      <c r="C171" s="2">
        <f t="shared" si="12"/>
        <v>9.4258684328367881</v>
      </c>
      <c r="D171" s="2">
        <f t="shared" si="14"/>
        <v>9.4620474391296145</v>
      </c>
      <c r="E171" s="2">
        <f t="shared" si="13"/>
        <v>-3.6179006292826443E-2</v>
      </c>
      <c r="F171" s="2">
        <f t="shared" si="17"/>
        <v>3.6661857043894158E-2</v>
      </c>
      <c r="G171" s="2">
        <f t="shared" si="15"/>
        <v>-7.2840863336720602E-2</v>
      </c>
      <c r="H171" s="2" t="str">
        <f t="shared" si="16"/>
        <v>Hold</v>
      </c>
    </row>
    <row r="172" spans="1:8" ht="13.5" x14ac:dyDescent="0.25">
      <c r="A172" s="3">
        <v>42254</v>
      </c>
      <c r="B172" s="2">
        <v>9.3948</v>
      </c>
      <c r="C172" s="2">
        <f t="shared" si="12"/>
        <v>9.4038886739388214</v>
      </c>
      <c r="D172" s="2">
        <f t="shared" si="14"/>
        <v>9.4570661473422355</v>
      </c>
      <c r="E172" s="2">
        <f t="shared" si="13"/>
        <v>-5.3177473403414055E-2</v>
      </c>
      <c r="F172" s="2">
        <f t="shared" si="17"/>
        <v>1.8693990954432516E-2</v>
      </c>
      <c r="G172" s="2">
        <f t="shared" si="15"/>
        <v>-7.1871464357846568E-2</v>
      </c>
      <c r="H172" s="2" t="str">
        <f t="shared" si="16"/>
        <v>Hold</v>
      </c>
    </row>
    <row r="173" spans="1:8" ht="13.5" x14ac:dyDescent="0.25">
      <c r="A173" s="3">
        <v>42255</v>
      </c>
      <c r="B173" s="2">
        <v>9.5067000000000004</v>
      </c>
      <c r="C173" s="2">
        <f t="shared" si="12"/>
        <v>9.3743981087174646</v>
      </c>
      <c r="D173" s="2">
        <f t="shared" si="14"/>
        <v>9.4607427290205894</v>
      </c>
      <c r="E173" s="2">
        <f t="shared" si="13"/>
        <v>-8.6344620303124842E-2</v>
      </c>
      <c r="F173" s="2">
        <f t="shared" si="17"/>
        <v>-2.3137312970789546E-3</v>
      </c>
      <c r="G173" s="2">
        <f t="shared" si="15"/>
        <v>-8.4030889006045884E-2</v>
      </c>
      <c r="H173" s="2" t="str">
        <f t="shared" si="16"/>
        <v>Hold</v>
      </c>
    </row>
    <row r="174" spans="1:8" ht="13.5" x14ac:dyDescent="0.25">
      <c r="A174" s="3">
        <v>42256</v>
      </c>
      <c r="B174" s="2">
        <v>9.5067000000000004</v>
      </c>
      <c r="C174" s="2">
        <f t="shared" si="12"/>
        <v>9.3545983996840079</v>
      </c>
      <c r="D174" s="2">
        <f t="shared" si="14"/>
        <v>9.4641469713153601</v>
      </c>
      <c r="E174" s="2">
        <f t="shared" si="13"/>
        <v>-0.10954857163135223</v>
      </c>
      <c r="F174" s="2">
        <f t="shared" si="17"/>
        <v>-2.3760699363933612E-2</v>
      </c>
      <c r="G174" s="2">
        <f t="shared" si="15"/>
        <v>-8.5787872267418616E-2</v>
      </c>
      <c r="H174" s="2" t="str">
        <f t="shared" si="16"/>
        <v>Hold</v>
      </c>
    </row>
    <row r="175" spans="1:8" ht="13.5" x14ac:dyDescent="0.25">
      <c r="A175" s="3">
        <v>42257</v>
      </c>
      <c r="B175" s="2">
        <v>9.5067000000000004</v>
      </c>
      <c r="C175" s="2">
        <f t="shared" si="12"/>
        <v>9.3321063381941602</v>
      </c>
      <c r="D175" s="2">
        <f t="shared" si="14"/>
        <v>9.4672990475142225</v>
      </c>
      <c r="E175" s="2">
        <f t="shared" si="13"/>
        <v>-0.13519270932006222</v>
      </c>
      <c r="F175" s="2">
        <f t="shared" si="17"/>
        <v>-4.6047101355159339E-2</v>
      </c>
      <c r="G175" s="2">
        <f t="shared" si="15"/>
        <v>-8.9145607964902882E-2</v>
      </c>
      <c r="H175" s="2" t="str">
        <f t="shared" si="16"/>
        <v>Hold</v>
      </c>
    </row>
    <row r="176" spans="1:8" ht="13.5" x14ac:dyDescent="0.25">
      <c r="A176" s="3">
        <v>42258</v>
      </c>
      <c r="B176" s="2">
        <v>9.4880999999999993</v>
      </c>
      <c r="C176" s="2">
        <f t="shared" si="12"/>
        <v>9.3130745938565962</v>
      </c>
      <c r="D176" s="2">
        <f t="shared" si="14"/>
        <v>9.4688398588094653</v>
      </c>
      <c r="E176" s="2">
        <f t="shared" si="13"/>
        <v>-0.15576526495286913</v>
      </c>
      <c r="F176" s="2">
        <f t="shared" si="17"/>
        <v>-6.7990734074701298E-2</v>
      </c>
      <c r="G176" s="2">
        <f t="shared" si="15"/>
        <v>-8.7774530878167834E-2</v>
      </c>
      <c r="H176" s="2" t="str">
        <f t="shared" si="16"/>
        <v>Hold</v>
      </c>
    </row>
    <row r="177" spans="1:8" ht="13.5" x14ac:dyDescent="0.25">
      <c r="A177" s="3">
        <v>42261</v>
      </c>
      <c r="B177" s="2">
        <v>9.5440000000000005</v>
      </c>
      <c r="C177" s="2">
        <f t="shared" si="12"/>
        <v>9.3371246563401975</v>
      </c>
      <c r="D177" s="2">
        <f t="shared" si="14"/>
        <v>9.4744072766754321</v>
      </c>
      <c r="E177" s="2">
        <f t="shared" si="13"/>
        <v>-0.13728262033523464</v>
      </c>
      <c r="F177" s="2">
        <f t="shared" si="17"/>
        <v>-8.1849111326807972E-2</v>
      </c>
      <c r="G177" s="2">
        <f t="shared" si="15"/>
        <v>-5.5433509008426668E-2</v>
      </c>
      <c r="H177" s="2" t="str">
        <f t="shared" si="16"/>
        <v>Hold</v>
      </c>
    </row>
    <row r="178" spans="1:8" ht="13.5" x14ac:dyDescent="0.25">
      <c r="A178" s="3">
        <v>42262</v>
      </c>
      <c r="B178" s="2">
        <v>9.7676999999999996</v>
      </c>
      <c r="C178" s="2">
        <f t="shared" si="12"/>
        <v>9.3746900938263202</v>
      </c>
      <c r="D178" s="2">
        <f t="shared" si="14"/>
        <v>9.4961326635883641</v>
      </c>
      <c r="E178" s="2">
        <f t="shared" si="13"/>
        <v>-0.12144256976204382</v>
      </c>
      <c r="F178" s="2">
        <f t="shared" si="17"/>
        <v>-8.9767803013855146E-2</v>
      </c>
      <c r="G178" s="2">
        <f t="shared" si="15"/>
        <v>-3.1674766748188671E-2</v>
      </c>
      <c r="H178" s="2" t="str">
        <f t="shared" si="16"/>
        <v>Hold</v>
      </c>
    </row>
    <row r="179" spans="1:8" ht="13.5" x14ac:dyDescent="0.25">
      <c r="A179" s="3">
        <v>42263</v>
      </c>
      <c r="B179" s="2">
        <v>9.7863000000000007</v>
      </c>
      <c r="C179" s="2">
        <f t="shared" si="12"/>
        <v>9.3863993101607317</v>
      </c>
      <c r="D179" s="2">
        <f t="shared" si="14"/>
        <v>9.517626540359597</v>
      </c>
      <c r="E179" s="2">
        <f t="shared" si="13"/>
        <v>-0.13122723019886529</v>
      </c>
      <c r="F179" s="2">
        <f t="shared" si="17"/>
        <v>-9.8059688450857191E-2</v>
      </c>
      <c r="G179" s="2">
        <f t="shared" si="15"/>
        <v>-3.3167541748008095E-2</v>
      </c>
      <c r="H179" s="2" t="str">
        <f t="shared" si="16"/>
        <v>Hold</v>
      </c>
    </row>
    <row r="180" spans="1:8" ht="13.5" x14ac:dyDescent="0.25">
      <c r="A180" s="3">
        <v>42264</v>
      </c>
      <c r="B180" s="2">
        <v>9.8048999999999999</v>
      </c>
      <c r="C180" s="2">
        <f t="shared" si="12"/>
        <v>9.3762301855206189</v>
      </c>
      <c r="D180" s="2">
        <f t="shared" si="14"/>
        <v>9.5389060558885141</v>
      </c>
      <c r="E180" s="2">
        <f t="shared" si="13"/>
        <v>-0.16267587036789521</v>
      </c>
      <c r="F180" s="2">
        <f t="shared" si="17"/>
        <v>-0.11098292483426481</v>
      </c>
      <c r="G180" s="2">
        <f t="shared" si="15"/>
        <v>-5.1692945533630408E-2</v>
      </c>
      <c r="H180" s="2" t="str">
        <f t="shared" si="16"/>
        <v>Hold</v>
      </c>
    </row>
    <row r="181" spans="1:8" ht="13.5" x14ac:dyDescent="0.25">
      <c r="A181" s="3">
        <v>42265</v>
      </c>
      <c r="B181" s="2">
        <v>9.6930999999999994</v>
      </c>
      <c r="C181" s="2">
        <f t="shared" si="12"/>
        <v>9.3676255415943697</v>
      </c>
      <c r="D181" s="2">
        <f t="shared" si="14"/>
        <v>9.5503278295264025</v>
      </c>
      <c r="E181" s="2">
        <f t="shared" si="13"/>
        <v>-0.1827022879320328</v>
      </c>
      <c r="F181" s="2">
        <f t="shared" si="17"/>
        <v>-0.12532679745381842</v>
      </c>
      <c r="G181" s="2">
        <f t="shared" si="15"/>
        <v>-5.7375490478214386E-2</v>
      </c>
      <c r="H181" s="2" t="str">
        <f t="shared" si="16"/>
        <v>Hold</v>
      </c>
    </row>
    <row r="182" spans="1:8" ht="13.5" x14ac:dyDescent="0.25">
      <c r="A182" s="3">
        <v>42268</v>
      </c>
      <c r="B182" s="2">
        <v>9.6930999999999994</v>
      </c>
      <c r="C182" s="2">
        <f t="shared" si="12"/>
        <v>9.3718062275029279</v>
      </c>
      <c r="D182" s="2">
        <f t="shared" si="14"/>
        <v>9.56090354585778</v>
      </c>
      <c r="E182" s="2">
        <f t="shared" si="13"/>
        <v>-0.18909731835485211</v>
      </c>
      <c r="F182" s="2">
        <f t="shared" si="17"/>
        <v>-0.13808090163402517</v>
      </c>
      <c r="G182" s="2">
        <f t="shared" si="15"/>
        <v>-5.1016416720826935E-2</v>
      </c>
      <c r="H182" s="2" t="str">
        <f t="shared" si="16"/>
        <v>Hold</v>
      </c>
    </row>
    <row r="183" spans="1:8" ht="13.5" x14ac:dyDescent="0.25">
      <c r="A183" s="3">
        <v>42269</v>
      </c>
      <c r="B183" s="2">
        <v>9.7005999999999997</v>
      </c>
      <c r="C183" s="2">
        <f t="shared" si="12"/>
        <v>9.3925591155794006</v>
      </c>
      <c r="D183" s="2">
        <f t="shared" si="14"/>
        <v>9.5712514313497969</v>
      </c>
      <c r="E183" s="2">
        <f t="shared" si="13"/>
        <v>-0.17869231577039635</v>
      </c>
      <c r="F183" s="2">
        <f t="shared" si="17"/>
        <v>-0.1462031844612994</v>
      </c>
      <c r="G183" s="2">
        <f t="shared" si="15"/>
        <v>-3.2489131309096947E-2</v>
      </c>
      <c r="H183" s="2" t="str">
        <f t="shared" si="16"/>
        <v>Hold</v>
      </c>
    </row>
    <row r="184" spans="1:8" ht="13.5" x14ac:dyDescent="0.25">
      <c r="A184" s="3">
        <v>42270</v>
      </c>
      <c r="B184" s="2">
        <v>9.7638999999999996</v>
      </c>
      <c r="C184" s="2">
        <f t="shared" si="12"/>
        <v>9.4101192516441081</v>
      </c>
      <c r="D184" s="2">
        <f t="shared" si="14"/>
        <v>9.5855216956942577</v>
      </c>
      <c r="E184" s="2">
        <f t="shared" si="13"/>
        <v>-0.1754024440501496</v>
      </c>
      <c r="F184" s="2">
        <f t="shared" si="17"/>
        <v>-0.15204303637906944</v>
      </c>
      <c r="G184" s="2">
        <f t="shared" si="15"/>
        <v>-2.3359407671080162E-2</v>
      </c>
      <c r="H184" s="2" t="str">
        <f t="shared" si="16"/>
        <v>Hold</v>
      </c>
    </row>
    <row r="185" spans="1:8" ht="13.5" x14ac:dyDescent="0.25">
      <c r="A185" s="3">
        <v>42275</v>
      </c>
      <c r="B185" s="2">
        <v>9.8757999999999999</v>
      </c>
      <c r="C185" s="2">
        <f t="shared" si="12"/>
        <v>9.4249778283142458</v>
      </c>
      <c r="D185" s="2">
        <f t="shared" si="14"/>
        <v>9.6070237923094979</v>
      </c>
      <c r="E185" s="2">
        <f t="shared" si="13"/>
        <v>-0.18204596399525208</v>
      </c>
      <c r="F185" s="2">
        <f t="shared" si="17"/>
        <v>-0.15804362190230598</v>
      </c>
      <c r="G185" s="2">
        <f t="shared" si="15"/>
        <v>-2.4002342092946105E-2</v>
      </c>
      <c r="H185" s="2" t="str">
        <f t="shared" si="16"/>
        <v>Hold</v>
      </c>
    </row>
    <row r="186" spans="1:8" ht="13.5" x14ac:dyDescent="0.25">
      <c r="A186" s="3">
        <v>42276</v>
      </c>
      <c r="B186" s="2">
        <v>9.7751000000000001</v>
      </c>
      <c r="C186" s="2">
        <f t="shared" si="12"/>
        <v>9.4346889316505163</v>
      </c>
      <c r="D186" s="2">
        <f t="shared" si="14"/>
        <v>9.6194738817680552</v>
      </c>
      <c r="E186" s="2">
        <f t="shared" si="13"/>
        <v>-0.18478495011753893</v>
      </c>
      <c r="F186" s="2">
        <f t="shared" si="17"/>
        <v>-0.16339188754535255</v>
      </c>
      <c r="G186" s="2">
        <f t="shared" si="15"/>
        <v>-2.1393062572186372E-2</v>
      </c>
      <c r="H186" s="2" t="str">
        <f t="shared" si="16"/>
        <v>Hold</v>
      </c>
    </row>
    <row r="187" spans="1:8" ht="13.5" x14ac:dyDescent="0.25">
      <c r="A187" s="3">
        <v>42277</v>
      </c>
      <c r="B187" s="2">
        <v>9.8048999999999999</v>
      </c>
      <c r="C187" s="2">
        <f t="shared" si="12"/>
        <v>9.4515060190888995</v>
      </c>
      <c r="D187" s="2">
        <f t="shared" si="14"/>
        <v>9.6332091497852357</v>
      </c>
      <c r="E187" s="2">
        <f t="shared" si="13"/>
        <v>-0.18170313069633615</v>
      </c>
      <c r="F187" s="2">
        <f t="shared" si="17"/>
        <v>-0.16705413617554926</v>
      </c>
      <c r="G187" s="2">
        <f t="shared" si="15"/>
        <v>-1.4648994520786884E-2</v>
      </c>
      <c r="H187" s="2" t="str">
        <f t="shared" si="16"/>
        <v>Hold</v>
      </c>
    </row>
    <row r="188" spans="1:8" ht="13.5" x14ac:dyDescent="0.25">
      <c r="A188" s="3">
        <v>42278</v>
      </c>
      <c r="B188" s="2">
        <v>9.8943999999999992</v>
      </c>
      <c r="C188" s="2">
        <f t="shared" si="12"/>
        <v>9.5001512469213765</v>
      </c>
      <c r="D188" s="2">
        <f t="shared" si="14"/>
        <v>9.6525566201715147</v>
      </c>
      <c r="E188" s="2">
        <f t="shared" si="13"/>
        <v>-0.15240537325013825</v>
      </c>
      <c r="F188" s="2">
        <f t="shared" si="17"/>
        <v>-0.16412438359046705</v>
      </c>
      <c r="G188" s="2">
        <f t="shared" si="15"/>
        <v>1.1719010340328795E-2</v>
      </c>
      <c r="H188" s="2" t="str">
        <f t="shared" si="16"/>
        <v>Sell</v>
      </c>
    </row>
    <row r="189" spans="1:8" ht="13.5" x14ac:dyDescent="0.25">
      <c r="A189" s="3">
        <v>42279</v>
      </c>
      <c r="B189" s="2">
        <v>9.8795000000000002</v>
      </c>
      <c r="C189" s="2">
        <f t="shared" si="12"/>
        <v>9.5441741320103954</v>
      </c>
      <c r="D189" s="2">
        <f t="shared" si="14"/>
        <v>9.6693672408995504</v>
      </c>
      <c r="E189" s="2">
        <f t="shared" si="13"/>
        <v>-0.12519310888915491</v>
      </c>
      <c r="F189" s="2">
        <f t="shared" si="17"/>
        <v>-0.15633812865020463</v>
      </c>
      <c r="G189" s="2">
        <f t="shared" si="15"/>
        <v>3.1145019761049719E-2</v>
      </c>
      <c r="H189" s="2" t="str">
        <f t="shared" si="16"/>
        <v>Sell</v>
      </c>
    </row>
    <row r="190" spans="1:8" ht="13.5" x14ac:dyDescent="0.25">
      <c r="A190" s="3">
        <v>42282</v>
      </c>
      <c r="B190" s="2">
        <v>9.8048999999999999</v>
      </c>
      <c r="C190" s="2">
        <f t="shared" si="12"/>
        <v>9.5842858040087968</v>
      </c>
      <c r="D190" s="2">
        <f t="shared" si="14"/>
        <v>9.6794067045366194</v>
      </c>
      <c r="E190" s="2">
        <f t="shared" si="13"/>
        <v>-9.5120900527822627E-2</v>
      </c>
      <c r="F190" s="2">
        <f t="shared" si="17"/>
        <v>-0.14409468302572825</v>
      </c>
      <c r="G190" s="2">
        <f t="shared" si="15"/>
        <v>4.8973782497905627E-2</v>
      </c>
      <c r="H190" s="2" t="str">
        <f t="shared" si="16"/>
        <v>Sell</v>
      </c>
    </row>
    <row r="191" spans="1:8" ht="13.5" x14ac:dyDescent="0.25">
      <c r="A191" s="3">
        <v>42283</v>
      </c>
      <c r="B191" s="2">
        <v>9.7676999999999996</v>
      </c>
      <c r="C191" s="2">
        <f t="shared" si="12"/>
        <v>9.6010264495459055</v>
      </c>
      <c r="D191" s="2">
        <f t="shared" si="14"/>
        <v>9.685946948645018</v>
      </c>
      <c r="E191" s="2">
        <f t="shared" si="13"/>
        <v>-8.492049909911259E-2</v>
      </c>
      <c r="F191" s="2">
        <f t="shared" si="17"/>
        <v>-0.13225984624040513</v>
      </c>
      <c r="G191" s="2">
        <f t="shared" si="15"/>
        <v>4.7339347141292537E-2</v>
      </c>
      <c r="H191" s="2" t="str">
        <f t="shared" si="16"/>
        <v>Sell</v>
      </c>
    </row>
    <row r="192" spans="1:8" ht="13.5" x14ac:dyDescent="0.25">
      <c r="A192" s="3">
        <v>42284</v>
      </c>
      <c r="B192" s="2">
        <v>9.7303999999999995</v>
      </c>
      <c r="C192" s="2">
        <f t="shared" si="12"/>
        <v>9.615191611154227</v>
      </c>
      <c r="D192" s="2">
        <f t="shared" si="14"/>
        <v>9.6892397672639063</v>
      </c>
      <c r="E192" s="2">
        <f t="shared" si="13"/>
        <v>-7.4048156109679297E-2</v>
      </c>
      <c r="F192" s="2">
        <f t="shared" si="17"/>
        <v>-0.12061750821425997</v>
      </c>
      <c r="G192" s="2">
        <f t="shared" si="15"/>
        <v>4.6569352104580672E-2</v>
      </c>
      <c r="H192" s="2" t="str">
        <f t="shared" si="16"/>
        <v>Sell</v>
      </c>
    </row>
    <row r="193" spans="1:8" ht="13.5" x14ac:dyDescent="0.25">
      <c r="A193" s="3">
        <v>42285</v>
      </c>
      <c r="B193" s="2">
        <v>9.7042999999999999</v>
      </c>
      <c r="C193" s="2">
        <f t="shared" si="12"/>
        <v>9.6283313632843459</v>
      </c>
      <c r="D193" s="2">
        <f t="shared" si="14"/>
        <v>9.6903553400591722</v>
      </c>
      <c r="E193" s="2">
        <f t="shared" si="13"/>
        <v>-6.2023976774826295E-2</v>
      </c>
      <c r="F193" s="2">
        <f t="shared" si="17"/>
        <v>-0.10889880192637325</v>
      </c>
      <c r="G193" s="2">
        <f t="shared" si="15"/>
        <v>4.6874825151546951E-2</v>
      </c>
      <c r="H193" s="2" t="str">
        <f t="shared" si="16"/>
        <v>Sell</v>
      </c>
    </row>
    <row r="194" spans="1:8" ht="13.5" x14ac:dyDescent="0.25">
      <c r="A194" s="3">
        <v>42286</v>
      </c>
      <c r="B194" s="2">
        <v>9.7303999999999995</v>
      </c>
      <c r="C194" s="2">
        <f t="shared" si="12"/>
        <v>9.6491880766252152</v>
      </c>
      <c r="D194" s="2">
        <f t="shared" si="14"/>
        <v>9.6933216111659011</v>
      </c>
      <c r="E194" s="2">
        <f t="shared" si="13"/>
        <v>-4.4133534540685915E-2</v>
      </c>
      <c r="F194" s="2">
        <f t="shared" si="17"/>
        <v>-9.5945748449235785E-2</v>
      </c>
      <c r="G194" s="2">
        <f t="shared" si="15"/>
        <v>5.181221390854987E-2</v>
      </c>
      <c r="H194" s="2" t="str">
        <f t="shared" si="16"/>
        <v>Sell</v>
      </c>
    </row>
    <row r="195" spans="1:8" ht="13.5" x14ac:dyDescent="0.25">
      <c r="A195" s="3">
        <v>42289</v>
      </c>
      <c r="B195" s="2">
        <v>9.6930999999999994</v>
      </c>
      <c r="C195" s="2">
        <f t="shared" si="12"/>
        <v>9.6840514494521059</v>
      </c>
      <c r="D195" s="2">
        <f t="shared" si="14"/>
        <v>9.6933051955239833</v>
      </c>
      <c r="E195" s="2">
        <f t="shared" si="13"/>
        <v>-9.2537460718773445E-3</v>
      </c>
      <c r="F195" s="2">
        <f t="shared" si="17"/>
        <v>-7.8607347973764105E-2</v>
      </c>
      <c r="G195" s="2">
        <f t="shared" si="15"/>
        <v>6.9353601901886761E-2</v>
      </c>
      <c r="H195" s="2" t="str">
        <f t="shared" si="16"/>
        <v>Sell</v>
      </c>
    </row>
    <row r="196" spans="1:8" ht="13.5" x14ac:dyDescent="0.25">
      <c r="A196" s="3">
        <v>42290</v>
      </c>
      <c r="B196" s="2">
        <v>9.6930999999999994</v>
      </c>
      <c r="C196" s="2">
        <f t="shared" si="12"/>
        <v>9.6980589187671669</v>
      </c>
      <c r="D196" s="2">
        <f t="shared" si="14"/>
        <v>9.6932899958555403</v>
      </c>
      <c r="E196" s="2">
        <f t="shared" si="13"/>
        <v>4.7689229116265608E-3</v>
      </c>
      <c r="F196" s="2">
        <f t="shared" si="17"/>
        <v>-6.1932093796685975E-2</v>
      </c>
      <c r="G196" s="2">
        <f t="shared" si="15"/>
        <v>6.6701016708312535E-2</v>
      </c>
      <c r="H196" s="2" t="str">
        <f t="shared" si="16"/>
        <v>Sell</v>
      </c>
    </row>
    <row r="197" spans="1:8" ht="13.5" x14ac:dyDescent="0.25">
      <c r="A197" s="3">
        <v>42293</v>
      </c>
      <c r="B197" s="2">
        <v>9.6856000000000009</v>
      </c>
      <c r="C197" s="2">
        <f t="shared" si="12"/>
        <v>9.7144960081876039</v>
      </c>
      <c r="D197" s="2">
        <f t="shared" si="14"/>
        <v>9.6927203665329085</v>
      </c>
      <c r="E197" s="2">
        <f t="shared" si="13"/>
        <v>2.1775641654695477E-2</v>
      </c>
      <c r="F197" s="2">
        <f t="shared" si="17"/>
        <v>-4.5190546706409686E-2</v>
      </c>
      <c r="G197" s="2">
        <f t="shared" si="15"/>
        <v>6.6966188361105156E-2</v>
      </c>
      <c r="H197" s="2" t="str">
        <f t="shared" si="16"/>
        <v>Sell</v>
      </c>
    </row>
    <row r="198" spans="1:8" ht="13.5" x14ac:dyDescent="0.25">
      <c r="A198" s="3">
        <v>42296</v>
      </c>
      <c r="B198" s="2">
        <v>9.3986000000000001</v>
      </c>
      <c r="C198" s="2">
        <f t="shared" si="12"/>
        <v>9.7421735453895106</v>
      </c>
      <c r="D198" s="2">
        <f t="shared" si="14"/>
        <v>9.6709336727156554</v>
      </c>
      <c r="E198" s="2">
        <f t="shared" si="13"/>
        <v>7.1239872673855231E-2</v>
      </c>
      <c r="F198" s="2">
        <f t="shared" si="17"/>
        <v>-2.1904462830356703E-2</v>
      </c>
      <c r="G198" s="2">
        <f t="shared" si="15"/>
        <v>9.3144335504211931E-2</v>
      </c>
      <c r="H198" s="2" t="str">
        <f t="shared" si="16"/>
        <v>Sell</v>
      </c>
    </row>
    <row r="199" spans="1:8" ht="13.5" x14ac:dyDescent="0.25">
      <c r="A199" s="3">
        <v>42297</v>
      </c>
      <c r="B199" s="2">
        <v>9.4694000000000003</v>
      </c>
      <c r="C199" s="2">
        <f t="shared" si="12"/>
        <v>9.7633006922526615</v>
      </c>
      <c r="D199" s="2">
        <f t="shared" si="14"/>
        <v>9.656005252514495</v>
      </c>
      <c r="E199" s="2">
        <f t="shared" si="13"/>
        <v>0.10729543973816646</v>
      </c>
      <c r="F199" s="2">
        <f t="shared" si="17"/>
        <v>3.9355176833479298E-3</v>
      </c>
      <c r="G199" s="2">
        <f t="shared" si="15"/>
        <v>0.10335992205481853</v>
      </c>
      <c r="H199" s="2" t="str">
        <f t="shared" si="16"/>
        <v>Sell</v>
      </c>
    </row>
    <row r="200" spans="1:8" ht="13.5" x14ac:dyDescent="0.25">
      <c r="A200" s="3">
        <v>42298</v>
      </c>
      <c r="B200" s="2">
        <v>9.4507999999999992</v>
      </c>
      <c r="C200" s="2">
        <f t="shared" si="12"/>
        <v>9.7697005857522523</v>
      </c>
      <c r="D200" s="2">
        <f t="shared" si="14"/>
        <v>9.6408048634393477</v>
      </c>
      <c r="E200" s="2">
        <f t="shared" si="13"/>
        <v>0.12889572231290458</v>
      </c>
      <c r="F200" s="2">
        <f t="shared" si="17"/>
        <v>2.8927558609259264E-2</v>
      </c>
      <c r="G200" s="2">
        <f t="shared" si="15"/>
        <v>9.9968163703645321E-2</v>
      </c>
      <c r="H200" s="2" t="str">
        <f t="shared" si="16"/>
        <v>Sell</v>
      </c>
    </row>
    <row r="201" spans="1:8" ht="13.5" x14ac:dyDescent="0.25">
      <c r="A201" s="3">
        <v>42299</v>
      </c>
      <c r="B201" s="2">
        <v>9.3725000000000005</v>
      </c>
      <c r="C201" s="2">
        <f t="shared" si="12"/>
        <v>9.7693928033288291</v>
      </c>
      <c r="D201" s="2">
        <f t="shared" si="14"/>
        <v>9.6209304291105084</v>
      </c>
      <c r="E201" s="2">
        <f t="shared" si="13"/>
        <v>0.14846237421832065</v>
      </c>
      <c r="F201" s="2">
        <f t="shared" si="17"/>
        <v>5.2834521731071546E-2</v>
      </c>
      <c r="G201" s="2">
        <f t="shared" si="15"/>
        <v>9.5627852487249101E-2</v>
      </c>
      <c r="H201" s="2" t="str">
        <f t="shared" si="16"/>
        <v>Sell</v>
      </c>
    </row>
    <row r="202" spans="1:8" ht="13.5" x14ac:dyDescent="0.25">
      <c r="A202" s="3">
        <v>42300</v>
      </c>
      <c r="B202" s="2">
        <v>9.3202999999999996</v>
      </c>
      <c r="C202" s="2">
        <f t="shared" si="12"/>
        <v>9.7633939105090093</v>
      </c>
      <c r="D202" s="2">
        <f t="shared" si="14"/>
        <v>9.5986615084356561</v>
      </c>
      <c r="E202" s="2">
        <f t="shared" si="13"/>
        <v>0.16473240207335316</v>
      </c>
      <c r="F202" s="2">
        <f t="shared" si="17"/>
        <v>7.5214097799527868E-2</v>
      </c>
      <c r="G202" s="2">
        <f t="shared" si="15"/>
        <v>8.9518304273825289E-2</v>
      </c>
      <c r="H202" s="2" t="str">
        <f t="shared" si="16"/>
        <v>Sell</v>
      </c>
    </row>
    <row r="203" spans="1:8" ht="13.5" x14ac:dyDescent="0.25">
      <c r="A203" s="3">
        <v>42303</v>
      </c>
      <c r="B203" s="2">
        <v>9.2829999999999995</v>
      </c>
      <c r="C203" s="2">
        <f t="shared" si="12"/>
        <v>9.7543025396614702</v>
      </c>
      <c r="D203" s="2">
        <f t="shared" si="14"/>
        <v>9.5752791744774601</v>
      </c>
      <c r="E203" s="2">
        <f t="shared" si="13"/>
        <v>0.17902336518401007</v>
      </c>
      <c r="F203" s="2">
        <f t="shared" si="17"/>
        <v>9.5975951276424304E-2</v>
      </c>
      <c r="G203" s="2">
        <f t="shared" si="15"/>
        <v>8.3047413907585771E-2</v>
      </c>
      <c r="H203" s="2" t="str">
        <f t="shared" si="16"/>
        <v>Sell</v>
      </c>
    </row>
    <row r="204" spans="1:8" ht="13.5" x14ac:dyDescent="0.25">
      <c r="A204" s="3">
        <v>42304</v>
      </c>
      <c r="B204" s="2">
        <v>9.2904999999999998</v>
      </c>
      <c r="C204" s="2">
        <f t="shared" si="12"/>
        <v>9.7506252258673971</v>
      </c>
      <c r="D204" s="2">
        <f t="shared" si="14"/>
        <v>9.5541844208124633</v>
      </c>
      <c r="E204" s="2">
        <f t="shared" si="13"/>
        <v>0.19644080505493378</v>
      </c>
      <c r="F204" s="2">
        <f t="shared" si="17"/>
        <v>0.11606892203212621</v>
      </c>
      <c r="G204" s="2">
        <f t="shared" si="15"/>
        <v>8.0371883022807566E-2</v>
      </c>
      <c r="H204" s="2" t="str">
        <f t="shared" si="16"/>
        <v>Sell</v>
      </c>
    </row>
    <row r="205" spans="1:8" ht="13.5" x14ac:dyDescent="0.25">
      <c r="A205" s="3">
        <v>42305</v>
      </c>
      <c r="B205" s="2">
        <v>9.3202999999999996</v>
      </c>
      <c r="C205" s="2">
        <f t="shared" si="12"/>
        <v>9.7417751911185668</v>
      </c>
      <c r="D205" s="2">
        <f t="shared" si="14"/>
        <v>9.53685964890043</v>
      </c>
      <c r="E205" s="2">
        <f t="shared" si="13"/>
        <v>0.20491554221813679</v>
      </c>
      <c r="F205" s="2">
        <f t="shared" si="17"/>
        <v>0.13383824606932831</v>
      </c>
      <c r="G205" s="2">
        <f t="shared" si="15"/>
        <v>7.1077296148808478E-2</v>
      </c>
      <c r="H205" s="2" t="str">
        <f t="shared" si="16"/>
        <v>Sell</v>
      </c>
    </row>
    <row r="206" spans="1:8" ht="13.5" x14ac:dyDescent="0.25">
      <c r="A206" s="3">
        <v>42306</v>
      </c>
      <c r="B206" s="2">
        <v>9.3575999999999997</v>
      </c>
      <c r="C206" s="2">
        <f t="shared" si="12"/>
        <v>9.7342867001772486</v>
      </c>
      <c r="D206" s="2">
        <f t="shared" si="14"/>
        <v>9.5235811563892874</v>
      </c>
      <c r="E206" s="2">
        <f t="shared" si="13"/>
        <v>0.21070554378796125</v>
      </c>
      <c r="F206" s="2">
        <f t="shared" si="17"/>
        <v>0.14921170561305491</v>
      </c>
      <c r="G206" s="2">
        <f t="shared" si="15"/>
        <v>6.1493838174906335E-2</v>
      </c>
      <c r="H206" s="2" t="str">
        <f t="shared" si="16"/>
        <v>Sell</v>
      </c>
    </row>
    <row r="207" spans="1:8" ht="13.5" x14ac:dyDescent="0.25">
      <c r="A207" s="3">
        <v>42307</v>
      </c>
      <c r="B207" s="2">
        <v>9.3202999999999996</v>
      </c>
      <c r="C207" s="2">
        <f t="shared" ref="C207:C270" si="18">$C$4*B197+C206*(1-$C$4)</f>
        <v>9.7267964386115189</v>
      </c>
      <c r="D207" s="2">
        <f t="shared" si="14"/>
        <v>9.5085232929530434</v>
      </c>
      <c r="E207" s="2">
        <f t="shared" si="13"/>
        <v>0.21827314565847544</v>
      </c>
      <c r="F207" s="2">
        <f t="shared" si="17"/>
        <v>0.16302399362213904</v>
      </c>
      <c r="G207" s="2">
        <f t="shared" si="15"/>
        <v>5.5249152036336402E-2</v>
      </c>
      <c r="H207" s="2" t="str">
        <f t="shared" si="16"/>
        <v>Sell</v>
      </c>
    </row>
    <row r="208" spans="1:8" ht="13.5" x14ac:dyDescent="0.25">
      <c r="A208" s="3">
        <v>42310</v>
      </c>
      <c r="B208" s="2">
        <v>9.3202999999999996</v>
      </c>
      <c r="C208" s="2">
        <f t="shared" si="18"/>
        <v>9.676304678825133</v>
      </c>
      <c r="D208" s="2">
        <f t="shared" si="14"/>
        <v>9.4945808268083738</v>
      </c>
      <c r="E208" s="2">
        <f t="shared" si="13"/>
        <v>0.18172385201675922</v>
      </c>
      <c r="F208" s="2">
        <f t="shared" si="17"/>
        <v>0.16676396530106308</v>
      </c>
      <c r="G208" s="2">
        <f t="shared" si="15"/>
        <v>1.4959886715696147E-2</v>
      </c>
      <c r="H208" s="2" t="str">
        <f t="shared" si="16"/>
        <v>Sell</v>
      </c>
    </row>
    <row r="209" spans="1:8" ht="13.5" x14ac:dyDescent="0.25">
      <c r="A209" s="3">
        <v>42311</v>
      </c>
      <c r="B209" s="2">
        <v>9.3202999999999996</v>
      </c>
      <c r="C209" s="2">
        <f t="shared" si="18"/>
        <v>9.6444731897751126</v>
      </c>
      <c r="D209" s="2">
        <f t="shared" si="14"/>
        <v>9.4816711359336789</v>
      </c>
      <c r="E209" s="2">
        <f t="shared" si="13"/>
        <v>0.16280205384143365</v>
      </c>
      <c r="F209" s="2">
        <f t="shared" si="17"/>
        <v>0.1659715830091372</v>
      </c>
      <c r="G209" s="2">
        <f t="shared" si="15"/>
        <v>-3.1695291677035498E-3</v>
      </c>
      <c r="H209" s="2" t="str">
        <f t="shared" si="16"/>
        <v>Hold</v>
      </c>
    </row>
    <row r="210" spans="1:8" ht="13.5" x14ac:dyDescent="0.25">
      <c r="A210" s="3">
        <v>42312</v>
      </c>
      <c r="B210" s="2">
        <v>9.2456999999999994</v>
      </c>
      <c r="C210" s="2">
        <f t="shared" si="18"/>
        <v>9.6146773144250943</v>
      </c>
      <c r="D210" s="2">
        <f t="shared" si="14"/>
        <v>9.4641917925311834</v>
      </c>
      <c r="E210" s="2">
        <f t="shared" si="13"/>
        <v>0.15048552189391096</v>
      </c>
      <c r="F210" s="2">
        <f t="shared" si="17"/>
        <v>0.16287437078609196</v>
      </c>
      <c r="G210" s="2">
        <f t="shared" si="15"/>
        <v>-1.2388848892181004E-2</v>
      </c>
      <c r="H210" s="2" t="str">
        <f t="shared" si="16"/>
        <v>Hold</v>
      </c>
    </row>
    <row r="211" spans="1:8" ht="13.5" x14ac:dyDescent="0.25">
      <c r="A211" s="3">
        <v>42313</v>
      </c>
      <c r="B211" s="2">
        <v>9.2083999999999993</v>
      </c>
      <c r="C211" s="2">
        <f t="shared" si="18"/>
        <v>9.5774192660520026</v>
      </c>
      <c r="D211" s="2">
        <f t="shared" si="14"/>
        <v>9.4452442523436879</v>
      </c>
      <c r="E211" s="2">
        <f t="shared" si="13"/>
        <v>0.13217501370831464</v>
      </c>
      <c r="F211" s="2">
        <f t="shared" si="17"/>
        <v>0.15673449937053652</v>
      </c>
      <c r="G211" s="2">
        <f t="shared" si="15"/>
        <v>-2.455948566222188E-2</v>
      </c>
      <c r="H211" s="2" t="str">
        <f t="shared" si="16"/>
        <v>Hold</v>
      </c>
    </row>
    <row r="212" spans="1:8" ht="13.5" x14ac:dyDescent="0.25">
      <c r="A212" s="3">
        <v>42314</v>
      </c>
      <c r="B212" s="2">
        <v>9.1412999999999993</v>
      </c>
      <c r="C212" s="2">
        <f t="shared" si="18"/>
        <v>9.5378624558901564</v>
      </c>
      <c r="D212" s="2">
        <f t="shared" si="14"/>
        <v>9.4227298632811927</v>
      </c>
      <c r="E212" s="2">
        <f t="shared" si="13"/>
        <v>0.11513259260896369</v>
      </c>
      <c r="F212" s="2">
        <f t="shared" si="17"/>
        <v>0.14841411801822196</v>
      </c>
      <c r="G212" s="2">
        <f t="shared" si="15"/>
        <v>-3.3281525409258272E-2</v>
      </c>
      <c r="H212" s="2" t="str">
        <f t="shared" si="16"/>
        <v>Hold</v>
      </c>
    </row>
    <row r="213" spans="1:8" ht="13.5" x14ac:dyDescent="0.25">
      <c r="A213" s="3">
        <v>42317</v>
      </c>
      <c r="B213" s="2">
        <v>9.1264000000000003</v>
      </c>
      <c r="C213" s="2">
        <f t="shared" si="18"/>
        <v>9.4986528472916696</v>
      </c>
      <c r="D213" s="2">
        <f t="shared" si="14"/>
        <v>9.4007795030381409</v>
      </c>
      <c r="E213" s="2">
        <f t="shared" si="13"/>
        <v>9.7873344253528671E-2</v>
      </c>
      <c r="F213" s="2">
        <f t="shared" si="17"/>
        <v>0.13830596326528333</v>
      </c>
      <c r="G213" s="2">
        <f t="shared" si="15"/>
        <v>-4.0432619011754656E-2</v>
      </c>
      <c r="H213" s="2" t="str">
        <f t="shared" si="16"/>
        <v>Hold</v>
      </c>
    </row>
    <row r="214" spans="1:8" ht="13.5" x14ac:dyDescent="0.25">
      <c r="A214" s="3">
        <v>42318</v>
      </c>
      <c r="B214" s="2">
        <v>8.8728999999999996</v>
      </c>
      <c r="C214" s="2">
        <f t="shared" si="18"/>
        <v>9.4666293323237198</v>
      </c>
      <c r="D214" s="2">
        <f t="shared" si="14"/>
        <v>9.3616773176279082</v>
      </c>
      <c r="E214" s="2">
        <f t="shared" si="13"/>
        <v>0.10495201469581161</v>
      </c>
      <c r="F214" s="2">
        <f t="shared" si="17"/>
        <v>0.13163517355138898</v>
      </c>
      <c r="G214" s="2">
        <f t="shared" si="15"/>
        <v>-2.6683158855577371E-2</v>
      </c>
      <c r="H214" s="2" t="str">
        <f t="shared" si="16"/>
        <v>Hold</v>
      </c>
    </row>
    <row r="215" spans="1:8" ht="13.5" x14ac:dyDescent="0.25">
      <c r="A215" s="3">
        <v>42319</v>
      </c>
      <c r="B215" s="2">
        <v>8.7611000000000008</v>
      </c>
      <c r="C215" s="2">
        <f t="shared" si="18"/>
        <v>9.4441171273508395</v>
      </c>
      <c r="D215" s="2">
        <f t="shared" si="14"/>
        <v>9.3171901089147298</v>
      </c>
      <c r="E215" s="2">
        <f t="shared" si="13"/>
        <v>0.12692701843610976</v>
      </c>
      <c r="F215" s="2">
        <f t="shared" si="17"/>
        <v>0.13069354252833315</v>
      </c>
      <c r="G215" s="2">
        <f t="shared" si="15"/>
        <v>-3.7665240922233889E-3</v>
      </c>
      <c r="H215" s="2" t="str">
        <f t="shared" si="16"/>
        <v>Hold</v>
      </c>
    </row>
    <row r="216" spans="1:8" ht="13.5" x14ac:dyDescent="0.25">
      <c r="A216" s="3">
        <v>42320</v>
      </c>
      <c r="B216" s="2">
        <v>8.4329999999999998</v>
      </c>
      <c r="C216" s="2">
        <f t="shared" si="18"/>
        <v>9.4308068000660956</v>
      </c>
      <c r="D216" s="2">
        <f t="shared" si="14"/>
        <v>9.2516945452914161</v>
      </c>
      <c r="E216" s="2">
        <f t="shared" si="13"/>
        <v>0.17911225477467951</v>
      </c>
      <c r="F216" s="2">
        <f t="shared" si="17"/>
        <v>0.14037728497760243</v>
      </c>
      <c r="G216" s="2">
        <f t="shared" si="15"/>
        <v>3.8734969797077079E-2</v>
      </c>
      <c r="H216" s="2" t="str">
        <f t="shared" si="16"/>
        <v>Sell</v>
      </c>
    </row>
    <row r="217" spans="1:8" ht="13.5" x14ac:dyDescent="0.25">
      <c r="A217" s="3">
        <v>42321</v>
      </c>
      <c r="B217" s="2">
        <v>8.6082000000000001</v>
      </c>
      <c r="C217" s="2">
        <f t="shared" si="18"/>
        <v>9.4138057539020803</v>
      </c>
      <c r="D217" s="2">
        <f t="shared" si="14"/>
        <v>9.2040282826772373</v>
      </c>
      <c r="E217" s="2">
        <f t="shared" si="13"/>
        <v>0.20977747122484303</v>
      </c>
      <c r="F217" s="2">
        <f t="shared" si="17"/>
        <v>0.15425732222705058</v>
      </c>
      <c r="G217" s="2">
        <f t="shared" si="15"/>
        <v>5.5520148997792451E-2</v>
      </c>
      <c r="H217" s="2" t="str">
        <f t="shared" si="16"/>
        <v>Sell</v>
      </c>
    </row>
    <row r="218" spans="1:8" ht="13.5" x14ac:dyDescent="0.25">
      <c r="A218" s="3">
        <v>42324</v>
      </c>
      <c r="B218" s="2">
        <v>8.7238000000000007</v>
      </c>
      <c r="C218" s="2">
        <f t="shared" si="18"/>
        <v>9.399420253301761</v>
      </c>
      <c r="D218" s="2">
        <f t="shared" si="14"/>
        <v>9.1684558172937383</v>
      </c>
      <c r="E218" s="2">
        <f t="shared" si="13"/>
        <v>0.23096443600802274</v>
      </c>
      <c r="F218" s="2">
        <f t="shared" si="17"/>
        <v>0.16959874498324501</v>
      </c>
      <c r="G218" s="2">
        <f t="shared" si="15"/>
        <v>6.1365691024777735E-2</v>
      </c>
      <c r="H218" s="2" t="str">
        <f t="shared" si="16"/>
        <v>Sell</v>
      </c>
    </row>
    <row r="219" spans="1:8" ht="13.5" x14ac:dyDescent="0.25">
      <c r="A219" s="3">
        <v>42325</v>
      </c>
      <c r="B219" s="2">
        <v>8.6865000000000006</v>
      </c>
      <c r="C219" s="2">
        <f t="shared" si="18"/>
        <v>9.387247906639951</v>
      </c>
      <c r="D219" s="2">
        <f t="shared" si="14"/>
        <v>9.1327553863830904</v>
      </c>
      <c r="E219" s="2">
        <f t="shared" si="13"/>
        <v>0.25449252025686064</v>
      </c>
      <c r="F219" s="2">
        <f t="shared" si="17"/>
        <v>0.18657750003796816</v>
      </c>
      <c r="G219" s="2">
        <f t="shared" si="15"/>
        <v>6.791502021889248E-2</v>
      </c>
      <c r="H219" s="2" t="str">
        <f t="shared" si="16"/>
        <v>Sell</v>
      </c>
    </row>
    <row r="220" spans="1:8" ht="13.5" x14ac:dyDescent="0.25">
      <c r="A220" s="3">
        <v>42326</v>
      </c>
      <c r="B220" s="2">
        <v>8.7611000000000008</v>
      </c>
      <c r="C220" s="2">
        <f t="shared" si="18"/>
        <v>9.3654713056184207</v>
      </c>
      <c r="D220" s="2">
        <f t="shared" si="14"/>
        <v>9.1052253577621212</v>
      </c>
      <c r="E220" s="2">
        <f t="shared" ref="E220:E283" si="19">C220-D220</f>
        <v>0.26024594785629951</v>
      </c>
      <c r="F220" s="2">
        <f t="shared" si="17"/>
        <v>0.20131118960163444</v>
      </c>
      <c r="G220" s="2">
        <f t="shared" si="15"/>
        <v>5.8934758254665071E-2</v>
      </c>
      <c r="H220" s="2" t="str">
        <f t="shared" si="16"/>
        <v>Sell</v>
      </c>
    </row>
    <row r="221" spans="1:8" ht="13.5" x14ac:dyDescent="0.25">
      <c r="A221" s="3">
        <v>42327</v>
      </c>
      <c r="B221" s="2">
        <v>8.8468</v>
      </c>
      <c r="C221" s="2">
        <f t="shared" si="18"/>
        <v>9.3413064893694333</v>
      </c>
      <c r="D221" s="2">
        <f t="shared" ref="D221:D284" si="20">$D$4*B221+(1-$D$4)*D220</f>
        <v>9.0860827386686296</v>
      </c>
      <c r="E221" s="2">
        <f t="shared" si="19"/>
        <v>0.25522375070080372</v>
      </c>
      <c r="F221" s="2">
        <f t="shared" si="17"/>
        <v>0.21209370182146831</v>
      </c>
      <c r="G221" s="2">
        <f t="shared" si="15"/>
        <v>4.3130048879335414E-2</v>
      </c>
      <c r="H221" s="2" t="str">
        <f t="shared" si="16"/>
        <v>Sell</v>
      </c>
    </row>
    <row r="222" spans="1:8" ht="13.5" x14ac:dyDescent="0.25">
      <c r="A222" s="3">
        <v>42328</v>
      </c>
      <c r="B222" s="2">
        <v>8.8170000000000002</v>
      </c>
      <c r="C222" s="2">
        <f t="shared" si="18"/>
        <v>9.3105362602356738</v>
      </c>
      <c r="D222" s="2">
        <f t="shared" si="20"/>
        <v>9.0661506839524346</v>
      </c>
      <c r="E222" s="2">
        <f t="shared" si="19"/>
        <v>0.2443855762832392</v>
      </c>
      <c r="F222" s="2">
        <f t="shared" si="17"/>
        <v>0.21855207671382249</v>
      </c>
      <c r="G222" s="2">
        <f t="shared" si="15"/>
        <v>2.5833499569416718E-2</v>
      </c>
      <c r="H222" s="2" t="str">
        <f t="shared" si="16"/>
        <v>Sell</v>
      </c>
    </row>
    <row r="223" spans="1:8" ht="13.5" x14ac:dyDescent="0.25">
      <c r="A223" s="3">
        <v>42331</v>
      </c>
      <c r="B223" s="2">
        <v>8.8170000000000002</v>
      </c>
      <c r="C223" s="2">
        <f t="shared" si="18"/>
        <v>9.2822076048148006</v>
      </c>
      <c r="D223" s="2">
        <f t="shared" si="20"/>
        <v>9.047695077733735</v>
      </c>
      <c r="E223" s="2">
        <f t="shared" si="19"/>
        <v>0.23451252708106551</v>
      </c>
      <c r="F223" s="2">
        <f t="shared" si="17"/>
        <v>0.2217441667872711</v>
      </c>
      <c r="G223" s="2">
        <f t="shared" si="15"/>
        <v>1.2768360293794412E-2</v>
      </c>
      <c r="H223" s="2" t="str">
        <f t="shared" si="16"/>
        <v>Sell</v>
      </c>
    </row>
    <row r="224" spans="1:8" ht="13.5" x14ac:dyDescent="0.25">
      <c r="A224" s="3">
        <v>42332</v>
      </c>
      <c r="B224" s="2">
        <v>8.7611000000000008</v>
      </c>
      <c r="C224" s="2">
        <f t="shared" si="18"/>
        <v>9.2192372040740622</v>
      </c>
      <c r="D224" s="2">
        <f t="shared" si="20"/>
        <v>9.0264658127164221</v>
      </c>
      <c r="E224" s="2">
        <f t="shared" si="19"/>
        <v>0.1927713913576401</v>
      </c>
      <c r="F224" s="2">
        <f t="shared" si="17"/>
        <v>0.21594961170134491</v>
      </c>
      <c r="G224" s="2">
        <f t="shared" si="15"/>
        <v>-2.3178220343704814E-2</v>
      </c>
      <c r="H224" s="2" t="str">
        <f t="shared" si="16"/>
        <v>Hold</v>
      </c>
    </row>
    <row r="225" spans="1:8" ht="13.5" x14ac:dyDescent="0.25">
      <c r="A225" s="3">
        <v>42333</v>
      </c>
      <c r="B225" s="2">
        <v>8.7611000000000008</v>
      </c>
      <c r="C225" s="2">
        <f t="shared" si="18"/>
        <v>9.1487545572934383</v>
      </c>
      <c r="D225" s="2">
        <f t="shared" si="20"/>
        <v>9.0068090858485395</v>
      </c>
      <c r="E225" s="2">
        <f t="shared" si="19"/>
        <v>0.14194547144489889</v>
      </c>
      <c r="F225" s="2">
        <f t="shared" si="17"/>
        <v>0.20114878365005573</v>
      </c>
      <c r="G225" s="2">
        <f t="shared" si="15"/>
        <v>-5.9203312205156844E-2</v>
      </c>
      <c r="H225" s="2" t="str">
        <f t="shared" si="16"/>
        <v>Hold</v>
      </c>
    </row>
    <row r="226" spans="1:8" ht="13.5" x14ac:dyDescent="0.25">
      <c r="A226" s="3">
        <v>42334</v>
      </c>
      <c r="B226" s="2">
        <v>8.7423999999999999</v>
      </c>
      <c r="C226" s="2">
        <f t="shared" si="18"/>
        <v>9.038638471555986</v>
      </c>
      <c r="D226" s="2">
        <f t="shared" si="20"/>
        <v>8.9872232276375374</v>
      </c>
      <c r="E226" s="2">
        <f t="shared" si="19"/>
        <v>5.1415243918448539E-2</v>
      </c>
      <c r="F226" s="2">
        <f t="shared" si="17"/>
        <v>0.1712020757037343</v>
      </c>
      <c r="G226" s="2">
        <f t="shared" si="15"/>
        <v>-0.11978683178528576</v>
      </c>
      <c r="H226" s="2" t="str">
        <f t="shared" si="16"/>
        <v>Hold</v>
      </c>
    </row>
    <row r="227" spans="1:8" ht="13.5" x14ac:dyDescent="0.25">
      <c r="A227" s="3">
        <v>42335</v>
      </c>
      <c r="B227" s="2">
        <v>8.6865000000000006</v>
      </c>
      <c r="C227" s="2">
        <f t="shared" si="18"/>
        <v>8.9724171682396801</v>
      </c>
      <c r="D227" s="2">
        <f t="shared" si="20"/>
        <v>8.9649474329977199</v>
      </c>
      <c r="E227" s="2">
        <f t="shared" si="19"/>
        <v>7.4697352419601515E-3</v>
      </c>
      <c r="F227" s="2">
        <f t="shared" si="17"/>
        <v>0.13845560761137948</v>
      </c>
      <c r="G227" s="2">
        <f t="shared" si="15"/>
        <v>-0.13098587236941933</v>
      </c>
      <c r="H227" s="2" t="str">
        <f t="shared" si="16"/>
        <v>Hold</v>
      </c>
    </row>
    <row r="228" spans="1:8" ht="13.5" x14ac:dyDescent="0.25">
      <c r="A228" s="3">
        <v>42338</v>
      </c>
      <c r="B228" s="2">
        <v>8.5373999999999999</v>
      </c>
      <c r="C228" s="2">
        <f t="shared" si="18"/>
        <v>8.9341683731258836</v>
      </c>
      <c r="D228" s="2">
        <f t="shared" si="20"/>
        <v>8.9332772527756674</v>
      </c>
      <c r="E228" s="2">
        <f t="shared" si="19"/>
        <v>8.9112035021621239E-4</v>
      </c>
      <c r="F228" s="2">
        <f t="shared" si="17"/>
        <v>0.11094271015914683</v>
      </c>
      <c r="G228" s="2">
        <f t="shared" ref="G228:G291" si="21">E228-F228</f>
        <v>-0.11005158980893062</v>
      </c>
      <c r="H228" s="2" t="str">
        <f t="shared" ref="H228:H291" si="22">IF(G228&lt;0,"Hold","Sell")</f>
        <v>Hold</v>
      </c>
    </row>
    <row r="229" spans="1:8" ht="13.5" x14ac:dyDescent="0.25">
      <c r="A229" s="3">
        <v>42339</v>
      </c>
      <c r="B229" s="2">
        <v>8.5187000000000008</v>
      </c>
      <c r="C229" s="2">
        <f t="shared" si="18"/>
        <v>8.8960655464911316</v>
      </c>
      <c r="D229" s="2">
        <f t="shared" si="20"/>
        <v>8.9025678266441375</v>
      </c>
      <c r="E229" s="2">
        <f t="shared" si="19"/>
        <v>-6.5022801530059127E-3</v>
      </c>
      <c r="F229" s="2">
        <f t="shared" ref="F229:F292" si="23">(E229*(2/(10)))+((1-(2/10))*F228)</f>
        <v>8.7453712096716291E-2</v>
      </c>
      <c r="G229" s="2">
        <f t="shared" si="21"/>
        <v>-9.3955992249722203E-2</v>
      </c>
      <c r="H229" s="2" t="str">
        <f t="shared" si="22"/>
        <v>Hold</v>
      </c>
    </row>
    <row r="230" spans="1:8" ht="13.5" x14ac:dyDescent="0.25">
      <c r="A230" s="3">
        <v>42340</v>
      </c>
      <c r="B230" s="2">
        <v>8.5187000000000008</v>
      </c>
      <c r="C230" s="2">
        <f t="shared" si="18"/>
        <v>8.8753016162617264</v>
      </c>
      <c r="D230" s="2">
        <f t="shared" si="20"/>
        <v>8.874133172818647</v>
      </c>
      <c r="E230" s="2">
        <f t="shared" si="19"/>
        <v>1.1684434430794255E-3</v>
      </c>
      <c r="F230" s="2">
        <f t="shared" si="23"/>
        <v>7.0196658365988915E-2</v>
      </c>
      <c r="G230" s="2">
        <f t="shared" si="21"/>
        <v>-6.9028214922909489E-2</v>
      </c>
      <c r="H230" s="2" t="str">
        <f t="shared" si="22"/>
        <v>Hold</v>
      </c>
    </row>
    <row r="231" spans="1:8" ht="13.5" x14ac:dyDescent="0.25">
      <c r="A231" s="3">
        <v>42341</v>
      </c>
      <c r="B231" s="2">
        <v>8.5187000000000008</v>
      </c>
      <c r="C231" s="2">
        <f t="shared" si="18"/>
        <v>8.8709167522214614</v>
      </c>
      <c r="D231" s="2">
        <f t="shared" si="20"/>
        <v>8.8478047896468954</v>
      </c>
      <c r="E231" s="2">
        <f t="shared" si="19"/>
        <v>2.3111962574565936E-2</v>
      </c>
      <c r="F231" s="2">
        <f t="shared" si="23"/>
        <v>6.0779719207704322E-2</v>
      </c>
      <c r="G231" s="2">
        <f t="shared" si="21"/>
        <v>-3.7667756633138386E-2</v>
      </c>
      <c r="H231" s="2" t="str">
        <f t="shared" si="22"/>
        <v>Hold</v>
      </c>
    </row>
    <row r="232" spans="1:8" ht="13.5" x14ac:dyDescent="0.25">
      <c r="A232" s="3">
        <v>42342</v>
      </c>
      <c r="B232" s="2">
        <v>8.5038</v>
      </c>
      <c r="C232" s="2">
        <f t="shared" si="18"/>
        <v>8.8626218672643127</v>
      </c>
      <c r="D232" s="2">
        <f t="shared" si="20"/>
        <v>8.8223229533767551</v>
      </c>
      <c r="E232" s="2">
        <f t="shared" si="19"/>
        <v>4.0298913887557575E-2</v>
      </c>
      <c r="F232" s="2">
        <f t="shared" si="23"/>
        <v>5.6683558143674977E-2</v>
      </c>
      <c r="G232" s="2">
        <f t="shared" si="21"/>
        <v>-1.6384644256117402E-2</v>
      </c>
      <c r="H232" s="2" t="str">
        <f t="shared" si="22"/>
        <v>Hold</v>
      </c>
    </row>
    <row r="233" spans="1:8" ht="13.5" x14ac:dyDescent="0.25">
      <c r="A233" s="3">
        <v>42345</v>
      </c>
      <c r="B233" s="2">
        <v>8.5298999999999996</v>
      </c>
      <c r="C233" s="2">
        <f t="shared" si="18"/>
        <v>8.8556031184544182</v>
      </c>
      <c r="D233" s="2">
        <f t="shared" si="20"/>
        <v>8.8006619938673669</v>
      </c>
      <c r="E233" s="2">
        <f t="shared" si="19"/>
        <v>5.4941124587051249E-2</v>
      </c>
      <c r="F233" s="2">
        <f t="shared" si="23"/>
        <v>5.6335071432350232E-2</v>
      </c>
      <c r="G233" s="2">
        <f t="shared" si="21"/>
        <v>-1.3939468452989837E-3</v>
      </c>
      <c r="H233" s="2" t="str">
        <f t="shared" si="22"/>
        <v>Hold</v>
      </c>
    </row>
    <row r="234" spans="1:8" ht="13.5" x14ac:dyDescent="0.25">
      <c r="A234" s="3">
        <v>42346</v>
      </c>
      <c r="B234" s="2">
        <v>8.5747</v>
      </c>
      <c r="C234" s="2">
        <f t="shared" si="18"/>
        <v>8.8410641771537382</v>
      </c>
      <c r="D234" s="2">
        <f t="shared" si="20"/>
        <v>8.7839240683957094</v>
      </c>
      <c r="E234" s="2">
        <f t="shared" si="19"/>
        <v>5.7140108758028774E-2</v>
      </c>
      <c r="F234" s="2">
        <f t="shared" si="23"/>
        <v>5.6496078897485945E-2</v>
      </c>
      <c r="G234" s="2">
        <f t="shared" si="21"/>
        <v>6.4402986054282879E-4</v>
      </c>
      <c r="H234" s="2" t="str">
        <f t="shared" si="22"/>
        <v>Sell</v>
      </c>
    </row>
    <row r="235" spans="1:8" ht="13.5" x14ac:dyDescent="0.25">
      <c r="A235" s="3">
        <v>42347</v>
      </c>
      <c r="B235" s="2">
        <v>8.5187000000000008</v>
      </c>
      <c r="C235" s="2">
        <f t="shared" si="18"/>
        <v>8.8287619960531636</v>
      </c>
      <c r="D235" s="2">
        <f t="shared" si="20"/>
        <v>8.7642778411071394</v>
      </c>
      <c r="E235" s="2">
        <f t="shared" si="19"/>
        <v>6.4484154946024219E-2</v>
      </c>
      <c r="F235" s="2">
        <f t="shared" si="23"/>
        <v>5.8093694107193602E-2</v>
      </c>
      <c r="G235" s="2">
        <f t="shared" si="21"/>
        <v>6.3904608388306167E-3</v>
      </c>
      <c r="H235" s="2" t="str">
        <f t="shared" si="22"/>
        <v>Sell</v>
      </c>
    </row>
    <row r="236" spans="1:8" ht="13.5" x14ac:dyDescent="0.25">
      <c r="A236" s="3">
        <v>42348</v>
      </c>
      <c r="B236" s="2">
        <v>8.5747</v>
      </c>
      <c r="C236" s="2">
        <f t="shared" si="18"/>
        <v>8.8154755351219087</v>
      </c>
      <c r="D236" s="2">
        <f t="shared" si="20"/>
        <v>8.750235038062165</v>
      </c>
      <c r="E236" s="2">
        <f t="shared" si="19"/>
        <v>6.5240497059743774E-2</v>
      </c>
      <c r="F236" s="2">
        <f t="shared" si="23"/>
        <v>5.9523054697703637E-2</v>
      </c>
      <c r="G236" s="2">
        <f t="shared" si="21"/>
        <v>5.7174423620401371E-3</v>
      </c>
      <c r="H236" s="2" t="str">
        <f t="shared" si="22"/>
        <v>Sell</v>
      </c>
    </row>
    <row r="237" spans="1:8" ht="13.5" x14ac:dyDescent="0.25">
      <c r="A237" s="3">
        <v>42349</v>
      </c>
      <c r="B237" s="2">
        <v>8.5373999999999999</v>
      </c>
      <c r="C237" s="2">
        <f t="shared" si="18"/>
        <v>8.7956331451031531</v>
      </c>
      <c r="D237" s="2">
        <f t="shared" si="20"/>
        <v>8.7344694796871902</v>
      </c>
      <c r="E237" s="2">
        <f t="shared" si="19"/>
        <v>6.1163665415962853E-2</v>
      </c>
      <c r="F237" s="2">
        <f t="shared" si="23"/>
        <v>5.9851176841355484E-2</v>
      </c>
      <c r="G237" s="2">
        <f t="shared" si="21"/>
        <v>1.3124885746073692E-3</v>
      </c>
      <c r="H237" s="2" t="str">
        <f t="shared" si="22"/>
        <v>Sell</v>
      </c>
    </row>
    <row r="238" spans="1:8" ht="13.5" x14ac:dyDescent="0.25">
      <c r="A238" s="3">
        <v>42352</v>
      </c>
      <c r="B238" s="2">
        <v>8.5373999999999999</v>
      </c>
      <c r="C238" s="2">
        <f t="shared" si="18"/>
        <v>8.7559049689334376</v>
      </c>
      <c r="D238" s="2">
        <f t="shared" si="20"/>
        <v>8.7198717404511026</v>
      </c>
      <c r="E238" s="2">
        <f t="shared" si="19"/>
        <v>3.6033228482335034E-2</v>
      </c>
      <c r="F238" s="2">
        <f t="shared" si="23"/>
        <v>5.5087587169551394E-2</v>
      </c>
      <c r="G238" s="2">
        <f t="shared" si="21"/>
        <v>-1.9054358687216361E-2</v>
      </c>
      <c r="H238" s="2" t="str">
        <f t="shared" si="22"/>
        <v>Hold</v>
      </c>
    </row>
    <row r="239" spans="1:8" ht="13.5" x14ac:dyDescent="0.25">
      <c r="A239" s="3">
        <v>42353</v>
      </c>
      <c r="B239" s="2">
        <v>8.5747</v>
      </c>
      <c r="C239" s="2">
        <f t="shared" si="18"/>
        <v>8.7194118967898326</v>
      </c>
      <c r="D239" s="2">
        <f t="shared" si="20"/>
        <v>8.709118278195465</v>
      </c>
      <c r="E239" s="2">
        <f t="shared" si="19"/>
        <v>1.0293618594367615E-2</v>
      </c>
      <c r="F239" s="2">
        <f t="shared" si="23"/>
        <v>4.6128793454514642E-2</v>
      </c>
      <c r="G239" s="2">
        <f t="shared" si="21"/>
        <v>-3.5835174860147027E-2</v>
      </c>
      <c r="H239" s="2" t="str">
        <f t="shared" si="22"/>
        <v>Hold</v>
      </c>
    </row>
    <row r="240" spans="1:8" ht="13.5" x14ac:dyDescent="0.25">
      <c r="A240" s="3">
        <v>42354</v>
      </c>
      <c r="B240" s="2">
        <v>8.5858000000000008</v>
      </c>
      <c r="C240" s="2">
        <f t="shared" si="18"/>
        <v>8.6885331434375512</v>
      </c>
      <c r="D240" s="2">
        <f t="shared" si="20"/>
        <v>8.6999835909217254</v>
      </c>
      <c r="E240" s="2">
        <f t="shared" si="19"/>
        <v>-1.145044748417412E-2</v>
      </c>
      <c r="F240" s="2">
        <f t="shared" si="23"/>
        <v>3.4612945266776891E-2</v>
      </c>
      <c r="G240" s="2">
        <f t="shared" si="21"/>
        <v>-4.6063392750951011E-2</v>
      </c>
      <c r="H240" s="2" t="str">
        <f t="shared" si="22"/>
        <v>Hold</v>
      </c>
    </row>
    <row r="241" spans="1:8" ht="13.5" x14ac:dyDescent="0.25">
      <c r="A241" s="3">
        <v>42355</v>
      </c>
      <c r="B241" s="2">
        <v>8.7982999999999993</v>
      </c>
      <c r="C241" s="2">
        <f t="shared" si="18"/>
        <v>8.6624049675240826</v>
      </c>
      <c r="D241" s="2">
        <f t="shared" si="20"/>
        <v>8.7072662878904854</v>
      </c>
      <c r="E241" s="2">
        <f t="shared" si="19"/>
        <v>-4.4861320366402779E-2</v>
      </c>
      <c r="F241" s="2">
        <f t="shared" si="23"/>
        <v>1.871809214014096E-2</v>
      </c>
      <c r="G241" s="2">
        <f t="shared" si="21"/>
        <v>-6.3579412506543739E-2</v>
      </c>
      <c r="H241" s="2" t="str">
        <f t="shared" si="22"/>
        <v>Hold</v>
      </c>
    </row>
    <row r="242" spans="1:8" ht="13.5" x14ac:dyDescent="0.25">
      <c r="A242" s="3">
        <v>42356</v>
      </c>
      <c r="B242" s="2">
        <v>9.0593000000000004</v>
      </c>
      <c r="C242" s="2">
        <f t="shared" si="18"/>
        <v>8.6380042032896078</v>
      </c>
      <c r="D242" s="2">
        <f t="shared" si="20"/>
        <v>8.7333428591578564</v>
      </c>
      <c r="E242" s="2">
        <f t="shared" si="19"/>
        <v>-9.5338655868248523E-2</v>
      </c>
      <c r="F242" s="2">
        <f t="shared" si="23"/>
        <v>-4.0932574615369383E-3</v>
      </c>
      <c r="G242" s="2">
        <f t="shared" si="21"/>
        <v>-9.1245398406711586E-2</v>
      </c>
      <c r="H242" s="2" t="str">
        <f t="shared" si="22"/>
        <v>Hold</v>
      </c>
    </row>
    <row r="243" spans="1:8" ht="13.5" x14ac:dyDescent="0.25">
      <c r="A243" s="3">
        <v>42359</v>
      </c>
      <c r="B243" s="2">
        <v>8.9474999999999998</v>
      </c>
      <c r="C243" s="2">
        <f t="shared" si="18"/>
        <v>8.621372787398899</v>
      </c>
      <c r="D243" s="2">
        <f t="shared" si="20"/>
        <v>8.7492063510720897</v>
      </c>
      <c r="E243" s="2">
        <f t="shared" si="19"/>
        <v>-0.12783356367319065</v>
      </c>
      <c r="F243" s="2">
        <f t="shared" si="23"/>
        <v>-2.8841318703867684E-2</v>
      </c>
      <c r="G243" s="2">
        <f t="shared" si="21"/>
        <v>-9.8992244969322962E-2</v>
      </c>
      <c r="H243" s="2" t="str">
        <f t="shared" si="22"/>
        <v>Hold</v>
      </c>
    </row>
    <row r="244" spans="1:8" ht="13.5" x14ac:dyDescent="0.25">
      <c r="A244" s="3">
        <v>42360</v>
      </c>
      <c r="B244" s="2">
        <v>8.9436999999999998</v>
      </c>
      <c r="C244" s="2">
        <f t="shared" si="18"/>
        <v>8.6141923585682996</v>
      </c>
      <c r="D244" s="2">
        <f t="shared" si="20"/>
        <v>8.7636132880297133</v>
      </c>
      <c r="E244" s="2">
        <f t="shared" si="19"/>
        <v>-0.14942092946141372</v>
      </c>
      <c r="F244" s="2">
        <f t="shared" si="23"/>
        <v>-5.2957240855376897E-2</v>
      </c>
      <c r="G244" s="2">
        <f t="shared" si="21"/>
        <v>-9.6463688606036824E-2</v>
      </c>
      <c r="H244" s="2" t="str">
        <f t="shared" si="22"/>
        <v>Hold</v>
      </c>
    </row>
    <row r="245" spans="1:8" ht="13.5" x14ac:dyDescent="0.25">
      <c r="A245" s="3">
        <v>42361</v>
      </c>
      <c r="B245" s="2">
        <v>8.9809999999999999</v>
      </c>
      <c r="C245" s="2">
        <f t="shared" si="18"/>
        <v>8.5995012264808697</v>
      </c>
      <c r="D245" s="2">
        <f t="shared" si="20"/>
        <v>8.7797160074349208</v>
      </c>
      <c r="E245" s="2">
        <f t="shared" si="19"/>
        <v>-0.18021478095405108</v>
      </c>
      <c r="F245" s="2">
        <f t="shared" si="23"/>
        <v>-7.8408748875111733E-2</v>
      </c>
      <c r="G245" s="2">
        <f t="shared" si="21"/>
        <v>-0.10180603207893935</v>
      </c>
      <c r="H245" s="2" t="str">
        <f t="shared" si="22"/>
        <v>Hold</v>
      </c>
    </row>
    <row r="246" spans="1:8" ht="13.5" x14ac:dyDescent="0.25">
      <c r="A246" s="3">
        <v>42363</v>
      </c>
      <c r="B246" s="2">
        <v>8.9474999999999998</v>
      </c>
      <c r="C246" s="2">
        <f t="shared" si="18"/>
        <v>8.5956856531761208</v>
      </c>
      <c r="D246" s="2">
        <f t="shared" si="20"/>
        <v>8.7921444513286318</v>
      </c>
      <c r="E246" s="2">
        <f t="shared" si="19"/>
        <v>-0.19645879815251099</v>
      </c>
      <c r="F246" s="2">
        <f t="shared" si="23"/>
        <v>-0.10201875873059159</v>
      </c>
      <c r="G246" s="2">
        <f t="shared" si="21"/>
        <v>-9.4440039421919406E-2</v>
      </c>
      <c r="H246" s="2" t="str">
        <f t="shared" si="22"/>
        <v>Hold</v>
      </c>
    </row>
    <row r="247" spans="1:8" ht="13.5" x14ac:dyDescent="0.25">
      <c r="A247" s="3">
        <v>42366</v>
      </c>
      <c r="B247" s="2">
        <v>8.9474999999999998</v>
      </c>
      <c r="C247" s="2">
        <f t="shared" si="18"/>
        <v>8.586718629610564</v>
      </c>
      <c r="D247" s="2">
        <f t="shared" si="20"/>
        <v>8.8036522697487332</v>
      </c>
      <c r="E247" s="2">
        <f t="shared" si="19"/>
        <v>-0.21693364013816918</v>
      </c>
      <c r="F247" s="2">
        <f t="shared" si="23"/>
        <v>-0.1250017350121071</v>
      </c>
      <c r="G247" s="2">
        <f t="shared" si="21"/>
        <v>-9.1931905126062086E-2</v>
      </c>
      <c r="H247" s="2" t="str">
        <f t="shared" si="22"/>
        <v>Hold</v>
      </c>
    </row>
    <row r="248" spans="1:8" ht="13.5" x14ac:dyDescent="0.25">
      <c r="A248" s="3">
        <v>42367</v>
      </c>
      <c r="B248" s="2">
        <v>9.0220000000000002</v>
      </c>
      <c r="C248" s="2">
        <f t="shared" si="18"/>
        <v>8.5791311481320154</v>
      </c>
      <c r="D248" s="2">
        <f t="shared" si="20"/>
        <v>8.8198261756932705</v>
      </c>
      <c r="E248" s="2">
        <f t="shared" si="19"/>
        <v>-0.24069502756125516</v>
      </c>
      <c r="F248" s="2">
        <f t="shared" si="23"/>
        <v>-0.1481403935219367</v>
      </c>
      <c r="G248" s="2">
        <f t="shared" si="21"/>
        <v>-9.2554634039318462E-2</v>
      </c>
      <c r="H248" s="2" t="str">
        <f t="shared" si="22"/>
        <v>Hold</v>
      </c>
    </row>
    <row r="249" spans="1:8" ht="13.5" x14ac:dyDescent="0.25">
      <c r="A249" s="3">
        <v>42368</v>
      </c>
      <c r="B249" s="2">
        <v>8.9474999999999998</v>
      </c>
      <c r="C249" s="2">
        <f t="shared" si="18"/>
        <v>8.5784494330347822</v>
      </c>
      <c r="D249" s="2">
        <f t="shared" si="20"/>
        <v>8.8292834960122875</v>
      </c>
      <c r="E249" s="2">
        <f t="shared" si="19"/>
        <v>-0.25083406297750521</v>
      </c>
      <c r="F249" s="2">
        <f t="shared" si="23"/>
        <v>-0.16867912741305041</v>
      </c>
      <c r="G249" s="2">
        <f t="shared" si="21"/>
        <v>-8.2154935564454801E-2</v>
      </c>
      <c r="H249" s="2" t="str">
        <f t="shared" si="22"/>
        <v>Hold</v>
      </c>
    </row>
    <row r="250" spans="1:8" ht="13.5" x14ac:dyDescent="0.25">
      <c r="A250" s="3">
        <v>42369</v>
      </c>
      <c r="B250" s="2">
        <v>8.8355999999999995</v>
      </c>
      <c r="C250" s="2">
        <f t="shared" si="18"/>
        <v>8.5795802894909698</v>
      </c>
      <c r="D250" s="2">
        <f t="shared" si="20"/>
        <v>8.8297513851965626</v>
      </c>
      <c r="E250" s="2">
        <f t="shared" si="19"/>
        <v>-0.25017109570559271</v>
      </c>
      <c r="F250" s="2">
        <f t="shared" si="23"/>
        <v>-0.18497752107155888</v>
      </c>
      <c r="G250" s="2">
        <f t="shared" si="21"/>
        <v>-6.519357463403383E-2</v>
      </c>
      <c r="H250" s="2" t="str">
        <f t="shared" si="22"/>
        <v>Hold</v>
      </c>
    </row>
    <row r="251" spans="1:8" ht="13.5" x14ac:dyDescent="0.25">
      <c r="A251" s="3">
        <v>42373</v>
      </c>
      <c r="B251" s="2">
        <v>9.0295000000000005</v>
      </c>
      <c r="C251" s="2">
        <f t="shared" si="18"/>
        <v>8.6132294757231289</v>
      </c>
      <c r="D251" s="2">
        <f t="shared" si="20"/>
        <v>8.844547578885706</v>
      </c>
      <c r="E251" s="2">
        <f t="shared" si="19"/>
        <v>-0.23131810316257706</v>
      </c>
      <c r="F251" s="2">
        <f t="shared" si="23"/>
        <v>-0.19424563748976251</v>
      </c>
      <c r="G251" s="2">
        <f t="shared" si="21"/>
        <v>-3.7072465672814553E-2</v>
      </c>
      <c r="H251" s="2" t="str">
        <f t="shared" si="22"/>
        <v>Hold</v>
      </c>
    </row>
    <row r="252" spans="1:8" ht="13.5" x14ac:dyDescent="0.25">
      <c r="A252" s="3">
        <v>42374</v>
      </c>
      <c r="B252" s="2">
        <v>9.2829999999999995</v>
      </c>
      <c r="C252" s="2">
        <f t="shared" si="18"/>
        <v>8.6818557102272642</v>
      </c>
      <c r="D252" s="2">
        <f t="shared" si="20"/>
        <v>8.8770255360052825</v>
      </c>
      <c r="E252" s="2">
        <f t="shared" si="19"/>
        <v>-0.19516982577801834</v>
      </c>
      <c r="F252" s="2">
        <f t="shared" si="23"/>
        <v>-0.19443047514741368</v>
      </c>
      <c r="G252" s="2">
        <f t="shared" si="21"/>
        <v>-7.3935063060465156E-4</v>
      </c>
      <c r="H252" s="2" t="str">
        <f t="shared" si="22"/>
        <v>Hold</v>
      </c>
    </row>
    <row r="253" spans="1:8" ht="13.5" x14ac:dyDescent="0.25">
      <c r="A253" s="3">
        <v>42375</v>
      </c>
      <c r="B253" s="2">
        <v>9.4917999999999996</v>
      </c>
      <c r="C253" s="2">
        <f t="shared" si="18"/>
        <v>8.7227240624999922</v>
      </c>
      <c r="D253" s="2">
        <f t="shared" si="20"/>
        <v>8.9225643851900767</v>
      </c>
      <c r="E253" s="2">
        <f t="shared" si="19"/>
        <v>-0.19984032269008445</v>
      </c>
      <c r="F253" s="2">
        <f t="shared" si="23"/>
        <v>-0.19551244465594786</v>
      </c>
      <c r="G253" s="2">
        <f t="shared" si="21"/>
        <v>-4.3278780341365897E-3</v>
      </c>
      <c r="H253" s="2" t="str">
        <f t="shared" si="22"/>
        <v>Hold</v>
      </c>
    </row>
    <row r="254" spans="1:8" ht="13.5" x14ac:dyDescent="0.25">
      <c r="A254" s="3">
        <v>42376</v>
      </c>
      <c r="B254" s="2">
        <v>9.4917999999999996</v>
      </c>
      <c r="C254" s="2">
        <f t="shared" si="18"/>
        <v>8.7567203605769155</v>
      </c>
      <c r="D254" s="2">
        <f t="shared" si="20"/>
        <v>8.9647299862871073</v>
      </c>
      <c r="E254" s="2">
        <f t="shared" si="19"/>
        <v>-0.20800962571019177</v>
      </c>
      <c r="F254" s="2">
        <f t="shared" si="23"/>
        <v>-0.19801188086679666</v>
      </c>
      <c r="G254" s="2">
        <f t="shared" si="21"/>
        <v>-9.9977448433951066E-3</v>
      </c>
      <c r="H254" s="2" t="str">
        <f t="shared" si="22"/>
        <v>Hold</v>
      </c>
    </row>
    <row r="255" spans="1:8" ht="13.5" x14ac:dyDescent="0.25">
      <c r="A255" s="3">
        <v>42377</v>
      </c>
      <c r="B255" s="2">
        <v>9.5067000000000004</v>
      </c>
      <c r="C255" s="2">
        <f t="shared" si="18"/>
        <v>8.7912249204881601</v>
      </c>
      <c r="D255" s="2">
        <f t="shared" si="20"/>
        <v>9.004875913228803</v>
      </c>
      <c r="E255" s="2">
        <f t="shared" si="19"/>
        <v>-0.21365099274064292</v>
      </c>
      <c r="F255" s="2">
        <f t="shared" si="23"/>
        <v>-0.20113970324156594</v>
      </c>
      <c r="G255" s="2">
        <f t="shared" si="21"/>
        <v>-1.2511289499076983E-2</v>
      </c>
      <c r="H255" s="2" t="str">
        <f t="shared" si="22"/>
        <v>Hold</v>
      </c>
    </row>
    <row r="256" spans="1:8" ht="13.5" x14ac:dyDescent="0.25">
      <c r="A256" s="3">
        <v>42380</v>
      </c>
      <c r="B256" s="2">
        <v>9.5440000000000005</v>
      </c>
      <c r="C256" s="2">
        <f t="shared" si="18"/>
        <v>8.8152672404130588</v>
      </c>
      <c r="D256" s="2">
        <f t="shared" si="20"/>
        <v>9.044811030767411</v>
      </c>
      <c r="E256" s="2">
        <f t="shared" si="19"/>
        <v>-0.22954379035435224</v>
      </c>
      <c r="F256" s="2">
        <f t="shared" si="23"/>
        <v>-0.20682052066412321</v>
      </c>
      <c r="G256" s="2">
        <f t="shared" si="21"/>
        <v>-2.2723269690229031E-2</v>
      </c>
      <c r="H256" s="2" t="str">
        <f t="shared" si="22"/>
        <v>Hold</v>
      </c>
    </row>
    <row r="257" spans="1:8" ht="13.5" x14ac:dyDescent="0.25">
      <c r="A257" s="3">
        <v>42381</v>
      </c>
      <c r="B257" s="2">
        <v>9.6557999999999993</v>
      </c>
      <c r="C257" s="2">
        <f t="shared" si="18"/>
        <v>8.8356107418879724</v>
      </c>
      <c r="D257" s="2">
        <f t="shared" si="20"/>
        <v>9.0900694729327878</v>
      </c>
      <c r="E257" s="2">
        <f t="shared" si="19"/>
        <v>-0.25445873104481542</v>
      </c>
      <c r="F257" s="2">
        <f t="shared" si="23"/>
        <v>-0.21634816274026167</v>
      </c>
      <c r="G257" s="2">
        <f t="shared" si="21"/>
        <v>-3.8110568304553755E-2</v>
      </c>
      <c r="H257" s="2" t="str">
        <f t="shared" si="22"/>
        <v>Hold</v>
      </c>
    </row>
    <row r="258" spans="1:8" ht="13.5" x14ac:dyDescent="0.25">
      <c r="A258" s="3">
        <v>42382</v>
      </c>
      <c r="B258" s="2">
        <v>9.6184999999999992</v>
      </c>
      <c r="C258" s="2">
        <f t="shared" si="18"/>
        <v>8.8642860123667457</v>
      </c>
      <c r="D258" s="2">
        <f t="shared" si="20"/>
        <v>9.1292124749377663</v>
      </c>
      <c r="E258" s="2">
        <f t="shared" si="19"/>
        <v>-0.26492646257102059</v>
      </c>
      <c r="F258" s="2">
        <f t="shared" si="23"/>
        <v>-0.22606382270641345</v>
      </c>
      <c r="G258" s="2">
        <f t="shared" si="21"/>
        <v>-3.886263986460714E-2</v>
      </c>
      <c r="H258" s="2" t="str">
        <f t="shared" si="22"/>
        <v>Hold</v>
      </c>
    </row>
    <row r="259" spans="1:8" ht="13.5" x14ac:dyDescent="0.25">
      <c r="A259" s="3">
        <v>42384</v>
      </c>
      <c r="B259" s="2">
        <v>9.5813000000000006</v>
      </c>
      <c r="C259" s="2">
        <f t="shared" si="18"/>
        <v>8.8770881643103223</v>
      </c>
      <c r="D259" s="2">
        <f t="shared" si="20"/>
        <v>9.1627004397571916</v>
      </c>
      <c r="E259" s="2">
        <f t="shared" si="19"/>
        <v>-0.28561227544686929</v>
      </c>
      <c r="F259" s="2">
        <f t="shared" si="23"/>
        <v>-0.23797351325450464</v>
      </c>
      <c r="G259" s="2">
        <f t="shared" si="21"/>
        <v>-4.7638762192364653E-2</v>
      </c>
      <c r="H259" s="2" t="str">
        <f t="shared" si="22"/>
        <v>Hold</v>
      </c>
    </row>
    <row r="260" spans="1:8" ht="13.5" x14ac:dyDescent="0.25">
      <c r="A260" s="3">
        <v>42387</v>
      </c>
      <c r="B260" s="2">
        <v>9.6184999999999992</v>
      </c>
      <c r="C260" s="2">
        <f t="shared" si="18"/>
        <v>8.8707053698010423</v>
      </c>
      <c r="D260" s="2">
        <f t="shared" si="20"/>
        <v>9.1964633701455476</v>
      </c>
      <c r="E260" s="2">
        <f t="shared" si="19"/>
        <v>-0.32575800034450531</v>
      </c>
      <c r="F260" s="2">
        <f t="shared" si="23"/>
        <v>-0.25553041067250482</v>
      </c>
      <c r="G260" s="2">
        <f t="shared" si="21"/>
        <v>-7.022758967200049E-2</v>
      </c>
      <c r="H260" s="2" t="str">
        <f t="shared" si="22"/>
        <v>Hold</v>
      </c>
    </row>
    <row r="261" spans="1:8" ht="13.5" x14ac:dyDescent="0.25">
      <c r="A261" s="3">
        <v>42388</v>
      </c>
      <c r="B261" s="2">
        <v>9.6296999999999997</v>
      </c>
      <c r="C261" s="2">
        <f t="shared" si="18"/>
        <v>8.8951353129085753</v>
      </c>
      <c r="D261" s="2">
        <f t="shared" si="20"/>
        <v>9.2285549723569886</v>
      </c>
      <c r="E261" s="2">
        <f t="shared" si="19"/>
        <v>-0.33341965944841334</v>
      </c>
      <c r="F261" s="2">
        <f t="shared" si="23"/>
        <v>-0.27110826042768654</v>
      </c>
      <c r="G261" s="2">
        <f t="shared" si="21"/>
        <v>-6.2311399020726799E-2</v>
      </c>
      <c r="H261" s="2" t="str">
        <f t="shared" si="22"/>
        <v>Hold</v>
      </c>
    </row>
    <row r="262" spans="1:8" ht="13.5" x14ac:dyDescent="0.25">
      <c r="A262" s="3">
        <v>42389</v>
      </c>
      <c r="B262" s="2">
        <v>9.6557999999999993</v>
      </c>
      <c r="C262" s="2">
        <f t="shared" si="18"/>
        <v>8.9548068032303334</v>
      </c>
      <c r="D262" s="2">
        <f t="shared" si="20"/>
        <v>9.260202752182396</v>
      </c>
      <c r="E262" s="2">
        <f t="shared" si="19"/>
        <v>-0.30539594895206257</v>
      </c>
      <c r="F262" s="2">
        <f t="shared" si="23"/>
        <v>-0.27796579813256173</v>
      </c>
      <c r="G262" s="2">
        <f t="shared" si="21"/>
        <v>-2.7430150819500843E-2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9.6184999999999992</v>
      </c>
      <c r="C263" s="2">
        <f t="shared" si="18"/>
        <v>9.0374211411948977</v>
      </c>
      <c r="D263" s="2">
        <f t="shared" si="20"/>
        <v>9.2867432890577728</v>
      </c>
      <c r="E263" s="2">
        <f t="shared" si="19"/>
        <v>-0.2493221478628751</v>
      </c>
      <c r="F263" s="2">
        <f t="shared" si="23"/>
        <v>-0.27223706807862441</v>
      </c>
      <c r="G263" s="2">
        <f t="shared" si="21"/>
        <v>2.2914920215749313E-2</v>
      </c>
      <c r="H263" s="2" t="str">
        <f t="shared" si="22"/>
        <v>Sell</v>
      </c>
    </row>
    <row r="264" spans="1:8" ht="13.5" x14ac:dyDescent="0.25">
      <c r="A264" s="3">
        <v>42391</v>
      </c>
      <c r="B264" s="2">
        <v>9.4694000000000003</v>
      </c>
      <c r="C264" s="2">
        <f t="shared" si="18"/>
        <v>9.107325581011068</v>
      </c>
      <c r="D264" s="2">
        <f t="shared" si="20"/>
        <v>9.3002734157942335</v>
      </c>
      <c r="E264" s="2">
        <f t="shared" si="19"/>
        <v>-0.19294783478316546</v>
      </c>
      <c r="F264" s="2">
        <f t="shared" si="23"/>
        <v>-0.25637922141953262</v>
      </c>
      <c r="G264" s="2">
        <f t="shared" si="21"/>
        <v>6.343138663636716E-2</v>
      </c>
      <c r="H264" s="2" t="str">
        <f t="shared" si="22"/>
        <v>Sell</v>
      </c>
    </row>
    <row r="265" spans="1:8" ht="13.5" x14ac:dyDescent="0.25">
      <c r="A265" s="3">
        <v>42394</v>
      </c>
      <c r="B265" s="2">
        <v>9.5290999999999997</v>
      </c>
      <c r="C265" s="2">
        <f t="shared" si="18"/>
        <v>9.1687677993170578</v>
      </c>
      <c r="D265" s="2">
        <f t="shared" si="20"/>
        <v>9.3172235331428084</v>
      </c>
      <c r="E265" s="2">
        <f t="shared" si="19"/>
        <v>-0.14845573382575061</v>
      </c>
      <c r="F265" s="2">
        <f t="shared" si="23"/>
        <v>-0.23479452390077621</v>
      </c>
      <c r="G265" s="2">
        <f t="shared" si="21"/>
        <v>8.6338790075025595E-2</v>
      </c>
      <c r="H265" s="2" t="str">
        <f t="shared" si="22"/>
        <v>Sell</v>
      </c>
    </row>
    <row r="266" spans="1:8" ht="13.5" x14ac:dyDescent="0.25">
      <c r="A266" s="3">
        <v>42395</v>
      </c>
      <c r="B266" s="2">
        <v>9.6184999999999992</v>
      </c>
      <c r="C266" s="2">
        <f t="shared" si="18"/>
        <v>9.2264958301913573</v>
      </c>
      <c r="D266" s="2">
        <f t="shared" si="20"/>
        <v>9.3395403084655619</v>
      </c>
      <c r="E266" s="2">
        <f t="shared" si="19"/>
        <v>-0.11304447827420461</v>
      </c>
      <c r="F266" s="2">
        <f t="shared" si="23"/>
        <v>-0.21044451477546189</v>
      </c>
      <c r="G266" s="2">
        <f t="shared" si="21"/>
        <v>9.7400036501257281E-2</v>
      </c>
      <c r="H266" s="2" t="str">
        <f t="shared" si="22"/>
        <v>Sell</v>
      </c>
    </row>
    <row r="267" spans="1:8" ht="13.5" x14ac:dyDescent="0.25">
      <c r="A267" s="3">
        <v>42396</v>
      </c>
      <c r="B267" s="2">
        <v>9.8795000000000002</v>
      </c>
      <c r="C267" s="2">
        <f t="shared" si="18"/>
        <v>9.2925426255465329</v>
      </c>
      <c r="D267" s="2">
        <f t="shared" si="20"/>
        <v>9.3795373226532988</v>
      </c>
      <c r="E267" s="2">
        <f t="shared" si="19"/>
        <v>-8.6994697106765884E-2</v>
      </c>
      <c r="F267" s="2">
        <f t="shared" si="23"/>
        <v>-0.18575455124172269</v>
      </c>
      <c r="G267" s="2">
        <f t="shared" si="21"/>
        <v>9.8759854134956804E-2</v>
      </c>
      <c r="H267" s="2" t="str">
        <f t="shared" si="22"/>
        <v>Sell</v>
      </c>
    </row>
    <row r="268" spans="1:8" ht="13.5" x14ac:dyDescent="0.25">
      <c r="A268" s="3">
        <v>42397</v>
      </c>
      <c r="B268" s="2">
        <v>9.8719999999999999</v>
      </c>
      <c r="C268" s="2">
        <f t="shared" si="18"/>
        <v>9.342689913923989</v>
      </c>
      <c r="D268" s="2">
        <f t="shared" si="20"/>
        <v>9.4160160394937957</v>
      </c>
      <c r="E268" s="2">
        <f t="shared" si="19"/>
        <v>-7.3326125569806777E-2</v>
      </c>
      <c r="F268" s="2">
        <f t="shared" si="23"/>
        <v>-0.16326886610733951</v>
      </c>
      <c r="G268" s="2">
        <f t="shared" si="21"/>
        <v>8.9942740537532734E-2</v>
      </c>
      <c r="H268" s="2" t="str">
        <f t="shared" si="22"/>
        <v>Sell</v>
      </c>
    </row>
    <row r="269" spans="1:8" ht="13.5" x14ac:dyDescent="0.25">
      <c r="A269" s="3">
        <v>42398</v>
      </c>
      <c r="B269" s="2">
        <v>9.8980999999999995</v>
      </c>
      <c r="C269" s="2">
        <f t="shared" si="18"/>
        <v>9.3793991579356835</v>
      </c>
      <c r="D269" s="2">
        <f t="shared" si="20"/>
        <v>9.4517259624942547</v>
      </c>
      <c r="E269" s="2">
        <f t="shared" si="19"/>
        <v>-7.2326804558571212E-2</v>
      </c>
      <c r="F269" s="2">
        <f t="shared" si="23"/>
        <v>-0.14508045379758586</v>
      </c>
      <c r="G269" s="2">
        <f t="shared" si="21"/>
        <v>7.2753649239014645E-2</v>
      </c>
      <c r="H269" s="2" t="str">
        <f t="shared" si="22"/>
        <v>Sell</v>
      </c>
    </row>
    <row r="270" spans="1:8" ht="13.5" x14ac:dyDescent="0.25">
      <c r="A270" s="3">
        <v>42401</v>
      </c>
      <c r="B270" s="2">
        <v>10.196400000000001</v>
      </c>
      <c r="C270" s="2">
        <f t="shared" si="18"/>
        <v>9.4161839028686547</v>
      </c>
      <c r="D270" s="2">
        <f t="shared" si="20"/>
        <v>9.5068870023094938</v>
      </c>
      <c r="E270" s="2">
        <f t="shared" si="19"/>
        <v>-9.0703099440839097E-2</v>
      </c>
      <c r="F270" s="2">
        <f t="shared" si="23"/>
        <v>-0.1342049829262365</v>
      </c>
      <c r="G270" s="2">
        <f t="shared" si="21"/>
        <v>4.3501883485397408E-2</v>
      </c>
      <c r="H270" s="2" t="str">
        <f t="shared" si="22"/>
        <v>Sell</v>
      </c>
    </row>
    <row r="271" spans="1:8" ht="13.5" x14ac:dyDescent="0.25">
      <c r="A271" s="3">
        <v>42402</v>
      </c>
      <c r="B271" s="2">
        <v>10.215</v>
      </c>
      <c r="C271" s="2">
        <f t="shared" ref="C271:C334" si="24">$C$4*B261+C270*(1-$C$4)</f>
        <v>9.4490325331965543</v>
      </c>
      <c r="D271" s="2">
        <f t="shared" si="20"/>
        <v>9.5593398169532335</v>
      </c>
      <c r="E271" s="2">
        <f t="shared" si="19"/>
        <v>-0.1103072837566792</v>
      </c>
      <c r="F271" s="2">
        <f t="shared" si="23"/>
        <v>-0.12942544309232504</v>
      </c>
      <c r="G271" s="2">
        <f t="shared" si="21"/>
        <v>1.911815933564584E-2</v>
      </c>
      <c r="H271" s="2" t="str">
        <f t="shared" si="22"/>
        <v>Sell</v>
      </c>
    </row>
    <row r="272" spans="1:8" ht="13.5" x14ac:dyDescent="0.25">
      <c r="A272" s="3">
        <v>42403</v>
      </c>
      <c r="B272" s="2">
        <v>10.196400000000001</v>
      </c>
      <c r="C272" s="2">
        <f t="shared" si="24"/>
        <v>9.4808429127047766</v>
      </c>
      <c r="D272" s="2">
        <f t="shared" si="20"/>
        <v>9.606529460141882</v>
      </c>
      <c r="E272" s="2">
        <f t="shared" si="19"/>
        <v>-0.12568654743710539</v>
      </c>
      <c r="F272" s="2">
        <f t="shared" si="23"/>
        <v>-0.12867766396128111</v>
      </c>
      <c r="G272" s="2">
        <f t="shared" si="21"/>
        <v>2.9911165241757187E-3</v>
      </c>
      <c r="H272" s="2" t="str">
        <f t="shared" si="22"/>
        <v>Sell</v>
      </c>
    </row>
    <row r="273" spans="1:8" ht="13.5" x14ac:dyDescent="0.25">
      <c r="A273" s="3">
        <v>42404</v>
      </c>
      <c r="B273" s="2">
        <v>9.9242000000000008</v>
      </c>
      <c r="C273" s="2">
        <f t="shared" si="24"/>
        <v>9.5020209261348114</v>
      </c>
      <c r="D273" s="2">
        <f t="shared" si="20"/>
        <v>9.6300606112424845</v>
      </c>
      <c r="E273" s="2">
        <f t="shared" si="19"/>
        <v>-0.12803968510767305</v>
      </c>
      <c r="F273" s="2">
        <f t="shared" si="23"/>
        <v>-0.1285500681905595</v>
      </c>
      <c r="G273" s="2">
        <f t="shared" si="21"/>
        <v>5.1038308288645085E-4</v>
      </c>
      <c r="H273" s="2" t="str">
        <f t="shared" si="22"/>
        <v>Sell</v>
      </c>
    </row>
    <row r="274" spans="1:8" ht="13.5" x14ac:dyDescent="0.25">
      <c r="A274" s="3">
        <v>42405</v>
      </c>
      <c r="B274" s="2">
        <v>10.065899999999999</v>
      </c>
      <c r="C274" s="2">
        <f t="shared" si="24"/>
        <v>9.4970023221140725</v>
      </c>
      <c r="D274" s="2">
        <f t="shared" si="20"/>
        <v>9.6623450104097071</v>
      </c>
      <c r="E274" s="2">
        <f t="shared" si="19"/>
        <v>-0.16534268829563459</v>
      </c>
      <c r="F274" s="2">
        <f t="shared" si="23"/>
        <v>-0.13590859221157453</v>
      </c>
      <c r="G274" s="2">
        <f t="shared" si="21"/>
        <v>-2.9434096084060057E-2</v>
      </c>
      <c r="H274" s="2" t="str">
        <f t="shared" si="22"/>
        <v>Hold</v>
      </c>
    </row>
    <row r="275" spans="1:8" ht="13.5" x14ac:dyDescent="0.25">
      <c r="A275" s="3">
        <v>42408</v>
      </c>
      <c r="B275" s="2">
        <v>9.9353999999999996</v>
      </c>
      <c r="C275" s="2">
        <f t="shared" si="24"/>
        <v>9.5019404264042162</v>
      </c>
      <c r="D275" s="2">
        <f t="shared" si="20"/>
        <v>9.6825713059349141</v>
      </c>
      <c r="E275" s="2">
        <f t="shared" si="19"/>
        <v>-0.1806308795306979</v>
      </c>
      <c r="F275" s="2">
        <f t="shared" si="23"/>
        <v>-0.14485304967539922</v>
      </c>
      <c r="G275" s="2">
        <f t="shared" si="21"/>
        <v>-3.5777829855298676E-2</v>
      </c>
      <c r="H275" s="2" t="str">
        <f t="shared" si="22"/>
        <v>Hold</v>
      </c>
    </row>
    <row r="276" spans="1:8" ht="13.5" x14ac:dyDescent="0.25">
      <c r="A276" s="3">
        <v>42409</v>
      </c>
      <c r="B276" s="2">
        <v>10.065899999999999</v>
      </c>
      <c r="C276" s="2">
        <f t="shared" si="24"/>
        <v>9.519872668495875</v>
      </c>
      <c r="D276" s="2">
        <f t="shared" si="20"/>
        <v>9.7109660240138087</v>
      </c>
      <c r="E276" s="2">
        <f t="shared" si="19"/>
        <v>-0.19109335551793372</v>
      </c>
      <c r="F276" s="2">
        <f t="shared" si="23"/>
        <v>-0.15410111084390613</v>
      </c>
      <c r="G276" s="2">
        <f t="shared" si="21"/>
        <v>-3.6992244674027591E-2</v>
      </c>
      <c r="H276" s="2" t="str">
        <f t="shared" si="22"/>
        <v>Hold</v>
      </c>
    </row>
    <row r="277" spans="1:8" ht="13.5" x14ac:dyDescent="0.25">
      <c r="A277" s="3">
        <v>42410</v>
      </c>
      <c r="B277" s="2">
        <v>9.8048999999999999</v>
      </c>
      <c r="C277" s="2">
        <f t="shared" si="24"/>
        <v>9.5751999502657394</v>
      </c>
      <c r="D277" s="2">
        <f t="shared" si="20"/>
        <v>9.7179240963090816</v>
      </c>
      <c r="E277" s="2">
        <f t="shared" si="19"/>
        <v>-0.14272414604334216</v>
      </c>
      <c r="F277" s="2">
        <f t="shared" si="23"/>
        <v>-0.15182571788379334</v>
      </c>
      <c r="G277" s="2">
        <f t="shared" si="21"/>
        <v>9.1015718404511836E-3</v>
      </c>
      <c r="H277" s="2" t="str">
        <f t="shared" si="22"/>
        <v>Sell</v>
      </c>
    </row>
    <row r="278" spans="1:8" ht="13.5" x14ac:dyDescent="0.25">
      <c r="A278" s="3">
        <v>42411</v>
      </c>
      <c r="B278" s="2">
        <v>9.9131</v>
      </c>
      <c r="C278" s="2">
        <f t="shared" si="24"/>
        <v>9.6208614963787014</v>
      </c>
      <c r="D278" s="2">
        <f t="shared" si="20"/>
        <v>9.7323815706565568</v>
      </c>
      <c r="E278" s="2">
        <f t="shared" si="19"/>
        <v>-0.11152007427785549</v>
      </c>
      <c r="F278" s="2">
        <f t="shared" si="23"/>
        <v>-0.14376458916260576</v>
      </c>
      <c r="G278" s="2">
        <f t="shared" si="21"/>
        <v>3.2244514884750275E-2</v>
      </c>
      <c r="H278" s="2" t="str">
        <f t="shared" si="22"/>
        <v>Sell</v>
      </c>
    </row>
    <row r="279" spans="1:8" ht="13.5" x14ac:dyDescent="0.25">
      <c r="A279" s="3">
        <v>42412</v>
      </c>
      <c r="B279" s="2">
        <v>9.8422000000000001</v>
      </c>
      <c r="C279" s="2">
        <f t="shared" si="24"/>
        <v>9.6635135738589018</v>
      </c>
      <c r="D279" s="2">
        <f t="shared" si="20"/>
        <v>9.7405162691264415</v>
      </c>
      <c r="E279" s="2">
        <f t="shared" si="19"/>
        <v>-7.7002695267539778E-2</v>
      </c>
      <c r="F279" s="2">
        <f t="shared" si="23"/>
        <v>-0.13041221038359258</v>
      </c>
      <c r="G279" s="2">
        <f t="shared" si="21"/>
        <v>5.3409515116052797E-2</v>
      </c>
      <c r="H279" s="2" t="str">
        <f t="shared" si="22"/>
        <v>Sell</v>
      </c>
    </row>
    <row r="280" spans="1:8" ht="13.5" x14ac:dyDescent="0.25">
      <c r="A280" s="3">
        <v>42415</v>
      </c>
      <c r="B280" s="2">
        <v>9.9466000000000001</v>
      </c>
      <c r="C280" s="2">
        <f t="shared" si="24"/>
        <v>9.7454961009575332</v>
      </c>
      <c r="D280" s="2">
        <f t="shared" si="20"/>
        <v>9.7557817306726324</v>
      </c>
      <c r="E280" s="2">
        <f t="shared" si="19"/>
        <v>-1.0285629715099276E-2</v>
      </c>
      <c r="F280" s="2">
        <f t="shared" si="23"/>
        <v>-0.10638689424989392</v>
      </c>
      <c r="G280" s="2">
        <f t="shared" si="21"/>
        <v>9.6101264534794645E-2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9.9503000000000004</v>
      </c>
      <c r="C281" s="2">
        <f t="shared" si="24"/>
        <v>9.8177274700409889</v>
      </c>
      <c r="D281" s="2">
        <f t="shared" si="20"/>
        <v>9.7701904913635484</v>
      </c>
      <c r="E281" s="2">
        <f t="shared" si="19"/>
        <v>4.7536978677440445E-2</v>
      </c>
      <c r="F281" s="2">
        <f t="shared" si="23"/>
        <v>-7.560211966442705E-2</v>
      </c>
      <c r="G281" s="2">
        <f t="shared" si="21"/>
        <v>0.1231390983418675</v>
      </c>
      <c r="H281" s="2" t="str">
        <f t="shared" si="22"/>
        <v>Sell</v>
      </c>
    </row>
    <row r="282" spans="1:8" ht="13.5" x14ac:dyDescent="0.25">
      <c r="A282" s="3">
        <v>42417</v>
      </c>
      <c r="B282" s="2">
        <v>10.065899999999999</v>
      </c>
      <c r="C282" s="2">
        <f t="shared" si="24"/>
        <v>9.8759847823423748</v>
      </c>
      <c r="D282" s="2">
        <f t="shared" si="20"/>
        <v>9.7920948994106922</v>
      </c>
      <c r="E282" s="2">
        <f t="shared" si="19"/>
        <v>8.3889882931682536E-2</v>
      </c>
      <c r="F282" s="2">
        <f t="shared" si="23"/>
        <v>-4.3703719145205135E-2</v>
      </c>
      <c r="G282" s="2">
        <f t="shared" si="21"/>
        <v>0.12759360207688766</v>
      </c>
      <c r="H282" s="2" t="str">
        <f t="shared" si="22"/>
        <v>Sell</v>
      </c>
    </row>
    <row r="283" spans="1:8" ht="13.5" x14ac:dyDescent="0.25">
      <c r="A283" s="3">
        <v>42418</v>
      </c>
      <c r="B283" s="2">
        <v>10.1778</v>
      </c>
      <c r="C283" s="2">
        <f t="shared" si="24"/>
        <v>9.8834025081358554</v>
      </c>
      <c r="D283" s="2">
        <f t="shared" si="20"/>
        <v>9.8206656476024943</v>
      </c>
      <c r="E283" s="2">
        <f t="shared" si="19"/>
        <v>6.2736860533361138E-2</v>
      </c>
      <c r="F283" s="2">
        <f t="shared" si="23"/>
        <v>-2.2415603209491881E-2</v>
      </c>
      <c r="G283" s="2">
        <f t="shared" si="21"/>
        <v>8.5152463742853013E-2</v>
      </c>
      <c r="H283" s="2" t="str">
        <f t="shared" si="22"/>
        <v>Sell</v>
      </c>
    </row>
    <row r="284" spans="1:8" ht="13.5" x14ac:dyDescent="0.25">
      <c r="A284" s="3">
        <v>42419</v>
      </c>
      <c r="B284" s="2">
        <v>10.065899999999999</v>
      </c>
      <c r="C284" s="2">
        <f t="shared" si="24"/>
        <v>9.9114790453457235</v>
      </c>
      <c r="D284" s="2">
        <f t="shared" si="20"/>
        <v>9.8388311551874938</v>
      </c>
      <c r="E284" s="2">
        <f t="shared" ref="E284:E347" si="25">C284-D284</f>
        <v>7.26478901582297E-2</v>
      </c>
      <c r="F284" s="2">
        <f t="shared" si="23"/>
        <v>-3.4029045359475658E-3</v>
      </c>
      <c r="G284" s="2">
        <f t="shared" si="21"/>
        <v>7.6050794694177262E-2</v>
      </c>
      <c r="H284" s="2" t="str">
        <f t="shared" si="22"/>
        <v>Sell</v>
      </c>
    </row>
    <row r="285" spans="1:8" ht="13.5" x14ac:dyDescent="0.25">
      <c r="A285" s="3">
        <v>42422</v>
      </c>
      <c r="B285" s="2">
        <v>9.9726999999999997</v>
      </c>
      <c r="C285" s="2">
        <f t="shared" si="24"/>
        <v>9.9151591922156133</v>
      </c>
      <c r="D285" s="2">
        <f t="shared" ref="D285:D348" si="26">$D$4*B285+(1-$D$4)*D284</f>
        <v>9.8487473659143472</v>
      </c>
      <c r="E285" s="2">
        <f t="shared" si="25"/>
        <v>6.6411826301266075E-2</v>
      </c>
      <c r="F285" s="2">
        <f t="shared" si="23"/>
        <v>1.0560041631495163E-2</v>
      </c>
      <c r="G285" s="2">
        <f t="shared" si="21"/>
        <v>5.5851784669770914E-2</v>
      </c>
      <c r="H285" s="2" t="str">
        <f t="shared" si="22"/>
        <v>Sell</v>
      </c>
    </row>
    <row r="286" spans="1:8" ht="13.5" x14ac:dyDescent="0.25">
      <c r="A286" s="3">
        <v>42423</v>
      </c>
      <c r="B286" s="2">
        <v>9.9689999999999994</v>
      </c>
      <c r="C286" s="2">
        <f t="shared" si="24"/>
        <v>9.9383500857209039</v>
      </c>
      <c r="D286" s="2">
        <f t="shared" si="26"/>
        <v>9.8576549684392116</v>
      </c>
      <c r="E286" s="2">
        <f t="shared" si="25"/>
        <v>8.0695117281692319E-2</v>
      </c>
      <c r="F286" s="2">
        <f t="shared" si="23"/>
        <v>2.4587056761534595E-2</v>
      </c>
      <c r="G286" s="2">
        <f t="shared" si="21"/>
        <v>5.6108060520157724E-2</v>
      </c>
      <c r="H286" s="2" t="str">
        <f t="shared" si="22"/>
        <v>Sell</v>
      </c>
    </row>
    <row r="287" spans="1:8" ht="13.5" x14ac:dyDescent="0.25">
      <c r="A287" s="3">
        <v>42424</v>
      </c>
      <c r="B287" s="2">
        <v>9.8682999999999996</v>
      </c>
      <c r="C287" s="2">
        <f t="shared" si="24"/>
        <v>9.9178193033023039</v>
      </c>
      <c r="D287" s="2">
        <f t="shared" si="26"/>
        <v>9.858443489295567</v>
      </c>
      <c r="E287" s="2">
        <f t="shared" si="25"/>
        <v>5.937581400673686E-2</v>
      </c>
      <c r="F287" s="2">
        <f t="shared" si="23"/>
        <v>3.1544808210575051E-2</v>
      </c>
      <c r="G287" s="2">
        <f t="shared" si="21"/>
        <v>2.7831005796161809E-2</v>
      </c>
      <c r="H287" s="2" t="str">
        <f t="shared" si="22"/>
        <v>Sell</v>
      </c>
    </row>
    <row r="288" spans="1:8" ht="13.5" x14ac:dyDescent="0.25">
      <c r="A288" s="3">
        <v>42425</v>
      </c>
      <c r="B288" s="2">
        <v>9.8795000000000002</v>
      </c>
      <c r="C288" s="2">
        <f t="shared" si="24"/>
        <v>9.9170932566404115</v>
      </c>
      <c r="D288" s="2">
        <f t="shared" si="26"/>
        <v>9.8600032308292285</v>
      </c>
      <c r="E288" s="2">
        <f t="shared" si="25"/>
        <v>5.7090025811183054E-2</v>
      </c>
      <c r="F288" s="2">
        <f t="shared" si="23"/>
        <v>3.6653851730696657E-2</v>
      </c>
      <c r="G288" s="2">
        <f t="shared" si="21"/>
        <v>2.0436174080486397E-2</v>
      </c>
      <c r="H288" s="2" t="str">
        <f t="shared" si="22"/>
        <v>Sell</v>
      </c>
    </row>
    <row r="289" spans="1:8" ht="13.5" x14ac:dyDescent="0.25">
      <c r="A289" s="3">
        <v>42426</v>
      </c>
      <c r="B289" s="2">
        <v>9.9168000000000003</v>
      </c>
      <c r="C289" s="2">
        <f t="shared" si="24"/>
        <v>9.9055712171572701</v>
      </c>
      <c r="D289" s="2">
        <f t="shared" si="26"/>
        <v>9.8642103989159526</v>
      </c>
      <c r="E289" s="2">
        <f t="shared" si="25"/>
        <v>4.1360818241317432E-2</v>
      </c>
      <c r="F289" s="2">
        <f t="shared" si="23"/>
        <v>3.7595245032820815E-2</v>
      </c>
      <c r="G289" s="2">
        <f t="shared" si="21"/>
        <v>3.765573208496617E-3</v>
      </c>
      <c r="H289" s="2" t="str">
        <f t="shared" si="22"/>
        <v>Sell</v>
      </c>
    </row>
    <row r="290" spans="1:8" ht="13.5" x14ac:dyDescent="0.25">
      <c r="A290" s="3">
        <v>42429</v>
      </c>
      <c r="B290" s="2">
        <v>9.8609000000000009</v>
      </c>
      <c r="C290" s="2">
        <f t="shared" si="24"/>
        <v>9.9118833375946132</v>
      </c>
      <c r="D290" s="2">
        <f t="shared" si="26"/>
        <v>9.8639651841814366</v>
      </c>
      <c r="E290" s="2">
        <f t="shared" si="25"/>
        <v>4.7918153413176512E-2</v>
      </c>
      <c r="F290" s="2">
        <f t="shared" si="23"/>
        <v>3.9659826708891954E-2</v>
      </c>
      <c r="G290" s="2">
        <f t="shared" si="21"/>
        <v>8.2583267042845576E-3</v>
      </c>
      <c r="H290" s="2" t="str">
        <f t="shared" si="22"/>
        <v>Sell</v>
      </c>
    </row>
    <row r="291" spans="1:8" ht="13.5" x14ac:dyDescent="0.25">
      <c r="A291" s="3">
        <v>42430</v>
      </c>
      <c r="B291" s="2">
        <v>10.065899999999999</v>
      </c>
      <c r="C291" s="2">
        <f t="shared" si="24"/>
        <v>9.9177935933492893</v>
      </c>
      <c r="D291" s="2">
        <f t="shared" si="26"/>
        <v>9.8789233186865157</v>
      </c>
      <c r="E291" s="2">
        <f t="shared" si="25"/>
        <v>3.8870274662773596E-2</v>
      </c>
      <c r="F291" s="2">
        <f t="shared" si="23"/>
        <v>3.9501916299668288E-2</v>
      </c>
      <c r="G291" s="2">
        <f t="shared" si="21"/>
        <v>-6.3164163689469199E-4</v>
      </c>
      <c r="H291" s="2" t="str">
        <f t="shared" si="22"/>
        <v>Hold</v>
      </c>
    </row>
    <row r="292" spans="1:8" ht="13.5" x14ac:dyDescent="0.25">
      <c r="A292" s="3">
        <v>42431</v>
      </c>
      <c r="B292" s="2">
        <v>10.2523</v>
      </c>
      <c r="C292" s="2">
        <f t="shared" si="24"/>
        <v>9.9405791943724751</v>
      </c>
      <c r="D292" s="2">
        <f t="shared" si="26"/>
        <v>9.9065808506356632</v>
      </c>
      <c r="E292" s="2">
        <f t="shared" si="25"/>
        <v>3.3998343736811876E-2</v>
      </c>
      <c r="F292" s="2">
        <f t="shared" si="23"/>
        <v>3.8401201787097008E-2</v>
      </c>
      <c r="G292" s="2">
        <f t="shared" ref="G292:G355" si="27">E292-F292</f>
        <v>-4.4028580502851328E-3</v>
      </c>
      <c r="H292" s="2" t="str">
        <f t="shared" ref="H292:H355" si="28">IF(G292&lt;0,"Hold","Sell")</f>
        <v>Hold</v>
      </c>
    </row>
    <row r="293" spans="1:8" ht="13.5" x14ac:dyDescent="0.25">
      <c r="A293" s="3">
        <v>42432</v>
      </c>
      <c r="B293" s="2">
        <v>10.3642</v>
      </c>
      <c r="C293" s="2">
        <f t="shared" si="24"/>
        <v>9.9770747029305547</v>
      </c>
      <c r="D293" s="2">
        <f t="shared" si="26"/>
        <v>9.9404785654033923</v>
      </c>
      <c r="E293" s="2">
        <f t="shared" si="25"/>
        <v>3.6596137527162398E-2</v>
      </c>
      <c r="F293" s="2">
        <f t="shared" ref="F293:F356" si="29">(E293*(2/(10)))+((1-(2/10))*F292)</f>
        <v>3.8040188935110089E-2</v>
      </c>
      <c r="G293" s="2">
        <f t="shared" si="27"/>
        <v>-1.4440514079476913E-3</v>
      </c>
      <c r="H293" s="2" t="str">
        <f t="shared" si="28"/>
        <v>Hold</v>
      </c>
    </row>
    <row r="294" spans="1:8" ht="13.5" x14ac:dyDescent="0.25">
      <c r="A294" s="3">
        <v>42433</v>
      </c>
      <c r="B294" s="2">
        <v>10.341799999999999</v>
      </c>
      <c r="C294" s="2">
        <f t="shared" si="24"/>
        <v>9.9907401332489307</v>
      </c>
      <c r="D294" s="2">
        <f t="shared" si="26"/>
        <v>9.9702060790772151</v>
      </c>
      <c r="E294" s="2">
        <f t="shared" si="25"/>
        <v>2.053405417171561E-2</v>
      </c>
      <c r="F294" s="2">
        <f t="shared" si="29"/>
        <v>3.4538961982431199E-2</v>
      </c>
      <c r="G294" s="2">
        <f t="shared" si="27"/>
        <v>-1.4004907810715589E-2</v>
      </c>
      <c r="H294" s="2" t="str">
        <f t="shared" si="28"/>
        <v>Hold</v>
      </c>
    </row>
    <row r="295" spans="1:8" ht="13.5" x14ac:dyDescent="0.25">
      <c r="A295" s="3">
        <v>42436</v>
      </c>
      <c r="B295" s="2">
        <v>10.2523</v>
      </c>
      <c r="C295" s="2">
        <f t="shared" si="24"/>
        <v>9.9879647281337114</v>
      </c>
      <c r="D295" s="2">
        <f t="shared" si="26"/>
        <v>9.9911019250714954</v>
      </c>
      <c r="E295" s="2">
        <f t="shared" si="25"/>
        <v>-3.1371969377840259E-3</v>
      </c>
      <c r="F295" s="2">
        <f t="shared" si="29"/>
        <v>2.7003730198388153E-2</v>
      </c>
      <c r="G295" s="2">
        <f t="shared" si="27"/>
        <v>-3.0140927136172179E-2</v>
      </c>
      <c r="H295" s="2" t="str">
        <f t="shared" si="28"/>
        <v>Hold</v>
      </c>
    </row>
    <row r="296" spans="1:8" ht="13.5" x14ac:dyDescent="0.25">
      <c r="A296" s="3">
        <v>42437</v>
      </c>
      <c r="B296" s="2">
        <v>10.3157</v>
      </c>
      <c r="C296" s="2">
        <f t="shared" si="24"/>
        <v>9.9850470776516023</v>
      </c>
      <c r="D296" s="2">
        <f t="shared" si="26"/>
        <v>10.015146226918052</v>
      </c>
      <c r="E296" s="2">
        <f t="shared" si="25"/>
        <v>-3.0099149266449743E-2</v>
      </c>
      <c r="F296" s="2">
        <f t="shared" si="29"/>
        <v>1.5583154305420573E-2</v>
      </c>
      <c r="G296" s="2">
        <f t="shared" si="27"/>
        <v>-4.5682303571870315E-2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10.3642</v>
      </c>
      <c r="C297" s="2">
        <f t="shared" si="24"/>
        <v>9.9670859887821255</v>
      </c>
      <c r="D297" s="2">
        <f t="shared" si="26"/>
        <v>10.04100206196116</v>
      </c>
      <c r="E297" s="2">
        <f t="shared" si="25"/>
        <v>-7.3916073179034925E-2</v>
      </c>
      <c r="F297" s="2">
        <f t="shared" si="29"/>
        <v>-2.3166911914705279E-3</v>
      </c>
      <c r="G297" s="2">
        <f t="shared" si="27"/>
        <v>-7.1599381987564395E-2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10.6624</v>
      </c>
      <c r="C298" s="2">
        <f t="shared" si="24"/>
        <v>9.9536112212771819</v>
      </c>
      <c r="D298" s="2">
        <f t="shared" si="26"/>
        <v>10.087031538852926</v>
      </c>
      <c r="E298" s="2">
        <f t="shared" si="25"/>
        <v>-0.13342031757574446</v>
      </c>
      <c r="F298" s="2">
        <f t="shared" si="29"/>
        <v>-2.8537416468325316E-2</v>
      </c>
      <c r="G298" s="2">
        <f t="shared" si="27"/>
        <v>-0.10488290110741914</v>
      </c>
      <c r="H298" s="2" t="str">
        <f t="shared" si="28"/>
        <v>Hold</v>
      </c>
    </row>
    <row r="299" spans="1:8" ht="13.5" x14ac:dyDescent="0.25">
      <c r="A299" s="3">
        <v>42440</v>
      </c>
      <c r="B299" s="2">
        <v>10.6251</v>
      </c>
      <c r="C299" s="2">
        <f t="shared" si="24"/>
        <v>9.9479479564653079</v>
      </c>
      <c r="D299" s="2">
        <f t="shared" si="26"/>
        <v>10.126888461900856</v>
      </c>
      <c r="E299" s="2">
        <f t="shared" si="25"/>
        <v>-0.1789405054355484</v>
      </c>
      <c r="F299" s="2">
        <f t="shared" si="29"/>
        <v>-5.8618034261769938E-2</v>
      </c>
      <c r="G299" s="2">
        <f t="shared" si="27"/>
        <v>-0.12032247117377846</v>
      </c>
      <c r="H299" s="2" t="str">
        <f t="shared" si="28"/>
        <v>Hold</v>
      </c>
    </row>
    <row r="300" spans="1:8" ht="13.5" x14ac:dyDescent="0.25">
      <c r="A300" s="3">
        <v>42443</v>
      </c>
      <c r="B300" s="2">
        <v>10.6251</v>
      </c>
      <c r="C300" s="2">
        <f t="shared" si="24"/>
        <v>9.9345559631629534</v>
      </c>
      <c r="D300" s="2">
        <f t="shared" si="26"/>
        <v>10.16379302027857</v>
      </c>
      <c r="E300" s="2">
        <f t="shared" si="25"/>
        <v>-0.22923705711561659</v>
      </c>
      <c r="F300" s="2">
        <f t="shared" si="29"/>
        <v>-9.2741838832539281E-2</v>
      </c>
      <c r="G300" s="2">
        <f t="shared" si="27"/>
        <v>-0.13649521828307731</v>
      </c>
      <c r="H300" s="2" t="str">
        <f t="shared" si="28"/>
        <v>Hold</v>
      </c>
    </row>
    <row r="301" spans="1:8" ht="13.5" x14ac:dyDescent="0.25">
      <c r="A301" s="3">
        <v>42444</v>
      </c>
      <c r="B301" s="2">
        <v>10.6251</v>
      </c>
      <c r="C301" s="2">
        <f t="shared" si="24"/>
        <v>9.9547627380609605</v>
      </c>
      <c r="D301" s="2">
        <f t="shared" si="26"/>
        <v>10.197963907665342</v>
      </c>
      <c r="E301" s="2">
        <f t="shared" si="25"/>
        <v>-0.24320116960438121</v>
      </c>
      <c r="F301" s="2">
        <f t="shared" si="29"/>
        <v>-0.12283370498690767</v>
      </c>
      <c r="G301" s="2">
        <f t="shared" si="27"/>
        <v>-0.12036746461747354</v>
      </c>
      <c r="H301" s="2" t="str">
        <f t="shared" si="28"/>
        <v>Hold</v>
      </c>
    </row>
    <row r="302" spans="1:8" ht="13.5" x14ac:dyDescent="0.25">
      <c r="A302" s="3">
        <v>42445</v>
      </c>
      <c r="B302" s="2">
        <v>10.643800000000001</v>
      </c>
      <c r="C302" s="2">
        <f t="shared" si="24"/>
        <v>10.000537701436198</v>
      </c>
      <c r="D302" s="2">
        <f t="shared" si="26"/>
        <v>10.230988803393835</v>
      </c>
      <c r="E302" s="2">
        <f t="shared" si="25"/>
        <v>-0.23045110195763741</v>
      </c>
      <c r="F302" s="2">
        <f t="shared" si="29"/>
        <v>-0.14435718438105363</v>
      </c>
      <c r="G302" s="2">
        <f t="shared" si="27"/>
        <v>-8.6093917576583773E-2</v>
      </c>
      <c r="H302" s="2" t="str">
        <f t="shared" si="28"/>
        <v>Hold</v>
      </c>
    </row>
    <row r="303" spans="1:8" ht="13.5" x14ac:dyDescent="0.25">
      <c r="A303" s="3">
        <v>42446</v>
      </c>
      <c r="B303" s="2">
        <v>10.643800000000001</v>
      </c>
      <c r="C303" s="2">
        <f t="shared" si="24"/>
        <v>10.05648574736909</v>
      </c>
      <c r="D303" s="2">
        <f t="shared" si="26"/>
        <v>10.261567410549846</v>
      </c>
      <c r="E303" s="2">
        <f t="shared" si="25"/>
        <v>-0.20508166318075638</v>
      </c>
      <c r="F303" s="2">
        <f t="shared" si="29"/>
        <v>-0.1565020801409942</v>
      </c>
      <c r="G303" s="2">
        <f t="shared" si="27"/>
        <v>-4.8579583039762175E-2</v>
      </c>
      <c r="H303" s="2" t="str">
        <f t="shared" si="28"/>
        <v>Hold</v>
      </c>
    </row>
    <row r="304" spans="1:8" ht="13.5" x14ac:dyDescent="0.25">
      <c r="A304" s="3">
        <v>42447</v>
      </c>
      <c r="B304" s="2">
        <v>10.643800000000001</v>
      </c>
      <c r="C304" s="2">
        <f t="shared" si="24"/>
        <v>10.100380247773845</v>
      </c>
      <c r="D304" s="2">
        <f t="shared" si="26"/>
        <v>10.289880935694301</v>
      </c>
      <c r="E304" s="2">
        <f t="shared" si="25"/>
        <v>-0.18950068792045549</v>
      </c>
      <c r="F304" s="2">
        <f t="shared" si="29"/>
        <v>-0.16310180169688648</v>
      </c>
      <c r="G304" s="2">
        <f t="shared" si="27"/>
        <v>-2.6398886223569007E-2</v>
      </c>
      <c r="H304" s="2" t="str">
        <f t="shared" si="28"/>
        <v>Hold</v>
      </c>
    </row>
    <row r="305" spans="1:8" ht="13.5" x14ac:dyDescent="0.25">
      <c r="A305" s="3">
        <v>42450</v>
      </c>
      <c r="B305" s="2">
        <v>10.6587</v>
      </c>
      <c r="C305" s="2">
        <f t="shared" si="24"/>
        <v>10.1237525173471</v>
      </c>
      <c r="D305" s="2">
        <f t="shared" si="26"/>
        <v>10.317200866383612</v>
      </c>
      <c r="E305" s="2">
        <f t="shared" si="25"/>
        <v>-0.19344834903651176</v>
      </c>
      <c r="F305" s="2">
        <f t="shared" si="29"/>
        <v>-0.16917111116481154</v>
      </c>
      <c r="G305" s="2">
        <f t="shared" si="27"/>
        <v>-2.4277237871700219E-2</v>
      </c>
      <c r="H305" s="2" t="str">
        <f t="shared" si="28"/>
        <v>Hold</v>
      </c>
    </row>
    <row r="306" spans="1:8" ht="13.5" x14ac:dyDescent="0.25">
      <c r="A306" s="3">
        <v>42451</v>
      </c>
      <c r="B306" s="2">
        <v>10.6028</v>
      </c>
      <c r="C306" s="2">
        <f t="shared" si="24"/>
        <v>10.1532828992937</v>
      </c>
      <c r="D306" s="2">
        <f t="shared" si="26"/>
        <v>10.338356357762603</v>
      </c>
      <c r="E306" s="2">
        <f t="shared" si="25"/>
        <v>-0.18507345846890288</v>
      </c>
      <c r="F306" s="2">
        <f t="shared" si="29"/>
        <v>-0.1723515806256298</v>
      </c>
      <c r="G306" s="2">
        <f t="shared" si="27"/>
        <v>-1.2721877843273083E-2</v>
      </c>
      <c r="H306" s="2" t="str">
        <f t="shared" si="28"/>
        <v>Hold</v>
      </c>
    </row>
    <row r="307" spans="1:8" ht="13.5" x14ac:dyDescent="0.25">
      <c r="A307" s="3">
        <v>42452</v>
      </c>
      <c r="B307" s="2">
        <v>10.513299999999999</v>
      </c>
      <c r="C307" s="2">
        <f t="shared" si="24"/>
        <v>10.185731684017746</v>
      </c>
      <c r="D307" s="2">
        <f t="shared" si="26"/>
        <v>10.351315146076484</v>
      </c>
      <c r="E307" s="2">
        <f t="shared" si="25"/>
        <v>-0.16558346205873775</v>
      </c>
      <c r="F307" s="2">
        <f t="shared" si="29"/>
        <v>-0.17099795691225139</v>
      </c>
      <c r="G307" s="2">
        <f t="shared" si="27"/>
        <v>5.4144948535136406E-3</v>
      </c>
      <c r="H307" s="2" t="str">
        <f t="shared" si="28"/>
        <v>Sell</v>
      </c>
    </row>
    <row r="308" spans="1:8" ht="13.5" x14ac:dyDescent="0.25">
      <c r="A308" s="3">
        <v>42453</v>
      </c>
      <c r="B308" s="2">
        <v>10.584099999999999</v>
      </c>
      <c r="C308" s="2">
        <f t="shared" si="24"/>
        <v>10.25906527109194</v>
      </c>
      <c r="D308" s="2">
        <f t="shared" si="26"/>
        <v>10.368558468589338</v>
      </c>
      <c r="E308" s="2">
        <f t="shared" si="25"/>
        <v>-0.1094931974973985</v>
      </c>
      <c r="F308" s="2">
        <f t="shared" si="29"/>
        <v>-0.15869700502928083</v>
      </c>
      <c r="G308" s="2">
        <f t="shared" si="27"/>
        <v>4.9203807531882332E-2</v>
      </c>
      <c r="H308" s="2" t="str">
        <f t="shared" si="28"/>
        <v>Sell</v>
      </c>
    </row>
    <row r="309" spans="1:8" ht="13.5" x14ac:dyDescent="0.25">
      <c r="A309" s="3">
        <v>42454</v>
      </c>
      <c r="B309" s="2">
        <v>10.6587</v>
      </c>
      <c r="C309" s="2">
        <f t="shared" si="24"/>
        <v>10.315378306308565</v>
      </c>
      <c r="D309" s="2">
        <f t="shared" si="26"/>
        <v>10.390050433879017</v>
      </c>
      <c r="E309" s="2">
        <f t="shared" si="25"/>
        <v>-7.4672127570451607E-2</v>
      </c>
      <c r="F309" s="2">
        <f t="shared" si="29"/>
        <v>-0.14189202953751501</v>
      </c>
      <c r="G309" s="2">
        <f t="shared" si="27"/>
        <v>6.72199019670634E-2</v>
      </c>
      <c r="H309" s="2" t="str">
        <f t="shared" si="28"/>
        <v>Sell</v>
      </c>
    </row>
    <row r="310" spans="1:8" ht="13.5" x14ac:dyDescent="0.25">
      <c r="A310" s="3">
        <v>42457</v>
      </c>
      <c r="B310" s="2">
        <v>10.8041</v>
      </c>
      <c r="C310" s="2">
        <f t="shared" si="24"/>
        <v>10.363027797645708</v>
      </c>
      <c r="D310" s="2">
        <f t="shared" si="26"/>
        <v>10.420720772110199</v>
      </c>
      <c r="E310" s="2">
        <f t="shared" si="25"/>
        <v>-5.7692974464490732E-2</v>
      </c>
      <c r="F310" s="2">
        <f t="shared" si="29"/>
        <v>-0.12505221852291015</v>
      </c>
      <c r="G310" s="2">
        <f t="shared" si="27"/>
        <v>6.7359244058419421E-2</v>
      </c>
      <c r="H310" s="2" t="str">
        <f t="shared" si="28"/>
        <v>Sell</v>
      </c>
    </row>
    <row r="311" spans="1:8" ht="13.5" x14ac:dyDescent="0.25">
      <c r="A311" s="3">
        <v>42458</v>
      </c>
      <c r="B311" s="2">
        <v>10.7705</v>
      </c>
      <c r="C311" s="2">
        <f t="shared" si="24"/>
        <v>10.403346598007907</v>
      </c>
      <c r="D311" s="2">
        <f t="shared" si="26"/>
        <v>10.446630344546481</v>
      </c>
      <c r="E311" s="2">
        <f t="shared" si="25"/>
        <v>-4.3283746538573808E-2</v>
      </c>
      <c r="F311" s="2">
        <f t="shared" si="29"/>
        <v>-0.10869852412604289</v>
      </c>
      <c r="G311" s="2">
        <f t="shared" si="27"/>
        <v>6.5414777587469081E-2</v>
      </c>
      <c r="H311" s="2" t="str">
        <f t="shared" si="28"/>
        <v>Sell</v>
      </c>
    </row>
    <row r="312" spans="1:8" ht="13.5" x14ac:dyDescent="0.25">
      <c r="A312" s="3">
        <v>42459</v>
      </c>
      <c r="B312" s="2">
        <v>10.6251</v>
      </c>
      <c r="C312" s="2">
        <f t="shared" si="24"/>
        <v>10.440339429083615</v>
      </c>
      <c r="D312" s="2">
        <f t="shared" si="26"/>
        <v>10.459850319024518</v>
      </c>
      <c r="E312" s="2">
        <f t="shared" si="25"/>
        <v>-1.9510889940903553E-2</v>
      </c>
      <c r="F312" s="2">
        <f t="shared" si="29"/>
        <v>-9.0860997289015033E-2</v>
      </c>
      <c r="G312" s="2">
        <f t="shared" si="27"/>
        <v>7.135010734811148E-2</v>
      </c>
      <c r="H312" s="2" t="str">
        <f t="shared" si="28"/>
        <v>Sell</v>
      </c>
    </row>
    <row r="313" spans="1:8" ht="13.5" x14ac:dyDescent="0.25">
      <c r="A313" s="3">
        <v>42460</v>
      </c>
      <c r="B313" s="2">
        <v>10.6251</v>
      </c>
      <c r="C313" s="2">
        <f t="shared" si="24"/>
        <v>10.471641055378443</v>
      </c>
      <c r="D313" s="2">
        <f t="shared" si="26"/>
        <v>10.472091036133813</v>
      </c>
      <c r="E313" s="2">
        <f t="shared" si="25"/>
        <v>-4.4998075536994975E-4</v>
      </c>
      <c r="F313" s="2">
        <f t="shared" si="29"/>
        <v>-7.2778793982286025E-2</v>
      </c>
      <c r="G313" s="2">
        <f t="shared" si="27"/>
        <v>7.2328813226916075E-2</v>
      </c>
      <c r="H313" s="2" t="str">
        <f t="shared" si="28"/>
        <v>Sell</v>
      </c>
    </row>
    <row r="314" spans="1:8" ht="13.5" x14ac:dyDescent="0.25">
      <c r="A314" s="3">
        <v>42461</v>
      </c>
      <c r="B314" s="2">
        <v>10.6251</v>
      </c>
      <c r="C314" s="2">
        <f t="shared" si="24"/>
        <v>10.498127046858684</v>
      </c>
      <c r="D314" s="2">
        <f t="shared" si="26"/>
        <v>10.483425033457234</v>
      </c>
      <c r="E314" s="2">
        <f t="shared" si="25"/>
        <v>1.4702013401450387E-2</v>
      </c>
      <c r="F314" s="2">
        <f t="shared" si="29"/>
        <v>-5.5282632505538748E-2</v>
      </c>
      <c r="G314" s="2">
        <f t="shared" si="27"/>
        <v>6.9984645906989135E-2</v>
      </c>
      <c r="H314" s="2" t="str">
        <f t="shared" si="28"/>
        <v>Sell</v>
      </c>
    </row>
    <row r="315" spans="1:8" ht="13.5" x14ac:dyDescent="0.25">
      <c r="A315" s="3">
        <v>42464</v>
      </c>
      <c r="B315" s="2">
        <v>10.6251</v>
      </c>
      <c r="C315" s="2">
        <f t="shared" si="24"/>
        <v>10.522830578111193</v>
      </c>
      <c r="D315" s="2">
        <f t="shared" si="26"/>
        <v>10.493919475423365</v>
      </c>
      <c r="E315" s="2">
        <f t="shared" si="25"/>
        <v>2.8911102687828816E-2</v>
      </c>
      <c r="F315" s="2">
        <f t="shared" si="29"/>
        <v>-3.8443885466865238E-2</v>
      </c>
      <c r="G315" s="2">
        <f t="shared" si="27"/>
        <v>6.7354988154694054E-2</v>
      </c>
      <c r="H315" s="2" t="str">
        <f t="shared" si="28"/>
        <v>Sell</v>
      </c>
    </row>
    <row r="316" spans="1:8" ht="13.5" x14ac:dyDescent="0.25">
      <c r="A316" s="3">
        <v>42465</v>
      </c>
      <c r="B316" s="2">
        <v>10.6251</v>
      </c>
      <c r="C316" s="2">
        <f t="shared" si="24"/>
        <v>10.535133566094087</v>
      </c>
      <c r="D316" s="2">
        <f t="shared" si="26"/>
        <v>10.50363655131793</v>
      </c>
      <c r="E316" s="2">
        <f t="shared" si="25"/>
        <v>3.1497014776157073E-2</v>
      </c>
      <c r="F316" s="2">
        <f t="shared" si="29"/>
        <v>-2.4455705418260778E-2</v>
      </c>
      <c r="G316" s="2">
        <f t="shared" si="27"/>
        <v>5.5952720194417854E-2</v>
      </c>
      <c r="H316" s="2" t="str">
        <f t="shared" si="28"/>
        <v>Sell</v>
      </c>
    </row>
    <row r="317" spans="1:8" ht="13.5" x14ac:dyDescent="0.25">
      <c r="A317" s="3">
        <v>42466</v>
      </c>
      <c r="B317" s="2">
        <v>10.6251</v>
      </c>
      <c r="C317" s="2">
        <f t="shared" si="24"/>
        <v>10.531774555925765</v>
      </c>
      <c r="D317" s="2">
        <f t="shared" si="26"/>
        <v>10.512633843812898</v>
      </c>
      <c r="E317" s="2">
        <f t="shared" si="25"/>
        <v>1.9140712112866609E-2</v>
      </c>
      <c r="F317" s="2">
        <f t="shared" si="29"/>
        <v>-1.5736421912035302E-2</v>
      </c>
      <c r="G317" s="2">
        <f t="shared" si="27"/>
        <v>3.4877134024901911E-2</v>
      </c>
      <c r="H317" s="2" t="str">
        <f t="shared" si="28"/>
        <v>Sell</v>
      </c>
    </row>
    <row r="318" spans="1:8" ht="13.5" x14ac:dyDescent="0.25">
      <c r="A318" s="3">
        <v>42467</v>
      </c>
      <c r="B318" s="2">
        <v>10.643800000000001</v>
      </c>
      <c r="C318" s="2">
        <f t="shared" si="24"/>
        <v>10.539824624244877</v>
      </c>
      <c r="D318" s="2">
        <f t="shared" si="26"/>
        <v>10.522349855382313</v>
      </c>
      <c r="E318" s="2">
        <f t="shared" si="25"/>
        <v>1.7474768862564716E-2</v>
      </c>
      <c r="F318" s="2">
        <f t="shared" si="29"/>
        <v>-9.0941837571152997E-3</v>
      </c>
      <c r="G318" s="2">
        <f t="shared" si="27"/>
        <v>2.6568952619680015E-2</v>
      </c>
      <c r="H318" s="2" t="str">
        <f t="shared" si="28"/>
        <v>Sell</v>
      </c>
    </row>
    <row r="319" spans="1:8" ht="13.5" x14ac:dyDescent="0.25">
      <c r="A319" s="3">
        <v>42468</v>
      </c>
      <c r="B319" s="2">
        <v>10.6065</v>
      </c>
      <c r="C319" s="2">
        <f t="shared" si="24"/>
        <v>10.558113143591818</v>
      </c>
      <c r="D319" s="2">
        <f t="shared" si="26"/>
        <v>10.528583199428066</v>
      </c>
      <c r="E319" s="2">
        <f t="shared" si="25"/>
        <v>2.9529944163751765E-2</v>
      </c>
      <c r="F319" s="2">
        <f t="shared" si="29"/>
        <v>-1.3693581729418867E-3</v>
      </c>
      <c r="G319" s="2">
        <f t="shared" si="27"/>
        <v>3.0899302336693652E-2</v>
      </c>
      <c r="H319" s="2" t="str">
        <f t="shared" si="28"/>
        <v>Sell</v>
      </c>
    </row>
    <row r="320" spans="1:8" ht="13.5" x14ac:dyDescent="0.25">
      <c r="A320" s="3">
        <v>42471</v>
      </c>
      <c r="B320" s="2">
        <v>10.680999999999999</v>
      </c>
      <c r="C320" s="2">
        <f t="shared" si="24"/>
        <v>10.595957275346922</v>
      </c>
      <c r="D320" s="2">
        <f t="shared" si="26"/>
        <v>10.539873332803765</v>
      </c>
      <c r="E320" s="2">
        <f t="shared" si="25"/>
        <v>5.6083942543157406E-2</v>
      </c>
      <c r="F320" s="2">
        <f t="shared" si="29"/>
        <v>1.0121301970277974E-2</v>
      </c>
      <c r="G320" s="2">
        <f t="shared" si="27"/>
        <v>4.596264057287943E-2</v>
      </c>
      <c r="H320" s="2" t="str">
        <f t="shared" si="28"/>
        <v>Sell</v>
      </c>
    </row>
    <row r="321" spans="1:8" ht="13.5" x14ac:dyDescent="0.25">
      <c r="A321" s="3">
        <v>42472</v>
      </c>
      <c r="B321" s="2">
        <v>10.6251</v>
      </c>
      <c r="C321" s="2">
        <f t="shared" si="24"/>
        <v>10.622810002216626</v>
      </c>
      <c r="D321" s="2">
        <f t="shared" si="26"/>
        <v>10.546186419262744</v>
      </c>
      <c r="E321" s="2">
        <f t="shared" si="25"/>
        <v>7.6623582953882163E-2</v>
      </c>
      <c r="F321" s="2">
        <f t="shared" si="29"/>
        <v>2.3421758166998811E-2</v>
      </c>
      <c r="G321" s="2">
        <f t="shared" si="27"/>
        <v>5.3201824786883352E-2</v>
      </c>
      <c r="H321" s="2" t="str">
        <f t="shared" si="28"/>
        <v>Sell</v>
      </c>
    </row>
    <row r="322" spans="1:8" ht="13.5" x14ac:dyDescent="0.25">
      <c r="A322" s="3">
        <v>42473</v>
      </c>
      <c r="B322" s="2">
        <v>10.6251</v>
      </c>
      <c r="C322" s="2">
        <f t="shared" si="24"/>
        <v>10.623162309567915</v>
      </c>
      <c r="D322" s="2">
        <f t="shared" si="26"/>
        <v>10.552031869687726</v>
      </c>
      <c r="E322" s="2">
        <f t="shared" si="25"/>
        <v>7.11304398801893E-2</v>
      </c>
      <c r="F322" s="2">
        <f t="shared" si="29"/>
        <v>3.2963494509636912E-2</v>
      </c>
      <c r="G322" s="2">
        <f t="shared" si="27"/>
        <v>3.8166945370552388E-2</v>
      </c>
      <c r="H322" s="2" t="str">
        <f t="shared" si="28"/>
        <v>Sell</v>
      </c>
    </row>
    <row r="323" spans="1:8" ht="13.5" x14ac:dyDescent="0.25">
      <c r="A323" s="3">
        <v>42474</v>
      </c>
      <c r="B323" s="2">
        <v>10.610200000000001</v>
      </c>
      <c r="C323" s="2">
        <f t="shared" si="24"/>
        <v>10.623460415788236</v>
      </c>
      <c r="D323" s="2">
        <f t="shared" si="26"/>
        <v>10.556340620081226</v>
      </c>
      <c r="E323" s="2">
        <f t="shared" si="25"/>
        <v>6.7119795707009544E-2</v>
      </c>
      <c r="F323" s="2">
        <f t="shared" si="29"/>
        <v>3.9794754749111441E-2</v>
      </c>
      <c r="G323" s="2">
        <f t="shared" si="27"/>
        <v>2.7325040957898103E-2</v>
      </c>
      <c r="H323" s="2" t="str">
        <f t="shared" si="28"/>
        <v>Sell</v>
      </c>
    </row>
    <row r="324" spans="1:8" ht="13.5" x14ac:dyDescent="0.25">
      <c r="A324" s="3">
        <v>42475</v>
      </c>
      <c r="B324" s="2">
        <v>10.550599999999999</v>
      </c>
      <c r="C324" s="2">
        <f t="shared" si="24"/>
        <v>10.623712659513123</v>
      </c>
      <c r="D324" s="2">
        <f t="shared" si="26"/>
        <v>10.555915388964099</v>
      </c>
      <c r="E324" s="2">
        <f t="shared" si="25"/>
        <v>6.7797270549023736E-2</v>
      </c>
      <c r="F324" s="2">
        <f t="shared" si="29"/>
        <v>4.5395257909093899E-2</v>
      </c>
      <c r="G324" s="2">
        <f t="shared" si="27"/>
        <v>2.2402012639929837E-2</v>
      </c>
      <c r="H324" s="2" t="str">
        <f t="shared" si="28"/>
        <v>Sell</v>
      </c>
    </row>
    <row r="325" spans="1:8" ht="13.5" x14ac:dyDescent="0.25">
      <c r="A325" s="3">
        <v>42478</v>
      </c>
      <c r="B325" s="2">
        <v>10.438700000000001</v>
      </c>
      <c r="C325" s="2">
        <f t="shared" si="24"/>
        <v>10.623926096511104</v>
      </c>
      <c r="D325" s="2">
        <f t="shared" si="26"/>
        <v>10.54723276755935</v>
      </c>
      <c r="E325" s="2">
        <f t="shared" si="25"/>
        <v>7.6693328951753514E-2</v>
      </c>
      <c r="F325" s="2">
        <f t="shared" si="29"/>
        <v>5.1654872117625823E-2</v>
      </c>
      <c r="G325" s="2">
        <f t="shared" si="27"/>
        <v>2.5038456834127691E-2</v>
      </c>
      <c r="H325" s="2" t="str">
        <f t="shared" si="28"/>
        <v>Sell</v>
      </c>
    </row>
    <row r="326" spans="1:8" ht="13.5" x14ac:dyDescent="0.25">
      <c r="A326" s="3">
        <v>42479</v>
      </c>
      <c r="B326" s="2">
        <v>10.4201</v>
      </c>
      <c r="C326" s="2">
        <f t="shared" si="24"/>
        <v>10.624106697047857</v>
      </c>
      <c r="D326" s="2">
        <f t="shared" si="26"/>
        <v>10.537815525517917</v>
      </c>
      <c r="E326" s="2">
        <f t="shared" si="25"/>
        <v>8.6291171529939703E-2</v>
      </c>
      <c r="F326" s="2">
        <f t="shared" si="29"/>
        <v>5.8582132000088605E-2</v>
      </c>
      <c r="G326" s="2">
        <f t="shared" si="27"/>
        <v>2.7709039529851098E-2</v>
      </c>
      <c r="H326" s="2" t="str">
        <f t="shared" si="28"/>
        <v>Sell</v>
      </c>
    </row>
    <row r="327" spans="1:8" ht="13.5" x14ac:dyDescent="0.25">
      <c r="A327" s="3">
        <v>42480</v>
      </c>
      <c r="B327" s="2">
        <v>10.4201</v>
      </c>
      <c r="C327" s="2">
        <f t="shared" si="24"/>
        <v>10.624259512886649</v>
      </c>
      <c r="D327" s="2">
        <f t="shared" si="26"/>
        <v>10.529095856961034</v>
      </c>
      <c r="E327" s="2">
        <f t="shared" si="25"/>
        <v>9.5163655925615487E-2</v>
      </c>
      <c r="F327" s="2">
        <f t="shared" si="29"/>
        <v>6.5898436785193984E-2</v>
      </c>
      <c r="G327" s="2">
        <f t="shared" si="27"/>
        <v>2.9265219140421503E-2</v>
      </c>
      <c r="H327" s="2" t="str">
        <f t="shared" si="28"/>
        <v>Sell</v>
      </c>
    </row>
    <row r="328" spans="1:8" ht="13.5" x14ac:dyDescent="0.25">
      <c r="A328" s="3">
        <v>42481</v>
      </c>
      <c r="B328" s="2">
        <v>10.401400000000001</v>
      </c>
      <c r="C328" s="2">
        <f t="shared" si="24"/>
        <v>10.62726574167332</v>
      </c>
      <c r="D328" s="2">
        <f t="shared" si="26"/>
        <v>10.51963690459355</v>
      </c>
      <c r="E328" s="2">
        <f t="shared" si="25"/>
        <v>0.10762883707976911</v>
      </c>
      <c r="F328" s="2">
        <f t="shared" si="29"/>
        <v>7.4244516844109015E-2</v>
      </c>
      <c r="G328" s="2">
        <f t="shared" si="27"/>
        <v>3.3384320235660098E-2</v>
      </c>
      <c r="H328" s="2" t="str">
        <f t="shared" si="28"/>
        <v>Sell</v>
      </c>
    </row>
    <row r="329" spans="1:8" ht="13.5" x14ac:dyDescent="0.25">
      <c r="A329" s="3">
        <v>42482</v>
      </c>
      <c r="B329" s="2">
        <v>10.2523</v>
      </c>
      <c r="C329" s="2">
        <f t="shared" si="24"/>
        <v>10.624071012185118</v>
      </c>
      <c r="D329" s="2">
        <f t="shared" si="26"/>
        <v>10.499834170919954</v>
      </c>
      <c r="E329" s="2">
        <f t="shared" si="25"/>
        <v>0.12423684126516399</v>
      </c>
      <c r="F329" s="2">
        <f t="shared" si="29"/>
        <v>8.424298172832001E-2</v>
      </c>
      <c r="G329" s="2">
        <f t="shared" si="27"/>
        <v>3.9993859536843979E-2</v>
      </c>
      <c r="H329" s="2" t="str">
        <f t="shared" si="28"/>
        <v>Sell</v>
      </c>
    </row>
    <row r="330" spans="1:8" ht="13.5" x14ac:dyDescent="0.25">
      <c r="A330" s="3">
        <v>42485</v>
      </c>
      <c r="B330" s="2">
        <v>10.2523</v>
      </c>
      <c r="C330" s="2">
        <f t="shared" si="24"/>
        <v>10.632829318002791</v>
      </c>
      <c r="D330" s="2">
        <f t="shared" si="26"/>
        <v>10.481498306407364</v>
      </c>
      <c r="E330" s="2">
        <f t="shared" si="25"/>
        <v>0.15133101159542761</v>
      </c>
      <c r="F330" s="2">
        <f t="shared" si="29"/>
        <v>9.7660587701741533E-2</v>
      </c>
      <c r="G330" s="2">
        <f t="shared" si="27"/>
        <v>5.3670423893686078E-2</v>
      </c>
      <c r="H330" s="2" t="str">
        <f t="shared" si="28"/>
        <v>Sell</v>
      </c>
    </row>
    <row r="331" spans="1:8" ht="13.5" x14ac:dyDescent="0.25">
      <c r="A331" s="3">
        <v>42486</v>
      </c>
      <c r="B331" s="2">
        <v>10.2523</v>
      </c>
      <c r="C331" s="2">
        <f t="shared" si="24"/>
        <v>10.631640192156208</v>
      </c>
      <c r="D331" s="2">
        <f t="shared" si="26"/>
        <v>10.464520654080893</v>
      </c>
      <c r="E331" s="2">
        <f t="shared" si="25"/>
        <v>0.16711953807531543</v>
      </c>
      <c r="F331" s="2">
        <f t="shared" si="29"/>
        <v>0.11155237777645632</v>
      </c>
      <c r="G331" s="2">
        <f t="shared" si="27"/>
        <v>5.5567160298859108E-2</v>
      </c>
      <c r="H331" s="2" t="str">
        <f t="shared" si="28"/>
        <v>Sell</v>
      </c>
    </row>
    <row r="332" spans="1:8" ht="13.5" x14ac:dyDescent="0.25">
      <c r="A332" s="3">
        <v>42487</v>
      </c>
      <c r="B332" s="2">
        <v>10.2523</v>
      </c>
      <c r="C332" s="2">
        <f t="shared" si="24"/>
        <v>10.630634008747561</v>
      </c>
      <c r="D332" s="2">
        <f t="shared" si="26"/>
        <v>10.448800605630456</v>
      </c>
      <c r="E332" s="2">
        <f t="shared" si="25"/>
        <v>0.18183340311710516</v>
      </c>
      <c r="F332" s="2">
        <f t="shared" si="29"/>
        <v>0.12560858284458609</v>
      </c>
      <c r="G332" s="2">
        <f t="shared" si="27"/>
        <v>5.6224820272519072E-2</v>
      </c>
      <c r="H332" s="2" t="str">
        <f t="shared" si="28"/>
        <v>Sell</v>
      </c>
    </row>
    <row r="333" spans="1:8" ht="13.5" x14ac:dyDescent="0.25">
      <c r="A333" s="3">
        <v>42488</v>
      </c>
      <c r="B333" s="2">
        <v>10.215</v>
      </c>
      <c r="C333" s="2">
        <f t="shared" si="24"/>
        <v>10.627490315094091</v>
      </c>
      <c r="D333" s="2">
        <f t="shared" si="26"/>
        <v>10.431482042250423</v>
      </c>
      <c r="E333" s="2">
        <f t="shared" si="25"/>
        <v>0.19600827284366851</v>
      </c>
      <c r="F333" s="2">
        <f t="shared" si="29"/>
        <v>0.13968852084440259</v>
      </c>
      <c r="G333" s="2">
        <f t="shared" si="27"/>
        <v>5.6319751999265921E-2</v>
      </c>
      <c r="H333" s="2" t="str">
        <f t="shared" si="28"/>
        <v>Sell</v>
      </c>
    </row>
    <row r="334" spans="1:8" ht="13.5" x14ac:dyDescent="0.25">
      <c r="A334" s="3">
        <v>42489</v>
      </c>
      <c r="B334" s="2">
        <v>10.3269</v>
      </c>
      <c r="C334" s="2">
        <f t="shared" si="24"/>
        <v>10.615661035848845</v>
      </c>
      <c r="D334" s="2">
        <f t="shared" si="26"/>
        <v>10.423735224305947</v>
      </c>
      <c r="E334" s="2">
        <f t="shared" si="25"/>
        <v>0.19192581154289812</v>
      </c>
      <c r="F334" s="2">
        <f t="shared" si="29"/>
        <v>0.15013597898410169</v>
      </c>
      <c r="G334" s="2">
        <f t="shared" si="27"/>
        <v>4.1789832558796425E-2</v>
      </c>
      <c r="H334" s="2" t="str">
        <f t="shared" si="28"/>
        <v>Sell</v>
      </c>
    </row>
    <row r="335" spans="1:8" ht="13.5" x14ac:dyDescent="0.25">
      <c r="A335" s="3">
        <v>42492</v>
      </c>
      <c r="B335" s="2">
        <v>10.2523</v>
      </c>
      <c r="C335" s="2">
        <f t="shared" ref="C335:C398" si="30">$C$4*B325+C334*(1-$C$4)</f>
        <v>10.588436261102869</v>
      </c>
      <c r="D335" s="2">
        <f t="shared" si="26"/>
        <v>10.411036318801802</v>
      </c>
      <c r="E335" s="2">
        <f t="shared" si="25"/>
        <v>0.17739994230106682</v>
      </c>
      <c r="F335" s="2">
        <f t="shared" si="29"/>
        <v>0.15558877164749471</v>
      </c>
      <c r="G335" s="2">
        <f t="shared" si="27"/>
        <v>2.1811170653572104E-2</v>
      </c>
      <c r="H335" s="2" t="str">
        <f t="shared" si="28"/>
        <v>Sell</v>
      </c>
    </row>
    <row r="336" spans="1:8" ht="13.5" x14ac:dyDescent="0.25">
      <c r="A336" s="3">
        <v>42493</v>
      </c>
      <c r="B336" s="2">
        <v>10.2188</v>
      </c>
      <c r="C336" s="2">
        <f t="shared" si="30"/>
        <v>10.562538374779351</v>
      </c>
      <c r="D336" s="2">
        <f t="shared" si="26"/>
        <v>10.396796591483149</v>
      </c>
      <c r="E336" s="2">
        <f t="shared" si="25"/>
        <v>0.16574178329620182</v>
      </c>
      <c r="F336" s="2">
        <f t="shared" si="29"/>
        <v>0.15761937397723613</v>
      </c>
      <c r="G336" s="2">
        <f t="shared" si="27"/>
        <v>8.1224093189656843E-3</v>
      </c>
      <c r="H336" s="2" t="str">
        <f t="shared" si="28"/>
        <v>Sell</v>
      </c>
    </row>
    <row r="337" spans="1:8" ht="13.5" x14ac:dyDescent="0.25">
      <c r="A337" s="3">
        <v>42494</v>
      </c>
      <c r="B337" s="2">
        <v>10.2188</v>
      </c>
      <c r="C337" s="2">
        <f t="shared" si="30"/>
        <v>10.540624778659451</v>
      </c>
      <c r="D337" s="2">
        <f t="shared" si="26"/>
        <v>10.383611658780692</v>
      </c>
      <c r="E337" s="2">
        <f t="shared" si="25"/>
        <v>0.15701311987875854</v>
      </c>
      <c r="F337" s="2">
        <f t="shared" si="29"/>
        <v>0.15749812315754064</v>
      </c>
      <c r="G337" s="2">
        <f t="shared" si="27"/>
        <v>-4.8500327878209237E-4</v>
      </c>
      <c r="H337" s="2" t="str">
        <f t="shared" si="28"/>
        <v>Hold</v>
      </c>
    </row>
    <row r="338" spans="1:8" ht="13.5" x14ac:dyDescent="0.25">
      <c r="A338" s="3">
        <v>42495</v>
      </c>
      <c r="B338" s="2">
        <v>10.215</v>
      </c>
      <c r="C338" s="2">
        <f t="shared" si="30"/>
        <v>10.519205581942613</v>
      </c>
      <c r="D338" s="2">
        <f t="shared" si="26"/>
        <v>10.371121906278418</v>
      </c>
      <c r="E338" s="2">
        <f t="shared" si="25"/>
        <v>0.14808367566419456</v>
      </c>
      <c r="F338" s="2">
        <f t="shared" si="29"/>
        <v>0.15561523365887142</v>
      </c>
      <c r="G338" s="2">
        <f t="shared" si="27"/>
        <v>-7.5315579946768629E-3</v>
      </c>
      <c r="H338" s="2" t="str">
        <f t="shared" si="28"/>
        <v>Hold</v>
      </c>
    </row>
    <row r="339" spans="1:8" ht="13.5" x14ac:dyDescent="0.25">
      <c r="A339" s="3">
        <v>42496</v>
      </c>
      <c r="B339" s="2">
        <v>10.2262</v>
      </c>
      <c r="C339" s="2">
        <f t="shared" si="30"/>
        <v>10.478143184720672</v>
      </c>
      <c r="D339" s="2">
        <f t="shared" si="26"/>
        <v>10.360386950257794</v>
      </c>
      <c r="E339" s="2">
        <f t="shared" si="25"/>
        <v>0.11775623446287753</v>
      </c>
      <c r="F339" s="2">
        <f t="shared" si="29"/>
        <v>0.14804343381967264</v>
      </c>
      <c r="G339" s="2">
        <f t="shared" si="27"/>
        <v>-3.0287199356795108E-2</v>
      </c>
      <c r="H339" s="2" t="str">
        <f t="shared" si="28"/>
        <v>Hold</v>
      </c>
    </row>
    <row r="340" spans="1:8" ht="13.5" x14ac:dyDescent="0.25">
      <c r="A340" s="3">
        <v>42499</v>
      </c>
      <c r="B340" s="2">
        <v>10.401400000000001</v>
      </c>
      <c r="C340" s="2">
        <f t="shared" si="30"/>
        <v>10.44339807937903</v>
      </c>
      <c r="D340" s="2">
        <f t="shared" si="26"/>
        <v>10.363424953942403</v>
      </c>
      <c r="E340" s="2">
        <f t="shared" si="25"/>
        <v>7.9973125436627157E-2</v>
      </c>
      <c r="F340" s="2">
        <f t="shared" si="29"/>
        <v>0.13442937214306355</v>
      </c>
      <c r="G340" s="2">
        <f t="shared" si="27"/>
        <v>-5.4456246706436395E-2</v>
      </c>
      <c r="H340" s="2" t="str">
        <f t="shared" si="28"/>
        <v>Hold</v>
      </c>
    </row>
    <row r="341" spans="1:8" ht="13.5" x14ac:dyDescent="0.25">
      <c r="A341" s="3">
        <v>42500</v>
      </c>
      <c r="B341" s="2">
        <v>10.513299999999999</v>
      </c>
      <c r="C341" s="2">
        <f t="shared" si="30"/>
        <v>10.413998374859178</v>
      </c>
      <c r="D341" s="2">
        <f t="shared" si="26"/>
        <v>10.374526809205928</v>
      </c>
      <c r="E341" s="2">
        <f t="shared" si="25"/>
        <v>3.9471565653249385E-2</v>
      </c>
      <c r="F341" s="2">
        <f t="shared" si="29"/>
        <v>0.11543781084510073</v>
      </c>
      <c r="G341" s="2">
        <f t="shared" si="27"/>
        <v>-7.5966245191851342E-2</v>
      </c>
      <c r="H341" s="2" t="str">
        <f t="shared" si="28"/>
        <v>Hold</v>
      </c>
    </row>
    <row r="342" spans="1:8" ht="13.5" x14ac:dyDescent="0.25">
      <c r="A342" s="3">
        <v>42501</v>
      </c>
      <c r="B342" s="2">
        <v>10.6251</v>
      </c>
      <c r="C342" s="2">
        <f t="shared" si="30"/>
        <v>10.389121701803919</v>
      </c>
      <c r="D342" s="2">
        <f t="shared" si="26"/>
        <v>10.393087786301784</v>
      </c>
      <c r="E342" s="2">
        <f t="shared" si="25"/>
        <v>-3.9660844978648413E-3</v>
      </c>
      <c r="F342" s="2">
        <f t="shared" si="29"/>
        <v>9.1557031776507619E-2</v>
      </c>
      <c r="G342" s="2">
        <f t="shared" si="27"/>
        <v>-9.552311627437246E-2</v>
      </c>
      <c r="H342" s="2" t="str">
        <f t="shared" si="28"/>
        <v>Hold</v>
      </c>
    </row>
    <row r="343" spans="1:8" ht="13.5" x14ac:dyDescent="0.25">
      <c r="A343" s="3">
        <v>42502</v>
      </c>
      <c r="B343" s="2">
        <v>10.6624</v>
      </c>
      <c r="C343" s="2">
        <f t="shared" si="30"/>
        <v>10.362333747680239</v>
      </c>
      <c r="D343" s="2">
        <f t="shared" si="26"/>
        <v>10.413036839168319</v>
      </c>
      <c r="E343" s="2">
        <f t="shared" si="25"/>
        <v>-5.0703091488079721E-2</v>
      </c>
      <c r="F343" s="2">
        <f t="shared" si="29"/>
        <v>6.3105007123590143E-2</v>
      </c>
      <c r="G343" s="2">
        <f t="shared" si="27"/>
        <v>-0.11380809861166986</v>
      </c>
      <c r="H343" s="2" t="str">
        <f t="shared" si="28"/>
        <v>Hold</v>
      </c>
    </row>
    <row r="344" spans="1:8" ht="13.5" x14ac:dyDescent="0.25">
      <c r="A344" s="3">
        <v>42503</v>
      </c>
      <c r="B344" s="2">
        <v>10.6997</v>
      </c>
      <c r="C344" s="2">
        <f t="shared" si="30"/>
        <v>10.356882401883279</v>
      </c>
      <c r="D344" s="2">
        <f t="shared" si="26"/>
        <v>10.434271147378073</v>
      </c>
      <c r="E344" s="2">
        <f t="shared" si="25"/>
        <v>-7.7388745494793909E-2</v>
      </c>
      <c r="F344" s="2">
        <f t="shared" si="29"/>
        <v>3.5006256599913334E-2</v>
      </c>
      <c r="G344" s="2">
        <f t="shared" si="27"/>
        <v>-0.11239500209470724</v>
      </c>
      <c r="H344" s="2" t="str">
        <f t="shared" si="28"/>
        <v>Hold</v>
      </c>
    </row>
    <row r="345" spans="1:8" ht="13.5" x14ac:dyDescent="0.25">
      <c r="A345" s="3">
        <v>42506</v>
      </c>
      <c r="B345" s="2">
        <v>10.6997</v>
      </c>
      <c r="C345" s="2">
        <f t="shared" si="30"/>
        <v>10.340792801593544</v>
      </c>
      <c r="D345" s="2">
        <f t="shared" si="26"/>
        <v>10.453932543868586</v>
      </c>
      <c r="E345" s="2">
        <f t="shared" si="25"/>
        <v>-0.11313974227504175</v>
      </c>
      <c r="F345" s="2">
        <f t="shared" si="29"/>
        <v>5.3770568249223161E-3</v>
      </c>
      <c r="G345" s="2">
        <f t="shared" si="27"/>
        <v>-0.11851679909996407</v>
      </c>
      <c r="H345" s="2" t="str">
        <f t="shared" si="28"/>
        <v>Hold</v>
      </c>
    </row>
    <row r="346" spans="1:8" ht="13.5" x14ac:dyDescent="0.25">
      <c r="A346" s="3">
        <v>42507</v>
      </c>
      <c r="B346" s="2">
        <v>10.696</v>
      </c>
      <c r="C346" s="2">
        <f t="shared" si="30"/>
        <v>10.322024678271461</v>
      </c>
      <c r="D346" s="2">
        <f t="shared" si="26"/>
        <v>10.471863466544987</v>
      </c>
      <c r="E346" s="2">
        <f t="shared" si="25"/>
        <v>-0.14983878827352548</v>
      </c>
      <c r="F346" s="2">
        <f t="shared" si="29"/>
        <v>-2.5666112194767242E-2</v>
      </c>
      <c r="G346" s="2">
        <f t="shared" si="27"/>
        <v>-0.12417267607875823</v>
      </c>
      <c r="H346" s="2" t="str">
        <f t="shared" si="28"/>
        <v>Hold</v>
      </c>
    </row>
    <row r="347" spans="1:8" ht="13.5" x14ac:dyDescent="0.25">
      <c r="A347" s="3">
        <v>42508</v>
      </c>
      <c r="B347" s="2">
        <v>10.6997</v>
      </c>
      <c r="C347" s="2">
        <f t="shared" si="30"/>
        <v>10.30614395853739</v>
      </c>
      <c r="D347" s="2">
        <f t="shared" si="26"/>
        <v>10.488740246800914</v>
      </c>
      <c r="E347" s="2">
        <f t="shared" si="25"/>
        <v>-0.18259628826352348</v>
      </c>
      <c r="F347" s="2">
        <f t="shared" si="29"/>
        <v>-5.7052147408518494E-2</v>
      </c>
      <c r="G347" s="2">
        <f t="shared" si="27"/>
        <v>-0.12554414085500498</v>
      </c>
      <c r="H347" s="2" t="str">
        <f t="shared" si="28"/>
        <v>Hold</v>
      </c>
    </row>
    <row r="348" spans="1:8" ht="13.5" x14ac:dyDescent="0.25">
      <c r="A348" s="3">
        <v>42509</v>
      </c>
      <c r="B348" s="2">
        <v>10.550599999999999</v>
      </c>
      <c r="C348" s="2">
        <f t="shared" si="30"/>
        <v>10.2921218110701</v>
      </c>
      <c r="D348" s="2">
        <f t="shared" si="26"/>
        <v>10.493322450741587</v>
      </c>
      <c r="E348" s="2">
        <f t="shared" ref="E348:E411" si="31">C348-D348</f>
        <v>-0.20120063967148738</v>
      </c>
      <c r="F348" s="2">
        <f t="shared" si="29"/>
        <v>-8.5881845861112277E-2</v>
      </c>
      <c r="G348" s="2">
        <f t="shared" si="27"/>
        <v>-0.1153187938103751</v>
      </c>
      <c r="H348" s="2" t="str">
        <f t="shared" si="28"/>
        <v>Hold</v>
      </c>
    </row>
    <row r="349" spans="1:8" ht="13.5" x14ac:dyDescent="0.25">
      <c r="A349" s="3">
        <v>42510</v>
      </c>
      <c r="B349" s="2">
        <v>10.6997</v>
      </c>
      <c r="C349" s="2">
        <f t="shared" si="30"/>
        <v>10.281979993982393</v>
      </c>
      <c r="D349" s="2">
        <f t="shared" ref="D349:D412" si="32">$D$4*B349+(1-$D$4)*D348</f>
        <v>10.508609676612581</v>
      </c>
      <c r="E349" s="2">
        <f t="shared" si="31"/>
        <v>-0.2266296826301879</v>
      </c>
      <c r="F349" s="2">
        <f t="shared" si="29"/>
        <v>-0.11403141321492741</v>
      </c>
      <c r="G349" s="2">
        <f t="shared" si="27"/>
        <v>-0.11259826941526049</v>
      </c>
      <c r="H349" s="2" t="str">
        <f t="shared" si="28"/>
        <v>Hold</v>
      </c>
    </row>
    <row r="350" spans="1:8" ht="13.5" x14ac:dyDescent="0.25">
      <c r="A350" s="3">
        <v>42513</v>
      </c>
      <c r="B350" s="2">
        <v>10.886100000000001</v>
      </c>
      <c r="C350" s="2">
        <f t="shared" si="30"/>
        <v>10.300352302600487</v>
      </c>
      <c r="D350" s="2">
        <f t="shared" si="32"/>
        <v>10.536571922789427</v>
      </c>
      <c r="E350" s="2">
        <f t="shared" si="31"/>
        <v>-0.23621962018894038</v>
      </c>
      <c r="F350" s="2">
        <f t="shared" si="29"/>
        <v>-0.13846905460973</v>
      </c>
      <c r="G350" s="2">
        <f t="shared" si="27"/>
        <v>-9.7750565579210386E-2</v>
      </c>
      <c r="H350" s="2" t="str">
        <f t="shared" si="28"/>
        <v>Hold</v>
      </c>
    </row>
    <row r="351" spans="1:8" ht="13.5" x14ac:dyDescent="0.25">
      <c r="A351" s="3">
        <v>42514</v>
      </c>
      <c r="B351" s="2">
        <v>10.819000000000001</v>
      </c>
      <c r="C351" s="2">
        <f t="shared" si="30"/>
        <v>10.333113486815796</v>
      </c>
      <c r="D351" s="2">
        <f t="shared" si="32"/>
        <v>10.55749252110132</v>
      </c>
      <c r="E351" s="2">
        <f t="shared" si="31"/>
        <v>-0.22437903428552453</v>
      </c>
      <c r="F351" s="2">
        <f t="shared" si="29"/>
        <v>-0.15565105054488892</v>
      </c>
      <c r="G351" s="2">
        <f t="shared" si="27"/>
        <v>-6.8727983740635601E-2</v>
      </c>
      <c r="H351" s="2" t="str">
        <f t="shared" si="28"/>
        <v>Hold</v>
      </c>
    </row>
    <row r="352" spans="1:8" ht="13.5" x14ac:dyDescent="0.25">
      <c r="A352" s="3">
        <v>42515</v>
      </c>
      <c r="B352" s="2">
        <v>10.811500000000001</v>
      </c>
      <c r="C352" s="2">
        <f t="shared" si="30"/>
        <v>10.378034488844134</v>
      </c>
      <c r="D352" s="2">
        <f t="shared" si="32"/>
        <v>10.576307889908628</v>
      </c>
      <c r="E352" s="2">
        <f t="shared" si="31"/>
        <v>-0.19827340106449398</v>
      </c>
      <c r="F352" s="2">
        <f t="shared" si="29"/>
        <v>-0.16417552064880994</v>
      </c>
      <c r="G352" s="2">
        <f t="shared" si="27"/>
        <v>-3.409788041568404E-2</v>
      </c>
      <c r="H352" s="2" t="str">
        <f t="shared" si="28"/>
        <v>Hold</v>
      </c>
    </row>
    <row r="353" spans="1:8" ht="13.5" x14ac:dyDescent="0.25">
      <c r="A353" s="3">
        <v>42516</v>
      </c>
      <c r="B353" s="2">
        <v>10.7742</v>
      </c>
      <c r="C353" s="2">
        <f t="shared" si="30"/>
        <v>10.42178302902196</v>
      </c>
      <c r="D353" s="2">
        <f t="shared" si="32"/>
        <v>10.590966564730213</v>
      </c>
      <c r="E353" s="2">
        <f t="shared" si="31"/>
        <v>-0.16918353570825317</v>
      </c>
      <c r="F353" s="2">
        <f t="shared" si="29"/>
        <v>-0.16517712366069859</v>
      </c>
      <c r="G353" s="2">
        <f t="shared" si="27"/>
        <v>-4.0064120475545861E-3</v>
      </c>
      <c r="H353" s="2" t="str">
        <f t="shared" si="28"/>
        <v>Hold</v>
      </c>
    </row>
    <row r="354" spans="1:8" ht="13.5" x14ac:dyDescent="0.25">
      <c r="A354" s="3">
        <v>42517</v>
      </c>
      <c r="B354" s="2">
        <v>10.6997</v>
      </c>
      <c r="C354" s="2">
        <f t="shared" si="30"/>
        <v>10.464539486095504</v>
      </c>
      <c r="D354" s="2">
        <f t="shared" si="32"/>
        <v>10.599020893268715</v>
      </c>
      <c r="E354" s="2">
        <f t="shared" si="31"/>
        <v>-0.13448140717321166</v>
      </c>
      <c r="F354" s="2">
        <f t="shared" si="29"/>
        <v>-0.15903798036320121</v>
      </c>
      <c r="G354" s="2">
        <f t="shared" si="27"/>
        <v>2.455657318998955E-2</v>
      </c>
      <c r="H354" s="2" t="str">
        <f t="shared" si="28"/>
        <v>Sell</v>
      </c>
    </row>
    <row r="355" spans="1:8" ht="13.5" x14ac:dyDescent="0.25">
      <c r="A355" s="3">
        <v>42520</v>
      </c>
      <c r="B355" s="2">
        <v>10.6624</v>
      </c>
      <c r="C355" s="2">
        <f t="shared" si="30"/>
        <v>10.500718026696196</v>
      </c>
      <c r="D355" s="2">
        <f t="shared" si="32"/>
        <v>10.603715641915477</v>
      </c>
      <c r="E355" s="2">
        <f t="shared" si="31"/>
        <v>-0.10299761521928019</v>
      </c>
      <c r="F355" s="2">
        <f t="shared" si="29"/>
        <v>-0.147829907334417</v>
      </c>
      <c r="G355" s="2">
        <f t="shared" si="27"/>
        <v>4.4832292115136813E-2</v>
      </c>
      <c r="H355" s="2" t="str">
        <f t="shared" si="28"/>
        <v>Sell</v>
      </c>
    </row>
    <row r="356" spans="1:8" ht="13.5" x14ac:dyDescent="0.25">
      <c r="A356" s="3">
        <v>42521</v>
      </c>
      <c r="B356" s="2">
        <v>10.6624</v>
      </c>
      <c r="C356" s="2">
        <f t="shared" si="30"/>
        <v>10.530761407204473</v>
      </c>
      <c r="D356" s="2">
        <f t="shared" si="32"/>
        <v>10.608062631403218</v>
      </c>
      <c r="E356" s="2">
        <f t="shared" si="31"/>
        <v>-7.7301224198745189E-2</v>
      </c>
      <c r="F356" s="2">
        <f t="shared" si="29"/>
        <v>-0.13372417070728265</v>
      </c>
      <c r="G356" s="2">
        <f t="shared" ref="G356:G419" si="33">E356-F356</f>
        <v>5.6422946508537464E-2</v>
      </c>
      <c r="H356" s="2" t="str">
        <f t="shared" ref="H356:H419" si="34">IF(G356&lt;0,"Hold","Sell")</f>
        <v>Sell</v>
      </c>
    </row>
    <row r="357" spans="1:8" ht="13.5" x14ac:dyDescent="0.25">
      <c r="A357" s="3">
        <v>42522</v>
      </c>
      <c r="B357" s="2">
        <v>10.6997</v>
      </c>
      <c r="C357" s="2">
        <f t="shared" si="30"/>
        <v>10.556751959942247</v>
      </c>
      <c r="D357" s="2">
        <f t="shared" si="32"/>
        <v>10.61485058463261</v>
      </c>
      <c r="E357" s="2">
        <f t="shared" si="31"/>
        <v>-5.8098624690362755E-2</v>
      </c>
      <c r="F357" s="2">
        <f t="shared" ref="F357:F420" si="35">(E357*(2/(10)))+((1-(2/10))*F356)</f>
        <v>-0.11859906150389868</v>
      </c>
      <c r="G357" s="2">
        <f t="shared" si="33"/>
        <v>6.0500436813535924E-2</v>
      </c>
      <c r="H357" s="2" t="str">
        <f t="shared" si="34"/>
        <v>Sell</v>
      </c>
    </row>
    <row r="358" spans="1:8" ht="13.5" x14ac:dyDescent="0.25">
      <c r="A358" s="3">
        <v>42523</v>
      </c>
      <c r="B358" s="2">
        <v>10.7742</v>
      </c>
      <c r="C358" s="2">
        <f t="shared" si="30"/>
        <v>10.555805504566516</v>
      </c>
      <c r="D358" s="2">
        <f t="shared" si="32"/>
        <v>10.626654245030196</v>
      </c>
      <c r="E358" s="2">
        <f t="shared" si="31"/>
        <v>-7.0848740463679505E-2</v>
      </c>
      <c r="F358" s="2">
        <f t="shared" si="35"/>
        <v>-0.10904899729585485</v>
      </c>
      <c r="G358" s="2">
        <f t="shared" si="33"/>
        <v>3.8200256832175344E-2</v>
      </c>
      <c r="H358" s="2" t="str">
        <f t="shared" si="34"/>
        <v>Sell</v>
      </c>
    </row>
    <row r="359" spans="1:8" ht="13.5" x14ac:dyDescent="0.25">
      <c r="A359" s="3">
        <v>42524</v>
      </c>
      <c r="B359" s="2">
        <v>10.848800000000001</v>
      </c>
      <c r="C359" s="2">
        <f t="shared" si="30"/>
        <v>10.577943119248591</v>
      </c>
      <c r="D359" s="2">
        <f t="shared" si="32"/>
        <v>10.643109486139069</v>
      </c>
      <c r="E359" s="2">
        <f t="shared" si="31"/>
        <v>-6.51663668904785E-2</v>
      </c>
      <c r="F359" s="2">
        <f t="shared" si="35"/>
        <v>-0.10027247121477958</v>
      </c>
      <c r="G359" s="2">
        <f t="shared" si="33"/>
        <v>3.5106104324301085E-2</v>
      </c>
      <c r="H359" s="2" t="str">
        <f t="shared" si="34"/>
        <v>Sell</v>
      </c>
    </row>
    <row r="360" spans="1:8" ht="13.5" x14ac:dyDescent="0.25">
      <c r="A360" s="3">
        <v>42527</v>
      </c>
      <c r="B360" s="2">
        <v>10.923400000000001</v>
      </c>
      <c r="C360" s="2">
        <f t="shared" si="30"/>
        <v>10.625351870133423</v>
      </c>
      <c r="D360" s="2">
        <f t="shared" si="32"/>
        <v>10.663871746425064</v>
      </c>
      <c r="E360" s="2">
        <f t="shared" si="31"/>
        <v>-3.8519876291640998E-2</v>
      </c>
      <c r="F360" s="2">
        <f t="shared" si="35"/>
        <v>-8.7921952230151867E-2</v>
      </c>
      <c r="G360" s="2">
        <f t="shared" si="33"/>
        <v>4.940207593851087E-2</v>
      </c>
      <c r="H360" s="2" t="str">
        <f t="shared" si="34"/>
        <v>Sell</v>
      </c>
    </row>
    <row r="361" spans="1:8" ht="13.5" x14ac:dyDescent="0.25">
      <c r="A361" s="3">
        <v>42528</v>
      </c>
      <c r="B361" s="2">
        <v>10.960699999999999</v>
      </c>
      <c r="C361" s="2">
        <f t="shared" si="30"/>
        <v>10.655143890112896</v>
      </c>
      <c r="D361" s="2">
        <f t="shared" si="32"/>
        <v>10.685859024467653</v>
      </c>
      <c r="E361" s="2">
        <f t="shared" si="31"/>
        <v>-3.0715134354757367E-2</v>
      </c>
      <c r="F361" s="2">
        <f t="shared" si="35"/>
        <v>-7.648058865507297E-2</v>
      </c>
      <c r="G361" s="2">
        <f t="shared" si="33"/>
        <v>4.5765454300315603E-2</v>
      </c>
      <c r="H361" s="2" t="str">
        <f t="shared" si="34"/>
        <v>Sell</v>
      </c>
    </row>
    <row r="362" spans="1:8" ht="13.5" x14ac:dyDescent="0.25">
      <c r="A362" s="3">
        <v>42529</v>
      </c>
      <c r="B362" s="2">
        <v>10.852499999999999</v>
      </c>
      <c r="C362" s="2">
        <f t="shared" si="30"/>
        <v>10.679198676249372</v>
      </c>
      <c r="D362" s="2">
        <f t="shared" si="32"/>
        <v>10.698202800433013</v>
      </c>
      <c r="E362" s="2">
        <f t="shared" si="31"/>
        <v>-1.9004124183640059E-2</v>
      </c>
      <c r="F362" s="2">
        <f t="shared" si="35"/>
        <v>-6.4985295760786391E-2</v>
      </c>
      <c r="G362" s="2">
        <f t="shared" si="33"/>
        <v>4.5981171577146332E-2</v>
      </c>
      <c r="H362" s="2" t="str">
        <f t="shared" si="34"/>
        <v>Sell</v>
      </c>
    </row>
    <row r="363" spans="1:8" ht="13.5" x14ac:dyDescent="0.25">
      <c r="A363" s="3">
        <v>42530</v>
      </c>
      <c r="B363" s="2">
        <v>10.811500000000001</v>
      </c>
      <c r="C363" s="2">
        <f t="shared" si="30"/>
        <v>10.6938142645187</v>
      </c>
      <c r="D363" s="2">
        <f t="shared" si="32"/>
        <v>10.706595185586123</v>
      </c>
      <c r="E363" s="2">
        <f t="shared" si="31"/>
        <v>-1.2780921067422568E-2</v>
      </c>
      <c r="F363" s="2">
        <f t="shared" si="35"/>
        <v>-5.4544420822113623E-2</v>
      </c>
      <c r="G363" s="2">
        <f t="shared" si="33"/>
        <v>4.1763499754691055E-2</v>
      </c>
      <c r="H363" s="2" t="str">
        <f t="shared" si="34"/>
        <v>Sell</v>
      </c>
    </row>
    <row r="364" spans="1:8" ht="13.5" x14ac:dyDescent="0.25">
      <c r="A364" s="3">
        <v>42531</v>
      </c>
      <c r="B364" s="2">
        <v>10.852499999999999</v>
      </c>
      <c r="C364" s="2">
        <f t="shared" si="30"/>
        <v>10.694719762285054</v>
      </c>
      <c r="D364" s="2">
        <f t="shared" si="32"/>
        <v>10.71740294961678</v>
      </c>
      <c r="E364" s="2">
        <f t="shared" si="31"/>
        <v>-2.2683187331725918E-2</v>
      </c>
      <c r="F364" s="2">
        <f t="shared" si="35"/>
        <v>-4.8172174124036085E-2</v>
      </c>
      <c r="G364" s="2">
        <f t="shared" si="33"/>
        <v>2.5488986792310167E-2</v>
      </c>
      <c r="H364" s="2" t="str">
        <f t="shared" si="34"/>
        <v>Sell</v>
      </c>
    </row>
    <row r="365" spans="1:8" ht="13.5" x14ac:dyDescent="0.25">
      <c r="A365" s="3">
        <v>42534</v>
      </c>
      <c r="B365" s="2">
        <v>10.811500000000001</v>
      </c>
      <c r="C365" s="2">
        <f t="shared" si="30"/>
        <v>10.689747491164276</v>
      </c>
      <c r="D365" s="2">
        <f t="shared" si="32"/>
        <v>10.724373101497017</v>
      </c>
      <c r="E365" s="2">
        <f t="shared" si="31"/>
        <v>-3.4625610332740919E-2</v>
      </c>
      <c r="F365" s="2">
        <f t="shared" si="35"/>
        <v>-4.5462861365777055E-2</v>
      </c>
      <c r="G365" s="2">
        <f t="shared" si="33"/>
        <v>1.0837251033036135E-2</v>
      </c>
      <c r="H365" s="2" t="str">
        <f t="shared" si="34"/>
        <v>Sell</v>
      </c>
    </row>
    <row r="366" spans="1:8" ht="13.5" x14ac:dyDescent="0.25">
      <c r="A366" s="3">
        <v>42535</v>
      </c>
      <c r="B366" s="2">
        <v>10.811500000000001</v>
      </c>
      <c r="C366" s="2">
        <f t="shared" si="30"/>
        <v>10.685540184831311</v>
      </c>
      <c r="D366" s="2">
        <f t="shared" si="32"/>
        <v>10.73082694583057</v>
      </c>
      <c r="E366" s="2">
        <f t="shared" si="31"/>
        <v>-4.5286760999259101E-2</v>
      </c>
      <c r="F366" s="2">
        <f t="shared" si="35"/>
        <v>-4.5427641292473467E-2</v>
      </c>
      <c r="G366" s="2">
        <f t="shared" si="33"/>
        <v>1.4088029321436546E-4</v>
      </c>
      <c r="H366" s="2" t="str">
        <f t="shared" si="34"/>
        <v>Sell</v>
      </c>
    </row>
    <row r="367" spans="1:8" ht="13.5" x14ac:dyDescent="0.25">
      <c r="A367" s="3">
        <v>42536</v>
      </c>
      <c r="B367" s="2">
        <v>10.811500000000001</v>
      </c>
      <c r="C367" s="2">
        <f t="shared" si="30"/>
        <v>10.687718617934186</v>
      </c>
      <c r="D367" s="2">
        <f t="shared" si="32"/>
        <v>10.736802727620898</v>
      </c>
      <c r="E367" s="2">
        <f t="shared" si="31"/>
        <v>-4.9084109686711841E-2</v>
      </c>
      <c r="F367" s="2">
        <f t="shared" si="35"/>
        <v>-4.615893497132114E-2</v>
      </c>
      <c r="G367" s="2">
        <f t="shared" si="33"/>
        <v>-2.9251747153907007E-3</v>
      </c>
      <c r="H367" s="2" t="str">
        <f t="shared" si="34"/>
        <v>Hold</v>
      </c>
    </row>
    <row r="368" spans="1:8" ht="13.5" x14ac:dyDescent="0.25">
      <c r="A368" s="3">
        <v>42537</v>
      </c>
      <c r="B368" s="2">
        <v>10.811500000000001</v>
      </c>
      <c r="C368" s="2">
        <f t="shared" si="30"/>
        <v>10.701023445944312</v>
      </c>
      <c r="D368" s="2">
        <f t="shared" si="32"/>
        <v>10.742335858908238</v>
      </c>
      <c r="E368" s="2">
        <f t="shared" si="31"/>
        <v>-4.1312412963925738E-2</v>
      </c>
      <c r="F368" s="2">
        <f t="shared" si="35"/>
        <v>-4.5189630569842064E-2</v>
      </c>
      <c r="G368" s="2">
        <f t="shared" si="33"/>
        <v>3.8772176059163263E-3</v>
      </c>
      <c r="H368" s="2" t="str">
        <f t="shared" si="34"/>
        <v>Sell</v>
      </c>
    </row>
    <row r="369" spans="1:8" ht="13.5" x14ac:dyDescent="0.25">
      <c r="A369" s="3">
        <v>42538</v>
      </c>
      <c r="B369" s="2">
        <v>10.819000000000001</v>
      </c>
      <c r="C369" s="2">
        <f t="shared" si="30"/>
        <v>10.723758300414417</v>
      </c>
      <c r="D369" s="2">
        <f t="shared" si="32"/>
        <v>10.748014684174294</v>
      </c>
      <c r="E369" s="2">
        <f t="shared" si="31"/>
        <v>-2.4256383759876599E-2</v>
      </c>
      <c r="F369" s="2">
        <f t="shared" si="35"/>
        <v>-4.1002981207848968E-2</v>
      </c>
      <c r="G369" s="2">
        <f t="shared" si="33"/>
        <v>1.6746597447972369E-2</v>
      </c>
      <c r="H369" s="2" t="str">
        <f t="shared" si="34"/>
        <v>Sell</v>
      </c>
    </row>
    <row r="370" spans="1:8" ht="13.5" x14ac:dyDescent="0.25">
      <c r="A370" s="3">
        <v>42541</v>
      </c>
      <c r="B370" s="2">
        <v>10.822699999999999</v>
      </c>
      <c r="C370" s="2">
        <f t="shared" si="30"/>
        <v>10.754472408042968</v>
      </c>
      <c r="D370" s="2">
        <f t="shared" si="32"/>
        <v>10.753546929791012</v>
      </c>
      <c r="E370" s="2">
        <f t="shared" si="31"/>
        <v>9.2547825195588018E-4</v>
      </c>
      <c r="F370" s="2">
        <f t="shared" si="35"/>
        <v>-3.2617289315888004E-2</v>
      </c>
      <c r="G370" s="2">
        <f t="shared" si="33"/>
        <v>3.3542767567843884E-2</v>
      </c>
      <c r="H370" s="2" t="str">
        <f t="shared" si="34"/>
        <v>Sell</v>
      </c>
    </row>
    <row r="371" spans="1:8" ht="13.5" x14ac:dyDescent="0.25">
      <c r="A371" s="3">
        <v>42542</v>
      </c>
      <c r="B371" s="2">
        <v>10.811500000000001</v>
      </c>
      <c r="C371" s="2">
        <f t="shared" si="30"/>
        <v>10.786199729882512</v>
      </c>
      <c r="D371" s="2">
        <f t="shared" si="32"/>
        <v>10.757839749806491</v>
      </c>
      <c r="E371" s="2">
        <f t="shared" si="31"/>
        <v>2.8359980076020364E-2</v>
      </c>
      <c r="F371" s="2">
        <f t="shared" si="35"/>
        <v>-2.0421835437506333E-2</v>
      </c>
      <c r="G371" s="2">
        <f t="shared" si="33"/>
        <v>4.87818155135267E-2</v>
      </c>
      <c r="H371" s="2" t="str">
        <f t="shared" si="34"/>
        <v>Sell</v>
      </c>
    </row>
    <row r="372" spans="1:8" ht="13.5" x14ac:dyDescent="0.25">
      <c r="A372" s="3">
        <v>42543</v>
      </c>
      <c r="B372" s="2">
        <v>10.811500000000001</v>
      </c>
      <c r="C372" s="2">
        <f t="shared" si="30"/>
        <v>10.796399771439049</v>
      </c>
      <c r="D372" s="2">
        <f t="shared" si="32"/>
        <v>10.761814583154157</v>
      </c>
      <c r="E372" s="2">
        <f t="shared" si="31"/>
        <v>3.4585188284891544E-2</v>
      </c>
      <c r="F372" s="2">
        <f t="shared" si="35"/>
        <v>-9.420430693026758E-3</v>
      </c>
      <c r="G372" s="2">
        <f t="shared" si="33"/>
        <v>4.4005618977918298E-2</v>
      </c>
      <c r="H372" s="2" t="str">
        <f t="shared" si="34"/>
        <v>Sell</v>
      </c>
    </row>
    <row r="373" spans="1:8" ht="13.5" x14ac:dyDescent="0.25">
      <c r="A373" s="3">
        <v>42544</v>
      </c>
      <c r="B373" s="2">
        <v>10.811500000000001</v>
      </c>
      <c r="C373" s="2">
        <f t="shared" si="30"/>
        <v>10.798722883525349</v>
      </c>
      <c r="D373" s="2">
        <f t="shared" si="32"/>
        <v>10.765494984401997</v>
      </c>
      <c r="E373" s="2">
        <f t="shared" si="31"/>
        <v>3.3227899123351889E-2</v>
      </c>
      <c r="F373" s="2">
        <f t="shared" si="35"/>
        <v>-8.9076472975102832E-4</v>
      </c>
      <c r="G373" s="2">
        <f t="shared" si="33"/>
        <v>3.4118663853102915E-2</v>
      </c>
      <c r="H373" s="2" t="str">
        <f t="shared" si="34"/>
        <v>Sell</v>
      </c>
    </row>
    <row r="374" spans="1:8" ht="13.5" x14ac:dyDescent="0.25">
      <c r="A374" s="3">
        <v>42545</v>
      </c>
      <c r="B374" s="2">
        <v>10.811500000000001</v>
      </c>
      <c r="C374" s="2">
        <f t="shared" si="30"/>
        <v>10.806996286059912</v>
      </c>
      <c r="D374" s="2">
        <f t="shared" si="32"/>
        <v>10.768902763335181</v>
      </c>
      <c r="E374" s="2">
        <f t="shared" si="31"/>
        <v>3.8093522724730988E-2</v>
      </c>
      <c r="F374" s="2">
        <f t="shared" si="35"/>
        <v>6.906092761145375E-3</v>
      </c>
      <c r="G374" s="2">
        <f t="shared" si="33"/>
        <v>3.1187429963585613E-2</v>
      </c>
      <c r="H374" s="2" t="str">
        <f t="shared" si="34"/>
        <v>Sell</v>
      </c>
    </row>
    <row r="375" spans="1:8" ht="13.5" x14ac:dyDescent="0.25">
      <c r="A375" s="3">
        <v>42548</v>
      </c>
      <c r="B375" s="2">
        <v>10.6624</v>
      </c>
      <c r="C375" s="2">
        <f t="shared" si="30"/>
        <v>10.807689165127616</v>
      </c>
      <c r="D375" s="2">
        <f t="shared" si="32"/>
        <v>10.761013669754796</v>
      </c>
      <c r="E375" s="2">
        <f t="shared" si="31"/>
        <v>4.6675495372820563E-2</v>
      </c>
      <c r="F375" s="2">
        <f t="shared" si="35"/>
        <v>1.4859973283480413E-2</v>
      </c>
      <c r="G375" s="2">
        <f t="shared" si="33"/>
        <v>3.1815522089340152E-2</v>
      </c>
      <c r="H375" s="2" t="str">
        <f t="shared" si="34"/>
        <v>Sell</v>
      </c>
    </row>
    <row r="376" spans="1:8" ht="13.5" x14ac:dyDescent="0.25">
      <c r="A376" s="3">
        <v>42549</v>
      </c>
      <c r="B376" s="2">
        <v>10.438700000000001</v>
      </c>
      <c r="C376" s="2">
        <f t="shared" si="30"/>
        <v>10.808275447415674</v>
      </c>
      <c r="D376" s="2">
        <f t="shared" si="32"/>
        <v>10.737138583106292</v>
      </c>
      <c r="E376" s="2">
        <f t="shared" si="31"/>
        <v>7.1136864309382375E-2</v>
      </c>
      <c r="F376" s="2">
        <f t="shared" si="35"/>
        <v>2.6115351488660808E-2</v>
      </c>
      <c r="G376" s="2">
        <f t="shared" si="33"/>
        <v>4.5021512820721567E-2</v>
      </c>
      <c r="H376" s="2" t="str">
        <f t="shared" si="34"/>
        <v>Sell</v>
      </c>
    </row>
    <row r="377" spans="1:8" ht="13.5" x14ac:dyDescent="0.25">
      <c r="A377" s="3">
        <v>42550</v>
      </c>
      <c r="B377" s="2">
        <v>10.438700000000001</v>
      </c>
      <c r="C377" s="2">
        <f t="shared" si="30"/>
        <v>10.808771532428647</v>
      </c>
      <c r="D377" s="2">
        <f t="shared" si="32"/>
        <v>10.715032021394714</v>
      </c>
      <c r="E377" s="2">
        <f t="shared" si="31"/>
        <v>9.3739511033932743E-2</v>
      </c>
      <c r="F377" s="2">
        <f t="shared" si="35"/>
        <v>3.9640183397715197E-2</v>
      </c>
      <c r="G377" s="2">
        <f t="shared" si="33"/>
        <v>5.4099327636217547E-2</v>
      </c>
      <c r="H377" s="2" t="str">
        <f t="shared" si="34"/>
        <v>Sell</v>
      </c>
    </row>
    <row r="378" spans="1:8" ht="13.5" x14ac:dyDescent="0.25">
      <c r="A378" s="3">
        <v>42551</v>
      </c>
      <c r="B378" s="2">
        <v>10.438700000000001</v>
      </c>
      <c r="C378" s="2">
        <f t="shared" si="30"/>
        <v>10.809191296670393</v>
      </c>
      <c r="D378" s="2">
        <f t="shared" si="32"/>
        <v>10.694562982772883</v>
      </c>
      <c r="E378" s="2">
        <f t="shared" si="31"/>
        <v>0.11462831389751038</v>
      </c>
      <c r="F378" s="2">
        <f t="shared" si="35"/>
        <v>5.4637809497674231E-2</v>
      </c>
      <c r="G378" s="2">
        <f t="shared" si="33"/>
        <v>5.999050439983615E-2</v>
      </c>
      <c r="H378" s="2" t="str">
        <f t="shared" si="34"/>
        <v>Sell</v>
      </c>
    </row>
    <row r="379" spans="1:8" ht="13.5" x14ac:dyDescent="0.25">
      <c r="A379" s="3">
        <v>42552</v>
      </c>
      <c r="B379" s="2">
        <v>10.513299999999999</v>
      </c>
      <c r="C379" s="2">
        <f t="shared" si="30"/>
        <v>10.810700327951871</v>
      </c>
      <c r="D379" s="2">
        <f t="shared" si="32"/>
        <v>10.681136095160078</v>
      </c>
      <c r="E379" s="2">
        <f t="shared" si="31"/>
        <v>0.12956423279179319</v>
      </c>
      <c r="F379" s="2">
        <f t="shared" si="35"/>
        <v>6.9623094156498033E-2</v>
      </c>
      <c r="G379" s="2">
        <f t="shared" si="33"/>
        <v>5.9941138635295155E-2</v>
      </c>
      <c r="H379" s="2" t="str">
        <f t="shared" si="34"/>
        <v>Sell</v>
      </c>
    </row>
    <row r="380" spans="1:8" ht="13.5" x14ac:dyDescent="0.25">
      <c r="A380" s="3">
        <v>42555</v>
      </c>
      <c r="B380" s="2">
        <v>10.3642</v>
      </c>
      <c r="C380" s="2">
        <f t="shared" si="30"/>
        <v>10.812546431343891</v>
      </c>
      <c r="D380" s="2">
        <f t="shared" si="32"/>
        <v>10.657659347370442</v>
      </c>
      <c r="E380" s="2">
        <f t="shared" si="31"/>
        <v>0.15488708397344908</v>
      </c>
      <c r="F380" s="2">
        <f t="shared" si="35"/>
        <v>8.6675892119888243E-2</v>
      </c>
      <c r="G380" s="2">
        <f t="shared" si="33"/>
        <v>6.8211191853560837E-2</v>
      </c>
      <c r="H380" s="2" t="str">
        <f t="shared" si="34"/>
        <v>Sell</v>
      </c>
    </row>
    <row r="381" spans="1:8" ht="13.5" x14ac:dyDescent="0.25">
      <c r="A381" s="3">
        <v>42559</v>
      </c>
      <c r="B381" s="2">
        <v>10.3642</v>
      </c>
      <c r="C381" s="2">
        <f t="shared" si="30"/>
        <v>10.812385441906368</v>
      </c>
      <c r="D381" s="2">
        <f t="shared" si="32"/>
        <v>10.635921617935596</v>
      </c>
      <c r="E381" s="2">
        <f t="shared" si="31"/>
        <v>0.17646382397077254</v>
      </c>
      <c r="F381" s="2">
        <f t="shared" si="35"/>
        <v>0.1046334784900651</v>
      </c>
      <c r="G381" s="2">
        <f t="shared" si="33"/>
        <v>7.1830345480707436E-2</v>
      </c>
      <c r="H381" s="2" t="str">
        <f t="shared" si="34"/>
        <v>Sell</v>
      </c>
    </row>
    <row r="382" spans="1:8" ht="13.5" x14ac:dyDescent="0.25">
      <c r="A382" s="3">
        <v>42562</v>
      </c>
      <c r="B382" s="2">
        <v>10.513299999999999</v>
      </c>
      <c r="C382" s="2">
        <f t="shared" si="30"/>
        <v>10.812249220074619</v>
      </c>
      <c r="D382" s="2">
        <f t="shared" si="32"/>
        <v>10.626838535125552</v>
      </c>
      <c r="E382" s="2">
        <f t="shared" si="31"/>
        <v>0.18541068494906732</v>
      </c>
      <c r="F382" s="2">
        <f t="shared" si="35"/>
        <v>0.12078891978186554</v>
      </c>
      <c r="G382" s="2">
        <f t="shared" si="33"/>
        <v>6.4621765167201778E-2</v>
      </c>
      <c r="H382" s="2" t="str">
        <f t="shared" si="34"/>
        <v>Sell</v>
      </c>
    </row>
    <row r="383" spans="1:8" ht="13.5" x14ac:dyDescent="0.25">
      <c r="A383" s="3">
        <v>42563</v>
      </c>
      <c r="B383" s="2">
        <v>10.513299999999999</v>
      </c>
      <c r="C383" s="2">
        <f t="shared" si="30"/>
        <v>10.812133955447754</v>
      </c>
      <c r="D383" s="2">
        <f t="shared" si="32"/>
        <v>10.618428273264401</v>
      </c>
      <c r="E383" s="2">
        <f t="shared" si="31"/>
        <v>0.19370568218335293</v>
      </c>
      <c r="F383" s="2">
        <f t="shared" si="35"/>
        <v>0.13537227226216303</v>
      </c>
      <c r="G383" s="2">
        <f t="shared" si="33"/>
        <v>5.8333409921189905E-2</v>
      </c>
      <c r="H383" s="2" t="str">
        <f t="shared" si="34"/>
        <v>Sell</v>
      </c>
    </row>
    <row r="384" spans="1:8" ht="13.5" x14ac:dyDescent="0.25">
      <c r="A384" s="3">
        <v>42564</v>
      </c>
      <c r="B384" s="2">
        <v>10.438700000000001</v>
      </c>
      <c r="C384" s="2">
        <f t="shared" si="30"/>
        <v>10.812036423840407</v>
      </c>
      <c r="D384" s="2">
        <f t="shared" si="32"/>
        <v>10.605115067837408</v>
      </c>
      <c r="E384" s="2">
        <f t="shared" si="31"/>
        <v>0.20692135600299899</v>
      </c>
      <c r="F384" s="2">
        <f t="shared" si="35"/>
        <v>0.14968208901033023</v>
      </c>
      <c r="G384" s="2">
        <f t="shared" si="33"/>
        <v>5.7239266992668764E-2</v>
      </c>
      <c r="H384" s="2" t="str">
        <f t="shared" si="34"/>
        <v>Sell</v>
      </c>
    </row>
    <row r="385" spans="1:8" ht="13.5" x14ac:dyDescent="0.25">
      <c r="A385" s="3">
        <v>42565</v>
      </c>
      <c r="B385" s="2">
        <v>10.438700000000001</v>
      </c>
      <c r="C385" s="2">
        <f t="shared" si="30"/>
        <v>10.789015435557268</v>
      </c>
      <c r="D385" s="2">
        <f t="shared" si="32"/>
        <v>10.592788025775377</v>
      </c>
      <c r="E385" s="2">
        <f t="shared" si="31"/>
        <v>0.19622740978189057</v>
      </c>
      <c r="F385" s="2">
        <f t="shared" si="35"/>
        <v>0.1589911531646423</v>
      </c>
      <c r="G385" s="2">
        <f t="shared" si="33"/>
        <v>3.7236256617248276E-2</v>
      </c>
      <c r="H385" s="2" t="str">
        <f t="shared" si="34"/>
        <v>Sell</v>
      </c>
    </row>
    <row r="386" spans="1:8" ht="13.5" x14ac:dyDescent="0.25">
      <c r="A386" s="3">
        <v>42566</v>
      </c>
      <c r="B386" s="2">
        <v>10.256</v>
      </c>
      <c r="C386" s="2">
        <f t="shared" si="30"/>
        <v>10.735120753163843</v>
      </c>
      <c r="D386" s="2">
        <f t="shared" si="32"/>
        <v>10.56784076460683</v>
      </c>
      <c r="E386" s="2">
        <f t="shared" si="31"/>
        <v>0.16727998855701287</v>
      </c>
      <c r="F386" s="2">
        <f t="shared" si="35"/>
        <v>0.16064892024311644</v>
      </c>
      <c r="G386" s="2">
        <f t="shared" si="33"/>
        <v>6.6310683138964266E-3</v>
      </c>
      <c r="H386" s="2" t="str">
        <f t="shared" si="34"/>
        <v>Sell</v>
      </c>
    </row>
    <row r="387" spans="1:8" ht="13.5" x14ac:dyDescent="0.25">
      <c r="A387" s="3">
        <v>42569</v>
      </c>
      <c r="B387" s="2">
        <v>10.271000000000001</v>
      </c>
      <c r="C387" s="2">
        <f t="shared" si="30"/>
        <v>10.689517560369406</v>
      </c>
      <c r="D387" s="2">
        <f t="shared" si="32"/>
        <v>10.545852559821139</v>
      </c>
      <c r="E387" s="2">
        <f t="shared" si="31"/>
        <v>0.14366500054826759</v>
      </c>
      <c r="F387" s="2">
        <f t="shared" si="35"/>
        <v>0.15725213630414667</v>
      </c>
      <c r="G387" s="2">
        <f t="shared" si="33"/>
        <v>-1.3587135755879082E-2</v>
      </c>
      <c r="H387" s="2" t="str">
        <f t="shared" si="34"/>
        <v>Hold</v>
      </c>
    </row>
    <row r="388" spans="1:8" ht="13.5" x14ac:dyDescent="0.25">
      <c r="A388" s="3">
        <v>42570</v>
      </c>
      <c r="B388" s="2">
        <v>10.513299999999999</v>
      </c>
      <c r="C388" s="2">
        <f t="shared" si="30"/>
        <v>10.650930243389498</v>
      </c>
      <c r="D388" s="2">
        <f t="shared" si="32"/>
        <v>10.543441259093647</v>
      </c>
      <c r="E388" s="2">
        <f t="shared" si="31"/>
        <v>0.10748898429585019</v>
      </c>
      <c r="F388" s="2">
        <f t="shared" si="35"/>
        <v>0.14729950590248736</v>
      </c>
      <c r="G388" s="2">
        <f t="shared" si="33"/>
        <v>-3.9810521606637173E-2</v>
      </c>
      <c r="H388" s="2" t="str">
        <f t="shared" si="34"/>
        <v>Hold</v>
      </c>
    </row>
    <row r="389" spans="1:8" ht="13.5" x14ac:dyDescent="0.25">
      <c r="A389" s="3">
        <v>42571</v>
      </c>
      <c r="B389" s="2">
        <v>10.449</v>
      </c>
      <c r="C389" s="2">
        <f t="shared" si="30"/>
        <v>10.629756359791113</v>
      </c>
      <c r="D389" s="2">
        <f t="shared" si="32"/>
        <v>10.536445610271896</v>
      </c>
      <c r="E389" s="2">
        <f t="shared" si="31"/>
        <v>9.331074951921714E-2</v>
      </c>
      <c r="F389" s="2">
        <f t="shared" si="35"/>
        <v>0.13650175462583333</v>
      </c>
      <c r="G389" s="2">
        <f t="shared" si="33"/>
        <v>-4.3191005106616193E-2</v>
      </c>
      <c r="H389" s="2" t="str">
        <f t="shared" si="34"/>
        <v>Hold</v>
      </c>
    </row>
    <row r="390" spans="1:8" ht="13.5" x14ac:dyDescent="0.25">
      <c r="A390" s="3">
        <v>42572</v>
      </c>
      <c r="B390" s="2">
        <v>10.4923</v>
      </c>
      <c r="C390" s="2">
        <f t="shared" si="30"/>
        <v>10.588901535207865</v>
      </c>
      <c r="D390" s="2">
        <f t="shared" si="32"/>
        <v>10.533175565066571</v>
      </c>
      <c r="E390" s="2">
        <f t="shared" si="31"/>
        <v>5.5725970141294212E-2</v>
      </c>
      <c r="F390" s="2">
        <f t="shared" si="35"/>
        <v>0.1203465977289255</v>
      </c>
      <c r="G390" s="2">
        <f t="shared" si="33"/>
        <v>-6.4620627587631291E-2</v>
      </c>
      <c r="H390" s="2" t="str">
        <f t="shared" si="34"/>
        <v>Hold</v>
      </c>
    </row>
    <row r="391" spans="1:8" ht="13.5" x14ac:dyDescent="0.25">
      <c r="A391" s="3">
        <v>42573</v>
      </c>
      <c r="B391" s="2">
        <v>10.6264</v>
      </c>
      <c r="C391" s="2">
        <f t="shared" si="30"/>
        <v>10.55433206825281</v>
      </c>
      <c r="D391" s="2">
        <f t="shared" si="32"/>
        <v>10.540081078765343</v>
      </c>
      <c r="E391" s="2">
        <f t="shared" si="31"/>
        <v>1.4250989487466725E-2</v>
      </c>
      <c r="F391" s="2">
        <f t="shared" si="35"/>
        <v>9.9127476080633756E-2</v>
      </c>
      <c r="G391" s="2">
        <f t="shared" si="33"/>
        <v>-8.487648659316703E-2</v>
      </c>
      <c r="H391" s="2" t="str">
        <f t="shared" si="34"/>
        <v>Hold</v>
      </c>
    </row>
    <row r="392" spans="1:8" ht="13.5" x14ac:dyDescent="0.25">
      <c r="A392" s="3">
        <v>42577</v>
      </c>
      <c r="B392" s="2">
        <v>10.725</v>
      </c>
      <c r="C392" s="2">
        <f t="shared" si="30"/>
        <v>10.548019442367762</v>
      </c>
      <c r="D392" s="2">
        <f t="shared" si="32"/>
        <v>10.553778776634577</v>
      </c>
      <c r="E392" s="2">
        <f t="shared" si="31"/>
        <v>-5.7593342668145198E-3</v>
      </c>
      <c r="F392" s="2">
        <f t="shared" si="35"/>
        <v>7.8150114011144106E-2</v>
      </c>
      <c r="G392" s="2">
        <f t="shared" si="33"/>
        <v>-8.3909448277958626E-2</v>
      </c>
      <c r="H392" s="2" t="str">
        <f t="shared" si="34"/>
        <v>Hold</v>
      </c>
    </row>
    <row r="393" spans="1:8" ht="13.5" x14ac:dyDescent="0.25">
      <c r="A393" s="3">
        <v>42578</v>
      </c>
      <c r="B393" s="2">
        <v>10.646100000000001</v>
      </c>
      <c r="C393" s="2">
        <f t="shared" si="30"/>
        <v>10.542677989695799</v>
      </c>
      <c r="D393" s="2">
        <f t="shared" si="32"/>
        <v>10.560617385772757</v>
      </c>
      <c r="E393" s="2">
        <f t="shared" si="31"/>
        <v>-1.7939396076958047E-2</v>
      </c>
      <c r="F393" s="2">
        <f t="shared" si="35"/>
        <v>5.8932211993523678E-2</v>
      </c>
      <c r="G393" s="2">
        <f t="shared" si="33"/>
        <v>-7.6871608070481726E-2</v>
      </c>
      <c r="H393" s="2" t="str">
        <f t="shared" si="34"/>
        <v>Hold</v>
      </c>
    </row>
    <row r="394" spans="1:8" ht="13.5" x14ac:dyDescent="0.25">
      <c r="A394" s="3">
        <v>42579</v>
      </c>
      <c r="B394" s="2">
        <v>10.685600000000001</v>
      </c>
      <c r="C394" s="2">
        <f t="shared" si="30"/>
        <v>10.526681375896446</v>
      </c>
      <c r="D394" s="2">
        <f t="shared" si="32"/>
        <v>10.569875357196997</v>
      </c>
      <c r="E394" s="2">
        <f t="shared" si="31"/>
        <v>-4.3193981300550632E-2</v>
      </c>
      <c r="F394" s="2">
        <f t="shared" si="35"/>
        <v>3.8506973334708823E-2</v>
      </c>
      <c r="G394" s="2">
        <f t="shared" si="33"/>
        <v>-8.1700954635259448E-2</v>
      </c>
      <c r="H394" s="2" t="str">
        <f t="shared" si="34"/>
        <v>Hold</v>
      </c>
    </row>
    <row r="395" spans="1:8" ht="13.5" x14ac:dyDescent="0.25">
      <c r="A395" s="3">
        <v>42580</v>
      </c>
      <c r="B395" s="2">
        <v>10.665800000000001</v>
      </c>
      <c r="C395" s="2">
        <f t="shared" si="30"/>
        <v>10.513145779604686</v>
      </c>
      <c r="D395" s="2">
        <f t="shared" si="32"/>
        <v>10.576980886293516</v>
      </c>
      <c r="E395" s="2">
        <f t="shared" si="31"/>
        <v>-6.3835106688829413E-2</v>
      </c>
      <c r="F395" s="2">
        <f t="shared" si="35"/>
        <v>1.8038557330001176E-2</v>
      </c>
      <c r="G395" s="2">
        <f t="shared" si="33"/>
        <v>-8.1873664018830589E-2</v>
      </c>
      <c r="H395" s="2" t="str">
        <f t="shared" si="34"/>
        <v>Hold</v>
      </c>
    </row>
    <row r="396" spans="1:8" ht="13.5" x14ac:dyDescent="0.25">
      <c r="A396" s="3">
        <v>42583</v>
      </c>
      <c r="B396" s="2">
        <v>10.7447</v>
      </c>
      <c r="C396" s="2">
        <f t="shared" si="30"/>
        <v>10.473584890434735</v>
      </c>
      <c r="D396" s="2">
        <f t="shared" si="32"/>
        <v>10.589404524345849</v>
      </c>
      <c r="E396" s="2">
        <f t="shared" si="31"/>
        <v>-0.11581963391111394</v>
      </c>
      <c r="F396" s="2">
        <f t="shared" si="35"/>
        <v>-8.7330809182218465E-3</v>
      </c>
      <c r="G396" s="2">
        <f t="shared" si="33"/>
        <v>-0.10708655299289209</v>
      </c>
      <c r="H396" s="2" t="str">
        <f t="shared" si="34"/>
        <v>Hold</v>
      </c>
    </row>
    <row r="397" spans="1:8" ht="13.5" x14ac:dyDescent="0.25">
      <c r="A397" s="3">
        <v>42584</v>
      </c>
      <c r="B397" s="2">
        <v>10.7644</v>
      </c>
      <c r="C397" s="2">
        <f t="shared" si="30"/>
        <v>10.442417984214007</v>
      </c>
      <c r="D397" s="2">
        <f t="shared" si="32"/>
        <v>10.602367152172082</v>
      </c>
      <c r="E397" s="2">
        <f t="shared" si="31"/>
        <v>-0.15994916795807512</v>
      </c>
      <c r="F397" s="2">
        <f t="shared" si="35"/>
        <v>-3.8976298326192503E-2</v>
      </c>
      <c r="G397" s="2">
        <f t="shared" si="33"/>
        <v>-0.12097286963188261</v>
      </c>
      <c r="H397" s="2" t="str">
        <f t="shared" si="34"/>
        <v>Hold</v>
      </c>
    </row>
    <row r="398" spans="1:8" ht="13.5" x14ac:dyDescent="0.25">
      <c r="A398" s="3">
        <v>42585</v>
      </c>
      <c r="B398" s="2">
        <v>10.7644</v>
      </c>
      <c r="C398" s="2">
        <f t="shared" si="30"/>
        <v>10.453322909719544</v>
      </c>
      <c r="D398" s="2">
        <f t="shared" si="32"/>
        <v>10.614369585344519</v>
      </c>
      <c r="E398" s="2">
        <f t="shared" si="31"/>
        <v>-0.16104667562497532</v>
      </c>
      <c r="F398" s="2">
        <f t="shared" si="35"/>
        <v>-6.339037378594907E-2</v>
      </c>
      <c r="G398" s="2">
        <f t="shared" si="33"/>
        <v>-9.7656301839026252E-2</v>
      </c>
      <c r="H398" s="2" t="str">
        <f t="shared" si="34"/>
        <v>Hold</v>
      </c>
    </row>
    <row r="399" spans="1:8" ht="13.5" x14ac:dyDescent="0.25">
      <c r="A399" s="3">
        <v>42586</v>
      </c>
      <c r="B399" s="2">
        <v>10.7644</v>
      </c>
      <c r="C399" s="2">
        <f t="shared" ref="C399:C462" si="36">$C$4*B389+C398*(1-$C$4)</f>
        <v>10.452657846685767</v>
      </c>
      <c r="D399" s="2">
        <f t="shared" si="32"/>
        <v>10.625482949393072</v>
      </c>
      <c r="E399" s="2">
        <f t="shared" si="31"/>
        <v>-0.17282510270730533</v>
      </c>
      <c r="F399" s="2">
        <f t="shared" si="35"/>
        <v>-8.5277319570220333E-2</v>
      </c>
      <c r="G399" s="2">
        <f t="shared" si="33"/>
        <v>-8.7547783137085E-2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10.7723</v>
      </c>
      <c r="C400" s="2">
        <f t="shared" si="36"/>
        <v>10.458756639503342</v>
      </c>
      <c r="D400" s="2">
        <f t="shared" si="32"/>
        <v>10.636358286475067</v>
      </c>
      <c r="E400" s="2">
        <f t="shared" si="31"/>
        <v>-0.1776016469717252</v>
      </c>
      <c r="F400" s="2">
        <f t="shared" si="35"/>
        <v>-0.1037421850505213</v>
      </c>
      <c r="G400" s="2">
        <f t="shared" si="33"/>
        <v>-7.3859461921203906E-2</v>
      </c>
      <c r="H400" s="2" t="str">
        <f t="shared" si="34"/>
        <v>Hold</v>
      </c>
    </row>
    <row r="401" spans="1:8" ht="13.5" x14ac:dyDescent="0.25">
      <c r="A401" s="3">
        <v>42590</v>
      </c>
      <c r="B401" s="2">
        <v>10.8393</v>
      </c>
      <c r="C401" s="2">
        <f t="shared" si="36"/>
        <v>10.484547925733597</v>
      </c>
      <c r="D401" s="2">
        <f t="shared" si="32"/>
        <v>10.651391005995434</v>
      </c>
      <c r="E401" s="2">
        <f t="shared" si="31"/>
        <v>-0.16684308026183636</v>
      </c>
      <c r="F401" s="2">
        <f t="shared" si="35"/>
        <v>-0.1163623640927843</v>
      </c>
      <c r="G401" s="2">
        <f t="shared" si="33"/>
        <v>-5.0480716169052059E-2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10.843299999999999</v>
      </c>
      <c r="C402" s="2">
        <f t="shared" si="36"/>
        <v>10.521540552543813</v>
      </c>
      <c r="D402" s="2">
        <f t="shared" si="32"/>
        <v>10.665606487032809</v>
      </c>
      <c r="E402" s="2">
        <f t="shared" si="31"/>
        <v>-0.14406593448899585</v>
      </c>
      <c r="F402" s="2">
        <f t="shared" si="35"/>
        <v>-0.12190307817202663</v>
      </c>
      <c r="G402" s="2">
        <f t="shared" si="33"/>
        <v>-2.2162856316969223E-2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10.843299999999999</v>
      </c>
      <c r="C403" s="2">
        <f t="shared" si="36"/>
        <v>10.54070354446015</v>
      </c>
      <c r="D403" s="2">
        <f t="shared" si="32"/>
        <v>10.678768969474824</v>
      </c>
      <c r="E403" s="2">
        <f t="shared" si="31"/>
        <v>-0.13806542501467334</v>
      </c>
      <c r="F403" s="2">
        <f t="shared" si="35"/>
        <v>-0.12513554754055597</v>
      </c>
      <c r="G403" s="2">
        <f t="shared" si="33"/>
        <v>-1.2929877474117363E-2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10.843299999999999</v>
      </c>
      <c r="C404" s="2">
        <f t="shared" si="36"/>
        <v>10.562995306850896</v>
      </c>
      <c r="D404" s="2">
        <f t="shared" si="32"/>
        <v>10.69095645321743</v>
      </c>
      <c r="E404" s="2">
        <f t="shared" si="31"/>
        <v>-0.127961146366534</v>
      </c>
      <c r="F404" s="2">
        <f t="shared" si="35"/>
        <v>-0.12570066730575158</v>
      </c>
      <c r="G404" s="2">
        <f t="shared" si="33"/>
        <v>-2.2604790607824166E-3</v>
      </c>
      <c r="H404" s="2" t="str">
        <f t="shared" si="34"/>
        <v>Hold</v>
      </c>
    </row>
    <row r="405" spans="1:8" ht="13.5" x14ac:dyDescent="0.25">
      <c r="A405" s="3">
        <v>42594</v>
      </c>
      <c r="B405" s="2">
        <v>10.9537</v>
      </c>
      <c r="C405" s="2">
        <f t="shared" si="36"/>
        <v>10.57881141348922</v>
      </c>
      <c r="D405" s="2">
        <f t="shared" si="32"/>
        <v>10.710418938164288</v>
      </c>
      <c r="E405" s="2">
        <f t="shared" si="31"/>
        <v>-0.13160752467506853</v>
      </c>
      <c r="F405" s="2">
        <f t="shared" si="35"/>
        <v>-0.12688203877961499</v>
      </c>
      <c r="G405" s="2">
        <f t="shared" si="33"/>
        <v>-4.7254858954535461E-3</v>
      </c>
      <c r="H405" s="2" t="str">
        <f t="shared" si="34"/>
        <v>Hold</v>
      </c>
    </row>
    <row r="406" spans="1:8" ht="13.5" x14ac:dyDescent="0.25">
      <c r="A406" s="3">
        <v>42597</v>
      </c>
      <c r="B406" s="2">
        <v>10.9537</v>
      </c>
      <c r="C406" s="2">
        <f t="shared" si="36"/>
        <v>10.604332734490878</v>
      </c>
      <c r="D406" s="2">
        <f t="shared" si="32"/>
        <v>10.728439757559526</v>
      </c>
      <c r="E406" s="2">
        <f t="shared" si="31"/>
        <v>-0.12410702306864785</v>
      </c>
      <c r="F406" s="2">
        <f t="shared" si="35"/>
        <v>-0.12632703563742156</v>
      </c>
      <c r="G406" s="2">
        <f t="shared" si="33"/>
        <v>2.220012568773716E-3</v>
      </c>
      <c r="H406" s="2" t="str">
        <f t="shared" si="34"/>
        <v>Sell</v>
      </c>
    </row>
    <row r="407" spans="1:8" ht="13.5" x14ac:dyDescent="0.25">
      <c r="A407" s="3">
        <v>42598</v>
      </c>
      <c r="B407" s="2">
        <v>10.9221</v>
      </c>
      <c r="C407" s="2">
        <f t="shared" si="36"/>
        <v>10.628958467646127</v>
      </c>
      <c r="D407" s="2">
        <f t="shared" si="32"/>
        <v>10.742784960703265</v>
      </c>
      <c r="E407" s="2">
        <f t="shared" si="31"/>
        <v>-0.11382649305713777</v>
      </c>
      <c r="F407" s="2">
        <f t="shared" si="35"/>
        <v>-0.12382692712136481</v>
      </c>
      <c r="G407" s="2">
        <f t="shared" si="33"/>
        <v>1.0000434064227043E-2</v>
      </c>
      <c r="H407" s="2" t="str">
        <f t="shared" si="34"/>
        <v>Sell</v>
      </c>
    </row>
    <row r="408" spans="1:8" ht="13.5" x14ac:dyDescent="0.25">
      <c r="A408" s="3">
        <v>42599</v>
      </c>
      <c r="B408" s="2">
        <v>10.914199999999999</v>
      </c>
      <c r="C408" s="2">
        <f t="shared" si="36"/>
        <v>10.6497956264698</v>
      </c>
      <c r="D408" s="2">
        <f t="shared" si="32"/>
        <v>10.755482371021541</v>
      </c>
      <c r="E408" s="2">
        <f t="shared" si="31"/>
        <v>-0.10568674455174154</v>
      </c>
      <c r="F408" s="2">
        <f t="shared" si="35"/>
        <v>-0.12019889060744017</v>
      </c>
      <c r="G408" s="2">
        <f t="shared" si="33"/>
        <v>1.451214605569863E-2</v>
      </c>
      <c r="H408" s="2" t="str">
        <f t="shared" si="34"/>
        <v>Sell</v>
      </c>
    </row>
    <row r="409" spans="1:8" ht="13.5" x14ac:dyDescent="0.25">
      <c r="A409" s="3">
        <v>42600</v>
      </c>
      <c r="B409" s="2">
        <v>10.9024</v>
      </c>
      <c r="C409" s="2">
        <f t="shared" si="36"/>
        <v>10.667427068551369</v>
      </c>
      <c r="D409" s="2">
        <f t="shared" si="32"/>
        <v>10.766365158353279</v>
      </c>
      <c r="E409" s="2">
        <f t="shared" si="31"/>
        <v>-9.8938089801910323E-2</v>
      </c>
      <c r="F409" s="2">
        <f t="shared" si="35"/>
        <v>-0.11594673044633422</v>
      </c>
      <c r="G409" s="2">
        <f t="shared" si="33"/>
        <v>1.7008640644423895E-2</v>
      </c>
      <c r="H409" s="2" t="str">
        <f t="shared" si="34"/>
        <v>Sell</v>
      </c>
    </row>
    <row r="410" spans="1:8" ht="13.5" x14ac:dyDescent="0.25">
      <c r="A410" s="3">
        <v>42601</v>
      </c>
      <c r="B410" s="2">
        <v>11.0365</v>
      </c>
      <c r="C410" s="2">
        <f t="shared" si="36"/>
        <v>10.683561365697312</v>
      </c>
      <c r="D410" s="2">
        <f t="shared" si="32"/>
        <v>10.786375146623406</v>
      </c>
      <c r="E410" s="2">
        <f t="shared" si="31"/>
        <v>-0.10281378092609472</v>
      </c>
      <c r="F410" s="2">
        <f t="shared" si="35"/>
        <v>-0.11332014054228631</v>
      </c>
      <c r="G410" s="2">
        <f t="shared" si="33"/>
        <v>1.0506359616191591E-2</v>
      </c>
      <c r="H410" s="2" t="str">
        <f t="shared" si="34"/>
        <v>Sell</v>
      </c>
    </row>
    <row r="411" spans="1:8" ht="13.5" x14ac:dyDescent="0.25">
      <c r="A411" s="3">
        <v>42604</v>
      </c>
      <c r="B411" s="2">
        <v>11.004899999999999</v>
      </c>
      <c r="C411" s="2">
        <f t="shared" si="36"/>
        <v>10.707521155590033</v>
      </c>
      <c r="D411" s="2">
        <f t="shared" si="32"/>
        <v>10.802562172799451</v>
      </c>
      <c r="E411" s="2">
        <f t="shared" si="31"/>
        <v>-9.5041017209418044E-2</v>
      </c>
      <c r="F411" s="2">
        <f t="shared" si="35"/>
        <v>-0.10966431587571267</v>
      </c>
      <c r="G411" s="2">
        <f t="shared" si="33"/>
        <v>1.4623298666294623E-2</v>
      </c>
      <c r="H411" s="2" t="str">
        <f t="shared" si="34"/>
        <v>Sell</v>
      </c>
    </row>
    <row r="412" spans="1:8" ht="13.5" x14ac:dyDescent="0.25">
      <c r="A412" s="3">
        <v>42605</v>
      </c>
      <c r="B412" s="2">
        <v>11.032500000000001</v>
      </c>
      <c r="C412" s="2">
        <f t="shared" si="36"/>
        <v>10.728410208576182</v>
      </c>
      <c r="D412" s="2">
        <f t="shared" si="32"/>
        <v>10.819594604443937</v>
      </c>
      <c r="E412" s="2">
        <f t="shared" ref="E412:E475" si="37">C412-D412</f>
        <v>-9.1184395867754731E-2</v>
      </c>
      <c r="F412" s="2">
        <f t="shared" si="35"/>
        <v>-0.10596833187412109</v>
      </c>
      <c r="G412" s="2">
        <f t="shared" si="33"/>
        <v>1.4783936006366363E-2</v>
      </c>
      <c r="H412" s="2" t="str">
        <f t="shared" si="34"/>
        <v>Sell</v>
      </c>
    </row>
    <row r="413" spans="1:8" ht="13.5" x14ac:dyDescent="0.25">
      <c r="A413" s="3">
        <v>42606</v>
      </c>
      <c r="B413" s="2">
        <v>11.000999999999999</v>
      </c>
      <c r="C413" s="2">
        <f t="shared" si="36"/>
        <v>10.746085561102923</v>
      </c>
      <c r="D413" s="2">
        <f t="shared" ref="D413:D476" si="38">$D$4*B413+(1-$D$4)*D412</f>
        <v>10.833032041151794</v>
      </c>
      <c r="E413" s="2">
        <f t="shared" si="37"/>
        <v>-8.6946480048871067E-2</v>
      </c>
      <c r="F413" s="2">
        <f t="shared" si="35"/>
        <v>-0.10216396150907109</v>
      </c>
      <c r="G413" s="2">
        <f t="shared" si="33"/>
        <v>1.5217481460200022E-2</v>
      </c>
      <c r="H413" s="2" t="str">
        <f t="shared" si="34"/>
        <v>Sell</v>
      </c>
    </row>
    <row r="414" spans="1:8" ht="13.5" x14ac:dyDescent="0.25">
      <c r="A414" s="3">
        <v>42607</v>
      </c>
      <c r="B414" s="2">
        <v>10.941800000000001</v>
      </c>
      <c r="C414" s="2">
        <f t="shared" si="36"/>
        <v>10.76104162862555</v>
      </c>
      <c r="D414" s="2">
        <f t="shared" si="38"/>
        <v>10.841088926992402</v>
      </c>
      <c r="E414" s="2">
        <f t="shared" si="37"/>
        <v>-8.0047298366851649E-2</v>
      </c>
      <c r="F414" s="2">
        <f t="shared" si="35"/>
        <v>-9.7740628880627206E-2</v>
      </c>
      <c r="G414" s="2">
        <f t="shared" si="33"/>
        <v>1.7693330513775557E-2</v>
      </c>
      <c r="H414" s="2" t="str">
        <f t="shared" si="34"/>
        <v>Sell</v>
      </c>
    </row>
    <row r="415" spans="1:8" ht="13.5" x14ac:dyDescent="0.25">
      <c r="A415" s="3">
        <v>42608</v>
      </c>
      <c r="B415" s="2">
        <v>10.961600000000001</v>
      </c>
      <c r="C415" s="2">
        <f t="shared" si="36"/>
        <v>10.790681378067774</v>
      </c>
      <c r="D415" s="2">
        <f t="shared" si="38"/>
        <v>10.850015673141112</v>
      </c>
      <c r="E415" s="2">
        <f t="shared" si="37"/>
        <v>-5.9334295073337984E-2</v>
      </c>
      <c r="F415" s="2">
        <f t="shared" si="35"/>
        <v>-9.0059362119169359E-2</v>
      </c>
      <c r="G415" s="2">
        <f t="shared" si="33"/>
        <v>3.0725067045831375E-2</v>
      </c>
      <c r="H415" s="2" t="str">
        <f t="shared" si="34"/>
        <v>Sell</v>
      </c>
    </row>
    <row r="416" spans="1:8" ht="13.5" x14ac:dyDescent="0.25">
      <c r="A416" s="3">
        <v>42611</v>
      </c>
      <c r="B416" s="2">
        <v>11.0404</v>
      </c>
      <c r="C416" s="2">
        <f t="shared" si="36"/>
        <v>10.815761166057348</v>
      </c>
      <c r="D416" s="2">
        <f t="shared" si="38"/>
        <v>10.8641182158714</v>
      </c>
      <c r="E416" s="2">
        <f t="shared" si="37"/>
        <v>-4.8357049814052644E-2</v>
      </c>
      <c r="F416" s="2">
        <f t="shared" si="35"/>
        <v>-8.1718899658146021E-2</v>
      </c>
      <c r="G416" s="2">
        <f t="shared" si="33"/>
        <v>3.3361849844093378E-2</v>
      </c>
      <c r="H416" s="2" t="str">
        <f t="shared" si="34"/>
        <v>Sell</v>
      </c>
    </row>
    <row r="417" spans="1:8" ht="13.5" x14ac:dyDescent="0.25">
      <c r="A417" s="3">
        <v>42612</v>
      </c>
      <c r="B417" s="2">
        <v>11.0404</v>
      </c>
      <c r="C417" s="2">
        <f t="shared" si="36"/>
        <v>10.832120986663909</v>
      </c>
      <c r="D417" s="2">
        <f t="shared" si="38"/>
        <v>10.877176125806852</v>
      </c>
      <c r="E417" s="2">
        <f t="shared" si="37"/>
        <v>-4.5055139142942124E-2</v>
      </c>
      <c r="F417" s="2">
        <f t="shared" si="35"/>
        <v>-7.4386147555105239E-2</v>
      </c>
      <c r="G417" s="2">
        <f t="shared" si="33"/>
        <v>2.9331008412163115E-2</v>
      </c>
      <c r="H417" s="2" t="str">
        <f t="shared" si="34"/>
        <v>Sell</v>
      </c>
    </row>
    <row r="418" spans="1:8" ht="13.5" x14ac:dyDescent="0.25">
      <c r="A418" s="3">
        <v>42613</v>
      </c>
      <c r="B418" s="2">
        <v>11.0207</v>
      </c>
      <c r="C418" s="2">
        <f t="shared" si="36"/>
        <v>10.844748527177154</v>
      </c>
      <c r="D418" s="2">
        <f t="shared" si="38"/>
        <v>10.887807523895232</v>
      </c>
      <c r="E418" s="2">
        <f t="shared" si="37"/>
        <v>-4.3058996718077225E-2</v>
      </c>
      <c r="F418" s="2">
        <f t="shared" si="35"/>
        <v>-6.8120717387699647E-2</v>
      </c>
      <c r="G418" s="2">
        <f t="shared" si="33"/>
        <v>2.5061720669622423E-2</v>
      </c>
      <c r="H418" s="2" t="str">
        <f t="shared" si="34"/>
        <v>Sell</v>
      </c>
    </row>
    <row r="419" spans="1:8" ht="13.5" x14ac:dyDescent="0.25">
      <c r="A419" s="3">
        <v>42614</v>
      </c>
      <c r="B419" s="2">
        <v>11.000999999999999</v>
      </c>
      <c r="C419" s="2">
        <f t="shared" si="36"/>
        <v>10.853617984534516</v>
      </c>
      <c r="D419" s="2">
        <f t="shared" si="38"/>
        <v>10.896192151754844</v>
      </c>
      <c r="E419" s="2">
        <f t="shared" si="37"/>
        <v>-4.2574167220328363E-2</v>
      </c>
      <c r="F419" s="2">
        <f t="shared" si="35"/>
        <v>-6.3011407354225391E-2</v>
      </c>
      <c r="G419" s="2">
        <f t="shared" si="33"/>
        <v>2.0437240133897028E-2</v>
      </c>
      <c r="H419" s="2" t="str">
        <f t="shared" si="34"/>
        <v>Sell</v>
      </c>
    </row>
    <row r="420" spans="1:8" ht="13.5" x14ac:dyDescent="0.25">
      <c r="A420" s="3">
        <v>42615</v>
      </c>
      <c r="B420" s="2">
        <v>11.008900000000001</v>
      </c>
      <c r="C420" s="2">
        <f t="shared" si="36"/>
        <v>10.881753679221514</v>
      </c>
      <c r="D420" s="2">
        <f t="shared" si="38"/>
        <v>10.904540881254487</v>
      </c>
      <c r="E420" s="2">
        <f t="shared" si="37"/>
        <v>-2.2787202032972687E-2</v>
      </c>
      <c r="F420" s="2">
        <f t="shared" si="35"/>
        <v>-5.4966566289974851E-2</v>
      </c>
      <c r="G420" s="2">
        <f t="shared" ref="G420:G483" si="39">E420-F420</f>
        <v>3.2179364257002165E-2</v>
      </c>
      <c r="H420" s="2" t="str">
        <f t="shared" ref="H420:H483" si="40">IF(G420&lt;0,"Hold","Sell")</f>
        <v>Sell</v>
      </c>
    </row>
    <row r="421" spans="1:8" ht="13.5" x14ac:dyDescent="0.25">
      <c r="A421" s="3">
        <v>42618</v>
      </c>
      <c r="B421" s="2">
        <v>11.0207</v>
      </c>
      <c r="C421" s="2">
        <f t="shared" si="36"/>
        <v>10.900699267033589</v>
      </c>
      <c r="D421" s="2">
        <f t="shared" si="38"/>
        <v>10.913145260420821</v>
      </c>
      <c r="E421" s="2">
        <f t="shared" si="37"/>
        <v>-1.2445993387231624E-2</v>
      </c>
      <c r="F421" s="2">
        <f t="shared" ref="F421:F484" si="41">(E421*(2/(10)))+((1-(2/10))*F420)</f>
        <v>-4.6462451709426207E-2</v>
      </c>
      <c r="G421" s="2">
        <f t="shared" si="39"/>
        <v>3.4016458322194583E-2</v>
      </c>
      <c r="H421" s="2" t="str">
        <f t="shared" si="40"/>
        <v>Sell</v>
      </c>
    </row>
    <row r="422" spans="1:8" ht="13.5" x14ac:dyDescent="0.25">
      <c r="A422" s="3">
        <v>42619</v>
      </c>
      <c r="B422" s="2">
        <v>11.0799</v>
      </c>
      <c r="C422" s="2">
        <f t="shared" si="36"/>
        <v>10.920976302874575</v>
      </c>
      <c r="D422" s="2">
        <f t="shared" si="38"/>
        <v>10.925497463352611</v>
      </c>
      <c r="E422" s="2">
        <f t="shared" si="37"/>
        <v>-4.5211604780366343E-3</v>
      </c>
      <c r="F422" s="2">
        <f t="shared" si="41"/>
        <v>-3.807419346314829E-2</v>
      </c>
      <c r="G422" s="2">
        <f t="shared" si="39"/>
        <v>3.3553032985111655E-2</v>
      </c>
      <c r="H422" s="2" t="str">
        <f t="shared" si="40"/>
        <v>Sell</v>
      </c>
    </row>
    <row r="423" spans="1:8" ht="13.5" x14ac:dyDescent="0.25">
      <c r="A423" s="3">
        <v>42620</v>
      </c>
      <c r="B423" s="2">
        <v>11.0404</v>
      </c>
      <c r="C423" s="2">
        <f t="shared" si="36"/>
        <v>10.933287640893871</v>
      </c>
      <c r="D423" s="2">
        <f t="shared" si="38"/>
        <v>10.934008762363529</v>
      </c>
      <c r="E423" s="2">
        <f t="shared" si="37"/>
        <v>-7.2112146965785939E-4</v>
      </c>
      <c r="F423" s="2">
        <f t="shared" si="41"/>
        <v>-3.0603579064450204E-2</v>
      </c>
      <c r="G423" s="2">
        <f t="shared" si="39"/>
        <v>2.9882457594792345E-2</v>
      </c>
      <c r="H423" s="2" t="str">
        <f t="shared" si="40"/>
        <v>Sell</v>
      </c>
    </row>
    <row r="424" spans="1:8" ht="13.5" x14ac:dyDescent="0.25">
      <c r="A424" s="3">
        <v>42621</v>
      </c>
      <c r="B424" s="2">
        <v>11.0404</v>
      </c>
      <c r="C424" s="2">
        <f t="shared" si="36"/>
        <v>10.934597234602506</v>
      </c>
      <c r="D424" s="2">
        <f t="shared" si="38"/>
        <v>10.941889594781046</v>
      </c>
      <c r="E424" s="2">
        <f t="shared" si="37"/>
        <v>-7.2923601785390701E-3</v>
      </c>
      <c r="F424" s="2">
        <f t="shared" si="41"/>
        <v>-2.594133528726798E-2</v>
      </c>
      <c r="G424" s="2">
        <f t="shared" si="39"/>
        <v>1.8648975108728909E-2</v>
      </c>
      <c r="H424" s="2" t="str">
        <f t="shared" si="40"/>
        <v>Sell</v>
      </c>
    </row>
    <row r="425" spans="1:8" ht="13.5" x14ac:dyDescent="0.25">
      <c r="A425" s="3">
        <v>42622</v>
      </c>
      <c r="B425" s="2">
        <v>11.0404</v>
      </c>
      <c r="C425" s="2">
        <f t="shared" si="36"/>
        <v>10.938751506202122</v>
      </c>
      <c r="D425" s="2">
        <f t="shared" si="38"/>
        <v>10.949186661834302</v>
      </c>
      <c r="E425" s="2">
        <f t="shared" si="37"/>
        <v>-1.0435155632180226E-2</v>
      </c>
      <c r="F425" s="2">
        <f t="shared" si="41"/>
        <v>-2.2840099356250431E-2</v>
      </c>
      <c r="G425" s="2">
        <f t="shared" si="39"/>
        <v>1.2404943724070205E-2</v>
      </c>
      <c r="H425" s="2" t="str">
        <f t="shared" si="40"/>
        <v>Sell</v>
      </c>
    </row>
    <row r="426" spans="1:8" ht="13.5" x14ac:dyDescent="0.25">
      <c r="A426" s="3">
        <v>42627</v>
      </c>
      <c r="B426" s="2">
        <v>11.0404</v>
      </c>
      <c r="C426" s="2">
        <f t="shared" si="36"/>
        <v>10.95438973601718</v>
      </c>
      <c r="D426" s="2">
        <f t="shared" si="38"/>
        <v>10.955943205402132</v>
      </c>
      <c r="E426" s="2">
        <f t="shared" si="37"/>
        <v>-1.5534693849517112E-3</v>
      </c>
      <c r="F426" s="2">
        <f t="shared" si="41"/>
        <v>-1.8582773361990688E-2</v>
      </c>
      <c r="G426" s="2">
        <f t="shared" si="39"/>
        <v>1.7029303977038977E-2</v>
      </c>
      <c r="H426" s="2" t="str">
        <f t="shared" si="40"/>
        <v>Sell</v>
      </c>
    </row>
    <row r="427" spans="1:8" ht="13.5" x14ac:dyDescent="0.25">
      <c r="A427" s="3">
        <v>42628</v>
      </c>
      <c r="B427" s="2">
        <v>11.024699999999999</v>
      </c>
      <c r="C427" s="2">
        <f t="shared" si="36"/>
        <v>10.96762208432223</v>
      </c>
      <c r="D427" s="2">
        <f t="shared" si="38"/>
        <v>10.96103630129827</v>
      </c>
      <c r="E427" s="2">
        <f t="shared" si="37"/>
        <v>6.5857830239597348E-3</v>
      </c>
      <c r="F427" s="2">
        <f t="shared" si="41"/>
        <v>-1.3549062084800603E-2</v>
      </c>
      <c r="G427" s="2">
        <f t="shared" si="39"/>
        <v>2.0134845108760339E-2</v>
      </c>
      <c r="H427" s="2" t="str">
        <f t="shared" si="40"/>
        <v>Sell</v>
      </c>
    </row>
    <row r="428" spans="1:8" ht="13.5" x14ac:dyDescent="0.25">
      <c r="A428" s="3">
        <v>42629</v>
      </c>
      <c r="B428" s="2">
        <v>11.000999999999999</v>
      </c>
      <c r="C428" s="2">
        <f t="shared" si="36"/>
        <v>10.975787917503425</v>
      </c>
      <c r="D428" s="2">
        <f t="shared" si="38"/>
        <v>10.963996575276177</v>
      </c>
      <c r="E428" s="2">
        <f t="shared" si="37"/>
        <v>1.1791342227247981E-2</v>
      </c>
      <c r="F428" s="2">
        <f t="shared" si="41"/>
        <v>-8.4809812223908872E-3</v>
      </c>
      <c r="G428" s="2">
        <f t="shared" si="39"/>
        <v>2.027232344963887E-2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11.000999999999999</v>
      </c>
      <c r="C429" s="2">
        <f t="shared" si="36"/>
        <v>10.979666699425975</v>
      </c>
      <c r="D429" s="2">
        <f t="shared" si="38"/>
        <v>10.966737569700165</v>
      </c>
      <c r="E429" s="2">
        <f t="shared" si="37"/>
        <v>1.2929129725810284E-2</v>
      </c>
      <c r="F429" s="2">
        <f t="shared" si="41"/>
        <v>-4.1989590327506533E-3</v>
      </c>
      <c r="G429" s="2">
        <f t="shared" si="39"/>
        <v>1.7128088758560936E-2</v>
      </c>
      <c r="H429" s="2" t="str">
        <f t="shared" si="40"/>
        <v>Sell</v>
      </c>
    </row>
    <row r="430" spans="1:8" ht="13.5" x14ac:dyDescent="0.25">
      <c r="A430" s="3">
        <v>42633</v>
      </c>
      <c r="B430" s="2">
        <v>10.9221</v>
      </c>
      <c r="C430" s="2">
        <f t="shared" si="36"/>
        <v>10.984164130283517</v>
      </c>
      <c r="D430" s="2">
        <f t="shared" si="38"/>
        <v>10.963431083055708</v>
      </c>
      <c r="E430" s="2">
        <f t="shared" si="37"/>
        <v>2.0733047227809109E-2</v>
      </c>
      <c r="F430" s="2">
        <f t="shared" si="41"/>
        <v>7.8744221936129883E-4</v>
      </c>
      <c r="G430" s="2">
        <f t="shared" si="39"/>
        <v>1.994560500844781E-2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11.075900000000001</v>
      </c>
      <c r="C431" s="2">
        <f t="shared" si="36"/>
        <v>10.989785033316821</v>
      </c>
      <c r="D431" s="2">
        <f t="shared" si="38"/>
        <v>10.97176211394047</v>
      </c>
      <c r="E431" s="2">
        <f t="shared" si="37"/>
        <v>1.8022919376351254E-2</v>
      </c>
      <c r="F431" s="2">
        <f t="shared" si="41"/>
        <v>4.2345376507592902E-3</v>
      </c>
      <c r="G431" s="2">
        <f t="shared" si="39"/>
        <v>1.3788381725591964E-2</v>
      </c>
      <c r="H431" s="2" t="str">
        <f t="shared" si="40"/>
        <v>Sell</v>
      </c>
    </row>
    <row r="432" spans="1:8" ht="13.5" x14ac:dyDescent="0.25">
      <c r="A432" s="3">
        <v>42635</v>
      </c>
      <c r="B432" s="2">
        <v>11.000999999999999</v>
      </c>
      <c r="C432" s="2">
        <f t="shared" si="36"/>
        <v>11.003648874345004</v>
      </c>
      <c r="D432" s="2">
        <f t="shared" si="38"/>
        <v>10.973927883278213</v>
      </c>
      <c r="E432" s="2">
        <f t="shared" si="37"/>
        <v>2.9720991066790603E-2</v>
      </c>
      <c r="F432" s="2">
        <f t="shared" si="41"/>
        <v>9.3318283339655535E-3</v>
      </c>
      <c r="G432" s="2">
        <f t="shared" si="39"/>
        <v>2.038916273282505E-2</v>
      </c>
      <c r="H432" s="2" t="str">
        <f t="shared" si="40"/>
        <v>Sell</v>
      </c>
    </row>
    <row r="433" spans="1:8" ht="13.5" x14ac:dyDescent="0.25">
      <c r="A433" s="3">
        <v>42636</v>
      </c>
      <c r="B433" s="2">
        <v>11.000999999999999</v>
      </c>
      <c r="C433" s="2">
        <f t="shared" si="36"/>
        <v>11.009302893676542</v>
      </c>
      <c r="D433" s="2">
        <f t="shared" si="38"/>
        <v>10.975933225257606</v>
      </c>
      <c r="E433" s="2">
        <f t="shared" si="37"/>
        <v>3.3369668418936627E-2</v>
      </c>
      <c r="F433" s="2">
        <f t="shared" si="41"/>
        <v>1.4139396350959768E-2</v>
      </c>
      <c r="G433" s="2">
        <f t="shared" si="39"/>
        <v>1.923027206797686E-2</v>
      </c>
      <c r="H433" s="2" t="str">
        <f t="shared" si="40"/>
        <v>Sell</v>
      </c>
    </row>
    <row r="434" spans="1:8" ht="13.5" x14ac:dyDescent="0.25">
      <c r="A434" s="3">
        <v>42639</v>
      </c>
      <c r="B434" s="2">
        <v>11.0404</v>
      </c>
      <c r="C434" s="2">
        <f t="shared" si="36"/>
        <v>11.014087063880151</v>
      </c>
      <c r="D434" s="2">
        <f t="shared" si="38"/>
        <v>10.980708541905191</v>
      </c>
      <c r="E434" s="2">
        <f t="shared" si="37"/>
        <v>3.3378521974960051E-2</v>
      </c>
      <c r="F434" s="2">
        <f t="shared" si="41"/>
        <v>1.7987221475759825E-2</v>
      </c>
      <c r="G434" s="2">
        <f t="shared" si="39"/>
        <v>1.5391300499200226E-2</v>
      </c>
      <c r="H434" s="2" t="str">
        <f t="shared" si="40"/>
        <v>Sell</v>
      </c>
    </row>
    <row r="435" spans="1:8" ht="13.5" x14ac:dyDescent="0.25">
      <c r="A435" s="3">
        <v>42640</v>
      </c>
      <c r="B435" s="2">
        <v>11.0404</v>
      </c>
      <c r="C435" s="2">
        <f t="shared" si="36"/>
        <v>11.01813520789859</v>
      </c>
      <c r="D435" s="2">
        <f t="shared" si="38"/>
        <v>10.985130131393696</v>
      </c>
      <c r="E435" s="2">
        <f t="shared" si="37"/>
        <v>3.3005076504894149E-2</v>
      </c>
      <c r="F435" s="2">
        <f t="shared" si="41"/>
        <v>2.0990792481586692E-2</v>
      </c>
      <c r="G435" s="2">
        <f t="shared" si="39"/>
        <v>1.2014284023307457E-2</v>
      </c>
      <c r="H435" s="2" t="str">
        <f t="shared" si="40"/>
        <v>Sell</v>
      </c>
    </row>
    <row r="436" spans="1:8" ht="13.5" x14ac:dyDescent="0.25">
      <c r="A436" s="3">
        <v>42641</v>
      </c>
      <c r="B436" s="2">
        <v>11.0404</v>
      </c>
      <c r="C436" s="2">
        <f t="shared" si="36"/>
        <v>11.021560560529576</v>
      </c>
      <c r="D436" s="2">
        <f t="shared" si="38"/>
        <v>10.989224195734904</v>
      </c>
      <c r="E436" s="2">
        <f t="shared" si="37"/>
        <v>3.2336364794671724E-2</v>
      </c>
      <c r="F436" s="2">
        <f t="shared" si="41"/>
        <v>2.3259906944203698E-2</v>
      </c>
      <c r="G436" s="2">
        <f t="shared" si="39"/>
        <v>9.0764578504680254E-3</v>
      </c>
      <c r="H436" s="2" t="str">
        <f t="shared" si="40"/>
        <v>Sell</v>
      </c>
    </row>
    <row r="437" spans="1:8" ht="13.5" x14ac:dyDescent="0.25">
      <c r="A437" s="3">
        <v>42642</v>
      </c>
      <c r="B437" s="2">
        <v>11.0404</v>
      </c>
      <c r="C437" s="2">
        <f t="shared" si="36"/>
        <v>11.022043551217333</v>
      </c>
      <c r="D437" s="2">
        <f t="shared" si="38"/>
        <v>10.993014996050837</v>
      </c>
      <c r="E437" s="2">
        <f t="shared" si="37"/>
        <v>2.9028555166496162E-2</v>
      </c>
      <c r="F437" s="2">
        <f t="shared" si="41"/>
        <v>2.4413636588662191E-2</v>
      </c>
      <c r="G437" s="2">
        <f t="shared" si="39"/>
        <v>4.6149185778339707E-3</v>
      </c>
      <c r="H437" s="2" t="str">
        <f t="shared" si="40"/>
        <v>Sell</v>
      </c>
    </row>
    <row r="438" spans="1:8" ht="13.5" x14ac:dyDescent="0.25">
      <c r="A438" s="3">
        <v>42643</v>
      </c>
      <c r="B438" s="2">
        <v>11.000999999999999</v>
      </c>
      <c r="C438" s="2">
        <f t="shared" si="36"/>
        <v>11.018806081799282</v>
      </c>
      <c r="D438" s="2">
        <f t="shared" si="38"/>
        <v>10.99360647782485</v>
      </c>
      <c r="E438" s="2">
        <f t="shared" si="37"/>
        <v>2.5199603974431994E-2</v>
      </c>
      <c r="F438" s="2">
        <f t="shared" si="41"/>
        <v>2.4570830065816153E-2</v>
      </c>
      <c r="G438" s="2">
        <f t="shared" si="39"/>
        <v>6.2877390861584143E-4</v>
      </c>
      <c r="H438" s="2" t="str">
        <f t="shared" si="40"/>
        <v>Sell</v>
      </c>
    </row>
    <row r="439" spans="1:8" ht="13.5" x14ac:dyDescent="0.25">
      <c r="A439" s="3">
        <v>42647</v>
      </c>
      <c r="B439" s="2">
        <v>11.004899999999999</v>
      </c>
      <c r="C439" s="2">
        <f t="shared" si="36"/>
        <v>11.016066684599393</v>
      </c>
      <c r="D439" s="2">
        <f t="shared" si="38"/>
        <v>10.994443035023009</v>
      </c>
      <c r="E439" s="2">
        <f t="shared" si="37"/>
        <v>2.1623649576383741E-2</v>
      </c>
      <c r="F439" s="2">
        <f t="shared" si="41"/>
        <v>2.3981393967929674E-2</v>
      </c>
      <c r="G439" s="2">
        <f t="shared" si="39"/>
        <v>-2.357744391545933E-3</v>
      </c>
      <c r="H439" s="2" t="str">
        <f t="shared" si="40"/>
        <v>Hold</v>
      </c>
    </row>
    <row r="440" spans="1:8" ht="13.5" x14ac:dyDescent="0.25">
      <c r="A440" s="3">
        <v>42648</v>
      </c>
      <c r="B440" s="2">
        <v>11.0404</v>
      </c>
      <c r="C440" s="2">
        <f t="shared" si="36"/>
        <v>11.001610271584102</v>
      </c>
      <c r="D440" s="2">
        <f t="shared" si="38"/>
        <v>10.997847254650935</v>
      </c>
      <c r="E440" s="2">
        <f t="shared" si="37"/>
        <v>3.7630169331670515E-3</v>
      </c>
      <c r="F440" s="2">
        <f t="shared" si="41"/>
        <v>1.993771856097715E-2</v>
      </c>
      <c r="G440" s="2">
        <f t="shared" si="39"/>
        <v>-1.6174701627810099E-2</v>
      </c>
      <c r="H440" s="2" t="str">
        <f t="shared" si="40"/>
        <v>Hold</v>
      </c>
    </row>
    <row r="441" spans="1:8" ht="13.5" x14ac:dyDescent="0.25">
      <c r="A441" s="3">
        <v>42649</v>
      </c>
      <c r="B441" s="2">
        <v>10.9694</v>
      </c>
      <c r="C441" s="2">
        <f t="shared" si="36"/>
        <v>11.013039460571164</v>
      </c>
      <c r="D441" s="2">
        <f t="shared" si="38"/>
        <v>10.995740050602718</v>
      </c>
      <c r="E441" s="2">
        <f t="shared" si="37"/>
        <v>1.7299409968446255E-2</v>
      </c>
      <c r="F441" s="2">
        <f t="shared" si="41"/>
        <v>1.941005684247097E-2</v>
      </c>
      <c r="G441" s="2">
        <f t="shared" si="39"/>
        <v>-2.1106468740247145E-3</v>
      </c>
      <c r="H441" s="2" t="str">
        <f t="shared" si="40"/>
        <v>Hold</v>
      </c>
    </row>
    <row r="442" spans="1:8" ht="13.5" x14ac:dyDescent="0.25">
      <c r="A442" s="3">
        <v>42650</v>
      </c>
      <c r="B442" s="2">
        <v>10.9734</v>
      </c>
      <c r="C442" s="2">
        <f t="shared" si="36"/>
        <v>11.011187235867908</v>
      </c>
      <c r="D442" s="2">
        <f t="shared" si="38"/>
        <v>10.994085232039554</v>
      </c>
      <c r="E442" s="2">
        <f t="shared" si="37"/>
        <v>1.7102003828354029E-2</v>
      </c>
      <c r="F442" s="2">
        <f t="shared" si="41"/>
        <v>1.8948446239647584E-2</v>
      </c>
      <c r="G442" s="2">
        <f t="shared" si="39"/>
        <v>-1.846442411293555E-3</v>
      </c>
      <c r="H442" s="2" t="str">
        <f t="shared" si="40"/>
        <v>Hold</v>
      </c>
    </row>
    <row r="443" spans="1:8" ht="13.5" x14ac:dyDescent="0.25">
      <c r="A443" s="3">
        <v>42653</v>
      </c>
      <c r="B443" s="2">
        <v>10.9734</v>
      </c>
      <c r="C443" s="2">
        <f t="shared" si="36"/>
        <v>11.009619968811306</v>
      </c>
      <c r="D443" s="2">
        <f t="shared" si="38"/>
        <v>10.992552992629216</v>
      </c>
      <c r="E443" s="2">
        <f t="shared" si="37"/>
        <v>1.7066976182089633E-2</v>
      </c>
      <c r="F443" s="2">
        <f t="shared" si="41"/>
        <v>1.8572152228135994E-2</v>
      </c>
      <c r="G443" s="2">
        <f t="shared" si="39"/>
        <v>-1.5051760460463616E-3</v>
      </c>
      <c r="H443" s="2" t="str">
        <f t="shared" si="40"/>
        <v>Hold</v>
      </c>
    </row>
    <row r="444" spans="1:8" ht="13.5" x14ac:dyDescent="0.25">
      <c r="A444" s="3">
        <v>42654</v>
      </c>
      <c r="B444" s="2">
        <v>10.8827</v>
      </c>
      <c r="C444" s="2">
        <f t="shared" si="36"/>
        <v>11.014355358224952</v>
      </c>
      <c r="D444" s="2">
        <f t="shared" si="38"/>
        <v>10.984415733915942</v>
      </c>
      <c r="E444" s="2">
        <f t="shared" si="37"/>
        <v>2.9939624309010426E-2</v>
      </c>
      <c r="F444" s="2">
        <f t="shared" si="41"/>
        <v>2.0845646644310881E-2</v>
      </c>
      <c r="G444" s="2">
        <f t="shared" si="39"/>
        <v>9.093977664699545E-3</v>
      </c>
      <c r="H444" s="2" t="str">
        <f t="shared" si="40"/>
        <v>Sell</v>
      </c>
    </row>
    <row r="445" spans="1:8" ht="13.5" x14ac:dyDescent="0.25">
      <c r="A445" s="3">
        <v>42655</v>
      </c>
      <c r="B445" s="2">
        <v>10.9261</v>
      </c>
      <c r="C445" s="2">
        <f t="shared" si="36"/>
        <v>11.018362226190344</v>
      </c>
      <c r="D445" s="2">
        <f t="shared" si="38"/>
        <v>10.980096049922167</v>
      </c>
      <c r="E445" s="2">
        <f t="shared" si="37"/>
        <v>3.8266176268177077E-2</v>
      </c>
      <c r="F445" s="2">
        <f t="shared" si="41"/>
        <v>2.4329752569084123E-2</v>
      </c>
      <c r="G445" s="2">
        <f t="shared" si="39"/>
        <v>1.3936423699092954E-2</v>
      </c>
      <c r="H445" s="2" t="str">
        <f t="shared" si="40"/>
        <v>Sell</v>
      </c>
    </row>
    <row r="446" spans="1:8" ht="13.5" x14ac:dyDescent="0.25">
      <c r="A446" s="3">
        <v>42656</v>
      </c>
      <c r="B446" s="2">
        <v>10.9221</v>
      </c>
      <c r="C446" s="2">
        <f t="shared" si="36"/>
        <v>11.021752652930292</v>
      </c>
      <c r="D446" s="2">
        <f t="shared" si="38"/>
        <v>10.975800046224229</v>
      </c>
      <c r="E446" s="2">
        <f t="shared" si="37"/>
        <v>4.5952606706062937E-2</v>
      </c>
      <c r="F446" s="2">
        <f t="shared" si="41"/>
        <v>2.8654323396479886E-2</v>
      </c>
      <c r="G446" s="2">
        <f t="shared" si="39"/>
        <v>1.7298283309583051E-2</v>
      </c>
      <c r="H446" s="2" t="str">
        <f t="shared" si="40"/>
        <v>Sell</v>
      </c>
    </row>
    <row r="447" spans="1:8" ht="13.5" x14ac:dyDescent="0.25">
      <c r="A447" s="3">
        <v>42657</v>
      </c>
      <c r="B447" s="2">
        <v>10.8827</v>
      </c>
      <c r="C447" s="2">
        <f t="shared" si="36"/>
        <v>11.024621475556401</v>
      </c>
      <c r="D447" s="2">
        <f t="shared" si="38"/>
        <v>10.968903746503916</v>
      </c>
      <c r="E447" s="2">
        <f t="shared" si="37"/>
        <v>5.571772905248551E-2</v>
      </c>
      <c r="F447" s="2">
        <f t="shared" si="41"/>
        <v>3.4067004527681015E-2</v>
      </c>
      <c r="G447" s="2">
        <f t="shared" si="39"/>
        <v>2.1650724524804495E-2</v>
      </c>
      <c r="H447" s="2" t="str">
        <f t="shared" si="40"/>
        <v>Sell</v>
      </c>
    </row>
    <row r="448" spans="1:8" ht="13.5" x14ac:dyDescent="0.25">
      <c r="A448" s="3">
        <v>42660</v>
      </c>
      <c r="B448" s="2">
        <v>10.847200000000001</v>
      </c>
      <c r="C448" s="2">
        <f t="shared" si="36"/>
        <v>11.020987402393878</v>
      </c>
      <c r="D448" s="2">
        <f t="shared" si="38"/>
        <v>10.959888654170292</v>
      </c>
      <c r="E448" s="2">
        <f t="shared" si="37"/>
        <v>6.1098748223585631E-2</v>
      </c>
      <c r="F448" s="2">
        <f t="shared" si="41"/>
        <v>3.9473353266861938E-2</v>
      </c>
      <c r="G448" s="2">
        <f t="shared" si="39"/>
        <v>2.1625394956723692E-2</v>
      </c>
      <c r="H448" s="2" t="str">
        <f t="shared" si="40"/>
        <v>Sell</v>
      </c>
    </row>
    <row r="449" spans="1:8" ht="13.5" x14ac:dyDescent="0.25">
      <c r="A449" s="3">
        <v>42661</v>
      </c>
      <c r="B449" s="2">
        <v>10.7841</v>
      </c>
      <c r="C449" s="2">
        <f t="shared" si="36"/>
        <v>11.018512417410205</v>
      </c>
      <c r="D449" s="2">
        <f t="shared" si="38"/>
        <v>10.946867272379901</v>
      </c>
      <c r="E449" s="2">
        <f t="shared" si="37"/>
        <v>7.1645145030304391E-2</v>
      </c>
      <c r="F449" s="2">
        <f t="shared" si="41"/>
        <v>4.5907711619550436E-2</v>
      </c>
      <c r="G449" s="2">
        <f t="shared" si="39"/>
        <v>2.5737433410753956E-2</v>
      </c>
      <c r="H449" s="2" t="str">
        <f t="shared" si="40"/>
        <v>Sell</v>
      </c>
    </row>
    <row r="450" spans="1:8" ht="13.5" x14ac:dyDescent="0.25">
      <c r="A450" s="3">
        <v>42662</v>
      </c>
      <c r="B450" s="2">
        <v>10.725</v>
      </c>
      <c r="C450" s="2">
        <f t="shared" si="36"/>
        <v>11.021879737808636</v>
      </c>
      <c r="D450" s="2">
        <f t="shared" si="38"/>
        <v>10.93043265961102</v>
      </c>
      <c r="E450" s="2">
        <f t="shared" si="37"/>
        <v>9.1447078197615994E-2</v>
      </c>
      <c r="F450" s="2">
        <f t="shared" si="41"/>
        <v>5.501558493516355E-2</v>
      </c>
      <c r="G450" s="2">
        <f t="shared" si="39"/>
        <v>3.6431493262452444E-2</v>
      </c>
      <c r="H450" s="2" t="str">
        <f t="shared" si="40"/>
        <v>Sell</v>
      </c>
    </row>
    <row r="451" spans="1:8" ht="13.5" x14ac:dyDescent="0.25">
      <c r="A451" s="3">
        <v>42663</v>
      </c>
      <c r="B451" s="2">
        <v>10.654</v>
      </c>
      <c r="C451" s="2">
        <f t="shared" si="36"/>
        <v>11.013805931991921</v>
      </c>
      <c r="D451" s="2">
        <f t="shared" si="38"/>
        <v>10.909956166306499</v>
      </c>
      <c r="E451" s="2">
        <f t="shared" si="37"/>
        <v>0.10384976568542292</v>
      </c>
      <c r="F451" s="2">
        <f t="shared" si="41"/>
        <v>6.4782421085215425E-2</v>
      </c>
      <c r="G451" s="2">
        <f t="shared" si="39"/>
        <v>3.9067344600207499E-2</v>
      </c>
      <c r="H451" s="2" t="str">
        <f t="shared" si="40"/>
        <v>Sell</v>
      </c>
    </row>
    <row r="452" spans="1:8" ht="13.5" x14ac:dyDescent="0.25">
      <c r="A452" s="3">
        <v>42664</v>
      </c>
      <c r="B452" s="2">
        <v>10.725</v>
      </c>
      <c r="C452" s="2">
        <f t="shared" si="36"/>
        <v>11.007589634762395</v>
      </c>
      <c r="D452" s="2">
        <f t="shared" si="38"/>
        <v>10.896255709543054</v>
      </c>
      <c r="E452" s="2">
        <f t="shared" si="37"/>
        <v>0.11133392521934127</v>
      </c>
      <c r="F452" s="2">
        <f t="shared" si="41"/>
        <v>7.4092721912040596E-2</v>
      </c>
      <c r="G452" s="2">
        <f t="shared" si="39"/>
        <v>3.7241203307300672E-2</v>
      </c>
      <c r="H452" s="2" t="str">
        <f t="shared" si="40"/>
        <v>Sell</v>
      </c>
    </row>
    <row r="453" spans="1:8" ht="13.5" x14ac:dyDescent="0.25">
      <c r="A453" s="3">
        <v>42667</v>
      </c>
      <c r="B453" s="2">
        <v>10.725</v>
      </c>
      <c r="C453" s="2">
        <f t="shared" si="36"/>
        <v>11.002329690952795</v>
      </c>
      <c r="D453" s="2">
        <f t="shared" si="38"/>
        <v>10.883570101428754</v>
      </c>
      <c r="E453" s="2">
        <f t="shared" si="37"/>
        <v>0.11875958952404098</v>
      </c>
      <c r="F453" s="2">
        <f t="shared" si="41"/>
        <v>8.3026095434440672E-2</v>
      </c>
      <c r="G453" s="2">
        <f t="shared" si="39"/>
        <v>3.5733494089600304E-2</v>
      </c>
      <c r="H453" s="2" t="str">
        <f t="shared" si="40"/>
        <v>Sell</v>
      </c>
    </row>
    <row r="454" spans="1:8" ht="13.5" x14ac:dyDescent="0.25">
      <c r="A454" s="3">
        <v>42668</v>
      </c>
      <c r="B454" s="2">
        <v>11.0404</v>
      </c>
      <c r="C454" s="2">
        <f t="shared" si="36"/>
        <v>10.983925123113902</v>
      </c>
      <c r="D454" s="2">
        <f t="shared" si="38"/>
        <v>10.89518713095255</v>
      </c>
      <c r="E454" s="2">
        <f t="shared" si="37"/>
        <v>8.8737992161352253E-2</v>
      </c>
      <c r="F454" s="2">
        <f t="shared" si="41"/>
        <v>8.4168474779823005E-2</v>
      </c>
      <c r="G454" s="2">
        <f t="shared" si="39"/>
        <v>4.5695173815292478E-3</v>
      </c>
      <c r="H454" s="2" t="str">
        <f t="shared" si="40"/>
        <v>Sell</v>
      </c>
    </row>
    <row r="455" spans="1:8" ht="13.5" x14ac:dyDescent="0.25">
      <c r="A455" s="3">
        <v>42669</v>
      </c>
      <c r="B455" s="2">
        <v>11.000999999999999</v>
      </c>
      <c r="C455" s="2">
        <f t="shared" si="36"/>
        <v>10.975028950327149</v>
      </c>
      <c r="D455" s="2">
        <f t="shared" si="38"/>
        <v>10.903025121252362</v>
      </c>
      <c r="E455" s="2">
        <f t="shared" si="37"/>
        <v>7.2003829074786196E-2</v>
      </c>
      <c r="F455" s="2">
        <f t="shared" si="41"/>
        <v>8.1735545638815646E-2</v>
      </c>
      <c r="G455" s="2">
        <f t="shared" si="39"/>
        <v>-9.7317165640294495E-3</v>
      </c>
      <c r="H455" s="2" t="str">
        <f t="shared" si="40"/>
        <v>Hold</v>
      </c>
    </row>
    <row r="456" spans="1:8" ht="13.5" x14ac:dyDescent="0.25">
      <c r="A456" s="3">
        <v>42670</v>
      </c>
      <c r="B456" s="2">
        <v>10.961600000000001</v>
      </c>
      <c r="C456" s="2">
        <f t="shared" si="36"/>
        <v>10.966886034892203</v>
      </c>
      <c r="D456" s="2">
        <f t="shared" si="38"/>
        <v>10.907364001159594</v>
      </c>
      <c r="E456" s="2">
        <f t="shared" si="37"/>
        <v>5.9522033732609003E-2</v>
      </c>
      <c r="F456" s="2">
        <f t="shared" si="41"/>
        <v>7.7292843257574323E-2</v>
      </c>
      <c r="G456" s="2">
        <f t="shared" si="39"/>
        <v>-1.777080952496532E-2</v>
      </c>
      <c r="H456" s="2" t="str">
        <f t="shared" si="40"/>
        <v>Hold</v>
      </c>
    </row>
    <row r="457" spans="1:8" ht="13.5" x14ac:dyDescent="0.25">
      <c r="A457" s="3">
        <v>42671</v>
      </c>
      <c r="B457" s="2">
        <v>11.0799</v>
      </c>
      <c r="C457" s="2">
        <f t="shared" si="36"/>
        <v>10.953934337216479</v>
      </c>
      <c r="D457" s="2">
        <f t="shared" si="38"/>
        <v>10.920144445518142</v>
      </c>
      <c r="E457" s="2">
        <f t="shared" si="37"/>
        <v>3.3789891698337016E-2</v>
      </c>
      <c r="F457" s="2">
        <f t="shared" si="41"/>
        <v>6.8592252945726864E-2</v>
      </c>
      <c r="G457" s="2">
        <f t="shared" si="39"/>
        <v>-3.4802361247389849E-2</v>
      </c>
      <c r="H457" s="2" t="str">
        <f t="shared" si="40"/>
        <v>Hold</v>
      </c>
    </row>
    <row r="458" spans="1:8" ht="13.5" x14ac:dyDescent="0.25">
      <c r="A458" s="3">
        <v>42674</v>
      </c>
      <c r="B458" s="2">
        <v>10.9773</v>
      </c>
      <c r="C458" s="2">
        <f t="shared" si="36"/>
        <v>10.937513669952406</v>
      </c>
      <c r="D458" s="2">
        <f t="shared" si="38"/>
        <v>10.924378190294576</v>
      </c>
      <c r="E458" s="2">
        <f t="shared" si="37"/>
        <v>1.3135479657830018E-2</v>
      </c>
      <c r="F458" s="2">
        <f t="shared" si="41"/>
        <v>5.7500898288147494E-2</v>
      </c>
      <c r="G458" s="2">
        <f t="shared" si="39"/>
        <v>-4.4365418630317476E-2</v>
      </c>
      <c r="H458" s="2" t="str">
        <f t="shared" si="40"/>
        <v>Hold</v>
      </c>
    </row>
    <row r="459" spans="1:8" ht="13.5" x14ac:dyDescent="0.25">
      <c r="A459" s="3">
        <v>42675</v>
      </c>
      <c r="B459" s="2">
        <v>11.0444</v>
      </c>
      <c r="C459" s="2">
        <f t="shared" si="36"/>
        <v>10.913911566882804</v>
      </c>
      <c r="D459" s="2">
        <f t="shared" si="38"/>
        <v>10.933268694717199</v>
      </c>
      <c r="E459" s="2">
        <f t="shared" si="37"/>
        <v>-1.9357127834394916E-2</v>
      </c>
      <c r="F459" s="2">
        <f t="shared" si="41"/>
        <v>4.2129293063639009E-2</v>
      </c>
      <c r="G459" s="2">
        <f t="shared" si="39"/>
        <v>-6.1486420898033925E-2</v>
      </c>
      <c r="H459" s="2" t="str">
        <f t="shared" si="40"/>
        <v>Hold</v>
      </c>
    </row>
    <row r="460" spans="1:8" ht="13.5" x14ac:dyDescent="0.25">
      <c r="A460" s="3">
        <v>42676</v>
      </c>
      <c r="B460" s="2">
        <v>11.0404</v>
      </c>
      <c r="C460" s="2">
        <f t="shared" si="36"/>
        <v>10.884848248900834</v>
      </c>
      <c r="D460" s="2">
        <f t="shared" si="38"/>
        <v>10.941204346960371</v>
      </c>
      <c r="E460" s="2">
        <f t="shared" si="37"/>
        <v>-5.6356098059536563E-2</v>
      </c>
      <c r="F460" s="2">
        <f t="shared" si="41"/>
        <v>2.2432214839003893E-2</v>
      </c>
      <c r="G460" s="2">
        <f t="shared" si="39"/>
        <v>-7.8788312898540463E-2</v>
      </c>
      <c r="H460" s="2" t="str">
        <f t="shared" si="40"/>
        <v>Hold</v>
      </c>
    </row>
    <row r="461" spans="1:8" ht="13.5" x14ac:dyDescent="0.25">
      <c r="A461" s="3">
        <v>42677</v>
      </c>
      <c r="B461" s="2">
        <v>11.0404</v>
      </c>
      <c r="C461" s="2">
        <f t="shared" si="36"/>
        <v>10.84933313368532</v>
      </c>
      <c r="D461" s="2">
        <f t="shared" si="38"/>
        <v>10.948552173111455</v>
      </c>
      <c r="E461" s="2">
        <f t="shared" si="37"/>
        <v>-9.921903942613497E-2</v>
      </c>
      <c r="F461" s="2">
        <f t="shared" si="41"/>
        <v>-1.8980360140238781E-3</v>
      </c>
      <c r="G461" s="2">
        <f t="shared" si="39"/>
        <v>-9.7321003412111085E-2</v>
      </c>
      <c r="H461" s="2" t="str">
        <f t="shared" si="40"/>
        <v>Hold</v>
      </c>
    </row>
    <row r="462" spans="1:8" ht="13.5" x14ac:dyDescent="0.25">
      <c r="A462" s="3">
        <v>42678</v>
      </c>
      <c r="B462" s="2">
        <v>11.000999999999999</v>
      </c>
      <c r="C462" s="2">
        <f t="shared" si="36"/>
        <v>10.830204959272194</v>
      </c>
      <c r="D462" s="2">
        <f t="shared" si="38"/>
        <v>10.952437197325422</v>
      </c>
      <c r="E462" s="2">
        <f t="shared" si="37"/>
        <v>-0.12223223805322725</v>
      </c>
      <c r="F462" s="2">
        <f t="shared" si="41"/>
        <v>-2.5964876421864552E-2</v>
      </c>
      <c r="G462" s="2">
        <f t="shared" si="39"/>
        <v>-9.6267361631362694E-2</v>
      </c>
      <c r="H462" s="2" t="str">
        <f t="shared" si="40"/>
        <v>Hold</v>
      </c>
    </row>
    <row r="463" spans="1:8" ht="13.5" x14ac:dyDescent="0.25">
      <c r="A463" s="3">
        <v>42681</v>
      </c>
      <c r="B463" s="2">
        <v>11.000999999999999</v>
      </c>
      <c r="C463" s="2">
        <f t="shared" ref="C463:C526" si="42">$C$4*B453+C462*(1-$C$4)</f>
        <v>10.814019580922626</v>
      </c>
      <c r="D463" s="2">
        <f t="shared" si="38"/>
        <v>10.956034441967983</v>
      </c>
      <c r="E463" s="2">
        <f t="shared" si="37"/>
        <v>-0.14201486104535732</v>
      </c>
      <c r="F463" s="2">
        <f t="shared" si="41"/>
        <v>-4.9174873346563105E-2</v>
      </c>
      <c r="G463" s="2">
        <f t="shared" si="39"/>
        <v>-9.2839987698794216E-2</v>
      </c>
      <c r="H463" s="2" t="str">
        <f t="shared" si="40"/>
        <v>Hold</v>
      </c>
    </row>
    <row r="464" spans="1:8" ht="13.5" x14ac:dyDescent="0.25">
      <c r="A464" s="3">
        <v>42682</v>
      </c>
      <c r="B464" s="2">
        <v>10.9931</v>
      </c>
      <c r="C464" s="2">
        <f t="shared" si="42"/>
        <v>10.848847337703761</v>
      </c>
      <c r="D464" s="2">
        <f t="shared" si="38"/>
        <v>10.958780038859244</v>
      </c>
      <c r="E464" s="2">
        <f t="shared" si="37"/>
        <v>-0.1099327011554827</v>
      </c>
      <c r="F464" s="2">
        <f t="shared" si="41"/>
        <v>-6.1326438908347033E-2</v>
      </c>
      <c r="G464" s="2">
        <f t="shared" si="39"/>
        <v>-4.860626224713567E-2</v>
      </c>
      <c r="H464" s="2" t="str">
        <f t="shared" si="40"/>
        <v>Hold</v>
      </c>
    </row>
    <row r="465" spans="1:8" ht="13.5" x14ac:dyDescent="0.25">
      <c r="A465" s="3">
        <v>42683</v>
      </c>
      <c r="B465" s="2">
        <v>10.981299999999999</v>
      </c>
      <c r="C465" s="2">
        <f t="shared" si="42"/>
        <v>10.87225543959549</v>
      </c>
      <c r="D465" s="2">
        <f t="shared" si="38"/>
        <v>10.960448184128929</v>
      </c>
      <c r="E465" s="2">
        <f t="shared" si="37"/>
        <v>-8.8192744533438727E-2</v>
      </c>
      <c r="F465" s="2">
        <f t="shared" si="41"/>
        <v>-6.6699700033365381E-2</v>
      </c>
      <c r="G465" s="2">
        <f t="shared" si="39"/>
        <v>-2.1493044500073347E-2</v>
      </c>
      <c r="H465" s="2" t="str">
        <f t="shared" si="40"/>
        <v>Hold</v>
      </c>
    </row>
    <row r="466" spans="1:8" ht="13.5" x14ac:dyDescent="0.25">
      <c r="A466" s="3">
        <v>42684</v>
      </c>
      <c r="B466" s="2">
        <v>10.9221</v>
      </c>
      <c r="C466" s="2">
        <f t="shared" si="42"/>
        <v>10.886000756580799</v>
      </c>
      <c r="D466" s="2">
        <f t="shared" si="38"/>
        <v>10.957607577897155</v>
      </c>
      <c r="E466" s="2">
        <f t="shared" si="37"/>
        <v>-7.1606821316356317E-2</v>
      </c>
      <c r="F466" s="2">
        <f t="shared" si="41"/>
        <v>-6.7681124289963576E-2</v>
      </c>
      <c r="G466" s="2">
        <f t="shared" si="39"/>
        <v>-3.925697026392741E-3</v>
      </c>
      <c r="H466" s="2" t="str">
        <f t="shared" si="40"/>
        <v>Hold</v>
      </c>
    </row>
    <row r="467" spans="1:8" ht="13.5" x14ac:dyDescent="0.25">
      <c r="A467" s="3">
        <v>42685</v>
      </c>
      <c r="B467" s="2">
        <v>10.914199999999999</v>
      </c>
      <c r="C467" s="2">
        <f t="shared" si="42"/>
        <v>10.915831409414523</v>
      </c>
      <c r="D467" s="2">
        <f t="shared" si="38"/>
        <v>10.954392201756624</v>
      </c>
      <c r="E467" s="2">
        <f t="shared" si="37"/>
        <v>-3.8560792342101635E-2</v>
      </c>
      <c r="F467" s="2">
        <f t="shared" si="41"/>
        <v>-6.1857057900391192E-2</v>
      </c>
      <c r="G467" s="2">
        <f t="shared" si="39"/>
        <v>2.3296265558289557E-2</v>
      </c>
      <c r="H467" s="2" t="str">
        <f t="shared" si="40"/>
        <v>Sell</v>
      </c>
    </row>
    <row r="468" spans="1:8" ht="13.5" x14ac:dyDescent="0.25">
      <c r="A468" s="3">
        <v>42688</v>
      </c>
      <c r="B468" s="2">
        <v>10.9221</v>
      </c>
      <c r="C468" s="2">
        <f t="shared" si="42"/>
        <v>10.925288115658443</v>
      </c>
      <c r="D468" s="2">
        <f t="shared" si="38"/>
        <v>10.952000186811688</v>
      </c>
      <c r="E468" s="2">
        <f t="shared" si="37"/>
        <v>-2.6712071153244921E-2</v>
      </c>
      <c r="F468" s="2">
        <f t="shared" si="41"/>
        <v>-5.4828060550961941E-2</v>
      </c>
      <c r="G468" s="2">
        <f t="shared" si="39"/>
        <v>2.811598939771702E-2</v>
      </c>
      <c r="H468" s="2" t="str">
        <f t="shared" si="40"/>
        <v>Sell</v>
      </c>
    </row>
    <row r="469" spans="1:8" ht="13.5" x14ac:dyDescent="0.25">
      <c r="A469" s="3">
        <v>42689</v>
      </c>
      <c r="B469" s="2">
        <v>10.9221</v>
      </c>
      <c r="C469" s="2">
        <f t="shared" si="42"/>
        <v>10.943613020941759</v>
      </c>
      <c r="D469" s="2">
        <f t="shared" si="38"/>
        <v>10.949785358158969</v>
      </c>
      <c r="E469" s="2">
        <f t="shared" si="37"/>
        <v>-6.1723372172099999E-3</v>
      </c>
      <c r="F469" s="2">
        <f t="shared" si="41"/>
        <v>-4.5096915884211559E-2</v>
      </c>
      <c r="G469" s="2">
        <f t="shared" si="39"/>
        <v>3.8924578667001559E-2</v>
      </c>
      <c r="H469" s="2" t="str">
        <f t="shared" si="40"/>
        <v>Sell</v>
      </c>
    </row>
    <row r="470" spans="1:8" ht="13.5" x14ac:dyDescent="0.25">
      <c r="A470" s="3">
        <v>42690</v>
      </c>
      <c r="B470" s="2">
        <v>10.961600000000001</v>
      </c>
      <c r="C470" s="2">
        <f t="shared" si="42"/>
        <v>10.958503325412259</v>
      </c>
      <c r="D470" s="2">
        <f t="shared" si="38"/>
        <v>10.95066051681386</v>
      </c>
      <c r="E470" s="2">
        <f t="shared" si="37"/>
        <v>7.8428085983990314E-3</v>
      </c>
      <c r="F470" s="2">
        <f t="shared" si="41"/>
        <v>-3.4508970987689444E-2</v>
      </c>
      <c r="G470" s="2">
        <f t="shared" si="39"/>
        <v>4.2351779586088475E-2</v>
      </c>
      <c r="H470" s="2" t="str">
        <f t="shared" si="40"/>
        <v>Sell</v>
      </c>
    </row>
    <row r="471" spans="1:8" ht="13.5" x14ac:dyDescent="0.25">
      <c r="A471" s="3">
        <v>42691</v>
      </c>
      <c r="B471" s="2">
        <v>10.961600000000001</v>
      </c>
      <c r="C471" s="2">
        <f t="shared" si="42"/>
        <v>10.971102813810374</v>
      </c>
      <c r="D471" s="2">
        <f t="shared" si="38"/>
        <v>10.951470848901721</v>
      </c>
      <c r="E471" s="2">
        <f t="shared" si="37"/>
        <v>1.9631964908652932E-2</v>
      </c>
      <c r="F471" s="2">
        <f t="shared" si="41"/>
        <v>-2.3680783808420969E-2</v>
      </c>
      <c r="G471" s="2">
        <f t="shared" si="39"/>
        <v>4.3312748717073898E-2</v>
      </c>
      <c r="H471" s="2" t="str">
        <f t="shared" si="40"/>
        <v>Sell</v>
      </c>
    </row>
    <row r="472" spans="1:8" ht="13.5" x14ac:dyDescent="0.25">
      <c r="A472" s="3">
        <v>42692</v>
      </c>
      <c r="B472" s="2">
        <v>10.961600000000001</v>
      </c>
      <c r="C472" s="2">
        <f t="shared" si="42"/>
        <v>10.97570238091647</v>
      </c>
      <c r="D472" s="2">
        <f t="shared" si="38"/>
        <v>10.952221156390481</v>
      </c>
      <c r="E472" s="2">
        <f t="shared" si="37"/>
        <v>2.3481224525989219E-2</v>
      </c>
      <c r="F472" s="2">
        <f t="shared" si="41"/>
        <v>-1.4248382141538932E-2</v>
      </c>
      <c r="G472" s="2">
        <f t="shared" si="39"/>
        <v>3.772960666752815E-2</v>
      </c>
      <c r="H472" s="2" t="str">
        <f t="shared" si="40"/>
        <v>Sell</v>
      </c>
    </row>
    <row r="473" spans="1:8" ht="13.5" x14ac:dyDescent="0.25">
      <c r="A473" s="3">
        <v>42695</v>
      </c>
      <c r="B473" s="2">
        <v>11.000999999999999</v>
      </c>
      <c r="C473" s="2">
        <f t="shared" si="42"/>
        <v>10.979594322313936</v>
      </c>
      <c r="D473" s="2">
        <f t="shared" si="38"/>
        <v>10.955834404065261</v>
      </c>
      <c r="E473" s="2">
        <f t="shared" si="37"/>
        <v>2.3759918248675405E-2</v>
      </c>
      <c r="F473" s="2">
        <f t="shared" si="41"/>
        <v>-6.646722063496065E-3</v>
      </c>
      <c r="G473" s="2">
        <f t="shared" si="39"/>
        <v>3.0406640312171468E-2</v>
      </c>
      <c r="H473" s="2" t="str">
        <f t="shared" si="40"/>
        <v>Sell</v>
      </c>
    </row>
    <row r="474" spans="1:8" ht="13.5" x14ac:dyDescent="0.25">
      <c r="A474" s="3">
        <v>42696</v>
      </c>
      <c r="B474" s="2">
        <v>10.961600000000001</v>
      </c>
      <c r="C474" s="2">
        <f t="shared" si="42"/>
        <v>10.981672118881022</v>
      </c>
      <c r="D474" s="2">
        <f t="shared" si="38"/>
        <v>10.95626148524561</v>
      </c>
      <c r="E474" s="2">
        <f t="shared" si="37"/>
        <v>2.5410633635411628E-2</v>
      </c>
      <c r="F474" s="2">
        <f t="shared" si="41"/>
        <v>-2.3525092371452609E-4</v>
      </c>
      <c r="G474" s="2">
        <f t="shared" si="39"/>
        <v>2.5645884559126156E-2</v>
      </c>
      <c r="H474" s="2" t="str">
        <f t="shared" si="40"/>
        <v>Sell</v>
      </c>
    </row>
    <row r="475" spans="1:8" ht="13.5" x14ac:dyDescent="0.25">
      <c r="A475" s="3">
        <v>42697</v>
      </c>
      <c r="B475" s="2">
        <v>10.843299999999999</v>
      </c>
      <c r="C475" s="2">
        <f t="shared" si="42"/>
        <v>10.981614869822403</v>
      </c>
      <c r="D475" s="2">
        <f t="shared" si="38"/>
        <v>10.94789396782001</v>
      </c>
      <c r="E475" s="2">
        <f t="shared" si="37"/>
        <v>3.3720902002393416E-2</v>
      </c>
      <c r="F475" s="2">
        <f t="shared" si="41"/>
        <v>6.5559796615070626E-3</v>
      </c>
      <c r="G475" s="2">
        <f t="shared" si="39"/>
        <v>2.7164922340886355E-2</v>
      </c>
      <c r="H475" s="2" t="str">
        <f t="shared" si="40"/>
        <v>Sell</v>
      </c>
    </row>
    <row r="476" spans="1:8" ht="13.5" x14ac:dyDescent="0.25">
      <c r="A476" s="3">
        <v>42698</v>
      </c>
      <c r="B476" s="2">
        <v>10.843299999999999</v>
      </c>
      <c r="C476" s="2">
        <f t="shared" si="42"/>
        <v>10.972458736003572</v>
      </c>
      <c r="D476" s="2">
        <f t="shared" si="38"/>
        <v>10.94014626650001</v>
      </c>
      <c r="E476" s="2">
        <f t="shared" ref="E476:E539" si="43">C476-D476</f>
        <v>3.2312469503562369E-2</v>
      </c>
      <c r="F476" s="2">
        <f t="shared" si="41"/>
        <v>1.1707277629918123E-2</v>
      </c>
      <c r="G476" s="2">
        <f t="shared" si="39"/>
        <v>2.0605191873644246E-2</v>
      </c>
      <c r="H476" s="2" t="str">
        <f t="shared" si="40"/>
        <v>Sell</v>
      </c>
    </row>
    <row r="477" spans="1:8" ht="13.5" x14ac:dyDescent="0.25">
      <c r="A477" s="3">
        <v>42699</v>
      </c>
      <c r="B477" s="2">
        <v>10.961600000000001</v>
      </c>
      <c r="C477" s="2">
        <f t="shared" si="42"/>
        <v>10.963495853541485</v>
      </c>
      <c r="D477" s="2">
        <f t="shared" ref="D477:D540" si="44">$D$4*B477+(1-$D$4)*D476</f>
        <v>10.941735431944453</v>
      </c>
      <c r="E477" s="2">
        <f t="shared" si="43"/>
        <v>2.176042159703151E-2</v>
      </c>
      <c r="F477" s="2">
        <f t="shared" si="41"/>
        <v>1.3717906423340802E-2</v>
      </c>
      <c r="G477" s="2">
        <f t="shared" si="39"/>
        <v>8.0425151736907077E-3</v>
      </c>
      <c r="H477" s="2" t="str">
        <f t="shared" si="40"/>
        <v>Sell</v>
      </c>
    </row>
    <row r="478" spans="1:8" ht="13.5" x14ac:dyDescent="0.25">
      <c r="A478" s="3">
        <v>42702</v>
      </c>
      <c r="B478" s="2">
        <v>10.9221</v>
      </c>
      <c r="C478" s="2">
        <f t="shared" si="42"/>
        <v>10.957127260688949</v>
      </c>
      <c r="D478" s="2">
        <f t="shared" si="44"/>
        <v>10.940280955504123</v>
      </c>
      <c r="E478" s="2">
        <f t="shared" si="43"/>
        <v>1.6846305184825994E-2</v>
      </c>
      <c r="F478" s="2">
        <f t="shared" si="41"/>
        <v>1.4343586175637841E-2</v>
      </c>
      <c r="G478" s="2">
        <f t="shared" si="39"/>
        <v>2.5027190091881524E-3</v>
      </c>
      <c r="H478" s="2" t="str">
        <f t="shared" si="40"/>
        <v>Sell</v>
      </c>
    </row>
    <row r="479" spans="1:8" ht="13.5" x14ac:dyDescent="0.25">
      <c r="A479" s="3">
        <v>42703</v>
      </c>
      <c r="B479" s="2">
        <v>10.941800000000001</v>
      </c>
      <c r="C479" s="2">
        <f t="shared" si="42"/>
        <v>10.951738451352188</v>
      </c>
      <c r="D479" s="2">
        <f t="shared" si="44"/>
        <v>10.940393477318633</v>
      </c>
      <c r="E479" s="2">
        <f t="shared" si="43"/>
        <v>1.1344974033555388E-2</v>
      </c>
      <c r="F479" s="2">
        <f t="shared" si="41"/>
        <v>1.3743863747221351E-2</v>
      </c>
      <c r="G479" s="2">
        <f t="shared" si="39"/>
        <v>-2.3988897136659627E-3</v>
      </c>
      <c r="H479" s="2" t="str">
        <f t="shared" si="40"/>
        <v>Hold</v>
      </c>
    </row>
    <row r="480" spans="1:8" ht="13.5" x14ac:dyDescent="0.25">
      <c r="A480" s="3">
        <v>42704</v>
      </c>
      <c r="B480" s="2">
        <v>10.941800000000001</v>
      </c>
      <c r="C480" s="2">
        <f t="shared" si="42"/>
        <v>10.953255612682621</v>
      </c>
      <c r="D480" s="2">
        <f t="shared" si="44"/>
        <v>10.940497664183919</v>
      </c>
      <c r="E480" s="2">
        <f t="shared" si="43"/>
        <v>1.2757948498702376E-2</v>
      </c>
      <c r="F480" s="2">
        <f t="shared" si="41"/>
        <v>1.3546680697517558E-2</v>
      </c>
      <c r="G480" s="2">
        <f t="shared" si="39"/>
        <v>-7.8873219881518165E-4</v>
      </c>
      <c r="H480" s="2" t="str">
        <f t="shared" si="40"/>
        <v>Hold</v>
      </c>
    </row>
    <row r="481" spans="1:8" ht="13.5" x14ac:dyDescent="0.25">
      <c r="A481" s="3">
        <v>42705</v>
      </c>
      <c r="B481" s="2">
        <v>10.9537</v>
      </c>
      <c r="C481" s="2">
        <f t="shared" si="42"/>
        <v>10.954539364577604</v>
      </c>
      <c r="D481" s="2">
        <f t="shared" si="44"/>
        <v>10.94147561498511</v>
      </c>
      <c r="E481" s="2">
        <f t="shared" si="43"/>
        <v>1.3063749592493679E-2</v>
      </c>
      <c r="F481" s="2">
        <f t="shared" si="41"/>
        <v>1.3450094476512783E-2</v>
      </c>
      <c r="G481" s="2">
        <f t="shared" si="39"/>
        <v>-3.8634488401910472E-4</v>
      </c>
      <c r="H481" s="2" t="str">
        <f t="shared" si="40"/>
        <v>Hold</v>
      </c>
    </row>
    <row r="482" spans="1:8" ht="13.5" x14ac:dyDescent="0.25">
      <c r="A482" s="3">
        <v>42706</v>
      </c>
      <c r="B482" s="2">
        <v>10.93</v>
      </c>
      <c r="C482" s="2">
        <f t="shared" si="42"/>
        <v>10.955625616181051</v>
      </c>
      <c r="D482" s="2">
        <f t="shared" si="44"/>
        <v>10.940625569430658</v>
      </c>
      <c r="E482" s="2">
        <f t="shared" si="43"/>
        <v>1.5000046750392571E-2</v>
      </c>
      <c r="F482" s="2">
        <f t="shared" si="41"/>
        <v>1.3760084931288741E-2</v>
      </c>
      <c r="G482" s="2">
        <f t="shared" si="39"/>
        <v>1.2399618191038294E-3</v>
      </c>
      <c r="H482" s="2" t="str">
        <f t="shared" si="40"/>
        <v>Sell</v>
      </c>
    </row>
    <row r="483" spans="1:8" ht="13.5" x14ac:dyDescent="0.25">
      <c r="A483" s="3">
        <v>42709</v>
      </c>
      <c r="B483" s="2">
        <v>10.9221</v>
      </c>
      <c r="C483" s="2">
        <f t="shared" si="42"/>
        <v>10.962606290614735</v>
      </c>
      <c r="D483" s="2">
        <f t="shared" si="44"/>
        <v>10.939253305028387</v>
      </c>
      <c r="E483" s="2">
        <f t="shared" si="43"/>
        <v>2.3352985586347685E-2</v>
      </c>
      <c r="F483" s="2">
        <f t="shared" si="41"/>
        <v>1.5678665062300531E-2</v>
      </c>
      <c r="G483" s="2">
        <f t="shared" si="39"/>
        <v>7.6743205240471547E-3</v>
      </c>
      <c r="H483" s="2" t="str">
        <f t="shared" si="40"/>
        <v>Sell</v>
      </c>
    </row>
    <row r="484" spans="1:8" ht="13.5" x14ac:dyDescent="0.25">
      <c r="A484" s="3">
        <v>42710</v>
      </c>
      <c r="B484" s="2">
        <v>10.914199999999999</v>
      </c>
      <c r="C484" s="2">
        <f t="shared" si="42"/>
        <v>10.962451476674007</v>
      </c>
      <c r="D484" s="2">
        <f t="shared" si="44"/>
        <v>10.937397504655914</v>
      </c>
      <c r="E484" s="2">
        <f t="shared" si="43"/>
        <v>2.5053972018092452E-2</v>
      </c>
      <c r="F484" s="2">
        <f t="shared" si="41"/>
        <v>1.7553726453458915E-2</v>
      </c>
      <c r="G484" s="2">
        <f t="shared" ref="G484:G547" si="45">E484-F484</f>
        <v>7.500245564633537E-3</v>
      </c>
      <c r="H484" s="2" t="str">
        <f t="shared" ref="H484:H547" si="46">IF(G484&lt;0,"Hold","Sell")</f>
        <v>Sell</v>
      </c>
    </row>
    <row r="485" spans="1:8" ht="13.5" x14ac:dyDescent="0.25">
      <c r="A485" s="3">
        <v>42711</v>
      </c>
      <c r="B485" s="2">
        <v>10.8827</v>
      </c>
      <c r="C485" s="2">
        <f t="shared" si="42"/>
        <v>10.944120480262621</v>
      </c>
      <c r="D485" s="2">
        <f t="shared" si="44"/>
        <v>10.933345837644366</v>
      </c>
      <c r="E485" s="2">
        <f t="shared" si="43"/>
        <v>1.0774642618255115E-2</v>
      </c>
      <c r="F485" s="2">
        <f t="shared" ref="F485:F548" si="47">(E485*(2/(10)))+((1-(2/10))*F484)</f>
        <v>1.6197909686418155E-2</v>
      </c>
      <c r="G485" s="2">
        <f t="shared" si="45"/>
        <v>-5.4232670681630402E-3</v>
      </c>
      <c r="H485" s="2" t="str">
        <f t="shared" si="46"/>
        <v>Hold</v>
      </c>
    </row>
    <row r="486" spans="1:8" ht="13.5" x14ac:dyDescent="0.25">
      <c r="A486" s="3">
        <v>42712</v>
      </c>
      <c r="B486" s="2">
        <v>10.803800000000001</v>
      </c>
      <c r="C486" s="2">
        <f t="shared" si="42"/>
        <v>10.928609637145295</v>
      </c>
      <c r="D486" s="2">
        <f t="shared" si="44"/>
        <v>10.92374984967071</v>
      </c>
      <c r="E486" s="2">
        <f t="shared" si="43"/>
        <v>4.8597874745848202E-3</v>
      </c>
      <c r="F486" s="2">
        <f t="shared" si="47"/>
        <v>1.3930285244051488E-2</v>
      </c>
      <c r="G486" s="2">
        <f t="shared" si="45"/>
        <v>-9.0704977694666677E-3</v>
      </c>
      <c r="H486" s="2" t="str">
        <f t="shared" si="46"/>
        <v>Hold</v>
      </c>
    </row>
    <row r="487" spans="1:8" ht="13.5" x14ac:dyDescent="0.25">
      <c r="A487" s="3">
        <v>42713</v>
      </c>
      <c r="B487" s="2">
        <v>10.6737</v>
      </c>
      <c r="C487" s="2">
        <f t="shared" si="42"/>
        <v>10.93368507758448</v>
      </c>
      <c r="D487" s="2">
        <f t="shared" si="44"/>
        <v>10.905227638583991</v>
      </c>
      <c r="E487" s="2">
        <f t="shared" si="43"/>
        <v>2.8457439000488804E-2</v>
      </c>
      <c r="F487" s="2">
        <f t="shared" si="47"/>
        <v>1.6835715995338951E-2</v>
      </c>
      <c r="G487" s="2">
        <f t="shared" si="45"/>
        <v>1.1621723005149853E-2</v>
      </c>
      <c r="H487" s="2" t="str">
        <f t="shared" si="46"/>
        <v>Sell</v>
      </c>
    </row>
    <row r="488" spans="1:8" ht="13.5" x14ac:dyDescent="0.25">
      <c r="A488" s="3">
        <v>42717</v>
      </c>
      <c r="B488" s="2">
        <v>10.8354</v>
      </c>
      <c r="C488" s="2">
        <f t="shared" si="42"/>
        <v>10.931902757956099</v>
      </c>
      <c r="D488" s="2">
        <f t="shared" si="44"/>
        <v>10.900055220911103</v>
      </c>
      <c r="E488" s="2">
        <f t="shared" si="43"/>
        <v>3.1847537044995988E-2</v>
      </c>
      <c r="F488" s="2">
        <f t="shared" si="47"/>
        <v>1.9838080205270361E-2</v>
      </c>
      <c r="G488" s="2">
        <f t="shared" si="45"/>
        <v>1.2009456839725628E-2</v>
      </c>
      <c r="H488" s="2" t="str">
        <f t="shared" si="46"/>
        <v>Sell</v>
      </c>
    </row>
    <row r="489" spans="1:8" ht="13.5" x14ac:dyDescent="0.25">
      <c r="A489" s="3">
        <v>42718</v>
      </c>
      <c r="B489" s="2">
        <v>10.7644</v>
      </c>
      <c r="C489" s="2">
        <f t="shared" si="42"/>
        <v>10.933425410578238</v>
      </c>
      <c r="D489" s="2">
        <f t="shared" si="44"/>
        <v>10.890006686028798</v>
      </c>
      <c r="E489" s="2">
        <f t="shared" si="43"/>
        <v>4.3418724549439958E-2</v>
      </c>
      <c r="F489" s="2">
        <f t="shared" si="47"/>
        <v>2.4554209074104282E-2</v>
      </c>
      <c r="G489" s="2">
        <f t="shared" si="45"/>
        <v>1.8864515475335675E-2</v>
      </c>
      <c r="H489" s="2" t="str">
        <f t="shared" si="46"/>
        <v>Sell</v>
      </c>
    </row>
    <row r="490" spans="1:8" ht="13.5" x14ac:dyDescent="0.25">
      <c r="A490" s="3">
        <v>42719</v>
      </c>
      <c r="B490" s="2">
        <v>10.7447</v>
      </c>
      <c r="C490" s="2">
        <f t="shared" si="42"/>
        <v>10.934713808950816</v>
      </c>
      <c r="D490" s="2">
        <f t="shared" si="44"/>
        <v>10.879243227804443</v>
      </c>
      <c r="E490" s="2">
        <f t="shared" si="43"/>
        <v>5.5470581146373377E-2</v>
      </c>
      <c r="F490" s="2">
        <f t="shared" si="47"/>
        <v>3.0737483488558103E-2</v>
      </c>
      <c r="G490" s="2">
        <f t="shared" si="45"/>
        <v>2.4733097657815274E-2</v>
      </c>
      <c r="H490" s="2" t="str">
        <f t="shared" si="46"/>
        <v>Sell</v>
      </c>
    </row>
    <row r="491" spans="1:8" ht="13.5" x14ac:dyDescent="0.25">
      <c r="A491" s="3">
        <v>42720</v>
      </c>
      <c r="B491" s="2">
        <v>10.7447</v>
      </c>
      <c r="C491" s="2">
        <f t="shared" si="42"/>
        <v>10.937634761419922</v>
      </c>
      <c r="D491" s="2">
        <f t="shared" si="44"/>
        <v>10.869277062781892</v>
      </c>
      <c r="E491" s="2">
        <f t="shared" si="43"/>
        <v>6.8357698638029873E-2</v>
      </c>
      <c r="F491" s="2">
        <f t="shared" si="47"/>
        <v>3.8261526518452459E-2</v>
      </c>
      <c r="G491" s="2">
        <f t="shared" si="45"/>
        <v>3.0096172119577415E-2</v>
      </c>
      <c r="H491" s="2" t="str">
        <f t="shared" si="46"/>
        <v>Sell</v>
      </c>
    </row>
    <row r="492" spans="1:8" ht="13.5" x14ac:dyDescent="0.25">
      <c r="A492" s="3">
        <v>42723</v>
      </c>
      <c r="B492" s="2">
        <v>10.646100000000001</v>
      </c>
      <c r="C492" s="2">
        <f t="shared" si="42"/>
        <v>10.936460182739934</v>
      </c>
      <c r="D492" s="2">
        <f t="shared" si="44"/>
        <v>10.852745428501752</v>
      </c>
      <c r="E492" s="2">
        <f t="shared" si="43"/>
        <v>8.3714754238181754E-2</v>
      </c>
      <c r="F492" s="2">
        <f t="shared" si="47"/>
        <v>4.7352172062398321E-2</v>
      </c>
      <c r="G492" s="2">
        <f t="shared" si="45"/>
        <v>3.6362582175783434E-2</v>
      </c>
      <c r="H492" s="2" t="str">
        <f t="shared" si="46"/>
        <v>Sell</v>
      </c>
    </row>
    <row r="493" spans="1:8" ht="13.5" x14ac:dyDescent="0.25">
      <c r="A493" s="3">
        <v>42724</v>
      </c>
      <c r="B493" s="2">
        <v>10.646100000000001</v>
      </c>
      <c r="C493" s="2">
        <f t="shared" si="42"/>
        <v>10.934250923856867</v>
      </c>
      <c r="D493" s="2">
        <f t="shared" si="44"/>
        <v>10.837438359723846</v>
      </c>
      <c r="E493" s="2">
        <f t="shared" si="43"/>
        <v>9.6812564133021084E-2</v>
      </c>
      <c r="F493" s="2">
        <f t="shared" si="47"/>
        <v>5.7244250476522873E-2</v>
      </c>
      <c r="G493" s="2">
        <f t="shared" si="45"/>
        <v>3.9568313656498211E-2</v>
      </c>
      <c r="H493" s="2" t="str">
        <f t="shared" si="46"/>
        <v>Sell</v>
      </c>
    </row>
    <row r="494" spans="1:8" ht="13.5" x14ac:dyDescent="0.25">
      <c r="A494" s="3">
        <v>42725</v>
      </c>
      <c r="B494" s="2">
        <v>10.646100000000001</v>
      </c>
      <c r="C494" s="2">
        <f t="shared" si="42"/>
        <v>10.931166166340425</v>
      </c>
      <c r="D494" s="2">
        <f t="shared" si="44"/>
        <v>10.823265147892451</v>
      </c>
      <c r="E494" s="2">
        <f t="shared" si="43"/>
        <v>0.10790101844797384</v>
      </c>
      <c r="F494" s="2">
        <f t="shared" si="47"/>
        <v>6.7375604070813069E-2</v>
      </c>
      <c r="G494" s="2">
        <f t="shared" si="45"/>
        <v>4.0525414377160771E-2</v>
      </c>
      <c r="H494" s="2" t="str">
        <f t="shared" si="46"/>
        <v>Sell</v>
      </c>
    </row>
    <row r="495" spans="1:8" ht="13.5" x14ac:dyDescent="0.25">
      <c r="A495" s="3">
        <v>42726</v>
      </c>
      <c r="B495" s="2">
        <v>10.732900000000001</v>
      </c>
      <c r="C495" s="2">
        <f t="shared" si="42"/>
        <v>10.923709833057282</v>
      </c>
      <c r="D495" s="2">
        <f t="shared" si="44"/>
        <v>10.816571433233751</v>
      </c>
      <c r="E495" s="2">
        <f t="shared" si="43"/>
        <v>0.10713839982353157</v>
      </c>
      <c r="F495" s="2">
        <f t="shared" si="47"/>
        <v>7.532816322135677E-2</v>
      </c>
      <c r="G495" s="2">
        <f t="shared" si="45"/>
        <v>3.1810236602174802E-2</v>
      </c>
      <c r="H495" s="2" t="str">
        <f t="shared" si="46"/>
        <v>Sell</v>
      </c>
    </row>
    <row r="496" spans="1:8" ht="13.5" x14ac:dyDescent="0.25">
      <c r="A496" s="3">
        <v>42727</v>
      </c>
      <c r="B496" s="2">
        <v>10.661899999999999</v>
      </c>
      <c r="C496" s="2">
        <f t="shared" si="42"/>
        <v>10.905262166433085</v>
      </c>
      <c r="D496" s="2">
        <f t="shared" si="44"/>
        <v>10.80511429003125</v>
      </c>
      <c r="E496" s="2">
        <f t="shared" si="43"/>
        <v>0.10014787640183442</v>
      </c>
      <c r="F496" s="2">
        <f t="shared" si="47"/>
        <v>8.0292105857452306E-2</v>
      </c>
      <c r="G496" s="2">
        <f t="shared" si="45"/>
        <v>1.9855770544382118E-2</v>
      </c>
      <c r="H496" s="2" t="str">
        <f t="shared" si="46"/>
        <v>Sell</v>
      </c>
    </row>
    <row r="497" spans="1:8" ht="13.5" x14ac:dyDescent="0.25">
      <c r="A497" s="3">
        <v>42730</v>
      </c>
      <c r="B497" s="2">
        <v>10.646100000000001</v>
      </c>
      <c r="C497" s="2">
        <f t="shared" si="42"/>
        <v>10.869637217751073</v>
      </c>
      <c r="D497" s="2">
        <f t="shared" si="44"/>
        <v>10.79333545373264</v>
      </c>
      <c r="E497" s="2">
        <f t="shared" si="43"/>
        <v>7.630176401843336E-2</v>
      </c>
      <c r="F497" s="2">
        <f t="shared" si="47"/>
        <v>7.949403748964852E-2</v>
      </c>
      <c r="G497" s="2">
        <f t="shared" si="45"/>
        <v>-3.1922734712151596E-3</v>
      </c>
      <c r="H497" s="2" t="str">
        <f t="shared" si="46"/>
        <v>Hold</v>
      </c>
    </row>
    <row r="498" spans="1:8" ht="13.5" x14ac:dyDescent="0.25">
      <c r="A498" s="3">
        <v>42731</v>
      </c>
      <c r="B498" s="2">
        <v>10.646100000000001</v>
      </c>
      <c r="C498" s="2">
        <f t="shared" si="42"/>
        <v>10.864369953481678</v>
      </c>
      <c r="D498" s="2">
        <f t="shared" si="44"/>
        <v>10.782429123826519</v>
      </c>
      <c r="E498" s="2">
        <f t="shared" si="43"/>
        <v>8.1940829655158254E-2</v>
      </c>
      <c r="F498" s="2">
        <f t="shared" si="47"/>
        <v>7.9983395922750472E-2</v>
      </c>
      <c r="G498" s="2">
        <f t="shared" si="45"/>
        <v>1.9574337324077817E-3</v>
      </c>
      <c r="H498" s="2" t="str">
        <f t="shared" si="46"/>
        <v>Sell</v>
      </c>
    </row>
    <row r="499" spans="1:8" ht="13.5" x14ac:dyDescent="0.25">
      <c r="A499" s="3">
        <v>42732</v>
      </c>
      <c r="B499" s="2">
        <v>10.6067</v>
      </c>
      <c r="C499" s="2">
        <f t="shared" si="42"/>
        <v>10.848989960638342</v>
      </c>
      <c r="D499" s="2">
        <f t="shared" si="44"/>
        <v>10.76941215169122</v>
      </c>
      <c r="E499" s="2">
        <f t="shared" si="43"/>
        <v>7.9577808947121298E-2</v>
      </c>
      <c r="F499" s="2">
        <f t="shared" si="47"/>
        <v>7.9902278527624632E-2</v>
      </c>
      <c r="G499" s="2">
        <f t="shared" si="45"/>
        <v>-3.2446958050333374E-4</v>
      </c>
      <c r="H499" s="2" t="str">
        <f t="shared" si="46"/>
        <v>Hold</v>
      </c>
    </row>
    <row r="500" spans="1:8" ht="13.5" x14ac:dyDescent="0.25">
      <c r="A500" s="3">
        <v>42733</v>
      </c>
      <c r="B500" s="2">
        <v>10.646100000000001</v>
      </c>
      <c r="C500" s="2">
        <f t="shared" si="42"/>
        <v>10.832945351309366</v>
      </c>
      <c r="D500" s="2">
        <f t="shared" si="44"/>
        <v>10.760277918232612</v>
      </c>
      <c r="E500" s="2">
        <f t="shared" si="43"/>
        <v>7.2667433076754051E-2</v>
      </c>
      <c r="F500" s="2">
        <f t="shared" si="47"/>
        <v>7.8455309437450521E-2</v>
      </c>
      <c r="G500" s="2">
        <f t="shared" si="45"/>
        <v>-5.78787636069647E-3</v>
      </c>
      <c r="H500" s="2" t="str">
        <f t="shared" si="46"/>
        <v>Hold</v>
      </c>
    </row>
    <row r="501" spans="1:8" ht="13.5" x14ac:dyDescent="0.25">
      <c r="A501" s="3">
        <v>42734</v>
      </c>
      <c r="B501" s="2">
        <v>10.799899999999999</v>
      </c>
      <c r="C501" s="2">
        <f t="shared" si="42"/>
        <v>10.819369143415617</v>
      </c>
      <c r="D501" s="2">
        <f t="shared" si="44"/>
        <v>10.763212887252418</v>
      </c>
      <c r="E501" s="2">
        <f t="shared" si="43"/>
        <v>5.6156256163198748E-2</v>
      </c>
      <c r="F501" s="2">
        <f t="shared" si="47"/>
        <v>7.3995498782600172E-2</v>
      </c>
      <c r="G501" s="2">
        <f t="shared" si="45"/>
        <v>-1.7839242619401424E-2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10.685600000000001</v>
      </c>
      <c r="C502" s="2">
        <f t="shared" si="42"/>
        <v>10.792712352120908</v>
      </c>
      <c r="D502" s="2">
        <f t="shared" si="44"/>
        <v>10.75746378449298</v>
      </c>
      <c r="E502" s="2">
        <f t="shared" si="43"/>
        <v>3.524856762792794E-2</v>
      </c>
      <c r="F502" s="2">
        <f t="shared" si="47"/>
        <v>6.6246112551665737E-2</v>
      </c>
      <c r="G502" s="2">
        <f t="shared" si="45"/>
        <v>-3.0997544923737796E-2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10.7644</v>
      </c>
      <c r="C503" s="2">
        <f t="shared" si="42"/>
        <v>10.77015660564077</v>
      </c>
      <c r="D503" s="2">
        <f t="shared" si="44"/>
        <v>10.757977578234241</v>
      </c>
      <c r="E503" s="2">
        <f t="shared" si="43"/>
        <v>1.217902740652832E-2</v>
      </c>
      <c r="F503" s="2">
        <f t="shared" si="47"/>
        <v>5.5432695522638256E-2</v>
      </c>
      <c r="G503" s="2">
        <f t="shared" si="45"/>
        <v>-4.3253668116109936E-2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11.000999999999999</v>
      </c>
      <c r="C504" s="2">
        <f t="shared" si="42"/>
        <v>10.75107097400373</v>
      </c>
      <c r="D504" s="2">
        <f t="shared" si="44"/>
        <v>10.77597923910578</v>
      </c>
      <c r="E504" s="2">
        <f t="shared" si="43"/>
        <v>-2.4908265102050464E-2</v>
      </c>
      <c r="F504" s="2">
        <f t="shared" si="47"/>
        <v>3.9364503397700513E-2</v>
      </c>
      <c r="G504" s="2">
        <f t="shared" si="45"/>
        <v>-6.4272768499750971E-2</v>
      </c>
      <c r="H504" s="2" t="str">
        <f t="shared" si="46"/>
        <v>Hold</v>
      </c>
    </row>
    <row r="505" spans="1:8" ht="13.5" x14ac:dyDescent="0.25">
      <c r="A505" s="3">
        <v>42740</v>
      </c>
      <c r="B505" s="2">
        <v>11.000999999999999</v>
      </c>
      <c r="C505" s="2">
        <f t="shared" si="42"/>
        <v>10.748275439541619</v>
      </c>
      <c r="D505" s="2">
        <f t="shared" si="44"/>
        <v>10.792647443616463</v>
      </c>
      <c r="E505" s="2">
        <f t="shared" si="43"/>
        <v>-4.437200407484454E-2</v>
      </c>
      <c r="F505" s="2">
        <f t="shared" si="47"/>
        <v>2.2617201903191504E-2</v>
      </c>
      <c r="G505" s="2">
        <f t="shared" si="45"/>
        <v>-6.6989205978036037E-2</v>
      </c>
      <c r="H505" s="2" t="str">
        <f t="shared" si="46"/>
        <v>Hold</v>
      </c>
    </row>
    <row r="506" spans="1:8" ht="13.5" x14ac:dyDescent="0.25">
      <c r="A506" s="3">
        <v>42741</v>
      </c>
      <c r="B506" s="2">
        <v>10.957599999999999</v>
      </c>
      <c r="C506" s="2">
        <f t="shared" si="42"/>
        <v>10.73498691038137</v>
      </c>
      <c r="D506" s="2">
        <f t="shared" si="44"/>
        <v>10.804866151496725</v>
      </c>
      <c r="E506" s="2">
        <f t="shared" si="43"/>
        <v>-6.9879241115355484E-2</v>
      </c>
      <c r="F506" s="2">
        <f t="shared" si="47"/>
        <v>4.1179132994821083E-3</v>
      </c>
      <c r="G506" s="2">
        <f t="shared" si="45"/>
        <v>-7.399715441483759E-2</v>
      </c>
      <c r="H506" s="2" t="str">
        <f t="shared" si="46"/>
        <v>Hold</v>
      </c>
    </row>
    <row r="507" spans="1:8" ht="13.5" x14ac:dyDescent="0.25">
      <c r="A507" s="3">
        <v>42744</v>
      </c>
      <c r="B507" s="2">
        <v>10.961600000000001</v>
      </c>
      <c r="C507" s="2">
        <f t="shared" si="42"/>
        <v>10.721312001091929</v>
      </c>
      <c r="D507" s="2">
        <f t="shared" si="44"/>
        <v>10.816476066200671</v>
      </c>
      <c r="E507" s="2">
        <f t="shared" si="43"/>
        <v>-9.516406510874198E-2</v>
      </c>
      <c r="F507" s="2">
        <f t="shared" si="47"/>
        <v>-1.5738482382162709E-2</v>
      </c>
      <c r="G507" s="2">
        <f t="shared" si="45"/>
        <v>-7.9425582726579264E-2</v>
      </c>
      <c r="H507" s="2" t="str">
        <f t="shared" si="46"/>
        <v>Hold</v>
      </c>
    </row>
    <row r="508" spans="1:8" ht="13.5" x14ac:dyDescent="0.25">
      <c r="A508" s="3">
        <v>42745</v>
      </c>
      <c r="B508" s="2">
        <v>11.0404</v>
      </c>
      <c r="C508" s="2">
        <f t="shared" si="42"/>
        <v>10.709740924000863</v>
      </c>
      <c r="D508" s="2">
        <f t="shared" si="44"/>
        <v>10.83306302425988</v>
      </c>
      <c r="E508" s="2">
        <f t="shared" si="43"/>
        <v>-0.12332210025901702</v>
      </c>
      <c r="F508" s="2">
        <f t="shared" si="47"/>
        <v>-3.7255205957533573E-2</v>
      </c>
      <c r="G508" s="2">
        <f t="shared" si="45"/>
        <v>-8.6066894301483454E-2</v>
      </c>
      <c r="H508" s="2" t="str">
        <f t="shared" si="46"/>
        <v>Hold</v>
      </c>
    </row>
    <row r="509" spans="1:8" ht="13.5" x14ac:dyDescent="0.25">
      <c r="A509" s="3">
        <v>42746</v>
      </c>
      <c r="B509" s="2">
        <v>10.9655</v>
      </c>
      <c r="C509" s="2">
        <f t="shared" si="42"/>
        <v>10.693888474154576</v>
      </c>
      <c r="D509" s="2">
        <f t="shared" si="44"/>
        <v>10.842873170611</v>
      </c>
      <c r="E509" s="2">
        <f t="shared" si="43"/>
        <v>-0.14898469645642365</v>
      </c>
      <c r="F509" s="2">
        <f t="shared" si="47"/>
        <v>-5.9601104057311588E-2</v>
      </c>
      <c r="G509" s="2">
        <f t="shared" si="45"/>
        <v>-8.9383592399112061E-2</v>
      </c>
      <c r="H509" s="2" t="str">
        <f t="shared" si="46"/>
        <v>Hold</v>
      </c>
    </row>
    <row r="510" spans="1:8" ht="13.5" x14ac:dyDescent="0.25">
      <c r="A510" s="3">
        <v>42747</v>
      </c>
      <c r="B510" s="2">
        <v>10.9261</v>
      </c>
      <c r="C510" s="2">
        <f t="shared" si="42"/>
        <v>10.68653640120772</v>
      </c>
      <c r="D510" s="2">
        <f t="shared" si="44"/>
        <v>10.849038120936111</v>
      </c>
      <c r="E510" s="2">
        <f t="shared" si="43"/>
        <v>-0.16250171972839134</v>
      </c>
      <c r="F510" s="2">
        <f t="shared" si="47"/>
        <v>-8.0181227191527538E-2</v>
      </c>
      <c r="G510" s="2">
        <f t="shared" si="45"/>
        <v>-8.2320492536863799E-2</v>
      </c>
      <c r="H510" s="2" t="str">
        <f t="shared" si="46"/>
        <v>Hold</v>
      </c>
    </row>
    <row r="511" spans="1:8" ht="13.5" x14ac:dyDescent="0.25">
      <c r="A511" s="3">
        <v>42748</v>
      </c>
      <c r="B511" s="2">
        <v>10.9221</v>
      </c>
      <c r="C511" s="2">
        <f t="shared" si="42"/>
        <v>10.70397695486807</v>
      </c>
      <c r="D511" s="2">
        <f t="shared" si="44"/>
        <v>10.854450111977881</v>
      </c>
      <c r="E511" s="2">
        <f t="shared" si="43"/>
        <v>-0.15047315710981124</v>
      </c>
      <c r="F511" s="2">
        <f t="shared" si="47"/>
        <v>-9.4239613175184284E-2</v>
      </c>
      <c r="G511" s="2">
        <f t="shared" si="45"/>
        <v>-5.6233543934626956E-2</v>
      </c>
      <c r="H511" s="2" t="str">
        <f t="shared" si="46"/>
        <v>Hold</v>
      </c>
    </row>
    <row r="512" spans="1:8" ht="13.5" x14ac:dyDescent="0.25">
      <c r="A512" s="3">
        <v>42751</v>
      </c>
      <c r="B512" s="2">
        <v>11.000999999999999</v>
      </c>
      <c r="C512" s="2">
        <f t="shared" si="42"/>
        <v>10.701149731042213</v>
      </c>
      <c r="D512" s="2">
        <f t="shared" si="44"/>
        <v>10.86530565923878</v>
      </c>
      <c r="E512" s="2">
        <f t="shared" si="43"/>
        <v>-0.16415592819656766</v>
      </c>
      <c r="F512" s="2">
        <f t="shared" si="47"/>
        <v>-0.10822287617946097</v>
      </c>
      <c r="G512" s="2">
        <f t="shared" si="45"/>
        <v>-5.5933052017106688E-2</v>
      </c>
      <c r="H512" s="2" t="str">
        <f t="shared" si="46"/>
        <v>Hold</v>
      </c>
    </row>
    <row r="513" spans="1:8" ht="13.5" x14ac:dyDescent="0.25">
      <c r="A513" s="3">
        <v>42752</v>
      </c>
      <c r="B513" s="2">
        <v>11.000999999999999</v>
      </c>
      <c r="C513" s="2">
        <f t="shared" si="42"/>
        <v>10.710880541651102</v>
      </c>
      <c r="D513" s="2">
        <f t="shared" si="44"/>
        <v>10.875357091887761</v>
      </c>
      <c r="E513" s="2">
        <f t="shared" si="43"/>
        <v>-0.16447655023665853</v>
      </c>
      <c r="F513" s="2">
        <f t="shared" si="47"/>
        <v>-0.11947361099090048</v>
      </c>
      <c r="G513" s="2">
        <f t="shared" si="45"/>
        <v>-4.5002939245758045E-2</v>
      </c>
      <c r="H513" s="2" t="str">
        <f t="shared" si="46"/>
        <v>Hold</v>
      </c>
    </row>
    <row r="514" spans="1:8" ht="13.5" x14ac:dyDescent="0.25">
      <c r="A514" s="3">
        <v>42753</v>
      </c>
      <c r="B514" s="2">
        <v>10.93</v>
      </c>
      <c r="C514" s="2">
        <f t="shared" si="42"/>
        <v>10.755514304474008</v>
      </c>
      <c r="D514" s="2">
        <f t="shared" si="44"/>
        <v>10.879404714710889</v>
      </c>
      <c r="E514" s="2">
        <f t="shared" si="43"/>
        <v>-0.1238904102368803</v>
      </c>
      <c r="F514" s="2">
        <f t="shared" si="47"/>
        <v>-0.12035697084009644</v>
      </c>
      <c r="G514" s="2">
        <f t="shared" si="45"/>
        <v>-3.5334393967838551E-3</v>
      </c>
      <c r="H514" s="2" t="str">
        <f t="shared" si="46"/>
        <v>Hold</v>
      </c>
    </row>
    <row r="515" spans="1:8" ht="13.5" x14ac:dyDescent="0.25">
      <c r="A515" s="3">
        <v>42754</v>
      </c>
      <c r="B515" s="2">
        <v>10.937900000000001</v>
      </c>
      <c r="C515" s="2">
        <f t="shared" si="42"/>
        <v>10.79328133455493</v>
      </c>
      <c r="D515" s="2">
        <f t="shared" si="44"/>
        <v>10.883737698806378</v>
      </c>
      <c r="E515" s="2">
        <f t="shared" si="43"/>
        <v>-9.0456364251448207E-2</v>
      </c>
      <c r="F515" s="2">
        <f t="shared" si="47"/>
        <v>-0.11437684952236679</v>
      </c>
      <c r="G515" s="2">
        <f t="shared" si="45"/>
        <v>2.3920485270918584E-2</v>
      </c>
      <c r="H515" s="2" t="str">
        <f t="shared" si="46"/>
        <v>Sell</v>
      </c>
    </row>
    <row r="516" spans="1:8" ht="13.5" x14ac:dyDescent="0.25">
      <c r="A516" s="3">
        <v>42755</v>
      </c>
      <c r="B516" s="2">
        <v>10.961600000000001</v>
      </c>
      <c r="C516" s="2">
        <f t="shared" si="42"/>
        <v>10.818561129238788</v>
      </c>
      <c r="D516" s="2">
        <f t="shared" si="44"/>
        <v>10.889505276672571</v>
      </c>
      <c r="E516" s="2">
        <f t="shared" si="43"/>
        <v>-7.09441474337833E-2</v>
      </c>
      <c r="F516" s="2">
        <f t="shared" si="47"/>
        <v>-0.1056903091046501</v>
      </c>
      <c r="G516" s="2">
        <f t="shared" si="45"/>
        <v>3.4746161670866804E-2</v>
      </c>
      <c r="H516" s="2" t="str">
        <f t="shared" si="46"/>
        <v>Sell</v>
      </c>
    </row>
    <row r="517" spans="1:8" ht="13.5" x14ac:dyDescent="0.25">
      <c r="A517" s="3">
        <v>42758</v>
      </c>
      <c r="B517" s="2">
        <v>10.9537</v>
      </c>
      <c r="C517" s="2">
        <f t="shared" si="42"/>
        <v>10.840567109355899</v>
      </c>
      <c r="D517" s="2">
        <f t="shared" si="44"/>
        <v>10.894260441363492</v>
      </c>
      <c r="E517" s="2">
        <f t="shared" si="43"/>
        <v>-5.3693332007593852E-2</v>
      </c>
      <c r="F517" s="2">
        <f t="shared" si="47"/>
        <v>-9.5290913685238857E-2</v>
      </c>
      <c r="G517" s="2">
        <f t="shared" si="45"/>
        <v>4.1597581677645004E-2</v>
      </c>
      <c r="H517" s="2" t="str">
        <f t="shared" si="46"/>
        <v>Sell</v>
      </c>
    </row>
    <row r="518" spans="1:8" ht="13.5" x14ac:dyDescent="0.25">
      <c r="A518" s="3">
        <v>42759</v>
      </c>
      <c r="B518" s="2">
        <v>10.9537</v>
      </c>
      <c r="C518" s="2">
        <f t="shared" si="42"/>
        <v>10.871310630993452</v>
      </c>
      <c r="D518" s="2">
        <f t="shared" si="44"/>
        <v>10.898663371632864</v>
      </c>
      <c r="E518" s="2">
        <f t="shared" si="43"/>
        <v>-2.7352740639411621E-2</v>
      </c>
      <c r="F518" s="2">
        <f t="shared" si="47"/>
        <v>-8.1703279076073415E-2</v>
      </c>
      <c r="G518" s="2">
        <f t="shared" si="45"/>
        <v>5.4350538436661794E-2</v>
      </c>
      <c r="H518" s="2" t="str">
        <f t="shared" si="46"/>
        <v>Sell</v>
      </c>
    </row>
    <row r="519" spans="1:8" ht="13.5" x14ac:dyDescent="0.25">
      <c r="A519" s="3">
        <v>42760</v>
      </c>
      <c r="B519" s="2">
        <v>10.9221</v>
      </c>
      <c r="C519" s="2">
        <f t="shared" si="42"/>
        <v>10.885801303148305</v>
      </c>
      <c r="D519" s="2">
        <f t="shared" si="44"/>
        <v>10.900399418178578</v>
      </c>
      <c r="E519" s="2">
        <f t="shared" si="43"/>
        <v>-1.4598115030272751E-2</v>
      </c>
      <c r="F519" s="2">
        <f t="shared" si="47"/>
        <v>-6.8282246266913288E-2</v>
      </c>
      <c r="G519" s="2">
        <f t="shared" si="45"/>
        <v>5.3684131236640537E-2</v>
      </c>
      <c r="H519" s="2" t="str">
        <f t="shared" si="46"/>
        <v>Sell</v>
      </c>
    </row>
    <row r="520" spans="1:8" ht="13.5" x14ac:dyDescent="0.25">
      <c r="A520" s="3">
        <v>42761</v>
      </c>
      <c r="B520" s="2">
        <v>10.8827</v>
      </c>
      <c r="C520" s="2">
        <f t="shared" si="42"/>
        <v>10.892001102663951</v>
      </c>
      <c r="D520" s="2">
        <f t="shared" si="44"/>
        <v>10.89908835016535</v>
      </c>
      <c r="E520" s="2">
        <f t="shared" si="43"/>
        <v>-7.0872475013992187E-3</v>
      </c>
      <c r="F520" s="2">
        <f t="shared" si="47"/>
        <v>-5.6043246513810478E-2</v>
      </c>
      <c r="G520" s="2">
        <f t="shared" si="45"/>
        <v>4.895599901241126E-2</v>
      </c>
      <c r="H520" s="2" t="str">
        <f t="shared" si="46"/>
        <v>Sell</v>
      </c>
    </row>
    <row r="521" spans="1:8" ht="13.5" x14ac:dyDescent="0.25">
      <c r="A521" s="3">
        <v>42762</v>
      </c>
      <c r="B521" s="2">
        <v>10.9221</v>
      </c>
      <c r="C521" s="2">
        <f t="shared" si="42"/>
        <v>10.896631702254112</v>
      </c>
      <c r="D521" s="2">
        <f t="shared" si="44"/>
        <v>10.900792916819768</v>
      </c>
      <c r="E521" s="2">
        <f t="shared" si="43"/>
        <v>-4.1612145656557686E-3</v>
      </c>
      <c r="F521" s="2">
        <f t="shared" si="47"/>
        <v>-4.5666840124179535E-2</v>
      </c>
      <c r="G521" s="2">
        <f t="shared" si="45"/>
        <v>4.1505625558523766E-2</v>
      </c>
      <c r="H521" s="2" t="str">
        <f t="shared" si="46"/>
        <v>Sell</v>
      </c>
    </row>
    <row r="522" spans="1:8" ht="13.5" x14ac:dyDescent="0.25">
      <c r="A522" s="3">
        <v>42765</v>
      </c>
      <c r="B522" s="2">
        <v>10.914199999999999</v>
      </c>
      <c r="C522" s="2">
        <f t="shared" si="42"/>
        <v>10.912688363445787</v>
      </c>
      <c r="D522" s="2">
        <f t="shared" si="44"/>
        <v>10.901786034092376</v>
      </c>
      <c r="E522" s="2">
        <f t="shared" si="43"/>
        <v>1.0902329353410067E-2</v>
      </c>
      <c r="F522" s="2">
        <f t="shared" si="47"/>
        <v>-3.4353006228661616E-2</v>
      </c>
      <c r="G522" s="2">
        <f t="shared" si="45"/>
        <v>4.5255335582071683E-2</v>
      </c>
      <c r="H522" s="2" t="str">
        <f t="shared" si="46"/>
        <v>Sell</v>
      </c>
    </row>
    <row r="523" spans="1:8" ht="13.5" x14ac:dyDescent="0.25">
      <c r="A523" s="3">
        <v>42766</v>
      </c>
      <c r="B523" s="2">
        <v>10.843299999999999</v>
      </c>
      <c r="C523" s="2">
        <f t="shared" si="42"/>
        <v>10.926274769069511</v>
      </c>
      <c r="D523" s="2">
        <f t="shared" si="44"/>
        <v>10.897453735270719</v>
      </c>
      <c r="E523" s="2">
        <f t="shared" si="43"/>
        <v>2.8821033798791973E-2</v>
      </c>
      <c r="F523" s="2">
        <f t="shared" si="47"/>
        <v>-2.1718198223170899E-2</v>
      </c>
      <c r="G523" s="2">
        <f t="shared" si="45"/>
        <v>5.0539232021962872E-2</v>
      </c>
      <c r="H523" s="2" t="str">
        <f t="shared" si="46"/>
        <v>Sell</v>
      </c>
    </row>
    <row r="524" spans="1:8" ht="13.5" x14ac:dyDescent="0.25">
      <c r="A524" s="3">
        <v>42767</v>
      </c>
      <c r="B524" s="2">
        <v>10.843299999999999</v>
      </c>
      <c r="C524" s="2">
        <f t="shared" si="42"/>
        <v>10.926847881520356</v>
      </c>
      <c r="D524" s="2">
        <f t="shared" si="44"/>
        <v>10.893442347472888</v>
      </c>
      <c r="E524" s="2">
        <f t="shared" si="43"/>
        <v>3.3405534047467711E-2</v>
      </c>
      <c r="F524" s="2">
        <f t="shared" si="47"/>
        <v>-1.0693451769043178E-2</v>
      </c>
      <c r="G524" s="2">
        <f t="shared" si="45"/>
        <v>4.4098985816510887E-2</v>
      </c>
      <c r="H524" s="2" t="str">
        <f t="shared" si="46"/>
        <v>Sell</v>
      </c>
    </row>
    <row r="525" spans="1:8" ht="13.5" x14ac:dyDescent="0.25">
      <c r="A525" s="3">
        <v>42768</v>
      </c>
      <c r="B525" s="2">
        <v>10.843299999999999</v>
      </c>
      <c r="C525" s="2">
        <f t="shared" si="42"/>
        <v>10.928548207440301</v>
      </c>
      <c r="D525" s="2">
        <f t="shared" si="44"/>
        <v>10.889728099511935</v>
      </c>
      <c r="E525" s="2">
        <f t="shared" si="43"/>
        <v>3.8820107928366099E-2</v>
      </c>
      <c r="F525" s="2">
        <f t="shared" si="47"/>
        <v>-7.9073982956132192E-4</v>
      </c>
      <c r="G525" s="2">
        <f t="shared" si="45"/>
        <v>3.961084775792742E-2</v>
      </c>
      <c r="H525" s="2" t="str">
        <f t="shared" si="46"/>
        <v>Sell</v>
      </c>
    </row>
    <row r="526" spans="1:8" ht="13.5" x14ac:dyDescent="0.25">
      <c r="A526" s="3">
        <v>42769</v>
      </c>
      <c r="B526" s="2">
        <v>10.8393</v>
      </c>
      <c r="C526" s="2">
        <f t="shared" si="42"/>
        <v>10.933633098603332</v>
      </c>
      <c r="D526" s="2">
        <f t="shared" si="44"/>
        <v>10.885992684733273</v>
      </c>
      <c r="E526" s="2">
        <f t="shared" si="43"/>
        <v>4.7640413870059461E-2</v>
      </c>
      <c r="F526" s="2">
        <f t="shared" si="47"/>
        <v>8.8954909103628362E-3</v>
      </c>
      <c r="G526" s="2">
        <f t="shared" si="45"/>
        <v>3.8744922959696629E-2</v>
      </c>
      <c r="H526" s="2" t="str">
        <f t="shared" si="46"/>
        <v>Sell</v>
      </c>
    </row>
    <row r="527" spans="1:8" ht="13.5" x14ac:dyDescent="0.25">
      <c r="A527" s="3">
        <v>42772</v>
      </c>
      <c r="B527" s="2">
        <v>10.843299999999999</v>
      </c>
      <c r="C527" s="2">
        <f t="shared" ref="C527:C590" si="48">$C$4*B517+C526*(1-$C$4)</f>
        <v>10.93672031420282</v>
      </c>
      <c r="D527" s="2">
        <f t="shared" si="44"/>
        <v>10.882830263641919</v>
      </c>
      <c r="E527" s="2">
        <f t="shared" si="43"/>
        <v>5.3890050560900349E-2</v>
      </c>
      <c r="F527" s="2">
        <f t="shared" si="47"/>
        <v>1.7894402840470339E-2</v>
      </c>
      <c r="G527" s="2">
        <f t="shared" si="45"/>
        <v>3.5995647720430013E-2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10.870900000000001</v>
      </c>
      <c r="C528" s="2">
        <f t="shared" si="48"/>
        <v>10.939332573556232</v>
      </c>
      <c r="D528" s="2">
        <f t="shared" si="44"/>
        <v>10.881946540409183</v>
      </c>
      <c r="E528" s="2">
        <f t="shared" si="43"/>
        <v>5.7386033147048821E-2</v>
      </c>
      <c r="F528" s="2">
        <f t="shared" si="47"/>
        <v>2.5792728901786036E-2</v>
      </c>
      <c r="G528" s="2">
        <f t="shared" si="45"/>
        <v>3.1593304245262785E-2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10.9537</v>
      </c>
      <c r="C529" s="2">
        <f t="shared" si="48"/>
        <v>10.936681408393735</v>
      </c>
      <c r="D529" s="2">
        <f t="shared" si="44"/>
        <v>10.887261611489985</v>
      </c>
      <c r="E529" s="2">
        <f t="shared" si="43"/>
        <v>4.9419796903750424E-2</v>
      </c>
      <c r="F529" s="2">
        <f t="shared" si="47"/>
        <v>3.0518142502178915E-2</v>
      </c>
      <c r="G529" s="2">
        <f t="shared" si="45"/>
        <v>1.8901654401571509E-2</v>
      </c>
      <c r="H529" s="2" t="str">
        <f t="shared" si="46"/>
        <v>Sell</v>
      </c>
    </row>
    <row r="530" spans="1:8" ht="13.5" x14ac:dyDescent="0.25">
      <c r="A530" s="3">
        <v>42775</v>
      </c>
      <c r="B530" s="2">
        <v>10.8827</v>
      </c>
      <c r="C530" s="2">
        <f t="shared" si="48"/>
        <v>10.928376576333159</v>
      </c>
      <c r="D530" s="2">
        <f t="shared" si="44"/>
        <v>10.886923714342577</v>
      </c>
      <c r="E530" s="2">
        <f t="shared" si="43"/>
        <v>4.1452861990581624E-2</v>
      </c>
      <c r="F530" s="2">
        <f t="shared" si="47"/>
        <v>3.2705086399859459E-2</v>
      </c>
      <c r="G530" s="2">
        <f t="shared" si="45"/>
        <v>8.7477755907221649E-3</v>
      </c>
      <c r="H530" s="2" t="str">
        <f t="shared" si="46"/>
        <v>Sell</v>
      </c>
    </row>
    <row r="531" spans="1:8" ht="13.5" x14ac:dyDescent="0.25">
      <c r="A531" s="3">
        <v>42776</v>
      </c>
      <c r="B531" s="2">
        <v>10.9261</v>
      </c>
      <c r="C531" s="2">
        <f t="shared" si="48"/>
        <v>10.927410949204981</v>
      </c>
      <c r="D531" s="2">
        <f t="shared" si="44"/>
        <v>10.889825661428313</v>
      </c>
      <c r="E531" s="2">
        <f t="shared" si="43"/>
        <v>3.7585287776668252E-2</v>
      </c>
      <c r="F531" s="2">
        <f t="shared" si="47"/>
        <v>3.3681126675221218E-2</v>
      </c>
      <c r="G531" s="2">
        <f t="shared" si="45"/>
        <v>3.9041611014470345E-3</v>
      </c>
      <c r="H531" s="2" t="str">
        <f t="shared" si="46"/>
        <v>Sell</v>
      </c>
    </row>
    <row r="532" spans="1:8" ht="13.5" x14ac:dyDescent="0.25">
      <c r="A532" s="3">
        <v>42779</v>
      </c>
      <c r="B532" s="2">
        <v>10.9655</v>
      </c>
      <c r="C532" s="2">
        <f t="shared" si="48"/>
        <v>10.925378495481137</v>
      </c>
      <c r="D532" s="2">
        <f t="shared" si="44"/>
        <v>10.895431167989178</v>
      </c>
      <c r="E532" s="2">
        <f t="shared" si="43"/>
        <v>2.9947327491958831E-2</v>
      </c>
      <c r="F532" s="2">
        <f t="shared" si="47"/>
        <v>3.2934366838568742E-2</v>
      </c>
      <c r="G532" s="2">
        <f t="shared" si="45"/>
        <v>-2.9870393466099113E-3</v>
      </c>
      <c r="H532" s="2" t="str">
        <f t="shared" si="46"/>
        <v>Hold</v>
      </c>
    </row>
    <row r="533" spans="1:8" ht="13.5" x14ac:dyDescent="0.25">
      <c r="A533" s="3">
        <v>42780</v>
      </c>
      <c r="B533" s="2">
        <v>11.004899999999999</v>
      </c>
      <c r="C533" s="2">
        <f t="shared" si="48"/>
        <v>10.912751034637886</v>
      </c>
      <c r="D533" s="2">
        <f t="shared" si="44"/>
        <v>10.903539970360351</v>
      </c>
      <c r="E533" s="2">
        <f t="shared" si="43"/>
        <v>9.2110642775349305E-3</v>
      </c>
      <c r="F533" s="2">
        <f t="shared" si="47"/>
        <v>2.8189706326361981E-2</v>
      </c>
      <c r="G533" s="2">
        <f t="shared" si="45"/>
        <v>-1.897864204882705E-2</v>
      </c>
      <c r="H533" s="2" t="str">
        <f t="shared" si="46"/>
        <v>Hold</v>
      </c>
    </row>
    <row r="534" spans="1:8" ht="13.5" x14ac:dyDescent="0.25">
      <c r="A534" s="3">
        <v>42781</v>
      </c>
      <c r="B534" s="2">
        <v>10.961600000000001</v>
      </c>
      <c r="C534" s="2">
        <f t="shared" si="48"/>
        <v>10.902066260078211</v>
      </c>
      <c r="D534" s="2">
        <f t="shared" si="44"/>
        <v>10.90784071329662</v>
      </c>
      <c r="E534" s="2">
        <f t="shared" si="43"/>
        <v>-5.7744532184091923E-3</v>
      </c>
      <c r="F534" s="2">
        <f t="shared" si="47"/>
        <v>2.1396874417407747E-2</v>
      </c>
      <c r="G534" s="2">
        <f t="shared" si="45"/>
        <v>-2.7171327635816939E-2</v>
      </c>
      <c r="H534" s="2" t="str">
        <f t="shared" si="46"/>
        <v>Hold</v>
      </c>
    </row>
    <row r="535" spans="1:8" ht="13.5" x14ac:dyDescent="0.25">
      <c r="A535" s="3">
        <v>42782</v>
      </c>
      <c r="B535" s="2">
        <v>10.961600000000001</v>
      </c>
      <c r="C535" s="2">
        <f t="shared" si="48"/>
        <v>10.893025296989256</v>
      </c>
      <c r="D535" s="2">
        <f t="shared" si="44"/>
        <v>10.911822882682054</v>
      </c>
      <c r="E535" s="2">
        <f t="shared" si="43"/>
        <v>-1.8797585692798435E-2</v>
      </c>
      <c r="F535" s="2">
        <f t="shared" si="47"/>
        <v>1.3357982395366513E-2</v>
      </c>
      <c r="G535" s="2">
        <f t="shared" si="45"/>
        <v>-3.215556808816495E-2</v>
      </c>
      <c r="H535" s="2" t="str">
        <f t="shared" si="46"/>
        <v>Hold</v>
      </c>
    </row>
    <row r="536" spans="1:8" ht="13.5" x14ac:dyDescent="0.25">
      <c r="A536" s="3">
        <v>42783</v>
      </c>
      <c r="B536" s="2">
        <v>10.961600000000001</v>
      </c>
      <c r="C536" s="2">
        <f t="shared" si="48"/>
        <v>10.884759866683217</v>
      </c>
      <c r="D536" s="2">
        <f t="shared" si="44"/>
        <v>10.915510076557457</v>
      </c>
      <c r="E536" s="2">
        <f t="shared" si="43"/>
        <v>-3.0750209874240042E-2</v>
      </c>
      <c r="F536" s="2">
        <f t="shared" si="47"/>
        <v>4.5363439414452022E-3</v>
      </c>
      <c r="G536" s="2">
        <f t="shared" si="45"/>
        <v>-3.5286553815685247E-2</v>
      </c>
      <c r="H536" s="2" t="str">
        <f t="shared" si="46"/>
        <v>Hold</v>
      </c>
    </row>
    <row r="537" spans="1:8" ht="13.5" x14ac:dyDescent="0.25">
      <c r="A537" s="3">
        <v>42786</v>
      </c>
      <c r="B537" s="2">
        <v>10.9024</v>
      </c>
      <c r="C537" s="2">
        <f t="shared" si="48"/>
        <v>10.87838142565503</v>
      </c>
      <c r="D537" s="2">
        <f t="shared" si="44"/>
        <v>10.914538959775424</v>
      </c>
      <c r="E537" s="2">
        <f t="shared" si="43"/>
        <v>-3.6157534120393464E-2</v>
      </c>
      <c r="F537" s="2">
        <f t="shared" si="47"/>
        <v>-3.6024316709225308E-3</v>
      </c>
      <c r="G537" s="2">
        <f t="shared" si="45"/>
        <v>-3.2555102449470935E-2</v>
      </c>
      <c r="H537" s="2" t="str">
        <f t="shared" si="46"/>
        <v>Hold</v>
      </c>
    </row>
    <row r="538" spans="1:8" ht="13.5" x14ac:dyDescent="0.25">
      <c r="A538" s="3">
        <v>42787</v>
      </c>
      <c r="B538" s="2">
        <v>10.9024</v>
      </c>
      <c r="C538" s="2">
        <f t="shared" si="48"/>
        <v>10.877230437092718</v>
      </c>
      <c r="D538" s="2">
        <f t="shared" si="44"/>
        <v>10.913639777569838</v>
      </c>
      <c r="E538" s="2">
        <f t="shared" si="43"/>
        <v>-3.6409340477119301E-2</v>
      </c>
      <c r="F538" s="2">
        <f t="shared" si="47"/>
        <v>-1.0163813432161885E-2</v>
      </c>
      <c r="G538" s="2">
        <f t="shared" si="45"/>
        <v>-2.6245527044957417E-2</v>
      </c>
      <c r="H538" s="2" t="str">
        <f t="shared" si="46"/>
        <v>Hold</v>
      </c>
    </row>
    <row r="539" spans="1:8" ht="13.5" x14ac:dyDescent="0.25">
      <c r="A539" s="3">
        <v>42788</v>
      </c>
      <c r="B539" s="2">
        <v>10.961600000000001</v>
      </c>
      <c r="C539" s="2">
        <f t="shared" si="48"/>
        <v>10.8889949852323</v>
      </c>
      <c r="D539" s="2">
        <f t="shared" si="44"/>
        <v>10.917192386638737</v>
      </c>
      <c r="E539" s="2">
        <f t="shared" si="43"/>
        <v>-2.819740140643745E-2</v>
      </c>
      <c r="F539" s="2">
        <f t="shared" si="47"/>
        <v>-1.3770531027016999E-2</v>
      </c>
      <c r="G539" s="2">
        <f t="shared" si="45"/>
        <v>-1.4426870379420451E-2</v>
      </c>
      <c r="H539" s="2" t="str">
        <f t="shared" si="46"/>
        <v>Hold</v>
      </c>
    </row>
    <row r="540" spans="1:8" ht="13.5" x14ac:dyDescent="0.25">
      <c r="A540" s="3">
        <v>42789</v>
      </c>
      <c r="B540" s="2">
        <v>11.0207</v>
      </c>
      <c r="C540" s="2">
        <f t="shared" si="48"/>
        <v>10.888026525965792</v>
      </c>
      <c r="D540" s="2">
        <f t="shared" si="44"/>
        <v>10.92485961725809</v>
      </c>
      <c r="E540" s="2">
        <f t="shared" ref="E540:E603" si="49">C540-D540</f>
        <v>-3.6833091292297837E-2</v>
      </c>
      <c r="F540" s="2">
        <f t="shared" si="47"/>
        <v>-1.8383043080073169E-2</v>
      </c>
      <c r="G540" s="2">
        <f t="shared" si="45"/>
        <v>-1.8450048212224669E-2</v>
      </c>
      <c r="H540" s="2" t="str">
        <f t="shared" si="46"/>
        <v>Hold</v>
      </c>
    </row>
    <row r="541" spans="1:8" ht="13.5" x14ac:dyDescent="0.25">
      <c r="A541" s="3">
        <v>42790</v>
      </c>
      <c r="B541" s="2">
        <v>11.004899999999999</v>
      </c>
      <c r="C541" s="2">
        <f t="shared" si="48"/>
        <v>10.893883983509516</v>
      </c>
      <c r="D541" s="2">
        <f t="shared" ref="D541:D604" si="50">$D$4*B541+(1-$D$4)*D540</f>
        <v>10.930788534498232</v>
      </c>
      <c r="E541" s="2">
        <f t="shared" si="49"/>
        <v>-3.6904550988715812E-2</v>
      </c>
      <c r="F541" s="2">
        <f t="shared" si="47"/>
        <v>-2.2087344661801699E-2</v>
      </c>
      <c r="G541" s="2">
        <f t="shared" si="45"/>
        <v>-1.4817206326914113E-2</v>
      </c>
      <c r="H541" s="2" t="str">
        <f t="shared" si="46"/>
        <v>Hold</v>
      </c>
    </row>
    <row r="542" spans="1:8" ht="13.5" x14ac:dyDescent="0.25">
      <c r="A542" s="3">
        <v>42793</v>
      </c>
      <c r="B542" s="2">
        <v>11.0601</v>
      </c>
      <c r="C542" s="2">
        <f t="shared" si="48"/>
        <v>10.904901832200359</v>
      </c>
      <c r="D542" s="2">
        <f t="shared" si="50"/>
        <v>10.940367161572436</v>
      </c>
      <c r="E542" s="2">
        <f t="shared" si="49"/>
        <v>-3.5465329372076582E-2</v>
      </c>
      <c r="F542" s="2">
        <f t="shared" si="47"/>
        <v>-2.4762941603856677E-2</v>
      </c>
      <c r="G542" s="2">
        <f t="shared" si="45"/>
        <v>-1.0702387768219905E-2</v>
      </c>
      <c r="H542" s="2" t="str">
        <f t="shared" si="46"/>
        <v>Hold</v>
      </c>
    </row>
    <row r="543" spans="1:8" ht="13.5" x14ac:dyDescent="0.25">
      <c r="A543" s="3">
        <v>42794</v>
      </c>
      <c r="B543" s="2">
        <v>11.0799</v>
      </c>
      <c r="C543" s="2">
        <f t="shared" si="48"/>
        <v>10.920286165707996</v>
      </c>
      <c r="D543" s="2">
        <f t="shared" si="50"/>
        <v>10.950702927381885</v>
      </c>
      <c r="E543" s="2">
        <f t="shared" si="49"/>
        <v>-3.041676167388907E-2</v>
      </c>
      <c r="F543" s="2">
        <f t="shared" si="47"/>
        <v>-2.5893705617863156E-2</v>
      </c>
      <c r="G543" s="2">
        <f t="shared" si="45"/>
        <v>-4.5230560560259141E-3</v>
      </c>
      <c r="H543" s="2" t="str">
        <f t="shared" si="46"/>
        <v>Hold</v>
      </c>
    </row>
    <row r="544" spans="1:8" ht="13.5" x14ac:dyDescent="0.25">
      <c r="A544" s="3">
        <v>42795</v>
      </c>
      <c r="B544" s="2">
        <v>11.0799</v>
      </c>
      <c r="C544" s="2">
        <f t="shared" si="48"/>
        <v>10.926642140214458</v>
      </c>
      <c r="D544" s="2">
        <f t="shared" si="50"/>
        <v>10.960273080909152</v>
      </c>
      <c r="E544" s="2">
        <f t="shared" si="49"/>
        <v>-3.3630940694694189E-2</v>
      </c>
      <c r="F544" s="2">
        <f t="shared" si="47"/>
        <v>-2.7441152633229365E-2</v>
      </c>
      <c r="G544" s="2">
        <f t="shared" si="45"/>
        <v>-6.1897880614648244E-3</v>
      </c>
      <c r="H544" s="2" t="str">
        <f t="shared" si="46"/>
        <v>Hold</v>
      </c>
    </row>
    <row r="545" spans="1:8" ht="13.5" x14ac:dyDescent="0.25">
      <c r="A545" s="3">
        <v>42796</v>
      </c>
      <c r="B545" s="2">
        <v>11.099600000000001</v>
      </c>
      <c r="C545" s="2">
        <f t="shared" si="48"/>
        <v>10.932020272489158</v>
      </c>
      <c r="D545" s="2">
        <f t="shared" si="50"/>
        <v>10.970593593434401</v>
      </c>
      <c r="E545" s="2">
        <f t="shared" si="49"/>
        <v>-3.8573320945243239E-2</v>
      </c>
      <c r="F545" s="2">
        <f t="shared" si="47"/>
        <v>-2.966758629563214E-2</v>
      </c>
      <c r="G545" s="2">
        <f t="shared" si="45"/>
        <v>-8.9057346496110995E-3</v>
      </c>
      <c r="H545" s="2" t="str">
        <f t="shared" si="46"/>
        <v>Hold</v>
      </c>
    </row>
    <row r="546" spans="1:8" ht="13.5" x14ac:dyDescent="0.25">
      <c r="A546" s="3">
        <v>42797</v>
      </c>
      <c r="B546" s="2">
        <v>11.1153</v>
      </c>
      <c r="C546" s="2">
        <f t="shared" si="48"/>
        <v>10.936570999798519</v>
      </c>
      <c r="D546" s="2">
        <f t="shared" si="50"/>
        <v>10.981312586513333</v>
      </c>
      <c r="E546" s="2">
        <f t="shared" si="49"/>
        <v>-4.4741586714813764E-2</v>
      </c>
      <c r="F546" s="2">
        <f t="shared" si="47"/>
        <v>-3.2682386379468464E-2</v>
      </c>
      <c r="G546" s="2">
        <f t="shared" si="45"/>
        <v>-1.2059200335345299E-2</v>
      </c>
      <c r="H546" s="2" t="str">
        <f t="shared" si="46"/>
        <v>Hold</v>
      </c>
    </row>
    <row r="547" spans="1:8" ht="13.5" x14ac:dyDescent="0.25">
      <c r="A547" s="3">
        <v>42800</v>
      </c>
      <c r="B547" s="2">
        <v>11.1035</v>
      </c>
      <c r="C547" s="2">
        <f t="shared" si="48"/>
        <v>10.93131392290644</v>
      </c>
      <c r="D547" s="2">
        <f t="shared" si="50"/>
        <v>10.990363506030864</v>
      </c>
      <c r="E547" s="2">
        <f t="shared" si="49"/>
        <v>-5.9049583124423322E-2</v>
      </c>
      <c r="F547" s="2">
        <f t="shared" si="47"/>
        <v>-3.7955825728459437E-2</v>
      </c>
      <c r="G547" s="2">
        <f t="shared" si="45"/>
        <v>-2.1093757395963884E-2</v>
      </c>
      <c r="H547" s="2" t="str">
        <f t="shared" si="46"/>
        <v>Hold</v>
      </c>
    </row>
    <row r="548" spans="1:8" ht="13.5" x14ac:dyDescent="0.25">
      <c r="A548" s="3">
        <v>42801</v>
      </c>
      <c r="B548" s="2">
        <v>11.119300000000001</v>
      </c>
      <c r="C548" s="2">
        <f t="shared" si="48"/>
        <v>10.926865627074681</v>
      </c>
      <c r="D548" s="2">
        <f t="shared" si="50"/>
        <v>10.999914357435985</v>
      </c>
      <c r="E548" s="2">
        <f t="shared" si="49"/>
        <v>-7.3048730361303882E-2</v>
      </c>
      <c r="F548" s="2">
        <f t="shared" si="47"/>
        <v>-4.4974406655028332E-2</v>
      </c>
      <c r="G548" s="2">
        <f t="shared" ref="G548:G611" si="51">E548-F548</f>
        <v>-2.807432370627555E-2</v>
      </c>
      <c r="H548" s="2" t="str">
        <f t="shared" ref="H548:H611" si="52">IF(G548&lt;0,"Hold","Sell")</f>
        <v>Hold</v>
      </c>
    </row>
    <row r="549" spans="1:8" ht="13.5" x14ac:dyDescent="0.25">
      <c r="A549" s="3">
        <v>42802</v>
      </c>
      <c r="B549" s="2">
        <v>11.119300000000001</v>
      </c>
      <c r="C549" s="2">
        <f t="shared" si="48"/>
        <v>10.9322093767555</v>
      </c>
      <c r="D549" s="2">
        <f t="shared" si="50"/>
        <v>11.008757738366652</v>
      </c>
      <c r="E549" s="2">
        <f t="shared" si="49"/>
        <v>-7.6548361611152416E-2</v>
      </c>
      <c r="F549" s="2">
        <f t="shared" ref="F549:F612" si="53">(E549*(2/(10)))+((1-(2/10))*F548)</f>
        <v>-5.128919764625315E-2</v>
      </c>
      <c r="G549" s="2">
        <f t="shared" si="51"/>
        <v>-2.5259163964899266E-2</v>
      </c>
      <c r="H549" s="2" t="str">
        <f t="shared" si="52"/>
        <v>Hold</v>
      </c>
    </row>
    <row r="550" spans="1:8" ht="13.5" x14ac:dyDescent="0.25">
      <c r="A550" s="3">
        <v>42803</v>
      </c>
      <c r="B550" s="2">
        <v>11.0838</v>
      </c>
      <c r="C550" s="2">
        <f t="shared" si="48"/>
        <v>10.945823318793117</v>
      </c>
      <c r="D550" s="2">
        <f t="shared" si="50"/>
        <v>11.014316424413567</v>
      </c>
      <c r="E550" s="2">
        <f t="shared" si="49"/>
        <v>-6.8493105620449413E-2</v>
      </c>
      <c r="F550" s="2">
        <f t="shared" si="53"/>
        <v>-5.4729979241092408E-2</v>
      </c>
      <c r="G550" s="2">
        <f t="shared" si="51"/>
        <v>-1.3763126379357005E-2</v>
      </c>
      <c r="H550" s="2" t="str">
        <f t="shared" si="52"/>
        <v>Hold</v>
      </c>
    </row>
    <row r="551" spans="1:8" ht="13.5" x14ac:dyDescent="0.25">
      <c r="A551" s="3">
        <v>42804</v>
      </c>
      <c r="B551" s="2">
        <v>11.186299999999999</v>
      </c>
      <c r="C551" s="2">
        <f t="shared" si="48"/>
        <v>10.954912038978792</v>
      </c>
      <c r="D551" s="2">
        <f t="shared" si="50"/>
        <v>11.02705594853108</v>
      </c>
      <c r="E551" s="2">
        <f t="shared" si="49"/>
        <v>-7.2143909552288221E-2</v>
      </c>
      <c r="F551" s="2">
        <f t="shared" si="53"/>
        <v>-5.8212765303331568E-2</v>
      </c>
      <c r="G551" s="2">
        <f t="shared" si="51"/>
        <v>-1.3931144248956653E-2</v>
      </c>
      <c r="H551" s="2" t="str">
        <f t="shared" si="52"/>
        <v>Hold</v>
      </c>
    </row>
    <row r="552" spans="1:8" ht="13.5" x14ac:dyDescent="0.25">
      <c r="A552" s="3">
        <v>42807</v>
      </c>
      <c r="B552" s="2">
        <v>11.1981</v>
      </c>
      <c r="C552" s="2">
        <f t="shared" si="48"/>
        <v>10.971094802212823</v>
      </c>
      <c r="D552" s="2">
        <f t="shared" si="50"/>
        <v>11.039725878269518</v>
      </c>
      <c r="E552" s="2">
        <f t="shared" si="49"/>
        <v>-6.8631076056695051E-2</v>
      </c>
      <c r="F552" s="2">
        <f t="shared" si="53"/>
        <v>-6.0296427454004264E-2</v>
      </c>
      <c r="G552" s="2">
        <f t="shared" si="51"/>
        <v>-8.3346486026907862E-3</v>
      </c>
      <c r="H552" s="2" t="str">
        <f t="shared" si="52"/>
        <v>Hold</v>
      </c>
    </row>
    <row r="553" spans="1:8" ht="13.5" x14ac:dyDescent="0.25">
      <c r="A553" s="3">
        <v>42808</v>
      </c>
      <c r="B553" s="2">
        <v>11.1981</v>
      </c>
      <c r="C553" s="2">
        <f t="shared" si="48"/>
        <v>10.987834063410851</v>
      </c>
      <c r="D553" s="2">
        <f t="shared" si="50"/>
        <v>11.051457294693998</v>
      </c>
      <c r="E553" s="2">
        <f t="shared" si="49"/>
        <v>-6.3623231283147064E-2</v>
      </c>
      <c r="F553" s="2">
        <f t="shared" si="53"/>
        <v>-6.0961788219832828E-2</v>
      </c>
      <c r="G553" s="2">
        <f t="shared" si="51"/>
        <v>-2.6614430633142352E-3</v>
      </c>
      <c r="H553" s="2" t="str">
        <f t="shared" si="52"/>
        <v>Hold</v>
      </c>
    </row>
    <row r="554" spans="1:8" ht="13.5" x14ac:dyDescent="0.25">
      <c r="A554" s="3">
        <v>42809</v>
      </c>
      <c r="B554" s="2">
        <v>11.119300000000001</v>
      </c>
      <c r="C554" s="2">
        <f t="shared" si="48"/>
        <v>11.001998053655335</v>
      </c>
      <c r="D554" s="2">
        <f t="shared" si="50"/>
        <v>11.05648268027222</v>
      </c>
      <c r="E554" s="2">
        <f t="shared" si="49"/>
        <v>-5.4484626616885024E-2</v>
      </c>
      <c r="F554" s="2">
        <f t="shared" si="53"/>
        <v>-5.9666355899243274E-2</v>
      </c>
      <c r="G554" s="2">
        <f t="shared" si="51"/>
        <v>5.1817292823582509E-3</v>
      </c>
      <c r="H554" s="2" t="str">
        <f t="shared" si="52"/>
        <v>Sell</v>
      </c>
    </row>
    <row r="555" spans="1:8" ht="13.5" x14ac:dyDescent="0.25">
      <c r="A555" s="3">
        <v>42810</v>
      </c>
      <c r="B555" s="2">
        <v>11.052300000000001</v>
      </c>
      <c r="C555" s="2">
        <f t="shared" si="48"/>
        <v>11.017013737708361</v>
      </c>
      <c r="D555" s="2">
        <f t="shared" si="50"/>
        <v>11.056172852103908</v>
      </c>
      <c r="E555" s="2">
        <f t="shared" si="49"/>
        <v>-3.9159114395546979E-2</v>
      </c>
      <c r="F555" s="2">
        <f t="shared" si="53"/>
        <v>-5.5564907598504021E-2</v>
      </c>
      <c r="G555" s="2">
        <f t="shared" si="51"/>
        <v>1.6405793202957042E-2</v>
      </c>
      <c r="H555" s="2" t="str">
        <f t="shared" si="52"/>
        <v>Sell</v>
      </c>
    </row>
    <row r="556" spans="1:8" ht="13.5" x14ac:dyDescent="0.25">
      <c r="A556" s="3">
        <v>42811</v>
      </c>
      <c r="B556" s="2">
        <v>11.1942</v>
      </c>
      <c r="C556" s="2">
        <f t="shared" si="48"/>
        <v>11.032134701137844</v>
      </c>
      <c r="D556" s="2">
        <f t="shared" si="50"/>
        <v>11.066397085281396</v>
      </c>
      <c r="E556" s="2">
        <f t="shared" si="49"/>
        <v>-3.4262384143552538E-2</v>
      </c>
      <c r="F556" s="2">
        <f t="shared" si="53"/>
        <v>-5.1304402907513723E-2</v>
      </c>
      <c r="G556" s="2">
        <f t="shared" si="51"/>
        <v>1.7042018763961185E-2</v>
      </c>
      <c r="H556" s="2" t="str">
        <f t="shared" si="52"/>
        <v>Sell</v>
      </c>
    </row>
    <row r="557" spans="1:8" ht="13.5" x14ac:dyDescent="0.25">
      <c r="A557" s="3">
        <v>42815</v>
      </c>
      <c r="B557" s="2">
        <v>11.0877</v>
      </c>
      <c r="C557" s="2">
        <f t="shared" si="48"/>
        <v>11.043113977885868</v>
      </c>
      <c r="D557" s="2">
        <f t="shared" si="50"/>
        <v>11.067975078964256</v>
      </c>
      <c r="E557" s="2">
        <f t="shared" si="49"/>
        <v>-2.4861101078387904E-2</v>
      </c>
      <c r="F557" s="2">
        <f t="shared" si="53"/>
        <v>-4.601574254168856E-2</v>
      </c>
      <c r="G557" s="2">
        <f t="shared" si="51"/>
        <v>2.1154641463300657E-2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11.119300000000001</v>
      </c>
      <c r="C558" s="2">
        <f t="shared" si="48"/>
        <v>11.054834904364965</v>
      </c>
      <c r="D558" s="2">
        <f t="shared" si="50"/>
        <v>11.071776924966903</v>
      </c>
      <c r="E558" s="2">
        <f t="shared" si="49"/>
        <v>-1.6942020601938168E-2</v>
      </c>
      <c r="F558" s="2">
        <f t="shared" si="53"/>
        <v>-4.0200998153738482E-2</v>
      </c>
      <c r="G558" s="2">
        <f t="shared" si="51"/>
        <v>2.3258977551800314E-2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11.119300000000001</v>
      </c>
      <c r="C559" s="2">
        <f t="shared" si="48"/>
        <v>11.064752611385739</v>
      </c>
      <c r="D559" s="2">
        <f t="shared" si="50"/>
        <v>11.075297152747131</v>
      </c>
      <c r="E559" s="2">
        <f t="shared" si="49"/>
        <v>-1.054454136139249E-2</v>
      </c>
      <c r="F559" s="2">
        <f t="shared" si="53"/>
        <v>-3.4269706795269285E-2</v>
      </c>
      <c r="G559" s="2">
        <f t="shared" si="51"/>
        <v>2.3725165433876795E-2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11.119300000000001</v>
      </c>
      <c r="C560" s="2">
        <f t="shared" si="48"/>
        <v>11.067682978864855</v>
      </c>
      <c r="D560" s="2">
        <f t="shared" si="50"/>
        <v>11.078556622914009</v>
      </c>
      <c r="E560" s="2">
        <f t="shared" si="49"/>
        <v>-1.0873644049153697E-2</v>
      </c>
      <c r="F560" s="2">
        <f t="shared" si="53"/>
        <v>-2.9590494246046168E-2</v>
      </c>
      <c r="G560" s="2">
        <f t="shared" si="51"/>
        <v>1.8716850196892471E-2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11.1784</v>
      </c>
      <c r="C561" s="2">
        <f t="shared" si="48"/>
        <v>11.085931751347186</v>
      </c>
      <c r="D561" s="2">
        <f t="shared" si="50"/>
        <v>11.085952428624083</v>
      </c>
      <c r="E561" s="2">
        <f t="shared" si="49"/>
        <v>-2.0677276896918784E-5</v>
      </c>
      <c r="F561" s="2">
        <f t="shared" si="53"/>
        <v>-2.367653085221632E-2</v>
      </c>
      <c r="G561" s="2">
        <f t="shared" si="51"/>
        <v>2.3655853575319401E-2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11.1784</v>
      </c>
      <c r="C562" s="2">
        <f t="shared" si="48"/>
        <v>11.10318840498608</v>
      </c>
      <c r="D562" s="2">
        <f t="shared" si="50"/>
        <v>11.09280039687415</v>
      </c>
      <c r="E562" s="2">
        <f t="shared" si="49"/>
        <v>1.0388008111929636E-2</v>
      </c>
      <c r="F562" s="2">
        <f t="shared" si="53"/>
        <v>-1.6863623059387132E-2</v>
      </c>
      <c r="G562" s="2">
        <f t="shared" si="51"/>
        <v>2.7251631171316768E-2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11.2218</v>
      </c>
      <c r="C563" s="2">
        <f t="shared" si="48"/>
        <v>11.117790188834375</v>
      </c>
      <c r="D563" s="2">
        <f t="shared" si="50"/>
        <v>11.10235592303162</v>
      </c>
      <c r="E563" s="2">
        <f t="shared" si="49"/>
        <v>1.5434265802754865E-2</v>
      </c>
      <c r="F563" s="2">
        <f t="shared" si="53"/>
        <v>-1.0404045286958732E-2</v>
      </c>
      <c r="G563" s="2">
        <f t="shared" si="51"/>
        <v>2.5838311089713597E-2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11.1981</v>
      </c>
      <c r="C564" s="2">
        <f t="shared" si="48"/>
        <v>11.118022467475241</v>
      </c>
      <c r="D564" s="2">
        <f t="shared" si="50"/>
        <v>11.109448076881129</v>
      </c>
      <c r="E564" s="2">
        <f t="shared" si="49"/>
        <v>8.5743905941111365E-3</v>
      </c>
      <c r="F564" s="2">
        <f t="shared" si="53"/>
        <v>-6.6083581107447588E-3</v>
      </c>
      <c r="G564" s="2">
        <f t="shared" si="51"/>
        <v>1.5182748704855895E-2</v>
      </c>
      <c r="H564" s="2" t="str">
        <f t="shared" si="52"/>
        <v>Sell</v>
      </c>
    </row>
    <row r="565" spans="1:8" ht="13.5" x14ac:dyDescent="0.25">
      <c r="A565" s="3">
        <v>42825</v>
      </c>
      <c r="B565" s="2">
        <v>11.099600000000001</v>
      </c>
      <c r="C565" s="2">
        <f t="shared" si="48"/>
        <v>11.107911318632897</v>
      </c>
      <c r="D565" s="2">
        <f t="shared" si="50"/>
        <v>11.10871858970475</v>
      </c>
      <c r="E565" s="2">
        <f t="shared" si="49"/>
        <v>-8.0727107185296632E-4</v>
      </c>
      <c r="F565" s="2">
        <f t="shared" si="53"/>
        <v>-5.448140702966401E-3</v>
      </c>
      <c r="G565" s="2">
        <f t="shared" si="51"/>
        <v>4.6408696311134347E-3</v>
      </c>
      <c r="H565" s="2" t="str">
        <f t="shared" si="52"/>
        <v>Sell</v>
      </c>
    </row>
    <row r="566" spans="1:8" ht="13.5" x14ac:dyDescent="0.25">
      <c r="A566" s="3">
        <v>42828</v>
      </c>
      <c r="B566" s="2">
        <v>11.119300000000001</v>
      </c>
      <c r="C566" s="2">
        <f t="shared" si="48"/>
        <v>11.121186500381683</v>
      </c>
      <c r="D566" s="2">
        <f t="shared" si="50"/>
        <v>11.109502397874769</v>
      </c>
      <c r="E566" s="2">
        <f t="shared" si="49"/>
        <v>1.1684102506913874E-2</v>
      </c>
      <c r="F566" s="2">
        <f t="shared" si="53"/>
        <v>-2.0216920609903463E-3</v>
      </c>
      <c r="G566" s="2">
        <f t="shared" si="51"/>
        <v>1.370579456790422E-2</v>
      </c>
      <c r="H566" s="2" t="str">
        <f t="shared" si="52"/>
        <v>Sell</v>
      </c>
    </row>
    <row r="567" spans="1:8" ht="13.5" x14ac:dyDescent="0.25">
      <c r="A567" s="3">
        <v>42829</v>
      </c>
      <c r="B567" s="2">
        <v>11.119300000000001</v>
      </c>
      <c r="C567" s="2">
        <f t="shared" si="48"/>
        <v>11.116034731092192</v>
      </c>
      <c r="D567" s="2">
        <f t="shared" si="50"/>
        <v>11.11022814618034</v>
      </c>
      <c r="E567" s="2">
        <f t="shared" si="49"/>
        <v>5.8065849118520418E-3</v>
      </c>
      <c r="F567" s="2">
        <f t="shared" si="53"/>
        <v>-4.5603666642186859E-4</v>
      </c>
      <c r="G567" s="2">
        <f t="shared" si="51"/>
        <v>6.2626215782739109E-3</v>
      </c>
      <c r="H567" s="2" t="str">
        <f t="shared" si="52"/>
        <v>Sell</v>
      </c>
    </row>
    <row r="568" spans="1:8" ht="13.5" x14ac:dyDescent="0.25">
      <c r="A568" s="3">
        <v>42830</v>
      </c>
      <c r="B568" s="2">
        <v>11.2179</v>
      </c>
      <c r="C568" s="2">
        <f t="shared" si="48"/>
        <v>11.116537080154931</v>
      </c>
      <c r="D568" s="2">
        <f t="shared" si="50"/>
        <v>11.11820383905587</v>
      </c>
      <c r="E568" s="2">
        <f t="shared" si="49"/>
        <v>-1.6667589009387029E-3</v>
      </c>
      <c r="F568" s="2">
        <f t="shared" si="53"/>
        <v>-6.9818111332523546E-4</v>
      </c>
      <c r="G568" s="2">
        <f t="shared" si="51"/>
        <v>-9.6857778761346748E-4</v>
      </c>
      <c r="H568" s="2" t="str">
        <f t="shared" si="52"/>
        <v>Hold</v>
      </c>
    </row>
    <row r="569" spans="1:8" ht="13.5" x14ac:dyDescent="0.25">
      <c r="A569" s="3">
        <v>42831</v>
      </c>
      <c r="B569" s="2">
        <v>11.1587</v>
      </c>
      <c r="C569" s="2">
        <f t="shared" si="48"/>
        <v>11.116962144746481</v>
      </c>
      <c r="D569" s="2">
        <f t="shared" si="50"/>
        <v>11.121203554681362</v>
      </c>
      <c r="E569" s="2">
        <f t="shared" si="49"/>
        <v>-4.2414099348810907E-3</v>
      </c>
      <c r="F569" s="2">
        <f t="shared" si="53"/>
        <v>-1.4068268776364066E-3</v>
      </c>
      <c r="G569" s="2">
        <f t="shared" si="51"/>
        <v>-2.8345830572446841E-3</v>
      </c>
      <c r="H569" s="2" t="str">
        <f t="shared" si="52"/>
        <v>Hold</v>
      </c>
    </row>
    <row r="570" spans="1:8" ht="13.5" x14ac:dyDescent="0.25">
      <c r="A570" s="3">
        <v>42832</v>
      </c>
      <c r="B570" s="2">
        <v>11.1981</v>
      </c>
      <c r="C570" s="2">
        <f t="shared" si="48"/>
        <v>11.117321814785484</v>
      </c>
      <c r="D570" s="2">
        <f t="shared" si="50"/>
        <v>11.126899587667928</v>
      </c>
      <c r="E570" s="2">
        <f t="shared" si="49"/>
        <v>-9.5777728824444353E-3</v>
      </c>
      <c r="F570" s="2">
        <f t="shared" si="53"/>
        <v>-3.0410160785980123E-3</v>
      </c>
      <c r="G570" s="2">
        <f t="shared" si="51"/>
        <v>-6.5367568038464229E-3</v>
      </c>
      <c r="H570" s="2" t="str">
        <f t="shared" si="52"/>
        <v>Hold</v>
      </c>
    </row>
    <row r="571" spans="1:8" ht="13.5" x14ac:dyDescent="0.25">
      <c r="A571" s="3">
        <v>42835</v>
      </c>
      <c r="B571" s="2">
        <v>11.1587</v>
      </c>
      <c r="C571" s="2">
        <f t="shared" si="48"/>
        <v>11.126718458664641</v>
      </c>
      <c r="D571" s="2">
        <f t="shared" si="50"/>
        <v>11.129255173766602</v>
      </c>
      <c r="E571" s="2">
        <f t="shared" si="49"/>
        <v>-2.5367151019608514E-3</v>
      </c>
      <c r="F571" s="2">
        <f t="shared" si="53"/>
        <v>-2.9401558832705807E-3</v>
      </c>
      <c r="G571" s="2">
        <f t="shared" si="51"/>
        <v>4.0344078130972929E-4</v>
      </c>
      <c r="H571" s="2" t="str">
        <f t="shared" si="52"/>
        <v>Sell</v>
      </c>
    </row>
    <row r="572" spans="1:8" ht="13.5" x14ac:dyDescent="0.25">
      <c r="A572" s="3">
        <v>42836</v>
      </c>
      <c r="B572" s="2">
        <v>11.2376</v>
      </c>
      <c r="C572" s="2">
        <f t="shared" si="48"/>
        <v>11.134669465023928</v>
      </c>
      <c r="D572" s="2">
        <f t="shared" si="50"/>
        <v>11.137280716450556</v>
      </c>
      <c r="E572" s="2">
        <f t="shared" si="49"/>
        <v>-2.611251426628769E-3</v>
      </c>
      <c r="F572" s="2">
        <f t="shared" si="53"/>
        <v>-2.8743749919422183E-3</v>
      </c>
      <c r="G572" s="2">
        <f t="shared" si="51"/>
        <v>2.6312356531344935E-4</v>
      </c>
      <c r="H572" s="2" t="str">
        <f t="shared" si="52"/>
        <v>Sell</v>
      </c>
    </row>
    <row r="573" spans="1:8" ht="13.5" x14ac:dyDescent="0.25">
      <c r="A573" s="3">
        <v>42837</v>
      </c>
      <c r="B573" s="2">
        <v>11.5136</v>
      </c>
      <c r="C573" s="2">
        <f t="shared" si="48"/>
        <v>11.148074162712554</v>
      </c>
      <c r="D573" s="2">
        <f t="shared" si="50"/>
        <v>11.165156218935701</v>
      </c>
      <c r="E573" s="2">
        <f t="shared" si="49"/>
        <v>-1.7082056223147291E-2</v>
      </c>
      <c r="F573" s="2">
        <f t="shared" si="53"/>
        <v>-5.7159112381832333E-3</v>
      </c>
      <c r="G573" s="2">
        <f t="shared" si="51"/>
        <v>-1.1366144984964056E-2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11.5136</v>
      </c>
      <c r="C574" s="2">
        <f t="shared" si="48"/>
        <v>11.155770445372161</v>
      </c>
      <c r="D574" s="2">
        <f t="shared" si="50"/>
        <v>11.190966869384908</v>
      </c>
      <c r="E574" s="2">
        <f t="shared" si="49"/>
        <v>-3.5196424012747585E-2</v>
      </c>
      <c r="F574" s="2">
        <f t="shared" si="53"/>
        <v>-1.1612013793096104E-2</v>
      </c>
      <c r="G574" s="2">
        <f t="shared" si="51"/>
        <v>-2.3584410219651481E-2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11.509600000000001</v>
      </c>
      <c r="C575" s="2">
        <f t="shared" si="48"/>
        <v>11.147128838391829</v>
      </c>
      <c r="D575" s="2">
        <f t="shared" si="50"/>
        <v>11.214569323504545</v>
      </c>
      <c r="E575" s="2">
        <f t="shared" si="49"/>
        <v>-6.744048511271572E-2</v>
      </c>
      <c r="F575" s="2">
        <f t="shared" si="53"/>
        <v>-2.2777708057020028E-2</v>
      </c>
      <c r="G575" s="2">
        <f t="shared" si="51"/>
        <v>-4.4662777055695692E-2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11.505699999999999</v>
      </c>
      <c r="C576" s="2">
        <f t="shared" si="48"/>
        <v>11.14284747863924</v>
      </c>
      <c r="D576" s="2">
        <f t="shared" si="50"/>
        <v>11.236134558800504</v>
      </c>
      <c r="E576" s="2">
        <f t="shared" si="49"/>
        <v>-9.3287080161264413E-2</v>
      </c>
      <c r="F576" s="2">
        <f t="shared" si="53"/>
        <v>-3.6879582477868905E-2</v>
      </c>
      <c r="G576" s="2">
        <f t="shared" si="51"/>
        <v>-5.6407497683395508E-2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11.505699999999999</v>
      </c>
      <c r="C577" s="2">
        <f t="shared" si="48"/>
        <v>11.139224789617819</v>
      </c>
      <c r="D577" s="2">
        <f t="shared" si="50"/>
        <v>11.256102369259727</v>
      </c>
      <c r="E577" s="2">
        <f t="shared" si="49"/>
        <v>-0.11687757964190837</v>
      </c>
      <c r="F577" s="2">
        <f t="shared" si="53"/>
        <v>-5.2879181910676802E-2</v>
      </c>
      <c r="G577" s="2">
        <f t="shared" si="51"/>
        <v>-6.399839773123156E-2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11.501799999999999</v>
      </c>
      <c r="C578" s="2">
        <f t="shared" si="48"/>
        <v>11.151328668138154</v>
      </c>
      <c r="D578" s="2">
        <f t="shared" si="50"/>
        <v>11.274302193759008</v>
      </c>
      <c r="E578" s="2">
        <f t="shared" si="49"/>
        <v>-0.12297352562085351</v>
      </c>
      <c r="F578" s="2">
        <f t="shared" si="53"/>
        <v>-6.6898050652712149E-2</v>
      </c>
      <c r="G578" s="2">
        <f t="shared" si="51"/>
        <v>-5.6075474968141359E-2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11.553000000000001</v>
      </c>
      <c r="C579" s="2">
        <f t="shared" si="48"/>
        <v>11.152462719193823</v>
      </c>
      <c r="D579" s="2">
        <f t="shared" si="50"/>
        <v>11.294946475702785</v>
      </c>
      <c r="E579" s="2">
        <f t="shared" si="49"/>
        <v>-0.1424837565089625</v>
      </c>
      <c r="F579" s="2">
        <f t="shared" si="53"/>
        <v>-8.2015191823962219E-2</v>
      </c>
      <c r="G579" s="2">
        <f t="shared" si="51"/>
        <v>-6.0468564685000281E-2</v>
      </c>
      <c r="H579" s="2" t="str">
        <f t="shared" si="52"/>
        <v>Hold</v>
      </c>
    </row>
    <row r="580" spans="1:8" ht="13.5" x14ac:dyDescent="0.25">
      <c r="A580" s="3">
        <v>42846</v>
      </c>
      <c r="B580" s="2">
        <v>11.525399999999999</v>
      </c>
      <c r="C580" s="2">
        <f t="shared" si="48"/>
        <v>11.159483839317849</v>
      </c>
      <c r="D580" s="2">
        <f t="shared" si="50"/>
        <v>11.312017107132208</v>
      </c>
      <c r="E580" s="2">
        <f t="shared" si="49"/>
        <v>-0.15253326781435916</v>
      </c>
      <c r="F580" s="2">
        <f t="shared" si="53"/>
        <v>-9.6118807022041619E-2</v>
      </c>
      <c r="G580" s="2">
        <f t="shared" si="51"/>
        <v>-5.6414460792317545E-2</v>
      </c>
      <c r="H580" s="2" t="str">
        <f t="shared" si="52"/>
        <v>Hold</v>
      </c>
    </row>
    <row r="581" spans="1:8" ht="13.5" x14ac:dyDescent="0.25">
      <c r="A581" s="3">
        <v>42849</v>
      </c>
      <c r="B581" s="2">
        <v>11.5924</v>
      </c>
      <c r="C581" s="2">
        <f t="shared" si="48"/>
        <v>11.159363248653564</v>
      </c>
      <c r="D581" s="2">
        <f t="shared" si="50"/>
        <v>11.332786210307599</v>
      </c>
      <c r="E581" s="2">
        <f t="shared" si="49"/>
        <v>-0.17342296165403503</v>
      </c>
      <c r="F581" s="2">
        <f t="shared" si="53"/>
        <v>-0.11157963794844031</v>
      </c>
      <c r="G581" s="2">
        <f t="shared" si="51"/>
        <v>-6.1843323705594727E-2</v>
      </c>
      <c r="H581" s="2" t="str">
        <f t="shared" si="52"/>
        <v>Hold</v>
      </c>
    </row>
    <row r="582" spans="1:8" ht="13.5" x14ac:dyDescent="0.25">
      <c r="A582" s="3">
        <v>42850</v>
      </c>
      <c r="B582" s="2">
        <v>11.5924</v>
      </c>
      <c r="C582" s="2">
        <f t="shared" si="48"/>
        <v>11.171399671937632</v>
      </c>
      <c r="D582" s="2">
        <f t="shared" si="50"/>
        <v>11.352016861395926</v>
      </c>
      <c r="E582" s="2">
        <f t="shared" si="49"/>
        <v>-0.18061718945829419</v>
      </c>
      <c r="F582" s="2">
        <f t="shared" si="53"/>
        <v>-0.12538714825041108</v>
      </c>
      <c r="G582" s="2">
        <f t="shared" si="51"/>
        <v>-5.5230041207883107E-2</v>
      </c>
      <c r="H582" s="2" t="str">
        <f t="shared" si="52"/>
        <v>Hold</v>
      </c>
    </row>
    <row r="583" spans="1:8" ht="13.5" x14ac:dyDescent="0.25">
      <c r="A583" s="3">
        <v>42851</v>
      </c>
      <c r="B583" s="2">
        <v>11.6555</v>
      </c>
      <c r="C583" s="2">
        <f t="shared" si="48"/>
        <v>11.22404587625492</v>
      </c>
      <c r="D583" s="2">
        <f t="shared" si="50"/>
        <v>11.374497093885116</v>
      </c>
      <c r="E583" s="2">
        <f t="shared" si="49"/>
        <v>-0.15045121763019687</v>
      </c>
      <c r="F583" s="2">
        <f t="shared" si="53"/>
        <v>-0.13039996212636826</v>
      </c>
      <c r="G583" s="2">
        <f t="shared" si="51"/>
        <v>-2.0051255503828608E-2</v>
      </c>
      <c r="H583" s="2" t="str">
        <f t="shared" si="52"/>
        <v>Hold</v>
      </c>
    </row>
    <row r="584" spans="1:8" ht="13.5" x14ac:dyDescent="0.25">
      <c r="A584" s="3">
        <v>42852</v>
      </c>
      <c r="B584" s="2">
        <v>11.6279</v>
      </c>
      <c r="C584" s="2">
        <f t="shared" si="48"/>
        <v>11.268592664523393</v>
      </c>
      <c r="D584" s="2">
        <f t="shared" si="50"/>
        <v>11.393267679523255</v>
      </c>
      <c r="E584" s="2">
        <f t="shared" si="49"/>
        <v>-0.12467501499986255</v>
      </c>
      <c r="F584" s="2">
        <f t="shared" si="53"/>
        <v>-0.12925497270106712</v>
      </c>
      <c r="G584" s="2">
        <f t="shared" si="51"/>
        <v>4.5799577012045622E-3</v>
      </c>
      <c r="H584" s="2" t="str">
        <f t="shared" si="52"/>
        <v>Sell</v>
      </c>
    </row>
    <row r="585" spans="1:8" ht="13.5" x14ac:dyDescent="0.25">
      <c r="A585" s="3">
        <v>42853</v>
      </c>
      <c r="B585" s="2">
        <v>11.481999999999999</v>
      </c>
      <c r="C585" s="2">
        <f t="shared" si="48"/>
        <v>11.305670716135177</v>
      </c>
      <c r="D585" s="2">
        <f t="shared" si="50"/>
        <v>11.399840444003013</v>
      </c>
      <c r="E585" s="2">
        <f t="shared" si="49"/>
        <v>-9.4169727867836173E-2</v>
      </c>
      <c r="F585" s="2">
        <f t="shared" si="53"/>
        <v>-0.12223792373442094</v>
      </c>
      <c r="G585" s="2">
        <f t="shared" si="51"/>
        <v>2.8068195866584766E-2</v>
      </c>
      <c r="H585" s="2" t="str">
        <f t="shared" si="52"/>
        <v>Sell</v>
      </c>
    </row>
    <row r="586" spans="1:8" ht="13.5" x14ac:dyDescent="0.25">
      <c r="A586" s="3">
        <v>42857</v>
      </c>
      <c r="B586" s="2">
        <v>11.4939</v>
      </c>
      <c r="C586" s="2">
        <f t="shared" si="48"/>
        <v>11.336444452114382</v>
      </c>
      <c r="D586" s="2">
        <f t="shared" si="50"/>
        <v>11.406807818521308</v>
      </c>
      <c r="E586" s="2">
        <f t="shared" si="49"/>
        <v>-7.0363366406926531E-2</v>
      </c>
      <c r="F586" s="2">
        <f t="shared" si="53"/>
        <v>-0.11186301226892206</v>
      </c>
      <c r="G586" s="2">
        <f t="shared" si="51"/>
        <v>4.1499645861995532E-2</v>
      </c>
      <c r="H586" s="2" t="str">
        <f t="shared" si="52"/>
        <v>Sell</v>
      </c>
    </row>
    <row r="587" spans="1:8" ht="13.5" x14ac:dyDescent="0.25">
      <c r="A587" s="3">
        <v>42858</v>
      </c>
      <c r="B587" s="2">
        <v>11.5846</v>
      </c>
      <c r="C587" s="2">
        <f t="shared" si="48"/>
        <v>11.362483767173707</v>
      </c>
      <c r="D587" s="2">
        <f t="shared" si="50"/>
        <v>11.419977609741952</v>
      </c>
      <c r="E587" s="2">
        <f t="shared" si="49"/>
        <v>-5.7493842568245412E-2</v>
      </c>
      <c r="F587" s="2">
        <f t="shared" si="53"/>
        <v>-0.10098917832878675</v>
      </c>
      <c r="G587" s="2">
        <f t="shared" si="51"/>
        <v>4.3495335760541334E-2</v>
      </c>
      <c r="H587" s="2" t="str">
        <f t="shared" si="52"/>
        <v>Sell</v>
      </c>
    </row>
    <row r="588" spans="1:8" ht="13.5" x14ac:dyDescent="0.25">
      <c r="A588" s="3">
        <v>42859</v>
      </c>
      <c r="B588" s="2">
        <v>11.5924</v>
      </c>
      <c r="C588" s="2">
        <f t="shared" si="48"/>
        <v>11.383917033762367</v>
      </c>
      <c r="D588" s="2">
        <f t="shared" si="50"/>
        <v>11.432749638649955</v>
      </c>
      <c r="E588" s="2">
        <f t="shared" si="49"/>
        <v>-4.8832604887588005E-2</v>
      </c>
      <c r="F588" s="2">
        <f t="shared" si="53"/>
        <v>-9.0557863640546993E-2</v>
      </c>
      <c r="G588" s="2">
        <f t="shared" si="51"/>
        <v>4.1725258752958988E-2</v>
      </c>
      <c r="H588" s="2" t="str">
        <f t="shared" si="52"/>
        <v>Sell</v>
      </c>
    </row>
    <row r="589" spans="1:8" ht="13.5" x14ac:dyDescent="0.25">
      <c r="A589" s="3">
        <v>42860</v>
      </c>
      <c r="B589" s="2">
        <v>11.6319</v>
      </c>
      <c r="C589" s="2">
        <f t="shared" si="48"/>
        <v>11.409929797798927</v>
      </c>
      <c r="D589" s="2">
        <f t="shared" si="50"/>
        <v>11.447501517268476</v>
      </c>
      <c r="E589" s="2">
        <f t="shared" si="49"/>
        <v>-3.7571719469548626E-2</v>
      </c>
      <c r="F589" s="2">
        <f t="shared" si="53"/>
        <v>-7.9960634806347325E-2</v>
      </c>
      <c r="G589" s="2">
        <f t="shared" si="51"/>
        <v>4.2388915336798699E-2</v>
      </c>
      <c r="H589" s="2" t="str">
        <f t="shared" si="52"/>
        <v>Sell</v>
      </c>
    </row>
    <row r="590" spans="1:8" ht="13.5" x14ac:dyDescent="0.25">
      <c r="A590" s="3">
        <v>42863</v>
      </c>
      <c r="B590" s="2">
        <v>11.710699999999999</v>
      </c>
      <c r="C590" s="2">
        <f t="shared" si="48"/>
        <v>11.427694444291401</v>
      </c>
      <c r="D590" s="2">
        <f t="shared" si="50"/>
        <v>11.466997701174515</v>
      </c>
      <c r="E590" s="2">
        <f t="shared" si="49"/>
        <v>-3.9303256883114202E-2</v>
      </c>
      <c r="F590" s="2">
        <f t="shared" si="53"/>
        <v>-7.1829159221700703E-2</v>
      </c>
      <c r="G590" s="2">
        <f t="shared" si="51"/>
        <v>3.2525902338586501E-2</v>
      </c>
      <c r="H590" s="2" t="str">
        <f t="shared" si="52"/>
        <v>Sell</v>
      </c>
    </row>
    <row r="591" spans="1:8" ht="13.5" x14ac:dyDescent="0.25">
      <c r="A591" s="3">
        <v>42864</v>
      </c>
      <c r="B591" s="2">
        <v>11.7699</v>
      </c>
      <c r="C591" s="2">
        <f t="shared" ref="C591:C654" si="54">$C$4*B581+C590*(1-$C$4)</f>
        <v>11.453033760554261</v>
      </c>
      <c r="D591" s="2">
        <f t="shared" si="50"/>
        <v>11.489434908494921</v>
      </c>
      <c r="E591" s="2">
        <f t="shared" si="49"/>
        <v>-3.6401147940660294E-2</v>
      </c>
      <c r="F591" s="2">
        <f t="shared" si="53"/>
        <v>-6.4743556965492624E-2</v>
      </c>
      <c r="G591" s="2">
        <f t="shared" si="51"/>
        <v>2.834240902483233E-2</v>
      </c>
      <c r="H591" s="2" t="str">
        <f t="shared" si="52"/>
        <v>Sell</v>
      </c>
    </row>
    <row r="592" spans="1:8" ht="13.5" x14ac:dyDescent="0.25">
      <c r="A592" s="3">
        <v>42865</v>
      </c>
      <c r="B592" s="2">
        <v>11.7462</v>
      </c>
      <c r="C592" s="2">
        <f t="shared" si="54"/>
        <v>11.47447472046899</v>
      </c>
      <c r="D592" s="2">
        <f t="shared" si="50"/>
        <v>11.508454544902705</v>
      </c>
      <c r="E592" s="2">
        <f t="shared" si="49"/>
        <v>-3.3979824433714612E-2</v>
      </c>
      <c r="F592" s="2">
        <f t="shared" si="53"/>
        <v>-5.8590810459137027E-2</v>
      </c>
      <c r="G592" s="2">
        <f t="shared" si="51"/>
        <v>2.4610986025422416E-2</v>
      </c>
      <c r="H592" s="2" t="str">
        <f t="shared" si="52"/>
        <v>Sell</v>
      </c>
    </row>
    <row r="593" spans="1:8" ht="13.5" x14ac:dyDescent="0.25">
      <c r="A593" s="3">
        <v>42866</v>
      </c>
      <c r="B593" s="2">
        <v>11.7462</v>
      </c>
      <c r="C593" s="2">
        <f t="shared" si="54"/>
        <v>11.50232476347376</v>
      </c>
      <c r="D593" s="2">
        <f t="shared" si="50"/>
        <v>11.526065319354355</v>
      </c>
      <c r="E593" s="2">
        <f t="shared" si="49"/>
        <v>-2.3740555880594982E-2</v>
      </c>
      <c r="F593" s="2">
        <f t="shared" si="53"/>
        <v>-5.1620759543428624E-2</v>
      </c>
      <c r="G593" s="2">
        <f t="shared" si="51"/>
        <v>2.7880203662833641E-2</v>
      </c>
      <c r="H593" s="2" t="str">
        <f t="shared" si="52"/>
        <v>Sell</v>
      </c>
    </row>
    <row r="594" spans="1:8" ht="13.5" x14ac:dyDescent="0.25">
      <c r="A594" s="3">
        <v>42867</v>
      </c>
      <c r="B594" s="2">
        <v>11.710699999999999</v>
      </c>
      <c r="C594" s="2">
        <f t="shared" si="54"/>
        <v>11.521644030631643</v>
      </c>
      <c r="D594" s="2">
        <f t="shared" si="50"/>
        <v>11.539741962365145</v>
      </c>
      <c r="E594" s="2">
        <f t="shared" si="49"/>
        <v>-1.8097931733501937E-2</v>
      </c>
      <c r="F594" s="2">
        <f t="shared" si="53"/>
        <v>-4.4916193981443288E-2</v>
      </c>
      <c r="G594" s="2">
        <f t="shared" si="51"/>
        <v>2.681826224794135E-2</v>
      </c>
      <c r="H594" s="2" t="str">
        <f t="shared" si="52"/>
        <v>Sell</v>
      </c>
    </row>
    <row r="595" spans="1:8" ht="13.5" x14ac:dyDescent="0.25">
      <c r="A595" s="3">
        <v>42870</v>
      </c>
      <c r="B595" s="2">
        <v>11.7659</v>
      </c>
      <c r="C595" s="2">
        <f t="shared" si="54"/>
        <v>11.515544948996006</v>
      </c>
      <c r="D595" s="2">
        <f t="shared" si="50"/>
        <v>11.556494409597358</v>
      </c>
      <c r="E595" s="2">
        <f t="shared" si="49"/>
        <v>-4.0949460601352072E-2</v>
      </c>
      <c r="F595" s="2">
        <f t="shared" si="53"/>
        <v>-4.4122847305425046E-2</v>
      </c>
      <c r="G595" s="2">
        <f t="shared" si="51"/>
        <v>3.1733867040729738E-3</v>
      </c>
      <c r="H595" s="2" t="str">
        <f t="shared" si="52"/>
        <v>Sell</v>
      </c>
    </row>
    <row r="596" spans="1:8" ht="13.5" x14ac:dyDescent="0.25">
      <c r="A596" s="3">
        <v>42871</v>
      </c>
      <c r="B596" s="2">
        <v>11.7462</v>
      </c>
      <c r="C596" s="2">
        <f t="shared" si="54"/>
        <v>11.512214956842774</v>
      </c>
      <c r="D596" s="2">
        <f t="shared" si="50"/>
        <v>11.570546675553109</v>
      </c>
      <c r="E596" s="2">
        <f t="shared" si="49"/>
        <v>-5.8331718710334712E-2</v>
      </c>
      <c r="F596" s="2">
        <f t="shared" si="53"/>
        <v>-4.6964621586406984E-2</v>
      </c>
      <c r="G596" s="2">
        <f t="shared" si="51"/>
        <v>-1.1367097123927729E-2</v>
      </c>
      <c r="H596" s="2" t="str">
        <f t="shared" si="52"/>
        <v>Hold</v>
      </c>
    </row>
    <row r="597" spans="1:8" ht="13.5" x14ac:dyDescent="0.25">
      <c r="A597" s="3">
        <v>42872</v>
      </c>
      <c r="B597" s="2">
        <v>11.6713</v>
      </c>
      <c r="C597" s="2">
        <f t="shared" si="54"/>
        <v>11.523351117328501</v>
      </c>
      <c r="D597" s="2">
        <f t="shared" si="50"/>
        <v>11.578009884771397</v>
      </c>
      <c r="E597" s="2">
        <f t="shared" si="49"/>
        <v>-5.4658767442896661E-2</v>
      </c>
      <c r="F597" s="2">
        <f t="shared" si="53"/>
        <v>-4.8503450757704923E-2</v>
      </c>
      <c r="G597" s="2">
        <f t="shared" si="51"/>
        <v>-6.1553166851917376E-3</v>
      </c>
      <c r="H597" s="2" t="str">
        <f t="shared" si="52"/>
        <v>Hold</v>
      </c>
    </row>
    <row r="598" spans="1:8" ht="13.5" x14ac:dyDescent="0.25">
      <c r="A598" s="3">
        <v>42873</v>
      </c>
      <c r="B598" s="2">
        <v>11.7423</v>
      </c>
      <c r="C598" s="2">
        <f t="shared" si="54"/>
        <v>11.533974022354885</v>
      </c>
      <c r="D598" s="2">
        <f t="shared" si="50"/>
        <v>11.590179522936479</v>
      </c>
      <c r="E598" s="2">
        <f t="shared" si="49"/>
        <v>-5.6205500581594237E-2</v>
      </c>
      <c r="F598" s="2">
        <f t="shared" si="53"/>
        <v>-5.0043860722482791E-2</v>
      </c>
      <c r="G598" s="2">
        <f t="shared" si="51"/>
        <v>-6.1616398591114452E-3</v>
      </c>
      <c r="H598" s="2" t="str">
        <f t="shared" si="52"/>
        <v>Hold</v>
      </c>
    </row>
    <row r="599" spans="1:8" ht="13.5" x14ac:dyDescent="0.25">
      <c r="A599" s="3">
        <v>42874</v>
      </c>
      <c r="B599" s="2">
        <v>11.7699</v>
      </c>
      <c r="C599" s="2">
        <f t="shared" si="54"/>
        <v>11.54903955737721</v>
      </c>
      <c r="D599" s="2">
        <f t="shared" si="50"/>
        <v>11.60349215086711</v>
      </c>
      <c r="E599" s="2">
        <f t="shared" si="49"/>
        <v>-5.4452593489900281E-2</v>
      </c>
      <c r="F599" s="2">
        <f t="shared" si="53"/>
        <v>-5.0925607275966296E-2</v>
      </c>
      <c r="G599" s="2">
        <f t="shared" si="51"/>
        <v>-3.5269862139339844E-3</v>
      </c>
      <c r="H599" s="2" t="str">
        <f t="shared" si="52"/>
        <v>Hold</v>
      </c>
    </row>
    <row r="600" spans="1:8" ht="13.5" x14ac:dyDescent="0.25">
      <c r="A600" s="3">
        <v>42877</v>
      </c>
      <c r="B600" s="2">
        <v>11.5924</v>
      </c>
      <c r="C600" s="2">
        <f t="shared" si="54"/>
        <v>11.573910394703793</v>
      </c>
      <c r="D600" s="2">
        <f t="shared" si="50"/>
        <v>11.602670510062138</v>
      </c>
      <c r="E600" s="2">
        <f t="shared" si="49"/>
        <v>-2.8760115358345217E-2</v>
      </c>
      <c r="F600" s="2">
        <f t="shared" si="53"/>
        <v>-4.649250889244208E-2</v>
      </c>
      <c r="G600" s="2">
        <f t="shared" si="51"/>
        <v>1.7732393534096863E-2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11.6713</v>
      </c>
      <c r="C601" s="2">
        <f t="shared" si="54"/>
        <v>11.60406264167244</v>
      </c>
      <c r="D601" s="2">
        <f t="shared" si="50"/>
        <v>11.607754175983462</v>
      </c>
      <c r="E601" s="2">
        <f t="shared" si="49"/>
        <v>-3.6915343110219823E-3</v>
      </c>
      <c r="F601" s="2">
        <f t="shared" si="53"/>
        <v>-3.7932313976158066E-2</v>
      </c>
      <c r="G601" s="2">
        <f t="shared" si="51"/>
        <v>3.4240779665136084E-2</v>
      </c>
      <c r="H601" s="2" t="str">
        <f t="shared" si="52"/>
        <v>Sell</v>
      </c>
    </row>
    <row r="602" spans="1:8" ht="13.5" x14ac:dyDescent="0.25">
      <c r="A602" s="3">
        <v>42879</v>
      </c>
      <c r="B602" s="2">
        <v>11.7699</v>
      </c>
      <c r="C602" s="2">
        <f t="shared" si="54"/>
        <v>11.625929927568988</v>
      </c>
      <c r="D602" s="2">
        <f t="shared" si="50"/>
        <v>11.619764977762467</v>
      </c>
      <c r="E602" s="2">
        <f t="shared" si="49"/>
        <v>6.1649498065214914E-3</v>
      </c>
      <c r="F602" s="2">
        <f t="shared" si="53"/>
        <v>-2.9112861219622158E-2</v>
      </c>
      <c r="G602" s="2">
        <f t="shared" si="51"/>
        <v>3.5277811026143649E-2</v>
      </c>
      <c r="H602" s="2" t="str">
        <f t="shared" si="52"/>
        <v>Sell</v>
      </c>
    </row>
    <row r="603" spans="1:8" ht="13.5" x14ac:dyDescent="0.25">
      <c r="A603" s="3">
        <v>42880</v>
      </c>
      <c r="B603" s="2">
        <v>11.825100000000001</v>
      </c>
      <c r="C603" s="2">
        <f t="shared" si="54"/>
        <v>11.644433015635297</v>
      </c>
      <c r="D603" s="2">
        <f t="shared" si="50"/>
        <v>11.634974979409693</v>
      </c>
      <c r="E603" s="2">
        <f t="shared" si="49"/>
        <v>9.4580362256042605E-3</v>
      </c>
      <c r="F603" s="2">
        <f t="shared" si="53"/>
        <v>-2.1398681730576876E-2</v>
      </c>
      <c r="G603" s="2">
        <f t="shared" si="51"/>
        <v>3.0856717956181137E-2</v>
      </c>
      <c r="H603" s="2" t="str">
        <f t="shared" si="52"/>
        <v>Sell</v>
      </c>
    </row>
    <row r="604" spans="1:8" ht="13.5" x14ac:dyDescent="0.25">
      <c r="A604" s="3">
        <v>42881</v>
      </c>
      <c r="B604" s="2">
        <v>12.3337</v>
      </c>
      <c r="C604" s="2">
        <f t="shared" si="54"/>
        <v>11.65462793630679</v>
      </c>
      <c r="D604" s="2">
        <f t="shared" si="50"/>
        <v>11.686732388342309</v>
      </c>
      <c r="E604" s="2">
        <f t="shared" ref="E604:E667" si="55">C604-D604</f>
        <v>-3.2104452035518705E-2</v>
      </c>
      <c r="F604" s="2">
        <f t="shared" si="53"/>
        <v>-2.3539835791565242E-2</v>
      </c>
      <c r="G604" s="2">
        <f t="shared" si="51"/>
        <v>-8.5646162439534622E-3</v>
      </c>
      <c r="H604" s="2" t="str">
        <f t="shared" si="52"/>
        <v>Hold</v>
      </c>
    </row>
    <row r="605" spans="1:8" ht="13.5" x14ac:dyDescent="0.25">
      <c r="A605" s="3">
        <v>42884</v>
      </c>
      <c r="B605" s="2">
        <v>12.420500000000001</v>
      </c>
      <c r="C605" s="2">
        <f t="shared" si="54"/>
        <v>11.671746715336514</v>
      </c>
      <c r="D605" s="2">
        <f t="shared" ref="D605:D668" si="56">$D$4*B605+(1-$D$4)*D604</f>
        <v>11.741085544761397</v>
      </c>
      <c r="E605" s="2">
        <f t="shared" si="55"/>
        <v>-6.9338829424882675E-2</v>
      </c>
      <c r="F605" s="2">
        <f t="shared" si="53"/>
        <v>-3.2699634518228729E-2</v>
      </c>
      <c r="G605" s="2">
        <f t="shared" si="51"/>
        <v>-3.6639194906653946E-2</v>
      </c>
      <c r="H605" s="2" t="str">
        <f t="shared" si="52"/>
        <v>Hold</v>
      </c>
    </row>
    <row r="606" spans="1:8" ht="13.5" x14ac:dyDescent="0.25">
      <c r="A606" s="3">
        <v>42885</v>
      </c>
      <c r="B606" s="2">
        <v>12.4993</v>
      </c>
      <c r="C606" s="2">
        <f t="shared" si="54"/>
        <v>11.683201066823203</v>
      </c>
      <c r="D606" s="2">
        <f t="shared" si="56"/>
        <v>11.797249578482774</v>
      </c>
      <c r="E606" s="2">
        <f t="shared" si="55"/>
        <v>-0.1140485116595702</v>
      </c>
      <c r="F606" s="2">
        <f t="shared" si="53"/>
        <v>-4.8969409946497025E-2</v>
      </c>
      <c r="G606" s="2">
        <f t="shared" si="51"/>
        <v>-6.507910171307317E-2</v>
      </c>
      <c r="H606" s="2" t="str">
        <f t="shared" si="52"/>
        <v>Hold</v>
      </c>
    </row>
    <row r="607" spans="1:8" ht="13.5" x14ac:dyDescent="0.25">
      <c r="A607" s="3">
        <v>42886</v>
      </c>
      <c r="B607" s="2">
        <v>12.755599999999999</v>
      </c>
      <c r="C607" s="2">
        <f t="shared" si="54"/>
        <v>11.681370133465787</v>
      </c>
      <c r="D607" s="2">
        <f t="shared" si="56"/>
        <v>11.86823849859516</v>
      </c>
      <c r="E607" s="2">
        <f t="shared" si="55"/>
        <v>-0.18686836512937255</v>
      </c>
      <c r="F607" s="2">
        <f t="shared" si="53"/>
        <v>-7.6549200983072135E-2</v>
      </c>
      <c r="G607" s="2">
        <f t="shared" si="51"/>
        <v>-0.11031916414630041</v>
      </c>
      <c r="H607" s="2" t="str">
        <f t="shared" si="52"/>
        <v>Hold</v>
      </c>
    </row>
    <row r="608" spans="1:8" ht="13.5" x14ac:dyDescent="0.25">
      <c r="A608" s="3">
        <v>42887</v>
      </c>
      <c r="B608" s="2">
        <v>12.9291</v>
      </c>
      <c r="C608" s="2">
        <f t="shared" si="54"/>
        <v>11.690743959086435</v>
      </c>
      <c r="D608" s="2">
        <f t="shared" si="56"/>
        <v>11.946820832032556</v>
      </c>
      <c r="E608" s="2">
        <f t="shared" si="55"/>
        <v>-0.25607687294612091</v>
      </c>
      <c r="F608" s="2">
        <f t="shared" si="53"/>
        <v>-0.1124547353756819</v>
      </c>
      <c r="G608" s="2">
        <f t="shared" si="51"/>
        <v>-0.14362213757043901</v>
      </c>
      <c r="H608" s="2" t="str">
        <f t="shared" si="52"/>
        <v>Hold</v>
      </c>
    </row>
    <row r="609" spans="1:8" ht="13.5" x14ac:dyDescent="0.25">
      <c r="A609" s="3">
        <v>42888</v>
      </c>
      <c r="B609" s="2">
        <v>12.913399999999999</v>
      </c>
      <c r="C609" s="2">
        <f t="shared" si="54"/>
        <v>11.702921811534674</v>
      </c>
      <c r="D609" s="2">
        <f t="shared" si="56"/>
        <v>12.018419288919032</v>
      </c>
      <c r="E609" s="2">
        <f t="shared" si="55"/>
        <v>-0.3154974773843584</v>
      </c>
      <c r="F609" s="2">
        <f t="shared" si="53"/>
        <v>-0.15306328377741721</v>
      </c>
      <c r="G609" s="2">
        <f t="shared" si="51"/>
        <v>-0.1624341936069412</v>
      </c>
      <c r="H609" s="2" t="str">
        <f t="shared" si="52"/>
        <v>Hold</v>
      </c>
    </row>
    <row r="610" spans="1:8" ht="13.5" x14ac:dyDescent="0.25">
      <c r="A610" s="3">
        <v>42891</v>
      </c>
      <c r="B610" s="2">
        <v>12.617599999999999</v>
      </c>
      <c r="C610" s="2">
        <f t="shared" si="54"/>
        <v>11.685918455913955</v>
      </c>
      <c r="D610" s="2">
        <f t="shared" si="56"/>
        <v>12.0628030452954</v>
      </c>
      <c r="E610" s="2">
        <f t="shared" si="55"/>
        <v>-0.37688458938144542</v>
      </c>
      <c r="F610" s="2">
        <f t="shared" si="53"/>
        <v>-0.19782754489822285</v>
      </c>
      <c r="G610" s="2">
        <f t="shared" si="51"/>
        <v>-0.17905704448322257</v>
      </c>
      <c r="H610" s="2" t="str">
        <f t="shared" si="52"/>
        <v>Hold</v>
      </c>
    </row>
    <row r="611" spans="1:8" ht="13.5" x14ac:dyDescent="0.25">
      <c r="A611" s="3">
        <v>42892</v>
      </c>
      <c r="B611" s="2">
        <v>12.893599999999999</v>
      </c>
      <c r="C611" s="2">
        <f t="shared" si="54"/>
        <v>11.683669462696423</v>
      </c>
      <c r="D611" s="2">
        <f t="shared" si="56"/>
        <v>12.124343560458705</v>
      </c>
      <c r="E611" s="2">
        <f t="shared" si="55"/>
        <v>-0.44067409776228139</v>
      </c>
      <c r="F611" s="2">
        <f t="shared" si="53"/>
        <v>-0.24639685547103457</v>
      </c>
      <c r="G611" s="2">
        <f t="shared" si="51"/>
        <v>-0.19427724229124682</v>
      </c>
      <c r="H611" s="2" t="str">
        <f t="shared" si="52"/>
        <v>Hold</v>
      </c>
    </row>
    <row r="612" spans="1:8" ht="13.5" x14ac:dyDescent="0.25">
      <c r="A612" s="3">
        <v>42893</v>
      </c>
      <c r="B612" s="2">
        <v>12.8345</v>
      </c>
      <c r="C612" s="2">
        <f t="shared" si="54"/>
        <v>11.696935699204666</v>
      </c>
      <c r="D612" s="2">
        <f t="shared" si="56"/>
        <v>12.176947741165469</v>
      </c>
      <c r="E612" s="2">
        <f t="shared" si="55"/>
        <v>-0.48001204196080316</v>
      </c>
      <c r="F612" s="2">
        <f t="shared" si="53"/>
        <v>-0.29311989276898831</v>
      </c>
      <c r="G612" s="2">
        <f t="shared" ref="G612:G675" si="57">E612-F612</f>
        <v>-0.18689214919181485</v>
      </c>
      <c r="H612" s="2" t="str">
        <f t="shared" ref="H612:H675" si="58">IF(G612&lt;0,"Hold","Sell")</f>
        <v>Hold</v>
      </c>
    </row>
    <row r="613" spans="1:8" ht="13.5" x14ac:dyDescent="0.25">
      <c r="A613" s="3">
        <v>42894</v>
      </c>
      <c r="B613" s="2">
        <v>13.676600000000001</v>
      </c>
      <c r="C613" s="2">
        <f t="shared" si="54"/>
        <v>11.71665328394241</v>
      </c>
      <c r="D613" s="2">
        <f t="shared" si="56"/>
        <v>12.28803309367173</v>
      </c>
      <c r="E613" s="2">
        <f t="shared" si="55"/>
        <v>-0.57137980972932034</v>
      </c>
      <c r="F613" s="2">
        <f t="shared" ref="F613:F676" si="59">(E613*(2/(10)))+((1-(2/10))*F612)</f>
        <v>-0.34877187616105476</v>
      </c>
      <c r="G613" s="2">
        <f t="shared" si="57"/>
        <v>-0.22260793356826558</v>
      </c>
      <c r="H613" s="2" t="str">
        <f t="shared" si="58"/>
        <v>Hold</v>
      </c>
    </row>
    <row r="614" spans="1:8" ht="13.5" x14ac:dyDescent="0.25">
      <c r="A614" s="3">
        <v>42895</v>
      </c>
      <c r="B614" s="2">
        <v>13.510999999999999</v>
      </c>
      <c r="C614" s="2">
        <f t="shared" si="54"/>
        <v>11.811583547951269</v>
      </c>
      <c r="D614" s="2">
        <f t="shared" si="56"/>
        <v>12.378623234881232</v>
      </c>
      <c r="E614" s="2">
        <f t="shared" si="55"/>
        <v>-0.56703968692996298</v>
      </c>
      <c r="F614" s="2">
        <f t="shared" si="59"/>
        <v>-0.39242543831483639</v>
      </c>
      <c r="G614" s="2">
        <f t="shared" si="57"/>
        <v>-0.17461424861512659</v>
      </c>
      <c r="H614" s="2" t="str">
        <f t="shared" si="58"/>
        <v>Hold</v>
      </c>
    </row>
    <row r="615" spans="1:8" ht="13.5" x14ac:dyDescent="0.25">
      <c r="A615" s="3">
        <v>42898</v>
      </c>
      <c r="B615" s="2">
        <v>13.510999999999999</v>
      </c>
      <c r="C615" s="2">
        <f t="shared" si="54"/>
        <v>11.905263002112614</v>
      </c>
      <c r="D615" s="2">
        <f t="shared" si="56"/>
        <v>12.462502995260399</v>
      </c>
      <c r="E615" s="2">
        <f t="shared" si="55"/>
        <v>-0.55723999314778538</v>
      </c>
      <c r="F615" s="2">
        <f t="shared" si="59"/>
        <v>-0.42538834928142621</v>
      </c>
      <c r="G615" s="2">
        <f t="shared" si="57"/>
        <v>-0.13185164386635917</v>
      </c>
      <c r="H615" s="2" t="str">
        <f t="shared" si="58"/>
        <v>Hold</v>
      </c>
    </row>
    <row r="616" spans="1:8" ht="13.5" x14ac:dyDescent="0.25">
      <c r="A616" s="3">
        <v>42899</v>
      </c>
      <c r="B616" s="2">
        <v>13.6005</v>
      </c>
      <c r="C616" s="2">
        <f t="shared" si="54"/>
        <v>11.996653309479905</v>
      </c>
      <c r="D616" s="2">
        <f t="shared" si="56"/>
        <v>12.546799069685555</v>
      </c>
      <c r="E616" s="2">
        <f t="shared" si="55"/>
        <v>-0.55014576020565009</v>
      </c>
      <c r="F616" s="2">
        <f t="shared" si="59"/>
        <v>-0.45033983146627099</v>
      </c>
      <c r="G616" s="2">
        <f t="shared" si="57"/>
        <v>-9.9805928739379102E-2</v>
      </c>
      <c r="H616" s="2" t="str">
        <f t="shared" si="58"/>
        <v>Hold</v>
      </c>
    </row>
    <row r="617" spans="1:8" ht="13.5" x14ac:dyDescent="0.25">
      <c r="A617" s="3">
        <v>42900</v>
      </c>
      <c r="B617" s="2">
        <v>13.605</v>
      </c>
      <c r="C617" s="2">
        <f t="shared" si="54"/>
        <v>12.113414338790689</v>
      </c>
      <c r="D617" s="2">
        <f t="shared" si="56"/>
        <v>12.625184323782921</v>
      </c>
      <c r="E617" s="2">
        <f t="shared" si="55"/>
        <v>-0.51176998499223281</v>
      </c>
      <c r="F617" s="2">
        <f t="shared" si="59"/>
        <v>-0.46262586217146334</v>
      </c>
      <c r="G617" s="2">
        <f t="shared" si="57"/>
        <v>-4.9144122820769465E-2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14.0524</v>
      </c>
      <c r="C618" s="2">
        <f t="shared" si="54"/>
        <v>12.238904440515199</v>
      </c>
      <c r="D618" s="2">
        <f t="shared" si="56"/>
        <v>12.730904003502705</v>
      </c>
      <c r="E618" s="2">
        <f t="shared" si="55"/>
        <v>-0.49199956298750536</v>
      </c>
      <c r="F618" s="2">
        <f t="shared" si="59"/>
        <v>-0.46850060233467178</v>
      </c>
      <c r="G618" s="2">
        <f t="shared" si="57"/>
        <v>-2.3498960652833578E-2</v>
      </c>
      <c r="H618" s="2" t="str">
        <f t="shared" si="58"/>
        <v>Hold</v>
      </c>
    </row>
    <row r="619" spans="1:8" ht="13.5" x14ac:dyDescent="0.25">
      <c r="A619" s="3">
        <v>42902</v>
      </c>
      <c r="B619" s="2">
        <v>14.3163</v>
      </c>
      <c r="C619" s="2">
        <f t="shared" si="54"/>
        <v>12.342672988128244</v>
      </c>
      <c r="D619" s="2">
        <f t="shared" si="56"/>
        <v>12.848340743983986</v>
      </c>
      <c r="E619" s="2">
        <f t="shared" si="55"/>
        <v>-0.50566775585574142</v>
      </c>
      <c r="F619" s="2">
        <f t="shared" si="59"/>
        <v>-0.47593403303888576</v>
      </c>
      <c r="G619" s="2">
        <f t="shared" si="57"/>
        <v>-2.9733722816855657E-2</v>
      </c>
      <c r="H619" s="2" t="str">
        <f t="shared" si="58"/>
        <v>Hold</v>
      </c>
    </row>
    <row r="620" spans="1:8" ht="13.5" x14ac:dyDescent="0.25">
      <c r="A620" s="3">
        <v>42905</v>
      </c>
      <c r="B620" s="2">
        <v>14.580299999999999</v>
      </c>
      <c r="C620" s="2">
        <f t="shared" si="54"/>
        <v>12.384969451493131</v>
      </c>
      <c r="D620" s="2">
        <f t="shared" si="56"/>
        <v>12.976634022207394</v>
      </c>
      <c r="E620" s="2">
        <f t="shared" si="55"/>
        <v>-0.59166457071426315</v>
      </c>
      <c r="F620" s="2">
        <f t="shared" si="59"/>
        <v>-0.49908014057396127</v>
      </c>
      <c r="G620" s="2">
        <f t="shared" si="57"/>
        <v>-9.2584430140301877E-2</v>
      </c>
      <c r="H620" s="2" t="str">
        <f t="shared" si="58"/>
        <v>Hold</v>
      </c>
    </row>
    <row r="621" spans="1:8" ht="13.5" x14ac:dyDescent="0.25">
      <c r="A621" s="3">
        <v>42906</v>
      </c>
      <c r="B621" s="2">
        <v>14.575799999999999</v>
      </c>
      <c r="C621" s="2">
        <f t="shared" si="54"/>
        <v>12.463220305109573</v>
      </c>
      <c r="D621" s="2">
        <f t="shared" si="56"/>
        <v>13.095090761303142</v>
      </c>
      <c r="E621" s="2">
        <f t="shared" si="55"/>
        <v>-0.6318704561935693</v>
      </c>
      <c r="F621" s="2">
        <f t="shared" si="59"/>
        <v>-0.52563820369788294</v>
      </c>
      <c r="G621" s="2">
        <f t="shared" si="57"/>
        <v>-0.10623225249568635</v>
      </c>
      <c r="H621" s="2" t="str">
        <f t="shared" si="58"/>
        <v>Hold</v>
      </c>
    </row>
    <row r="622" spans="1:8" ht="13.5" x14ac:dyDescent="0.25">
      <c r="A622" s="3">
        <v>42907</v>
      </c>
      <c r="B622" s="2">
        <v>14.4953</v>
      </c>
      <c r="C622" s="2">
        <f t="shared" si="54"/>
        <v>12.520340258169638</v>
      </c>
      <c r="D622" s="2">
        <f t="shared" si="56"/>
        <v>13.198809964169577</v>
      </c>
      <c r="E622" s="2">
        <f t="shared" si="55"/>
        <v>-0.67846970599993917</v>
      </c>
      <c r="F622" s="2">
        <f t="shared" si="59"/>
        <v>-0.55620450415829414</v>
      </c>
      <c r="G622" s="2">
        <f t="shared" si="57"/>
        <v>-0.12226520184164502</v>
      </c>
      <c r="H622" s="2" t="str">
        <f t="shared" si="58"/>
        <v>Hold</v>
      </c>
    </row>
    <row r="623" spans="1:8" ht="13.5" x14ac:dyDescent="0.25">
      <c r="A623" s="3">
        <v>42908</v>
      </c>
      <c r="B623" s="2">
        <v>14.4953</v>
      </c>
      <c r="C623" s="2">
        <f t="shared" si="54"/>
        <v>12.698226372297384</v>
      </c>
      <c r="D623" s="2">
        <f t="shared" si="56"/>
        <v>13.294846263119979</v>
      </c>
      <c r="E623" s="2">
        <f t="shared" si="55"/>
        <v>-0.59661989082259481</v>
      </c>
      <c r="F623" s="2">
        <f t="shared" si="59"/>
        <v>-0.56428758149115432</v>
      </c>
      <c r="G623" s="2">
        <f t="shared" si="57"/>
        <v>-3.233230933144049E-2</v>
      </c>
      <c r="H623" s="2" t="str">
        <f t="shared" si="58"/>
        <v>Hold</v>
      </c>
    </row>
    <row r="624" spans="1:8" ht="13.5" x14ac:dyDescent="0.25">
      <c r="A624" s="3">
        <v>42909</v>
      </c>
      <c r="B624" s="2">
        <v>14.4953</v>
      </c>
      <c r="C624" s="2">
        <f t="shared" si="54"/>
        <v>12.823268468867017</v>
      </c>
      <c r="D624" s="2">
        <f t="shared" si="56"/>
        <v>13.383768762148128</v>
      </c>
      <c r="E624" s="2">
        <f t="shared" si="55"/>
        <v>-0.56050029328111073</v>
      </c>
      <c r="F624" s="2">
        <f t="shared" si="59"/>
        <v>-0.56353012384914569</v>
      </c>
      <c r="G624" s="2">
        <f t="shared" si="57"/>
        <v>3.0298305680349635E-3</v>
      </c>
      <c r="H624" s="2" t="str">
        <f t="shared" si="58"/>
        <v>Sell</v>
      </c>
    </row>
    <row r="625" spans="1:8" ht="13.5" x14ac:dyDescent="0.25">
      <c r="A625" s="3">
        <v>42914</v>
      </c>
      <c r="B625" s="2">
        <v>14.607100000000001</v>
      </c>
      <c r="C625" s="2">
        <f t="shared" si="54"/>
        <v>12.929073319810552</v>
      </c>
      <c r="D625" s="2">
        <f t="shared" si="56"/>
        <v>13.474385890877898</v>
      </c>
      <c r="E625" s="2">
        <f t="shared" si="55"/>
        <v>-0.54531257106734543</v>
      </c>
      <c r="F625" s="2">
        <f t="shared" si="59"/>
        <v>-0.55988661329278566</v>
      </c>
      <c r="G625" s="2">
        <f t="shared" si="57"/>
        <v>1.4574042225440231E-2</v>
      </c>
      <c r="H625" s="2" t="str">
        <f t="shared" si="58"/>
        <v>Sell</v>
      </c>
    </row>
    <row r="626" spans="1:8" ht="13.5" x14ac:dyDescent="0.25">
      <c r="A626" s="3">
        <v>42915</v>
      </c>
      <c r="B626" s="2">
        <v>14.6295</v>
      </c>
      <c r="C626" s="2">
        <f t="shared" si="54"/>
        <v>13.032369732147391</v>
      </c>
      <c r="D626" s="2">
        <f t="shared" si="56"/>
        <v>13.559949898961015</v>
      </c>
      <c r="E626" s="2">
        <f t="shared" si="55"/>
        <v>-0.52758016681362463</v>
      </c>
      <c r="F626" s="2">
        <f t="shared" si="59"/>
        <v>-0.55342532399695354</v>
      </c>
      <c r="G626" s="2">
        <f t="shared" si="57"/>
        <v>2.5845157183328915E-2</v>
      </c>
      <c r="H626" s="2" t="str">
        <f t="shared" si="58"/>
        <v>Sell</v>
      </c>
    </row>
    <row r="627" spans="1:8" ht="13.5" x14ac:dyDescent="0.25">
      <c r="A627" s="3">
        <v>42916</v>
      </c>
      <c r="B627" s="2">
        <v>15.0679</v>
      </c>
      <c r="C627" s="2">
        <f t="shared" si="54"/>
        <v>13.120466696432407</v>
      </c>
      <c r="D627" s="2">
        <f t="shared" si="56"/>
        <v>13.671649906445385</v>
      </c>
      <c r="E627" s="2">
        <f t="shared" si="55"/>
        <v>-0.55118321001297765</v>
      </c>
      <c r="F627" s="2">
        <f t="shared" si="59"/>
        <v>-0.55297690120015841</v>
      </c>
      <c r="G627" s="2">
        <f t="shared" si="57"/>
        <v>1.793691187180757E-3</v>
      </c>
      <c r="H627" s="2" t="str">
        <f t="shared" si="58"/>
        <v>Sell</v>
      </c>
    </row>
    <row r="628" spans="1:8" ht="13.5" x14ac:dyDescent="0.25">
      <c r="A628" s="3">
        <v>42919</v>
      </c>
      <c r="B628" s="2">
        <v>15.501899999999999</v>
      </c>
      <c r="C628" s="2">
        <f t="shared" si="54"/>
        <v>13.26384105082742</v>
      </c>
      <c r="D628" s="2">
        <f t="shared" si="56"/>
        <v>13.807223987449431</v>
      </c>
      <c r="E628" s="2">
        <f t="shared" si="55"/>
        <v>-0.54338293662201131</v>
      </c>
      <c r="F628" s="2">
        <f t="shared" si="59"/>
        <v>-0.55105810828452895</v>
      </c>
      <c r="G628" s="2">
        <f t="shared" si="57"/>
        <v>7.6751716625176325E-3</v>
      </c>
      <c r="H628" s="2" t="str">
        <f t="shared" si="58"/>
        <v>Sell</v>
      </c>
    </row>
    <row r="629" spans="1:8" ht="13.5" x14ac:dyDescent="0.25">
      <c r="A629" s="3">
        <v>42920</v>
      </c>
      <c r="B629" s="2">
        <v>15.9716</v>
      </c>
      <c r="C629" s="2">
        <f t="shared" si="54"/>
        <v>13.425757812238587</v>
      </c>
      <c r="D629" s="2">
        <f t="shared" si="56"/>
        <v>13.967548136527251</v>
      </c>
      <c r="E629" s="2">
        <f t="shared" si="55"/>
        <v>-0.54179032428866414</v>
      </c>
      <c r="F629" s="2">
        <f t="shared" si="59"/>
        <v>-0.54920455148535596</v>
      </c>
      <c r="G629" s="2">
        <f t="shared" si="57"/>
        <v>7.414227196691825E-3</v>
      </c>
      <c r="H629" s="2" t="str">
        <f t="shared" si="58"/>
        <v>Sell</v>
      </c>
    </row>
    <row r="630" spans="1:8" ht="13.5" x14ac:dyDescent="0.25">
      <c r="A630" s="3">
        <v>42921</v>
      </c>
      <c r="B630" s="2">
        <v>15.850899999999999</v>
      </c>
      <c r="C630" s="2">
        <f t="shared" si="54"/>
        <v>13.603379687278803</v>
      </c>
      <c r="D630" s="2">
        <f t="shared" si="56"/>
        <v>14.107055681969676</v>
      </c>
      <c r="E630" s="2">
        <f t="shared" si="55"/>
        <v>-0.5036759946908731</v>
      </c>
      <c r="F630" s="2">
        <f t="shared" si="59"/>
        <v>-0.54009884012645948</v>
      </c>
      <c r="G630" s="2">
        <f t="shared" si="57"/>
        <v>3.6422845435586382E-2</v>
      </c>
      <c r="H630" s="2" t="str">
        <f t="shared" si="58"/>
        <v>Sell</v>
      </c>
    </row>
    <row r="631" spans="1:8" ht="13.5" x14ac:dyDescent="0.25">
      <c r="A631" s="3">
        <v>42922</v>
      </c>
      <c r="B631" s="2">
        <v>15.6137</v>
      </c>
      <c r="C631" s="2">
        <f t="shared" si="54"/>
        <v>13.752982812312833</v>
      </c>
      <c r="D631" s="2">
        <f t="shared" si="56"/>
        <v>14.218658964786737</v>
      </c>
      <c r="E631" s="2">
        <f t="shared" si="55"/>
        <v>-0.46567615247390393</v>
      </c>
      <c r="F631" s="2">
        <f t="shared" si="59"/>
        <v>-0.52521430259594837</v>
      </c>
      <c r="G631" s="2">
        <f t="shared" si="57"/>
        <v>5.9538150122044442E-2</v>
      </c>
      <c r="H631" s="2" t="str">
        <f t="shared" si="58"/>
        <v>Sell</v>
      </c>
    </row>
    <row r="632" spans="1:8" ht="13.5" x14ac:dyDescent="0.25">
      <c r="A632" s="3">
        <v>42923</v>
      </c>
      <c r="B632" s="2">
        <v>14.982900000000001</v>
      </c>
      <c r="C632" s="2">
        <f t="shared" si="54"/>
        <v>13.867185456572397</v>
      </c>
      <c r="D632" s="2">
        <f t="shared" si="56"/>
        <v>14.275269411839572</v>
      </c>
      <c r="E632" s="2">
        <f t="shared" si="55"/>
        <v>-0.40808395526717511</v>
      </c>
      <c r="F632" s="2">
        <f t="shared" si="59"/>
        <v>-0.50178823313019372</v>
      </c>
      <c r="G632" s="2">
        <f t="shared" si="57"/>
        <v>9.3704277863018604E-2</v>
      </c>
      <c r="H632" s="2" t="str">
        <f t="shared" si="58"/>
        <v>Sell</v>
      </c>
    </row>
    <row r="633" spans="1:8" ht="13.5" x14ac:dyDescent="0.25">
      <c r="A633" s="3">
        <v>42926</v>
      </c>
      <c r="B633" s="2">
        <v>15.054500000000001</v>
      </c>
      <c r="C633" s="2">
        <f t="shared" si="54"/>
        <v>13.963818463253567</v>
      </c>
      <c r="D633" s="2">
        <f t="shared" si="56"/>
        <v>14.332990196147751</v>
      </c>
      <c r="E633" s="2">
        <f t="shared" si="55"/>
        <v>-0.36917173289418415</v>
      </c>
      <c r="F633" s="2">
        <f t="shared" si="59"/>
        <v>-0.47526493308299178</v>
      </c>
      <c r="G633" s="2">
        <f t="shared" si="57"/>
        <v>0.10609320018880763</v>
      </c>
      <c r="H633" s="2" t="str">
        <f t="shared" si="58"/>
        <v>Sell</v>
      </c>
    </row>
    <row r="634" spans="1:8" ht="13.5" x14ac:dyDescent="0.25">
      <c r="A634" s="3">
        <v>42927</v>
      </c>
      <c r="B634" s="2">
        <v>15.188700000000001</v>
      </c>
      <c r="C634" s="2">
        <f t="shared" si="54"/>
        <v>14.04558485352225</v>
      </c>
      <c r="D634" s="2">
        <f t="shared" si="56"/>
        <v>14.396376107544215</v>
      </c>
      <c r="E634" s="2">
        <f t="shared" si="55"/>
        <v>-0.35079125402196532</v>
      </c>
      <c r="F634" s="2">
        <f t="shared" si="59"/>
        <v>-0.45037019727078653</v>
      </c>
      <c r="G634" s="2">
        <f t="shared" si="57"/>
        <v>9.9578943248821217E-2</v>
      </c>
      <c r="H634" s="2" t="str">
        <f t="shared" si="58"/>
        <v>Sell</v>
      </c>
    </row>
    <row r="635" spans="1:8" ht="13.5" x14ac:dyDescent="0.25">
      <c r="A635" s="3">
        <v>42928</v>
      </c>
      <c r="B635" s="2">
        <v>15.188700000000001</v>
      </c>
      <c r="C635" s="2">
        <f t="shared" si="54"/>
        <v>14.131971799134211</v>
      </c>
      <c r="D635" s="2">
        <f t="shared" si="56"/>
        <v>14.455066766244645</v>
      </c>
      <c r="E635" s="2">
        <f t="shared" si="55"/>
        <v>-0.32309496711043373</v>
      </c>
      <c r="F635" s="2">
        <f t="shared" si="59"/>
        <v>-0.42491515123871604</v>
      </c>
      <c r="G635" s="2">
        <f t="shared" si="57"/>
        <v>0.10182018412828231</v>
      </c>
      <c r="H635" s="2" t="str">
        <f t="shared" si="58"/>
        <v>Sell</v>
      </c>
    </row>
    <row r="636" spans="1:8" ht="13.5" x14ac:dyDescent="0.25">
      <c r="A636" s="3">
        <v>42929</v>
      </c>
      <c r="B636" s="2">
        <v>15.233499999999999</v>
      </c>
      <c r="C636" s="2">
        <f t="shared" si="54"/>
        <v>14.20851459926741</v>
      </c>
      <c r="D636" s="2">
        <f t="shared" si="56"/>
        <v>14.51272848726356</v>
      </c>
      <c r="E636" s="2">
        <f t="shared" si="55"/>
        <v>-0.30421388799615023</v>
      </c>
      <c r="F636" s="2">
        <f t="shared" si="59"/>
        <v>-0.40077489859020293</v>
      </c>
      <c r="G636" s="2">
        <f t="shared" si="57"/>
        <v>9.6561010594052699E-2</v>
      </c>
      <c r="H636" s="2" t="str">
        <f t="shared" si="58"/>
        <v>Sell</v>
      </c>
    </row>
    <row r="637" spans="1:8" ht="13.5" x14ac:dyDescent="0.25">
      <c r="A637" s="3">
        <v>42930</v>
      </c>
      <c r="B637" s="2">
        <v>15.4795</v>
      </c>
      <c r="C637" s="2">
        <f t="shared" si="54"/>
        <v>14.340727737841656</v>
      </c>
      <c r="D637" s="2">
        <f t="shared" si="56"/>
        <v>14.584341191910704</v>
      </c>
      <c r="E637" s="2">
        <f t="shared" si="55"/>
        <v>-0.24361345406904888</v>
      </c>
      <c r="F637" s="2">
        <f t="shared" si="59"/>
        <v>-0.3693426096859721</v>
      </c>
      <c r="G637" s="2">
        <f t="shared" si="57"/>
        <v>0.12572915561692322</v>
      </c>
      <c r="H637" s="2" t="str">
        <f t="shared" si="58"/>
        <v>Sell</v>
      </c>
    </row>
    <row r="638" spans="1:8" ht="13.5" x14ac:dyDescent="0.25">
      <c r="A638" s="3">
        <v>42933</v>
      </c>
      <c r="B638" s="2">
        <v>15.4795</v>
      </c>
      <c r="C638" s="2">
        <f t="shared" si="54"/>
        <v>14.519369624327554</v>
      </c>
      <c r="D638" s="2">
        <f t="shared" si="56"/>
        <v>14.65064925176917</v>
      </c>
      <c r="E638" s="2">
        <f t="shared" si="55"/>
        <v>-0.13127962744161614</v>
      </c>
      <c r="F638" s="2">
        <f t="shared" si="59"/>
        <v>-0.32173001323710093</v>
      </c>
      <c r="G638" s="2">
        <f t="shared" si="57"/>
        <v>0.19045038579548479</v>
      </c>
      <c r="H638" s="2" t="str">
        <f t="shared" si="58"/>
        <v>Sell</v>
      </c>
    </row>
    <row r="639" spans="1:8" ht="13.5" x14ac:dyDescent="0.25">
      <c r="A639" s="3">
        <v>42934</v>
      </c>
      <c r="B639" s="2">
        <v>15.264799999999999</v>
      </c>
      <c r="C639" s="2">
        <f t="shared" si="54"/>
        <v>14.742789682123316</v>
      </c>
      <c r="D639" s="2">
        <f t="shared" si="56"/>
        <v>14.696141899786269</v>
      </c>
      <c r="E639" s="2">
        <f t="shared" si="55"/>
        <v>4.6647782337046806E-2</v>
      </c>
      <c r="F639" s="2">
        <f t="shared" si="59"/>
        <v>-0.2480544541222714</v>
      </c>
      <c r="G639" s="2">
        <f t="shared" si="57"/>
        <v>0.2947022364593182</v>
      </c>
      <c r="H639" s="2" t="str">
        <f t="shared" si="58"/>
        <v>Sell</v>
      </c>
    </row>
    <row r="640" spans="1:8" ht="13.5" x14ac:dyDescent="0.25">
      <c r="A640" s="3">
        <v>42935</v>
      </c>
      <c r="B640" s="2">
        <v>15.264799999999999</v>
      </c>
      <c r="C640" s="2">
        <f t="shared" si="54"/>
        <v>14.913268192565884</v>
      </c>
      <c r="D640" s="2">
        <f t="shared" si="56"/>
        <v>14.738264722024324</v>
      </c>
      <c r="E640" s="2">
        <f t="shared" si="55"/>
        <v>0.17500347054155974</v>
      </c>
      <c r="F640" s="2">
        <f t="shared" si="59"/>
        <v>-0.16344286918950518</v>
      </c>
      <c r="G640" s="2">
        <f t="shared" si="57"/>
        <v>0.33844633973106492</v>
      </c>
      <c r="H640" s="2" t="str">
        <f t="shared" si="58"/>
        <v>Sell</v>
      </c>
    </row>
    <row r="641" spans="1:8" ht="13.5" x14ac:dyDescent="0.25">
      <c r="A641" s="3">
        <v>42936</v>
      </c>
      <c r="B641" s="2">
        <v>14.987399999999999</v>
      </c>
      <c r="C641" s="2">
        <f t="shared" si="54"/>
        <v>15.021026932171132</v>
      </c>
      <c r="D641" s="2">
        <f t="shared" si="56"/>
        <v>14.756719187059559</v>
      </c>
      <c r="E641" s="2">
        <f t="shared" si="55"/>
        <v>0.26430774511157296</v>
      </c>
      <c r="F641" s="2">
        <f t="shared" si="59"/>
        <v>-7.7892746329289553E-2</v>
      </c>
      <c r="G641" s="2">
        <f t="shared" si="57"/>
        <v>0.34220049144086251</v>
      </c>
      <c r="H641" s="2" t="str">
        <f t="shared" si="58"/>
        <v>Sell</v>
      </c>
    </row>
    <row r="642" spans="1:8" ht="13.5" x14ac:dyDescent="0.25">
      <c r="A642" s="3">
        <v>42937</v>
      </c>
      <c r="B642" s="2">
        <v>14.7637</v>
      </c>
      <c r="C642" s="2">
        <f t="shared" si="54"/>
        <v>15.01516125029865</v>
      </c>
      <c r="D642" s="2">
        <f t="shared" si="56"/>
        <v>14.757236284314407</v>
      </c>
      <c r="E642" s="2">
        <f t="shared" si="55"/>
        <v>0.25792496598424286</v>
      </c>
      <c r="F642" s="2">
        <f t="shared" si="59"/>
        <v>-1.0729203866583069E-2</v>
      </c>
      <c r="G642" s="2">
        <f t="shared" si="57"/>
        <v>0.26865416985082591</v>
      </c>
      <c r="H642" s="2" t="str">
        <f t="shared" si="58"/>
        <v>Sell</v>
      </c>
    </row>
    <row r="643" spans="1:8" ht="13.5" x14ac:dyDescent="0.25">
      <c r="A643" s="3">
        <v>42940</v>
      </c>
      <c r="B643" s="2">
        <v>14.602600000000001</v>
      </c>
      <c r="C643" s="2">
        <f t="shared" si="54"/>
        <v>15.021213365637319</v>
      </c>
      <c r="D643" s="2">
        <f t="shared" si="56"/>
        <v>14.745781744735563</v>
      </c>
      <c r="E643" s="2">
        <f t="shared" si="55"/>
        <v>0.27543162090175599</v>
      </c>
      <c r="F643" s="2">
        <f t="shared" si="59"/>
        <v>4.6502961087084745E-2</v>
      </c>
      <c r="G643" s="2">
        <f t="shared" si="57"/>
        <v>0.22892865981467125</v>
      </c>
      <c r="H643" s="2" t="str">
        <f t="shared" si="58"/>
        <v>Sell</v>
      </c>
    </row>
    <row r="644" spans="1:8" ht="13.5" x14ac:dyDescent="0.25">
      <c r="A644" s="3">
        <v>42942</v>
      </c>
      <c r="B644" s="2">
        <v>14.7637</v>
      </c>
      <c r="C644" s="2">
        <f t="shared" si="54"/>
        <v>15.046980540154655</v>
      </c>
      <c r="D644" s="2">
        <f t="shared" si="56"/>
        <v>14.747109022903299</v>
      </c>
      <c r="E644" s="2">
        <f t="shared" si="55"/>
        <v>0.29987151725135597</v>
      </c>
      <c r="F644" s="2">
        <f t="shared" si="59"/>
        <v>9.7176672319938984E-2</v>
      </c>
      <c r="G644" s="2">
        <f t="shared" si="57"/>
        <v>0.20269484493141698</v>
      </c>
      <c r="H644" s="2" t="str">
        <f t="shared" si="58"/>
        <v>Sell</v>
      </c>
    </row>
    <row r="645" spans="1:8" ht="13.5" x14ac:dyDescent="0.25">
      <c r="A645" s="3">
        <v>42943</v>
      </c>
      <c r="B645" s="2">
        <v>14.808400000000001</v>
      </c>
      <c r="C645" s="2">
        <f t="shared" si="54"/>
        <v>15.068783533977015</v>
      </c>
      <c r="D645" s="2">
        <f t="shared" si="56"/>
        <v>14.751649095280833</v>
      </c>
      <c r="E645" s="2">
        <f t="shared" si="55"/>
        <v>0.31713443869618274</v>
      </c>
      <c r="F645" s="2">
        <f t="shared" si="59"/>
        <v>0.14116822559518774</v>
      </c>
      <c r="G645" s="2">
        <f t="shared" si="57"/>
        <v>0.175966213100995</v>
      </c>
      <c r="H645" s="2" t="str">
        <f t="shared" si="58"/>
        <v>Sell</v>
      </c>
    </row>
    <row r="646" spans="1:8" ht="13.5" x14ac:dyDescent="0.25">
      <c r="A646" s="3">
        <v>42944</v>
      </c>
      <c r="B646" s="2">
        <v>14.7637</v>
      </c>
      <c r="C646" s="2">
        <f t="shared" si="54"/>
        <v>15.094124528749782</v>
      </c>
      <c r="D646" s="2">
        <f t="shared" si="56"/>
        <v>14.752541754889661</v>
      </c>
      <c r="E646" s="2">
        <f t="shared" si="55"/>
        <v>0.34158277386012159</v>
      </c>
      <c r="F646" s="2">
        <f t="shared" si="59"/>
        <v>0.18125113524817452</v>
      </c>
      <c r="G646" s="2">
        <f t="shared" si="57"/>
        <v>0.16033163861194707</v>
      </c>
      <c r="H646" s="2" t="str">
        <f t="shared" si="58"/>
        <v>Sell</v>
      </c>
    </row>
    <row r="647" spans="1:8" ht="13.5" x14ac:dyDescent="0.25">
      <c r="A647" s="3">
        <v>42947</v>
      </c>
      <c r="B647" s="2">
        <v>14.6295</v>
      </c>
      <c r="C647" s="2">
        <f t="shared" si="54"/>
        <v>15.153413062788276</v>
      </c>
      <c r="D647" s="2">
        <f t="shared" si="56"/>
        <v>14.743427550823759</v>
      </c>
      <c r="E647" s="2">
        <f t="shared" si="55"/>
        <v>0.40998551196451771</v>
      </c>
      <c r="F647" s="2">
        <f t="shared" si="59"/>
        <v>0.22699801059144314</v>
      </c>
      <c r="G647" s="2">
        <f t="shared" si="57"/>
        <v>0.18298750137307457</v>
      </c>
      <c r="H647" s="2" t="str">
        <f t="shared" si="58"/>
        <v>Sell</v>
      </c>
    </row>
    <row r="648" spans="1:8" ht="13.5" x14ac:dyDescent="0.25">
      <c r="A648" s="3">
        <v>42948</v>
      </c>
      <c r="B648" s="2">
        <v>14.674200000000001</v>
      </c>
      <c r="C648" s="2">
        <f t="shared" si="54"/>
        <v>15.203580283897772</v>
      </c>
      <c r="D648" s="2">
        <f t="shared" si="56"/>
        <v>14.738299584096072</v>
      </c>
      <c r="E648" s="2">
        <f t="shared" si="55"/>
        <v>0.46528069980169917</v>
      </c>
      <c r="F648" s="2">
        <f t="shared" si="59"/>
        <v>0.27465454843349435</v>
      </c>
      <c r="G648" s="2">
        <f t="shared" si="57"/>
        <v>0.19062615136820482</v>
      </c>
      <c r="H648" s="2" t="str">
        <f t="shared" si="58"/>
        <v>Sell</v>
      </c>
    </row>
    <row r="649" spans="1:8" ht="13.5" x14ac:dyDescent="0.25">
      <c r="A649" s="3">
        <v>42949</v>
      </c>
      <c r="B649" s="2">
        <v>14.7592</v>
      </c>
      <c r="C649" s="2">
        <f t="shared" si="54"/>
        <v>15.212998701759652</v>
      </c>
      <c r="D649" s="2">
        <f t="shared" si="56"/>
        <v>14.73984776305192</v>
      </c>
      <c r="E649" s="2">
        <f t="shared" si="55"/>
        <v>0.47315093870773239</v>
      </c>
      <c r="F649" s="2">
        <f t="shared" si="59"/>
        <v>0.31435382648834198</v>
      </c>
      <c r="G649" s="2">
        <f t="shared" si="57"/>
        <v>0.15879711221939041</v>
      </c>
      <c r="H649" s="2" t="str">
        <f t="shared" si="58"/>
        <v>Sell</v>
      </c>
    </row>
    <row r="650" spans="1:8" ht="13.5" x14ac:dyDescent="0.25">
      <c r="A650" s="3">
        <v>42950</v>
      </c>
      <c r="B650" s="2">
        <v>14.7592</v>
      </c>
      <c r="C650" s="2">
        <f t="shared" si="54"/>
        <v>15.220968132258168</v>
      </c>
      <c r="D650" s="2">
        <f t="shared" si="56"/>
        <v>14.74128126208511</v>
      </c>
      <c r="E650" s="2">
        <f t="shared" si="55"/>
        <v>0.47968687017305811</v>
      </c>
      <c r="F650" s="2">
        <f t="shared" si="59"/>
        <v>0.34742043522528521</v>
      </c>
      <c r="G650" s="2">
        <f t="shared" si="57"/>
        <v>0.1322664349477729</v>
      </c>
      <c r="H650" s="2" t="str">
        <f t="shared" si="58"/>
        <v>Sell</v>
      </c>
    </row>
    <row r="651" spans="1:8" ht="13.5" x14ac:dyDescent="0.25">
      <c r="A651" s="3">
        <v>42951</v>
      </c>
      <c r="B651" s="2">
        <v>14.7637</v>
      </c>
      <c r="C651" s="2">
        <f t="shared" si="54"/>
        <v>15.185034573449219</v>
      </c>
      <c r="D651" s="2">
        <f t="shared" si="56"/>
        <v>14.742941909338064</v>
      </c>
      <c r="E651" s="2">
        <f t="shared" si="55"/>
        <v>0.44209266411115422</v>
      </c>
      <c r="F651" s="2">
        <f t="shared" si="59"/>
        <v>0.366354881002459</v>
      </c>
      <c r="G651" s="2">
        <f t="shared" si="57"/>
        <v>7.5737783108695222E-2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14.7234</v>
      </c>
      <c r="C652" s="2">
        <f t="shared" si="54"/>
        <v>15.120213869841646</v>
      </c>
      <c r="D652" s="2">
        <f t="shared" si="56"/>
        <v>14.741494360498208</v>
      </c>
      <c r="E652" s="2">
        <f t="shared" si="55"/>
        <v>0.37871950934343701</v>
      </c>
      <c r="F652" s="2">
        <f t="shared" si="59"/>
        <v>0.36882780667065462</v>
      </c>
      <c r="G652" s="2">
        <f t="shared" si="57"/>
        <v>9.8917026727823876E-3</v>
      </c>
      <c r="H652" s="2" t="str">
        <f t="shared" si="58"/>
        <v>Sell</v>
      </c>
    </row>
    <row r="653" spans="1:8" ht="13.5" x14ac:dyDescent="0.25">
      <c r="A653" s="3">
        <v>42955</v>
      </c>
      <c r="B653" s="2">
        <v>14.745799999999999</v>
      </c>
      <c r="C653" s="2">
        <f t="shared" si="54"/>
        <v>15.040580966789085</v>
      </c>
      <c r="D653" s="2">
        <f t="shared" si="56"/>
        <v>14.7418132967576</v>
      </c>
      <c r="E653" s="2">
        <f t="shared" si="55"/>
        <v>0.2987676700314843</v>
      </c>
      <c r="F653" s="2">
        <f t="shared" si="59"/>
        <v>0.35481577934282055</v>
      </c>
      <c r="G653" s="2">
        <f t="shared" si="57"/>
        <v>-5.6048109311336247E-2</v>
      </c>
      <c r="H653" s="2" t="str">
        <f t="shared" si="58"/>
        <v>Hold</v>
      </c>
    </row>
    <row r="654" spans="1:8" ht="13.5" x14ac:dyDescent="0.25">
      <c r="A654" s="3">
        <v>42956</v>
      </c>
      <c r="B654" s="2">
        <v>14.7637</v>
      </c>
      <c r="C654" s="2">
        <f t="shared" si="54"/>
        <v>14.997983894975381</v>
      </c>
      <c r="D654" s="2">
        <f t="shared" si="56"/>
        <v>14.743434534034815</v>
      </c>
      <c r="E654" s="2">
        <f t="shared" si="55"/>
        <v>0.25454936094056535</v>
      </c>
      <c r="F654" s="2">
        <f t="shared" si="59"/>
        <v>0.33476249566236949</v>
      </c>
      <c r="G654" s="2">
        <f t="shared" si="57"/>
        <v>-8.0213134721804136E-2</v>
      </c>
      <c r="H654" s="2" t="str">
        <f t="shared" si="58"/>
        <v>Hold</v>
      </c>
    </row>
    <row r="655" spans="1:8" ht="13.5" x14ac:dyDescent="0.25">
      <c r="A655" s="3">
        <v>42957</v>
      </c>
      <c r="B655" s="2">
        <v>14.786099999999999</v>
      </c>
      <c r="C655" s="2">
        <f t="shared" ref="C655:C718" si="60">$C$4*B645+C654*(1-$C$4)</f>
        <v>14.968817141902244</v>
      </c>
      <c r="D655" s="2">
        <f t="shared" si="56"/>
        <v>14.746594938921126</v>
      </c>
      <c r="E655" s="2">
        <f t="shared" si="55"/>
        <v>0.2222222029811185</v>
      </c>
      <c r="F655" s="2">
        <f t="shared" si="59"/>
        <v>0.31225443712611933</v>
      </c>
      <c r="G655" s="2">
        <f t="shared" si="57"/>
        <v>-9.0032234145000833E-2</v>
      </c>
      <c r="H655" s="2" t="str">
        <f t="shared" si="58"/>
        <v>Hold</v>
      </c>
    </row>
    <row r="656" spans="1:8" ht="13.5" x14ac:dyDescent="0.25">
      <c r="A656" s="3">
        <v>42958</v>
      </c>
      <c r="B656" s="2">
        <v>14.982900000000001</v>
      </c>
      <c r="C656" s="2">
        <f t="shared" si="60"/>
        <v>14.937260658532669</v>
      </c>
      <c r="D656" s="2">
        <f t="shared" si="56"/>
        <v>14.764099017519561</v>
      </c>
      <c r="E656" s="2">
        <f t="shared" si="55"/>
        <v>0.17316164101310783</v>
      </c>
      <c r="F656" s="2">
        <f t="shared" si="59"/>
        <v>0.28443587790351704</v>
      </c>
      <c r="G656" s="2">
        <f t="shared" si="57"/>
        <v>-0.11127423689040922</v>
      </c>
      <c r="H656" s="2" t="str">
        <f t="shared" si="58"/>
        <v>Hold</v>
      </c>
    </row>
    <row r="657" spans="1:8" ht="13.5" x14ac:dyDescent="0.25">
      <c r="A657" s="3">
        <v>42961</v>
      </c>
      <c r="B657" s="2">
        <v>15.2066</v>
      </c>
      <c r="C657" s="2">
        <f t="shared" si="60"/>
        <v>14.889912864912258</v>
      </c>
      <c r="D657" s="2">
        <f t="shared" si="56"/>
        <v>14.796876868073667</v>
      </c>
      <c r="E657" s="2">
        <f t="shared" si="55"/>
        <v>9.3035996838590762E-2</v>
      </c>
      <c r="F657" s="2">
        <f t="shared" si="59"/>
        <v>0.24615590169053181</v>
      </c>
      <c r="G657" s="2">
        <f t="shared" si="57"/>
        <v>-0.15311990485194105</v>
      </c>
      <c r="H657" s="2" t="str">
        <f t="shared" si="58"/>
        <v>Hold</v>
      </c>
    </row>
    <row r="658" spans="1:8" ht="13.5" x14ac:dyDescent="0.25">
      <c r="A658" s="3">
        <v>42962</v>
      </c>
      <c r="B658" s="2">
        <v>15.707700000000001</v>
      </c>
      <c r="C658" s="2">
        <f t="shared" si="60"/>
        <v>14.856726270310373</v>
      </c>
      <c r="D658" s="2">
        <f t="shared" si="56"/>
        <v>14.86434524821636</v>
      </c>
      <c r="E658" s="2">
        <f t="shared" si="55"/>
        <v>-7.6189779059863127E-3</v>
      </c>
      <c r="F658" s="2">
        <f t="shared" si="59"/>
        <v>0.1954009257712282</v>
      </c>
      <c r="G658" s="2">
        <f t="shared" si="57"/>
        <v>-0.20301990367721451</v>
      </c>
      <c r="H658" s="2" t="str">
        <f t="shared" si="58"/>
        <v>Hold</v>
      </c>
    </row>
    <row r="659" spans="1:8" ht="13.5" x14ac:dyDescent="0.25">
      <c r="A659" s="3">
        <v>42963</v>
      </c>
      <c r="B659" s="2">
        <v>15.569000000000001</v>
      </c>
      <c r="C659" s="2">
        <f t="shared" si="60"/>
        <v>14.841722228724162</v>
      </c>
      <c r="D659" s="2">
        <f t="shared" si="56"/>
        <v>14.91654189649663</v>
      </c>
      <c r="E659" s="2">
        <f t="shared" si="55"/>
        <v>-7.4819667772468179E-2</v>
      </c>
      <c r="F659" s="2">
        <f t="shared" si="59"/>
        <v>0.14135680706248893</v>
      </c>
      <c r="G659" s="2">
        <f t="shared" si="57"/>
        <v>-0.21617647483495711</v>
      </c>
      <c r="H659" s="2" t="str">
        <f t="shared" si="58"/>
        <v>Hold</v>
      </c>
    </row>
    <row r="660" spans="1:8" ht="13.5" x14ac:dyDescent="0.25">
      <c r="A660" s="3">
        <v>42964</v>
      </c>
      <c r="B660" s="2">
        <v>16.011900000000001</v>
      </c>
      <c r="C660" s="2">
        <f t="shared" si="60"/>
        <v>14.829026501228135</v>
      </c>
      <c r="D660" s="2">
        <f t="shared" si="56"/>
        <v>14.997679533793177</v>
      </c>
      <c r="E660" s="2">
        <f t="shared" si="55"/>
        <v>-0.16865303256504127</v>
      </c>
      <c r="F660" s="2">
        <f t="shared" si="59"/>
        <v>7.9354839136982894E-2</v>
      </c>
      <c r="G660" s="2">
        <f t="shared" si="57"/>
        <v>-0.24800787170202415</v>
      </c>
      <c r="H660" s="2" t="str">
        <f t="shared" si="58"/>
        <v>Hold</v>
      </c>
    </row>
    <row r="661" spans="1:8" ht="13.5" x14ac:dyDescent="0.25">
      <c r="A661" s="3">
        <v>42965</v>
      </c>
      <c r="B661" s="2">
        <v>15.913500000000001</v>
      </c>
      <c r="C661" s="2">
        <f t="shared" si="60"/>
        <v>14.81897627026996</v>
      </c>
      <c r="D661" s="2">
        <f t="shared" si="56"/>
        <v>15.065518086845534</v>
      </c>
      <c r="E661" s="2">
        <f t="shared" si="55"/>
        <v>-0.24654181657557395</v>
      </c>
      <c r="F661" s="2">
        <f t="shared" si="59"/>
        <v>1.4175507994471523E-2</v>
      </c>
      <c r="G661" s="2">
        <f t="shared" si="57"/>
        <v>-0.26071732457004548</v>
      </c>
      <c r="H661" s="2" t="str">
        <f t="shared" si="58"/>
        <v>Hold</v>
      </c>
    </row>
    <row r="662" spans="1:8" ht="13.5" x14ac:dyDescent="0.25">
      <c r="A662" s="3">
        <v>42968</v>
      </c>
      <c r="B662" s="2">
        <v>16.0611</v>
      </c>
      <c r="C662" s="2">
        <f t="shared" si="60"/>
        <v>14.804272228689966</v>
      </c>
      <c r="D662" s="2">
        <f t="shared" si="56"/>
        <v>15.139264895227345</v>
      </c>
      <c r="E662" s="2">
        <f t="shared" si="55"/>
        <v>-0.33499266653737969</v>
      </c>
      <c r="F662" s="2">
        <f t="shared" si="59"/>
        <v>-5.5658126911898725E-2</v>
      </c>
      <c r="G662" s="2">
        <f t="shared" si="57"/>
        <v>-0.27933453962548094</v>
      </c>
      <c r="H662" s="2" t="str">
        <f t="shared" si="58"/>
        <v>Hold</v>
      </c>
    </row>
    <row r="663" spans="1:8" ht="13.5" x14ac:dyDescent="0.25">
      <c r="A663" s="3">
        <v>42969</v>
      </c>
      <c r="B663" s="2">
        <v>16.038799999999998</v>
      </c>
      <c r="C663" s="2">
        <f t="shared" si="60"/>
        <v>14.795276501199201</v>
      </c>
      <c r="D663" s="2">
        <f t="shared" si="56"/>
        <v>15.205897125210504</v>
      </c>
      <c r="E663" s="2">
        <f t="shared" si="55"/>
        <v>-0.41062062401130284</v>
      </c>
      <c r="F663" s="2">
        <f t="shared" si="59"/>
        <v>-0.12665062633177954</v>
      </c>
      <c r="G663" s="2">
        <f t="shared" si="57"/>
        <v>-0.2839699976795233</v>
      </c>
      <c r="H663" s="2" t="str">
        <f t="shared" si="58"/>
        <v>Hold</v>
      </c>
    </row>
    <row r="664" spans="1:8" ht="13.5" x14ac:dyDescent="0.25">
      <c r="A664" s="3">
        <v>42970</v>
      </c>
      <c r="B664" s="2">
        <v>15.9716</v>
      </c>
      <c r="C664" s="2">
        <f t="shared" si="60"/>
        <v>14.790418577937785</v>
      </c>
      <c r="D664" s="2">
        <f t="shared" si="56"/>
        <v>15.262615856676392</v>
      </c>
      <c r="E664" s="2">
        <f t="shared" si="55"/>
        <v>-0.47219727873860684</v>
      </c>
      <c r="F664" s="2">
        <f t="shared" si="59"/>
        <v>-0.19575995681314501</v>
      </c>
      <c r="G664" s="2">
        <f t="shared" si="57"/>
        <v>-0.27643732192546183</v>
      </c>
      <c r="H664" s="2" t="str">
        <f t="shared" si="58"/>
        <v>Hold</v>
      </c>
    </row>
    <row r="665" spans="1:8" ht="13.5" x14ac:dyDescent="0.25">
      <c r="A665" s="3">
        <v>42971</v>
      </c>
      <c r="B665" s="2">
        <v>15.9716</v>
      </c>
      <c r="C665" s="2">
        <f t="shared" si="60"/>
        <v>14.789754181331972</v>
      </c>
      <c r="D665" s="2">
        <f t="shared" si="56"/>
        <v>15.31513320062629</v>
      </c>
      <c r="E665" s="2">
        <f t="shared" si="55"/>
        <v>-0.52537901929431818</v>
      </c>
      <c r="F665" s="2">
        <f t="shared" si="59"/>
        <v>-0.26168376930937964</v>
      </c>
      <c r="G665" s="2">
        <f t="shared" si="57"/>
        <v>-0.26369524998493854</v>
      </c>
      <c r="H665" s="2" t="str">
        <f t="shared" si="58"/>
        <v>Hold</v>
      </c>
    </row>
    <row r="666" spans="1:8" ht="13.5" x14ac:dyDescent="0.25">
      <c r="A666" s="3">
        <v>42972</v>
      </c>
      <c r="B666" s="2">
        <v>16.092400000000001</v>
      </c>
      <c r="C666" s="2">
        <f t="shared" si="60"/>
        <v>14.819468922665514</v>
      </c>
      <c r="D666" s="2">
        <f t="shared" si="56"/>
        <v>15.372708519098417</v>
      </c>
      <c r="E666" s="2">
        <f t="shared" si="55"/>
        <v>-0.55323959643290266</v>
      </c>
      <c r="F666" s="2">
        <f t="shared" si="59"/>
        <v>-0.31999493473408425</v>
      </c>
      <c r="G666" s="2">
        <f t="shared" si="57"/>
        <v>-0.23324466169881841</v>
      </c>
      <c r="H666" s="2" t="str">
        <f t="shared" si="58"/>
        <v>Hold</v>
      </c>
    </row>
    <row r="667" spans="1:8" ht="13.5" x14ac:dyDescent="0.25">
      <c r="A667" s="3">
        <v>42975</v>
      </c>
      <c r="B667" s="2">
        <v>16.1953</v>
      </c>
      <c r="C667" s="2">
        <f t="shared" si="60"/>
        <v>14.879027549947743</v>
      </c>
      <c r="D667" s="2">
        <f t="shared" si="56"/>
        <v>15.433641221387424</v>
      </c>
      <c r="E667" s="2">
        <f t="shared" si="55"/>
        <v>-0.55461367143968054</v>
      </c>
      <c r="F667" s="2">
        <f t="shared" si="59"/>
        <v>-0.36691868207520351</v>
      </c>
      <c r="G667" s="2">
        <f t="shared" si="57"/>
        <v>-0.18769498936447704</v>
      </c>
      <c r="H667" s="2" t="str">
        <f t="shared" si="58"/>
        <v>Hold</v>
      </c>
    </row>
    <row r="668" spans="1:8" ht="13.5" x14ac:dyDescent="0.25">
      <c r="A668" s="3">
        <v>42976</v>
      </c>
      <c r="B668" s="2">
        <v>16.683</v>
      </c>
      <c r="C668" s="2">
        <f t="shared" si="60"/>
        <v>15.006515619186551</v>
      </c>
      <c r="D668" s="2">
        <f t="shared" si="56"/>
        <v>15.526186316099466</v>
      </c>
      <c r="E668" s="2">
        <f t="shared" ref="E668:E731" si="61">C668-D668</f>
        <v>-0.51967069691291456</v>
      </c>
      <c r="F668" s="2">
        <f t="shared" si="59"/>
        <v>-0.3974690850427457</v>
      </c>
      <c r="G668" s="2">
        <f t="shared" si="57"/>
        <v>-0.12220161187016887</v>
      </c>
      <c r="H668" s="2" t="str">
        <f t="shared" si="58"/>
        <v>Hold</v>
      </c>
    </row>
    <row r="669" spans="1:8" ht="13.5" x14ac:dyDescent="0.25">
      <c r="A669" s="3">
        <v>42977</v>
      </c>
      <c r="B669" s="2">
        <v>17.134799999999998</v>
      </c>
      <c r="C669" s="2">
        <f t="shared" si="60"/>
        <v>15.093051677773236</v>
      </c>
      <c r="D669" s="2">
        <f t="shared" ref="D669:D732" si="62">$D$4*B669+(1-$D$4)*D668</f>
        <v>15.645342885277284</v>
      </c>
      <c r="E669" s="2">
        <f t="shared" si="61"/>
        <v>-0.55229120750404803</v>
      </c>
      <c r="F669" s="2">
        <f t="shared" si="59"/>
        <v>-0.4284335095350062</v>
      </c>
      <c r="G669" s="2">
        <f t="shared" si="57"/>
        <v>-0.12385769796904184</v>
      </c>
      <c r="H669" s="2" t="str">
        <f t="shared" si="58"/>
        <v>Hold</v>
      </c>
    </row>
    <row r="670" spans="1:8" ht="13.5" x14ac:dyDescent="0.25">
      <c r="A670" s="3">
        <v>42978</v>
      </c>
      <c r="B670" s="2">
        <v>17.219899999999999</v>
      </c>
      <c r="C670" s="2">
        <f t="shared" si="60"/>
        <v>15.234412958115815</v>
      </c>
      <c r="D670" s="2">
        <f t="shared" si="62"/>
        <v>15.761976745627114</v>
      </c>
      <c r="E670" s="2">
        <f t="shared" si="61"/>
        <v>-0.52756378751129951</v>
      </c>
      <c r="F670" s="2">
        <f t="shared" si="59"/>
        <v>-0.44825956513026488</v>
      </c>
      <c r="G670" s="2">
        <f t="shared" si="57"/>
        <v>-7.9304222381034628E-2</v>
      </c>
      <c r="H670" s="2" t="str">
        <f t="shared" si="58"/>
        <v>Hold</v>
      </c>
    </row>
    <row r="671" spans="1:8" ht="13.5" x14ac:dyDescent="0.25">
      <c r="A671" s="3">
        <v>42982</v>
      </c>
      <c r="B671" s="2">
        <v>17.0901</v>
      </c>
      <c r="C671" s="2">
        <f t="shared" si="60"/>
        <v>15.33888788763646</v>
      </c>
      <c r="D671" s="2">
        <f t="shared" si="62"/>
        <v>15.860356245951031</v>
      </c>
      <c r="E671" s="2">
        <f t="shared" si="61"/>
        <v>-0.52146835831457139</v>
      </c>
      <c r="F671" s="2">
        <f t="shared" si="59"/>
        <v>-0.46290132376712623</v>
      </c>
      <c r="G671" s="2">
        <f t="shared" si="57"/>
        <v>-5.8567034547445163E-2</v>
      </c>
      <c r="H671" s="2" t="str">
        <f t="shared" si="58"/>
        <v>Hold</v>
      </c>
    </row>
    <row r="672" spans="1:8" ht="13.5" x14ac:dyDescent="0.25">
      <c r="A672" s="3">
        <v>42983</v>
      </c>
      <c r="B672" s="2">
        <v>16.785900000000002</v>
      </c>
      <c r="C672" s="2">
        <f t="shared" si="60"/>
        <v>15.449997443384696</v>
      </c>
      <c r="D672" s="2">
        <f t="shared" si="62"/>
        <v>15.928915042547251</v>
      </c>
      <c r="E672" s="2">
        <f t="shared" si="61"/>
        <v>-0.47891759916255516</v>
      </c>
      <c r="F672" s="2">
        <f t="shared" si="59"/>
        <v>-0.46610457884621204</v>
      </c>
      <c r="G672" s="2">
        <f t="shared" si="57"/>
        <v>-1.2813020316343127E-2</v>
      </c>
      <c r="H672" s="2" t="str">
        <f t="shared" si="58"/>
        <v>Hold</v>
      </c>
    </row>
    <row r="673" spans="1:8" ht="13.5" x14ac:dyDescent="0.25">
      <c r="A673" s="3">
        <v>42984</v>
      </c>
      <c r="B673" s="2">
        <v>16.642700000000001</v>
      </c>
      <c r="C673" s="2">
        <f t="shared" si="60"/>
        <v>15.540582452094743</v>
      </c>
      <c r="D673" s="2">
        <f t="shared" si="62"/>
        <v>15.981788002358567</v>
      </c>
      <c r="E673" s="2">
        <f t="shared" si="61"/>
        <v>-0.44120555026382391</v>
      </c>
      <c r="F673" s="2">
        <f t="shared" si="59"/>
        <v>-0.46112477312973443</v>
      </c>
      <c r="G673" s="2">
        <f t="shared" si="57"/>
        <v>1.9919222865910524E-2</v>
      </c>
      <c r="H673" s="2" t="str">
        <f t="shared" si="58"/>
        <v>Sell</v>
      </c>
    </row>
    <row r="674" spans="1:8" ht="13.5" x14ac:dyDescent="0.25">
      <c r="A674" s="3">
        <v>42985</v>
      </c>
      <c r="B674" s="2">
        <v>16.463799999999999</v>
      </c>
      <c r="C674" s="2">
        <f t="shared" si="60"/>
        <v>15.606892844080168</v>
      </c>
      <c r="D674" s="2">
        <f t="shared" si="62"/>
        <v>16.017492594776449</v>
      </c>
      <c r="E674" s="2">
        <f t="shared" si="61"/>
        <v>-0.41059975069628152</v>
      </c>
      <c r="F674" s="2">
        <f t="shared" si="59"/>
        <v>-0.45101976864304388</v>
      </c>
      <c r="G674" s="2">
        <f t="shared" si="57"/>
        <v>4.0420017946762365E-2</v>
      </c>
      <c r="H674" s="2" t="str">
        <f t="shared" si="58"/>
        <v>Sell</v>
      </c>
    </row>
    <row r="675" spans="1:8" ht="13.5" x14ac:dyDescent="0.25">
      <c r="A675" s="3">
        <v>42986</v>
      </c>
      <c r="B675" s="2">
        <v>16.432500000000001</v>
      </c>
      <c r="C675" s="2">
        <f t="shared" si="60"/>
        <v>15.663001637298603</v>
      </c>
      <c r="D675" s="2">
        <f t="shared" si="62"/>
        <v>16.048233884052266</v>
      </c>
      <c r="E675" s="2">
        <f t="shared" si="61"/>
        <v>-0.38523224675366308</v>
      </c>
      <c r="F675" s="2">
        <f t="shared" si="59"/>
        <v>-0.43786226426516778</v>
      </c>
      <c r="G675" s="2">
        <f t="shared" si="57"/>
        <v>5.2630017511504701E-2</v>
      </c>
      <c r="H675" s="2" t="str">
        <f t="shared" si="58"/>
        <v>Sell</v>
      </c>
    </row>
    <row r="676" spans="1:8" ht="13.5" x14ac:dyDescent="0.25">
      <c r="A676" s="3">
        <v>42989</v>
      </c>
      <c r="B676" s="2">
        <v>16.5532</v>
      </c>
      <c r="C676" s="2">
        <f t="shared" si="60"/>
        <v>15.729062923868049</v>
      </c>
      <c r="D676" s="2">
        <f t="shared" si="62"/>
        <v>16.085638781529877</v>
      </c>
      <c r="E676" s="2">
        <f t="shared" si="61"/>
        <v>-0.3565758576618272</v>
      </c>
      <c r="F676" s="2">
        <f t="shared" si="59"/>
        <v>-0.42160498294449966</v>
      </c>
      <c r="G676" s="2">
        <f t="shared" ref="G676:G739" si="63">E676-F676</f>
        <v>6.5029125282672462E-2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16.9559</v>
      </c>
      <c r="C677" s="2">
        <f t="shared" si="60"/>
        <v>15.800791704811427</v>
      </c>
      <c r="D677" s="2">
        <f t="shared" si="62"/>
        <v>16.150102575490624</v>
      </c>
      <c r="E677" s="2">
        <f t="shared" si="61"/>
        <v>-0.34931087067919719</v>
      </c>
      <c r="F677" s="2">
        <f t="shared" ref="F677:F740" si="65">(E677*(2/(10)))+((1-(2/10))*F676)</f>
        <v>-0.4071461604914392</v>
      </c>
      <c r="G677" s="2">
        <f t="shared" si="63"/>
        <v>5.7835289812242008E-2</v>
      </c>
      <c r="H677" s="2" t="str">
        <f t="shared" si="64"/>
        <v>Sell</v>
      </c>
    </row>
    <row r="678" spans="1:8" ht="13.5" x14ac:dyDescent="0.25">
      <c r="A678" s="3">
        <v>42991</v>
      </c>
      <c r="B678" s="2">
        <v>16.9559</v>
      </c>
      <c r="C678" s="2">
        <f t="shared" si="60"/>
        <v>15.936516057917363</v>
      </c>
      <c r="D678" s="2">
        <f t="shared" si="62"/>
        <v>16.209791273602431</v>
      </c>
      <c r="E678" s="2">
        <f t="shared" si="61"/>
        <v>-0.27327521568506796</v>
      </c>
      <c r="F678" s="2">
        <f t="shared" si="65"/>
        <v>-0.38037197153016494</v>
      </c>
      <c r="G678" s="2">
        <f t="shared" si="63"/>
        <v>0.10709675584509698</v>
      </c>
      <c r="H678" s="2" t="str">
        <f t="shared" si="64"/>
        <v>Sell</v>
      </c>
    </row>
    <row r="679" spans="1:8" ht="13.5" x14ac:dyDescent="0.25">
      <c r="A679" s="3">
        <v>42992</v>
      </c>
      <c r="B679" s="2">
        <v>16.5532</v>
      </c>
      <c r="C679" s="2">
        <f t="shared" si="60"/>
        <v>16.120867433622383</v>
      </c>
      <c r="D679" s="2">
        <f t="shared" si="62"/>
        <v>16.235228957039286</v>
      </c>
      <c r="E679" s="2">
        <f t="shared" si="61"/>
        <v>-0.11436152341690331</v>
      </c>
      <c r="F679" s="2">
        <f t="shared" si="65"/>
        <v>-0.32716988190751262</v>
      </c>
      <c r="G679" s="2">
        <f t="shared" si="63"/>
        <v>0.21280835849060931</v>
      </c>
      <c r="H679" s="2" t="str">
        <f t="shared" si="64"/>
        <v>Sell</v>
      </c>
    </row>
    <row r="680" spans="1:8" ht="13.5" x14ac:dyDescent="0.25">
      <c r="A680" s="3">
        <v>42993</v>
      </c>
      <c r="B680" s="2">
        <v>16.5532</v>
      </c>
      <c r="C680" s="2">
        <f t="shared" si="60"/>
        <v>16.289949366911245</v>
      </c>
      <c r="D680" s="2">
        <f t="shared" si="62"/>
        <v>16.258782367628967</v>
      </c>
      <c r="E680" s="2">
        <f t="shared" si="61"/>
        <v>3.1166999282277175E-2</v>
      </c>
      <c r="F680" s="2">
        <f t="shared" si="65"/>
        <v>-0.25550250566955468</v>
      </c>
      <c r="G680" s="2">
        <f t="shared" si="63"/>
        <v>0.28666950495183185</v>
      </c>
      <c r="H680" s="2" t="str">
        <f t="shared" si="64"/>
        <v>Sell</v>
      </c>
    </row>
    <row r="681" spans="1:8" ht="13.5" x14ac:dyDescent="0.25">
      <c r="A681" s="3">
        <v>42996</v>
      </c>
      <c r="B681" s="2">
        <v>16.419</v>
      </c>
      <c r="C681" s="2">
        <f t="shared" si="60"/>
        <v>16.413049464309516</v>
      </c>
      <c r="D681" s="2">
        <f t="shared" si="62"/>
        <v>16.270650340397193</v>
      </c>
      <c r="E681" s="2">
        <f t="shared" si="61"/>
        <v>0.14239912391232323</v>
      </c>
      <c r="F681" s="2">
        <f t="shared" si="65"/>
        <v>-0.17592217975317909</v>
      </c>
      <c r="G681" s="2">
        <f t="shared" si="63"/>
        <v>0.31832130366550232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16.419</v>
      </c>
      <c r="C682" s="2">
        <f t="shared" si="60"/>
        <v>16.470411085184974</v>
      </c>
      <c r="D682" s="2">
        <f t="shared" si="62"/>
        <v>16.281639204071475</v>
      </c>
      <c r="E682" s="2">
        <f t="shared" si="61"/>
        <v>0.18877188111349952</v>
      </c>
      <c r="F682" s="2">
        <f t="shared" si="65"/>
        <v>-0.10298336757984337</v>
      </c>
      <c r="G682" s="2">
        <f t="shared" si="63"/>
        <v>0.29175524869334291</v>
      </c>
      <c r="H682" s="2" t="str">
        <f t="shared" si="64"/>
        <v>Sell</v>
      </c>
    </row>
    <row r="683" spans="1:8" ht="13.5" x14ac:dyDescent="0.25">
      <c r="A683" s="3">
        <v>42998</v>
      </c>
      <c r="B683" s="2">
        <v>16.463799999999999</v>
      </c>
      <c r="C683" s="2">
        <f t="shared" si="60"/>
        <v>16.496917072079594</v>
      </c>
      <c r="D683" s="2">
        <f t="shared" si="62"/>
        <v>16.295132596362478</v>
      </c>
      <c r="E683" s="2">
        <f t="shared" si="61"/>
        <v>0.20178447571711544</v>
      </c>
      <c r="F683" s="2">
        <f t="shared" si="65"/>
        <v>-4.2029798920451618E-2</v>
      </c>
      <c r="G683" s="2">
        <f t="shared" si="63"/>
        <v>0.24381427463756705</v>
      </c>
      <c r="H683" s="2" t="str">
        <f t="shared" si="64"/>
        <v>Sell</v>
      </c>
    </row>
    <row r="684" spans="1:8" ht="13.5" x14ac:dyDescent="0.25">
      <c r="A684" s="3">
        <v>43000</v>
      </c>
      <c r="B684" s="2">
        <v>16.4011</v>
      </c>
      <c r="C684" s="2">
        <f t="shared" si="60"/>
        <v>16.491822137913502</v>
      </c>
      <c r="D684" s="2">
        <f t="shared" si="62"/>
        <v>16.302982033668961</v>
      </c>
      <c r="E684" s="2">
        <f t="shared" si="61"/>
        <v>0.1888401042445409</v>
      </c>
      <c r="F684" s="2">
        <f t="shared" si="65"/>
        <v>4.1441817125468863E-3</v>
      </c>
      <c r="G684" s="2">
        <f t="shared" si="63"/>
        <v>0.18469592253199402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16.240100000000002</v>
      </c>
      <c r="C685" s="2">
        <f t="shared" si="60"/>
        <v>16.482695655157578</v>
      </c>
      <c r="D685" s="2">
        <f t="shared" si="62"/>
        <v>16.298324105249037</v>
      </c>
      <c r="E685" s="2">
        <f t="shared" si="61"/>
        <v>0.18437154990854054</v>
      </c>
      <c r="F685" s="2">
        <f t="shared" si="65"/>
        <v>4.0189655351745623E-2</v>
      </c>
      <c r="G685" s="2">
        <f t="shared" si="63"/>
        <v>0.14418189455679492</v>
      </c>
      <c r="H685" s="2" t="str">
        <f t="shared" si="64"/>
        <v>Sell</v>
      </c>
    </row>
    <row r="686" spans="1:8" ht="13.5" x14ac:dyDescent="0.25">
      <c r="A686" s="3">
        <v>43004</v>
      </c>
      <c r="B686" s="2">
        <v>15.882199999999999</v>
      </c>
      <c r="C686" s="2">
        <f t="shared" si="60"/>
        <v>16.493542477441025</v>
      </c>
      <c r="D686" s="2">
        <f t="shared" si="62"/>
        <v>16.267500097452814</v>
      </c>
      <c r="E686" s="2">
        <f t="shared" si="61"/>
        <v>0.2260423799882112</v>
      </c>
      <c r="F686" s="2">
        <f t="shared" si="65"/>
        <v>7.7360200279038754E-2</v>
      </c>
      <c r="G686" s="2">
        <f t="shared" si="63"/>
        <v>0.14868217970917244</v>
      </c>
      <c r="H686" s="2" t="str">
        <f t="shared" si="64"/>
        <v>Sell</v>
      </c>
    </row>
    <row r="687" spans="1:8" ht="13.5" x14ac:dyDescent="0.25">
      <c r="A687" s="3">
        <v>43005</v>
      </c>
      <c r="B687" s="2">
        <v>15.994</v>
      </c>
      <c r="C687" s="2">
        <f t="shared" si="60"/>
        <v>16.564674403988558</v>
      </c>
      <c r="D687" s="2">
        <f t="shared" si="62"/>
        <v>16.247240830974828</v>
      </c>
      <c r="E687" s="2">
        <f t="shared" si="61"/>
        <v>0.3174335730137301</v>
      </c>
      <c r="F687" s="2">
        <f t="shared" si="65"/>
        <v>0.12537487482597703</v>
      </c>
      <c r="G687" s="2">
        <f t="shared" si="63"/>
        <v>0.19205869818775306</v>
      </c>
      <c r="H687" s="2" t="str">
        <f t="shared" si="64"/>
        <v>Sell</v>
      </c>
    </row>
    <row r="688" spans="1:8" ht="13.5" x14ac:dyDescent="0.25">
      <c r="A688" s="3">
        <v>43006</v>
      </c>
      <c r="B688" s="2">
        <v>15.994</v>
      </c>
      <c r="C688" s="2">
        <f t="shared" si="60"/>
        <v>16.624862957221087</v>
      </c>
      <c r="D688" s="2">
        <f t="shared" si="62"/>
        <v>16.228482250902619</v>
      </c>
      <c r="E688" s="2">
        <f t="shared" si="61"/>
        <v>0.39638070631846745</v>
      </c>
      <c r="F688" s="2">
        <f t="shared" si="65"/>
        <v>0.17957604112447512</v>
      </c>
      <c r="G688" s="2">
        <f t="shared" si="63"/>
        <v>0.21680466519399233</v>
      </c>
      <c r="H688" s="2" t="str">
        <f t="shared" si="64"/>
        <v>Sell</v>
      </c>
    </row>
    <row r="689" spans="1:8" ht="13.5" x14ac:dyDescent="0.25">
      <c r="A689" s="3">
        <v>43007</v>
      </c>
      <c r="B689" s="2">
        <v>15.9895</v>
      </c>
      <c r="C689" s="2">
        <f t="shared" si="60"/>
        <v>16.613837886879381</v>
      </c>
      <c r="D689" s="2">
        <f t="shared" si="62"/>
        <v>16.210779861946868</v>
      </c>
      <c r="E689" s="2">
        <f t="shared" si="61"/>
        <v>0.40305802493251264</v>
      </c>
      <c r="F689" s="2">
        <f t="shared" si="65"/>
        <v>0.22427243788608264</v>
      </c>
      <c r="G689" s="2">
        <f t="shared" si="63"/>
        <v>0.17878558704642999</v>
      </c>
      <c r="H689" s="2" t="str">
        <f t="shared" si="64"/>
        <v>Sell</v>
      </c>
    </row>
    <row r="690" spans="1:8" ht="13.5" x14ac:dyDescent="0.25">
      <c r="A690" s="3">
        <v>43010</v>
      </c>
      <c r="B690" s="2">
        <v>15.7927</v>
      </c>
      <c r="C690" s="2">
        <f t="shared" si="60"/>
        <v>16.60450898120563</v>
      </c>
      <c r="D690" s="2">
        <f t="shared" si="62"/>
        <v>16.179810983284138</v>
      </c>
      <c r="E690" s="2">
        <f t="shared" si="61"/>
        <v>0.42469799792149132</v>
      </c>
      <c r="F690" s="2">
        <f t="shared" si="65"/>
        <v>0.2643575498931644</v>
      </c>
      <c r="G690" s="2">
        <f t="shared" si="63"/>
        <v>0.16034044802832692</v>
      </c>
      <c r="H690" s="2" t="str">
        <f t="shared" si="64"/>
        <v>Sell</v>
      </c>
    </row>
    <row r="691" spans="1:8" ht="13.5" x14ac:dyDescent="0.25">
      <c r="A691" s="3">
        <v>43011</v>
      </c>
      <c r="B691" s="2">
        <v>15.837400000000001</v>
      </c>
      <c r="C691" s="2">
        <f t="shared" si="60"/>
        <v>16.575969137943225</v>
      </c>
      <c r="D691" s="2">
        <f t="shared" si="62"/>
        <v>16.154447206744571</v>
      </c>
      <c r="E691" s="2">
        <f t="shared" si="61"/>
        <v>0.42152193119865444</v>
      </c>
      <c r="F691" s="2">
        <f t="shared" si="65"/>
        <v>0.29579042615426243</v>
      </c>
      <c r="G691" s="2">
        <f t="shared" si="63"/>
        <v>0.12573150504439201</v>
      </c>
      <c r="H691" s="2" t="str">
        <f t="shared" si="64"/>
        <v>Sell</v>
      </c>
    </row>
    <row r="692" spans="1:8" ht="13.5" x14ac:dyDescent="0.25">
      <c r="A692" s="3">
        <v>43012</v>
      </c>
      <c r="B692" s="2">
        <v>15.994</v>
      </c>
      <c r="C692" s="2">
        <f t="shared" si="60"/>
        <v>16.551820039798116</v>
      </c>
      <c r="D692" s="2">
        <f t="shared" si="62"/>
        <v>16.142562228467195</v>
      </c>
      <c r="E692" s="2">
        <f t="shared" si="61"/>
        <v>0.40925781133092087</v>
      </c>
      <c r="F692" s="2">
        <f t="shared" si="65"/>
        <v>0.31848390318959413</v>
      </c>
      <c r="G692" s="2">
        <f t="shared" si="63"/>
        <v>9.0773908141326742E-2</v>
      </c>
      <c r="H692" s="2" t="str">
        <f t="shared" si="64"/>
        <v>Sell</v>
      </c>
    </row>
    <row r="693" spans="1:8" ht="13.5" x14ac:dyDescent="0.25">
      <c r="A693" s="3">
        <v>43013</v>
      </c>
      <c r="B693" s="2">
        <v>16.329599999999999</v>
      </c>
      <c r="C693" s="2">
        <f t="shared" si="60"/>
        <v>16.538278495213788</v>
      </c>
      <c r="D693" s="2">
        <f t="shared" si="62"/>
        <v>16.156416878210365</v>
      </c>
      <c r="E693" s="2">
        <f t="shared" si="61"/>
        <v>0.38186161700342325</v>
      </c>
      <c r="F693" s="2">
        <f t="shared" si="65"/>
        <v>0.33115944595235997</v>
      </c>
      <c r="G693" s="2">
        <f t="shared" si="63"/>
        <v>5.0702171051063283E-2</v>
      </c>
      <c r="H693" s="2" t="str">
        <f t="shared" si="64"/>
        <v>Sell</v>
      </c>
    </row>
    <row r="694" spans="1:8" ht="13.5" x14ac:dyDescent="0.25">
      <c r="A694" s="3">
        <v>43014</v>
      </c>
      <c r="B694" s="2">
        <v>16.150600000000001</v>
      </c>
      <c r="C694" s="2">
        <f t="shared" si="60"/>
        <v>16.517174111334743</v>
      </c>
      <c r="D694" s="2">
        <f t="shared" si="62"/>
        <v>16.155985998342931</v>
      </c>
      <c r="E694" s="2">
        <f t="shared" si="61"/>
        <v>0.36118811299181175</v>
      </c>
      <c r="F694" s="2">
        <f t="shared" si="65"/>
        <v>0.33716517936025037</v>
      </c>
      <c r="G694" s="2">
        <f t="shared" si="63"/>
        <v>2.4022933631561383E-2</v>
      </c>
      <c r="H694" s="2" t="str">
        <f t="shared" si="64"/>
        <v>Sell</v>
      </c>
    </row>
    <row r="695" spans="1:8" ht="13.5" x14ac:dyDescent="0.25">
      <c r="A695" s="3">
        <v>43017</v>
      </c>
      <c r="B695" s="2">
        <v>16.150600000000001</v>
      </c>
      <c r="C695" s="2">
        <f t="shared" si="60"/>
        <v>16.474547324975553</v>
      </c>
      <c r="D695" s="2">
        <f t="shared" si="62"/>
        <v>16.155587035502712</v>
      </c>
      <c r="E695" s="2">
        <f t="shared" si="61"/>
        <v>0.31896028947284094</v>
      </c>
      <c r="F695" s="2">
        <f t="shared" si="65"/>
        <v>0.3335242013827685</v>
      </c>
      <c r="G695" s="2">
        <f t="shared" si="63"/>
        <v>-1.4563911909927563E-2</v>
      </c>
      <c r="H695" s="2" t="str">
        <f t="shared" si="64"/>
        <v>Hold</v>
      </c>
    </row>
    <row r="696" spans="1:8" ht="13.5" x14ac:dyDescent="0.25">
      <c r="A696" s="3">
        <v>43018</v>
      </c>
      <c r="B696" s="2">
        <v>16.1953</v>
      </c>
      <c r="C696" s="2">
        <f t="shared" si="60"/>
        <v>16.383416967287005</v>
      </c>
      <c r="D696" s="2">
        <f t="shared" si="62"/>
        <v>16.158528736576585</v>
      </c>
      <c r="E696" s="2">
        <f t="shared" si="61"/>
        <v>0.22488823071041963</v>
      </c>
      <c r="F696" s="2">
        <f t="shared" si="65"/>
        <v>0.31179700724829873</v>
      </c>
      <c r="G696" s="2">
        <f t="shared" si="63"/>
        <v>-8.6908776537879096E-2</v>
      </c>
      <c r="H696" s="2" t="str">
        <f t="shared" si="64"/>
        <v>Hold</v>
      </c>
    </row>
    <row r="697" spans="1:8" ht="13.5" x14ac:dyDescent="0.25">
      <c r="A697" s="3">
        <v>43019</v>
      </c>
      <c r="B697" s="2">
        <v>16.150600000000001</v>
      </c>
      <c r="C697" s="2">
        <f t="shared" si="60"/>
        <v>16.323506664627466</v>
      </c>
      <c r="D697" s="2">
        <f t="shared" si="62"/>
        <v>16.157941422756096</v>
      </c>
      <c r="E697" s="2">
        <f t="shared" si="61"/>
        <v>0.16556524187137001</v>
      </c>
      <c r="F697" s="2">
        <f t="shared" si="65"/>
        <v>0.28255065417291297</v>
      </c>
      <c r="G697" s="2">
        <f t="shared" si="63"/>
        <v>-0.11698541230154297</v>
      </c>
      <c r="H697" s="2" t="str">
        <f t="shared" si="64"/>
        <v>Hold</v>
      </c>
    </row>
    <row r="698" spans="1:8" ht="13.5" x14ac:dyDescent="0.25">
      <c r="A698" s="3">
        <v>43020</v>
      </c>
      <c r="B698" s="2">
        <v>16.0611</v>
      </c>
      <c r="C698" s="2">
        <f t="shared" si="60"/>
        <v>16.272813331607857</v>
      </c>
      <c r="D698" s="2">
        <f t="shared" si="62"/>
        <v>16.150767984033422</v>
      </c>
      <c r="E698" s="2">
        <f t="shared" si="61"/>
        <v>0.12204534757443497</v>
      </c>
      <c r="F698" s="2">
        <f t="shared" si="65"/>
        <v>0.25044959285321738</v>
      </c>
      <c r="G698" s="2">
        <f t="shared" si="63"/>
        <v>-0.12840424527878241</v>
      </c>
      <c r="H698" s="2" t="str">
        <f t="shared" si="64"/>
        <v>Hold</v>
      </c>
    </row>
    <row r="699" spans="1:8" ht="13.5" x14ac:dyDescent="0.25">
      <c r="A699" s="3">
        <v>43021</v>
      </c>
      <c r="B699" s="2">
        <v>16.016400000000001</v>
      </c>
      <c r="C699" s="2">
        <f t="shared" si="60"/>
        <v>16.229226665206649</v>
      </c>
      <c r="D699" s="2">
        <f t="shared" si="62"/>
        <v>16.140814800030945</v>
      </c>
      <c r="E699" s="2">
        <f t="shared" si="61"/>
        <v>8.8411865175704207E-2</v>
      </c>
      <c r="F699" s="2">
        <f t="shared" si="65"/>
        <v>0.21804204731771476</v>
      </c>
      <c r="G699" s="2">
        <f t="shared" si="63"/>
        <v>-0.12963018214201055</v>
      </c>
      <c r="H699" s="2" t="str">
        <f t="shared" si="64"/>
        <v>Hold</v>
      </c>
    </row>
    <row r="700" spans="1:8" ht="13.5" x14ac:dyDescent="0.25">
      <c r="A700" s="3">
        <v>43024</v>
      </c>
      <c r="B700" s="2">
        <v>16.150600000000001</v>
      </c>
      <c r="C700" s="2">
        <f t="shared" si="60"/>
        <v>16.162068716713318</v>
      </c>
      <c r="D700" s="2">
        <f t="shared" si="62"/>
        <v>16.141539629658283</v>
      </c>
      <c r="E700" s="2">
        <f t="shared" si="61"/>
        <v>2.0529087055034978E-2</v>
      </c>
      <c r="F700" s="2">
        <f t="shared" si="65"/>
        <v>0.17853945526517881</v>
      </c>
      <c r="G700" s="2">
        <f t="shared" si="63"/>
        <v>-0.15801036821014383</v>
      </c>
      <c r="H700" s="2" t="str">
        <f t="shared" si="64"/>
        <v>Hold</v>
      </c>
    </row>
    <row r="701" spans="1:8" ht="13.5" x14ac:dyDescent="0.25">
      <c r="A701" s="3">
        <v>43025</v>
      </c>
      <c r="B701" s="2">
        <v>16.150600000000001</v>
      </c>
      <c r="C701" s="2">
        <f t="shared" si="60"/>
        <v>16.112119683372807</v>
      </c>
      <c r="D701" s="2">
        <f t="shared" si="62"/>
        <v>16.142210768202112</v>
      </c>
      <c r="E701" s="2">
        <f t="shared" si="61"/>
        <v>-3.0091084829305004E-2</v>
      </c>
      <c r="F701" s="2">
        <f t="shared" si="65"/>
        <v>0.13681334724628205</v>
      </c>
      <c r="G701" s="2">
        <f t="shared" si="63"/>
        <v>-0.16690443207558706</v>
      </c>
      <c r="H701" s="2" t="str">
        <f t="shared" si="64"/>
        <v>Hold</v>
      </c>
    </row>
    <row r="702" spans="1:8" ht="13.5" x14ac:dyDescent="0.25">
      <c r="A702" s="3">
        <v>43026</v>
      </c>
      <c r="B702" s="2">
        <v>16.150600000000001</v>
      </c>
      <c r="C702" s="2">
        <f t="shared" si="60"/>
        <v>16.093947424392375</v>
      </c>
      <c r="D702" s="2">
        <f t="shared" si="62"/>
        <v>16.142832192779732</v>
      </c>
      <c r="E702" s="2">
        <f t="shared" si="61"/>
        <v>-4.8884768387356559E-2</v>
      </c>
      <c r="F702" s="2">
        <f t="shared" si="65"/>
        <v>9.967372411955433E-2</v>
      </c>
      <c r="G702" s="2">
        <f t="shared" si="63"/>
        <v>-0.14855849250691089</v>
      </c>
      <c r="H702" s="2" t="str">
        <f t="shared" si="64"/>
        <v>Hold</v>
      </c>
    </row>
    <row r="703" spans="1:8" ht="13.5" x14ac:dyDescent="0.25">
      <c r="A703" s="3">
        <v>43027</v>
      </c>
      <c r="B703" s="2">
        <v>16.1417</v>
      </c>
      <c r="C703" s="2">
        <f t="shared" si="60"/>
        <v>16.13020166679355</v>
      </c>
      <c r="D703" s="2">
        <f t="shared" si="62"/>
        <v>16.142748326647901</v>
      </c>
      <c r="E703" s="2">
        <f t="shared" si="61"/>
        <v>-1.2546659854351105E-2</v>
      </c>
      <c r="F703" s="2">
        <f t="shared" si="65"/>
        <v>7.7229647324773248E-2</v>
      </c>
      <c r="G703" s="2">
        <f t="shared" si="63"/>
        <v>-8.9776307179124354E-2</v>
      </c>
      <c r="H703" s="2" t="str">
        <f t="shared" si="64"/>
        <v>Hold</v>
      </c>
    </row>
    <row r="704" spans="1:8" ht="13.5" x14ac:dyDescent="0.25">
      <c r="A704" s="3">
        <v>43028</v>
      </c>
      <c r="B704" s="2">
        <v>16.016400000000001</v>
      </c>
      <c r="C704" s="2">
        <f t="shared" si="60"/>
        <v>16.133339871902233</v>
      </c>
      <c r="D704" s="2">
        <f t="shared" si="62"/>
        <v>16.133389191340648</v>
      </c>
      <c r="E704" s="2">
        <f t="shared" si="61"/>
        <v>-4.9319438414130445E-5</v>
      </c>
      <c r="F704" s="2">
        <f t="shared" si="65"/>
        <v>6.1773853972135771E-2</v>
      </c>
      <c r="G704" s="2">
        <f t="shared" si="63"/>
        <v>-6.1823173410549902E-2</v>
      </c>
      <c r="H704" s="2" t="str">
        <f t="shared" si="64"/>
        <v>Hold</v>
      </c>
    </row>
    <row r="705" spans="1:8" ht="13.5" x14ac:dyDescent="0.25">
      <c r="A705" s="3">
        <v>43031</v>
      </c>
      <c r="B705" s="2">
        <v>15.882199999999999</v>
      </c>
      <c r="C705" s="2">
        <f t="shared" si="60"/>
        <v>16.135995276224968</v>
      </c>
      <c r="D705" s="2">
        <f t="shared" si="62"/>
        <v>16.114782584574673</v>
      </c>
      <c r="E705" s="2">
        <f t="shared" si="61"/>
        <v>2.1212691650294602E-2</v>
      </c>
      <c r="F705" s="2">
        <f t="shared" si="65"/>
        <v>5.3661621507767543E-2</v>
      </c>
      <c r="G705" s="2">
        <f t="shared" si="63"/>
        <v>-3.2448929857472941E-2</v>
      </c>
      <c r="H705" s="2" t="str">
        <f t="shared" si="64"/>
        <v>Hold</v>
      </c>
    </row>
    <row r="706" spans="1:8" ht="13.5" x14ac:dyDescent="0.25">
      <c r="A706" s="3">
        <v>43032</v>
      </c>
      <c r="B706" s="2">
        <v>15.877700000000001</v>
      </c>
      <c r="C706" s="2">
        <f t="shared" si="60"/>
        <v>16.145119079882665</v>
      </c>
      <c r="D706" s="2">
        <f t="shared" si="62"/>
        <v>16.097220911643216</v>
      </c>
      <c r="E706" s="2">
        <f t="shared" si="61"/>
        <v>4.7898168239449035E-2</v>
      </c>
      <c r="F706" s="2">
        <f t="shared" si="65"/>
        <v>5.2508930854103845E-2</v>
      </c>
      <c r="G706" s="2">
        <f t="shared" si="63"/>
        <v>-4.6107626146548106E-3</v>
      </c>
      <c r="H706" s="2" t="str">
        <f t="shared" si="64"/>
        <v>Hold</v>
      </c>
    </row>
    <row r="707" spans="1:8" ht="13.5" x14ac:dyDescent="0.25">
      <c r="A707" s="3">
        <v>43033</v>
      </c>
      <c r="B707" s="2">
        <v>15.877700000000001</v>
      </c>
      <c r="C707" s="2">
        <f t="shared" si="60"/>
        <v>16.145962298362257</v>
      </c>
      <c r="D707" s="2">
        <f t="shared" si="62"/>
        <v>16.08096010337335</v>
      </c>
      <c r="E707" s="2">
        <f t="shared" si="61"/>
        <v>6.5002194988906581E-2</v>
      </c>
      <c r="F707" s="2">
        <f t="shared" si="65"/>
        <v>5.5007583681064398E-2</v>
      </c>
      <c r="G707" s="2">
        <f t="shared" si="63"/>
        <v>9.9946113078421828E-3</v>
      </c>
      <c r="H707" s="2" t="str">
        <f t="shared" si="64"/>
        <v>Sell</v>
      </c>
    </row>
    <row r="708" spans="1:8" ht="13.5" x14ac:dyDescent="0.25">
      <c r="A708" s="3">
        <v>43034</v>
      </c>
      <c r="B708" s="2">
        <v>16.105899999999998</v>
      </c>
      <c r="C708" s="2">
        <f t="shared" si="60"/>
        <v>16.13290656015268</v>
      </c>
      <c r="D708" s="2">
        <f t="shared" si="62"/>
        <v>16.082807503123473</v>
      </c>
      <c r="E708" s="2">
        <f t="shared" si="61"/>
        <v>5.0099057029207472E-2</v>
      </c>
      <c r="F708" s="2">
        <f t="shared" si="65"/>
        <v>5.4025878350693016E-2</v>
      </c>
      <c r="G708" s="2">
        <f t="shared" si="63"/>
        <v>-3.9268213214855435E-3</v>
      </c>
      <c r="H708" s="2" t="str">
        <f t="shared" si="64"/>
        <v>Hold</v>
      </c>
    </row>
    <row r="709" spans="1:8" ht="13.5" x14ac:dyDescent="0.25">
      <c r="A709" s="3">
        <v>43035</v>
      </c>
      <c r="B709" s="2">
        <v>16.105899999999998</v>
      </c>
      <c r="C709" s="2">
        <f t="shared" si="60"/>
        <v>16.114982473975346</v>
      </c>
      <c r="D709" s="2">
        <f t="shared" si="62"/>
        <v>16.08451805844766</v>
      </c>
      <c r="E709" s="2">
        <f t="shared" si="61"/>
        <v>3.0464415527685418E-2</v>
      </c>
      <c r="F709" s="2">
        <f t="shared" si="65"/>
        <v>4.9313585786091504E-2</v>
      </c>
      <c r="G709" s="2">
        <f t="shared" si="63"/>
        <v>-1.8849170258406087E-2</v>
      </c>
      <c r="H709" s="2" t="str">
        <f t="shared" si="64"/>
        <v>Hold</v>
      </c>
    </row>
    <row r="710" spans="1:8" ht="13.5" x14ac:dyDescent="0.25">
      <c r="A710" s="3">
        <v>43038</v>
      </c>
      <c r="B710" s="2">
        <v>16.101400000000002</v>
      </c>
      <c r="C710" s="2">
        <f t="shared" si="60"/>
        <v>16.120462093363756</v>
      </c>
      <c r="D710" s="2">
        <f t="shared" si="62"/>
        <v>16.085768572636724</v>
      </c>
      <c r="E710" s="2">
        <f t="shared" si="61"/>
        <v>3.4693520727032023E-2</v>
      </c>
      <c r="F710" s="2">
        <f t="shared" si="65"/>
        <v>4.638957277427961E-2</v>
      </c>
      <c r="G710" s="2">
        <f t="shared" si="63"/>
        <v>-1.1696052047247586E-2</v>
      </c>
      <c r="H710" s="2" t="str">
        <f t="shared" si="64"/>
        <v>Hold</v>
      </c>
    </row>
    <row r="711" spans="1:8" ht="13.5" x14ac:dyDescent="0.25">
      <c r="A711" s="3">
        <v>43039</v>
      </c>
      <c r="B711" s="2">
        <v>16.043199999999999</v>
      </c>
      <c r="C711" s="2">
        <f t="shared" si="60"/>
        <v>16.125098694384718</v>
      </c>
      <c r="D711" s="2">
        <f t="shared" si="62"/>
        <v>16.082615345034004</v>
      </c>
      <c r="E711" s="2">
        <f t="shared" si="61"/>
        <v>4.2483349350714406E-2</v>
      </c>
      <c r="F711" s="2">
        <f t="shared" si="65"/>
        <v>4.5608328089566566E-2</v>
      </c>
      <c r="G711" s="2">
        <f t="shared" si="63"/>
        <v>-3.1249787388521605E-3</v>
      </c>
      <c r="H711" s="2" t="str">
        <f t="shared" si="64"/>
        <v>Hold</v>
      </c>
    </row>
    <row r="712" spans="1:8" ht="13.5" x14ac:dyDescent="0.25">
      <c r="A712" s="3">
        <v>43040</v>
      </c>
      <c r="B712" s="2">
        <v>16.016400000000001</v>
      </c>
      <c r="C712" s="2">
        <f t="shared" si="60"/>
        <v>16.129021972171685</v>
      </c>
      <c r="D712" s="2">
        <f t="shared" si="62"/>
        <v>16.077710504661116</v>
      </c>
      <c r="E712" s="2">
        <f t="shared" si="61"/>
        <v>5.1311467510569031E-2</v>
      </c>
      <c r="F712" s="2">
        <f t="shared" si="65"/>
        <v>4.6748955973767062E-2</v>
      </c>
      <c r="G712" s="2">
        <f t="shared" si="63"/>
        <v>4.5625115368019692E-3</v>
      </c>
      <c r="H712" s="2" t="str">
        <f t="shared" si="64"/>
        <v>Sell</v>
      </c>
    </row>
    <row r="713" spans="1:8" ht="13.5" x14ac:dyDescent="0.25">
      <c r="A713" s="3">
        <v>43041</v>
      </c>
      <c r="B713" s="2">
        <v>15.9716</v>
      </c>
      <c r="C713" s="2">
        <f t="shared" si="60"/>
        <v>16.130972437991424</v>
      </c>
      <c r="D713" s="2">
        <f t="shared" si="62"/>
        <v>16.069850467278812</v>
      </c>
      <c r="E713" s="2">
        <f t="shared" si="61"/>
        <v>6.1121970712612494E-2</v>
      </c>
      <c r="F713" s="2">
        <f t="shared" si="65"/>
        <v>4.9623558921536151E-2</v>
      </c>
      <c r="G713" s="2">
        <f t="shared" si="63"/>
        <v>1.1498411791076343E-2</v>
      </c>
      <c r="H713" s="2" t="str">
        <f t="shared" si="64"/>
        <v>Sell</v>
      </c>
    </row>
    <row r="714" spans="1:8" ht="13.5" x14ac:dyDescent="0.25">
      <c r="A714" s="3">
        <v>43042</v>
      </c>
      <c r="B714" s="2">
        <v>15.9716</v>
      </c>
      <c r="C714" s="2">
        <f t="shared" si="60"/>
        <v>16.113345909069668</v>
      </c>
      <c r="D714" s="2">
        <f t="shared" si="62"/>
        <v>16.062572654887788</v>
      </c>
      <c r="E714" s="2">
        <f t="shared" si="61"/>
        <v>5.077325418188039E-2</v>
      </c>
      <c r="F714" s="2">
        <f t="shared" si="65"/>
        <v>4.9853497973605006E-2</v>
      </c>
      <c r="G714" s="2">
        <f t="shared" si="63"/>
        <v>9.1975620827538379E-4</v>
      </c>
      <c r="H714" s="2" t="str">
        <f t="shared" si="64"/>
        <v>Sell</v>
      </c>
    </row>
    <row r="715" spans="1:8" ht="13.5" x14ac:dyDescent="0.25">
      <c r="A715" s="3">
        <v>43045</v>
      </c>
      <c r="B715" s="2">
        <v>15.949299999999999</v>
      </c>
      <c r="C715" s="2">
        <f t="shared" si="60"/>
        <v>16.077784999982029</v>
      </c>
      <c r="D715" s="2">
        <f t="shared" si="62"/>
        <v>16.054182087859061</v>
      </c>
      <c r="E715" s="2">
        <f t="shared" si="61"/>
        <v>2.3602912122967723E-2</v>
      </c>
      <c r="F715" s="2">
        <f t="shared" si="65"/>
        <v>4.4603380803477546E-2</v>
      </c>
      <c r="G715" s="2">
        <f t="shared" si="63"/>
        <v>-2.1000468680509823E-2</v>
      </c>
      <c r="H715" s="2" t="str">
        <f t="shared" si="64"/>
        <v>Hold</v>
      </c>
    </row>
    <row r="716" spans="1:8" ht="13.5" x14ac:dyDescent="0.25">
      <c r="A716" s="3">
        <v>43046</v>
      </c>
      <c r="B716" s="2">
        <v>16.038799999999998</v>
      </c>
      <c r="C716" s="2">
        <f t="shared" si="60"/>
        <v>16.047002692292487</v>
      </c>
      <c r="D716" s="2">
        <f t="shared" si="62"/>
        <v>16.053042673943576</v>
      </c>
      <c r="E716" s="2">
        <f t="shared" si="61"/>
        <v>-6.0399816510887661E-3</v>
      </c>
      <c r="F716" s="2">
        <f t="shared" si="65"/>
        <v>3.4474708312564287E-2</v>
      </c>
      <c r="G716" s="2">
        <f t="shared" si="63"/>
        <v>-4.0514689963653053E-2</v>
      </c>
      <c r="H716" s="2" t="str">
        <f t="shared" si="64"/>
        <v>Hold</v>
      </c>
    </row>
    <row r="717" spans="1:8" ht="13.5" x14ac:dyDescent="0.25">
      <c r="A717" s="3">
        <v>43047</v>
      </c>
      <c r="B717" s="2">
        <v>16.038799999999998</v>
      </c>
      <c r="C717" s="2">
        <f t="shared" si="60"/>
        <v>16.02095612424749</v>
      </c>
      <c r="D717" s="2">
        <f t="shared" si="62"/>
        <v>16.051987661058867</v>
      </c>
      <c r="E717" s="2">
        <f t="shared" si="61"/>
        <v>-3.103153681137627E-2</v>
      </c>
      <c r="F717" s="2">
        <f t="shared" si="65"/>
        <v>2.1373459287776175E-2</v>
      </c>
      <c r="G717" s="2">
        <f t="shared" si="63"/>
        <v>-5.2404996099152445E-2</v>
      </c>
      <c r="H717" s="2" t="str">
        <f t="shared" si="64"/>
        <v>Hold</v>
      </c>
    </row>
    <row r="718" spans="1:8" ht="13.5" x14ac:dyDescent="0.25">
      <c r="A718" s="3">
        <v>43048</v>
      </c>
      <c r="B718" s="2">
        <v>16.105899999999998</v>
      </c>
      <c r="C718" s="2">
        <f t="shared" si="60"/>
        <v>16.034024412824799</v>
      </c>
      <c r="D718" s="2">
        <f t="shared" si="62"/>
        <v>16.055981167647097</v>
      </c>
      <c r="E718" s="2">
        <f t="shared" si="61"/>
        <v>-2.1956754822298308E-2</v>
      </c>
      <c r="F718" s="2">
        <f t="shared" si="65"/>
        <v>1.2707416465761278E-2</v>
      </c>
      <c r="G718" s="2">
        <f t="shared" si="63"/>
        <v>-3.4664171288059584E-2</v>
      </c>
      <c r="H718" s="2" t="str">
        <f t="shared" si="64"/>
        <v>Hold</v>
      </c>
    </row>
    <row r="719" spans="1:8" ht="13.5" x14ac:dyDescent="0.25">
      <c r="A719" s="3">
        <v>43049</v>
      </c>
      <c r="B719" s="2">
        <v>16.0611</v>
      </c>
      <c r="C719" s="2">
        <f t="shared" ref="C719:C782" si="66">$C$4*B709+C718*(1-$C$4)</f>
        <v>16.045082195467138</v>
      </c>
      <c r="D719" s="2">
        <f t="shared" si="62"/>
        <v>16.056360340413978</v>
      </c>
      <c r="E719" s="2">
        <f t="shared" si="61"/>
        <v>-1.1278144946839319E-2</v>
      </c>
      <c r="F719" s="2">
        <f t="shared" si="65"/>
        <v>7.9103041832411583E-3</v>
      </c>
      <c r="G719" s="2">
        <f t="shared" si="63"/>
        <v>-1.9188449130080477E-2</v>
      </c>
      <c r="H719" s="2" t="str">
        <f t="shared" si="64"/>
        <v>Hold</v>
      </c>
    </row>
    <row r="720" spans="1:8" ht="13.5" x14ac:dyDescent="0.25">
      <c r="A720" s="3">
        <v>43052</v>
      </c>
      <c r="B720" s="2">
        <v>16.325099999999999</v>
      </c>
      <c r="C720" s="2">
        <f t="shared" si="66"/>
        <v>16.053746473087578</v>
      </c>
      <c r="D720" s="2">
        <f t="shared" si="62"/>
        <v>16.076266981864794</v>
      </c>
      <c r="E720" s="2">
        <f t="shared" si="61"/>
        <v>-2.2520508777216008E-2</v>
      </c>
      <c r="F720" s="2">
        <f t="shared" si="65"/>
        <v>1.8241415911497251E-3</v>
      </c>
      <c r="G720" s="2">
        <f t="shared" si="63"/>
        <v>-2.4344650368365733E-2</v>
      </c>
      <c r="H720" s="2" t="str">
        <f t="shared" si="64"/>
        <v>Hold</v>
      </c>
    </row>
    <row r="721" spans="1:8" ht="13.5" x14ac:dyDescent="0.25">
      <c r="A721" s="3">
        <v>43053</v>
      </c>
      <c r="B721" s="2">
        <v>16.244599999999998</v>
      </c>
      <c r="C721" s="2">
        <f t="shared" si="66"/>
        <v>16.052123938766414</v>
      </c>
      <c r="D721" s="2">
        <f t="shared" si="62"/>
        <v>16.088736094319255</v>
      </c>
      <c r="E721" s="2">
        <f t="shared" si="61"/>
        <v>-3.6612155552841585E-2</v>
      </c>
      <c r="F721" s="2">
        <f t="shared" si="65"/>
        <v>-5.8631178376485375E-3</v>
      </c>
      <c r="G721" s="2">
        <f t="shared" si="63"/>
        <v>-3.0749037715193047E-2</v>
      </c>
      <c r="H721" s="2" t="str">
        <f t="shared" si="64"/>
        <v>Hold</v>
      </c>
    </row>
    <row r="722" spans="1:8" ht="13.5" x14ac:dyDescent="0.25">
      <c r="A722" s="3">
        <v>43054</v>
      </c>
      <c r="B722" s="2">
        <v>16.119299999999999</v>
      </c>
      <c r="C722" s="2">
        <f t="shared" si="66"/>
        <v>16.046627948186966</v>
      </c>
      <c r="D722" s="2">
        <f t="shared" si="62"/>
        <v>16.091000087332645</v>
      </c>
      <c r="E722" s="2">
        <f t="shared" si="61"/>
        <v>-4.4372139145679057E-2</v>
      </c>
      <c r="F722" s="2">
        <f t="shared" si="65"/>
        <v>-1.3564922099254641E-2</v>
      </c>
      <c r="G722" s="2">
        <f t="shared" si="63"/>
        <v>-3.0807217046424418E-2</v>
      </c>
      <c r="H722" s="2" t="str">
        <f t="shared" si="64"/>
        <v>Hold</v>
      </c>
    </row>
    <row r="723" spans="1:8" ht="13.5" x14ac:dyDescent="0.25">
      <c r="A723" s="3">
        <v>43055</v>
      </c>
      <c r="B723" s="2">
        <v>16.1327</v>
      </c>
      <c r="C723" s="2">
        <f t="shared" si="66"/>
        <v>16.035085186927432</v>
      </c>
      <c r="D723" s="2">
        <f t="shared" si="62"/>
        <v>16.094088969752448</v>
      </c>
      <c r="E723" s="2">
        <f t="shared" si="61"/>
        <v>-5.900378282501606E-2</v>
      </c>
      <c r="F723" s="2">
        <f t="shared" si="65"/>
        <v>-2.2652694244406926E-2</v>
      </c>
      <c r="G723" s="2">
        <f t="shared" si="63"/>
        <v>-3.6351088580609134E-2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16.1417</v>
      </c>
      <c r="C724" s="2">
        <f t="shared" si="66"/>
        <v>16.025318235092442</v>
      </c>
      <c r="D724" s="2">
        <f t="shared" si="62"/>
        <v>16.097615712733749</v>
      </c>
      <c r="E724" s="2">
        <f t="shared" si="61"/>
        <v>-7.2297477641306784E-2</v>
      </c>
      <c r="F724" s="2">
        <f t="shared" si="65"/>
        <v>-3.2581650923786898E-2</v>
      </c>
      <c r="G724" s="2">
        <f t="shared" si="63"/>
        <v>-3.9715826717519886E-2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16.119299999999999</v>
      </c>
      <c r="C725" s="2">
        <f t="shared" si="66"/>
        <v>16.013623122001295</v>
      </c>
      <c r="D725" s="2">
        <f t="shared" si="62"/>
        <v>16.099221956234953</v>
      </c>
      <c r="E725" s="2">
        <f t="shared" si="61"/>
        <v>-8.5598834233657328E-2</v>
      </c>
      <c r="F725" s="2">
        <f t="shared" si="65"/>
        <v>-4.3185087585760992E-2</v>
      </c>
      <c r="G725" s="2">
        <f t="shared" si="63"/>
        <v>-4.2413746647896336E-2</v>
      </c>
      <c r="H725" s="2" t="str">
        <f t="shared" si="64"/>
        <v>Hold</v>
      </c>
    </row>
    <row r="726" spans="1:8" ht="13.5" x14ac:dyDescent="0.25">
      <c r="A726" s="3">
        <v>43060</v>
      </c>
      <c r="B726" s="2">
        <v>16.114799999999999</v>
      </c>
      <c r="C726" s="2">
        <f t="shared" si="66"/>
        <v>16.01749648784725</v>
      </c>
      <c r="D726" s="2">
        <f t="shared" si="62"/>
        <v>16.100375885402734</v>
      </c>
      <c r="E726" s="2">
        <f t="shared" si="61"/>
        <v>-8.2879397555483791E-2</v>
      </c>
      <c r="F726" s="2">
        <f t="shared" si="65"/>
        <v>-5.1123949579705549E-2</v>
      </c>
      <c r="G726" s="2">
        <f t="shared" si="63"/>
        <v>-3.1755447975778242E-2</v>
      </c>
      <c r="H726" s="2" t="str">
        <f t="shared" si="64"/>
        <v>Hold</v>
      </c>
    </row>
    <row r="727" spans="1:8" ht="13.5" x14ac:dyDescent="0.25">
      <c r="A727" s="3">
        <v>43061</v>
      </c>
      <c r="B727" s="2">
        <v>16.1282</v>
      </c>
      <c r="C727" s="2">
        <f t="shared" si="66"/>
        <v>16.020773951255364</v>
      </c>
      <c r="D727" s="2">
        <f t="shared" si="62"/>
        <v>16.102436930928455</v>
      </c>
      <c r="E727" s="2">
        <f t="shared" si="61"/>
        <v>-8.1662979673090774E-2</v>
      </c>
      <c r="F727" s="2">
        <f t="shared" si="65"/>
        <v>-5.7231755598382603E-2</v>
      </c>
      <c r="G727" s="2">
        <f t="shared" si="63"/>
        <v>-2.4431224074708172E-2</v>
      </c>
      <c r="H727" s="2" t="str">
        <f t="shared" si="64"/>
        <v>Hold</v>
      </c>
    </row>
    <row r="728" spans="1:8" ht="13.5" x14ac:dyDescent="0.25">
      <c r="A728" s="3">
        <v>43062</v>
      </c>
      <c r="B728" s="2">
        <v>16.150600000000001</v>
      </c>
      <c r="C728" s="2">
        <f t="shared" si="66"/>
        <v>16.033870266446847</v>
      </c>
      <c r="D728" s="2">
        <f t="shared" si="62"/>
        <v>16.106004565674496</v>
      </c>
      <c r="E728" s="2">
        <f t="shared" si="61"/>
        <v>-7.2134299227649024E-2</v>
      </c>
      <c r="F728" s="2">
        <f t="shared" si="65"/>
        <v>-6.021226432423589E-2</v>
      </c>
      <c r="G728" s="2">
        <f t="shared" si="63"/>
        <v>-1.1922034903413134E-2</v>
      </c>
      <c r="H728" s="2" t="str">
        <f t="shared" si="64"/>
        <v>Hold</v>
      </c>
    </row>
    <row r="729" spans="1:8" ht="13.5" x14ac:dyDescent="0.25">
      <c r="A729" s="3">
        <v>43063</v>
      </c>
      <c r="B729" s="2">
        <v>16.235600000000002</v>
      </c>
      <c r="C729" s="2">
        <f t="shared" si="66"/>
        <v>16.038059456224257</v>
      </c>
      <c r="D729" s="2">
        <f t="shared" si="62"/>
        <v>16.115604227476386</v>
      </c>
      <c r="E729" s="2">
        <f t="shared" si="61"/>
        <v>-7.7544771252128442E-2</v>
      </c>
      <c r="F729" s="2">
        <f t="shared" si="65"/>
        <v>-6.36787657098144E-2</v>
      </c>
      <c r="G729" s="2">
        <f t="shared" si="63"/>
        <v>-1.3866005542314042E-2</v>
      </c>
      <c r="H729" s="2" t="str">
        <f t="shared" si="64"/>
        <v>Hold</v>
      </c>
    </row>
    <row r="730" spans="1:8" ht="13.5" x14ac:dyDescent="0.25">
      <c r="A730" s="3">
        <v>43066</v>
      </c>
      <c r="B730" s="2">
        <v>16.235600000000002</v>
      </c>
      <c r="C730" s="2">
        <f t="shared" si="66"/>
        <v>16.082219539882065</v>
      </c>
      <c r="D730" s="2">
        <f t="shared" si="62"/>
        <v>16.124492803218875</v>
      </c>
      <c r="E730" s="2">
        <f t="shared" si="61"/>
        <v>-4.2273263336809919E-2</v>
      </c>
      <c r="F730" s="2">
        <f t="shared" si="65"/>
        <v>-5.9397665235213511E-2</v>
      </c>
      <c r="G730" s="2">
        <f t="shared" si="63"/>
        <v>1.7124401898403592E-2</v>
      </c>
      <c r="H730" s="2" t="str">
        <f t="shared" si="64"/>
        <v>Sell</v>
      </c>
    </row>
    <row r="731" spans="1:8" ht="13.5" x14ac:dyDescent="0.25">
      <c r="A731" s="3">
        <v>43067</v>
      </c>
      <c r="B731" s="2">
        <v>16.1953</v>
      </c>
      <c r="C731" s="2">
        <f t="shared" si="66"/>
        <v>16.107201149130976</v>
      </c>
      <c r="D731" s="2">
        <f t="shared" si="62"/>
        <v>16.129737780758216</v>
      </c>
      <c r="E731" s="2">
        <f t="shared" si="61"/>
        <v>-2.2536631627239956E-2</v>
      </c>
      <c r="F731" s="2">
        <f t="shared" si="65"/>
        <v>-5.2025458513618804E-2</v>
      </c>
      <c r="G731" s="2">
        <f t="shared" si="63"/>
        <v>2.9488826886378848E-2</v>
      </c>
      <c r="H731" s="2" t="str">
        <f t="shared" si="64"/>
        <v>Sell</v>
      </c>
    </row>
    <row r="732" spans="1:8" ht="13.5" x14ac:dyDescent="0.25">
      <c r="A732" s="3">
        <v>43068</v>
      </c>
      <c r="B732" s="2">
        <v>16.1953</v>
      </c>
      <c r="C732" s="2">
        <f t="shared" si="66"/>
        <v>16.109062510803135</v>
      </c>
      <c r="D732" s="2">
        <f t="shared" si="62"/>
        <v>16.134594241442791</v>
      </c>
      <c r="E732" s="2">
        <f t="shared" ref="E732:E795" si="67">C732-D732</f>
        <v>-2.5531730639656303E-2</v>
      </c>
      <c r="F732" s="2">
        <f t="shared" si="65"/>
        <v>-4.6726712938826305E-2</v>
      </c>
      <c r="G732" s="2">
        <f t="shared" si="63"/>
        <v>2.1194982299170002E-2</v>
      </c>
      <c r="H732" s="2" t="str">
        <f t="shared" si="64"/>
        <v>Sell</v>
      </c>
    </row>
    <row r="733" spans="1:8" ht="13.5" x14ac:dyDescent="0.25">
      <c r="A733" s="3">
        <v>43069</v>
      </c>
      <c r="B733" s="2">
        <v>16.1953</v>
      </c>
      <c r="C733" s="2">
        <f t="shared" si="66"/>
        <v>16.112699047602653</v>
      </c>
      <c r="D733" s="2">
        <f t="shared" ref="D733:D796" si="68">$D$4*B733+(1-$D$4)*D732</f>
        <v>16.13909096429888</v>
      </c>
      <c r="E733" s="2">
        <f t="shared" si="67"/>
        <v>-2.6391916696226758E-2</v>
      </c>
      <c r="F733" s="2">
        <f t="shared" si="65"/>
        <v>-4.2659753690306397E-2</v>
      </c>
      <c r="G733" s="2">
        <f t="shared" si="63"/>
        <v>1.6267836994079639E-2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16.155100000000001</v>
      </c>
      <c r="C734" s="2">
        <f t="shared" si="66"/>
        <v>16.117160732586861</v>
      </c>
      <c r="D734" s="2">
        <f t="shared" si="68"/>
        <v>16.140276818795261</v>
      </c>
      <c r="E734" s="2">
        <f t="shared" si="67"/>
        <v>-2.3116086208400333E-2</v>
      </c>
      <c r="F734" s="2">
        <f t="shared" si="65"/>
        <v>-3.8751020193925186E-2</v>
      </c>
      <c r="G734" s="2">
        <f t="shared" si="63"/>
        <v>1.5634933985524853E-2</v>
      </c>
      <c r="H734" s="2" t="str">
        <f t="shared" si="64"/>
        <v>Sell</v>
      </c>
    </row>
    <row r="735" spans="1:8" ht="13.5" x14ac:dyDescent="0.25">
      <c r="A735" s="3">
        <v>43074</v>
      </c>
      <c r="B735" s="2">
        <v>16.240100000000002</v>
      </c>
      <c r="C735" s="2">
        <f t="shared" si="66"/>
        <v>16.117489850650422</v>
      </c>
      <c r="D735" s="2">
        <f t="shared" si="68"/>
        <v>16.14767112851413</v>
      </c>
      <c r="E735" s="2">
        <f t="shared" si="67"/>
        <v>-3.0181277863707834E-2</v>
      </c>
      <c r="F735" s="2">
        <f t="shared" si="65"/>
        <v>-3.7037071727881718E-2</v>
      </c>
      <c r="G735" s="2">
        <f t="shared" si="63"/>
        <v>6.8557938641738841E-3</v>
      </c>
      <c r="H735" s="2" t="str">
        <f t="shared" si="64"/>
        <v>Sell</v>
      </c>
    </row>
    <row r="736" spans="1:8" ht="13.5" x14ac:dyDescent="0.25">
      <c r="A736" s="3">
        <v>43075</v>
      </c>
      <c r="B736" s="2">
        <v>16.217700000000001</v>
      </c>
      <c r="C736" s="2">
        <f t="shared" si="66"/>
        <v>16.117076027473434</v>
      </c>
      <c r="D736" s="2">
        <f t="shared" si="68"/>
        <v>16.152858452327898</v>
      </c>
      <c r="E736" s="2">
        <f t="shared" si="67"/>
        <v>-3.5782424854463812E-2</v>
      </c>
      <c r="F736" s="2">
        <f t="shared" si="65"/>
        <v>-3.6786142353198138E-2</v>
      </c>
      <c r="G736" s="2">
        <f t="shared" si="63"/>
        <v>1.0037174987343259E-3</v>
      </c>
      <c r="H736" s="2" t="str">
        <f t="shared" si="64"/>
        <v>Sell</v>
      </c>
    </row>
    <row r="737" spans="1:8" ht="13.5" x14ac:dyDescent="0.25">
      <c r="A737" s="3">
        <v>43076</v>
      </c>
      <c r="B737" s="2">
        <v>16.1953</v>
      </c>
      <c r="C737" s="2">
        <f t="shared" si="66"/>
        <v>16.118787407862136</v>
      </c>
      <c r="D737" s="2">
        <f t="shared" si="68"/>
        <v>16.15600227067398</v>
      </c>
      <c r="E737" s="2">
        <f t="shared" si="67"/>
        <v>-3.721486281184383E-2</v>
      </c>
      <c r="F737" s="2">
        <f t="shared" si="65"/>
        <v>-3.6871886444927282E-2</v>
      </c>
      <c r="G737" s="2">
        <f t="shared" si="63"/>
        <v>-3.4297636691654754E-4</v>
      </c>
      <c r="H737" s="2" t="str">
        <f t="shared" si="64"/>
        <v>Hold</v>
      </c>
    </row>
    <row r="738" spans="1:8" ht="13.5" x14ac:dyDescent="0.25">
      <c r="A738" s="3">
        <v>43077</v>
      </c>
      <c r="B738" s="2">
        <v>16.217700000000001</v>
      </c>
      <c r="C738" s="2">
        <f t="shared" si="66"/>
        <v>16.123681652806425</v>
      </c>
      <c r="D738" s="2">
        <f t="shared" si="68"/>
        <v>16.160572472846276</v>
      </c>
      <c r="E738" s="2">
        <f t="shared" si="67"/>
        <v>-3.689082003985078E-2</v>
      </c>
      <c r="F738" s="2">
        <f t="shared" si="65"/>
        <v>-3.6875673163911986E-2</v>
      </c>
      <c r="G738" s="2">
        <f t="shared" si="63"/>
        <v>-1.5146875938794324E-5</v>
      </c>
      <c r="H738" s="2" t="str">
        <f t="shared" si="64"/>
        <v>Hold</v>
      </c>
    </row>
    <row r="739" spans="1:8" ht="13.5" x14ac:dyDescent="0.25">
      <c r="A739" s="3">
        <v>43080</v>
      </c>
      <c r="B739" s="2">
        <v>16.1953</v>
      </c>
      <c r="C739" s="2">
        <f t="shared" si="66"/>
        <v>16.140899860066977</v>
      </c>
      <c r="D739" s="2">
        <f t="shared" si="68"/>
        <v>16.163144882265069</v>
      </c>
      <c r="E739" s="2">
        <f t="shared" si="67"/>
        <v>-2.2245022198092101E-2</v>
      </c>
      <c r="F739" s="2">
        <f t="shared" si="65"/>
        <v>-3.3949542970748009E-2</v>
      </c>
      <c r="G739" s="2">
        <f t="shared" si="63"/>
        <v>1.1704520772655908E-2</v>
      </c>
      <c r="H739" s="2" t="str">
        <f t="shared" si="64"/>
        <v>Sell</v>
      </c>
    </row>
    <row r="740" spans="1:8" ht="13.5" x14ac:dyDescent="0.25">
      <c r="A740" s="3">
        <v>43081</v>
      </c>
      <c r="B740" s="2">
        <v>16.1953</v>
      </c>
      <c r="C740" s="2">
        <f t="shared" si="66"/>
        <v>16.155469112364365</v>
      </c>
      <c r="D740" s="2">
        <f t="shared" si="68"/>
        <v>16.165526742838026</v>
      </c>
      <c r="E740" s="2">
        <f t="shared" si="67"/>
        <v>-1.0057630473660595E-2</v>
      </c>
      <c r="F740" s="2">
        <f t="shared" si="65"/>
        <v>-2.9171160471330525E-2</v>
      </c>
      <c r="G740" s="2">
        <f t="shared" ref="G740:G803" si="69">E740-F740</f>
        <v>1.911352999766993E-2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16.1953</v>
      </c>
      <c r="C741" s="2">
        <f t="shared" si="66"/>
        <v>16.161596941231384</v>
      </c>
      <c r="D741" s="2">
        <f t="shared" si="68"/>
        <v>16.167732169294467</v>
      </c>
      <c r="E741" s="2">
        <f t="shared" si="67"/>
        <v>-6.135228063083531E-3</v>
      </c>
      <c r="F741" s="2">
        <f t="shared" ref="F741:F804" si="71">(E741*(2/(10)))+((1-(2/10))*F740)</f>
        <v>-2.4563973989681128E-2</v>
      </c>
      <c r="G741" s="2">
        <f t="shared" si="69"/>
        <v>1.8428745926597597E-2</v>
      </c>
      <c r="H741" s="2" t="str">
        <f t="shared" si="70"/>
        <v>Sell</v>
      </c>
    </row>
    <row r="742" spans="1:8" ht="13.5" x14ac:dyDescent="0.25">
      <c r="A742" s="3">
        <v>43083</v>
      </c>
      <c r="B742" s="2">
        <v>16.0611</v>
      </c>
      <c r="C742" s="2">
        <f t="shared" si="66"/>
        <v>16.166782027195786</v>
      </c>
      <c r="D742" s="2">
        <f t="shared" si="68"/>
        <v>16.159833490087472</v>
      </c>
      <c r="E742" s="2">
        <f t="shared" si="67"/>
        <v>6.9485371083146674E-3</v>
      </c>
      <c r="F742" s="2">
        <f t="shared" si="71"/>
        <v>-1.8261471770081968E-2</v>
      </c>
      <c r="G742" s="2">
        <f t="shared" si="69"/>
        <v>2.5210008878396636E-2</v>
      </c>
      <c r="H742" s="2" t="str">
        <f t="shared" si="70"/>
        <v>Sell</v>
      </c>
    </row>
    <row r="743" spans="1:8" ht="13.5" x14ac:dyDescent="0.25">
      <c r="A743" s="3">
        <v>43084</v>
      </c>
      <c r="B743" s="2">
        <v>16.0611</v>
      </c>
      <c r="C743" s="2">
        <f t="shared" si="66"/>
        <v>16.171169407627204</v>
      </c>
      <c r="D743" s="2">
        <f t="shared" si="68"/>
        <v>16.152519898229141</v>
      </c>
      <c r="E743" s="2">
        <f t="shared" si="67"/>
        <v>1.8649509398063202E-2</v>
      </c>
      <c r="F743" s="2">
        <f t="shared" si="71"/>
        <v>-1.0879275536452935E-2</v>
      </c>
      <c r="G743" s="2">
        <f t="shared" si="69"/>
        <v>2.9528784934516137E-2</v>
      </c>
      <c r="H743" s="2" t="str">
        <f t="shared" si="70"/>
        <v>Sell</v>
      </c>
    </row>
    <row r="744" spans="1:8" ht="13.5" x14ac:dyDescent="0.25">
      <c r="A744" s="3">
        <v>43087</v>
      </c>
      <c r="B744" s="2">
        <v>16.0611</v>
      </c>
      <c r="C744" s="2">
        <f t="shared" si="66"/>
        <v>16.168697191069171</v>
      </c>
      <c r="D744" s="2">
        <f t="shared" si="68"/>
        <v>16.14574805391587</v>
      </c>
      <c r="E744" s="2">
        <f t="shared" si="67"/>
        <v>2.2949137153300825E-2</v>
      </c>
      <c r="F744" s="2">
        <f t="shared" si="71"/>
        <v>-4.113592998502183E-3</v>
      </c>
      <c r="G744" s="2">
        <f t="shared" si="69"/>
        <v>2.7062730151803008E-2</v>
      </c>
      <c r="H744" s="2" t="str">
        <f t="shared" si="70"/>
        <v>Sell</v>
      </c>
    </row>
    <row r="745" spans="1:8" ht="13.5" x14ac:dyDescent="0.25">
      <c r="A745" s="3">
        <v>43088</v>
      </c>
      <c r="B745" s="2">
        <v>16.052199999999999</v>
      </c>
      <c r="C745" s="2">
        <f t="shared" si="66"/>
        <v>16.179682238596989</v>
      </c>
      <c r="D745" s="2">
        <f t="shared" si="68"/>
        <v>16.13881856844062</v>
      </c>
      <c r="E745" s="2">
        <f t="shared" si="67"/>
        <v>4.086367015636938E-2</v>
      </c>
      <c r="F745" s="2">
        <f t="shared" si="71"/>
        <v>4.8818596324721308E-3</v>
      </c>
      <c r="G745" s="2">
        <f t="shared" si="69"/>
        <v>3.5981810523897248E-2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16.016400000000001</v>
      </c>
      <c r="C746" s="2">
        <f t="shared" si="66"/>
        <v>16.185531124966683</v>
      </c>
      <c r="D746" s="2">
        <f t="shared" si="68"/>
        <v>16.129750526333908</v>
      </c>
      <c r="E746" s="2">
        <f t="shared" si="67"/>
        <v>5.5780598632775735E-2</v>
      </c>
      <c r="F746" s="2">
        <f t="shared" si="71"/>
        <v>1.5061607432532853E-2</v>
      </c>
      <c r="G746" s="2">
        <f t="shared" si="69"/>
        <v>4.0718991200242881E-2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16.105899999999998</v>
      </c>
      <c r="C747" s="2">
        <f t="shared" si="66"/>
        <v>16.187034028817962</v>
      </c>
      <c r="D747" s="2">
        <f t="shared" si="68"/>
        <v>16.127983820679546</v>
      </c>
      <c r="E747" s="2">
        <f t="shared" si="67"/>
        <v>5.9050208138415883E-2</v>
      </c>
      <c r="F747" s="2">
        <f t="shared" si="71"/>
        <v>2.3859327573709462E-2</v>
      </c>
      <c r="G747" s="2">
        <f t="shared" si="69"/>
        <v>3.5190880564706421E-2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16.172999999999998</v>
      </c>
      <c r="C748" s="2">
        <f t="shared" si="66"/>
        <v>16.191751870538276</v>
      </c>
      <c r="D748" s="2">
        <f t="shared" si="68"/>
        <v>16.13131835248106</v>
      </c>
      <c r="E748" s="2">
        <f t="shared" si="67"/>
        <v>6.0433518057216418E-2</v>
      </c>
      <c r="F748" s="2">
        <f t="shared" si="71"/>
        <v>3.1174165670410856E-2</v>
      </c>
      <c r="G748" s="2">
        <f t="shared" si="69"/>
        <v>2.9259352386805562E-2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16.146100000000001</v>
      </c>
      <c r="C749" s="2">
        <f t="shared" si="66"/>
        <v>16.192297736609309</v>
      </c>
      <c r="D749" s="2">
        <f t="shared" si="68"/>
        <v>16.132413289334316</v>
      </c>
      <c r="E749" s="2">
        <f t="shared" si="67"/>
        <v>5.9884447274992425E-2</v>
      </c>
      <c r="F749" s="2">
        <f t="shared" si="71"/>
        <v>3.6916221991327172E-2</v>
      </c>
      <c r="G749" s="2">
        <f t="shared" si="69"/>
        <v>2.2968225283665253E-2</v>
      </c>
      <c r="H749" s="2" t="str">
        <f t="shared" si="70"/>
        <v>Sell</v>
      </c>
    </row>
    <row r="750" spans="1:8" ht="13.5" x14ac:dyDescent="0.25">
      <c r="A750" s="3">
        <v>43095</v>
      </c>
      <c r="B750" s="2">
        <v>16.1998</v>
      </c>
      <c r="C750" s="2">
        <f t="shared" si="66"/>
        <v>16.1927596232848</v>
      </c>
      <c r="D750" s="2">
        <f t="shared" si="68"/>
        <v>16.137404897531773</v>
      </c>
      <c r="E750" s="2">
        <f t="shared" si="67"/>
        <v>5.5354725753026912E-2</v>
      </c>
      <c r="F750" s="2">
        <f t="shared" si="71"/>
        <v>4.0603922743667122E-2</v>
      </c>
      <c r="G750" s="2">
        <f t="shared" si="69"/>
        <v>1.4750803009359791E-2</v>
      </c>
      <c r="H750" s="2" t="str">
        <f t="shared" si="70"/>
        <v>Sell</v>
      </c>
    </row>
    <row r="751" spans="1:8" ht="13.5" x14ac:dyDescent="0.25">
      <c r="A751" s="3">
        <v>43096</v>
      </c>
      <c r="B751" s="2">
        <v>16.1998</v>
      </c>
      <c r="C751" s="2">
        <f t="shared" si="66"/>
        <v>16.193150450471755</v>
      </c>
      <c r="D751" s="2">
        <f t="shared" si="68"/>
        <v>16.142026756973863</v>
      </c>
      <c r="E751" s="2">
        <f t="shared" si="67"/>
        <v>5.1123693497892475E-2</v>
      </c>
      <c r="F751" s="2">
        <f t="shared" si="71"/>
        <v>4.2707876894512192E-2</v>
      </c>
      <c r="G751" s="2">
        <f t="shared" si="69"/>
        <v>8.4158166033802828E-3</v>
      </c>
      <c r="H751" s="2" t="str">
        <f t="shared" si="70"/>
        <v>Sell</v>
      </c>
    </row>
    <row r="752" spans="1:8" ht="13.5" x14ac:dyDescent="0.25">
      <c r="A752" s="3">
        <v>43097</v>
      </c>
      <c r="B752" s="2">
        <v>16.2624</v>
      </c>
      <c r="C752" s="2">
        <f t="shared" si="66"/>
        <v>16.172834996553025</v>
      </c>
      <c r="D752" s="2">
        <f t="shared" si="68"/>
        <v>16.150943293494318</v>
      </c>
      <c r="E752" s="2">
        <f t="shared" si="67"/>
        <v>2.1891703058706469E-2</v>
      </c>
      <c r="F752" s="2">
        <f t="shared" si="71"/>
        <v>3.8544642127351043E-2</v>
      </c>
      <c r="G752" s="2">
        <f t="shared" si="69"/>
        <v>-1.6652939068644575E-2</v>
      </c>
      <c r="H752" s="2" t="str">
        <f t="shared" si="70"/>
        <v>Hold</v>
      </c>
    </row>
    <row r="753" spans="1:8" ht="13.5" x14ac:dyDescent="0.25">
      <c r="A753" s="3">
        <v>43098</v>
      </c>
      <c r="B753" s="2">
        <v>16.284800000000001</v>
      </c>
      <c r="C753" s="2">
        <f t="shared" si="66"/>
        <v>16.155644997083328</v>
      </c>
      <c r="D753" s="2">
        <f t="shared" si="68"/>
        <v>16.160858605087334</v>
      </c>
      <c r="E753" s="2">
        <f t="shared" si="67"/>
        <v>-5.2136080040057209E-3</v>
      </c>
      <c r="F753" s="2">
        <f t="shared" si="71"/>
        <v>2.9792992101079691E-2</v>
      </c>
      <c r="G753" s="2">
        <f t="shared" si="69"/>
        <v>-3.5006600105085411E-2</v>
      </c>
      <c r="H753" s="2" t="str">
        <f t="shared" si="70"/>
        <v>Hold</v>
      </c>
    </row>
    <row r="754" spans="1:8" ht="13.5" x14ac:dyDescent="0.25">
      <c r="A754" s="3">
        <v>43102</v>
      </c>
      <c r="B754" s="2">
        <v>16.374300000000002</v>
      </c>
      <c r="C754" s="2">
        <f t="shared" si="66"/>
        <v>16.141099612916662</v>
      </c>
      <c r="D754" s="2">
        <f t="shared" si="68"/>
        <v>16.176669078784567</v>
      </c>
      <c r="E754" s="2">
        <f t="shared" si="67"/>
        <v>-3.5569465867904881E-2</v>
      </c>
      <c r="F754" s="2">
        <f t="shared" si="71"/>
        <v>1.6720500507282778E-2</v>
      </c>
      <c r="G754" s="2">
        <f t="shared" si="69"/>
        <v>-5.2289966375187659E-2</v>
      </c>
      <c r="H754" s="2" t="str">
        <f t="shared" si="70"/>
        <v>Hold</v>
      </c>
    </row>
    <row r="755" spans="1:8" ht="13.5" x14ac:dyDescent="0.25">
      <c r="A755" s="3">
        <v>43103</v>
      </c>
      <c r="B755" s="2">
        <v>16.172999999999998</v>
      </c>
      <c r="C755" s="2">
        <f t="shared" si="66"/>
        <v>16.12742274939102</v>
      </c>
      <c r="D755" s="2">
        <f t="shared" si="68"/>
        <v>16.176397295170894</v>
      </c>
      <c r="E755" s="2">
        <f t="shared" si="67"/>
        <v>-4.8974545779874035E-2</v>
      </c>
      <c r="F755" s="2">
        <f t="shared" si="71"/>
        <v>3.5814912498514165E-3</v>
      </c>
      <c r="G755" s="2">
        <f t="shared" si="69"/>
        <v>-5.2556037029725451E-2</v>
      </c>
      <c r="H755" s="2" t="str">
        <f t="shared" si="70"/>
        <v>Hold</v>
      </c>
    </row>
    <row r="756" spans="1:8" ht="13.5" x14ac:dyDescent="0.25">
      <c r="A756" s="3">
        <v>43104</v>
      </c>
      <c r="B756" s="2">
        <v>16.316099999999999</v>
      </c>
      <c r="C756" s="2">
        <f t="shared" si="66"/>
        <v>16.110342326407785</v>
      </c>
      <c r="D756" s="2">
        <f t="shared" si="68"/>
        <v>16.186745643676755</v>
      </c>
      <c r="E756" s="2">
        <f t="shared" si="67"/>
        <v>-7.6403317268969317E-2</v>
      </c>
      <c r="F756" s="2">
        <f t="shared" si="71"/>
        <v>-1.241547045391273E-2</v>
      </c>
      <c r="G756" s="2">
        <f t="shared" si="69"/>
        <v>-6.3987846815056593E-2</v>
      </c>
      <c r="H756" s="2" t="str">
        <f t="shared" si="70"/>
        <v>Hold</v>
      </c>
    </row>
    <row r="757" spans="1:8" ht="13.5" x14ac:dyDescent="0.25">
      <c r="A757" s="3">
        <v>43105</v>
      </c>
      <c r="B757" s="2">
        <v>16.490600000000001</v>
      </c>
      <c r="C757" s="2">
        <f t="shared" si="66"/>
        <v>16.109658891575819</v>
      </c>
      <c r="D757" s="2">
        <f t="shared" si="68"/>
        <v>16.209253373774771</v>
      </c>
      <c r="E757" s="2">
        <f t="shared" si="67"/>
        <v>-9.9594482198952505E-2</v>
      </c>
      <c r="F757" s="2">
        <f t="shared" si="71"/>
        <v>-2.9851272802920686E-2</v>
      </c>
      <c r="G757" s="2">
        <f t="shared" si="69"/>
        <v>-6.9743209396031819E-2</v>
      </c>
      <c r="H757" s="2" t="str">
        <f t="shared" si="70"/>
        <v>Hold</v>
      </c>
    </row>
    <row r="758" spans="1:8" ht="13.5" x14ac:dyDescent="0.25">
      <c r="A758" s="3">
        <v>43108</v>
      </c>
      <c r="B758" s="2">
        <v>16.700900000000001</v>
      </c>
      <c r="C758" s="2">
        <f t="shared" si="66"/>
        <v>16.119403677487231</v>
      </c>
      <c r="D758" s="2">
        <f t="shared" si="68"/>
        <v>16.245671642384046</v>
      </c>
      <c r="E758" s="2">
        <f t="shared" si="67"/>
        <v>-0.12626796489681524</v>
      </c>
      <c r="F758" s="2">
        <f t="shared" si="71"/>
        <v>-4.9134611221699598E-2</v>
      </c>
      <c r="G758" s="2">
        <f t="shared" si="69"/>
        <v>-7.7133353675115646E-2</v>
      </c>
      <c r="H758" s="2" t="str">
        <f t="shared" si="70"/>
        <v>Hold</v>
      </c>
    </row>
    <row r="759" spans="1:8" ht="13.5" x14ac:dyDescent="0.25">
      <c r="A759" s="3">
        <v>43109</v>
      </c>
      <c r="B759" s="2">
        <v>16.718800000000002</v>
      </c>
      <c r="C759" s="2">
        <f t="shared" si="66"/>
        <v>16.123510804027656</v>
      </c>
      <c r="D759" s="2">
        <f t="shared" si="68"/>
        <v>16.280718187392637</v>
      </c>
      <c r="E759" s="2">
        <f t="shared" si="67"/>
        <v>-0.1572073833649803</v>
      </c>
      <c r="F759" s="2">
        <f t="shared" si="71"/>
        <v>-7.0749165650355744E-2</v>
      </c>
      <c r="G759" s="2">
        <f t="shared" si="69"/>
        <v>-8.6458217714624558E-2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16.776900000000001</v>
      </c>
      <c r="C760" s="2">
        <f t="shared" si="66"/>
        <v>16.135247603408018</v>
      </c>
      <c r="D760" s="2">
        <f t="shared" si="68"/>
        <v>16.317472395733922</v>
      </c>
      <c r="E760" s="2">
        <f t="shared" si="67"/>
        <v>-0.18222479232590416</v>
      </c>
      <c r="F760" s="2">
        <f t="shared" si="71"/>
        <v>-9.3044290985465433E-2</v>
      </c>
      <c r="G760" s="2">
        <f t="shared" si="69"/>
        <v>-8.9180501340438728E-2</v>
      </c>
      <c r="H760" s="2" t="str">
        <f t="shared" si="70"/>
        <v>Hold</v>
      </c>
    </row>
    <row r="761" spans="1:8" ht="13.5" x14ac:dyDescent="0.25">
      <c r="A761" s="3">
        <v>43111</v>
      </c>
      <c r="B761" s="2">
        <v>17.179600000000001</v>
      </c>
      <c r="C761" s="2">
        <f t="shared" si="66"/>
        <v>16.145178741345244</v>
      </c>
      <c r="D761" s="2">
        <f t="shared" si="68"/>
        <v>16.381333699753633</v>
      </c>
      <c r="E761" s="2">
        <f t="shared" si="67"/>
        <v>-0.23615495840838818</v>
      </c>
      <c r="F761" s="2">
        <f t="shared" si="71"/>
        <v>-0.12166642447004999</v>
      </c>
      <c r="G761" s="2">
        <f t="shared" si="69"/>
        <v>-0.11448853393833819</v>
      </c>
      <c r="H761" s="2" t="str">
        <f t="shared" si="70"/>
        <v>Hold</v>
      </c>
    </row>
    <row r="762" spans="1:8" ht="13.5" x14ac:dyDescent="0.25">
      <c r="A762" s="3">
        <v>43112</v>
      </c>
      <c r="B762" s="2">
        <v>17.492799999999999</v>
      </c>
      <c r="C762" s="2">
        <f t="shared" si="66"/>
        <v>16.163212781138284</v>
      </c>
      <c r="D762" s="2">
        <f t="shared" si="68"/>
        <v>16.463664536808921</v>
      </c>
      <c r="E762" s="2">
        <f t="shared" si="67"/>
        <v>-0.30045175567063609</v>
      </c>
      <c r="F762" s="2">
        <f t="shared" si="71"/>
        <v>-0.15742349071016723</v>
      </c>
      <c r="G762" s="2">
        <f t="shared" si="69"/>
        <v>-0.14302826496046886</v>
      </c>
      <c r="H762" s="2" t="str">
        <f t="shared" si="70"/>
        <v>Hold</v>
      </c>
    </row>
    <row r="763" spans="1:8" ht="13.5" x14ac:dyDescent="0.25">
      <c r="A763" s="3">
        <v>43115</v>
      </c>
      <c r="B763" s="2">
        <v>17.805900000000001</v>
      </c>
      <c r="C763" s="2">
        <f t="shared" si="66"/>
        <v>16.181918507117011</v>
      </c>
      <c r="D763" s="2">
        <f t="shared" si="68"/>
        <v>16.563089385934184</v>
      </c>
      <c r="E763" s="2">
        <f t="shared" si="67"/>
        <v>-0.38117087881717282</v>
      </c>
      <c r="F763" s="2">
        <f t="shared" si="71"/>
        <v>-0.20217296833156834</v>
      </c>
      <c r="G763" s="2">
        <f t="shared" si="69"/>
        <v>-0.17899791048560448</v>
      </c>
      <c r="H763" s="2" t="str">
        <f t="shared" si="70"/>
        <v>Hold</v>
      </c>
    </row>
    <row r="764" spans="1:8" ht="13.5" x14ac:dyDescent="0.25">
      <c r="A764" s="3">
        <v>43116</v>
      </c>
      <c r="B764" s="2">
        <v>17.895399999999999</v>
      </c>
      <c r="C764" s="2">
        <f t="shared" si="66"/>
        <v>16.21151565986824</v>
      </c>
      <c r="D764" s="2">
        <f t="shared" si="68"/>
        <v>16.661779061050172</v>
      </c>
      <c r="E764" s="2">
        <f t="shared" si="67"/>
        <v>-0.45026340118193175</v>
      </c>
      <c r="F764" s="2">
        <f t="shared" si="71"/>
        <v>-0.251791054901641</v>
      </c>
      <c r="G764" s="2">
        <f t="shared" si="69"/>
        <v>-0.19847234628029076</v>
      </c>
      <c r="H764" s="2" t="str">
        <f t="shared" si="70"/>
        <v>Hold</v>
      </c>
    </row>
    <row r="765" spans="1:8" ht="13.5" x14ac:dyDescent="0.25">
      <c r="A765" s="3">
        <v>43117</v>
      </c>
      <c r="B765" s="2">
        <v>18.6112</v>
      </c>
      <c r="C765" s="2">
        <f t="shared" si="66"/>
        <v>16.205590173734663</v>
      </c>
      <c r="D765" s="2">
        <f t="shared" si="68"/>
        <v>16.806180612083491</v>
      </c>
      <c r="E765" s="2">
        <f t="shared" si="67"/>
        <v>-0.60059043834882786</v>
      </c>
      <c r="F765" s="2">
        <f t="shared" si="71"/>
        <v>-0.32155093159107839</v>
      </c>
      <c r="G765" s="2">
        <f t="shared" si="69"/>
        <v>-0.27903950675774947</v>
      </c>
      <c r="H765" s="2" t="str">
        <f t="shared" si="70"/>
        <v>Hold</v>
      </c>
    </row>
    <row r="766" spans="1:8" ht="13.5" x14ac:dyDescent="0.25">
      <c r="A766" s="3">
        <v>43118</v>
      </c>
      <c r="B766" s="2">
        <v>18.799099999999999</v>
      </c>
      <c r="C766" s="2">
        <f t="shared" si="66"/>
        <v>16.222591685467791</v>
      </c>
      <c r="D766" s="2">
        <f t="shared" si="68"/>
        <v>16.953804270447677</v>
      </c>
      <c r="E766" s="2">
        <f t="shared" si="67"/>
        <v>-0.73121258497988606</v>
      </c>
      <c r="F766" s="2">
        <f t="shared" si="71"/>
        <v>-0.4034832622688399</v>
      </c>
      <c r="G766" s="2">
        <f t="shared" si="69"/>
        <v>-0.32772932271104616</v>
      </c>
      <c r="H766" s="2" t="str">
        <f t="shared" si="70"/>
        <v>Hold</v>
      </c>
    </row>
    <row r="767" spans="1:8" ht="13.5" x14ac:dyDescent="0.25">
      <c r="A767" s="3">
        <v>43119</v>
      </c>
      <c r="B767" s="2">
        <v>18.723099999999999</v>
      </c>
      <c r="C767" s="2">
        <f t="shared" si="66"/>
        <v>16.263823733857361</v>
      </c>
      <c r="D767" s="2">
        <f t="shared" si="68"/>
        <v>17.084863213377478</v>
      </c>
      <c r="E767" s="2">
        <f t="shared" si="67"/>
        <v>-0.8210394795201168</v>
      </c>
      <c r="F767" s="2">
        <f t="shared" si="71"/>
        <v>-0.48699450571909531</v>
      </c>
      <c r="G767" s="2">
        <f t="shared" si="69"/>
        <v>-0.33404497380102149</v>
      </c>
      <c r="H767" s="2" t="str">
        <f t="shared" si="70"/>
        <v>Hold</v>
      </c>
    </row>
    <row r="768" spans="1:8" ht="13.5" x14ac:dyDescent="0.25">
      <c r="A768" s="3">
        <v>43122</v>
      </c>
      <c r="B768" s="2">
        <v>18.6739</v>
      </c>
      <c r="C768" s="2">
        <f t="shared" si="66"/>
        <v>16.331066236340842</v>
      </c>
      <c r="D768" s="2">
        <f t="shared" si="68"/>
        <v>17.202569642016183</v>
      </c>
      <c r="E768" s="2">
        <f t="shared" si="67"/>
        <v>-0.87150340567534101</v>
      </c>
      <c r="F768" s="2">
        <f t="shared" si="71"/>
        <v>-0.56389628571034445</v>
      </c>
      <c r="G768" s="2">
        <f t="shared" si="69"/>
        <v>-0.30760711996499657</v>
      </c>
      <c r="H768" s="2" t="str">
        <f t="shared" si="70"/>
        <v>Hold</v>
      </c>
    </row>
    <row r="769" spans="1:8" ht="13.5" x14ac:dyDescent="0.25">
      <c r="A769" s="3">
        <v>43123</v>
      </c>
      <c r="B769" s="2">
        <v>19.148099999999999</v>
      </c>
      <c r="C769" s="2">
        <f t="shared" si="66"/>
        <v>16.390717584596096</v>
      </c>
      <c r="D769" s="2">
        <f t="shared" si="68"/>
        <v>17.346683001866836</v>
      </c>
      <c r="E769" s="2">
        <f t="shared" si="67"/>
        <v>-0.95596541727073969</v>
      </c>
      <c r="F769" s="2">
        <f t="shared" si="71"/>
        <v>-0.6423101120224235</v>
      </c>
      <c r="G769" s="2">
        <f t="shared" si="69"/>
        <v>-0.3136553052483162</v>
      </c>
      <c r="H769" s="2" t="str">
        <f t="shared" si="70"/>
        <v>Hold</v>
      </c>
    </row>
    <row r="770" spans="1:8" ht="13.5" x14ac:dyDescent="0.25">
      <c r="A770" s="3">
        <v>43124</v>
      </c>
      <c r="B770" s="2">
        <v>19.394100000000002</v>
      </c>
      <c r="C770" s="2">
        <f t="shared" si="66"/>
        <v>16.450130263889005</v>
      </c>
      <c r="D770" s="2">
        <f t="shared" si="68"/>
        <v>17.498343520247069</v>
      </c>
      <c r="E770" s="2">
        <f t="shared" si="67"/>
        <v>-1.0482132563580642</v>
      </c>
      <c r="F770" s="2">
        <f t="shared" si="71"/>
        <v>-0.72349074088955168</v>
      </c>
      <c r="G770" s="2">
        <f t="shared" si="69"/>
        <v>-0.3247225154685125</v>
      </c>
      <c r="H770" s="2" t="str">
        <f t="shared" si="70"/>
        <v>Hold</v>
      </c>
    </row>
    <row r="771" spans="1:8" ht="13.5" x14ac:dyDescent="0.25">
      <c r="A771" s="3">
        <v>43125</v>
      </c>
      <c r="B771" s="2">
        <v>19.277799999999999</v>
      </c>
      <c r="C771" s="2">
        <f t="shared" si="66"/>
        <v>16.562356377136851</v>
      </c>
      <c r="D771" s="2">
        <f t="shared" si="68"/>
        <v>17.630155111339878</v>
      </c>
      <c r="E771" s="2">
        <f t="shared" si="67"/>
        <v>-1.0677987342030271</v>
      </c>
      <c r="F771" s="2">
        <f t="shared" si="71"/>
        <v>-0.79235233955224682</v>
      </c>
      <c r="G771" s="2">
        <f t="shared" si="69"/>
        <v>-0.27544639465078025</v>
      </c>
      <c r="H771" s="2" t="str">
        <f t="shared" si="70"/>
        <v>Hold</v>
      </c>
    </row>
    <row r="772" spans="1:8" ht="13.5" x14ac:dyDescent="0.25">
      <c r="A772" s="3">
        <v>43126</v>
      </c>
      <c r="B772" s="2">
        <v>19.528400000000001</v>
      </c>
      <c r="C772" s="2">
        <f t="shared" si="66"/>
        <v>16.705501549885028</v>
      </c>
      <c r="D772" s="2">
        <f t="shared" si="68"/>
        <v>17.770765843833221</v>
      </c>
      <c r="E772" s="2">
        <f t="shared" si="67"/>
        <v>-1.0652642939481929</v>
      </c>
      <c r="F772" s="2">
        <f t="shared" si="71"/>
        <v>-0.84693473043143608</v>
      </c>
      <c r="G772" s="2">
        <f t="shared" si="69"/>
        <v>-0.21832956351675681</v>
      </c>
      <c r="H772" s="2" t="str">
        <f t="shared" si="70"/>
        <v>Hold</v>
      </c>
    </row>
    <row r="773" spans="1:8" ht="13.5" x14ac:dyDescent="0.25">
      <c r="A773" s="3">
        <v>43129</v>
      </c>
      <c r="B773" s="2">
        <v>19.662600000000001</v>
      </c>
      <c r="C773" s="2">
        <f t="shared" si="66"/>
        <v>16.874793619133484</v>
      </c>
      <c r="D773" s="2">
        <f t="shared" si="68"/>
        <v>17.910901707252982</v>
      </c>
      <c r="E773" s="2">
        <f t="shared" si="67"/>
        <v>-1.0361080881194979</v>
      </c>
      <c r="F773" s="2">
        <f t="shared" si="71"/>
        <v>-0.88476940196904852</v>
      </c>
      <c r="G773" s="2">
        <f t="shared" si="69"/>
        <v>-0.15133868615044943</v>
      </c>
      <c r="H773" s="2" t="str">
        <f t="shared" si="70"/>
        <v>Hold</v>
      </c>
    </row>
    <row r="774" spans="1:8" ht="13.5" x14ac:dyDescent="0.25">
      <c r="A774" s="3">
        <v>43130</v>
      </c>
      <c r="B774" s="2">
        <v>19.7744</v>
      </c>
      <c r="C774" s="2">
        <f t="shared" si="66"/>
        <v>17.03180998542064</v>
      </c>
      <c r="D774" s="2">
        <f t="shared" si="68"/>
        <v>18.048938617826835</v>
      </c>
      <c r="E774" s="2">
        <f t="shared" si="67"/>
        <v>-1.0171286324061946</v>
      </c>
      <c r="F774" s="2">
        <f t="shared" si="71"/>
        <v>-0.91124124805647777</v>
      </c>
      <c r="G774" s="2">
        <f t="shared" si="69"/>
        <v>-0.10588738434971678</v>
      </c>
      <c r="H774" s="2" t="str">
        <f t="shared" si="70"/>
        <v>Hold</v>
      </c>
    </row>
    <row r="775" spans="1:8" ht="13.5" x14ac:dyDescent="0.25">
      <c r="A775" s="3">
        <v>43131</v>
      </c>
      <c r="B775" s="2">
        <v>19.904199999999999</v>
      </c>
      <c r="C775" s="2">
        <f t="shared" si="66"/>
        <v>17.274793064586696</v>
      </c>
      <c r="D775" s="2">
        <f t="shared" si="68"/>
        <v>18.186365386876698</v>
      </c>
      <c r="E775" s="2">
        <f t="shared" si="67"/>
        <v>-0.91157232229000229</v>
      </c>
      <c r="F775" s="2">
        <f t="shared" si="71"/>
        <v>-0.91130746290318276</v>
      </c>
      <c r="G775" s="2">
        <f t="shared" si="69"/>
        <v>-2.6485938681952703E-4</v>
      </c>
      <c r="H775" s="2" t="str">
        <f t="shared" si="70"/>
        <v>Hold</v>
      </c>
    </row>
    <row r="776" spans="1:8" ht="13.5" x14ac:dyDescent="0.25">
      <c r="A776" s="3">
        <v>43132</v>
      </c>
      <c r="B776" s="2">
        <v>20.087599999999998</v>
      </c>
      <c r="C776" s="2">
        <f t="shared" si="66"/>
        <v>17.509301823881049</v>
      </c>
      <c r="D776" s="2">
        <f t="shared" si="68"/>
        <v>18.327197580441386</v>
      </c>
      <c r="E776" s="2">
        <f t="shared" si="67"/>
        <v>-0.8178957565603362</v>
      </c>
      <c r="F776" s="2">
        <f t="shared" si="71"/>
        <v>-0.89262512163461349</v>
      </c>
      <c r="G776" s="2">
        <f t="shared" si="69"/>
        <v>7.4729365074277299E-2</v>
      </c>
      <c r="H776" s="2" t="str">
        <f t="shared" si="70"/>
        <v>Sell</v>
      </c>
    </row>
    <row r="777" spans="1:8" ht="13.5" x14ac:dyDescent="0.25">
      <c r="A777" s="3">
        <v>43133</v>
      </c>
      <c r="B777" s="2">
        <v>20.718399999999999</v>
      </c>
      <c r="C777" s="2">
        <f t="shared" si="66"/>
        <v>17.696040004822429</v>
      </c>
      <c r="D777" s="2">
        <f t="shared" si="68"/>
        <v>18.504323685593874</v>
      </c>
      <c r="E777" s="2">
        <f t="shared" si="67"/>
        <v>-0.80828368077144574</v>
      </c>
      <c r="F777" s="2">
        <f t="shared" si="71"/>
        <v>-0.87575683346198008</v>
      </c>
      <c r="G777" s="2">
        <f t="shared" si="69"/>
        <v>6.7473152690534333E-2</v>
      </c>
      <c r="H777" s="2" t="str">
        <f t="shared" si="70"/>
        <v>Sell</v>
      </c>
    </row>
    <row r="778" spans="1:8" ht="13.5" x14ac:dyDescent="0.25">
      <c r="A778" s="3">
        <v>43136</v>
      </c>
      <c r="B778" s="2">
        <v>21.474499999999999</v>
      </c>
      <c r="C778" s="2">
        <f t="shared" si="66"/>
        <v>17.846480004080515</v>
      </c>
      <c r="D778" s="2">
        <f t="shared" si="68"/>
        <v>18.724336745920255</v>
      </c>
      <c r="E778" s="2">
        <f t="shared" si="67"/>
        <v>-0.87785674183973939</v>
      </c>
      <c r="F778" s="2">
        <f t="shared" si="71"/>
        <v>-0.87617681513753198</v>
      </c>
      <c r="G778" s="2">
        <f t="shared" si="69"/>
        <v>-1.6799267022074016E-3</v>
      </c>
      <c r="H778" s="2" t="str">
        <f t="shared" si="70"/>
        <v>Hold</v>
      </c>
    </row>
    <row r="779" spans="1:8" ht="13.5" x14ac:dyDescent="0.25">
      <c r="A779" s="3">
        <v>43137</v>
      </c>
      <c r="B779" s="2">
        <v>21.657900000000001</v>
      </c>
      <c r="C779" s="2">
        <f t="shared" si="66"/>
        <v>18.046729234221974</v>
      </c>
      <c r="D779" s="2">
        <f t="shared" si="68"/>
        <v>18.941637727703938</v>
      </c>
      <c r="E779" s="2">
        <f t="shared" si="67"/>
        <v>-0.89490849348196377</v>
      </c>
      <c r="F779" s="2">
        <f t="shared" si="71"/>
        <v>-0.87992315080641847</v>
      </c>
      <c r="G779" s="2">
        <f t="shared" si="69"/>
        <v>-1.4985342675545299E-2</v>
      </c>
      <c r="H779" s="2" t="str">
        <f t="shared" si="70"/>
        <v>Hold</v>
      </c>
    </row>
    <row r="780" spans="1:8" ht="13.5" x14ac:dyDescent="0.25">
      <c r="A780" s="3">
        <v>43138</v>
      </c>
      <c r="B780" s="2">
        <v>21.0763</v>
      </c>
      <c r="C780" s="2">
        <f t="shared" si="66"/>
        <v>18.254017044341673</v>
      </c>
      <c r="D780" s="2">
        <f t="shared" si="68"/>
        <v>19.099760858985128</v>
      </c>
      <c r="E780" s="2">
        <f t="shared" si="67"/>
        <v>-0.84574381464345549</v>
      </c>
      <c r="F780" s="2">
        <f t="shared" si="71"/>
        <v>-0.87308728357382592</v>
      </c>
      <c r="G780" s="2">
        <f t="shared" si="69"/>
        <v>2.7343468930370429E-2</v>
      </c>
      <c r="H780" s="2" t="str">
        <f t="shared" si="70"/>
        <v>Sell</v>
      </c>
    </row>
    <row r="781" spans="1:8" ht="13.5" x14ac:dyDescent="0.25">
      <c r="A781" s="3">
        <v>43139</v>
      </c>
      <c r="B781" s="2">
        <v>20.8079</v>
      </c>
      <c r="C781" s="2">
        <f t="shared" si="66"/>
        <v>18.411522114442953</v>
      </c>
      <c r="D781" s="2">
        <f t="shared" si="68"/>
        <v>19.226289684245486</v>
      </c>
      <c r="E781" s="2">
        <f t="shared" si="67"/>
        <v>-0.81476756980253384</v>
      </c>
      <c r="F781" s="2">
        <f t="shared" si="71"/>
        <v>-0.86142334081956751</v>
      </c>
      <c r="G781" s="2">
        <f t="shared" si="69"/>
        <v>4.6655771017033665E-2</v>
      </c>
      <c r="H781" s="2" t="str">
        <f t="shared" si="70"/>
        <v>Sell</v>
      </c>
    </row>
    <row r="782" spans="1:8" ht="13.5" x14ac:dyDescent="0.25">
      <c r="A782" s="3">
        <v>43140</v>
      </c>
      <c r="B782" s="2">
        <v>20.132300000000001</v>
      </c>
      <c r="C782" s="2">
        <f t="shared" si="66"/>
        <v>18.58334948145173</v>
      </c>
      <c r="D782" s="2">
        <f t="shared" si="68"/>
        <v>19.293401559486565</v>
      </c>
      <c r="E782" s="2">
        <f t="shared" si="67"/>
        <v>-0.71005207803483472</v>
      </c>
      <c r="F782" s="2">
        <f t="shared" si="71"/>
        <v>-0.83114908826262102</v>
      </c>
      <c r="G782" s="2">
        <f t="shared" si="69"/>
        <v>0.12109701022778629</v>
      </c>
      <c r="H782" s="2" t="str">
        <f t="shared" si="70"/>
        <v>Sell</v>
      </c>
    </row>
    <row r="783" spans="1:8" ht="13.5" x14ac:dyDescent="0.25">
      <c r="A783" s="3">
        <v>43143</v>
      </c>
      <c r="B783" s="2">
        <v>20.8034</v>
      </c>
      <c r="C783" s="2">
        <f t="shared" ref="C783:C846" si="72">$C$4*B773+C782*(1-$C$4)</f>
        <v>18.749388022766848</v>
      </c>
      <c r="D783" s="2">
        <f t="shared" si="68"/>
        <v>19.405253295820891</v>
      </c>
      <c r="E783" s="2">
        <f t="shared" si="67"/>
        <v>-0.65586527305404374</v>
      </c>
      <c r="F783" s="2">
        <f t="shared" si="71"/>
        <v>-0.79609232522090556</v>
      </c>
      <c r="G783" s="2">
        <f t="shared" si="69"/>
        <v>0.14022705216686182</v>
      </c>
      <c r="H783" s="2" t="str">
        <f t="shared" si="70"/>
        <v>Sell</v>
      </c>
    </row>
    <row r="784" spans="1:8" ht="13.5" x14ac:dyDescent="0.25">
      <c r="A784" s="3">
        <v>43144</v>
      </c>
      <c r="B784" s="2">
        <v>20.892900000000001</v>
      </c>
      <c r="C784" s="2">
        <f t="shared" si="72"/>
        <v>18.90708217311041</v>
      </c>
      <c r="D784" s="2">
        <f t="shared" si="68"/>
        <v>19.515449347982308</v>
      </c>
      <c r="E784" s="2">
        <f t="shared" si="67"/>
        <v>-0.60836717487189773</v>
      </c>
      <c r="F784" s="2">
        <f t="shared" si="71"/>
        <v>-0.75854729515110408</v>
      </c>
      <c r="G784" s="2">
        <f t="shared" si="69"/>
        <v>0.15018012027920635</v>
      </c>
      <c r="H784" s="2" t="str">
        <f t="shared" si="70"/>
        <v>Sell</v>
      </c>
    </row>
    <row r="785" spans="1:8" ht="13.5" x14ac:dyDescent="0.25">
      <c r="A785" s="3">
        <v>43145</v>
      </c>
      <c r="B785" s="2">
        <v>21.0718</v>
      </c>
      <c r="C785" s="2">
        <f t="shared" si="72"/>
        <v>19.060484915708809</v>
      </c>
      <c r="D785" s="2">
        <f t="shared" si="68"/>
        <v>19.630734581465102</v>
      </c>
      <c r="E785" s="2">
        <f t="shared" si="67"/>
        <v>-0.57024966575629321</v>
      </c>
      <c r="F785" s="2">
        <f t="shared" si="71"/>
        <v>-0.72088776927214193</v>
      </c>
      <c r="G785" s="2">
        <f t="shared" si="69"/>
        <v>0.15063810351584872</v>
      </c>
      <c r="H785" s="2" t="str">
        <f t="shared" si="70"/>
        <v>Sell</v>
      </c>
    </row>
    <row r="786" spans="1:8" ht="13.5" x14ac:dyDescent="0.25">
      <c r="A786" s="3">
        <v>43146</v>
      </c>
      <c r="B786" s="2">
        <v>21.027100000000001</v>
      </c>
      <c r="C786" s="2">
        <f t="shared" si="72"/>
        <v>19.218502620984374</v>
      </c>
      <c r="D786" s="2">
        <f t="shared" si="68"/>
        <v>19.73416905691213</v>
      </c>
      <c r="E786" s="2">
        <f t="shared" si="67"/>
        <v>-0.51566643592775563</v>
      </c>
      <c r="F786" s="2">
        <f t="shared" si="71"/>
        <v>-0.67984350260326476</v>
      </c>
      <c r="G786" s="2">
        <f t="shared" si="69"/>
        <v>0.16417706667550913</v>
      </c>
      <c r="H786" s="2" t="str">
        <f t="shared" si="70"/>
        <v>Sell</v>
      </c>
    </row>
    <row r="787" spans="1:8" ht="13.5" x14ac:dyDescent="0.25">
      <c r="A787" s="3">
        <v>43147</v>
      </c>
      <c r="B787" s="2">
        <v>20.700500000000002</v>
      </c>
      <c r="C787" s="2">
        <f t="shared" si="72"/>
        <v>19.449256063909854</v>
      </c>
      <c r="D787" s="2">
        <f t="shared" si="68"/>
        <v>19.80574912677049</v>
      </c>
      <c r="E787" s="2">
        <f t="shared" si="67"/>
        <v>-0.3564930628606362</v>
      </c>
      <c r="F787" s="2">
        <f t="shared" si="71"/>
        <v>-0.61517341465473907</v>
      </c>
      <c r="G787" s="2">
        <f t="shared" si="69"/>
        <v>0.25868035179410287</v>
      </c>
      <c r="H787" s="2" t="str">
        <f t="shared" si="70"/>
        <v>Sell</v>
      </c>
    </row>
    <row r="788" spans="1:8" ht="13.5" x14ac:dyDescent="0.25">
      <c r="A788" s="3">
        <v>43150</v>
      </c>
      <c r="B788" s="2">
        <v>20.494700000000002</v>
      </c>
      <c r="C788" s="2">
        <f t="shared" si="72"/>
        <v>19.760832054077568</v>
      </c>
      <c r="D788" s="2">
        <f t="shared" si="68"/>
        <v>19.856782524787491</v>
      </c>
      <c r="E788" s="2">
        <f t="shared" si="67"/>
        <v>-9.5950470709922797E-2</v>
      </c>
      <c r="F788" s="2">
        <f t="shared" si="71"/>
        <v>-0.51132882586577588</v>
      </c>
      <c r="G788" s="2">
        <f t="shared" si="69"/>
        <v>0.41537835515585309</v>
      </c>
      <c r="H788" s="2" t="str">
        <f t="shared" si="70"/>
        <v>Sell</v>
      </c>
    </row>
    <row r="789" spans="1:8" ht="13.5" x14ac:dyDescent="0.25">
      <c r="A789" s="3">
        <v>43151</v>
      </c>
      <c r="B789" s="2">
        <v>20.579699999999999</v>
      </c>
      <c r="C789" s="2">
        <f t="shared" si="72"/>
        <v>20.052688661142557</v>
      </c>
      <c r="D789" s="2">
        <f t="shared" si="68"/>
        <v>19.910331967395823</v>
      </c>
      <c r="E789" s="2">
        <f t="shared" si="67"/>
        <v>0.14235669374673421</v>
      </c>
      <c r="F789" s="2">
        <f t="shared" si="71"/>
        <v>-0.3805917219432739</v>
      </c>
      <c r="G789" s="2">
        <f t="shared" si="69"/>
        <v>0.52294841569000816</v>
      </c>
      <c r="H789" s="2" t="str">
        <f t="shared" si="70"/>
        <v>Sell</v>
      </c>
    </row>
    <row r="790" spans="1:8" ht="13.5" x14ac:dyDescent="0.25">
      <c r="A790" s="3">
        <v>43152</v>
      </c>
      <c r="B790" s="2">
        <v>20.977900000000002</v>
      </c>
      <c r="C790" s="2">
        <f t="shared" si="72"/>
        <v>20.210167328659089</v>
      </c>
      <c r="D790" s="2">
        <f t="shared" si="68"/>
        <v>19.989411080922057</v>
      </c>
      <c r="E790" s="2">
        <f t="shared" si="67"/>
        <v>0.2207562477370324</v>
      </c>
      <c r="F790" s="2">
        <f t="shared" si="71"/>
        <v>-0.26032212800721266</v>
      </c>
      <c r="G790" s="2">
        <f t="shared" si="69"/>
        <v>0.48107837574424506</v>
      </c>
      <c r="H790" s="2" t="str">
        <f t="shared" si="70"/>
        <v>Sell</v>
      </c>
    </row>
    <row r="791" spans="1:8" ht="13.5" x14ac:dyDescent="0.25">
      <c r="A791" s="3">
        <v>43153</v>
      </c>
      <c r="B791" s="2">
        <v>21.022600000000001</v>
      </c>
      <c r="C791" s="2">
        <f t="shared" si="72"/>
        <v>20.302126201173074</v>
      </c>
      <c r="D791" s="2">
        <f t="shared" si="68"/>
        <v>20.065943593446349</v>
      </c>
      <c r="E791" s="2">
        <f t="shared" si="67"/>
        <v>0.23618260772672528</v>
      </c>
      <c r="F791" s="2">
        <f t="shared" si="71"/>
        <v>-0.16102118086042508</v>
      </c>
      <c r="G791" s="2">
        <f t="shared" si="69"/>
        <v>0.39720378858715033</v>
      </c>
      <c r="H791" s="2" t="str">
        <f t="shared" si="70"/>
        <v>Sell</v>
      </c>
    </row>
    <row r="792" spans="1:8" ht="13.5" x14ac:dyDescent="0.25">
      <c r="A792" s="3">
        <v>43154</v>
      </c>
      <c r="B792" s="2">
        <v>20.8034</v>
      </c>
      <c r="C792" s="2">
        <f t="shared" si="72"/>
        <v>20.275999093300292</v>
      </c>
      <c r="D792" s="2">
        <f t="shared" si="68"/>
        <v>20.120569993931802</v>
      </c>
      <c r="E792" s="2">
        <f t="shared" si="67"/>
        <v>0.15542909936849014</v>
      </c>
      <c r="F792" s="2">
        <f t="shared" si="71"/>
        <v>-9.7731124814642037E-2</v>
      </c>
      <c r="G792" s="2">
        <f t="shared" si="69"/>
        <v>0.25316022418313217</v>
      </c>
      <c r="H792" s="2" t="str">
        <f t="shared" si="70"/>
        <v>Sell</v>
      </c>
    </row>
    <row r="793" spans="1:8" ht="13.5" x14ac:dyDescent="0.25">
      <c r="A793" s="3">
        <v>43157</v>
      </c>
      <c r="B793" s="2">
        <v>20.79</v>
      </c>
      <c r="C793" s="2">
        <f t="shared" si="72"/>
        <v>20.357137694331016</v>
      </c>
      <c r="D793" s="2">
        <f t="shared" si="68"/>
        <v>20.170157401788707</v>
      </c>
      <c r="E793" s="2">
        <f t="shared" si="67"/>
        <v>0.18698029254230875</v>
      </c>
      <c r="F793" s="2">
        <f t="shared" si="71"/>
        <v>-4.0788841343251885E-2</v>
      </c>
      <c r="G793" s="2">
        <f t="shared" si="69"/>
        <v>0.22776913388556064</v>
      </c>
      <c r="H793" s="2" t="str">
        <f t="shared" si="70"/>
        <v>Sell</v>
      </c>
    </row>
    <row r="794" spans="1:8" ht="13.5" x14ac:dyDescent="0.25">
      <c r="A794" s="3">
        <v>43158</v>
      </c>
      <c r="B794" s="2">
        <v>20.982399999999998</v>
      </c>
      <c r="C794" s="2">
        <f t="shared" si="72"/>
        <v>20.439562664433936</v>
      </c>
      <c r="D794" s="2">
        <f t="shared" si="68"/>
        <v>20.230323520174728</v>
      </c>
      <c r="E794" s="2">
        <f t="shared" si="67"/>
        <v>0.20923914425920742</v>
      </c>
      <c r="F794" s="2">
        <f t="shared" si="71"/>
        <v>9.2167557772399808E-3</v>
      </c>
      <c r="G794" s="2">
        <f t="shared" si="69"/>
        <v>0.20002238848196743</v>
      </c>
      <c r="H794" s="2" t="str">
        <f t="shared" si="70"/>
        <v>Sell</v>
      </c>
    </row>
    <row r="795" spans="1:8" ht="13.5" x14ac:dyDescent="0.25">
      <c r="A795" s="3">
        <v>43159</v>
      </c>
      <c r="B795" s="2">
        <v>20.9376</v>
      </c>
      <c r="C795" s="2">
        <f t="shared" si="72"/>
        <v>20.536829946828714</v>
      </c>
      <c r="D795" s="2">
        <f t="shared" si="68"/>
        <v>20.282714370532155</v>
      </c>
      <c r="E795" s="2">
        <f t="shared" si="67"/>
        <v>0.25411557629655945</v>
      </c>
      <c r="F795" s="2">
        <f t="shared" si="71"/>
        <v>5.8196519881103879E-2</v>
      </c>
      <c r="G795" s="2">
        <f t="shared" si="69"/>
        <v>0.19591905641545557</v>
      </c>
      <c r="H795" s="2" t="str">
        <f t="shared" si="70"/>
        <v>Sell</v>
      </c>
    </row>
    <row r="796" spans="1:8" ht="13.5" x14ac:dyDescent="0.25">
      <c r="A796" s="3">
        <v>43160</v>
      </c>
      <c r="B796" s="2">
        <v>21.183700000000002</v>
      </c>
      <c r="C796" s="2">
        <f t="shared" si="72"/>
        <v>20.612256108855068</v>
      </c>
      <c r="D796" s="2">
        <f t="shared" si="68"/>
        <v>20.349454046789031</v>
      </c>
      <c r="E796" s="2">
        <f t="shared" ref="E796:E859" si="73">C796-D796</f>
        <v>0.26280206206603651</v>
      </c>
      <c r="F796" s="2">
        <f t="shared" si="71"/>
        <v>9.9117628318090401E-2</v>
      </c>
      <c r="G796" s="2">
        <f t="shared" si="69"/>
        <v>0.16368443374794611</v>
      </c>
      <c r="H796" s="2" t="str">
        <f t="shared" si="70"/>
        <v>Sell</v>
      </c>
    </row>
    <row r="797" spans="1:8" ht="13.5" x14ac:dyDescent="0.25">
      <c r="A797" s="3">
        <v>43161</v>
      </c>
      <c r="B797" s="2">
        <v>21.027100000000001</v>
      </c>
      <c r="C797" s="2">
        <f t="shared" si="72"/>
        <v>20.625832092108134</v>
      </c>
      <c r="D797" s="2">
        <f t="shared" ref="D797:D860" si="74">$D$4*B797+(1-$D$4)*D796</f>
        <v>20.399650043323177</v>
      </c>
      <c r="E797" s="2">
        <f t="shared" si="73"/>
        <v>0.22618204878495618</v>
      </c>
      <c r="F797" s="2">
        <f t="shared" si="71"/>
        <v>0.12453051241146357</v>
      </c>
      <c r="G797" s="2">
        <f t="shared" si="69"/>
        <v>0.10165153637349261</v>
      </c>
      <c r="H797" s="2" t="str">
        <f t="shared" si="70"/>
        <v>Sell</v>
      </c>
    </row>
    <row r="798" spans="1:8" ht="13.5" x14ac:dyDescent="0.25">
      <c r="A798" s="3">
        <v>43164</v>
      </c>
      <c r="B798" s="2">
        <v>21.0137</v>
      </c>
      <c r="C798" s="2">
        <f t="shared" si="72"/>
        <v>20.605657924091499</v>
      </c>
      <c r="D798" s="2">
        <f t="shared" si="74"/>
        <v>20.445135225299239</v>
      </c>
      <c r="E798" s="2">
        <f t="shared" si="73"/>
        <v>0.16052269879225989</v>
      </c>
      <c r="F798" s="2">
        <f t="shared" si="71"/>
        <v>0.13172894968762283</v>
      </c>
      <c r="G798" s="2">
        <f t="shared" si="69"/>
        <v>2.8793749104637056E-2</v>
      </c>
      <c r="H798" s="2" t="str">
        <f t="shared" si="70"/>
        <v>Sell</v>
      </c>
    </row>
    <row r="799" spans="1:8" ht="13.5" x14ac:dyDescent="0.25">
      <c r="A799" s="3">
        <v>43165</v>
      </c>
      <c r="B799" s="2">
        <v>21.0047</v>
      </c>
      <c r="C799" s="2">
        <f t="shared" si="72"/>
        <v>20.601664397308191</v>
      </c>
      <c r="D799" s="2">
        <f t="shared" si="74"/>
        <v>20.486584467869665</v>
      </c>
      <c r="E799" s="2">
        <f t="shared" si="73"/>
        <v>0.11507992943852585</v>
      </c>
      <c r="F799" s="2">
        <f t="shared" si="71"/>
        <v>0.12839914563780344</v>
      </c>
      <c r="G799" s="2">
        <f t="shared" si="69"/>
        <v>-1.3319216199277589E-2</v>
      </c>
      <c r="H799" s="2" t="str">
        <f t="shared" si="70"/>
        <v>Hold</v>
      </c>
    </row>
    <row r="800" spans="1:8" ht="13.5" x14ac:dyDescent="0.25">
      <c r="A800" s="3">
        <v>43166</v>
      </c>
      <c r="B800" s="2">
        <v>20.9376</v>
      </c>
      <c r="C800" s="2">
        <f t="shared" si="72"/>
        <v>20.659546797722314</v>
      </c>
      <c r="D800" s="2">
        <f t="shared" si="74"/>
        <v>20.519993025805245</v>
      </c>
      <c r="E800" s="2">
        <f t="shared" si="73"/>
        <v>0.1395537719170683</v>
      </c>
      <c r="F800" s="2">
        <f t="shared" si="71"/>
        <v>0.13063007089365641</v>
      </c>
      <c r="G800" s="2">
        <f t="shared" si="69"/>
        <v>8.9237010234118896E-3</v>
      </c>
      <c r="H800" s="2" t="str">
        <f t="shared" si="70"/>
        <v>Sell</v>
      </c>
    </row>
    <row r="801" spans="1:8" ht="13.5" x14ac:dyDescent="0.25">
      <c r="A801" s="3">
        <v>43167</v>
      </c>
      <c r="B801" s="2">
        <v>20.8705</v>
      </c>
      <c r="C801" s="2">
        <f t="shared" si="72"/>
        <v>20.715401136534265</v>
      </c>
      <c r="D801" s="2">
        <f t="shared" si="74"/>
        <v>20.54595650537523</v>
      </c>
      <c r="E801" s="2">
        <f t="shared" si="73"/>
        <v>0.16944463115903474</v>
      </c>
      <c r="F801" s="2">
        <f t="shared" si="71"/>
        <v>0.13839298294673208</v>
      </c>
      <c r="G801" s="2">
        <f t="shared" si="69"/>
        <v>3.1051648212302663E-2</v>
      </c>
      <c r="H801" s="2" t="str">
        <f t="shared" si="70"/>
        <v>Sell</v>
      </c>
    </row>
    <row r="802" spans="1:8" ht="13.5" x14ac:dyDescent="0.25">
      <c r="A802" s="3">
        <v>43168</v>
      </c>
      <c r="B802" s="2">
        <v>20.713899999999999</v>
      </c>
      <c r="C802" s="2">
        <f t="shared" si="72"/>
        <v>20.728939423221298</v>
      </c>
      <c r="D802" s="2">
        <f t="shared" si="74"/>
        <v>20.558396764236324</v>
      </c>
      <c r="E802" s="2">
        <f t="shared" si="73"/>
        <v>0.17054265898497434</v>
      </c>
      <c r="F802" s="2">
        <f t="shared" si="71"/>
        <v>0.14482291815438053</v>
      </c>
      <c r="G802" s="2">
        <f t="shared" si="69"/>
        <v>2.5719740830593807E-2</v>
      </c>
      <c r="H802" s="2" t="str">
        <f t="shared" si="70"/>
        <v>Sell</v>
      </c>
    </row>
    <row r="803" spans="1:8" ht="13.5" x14ac:dyDescent="0.25">
      <c r="A803" s="3">
        <v>43171</v>
      </c>
      <c r="B803" s="2">
        <v>20.6692</v>
      </c>
      <c r="C803" s="2">
        <f t="shared" si="72"/>
        <v>20.738333358110332</v>
      </c>
      <c r="D803" s="2">
        <f t="shared" si="74"/>
        <v>20.56660441132993</v>
      </c>
      <c r="E803" s="2">
        <f t="shared" si="73"/>
        <v>0.17172894678040151</v>
      </c>
      <c r="F803" s="2">
        <f t="shared" si="71"/>
        <v>0.15020412387958473</v>
      </c>
      <c r="G803" s="2">
        <f t="shared" si="69"/>
        <v>2.1524822900816781E-2</v>
      </c>
      <c r="H803" s="2" t="str">
        <f t="shared" si="70"/>
        <v>Sell</v>
      </c>
    </row>
    <row r="804" spans="1:8" ht="13.5" x14ac:dyDescent="0.25">
      <c r="A804" s="3">
        <v>43172</v>
      </c>
      <c r="B804" s="2">
        <v>20.758700000000001</v>
      </c>
      <c r="C804" s="2">
        <f t="shared" si="72"/>
        <v>20.775882072247203</v>
      </c>
      <c r="D804" s="2">
        <f t="shared" si="74"/>
        <v>20.58083371419438</v>
      </c>
      <c r="E804" s="2">
        <f t="shared" si="73"/>
        <v>0.19504835805282283</v>
      </c>
      <c r="F804" s="2">
        <f t="shared" si="71"/>
        <v>0.15917297071423236</v>
      </c>
      <c r="G804" s="2">
        <f t="shared" ref="G804:G867" si="75">E804-F804</f>
        <v>3.587538733859047E-2</v>
      </c>
      <c r="H804" s="2" t="str">
        <f t="shared" ref="H804:H867" si="76">IF(G804&lt;0,"Hold","Sell")</f>
        <v>Sell</v>
      </c>
    </row>
    <row r="805" spans="1:8" ht="13.5" x14ac:dyDescent="0.25">
      <c r="A805" s="3">
        <v>43173</v>
      </c>
      <c r="B805" s="2">
        <v>20.758700000000001</v>
      </c>
      <c r="C805" s="2">
        <f t="shared" si="72"/>
        <v>20.800761753439939</v>
      </c>
      <c r="D805" s="2">
        <f t="shared" si="74"/>
        <v>20.594008994624428</v>
      </c>
      <c r="E805" s="2">
        <f t="shared" si="73"/>
        <v>0.20675275881551158</v>
      </c>
      <c r="F805" s="2">
        <f t="shared" ref="F805:F868" si="77">(E805*(2/(10)))+((1-(2/10))*F804)</f>
        <v>0.1686889283344882</v>
      </c>
      <c r="G805" s="2">
        <f t="shared" si="75"/>
        <v>3.8063830481023381E-2</v>
      </c>
      <c r="H805" s="2" t="str">
        <f t="shared" si="76"/>
        <v>Sell</v>
      </c>
    </row>
    <row r="806" spans="1:8" ht="13.5" x14ac:dyDescent="0.25">
      <c r="A806" s="3">
        <v>43174</v>
      </c>
      <c r="B806" s="2">
        <v>20.6692</v>
      </c>
      <c r="C806" s="2">
        <f t="shared" si="72"/>
        <v>20.859675329833795</v>
      </c>
      <c r="D806" s="2">
        <f t="shared" si="74"/>
        <v>20.599578698726322</v>
      </c>
      <c r="E806" s="2">
        <f t="shared" si="73"/>
        <v>0.26009663110747283</v>
      </c>
      <c r="F806" s="2">
        <f t="shared" si="77"/>
        <v>0.18697046888908514</v>
      </c>
      <c r="G806" s="2">
        <f t="shared" si="75"/>
        <v>7.3126162218387691E-2</v>
      </c>
      <c r="H806" s="2" t="str">
        <f t="shared" si="76"/>
        <v>Sell</v>
      </c>
    </row>
    <row r="807" spans="1:8" ht="13.5" x14ac:dyDescent="0.25">
      <c r="A807" s="3">
        <v>43175</v>
      </c>
      <c r="B807" s="2">
        <v>21.1389</v>
      </c>
      <c r="C807" s="2">
        <f t="shared" si="72"/>
        <v>20.885432971397826</v>
      </c>
      <c r="D807" s="2">
        <f t="shared" si="74"/>
        <v>20.639528424746594</v>
      </c>
      <c r="E807" s="2">
        <f t="shared" si="73"/>
        <v>0.24590454665123218</v>
      </c>
      <c r="F807" s="2">
        <f t="shared" si="77"/>
        <v>0.19875728444151455</v>
      </c>
      <c r="G807" s="2">
        <f t="shared" si="75"/>
        <v>4.7147262209717627E-2</v>
      </c>
      <c r="H807" s="2" t="str">
        <f t="shared" si="76"/>
        <v>Sell</v>
      </c>
    </row>
    <row r="808" spans="1:8" ht="13.5" x14ac:dyDescent="0.25">
      <c r="A808" s="3">
        <v>43178</v>
      </c>
      <c r="B808" s="2">
        <v>21.116599999999998</v>
      </c>
      <c r="C808" s="2">
        <f t="shared" si="72"/>
        <v>20.905166360413546</v>
      </c>
      <c r="D808" s="2">
        <f t="shared" si="74"/>
        <v>20.67486705995055</v>
      </c>
      <c r="E808" s="2">
        <f t="shared" si="73"/>
        <v>0.2302993004629954</v>
      </c>
      <c r="F808" s="2">
        <f t="shared" si="77"/>
        <v>0.20506568764581073</v>
      </c>
      <c r="G808" s="2">
        <f t="shared" si="75"/>
        <v>2.523361281718467E-2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20.9376</v>
      </c>
      <c r="C809" s="2">
        <f t="shared" si="72"/>
        <v>20.920479228042229</v>
      </c>
      <c r="D809" s="2">
        <f t="shared" si="74"/>
        <v>20.694328759213473</v>
      </c>
      <c r="E809" s="2">
        <f t="shared" si="73"/>
        <v>0.22615046882875589</v>
      </c>
      <c r="F809" s="2">
        <f t="shared" si="77"/>
        <v>0.20928264388239978</v>
      </c>
      <c r="G809" s="2">
        <f t="shared" si="75"/>
        <v>1.6867824946356108E-2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21.031600000000001</v>
      </c>
      <c r="C810" s="2">
        <f t="shared" si="72"/>
        <v>20.923113192958809</v>
      </c>
      <c r="D810" s="2">
        <f t="shared" si="74"/>
        <v>20.719311814086549</v>
      </c>
      <c r="E810" s="2">
        <f t="shared" si="73"/>
        <v>0.20380137887226013</v>
      </c>
      <c r="F810" s="2">
        <f t="shared" si="77"/>
        <v>0.20818639088037189</v>
      </c>
      <c r="G810" s="2">
        <f t="shared" si="75"/>
        <v>-4.385012008111755E-3</v>
      </c>
      <c r="H810" s="2" t="str">
        <f t="shared" si="76"/>
        <v>Hold</v>
      </c>
    </row>
    <row r="811" spans="1:8" ht="13.5" x14ac:dyDescent="0.25">
      <c r="A811" s="3">
        <v>43182</v>
      </c>
      <c r="B811" s="2">
        <v>21.474499999999999</v>
      </c>
      <c r="C811" s="2">
        <f t="shared" si="72"/>
        <v>20.915018855580531</v>
      </c>
      <c r="D811" s="2">
        <f t="shared" si="74"/>
        <v>20.775251679709765</v>
      </c>
      <c r="E811" s="2">
        <f t="shared" si="73"/>
        <v>0.13976717587076593</v>
      </c>
      <c r="F811" s="2">
        <f t="shared" si="77"/>
        <v>0.1945025478784507</v>
      </c>
      <c r="G811" s="2">
        <f t="shared" si="75"/>
        <v>-5.4735372007684774E-2</v>
      </c>
      <c r="H811" s="2" t="str">
        <f t="shared" si="76"/>
        <v>Hold</v>
      </c>
    </row>
    <row r="812" spans="1:8" ht="13.5" x14ac:dyDescent="0.25">
      <c r="A812" s="3">
        <v>43185</v>
      </c>
      <c r="B812" s="2">
        <v>21.528199999999998</v>
      </c>
      <c r="C812" s="2">
        <f t="shared" si="72"/>
        <v>20.884077493183526</v>
      </c>
      <c r="D812" s="2">
        <f t="shared" si="74"/>
        <v>20.831025629360891</v>
      </c>
      <c r="E812" s="2">
        <f t="shared" si="73"/>
        <v>5.3051863822634715E-2</v>
      </c>
      <c r="F812" s="2">
        <f t="shared" si="77"/>
        <v>0.16621241106728751</v>
      </c>
      <c r="G812" s="2">
        <f t="shared" si="75"/>
        <v>-0.1131605472446528</v>
      </c>
      <c r="H812" s="2" t="str">
        <f t="shared" si="76"/>
        <v>Hold</v>
      </c>
    </row>
    <row r="813" spans="1:8" ht="13.5" x14ac:dyDescent="0.25">
      <c r="A813" s="3">
        <v>43186</v>
      </c>
      <c r="B813" s="2">
        <v>21.930800000000001</v>
      </c>
      <c r="C813" s="2">
        <f t="shared" si="72"/>
        <v>20.851019417309136</v>
      </c>
      <c r="D813" s="2">
        <f t="shared" si="74"/>
        <v>20.912490397556379</v>
      </c>
      <c r="E813" s="2">
        <f t="shared" si="73"/>
        <v>-6.147098024724329E-2</v>
      </c>
      <c r="F813" s="2">
        <f t="shared" si="77"/>
        <v>0.12067573280438136</v>
      </c>
      <c r="G813" s="2">
        <f t="shared" si="75"/>
        <v>-0.18214671305162466</v>
      </c>
      <c r="H813" s="2" t="str">
        <f t="shared" si="76"/>
        <v>Hold</v>
      </c>
    </row>
    <row r="814" spans="1:8" ht="13.5" x14ac:dyDescent="0.25">
      <c r="A814" s="3">
        <v>43187</v>
      </c>
      <c r="B814" s="2">
        <v>21.9666</v>
      </c>
      <c r="C814" s="2">
        <f t="shared" si="72"/>
        <v>20.836816430030805</v>
      </c>
      <c r="D814" s="2">
        <f t="shared" si="74"/>
        <v>20.990572590329982</v>
      </c>
      <c r="E814" s="2">
        <f t="shared" si="73"/>
        <v>-0.15375616029917794</v>
      </c>
      <c r="F814" s="2">
        <f t="shared" si="77"/>
        <v>6.5789354183669504E-2</v>
      </c>
      <c r="G814" s="2">
        <f t="shared" si="75"/>
        <v>-0.21954551448284743</v>
      </c>
      <c r="H814" s="2" t="str">
        <f t="shared" si="76"/>
        <v>Hold</v>
      </c>
    </row>
    <row r="815" spans="1:8" ht="13.5" x14ac:dyDescent="0.25">
      <c r="A815" s="3">
        <v>43188</v>
      </c>
      <c r="B815" s="2">
        <v>22.503499999999999</v>
      </c>
      <c r="C815" s="2">
        <f t="shared" si="72"/>
        <v>20.824798517718371</v>
      </c>
      <c r="D815" s="2">
        <f t="shared" si="74"/>
        <v>21.102641287342578</v>
      </c>
      <c r="E815" s="2">
        <f t="shared" si="73"/>
        <v>-0.27784276962420762</v>
      </c>
      <c r="F815" s="2">
        <f t="shared" si="77"/>
        <v>-2.9370705779059245E-3</v>
      </c>
      <c r="G815" s="2">
        <f t="shared" si="75"/>
        <v>-0.27490569904630169</v>
      </c>
      <c r="H815" s="2" t="str">
        <f t="shared" si="76"/>
        <v>Hold</v>
      </c>
    </row>
    <row r="816" spans="1:8" ht="13.5" x14ac:dyDescent="0.25">
      <c r="A816" s="3">
        <v>43189</v>
      </c>
      <c r="B816" s="2">
        <v>22.351400000000002</v>
      </c>
      <c r="C816" s="2">
        <f t="shared" si="72"/>
        <v>20.800860284223234</v>
      </c>
      <c r="D816" s="2">
        <f t="shared" si="74"/>
        <v>21.19514193272461</v>
      </c>
      <c r="E816" s="2">
        <f t="shared" si="73"/>
        <v>-0.39428164850137648</v>
      </c>
      <c r="F816" s="2">
        <f t="shared" si="77"/>
        <v>-8.1205986162600038E-2</v>
      </c>
      <c r="G816" s="2">
        <f t="shared" si="75"/>
        <v>-0.31307566233877643</v>
      </c>
      <c r="H816" s="2" t="str">
        <f t="shared" si="76"/>
        <v>Hold</v>
      </c>
    </row>
    <row r="817" spans="1:8" ht="13.5" x14ac:dyDescent="0.25">
      <c r="A817" s="3">
        <v>43192</v>
      </c>
      <c r="B817" s="2">
        <v>22.548200000000001</v>
      </c>
      <c r="C817" s="2">
        <f t="shared" si="72"/>
        <v>20.852866394342737</v>
      </c>
      <c r="D817" s="2">
        <f t="shared" si="74"/>
        <v>21.295368456226491</v>
      </c>
      <c r="E817" s="2">
        <f t="shared" si="73"/>
        <v>-0.44250206188375429</v>
      </c>
      <c r="F817" s="2">
        <f t="shared" si="77"/>
        <v>-0.15346520130683089</v>
      </c>
      <c r="G817" s="2">
        <f t="shared" si="75"/>
        <v>-0.2890368605769234</v>
      </c>
      <c r="H817" s="2" t="str">
        <f t="shared" si="76"/>
        <v>Hold</v>
      </c>
    </row>
    <row r="818" spans="1:8" ht="13.5" x14ac:dyDescent="0.25">
      <c r="A818" s="3">
        <v>43193</v>
      </c>
      <c r="B818" s="2">
        <v>22.950900000000001</v>
      </c>
      <c r="C818" s="2">
        <f t="shared" si="72"/>
        <v>20.893440795213085</v>
      </c>
      <c r="D818" s="2">
        <f t="shared" si="74"/>
        <v>21.418000422431938</v>
      </c>
      <c r="E818" s="2">
        <f t="shared" si="73"/>
        <v>-0.52455962721885285</v>
      </c>
      <c r="F818" s="2">
        <f t="shared" si="77"/>
        <v>-0.2276840864892353</v>
      </c>
      <c r="G818" s="2">
        <f t="shared" si="75"/>
        <v>-0.29687554072961753</v>
      </c>
      <c r="H818" s="2" t="str">
        <f t="shared" si="76"/>
        <v>Hold</v>
      </c>
    </row>
    <row r="819" spans="1:8" ht="13.5" x14ac:dyDescent="0.25">
      <c r="A819" s="3">
        <v>43194</v>
      </c>
      <c r="B819" s="2">
        <v>22.3782</v>
      </c>
      <c r="C819" s="2">
        <f t="shared" si="72"/>
        <v>20.900234519026455</v>
      </c>
      <c r="D819" s="2">
        <f t="shared" si="74"/>
        <v>21.489126317066606</v>
      </c>
      <c r="E819" s="2">
        <f t="shared" si="73"/>
        <v>-0.58889179804015157</v>
      </c>
      <c r="F819" s="2">
        <f t="shared" si="77"/>
        <v>-0.29992562879941853</v>
      </c>
      <c r="G819" s="2">
        <f t="shared" si="75"/>
        <v>-0.28896616924073304</v>
      </c>
      <c r="H819" s="2" t="str">
        <f t="shared" si="76"/>
        <v>Hold</v>
      </c>
    </row>
    <row r="820" spans="1:8" ht="13.5" x14ac:dyDescent="0.25">
      <c r="A820" s="3">
        <v>43195</v>
      </c>
      <c r="B820" s="2">
        <v>22.767399999999999</v>
      </c>
      <c r="C820" s="2">
        <f t="shared" si="72"/>
        <v>20.920444593022385</v>
      </c>
      <c r="D820" s="2">
        <f t="shared" si="74"/>
        <v>21.583813256543152</v>
      </c>
      <c r="E820" s="2">
        <f t="shared" si="73"/>
        <v>-0.6633686635207674</v>
      </c>
      <c r="F820" s="2">
        <f t="shared" si="77"/>
        <v>-0.37261423574368835</v>
      </c>
      <c r="G820" s="2">
        <f t="shared" si="75"/>
        <v>-0.29075442777707905</v>
      </c>
      <c r="H820" s="2" t="str">
        <f t="shared" si="76"/>
        <v>Hold</v>
      </c>
    </row>
    <row r="821" spans="1:8" ht="13.5" x14ac:dyDescent="0.25">
      <c r="A821" s="3">
        <v>43196</v>
      </c>
      <c r="B821" s="2">
        <v>22.212700000000002</v>
      </c>
      <c r="C821" s="2">
        <f t="shared" si="72"/>
        <v>21.005683886403556</v>
      </c>
      <c r="D821" s="2">
        <f t="shared" si="74"/>
        <v>21.630397459762175</v>
      </c>
      <c r="E821" s="2">
        <f t="shared" si="73"/>
        <v>-0.6247135733586191</v>
      </c>
      <c r="F821" s="2">
        <f t="shared" si="77"/>
        <v>-0.42303410326667457</v>
      </c>
      <c r="G821" s="2">
        <f t="shared" si="75"/>
        <v>-0.20167947009194453</v>
      </c>
      <c r="H821" s="2" t="str">
        <f t="shared" si="76"/>
        <v>Hold</v>
      </c>
    </row>
    <row r="822" spans="1:8" ht="13.5" x14ac:dyDescent="0.25">
      <c r="A822" s="3">
        <v>43200</v>
      </c>
      <c r="B822" s="2">
        <v>20.861599999999999</v>
      </c>
      <c r="C822" s="2">
        <f t="shared" si="72"/>
        <v>21.086070980803008</v>
      </c>
      <c r="D822" s="2">
        <f t="shared" si="74"/>
        <v>21.573449499779791</v>
      </c>
      <c r="E822" s="2">
        <f t="shared" si="73"/>
        <v>-0.48737851897678297</v>
      </c>
      <c r="F822" s="2">
        <f t="shared" si="77"/>
        <v>-0.43590298640869624</v>
      </c>
      <c r="G822" s="2">
        <f t="shared" si="75"/>
        <v>-5.1475532568086735E-2</v>
      </c>
      <c r="H822" s="2" t="str">
        <f t="shared" si="76"/>
        <v>Hold</v>
      </c>
    </row>
    <row r="823" spans="1:8" ht="13.5" x14ac:dyDescent="0.25">
      <c r="A823" s="3">
        <v>43201</v>
      </c>
      <c r="B823" s="2">
        <v>20.351500000000001</v>
      </c>
      <c r="C823" s="2">
        <f t="shared" si="72"/>
        <v>21.216029291448699</v>
      </c>
      <c r="D823" s="2">
        <f t="shared" si="74"/>
        <v>21.482934722018328</v>
      </c>
      <c r="E823" s="2">
        <f t="shared" si="73"/>
        <v>-0.26690543056962923</v>
      </c>
      <c r="F823" s="2">
        <f t="shared" si="77"/>
        <v>-0.40210347524088286</v>
      </c>
      <c r="G823" s="2">
        <f t="shared" si="75"/>
        <v>0.13519804467125363</v>
      </c>
      <c r="H823" s="2" t="str">
        <f t="shared" si="76"/>
        <v>Sell</v>
      </c>
    </row>
    <row r="824" spans="1:8" ht="13.5" x14ac:dyDescent="0.25">
      <c r="A824" s="3">
        <v>43202</v>
      </c>
      <c r="B824" s="2">
        <v>20.494700000000002</v>
      </c>
      <c r="C824" s="2">
        <f t="shared" si="72"/>
        <v>21.331501708148899</v>
      </c>
      <c r="D824" s="2">
        <f t="shared" si="74"/>
        <v>21.409732150016971</v>
      </c>
      <c r="E824" s="2">
        <f t="shared" si="73"/>
        <v>-7.8230441868072376E-2</v>
      </c>
      <c r="F824" s="2">
        <f t="shared" si="77"/>
        <v>-0.33732886856632077</v>
      </c>
      <c r="G824" s="2">
        <f t="shared" si="75"/>
        <v>0.2590984266982484</v>
      </c>
      <c r="H824" s="2" t="str">
        <f t="shared" si="76"/>
        <v>Sell</v>
      </c>
    </row>
    <row r="825" spans="1:8" ht="13.5" x14ac:dyDescent="0.25">
      <c r="A825" s="3">
        <v>43203</v>
      </c>
      <c r="B825" s="2">
        <v>21.474499999999999</v>
      </c>
      <c r="C825" s="2">
        <f t="shared" si="72"/>
        <v>21.51180913766445</v>
      </c>
      <c r="D825" s="2">
        <f t="shared" si="74"/>
        <v>21.414529768534234</v>
      </c>
      <c r="E825" s="2">
        <f t="shared" si="73"/>
        <v>9.7279369130216509E-2</v>
      </c>
      <c r="F825" s="2">
        <f t="shared" si="77"/>
        <v>-0.25040722102701335</v>
      </c>
      <c r="G825" s="2">
        <f t="shared" si="75"/>
        <v>0.34768659015722986</v>
      </c>
      <c r="H825" s="2" t="str">
        <f t="shared" si="76"/>
        <v>Sell</v>
      </c>
    </row>
    <row r="826" spans="1:8" ht="13.5" x14ac:dyDescent="0.25">
      <c r="A826" s="3">
        <v>43206</v>
      </c>
      <c r="B826" s="2">
        <v>21.331299999999999</v>
      </c>
      <c r="C826" s="2">
        <f t="shared" si="72"/>
        <v>21.640976962639151</v>
      </c>
      <c r="D826" s="2">
        <f t="shared" si="74"/>
        <v>21.408364600494661</v>
      </c>
      <c r="E826" s="2">
        <f t="shared" si="73"/>
        <v>0.23261236214448999</v>
      </c>
      <c r="F826" s="2">
        <f t="shared" si="77"/>
        <v>-0.15380330439271267</v>
      </c>
      <c r="G826" s="2">
        <f t="shared" si="75"/>
        <v>0.38641566653720266</v>
      </c>
      <c r="H826" s="2" t="str">
        <f t="shared" si="76"/>
        <v>Sell</v>
      </c>
    </row>
    <row r="827" spans="1:8" ht="13.5" x14ac:dyDescent="0.25">
      <c r="A827" s="3">
        <v>43207</v>
      </c>
      <c r="B827" s="2">
        <v>21.112100000000002</v>
      </c>
      <c r="C827" s="2">
        <f t="shared" si="72"/>
        <v>21.78054973761774</v>
      </c>
      <c r="D827" s="2">
        <f t="shared" si="74"/>
        <v>21.386419074532096</v>
      </c>
      <c r="E827" s="2">
        <f t="shared" si="73"/>
        <v>0.39413066308564382</v>
      </c>
      <c r="F827" s="2">
        <f t="shared" si="77"/>
        <v>-4.4216510897041372E-2</v>
      </c>
      <c r="G827" s="2">
        <f t="shared" si="75"/>
        <v>0.43834717398268519</v>
      </c>
      <c r="H827" s="2" t="str">
        <f t="shared" si="76"/>
        <v>Sell</v>
      </c>
    </row>
    <row r="828" spans="1:8" ht="13.5" x14ac:dyDescent="0.25">
      <c r="A828" s="3">
        <v>43208</v>
      </c>
      <c r="B828" s="2">
        <v>21.246300000000002</v>
      </c>
      <c r="C828" s="2">
        <f t="shared" si="72"/>
        <v>21.960603624138088</v>
      </c>
      <c r="D828" s="2">
        <f t="shared" si="74"/>
        <v>21.376039883826014</v>
      </c>
      <c r="E828" s="2">
        <f t="shared" si="73"/>
        <v>0.58456374031207403</v>
      </c>
      <c r="F828" s="2">
        <f t="shared" si="77"/>
        <v>8.1539539344781697E-2</v>
      </c>
      <c r="G828" s="2">
        <f t="shared" si="75"/>
        <v>0.50302420096729228</v>
      </c>
      <c r="H828" s="2" t="str">
        <f t="shared" si="76"/>
        <v>Sell</v>
      </c>
    </row>
    <row r="829" spans="1:8" ht="13.5" x14ac:dyDescent="0.25">
      <c r="A829" s="3">
        <v>43209</v>
      </c>
      <c r="B829" s="2">
        <v>20.780999999999999</v>
      </c>
      <c r="C829" s="2">
        <f t="shared" si="72"/>
        <v>22.024849220424535</v>
      </c>
      <c r="D829" s="2">
        <f t="shared" si="74"/>
        <v>21.331962855394455</v>
      </c>
      <c r="E829" s="2">
        <f t="shared" si="73"/>
        <v>0.6928863650300805</v>
      </c>
      <c r="F829" s="2">
        <f t="shared" si="77"/>
        <v>0.20380890448184147</v>
      </c>
      <c r="G829" s="2">
        <f t="shared" si="75"/>
        <v>0.48907746054823903</v>
      </c>
      <c r="H829" s="2" t="str">
        <f t="shared" si="76"/>
        <v>Sell</v>
      </c>
    </row>
    <row r="830" spans="1:8" ht="13.5" x14ac:dyDescent="0.25">
      <c r="A830" s="3">
        <v>43210</v>
      </c>
      <c r="B830" s="2">
        <v>20.624500000000001</v>
      </c>
      <c r="C830" s="2">
        <f t="shared" si="72"/>
        <v>22.139087801897684</v>
      </c>
      <c r="D830" s="2">
        <f t="shared" si="74"/>
        <v>21.279558199439307</v>
      </c>
      <c r="E830" s="2">
        <f t="shared" si="73"/>
        <v>0.85952960245837673</v>
      </c>
      <c r="F830" s="2">
        <f t="shared" si="77"/>
        <v>0.33495304407714854</v>
      </c>
      <c r="G830" s="2">
        <f t="shared" si="75"/>
        <v>0.52457655838122819</v>
      </c>
      <c r="H830" s="2" t="str">
        <f t="shared" si="76"/>
        <v>Sell</v>
      </c>
    </row>
    <row r="831" spans="1:8" ht="13.5" x14ac:dyDescent="0.25">
      <c r="A831" s="3">
        <v>43213</v>
      </c>
      <c r="B831" s="2">
        <v>20.579699999999999</v>
      </c>
      <c r="C831" s="2">
        <f t="shared" si="72"/>
        <v>22.150412755451889</v>
      </c>
      <c r="D831" s="2">
        <f t="shared" si="74"/>
        <v>21.227716851332691</v>
      </c>
      <c r="E831" s="2">
        <f t="shared" si="73"/>
        <v>0.92269590411919822</v>
      </c>
      <c r="F831" s="2">
        <f t="shared" si="77"/>
        <v>0.4525016160855585</v>
      </c>
      <c r="G831" s="2">
        <f t="shared" si="75"/>
        <v>0.47019428803363972</v>
      </c>
      <c r="H831" s="2" t="str">
        <f t="shared" si="76"/>
        <v>Sell</v>
      </c>
    </row>
    <row r="832" spans="1:8" ht="13.5" x14ac:dyDescent="0.25">
      <c r="A832" s="3">
        <v>43214</v>
      </c>
      <c r="B832" s="2">
        <v>20.356000000000002</v>
      </c>
      <c r="C832" s="2">
        <f t="shared" si="72"/>
        <v>21.952133869997752</v>
      </c>
      <c r="D832" s="2">
        <f t="shared" si="74"/>
        <v>21.163145232715458</v>
      </c>
      <c r="E832" s="2">
        <f t="shared" si="73"/>
        <v>0.78898863728229429</v>
      </c>
      <c r="F832" s="2">
        <f t="shared" si="77"/>
        <v>0.51979902032490566</v>
      </c>
      <c r="G832" s="2">
        <f t="shared" si="75"/>
        <v>0.26918961695738863</v>
      </c>
      <c r="H832" s="2" t="str">
        <f t="shared" si="76"/>
        <v>Sell</v>
      </c>
    </row>
    <row r="833" spans="1:8" ht="13.5" x14ac:dyDescent="0.25">
      <c r="A833" s="3">
        <v>43215</v>
      </c>
      <c r="B833" s="2">
        <v>20.347100000000001</v>
      </c>
      <c r="C833" s="2">
        <f t="shared" si="72"/>
        <v>21.705882505382714</v>
      </c>
      <c r="D833" s="2">
        <f t="shared" si="74"/>
        <v>21.102697437699497</v>
      </c>
      <c r="E833" s="2">
        <f t="shared" si="73"/>
        <v>0.60318506768321711</v>
      </c>
      <c r="F833" s="2">
        <f t="shared" si="77"/>
        <v>0.53647622979656795</v>
      </c>
      <c r="G833" s="2">
        <f t="shared" si="75"/>
        <v>6.6708837886649164E-2</v>
      </c>
      <c r="H833" s="2" t="str">
        <f t="shared" si="76"/>
        <v>Sell</v>
      </c>
    </row>
    <row r="834" spans="1:8" ht="13.5" x14ac:dyDescent="0.25">
      <c r="A834" s="3">
        <v>43216</v>
      </c>
      <c r="B834" s="2">
        <v>20.069700000000001</v>
      </c>
      <c r="C834" s="2">
        <f t="shared" si="72"/>
        <v>21.519546735323836</v>
      </c>
      <c r="D834" s="2">
        <f t="shared" si="74"/>
        <v>21.026179108981015</v>
      </c>
      <c r="E834" s="2">
        <f t="shared" si="73"/>
        <v>0.49336762634282039</v>
      </c>
      <c r="F834" s="2">
        <f t="shared" si="77"/>
        <v>0.52785450910581844</v>
      </c>
      <c r="G834" s="2">
        <f t="shared" si="75"/>
        <v>-3.448688276299805E-2</v>
      </c>
      <c r="H834" s="2" t="str">
        <f t="shared" si="76"/>
        <v>Hold</v>
      </c>
    </row>
    <row r="835" spans="1:8" ht="13.5" x14ac:dyDescent="0.25">
      <c r="A835" s="3">
        <v>43217</v>
      </c>
      <c r="B835" s="2">
        <v>19.617799999999999</v>
      </c>
      <c r="C835" s="2">
        <f t="shared" si="72"/>
        <v>21.512616468350938</v>
      </c>
      <c r="D835" s="2">
        <f t="shared" si="74"/>
        <v>20.921854730537977</v>
      </c>
      <c r="E835" s="2">
        <f t="shared" si="73"/>
        <v>0.59076173781296148</v>
      </c>
      <c r="F835" s="2">
        <f t="shared" si="77"/>
        <v>0.54043595484724705</v>
      </c>
      <c r="G835" s="2">
        <f t="shared" si="75"/>
        <v>5.0325782965714438E-2</v>
      </c>
      <c r="H835" s="2" t="str">
        <f t="shared" si="76"/>
        <v>Sell</v>
      </c>
    </row>
    <row r="836" spans="1:8" ht="13.5" x14ac:dyDescent="0.25">
      <c r="A836" s="3">
        <v>43220</v>
      </c>
      <c r="B836" s="2">
        <v>19.4344</v>
      </c>
      <c r="C836" s="2">
        <f t="shared" si="72"/>
        <v>21.484721627066179</v>
      </c>
      <c r="D836" s="2">
        <f t="shared" si="74"/>
        <v>20.811672898646272</v>
      </c>
      <c r="E836" s="2">
        <f t="shared" si="73"/>
        <v>0.67304872841990715</v>
      </c>
      <c r="F836" s="2">
        <f t="shared" si="77"/>
        <v>0.56695850956177907</v>
      </c>
      <c r="G836" s="2">
        <f t="shared" si="75"/>
        <v>0.10609021885812808</v>
      </c>
      <c r="H836" s="2" t="str">
        <f t="shared" si="76"/>
        <v>Sell</v>
      </c>
    </row>
    <row r="837" spans="1:8" ht="13.5" x14ac:dyDescent="0.25">
      <c r="A837" s="3">
        <v>43222</v>
      </c>
      <c r="B837" s="2">
        <v>19.3718</v>
      </c>
      <c r="C837" s="2">
        <f t="shared" si="72"/>
        <v>21.427395222902152</v>
      </c>
      <c r="D837" s="2">
        <f t="shared" si="74"/>
        <v>20.705015646894697</v>
      </c>
      <c r="E837" s="2">
        <f t="shared" si="73"/>
        <v>0.72237957600745517</v>
      </c>
      <c r="F837" s="2">
        <f t="shared" si="77"/>
        <v>0.59804272285091431</v>
      </c>
      <c r="G837" s="2">
        <f t="shared" si="75"/>
        <v>0.12433685315654086</v>
      </c>
      <c r="H837" s="2" t="str">
        <f t="shared" si="76"/>
        <v>Sell</v>
      </c>
    </row>
    <row r="838" spans="1:8" ht="13.5" x14ac:dyDescent="0.25">
      <c r="A838" s="3">
        <v>43223</v>
      </c>
      <c r="B838" s="2">
        <v>19.948899999999998</v>
      </c>
      <c r="C838" s="2">
        <f t="shared" si="72"/>
        <v>21.399534419378746</v>
      </c>
      <c r="D838" s="2">
        <f t="shared" si="74"/>
        <v>20.649007080458055</v>
      </c>
      <c r="E838" s="2">
        <f t="shared" si="73"/>
        <v>0.75052733892069057</v>
      </c>
      <c r="F838" s="2">
        <f t="shared" si="77"/>
        <v>0.62853964606486956</v>
      </c>
      <c r="G838" s="2">
        <f t="shared" si="75"/>
        <v>0.12198769285582101</v>
      </c>
      <c r="H838" s="2" t="str">
        <f t="shared" si="76"/>
        <v>Sell</v>
      </c>
    </row>
    <row r="839" spans="1:8" ht="13.5" x14ac:dyDescent="0.25">
      <c r="A839" s="3">
        <v>43224</v>
      </c>
      <c r="B839" s="2">
        <v>20.042899999999999</v>
      </c>
      <c r="C839" s="2">
        <f t="shared" si="72"/>
        <v>21.304375277935861</v>
      </c>
      <c r="D839" s="2">
        <f t="shared" si="74"/>
        <v>20.604110259683384</v>
      </c>
      <c r="E839" s="2">
        <f t="shared" si="73"/>
        <v>0.70026501825247678</v>
      </c>
      <c r="F839" s="2">
        <f t="shared" si="77"/>
        <v>0.64288472050239098</v>
      </c>
      <c r="G839" s="2">
        <f t="shared" si="75"/>
        <v>5.7380297750085796E-2</v>
      </c>
      <c r="H839" s="2" t="str">
        <f t="shared" si="76"/>
        <v>Sell</v>
      </c>
    </row>
    <row r="840" spans="1:8" ht="13.5" x14ac:dyDescent="0.25">
      <c r="A840" s="3">
        <v>43227</v>
      </c>
      <c r="B840" s="2">
        <v>20.042899999999999</v>
      </c>
      <c r="C840" s="2">
        <f t="shared" si="72"/>
        <v>21.199779081330345</v>
      </c>
      <c r="D840" s="2">
        <f t="shared" si="74"/>
        <v>20.562539129336468</v>
      </c>
      <c r="E840" s="2">
        <f t="shared" si="73"/>
        <v>0.63723995199387673</v>
      </c>
      <c r="F840" s="2">
        <f t="shared" si="77"/>
        <v>0.64175576680068813</v>
      </c>
      <c r="G840" s="2">
        <f t="shared" si="75"/>
        <v>-4.5158148068114023E-3</v>
      </c>
      <c r="H840" s="2" t="str">
        <f t="shared" si="76"/>
        <v>Hold</v>
      </c>
    </row>
    <row r="841" spans="1:8" ht="13.5" x14ac:dyDescent="0.25">
      <c r="A841" s="3">
        <v>43228</v>
      </c>
      <c r="B841" s="2">
        <v>20.043099999999999</v>
      </c>
      <c r="C841" s="2">
        <f t="shared" si="72"/>
        <v>21.104382299587215</v>
      </c>
      <c r="D841" s="2">
        <f t="shared" si="74"/>
        <v>20.524062156793025</v>
      </c>
      <c r="E841" s="2">
        <f t="shared" si="73"/>
        <v>0.58032014279418931</v>
      </c>
      <c r="F841" s="2">
        <f t="shared" si="77"/>
        <v>0.62946864199938846</v>
      </c>
      <c r="G841" s="2">
        <f t="shared" si="75"/>
        <v>-4.9148499205199148E-2</v>
      </c>
      <c r="H841" s="2" t="str">
        <f t="shared" si="76"/>
        <v>Hold</v>
      </c>
    </row>
    <row r="842" spans="1:8" ht="13.5" x14ac:dyDescent="0.25">
      <c r="A842" s="3">
        <v>43229</v>
      </c>
      <c r="B842" s="2">
        <v>20.603999999999999</v>
      </c>
      <c r="C842" s="2">
        <f t="shared" si="72"/>
        <v>20.989246561189184</v>
      </c>
      <c r="D842" s="2">
        <f t="shared" si="74"/>
        <v>20.529983478512062</v>
      </c>
      <c r="E842" s="2">
        <f t="shared" si="73"/>
        <v>0.45926308267712201</v>
      </c>
      <c r="F842" s="2">
        <f t="shared" si="77"/>
        <v>0.59542753013493521</v>
      </c>
      <c r="G842" s="2">
        <f t="shared" si="75"/>
        <v>-0.1361644474578132</v>
      </c>
      <c r="H842" s="2" t="str">
        <f t="shared" si="76"/>
        <v>Hold</v>
      </c>
    </row>
    <row r="843" spans="1:8" ht="13.5" x14ac:dyDescent="0.25">
      <c r="A843" s="3">
        <v>43230</v>
      </c>
      <c r="B843" s="2">
        <v>21.008500000000002</v>
      </c>
      <c r="C843" s="2">
        <f t="shared" si="72"/>
        <v>20.890454782544694</v>
      </c>
      <c r="D843" s="2">
        <f t="shared" si="74"/>
        <v>20.565429146770427</v>
      </c>
      <c r="E843" s="2">
        <f t="shared" si="73"/>
        <v>0.32502563577426713</v>
      </c>
      <c r="F843" s="2">
        <f t="shared" si="77"/>
        <v>0.54134715126280164</v>
      </c>
      <c r="G843" s="2">
        <f t="shared" si="75"/>
        <v>-0.21632151548853451</v>
      </c>
      <c r="H843" s="2" t="str">
        <f t="shared" si="76"/>
        <v>Hold</v>
      </c>
    </row>
    <row r="844" spans="1:8" ht="13.5" x14ac:dyDescent="0.25">
      <c r="A844" s="3">
        <v>43231</v>
      </c>
      <c r="B844" s="2">
        <v>21.1464</v>
      </c>
      <c r="C844" s="2">
        <f t="shared" si="72"/>
        <v>20.764184815999357</v>
      </c>
      <c r="D844" s="2">
        <f t="shared" si="74"/>
        <v>20.60846402478743</v>
      </c>
      <c r="E844" s="2">
        <f t="shared" si="73"/>
        <v>0.15572079121192672</v>
      </c>
      <c r="F844" s="2">
        <f t="shared" si="77"/>
        <v>0.4642218792526267</v>
      </c>
      <c r="G844" s="2">
        <f t="shared" si="75"/>
        <v>-0.30850108804069998</v>
      </c>
      <c r="H844" s="2" t="str">
        <f t="shared" si="76"/>
        <v>Hold</v>
      </c>
    </row>
    <row r="845" spans="1:8" ht="13.5" x14ac:dyDescent="0.25">
      <c r="A845" s="3">
        <v>43234</v>
      </c>
      <c r="B845" s="2">
        <v>21.560199999999998</v>
      </c>
      <c r="C845" s="2">
        <f t="shared" si="72"/>
        <v>20.587817921230226</v>
      </c>
      <c r="D845" s="2">
        <f t="shared" si="74"/>
        <v>20.678962985914289</v>
      </c>
      <c r="E845" s="2">
        <f t="shared" si="73"/>
        <v>-9.114506468406347E-2</v>
      </c>
      <c r="F845" s="2">
        <f t="shared" si="77"/>
        <v>0.35314849046528873</v>
      </c>
      <c r="G845" s="2">
        <f t="shared" si="75"/>
        <v>-0.4442935551493522</v>
      </c>
      <c r="H845" s="2" t="str">
        <f t="shared" si="76"/>
        <v>Hold</v>
      </c>
    </row>
    <row r="846" spans="1:8" ht="13.5" x14ac:dyDescent="0.25">
      <c r="A846" s="3">
        <v>43235</v>
      </c>
      <c r="B846" s="2">
        <v>21.4682</v>
      </c>
      <c r="C846" s="2">
        <f t="shared" si="72"/>
        <v>20.410369010271729</v>
      </c>
      <c r="D846" s="2">
        <f t="shared" si="74"/>
        <v>20.737424986957677</v>
      </c>
      <c r="E846" s="2">
        <f t="shared" si="73"/>
        <v>-0.32705597668594777</v>
      </c>
      <c r="F846" s="2">
        <f t="shared" si="77"/>
        <v>0.21710759703504143</v>
      </c>
      <c r="G846" s="2">
        <f t="shared" si="75"/>
        <v>-0.54416357372098922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21.4452</v>
      </c>
      <c r="C847" s="2">
        <f t="shared" ref="C847:C910" si="78">$C$4*B837+C846*(1-$C$4)</f>
        <v>20.250589162537615</v>
      </c>
      <c r="D847" s="2">
        <f t="shared" si="74"/>
        <v>20.789852765701553</v>
      </c>
      <c r="E847" s="2">
        <f t="shared" si="73"/>
        <v>-0.5392636031639384</v>
      </c>
      <c r="F847" s="2">
        <f t="shared" si="77"/>
        <v>6.5833356995245465E-2</v>
      </c>
      <c r="G847" s="2">
        <f t="shared" si="75"/>
        <v>-0.60509696015918391</v>
      </c>
      <c r="H847" s="2" t="str">
        <f t="shared" si="76"/>
        <v>Hold</v>
      </c>
    </row>
    <row r="848" spans="1:8" ht="13.5" x14ac:dyDescent="0.25">
      <c r="A848" s="3">
        <v>43237</v>
      </c>
      <c r="B848" s="2">
        <v>21.367100000000001</v>
      </c>
      <c r="C848" s="2">
        <f t="shared" si="78"/>
        <v>20.204175445224138</v>
      </c>
      <c r="D848" s="2">
        <f t="shared" si="74"/>
        <v>20.83261182009403</v>
      </c>
      <c r="E848" s="2">
        <f t="shared" si="73"/>
        <v>-0.62843637486989223</v>
      </c>
      <c r="F848" s="2">
        <f t="shared" si="77"/>
        <v>-7.3020589377782066E-2</v>
      </c>
      <c r="G848" s="2">
        <f t="shared" si="75"/>
        <v>-0.55541578549211013</v>
      </c>
      <c r="H848" s="2" t="str">
        <f t="shared" si="76"/>
        <v>Hold</v>
      </c>
    </row>
    <row r="849" spans="1:8" ht="13.5" x14ac:dyDescent="0.25">
      <c r="A849" s="3">
        <v>43238</v>
      </c>
      <c r="B849" s="2">
        <v>21.330300000000001</v>
      </c>
      <c r="C849" s="2">
        <f t="shared" si="78"/>
        <v>20.179363838266575</v>
      </c>
      <c r="D849" s="2">
        <f t="shared" si="74"/>
        <v>20.869477611198175</v>
      </c>
      <c r="E849" s="2">
        <f t="shared" si="73"/>
        <v>-0.69011377293159981</v>
      </c>
      <c r="F849" s="2">
        <f t="shared" si="77"/>
        <v>-0.19643922608854561</v>
      </c>
      <c r="G849" s="2">
        <f t="shared" si="75"/>
        <v>-0.49367454684305423</v>
      </c>
      <c r="H849" s="2" t="str">
        <f t="shared" si="76"/>
        <v>Hold</v>
      </c>
    </row>
    <row r="850" spans="1:8" ht="13.5" x14ac:dyDescent="0.25">
      <c r="A850" s="3">
        <v>43241</v>
      </c>
      <c r="B850" s="2">
        <v>21.288900000000002</v>
      </c>
      <c r="C850" s="2">
        <f t="shared" si="78"/>
        <v>20.158369401610177</v>
      </c>
      <c r="D850" s="2">
        <f t="shared" si="74"/>
        <v>20.900545936294609</v>
      </c>
      <c r="E850" s="2">
        <f t="shared" si="73"/>
        <v>-0.74217653468443245</v>
      </c>
      <c r="F850" s="2">
        <f t="shared" si="77"/>
        <v>-0.30558668780772302</v>
      </c>
      <c r="G850" s="2">
        <f t="shared" si="75"/>
        <v>-0.43658984687670943</v>
      </c>
      <c r="H850" s="2" t="str">
        <f t="shared" si="76"/>
        <v>Hold</v>
      </c>
    </row>
    <row r="851" spans="1:8" ht="13.5" x14ac:dyDescent="0.25">
      <c r="A851" s="3">
        <v>43242</v>
      </c>
      <c r="B851" s="2">
        <v>21.615300000000001</v>
      </c>
      <c r="C851" s="2">
        <f t="shared" si="78"/>
        <v>20.140635647516305</v>
      </c>
      <c r="D851" s="2">
        <f t="shared" si="74"/>
        <v>20.953490681754268</v>
      </c>
      <c r="E851" s="2">
        <f t="shared" si="73"/>
        <v>-0.81285503423796257</v>
      </c>
      <c r="F851" s="2">
        <f t="shared" si="77"/>
        <v>-0.40704035709377095</v>
      </c>
      <c r="G851" s="2">
        <f t="shared" si="75"/>
        <v>-0.40581467714419162</v>
      </c>
      <c r="H851" s="2" t="str">
        <f t="shared" si="76"/>
        <v>Hold</v>
      </c>
    </row>
    <row r="852" spans="1:8" ht="13.5" x14ac:dyDescent="0.25">
      <c r="A852" s="3">
        <v>43243</v>
      </c>
      <c r="B852" s="2">
        <v>21.6981</v>
      </c>
      <c r="C852" s="2">
        <f t="shared" si="78"/>
        <v>20.211922470975335</v>
      </c>
      <c r="D852" s="2">
        <f t="shared" si="74"/>
        <v>21.008646927550249</v>
      </c>
      <c r="E852" s="2">
        <f t="shared" si="73"/>
        <v>-0.79672445657491409</v>
      </c>
      <c r="F852" s="2">
        <f t="shared" si="77"/>
        <v>-0.48497717698999965</v>
      </c>
      <c r="G852" s="2">
        <f t="shared" si="75"/>
        <v>-0.31174727958491444</v>
      </c>
      <c r="H852" s="2" t="str">
        <f t="shared" si="76"/>
        <v>Hold</v>
      </c>
    </row>
    <row r="853" spans="1:8" ht="13.5" x14ac:dyDescent="0.25">
      <c r="A853" s="3">
        <v>43244</v>
      </c>
      <c r="B853" s="2">
        <v>22.065799999999999</v>
      </c>
      <c r="C853" s="2">
        <f t="shared" si="78"/>
        <v>20.334472860056053</v>
      </c>
      <c r="D853" s="2">
        <f t="shared" si="74"/>
        <v>21.086954562546527</v>
      </c>
      <c r="E853" s="2">
        <f t="shared" si="73"/>
        <v>-0.75248170249047419</v>
      </c>
      <c r="F853" s="2">
        <f t="shared" si="77"/>
        <v>-0.53847808209009451</v>
      </c>
      <c r="G853" s="2">
        <f t="shared" si="75"/>
        <v>-0.21400362040037968</v>
      </c>
      <c r="H853" s="2" t="str">
        <f t="shared" si="76"/>
        <v>Hold</v>
      </c>
    </row>
    <row r="854" spans="1:8" ht="13.5" x14ac:dyDescent="0.25">
      <c r="A854" s="3">
        <v>43245</v>
      </c>
      <c r="B854" s="2">
        <v>21.835999999999999</v>
      </c>
      <c r="C854" s="2">
        <f t="shared" si="78"/>
        <v>20.459384727739739</v>
      </c>
      <c r="D854" s="2">
        <f t="shared" si="74"/>
        <v>21.142439409765302</v>
      </c>
      <c r="E854" s="2">
        <f t="shared" si="73"/>
        <v>-0.68305468202556341</v>
      </c>
      <c r="F854" s="2">
        <f t="shared" si="77"/>
        <v>-0.56739340207718825</v>
      </c>
      <c r="G854" s="2">
        <f t="shared" si="75"/>
        <v>-0.11566127994837516</v>
      </c>
      <c r="H854" s="2" t="str">
        <f t="shared" si="76"/>
        <v>Hold</v>
      </c>
    </row>
    <row r="855" spans="1:8" ht="13.5" x14ac:dyDescent="0.25">
      <c r="A855" s="3">
        <v>43248</v>
      </c>
      <c r="B855" s="2">
        <v>22.5517</v>
      </c>
      <c r="C855" s="2">
        <f t="shared" si="78"/>
        <v>20.628740923472087</v>
      </c>
      <c r="D855" s="2">
        <f t="shared" si="74"/>
        <v>21.246829083116019</v>
      </c>
      <c r="E855" s="2">
        <f t="shared" si="73"/>
        <v>-0.61808815964393204</v>
      </c>
      <c r="F855" s="2">
        <f t="shared" si="77"/>
        <v>-0.57753235359053701</v>
      </c>
      <c r="G855" s="2">
        <f t="shared" si="75"/>
        <v>-4.0555806053395038E-2</v>
      </c>
      <c r="H855" s="2" t="str">
        <f t="shared" si="76"/>
        <v>Hold</v>
      </c>
    </row>
    <row r="856" spans="1:8" ht="13.5" x14ac:dyDescent="0.25">
      <c r="A856" s="3">
        <v>43249</v>
      </c>
      <c r="B856" s="2">
        <v>23.093699999999998</v>
      </c>
      <c r="C856" s="2">
        <f t="shared" si="78"/>
        <v>20.757888473707151</v>
      </c>
      <c r="D856" s="2">
        <f t="shared" si="74"/>
        <v>21.383634336218535</v>
      </c>
      <c r="E856" s="2">
        <f t="shared" si="73"/>
        <v>-0.62574586251138342</v>
      </c>
      <c r="F856" s="2">
        <f t="shared" si="77"/>
        <v>-0.58717505537470638</v>
      </c>
      <c r="G856" s="2">
        <f t="shared" si="75"/>
        <v>-3.8570807136677043E-2</v>
      </c>
      <c r="H856" s="2" t="str">
        <f t="shared" si="76"/>
        <v>Hold</v>
      </c>
    </row>
    <row r="857" spans="1:8" ht="13.5" x14ac:dyDescent="0.25">
      <c r="A857" s="3">
        <v>43250</v>
      </c>
      <c r="B857" s="2">
        <v>23.093699999999998</v>
      </c>
      <c r="C857" s="2">
        <f t="shared" si="78"/>
        <v>20.863628708521436</v>
      </c>
      <c r="D857" s="2">
        <f t="shared" si="74"/>
        <v>21.510305866869015</v>
      </c>
      <c r="E857" s="2">
        <f t="shared" si="73"/>
        <v>-0.646677158347579</v>
      </c>
      <c r="F857" s="2">
        <f t="shared" si="77"/>
        <v>-0.5990754759692809</v>
      </c>
      <c r="G857" s="2">
        <f t="shared" si="75"/>
        <v>-4.7601682378298094E-2</v>
      </c>
      <c r="H857" s="2" t="str">
        <f t="shared" si="76"/>
        <v>Hold</v>
      </c>
    </row>
    <row r="858" spans="1:8" ht="13.5" x14ac:dyDescent="0.25">
      <c r="A858" s="3">
        <v>43251</v>
      </c>
      <c r="B858" s="2">
        <v>23.093699999999998</v>
      </c>
      <c r="C858" s="2">
        <f t="shared" si="78"/>
        <v>20.941085830287371</v>
      </c>
      <c r="D858" s="2">
        <f t="shared" si="74"/>
        <v>21.627594321175014</v>
      </c>
      <c r="E858" s="2">
        <f t="shared" si="73"/>
        <v>-0.68650849088764332</v>
      </c>
      <c r="F858" s="2">
        <f t="shared" si="77"/>
        <v>-0.61656207895295345</v>
      </c>
      <c r="G858" s="2">
        <f t="shared" si="75"/>
        <v>-6.9946411934689867E-2</v>
      </c>
      <c r="H858" s="2" t="str">
        <f t="shared" si="76"/>
        <v>Hold</v>
      </c>
    </row>
    <row r="859" spans="1:8" ht="13.5" x14ac:dyDescent="0.25">
      <c r="A859" s="3">
        <v>43252</v>
      </c>
      <c r="B859" s="2">
        <v>23.234999999999999</v>
      </c>
      <c r="C859" s="2">
        <f t="shared" si="78"/>
        <v>21.000964933320084</v>
      </c>
      <c r="D859" s="2">
        <f t="shared" si="74"/>
        <v>21.746661408495381</v>
      </c>
      <c r="E859" s="2">
        <f t="shared" si="73"/>
        <v>-0.74569647517529702</v>
      </c>
      <c r="F859" s="2">
        <f t="shared" si="77"/>
        <v>-0.64238895819742226</v>
      </c>
      <c r="G859" s="2">
        <f t="shared" si="75"/>
        <v>-0.10330751697787477</v>
      </c>
      <c r="H859" s="2" t="str">
        <f t="shared" si="76"/>
        <v>Hold</v>
      </c>
    </row>
    <row r="860" spans="1:8" ht="13.5" x14ac:dyDescent="0.25">
      <c r="A860" s="3">
        <v>43255</v>
      </c>
      <c r="B860" s="2">
        <v>23.140799999999999</v>
      </c>
      <c r="C860" s="2">
        <f t="shared" si="78"/>
        <v>21.045262635886225</v>
      </c>
      <c r="D860" s="2">
        <f t="shared" si="74"/>
        <v>21.84993093379202</v>
      </c>
      <c r="E860" s="2">
        <f t="shared" ref="E860:E923" si="79">C860-D860</f>
        <v>-0.80466829790579553</v>
      </c>
      <c r="F860" s="2">
        <f t="shared" si="77"/>
        <v>-0.67484482613909691</v>
      </c>
      <c r="G860" s="2">
        <f t="shared" si="75"/>
        <v>-0.12982347176669862</v>
      </c>
      <c r="H860" s="2" t="str">
        <f t="shared" si="76"/>
        <v>Hold</v>
      </c>
    </row>
    <row r="861" spans="1:8" ht="13.5" x14ac:dyDescent="0.25">
      <c r="A861" s="3">
        <v>43256</v>
      </c>
      <c r="B861" s="2">
        <v>23.187899999999999</v>
      </c>
      <c r="C861" s="2">
        <f t="shared" si="78"/>
        <v>21.13296069190373</v>
      </c>
      <c r="D861" s="2">
        <f t="shared" ref="D861:D924" si="80">$D$4*B861+(1-$D$4)*D860</f>
        <v>21.94903975351113</v>
      </c>
      <c r="E861" s="2">
        <f t="shared" si="79"/>
        <v>-0.81607906160740029</v>
      </c>
      <c r="F861" s="2">
        <f t="shared" si="77"/>
        <v>-0.70309167323275767</v>
      </c>
      <c r="G861" s="2">
        <f t="shared" si="75"/>
        <v>-0.11298738837464262</v>
      </c>
      <c r="H861" s="2" t="str">
        <f t="shared" si="76"/>
        <v>Hold</v>
      </c>
    </row>
    <row r="862" spans="1:8" ht="13.5" x14ac:dyDescent="0.25">
      <c r="A862" s="3">
        <v>43257</v>
      </c>
      <c r="B862" s="2">
        <v>23.517800000000001</v>
      </c>
      <c r="C862" s="2">
        <f t="shared" si="78"/>
        <v>21.21990520084162</v>
      </c>
      <c r="D862" s="2">
        <f t="shared" si="80"/>
        <v>22.065244216214012</v>
      </c>
      <c r="E862" s="2">
        <f t="shared" si="79"/>
        <v>-0.84533901537239231</v>
      </c>
      <c r="F862" s="2">
        <f t="shared" si="77"/>
        <v>-0.73154114166068462</v>
      </c>
      <c r="G862" s="2">
        <f t="shared" si="75"/>
        <v>-0.11379787371170769</v>
      </c>
      <c r="H862" s="2" t="str">
        <f t="shared" si="76"/>
        <v>Hold</v>
      </c>
    </row>
    <row r="863" spans="1:8" ht="13.5" x14ac:dyDescent="0.25">
      <c r="A863" s="3">
        <v>43258</v>
      </c>
      <c r="B863" s="2">
        <v>23.800599999999999</v>
      </c>
      <c r="C863" s="2">
        <f t="shared" si="78"/>
        <v>21.350042862250604</v>
      </c>
      <c r="D863" s="2">
        <f t="shared" si="80"/>
        <v>22.193789089087048</v>
      </c>
      <c r="E863" s="2">
        <f t="shared" si="79"/>
        <v>-0.84374622683644418</v>
      </c>
      <c r="F863" s="2">
        <f t="shared" si="77"/>
        <v>-0.75398215869583662</v>
      </c>
      <c r="G863" s="2">
        <f t="shared" si="75"/>
        <v>-8.9764068140607556E-2</v>
      </c>
      <c r="H863" s="2" t="str">
        <f t="shared" si="76"/>
        <v>Hold</v>
      </c>
    </row>
    <row r="864" spans="1:8" ht="13.5" x14ac:dyDescent="0.25">
      <c r="A864" s="3">
        <v>43259</v>
      </c>
      <c r="B864" s="2">
        <v>23.800599999999999</v>
      </c>
      <c r="C864" s="2">
        <f t="shared" si="78"/>
        <v>21.424805498827435</v>
      </c>
      <c r="D864" s="2">
        <f t="shared" si="80"/>
        <v>22.312812119525045</v>
      </c>
      <c r="E864" s="2">
        <f t="shared" si="79"/>
        <v>-0.88800662069760961</v>
      </c>
      <c r="F864" s="2">
        <f t="shared" si="77"/>
        <v>-0.78078705109619129</v>
      </c>
      <c r="G864" s="2">
        <f t="shared" si="75"/>
        <v>-0.10721956960141832</v>
      </c>
      <c r="H864" s="2" t="str">
        <f t="shared" si="76"/>
        <v>Hold</v>
      </c>
    </row>
    <row r="865" spans="1:8" ht="13.5" x14ac:dyDescent="0.25">
      <c r="A865" s="3">
        <v>43262</v>
      </c>
      <c r="B865" s="2">
        <v>23.565000000000001</v>
      </c>
      <c r="C865" s="2">
        <f t="shared" si="78"/>
        <v>21.598173883623211</v>
      </c>
      <c r="D865" s="2">
        <f t="shared" si="80"/>
        <v>22.405566777338006</v>
      </c>
      <c r="E865" s="2">
        <f t="shared" si="79"/>
        <v>-0.80739289371479472</v>
      </c>
      <c r="F865" s="2">
        <f t="shared" si="77"/>
        <v>-0.78610821961991206</v>
      </c>
      <c r="G865" s="2">
        <f t="shared" si="75"/>
        <v>-2.1284674094882661E-2</v>
      </c>
      <c r="H865" s="2" t="str">
        <f t="shared" si="76"/>
        <v>Hold</v>
      </c>
    </row>
    <row r="866" spans="1:8" ht="13.5" x14ac:dyDescent="0.25">
      <c r="A866" s="3">
        <v>43263</v>
      </c>
      <c r="B866" s="2">
        <v>23.659199999999998</v>
      </c>
      <c r="C866" s="2">
        <f t="shared" si="78"/>
        <v>21.828254824604254</v>
      </c>
      <c r="D866" s="2">
        <f t="shared" si="80"/>
        <v>22.49842849753519</v>
      </c>
      <c r="E866" s="2">
        <f t="shared" si="79"/>
        <v>-0.67017367293093599</v>
      </c>
      <c r="F866" s="2">
        <f t="shared" si="77"/>
        <v>-0.76292131028211685</v>
      </c>
      <c r="G866" s="2">
        <f t="shared" si="75"/>
        <v>9.2747637351180856E-2</v>
      </c>
      <c r="H866" s="2" t="str">
        <f t="shared" si="76"/>
        <v>Sell</v>
      </c>
    </row>
    <row r="867" spans="1:8" ht="13.5" x14ac:dyDescent="0.25">
      <c r="A867" s="3">
        <v>43264</v>
      </c>
      <c r="B867" s="2">
        <v>23.659199999999998</v>
      </c>
      <c r="C867" s="2">
        <f t="shared" si="78"/>
        <v>22.02293869774206</v>
      </c>
      <c r="D867" s="2">
        <f t="shared" si="80"/>
        <v>22.584411571791843</v>
      </c>
      <c r="E867" s="2">
        <f t="shared" si="79"/>
        <v>-0.56147287404978385</v>
      </c>
      <c r="F867" s="2">
        <f t="shared" si="77"/>
        <v>-0.72263162303565032</v>
      </c>
      <c r="G867" s="2">
        <f t="shared" si="75"/>
        <v>0.16115874898586646</v>
      </c>
      <c r="H867" s="2" t="str">
        <f t="shared" si="76"/>
        <v>Sell</v>
      </c>
    </row>
    <row r="868" spans="1:8" ht="13.5" x14ac:dyDescent="0.25">
      <c r="A868" s="3">
        <v>43265</v>
      </c>
      <c r="B868" s="2">
        <v>23.8949</v>
      </c>
      <c r="C868" s="2">
        <f t="shared" si="78"/>
        <v>22.187671205781744</v>
      </c>
      <c r="D868" s="2">
        <f t="shared" si="80"/>
        <v>22.681484788696153</v>
      </c>
      <c r="E868" s="2">
        <f t="shared" si="79"/>
        <v>-0.49381358291440947</v>
      </c>
      <c r="F868" s="2">
        <f t="shared" si="77"/>
        <v>-0.67686801501140226</v>
      </c>
      <c r="G868" s="2">
        <f t="shared" ref="G868:G931" si="81">E868-F868</f>
        <v>0.18305443209699279</v>
      </c>
      <c r="H868" s="2" t="str">
        <f t="shared" ref="H868:H931" si="82">IF(G868&lt;0,"Hold","Sell")</f>
        <v>Sell</v>
      </c>
    </row>
    <row r="869" spans="1:8" ht="13.5" x14ac:dyDescent="0.25">
      <c r="A869" s="3">
        <v>43269</v>
      </c>
      <c r="B869" s="2">
        <v>24.648900000000001</v>
      </c>
      <c r="C869" s="2">
        <f t="shared" si="78"/>
        <v>22.348798712584554</v>
      </c>
      <c r="D869" s="2">
        <f t="shared" si="80"/>
        <v>22.827219248792737</v>
      </c>
      <c r="E869" s="2">
        <f t="shared" si="79"/>
        <v>-0.47842053620818348</v>
      </c>
      <c r="F869" s="2">
        <f t="shared" ref="F869:F932" si="83">(E869*(2/(10)))+((1-(2/10))*F868)</f>
        <v>-0.63717851925075852</v>
      </c>
      <c r="G869" s="2">
        <f t="shared" si="81"/>
        <v>0.15875798304257505</v>
      </c>
      <c r="H869" s="2" t="str">
        <f t="shared" si="82"/>
        <v>Sell</v>
      </c>
    </row>
    <row r="870" spans="1:8" ht="13.5" x14ac:dyDescent="0.25">
      <c r="A870" s="3">
        <v>43270</v>
      </c>
      <c r="B870" s="2">
        <v>25.0731</v>
      </c>
      <c r="C870" s="2">
        <f t="shared" si="78"/>
        <v>22.470645064494622</v>
      </c>
      <c r="D870" s="2">
        <f t="shared" si="80"/>
        <v>22.993580785919203</v>
      </c>
      <c r="E870" s="2">
        <f t="shared" si="79"/>
        <v>-0.52293572142458089</v>
      </c>
      <c r="F870" s="2">
        <f t="shared" si="83"/>
        <v>-0.61432995968552306</v>
      </c>
      <c r="G870" s="2">
        <f t="shared" si="81"/>
        <v>9.1394238260942173E-2</v>
      </c>
      <c r="H870" s="2" t="str">
        <f t="shared" si="82"/>
        <v>Sell</v>
      </c>
    </row>
    <row r="871" spans="1:8" ht="13.5" x14ac:dyDescent="0.25">
      <c r="A871" s="3">
        <v>43271</v>
      </c>
      <c r="B871" s="2">
        <v>25.337</v>
      </c>
      <c r="C871" s="2">
        <f t="shared" si="78"/>
        <v>22.580991977649294</v>
      </c>
      <c r="D871" s="2">
        <f t="shared" si="80"/>
        <v>23.167167394369631</v>
      </c>
      <c r="E871" s="2">
        <f t="shared" si="79"/>
        <v>-0.58617541672033724</v>
      </c>
      <c r="F871" s="2">
        <f t="shared" si="83"/>
        <v>-0.6086990510924859</v>
      </c>
      <c r="G871" s="2">
        <f t="shared" si="81"/>
        <v>2.252363437214866E-2</v>
      </c>
      <c r="H871" s="2" t="str">
        <f t="shared" si="82"/>
        <v>Sell</v>
      </c>
    </row>
    <row r="872" spans="1:8" ht="13.5" x14ac:dyDescent="0.25">
      <c r="A872" s="3">
        <v>43272</v>
      </c>
      <c r="B872" s="2">
        <v>24.648900000000001</v>
      </c>
      <c r="C872" s="2">
        <f t="shared" si="78"/>
        <v>22.725116288780171</v>
      </c>
      <c r="D872" s="2">
        <f t="shared" si="80"/>
        <v>23.276925365157066</v>
      </c>
      <c r="E872" s="2">
        <f t="shared" si="79"/>
        <v>-0.55180907637689458</v>
      </c>
      <c r="F872" s="2">
        <f t="shared" si="83"/>
        <v>-0.59732105614936759</v>
      </c>
      <c r="G872" s="2">
        <f t="shared" si="81"/>
        <v>4.551197977247301E-2</v>
      </c>
      <c r="H872" s="2" t="str">
        <f t="shared" si="82"/>
        <v>Sell</v>
      </c>
    </row>
    <row r="873" spans="1:8" ht="13.5" x14ac:dyDescent="0.25">
      <c r="A873" s="3">
        <v>43273</v>
      </c>
      <c r="B873" s="2">
        <v>24.318999999999999</v>
      </c>
      <c r="C873" s="2">
        <f t="shared" si="78"/>
        <v>22.890575321275527</v>
      </c>
      <c r="D873" s="2">
        <f t="shared" si="80"/>
        <v>23.354116078849135</v>
      </c>
      <c r="E873" s="2">
        <f t="shared" si="79"/>
        <v>-0.46354075757360746</v>
      </c>
      <c r="F873" s="2">
        <f t="shared" si="83"/>
        <v>-0.57056499643421565</v>
      </c>
      <c r="G873" s="2">
        <f t="shared" si="81"/>
        <v>0.10702423886060819</v>
      </c>
      <c r="H873" s="2" t="str">
        <f t="shared" si="82"/>
        <v>Sell</v>
      </c>
    </row>
    <row r="874" spans="1:8" ht="13.5" x14ac:dyDescent="0.25">
      <c r="A874" s="3">
        <v>43276</v>
      </c>
      <c r="B874" s="2">
        <v>24.262499999999999</v>
      </c>
      <c r="C874" s="2">
        <f t="shared" si="78"/>
        <v>23.030579118002368</v>
      </c>
      <c r="D874" s="2">
        <f t="shared" si="80"/>
        <v>23.421403776712161</v>
      </c>
      <c r="E874" s="2">
        <f t="shared" si="79"/>
        <v>-0.39082465870979277</v>
      </c>
      <c r="F874" s="2">
        <f t="shared" si="83"/>
        <v>-0.5346169288893311</v>
      </c>
      <c r="G874" s="2">
        <f t="shared" si="81"/>
        <v>0.14379227017953833</v>
      </c>
      <c r="H874" s="2" t="str">
        <f t="shared" si="82"/>
        <v>Sell</v>
      </c>
    </row>
    <row r="875" spans="1:8" ht="13.5" x14ac:dyDescent="0.25">
      <c r="A875" s="3">
        <v>43277</v>
      </c>
      <c r="B875" s="2">
        <v>24.5076</v>
      </c>
      <c r="C875" s="2">
        <f t="shared" si="78"/>
        <v>23.112797715232773</v>
      </c>
      <c r="D875" s="2">
        <f t="shared" si="80"/>
        <v>23.501862756214962</v>
      </c>
      <c r="E875" s="2">
        <f t="shared" si="79"/>
        <v>-0.38906504098218875</v>
      </c>
      <c r="F875" s="2">
        <f t="shared" si="83"/>
        <v>-0.50550655130790267</v>
      </c>
      <c r="G875" s="2">
        <f t="shared" si="81"/>
        <v>0.11644151032571393</v>
      </c>
      <c r="H875" s="2" t="str">
        <f t="shared" si="82"/>
        <v>Sell</v>
      </c>
    </row>
    <row r="876" spans="1:8" ht="13.5" x14ac:dyDescent="0.25">
      <c r="A876" s="3">
        <v>43278</v>
      </c>
      <c r="B876" s="2">
        <v>24.271899999999999</v>
      </c>
      <c r="C876" s="2">
        <f t="shared" si="78"/>
        <v>23.196859605196963</v>
      </c>
      <c r="D876" s="2">
        <f t="shared" si="80"/>
        <v>23.558902552050892</v>
      </c>
      <c r="E876" s="2">
        <f t="shared" si="79"/>
        <v>-0.36204294685392924</v>
      </c>
      <c r="F876" s="2">
        <f t="shared" si="83"/>
        <v>-0.47681383041710801</v>
      </c>
      <c r="G876" s="2">
        <f t="shared" si="81"/>
        <v>0.11477088356317877</v>
      </c>
      <c r="H876" s="2" t="str">
        <f t="shared" si="82"/>
        <v>Sell</v>
      </c>
    </row>
    <row r="877" spans="1:8" ht="13.5" x14ac:dyDescent="0.25">
      <c r="A877" s="3">
        <v>43279</v>
      </c>
      <c r="B877" s="2">
        <v>24.036300000000001</v>
      </c>
      <c r="C877" s="2">
        <f t="shared" si="78"/>
        <v>23.26798889670512</v>
      </c>
      <c r="D877" s="2">
        <f t="shared" si="80"/>
        <v>23.594265325973048</v>
      </c>
      <c r="E877" s="2">
        <f t="shared" si="79"/>
        <v>-0.32627642926792788</v>
      </c>
      <c r="F877" s="2">
        <f t="shared" si="83"/>
        <v>-0.44670635018727201</v>
      </c>
      <c r="G877" s="2">
        <f t="shared" si="81"/>
        <v>0.12042992091934412</v>
      </c>
      <c r="H877" s="2" t="str">
        <f t="shared" si="82"/>
        <v>Sell</v>
      </c>
    </row>
    <row r="878" spans="1:8" ht="13.5" x14ac:dyDescent="0.25">
      <c r="A878" s="3">
        <v>43280</v>
      </c>
      <c r="B878" s="2">
        <v>23.800599999999999</v>
      </c>
      <c r="C878" s="2">
        <f t="shared" si="78"/>
        <v>23.364436758750486</v>
      </c>
      <c r="D878" s="2">
        <f t="shared" si="80"/>
        <v>23.609549375900968</v>
      </c>
      <c r="E878" s="2">
        <f t="shared" si="79"/>
        <v>-0.24511261715048249</v>
      </c>
      <c r="F878" s="2">
        <f t="shared" si="83"/>
        <v>-0.4063876035799141</v>
      </c>
      <c r="G878" s="2">
        <f t="shared" si="81"/>
        <v>0.16127498642943161</v>
      </c>
      <c r="H878" s="2" t="str">
        <f t="shared" si="82"/>
        <v>Sell</v>
      </c>
    </row>
    <row r="879" spans="1:8" ht="13.5" x14ac:dyDescent="0.25">
      <c r="A879" s="3">
        <v>43283</v>
      </c>
      <c r="B879" s="2">
        <v>23.6828</v>
      </c>
      <c r="C879" s="2">
        <f t="shared" si="78"/>
        <v>23.562046488173486</v>
      </c>
      <c r="D879" s="2">
        <f t="shared" si="80"/>
        <v>23.614975348056451</v>
      </c>
      <c r="E879" s="2">
        <f t="shared" si="79"/>
        <v>-5.2928859882964474E-2</v>
      </c>
      <c r="F879" s="2">
        <f t="shared" si="83"/>
        <v>-0.33569585484052417</v>
      </c>
      <c r="G879" s="2">
        <f t="shared" si="81"/>
        <v>0.28276699495755969</v>
      </c>
      <c r="H879" s="2" t="str">
        <f t="shared" si="82"/>
        <v>Sell</v>
      </c>
    </row>
    <row r="880" spans="1:8" ht="13.5" x14ac:dyDescent="0.25">
      <c r="A880" s="3">
        <v>43284</v>
      </c>
      <c r="B880" s="2">
        <v>24.271899999999999</v>
      </c>
      <c r="C880" s="2">
        <f t="shared" si="78"/>
        <v>23.79451625922372</v>
      </c>
      <c r="D880" s="2">
        <f t="shared" si="80"/>
        <v>23.663636433385602</v>
      </c>
      <c r="E880" s="2">
        <f t="shared" si="79"/>
        <v>0.13087982583811808</v>
      </c>
      <c r="F880" s="2">
        <f t="shared" si="83"/>
        <v>-0.24238071870479572</v>
      </c>
      <c r="G880" s="2">
        <f t="shared" si="81"/>
        <v>0.3732605445429138</v>
      </c>
      <c r="H880" s="2" t="str">
        <f t="shared" si="82"/>
        <v>Sell</v>
      </c>
    </row>
    <row r="881" spans="1:8" ht="13.5" x14ac:dyDescent="0.25">
      <c r="A881" s="3">
        <v>43285</v>
      </c>
      <c r="B881" s="2">
        <v>24.036300000000001</v>
      </c>
      <c r="C881" s="2">
        <f t="shared" si="78"/>
        <v>24.031821450112378</v>
      </c>
      <c r="D881" s="2">
        <f t="shared" si="80"/>
        <v>23.691241142023703</v>
      </c>
      <c r="E881" s="2">
        <f t="shared" si="79"/>
        <v>0.34058030808867557</v>
      </c>
      <c r="F881" s="2">
        <f t="shared" si="83"/>
        <v>-0.12578851334610147</v>
      </c>
      <c r="G881" s="2">
        <f t="shared" si="81"/>
        <v>0.46636882143477704</v>
      </c>
      <c r="H881" s="2" t="str">
        <f t="shared" si="82"/>
        <v>Sell</v>
      </c>
    </row>
    <row r="882" spans="1:8" ht="13.5" x14ac:dyDescent="0.25">
      <c r="A882" s="3">
        <v>43286</v>
      </c>
      <c r="B882" s="2">
        <v>24.036300000000001</v>
      </c>
      <c r="C882" s="2">
        <f t="shared" si="78"/>
        <v>24.126756611633553</v>
      </c>
      <c r="D882" s="2">
        <f t="shared" si="80"/>
        <v>23.716801057429354</v>
      </c>
      <c r="E882" s="2">
        <f t="shared" si="79"/>
        <v>0.40995555420419905</v>
      </c>
      <c r="F882" s="2">
        <f t="shared" si="83"/>
        <v>-1.8639699836041357E-2</v>
      </c>
      <c r="G882" s="2">
        <f t="shared" si="81"/>
        <v>0.4285952540402404</v>
      </c>
      <c r="H882" s="2" t="str">
        <f t="shared" si="82"/>
        <v>Sell</v>
      </c>
    </row>
    <row r="883" spans="1:8" ht="13.5" x14ac:dyDescent="0.25">
      <c r="A883" s="3">
        <v>43287</v>
      </c>
      <c r="B883" s="2">
        <v>23.800599999999999</v>
      </c>
      <c r="C883" s="2">
        <f t="shared" si="78"/>
        <v>24.156332517536082</v>
      </c>
      <c r="D883" s="2">
        <f t="shared" si="80"/>
        <v>23.72300838650866</v>
      </c>
      <c r="E883" s="2">
        <f t="shared" si="79"/>
        <v>0.43332413102742251</v>
      </c>
      <c r="F883" s="2">
        <f t="shared" si="83"/>
        <v>7.1753066336651419E-2</v>
      </c>
      <c r="G883" s="2">
        <f t="shared" si="81"/>
        <v>0.3615710646907711</v>
      </c>
      <c r="H883" s="2" t="str">
        <f t="shared" si="82"/>
        <v>Sell</v>
      </c>
    </row>
    <row r="884" spans="1:8" ht="13.5" x14ac:dyDescent="0.25">
      <c r="A884" s="3">
        <v>43290</v>
      </c>
      <c r="B884" s="2">
        <v>23.612100000000002</v>
      </c>
      <c r="C884" s="2">
        <f t="shared" si="78"/>
        <v>24.172665976376685</v>
      </c>
      <c r="D884" s="2">
        <f t="shared" si="80"/>
        <v>23.714792950470979</v>
      </c>
      <c r="E884" s="2">
        <f t="shared" si="79"/>
        <v>0.45787302590570533</v>
      </c>
      <c r="F884" s="2">
        <f t="shared" si="83"/>
        <v>0.1489770582504622</v>
      </c>
      <c r="G884" s="2">
        <f t="shared" si="81"/>
        <v>0.30889596765524313</v>
      </c>
      <c r="H884" s="2" t="str">
        <f t="shared" si="82"/>
        <v>Sell</v>
      </c>
    </row>
    <row r="885" spans="1:8" ht="13.5" x14ac:dyDescent="0.25">
      <c r="A885" s="3">
        <v>43291</v>
      </c>
      <c r="B885" s="2">
        <v>23.470700000000001</v>
      </c>
      <c r="C885" s="2">
        <f t="shared" si="78"/>
        <v>24.224194287703348</v>
      </c>
      <c r="D885" s="2">
        <f t="shared" si="80"/>
        <v>23.696711991176834</v>
      </c>
      <c r="E885" s="2">
        <f t="shared" si="79"/>
        <v>0.52748229652651446</v>
      </c>
      <c r="F885" s="2">
        <f t="shared" si="83"/>
        <v>0.22467810590567266</v>
      </c>
      <c r="G885" s="2">
        <f t="shared" si="81"/>
        <v>0.3028041906208418</v>
      </c>
      <c r="H885" s="2" t="str">
        <f t="shared" si="82"/>
        <v>Sell</v>
      </c>
    </row>
    <row r="886" spans="1:8" ht="13.5" x14ac:dyDescent="0.25">
      <c r="A886" s="3">
        <v>43292</v>
      </c>
      <c r="B886" s="2">
        <v>23.4801</v>
      </c>
      <c r="C886" s="2">
        <f t="shared" si="78"/>
        <v>24.231533628056678</v>
      </c>
      <c r="D886" s="2">
        <f t="shared" si="80"/>
        <v>23.680666658497067</v>
      </c>
      <c r="E886" s="2">
        <f t="shared" si="79"/>
        <v>0.55086696955961045</v>
      </c>
      <c r="F886" s="2">
        <f t="shared" si="83"/>
        <v>0.28991587863646023</v>
      </c>
      <c r="G886" s="2">
        <f t="shared" si="81"/>
        <v>0.26095109092315022</v>
      </c>
      <c r="H886" s="2" t="str">
        <f t="shared" si="82"/>
        <v>Sell</v>
      </c>
    </row>
    <row r="887" spans="1:8" ht="13.5" x14ac:dyDescent="0.25">
      <c r="A887" s="3">
        <v>43293</v>
      </c>
      <c r="B887" s="2">
        <v>23.319900000000001</v>
      </c>
      <c r="C887" s="2">
        <f t="shared" si="78"/>
        <v>24.201497685278724</v>
      </c>
      <c r="D887" s="2">
        <f t="shared" si="80"/>
        <v>23.653943202312099</v>
      </c>
      <c r="E887" s="2">
        <f t="shared" si="79"/>
        <v>0.54755448296662479</v>
      </c>
      <c r="F887" s="2">
        <f t="shared" si="83"/>
        <v>0.34144359950249314</v>
      </c>
      <c r="G887" s="2">
        <f t="shared" si="81"/>
        <v>0.20611088346413164</v>
      </c>
      <c r="H887" s="2" t="str">
        <f t="shared" si="82"/>
        <v>Sell</v>
      </c>
    </row>
    <row r="888" spans="1:8" ht="13.5" x14ac:dyDescent="0.25">
      <c r="A888" s="3">
        <v>43294</v>
      </c>
      <c r="B888" s="2">
        <v>23.3293</v>
      </c>
      <c r="C888" s="2">
        <f t="shared" si="78"/>
        <v>24.139821118312767</v>
      </c>
      <c r="D888" s="2">
        <f t="shared" si="80"/>
        <v>23.62989555769639</v>
      </c>
      <c r="E888" s="2">
        <f t="shared" si="79"/>
        <v>0.50992556061637728</v>
      </c>
      <c r="F888" s="2">
        <f t="shared" si="83"/>
        <v>0.37513999172527002</v>
      </c>
      <c r="G888" s="2">
        <f t="shared" si="81"/>
        <v>0.13478556889110727</v>
      </c>
      <c r="H888" s="2" t="str">
        <f t="shared" si="82"/>
        <v>Sell</v>
      </c>
    </row>
    <row r="889" spans="1:8" ht="13.5" x14ac:dyDescent="0.25">
      <c r="A889" s="3">
        <v>43297</v>
      </c>
      <c r="B889" s="2">
        <v>23.517800000000001</v>
      </c>
      <c r="C889" s="2">
        <f t="shared" si="78"/>
        <v>24.06951017703388</v>
      </c>
      <c r="D889" s="2">
        <f t="shared" si="80"/>
        <v>23.621592183052215</v>
      </c>
      <c r="E889" s="2">
        <f t="shared" si="79"/>
        <v>0.44791799398166532</v>
      </c>
      <c r="F889" s="2">
        <f t="shared" si="83"/>
        <v>0.38969559217654914</v>
      </c>
      <c r="G889" s="2">
        <f t="shared" si="81"/>
        <v>5.8222401805116175E-2</v>
      </c>
      <c r="H889" s="2" t="str">
        <f t="shared" si="82"/>
        <v>Sell</v>
      </c>
    </row>
    <row r="890" spans="1:8" ht="13.5" x14ac:dyDescent="0.25">
      <c r="A890" s="3">
        <v>43298</v>
      </c>
      <c r="B890" s="2">
        <v>23.2822</v>
      </c>
      <c r="C890" s="2">
        <f t="shared" si="78"/>
        <v>24.100647072874821</v>
      </c>
      <c r="D890" s="2">
        <f t="shared" si="80"/>
        <v>23.596452021344643</v>
      </c>
      <c r="E890" s="2">
        <f t="shared" si="79"/>
        <v>0.50419505153017852</v>
      </c>
      <c r="F890" s="2">
        <f t="shared" si="83"/>
        <v>0.41259548404727503</v>
      </c>
      <c r="G890" s="2">
        <f t="shared" si="81"/>
        <v>9.1599567482903488E-2</v>
      </c>
      <c r="H890" s="2" t="str">
        <f t="shared" si="82"/>
        <v>Sell</v>
      </c>
    </row>
    <row r="891" spans="1:8" ht="13.5" x14ac:dyDescent="0.25">
      <c r="A891" s="3">
        <v>43299</v>
      </c>
      <c r="B891" s="2">
        <v>23.918399999999998</v>
      </c>
      <c r="C891" s="2">
        <f t="shared" si="78"/>
        <v>24.09074752320177</v>
      </c>
      <c r="D891" s="2">
        <f t="shared" si="80"/>
        <v>23.620300019763558</v>
      </c>
      <c r="E891" s="2">
        <f t="shared" si="79"/>
        <v>0.47044750343821207</v>
      </c>
      <c r="F891" s="2">
        <f t="shared" si="83"/>
        <v>0.4241658879254625</v>
      </c>
      <c r="G891" s="2">
        <f t="shared" si="81"/>
        <v>4.6281615512749563E-2</v>
      </c>
      <c r="H891" s="2" t="str">
        <f t="shared" si="82"/>
        <v>Sell</v>
      </c>
    </row>
    <row r="892" spans="1:8" ht="13.5" x14ac:dyDescent="0.25">
      <c r="A892" s="3">
        <v>43300</v>
      </c>
      <c r="B892" s="2">
        <v>23.659199999999998</v>
      </c>
      <c r="C892" s="2">
        <f t="shared" si="78"/>
        <v>24.082370981170726</v>
      </c>
      <c r="D892" s="2">
        <f t="shared" si="80"/>
        <v>23.623181499781072</v>
      </c>
      <c r="E892" s="2">
        <f t="shared" si="79"/>
        <v>0.45918948138965376</v>
      </c>
      <c r="F892" s="2">
        <f t="shared" si="83"/>
        <v>0.43117060661830081</v>
      </c>
      <c r="G892" s="2">
        <f t="shared" si="81"/>
        <v>2.8018874771352953E-2</v>
      </c>
      <c r="H892" s="2" t="str">
        <f t="shared" si="82"/>
        <v>Sell</v>
      </c>
    </row>
    <row r="893" spans="1:8" ht="13.5" x14ac:dyDescent="0.25">
      <c r="A893" s="3">
        <v>43301</v>
      </c>
      <c r="B893" s="2">
        <v>23.965599999999998</v>
      </c>
      <c r="C893" s="2">
        <f t="shared" si="78"/>
        <v>24.039021599452152</v>
      </c>
      <c r="D893" s="2">
        <f t="shared" si="80"/>
        <v>23.648545833130623</v>
      </c>
      <c r="E893" s="2">
        <f t="shared" si="79"/>
        <v>0.39047576632152925</v>
      </c>
      <c r="F893" s="2">
        <f t="shared" si="83"/>
        <v>0.42303163855894654</v>
      </c>
      <c r="G893" s="2">
        <f t="shared" si="81"/>
        <v>-3.2555872237417294E-2</v>
      </c>
      <c r="H893" s="2" t="str">
        <f t="shared" si="82"/>
        <v>Hold</v>
      </c>
    </row>
    <row r="894" spans="1:8" ht="13.5" x14ac:dyDescent="0.25">
      <c r="A894" s="3">
        <v>43304</v>
      </c>
      <c r="B894" s="2">
        <v>23.725200000000001</v>
      </c>
      <c r="C894" s="2">
        <f t="shared" si="78"/>
        <v>23.97334135338259</v>
      </c>
      <c r="D894" s="2">
        <f t="shared" si="80"/>
        <v>23.654223919565389</v>
      </c>
      <c r="E894" s="2">
        <f t="shared" si="79"/>
        <v>0.31911743381720115</v>
      </c>
      <c r="F894" s="2">
        <f t="shared" si="83"/>
        <v>0.40224879761059751</v>
      </c>
      <c r="G894" s="2">
        <f t="shared" si="81"/>
        <v>-8.3131363793396362E-2</v>
      </c>
      <c r="H894" s="2" t="str">
        <f t="shared" si="82"/>
        <v>Hold</v>
      </c>
    </row>
    <row r="895" spans="1:8" ht="13.5" x14ac:dyDescent="0.25">
      <c r="A895" s="3">
        <v>43305</v>
      </c>
      <c r="B895" s="2">
        <v>23.8477</v>
      </c>
      <c r="C895" s="2">
        <f t="shared" si="78"/>
        <v>23.896011914400653</v>
      </c>
      <c r="D895" s="2">
        <f t="shared" si="80"/>
        <v>23.668555481079064</v>
      </c>
      <c r="E895" s="2">
        <f t="shared" si="79"/>
        <v>0.22745643332158849</v>
      </c>
      <c r="F895" s="2">
        <f t="shared" si="83"/>
        <v>0.36729032475279577</v>
      </c>
      <c r="G895" s="2">
        <f t="shared" si="81"/>
        <v>-0.13983389143120728</v>
      </c>
      <c r="H895" s="2" t="str">
        <f t="shared" si="82"/>
        <v>Hold</v>
      </c>
    </row>
    <row r="896" spans="1:8" ht="13.5" x14ac:dyDescent="0.25">
      <c r="A896" s="3">
        <v>43307</v>
      </c>
      <c r="B896" s="2">
        <v>23.7959</v>
      </c>
      <c r="C896" s="2">
        <f t="shared" si="78"/>
        <v>23.832025466031322</v>
      </c>
      <c r="D896" s="2">
        <f t="shared" si="80"/>
        <v>23.677988408406542</v>
      </c>
      <c r="E896" s="2">
        <f t="shared" si="79"/>
        <v>0.15403705762478026</v>
      </c>
      <c r="F896" s="2">
        <f t="shared" si="83"/>
        <v>0.32463967132719268</v>
      </c>
      <c r="G896" s="2">
        <f t="shared" si="81"/>
        <v>-0.17060261370241242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23.824200000000001</v>
      </c>
      <c r="C897" s="2">
        <f t="shared" si="78"/>
        <v>23.753236932795733</v>
      </c>
      <c r="D897" s="2">
        <f t="shared" si="80"/>
        <v>23.688818896672725</v>
      </c>
      <c r="E897" s="2">
        <f t="shared" si="79"/>
        <v>6.4418036123008449E-2</v>
      </c>
      <c r="F897" s="2">
        <f t="shared" si="83"/>
        <v>0.27259534428635585</v>
      </c>
      <c r="G897" s="2">
        <f t="shared" si="81"/>
        <v>-0.2081773081633474</v>
      </c>
      <c r="H897" s="2" t="str">
        <f t="shared" si="82"/>
        <v>Hold</v>
      </c>
    </row>
    <row r="898" spans="1:8" ht="13.5" x14ac:dyDescent="0.25">
      <c r="A898" s="3">
        <v>43311</v>
      </c>
      <c r="B898" s="2">
        <v>24.036300000000001</v>
      </c>
      <c r="C898" s="2">
        <f t="shared" si="78"/>
        <v>23.688015866211774</v>
      </c>
      <c r="D898" s="2">
        <f t="shared" si="80"/>
        <v>23.714558237659929</v>
      </c>
      <c r="E898" s="2">
        <f t="shared" si="79"/>
        <v>-2.6542371448154967E-2</v>
      </c>
      <c r="F898" s="2">
        <f t="shared" si="83"/>
        <v>0.2127678011394537</v>
      </c>
      <c r="G898" s="2">
        <f t="shared" si="81"/>
        <v>-0.23931017258760867</v>
      </c>
      <c r="H898" s="2" t="str">
        <f t="shared" si="82"/>
        <v>Hold</v>
      </c>
    </row>
    <row r="899" spans="1:8" ht="13.5" x14ac:dyDescent="0.25">
      <c r="A899" s="3">
        <v>43312</v>
      </c>
      <c r="B899" s="2">
        <v>24.743200000000002</v>
      </c>
      <c r="C899" s="2">
        <f t="shared" si="78"/>
        <v>23.661828809871501</v>
      </c>
      <c r="D899" s="2">
        <f t="shared" si="80"/>
        <v>23.790753923759194</v>
      </c>
      <c r="E899" s="2">
        <f t="shared" si="79"/>
        <v>-0.12892511388769279</v>
      </c>
      <c r="F899" s="2">
        <f t="shared" si="83"/>
        <v>0.14442921813402443</v>
      </c>
      <c r="G899" s="2">
        <f t="shared" si="81"/>
        <v>-0.27335433202171722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24.978899999999999</v>
      </c>
      <c r="C900" s="2">
        <f t="shared" si="78"/>
        <v>23.603424377583579</v>
      </c>
      <c r="D900" s="2">
        <f t="shared" si="80"/>
        <v>23.878764744221478</v>
      </c>
      <c r="E900" s="2">
        <f t="shared" si="79"/>
        <v>-0.27534036663789863</v>
      </c>
      <c r="F900" s="2">
        <f t="shared" si="83"/>
        <v>6.0475301179639819E-2</v>
      </c>
      <c r="G900" s="2">
        <f t="shared" si="81"/>
        <v>-0.33581566781753847</v>
      </c>
      <c r="H900" s="2" t="str">
        <f t="shared" si="82"/>
        <v>Hold</v>
      </c>
    </row>
    <row r="901" spans="1:8" ht="13.5" x14ac:dyDescent="0.25">
      <c r="A901" s="3">
        <v>43314</v>
      </c>
      <c r="B901" s="2">
        <v>25.261600000000001</v>
      </c>
      <c r="C901" s="2">
        <f t="shared" si="78"/>
        <v>23.651882165647645</v>
      </c>
      <c r="D901" s="2">
        <f t="shared" si="80"/>
        <v>23.981196985390255</v>
      </c>
      <c r="E901" s="2">
        <f t="shared" si="79"/>
        <v>-0.3293148197426099</v>
      </c>
      <c r="F901" s="2">
        <f t="shared" si="83"/>
        <v>-1.7482723004810123E-2</v>
      </c>
      <c r="G901" s="2">
        <f t="shared" si="81"/>
        <v>-0.31183209673779977</v>
      </c>
      <c r="H901" s="2" t="str">
        <f t="shared" si="82"/>
        <v>Hold</v>
      </c>
    </row>
    <row r="902" spans="1:8" ht="13.5" x14ac:dyDescent="0.25">
      <c r="A902" s="3">
        <v>43315</v>
      </c>
      <c r="B902" s="2">
        <v>25.450199999999999</v>
      </c>
      <c r="C902" s="2">
        <f t="shared" si="78"/>
        <v>23.653007986317238</v>
      </c>
      <c r="D902" s="2">
        <f t="shared" si="80"/>
        <v>24.090012023509498</v>
      </c>
      <c r="E902" s="2">
        <f t="shared" si="79"/>
        <v>-0.43700403719225989</v>
      </c>
      <c r="F902" s="2">
        <f t="shared" si="83"/>
        <v>-0.10138698584230008</v>
      </c>
      <c r="G902" s="2">
        <f t="shared" si="81"/>
        <v>-0.33561705134995978</v>
      </c>
      <c r="H902" s="2" t="str">
        <f t="shared" si="82"/>
        <v>Hold</v>
      </c>
    </row>
    <row r="903" spans="1:8" ht="13.5" x14ac:dyDescent="0.25">
      <c r="A903" s="3">
        <v>43318</v>
      </c>
      <c r="B903" s="2">
        <v>25.6905</v>
      </c>
      <c r="C903" s="2">
        <f t="shared" si="78"/>
        <v>23.701099065345357</v>
      </c>
      <c r="D903" s="2">
        <f t="shared" si="80"/>
        <v>24.208566688434718</v>
      </c>
      <c r="E903" s="2">
        <f t="shared" si="79"/>
        <v>-0.50746762308936155</v>
      </c>
      <c r="F903" s="2">
        <f t="shared" si="83"/>
        <v>-0.18260311329171236</v>
      </c>
      <c r="G903" s="2">
        <f t="shared" si="81"/>
        <v>-0.32486450979764919</v>
      </c>
      <c r="H903" s="2" t="str">
        <f t="shared" si="82"/>
        <v>Hold</v>
      </c>
    </row>
    <row r="904" spans="1:8" ht="13.5" x14ac:dyDescent="0.25">
      <c r="A904" s="3">
        <v>43319</v>
      </c>
      <c r="B904" s="2">
        <v>25.916699999999999</v>
      </c>
      <c r="C904" s="2">
        <f t="shared" si="78"/>
        <v>23.704806901446073</v>
      </c>
      <c r="D904" s="2">
        <f t="shared" si="80"/>
        <v>24.335095081883996</v>
      </c>
      <c r="E904" s="2">
        <f t="shared" si="79"/>
        <v>-0.63028818043792256</v>
      </c>
      <c r="F904" s="2">
        <f t="shared" si="83"/>
        <v>-0.27214012672095445</v>
      </c>
      <c r="G904" s="2">
        <f t="shared" si="81"/>
        <v>-0.35814805371696812</v>
      </c>
      <c r="H904" s="2" t="str">
        <f t="shared" si="82"/>
        <v>Hold</v>
      </c>
    </row>
    <row r="905" spans="1:8" ht="13.5" x14ac:dyDescent="0.25">
      <c r="A905" s="3">
        <v>43320</v>
      </c>
      <c r="B905" s="2">
        <v>25.756499999999999</v>
      </c>
      <c r="C905" s="2">
        <f t="shared" si="78"/>
        <v>23.726790455069754</v>
      </c>
      <c r="D905" s="2">
        <f t="shared" si="80"/>
        <v>24.440384335077773</v>
      </c>
      <c r="E905" s="2">
        <f t="shared" si="79"/>
        <v>-0.71359388000801971</v>
      </c>
      <c r="F905" s="2">
        <f t="shared" si="83"/>
        <v>-0.36043087737836754</v>
      </c>
      <c r="G905" s="2">
        <f t="shared" si="81"/>
        <v>-0.35316300262965217</v>
      </c>
      <c r="H905" s="2" t="str">
        <f t="shared" si="82"/>
        <v>Hold</v>
      </c>
    </row>
    <row r="906" spans="1:8" ht="13.5" x14ac:dyDescent="0.25">
      <c r="A906" s="3">
        <v>43321</v>
      </c>
      <c r="B906" s="2">
        <v>25.501999999999999</v>
      </c>
      <c r="C906" s="2">
        <f t="shared" si="78"/>
        <v>23.737422692751331</v>
      </c>
      <c r="D906" s="2">
        <f t="shared" si="80"/>
        <v>24.519022532479422</v>
      </c>
      <c r="E906" s="2">
        <f t="shared" si="79"/>
        <v>-0.78159983972809144</v>
      </c>
      <c r="F906" s="2">
        <f t="shared" si="83"/>
        <v>-0.44466466984831238</v>
      </c>
      <c r="G906" s="2">
        <f t="shared" si="81"/>
        <v>-0.33693516987977906</v>
      </c>
      <c r="H906" s="2" t="str">
        <f t="shared" si="82"/>
        <v>Hold</v>
      </c>
    </row>
    <row r="907" spans="1:8" ht="13.5" x14ac:dyDescent="0.25">
      <c r="A907" s="3">
        <v>43322</v>
      </c>
      <c r="B907" s="2">
        <v>24.983599999999999</v>
      </c>
      <c r="C907" s="2">
        <f t="shared" si="78"/>
        <v>23.750773047712666</v>
      </c>
      <c r="D907" s="2">
        <f t="shared" si="80"/>
        <v>24.553435678221685</v>
      </c>
      <c r="E907" s="2">
        <f t="shared" si="79"/>
        <v>-0.80266263050901898</v>
      </c>
      <c r="F907" s="2">
        <f t="shared" si="83"/>
        <v>-0.51626426198045372</v>
      </c>
      <c r="G907" s="2">
        <f t="shared" si="81"/>
        <v>-0.28639836852856526</v>
      </c>
      <c r="H907" s="2" t="str">
        <f t="shared" si="82"/>
        <v>Hold</v>
      </c>
    </row>
    <row r="908" spans="1:8" ht="13.5" x14ac:dyDescent="0.25">
      <c r="A908" s="3">
        <v>43326</v>
      </c>
      <c r="B908" s="2">
        <v>25.214500000000001</v>
      </c>
      <c r="C908" s="2">
        <f t="shared" si="78"/>
        <v>23.794700271141487</v>
      </c>
      <c r="D908" s="2">
        <f t="shared" si="80"/>
        <v>24.602403405760818</v>
      </c>
      <c r="E908" s="2">
        <f t="shared" si="79"/>
        <v>-0.80770313461933085</v>
      </c>
      <c r="F908" s="2">
        <f t="shared" si="83"/>
        <v>-0.57455203650822917</v>
      </c>
      <c r="G908" s="2">
        <f t="shared" si="81"/>
        <v>-0.23315109811110168</v>
      </c>
      <c r="H908" s="2" t="str">
        <f t="shared" si="82"/>
        <v>Hold</v>
      </c>
    </row>
    <row r="909" spans="1:8" ht="13.5" x14ac:dyDescent="0.25">
      <c r="A909" s="3">
        <v>43327</v>
      </c>
      <c r="B909" s="2">
        <v>24.978899999999999</v>
      </c>
      <c r="C909" s="2">
        <f t="shared" si="78"/>
        <v>23.940623306350489</v>
      </c>
      <c r="D909" s="2">
        <f t="shared" si="80"/>
        <v>24.630292042371124</v>
      </c>
      <c r="E909" s="2">
        <f t="shared" si="79"/>
        <v>-0.68966873602063572</v>
      </c>
      <c r="F909" s="2">
        <f t="shared" si="83"/>
        <v>-0.59757537641071057</v>
      </c>
      <c r="G909" s="2">
        <f t="shared" si="81"/>
        <v>-9.2093359609925152E-2</v>
      </c>
      <c r="H909" s="2" t="str">
        <f t="shared" si="82"/>
        <v>Hold</v>
      </c>
    </row>
    <row r="910" spans="1:8" ht="13.5" x14ac:dyDescent="0.25">
      <c r="A910" s="3">
        <v>43328</v>
      </c>
      <c r="B910" s="2">
        <v>24.978899999999999</v>
      </c>
      <c r="C910" s="2">
        <f t="shared" si="78"/>
        <v>24.100358182296567</v>
      </c>
      <c r="D910" s="2">
        <f t="shared" si="80"/>
        <v>24.656114854047338</v>
      </c>
      <c r="E910" s="2">
        <f t="shared" si="79"/>
        <v>-0.55575667175077115</v>
      </c>
      <c r="F910" s="2">
        <f t="shared" si="83"/>
        <v>-0.58921163547872268</v>
      </c>
      <c r="G910" s="2">
        <f t="shared" si="81"/>
        <v>3.3454963727951537E-2</v>
      </c>
      <c r="H910" s="2" t="str">
        <f t="shared" si="82"/>
        <v>Sell</v>
      </c>
    </row>
    <row r="911" spans="1:8" ht="13.5" x14ac:dyDescent="0.25">
      <c r="A911" s="3">
        <v>43329</v>
      </c>
      <c r="B911" s="2">
        <v>24.5123</v>
      </c>
      <c r="C911" s="2">
        <f t="shared" ref="C911:C974" si="84">$C$4*B901+C910*(1-$C$4)</f>
        <v>24.279010769635558</v>
      </c>
      <c r="D911" s="2">
        <f t="shared" si="80"/>
        <v>24.645461901895683</v>
      </c>
      <c r="E911" s="2">
        <f t="shared" si="79"/>
        <v>-0.36645113226012427</v>
      </c>
      <c r="F911" s="2">
        <f t="shared" si="83"/>
        <v>-0.54465953483500307</v>
      </c>
      <c r="G911" s="2">
        <f t="shared" si="81"/>
        <v>0.1782084025748788</v>
      </c>
      <c r="H911" s="2" t="str">
        <f t="shared" si="82"/>
        <v>Sell</v>
      </c>
    </row>
    <row r="912" spans="1:8" ht="13.5" x14ac:dyDescent="0.25">
      <c r="A912" s="3">
        <v>43332</v>
      </c>
      <c r="B912" s="2">
        <v>24.9694</v>
      </c>
      <c r="C912" s="2">
        <f t="shared" si="84"/>
        <v>24.459193728153167</v>
      </c>
      <c r="D912" s="2">
        <f t="shared" si="80"/>
        <v>24.669457316570075</v>
      </c>
      <c r="E912" s="2">
        <f t="shared" si="79"/>
        <v>-0.21026358841690751</v>
      </c>
      <c r="F912" s="2">
        <f t="shared" si="83"/>
        <v>-0.47778034555138393</v>
      </c>
      <c r="G912" s="2">
        <f t="shared" si="81"/>
        <v>0.26751675713447642</v>
      </c>
      <c r="H912" s="2" t="str">
        <f t="shared" si="82"/>
        <v>Sell</v>
      </c>
    </row>
    <row r="913" spans="1:8" ht="13.5" x14ac:dyDescent="0.25">
      <c r="A913" s="3">
        <v>43335</v>
      </c>
      <c r="B913" s="2">
        <v>24.9694</v>
      </c>
      <c r="C913" s="2">
        <f t="shared" si="84"/>
        <v>24.648625462283452</v>
      </c>
      <c r="D913" s="2">
        <f t="shared" si="80"/>
        <v>24.69167529312044</v>
      </c>
      <c r="E913" s="2">
        <f t="shared" si="79"/>
        <v>-4.3049830836988434E-2</v>
      </c>
      <c r="F913" s="2">
        <f t="shared" si="83"/>
        <v>-0.39083424260850486</v>
      </c>
      <c r="G913" s="2">
        <f t="shared" si="81"/>
        <v>0.34778441177151642</v>
      </c>
      <c r="H913" s="2" t="str">
        <f t="shared" si="82"/>
        <v>Sell</v>
      </c>
    </row>
    <row r="914" spans="1:8" ht="13.5" x14ac:dyDescent="0.25">
      <c r="A914" s="3">
        <v>43336</v>
      </c>
      <c r="B914" s="2">
        <v>24.837499999999999</v>
      </c>
      <c r="C914" s="2">
        <f t="shared" si="84"/>
        <v>24.843713852701384</v>
      </c>
      <c r="D914" s="2">
        <f t="shared" si="80"/>
        <v>24.702477123259666</v>
      </c>
      <c r="E914" s="2">
        <f t="shared" si="79"/>
        <v>0.14123672944171872</v>
      </c>
      <c r="F914" s="2">
        <f t="shared" si="83"/>
        <v>-0.28442004819846012</v>
      </c>
      <c r="G914" s="2">
        <f t="shared" si="81"/>
        <v>0.42565677764017884</v>
      </c>
      <c r="H914" s="2" t="str">
        <f t="shared" si="82"/>
        <v>Sell</v>
      </c>
    </row>
    <row r="915" spans="1:8" ht="13.5" x14ac:dyDescent="0.25">
      <c r="A915" s="3">
        <v>43339</v>
      </c>
      <c r="B915" s="2">
        <v>24.639500000000002</v>
      </c>
      <c r="C915" s="2">
        <f t="shared" si="84"/>
        <v>24.984142490747324</v>
      </c>
      <c r="D915" s="2">
        <f t="shared" si="80"/>
        <v>24.697812151166357</v>
      </c>
      <c r="E915" s="2">
        <f t="shared" si="79"/>
        <v>0.28633033958096732</v>
      </c>
      <c r="F915" s="2">
        <f t="shared" si="83"/>
        <v>-0.17026997064257465</v>
      </c>
      <c r="G915" s="2">
        <f t="shared" si="81"/>
        <v>0.45660031022354197</v>
      </c>
      <c r="H915" s="2" t="str">
        <f t="shared" si="82"/>
        <v>Sell</v>
      </c>
    </row>
    <row r="916" spans="1:8" ht="13.5" x14ac:dyDescent="0.25">
      <c r="A916" s="3">
        <v>43340</v>
      </c>
      <c r="B916" s="2">
        <v>25.709399999999999</v>
      </c>
      <c r="C916" s="2">
        <f t="shared" si="84"/>
        <v>25.063812876786198</v>
      </c>
      <c r="D916" s="2">
        <f t="shared" si="80"/>
        <v>24.772744584413292</v>
      </c>
      <c r="E916" s="2">
        <f t="shared" si="79"/>
        <v>0.29106829237290555</v>
      </c>
      <c r="F916" s="2">
        <f t="shared" si="83"/>
        <v>-7.8002318039478616E-2</v>
      </c>
      <c r="G916" s="2">
        <f t="shared" si="81"/>
        <v>0.36907061041238415</v>
      </c>
      <c r="H916" s="2" t="str">
        <f t="shared" si="82"/>
        <v>Sell</v>
      </c>
    </row>
    <row r="917" spans="1:8" ht="13.5" x14ac:dyDescent="0.25">
      <c r="A917" s="3">
        <v>43341</v>
      </c>
      <c r="B917" s="2">
        <v>25.6858</v>
      </c>
      <c r="C917" s="2">
        <f t="shared" si="84"/>
        <v>25.051472434203706</v>
      </c>
      <c r="D917" s="2">
        <f t="shared" si="80"/>
        <v>24.840378318901195</v>
      </c>
      <c r="E917" s="2">
        <f t="shared" si="79"/>
        <v>0.21109411530251165</v>
      </c>
      <c r="F917" s="2">
        <f t="shared" si="83"/>
        <v>-2.0183031371080559E-2</v>
      </c>
      <c r="G917" s="2">
        <f t="shared" si="81"/>
        <v>0.23127714667359223</v>
      </c>
      <c r="H917" s="2" t="str">
        <f t="shared" si="82"/>
        <v>Sell</v>
      </c>
    </row>
    <row r="918" spans="1:8" ht="13.5" x14ac:dyDescent="0.25">
      <c r="A918" s="3">
        <v>43342</v>
      </c>
      <c r="B918" s="2">
        <v>25.026</v>
      </c>
      <c r="C918" s="2">
        <f t="shared" si="84"/>
        <v>25.076553598172367</v>
      </c>
      <c r="D918" s="2">
        <f t="shared" si="80"/>
        <v>24.854128073056664</v>
      </c>
      <c r="E918" s="2">
        <f t="shared" si="79"/>
        <v>0.22242552511570324</v>
      </c>
      <c r="F918" s="2">
        <f t="shared" si="83"/>
        <v>2.8338679926276204E-2</v>
      </c>
      <c r="G918" s="2">
        <f t="shared" si="81"/>
        <v>0.19408684518942704</v>
      </c>
      <c r="H918" s="2" t="str">
        <f t="shared" si="82"/>
        <v>Sell</v>
      </c>
    </row>
    <row r="919" spans="1:8" ht="13.5" x14ac:dyDescent="0.25">
      <c r="A919" s="3">
        <v>43343</v>
      </c>
      <c r="B919" s="2">
        <v>25.120200000000001</v>
      </c>
      <c r="C919" s="2">
        <f t="shared" si="84"/>
        <v>25.061529967684308</v>
      </c>
      <c r="D919" s="2">
        <f t="shared" si="80"/>
        <v>24.873837104682096</v>
      </c>
      <c r="E919" s="2">
        <f t="shared" si="79"/>
        <v>0.18769286300221211</v>
      </c>
      <c r="F919" s="2">
        <f t="shared" si="83"/>
        <v>6.0209516541463393E-2</v>
      </c>
      <c r="G919" s="2">
        <f t="shared" si="81"/>
        <v>0.12748334646074871</v>
      </c>
      <c r="H919" s="2" t="str">
        <f t="shared" si="82"/>
        <v>Sell</v>
      </c>
    </row>
    <row r="920" spans="1:8" ht="13.5" x14ac:dyDescent="0.25">
      <c r="A920" s="3">
        <v>43346</v>
      </c>
      <c r="B920" s="2">
        <v>24.526399999999999</v>
      </c>
      <c r="C920" s="2">
        <f t="shared" si="84"/>
        <v>25.048817664963643</v>
      </c>
      <c r="D920" s="2">
        <f t="shared" si="80"/>
        <v>24.848101022853793</v>
      </c>
      <c r="E920" s="2">
        <f t="shared" si="79"/>
        <v>0.20071664210984963</v>
      </c>
      <c r="F920" s="2">
        <f t="shared" si="83"/>
        <v>8.831094165514064E-2</v>
      </c>
      <c r="G920" s="2">
        <f t="shared" si="81"/>
        <v>0.11240570045470899</v>
      </c>
      <c r="H920" s="2" t="str">
        <f t="shared" si="82"/>
        <v>Sell</v>
      </c>
    </row>
    <row r="921" spans="1:8" ht="13.5" x14ac:dyDescent="0.25">
      <c r="A921" s="3">
        <v>43347</v>
      </c>
      <c r="B921" s="2">
        <v>24.271899999999999</v>
      </c>
      <c r="C921" s="2">
        <f t="shared" si="84"/>
        <v>24.966276485738469</v>
      </c>
      <c r="D921" s="2">
        <f t="shared" si="80"/>
        <v>24.805419465605365</v>
      </c>
      <c r="E921" s="2">
        <f t="shared" si="79"/>
        <v>0.1608570201331041</v>
      </c>
      <c r="F921" s="2">
        <f t="shared" si="83"/>
        <v>0.10282015735073333</v>
      </c>
      <c r="G921" s="2">
        <f t="shared" si="81"/>
        <v>5.8036862782370774E-2</v>
      </c>
      <c r="H921" s="2" t="str">
        <f t="shared" si="82"/>
        <v>Sell</v>
      </c>
    </row>
    <row r="922" spans="1:8" ht="13.5" x14ac:dyDescent="0.25">
      <c r="A922" s="3">
        <v>43348</v>
      </c>
      <c r="B922" s="2">
        <v>23.777000000000001</v>
      </c>
      <c r="C922" s="2">
        <f t="shared" si="84"/>
        <v>24.966757026394088</v>
      </c>
      <c r="D922" s="2">
        <f t="shared" si="80"/>
        <v>24.729240245930892</v>
      </c>
      <c r="E922" s="2">
        <f t="shared" si="79"/>
        <v>0.23751678046319569</v>
      </c>
      <c r="F922" s="2">
        <f t="shared" si="83"/>
        <v>0.12975948197322582</v>
      </c>
      <c r="G922" s="2">
        <f t="shared" si="81"/>
        <v>0.10775729848996987</v>
      </c>
      <c r="H922" s="2" t="str">
        <f t="shared" si="82"/>
        <v>Sell</v>
      </c>
    </row>
    <row r="923" spans="1:8" ht="13.5" x14ac:dyDescent="0.25">
      <c r="A923" s="3">
        <v>43349</v>
      </c>
      <c r="B923" s="2">
        <v>22.334900000000001</v>
      </c>
      <c r="C923" s="2">
        <f t="shared" si="84"/>
        <v>24.967163637718073</v>
      </c>
      <c r="D923" s="2">
        <f t="shared" si="80"/>
        <v>24.551881709195271</v>
      </c>
      <c r="E923" s="2">
        <f t="shared" si="79"/>
        <v>0.41528192852280199</v>
      </c>
      <c r="F923" s="2">
        <f t="shared" si="83"/>
        <v>0.18686397128314108</v>
      </c>
      <c r="G923" s="2">
        <f t="shared" si="81"/>
        <v>0.22841795723966091</v>
      </c>
      <c r="H923" s="2" t="str">
        <f t="shared" si="82"/>
        <v>Sell</v>
      </c>
    </row>
    <row r="924" spans="1:8" ht="13.5" x14ac:dyDescent="0.25">
      <c r="A924" s="3">
        <v>43350</v>
      </c>
      <c r="B924" s="2">
        <v>23.6922</v>
      </c>
      <c r="C924" s="2">
        <f t="shared" si="84"/>
        <v>24.947215385761446</v>
      </c>
      <c r="D924" s="2">
        <f t="shared" si="80"/>
        <v>24.488201582588214</v>
      </c>
      <c r="E924" s="2">
        <f t="shared" ref="E924:E987" si="85">C924-D924</f>
        <v>0.45901380317323159</v>
      </c>
      <c r="F924" s="2">
        <f t="shared" si="83"/>
        <v>0.2412939376611592</v>
      </c>
      <c r="G924" s="2">
        <f t="shared" si="81"/>
        <v>0.2177198655120724</v>
      </c>
      <c r="H924" s="2" t="str">
        <f t="shared" si="82"/>
        <v>Sell</v>
      </c>
    </row>
    <row r="925" spans="1:8" ht="13.5" x14ac:dyDescent="0.25">
      <c r="A925" s="3">
        <v>43353</v>
      </c>
      <c r="B925" s="2">
        <v>24.036300000000001</v>
      </c>
      <c r="C925" s="2">
        <f t="shared" si="84"/>
        <v>24.899874557182763</v>
      </c>
      <c r="D925" s="2">
        <f t="shared" ref="D925:D988" si="86">$D$4*B925+(1-$D$4)*D924</f>
        <v>24.454727391285381</v>
      </c>
      <c r="E925" s="2">
        <f t="shared" si="85"/>
        <v>0.44514716589738157</v>
      </c>
      <c r="F925" s="2">
        <f t="shared" si="83"/>
        <v>0.28206458330840367</v>
      </c>
      <c r="G925" s="2">
        <f t="shared" si="81"/>
        <v>0.1630825825889779</v>
      </c>
      <c r="H925" s="2" t="str">
        <f t="shared" si="82"/>
        <v>Sell</v>
      </c>
    </row>
    <row r="926" spans="1:8" ht="13.5" x14ac:dyDescent="0.25">
      <c r="A926" s="3">
        <v>43355</v>
      </c>
      <c r="B926" s="2">
        <v>23.517800000000001</v>
      </c>
      <c r="C926" s="2">
        <f t="shared" si="84"/>
        <v>25.024416933000797</v>
      </c>
      <c r="D926" s="2">
        <f t="shared" si="86"/>
        <v>24.38532536230128</v>
      </c>
      <c r="E926" s="2">
        <f t="shared" si="85"/>
        <v>0.63909157069951661</v>
      </c>
      <c r="F926" s="2">
        <f t="shared" si="83"/>
        <v>0.35346998078662628</v>
      </c>
      <c r="G926" s="2">
        <f t="shared" si="81"/>
        <v>0.28562158991289033</v>
      </c>
      <c r="H926" s="2" t="str">
        <f t="shared" si="82"/>
        <v>Sell</v>
      </c>
    </row>
    <row r="927" spans="1:8" ht="13.5" x14ac:dyDescent="0.25">
      <c r="A927" s="3">
        <v>43356</v>
      </c>
      <c r="B927" s="2">
        <v>23.508400000000002</v>
      </c>
      <c r="C927" s="2">
        <f t="shared" si="84"/>
        <v>25.126168174077598</v>
      </c>
      <c r="D927" s="2">
        <f t="shared" si="86"/>
        <v>24.32036792805674</v>
      </c>
      <c r="E927" s="2">
        <f t="shared" si="85"/>
        <v>0.80580024602085842</v>
      </c>
      <c r="F927" s="2">
        <f t="shared" si="83"/>
        <v>0.44393603383347274</v>
      </c>
      <c r="G927" s="2">
        <f t="shared" si="81"/>
        <v>0.36186421218738568</v>
      </c>
      <c r="H927" s="2" t="str">
        <f t="shared" si="82"/>
        <v>Sell</v>
      </c>
    </row>
    <row r="928" spans="1:8" ht="13.5" x14ac:dyDescent="0.25">
      <c r="A928" s="3">
        <v>43357</v>
      </c>
      <c r="B928" s="2">
        <v>23.258600000000001</v>
      </c>
      <c r="C928" s="2">
        <f t="shared" si="84"/>
        <v>25.110757685757967</v>
      </c>
      <c r="D928" s="2">
        <f t="shared" si="86"/>
        <v>24.24171845190439</v>
      </c>
      <c r="E928" s="2">
        <f t="shared" si="85"/>
        <v>0.86903923385357729</v>
      </c>
      <c r="F928" s="2">
        <f t="shared" si="83"/>
        <v>0.52895667383749367</v>
      </c>
      <c r="G928" s="2">
        <f t="shared" si="81"/>
        <v>0.34008256001608361</v>
      </c>
      <c r="H928" s="2" t="str">
        <f t="shared" si="82"/>
        <v>Sell</v>
      </c>
    </row>
    <row r="929" spans="1:8" ht="13.5" x14ac:dyDescent="0.25">
      <c r="A929" s="3">
        <v>43360</v>
      </c>
      <c r="B929" s="2">
        <v>23.2822</v>
      </c>
      <c r="C929" s="2">
        <f t="shared" si="84"/>
        <v>25.112210349487512</v>
      </c>
      <c r="D929" s="2">
        <f t="shared" si="86"/>
        <v>24.170643011022584</v>
      </c>
      <c r="E929" s="2">
        <f t="shared" si="85"/>
        <v>0.94156733846492813</v>
      </c>
      <c r="F929" s="2">
        <f t="shared" si="83"/>
        <v>0.61147880676298061</v>
      </c>
      <c r="G929" s="2">
        <f t="shared" si="81"/>
        <v>0.33008853170194752</v>
      </c>
      <c r="H929" s="2" t="str">
        <f t="shared" si="82"/>
        <v>Sell</v>
      </c>
    </row>
    <row r="930" spans="1:8" ht="13.5" x14ac:dyDescent="0.25">
      <c r="A930" s="3">
        <v>43361</v>
      </c>
      <c r="B930" s="2">
        <v>23.517800000000001</v>
      </c>
      <c r="C930" s="2">
        <f t="shared" si="84"/>
        <v>25.022085680335589</v>
      </c>
      <c r="D930" s="2">
        <f t="shared" si="86"/>
        <v>24.122284269465357</v>
      </c>
      <c r="E930" s="2">
        <f t="shared" si="85"/>
        <v>0.89980141087023213</v>
      </c>
      <c r="F930" s="2">
        <f t="shared" si="83"/>
        <v>0.66914332758443096</v>
      </c>
      <c r="G930" s="2">
        <f t="shared" si="81"/>
        <v>0.23065808328580117</v>
      </c>
      <c r="H930" s="2" t="str">
        <f t="shared" si="82"/>
        <v>Sell</v>
      </c>
    </row>
    <row r="931" spans="1:8" ht="13.5" x14ac:dyDescent="0.25">
      <c r="A931" s="3">
        <v>43362</v>
      </c>
      <c r="B931" s="2">
        <v>23.164400000000001</v>
      </c>
      <c r="C931" s="2">
        <f t="shared" si="84"/>
        <v>24.906672498745497</v>
      </c>
      <c r="D931" s="2">
        <f t="shared" si="86"/>
        <v>24.051329879134592</v>
      </c>
      <c r="E931" s="2">
        <f t="shared" si="85"/>
        <v>0.85534261961090507</v>
      </c>
      <c r="F931" s="2">
        <f t="shared" si="83"/>
        <v>0.70638318598972583</v>
      </c>
      <c r="G931" s="2">
        <f t="shared" si="81"/>
        <v>0.14895943362117925</v>
      </c>
      <c r="H931" s="2" t="str">
        <f t="shared" si="82"/>
        <v>Sell</v>
      </c>
    </row>
    <row r="932" spans="1:8" ht="13.5" x14ac:dyDescent="0.25">
      <c r="A932" s="3">
        <v>43363</v>
      </c>
      <c r="B932" s="2">
        <v>23.0701</v>
      </c>
      <c r="C932" s="2">
        <f t="shared" si="84"/>
        <v>24.73287672970773</v>
      </c>
      <c r="D932" s="2">
        <f t="shared" si="86"/>
        <v>23.97864618438388</v>
      </c>
      <c r="E932" s="2">
        <f t="shared" si="85"/>
        <v>0.75423054532384981</v>
      </c>
      <c r="F932" s="2">
        <f t="shared" si="83"/>
        <v>0.71595265785655071</v>
      </c>
      <c r="G932" s="2">
        <f t="shared" ref="G932:G995" si="87">E932-F932</f>
        <v>3.8277887467299099E-2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22.999400000000001</v>
      </c>
      <c r="C933" s="2">
        <f t="shared" si="84"/>
        <v>24.36395723282962</v>
      </c>
      <c r="D933" s="2">
        <f t="shared" si="86"/>
        <v>23.906109429985072</v>
      </c>
      <c r="E933" s="2">
        <f t="shared" si="85"/>
        <v>0.4578478028445474</v>
      </c>
      <c r="F933" s="2">
        <f t="shared" ref="F933:F996" si="89">(E933*(2/(10)))+((1-(2/10))*F932)</f>
        <v>0.66433168685415012</v>
      </c>
      <c r="G933" s="2">
        <f t="shared" si="87"/>
        <v>-0.20648388400960271</v>
      </c>
      <c r="H933" s="2" t="str">
        <f t="shared" si="88"/>
        <v>Hold</v>
      </c>
    </row>
    <row r="934" spans="1:8" ht="13.5" x14ac:dyDescent="0.25">
      <c r="A934" s="3">
        <v>43367</v>
      </c>
      <c r="B934" s="2">
        <v>22.999400000000001</v>
      </c>
      <c r="C934" s="2">
        <f t="shared" si="84"/>
        <v>24.260609966240448</v>
      </c>
      <c r="D934" s="2">
        <f t="shared" si="86"/>
        <v>23.838945768504693</v>
      </c>
      <c r="E934" s="2">
        <f t="shared" si="85"/>
        <v>0.4216641977357547</v>
      </c>
      <c r="F934" s="2">
        <f t="shared" si="89"/>
        <v>0.61579818903047112</v>
      </c>
      <c r="G934" s="2">
        <f t="shared" si="87"/>
        <v>-0.19413399129471642</v>
      </c>
      <c r="H934" s="2" t="str">
        <f t="shared" si="88"/>
        <v>Hold</v>
      </c>
    </row>
    <row r="935" spans="1:8" ht="13.5" x14ac:dyDescent="0.25">
      <c r="A935" s="3">
        <v>43368</v>
      </c>
      <c r="B935" s="2">
        <v>23.187899999999999</v>
      </c>
      <c r="C935" s="2">
        <f t="shared" si="84"/>
        <v>24.226100740664993</v>
      </c>
      <c r="D935" s="2">
        <f t="shared" si="86"/>
        <v>23.790720156022864</v>
      </c>
      <c r="E935" s="2">
        <f t="shared" si="85"/>
        <v>0.43538058464212881</v>
      </c>
      <c r="F935" s="2">
        <f t="shared" si="89"/>
        <v>0.5797146681528027</v>
      </c>
      <c r="G935" s="2">
        <f t="shared" si="87"/>
        <v>-0.14433408351067389</v>
      </c>
      <c r="H935" s="2" t="str">
        <f t="shared" si="88"/>
        <v>Hold</v>
      </c>
    </row>
    <row r="936" spans="1:8" ht="13.5" x14ac:dyDescent="0.25">
      <c r="A936" s="3">
        <v>43369</v>
      </c>
      <c r="B936" s="2">
        <v>23.140799999999999</v>
      </c>
      <c r="C936" s="2">
        <f t="shared" si="84"/>
        <v>24.1171313959473</v>
      </c>
      <c r="D936" s="2">
        <f t="shared" si="86"/>
        <v>23.742577922243392</v>
      </c>
      <c r="E936" s="2">
        <f t="shared" si="85"/>
        <v>0.37455347370390868</v>
      </c>
      <c r="F936" s="2">
        <f t="shared" si="89"/>
        <v>0.5386824292630239</v>
      </c>
      <c r="G936" s="2">
        <f t="shared" si="87"/>
        <v>-0.16412895555911522</v>
      </c>
      <c r="H936" s="2" t="str">
        <f t="shared" si="88"/>
        <v>Hold</v>
      </c>
    </row>
    <row r="937" spans="1:8" ht="13.5" x14ac:dyDescent="0.25">
      <c r="A937" s="3">
        <v>43370</v>
      </c>
      <c r="B937" s="2">
        <v>22.999400000000001</v>
      </c>
      <c r="C937" s="2">
        <f t="shared" si="84"/>
        <v>24.023480411955408</v>
      </c>
      <c r="D937" s="2">
        <f t="shared" si="86"/>
        <v>23.687527705780916</v>
      </c>
      <c r="E937" s="2">
        <f t="shared" si="85"/>
        <v>0.33595270617449202</v>
      </c>
      <c r="F937" s="2">
        <f t="shared" si="89"/>
        <v>0.49813648464531757</v>
      </c>
      <c r="G937" s="2">
        <f t="shared" si="87"/>
        <v>-0.16218377847082555</v>
      </c>
      <c r="H937" s="2" t="str">
        <f t="shared" si="88"/>
        <v>Hold</v>
      </c>
    </row>
    <row r="938" spans="1:8" ht="13.5" x14ac:dyDescent="0.25">
      <c r="A938" s="3">
        <v>43371</v>
      </c>
      <c r="B938" s="2">
        <v>22.994700000000002</v>
      </c>
      <c r="C938" s="2">
        <f t="shared" si="84"/>
        <v>23.905806502423808</v>
      </c>
      <c r="D938" s="2">
        <f t="shared" si="86"/>
        <v>23.636207134982332</v>
      </c>
      <c r="E938" s="2">
        <f t="shared" si="85"/>
        <v>0.26959936744147583</v>
      </c>
      <c r="F938" s="2">
        <f t="shared" si="89"/>
        <v>0.45242906120454929</v>
      </c>
      <c r="G938" s="2">
        <f t="shared" si="87"/>
        <v>-0.18282969376307345</v>
      </c>
      <c r="H938" s="2" t="str">
        <f t="shared" si="88"/>
        <v>Hold</v>
      </c>
    </row>
    <row r="939" spans="1:8" ht="13.5" x14ac:dyDescent="0.25">
      <c r="A939" s="3">
        <v>43374</v>
      </c>
      <c r="B939" s="2">
        <v>22.8109</v>
      </c>
      <c r="C939" s="2">
        <f t="shared" si="84"/>
        <v>23.809867040512451</v>
      </c>
      <c r="D939" s="2">
        <f t="shared" si="86"/>
        <v>23.575073273131789</v>
      </c>
      <c r="E939" s="2">
        <f t="shared" si="85"/>
        <v>0.23479376738066193</v>
      </c>
      <c r="F939" s="2">
        <f t="shared" si="89"/>
        <v>0.40890200243977182</v>
      </c>
      <c r="G939" s="2">
        <f t="shared" si="87"/>
        <v>-0.17410823505910988</v>
      </c>
      <c r="H939" s="2" t="str">
        <f t="shared" si="88"/>
        <v>Hold</v>
      </c>
    </row>
    <row r="940" spans="1:8" ht="13.5" x14ac:dyDescent="0.25">
      <c r="A940" s="3">
        <v>43375</v>
      </c>
      <c r="B940" s="2">
        <v>22.584700000000002</v>
      </c>
      <c r="C940" s="2">
        <f t="shared" si="84"/>
        <v>23.764933649664382</v>
      </c>
      <c r="D940" s="2">
        <f t="shared" si="86"/>
        <v>23.501712289936844</v>
      </c>
      <c r="E940" s="2">
        <f t="shared" si="85"/>
        <v>0.26322135972753813</v>
      </c>
      <c r="F940" s="2">
        <f t="shared" si="89"/>
        <v>0.37976587389732513</v>
      </c>
      <c r="G940" s="2">
        <f t="shared" si="87"/>
        <v>-0.11654451416978701</v>
      </c>
      <c r="H940" s="2" t="str">
        <f t="shared" si="88"/>
        <v>Hold</v>
      </c>
    </row>
    <row r="941" spans="1:8" ht="13.5" x14ac:dyDescent="0.25">
      <c r="A941" s="3">
        <v>43376</v>
      </c>
      <c r="B941" s="2">
        <v>21.806999999999999</v>
      </c>
      <c r="C941" s="2">
        <f t="shared" si="84"/>
        <v>23.672543857408325</v>
      </c>
      <c r="D941" s="2">
        <f t="shared" si="86"/>
        <v>23.376178046237818</v>
      </c>
      <c r="E941" s="2">
        <f t="shared" si="85"/>
        <v>0.29636581117050653</v>
      </c>
      <c r="F941" s="2">
        <f t="shared" si="89"/>
        <v>0.36308586135196141</v>
      </c>
      <c r="G941" s="2">
        <f t="shared" si="87"/>
        <v>-6.6720050181454882E-2</v>
      </c>
      <c r="H941" s="2" t="str">
        <f t="shared" si="88"/>
        <v>Hold</v>
      </c>
    </row>
    <row r="942" spans="1:8" ht="13.5" x14ac:dyDescent="0.25">
      <c r="A942" s="3">
        <v>43377</v>
      </c>
      <c r="B942" s="2">
        <v>21.166</v>
      </c>
      <c r="C942" s="2">
        <f t="shared" si="84"/>
        <v>23.579860187037816</v>
      </c>
      <c r="D942" s="2">
        <f t="shared" si="86"/>
        <v>23.212461153923908</v>
      </c>
      <c r="E942" s="2">
        <f t="shared" si="85"/>
        <v>0.36739903311390876</v>
      </c>
      <c r="F942" s="2">
        <f t="shared" si="89"/>
        <v>0.36394849570435089</v>
      </c>
      <c r="G942" s="2">
        <f t="shared" si="87"/>
        <v>3.4505374095578634E-3</v>
      </c>
      <c r="H942" s="2" t="str">
        <f t="shared" si="88"/>
        <v>Sell</v>
      </c>
    </row>
    <row r="943" spans="1:8" ht="13.5" x14ac:dyDescent="0.25">
      <c r="A943" s="3">
        <v>43378</v>
      </c>
      <c r="B943" s="2">
        <v>21.613800000000001</v>
      </c>
      <c r="C943" s="2">
        <f t="shared" si="84"/>
        <v>23.490558619801227</v>
      </c>
      <c r="D943" s="2">
        <f t="shared" si="86"/>
        <v>23.094041809188806</v>
      </c>
      <c r="E943" s="2">
        <f t="shared" si="85"/>
        <v>0.39651681061242172</v>
      </c>
      <c r="F943" s="2">
        <f t="shared" si="89"/>
        <v>0.37046215868596505</v>
      </c>
      <c r="G943" s="2">
        <f t="shared" si="87"/>
        <v>2.6054651926456673E-2</v>
      </c>
      <c r="H943" s="2" t="str">
        <f t="shared" si="88"/>
        <v>Sell</v>
      </c>
    </row>
    <row r="944" spans="1:8" ht="13.5" x14ac:dyDescent="0.25">
      <c r="A944" s="3">
        <v>43381</v>
      </c>
      <c r="B944" s="2">
        <v>21.5855</v>
      </c>
      <c r="C944" s="2">
        <f t="shared" si="84"/>
        <v>23.414995755216424</v>
      </c>
      <c r="D944" s="2">
        <f t="shared" si="86"/>
        <v>22.982297971471116</v>
      </c>
      <c r="E944" s="2">
        <f t="shared" si="85"/>
        <v>0.43269778374530787</v>
      </c>
      <c r="F944" s="2">
        <f t="shared" si="89"/>
        <v>0.38290928369783361</v>
      </c>
      <c r="G944" s="2">
        <f t="shared" si="87"/>
        <v>4.978850004747426E-2</v>
      </c>
      <c r="H944" s="2" t="str">
        <f t="shared" si="88"/>
        <v>Sell</v>
      </c>
    </row>
    <row r="945" spans="1:8" ht="13.5" x14ac:dyDescent="0.25">
      <c r="A945" s="3">
        <v>43382</v>
      </c>
      <c r="B945" s="2">
        <v>20.972799999999999</v>
      </c>
      <c r="C945" s="2">
        <f t="shared" si="84"/>
        <v>23.380057946721589</v>
      </c>
      <c r="D945" s="2">
        <f t="shared" si="86"/>
        <v>22.83344626988066</v>
      </c>
      <c r="E945" s="2">
        <f t="shared" si="85"/>
        <v>0.5466116768409286</v>
      </c>
      <c r="F945" s="2">
        <f t="shared" si="89"/>
        <v>0.41564976232645268</v>
      </c>
      <c r="G945" s="2">
        <f t="shared" si="87"/>
        <v>0.13096191451447592</v>
      </c>
      <c r="H945" s="2" t="str">
        <f t="shared" si="88"/>
        <v>Sell</v>
      </c>
    </row>
    <row r="946" spans="1:8" ht="13.5" x14ac:dyDescent="0.25">
      <c r="A946" s="3">
        <v>43383</v>
      </c>
      <c r="B946" s="2">
        <v>21.439399999999999</v>
      </c>
      <c r="C946" s="2">
        <f t="shared" si="84"/>
        <v>23.343249031841346</v>
      </c>
      <c r="D946" s="2">
        <f t="shared" si="86"/>
        <v>22.730183583222832</v>
      </c>
      <c r="E946" s="2">
        <f t="shared" si="85"/>
        <v>0.61306544861851364</v>
      </c>
      <c r="F946" s="2">
        <f t="shared" si="89"/>
        <v>0.45513289958486486</v>
      </c>
      <c r="G946" s="2">
        <f t="shared" si="87"/>
        <v>0.15793254903364878</v>
      </c>
      <c r="H946" s="2" t="str">
        <f t="shared" si="88"/>
        <v>Sell</v>
      </c>
    </row>
    <row r="947" spans="1:8" ht="13.5" x14ac:dyDescent="0.25">
      <c r="A947" s="3">
        <v>43384</v>
      </c>
      <c r="B947" s="2">
        <v>20.977499999999999</v>
      </c>
      <c r="C947" s="2">
        <f t="shared" si="84"/>
        <v>23.29034918078883</v>
      </c>
      <c r="D947" s="2">
        <f t="shared" si="86"/>
        <v>22.600355169650769</v>
      </c>
      <c r="E947" s="2">
        <f t="shared" si="85"/>
        <v>0.68999401113806158</v>
      </c>
      <c r="F947" s="2">
        <f t="shared" si="89"/>
        <v>0.50210512189550427</v>
      </c>
      <c r="G947" s="2">
        <f t="shared" si="87"/>
        <v>0.18788888924255731</v>
      </c>
      <c r="H947" s="2" t="str">
        <f t="shared" si="88"/>
        <v>Sell</v>
      </c>
    </row>
    <row r="948" spans="1:8" ht="13.5" x14ac:dyDescent="0.25">
      <c r="A948" s="3">
        <v>43385</v>
      </c>
      <c r="B948" s="2">
        <v>20.737200000000001</v>
      </c>
      <c r="C948" s="2">
        <f t="shared" si="84"/>
        <v>23.244864691436703</v>
      </c>
      <c r="D948" s="2">
        <f t="shared" si="86"/>
        <v>22.462343675602561</v>
      </c>
      <c r="E948" s="2">
        <f t="shared" si="85"/>
        <v>0.78252101583414202</v>
      </c>
      <c r="F948" s="2">
        <f t="shared" si="89"/>
        <v>0.55818830068323189</v>
      </c>
      <c r="G948" s="2">
        <f t="shared" si="87"/>
        <v>0.22433271515091013</v>
      </c>
      <c r="H948" s="2" t="str">
        <f t="shared" si="88"/>
        <v>Sell</v>
      </c>
    </row>
    <row r="949" spans="1:8" ht="13.5" x14ac:dyDescent="0.25">
      <c r="A949" s="3">
        <v>43389</v>
      </c>
      <c r="B949" s="2">
        <v>20.2423</v>
      </c>
      <c r="C949" s="2">
        <f t="shared" si="84"/>
        <v>23.178100892754134</v>
      </c>
      <c r="D949" s="2">
        <f t="shared" si="86"/>
        <v>22.2978959959283</v>
      </c>
      <c r="E949" s="2">
        <f t="shared" si="85"/>
        <v>0.88020489682583403</v>
      </c>
      <c r="F949" s="2">
        <f t="shared" si="89"/>
        <v>0.62259161991175238</v>
      </c>
      <c r="G949" s="2">
        <f t="shared" si="87"/>
        <v>0.25761327691408165</v>
      </c>
      <c r="H949" s="2" t="str">
        <f t="shared" si="88"/>
        <v>Sell</v>
      </c>
    </row>
    <row r="950" spans="1:8" ht="13.5" x14ac:dyDescent="0.25">
      <c r="A950" s="3">
        <v>43390</v>
      </c>
      <c r="B950" s="2">
        <v>19.638999999999999</v>
      </c>
      <c r="C950" s="2">
        <f t="shared" si="84"/>
        <v>23.086808447715036</v>
      </c>
      <c r="D950" s="2">
        <f t="shared" si="86"/>
        <v>22.100940736970646</v>
      </c>
      <c r="E950" s="2">
        <f t="shared" si="85"/>
        <v>0.98586771074439028</v>
      </c>
      <c r="F950" s="2">
        <f t="shared" si="89"/>
        <v>0.69524683807827992</v>
      </c>
      <c r="G950" s="2">
        <f t="shared" si="87"/>
        <v>0.29062087266611036</v>
      </c>
      <c r="H950" s="2" t="str">
        <f t="shared" si="88"/>
        <v>Sell</v>
      </c>
    </row>
    <row r="951" spans="1:8" ht="13.5" x14ac:dyDescent="0.25">
      <c r="A951" s="3">
        <v>43391</v>
      </c>
      <c r="B951" s="2">
        <v>19.606000000000002</v>
      </c>
      <c r="C951" s="2">
        <f t="shared" si="84"/>
        <v>22.88991484037426</v>
      </c>
      <c r="D951" s="2">
        <f t="shared" si="86"/>
        <v>21.916130312009859</v>
      </c>
      <c r="E951" s="2">
        <f t="shared" si="85"/>
        <v>0.97378452836440133</v>
      </c>
      <c r="F951" s="2">
        <f t="shared" si="89"/>
        <v>0.7509543761355042</v>
      </c>
      <c r="G951" s="2">
        <f t="shared" si="87"/>
        <v>0.22283015222889713</v>
      </c>
      <c r="H951" s="2" t="str">
        <f t="shared" si="88"/>
        <v>Sell</v>
      </c>
    </row>
    <row r="952" spans="1:8" ht="13.5" x14ac:dyDescent="0.25">
      <c r="A952" s="3">
        <v>43392</v>
      </c>
      <c r="B952" s="2">
        <v>20.020800000000001</v>
      </c>
      <c r="C952" s="2">
        <f t="shared" si="84"/>
        <v>22.624697172624376</v>
      </c>
      <c r="D952" s="2">
        <f t="shared" si="86"/>
        <v>21.775735474083202</v>
      </c>
      <c r="E952" s="2">
        <f t="shared" si="85"/>
        <v>0.84896169854117431</v>
      </c>
      <c r="F952" s="2">
        <f t="shared" si="89"/>
        <v>0.77055584061663818</v>
      </c>
      <c r="G952" s="2">
        <f t="shared" si="87"/>
        <v>7.8405857924536138E-2</v>
      </c>
      <c r="H952" s="2" t="str">
        <f t="shared" si="88"/>
        <v>Sell</v>
      </c>
    </row>
    <row r="953" spans="1:8" ht="13.5" x14ac:dyDescent="0.25">
      <c r="A953" s="3">
        <v>43395</v>
      </c>
      <c r="B953" s="2">
        <v>20.477900000000002</v>
      </c>
      <c r="C953" s="2">
        <f t="shared" si="84"/>
        <v>22.469174530682164</v>
      </c>
      <c r="D953" s="2">
        <f t="shared" si="86"/>
        <v>21.679599513039999</v>
      </c>
      <c r="E953" s="2">
        <f t="shared" si="85"/>
        <v>0.78957501764216431</v>
      </c>
      <c r="F953" s="2">
        <f t="shared" si="89"/>
        <v>0.77435967602174349</v>
      </c>
      <c r="G953" s="2">
        <f t="shared" si="87"/>
        <v>1.5215341620420819E-2</v>
      </c>
      <c r="H953" s="2" t="str">
        <f t="shared" si="88"/>
        <v>Sell</v>
      </c>
    </row>
    <row r="954" spans="1:8" ht="13.5" x14ac:dyDescent="0.25">
      <c r="A954" s="3">
        <v>43396</v>
      </c>
      <c r="B954" s="2">
        <v>20.2941</v>
      </c>
      <c r="C954" s="2">
        <f t="shared" si="84"/>
        <v>22.333224602884908</v>
      </c>
      <c r="D954" s="2">
        <f t="shared" si="86"/>
        <v>21.576969919481478</v>
      </c>
      <c r="E954" s="2">
        <f t="shared" si="85"/>
        <v>0.75625468340343005</v>
      </c>
      <c r="F954" s="2">
        <f t="shared" si="89"/>
        <v>0.77073867749808089</v>
      </c>
      <c r="G954" s="2">
        <f t="shared" si="87"/>
        <v>-1.4483994094650843E-2</v>
      </c>
      <c r="H954" s="2" t="str">
        <f t="shared" si="88"/>
        <v>Hold</v>
      </c>
    </row>
    <row r="955" spans="1:8" ht="13.5" x14ac:dyDescent="0.25">
      <c r="A955" s="3">
        <v>43397</v>
      </c>
      <c r="B955" s="2">
        <v>19.855799999999999</v>
      </c>
      <c r="C955" s="2">
        <f t="shared" si="84"/>
        <v>22.123928510133386</v>
      </c>
      <c r="D955" s="2">
        <f t="shared" si="86"/>
        <v>21.449475851371741</v>
      </c>
      <c r="E955" s="2">
        <f t="shared" si="85"/>
        <v>0.67445265876164484</v>
      </c>
      <c r="F955" s="2">
        <f t="shared" si="89"/>
        <v>0.75148147375079377</v>
      </c>
      <c r="G955" s="2">
        <f t="shared" si="87"/>
        <v>-7.702881498914893E-2</v>
      </c>
      <c r="H955" s="2" t="str">
        <f t="shared" si="88"/>
        <v>Hold</v>
      </c>
    </row>
    <row r="956" spans="1:8" ht="13.5" x14ac:dyDescent="0.25">
      <c r="A956" s="3">
        <v>43398</v>
      </c>
      <c r="B956" s="2">
        <v>19.690899999999999</v>
      </c>
      <c r="C956" s="2">
        <f t="shared" si="84"/>
        <v>22.018616431651328</v>
      </c>
      <c r="D956" s="2">
        <f t="shared" si="86"/>
        <v>21.319210973492353</v>
      </c>
      <c r="E956" s="2">
        <f t="shared" si="85"/>
        <v>0.69940545815897437</v>
      </c>
      <c r="F956" s="2">
        <f t="shared" si="89"/>
        <v>0.74106627063242991</v>
      </c>
      <c r="G956" s="2">
        <f t="shared" si="87"/>
        <v>-4.1660812473455544E-2</v>
      </c>
      <c r="H956" s="2" t="str">
        <f t="shared" si="88"/>
        <v>Hold</v>
      </c>
    </row>
    <row r="957" spans="1:8" ht="13.5" x14ac:dyDescent="0.25">
      <c r="A957" s="3">
        <v>43399</v>
      </c>
      <c r="B957" s="2">
        <v>19.9831</v>
      </c>
      <c r="C957" s="2">
        <f t="shared" si="84"/>
        <v>21.85844467293574</v>
      </c>
      <c r="D957" s="2">
        <f t="shared" si="86"/>
        <v>21.220239790270696</v>
      </c>
      <c r="E957" s="2">
        <f t="shared" si="85"/>
        <v>0.63820488266504327</v>
      </c>
      <c r="F957" s="2">
        <f t="shared" si="89"/>
        <v>0.72049399303895256</v>
      </c>
      <c r="G957" s="2">
        <f t="shared" si="87"/>
        <v>-8.2289110373909291E-2</v>
      </c>
      <c r="H957" s="2" t="str">
        <f t="shared" si="88"/>
        <v>Hold</v>
      </c>
    </row>
    <row r="958" spans="1:8" ht="13.5" x14ac:dyDescent="0.25">
      <c r="A958" s="3">
        <v>43402</v>
      </c>
      <c r="B958" s="2">
        <v>20.265899999999998</v>
      </c>
      <c r="C958" s="2">
        <f t="shared" si="84"/>
        <v>21.685945492484088</v>
      </c>
      <c r="D958" s="2">
        <f t="shared" si="86"/>
        <v>21.149547953954347</v>
      </c>
      <c r="E958" s="2">
        <f t="shared" si="85"/>
        <v>0.53639753852974081</v>
      </c>
      <c r="F958" s="2">
        <f t="shared" si="89"/>
        <v>0.68367470213711024</v>
      </c>
      <c r="G958" s="2">
        <f t="shared" si="87"/>
        <v>-0.14727716360736942</v>
      </c>
      <c r="H958" s="2" t="str">
        <f t="shared" si="88"/>
        <v>Hold</v>
      </c>
    </row>
    <row r="959" spans="1:8" ht="13.5" x14ac:dyDescent="0.25">
      <c r="A959" s="3">
        <v>43403</v>
      </c>
      <c r="B959" s="2">
        <v>20.265899999999998</v>
      </c>
      <c r="C959" s="2">
        <f t="shared" si="84"/>
        <v>21.463846185948075</v>
      </c>
      <c r="D959" s="2">
        <f t="shared" si="86"/>
        <v>21.084092549957727</v>
      </c>
      <c r="E959" s="2">
        <f t="shared" si="85"/>
        <v>0.3797536359903475</v>
      </c>
      <c r="F959" s="2">
        <f t="shared" si="89"/>
        <v>0.62289048890775767</v>
      </c>
      <c r="G959" s="2">
        <f t="shared" si="87"/>
        <v>-0.24313685291741016</v>
      </c>
      <c r="H959" s="2" t="str">
        <f t="shared" si="88"/>
        <v>Hold</v>
      </c>
    </row>
    <row r="960" spans="1:8" ht="13.5" x14ac:dyDescent="0.25">
      <c r="A960" s="3">
        <v>43404</v>
      </c>
      <c r="B960" s="2">
        <v>20.270600000000002</v>
      </c>
      <c r="C960" s="2">
        <f t="shared" si="84"/>
        <v>21.183100618879141</v>
      </c>
      <c r="D960" s="2">
        <f t="shared" si="86"/>
        <v>21.023833842553451</v>
      </c>
      <c r="E960" s="2">
        <f t="shared" si="85"/>
        <v>0.15926677632569053</v>
      </c>
      <c r="F960" s="2">
        <f t="shared" si="89"/>
        <v>0.53016574639134428</v>
      </c>
      <c r="G960" s="2">
        <f t="shared" si="87"/>
        <v>-0.37089897006565375</v>
      </c>
      <c r="H960" s="2" t="str">
        <f t="shared" si="88"/>
        <v>Hold</v>
      </c>
    </row>
    <row r="961" spans="1:8" ht="13.5" x14ac:dyDescent="0.25">
      <c r="A961" s="3">
        <v>43405</v>
      </c>
      <c r="B961" s="2">
        <v>20.265899999999998</v>
      </c>
      <c r="C961" s="2">
        <f t="shared" si="84"/>
        <v>20.940469754436194</v>
      </c>
      <c r="D961" s="2">
        <f t="shared" si="86"/>
        <v>20.967690594956899</v>
      </c>
      <c r="E961" s="2">
        <f t="shared" si="85"/>
        <v>-2.7220840520705281E-2</v>
      </c>
      <c r="F961" s="2">
        <f t="shared" si="89"/>
        <v>0.41868842900893438</v>
      </c>
      <c r="G961" s="2">
        <f t="shared" si="87"/>
        <v>-0.44590926952963966</v>
      </c>
      <c r="H961" s="2" t="str">
        <f t="shared" si="88"/>
        <v>Hold</v>
      </c>
    </row>
    <row r="962" spans="1:8" ht="13.5" x14ac:dyDescent="0.25">
      <c r="A962" s="3">
        <v>43406</v>
      </c>
      <c r="B962" s="2">
        <v>20.265899999999998</v>
      </c>
      <c r="C962" s="2">
        <f t="shared" si="84"/>
        <v>20.798982099907548</v>
      </c>
      <c r="D962" s="2">
        <f t="shared" si="86"/>
        <v>20.915706106441572</v>
      </c>
      <c r="E962" s="2">
        <f t="shared" si="85"/>
        <v>-0.11672400653402448</v>
      </c>
      <c r="F962" s="2">
        <f t="shared" si="89"/>
        <v>0.31160594190034263</v>
      </c>
      <c r="G962" s="2">
        <f t="shared" si="87"/>
        <v>-0.42832994843436711</v>
      </c>
      <c r="H962" s="2" t="str">
        <f t="shared" si="88"/>
        <v>Hold</v>
      </c>
    </row>
    <row r="963" spans="1:8" ht="13.5" x14ac:dyDescent="0.25">
      <c r="A963" s="3">
        <v>43409</v>
      </c>
      <c r="B963" s="2">
        <v>20.265899999999998</v>
      </c>
      <c r="C963" s="2">
        <f t="shared" si="84"/>
        <v>20.749584853767924</v>
      </c>
      <c r="D963" s="2">
        <f t="shared" si="86"/>
        <v>20.867572320779232</v>
      </c>
      <c r="E963" s="2">
        <f t="shared" si="85"/>
        <v>-0.11798746701130725</v>
      </c>
      <c r="F963" s="2">
        <f t="shared" si="89"/>
        <v>0.22568726011801268</v>
      </c>
      <c r="G963" s="2">
        <f t="shared" si="87"/>
        <v>-0.3436747271293199</v>
      </c>
      <c r="H963" s="2" t="str">
        <f t="shared" si="88"/>
        <v>Hold</v>
      </c>
    </row>
    <row r="964" spans="1:8" ht="13.5" x14ac:dyDescent="0.25">
      <c r="A964" s="3">
        <v>43410</v>
      </c>
      <c r="B964" s="2">
        <v>20.218699999999998</v>
      </c>
      <c r="C964" s="2">
        <f t="shared" si="84"/>
        <v>20.679510260880551</v>
      </c>
      <c r="D964" s="2">
        <f t="shared" si="86"/>
        <v>20.819507704425217</v>
      </c>
      <c r="E964" s="2">
        <f t="shared" si="85"/>
        <v>-0.13999744354466515</v>
      </c>
      <c r="F964" s="2">
        <f t="shared" si="89"/>
        <v>0.15255031938547711</v>
      </c>
      <c r="G964" s="2">
        <f t="shared" si="87"/>
        <v>-0.29254776293014229</v>
      </c>
      <c r="H964" s="2" t="str">
        <f t="shared" si="88"/>
        <v>Hold</v>
      </c>
    </row>
    <row r="965" spans="1:8" ht="13.5" x14ac:dyDescent="0.25">
      <c r="A965" s="3">
        <v>43411</v>
      </c>
      <c r="B965" s="2">
        <v>20.077300000000001</v>
      </c>
      <c r="C965" s="2">
        <f t="shared" si="84"/>
        <v>20.552785605360469</v>
      </c>
      <c r="D965" s="2">
        <f t="shared" si="86"/>
        <v>20.764529355949275</v>
      </c>
      <c r="E965" s="2">
        <f t="shared" si="85"/>
        <v>-0.21174375058880557</v>
      </c>
      <c r="F965" s="2">
        <f t="shared" si="89"/>
        <v>7.9691505390620587E-2</v>
      </c>
      <c r="G965" s="2">
        <f t="shared" si="87"/>
        <v>-0.29143525597942616</v>
      </c>
      <c r="H965" s="2" t="str">
        <f t="shared" si="88"/>
        <v>Hold</v>
      </c>
    </row>
    <row r="966" spans="1:8" ht="13.5" x14ac:dyDescent="0.25">
      <c r="A966" s="3">
        <v>43412</v>
      </c>
      <c r="B966" s="2">
        <v>20.077300000000001</v>
      </c>
      <c r="C966" s="2">
        <f t="shared" si="84"/>
        <v>20.420187819920397</v>
      </c>
      <c r="D966" s="2">
        <f t="shared" si="86"/>
        <v>20.71362347773081</v>
      </c>
      <c r="E966" s="2">
        <f t="shared" si="85"/>
        <v>-0.29343565781041292</v>
      </c>
      <c r="F966" s="2">
        <f t="shared" si="89"/>
        <v>5.0660727504138817E-3</v>
      </c>
      <c r="G966" s="2">
        <f t="shared" si="87"/>
        <v>-0.29850173056082679</v>
      </c>
      <c r="H966" s="2" t="str">
        <f t="shared" si="88"/>
        <v>Hold</v>
      </c>
    </row>
    <row r="967" spans="1:8" ht="13.5" x14ac:dyDescent="0.25">
      <c r="A967" s="3">
        <v>43413</v>
      </c>
      <c r="B967" s="2">
        <v>19.936</v>
      </c>
      <c r="C967" s="2">
        <f t="shared" si="84"/>
        <v>20.352943539932642</v>
      </c>
      <c r="D967" s="2">
        <f t="shared" si="86"/>
        <v>20.656021738639637</v>
      </c>
      <c r="E967" s="2">
        <f t="shared" si="85"/>
        <v>-0.30307819870699504</v>
      </c>
      <c r="F967" s="2">
        <f t="shared" si="89"/>
        <v>-5.6562781541067905E-2</v>
      </c>
      <c r="G967" s="2">
        <f t="shared" si="87"/>
        <v>-0.24651541716592712</v>
      </c>
      <c r="H967" s="2" t="str">
        <f t="shared" si="88"/>
        <v>Hold</v>
      </c>
    </row>
    <row r="968" spans="1:8" ht="13.5" x14ac:dyDescent="0.25">
      <c r="A968" s="3">
        <v>43416</v>
      </c>
      <c r="B968" s="2">
        <v>19.837</v>
      </c>
      <c r="C968" s="2">
        <f t="shared" si="84"/>
        <v>20.339552226096849</v>
      </c>
      <c r="D968" s="2">
        <f t="shared" si="86"/>
        <v>20.595353461703368</v>
      </c>
      <c r="E968" s="2">
        <f t="shared" si="85"/>
        <v>-0.25580123560651913</v>
      </c>
      <c r="F968" s="2">
        <f t="shared" si="89"/>
        <v>-9.6410472354158144E-2</v>
      </c>
      <c r="G968" s="2">
        <f t="shared" si="87"/>
        <v>-0.15939076325236098</v>
      </c>
      <c r="H968" s="2" t="str">
        <f t="shared" si="88"/>
        <v>Hold</v>
      </c>
    </row>
    <row r="969" spans="1:8" ht="13.5" x14ac:dyDescent="0.25">
      <c r="A969" s="3">
        <v>43417</v>
      </c>
      <c r="B969" s="2">
        <v>19.837</v>
      </c>
      <c r="C969" s="2">
        <f t="shared" si="84"/>
        <v>20.328221114389638</v>
      </c>
      <c r="D969" s="2">
        <f t="shared" si="86"/>
        <v>20.539179131206822</v>
      </c>
      <c r="E969" s="2">
        <f t="shared" si="85"/>
        <v>-0.21095801681718385</v>
      </c>
      <c r="F969" s="2">
        <f t="shared" si="89"/>
        <v>-0.1193199812467633</v>
      </c>
      <c r="G969" s="2">
        <f t="shared" si="87"/>
        <v>-9.1638035570420551E-2</v>
      </c>
      <c r="H969" s="2" t="str">
        <f t="shared" si="88"/>
        <v>Hold</v>
      </c>
    </row>
    <row r="970" spans="1:8" ht="13.5" x14ac:dyDescent="0.25">
      <c r="A970" s="3">
        <v>43418</v>
      </c>
      <c r="B970" s="2">
        <v>19.9831</v>
      </c>
      <c r="C970" s="2">
        <f t="shared" si="84"/>
        <v>20.319356327560463</v>
      </c>
      <c r="D970" s="2">
        <f t="shared" si="86"/>
        <v>20.49798808445076</v>
      </c>
      <c r="E970" s="2">
        <f t="shared" si="85"/>
        <v>-0.17863175689029731</v>
      </c>
      <c r="F970" s="2">
        <f t="shared" si="89"/>
        <v>-0.13118233637547011</v>
      </c>
      <c r="G970" s="2">
        <f t="shared" si="87"/>
        <v>-4.7449420514827201E-2</v>
      </c>
      <c r="H970" s="2" t="str">
        <f t="shared" si="88"/>
        <v>Hold</v>
      </c>
    </row>
    <row r="971" spans="1:8" ht="13.5" x14ac:dyDescent="0.25">
      <c r="A971" s="3">
        <v>43419</v>
      </c>
      <c r="B971" s="2">
        <v>19.846399999999999</v>
      </c>
      <c r="C971" s="2">
        <f t="shared" si="84"/>
        <v>20.311132277166543</v>
      </c>
      <c r="D971" s="2">
        <f t="shared" si="86"/>
        <v>20.44972230041737</v>
      </c>
      <c r="E971" s="2">
        <f t="shared" si="85"/>
        <v>-0.1385900232508277</v>
      </c>
      <c r="F971" s="2">
        <f t="shared" si="89"/>
        <v>-0.13266387375054164</v>
      </c>
      <c r="G971" s="2">
        <f t="shared" si="87"/>
        <v>-5.9261495002860543E-3</v>
      </c>
      <c r="H971" s="2" t="str">
        <f t="shared" si="88"/>
        <v>Hold</v>
      </c>
    </row>
    <row r="972" spans="1:8" ht="13.5" x14ac:dyDescent="0.25">
      <c r="A972" s="3">
        <v>43420</v>
      </c>
      <c r="B972" s="2">
        <v>19.8888</v>
      </c>
      <c r="C972" s="2">
        <f t="shared" si="84"/>
        <v>20.304173465294767</v>
      </c>
      <c r="D972" s="2">
        <f t="shared" si="86"/>
        <v>20.408172500386453</v>
      </c>
      <c r="E972" s="2">
        <f t="shared" si="85"/>
        <v>-0.10399903509168595</v>
      </c>
      <c r="F972" s="2">
        <f t="shared" si="89"/>
        <v>-0.12693090601877052</v>
      </c>
      <c r="G972" s="2">
        <f t="shared" si="87"/>
        <v>2.2931870927084569E-2</v>
      </c>
      <c r="H972" s="2" t="str">
        <f t="shared" si="88"/>
        <v>Sell</v>
      </c>
    </row>
    <row r="973" spans="1:8" ht="13.5" x14ac:dyDescent="0.25">
      <c r="A973" s="3">
        <v>43423</v>
      </c>
      <c r="B973" s="2">
        <v>19.8841</v>
      </c>
      <c r="C973" s="2">
        <f t="shared" si="84"/>
        <v>20.2982852398648</v>
      </c>
      <c r="D973" s="2">
        <f t="shared" si="86"/>
        <v>20.369352315172641</v>
      </c>
      <c r="E973" s="2">
        <f t="shared" si="85"/>
        <v>-7.1067075307841066E-2</v>
      </c>
      <c r="F973" s="2">
        <f t="shared" si="89"/>
        <v>-0.11575813987658463</v>
      </c>
      <c r="G973" s="2">
        <f t="shared" si="87"/>
        <v>4.4691064568743569E-2</v>
      </c>
      <c r="H973" s="2" t="str">
        <f t="shared" si="88"/>
        <v>Sell</v>
      </c>
    </row>
    <row r="974" spans="1:8" ht="13.5" x14ac:dyDescent="0.25">
      <c r="A974" s="3">
        <v>43425</v>
      </c>
      <c r="B974" s="2">
        <v>19.794599999999999</v>
      </c>
      <c r="C974" s="2">
        <f t="shared" si="84"/>
        <v>20.286041356808674</v>
      </c>
      <c r="D974" s="2">
        <f t="shared" si="86"/>
        <v>20.326778069604298</v>
      </c>
      <c r="E974" s="2">
        <f t="shared" si="85"/>
        <v>-4.0736712795624186E-2</v>
      </c>
      <c r="F974" s="2">
        <f t="shared" si="89"/>
        <v>-0.10075385446039255</v>
      </c>
      <c r="G974" s="2">
        <f t="shared" si="87"/>
        <v>6.0017141664768361E-2</v>
      </c>
      <c r="H974" s="2" t="str">
        <f t="shared" si="88"/>
        <v>Sell</v>
      </c>
    </row>
    <row r="975" spans="1:8" ht="13.5" x14ac:dyDescent="0.25">
      <c r="A975" s="3">
        <v>43426</v>
      </c>
      <c r="B975" s="2">
        <v>19.789899999999999</v>
      </c>
      <c r="C975" s="2">
        <f t="shared" ref="C975:C1038" si="90">$C$4*B965+C974*(1-$C$4)</f>
        <v>20.253927301915031</v>
      </c>
      <c r="D975" s="2">
        <f t="shared" si="86"/>
        <v>20.287009323707682</v>
      </c>
      <c r="E975" s="2">
        <f t="shared" si="85"/>
        <v>-3.3082021792651517E-2</v>
      </c>
      <c r="F975" s="2">
        <f t="shared" si="89"/>
        <v>-8.721948792684435E-2</v>
      </c>
      <c r="G975" s="2">
        <f t="shared" si="87"/>
        <v>5.4137466134192833E-2</v>
      </c>
      <c r="H975" s="2" t="str">
        <f t="shared" si="88"/>
        <v>Sell</v>
      </c>
    </row>
    <row r="976" spans="1:8" ht="13.5" x14ac:dyDescent="0.25">
      <c r="A976" s="3">
        <v>43427</v>
      </c>
      <c r="B976" s="2">
        <v>19.511800000000001</v>
      </c>
      <c r="C976" s="2">
        <f t="shared" si="90"/>
        <v>20.22675387085118</v>
      </c>
      <c r="D976" s="2">
        <f t="shared" si="86"/>
        <v>20.229586410840447</v>
      </c>
      <c r="E976" s="2">
        <f t="shared" si="85"/>
        <v>-2.8325399892672465E-3</v>
      </c>
      <c r="F976" s="2">
        <f t="shared" si="89"/>
        <v>-7.0342098339328932E-2</v>
      </c>
      <c r="G976" s="2">
        <f t="shared" si="87"/>
        <v>6.7509558350061685E-2</v>
      </c>
      <c r="H976" s="2" t="str">
        <f t="shared" si="88"/>
        <v>Sell</v>
      </c>
    </row>
    <row r="977" spans="1:8" ht="13.5" x14ac:dyDescent="0.25">
      <c r="A977" s="3">
        <v>43430</v>
      </c>
      <c r="B977" s="2">
        <v>19.078199999999999</v>
      </c>
      <c r="C977" s="2">
        <f t="shared" si="90"/>
        <v>20.182022506104843</v>
      </c>
      <c r="D977" s="2">
        <f t="shared" si="86"/>
        <v>20.144298528555968</v>
      </c>
      <c r="E977" s="2">
        <f t="shared" si="85"/>
        <v>3.7723977548875354E-2</v>
      </c>
      <c r="F977" s="2">
        <f t="shared" si="89"/>
        <v>-4.872888316168808E-2</v>
      </c>
      <c r="G977" s="2">
        <f t="shared" si="87"/>
        <v>8.6452860710563434E-2</v>
      </c>
      <c r="H977" s="2" t="str">
        <f t="shared" si="88"/>
        <v>Sell</v>
      </c>
    </row>
    <row r="978" spans="1:8" ht="13.5" x14ac:dyDescent="0.25">
      <c r="A978" s="3">
        <v>43431</v>
      </c>
      <c r="B978" s="2">
        <v>19.3233</v>
      </c>
      <c r="C978" s="2">
        <f t="shared" si="90"/>
        <v>20.128942120550249</v>
      </c>
      <c r="D978" s="2">
        <f t="shared" si="86"/>
        <v>20.083483822737008</v>
      </c>
      <c r="E978" s="2">
        <f t="shared" si="85"/>
        <v>4.5458297813240733E-2</v>
      </c>
      <c r="F978" s="2">
        <f t="shared" si="89"/>
        <v>-2.9891446966702324E-2</v>
      </c>
      <c r="G978" s="2">
        <f t="shared" si="87"/>
        <v>7.5349744779943051E-2</v>
      </c>
      <c r="H978" s="2" t="str">
        <f t="shared" si="88"/>
        <v>Sell</v>
      </c>
    </row>
    <row r="979" spans="1:8" ht="13.5" x14ac:dyDescent="0.25">
      <c r="A979" s="3">
        <v>43432</v>
      </c>
      <c r="B979" s="2">
        <v>19.4175</v>
      </c>
      <c r="C979" s="2">
        <f t="shared" si="90"/>
        <v>20.084027948157903</v>
      </c>
      <c r="D979" s="2">
        <f t="shared" si="86"/>
        <v>20.034151687719451</v>
      </c>
      <c r="E979" s="2">
        <f t="shared" si="85"/>
        <v>4.9876260438452391E-2</v>
      </c>
      <c r="F979" s="2">
        <f t="shared" si="89"/>
        <v>-1.3937905485671384E-2</v>
      </c>
      <c r="G979" s="2">
        <f t="shared" si="87"/>
        <v>6.381416592412377E-2</v>
      </c>
      <c r="H979" s="2" t="str">
        <f t="shared" si="88"/>
        <v>Sell</v>
      </c>
    </row>
    <row r="980" spans="1:8" ht="13.5" x14ac:dyDescent="0.25">
      <c r="A980" s="3">
        <v>43433</v>
      </c>
      <c r="B980" s="2">
        <v>19.3233</v>
      </c>
      <c r="C980" s="2">
        <f t="shared" si="90"/>
        <v>20.068500571518225</v>
      </c>
      <c r="D980" s="2">
        <f t="shared" si="86"/>
        <v>19.981496007147641</v>
      </c>
      <c r="E980" s="2">
        <f t="shared" si="85"/>
        <v>8.7004564370584347E-2</v>
      </c>
      <c r="F980" s="2">
        <f t="shared" si="89"/>
        <v>6.2505884855797618E-3</v>
      </c>
      <c r="G980" s="2">
        <f t="shared" si="87"/>
        <v>8.0753975885004589E-2</v>
      </c>
      <c r="H980" s="2" t="str">
        <f t="shared" si="88"/>
        <v>Sell</v>
      </c>
    </row>
    <row r="981" spans="1:8" ht="13.5" x14ac:dyDescent="0.25">
      <c r="A981" s="3">
        <v>43434</v>
      </c>
      <c r="B981" s="2">
        <v>19.558900000000001</v>
      </c>
      <c r="C981" s="2">
        <f t="shared" si="90"/>
        <v>20.034331252823112</v>
      </c>
      <c r="D981" s="2">
        <f t="shared" si="86"/>
        <v>19.95019259921078</v>
      </c>
      <c r="E981" s="2">
        <f t="shared" si="85"/>
        <v>8.4138653612331638E-2</v>
      </c>
      <c r="F981" s="2">
        <f t="shared" si="89"/>
        <v>2.1828201510930137E-2</v>
      </c>
      <c r="G981" s="2">
        <f t="shared" si="87"/>
        <v>6.2310452101401501E-2</v>
      </c>
      <c r="H981" s="2" t="str">
        <f t="shared" si="88"/>
        <v>Sell</v>
      </c>
    </row>
    <row r="982" spans="1:8" ht="13.5" x14ac:dyDescent="0.25">
      <c r="A982" s="3">
        <v>43437</v>
      </c>
      <c r="B982" s="2">
        <v>20.030200000000001</v>
      </c>
      <c r="C982" s="2">
        <f t="shared" si="90"/>
        <v>20.011941829311862</v>
      </c>
      <c r="D982" s="2">
        <f t="shared" si="86"/>
        <v>19.956119073343316</v>
      </c>
      <c r="E982" s="2">
        <f t="shared" si="85"/>
        <v>5.5822755968545579E-2</v>
      </c>
      <c r="F982" s="2">
        <f t="shared" si="89"/>
        <v>2.8627112402453227E-2</v>
      </c>
      <c r="G982" s="2">
        <f t="shared" si="87"/>
        <v>2.7195643566092352E-2</v>
      </c>
      <c r="H982" s="2" t="str">
        <f t="shared" si="88"/>
        <v>Sell</v>
      </c>
    </row>
    <row r="983" spans="1:8" ht="13.5" x14ac:dyDescent="0.25">
      <c r="A983" s="3">
        <v>43438</v>
      </c>
      <c r="B983" s="2">
        <v>20.265899999999998</v>
      </c>
      <c r="C983" s="2">
        <f t="shared" si="90"/>
        <v>19.992273855571575</v>
      </c>
      <c r="D983" s="2">
        <f t="shared" si="86"/>
        <v>19.979065808651217</v>
      </c>
      <c r="E983" s="2">
        <f t="shared" si="85"/>
        <v>1.320804692035793E-2</v>
      </c>
      <c r="F983" s="2">
        <f t="shared" si="89"/>
        <v>2.5543299306034169E-2</v>
      </c>
      <c r="G983" s="2">
        <f t="shared" si="87"/>
        <v>-1.2335252385676239E-2</v>
      </c>
      <c r="H983" s="2" t="str">
        <f t="shared" si="88"/>
        <v>Hold</v>
      </c>
    </row>
    <row r="984" spans="1:8" ht="13.5" x14ac:dyDescent="0.25">
      <c r="A984" s="3">
        <v>43439</v>
      </c>
      <c r="B984" s="2">
        <v>20.261099999999999</v>
      </c>
      <c r="C984" s="2">
        <f t="shared" si="90"/>
        <v>19.961862493175946</v>
      </c>
      <c r="D984" s="2">
        <f t="shared" si="86"/>
        <v>19.99995723023261</v>
      </c>
      <c r="E984" s="2">
        <f t="shared" si="85"/>
        <v>-3.8094737056663774E-2</v>
      </c>
      <c r="F984" s="2">
        <f t="shared" si="89"/>
        <v>1.281569203349458E-2</v>
      </c>
      <c r="G984" s="2">
        <f t="shared" si="87"/>
        <v>-5.0910429090158353E-2</v>
      </c>
      <c r="H984" s="2" t="str">
        <f t="shared" si="88"/>
        <v>Hold</v>
      </c>
    </row>
    <row r="985" spans="1:8" ht="13.5" x14ac:dyDescent="0.25">
      <c r="A985" s="3">
        <v>43440</v>
      </c>
      <c r="B985" s="2">
        <v>20.261099999999999</v>
      </c>
      <c r="C985" s="2">
        <f t="shared" si="90"/>
        <v>19.93540672499503</v>
      </c>
      <c r="D985" s="2">
        <f t="shared" si="86"/>
        <v>20.019301139104268</v>
      </c>
      <c r="E985" s="2">
        <f t="shared" si="85"/>
        <v>-8.3894414109238369E-2</v>
      </c>
      <c r="F985" s="2">
        <f t="shared" si="89"/>
        <v>-6.5263291950520101E-3</v>
      </c>
      <c r="G985" s="2">
        <f t="shared" si="87"/>
        <v>-7.7368084914186355E-2</v>
      </c>
      <c r="H985" s="2" t="str">
        <f t="shared" si="88"/>
        <v>Hold</v>
      </c>
    </row>
    <row r="986" spans="1:8" ht="13.5" x14ac:dyDescent="0.25">
      <c r="A986" s="3">
        <v>43441</v>
      </c>
      <c r="B986" s="2">
        <v>20.445</v>
      </c>
      <c r="C986" s="2">
        <f t="shared" si="90"/>
        <v>19.870236459611178</v>
      </c>
      <c r="D986" s="2">
        <f t="shared" si="86"/>
        <v>20.050834388059506</v>
      </c>
      <c r="E986" s="2">
        <f t="shared" si="85"/>
        <v>-0.18059792844832856</v>
      </c>
      <c r="F986" s="2">
        <f t="shared" si="89"/>
        <v>-4.1340649045707327E-2</v>
      </c>
      <c r="G986" s="2">
        <f t="shared" si="87"/>
        <v>-0.13925727940262123</v>
      </c>
      <c r="H986" s="2" t="str">
        <f t="shared" si="88"/>
        <v>Hold</v>
      </c>
    </row>
    <row r="987" spans="1:8" ht="13.5" x14ac:dyDescent="0.25">
      <c r="A987" s="3">
        <v>43444</v>
      </c>
      <c r="B987" s="2">
        <v>19.1112</v>
      </c>
      <c r="C987" s="2">
        <f t="shared" si="90"/>
        <v>19.748384696594073</v>
      </c>
      <c r="D987" s="2">
        <f t="shared" si="86"/>
        <v>19.981231840795839</v>
      </c>
      <c r="E987" s="2">
        <f t="shared" si="85"/>
        <v>-0.23284714420176655</v>
      </c>
      <c r="F987" s="2">
        <f t="shared" si="89"/>
        <v>-7.9641948076919183E-2</v>
      </c>
      <c r="G987" s="2">
        <f t="shared" si="87"/>
        <v>-0.15320519612484737</v>
      </c>
      <c r="H987" s="2" t="str">
        <f t="shared" si="88"/>
        <v>Hold</v>
      </c>
    </row>
    <row r="988" spans="1:8" ht="13.5" x14ac:dyDescent="0.25">
      <c r="A988" s="3">
        <v>43445</v>
      </c>
      <c r="B988" s="2">
        <v>19.950099999999999</v>
      </c>
      <c r="C988" s="2">
        <f t="shared" si="90"/>
        <v>19.682987050964215</v>
      </c>
      <c r="D988" s="2">
        <f t="shared" si="86"/>
        <v>19.978925778514665</v>
      </c>
      <c r="E988" s="2">
        <f t="shared" ref="E988:E1051" si="91">C988-D988</f>
        <v>-0.2959387275504497</v>
      </c>
      <c r="F988" s="2">
        <f t="shared" si="89"/>
        <v>-0.1229013039716253</v>
      </c>
      <c r="G988" s="2">
        <f t="shared" si="87"/>
        <v>-0.1730374235788244</v>
      </c>
      <c r="H988" s="2" t="str">
        <f t="shared" si="88"/>
        <v>Hold</v>
      </c>
    </row>
    <row r="989" spans="1:8" ht="13.5" x14ac:dyDescent="0.25">
      <c r="A989" s="3">
        <v>43446</v>
      </c>
      <c r="B989" s="2">
        <v>19.794599999999999</v>
      </c>
      <c r="C989" s="2">
        <f t="shared" si="90"/>
        <v>19.642142889277412</v>
      </c>
      <c r="D989" s="2">
        <f t="shared" ref="D989:D1052" si="92">$D$4*B989+(1-$D$4)*D988</f>
        <v>19.965272017143207</v>
      </c>
      <c r="E989" s="2">
        <f t="shared" si="91"/>
        <v>-0.32312912786579417</v>
      </c>
      <c r="F989" s="2">
        <f t="shared" si="89"/>
        <v>-0.16294686875045908</v>
      </c>
      <c r="G989" s="2">
        <f t="shared" si="87"/>
        <v>-0.1601822591153351</v>
      </c>
      <c r="H989" s="2" t="str">
        <f t="shared" si="88"/>
        <v>Hold</v>
      </c>
    </row>
    <row r="990" spans="1:8" ht="13.5" x14ac:dyDescent="0.25">
      <c r="A990" s="3">
        <v>43447</v>
      </c>
      <c r="B990" s="2">
        <v>19.794599999999999</v>
      </c>
      <c r="C990" s="2">
        <f t="shared" si="90"/>
        <v>19.593090137080885</v>
      </c>
      <c r="D990" s="2">
        <f t="shared" si="92"/>
        <v>19.95262964550297</v>
      </c>
      <c r="E990" s="2">
        <f t="shared" si="91"/>
        <v>-0.35953950842208471</v>
      </c>
      <c r="F990" s="2">
        <f t="shared" si="89"/>
        <v>-0.20226539668478422</v>
      </c>
      <c r="G990" s="2">
        <f t="shared" si="87"/>
        <v>-0.15727411173730049</v>
      </c>
      <c r="H990" s="2" t="str">
        <f t="shared" si="88"/>
        <v>Hold</v>
      </c>
    </row>
    <row r="991" spans="1:8" ht="13.5" x14ac:dyDescent="0.25">
      <c r="A991" s="3">
        <v>43448</v>
      </c>
      <c r="B991" s="2">
        <v>19.558900000000001</v>
      </c>
      <c r="C991" s="2">
        <f t="shared" si="90"/>
        <v>19.587830115991519</v>
      </c>
      <c r="D991" s="2">
        <f t="shared" si="92"/>
        <v>19.923464486576826</v>
      </c>
      <c r="E991" s="2">
        <f t="shared" si="91"/>
        <v>-0.3356343705853071</v>
      </c>
      <c r="F991" s="2">
        <f t="shared" si="89"/>
        <v>-0.22893919146488881</v>
      </c>
      <c r="G991" s="2">
        <f t="shared" si="87"/>
        <v>-0.10669517912041829</v>
      </c>
      <c r="H991" s="2" t="str">
        <f t="shared" si="88"/>
        <v>Hold</v>
      </c>
    </row>
    <row r="992" spans="1:8" ht="13.5" x14ac:dyDescent="0.25">
      <c r="A992" s="3">
        <v>43451</v>
      </c>
      <c r="B992" s="2">
        <v>19.775700000000001</v>
      </c>
      <c r="C992" s="2">
        <f t="shared" si="90"/>
        <v>19.655887021223592</v>
      </c>
      <c r="D992" s="2">
        <f t="shared" si="92"/>
        <v>19.912518969052616</v>
      </c>
      <c r="E992" s="2">
        <f t="shared" si="91"/>
        <v>-0.25663194782902465</v>
      </c>
      <c r="F992" s="2">
        <f t="shared" si="89"/>
        <v>-0.23447774273771599</v>
      </c>
      <c r="G992" s="2">
        <f t="shared" si="87"/>
        <v>-2.2154205091308665E-2</v>
      </c>
      <c r="H992" s="2" t="str">
        <f t="shared" si="88"/>
        <v>Hold</v>
      </c>
    </row>
    <row r="993" spans="1:8" ht="13.5" x14ac:dyDescent="0.25">
      <c r="A993" s="3">
        <v>43452</v>
      </c>
      <c r="B993" s="2">
        <v>19.766300000000001</v>
      </c>
      <c r="C993" s="2">
        <f t="shared" si="90"/>
        <v>19.749735171804577</v>
      </c>
      <c r="D993" s="2">
        <f t="shared" si="92"/>
        <v>19.901687934307979</v>
      </c>
      <c r="E993" s="2">
        <f t="shared" si="91"/>
        <v>-0.15195276250340228</v>
      </c>
      <c r="F993" s="2">
        <f t="shared" si="89"/>
        <v>-0.21797274669085326</v>
      </c>
      <c r="G993" s="2">
        <f t="shared" si="87"/>
        <v>6.6019984187450975E-2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19.4175</v>
      </c>
      <c r="C994" s="2">
        <f t="shared" si="90"/>
        <v>19.82840668383464</v>
      </c>
      <c r="D994" s="2">
        <f t="shared" si="92"/>
        <v>19.865822161396277</v>
      </c>
      <c r="E994" s="2">
        <f t="shared" si="91"/>
        <v>-3.7415477561637545E-2</v>
      </c>
      <c r="F994" s="2">
        <f t="shared" si="89"/>
        <v>-0.18186129286501013</v>
      </c>
      <c r="G994" s="2">
        <f t="shared" si="87"/>
        <v>0.14444581530337258</v>
      </c>
      <c r="H994" s="2" t="str">
        <f t="shared" si="88"/>
        <v>Sell</v>
      </c>
    </row>
    <row r="995" spans="1:8" ht="13.5" x14ac:dyDescent="0.25">
      <c r="A995" s="3">
        <v>43454</v>
      </c>
      <c r="B995" s="2">
        <v>19.771000000000001</v>
      </c>
      <c r="C995" s="2">
        <f t="shared" si="90"/>
        <v>19.894974886321616</v>
      </c>
      <c r="D995" s="2">
        <f t="shared" si="92"/>
        <v>19.858798297589143</v>
      </c>
      <c r="E995" s="2">
        <f t="shared" si="91"/>
        <v>3.6176588732473647E-2</v>
      </c>
      <c r="F995" s="2">
        <f t="shared" si="89"/>
        <v>-0.13825371654551338</v>
      </c>
      <c r="G995" s="2">
        <f t="shared" si="87"/>
        <v>0.17443030527798703</v>
      </c>
      <c r="H995" s="2" t="str">
        <f t="shared" si="88"/>
        <v>Sell</v>
      </c>
    </row>
    <row r="996" spans="1:8" ht="13.5" x14ac:dyDescent="0.25">
      <c r="A996" s="3">
        <v>43455</v>
      </c>
      <c r="B996" s="2">
        <v>19.747399999999999</v>
      </c>
      <c r="C996" s="2">
        <f t="shared" si="90"/>
        <v>19.979594134579827</v>
      </c>
      <c r="D996" s="2">
        <f t="shared" si="92"/>
        <v>19.8505465718418</v>
      </c>
      <c r="E996" s="2">
        <f t="shared" si="91"/>
        <v>0.12904756273802676</v>
      </c>
      <c r="F996" s="2">
        <f t="shared" si="89"/>
        <v>-8.4793460688805361E-2</v>
      </c>
      <c r="G996" s="2">
        <f t="shared" ref="G996:G1059" si="93">E996-F996</f>
        <v>0.21384102342683212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19.700299999999999</v>
      </c>
      <c r="C997" s="2">
        <f t="shared" si="90"/>
        <v>19.845995036952161</v>
      </c>
      <c r="D997" s="2">
        <f t="shared" si="92"/>
        <v>19.839417196149817</v>
      </c>
      <c r="E997" s="2">
        <f t="shared" si="91"/>
        <v>6.5778408023433599E-3</v>
      </c>
      <c r="F997" s="2">
        <f t="shared" ref="F997:F1060" si="95">(E997*(2/(10)))+((1-(2/10))*F996)</f>
        <v>-6.6519200390575628E-2</v>
      </c>
      <c r="G997" s="2">
        <f t="shared" si="93"/>
        <v>7.3097041192918988E-2</v>
      </c>
      <c r="H997" s="2" t="str">
        <f t="shared" si="94"/>
        <v>Sell</v>
      </c>
    </row>
    <row r="998" spans="1:8" ht="13.5" x14ac:dyDescent="0.25">
      <c r="A998" s="3">
        <v>43459</v>
      </c>
      <c r="B998" s="2">
        <v>19.3704</v>
      </c>
      <c r="C998" s="2">
        <f t="shared" si="90"/>
        <v>19.862011185113367</v>
      </c>
      <c r="D998" s="2">
        <f t="shared" si="92"/>
        <v>19.804675181620201</v>
      </c>
      <c r="E998" s="2">
        <f t="shared" si="91"/>
        <v>5.7336003493166032E-2</v>
      </c>
      <c r="F998" s="2">
        <f t="shared" si="95"/>
        <v>-4.1748159613827301E-2</v>
      </c>
      <c r="G998" s="2">
        <f t="shared" si="93"/>
        <v>9.9084163106993334E-2</v>
      </c>
      <c r="H998" s="2" t="str">
        <f t="shared" si="94"/>
        <v>Sell</v>
      </c>
    </row>
    <row r="999" spans="1:8" ht="13.5" x14ac:dyDescent="0.25">
      <c r="A999" s="3">
        <v>43460</v>
      </c>
      <c r="B999" s="2">
        <v>19.228999999999999</v>
      </c>
      <c r="C999" s="2">
        <f t="shared" si="90"/>
        <v>19.851640233557465</v>
      </c>
      <c r="D999" s="2">
        <f t="shared" si="92"/>
        <v>19.76203257557426</v>
      </c>
      <c r="E999" s="2">
        <f t="shared" si="91"/>
        <v>8.9607657983204803E-2</v>
      </c>
      <c r="F999" s="2">
        <f t="shared" si="95"/>
        <v>-1.5476996094420884E-2</v>
      </c>
      <c r="G999" s="2">
        <f t="shared" si="93"/>
        <v>0.10508465407762568</v>
      </c>
      <c r="H999" s="2" t="str">
        <f t="shared" si="94"/>
        <v>Sell</v>
      </c>
    </row>
    <row r="1000" spans="1:8" ht="13.5" x14ac:dyDescent="0.25">
      <c r="A1000" s="3">
        <v>43461</v>
      </c>
      <c r="B1000" s="2">
        <v>19.747399999999999</v>
      </c>
      <c r="C1000" s="2">
        <f t="shared" si="90"/>
        <v>19.842864813010159</v>
      </c>
      <c r="D1000" s="2">
        <f t="shared" si="92"/>
        <v>19.760948681087278</v>
      </c>
      <c r="E1000" s="2">
        <f t="shared" si="91"/>
        <v>8.1916131922881164E-2</v>
      </c>
      <c r="F1000" s="2">
        <f t="shared" si="95"/>
        <v>4.0016295090395254E-3</v>
      </c>
      <c r="G1000" s="2">
        <f t="shared" si="93"/>
        <v>7.7914502413841638E-2</v>
      </c>
      <c r="H1000" s="2" t="str">
        <f t="shared" si="94"/>
        <v>Sell</v>
      </c>
    </row>
    <row r="1001" spans="1:8" ht="13.5" x14ac:dyDescent="0.25">
      <c r="A1001" s="3">
        <v>43462</v>
      </c>
      <c r="B1001" s="2">
        <v>19.926500000000001</v>
      </c>
      <c r="C1001" s="2">
        <f t="shared" si="90"/>
        <v>19.799177918700902</v>
      </c>
      <c r="D1001" s="2">
        <f t="shared" si="92"/>
        <v>19.773211741747481</v>
      </c>
      <c r="E1001" s="2">
        <f t="shared" si="91"/>
        <v>2.5966176953421183E-2</v>
      </c>
      <c r="F1001" s="2">
        <f t="shared" si="95"/>
        <v>8.3945389979158576E-3</v>
      </c>
      <c r="G1001" s="2">
        <f t="shared" si="93"/>
        <v>1.7571637955505325E-2</v>
      </c>
      <c r="H1001" s="2" t="str">
        <f t="shared" si="94"/>
        <v>Sell</v>
      </c>
    </row>
    <row r="1002" spans="1:8" ht="13.5" x14ac:dyDescent="0.25">
      <c r="A1002" s="3">
        <v>43465</v>
      </c>
      <c r="B1002" s="2">
        <v>19.3233</v>
      </c>
      <c r="C1002" s="2">
        <f t="shared" si="90"/>
        <v>19.795565931208454</v>
      </c>
      <c r="D1002" s="2">
        <f t="shared" si="92"/>
        <v>19.739884946062482</v>
      </c>
      <c r="E1002" s="2">
        <f t="shared" si="91"/>
        <v>5.5680985145972528E-2</v>
      </c>
      <c r="F1002" s="2">
        <f t="shared" si="95"/>
        <v>1.7851828227527192E-2</v>
      </c>
      <c r="G1002" s="2">
        <f t="shared" si="93"/>
        <v>3.7829156918445336E-2</v>
      </c>
      <c r="H1002" s="2" t="str">
        <f t="shared" si="94"/>
        <v>Sell</v>
      </c>
    </row>
    <row r="1003" spans="1:8" ht="13.5" x14ac:dyDescent="0.25">
      <c r="A1003" s="3">
        <v>43467</v>
      </c>
      <c r="B1003" s="2">
        <v>19.3233</v>
      </c>
      <c r="C1003" s="2">
        <f t="shared" si="90"/>
        <v>19.791063480253307</v>
      </c>
      <c r="D1003" s="2">
        <f t="shared" si="92"/>
        <v>19.709026801909705</v>
      </c>
      <c r="E1003" s="2">
        <f t="shared" si="91"/>
        <v>8.2036678343602176E-2</v>
      </c>
      <c r="F1003" s="2">
        <f t="shared" si="95"/>
        <v>3.0688798250742187E-2</v>
      </c>
      <c r="G1003" s="2">
        <f t="shared" si="93"/>
        <v>5.1347880092859989E-2</v>
      </c>
      <c r="H1003" s="2" t="str">
        <f t="shared" si="94"/>
        <v>Sell</v>
      </c>
    </row>
    <row r="1004" spans="1:8" ht="13.5" x14ac:dyDescent="0.25">
      <c r="A1004" s="3">
        <v>43468</v>
      </c>
      <c r="B1004" s="2">
        <v>19.558900000000001</v>
      </c>
      <c r="C1004" s="2">
        <f t="shared" si="90"/>
        <v>19.73359217559895</v>
      </c>
      <c r="D1004" s="2">
        <f t="shared" si="92"/>
        <v>19.697906298064542</v>
      </c>
      <c r="E1004" s="2">
        <f t="shared" si="91"/>
        <v>3.5685877534408661E-2</v>
      </c>
      <c r="F1004" s="2">
        <f t="shared" si="95"/>
        <v>3.1688214107475486E-2</v>
      </c>
      <c r="G1004" s="2">
        <f t="shared" si="93"/>
        <v>3.9976634269331748E-3</v>
      </c>
      <c r="H1004" s="2" t="str">
        <f t="shared" si="94"/>
        <v>Sell</v>
      </c>
    </row>
    <row r="1005" spans="1:8" ht="13.5" x14ac:dyDescent="0.25">
      <c r="A1005" s="3">
        <v>43469</v>
      </c>
      <c r="B1005" s="2">
        <v>19.4175</v>
      </c>
      <c r="C1005" s="2">
        <f t="shared" si="90"/>
        <v>19.739347225506805</v>
      </c>
      <c r="D1005" s="2">
        <f t="shared" si="92"/>
        <v>19.67713546117087</v>
      </c>
      <c r="E1005" s="2">
        <f t="shared" si="91"/>
        <v>6.2211764335934561E-2</v>
      </c>
      <c r="F1005" s="2">
        <f t="shared" si="95"/>
        <v>3.7792924153167304E-2</v>
      </c>
      <c r="G1005" s="2">
        <f t="shared" si="93"/>
        <v>2.4418840182767257E-2</v>
      </c>
      <c r="H1005" s="2" t="str">
        <f t="shared" si="94"/>
        <v>Sell</v>
      </c>
    </row>
    <row r="1006" spans="1:8" ht="13.5" x14ac:dyDescent="0.25">
      <c r="A1006" s="3">
        <v>43472</v>
      </c>
      <c r="B1006" s="2">
        <v>19.3233</v>
      </c>
      <c r="C1006" s="2">
        <f t="shared" si="90"/>
        <v>19.740586113890373</v>
      </c>
      <c r="D1006" s="2">
        <f t="shared" si="92"/>
        <v>19.650925427010066</v>
      </c>
      <c r="E1006" s="2">
        <f t="shared" si="91"/>
        <v>8.9660686880307594E-2</v>
      </c>
      <c r="F1006" s="2">
        <f t="shared" si="95"/>
        <v>4.8166476698595362E-2</v>
      </c>
      <c r="G1006" s="2">
        <f t="shared" si="93"/>
        <v>4.1494210181712232E-2</v>
      </c>
      <c r="H1006" s="2" t="str">
        <f t="shared" si="94"/>
        <v>Sell</v>
      </c>
    </row>
    <row r="1007" spans="1:8" ht="13.5" x14ac:dyDescent="0.25">
      <c r="A1007" s="3">
        <v>43473</v>
      </c>
      <c r="B1007" s="2">
        <v>19.511800000000001</v>
      </c>
      <c r="C1007" s="2">
        <f t="shared" si="90"/>
        <v>19.734388250214931</v>
      </c>
      <c r="D1007" s="2">
        <f t="shared" si="92"/>
        <v>19.640619839824137</v>
      </c>
      <c r="E1007" s="2">
        <f t="shared" si="91"/>
        <v>9.3768410390794088E-2</v>
      </c>
      <c r="F1007" s="2">
        <f t="shared" si="95"/>
        <v>5.728686343703511E-2</v>
      </c>
      <c r="G1007" s="2">
        <f t="shared" si="93"/>
        <v>3.6481546953758978E-2</v>
      </c>
      <c r="H1007" s="2" t="str">
        <f t="shared" si="94"/>
        <v>Sell</v>
      </c>
    </row>
    <row r="1008" spans="1:8" ht="13.5" x14ac:dyDescent="0.25">
      <c r="A1008" s="3">
        <v>43474</v>
      </c>
      <c r="B1008" s="2">
        <v>19.3233</v>
      </c>
      <c r="C1008" s="2">
        <f t="shared" si="90"/>
        <v>19.678390057874172</v>
      </c>
      <c r="D1008" s="2">
        <f t="shared" si="92"/>
        <v>19.617114666503831</v>
      </c>
      <c r="E1008" s="2">
        <f t="shared" si="91"/>
        <v>6.127539137034077E-2</v>
      </c>
      <c r="F1008" s="2">
        <f t="shared" si="95"/>
        <v>5.8084569023696242E-2</v>
      </c>
      <c r="G1008" s="2">
        <f t="shared" si="93"/>
        <v>3.1908223466445285E-3</v>
      </c>
      <c r="H1008" s="2" t="str">
        <f t="shared" si="94"/>
        <v>Sell</v>
      </c>
    </row>
    <row r="1009" spans="1:8" ht="13.5" x14ac:dyDescent="0.25">
      <c r="A1009" s="3">
        <v>43475</v>
      </c>
      <c r="B1009" s="2">
        <v>19.3233</v>
      </c>
      <c r="C1009" s="2">
        <f t="shared" si="90"/>
        <v>19.609253125893527</v>
      </c>
      <c r="D1009" s="2">
        <f t="shared" si="92"/>
        <v>19.595350617133178</v>
      </c>
      <c r="E1009" s="2">
        <f t="shared" si="91"/>
        <v>1.3902508760349264E-2</v>
      </c>
      <c r="F1009" s="2">
        <f t="shared" si="95"/>
        <v>4.924815697102685E-2</v>
      </c>
      <c r="G1009" s="2">
        <f t="shared" si="93"/>
        <v>-3.5345648210677587E-2</v>
      </c>
      <c r="H1009" s="2" t="str">
        <f t="shared" si="94"/>
        <v>Hold</v>
      </c>
    </row>
    <row r="1010" spans="1:8" ht="13.5" x14ac:dyDescent="0.25">
      <c r="A1010" s="3">
        <v>43476</v>
      </c>
      <c r="B1010" s="2">
        <v>19.794599999999999</v>
      </c>
      <c r="C1010" s="2">
        <f t="shared" si="90"/>
        <v>19.630506491140675</v>
      </c>
      <c r="D1010" s="2">
        <f t="shared" si="92"/>
        <v>19.610109830678869</v>
      </c>
      <c r="E1010" s="2">
        <f t="shared" si="91"/>
        <v>2.0396660461805993E-2</v>
      </c>
      <c r="F1010" s="2">
        <f t="shared" si="95"/>
        <v>4.3477857669182683E-2</v>
      </c>
      <c r="G1010" s="2">
        <f t="shared" si="93"/>
        <v>-2.308119720737669E-2</v>
      </c>
      <c r="H1010" s="2" t="str">
        <f t="shared" si="94"/>
        <v>Hold</v>
      </c>
    </row>
    <row r="1011" spans="1:8" ht="13.5" x14ac:dyDescent="0.25">
      <c r="A1011" s="3">
        <v>43480</v>
      </c>
      <c r="B1011" s="2">
        <v>19.902999999999999</v>
      </c>
      <c r="C1011" s="2">
        <f t="shared" si="90"/>
        <v>19.676043954042107</v>
      </c>
      <c r="D1011" s="2">
        <f t="shared" si="92"/>
        <v>19.631805398776731</v>
      </c>
      <c r="E1011" s="2">
        <f t="shared" si="91"/>
        <v>4.4238555265376789E-2</v>
      </c>
      <c r="F1011" s="2">
        <f t="shared" si="95"/>
        <v>4.3629997188421504E-2</v>
      </c>
      <c r="G1011" s="2">
        <f t="shared" si="93"/>
        <v>6.0855807695528452E-4</v>
      </c>
      <c r="H1011" s="2" t="str">
        <f t="shared" si="94"/>
        <v>Sell</v>
      </c>
    </row>
    <row r="1012" spans="1:8" ht="13.5" x14ac:dyDescent="0.25">
      <c r="A1012" s="3">
        <v>43481</v>
      </c>
      <c r="B1012" s="2">
        <v>20.4544</v>
      </c>
      <c r="C1012" s="2">
        <f t="shared" si="90"/>
        <v>19.621775653420244</v>
      </c>
      <c r="D1012" s="2">
        <f t="shared" si="92"/>
        <v>19.692738332200676</v>
      </c>
      <c r="E1012" s="2">
        <f t="shared" si="91"/>
        <v>-7.0962678780432498E-2</v>
      </c>
      <c r="F1012" s="2">
        <f t="shared" si="95"/>
        <v>2.0711461994650709E-2</v>
      </c>
      <c r="G1012" s="2">
        <f t="shared" si="93"/>
        <v>-9.1674140775083207E-2</v>
      </c>
      <c r="H1012" s="2" t="str">
        <f t="shared" si="94"/>
        <v>Hold</v>
      </c>
    </row>
    <row r="1013" spans="1:8" ht="13.5" x14ac:dyDescent="0.25">
      <c r="A1013" s="3">
        <v>43482</v>
      </c>
      <c r="B1013" s="2">
        <v>20.407299999999999</v>
      </c>
      <c r="C1013" s="2">
        <f t="shared" si="90"/>
        <v>19.575856322124821</v>
      </c>
      <c r="D1013" s="2">
        <f t="shared" si="92"/>
        <v>19.745668826111736</v>
      </c>
      <c r="E1013" s="2">
        <f t="shared" si="91"/>
        <v>-0.16981250398691472</v>
      </c>
      <c r="F1013" s="2">
        <f t="shared" si="95"/>
        <v>-1.7393331201662376E-2</v>
      </c>
      <c r="G1013" s="2">
        <f t="shared" si="93"/>
        <v>-0.15241917278525235</v>
      </c>
      <c r="H1013" s="2" t="str">
        <f t="shared" si="94"/>
        <v>Hold</v>
      </c>
    </row>
    <row r="1014" spans="1:8" ht="13.5" x14ac:dyDescent="0.25">
      <c r="A1014" s="3">
        <v>43483</v>
      </c>
      <c r="B1014" s="2">
        <v>20.312999999999999</v>
      </c>
      <c r="C1014" s="2">
        <f t="shared" si="90"/>
        <v>19.573247657182538</v>
      </c>
      <c r="D1014" s="2">
        <f t="shared" si="92"/>
        <v>19.787693357510864</v>
      </c>
      <c r="E1014" s="2">
        <f t="shared" si="91"/>
        <v>-0.21444570032832644</v>
      </c>
      <c r="F1014" s="2">
        <f t="shared" si="95"/>
        <v>-5.6803805026995197E-2</v>
      </c>
      <c r="G1014" s="2">
        <f t="shared" si="93"/>
        <v>-0.15764189530133124</v>
      </c>
      <c r="H1014" s="2" t="str">
        <f t="shared" si="94"/>
        <v>Hold</v>
      </c>
    </row>
    <row r="1015" spans="1:8" ht="13.5" x14ac:dyDescent="0.25">
      <c r="A1015" s="3">
        <v>43486</v>
      </c>
      <c r="B1015" s="2">
        <v>20.256399999999999</v>
      </c>
      <c r="C1015" s="2">
        <f t="shared" si="90"/>
        <v>19.549286479154453</v>
      </c>
      <c r="D1015" s="2">
        <f t="shared" si="92"/>
        <v>19.822412368065613</v>
      </c>
      <c r="E1015" s="2">
        <f t="shared" si="91"/>
        <v>-0.27312588891116008</v>
      </c>
      <c r="F1015" s="2">
        <f t="shared" si="95"/>
        <v>-0.10006822180382818</v>
      </c>
      <c r="G1015" s="2">
        <f t="shared" si="93"/>
        <v>-0.17305766710733189</v>
      </c>
      <c r="H1015" s="2" t="str">
        <f t="shared" si="94"/>
        <v>Hold</v>
      </c>
    </row>
    <row r="1016" spans="1:8" ht="13.5" x14ac:dyDescent="0.25">
      <c r="A1016" s="3">
        <v>43487</v>
      </c>
      <c r="B1016" s="2">
        <v>20.407299999999999</v>
      </c>
      <c r="C1016" s="2">
        <f t="shared" si="90"/>
        <v>19.514519328515306</v>
      </c>
      <c r="D1016" s="2">
        <f t="shared" si="92"/>
        <v>19.865737377838531</v>
      </c>
      <c r="E1016" s="2">
        <f t="shared" si="91"/>
        <v>-0.35121804932322576</v>
      </c>
      <c r="F1016" s="2">
        <f t="shared" si="95"/>
        <v>-0.15029818730770772</v>
      </c>
      <c r="G1016" s="2">
        <f t="shared" si="93"/>
        <v>-0.20091986201551804</v>
      </c>
      <c r="H1016" s="2" t="str">
        <f t="shared" si="94"/>
        <v>Hold</v>
      </c>
    </row>
    <row r="1017" spans="1:8" ht="13.5" x14ac:dyDescent="0.25">
      <c r="A1017" s="3">
        <v>43488</v>
      </c>
      <c r="B1017" s="2">
        <v>20.360099999999999</v>
      </c>
      <c r="C1017" s="2">
        <f t="shared" si="90"/>
        <v>19.514100970282179</v>
      </c>
      <c r="D1017" s="2">
        <f t="shared" si="92"/>
        <v>19.902356831331971</v>
      </c>
      <c r="E1017" s="2">
        <f t="shared" si="91"/>
        <v>-0.38825586104979237</v>
      </c>
      <c r="F1017" s="2">
        <f t="shared" si="95"/>
        <v>-0.19788972205612465</v>
      </c>
      <c r="G1017" s="2">
        <f t="shared" si="93"/>
        <v>-0.19036613899366772</v>
      </c>
      <c r="H1017" s="2" t="str">
        <f t="shared" si="94"/>
        <v>Hold</v>
      </c>
    </row>
    <row r="1018" spans="1:8" ht="13.5" x14ac:dyDescent="0.25">
      <c r="A1018" s="3">
        <v>43489</v>
      </c>
      <c r="B1018" s="2">
        <v>20.218699999999998</v>
      </c>
      <c r="C1018" s="2">
        <f t="shared" si="90"/>
        <v>19.484746974854151</v>
      </c>
      <c r="D1018" s="2">
        <f t="shared" si="92"/>
        <v>19.925789658640713</v>
      </c>
      <c r="E1018" s="2">
        <f t="shared" si="91"/>
        <v>-0.44104268378656286</v>
      </c>
      <c r="F1018" s="2">
        <f t="shared" si="95"/>
        <v>-0.24652031440221231</v>
      </c>
      <c r="G1018" s="2">
        <f t="shared" si="93"/>
        <v>-0.19452236938435055</v>
      </c>
      <c r="H1018" s="2" t="str">
        <f t="shared" si="94"/>
        <v>Hold</v>
      </c>
    </row>
    <row r="1019" spans="1:8" ht="13.5" x14ac:dyDescent="0.25">
      <c r="A1019" s="3">
        <v>43490</v>
      </c>
      <c r="B1019" s="2">
        <v>20.030200000000001</v>
      </c>
      <c r="C1019" s="2">
        <f t="shared" si="90"/>
        <v>19.459908978722741</v>
      </c>
      <c r="D1019" s="2">
        <f t="shared" si="92"/>
        <v>19.933523758000661</v>
      </c>
      <c r="E1019" s="2">
        <f t="shared" si="91"/>
        <v>-0.47361477927791995</v>
      </c>
      <c r="F1019" s="2">
        <f t="shared" si="95"/>
        <v>-0.29193920737735385</v>
      </c>
      <c r="G1019" s="2">
        <f t="shared" si="93"/>
        <v>-0.1816755719005661</v>
      </c>
      <c r="H1019" s="2" t="str">
        <f t="shared" si="94"/>
        <v>Hold</v>
      </c>
    </row>
    <row r="1020" spans="1:8" ht="13.5" x14ac:dyDescent="0.25">
      <c r="A1020" s="3">
        <v>43493</v>
      </c>
      <c r="B1020" s="2">
        <v>19.841699999999999</v>
      </c>
      <c r="C1020" s="2">
        <f t="shared" si="90"/>
        <v>19.511399905073088</v>
      </c>
      <c r="D1020" s="2">
        <f t="shared" si="92"/>
        <v>19.926721998148761</v>
      </c>
      <c r="E1020" s="2">
        <f t="shared" si="91"/>
        <v>-0.41532209307567314</v>
      </c>
      <c r="F1020" s="2">
        <f t="shared" si="95"/>
        <v>-0.31661578451701772</v>
      </c>
      <c r="G1020" s="2">
        <f t="shared" si="93"/>
        <v>-9.870630855865542E-2</v>
      </c>
      <c r="H1020" s="2" t="str">
        <f t="shared" si="94"/>
        <v>Hold</v>
      </c>
    </row>
    <row r="1021" spans="1:8" ht="13.5" x14ac:dyDescent="0.25">
      <c r="A1021" s="3">
        <v>43494</v>
      </c>
      <c r="B1021" s="2">
        <v>19.936</v>
      </c>
      <c r="C1021" s="2">
        <f t="shared" si="90"/>
        <v>19.571646073523382</v>
      </c>
      <c r="D1021" s="2">
        <f t="shared" si="92"/>
        <v>19.92740925754515</v>
      </c>
      <c r="E1021" s="2">
        <f t="shared" si="91"/>
        <v>-0.3557631840217681</v>
      </c>
      <c r="F1021" s="2">
        <f t="shared" si="95"/>
        <v>-0.32444526441796784</v>
      </c>
      <c r="G1021" s="2">
        <f t="shared" si="93"/>
        <v>-3.1317919603800259E-2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19.936</v>
      </c>
      <c r="C1022" s="2">
        <f t="shared" si="90"/>
        <v>19.707454369904397</v>
      </c>
      <c r="D1022" s="2">
        <f t="shared" si="92"/>
        <v>19.928045608838104</v>
      </c>
      <c r="E1022" s="2">
        <f t="shared" si="91"/>
        <v>-0.22059123893370725</v>
      </c>
      <c r="F1022" s="2">
        <f t="shared" si="95"/>
        <v>-0.30367445932111575</v>
      </c>
      <c r="G1022" s="2">
        <f t="shared" si="93"/>
        <v>8.3083220387408507E-2</v>
      </c>
      <c r="H1022" s="2" t="str">
        <f t="shared" si="94"/>
        <v>Sell</v>
      </c>
    </row>
    <row r="1023" spans="1:8" ht="13.5" x14ac:dyDescent="0.25">
      <c r="A1023" s="3">
        <v>43496</v>
      </c>
      <c r="B1023" s="2">
        <v>19.936</v>
      </c>
      <c r="C1023" s="2">
        <f t="shared" si="90"/>
        <v>19.815122928380646</v>
      </c>
      <c r="D1023" s="2">
        <f t="shared" si="92"/>
        <v>19.928634822998244</v>
      </c>
      <c r="E1023" s="2">
        <f t="shared" si="91"/>
        <v>-0.11351189461759859</v>
      </c>
      <c r="F1023" s="2">
        <f t="shared" si="95"/>
        <v>-0.26564194638041233</v>
      </c>
      <c r="G1023" s="2">
        <f t="shared" si="93"/>
        <v>0.15213005176281374</v>
      </c>
      <c r="H1023" s="2" t="str">
        <f t="shared" si="94"/>
        <v>Sell</v>
      </c>
    </row>
    <row r="1024" spans="1:8" ht="13.5" x14ac:dyDescent="0.25">
      <c r="A1024" s="3">
        <v>43497</v>
      </c>
      <c r="B1024" s="2">
        <v>19.8841</v>
      </c>
      <c r="C1024" s="2">
        <f t="shared" si="90"/>
        <v>19.891719400937468</v>
      </c>
      <c r="D1024" s="2">
        <f t="shared" si="92"/>
        <v>19.925335947220596</v>
      </c>
      <c r="E1024" s="2">
        <f t="shared" si="91"/>
        <v>-3.3616546283127491E-2</v>
      </c>
      <c r="F1024" s="2">
        <f t="shared" si="95"/>
        <v>-0.21923686636095538</v>
      </c>
      <c r="G1024" s="2">
        <f t="shared" si="93"/>
        <v>0.18562032007782789</v>
      </c>
      <c r="H1024" s="2" t="str">
        <f t="shared" si="94"/>
        <v>Sell</v>
      </c>
    </row>
    <row r="1025" spans="1:8" ht="13.5" x14ac:dyDescent="0.25">
      <c r="A1025" s="3">
        <v>43500</v>
      </c>
      <c r="B1025" s="2">
        <v>19.794599999999999</v>
      </c>
      <c r="C1025" s="2">
        <f t="shared" si="90"/>
        <v>19.947824108485548</v>
      </c>
      <c r="D1025" s="2">
        <f t="shared" si="92"/>
        <v>19.915651802982033</v>
      </c>
      <c r="E1025" s="2">
        <f t="shared" si="91"/>
        <v>3.217230550351502E-2</v>
      </c>
      <c r="F1025" s="2">
        <f t="shared" si="95"/>
        <v>-0.1689550319880613</v>
      </c>
      <c r="G1025" s="2">
        <f t="shared" si="93"/>
        <v>0.20112733749157632</v>
      </c>
      <c r="H1025" s="2" t="str">
        <f t="shared" si="94"/>
        <v>Sell</v>
      </c>
    </row>
    <row r="1026" spans="1:8" ht="13.5" x14ac:dyDescent="0.25">
      <c r="A1026" s="3">
        <v>43501</v>
      </c>
      <c r="B1026" s="2">
        <v>19.7804</v>
      </c>
      <c r="C1026" s="2">
        <f t="shared" si="90"/>
        <v>20.018512707180079</v>
      </c>
      <c r="D1026" s="2">
        <f t="shared" si="92"/>
        <v>19.905633150909289</v>
      </c>
      <c r="E1026" s="2">
        <f t="shared" si="91"/>
        <v>0.11287955627079072</v>
      </c>
      <c r="F1026" s="2">
        <f t="shared" si="95"/>
        <v>-0.1125881143362909</v>
      </c>
      <c r="G1026" s="2">
        <f t="shared" si="93"/>
        <v>0.22546767060708162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19.771000000000001</v>
      </c>
      <c r="C1027" s="2">
        <f t="shared" si="90"/>
        <v>20.071064598383142</v>
      </c>
      <c r="D1027" s="2">
        <f t="shared" si="92"/>
        <v>19.895660324916008</v>
      </c>
      <c r="E1027" s="2">
        <f t="shared" si="91"/>
        <v>0.17540427346713372</v>
      </c>
      <c r="F1027" s="2">
        <f t="shared" si="95"/>
        <v>-5.4989636775605984E-2</v>
      </c>
      <c r="G1027" s="2">
        <f t="shared" si="93"/>
        <v>0.2303939102427397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19.7239</v>
      </c>
      <c r="C1028" s="2">
        <f t="shared" si="90"/>
        <v>20.093777737093426</v>
      </c>
      <c r="D1028" s="2">
        <f t="shared" si="92"/>
        <v>19.882937337885192</v>
      </c>
      <c r="E1028" s="2">
        <f t="shared" si="91"/>
        <v>0.21084039920823372</v>
      </c>
      <c r="F1028" s="2">
        <f t="shared" si="95"/>
        <v>-1.8236295788380402E-3</v>
      </c>
      <c r="G1028" s="2">
        <f t="shared" si="93"/>
        <v>0.21266402878707175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19.690899999999999</v>
      </c>
      <c r="C1029" s="2">
        <f t="shared" si="90"/>
        <v>20.08399654677136</v>
      </c>
      <c r="D1029" s="2">
        <f t="shared" si="92"/>
        <v>19.868712349893698</v>
      </c>
      <c r="E1029" s="2">
        <f t="shared" si="91"/>
        <v>0.21528419687766132</v>
      </c>
      <c r="F1029" s="2">
        <f t="shared" si="95"/>
        <v>4.1597935712461835E-2</v>
      </c>
      <c r="G1029" s="2">
        <f t="shared" si="93"/>
        <v>0.17368626116519947</v>
      </c>
      <c r="H1029" s="2" t="str">
        <f t="shared" si="94"/>
        <v>Sell</v>
      </c>
    </row>
    <row r="1030" spans="1:8" ht="13.5" x14ac:dyDescent="0.25">
      <c r="A1030" s="3">
        <v>43507</v>
      </c>
      <c r="B1030" s="2">
        <v>19.511800000000001</v>
      </c>
      <c r="C1030" s="2">
        <f t="shared" si="90"/>
        <v>20.046720154960379</v>
      </c>
      <c r="D1030" s="2">
        <f t="shared" si="92"/>
        <v>19.842274398049721</v>
      </c>
      <c r="E1030" s="2">
        <f t="shared" si="91"/>
        <v>0.20444575691065836</v>
      </c>
      <c r="F1030" s="2">
        <f t="shared" si="95"/>
        <v>7.4167499952101146E-2</v>
      </c>
      <c r="G1030" s="2">
        <f t="shared" si="93"/>
        <v>0.13027825695855721</v>
      </c>
      <c r="H1030" s="2" t="str">
        <f t="shared" si="94"/>
        <v>Sell</v>
      </c>
    </row>
    <row r="1031" spans="1:8" ht="13.5" x14ac:dyDescent="0.25">
      <c r="A1031" s="3">
        <v>43508</v>
      </c>
      <c r="B1031" s="2">
        <v>19.205400000000001</v>
      </c>
      <c r="C1031" s="2">
        <f t="shared" si="90"/>
        <v>20.029686284966473</v>
      </c>
      <c r="D1031" s="2">
        <f t="shared" si="92"/>
        <v>19.795098516712706</v>
      </c>
      <c r="E1031" s="2">
        <f t="shared" si="91"/>
        <v>0.23458776825376759</v>
      </c>
      <c r="F1031" s="2">
        <f t="shared" si="95"/>
        <v>0.10625155361243444</v>
      </c>
      <c r="G1031" s="2">
        <f t="shared" si="93"/>
        <v>0.12833621464133316</v>
      </c>
      <c r="H1031" s="2" t="str">
        <f t="shared" si="94"/>
        <v>Sell</v>
      </c>
    </row>
    <row r="1032" spans="1:8" ht="13.5" x14ac:dyDescent="0.25">
      <c r="A1032" s="3">
        <v>43509</v>
      </c>
      <c r="B1032" s="2">
        <v>18.852</v>
      </c>
      <c r="C1032" s="2">
        <f t="shared" si="90"/>
        <v>20.015273010356246</v>
      </c>
      <c r="D1032" s="2">
        <f t="shared" si="92"/>
        <v>19.72523936732658</v>
      </c>
      <c r="E1032" s="2">
        <f t="shared" si="91"/>
        <v>0.29003364302966617</v>
      </c>
      <c r="F1032" s="2">
        <f t="shared" si="95"/>
        <v>0.14300797149588079</v>
      </c>
      <c r="G1032" s="2">
        <f t="shared" si="93"/>
        <v>0.14702567153378537</v>
      </c>
      <c r="H1032" s="2" t="str">
        <f t="shared" si="94"/>
        <v>Sell</v>
      </c>
    </row>
    <row r="1033" spans="1:8" ht="13.5" x14ac:dyDescent="0.25">
      <c r="A1033" s="3">
        <v>43510</v>
      </c>
      <c r="B1033" s="2">
        <v>18.852</v>
      </c>
      <c r="C1033" s="2">
        <f t="shared" si="90"/>
        <v>20.003077162609131</v>
      </c>
      <c r="D1033" s="2">
        <f t="shared" si="92"/>
        <v>19.660554969746833</v>
      </c>
      <c r="E1033" s="2">
        <f t="shared" si="91"/>
        <v>0.34252219286229746</v>
      </c>
      <c r="F1033" s="2">
        <f t="shared" si="95"/>
        <v>0.18291081576916413</v>
      </c>
      <c r="G1033" s="2">
        <f t="shared" si="93"/>
        <v>0.15961137709313333</v>
      </c>
      <c r="H1033" s="2" t="str">
        <f t="shared" si="94"/>
        <v>Sell</v>
      </c>
    </row>
    <row r="1034" spans="1:8" ht="13.5" x14ac:dyDescent="0.25">
      <c r="A1034" s="3">
        <v>43511</v>
      </c>
      <c r="B1034" s="2">
        <v>19.181899999999999</v>
      </c>
      <c r="C1034" s="2">
        <f t="shared" si="90"/>
        <v>19.984772983746186</v>
      </c>
      <c r="D1034" s="2">
        <f t="shared" si="92"/>
        <v>19.62509904606188</v>
      </c>
      <c r="E1034" s="2">
        <f t="shared" si="91"/>
        <v>0.35967393768430611</v>
      </c>
      <c r="F1034" s="2">
        <f t="shared" si="95"/>
        <v>0.21826344015219254</v>
      </c>
      <c r="G1034" s="2">
        <f t="shared" si="93"/>
        <v>0.14141049753211357</v>
      </c>
      <c r="H1034" s="2" t="str">
        <f t="shared" si="94"/>
        <v>Sell</v>
      </c>
    </row>
    <row r="1035" spans="1:8" ht="13.5" x14ac:dyDescent="0.25">
      <c r="A1035" s="3">
        <v>43514</v>
      </c>
      <c r="B1035" s="2">
        <v>19.177199999999999</v>
      </c>
      <c r="C1035" s="2">
        <f t="shared" si="90"/>
        <v>19.955515601631387</v>
      </c>
      <c r="D1035" s="2">
        <f t="shared" si="92"/>
        <v>19.591921338946186</v>
      </c>
      <c r="E1035" s="2">
        <f t="shared" si="91"/>
        <v>0.36359426268520068</v>
      </c>
      <c r="F1035" s="2">
        <f t="shared" si="95"/>
        <v>0.24732960465879417</v>
      </c>
      <c r="G1035" s="2">
        <f t="shared" si="93"/>
        <v>0.11626465802640651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19.181899999999999</v>
      </c>
      <c r="C1036" s="2">
        <f t="shared" si="90"/>
        <v>19.928574739841942</v>
      </c>
      <c r="D1036" s="2">
        <f t="shared" si="92"/>
        <v>19.561549387913132</v>
      </c>
      <c r="E1036" s="2">
        <f t="shared" si="91"/>
        <v>0.36702535192880958</v>
      </c>
      <c r="F1036" s="2">
        <f t="shared" si="95"/>
        <v>0.27126875411279727</v>
      </c>
      <c r="G1036" s="2">
        <f t="shared" si="93"/>
        <v>9.5756597816012312E-2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18.852</v>
      </c>
      <c r="C1037" s="2">
        <f t="shared" si="90"/>
        <v>19.904332472173952</v>
      </c>
      <c r="D1037" s="2">
        <f t="shared" si="92"/>
        <v>19.508990173993642</v>
      </c>
      <c r="E1037" s="2">
        <f t="shared" si="91"/>
        <v>0.39534229818031008</v>
      </c>
      <c r="F1037" s="2">
        <f t="shared" si="95"/>
        <v>0.29608346292629983</v>
      </c>
      <c r="G1037" s="2">
        <f t="shared" si="93"/>
        <v>9.9258835254010247E-2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18.842500000000001</v>
      </c>
      <c r="C1038" s="2">
        <f t="shared" si="90"/>
        <v>19.876573630301035</v>
      </c>
      <c r="D1038" s="2">
        <f t="shared" si="92"/>
        <v>19.459620531475593</v>
      </c>
      <c r="E1038" s="2">
        <f t="shared" si="91"/>
        <v>0.41695309882544151</v>
      </c>
      <c r="F1038" s="2">
        <f t="shared" si="95"/>
        <v>0.32025739010612819</v>
      </c>
      <c r="G1038" s="2">
        <f t="shared" si="93"/>
        <v>9.6695708719313322E-2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18.380700000000001</v>
      </c>
      <c r="C1039" s="2">
        <f t="shared" ref="C1039:C1102" si="96">$C$4*B1029+C1038*(1-$C$4)</f>
        <v>19.848008456408568</v>
      </c>
      <c r="D1039" s="2">
        <f t="shared" si="92"/>
        <v>19.37970049210703</v>
      </c>
      <c r="E1039" s="2">
        <f t="shared" si="91"/>
        <v>0.46830796430153754</v>
      </c>
      <c r="F1039" s="2">
        <f t="shared" si="95"/>
        <v>0.34986750494521007</v>
      </c>
      <c r="G1039" s="2">
        <f t="shared" si="93"/>
        <v>0.11844045935632747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18.522099999999998</v>
      </c>
      <c r="C1040" s="2">
        <f t="shared" si="96"/>
        <v>19.796284078499557</v>
      </c>
      <c r="D1040" s="2">
        <f t="shared" si="92"/>
        <v>19.31617452972873</v>
      </c>
      <c r="E1040" s="2">
        <f t="shared" si="91"/>
        <v>0.48010954877082668</v>
      </c>
      <c r="F1040" s="2">
        <f t="shared" si="95"/>
        <v>0.37591591371033345</v>
      </c>
      <c r="G1040" s="2">
        <f t="shared" si="93"/>
        <v>0.10419363506049323</v>
      </c>
      <c r="H1040" s="2" t="str">
        <f t="shared" si="94"/>
        <v>Sell</v>
      </c>
    </row>
    <row r="1041" spans="1:8" ht="13.5" x14ac:dyDescent="0.25">
      <c r="A1041" s="3">
        <v>43522</v>
      </c>
      <c r="B1041" s="2">
        <v>18.380700000000001</v>
      </c>
      <c r="C1041" s="2">
        <f t="shared" si="96"/>
        <v>19.705378835653473</v>
      </c>
      <c r="D1041" s="2">
        <f t="shared" si="92"/>
        <v>19.246880120119197</v>
      </c>
      <c r="E1041" s="2">
        <f t="shared" si="91"/>
        <v>0.4584987155342759</v>
      </c>
      <c r="F1041" s="2">
        <f t="shared" si="95"/>
        <v>0.392432474075122</v>
      </c>
      <c r="G1041" s="2">
        <f t="shared" si="93"/>
        <v>6.6066241459153907E-2</v>
      </c>
      <c r="H1041" s="2" t="str">
        <f t="shared" si="94"/>
        <v>Sell</v>
      </c>
    </row>
    <row r="1042" spans="1:8" ht="13.5" x14ac:dyDescent="0.25">
      <c r="A1042" s="3">
        <v>43523</v>
      </c>
      <c r="B1042" s="2">
        <v>18.145</v>
      </c>
      <c r="C1042" s="2">
        <f t="shared" si="96"/>
        <v>19.574089784014475</v>
      </c>
      <c r="D1042" s="2">
        <f t="shared" si="92"/>
        <v>19.16525937048074</v>
      </c>
      <c r="E1042" s="2">
        <f t="shared" si="91"/>
        <v>0.40883041353373528</v>
      </c>
      <c r="F1042" s="2">
        <f t="shared" si="95"/>
        <v>0.39571206196684466</v>
      </c>
      <c r="G1042" s="2">
        <f t="shared" si="93"/>
        <v>1.3118351566890618E-2</v>
      </c>
      <c r="H1042" s="2" t="str">
        <f t="shared" si="94"/>
        <v>Sell</v>
      </c>
    </row>
    <row r="1043" spans="1:8" ht="13.5" x14ac:dyDescent="0.25">
      <c r="A1043" s="3">
        <v>43524</v>
      </c>
      <c r="B1043" s="2">
        <v>17.998899999999999</v>
      </c>
      <c r="C1043" s="2">
        <f t="shared" si="96"/>
        <v>19.462999048012247</v>
      </c>
      <c r="D1043" s="2">
        <f t="shared" si="92"/>
        <v>19.07886238007476</v>
      </c>
      <c r="E1043" s="2">
        <f t="shared" si="91"/>
        <v>0.38413666793748646</v>
      </c>
      <c r="F1043" s="2">
        <f t="shared" si="95"/>
        <v>0.39339698316097305</v>
      </c>
      <c r="G1043" s="2">
        <f t="shared" si="93"/>
        <v>-9.2603152234865815E-3</v>
      </c>
      <c r="H1043" s="2" t="str">
        <f t="shared" si="94"/>
        <v>Hold</v>
      </c>
    </row>
    <row r="1044" spans="1:8" ht="13.5" x14ac:dyDescent="0.25">
      <c r="A1044" s="3">
        <v>43525</v>
      </c>
      <c r="B1044" s="2">
        <v>18.522099999999998</v>
      </c>
      <c r="C1044" s="2">
        <f t="shared" si="96"/>
        <v>19.419753040625746</v>
      </c>
      <c r="D1044" s="2">
        <f t="shared" si="92"/>
        <v>19.037620722291443</v>
      </c>
      <c r="E1044" s="2">
        <f t="shared" si="91"/>
        <v>0.38213231833430328</v>
      </c>
      <c r="F1044" s="2">
        <f t="shared" si="95"/>
        <v>0.39114405019563914</v>
      </c>
      <c r="G1044" s="2">
        <f t="shared" si="93"/>
        <v>-9.0117318613358588E-3</v>
      </c>
      <c r="H1044" s="2" t="str">
        <f t="shared" si="94"/>
        <v>Hold</v>
      </c>
    </row>
    <row r="1045" spans="1:8" ht="13.5" x14ac:dyDescent="0.25">
      <c r="A1045" s="3">
        <v>43528</v>
      </c>
      <c r="B1045" s="2">
        <v>18.522099999999998</v>
      </c>
      <c r="C1045" s="2">
        <f t="shared" si="96"/>
        <v>19.382437188221786</v>
      </c>
      <c r="D1045" s="2">
        <f t="shared" si="92"/>
        <v>18.999434002121706</v>
      </c>
      <c r="E1045" s="2">
        <f t="shared" si="91"/>
        <v>0.38300318610007977</v>
      </c>
      <c r="F1045" s="2">
        <f t="shared" si="95"/>
        <v>0.38951587737652732</v>
      </c>
      <c r="G1045" s="2">
        <f t="shared" si="93"/>
        <v>-6.5126912764475464E-3</v>
      </c>
      <c r="H1045" s="2" t="str">
        <f t="shared" si="94"/>
        <v>Hold</v>
      </c>
    </row>
    <row r="1046" spans="1:8" ht="13.5" x14ac:dyDescent="0.25">
      <c r="A1046" s="3">
        <v>43529</v>
      </c>
      <c r="B1046" s="2">
        <v>18.380700000000001</v>
      </c>
      <c r="C1046" s="2">
        <f t="shared" si="96"/>
        <v>19.351585313110743</v>
      </c>
      <c r="D1046" s="2">
        <f t="shared" si="92"/>
        <v>18.953601853816394</v>
      </c>
      <c r="E1046" s="2">
        <f t="shared" si="91"/>
        <v>0.39798345929434831</v>
      </c>
      <c r="F1046" s="2">
        <f t="shared" si="95"/>
        <v>0.39120939376009156</v>
      </c>
      <c r="G1046" s="2">
        <f t="shared" si="93"/>
        <v>6.7740655342567457E-3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18.097899999999999</v>
      </c>
      <c r="C1047" s="2">
        <f t="shared" si="96"/>
        <v>19.274726034170627</v>
      </c>
      <c r="D1047" s="2">
        <f t="shared" si="92"/>
        <v>18.890216531311474</v>
      </c>
      <c r="E1047" s="2">
        <f t="shared" si="91"/>
        <v>0.38450950285915297</v>
      </c>
      <c r="F1047" s="2">
        <f t="shared" si="95"/>
        <v>0.3898694155799039</v>
      </c>
      <c r="G1047" s="2">
        <f t="shared" si="93"/>
        <v>-5.3599127207509256E-3</v>
      </c>
      <c r="H1047" s="2" t="str">
        <f t="shared" si="94"/>
        <v>Hold</v>
      </c>
    </row>
    <row r="1048" spans="1:8" ht="13.5" x14ac:dyDescent="0.25">
      <c r="A1048" s="3">
        <v>43531</v>
      </c>
      <c r="B1048" s="2">
        <v>17.998899999999999</v>
      </c>
      <c r="C1048" s="2">
        <f t="shared" si="96"/>
        <v>19.208229721221301</v>
      </c>
      <c r="D1048" s="2">
        <f t="shared" si="92"/>
        <v>18.824193084547662</v>
      </c>
      <c r="E1048" s="2">
        <f t="shared" si="91"/>
        <v>0.3840366366736383</v>
      </c>
      <c r="F1048" s="2">
        <f t="shared" si="95"/>
        <v>0.38870285979865082</v>
      </c>
      <c r="G1048" s="2">
        <f t="shared" si="93"/>
        <v>-4.6662231250125252E-3</v>
      </c>
      <c r="H1048" s="2" t="str">
        <f t="shared" si="94"/>
        <v>Hold</v>
      </c>
    </row>
    <row r="1049" spans="1:8" ht="13.5" x14ac:dyDescent="0.25">
      <c r="A1049" s="3">
        <v>43532</v>
      </c>
      <c r="B1049" s="2">
        <v>17.8858</v>
      </c>
      <c r="C1049" s="2">
        <f t="shared" si="96"/>
        <v>19.080917456418025</v>
      </c>
      <c r="D1049" s="2">
        <f t="shared" si="92"/>
        <v>18.754682485692282</v>
      </c>
      <c r="E1049" s="2">
        <f t="shared" si="91"/>
        <v>0.32623497072574281</v>
      </c>
      <c r="F1049" s="2">
        <f t="shared" si="95"/>
        <v>0.37620928198406922</v>
      </c>
      <c r="G1049" s="2">
        <f t="shared" si="93"/>
        <v>-4.9974311258326409E-2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17.329699999999999</v>
      </c>
      <c r="C1050" s="2">
        <f t="shared" si="96"/>
        <v>18.994945540046022</v>
      </c>
      <c r="D1050" s="2">
        <f t="shared" si="92"/>
        <v>18.649128227492852</v>
      </c>
      <c r="E1050" s="2">
        <f t="shared" si="91"/>
        <v>0.34581731255316939</v>
      </c>
      <c r="F1050" s="2">
        <f t="shared" si="95"/>
        <v>0.3701308880978893</v>
      </c>
      <c r="G1050" s="2">
        <f t="shared" si="93"/>
        <v>-2.4313575544719912E-2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16.471900000000002</v>
      </c>
      <c r="C1051" s="2">
        <f t="shared" si="96"/>
        <v>18.900446226192788</v>
      </c>
      <c r="D1051" s="2">
        <f t="shared" si="92"/>
        <v>18.487852062493385</v>
      </c>
      <c r="E1051" s="2">
        <f t="shared" si="91"/>
        <v>0.41259416369940283</v>
      </c>
      <c r="F1051" s="2">
        <f t="shared" si="95"/>
        <v>0.37862354321819203</v>
      </c>
      <c r="G1051" s="2">
        <f t="shared" si="93"/>
        <v>3.39706204812108E-2</v>
      </c>
      <c r="H1051" s="2" t="str">
        <f t="shared" si="94"/>
        <v>Sell</v>
      </c>
    </row>
    <row r="1052" spans="1:8" ht="13.5" x14ac:dyDescent="0.25">
      <c r="A1052" s="3">
        <v>43537</v>
      </c>
      <c r="B1052" s="2">
        <v>15.4869</v>
      </c>
      <c r="C1052" s="2">
        <f t="shared" si="96"/>
        <v>18.784223729855434</v>
      </c>
      <c r="D1052" s="2">
        <f t="shared" si="92"/>
        <v>18.265559317123504</v>
      </c>
      <c r="E1052" s="2">
        <f t="shared" ref="E1052:E1115" si="97">C1052-D1052</f>
        <v>0.51866441273192976</v>
      </c>
      <c r="F1052" s="2">
        <f t="shared" si="95"/>
        <v>0.4066317171209396</v>
      </c>
      <c r="G1052" s="2">
        <f t="shared" si="93"/>
        <v>0.11203269561099016</v>
      </c>
      <c r="H1052" s="2" t="str">
        <f t="shared" si="94"/>
        <v>Sell</v>
      </c>
    </row>
    <row r="1053" spans="1:8" ht="13.5" x14ac:dyDescent="0.25">
      <c r="A1053" s="3">
        <v>43538</v>
      </c>
      <c r="B1053" s="2">
        <v>15.4869</v>
      </c>
      <c r="C1053" s="2">
        <f t="shared" si="96"/>
        <v>18.66340469449306</v>
      </c>
      <c r="D1053" s="2">
        <f t="shared" ref="D1053:D1116" si="98">$D$4*B1053+(1-$D$4)*D1052</f>
        <v>18.059732701040282</v>
      </c>
      <c r="E1053" s="2">
        <f t="shared" si="97"/>
        <v>0.60367199345277811</v>
      </c>
      <c r="F1053" s="2">
        <f t="shared" si="95"/>
        <v>0.44603977238730735</v>
      </c>
      <c r="G1053" s="2">
        <f t="shared" si="93"/>
        <v>0.15763222106547076</v>
      </c>
      <c r="H1053" s="2" t="str">
        <f t="shared" si="94"/>
        <v>Sell</v>
      </c>
    </row>
    <row r="1054" spans="1:8" ht="13.5" x14ac:dyDescent="0.25">
      <c r="A1054" s="3">
        <v>43539</v>
      </c>
      <c r="B1054" s="2">
        <v>14.5443</v>
      </c>
      <c r="C1054" s="2">
        <f t="shared" si="96"/>
        <v>18.641665510724899</v>
      </c>
      <c r="D1054" s="2">
        <f t="shared" si="98"/>
        <v>17.799330278741003</v>
      </c>
      <c r="E1054" s="2">
        <f t="shared" si="97"/>
        <v>0.84233523198389548</v>
      </c>
      <c r="F1054" s="2">
        <f t="shared" si="95"/>
        <v>0.52529886430662498</v>
      </c>
      <c r="G1054" s="2">
        <f t="shared" si="93"/>
        <v>0.3170363676772705</v>
      </c>
      <c r="H1054" s="2" t="str">
        <f t="shared" si="94"/>
        <v>Sell</v>
      </c>
    </row>
    <row r="1055" spans="1:8" ht="13.5" x14ac:dyDescent="0.25">
      <c r="A1055" s="3">
        <v>43542</v>
      </c>
      <c r="B1055" s="2">
        <v>15.010899999999999</v>
      </c>
      <c r="C1055" s="2">
        <f t="shared" si="96"/>
        <v>18.623270816767221</v>
      </c>
      <c r="D1055" s="2">
        <f t="shared" si="98"/>
        <v>17.59277988772315</v>
      </c>
      <c r="E1055" s="2">
        <f t="shared" si="97"/>
        <v>1.0304909290440705</v>
      </c>
      <c r="F1055" s="2">
        <f t="shared" si="95"/>
        <v>0.62633727725411414</v>
      </c>
      <c r="G1055" s="2">
        <f t="shared" si="93"/>
        <v>0.40415365178995633</v>
      </c>
      <c r="H1055" s="2" t="str">
        <f t="shared" si="94"/>
        <v>Sell</v>
      </c>
    </row>
    <row r="1056" spans="1:8" ht="13.5" x14ac:dyDescent="0.25">
      <c r="A1056" s="3">
        <v>43543</v>
      </c>
      <c r="B1056" s="2">
        <v>15.6</v>
      </c>
      <c r="C1056" s="2">
        <f t="shared" si="96"/>
        <v>18.585952229572264</v>
      </c>
      <c r="D1056" s="2">
        <f t="shared" si="98"/>
        <v>17.445166562706621</v>
      </c>
      <c r="E1056" s="2">
        <f t="shared" si="97"/>
        <v>1.1407856668656429</v>
      </c>
      <c r="F1056" s="2">
        <f t="shared" si="95"/>
        <v>0.72922695517641989</v>
      </c>
      <c r="G1056" s="2">
        <f t="shared" si="93"/>
        <v>0.41155871168922298</v>
      </c>
      <c r="H1056" s="2" t="str">
        <f t="shared" si="94"/>
        <v>Sell</v>
      </c>
    </row>
    <row r="1057" spans="1:8" ht="13.5" x14ac:dyDescent="0.25">
      <c r="A1057" s="3">
        <v>43545</v>
      </c>
      <c r="B1057" s="2">
        <v>15.500999999999999</v>
      </c>
      <c r="C1057" s="2">
        <f t="shared" si="96"/>
        <v>18.510867271176529</v>
      </c>
      <c r="D1057" s="2">
        <f t="shared" si="98"/>
        <v>17.301154224728354</v>
      </c>
      <c r="E1057" s="2">
        <f t="shared" si="97"/>
        <v>1.2097130464481758</v>
      </c>
      <c r="F1057" s="2">
        <f t="shared" si="95"/>
        <v>0.82532417343077114</v>
      </c>
      <c r="G1057" s="2">
        <f t="shared" si="93"/>
        <v>0.38438887301740465</v>
      </c>
      <c r="H1057" s="2" t="str">
        <f t="shared" si="94"/>
        <v>Sell</v>
      </c>
    </row>
    <row r="1058" spans="1:8" ht="13.5" x14ac:dyDescent="0.25">
      <c r="A1058" s="3">
        <v>43546</v>
      </c>
      <c r="B1058" s="2">
        <v>16.250399999999999</v>
      </c>
      <c r="C1058" s="2">
        <f t="shared" si="96"/>
        <v>18.432103075610907</v>
      </c>
      <c r="D1058" s="2">
        <f t="shared" si="98"/>
        <v>17.223320578452178</v>
      </c>
      <c r="E1058" s="2">
        <f t="shared" si="97"/>
        <v>1.2087824971587295</v>
      </c>
      <c r="F1058" s="2">
        <f t="shared" si="95"/>
        <v>0.90201583817636288</v>
      </c>
      <c r="G1058" s="2">
        <f t="shared" si="93"/>
        <v>0.30676665898236666</v>
      </c>
      <c r="H1058" s="2" t="str">
        <f t="shared" si="94"/>
        <v>Sell</v>
      </c>
    </row>
    <row r="1059" spans="1:8" ht="13.5" x14ac:dyDescent="0.25">
      <c r="A1059" s="3">
        <v>43549</v>
      </c>
      <c r="B1059" s="2">
        <v>17.230699999999999</v>
      </c>
      <c r="C1059" s="2">
        <f t="shared" si="96"/>
        <v>18.348056448593844</v>
      </c>
      <c r="D1059" s="2">
        <f t="shared" si="98"/>
        <v>17.223867202270533</v>
      </c>
      <c r="E1059" s="2">
        <f t="shared" si="97"/>
        <v>1.1241892463233114</v>
      </c>
      <c r="F1059" s="2">
        <f t="shared" si="95"/>
        <v>0.94645051980575268</v>
      </c>
      <c r="G1059" s="2">
        <f t="shared" si="93"/>
        <v>0.17773872651755873</v>
      </c>
      <c r="H1059" s="2" t="str">
        <f t="shared" si="94"/>
        <v>Sell</v>
      </c>
    </row>
    <row r="1060" spans="1:8" ht="13.5" x14ac:dyDescent="0.25">
      <c r="A1060" s="3">
        <v>43550</v>
      </c>
      <c r="B1060" s="2">
        <v>17.438099999999999</v>
      </c>
      <c r="C1060" s="2">
        <f t="shared" si="96"/>
        <v>18.191386225733254</v>
      </c>
      <c r="D1060" s="2">
        <f t="shared" si="98"/>
        <v>17.239736298398643</v>
      </c>
      <c r="E1060" s="2">
        <f t="shared" si="97"/>
        <v>0.95164992733461062</v>
      </c>
      <c r="F1060" s="2">
        <f t="shared" si="95"/>
        <v>0.94749040131152429</v>
      </c>
      <c r="G1060" s="2">
        <f t="shared" ref="G1060:G1123" si="99">E1060-F1060</f>
        <v>4.1595260230863351E-3</v>
      </c>
      <c r="H1060" s="2" t="str">
        <f t="shared" ref="H1060:H1123" si="100">IF(G1060&lt;0,"Hold","Sell")</f>
        <v>Sell</v>
      </c>
    </row>
    <row r="1061" spans="1:8" ht="13.5" x14ac:dyDescent="0.25">
      <c r="A1061" s="3">
        <v>43551</v>
      </c>
      <c r="B1061" s="2">
        <v>17.3674</v>
      </c>
      <c r="C1061" s="2">
        <f t="shared" si="96"/>
        <v>17.926849883312755</v>
      </c>
      <c r="D1061" s="2">
        <f t="shared" si="98"/>
        <v>17.249192868887633</v>
      </c>
      <c r="E1061" s="2">
        <f t="shared" si="97"/>
        <v>0.67765701442512238</v>
      </c>
      <c r="F1061" s="2">
        <f t="shared" ref="F1061:F1124" si="101">(E1061*(2/(10)))+((1-(2/10))*F1060)</f>
        <v>0.89352372393424395</v>
      </c>
      <c r="G1061" s="2">
        <f t="shared" si="99"/>
        <v>-0.21586670950912157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16.872499999999999</v>
      </c>
      <c r="C1062" s="2">
        <f t="shared" si="96"/>
        <v>17.551472978187718</v>
      </c>
      <c r="D1062" s="2">
        <f t="shared" si="98"/>
        <v>17.221289693414473</v>
      </c>
      <c r="E1062" s="2">
        <f t="shared" si="97"/>
        <v>0.33018328477324488</v>
      </c>
      <c r="F1062" s="2">
        <f t="shared" si="101"/>
        <v>0.78085563610204423</v>
      </c>
      <c r="G1062" s="2">
        <f t="shared" si="99"/>
        <v>-0.45067235132879935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16.113700000000001</v>
      </c>
      <c r="C1063" s="2">
        <f t="shared" si="96"/>
        <v>17.233846366158836</v>
      </c>
      <c r="D1063" s="2">
        <f t="shared" si="98"/>
        <v>17.139246012420809</v>
      </c>
      <c r="E1063" s="2">
        <f t="shared" si="97"/>
        <v>9.460035373802711E-2</v>
      </c>
      <c r="F1063" s="2">
        <f t="shared" si="101"/>
        <v>0.64360457962924078</v>
      </c>
      <c r="G1063" s="2">
        <f t="shared" si="99"/>
        <v>-0.54900422589121367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16.0242</v>
      </c>
      <c r="C1064" s="2">
        <f t="shared" si="96"/>
        <v>16.820070002134401</v>
      </c>
      <c r="D1064" s="2">
        <f t="shared" si="98"/>
        <v>17.05665001150075</v>
      </c>
      <c r="E1064" s="2">
        <f t="shared" si="97"/>
        <v>-0.23658000936634949</v>
      </c>
      <c r="F1064" s="2">
        <f t="shared" si="101"/>
        <v>0.46756766183012277</v>
      </c>
      <c r="G1064" s="2">
        <f t="shared" si="99"/>
        <v>-0.70414767119647226</v>
      </c>
      <c r="H1064" s="2" t="str">
        <f t="shared" si="100"/>
        <v>Hold</v>
      </c>
    </row>
    <row r="1065" spans="1:8" ht="13.5" x14ac:dyDescent="0.25">
      <c r="A1065" s="3">
        <v>43557</v>
      </c>
      <c r="B1065" s="2">
        <v>16.401199999999999</v>
      </c>
      <c r="C1065" s="2">
        <f t="shared" si="96"/>
        <v>16.541736155652185</v>
      </c>
      <c r="D1065" s="2">
        <f t="shared" si="98"/>
        <v>17.00809815879699</v>
      </c>
      <c r="E1065" s="2">
        <f t="shared" si="97"/>
        <v>-0.46636200314480547</v>
      </c>
      <c r="F1065" s="2">
        <f t="shared" si="101"/>
        <v>0.28078172883513713</v>
      </c>
      <c r="G1065" s="2">
        <f t="shared" si="99"/>
        <v>-0.74714373197994255</v>
      </c>
      <c r="H1065" s="2" t="str">
        <f t="shared" si="100"/>
        <v>Hold</v>
      </c>
    </row>
    <row r="1066" spans="1:8" ht="13.5" x14ac:dyDescent="0.25">
      <c r="A1066" s="3">
        <v>43558</v>
      </c>
      <c r="B1066" s="2">
        <v>16.019500000000001</v>
      </c>
      <c r="C1066" s="2">
        <f t="shared" si="96"/>
        <v>16.396853670167232</v>
      </c>
      <c r="D1066" s="2">
        <f t="shared" si="98"/>
        <v>16.93486866555277</v>
      </c>
      <c r="E1066" s="2">
        <f t="shared" si="97"/>
        <v>-0.53801499538553799</v>
      </c>
      <c r="F1066" s="2">
        <f t="shared" si="101"/>
        <v>0.11702238399100212</v>
      </c>
      <c r="G1066" s="2">
        <f t="shared" si="99"/>
        <v>-0.65503737937654005</v>
      </c>
      <c r="H1066" s="2" t="str">
        <f t="shared" si="100"/>
        <v>Hold</v>
      </c>
    </row>
    <row r="1067" spans="1:8" ht="13.5" x14ac:dyDescent="0.25">
      <c r="A1067" s="3">
        <v>43559</v>
      </c>
      <c r="B1067" s="2">
        <v>16.735800000000001</v>
      </c>
      <c r="C1067" s="2">
        <f t="shared" si="96"/>
        <v>16.259030028603043</v>
      </c>
      <c r="D1067" s="2">
        <f t="shared" si="98"/>
        <v>16.920122838474789</v>
      </c>
      <c r="E1067" s="2">
        <f t="shared" si="97"/>
        <v>-0.66109280987174657</v>
      </c>
      <c r="F1067" s="2">
        <f t="shared" si="101"/>
        <v>-3.8600654781547603E-2</v>
      </c>
      <c r="G1067" s="2">
        <f t="shared" si="99"/>
        <v>-0.62249215509019895</v>
      </c>
      <c r="H1067" s="2" t="str">
        <f t="shared" si="100"/>
        <v>Hold</v>
      </c>
    </row>
    <row r="1068" spans="1:8" ht="13.5" x14ac:dyDescent="0.25">
      <c r="A1068" s="3">
        <v>43560</v>
      </c>
      <c r="B1068" s="2">
        <v>16.914899999999999</v>
      </c>
      <c r="C1068" s="2">
        <f t="shared" si="96"/>
        <v>16.257702331894883</v>
      </c>
      <c r="D1068" s="2">
        <f t="shared" si="98"/>
        <v>16.919735961550728</v>
      </c>
      <c r="E1068" s="2">
        <f t="shared" si="97"/>
        <v>-0.66203362965584489</v>
      </c>
      <c r="F1068" s="2">
        <f t="shared" si="101"/>
        <v>-0.16328724975640707</v>
      </c>
      <c r="G1068" s="2">
        <f t="shared" si="99"/>
        <v>-0.49874637989943782</v>
      </c>
      <c r="H1068" s="2" t="str">
        <f t="shared" si="100"/>
        <v>Hold</v>
      </c>
    </row>
    <row r="1069" spans="1:8" ht="13.5" x14ac:dyDescent="0.25">
      <c r="A1069" s="3">
        <v>43563</v>
      </c>
      <c r="B1069" s="2">
        <v>16.825399999999998</v>
      </c>
      <c r="C1069" s="2">
        <f t="shared" si="96"/>
        <v>16.407394280834133</v>
      </c>
      <c r="D1069" s="2">
        <f t="shared" si="98"/>
        <v>16.912748112546971</v>
      </c>
      <c r="E1069" s="2">
        <f t="shared" si="97"/>
        <v>-0.50535383171283854</v>
      </c>
      <c r="F1069" s="2">
        <f t="shared" si="101"/>
        <v>-0.23170056614769335</v>
      </c>
      <c r="G1069" s="2">
        <f t="shared" si="99"/>
        <v>-0.27365326556514519</v>
      </c>
      <c r="H1069" s="2" t="str">
        <f t="shared" si="100"/>
        <v>Hold</v>
      </c>
    </row>
    <row r="1070" spans="1:8" ht="13.5" x14ac:dyDescent="0.25">
      <c r="A1070" s="3">
        <v>43565</v>
      </c>
      <c r="B1070" s="2">
        <v>17.273099999999999</v>
      </c>
      <c r="C1070" s="2">
        <f t="shared" si="96"/>
        <v>16.565964391475035</v>
      </c>
      <c r="D1070" s="2">
        <f t="shared" si="98"/>
        <v>16.939440844950902</v>
      </c>
      <c r="E1070" s="2">
        <f t="shared" si="97"/>
        <v>-0.37347645347586678</v>
      </c>
      <c r="F1070" s="2">
        <f t="shared" si="101"/>
        <v>-0.26005574361332806</v>
      </c>
      <c r="G1070" s="2">
        <f t="shared" si="99"/>
        <v>-0.11342070986253872</v>
      </c>
      <c r="H1070" s="2" t="str">
        <f t="shared" si="100"/>
        <v>Hold</v>
      </c>
    </row>
    <row r="1071" spans="1:8" ht="13.5" x14ac:dyDescent="0.25">
      <c r="A1071" s="3">
        <v>43566</v>
      </c>
      <c r="B1071" s="2">
        <v>17.438099999999999</v>
      </c>
      <c r="C1071" s="2">
        <f t="shared" si="96"/>
        <v>16.689262177401954</v>
      </c>
      <c r="D1071" s="2">
        <f t="shared" si="98"/>
        <v>16.976378560139725</v>
      </c>
      <c r="E1071" s="2">
        <f t="shared" si="97"/>
        <v>-0.2871163827377714</v>
      </c>
      <c r="F1071" s="2">
        <f t="shared" si="101"/>
        <v>-0.26546787143821676</v>
      </c>
      <c r="G1071" s="2">
        <f t="shared" si="99"/>
        <v>-2.164851129955464E-2</v>
      </c>
      <c r="H1071" s="2" t="str">
        <f t="shared" si="100"/>
        <v>Hold</v>
      </c>
    </row>
    <row r="1072" spans="1:8" ht="13.5" x14ac:dyDescent="0.25">
      <c r="A1072" s="3">
        <v>43567</v>
      </c>
      <c r="B1072" s="2">
        <v>17.386199999999999</v>
      </c>
      <c r="C1072" s="2">
        <f t="shared" si="96"/>
        <v>16.717452611647808</v>
      </c>
      <c r="D1072" s="2">
        <f t="shared" si="98"/>
        <v>17.00673570383308</v>
      </c>
      <c r="E1072" s="2">
        <f t="shared" si="97"/>
        <v>-0.28928309218527204</v>
      </c>
      <c r="F1072" s="2">
        <f t="shared" si="101"/>
        <v>-0.27023091558762785</v>
      </c>
      <c r="G1072" s="2">
        <f t="shared" si="99"/>
        <v>-1.9052176597644188E-2</v>
      </c>
      <c r="H1072" s="2" t="str">
        <f t="shared" si="100"/>
        <v>Hold</v>
      </c>
    </row>
    <row r="1073" spans="1:8" ht="13.5" x14ac:dyDescent="0.25">
      <c r="A1073" s="3">
        <v>43570</v>
      </c>
      <c r="B1073" s="2">
        <v>17.343800000000002</v>
      </c>
      <c r="C1073" s="2">
        <f t="shared" si="96"/>
        <v>16.624567594471223</v>
      </c>
      <c r="D1073" s="2">
        <f t="shared" si="98"/>
        <v>17.031703429475073</v>
      </c>
      <c r="E1073" s="2">
        <f t="shared" si="97"/>
        <v>-0.40713583500384942</v>
      </c>
      <c r="F1073" s="2">
        <f t="shared" si="101"/>
        <v>-0.29761189947087219</v>
      </c>
      <c r="G1073" s="2">
        <f t="shared" si="99"/>
        <v>-0.10952393553297723</v>
      </c>
      <c r="H1073" s="2" t="str">
        <f t="shared" si="100"/>
        <v>Hold</v>
      </c>
    </row>
    <row r="1074" spans="1:8" ht="13.5" x14ac:dyDescent="0.25">
      <c r="A1074" s="3">
        <v>43571</v>
      </c>
      <c r="B1074" s="2">
        <v>17.202400000000001</v>
      </c>
      <c r="C1074" s="2">
        <f t="shared" si="96"/>
        <v>16.532203349167958</v>
      </c>
      <c r="D1074" s="2">
        <f t="shared" si="98"/>
        <v>17.044347619884327</v>
      </c>
      <c r="E1074" s="2">
        <f t="shared" si="97"/>
        <v>-0.51214427071636948</v>
      </c>
      <c r="F1074" s="2">
        <f t="shared" si="101"/>
        <v>-0.34051837371997168</v>
      </c>
      <c r="G1074" s="2">
        <f t="shared" si="99"/>
        <v>-0.1716258969963978</v>
      </c>
      <c r="H1074" s="2" t="str">
        <f t="shared" si="100"/>
        <v>Hold</v>
      </c>
    </row>
    <row r="1075" spans="1:8" ht="13.5" x14ac:dyDescent="0.25">
      <c r="A1075" s="3">
        <v>43572</v>
      </c>
      <c r="B1075" s="2">
        <v>16.966799999999999</v>
      </c>
      <c r="C1075" s="2">
        <f t="shared" si="96"/>
        <v>16.512048987757503</v>
      </c>
      <c r="D1075" s="2">
        <f t="shared" si="98"/>
        <v>17.038603351744747</v>
      </c>
      <c r="E1075" s="2">
        <f t="shared" si="97"/>
        <v>-0.52655436398724476</v>
      </c>
      <c r="F1075" s="2">
        <f t="shared" si="101"/>
        <v>-0.37772557177342631</v>
      </c>
      <c r="G1075" s="2">
        <f t="shared" si="99"/>
        <v>-0.14882879221381845</v>
      </c>
      <c r="H1075" s="2" t="str">
        <f t="shared" si="100"/>
        <v>Hold</v>
      </c>
    </row>
    <row r="1076" spans="1:8" ht="13.5" x14ac:dyDescent="0.25">
      <c r="A1076" s="3">
        <v>43573</v>
      </c>
      <c r="B1076" s="2">
        <v>16.5426</v>
      </c>
      <c r="C1076" s="2">
        <f t="shared" si="96"/>
        <v>16.436272220410196</v>
      </c>
      <c r="D1076" s="2">
        <f t="shared" si="98"/>
        <v>17.001862362726616</v>
      </c>
      <c r="E1076" s="2">
        <f t="shared" si="97"/>
        <v>-0.56559014231642024</v>
      </c>
      <c r="F1076" s="2">
        <f t="shared" si="101"/>
        <v>-0.41529848588202511</v>
      </c>
      <c r="G1076" s="2">
        <f t="shared" si="99"/>
        <v>-0.15029165643439513</v>
      </c>
      <c r="H1076" s="2" t="str">
        <f t="shared" si="100"/>
        <v>Hold</v>
      </c>
    </row>
    <row r="1077" spans="1:8" ht="13.5" x14ac:dyDescent="0.25">
      <c r="A1077" s="3">
        <v>43574</v>
      </c>
      <c r="B1077" s="2">
        <v>16.5426</v>
      </c>
      <c r="C1077" s="2">
        <f t="shared" si="96"/>
        <v>16.482353417270165</v>
      </c>
      <c r="D1077" s="2">
        <f t="shared" si="98"/>
        <v>16.967842928450569</v>
      </c>
      <c r="E1077" s="2">
        <f t="shared" si="97"/>
        <v>-0.48548951118040407</v>
      </c>
      <c r="F1077" s="2">
        <f t="shared" si="101"/>
        <v>-0.42933669094170096</v>
      </c>
      <c r="G1077" s="2">
        <f t="shared" si="99"/>
        <v>-5.6152820238703105E-2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16.047699999999999</v>
      </c>
      <c r="C1078" s="2">
        <f t="shared" si="96"/>
        <v>16.548899045382448</v>
      </c>
      <c r="D1078" s="2">
        <f t="shared" si="98"/>
        <v>16.899684193009787</v>
      </c>
      <c r="E1078" s="2">
        <f t="shared" si="97"/>
        <v>-0.35078514762733803</v>
      </c>
      <c r="F1078" s="2">
        <f t="shared" si="101"/>
        <v>-0.41362638227882836</v>
      </c>
      <c r="G1078" s="2">
        <f t="shared" si="99"/>
        <v>6.284123465149033E-2</v>
      </c>
      <c r="H1078" s="2" t="str">
        <f t="shared" si="100"/>
        <v>Sell</v>
      </c>
    </row>
    <row r="1079" spans="1:8" ht="13.5" x14ac:dyDescent="0.25">
      <c r="A1079" s="3">
        <v>43578</v>
      </c>
      <c r="B1079" s="2">
        <v>16.0242</v>
      </c>
      <c r="C1079" s="2">
        <f t="shared" si="96"/>
        <v>16.59143765378515</v>
      </c>
      <c r="D1079" s="2">
        <f t="shared" si="98"/>
        <v>16.834833512046099</v>
      </c>
      <c r="E1079" s="2">
        <f t="shared" si="97"/>
        <v>-0.24339585826094989</v>
      </c>
      <c r="F1079" s="2">
        <f t="shared" si="101"/>
        <v>-0.37958027747525269</v>
      </c>
      <c r="G1079" s="2">
        <f t="shared" si="99"/>
        <v>0.1361844192143028</v>
      </c>
      <c r="H1079" s="2" t="str">
        <f t="shared" si="100"/>
        <v>Sell</v>
      </c>
    </row>
    <row r="1080" spans="1:8" ht="13.5" x14ac:dyDescent="0.25">
      <c r="A1080" s="3">
        <v>43579</v>
      </c>
      <c r="B1080" s="2">
        <v>15.9488</v>
      </c>
      <c r="C1080" s="2">
        <f t="shared" si="96"/>
        <v>16.69630878397205</v>
      </c>
      <c r="D1080" s="2">
        <f t="shared" si="98"/>
        <v>16.769201400042682</v>
      </c>
      <c r="E1080" s="2">
        <f t="shared" si="97"/>
        <v>-7.2892616070632243E-2</v>
      </c>
      <c r="F1080" s="2">
        <f t="shared" si="101"/>
        <v>-0.3182427451943286</v>
      </c>
      <c r="G1080" s="2">
        <f t="shared" si="99"/>
        <v>0.24535012912369636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16.4483</v>
      </c>
      <c r="C1081" s="2">
        <f t="shared" si="96"/>
        <v>16.810430509514813</v>
      </c>
      <c r="D1081" s="2">
        <f t="shared" si="98"/>
        <v>16.745430925965447</v>
      </c>
      <c r="E1081" s="2">
        <f t="shared" si="97"/>
        <v>6.4999583549365525E-2</v>
      </c>
      <c r="F1081" s="2">
        <f t="shared" si="101"/>
        <v>-0.24159427944558981</v>
      </c>
      <c r="G1081" s="2">
        <f t="shared" si="99"/>
        <v>0.30659386299495534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16.872499999999999</v>
      </c>
      <c r="C1082" s="2">
        <f t="shared" si="96"/>
        <v>16.89901043112792</v>
      </c>
      <c r="D1082" s="2">
        <f t="shared" si="98"/>
        <v>16.754843449968007</v>
      </c>
      <c r="E1082" s="2">
        <f t="shared" si="97"/>
        <v>0.14416698115991267</v>
      </c>
      <c r="F1082" s="2">
        <f t="shared" si="101"/>
        <v>-0.16444202732448934</v>
      </c>
      <c r="G1082" s="2">
        <f t="shared" si="99"/>
        <v>0.30860900848440198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16.867799999999999</v>
      </c>
      <c r="C1083" s="2">
        <f t="shared" si="96"/>
        <v>16.967439595569779</v>
      </c>
      <c r="D1083" s="2">
        <f t="shared" si="98"/>
        <v>16.763210601822227</v>
      </c>
      <c r="E1083" s="2">
        <f t="shared" si="97"/>
        <v>0.20422899374755232</v>
      </c>
      <c r="F1083" s="2">
        <f t="shared" si="101"/>
        <v>-9.0707823110081021E-2</v>
      </c>
      <c r="G1083" s="2">
        <f t="shared" si="99"/>
        <v>0.29493681685763334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17.0139</v>
      </c>
      <c r="C1084" s="2">
        <f t="shared" si="96"/>
        <v>17.003587350097504</v>
      </c>
      <c r="D1084" s="2">
        <f t="shared" si="98"/>
        <v>16.781780186872432</v>
      </c>
      <c r="E1084" s="2">
        <f t="shared" si="97"/>
        <v>0.22180716322507266</v>
      </c>
      <c r="F1084" s="2">
        <f t="shared" si="101"/>
        <v>-2.8204825843050285E-2</v>
      </c>
      <c r="G1084" s="2">
        <f t="shared" si="99"/>
        <v>0.25001198906812294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16.919599999999999</v>
      </c>
      <c r="C1085" s="2">
        <f t="shared" si="96"/>
        <v>16.997927757774811</v>
      </c>
      <c r="D1085" s="2">
        <f t="shared" si="98"/>
        <v>16.791989061918919</v>
      </c>
      <c r="E1085" s="2">
        <f t="shared" si="97"/>
        <v>0.20593869585589175</v>
      </c>
      <c r="F1085" s="2">
        <f t="shared" si="101"/>
        <v>1.8623878496738119E-2</v>
      </c>
      <c r="G1085" s="2">
        <f t="shared" si="99"/>
        <v>0.18731481735915362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16.825399999999998</v>
      </c>
      <c r="C1086" s="2">
        <f t="shared" si="96"/>
        <v>16.927877333501762</v>
      </c>
      <c r="D1086" s="2">
        <f t="shared" si="98"/>
        <v>16.794463946221221</v>
      </c>
      <c r="E1086" s="2">
        <f t="shared" si="97"/>
        <v>0.13341338728054097</v>
      </c>
      <c r="F1086" s="2">
        <f t="shared" si="101"/>
        <v>4.1581780253498693E-2</v>
      </c>
      <c r="G1086" s="2">
        <f t="shared" si="99"/>
        <v>9.1831607027042281E-2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16.825399999999998</v>
      </c>
      <c r="C1087" s="2">
        <f t="shared" si="96"/>
        <v>16.868603897578414</v>
      </c>
      <c r="D1087" s="2">
        <f t="shared" si="98"/>
        <v>16.796755505760391</v>
      </c>
      <c r="E1087" s="2">
        <f t="shared" si="97"/>
        <v>7.1848391818022606E-2</v>
      </c>
      <c r="F1087" s="2">
        <f t="shared" si="101"/>
        <v>4.7635102566403478E-2</v>
      </c>
      <c r="G1087" s="2">
        <f t="shared" si="99"/>
        <v>2.4213289251619127E-2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16.825399999999998</v>
      </c>
      <c r="C1088" s="2">
        <f t="shared" si="96"/>
        <v>16.742310990258659</v>
      </c>
      <c r="D1088" s="2">
        <f t="shared" si="98"/>
        <v>16.79887732014851</v>
      </c>
      <c r="E1088" s="2">
        <f t="shared" si="97"/>
        <v>-5.6566329889850664E-2</v>
      </c>
      <c r="F1088" s="2">
        <f t="shared" si="101"/>
        <v>2.6794816075152654E-2</v>
      </c>
      <c r="G1088" s="2">
        <f t="shared" si="99"/>
        <v>-8.3361145965003325E-2</v>
      </c>
      <c r="H1088" s="2" t="str">
        <f t="shared" si="100"/>
        <v>Hold</v>
      </c>
    </row>
    <row r="1089" spans="1:8" ht="13.5" x14ac:dyDescent="0.25">
      <c r="A1089" s="3">
        <v>43593</v>
      </c>
      <c r="B1089" s="2">
        <v>16.825399999999998</v>
      </c>
      <c r="C1089" s="2">
        <f t="shared" si="96"/>
        <v>16.631832376372714</v>
      </c>
      <c r="D1089" s="2">
        <f t="shared" si="98"/>
        <v>16.800841963100471</v>
      </c>
      <c r="E1089" s="2">
        <f t="shared" si="97"/>
        <v>-0.16900958672775701</v>
      </c>
      <c r="F1089" s="2">
        <f t="shared" si="101"/>
        <v>-1.2366064485429276E-2</v>
      </c>
      <c r="G1089" s="2">
        <f t="shared" si="99"/>
        <v>-0.15664352224232775</v>
      </c>
      <c r="H1089" s="2" t="str">
        <f t="shared" si="100"/>
        <v>Hold</v>
      </c>
    </row>
    <row r="1090" spans="1:8" ht="13.5" x14ac:dyDescent="0.25">
      <c r="A1090" s="3">
        <v>43594</v>
      </c>
      <c r="B1090" s="2">
        <v>16.684000000000001</v>
      </c>
      <c r="C1090" s="2">
        <f t="shared" si="96"/>
        <v>16.526750472315371</v>
      </c>
      <c r="D1090" s="2">
        <f t="shared" si="98"/>
        <v>16.792187002870808</v>
      </c>
      <c r="E1090" s="2">
        <f t="shared" si="97"/>
        <v>-0.26543653055543714</v>
      </c>
      <c r="F1090" s="2">
        <f t="shared" si="101"/>
        <v>-6.2980157699430855E-2</v>
      </c>
      <c r="G1090" s="2">
        <f t="shared" si="99"/>
        <v>-0.20245637285600629</v>
      </c>
      <c r="H1090" s="2" t="str">
        <f t="shared" si="100"/>
        <v>Hold</v>
      </c>
    </row>
    <row r="1091" spans="1:8" ht="13.5" x14ac:dyDescent="0.25">
      <c r="A1091" s="3">
        <v>43595</v>
      </c>
      <c r="B1091" s="2">
        <v>16.778199999999998</v>
      </c>
      <c r="C1091" s="2">
        <f t="shared" si="96"/>
        <v>16.514681168882237</v>
      </c>
      <c r="D1091" s="2">
        <f t="shared" si="98"/>
        <v>16.791150928584081</v>
      </c>
      <c r="E1091" s="2">
        <f t="shared" si="97"/>
        <v>-0.27646975970184329</v>
      </c>
      <c r="F1091" s="2">
        <f t="shared" si="101"/>
        <v>-0.10567807809991334</v>
      </c>
      <c r="G1091" s="2">
        <f t="shared" si="99"/>
        <v>-0.17079168160192995</v>
      </c>
      <c r="H1091" s="2" t="str">
        <f t="shared" si="100"/>
        <v>Hold</v>
      </c>
    </row>
    <row r="1092" spans="1:8" ht="13.5" x14ac:dyDescent="0.25">
      <c r="A1092" s="3">
        <v>43598</v>
      </c>
      <c r="B1092" s="2">
        <v>17.084599999999998</v>
      </c>
      <c r="C1092" s="2">
        <f t="shared" si="96"/>
        <v>16.56973021982343</v>
      </c>
      <c r="D1092" s="2">
        <f t="shared" si="98"/>
        <v>16.812887896837111</v>
      </c>
      <c r="E1092" s="2">
        <f t="shared" si="97"/>
        <v>-0.24315767701368074</v>
      </c>
      <c r="F1092" s="2">
        <f t="shared" si="101"/>
        <v>-0.13317399788266682</v>
      </c>
      <c r="G1092" s="2">
        <f t="shared" si="99"/>
        <v>-0.10998367913101392</v>
      </c>
      <c r="H1092" s="2" t="str">
        <f t="shared" si="100"/>
        <v>Hold</v>
      </c>
    </row>
    <row r="1093" spans="1:8" ht="13.5" x14ac:dyDescent="0.25">
      <c r="A1093" s="3">
        <v>43599</v>
      </c>
      <c r="B1093" s="2">
        <v>17.296700000000001</v>
      </c>
      <c r="C1093" s="2">
        <f t="shared" si="96"/>
        <v>16.615587109081364</v>
      </c>
      <c r="D1093" s="2">
        <f t="shared" si="98"/>
        <v>16.848725830404732</v>
      </c>
      <c r="E1093" s="2">
        <f t="shared" si="97"/>
        <v>-0.23313872132336755</v>
      </c>
      <c r="F1093" s="2">
        <f t="shared" si="101"/>
        <v>-0.15316694257080696</v>
      </c>
      <c r="G1093" s="2">
        <f t="shared" si="99"/>
        <v>-7.9971778752560591E-2</v>
      </c>
      <c r="H1093" s="2" t="str">
        <f t="shared" si="100"/>
        <v>Hold</v>
      </c>
    </row>
    <row r="1094" spans="1:8" ht="13.5" x14ac:dyDescent="0.25">
      <c r="A1094" s="3">
        <v>43600</v>
      </c>
      <c r="B1094" s="2">
        <v>17.275400000000001</v>
      </c>
      <c r="C1094" s="2">
        <f t="shared" si="96"/>
        <v>16.67686601537654</v>
      </c>
      <c r="D1094" s="2">
        <f t="shared" si="98"/>
        <v>16.880331324448825</v>
      </c>
      <c r="E1094" s="2">
        <f t="shared" si="97"/>
        <v>-0.20346530907228555</v>
      </c>
      <c r="F1094" s="2">
        <f t="shared" si="101"/>
        <v>-0.16322661587110268</v>
      </c>
      <c r="G1094" s="2">
        <f t="shared" si="99"/>
        <v>-4.0238693201182868E-2</v>
      </c>
      <c r="H1094" s="2" t="str">
        <f t="shared" si="100"/>
        <v>Hold</v>
      </c>
    </row>
    <row r="1095" spans="1:8" ht="13.5" x14ac:dyDescent="0.25">
      <c r="A1095" s="3">
        <v>43601</v>
      </c>
      <c r="B1095" s="2">
        <v>17.155000000000001</v>
      </c>
      <c r="C1095" s="2">
        <f t="shared" si="96"/>
        <v>16.714209705318609</v>
      </c>
      <c r="D1095" s="2">
        <f t="shared" si="98"/>
        <v>16.900677152267431</v>
      </c>
      <c r="E1095" s="2">
        <f t="shared" si="97"/>
        <v>-0.18646744694882145</v>
      </c>
      <c r="F1095" s="2">
        <f t="shared" si="101"/>
        <v>-0.16787478208664644</v>
      </c>
      <c r="G1095" s="2">
        <f t="shared" si="99"/>
        <v>-1.8592664862175007E-2</v>
      </c>
      <c r="H1095" s="2" t="str">
        <f t="shared" si="100"/>
        <v>Hold</v>
      </c>
    </row>
    <row r="1096" spans="1:8" ht="13.5" x14ac:dyDescent="0.25">
      <c r="A1096" s="3">
        <v>43602</v>
      </c>
      <c r="B1096" s="2">
        <v>16.708500000000001</v>
      </c>
      <c r="C1096" s="2">
        <f t="shared" si="96"/>
        <v>16.731315904500363</v>
      </c>
      <c r="D1096" s="2">
        <f t="shared" si="98"/>
        <v>16.886441807655029</v>
      </c>
      <c r="E1096" s="2">
        <f t="shared" si="97"/>
        <v>-0.15512590315466568</v>
      </c>
      <c r="F1096" s="2">
        <f t="shared" si="101"/>
        <v>-0.16532500630025032</v>
      </c>
      <c r="G1096" s="2">
        <f t="shared" si="99"/>
        <v>1.0199103145584643E-2</v>
      </c>
      <c r="H1096" s="2" t="str">
        <f t="shared" si="100"/>
        <v>Sell</v>
      </c>
    </row>
    <row r="1097" spans="1:8" ht="13.5" x14ac:dyDescent="0.25">
      <c r="A1097" s="3">
        <v>43605</v>
      </c>
      <c r="B1097" s="2">
        <v>16.4526</v>
      </c>
      <c r="C1097" s="2">
        <f t="shared" si="96"/>
        <v>16.745790380731076</v>
      </c>
      <c r="D1097" s="2">
        <f t="shared" si="98"/>
        <v>16.85430537745836</v>
      </c>
      <c r="E1097" s="2">
        <f t="shared" si="97"/>
        <v>-0.10851499672728337</v>
      </c>
      <c r="F1097" s="2">
        <f t="shared" si="101"/>
        <v>-0.15396300438565697</v>
      </c>
      <c r="G1097" s="2">
        <f t="shared" si="99"/>
        <v>4.544800765837359E-2</v>
      </c>
      <c r="H1097" s="2" t="str">
        <f t="shared" si="100"/>
        <v>Sell</v>
      </c>
    </row>
    <row r="1098" spans="1:8" ht="13.5" x14ac:dyDescent="0.25">
      <c r="A1098" s="3">
        <v>43606</v>
      </c>
      <c r="B1098" s="2">
        <v>16.1967</v>
      </c>
      <c r="C1098" s="2">
        <f t="shared" si="96"/>
        <v>16.758038014464756</v>
      </c>
      <c r="D1098" s="2">
        <f t="shared" si="98"/>
        <v>16.805593868016999</v>
      </c>
      <c r="E1098" s="2">
        <f t="shared" si="97"/>
        <v>-4.7555853552243121E-2</v>
      </c>
      <c r="F1098" s="2">
        <f t="shared" si="101"/>
        <v>-0.1326815742189742</v>
      </c>
      <c r="G1098" s="2">
        <f t="shared" si="99"/>
        <v>8.5125720666731075E-2</v>
      </c>
      <c r="H1098" s="2" t="str">
        <f t="shared" si="100"/>
        <v>Sell</v>
      </c>
    </row>
    <row r="1099" spans="1:8" ht="13.5" x14ac:dyDescent="0.25">
      <c r="A1099" s="3">
        <v>43607</v>
      </c>
      <c r="B1099" s="2">
        <v>16.307099999999998</v>
      </c>
      <c r="C1099" s="2">
        <f t="shared" si="96"/>
        <v>16.768401396854792</v>
      </c>
      <c r="D1099" s="2">
        <f t="shared" si="98"/>
        <v>16.768668396312037</v>
      </c>
      <c r="E1099" s="2">
        <f t="shared" si="97"/>
        <v>-2.6699945724573126E-4</v>
      </c>
      <c r="F1099" s="2">
        <f t="shared" si="101"/>
        <v>-0.10619865926662851</v>
      </c>
      <c r="G1099" s="2">
        <f t="shared" si="99"/>
        <v>0.10593165980938278</v>
      </c>
      <c r="H1099" s="2" t="str">
        <f t="shared" si="100"/>
        <v>Sell</v>
      </c>
    </row>
    <row r="1100" spans="1:8" ht="13.5" x14ac:dyDescent="0.25">
      <c r="A1100" s="3">
        <v>43608</v>
      </c>
      <c r="B1100" s="2">
        <v>16.106400000000001</v>
      </c>
      <c r="C1100" s="2">
        <f t="shared" si="96"/>
        <v>16.755416566569441</v>
      </c>
      <c r="D1100" s="2">
        <f t="shared" si="98"/>
        <v>16.719611478066703</v>
      </c>
      <c r="E1100" s="2">
        <f t="shared" si="97"/>
        <v>3.5805088502737448E-2</v>
      </c>
      <c r="F1100" s="2">
        <f t="shared" si="101"/>
        <v>-7.7797909712755325E-2</v>
      </c>
      <c r="G1100" s="2">
        <f t="shared" si="99"/>
        <v>0.11360299821549277</v>
      </c>
      <c r="H1100" s="2" t="str">
        <f t="shared" si="100"/>
        <v>Sell</v>
      </c>
    </row>
    <row r="1101" spans="1:8" ht="13.5" x14ac:dyDescent="0.25">
      <c r="A1101" s="3">
        <v>43609</v>
      </c>
      <c r="B1101" s="2">
        <v>16.206700000000001</v>
      </c>
      <c r="C1101" s="2">
        <f t="shared" si="96"/>
        <v>16.758921710174143</v>
      </c>
      <c r="D1101" s="2">
        <f t="shared" si="98"/>
        <v>16.681618035246949</v>
      </c>
      <c r="E1101" s="2">
        <f t="shared" si="97"/>
        <v>7.7303674927193811E-2</v>
      </c>
      <c r="F1101" s="2">
        <f t="shared" si="101"/>
        <v>-4.6777592784765502E-2</v>
      </c>
      <c r="G1101" s="2">
        <f t="shared" si="99"/>
        <v>0.12408126771195932</v>
      </c>
      <c r="H1101" s="2" t="str">
        <f t="shared" si="100"/>
        <v>Sell</v>
      </c>
    </row>
    <row r="1102" spans="1:8" ht="13.5" x14ac:dyDescent="0.25">
      <c r="A1102" s="3">
        <v>43612</v>
      </c>
      <c r="B1102" s="2">
        <v>16.407399999999999</v>
      </c>
      <c r="C1102" s="2">
        <f t="shared" si="96"/>
        <v>16.809026062455043</v>
      </c>
      <c r="D1102" s="2">
        <f t="shared" si="98"/>
        <v>16.66130558819162</v>
      </c>
      <c r="E1102" s="2">
        <f t="shared" si="97"/>
        <v>0.14772047426342283</v>
      </c>
      <c r="F1102" s="2">
        <f t="shared" si="101"/>
        <v>-7.8779793751278318E-3</v>
      </c>
      <c r="G1102" s="2">
        <f t="shared" si="99"/>
        <v>0.15559845363855065</v>
      </c>
      <c r="H1102" s="2" t="str">
        <f t="shared" si="100"/>
        <v>Sell</v>
      </c>
    </row>
    <row r="1103" spans="1:8" ht="13.5" x14ac:dyDescent="0.25">
      <c r="A1103" s="3">
        <v>43613</v>
      </c>
      <c r="B1103" s="2">
        <v>16.5579</v>
      </c>
      <c r="C1103" s="2">
        <f t="shared" ref="C1103:C1166" si="102">$C$4*B1093+C1102*(1-$C$4)</f>
        <v>16.884052822077344</v>
      </c>
      <c r="D1103" s="2">
        <f t="shared" si="98"/>
        <v>16.653645914992239</v>
      </c>
      <c r="E1103" s="2">
        <f t="shared" si="97"/>
        <v>0.23040690708510425</v>
      </c>
      <c r="F1103" s="2">
        <f t="shared" si="101"/>
        <v>3.9778997916918586E-2</v>
      </c>
      <c r="G1103" s="2">
        <f t="shared" si="99"/>
        <v>0.19062790916818567</v>
      </c>
      <c r="H1103" s="2" t="str">
        <f t="shared" si="100"/>
        <v>Sell</v>
      </c>
    </row>
    <row r="1104" spans="1:8" ht="13.5" x14ac:dyDescent="0.25">
      <c r="A1104" s="3">
        <v>43614</v>
      </c>
      <c r="B1104" s="2">
        <v>16.5579</v>
      </c>
      <c r="C1104" s="2">
        <f t="shared" si="102"/>
        <v>16.944260080219291</v>
      </c>
      <c r="D1104" s="2">
        <f t="shared" si="98"/>
        <v>16.646553624992816</v>
      </c>
      <c r="E1104" s="2">
        <f t="shared" si="97"/>
        <v>0.29770645522647499</v>
      </c>
      <c r="F1104" s="2">
        <f t="shared" si="101"/>
        <v>9.1364489378829877E-2</v>
      </c>
      <c r="G1104" s="2">
        <f t="shared" si="99"/>
        <v>0.20634196584764511</v>
      </c>
      <c r="H1104" s="2" t="str">
        <f t="shared" si="100"/>
        <v>Sell</v>
      </c>
    </row>
    <row r="1105" spans="1:8" ht="13.5" x14ac:dyDescent="0.25">
      <c r="A1105" s="3">
        <v>43615</v>
      </c>
      <c r="B1105" s="2">
        <v>16.658300000000001</v>
      </c>
      <c r="C1105" s="2">
        <f t="shared" si="102"/>
        <v>16.976681606339401</v>
      </c>
      <c r="D1105" s="2">
        <f t="shared" si="98"/>
        <v>16.647423726845201</v>
      </c>
      <c r="E1105" s="2">
        <f t="shared" si="97"/>
        <v>0.32925787949420027</v>
      </c>
      <c r="F1105" s="2">
        <f t="shared" si="101"/>
        <v>0.13894316740190396</v>
      </c>
      <c r="G1105" s="2">
        <f t="shared" si="99"/>
        <v>0.19031471209229631</v>
      </c>
      <c r="H1105" s="2" t="str">
        <f t="shared" si="100"/>
        <v>Sell</v>
      </c>
    </row>
    <row r="1106" spans="1:8" ht="13.5" x14ac:dyDescent="0.25">
      <c r="A1106" s="3">
        <v>43616</v>
      </c>
      <c r="B1106" s="2">
        <v>16.959299999999999</v>
      </c>
      <c r="C1106" s="2">
        <f t="shared" si="102"/>
        <v>16.935422897671799</v>
      </c>
      <c r="D1106" s="2">
        <f t="shared" si="98"/>
        <v>16.670525673004814</v>
      </c>
      <c r="E1106" s="2">
        <f t="shared" si="97"/>
        <v>0.26489722466698495</v>
      </c>
      <c r="F1106" s="2">
        <f t="shared" si="101"/>
        <v>0.16413397885492018</v>
      </c>
      <c r="G1106" s="2">
        <f t="shared" si="99"/>
        <v>0.10076324581206478</v>
      </c>
      <c r="H1106" s="2" t="str">
        <f t="shared" si="100"/>
        <v>Sell</v>
      </c>
    </row>
    <row r="1107" spans="1:8" ht="13.5" x14ac:dyDescent="0.25">
      <c r="A1107" s="3">
        <v>43619</v>
      </c>
      <c r="B1107" s="2">
        <v>17.135000000000002</v>
      </c>
      <c r="C1107" s="2">
        <f t="shared" si="102"/>
        <v>16.861142451876137</v>
      </c>
      <c r="D1107" s="2">
        <f t="shared" si="98"/>
        <v>16.704931178708161</v>
      </c>
      <c r="E1107" s="2">
        <f t="shared" si="97"/>
        <v>0.15621127316797612</v>
      </c>
      <c r="F1107" s="2">
        <f t="shared" si="101"/>
        <v>0.16254943771753139</v>
      </c>
      <c r="G1107" s="2">
        <f t="shared" si="99"/>
        <v>-6.3381645495552696E-3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17.5564</v>
      </c>
      <c r="C1108" s="2">
        <f t="shared" si="102"/>
        <v>16.758920536202886</v>
      </c>
      <c r="D1108" s="2">
        <f t="shared" si="98"/>
        <v>16.768002943248298</v>
      </c>
      <c r="E1108" s="2">
        <f t="shared" si="97"/>
        <v>-9.0824070454118555E-3</v>
      </c>
      <c r="F1108" s="2">
        <f t="shared" si="101"/>
        <v>0.12822306876494274</v>
      </c>
      <c r="G1108" s="2">
        <f t="shared" si="99"/>
        <v>-0.1373054758103546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17.551400000000001</v>
      </c>
      <c r="C1109" s="2">
        <f t="shared" si="102"/>
        <v>16.689409684479365</v>
      </c>
      <c r="D1109" s="2">
        <f t="shared" si="98"/>
        <v>16.826032354859535</v>
      </c>
      <c r="E1109" s="2">
        <f t="shared" si="97"/>
        <v>-0.13662267038017006</v>
      </c>
      <c r="F1109" s="2">
        <f t="shared" si="101"/>
        <v>7.525392093592019E-2</v>
      </c>
      <c r="G1109" s="2">
        <f t="shared" si="99"/>
        <v>-0.21187659131609027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17.310600000000001</v>
      </c>
      <c r="C1110" s="2">
        <f t="shared" si="102"/>
        <v>16.599715886867155</v>
      </c>
      <c r="D1110" s="2">
        <f t="shared" si="98"/>
        <v>16.861926254499572</v>
      </c>
      <c r="E1110" s="2">
        <f t="shared" si="97"/>
        <v>-0.26221036763241656</v>
      </c>
      <c r="F1110" s="2">
        <f t="shared" si="101"/>
        <v>7.7610632222528397E-3</v>
      </c>
      <c r="G1110" s="2">
        <f t="shared" si="99"/>
        <v>-0.2699714308546694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17.8475</v>
      </c>
      <c r="C1111" s="2">
        <f t="shared" si="102"/>
        <v>16.539251904272209</v>
      </c>
      <c r="D1111" s="2">
        <f t="shared" si="98"/>
        <v>16.934931717129235</v>
      </c>
      <c r="E1111" s="2">
        <f t="shared" si="97"/>
        <v>-0.39567981285702558</v>
      </c>
      <c r="F1111" s="2">
        <f t="shared" si="101"/>
        <v>-7.2927111993602856E-2</v>
      </c>
      <c r="G1111" s="2">
        <f t="shared" si="99"/>
        <v>-0.32275270086342273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17.787199999999999</v>
      </c>
      <c r="C1112" s="2">
        <f t="shared" si="102"/>
        <v>16.518966995922639</v>
      </c>
      <c r="D1112" s="2">
        <f t="shared" si="98"/>
        <v>16.998062701045587</v>
      </c>
      <c r="E1112" s="2">
        <f t="shared" si="97"/>
        <v>-0.47909570512294763</v>
      </c>
      <c r="F1112" s="2">
        <f t="shared" si="101"/>
        <v>-0.15416083061947183</v>
      </c>
      <c r="G1112" s="2">
        <f t="shared" si="99"/>
        <v>-0.3249348745034758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17.912700000000001</v>
      </c>
      <c r="C1113" s="2">
        <f t="shared" si="102"/>
        <v>16.524956688857618</v>
      </c>
      <c r="D1113" s="2">
        <f t="shared" si="98"/>
        <v>17.065813612079246</v>
      </c>
      <c r="E1113" s="2">
        <f t="shared" si="97"/>
        <v>-0.5408569232216287</v>
      </c>
      <c r="F1113" s="2">
        <f t="shared" si="101"/>
        <v>-0.23150004913990321</v>
      </c>
      <c r="G1113" s="2">
        <f t="shared" si="99"/>
        <v>-0.30935687408172552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17.982900000000001</v>
      </c>
      <c r="C1114" s="2">
        <f t="shared" si="102"/>
        <v>16.530024890571831</v>
      </c>
      <c r="D1114" s="2">
        <f t="shared" si="98"/>
        <v>17.133745937110415</v>
      </c>
      <c r="E1114" s="2">
        <f t="shared" si="97"/>
        <v>-0.60372104653858472</v>
      </c>
      <c r="F1114" s="2">
        <f t="shared" si="101"/>
        <v>-0.30594424861963954</v>
      </c>
      <c r="G1114" s="2">
        <f t="shared" si="99"/>
        <v>-0.29777679791894518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17.937799999999999</v>
      </c>
      <c r="C1115" s="2">
        <f t="shared" si="102"/>
        <v>16.54975952279155</v>
      </c>
      <c r="D1115" s="2">
        <f t="shared" si="98"/>
        <v>17.193305497324459</v>
      </c>
      <c r="E1115" s="2">
        <f t="shared" si="97"/>
        <v>-0.64354597453290907</v>
      </c>
      <c r="F1115" s="2">
        <f t="shared" si="101"/>
        <v>-0.37346459380229347</v>
      </c>
      <c r="G1115" s="2">
        <f t="shared" si="99"/>
        <v>-0.27008138073061561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17.912700000000001</v>
      </c>
      <c r="C1116" s="2">
        <f t="shared" si="102"/>
        <v>16.61276575005439</v>
      </c>
      <c r="D1116" s="2">
        <f t="shared" si="98"/>
        <v>17.246593979004128</v>
      </c>
      <c r="E1116" s="2">
        <f t="shared" ref="E1116:E1179" si="103">C1116-D1116</f>
        <v>-0.63382822894973856</v>
      </c>
      <c r="F1116" s="2">
        <f t="shared" si="101"/>
        <v>-0.42553732083178253</v>
      </c>
      <c r="G1116" s="2">
        <f t="shared" si="99"/>
        <v>-0.20829090811795603</v>
      </c>
      <c r="H1116" s="2" t="str">
        <f t="shared" si="100"/>
        <v>Hold</v>
      </c>
    </row>
    <row r="1117" spans="1:8" ht="13.5" x14ac:dyDescent="0.25">
      <c r="A1117" s="3">
        <v>43636</v>
      </c>
      <c r="B1117" s="2">
        <v>17.912700000000001</v>
      </c>
      <c r="C1117" s="2">
        <f t="shared" si="102"/>
        <v>16.693109480815252</v>
      </c>
      <c r="D1117" s="2">
        <f t="shared" ref="D1117:D1180" si="104">$D$4*B1117+(1-$D$4)*D1116</f>
        <v>17.295935165744563</v>
      </c>
      <c r="E1117" s="2">
        <f t="shared" si="103"/>
        <v>-0.60282568492931077</v>
      </c>
      <c r="F1117" s="2">
        <f t="shared" si="101"/>
        <v>-0.46099499365128815</v>
      </c>
      <c r="G1117" s="2">
        <f t="shared" si="99"/>
        <v>-0.14183069127802261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17.962900000000001</v>
      </c>
      <c r="C1118" s="2">
        <f t="shared" si="102"/>
        <v>16.825923406843675</v>
      </c>
      <c r="D1118" s="2">
        <f t="shared" si="104"/>
        <v>17.345339968282005</v>
      </c>
      <c r="E1118" s="2">
        <f t="shared" si="103"/>
        <v>-0.51941656143833015</v>
      </c>
      <c r="F1118" s="2">
        <f t="shared" si="101"/>
        <v>-0.47267930720869655</v>
      </c>
      <c r="G1118" s="2">
        <f t="shared" si="99"/>
        <v>-4.6737254229633596E-2</v>
      </c>
      <c r="H1118" s="2" t="str">
        <f t="shared" si="100"/>
        <v>Hold</v>
      </c>
    </row>
    <row r="1119" spans="1:8" ht="13.5" x14ac:dyDescent="0.25">
      <c r="A1119" s="3">
        <v>43640</v>
      </c>
      <c r="B1119" s="2">
        <v>17.862500000000001</v>
      </c>
      <c r="C1119" s="2">
        <f t="shared" si="102"/>
        <v>16.937535190406187</v>
      </c>
      <c r="D1119" s="2">
        <f t="shared" si="104"/>
        <v>17.383648118779636</v>
      </c>
      <c r="E1119" s="2">
        <f t="shared" si="103"/>
        <v>-0.44611292837344863</v>
      </c>
      <c r="F1119" s="2">
        <f t="shared" si="101"/>
        <v>-0.46736603144164696</v>
      </c>
      <c r="G1119" s="2">
        <f t="shared" si="99"/>
        <v>2.1253103068198331E-2</v>
      </c>
      <c r="H1119" s="2" t="str">
        <f t="shared" si="100"/>
        <v>Sell</v>
      </c>
    </row>
    <row r="1120" spans="1:8" ht="13.5" x14ac:dyDescent="0.25">
      <c r="A1120" s="3">
        <v>43641</v>
      </c>
      <c r="B1120" s="2">
        <v>17.912700000000001</v>
      </c>
      <c r="C1120" s="2">
        <f t="shared" si="102"/>
        <v>16.994929776497543</v>
      </c>
      <c r="D1120" s="2">
        <f t="shared" si="104"/>
        <v>17.422837147018182</v>
      </c>
      <c r="E1120" s="2">
        <f t="shared" si="103"/>
        <v>-0.42790737052063932</v>
      </c>
      <c r="F1120" s="2">
        <f t="shared" si="101"/>
        <v>-0.45947429925744543</v>
      </c>
      <c r="G1120" s="2">
        <f t="shared" si="99"/>
        <v>3.156692873680611E-2</v>
      </c>
      <c r="H1120" s="2" t="str">
        <f t="shared" si="100"/>
        <v>Sell</v>
      </c>
    </row>
    <row r="1121" spans="1:8" ht="13.5" x14ac:dyDescent="0.25">
      <c r="A1121" s="3">
        <v>43642</v>
      </c>
      <c r="B1121" s="2">
        <v>17.912700000000001</v>
      </c>
      <c r="C1121" s="2">
        <f t="shared" si="102"/>
        <v>17.126094426267152</v>
      </c>
      <c r="D1121" s="2">
        <f t="shared" si="104"/>
        <v>17.459123284276096</v>
      </c>
      <c r="E1121" s="2">
        <f t="shared" si="103"/>
        <v>-0.33302885800894444</v>
      </c>
      <c r="F1121" s="2">
        <f t="shared" si="101"/>
        <v>-0.43418521100774526</v>
      </c>
      <c r="G1121" s="2">
        <f t="shared" si="99"/>
        <v>0.10115635299880082</v>
      </c>
      <c r="H1121" s="2" t="str">
        <f t="shared" si="100"/>
        <v>Sell</v>
      </c>
    </row>
    <row r="1122" spans="1:8" ht="13.5" x14ac:dyDescent="0.25">
      <c r="A1122" s="3">
        <v>43643</v>
      </c>
      <c r="B1122" s="2">
        <v>17.862500000000001</v>
      </c>
      <c r="C1122" s="2">
        <f t="shared" si="102"/>
        <v>17.227802976072205</v>
      </c>
      <c r="D1122" s="2">
        <f t="shared" si="104"/>
        <v>17.489003040996387</v>
      </c>
      <c r="E1122" s="2">
        <f t="shared" si="103"/>
        <v>-0.26120006492418213</v>
      </c>
      <c r="F1122" s="2">
        <f t="shared" si="101"/>
        <v>-0.39958818179103267</v>
      </c>
      <c r="G1122" s="2">
        <f t="shared" si="99"/>
        <v>0.13838811686685054</v>
      </c>
      <c r="H1122" s="2" t="str">
        <f t="shared" si="100"/>
        <v>Sell</v>
      </c>
    </row>
    <row r="1123" spans="1:8" ht="13.5" x14ac:dyDescent="0.25">
      <c r="A1123" s="3">
        <v>43644</v>
      </c>
      <c r="B1123" s="2">
        <v>17.661799999999999</v>
      </c>
      <c r="C1123" s="2">
        <f t="shared" si="102"/>
        <v>17.333171748984174</v>
      </c>
      <c r="D1123" s="2">
        <f t="shared" si="104"/>
        <v>17.501802815737392</v>
      </c>
      <c r="E1123" s="2">
        <f t="shared" si="103"/>
        <v>-0.1686310667532176</v>
      </c>
      <c r="F1123" s="2">
        <f t="shared" si="101"/>
        <v>-0.35339675878346966</v>
      </c>
      <c r="G1123" s="2">
        <f t="shared" si="99"/>
        <v>0.18476569203025206</v>
      </c>
      <c r="H1123" s="2" t="str">
        <f t="shared" si="100"/>
        <v>Sell</v>
      </c>
    </row>
    <row r="1124" spans="1:8" ht="13.5" x14ac:dyDescent="0.25">
      <c r="A1124" s="3">
        <v>43647</v>
      </c>
      <c r="B1124" s="2">
        <v>17.807300000000001</v>
      </c>
      <c r="C1124" s="2">
        <f t="shared" si="102"/>
        <v>17.433129941448147</v>
      </c>
      <c r="D1124" s="2">
        <f t="shared" si="104"/>
        <v>17.524432236793881</v>
      </c>
      <c r="E1124" s="2">
        <f t="shared" si="103"/>
        <v>-9.1302295345734308E-2</v>
      </c>
      <c r="F1124" s="2">
        <f t="shared" si="101"/>
        <v>-0.30097786609592259</v>
      </c>
      <c r="G1124" s="2">
        <f t="shared" ref="G1124:G1187" si="105">E1124-F1124</f>
        <v>0.20967557075018828</v>
      </c>
      <c r="H1124" s="2" t="str">
        <f t="shared" ref="H1124:H1187" si="106">IF(G1124&lt;0,"Hold","Sell")</f>
        <v>Sell</v>
      </c>
    </row>
    <row r="1125" spans="1:8" ht="13.5" x14ac:dyDescent="0.25">
      <c r="A1125" s="3">
        <v>43648</v>
      </c>
      <c r="B1125" s="2">
        <v>17.8123</v>
      </c>
      <c r="C1125" s="2">
        <f t="shared" si="102"/>
        <v>17.510771488917662</v>
      </c>
      <c r="D1125" s="2">
        <f t="shared" si="104"/>
        <v>17.545755774809148</v>
      </c>
      <c r="E1125" s="2">
        <f t="shared" si="103"/>
        <v>-3.4984285891486167E-2</v>
      </c>
      <c r="F1125" s="2">
        <f t="shared" ref="F1125:F1188" si="107">(E1125*(2/(10)))+((1-(2/10))*F1124)</f>
        <v>-0.24777915005503531</v>
      </c>
      <c r="G1125" s="2">
        <f t="shared" si="105"/>
        <v>0.21279486416354915</v>
      </c>
      <c r="H1125" s="2" t="str">
        <f t="shared" si="106"/>
        <v>Sell</v>
      </c>
    </row>
    <row r="1126" spans="1:8" ht="13.5" x14ac:dyDescent="0.25">
      <c r="A1126" s="3">
        <v>43649</v>
      </c>
      <c r="B1126" s="2">
        <v>17.661799999999999</v>
      </c>
      <c r="C1126" s="2">
        <f t="shared" si="102"/>
        <v>17.572606644468792</v>
      </c>
      <c r="D1126" s="2">
        <f t="shared" si="104"/>
        <v>17.554351643341803</v>
      </c>
      <c r="E1126" s="2">
        <f t="shared" si="103"/>
        <v>1.8255001126988191E-2</v>
      </c>
      <c r="F1126" s="2">
        <f t="shared" si="107"/>
        <v>-0.19457231981863063</v>
      </c>
      <c r="G1126" s="2">
        <f t="shared" si="105"/>
        <v>0.21282732094561882</v>
      </c>
      <c r="H1126" s="2" t="str">
        <f t="shared" si="106"/>
        <v>Sell</v>
      </c>
    </row>
    <row r="1127" spans="1:8" ht="13.5" x14ac:dyDescent="0.25">
      <c r="A1127" s="3">
        <v>43650</v>
      </c>
      <c r="B1127" s="2">
        <v>17.561399999999999</v>
      </c>
      <c r="C1127" s="2">
        <f t="shared" si="102"/>
        <v>17.624928699165899</v>
      </c>
      <c r="D1127" s="2">
        <f t="shared" si="104"/>
        <v>17.554873743835003</v>
      </c>
      <c r="E1127" s="2">
        <f t="shared" si="103"/>
        <v>7.0054955330896007E-2</v>
      </c>
      <c r="F1127" s="2">
        <f t="shared" si="107"/>
        <v>-0.14164686478872532</v>
      </c>
      <c r="G1127" s="2">
        <f t="shared" si="105"/>
        <v>0.21170182011962133</v>
      </c>
      <c r="H1127" s="2" t="str">
        <f t="shared" si="106"/>
        <v>Sell</v>
      </c>
    </row>
    <row r="1128" spans="1:8" ht="13.5" x14ac:dyDescent="0.25">
      <c r="A1128" s="3">
        <v>43651</v>
      </c>
      <c r="B1128" s="2">
        <v>17.250399999999999</v>
      </c>
      <c r="C1128" s="2">
        <f t="shared" si="102"/>
        <v>17.676924283909607</v>
      </c>
      <c r="D1128" s="2">
        <f t="shared" si="104"/>
        <v>17.532320133180558</v>
      </c>
      <c r="E1128" s="2">
        <f t="shared" si="103"/>
        <v>0.14460415072904809</v>
      </c>
      <c r="F1128" s="2">
        <f t="shared" si="107"/>
        <v>-8.439666168517064E-2</v>
      </c>
      <c r="G1128" s="2">
        <f t="shared" si="105"/>
        <v>0.22900081241421871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17.461099999999998</v>
      </c>
      <c r="C1129" s="2">
        <f t="shared" si="102"/>
        <v>17.70547439407736</v>
      </c>
      <c r="D1129" s="2">
        <f t="shared" si="104"/>
        <v>17.527044567759773</v>
      </c>
      <c r="E1129" s="2">
        <f t="shared" si="103"/>
        <v>0.1784298263175863</v>
      </c>
      <c r="F1129" s="2">
        <f t="shared" si="107"/>
        <v>-3.1831364084619257E-2</v>
      </c>
      <c r="G1129" s="2">
        <f t="shared" si="105"/>
        <v>0.21026119040220556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17.410900000000002</v>
      </c>
      <c r="C1130" s="2">
        <f t="shared" si="102"/>
        <v>17.737355256526996</v>
      </c>
      <c r="D1130" s="2">
        <f t="shared" si="104"/>
        <v>17.518441266444235</v>
      </c>
      <c r="E1130" s="2">
        <f t="shared" si="103"/>
        <v>0.21891399008276125</v>
      </c>
      <c r="F1130" s="2">
        <f t="shared" si="107"/>
        <v>1.8317706748856844E-2</v>
      </c>
      <c r="G1130" s="2">
        <f t="shared" si="105"/>
        <v>0.20059628333390439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17.360700000000001</v>
      </c>
      <c r="C1131" s="2">
        <f t="shared" si="102"/>
        <v>17.764331370907456</v>
      </c>
      <c r="D1131" s="2">
        <f t="shared" si="104"/>
        <v>17.506756728189107</v>
      </c>
      <c r="E1131" s="2">
        <f t="shared" si="103"/>
        <v>0.25757464271834962</v>
      </c>
      <c r="F1131" s="2">
        <f t="shared" si="107"/>
        <v>6.6169093942755414E-2</v>
      </c>
      <c r="G1131" s="2">
        <f t="shared" si="105"/>
        <v>0.19140554877559421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17.305599999999998</v>
      </c>
      <c r="C1132" s="2">
        <f t="shared" si="102"/>
        <v>17.779434236921695</v>
      </c>
      <c r="D1132" s="2">
        <f t="shared" si="104"/>
        <v>17.491856229804728</v>
      </c>
      <c r="E1132" s="2">
        <f t="shared" si="103"/>
        <v>0.28757800711696646</v>
      </c>
      <c r="F1132" s="2">
        <f t="shared" si="107"/>
        <v>0.11045087657759763</v>
      </c>
      <c r="G1132" s="2">
        <f t="shared" si="105"/>
        <v>0.17712713053936885</v>
      </c>
      <c r="H1132" s="2" t="str">
        <f t="shared" si="106"/>
        <v>Sell</v>
      </c>
    </row>
    <row r="1133" spans="1:8" ht="13.5" x14ac:dyDescent="0.25">
      <c r="A1133" s="3">
        <v>43658</v>
      </c>
      <c r="B1133" s="2">
        <v>17.360700000000001</v>
      </c>
      <c r="C1133" s="2">
        <f t="shared" si="102"/>
        <v>17.761336662010663</v>
      </c>
      <c r="D1133" s="2">
        <f t="shared" si="104"/>
        <v>17.482140953522897</v>
      </c>
      <c r="E1133" s="2">
        <f t="shared" si="103"/>
        <v>0.27919570848776587</v>
      </c>
      <c r="F1133" s="2">
        <f t="shared" si="107"/>
        <v>0.14419984295963129</v>
      </c>
      <c r="G1133" s="2">
        <f t="shared" si="105"/>
        <v>0.13499586552813458</v>
      </c>
      <c r="H1133" s="2" t="str">
        <f t="shared" si="106"/>
        <v>Sell</v>
      </c>
    </row>
    <row r="1134" spans="1:8" ht="13.5" x14ac:dyDescent="0.25">
      <c r="A1134" s="3">
        <v>43661</v>
      </c>
      <c r="B1134" s="2">
        <v>17.255400000000002</v>
      </c>
      <c r="C1134" s="2">
        <f t="shared" si="102"/>
        <v>17.768407944778254</v>
      </c>
      <c r="D1134" s="2">
        <f t="shared" si="104"/>
        <v>17.465345327336017</v>
      </c>
      <c r="E1134" s="2">
        <f t="shared" si="103"/>
        <v>0.30306261744223661</v>
      </c>
      <c r="F1134" s="2">
        <f t="shared" si="107"/>
        <v>0.17597239785615237</v>
      </c>
      <c r="G1134" s="2">
        <f t="shared" si="105"/>
        <v>0.12709021958608424</v>
      </c>
      <c r="H1134" s="2" t="str">
        <f t="shared" si="106"/>
        <v>Sell</v>
      </c>
    </row>
    <row r="1135" spans="1:8" ht="13.5" x14ac:dyDescent="0.25">
      <c r="A1135" s="3">
        <v>43662</v>
      </c>
      <c r="B1135" s="2">
        <v>17.310600000000001</v>
      </c>
      <c r="C1135" s="2">
        <f t="shared" si="102"/>
        <v>17.775160568658521</v>
      </c>
      <c r="D1135" s="2">
        <f t="shared" si="104"/>
        <v>17.453882710496309</v>
      </c>
      <c r="E1135" s="2">
        <f t="shared" si="103"/>
        <v>0.32127785816221177</v>
      </c>
      <c r="F1135" s="2">
        <f t="shared" si="107"/>
        <v>0.20503348991736425</v>
      </c>
      <c r="G1135" s="2">
        <f t="shared" si="105"/>
        <v>0.11624436824484752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17.114899999999999</v>
      </c>
      <c r="C1136" s="2">
        <f t="shared" si="102"/>
        <v>17.757720481172594</v>
      </c>
      <c r="D1136" s="2">
        <f t="shared" si="104"/>
        <v>17.428772880089177</v>
      </c>
      <c r="E1136" s="2">
        <f t="shared" si="103"/>
        <v>0.32894760108341714</v>
      </c>
      <c r="F1136" s="2">
        <f t="shared" si="107"/>
        <v>0.22981631215057485</v>
      </c>
      <c r="G1136" s="2">
        <f t="shared" si="105"/>
        <v>9.9131288932842287E-2</v>
      </c>
      <c r="H1136" s="2" t="str">
        <f t="shared" si="106"/>
        <v>Sell</v>
      </c>
    </row>
    <row r="1137" spans="1:8" ht="13.5" x14ac:dyDescent="0.25">
      <c r="A1137" s="3">
        <v>43664</v>
      </c>
      <c r="B1137" s="2">
        <v>17.310600000000001</v>
      </c>
      <c r="C1137" s="2">
        <f t="shared" si="102"/>
        <v>17.727517330222966</v>
      </c>
      <c r="D1137" s="2">
        <f t="shared" si="104"/>
        <v>17.420019333415908</v>
      </c>
      <c r="E1137" s="2">
        <f t="shared" si="103"/>
        <v>0.30749799680705792</v>
      </c>
      <c r="F1137" s="2">
        <f t="shared" si="107"/>
        <v>0.24535264908187149</v>
      </c>
      <c r="G1137" s="2">
        <f t="shared" si="105"/>
        <v>6.2145347725186428E-2</v>
      </c>
      <c r="H1137" s="2" t="str">
        <f t="shared" si="106"/>
        <v>Sell</v>
      </c>
    </row>
    <row r="1138" spans="1:8" ht="13.5" x14ac:dyDescent="0.25">
      <c r="A1138" s="3">
        <v>43665</v>
      </c>
      <c r="B1138" s="2">
        <v>17.1099</v>
      </c>
      <c r="C1138" s="2">
        <f t="shared" si="102"/>
        <v>17.654114664034818</v>
      </c>
      <c r="D1138" s="2">
        <f t="shared" si="104"/>
        <v>17.397047530940654</v>
      </c>
      <c r="E1138" s="2">
        <f t="shared" si="103"/>
        <v>0.25706713309416429</v>
      </c>
      <c r="F1138" s="2">
        <f t="shared" si="107"/>
        <v>0.24769554588433007</v>
      </c>
      <c r="G1138" s="2">
        <f t="shared" si="105"/>
        <v>9.3715872098342201E-3</v>
      </c>
      <c r="H1138" s="2" t="str">
        <f t="shared" si="106"/>
        <v>Sell</v>
      </c>
    </row>
    <row r="1139" spans="1:8" ht="13.5" x14ac:dyDescent="0.25">
      <c r="A1139" s="3">
        <v>43668</v>
      </c>
      <c r="B1139" s="2">
        <v>17.260400000000001</v>
      </c>
      <c r="C1139" s="2">
        <f t="shared" si="102"/>
        <v>17.624420100337154</v>
      </c>
      <c r="D1139" s="2">
        <f t="shared" si="104"/>
        <v>17.386925491611716</v>
      </c>
      <c r="E1139" s="2">
        <f t="shared" si="103"/>
        <v>0.23749460872543793</v>
      </c>
      <c r="F1139" s="2">
        <f t="shared" si="107"/>
        <v>0.24565535845255165</v>
      </c>
      <c r="G1139" s="2">
        <f t="shared" si="105"/>
        <v>-8.1607497271137253E-3</v>
      </c>
      <c r="H1139" s="2" t="str">
        <f t="shared" si="106"/>
        <v>Hold</v>
      </c>
    </row>
    <row r="1140" spans="1:8" ht="13.5" x14ac:dyDescent="0.25">
      <c r="A1140" s="3">
        <v>43669</v>
      </c>
      <c r="B1140" s="2">
        <v>17.16</v>
      </c>
      <c r="C1140" s="2">
        <f t="shared" si="102"/>
        <v>17.59157085413144</v>
      </c>
      <c r="D1140" s="2">
        <f t="shared" si="104"/>
        <v>17.370116195936774</v>
      </c>
      <c r="E1140" s="2">
        <f t="shared" si="103"/>
        <v>0.22145465819466637</v>
      </c>
      <c r="F1140" s="2">
        <f t="shared" si="107"/>
        <v>0.24081521840097461</v>
      </c>
      <c r="G1140" s="2">
        <f t="shared" si="105"/>
        <v>-1.9360560206308247E-2</v>
      </c>
      <c r="H1140" s="2" t="str">
        <f t="shared" si="106"/>
        <v>Hold</v>
      </c>
    </row>
    <row r="1141" spans="1:8" ht="13.5" x14ac:dyDescent="0.25">
      <c r="A1141" s="3">
        <v>43670</v>
      </c>
      <c r="B1141" s="2">
        <v>17.260400000000001</v>
      </c>
      <c r="C1141" s="2">
        <f t="shared" si="102"/>
        <v>17.556052261188142</v>
      </c>
      <c r="D1141" s="2">
        <f t="shared" si="104"/>
        <v>17.361989070311825</v>
      </c>
      <c r="E1141" s="2">
        <f t="shared" si="103"/>
        <v>0.19406319087631729</v>
      </c>
      <c r="F1141" s="2">
        <f t="shared" si="107"/>
        <v>0.23146481289604315</v>
      </c>
      <c r="G1141" s="2">
        <f t="shared" si="105"/>
        <v>-3.7401622019725855E-2</v>
      </c>
      <c r="H1141" s="2" t="str">
        <f t="shared" si="106"/>
        <v>Hold</v>
      </c>
    </row>
    <row r="1142" spans="1:8" ht="13.5" x14ac:dyDescent="0.25">
      <c r="A1142" s="3">
        <v>43672</v>
      </c>
      <c r="B1142" s="2">
        <v>17.135000000000002</v>
      </c>
      <c r="C1142" s="2">
        <f t="shared" si="102"/>
        <v>17.517521144082274</v>
      </c>
      <c r="D1142" s="2">
        <f t="shared" si="104"/>
        <v>17.34517506510354</v>
      </c>
      <c r="E1142" s="2">
        <f t="shared" si="103"/>
        <v>0.17234607897873389</v>
      </c>
      <c r="F1142" s="2">
        <f t="shared" si="107"/>
        <v>0.2196410661125813</v>
      </c>
      <c r="G1142" s="2">
        <f t="shared" si="105"/>
        <v>-4.7294987133847416E-2</v>
      </c>
      <c r="H1142" s="2" t="str">
        <f t="shared" si="106"/>
        <v>Hold</v>
      </c>
    </row>
    <row r="1143" spans="1:8" ht="13.5" x14ac:dyDescent="0.25">
      <c r="A1143" s="3">
        <v>43675</v>
      </c>
      <c r="B1143" s="2">
        <v>17.260400000000001</v>
      </c>
      <c r="C1143" s="2">
        <f t="shared" si="102"/>
        <v>17.493394814223464</v>
      </c>
      <c r="D1143" s="2">
        <f t="shared" si="104"/>
        <v>17.338895430651423</v>
      </c>
      <c r="E1143" s="2">
        <f t="shared" si="103"/>
        <v>0.15449938357204118</v>
      </c>
      <c r="F1143" s="2">
        <f t="shared" si="107"/>
        <v>0.2066127296044733</v>
      </c>
      <c r="G1143" s="2">
        <f t="shared" si="105"/>
        <v>-5.2113346032432117E-2</v>
      </c>
      <c r="H1143" s="2" t="str">
        <f t="shared" si="106"/>
        <v>Hold</v>
      </c>
    </row>
    <row r="1144" spans="1:8" ht="13.5" x14ac:dyDescent="0.25">
      <c r="A1144" s="3">
        <v>43676</v>
      </c>
      <c r="B1144" s="2">
        <v>17.310600000000001</v>
      </c>
      <c r="C1144" s="2">
        <f t="shared" si="102"/>
        <v>17.456780227419856</v>
      </c>
      <c r="D1144" s="2">
        <f t="shared" si="104"/>
        <v>17.33679947282539</v>
      </c>
      <c r="E1144" s="2">
        <f t="shared" si="103"/>
        <v>0.11998075459446511</v>
      </c>
      <c r="F1144" s="2">
        <f t="shared" si="107"/>
        <v>0.18928633460247168</v>
      </c>
      <c r="G1144" s="2">
        <f t="shared" si="105"/>
        <v>-6.9305580008006573E-2</v>
      </c>
      <c r="H1144" s="2" t="str">
        <f t="shared" si="106"/>
        <v>Hold</v>
      </c>
    </row>
    <row r="1145" spans="1:8" ht="13.5" x14ac:dyDescent="0.25">
      <c r="A1145" s="3">
        <v>43677</v>
      </c>
      <c r="B1145" s="2">
        <v>17.561399999999999</v>
      </c>
      <c r="C1145" s="2">
        <f t="shared" si="102"/>
        <v>17.434290961662953</v>
      </c>
      <c r="D1145" s="2">
        <f t="shared" si="104"/>
        <v>17.353436548912399</v>
      </c>
      <c r="E1145" s="2">
        <f t="shared" si="103"/>
        <v>8.0854412750554161E-2</v>
      </c>
      <c r="F1145" s="2">
        <f t="shared" si="107"/>
        <v>0.16759995023208821</v>
      </c>
      <c r="G1145" s="2">
        <f t="shared" si="105"/>
        <v>-8.6745537481534046E-2</v>
      </c>
      <c r="H1145" s="2" t="str">
        <f t="shared" si="106"/>
        <v>Hold</v>
      </c>
    </row>
    <row r="1146" spans="1:8" ht="13.5" x14ac:dyDescent="0.25">
      <c r="A1146" s="3">
        <v>43678</v>
      </c>
      <c r="B1146" s="2">
        <v>17.481200000000001</v>
      </c>
      <c r="C1146" s="2">
        <f t="shared" si="102"/>
        <v>17.385153890637884</v>
      </c>
      <c r="D1146" s="2">
        <f t="shared" si="104"/>
        <v>17.362900508252221</v>
      </c>
      <c r="E1146" s="2">
        <f t="shared" si="103"/>
        <v>2.2253382385663656E-2</v>
      </c>
      <c r="F1146" s="2">
        <f t="shared" si="107"/>
        <v>0.1385306366628033</v>
      </c>
      <c r="G1146" s="2">
        <f t="shared" si="105"/>
        <v>-0.11627725427713964</v>
      </c>
      <c r="H1146" s="2" t="str">
        <f t="shared" si="106"/>
        <v>Hold</v>
      </c>
    </row>
    <row r="1147" spans="1:8" ht="13.5" x14ac:dyDescent="0.25">
      <c r="A1147" s="3">
        <v>43679</v>
      </c>
      <c r="B1147" s="2">
        <v>17.461099999999998</v>
      </c>
      <c r="C1147" s="2">
        <f t="shared" si="102"/>
        <v>17.373684061308978</v>
      </c>
      <c r="D1147" s="2">
        <f t="shared" si="104"/>
        <v>17.37017454467798</v>
      </c>
      <c r="E1147" s="2">
        <f t="shared" si="103"/>
        <v>3.5095166309986325E-3</v>
      </c>
      <c r="F1147" s="2">
        <f t="shared" si="107"/>
        <v>0.11152641265644236</v>
      </c>
      <c r="G1147" s="2">
        <f t="shared" si="105"/>
        <v>-0.10801689602544373</v>
      </c>
      <c r="H1147" s="2" t="str">
        <f t="shared" si="106"/>
        <v>Hold</v>
      </c>
    </row>
    <row r="1148" spans="1:8" ht="13.5" x14ac:dyDescent="0.25">
      <c r="A1148" s="3">
        <v>43682</v>
      </c>
      <c r="B1148" s="2">
        <v>17.310600000000001</v>
      </c>
      <c r="C1148" s="2">
        <f t="shared" si="102"/>
        <v>17.333101898030673</v>
      </c>
      <c r="D1148" s="2">
        <f t="shared" si="104"/>
        <v>17.365761615442572</v>
      </c>
      <c r="E1148" s="2">
        <f t="shared" si="103"/>
        <v>-3.2659717411899436E-2</v>
      </c>
      <c r="F1148" s="2">
        <f t="shared" si="107"/>
        <v>8.2689186642774012E-2</v>
      </c>
      <c r="G1148" s="2">
        <f t="shared" si="105"/>
        <v>-0.11534890405467345</v>
      </c>
      <c r="H1148" s="2" t="str">
        <f t="shared" si="106"/>
        <v>Hold</v>
      </c>
    </row>
    <row r="1149" spans="1:8" ht="13.5" x14ac:dyDescent="0.25">
      <c r="A1149" s="3">
        <v>43683</v>
      </c>
      <c r="B1149" s="2">
        <v>17.16</v>
      </c>
      <c r="C1149" s="2">
        <f t="shared" si="102"/>
        <v>17.321916990641338</v>
      </c>
      <c r="D1149" s="2">
        <f t="shared" si="104"/>
        <v>17.350520014298677</v>
      </c>
      <c r="E1149" s="2">
        <f t="shared" si="103"/>
        <v>-2.8603023657339577E-2</v>
      </c>
      <c r="F1149" s="2">
        <f t="shared" si="107"/>
        <v>6.04307445827513E-2</v>
      </c>
      <c r="G1149" s="2">
        <f t="shared" si="105"/>
        <v>-8.9033768240090877E-2</v>
      </c>
      <c r="H1149" s="2" t="str">
        <f t="shared" si="106"/>
        <v>Hold</v>
      </c>
    </row>
    <row r="1150" spans="1:8" ht="13.5" x14ac:dyDescent="0.25">
      <c r="A1150" s="3">
        <v>43684</v>
      </c>
      <c r="B1150" s="2">
        <v>17.185099999999998</v>
      </c>
      <c r="C1150" s="2">
        <f t="shared" si="102"/>
        <v>17.297006684388823</v>
      </c>
      <c r="D1150" s="2">
        <f t="shared" si="104"/>
        <v>17.338266679906184</v>
      </c>
      <c r="E1150" s="2">
        <f t="shared" si="103"/>
        <v>-4.1259995517361148E-2</v>
      </c>
      <c r="F1150" s="2">
        <f t="shared" si="107"/>
        <v>4.0092596562728816E-2</v>
      </c>
      <c r="G1150" s="2">
        <f t="shared" si="105"/>
        <v>-8.1352592080089964E-2</v>
      </c>
      <c r="H1150" s="2" t="str">
        <f t="shared" si="106"/>
        <v>Hold</v>
      </c>
    </row>
    <row r="1151" spans="1:8" ht="13.5" x14ac:dyDescent="0.25">
      <c r="A1151" s="3">
        <v>43685</v>
      </c>
      <c r="B1151" s="2">
        <v>17.16</v>
      </c>
      <c r="C1151" s="2">
        <f t="shared" si="102"/>
        <v>17.291374886790543</v>
      </c>
      <c r="D1151" s="2">
        <f t="shared" si="104"/>
        <v>17.325061740653872</v>
      </c>
      <c r="E1151" s="2">
        <f t="shared" si="103"/>
        <v>-3.3686853863329702E-2</v>
      </c>
      <c r="F1151" s="2">
        <f t="shared" si="107"/>
        <v>2.5336706477517113E-2</v>
      </c>
      <c r="G1151" s="2">
        <f t="shared" si="105"/>
        <v>-5.9023560340846812E-2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17.2102</v>
      </c>
      <c r="C1152" s="2">
        <f t="shared" si="102"/>
        <v>17.267317211899691</v>
      </c>
      <c r="D1152" s="2">
        <f t="shared" si="104"/>
        <v>17.3165534635684</v>
      </c>
      <c r="E1152" s="2">
        <f t="shared" si="103"/>
        <v>-4.9236251668709485E-2</v>
      </c>
      <c r="F1152" s="2">
        <f t="shared" si="107"/>
        <v>1.0422114848271796E-2</v>
      </c>
      <c r="G1152" s="2">
        <f t="shared" si="105"/>
        <v>-5.9658366516981282E-2</v>
      </c>
      <c r="H1152" s="2" t="str">
        <f t="shared" si="106"/>
        <v>Hold</v>
      </c>
    </row>
    <row r="1153" spans="1:8" ht="13.5" x14ac:dyDescent="0.25">
      <c r="A1153" s="3">
        <v>43691</v>
      </c>
      <c r="B1153" s="2">
        <v>17.285499999999999</v>
      </c>
      <c r="C1153" s="2">
        <f t="shared" si="102"/>
        <v>17.266253025453583</v>
      </c>
      <c r="D1153" s="2">
        <f t="shared" si="104"/>
        <v>17.314253207007777</v>
      </c>
      <c r="E1153" s="2">
        <f t="shared" si="103"/>
        <v>-4.8000181554193944E-2</v>
      </c>
      <c r="F1153" s="2">
        <f t="shared" si="107"/>
        <v>-1.2623444322213528E-3</v>
      </c>
      <c r="G1153" s="2">
        <f t="shared" si="105"/>
        <v>-4.6737837121972589E-2</v>
      </c>
      <c r="H1153" s="2" t="str">
        <f t="shared" si="106"/>
        <v>Hold</v>
      </c>
    </row>
    <row r="1154" spans="1:8" ht="13.5" x14ac:dyDescent="0.25">
      <c r="A1154" s="3">
        <v>43692</v>
      </c>
      <c r="B1154" s="2">
        <v>17.260400000000001</v>
      </c>
      <c r="C1154" s="2">
        <f t="shared" si="102"/>
        <v>17.273075636922265</v>
      </c>
      <c r="D1154" s="2">
        <f t="shared" si="104"/>
        <v>17.310264080562757</v>
      </c>
      <c r="E1154" s="2">
        <f t="shared" si="103"/>
        <v>-3.7188443640491897E-2</v>
      </c>
      <c r="F1154" s="2">
        <f t="shared" si="107"/>
        <v>-8.4475642738754617E-3</v>
      </c>
      <c r="G1154" s="2">
        <f t="shared" si="105"/>
        <v>-2.8740879366616436E-2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17.059699999999999</v>
      </c>
      <c r="C1155" s="2">
        <f t="shared" si="102"/>
        <v>17.317433231241917</v>
      </c>
      <c r="D1155" s="2">
        <f t="shared" si="104"/>
        <v>17.291703778298849</v>
      </c>
      <c r="E1155" s="2">
        <f t="shared" si="103"/>
        <v>2.5729452943068054E-2</v>
      </c>
      <c r="F1155" s="2">
        <f t="shared" si="107"/>
        <v>-1.6121608304867589E-3</v>
      </c>
      <c r="G1155" s="2">
        <f t="shared" si="105"/>
        <v>2.7341613773554811E-2</v>
      </c>
      <c r="H1155" s="2" t="str">
        <f t="shared" si="106"/>
        <v>Sell</v>
      </c>
    </row>
    <row r="1156" spans="1:8" ht="13.5" x14ac:dyDescent="0.25">
      <c r="A1156" s="3">
        <v>43696</v>
      </c>
      <c r="B1156" s="2">
        <v>17.260400000000001</v>
      </c>
      <c r="C1156" s="2">
        <f t="shared" si="102"/>
        <v>17.342628118743161</v>
      </c>
      <c r="D1156" s="2">
        <f t="shared" si="104"/>
        <v>17.289384979906341</v>
      </c>
      <c r="E1156" s="2">
        <f t="shared" si="103"/>
        <v>5.3243138836819526E-2</v>
      </c>
      <c r="F1156" s="2">
        <f t="shared" si="107"/>
        <v>9.3588991029744991E-3</v>
      </c>
      <c r="G1156" s="2">
        <f t="shared" si="105"/>
        <v>4.3884239733845025E-2</v>
      </c>
      <c r="H1156" s="2" t="str">
        <f t="shared" si="106"/>
        <v>Sell</v>
      </c>
    </row>
    <row r="1157" spans="1:8" ht="13.5" x14ac:dyDescent="0.25">
      <c r="A1157" s="3">
        <v>43697</v>
      </c>
      <c r="B1157" s="2">
        <v>17.260400000000001</v>
      </c>
      <c r="C1157" s="2">
        <f t="shared" si="102"/>
        <v>17.360854562013444</v>
      </c>
      <c r="D1157" s="2">
        <f t="shared" si="104"/>
        <v>17.287237944357724</v>
      </c>
      <c r="E1157" s="2">
        <f t="shared" si="103"/>
        <v>7.3616617655719807E-2</v>
      </c>
      <c r="F1157" s="2">
        <f t="shared" si="107"/>
        <v>2.2210442813523561E-2</v>
      </c>
      <c r="G1157" s="2">
        <f t="shared" si="105"/>
        <v>5.1406174842196242E-2</v>
      </c>
      <c r="H1157" s="2" t="str">
        <f t="shared" si="106"/>
        <v>Sell</v>
      </c>
    </row>
    <row r="1158" spans="1:8" ht="13.5" x14ac:dyDescent="0.25">
      <c r="A1158" s="3">
        <v>43698</v>
      </c>
      <c r="B1158" s="2">
        <v>17.310600000000001</v>
      </c>
      <c r="C1158" s="2">
        <f t="shared" si="102"/>
        <v>17.353123090934453</v>
      </c>
      <c r="D1158" s="2">
        <f t="shared" si="104"/>
        <v>17.288968466997893</v>
      </c>
      <c r="E1158" s="2">
        <f t="shared" si="103"/>
        <v>6.4154623936559574E-2</v>
      </c>
      <c r="F1158" s="2">
        <f t="shared" si="107"/>
        <v>3.0599279038130762E-2</v>
      </c>
      <c r="G1158" s="2">
        <f t="shared" si="105"/>
        <v>3.3555344898428811E-2</v>
      </c>
      <c r="H1158" s="2" t="str">
        <f t="shared" si="106"/>
        <v>Sell</v>
      </c>
    </row>
    <row r="1159" spans="1:8" ht="13.5" x14ac:dyDescent="0.25">
      <c r="A1159" s="3">
        <v>43699</v>
      </c>
      <c r="B1159" s="2">
        <v>17.059699999999999</v>
      </c>
      <c r="C1159" s="2">
        <f t="shared" si="102"/>
        <v>17.323411846175304</v>
      </c>
      <c r="D1159" s="2">
        <f t="shared" si="104"/>
        <v>17.271985617590641</v>
      </c>
      <c r="E1159" s="2">
        <f t="shared" si="103"/>
        <v>5.1426228584663392E-2</v>
      </c>
      <c r="F1159" s="2">
        <f t="shared" si="107"/>
        <v>3.4764668947437294E-2</v>
      </c>
      <c r="G1159" s="2">
        <f t="shared" si="105"/>
        <v>1.6661559637226098E-2</v>
      </c>
      <c r="H1159" s="2" t="str">
        <f t="shared" si="106"/>
        <v>Sell</v>
      </c>
    </row>
    <row r="1160" spans="1:8" ht="13.5" x14ac:dyDescent="0.25">
      <c r="A1160" s="3">
        <v>43700</v>
      </c>
      <c r="B1160" s="2">
        <v>17.059699999999999</v>
      </c>
      <c r="C1160" s="2">
        <f t="shared" si="102"/>
        <v>17.302133100609872</v>
      </c>
      <c r="D1160" s="2">
        <f t="shared" si="104"/>
        <v>17.256260757028372</v>
      </c>
      <c r="E1160" s="2">
        <f t="shared" si="103"/>
        <v>4.5872343581500274E-2</v>
      </c>
      <c r="F1160" s="2">
        <f t="shared" si="107"/>
        <v>3.698620387424989E-2</v>
      </c>
      <c r="G1160" s="2">
        <f t="shared" si="105"/>
        <v>8.8861397072503845E-3</v>
      </c>
      <c r="H1160" s="2" t="str">
        <f t="shared" si="106"/>
        <v>Sell</v>
      </c>
    </row>
    <row r="1161" spans="1:8" ht="13.5" x14ac:dyDescent="0.25">
      <c r="A1161" s="3">
        <v>43703</v>
      </c>
      <c r="B1161" s="2">
        <v>17.059699999999999</v>
      </c>
      <c r="C1161" s="2">
        <f t="shared" si="102"/>
        <v>17.280266469746813</v>
      </c>
      <c r="D1161" s="2">
        <f t="shared" si="104"/>
        <v>17.241700700952197</v>
      </c>
      <c r="E1161" s="2">
        <f t="shared" si="103"/>
        <v>3.8565768794615707E-2</v>
      </c>
      <c r="F1161" s="2">
        <f t="shared" si="107"/>
        <v>3.7302116858323055E-2</v>
      </c>
      <c r="G1161" s="2">
        <f t="shared" si="105"/>
        <v>1.2636519362926521E-3</v>
      </c>
      <c r="H1161" s="2" t="str">
        <f t="shared" si="106"/>
        <v>Sell</v>
      </c>
    </row>
    <row r="1162" spans="1:8" ht="13.5" x14ac:dyDescent="0.25">
      <c r="A1162" s="3">
        <v>43704</v>
      </c>
      <c r="B1162" s="2">
        <v>17.0547</v>
      </c>
      <c r="C1162" s="2">
        <f t="shared" si="102"/>
        <v>17.26948701286269</v>
      </c>
      <c r="D1162" s="2">
        <f t="shared" si="104"/>
        <v>17.227848797177959</v>
      </c>
      <c r="E1162" s="2">
        <f t="shared" si="103"/>
        <v>4.163821568473125E-2</v>
      </c>
      <c r="F1162" s="2">
        <f t="shared" si="107"/>
        <v>3.8169336623604694E-2</v>
      </c>
      <c r="G1162" s="2">
        <f t="shared" si="105"/>
        <v>3.4688790611265563E-3</v>
      </c>
      <c r="H1162" s="2" t="str">
        <f t="shared" si="106"/>
        <v>Sell</v>
      </c>
    </row>
    <row r="1163" spans="1:8" ht="13.5" x14ac:dyDescent="0.25">
      <c r="A1163" s="3">
        <v>43705</v>
      </c>
      <c r="B1163" s="2">
        <v>17.305599999999998</v>
      </c>
      <c r="C1163" s="2">
        <f t="shared" si="102"/>
        <v>17.271950549345355</v>
      </c>
      <c r="D1163" s="2">
        <f t="shared" si="104"/>
        <v>17.233608145535147</v>
      </c>
      <c r="E1163" s="2">
        <f t="shared" si="103"/>
        <v>3.8342403810208481E-2</v>
      </c>
      <c r="F1163" s="2">
        <f t="shared" si="107"/>
        <v>3.8203950060925453E-2</v>
      </c>
      <c r="G1163" s="2">
        <f t="shared" si="105"/>
        <v>1.3845374928302817E-4</v>
      </c>
      <c r="H1163" s="2" t="str">
        <f t="shared" si="106"/>
        <v>Sell</v>
      </c>
    </row>
    <row r="1164" spans="1:8" ht="13.5" x14ac:dyDescent="0.25">
      <c r="A1164" s="3">
        <v>43706</v>
      </c>
      <c r="B1164" s="2">
        <v>17.059699999999999</v>
      </c>
      <c r="C1164" s="2">
        <f t="shared" si="102"/>
        <v>17.270173541753763</v>
      </c>
      <c r="D1164" s="2">
        <f t="shared" si="104"/>
        <v>17.22072606068069</v>
      </c>
      <c r="E1164" s="2">
        <f t="shared" si="103"/>
        <v>4.9447481073073618E-2</v>
      </c>
      <c r="F1164" s="2">
        <f t="shared" si="107"/>
        <v>4.0452656263355091E-2</v>
      </c>
      <c r="G1164" s="2">
        <f t="shared" si="105"/>
        <v>8.9948248097185268E-3</v>
      </c>
      <c r="H1164" s="2" t="str">
        <f t="shared" si="106"/>
        <v>Sell</v>
      </c>
    </row>
    <row r="1165" spans="1:8" ht="13.5" x14ac:dyDescent="0.25">
      <c r="A1165" s="3">
        <v>43707</v>
      </c>
      <c r="B1165" s="2">
        <v>17.260400000000001</v>
      </c>
      <c r="C1165" s="2">
        <f t="shared" si="102"/>
        <v>17.237792996868571</v>
      </c>
      <c r="D1165" s="2">
        <f t="shared" si="104"/>
        <v>17.22366487100064</v>
      </c>
      <c r="E1165" s="2">
        <f t="shared" si="103"/>
        <v>1.4128125867930663E-2</v>
      </c>
      <c r="F1165" s="2">
        <f t="shared" si="107"/>
        <v>3.5187750184270207E-2</v>
      </c>
      <c r="G1165" s="2">
        <f t="shared" si="105"/>
        <v>-2.1059624316339544E-2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17.305599999999998</v>
      </c>
      <c r="C1166" s="2">
        <f t="shared" si="102"/>
        <v>17.24127099735033</v>
      </c>
      <c r="D1166" s="2">
        <f t="shared" si="104"/>
        <v>17.229734139815406</v>
      </c>
      <c r="E1166" s="2">
        <f t="shared" si="103"/>
        <v>1.1536857534924394E-2</v>
      </c>
      <c r="F1166" s="2">
        <f t="shared" si="107"/>
        <v>3.0457571654401046E-2</v>
      </c>
      <c r="G1166" s="2">
        <f t="shared" si="105"/>
        <v>-1.8920714119476652E-2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17.3005</v>
      </c>
      <c r="C1167" s="2">
        <f t="shared" ref="C1167:C1230" si="108">$C$4*B1157+C1166*(1-$C$4)</f>
        <v>17.244213920834895</v>
      </c>
      <c r="D1167" s="2">
        <f t="shared" si="104"/>
        <v>17.234976055384635</v>
      </c>
      <c r="E1167" s="2">
        <f t="shared" si="103"/>
        <v>9.2378654502596191E-3</v>
      </c>
      <c r="F1167" s="2">
        <f t="shared" si="107"/>
        <v>2.6213630413572761E-2</v>
      </c>
      <c r="G1167" s="2">
        <f t="shared" si="105"/>
        <v>-1.6975764963313142E-2</v>
      </c>
      <c r="H1167" s="2" t="str">
        <f t="shared" si="106"/>
        <v>Hold</v>
      </c>
    </row>
    <row r="1168" spans="1:8" ht="13.5" x14ac:dyDescent="0.25">
      <c r="A1168" s="3">
        <v>43712</v>
      </c>
      <c r="B1168" s="2">
        <v>17.059699999999999</v>
      </c>
      <c r="C1168" s="2">
        <f t="shared" si="108"/>
        <v>17.254427163783372</v>
      </c>
      <c r="D1168" s="2">
        <f t="shared" si="104"/>
        <v>17.22199264387466</v>
      </c>
      <c r="E1168" s="2">
        <f t="shared" si="103"/>
        <v>3.2434519908711934E-2</v>
      </c>
      <c r="F1168" s="2">
        <f t="shared" si="107"/>
        <v>2.7457808312600598E-2</v>
      </c>
      <c r="G1168" s="2">
        <f t="shared" si="105"/>
        <v>4.9767115961113356E-3</v>
      </c>
      <c r="H1168" s="2" t="str">
        <f t="shared" si="106"/>
        <v>Sell</v>
      </c>
    </row>
    <row r="1169" spans="1:8" ht="13.5" x14ac:dyDescent="0.25">
      <c r="A1169" s="3">
        <v>43713</v>
      </c>
      <c r="B1169" s="2">
        <v>17.295500000000001</v>
      </c>
      <c r="C1169" s="2">
        <f t="shared" si="108"/>
        <v>17.224469138585931</v>
      </c>
      <c r="D1169" s="2">
        <f t="shared" si="104"/>
        <v>17.227437633217278</v>
      </c>
      <c r="E1169" s="2">
        <f t="shared" si="103"/>
        <v>-2.9684946313466298E-3</v>
      </c>
      <c r="F1169" s="2">
        <f t="shared" si="107"/>
        <v>2.1372547723811156E-2</v>
      </c>
      <c r="G1169" s="2">
        <f t="shared" si="105"/>
        <v>-2.4341042355157785E-2</v>
      </c>
      <c r="H1169" s="2" t="str">
        <f t="shared" si="106"/>
        <v>Hold</v>
      </c>
    </row>
    <row r="1170" spans="1:8" ht="13.5" x14ac:dyDescent="0.25">
      <c r="A1170" s="3">
        <v>43714</v>
      </c>
      <c r="B1170" s="2">
        <v>17.059699999999999</v>
      </c>
      <c r="C1170" s="2">
        <f t="shared" si="108"/>
        <v>17.199120040341942</v>
      </c>
      <c r="D1170" s="2">
        <f t="shared" si="104"/>
        <v>17.215012623349331</v>
      </c>
      <c r="E1170" s="2">
        <f t="shared" si="103"/>
        <v>-1.5892583007389049E-2</v>
      </c>
      <c r="F1170" s="2">
        <f t="shared" si="107"/>
        <v>1.3919521577571115E-2</v>
      </c>
      <c r="G1170" s="2">
        <f t="shared" si="105"/>
        <v>-2.9812104584960163E-2</v>
      </c>
      <c r="H1170" s="2" t="str">
        <f t="shared" si="106"/>
        <v>Hold</v>
      </c>
    </row>
    <row r="1171" spans="1:8" ht="13.5" x14ac:dyDescent="0.25">
      <c r="A1171" s="3">
        <v>43717</v>
      </c>
      <c r="B1171" s="2">
        <v>17.260400000000001</v>
      </c>
      <c r="C1171" s="2">
        <f t="shared" si="108"/>
        <v>17.177670803366258</v>
      </c>
      <c r="D1171" s="2">
        <f t="shared" si="104"/>
        <v>17.21837465124938</v>
      </c>
      <c r="E1171" s="2">
        <f t="shared" si="103"/>
        <v>-4.0703847883122535E-2</v>
      </c>
      <c r="F1171" s="2">
        <f t="shared" si="107"/>
        <v>2.9948476854323846E-3</v>
      </c>
      <c r="G1171" s="2">
        <f t="shared" si="105"/>
        <v>-4.3698695568554921E-2</v>
      </c>
      <c r="H1171" s="2" t="str">
        <f t="shared" si="106"/>
        <v>Hold</v>
      </c>
    </row>
    <row r="1172" spans="1:8" ht="13.5" x14ac:dyDescent="0.25">
      <c r="A1172" s="3">
        <v>43718</v>
      </c>
      <c r="B1172" s="2">
        <v>17.0547</v>
      </c>
      <c r="C1172" s="2">
        <f t="shared" si="108"/>
        <v>17.158752218232987</v>
      </c>
      <c r="D1172" s="2">
        <f t="shared" si="104"/>
        <v>17.206250603008684</v>
      </c>
      <c r="E1172" s="2">
        <f t="shared" si="103"/>
        <v>-4.7498384775696678E-2</v>
      </c>
      <c r="F1172" s="2">
        <f t="shared" si="107"/>
        <v>-7.1037988067934286E-3</v>
      </c>
      <c r="G1172" s="2">
        <f t="shared" si="105"/>
        <v>-4.0394585968903246E-2</v>
      </c>
      <c r="H1172" s="2" t="str">
        <f t="shared" si="106"/>
        <v>Hold</v>
      </c>
    </row>
    <row r="1173" spans="1:8" ht="13.5" x14ac:dyDescent="0.25">
      <c r="A1173" s="3">
        <v>43719</v>
      </c>
      <c r="B1173" s="2">
        <v>17.009499999999999</v>
      </c>
      <c r="C1173" s="2">
        <f t="shared" si="108"/>
        <v>17.181344184658681</v>
      </c>
      <c r="D1173" s="2">
        <f t="shared" si="104"/>
        <v>17.191676484267301</v>
      </c>
      <c r="E1173" s="2">
        <f t="shared" si="103"/>
        <v>-1.0332299608620588E-2</v>
      </c>
      <c r="F1173" s="2">
        <f t="shared" si="107"/>
        <v>-7.7494989671588613E-3</v>
      </c>
      <c r="G1173" s="2">
        <f t="shared" si="105"/>
        <v>-2.5828006414617263E-3</v>
      </c>
      <c r="H1173" s="2" t="str">
        <f t="shared" si="106"/>
        <v>Hold</v>
      </c>
    </row>
    <row r="1174" spans="1:8" ht="13.5" x14ac:dyDescent="0.25">
      <c r="A1174" s="3">
        <v>43720</v>
      </c>
      <c r="B1174" s="2">
        <v>17.0045</v>
      </c>
      <c r="C1174" s="2">
        <f t="shared" si="108"/>
        <v>17.162629694711192</v>
      </c>
      <c r="D1174" s="2">
        <f t="shared" si="104"/>
        <v>17.177811559506761</v>
      </c>
      <c r="E1174" s="2">
        <f t="shared" si="103"/>
        <v>-1.51818647955686E-2</v>
      </c>
      <c r="F1174" s="2">
        <f t="shared" si="107"/>
        <v>-9.2359721328408098E-3</v>
      </c>
      <c r="G1174" s="2">
        <f t="shared" si="105"/>
        <v>-5.9458926627277905E-3</v>
      </c>
      <c r="H1174" s="2" t="str">
        <f t="shared" si="106"/>
        <v>Hold</v>
      </c>
    </row>
    <row r="1175" spans="1:8" ht="13.5" x14ac:dyDescent="0.25">
      <c r="A1175" s="3">
        <v>43721</v>
      </c>
      <c r="B1175" s="2">
        <v>17.0045</v>
      </c>
      <c r="C1175" s="2">
        <f t="shared" si="108"/>
        <v>17.177671280140238</v>
      </c>
      <c r="D1175" s="2">
        <f t="shared" si="104"/>
        <v>17.164973666209963</v>
      </c>
      <c r="E1175" s="2">
        <f t="shared" si="103"/>
        <v>1.2697613930274798E-2</v>
      </c>
      <c r="F1175" s="2">
        <f t="shared" si="107"/>
        <v>-4.8492549202176884E-3</v>
      </c>
      <c r="G1175" s="2">
        <f t="shared" si="105"/>
        <v>1.7546868850492486E-2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17.0045</v>
      </c>
      <c r="C1176" s="2">
        <f t="shared" si="108"/>
        <v>17.197352621657124</v>
      </c>
      <c r="D1176" s="2">
        <f t="shared" si="104"/>
        <v>17.153086727972187</v>
      </c>
      <c r="E1176" s="2">
        <f t="shared" si="103"/>
        <v>4.4265893684936941E-2</v>
      </c>
      <c r="F1176" s="2">
        <f t="shared" si="107"/>
        <v>4.9737748008132389E-3</v>
      </c>
      <c r="G1176" s="2">
        <f t="shared" si="105"/>
        <v>3.9292118884123706E-2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17.0547</v>
      </c>
      <c r="C1177" s="2">
        <f t="shared" si="108"/>
        <v>17.21322144909449</v>
      </c>
      <c r="D1177" s="2">
        <f t="shared" si="104"/>
        <v>17.145798822196468</v>
      </c>
      <c r="E1177" s="2">
        <f t="shared" si="103"/>
        <v>6.7422626898022031E-2</v>
      </c>
      <c r="F1177" s="2">
        <f t="shared" si="107"/>
        <v>1.7463545220254999E-2</v>
      </c>
      <c r="G1177" s="2">
        <f t="shared" si="105"/>
        <v>4.9959081677767032E-2</v>
      </c>
      <c r="H1177" s="2" t="str">
        <f t="shared" si="106"/>
        <v>Sell</v>
      </c>
    </row>
    <row r="1178" spans="1:8" ht="13.5" x14ac:dyDescent="0.25">
      <c r="A1178" s="3">
        <v>43726</v>
      </c>
      <c r="B1178" s="2">
        <v>17.049700000000001</v>
      </c>
      <c r="C1178" s="2">
        <f t="shared" si="108"/>
        <v>17.189602764618414</v>
      </c>
      <c r="D1178" s="2">
        <f t="shared" si="104"/>
        <v>17.138680390922655</v>
      </c>
      <c r="E1178" s="2">
        <f t="shared" si="103"/>
        <v>5.0922373695758694E-2</v>
      </c>
      <c r="F1178" s="2">
        <f t="shared" si="107"/>
        <v>2.4155310915355738E-2</v>
      </c>
      <c r="G1178" s="2">
        <f t="shared" si="105"/>
        <v>2.6767062780402955E-2</v>
      </c>
      <c r="H1178" s="2" t="str">
        <f t="shared" si="106"/>
        <v>Sell</v>
      </c>
    </row>
    <row r="1179" spans="1:8" ht="13.5" x14ac:dyDescent="0.25">
      <c r="A1179" s="3">
        <v>43727</v>
      </c>
      <c r="B1179" s="2">
        <v>17.049700000000001</v>
      </c>
      <c r="C1179" s="2">
        <f t="shared" si="108"/>
        <v>17.205894646984813</v>
      </c>
      <c r="D1179" s="2">
        <f t="shared" si="104"/>
        <v>17.13208925085431</v>
      </c>
      <c r="E1179" s="2">
        <f t="shared" si="103"/>
        <v>7.3805396130502743E-2</v>
      </c>
      <c r="F1179" s="2">
        <f t="shared" si="107"/>
        <v>3.4085327958385141E-2</v>
      </c>
      <c r="G1179" s="2">
        <f t="shared" si="105"/>
        <v>3.9720068172117602E-2</v>
      </c>
      <c r="H1179" s="2" t="str">
        <f t="shared" si="106"/>
        <v>Sell</v>
      </c>
    </row>
    <row r="1180" spans="1:8" ht="13.5" x14ac:dyDescent="0.25">
      <c r="A1180" s="3">
        <v>43728</v>
      </c>
      <c r="B1180" s="2">
        <v>17.0045</v>
      </c>
      <c r="C1180" s="2">
        <f t="shared" si="108"/>
        <v>17.183403162833304</v>
      </c>
      <c r="D1180" s="2">
        <f t="shared" si="104"/>
        <v>17.122638195235471</v>
      </c>
      <c r="E1180" s="2">
        <f t="shared" ref="E1180:E1243" si="109">C1180-D1180</f>
        <v>6.0764967597833675E-2</v>
      </c>
      <c r="F1180" s="2">
        <f t="shared" si="107"/>
        <v>3.9421255886274847E-2</v>
      </c>
      <c r="G1180" s="2">
        <f t="shared" si="105"/>
        <v>2.1343711711558827E-2</v>
      </c>
      <c r="H1180" s="2" t="str">
        <f t="shared" si="106"/>
        <v>Sell</v>
      </c>
    </row>
    <row r="1181" spans="1:8" ht="13.5" x14ac:dyDescent="0.25">
      <c r="A1181" s="3">
        <v>43731</v>
      </c>
      <c r="B1181" s="2">
        <v>16.5579</v>
      </c>
      <c r="C1181" s="2">
        <f t="shared" si="108"/>
        <v>17.195248830089721</v>
      </c>
      <c r="D1181" s="2">
        <f t="shared" ref="D1181:D1244" si="110">$D$4*B1181+(1-$D$4)*D1180</f>
        <v>17.08080573632914</v>
      </c>
      <c r="E1181" s="2">
        <f t="shared" si="109"/>
        <v>0.11444309376058115</v>
      </c>
      <c r="F1181" s="2">
        <f t="shared" si="107"/>
        <v>5.4425623461136108E-2</v>
      </c>
      <c r="G1181" s="2">
        <f t="shared" si="105"/>
        <v>6.0017470299445042E-2</v>
      </c>
      <c r="H1181" s="2" t="str">
        <f t="shared" si="106"/>
        <v>Sell</v>
      </c>
    </row>
    <row r="1182" spans="1:8" ht="13.5" x14ac:dyDescent="0.25">
      <c r="A1182" s="3">
        <v>43732</v>
      </c>
      <c r="B1182" s="2">
        <v>16.5579</v>
      </c>
      <c r="C1182" s="2">
        <f t="shared" si="108"/>
        <v>17.173625933152842</v>
      </c>
      <c r="D1182" s="2">
        <f t="shared" si="110"/>
        <v>17.042071978082536</v>
      </c>
      <c r="E1182" s="2">
        <f t="shared" si="109"/>
        <v>0.13155395507030576</v>
      </c>
      <c r="F1182" s="2">
        <f t="shared" si="107"/>
        <v>6.9851289782970047E-2</v>
      </c>
      <c r="G1182" s="2">
        <f t="shared" si="105"/>
        <v>6.1702665287335715E-2</v>
      </c>
      <c r="H1182" s="2" t="str">
        <f t="shared" si="106"/>
        <v>Sell</v>
      </c>
    </row>
    <row r="1183" spans="1:8" ht="13.5" x14ac:dyDescent="0.25">
      <c r="A1183" s="3">
        <v>43733</v>
      </c>
      <c r="B1183" s="2">
        <v>16.859000000000002</v>
      </c>
      <c r="C1183" s="2">
        <f t="shared" si="108"/>
        <v>17.148375789590865</v>
      </c>
      <c r="D1183" s="2">
        <f t="shared" si="110"/>
        <v>17.028511090817162</v>
      </c>
      <c r="E1183" s="2">
        <f t="shared" si="109"/>
        <v>0.11986469877370354</v>
      </c>
      <c r="F1183" s="2">
        <f t="shared" si="107"/>
        <v>7.9853971581116748E-2</v>
      </c>
      <c r="G1183" s="2">
        <f t="shared" si="105"/>
        <v>4.001072719258679E-2</v>
      </c>
      <c r="H1183" s="2" t="str">
        <f t="shared" si="106"/>
        <v>Sell</v>
      </c>
    </row>
    <row r="1184" spans="1:8" ht="13.5" x14ac:dyDescent="0.25">
      <c r="A1184" s="3">
        <v>43734</v>
      </c>
      <c r="B1184" s="2">
        <v>17.009499999999999</v>
      </c>
      <c r="C1184" s="2">
        <f t="shared" si="108"/>
        <v>17.126241052730734</v>
      </c>
      <c r="D1184" s="2">
        <f t="shared" si="110"/>
        <v>17.027102861867743</v>
      </c>
      <c r="E1184" s="2">
        <f t="shared" si="109"/>
        <v>9.9138190862991138E-2</v>
      </c>
      <c r="F1184" s="2">
        <f t="shared" si="107"/>
        <v>8.371081543749162E-2</v>
      </c>
      <c r="G1184" s="2">
        <f t="shared" si="105"/>
        <v>1.5427375425499518E-2</v>
      </c>
      <c r="H1184" s="2" t="str">
        <f t="shared" si="106"/>
        <v>Sell</v>
      </c>
    </row>
    <row r="1185" spans="1:8" ht="13.5" x14ac:dyDescent="0.25">
      <c r="A1185" s="3">
        <v>43735</v>
      </c>
      <c r="B1185" s="2">
        <v>17.16</v>
      </c>
      <c r="C1185" s="2">
        <f t="shared" si="108"/>
        <v>17.107511660002928</v>
      </c>
      <c r="D1185" s="2">
        <f t="shared" si="110"/>
        <v>17.036947094321985</v>
      </c>
      <c r="E1185" s="2">
        <f t="shared" si="109"/>
        <v>7.0564565680943048E-2</v>
      </c>
      <c r="F1185" s="2">
        <f t="shared" si="107"/>
        <v>8.1081565486181909E-2</v>
      </c>
      <c r="G1185" s="2">
        <f t="shared" si="105"/>
        <v>-1.0516999805238861E-2</v>
      </c>
      <c r="H1185" s="2" t="str">
        <f t="shared" si="106"/>
        <v>Hold</v>
      </c>
    </row>
    <row r="1186" spans="1:8" ht="13.5" x14ac:dyDescent="0.25">
      <c r="A1186" s="3">
        <v>43738</v>
      </c>
      <c r="B1186" s="2">
        <v>17.2102</v>
      </c>
      <c r="C1186" s="2">
        <f t="shared" si="108"/>
        <v>17.091663712310169</v>
      </c>
      <c r="D1186" s="2">
        <f t="shared" si="110"/>
        <v>17.049780642890727</v>
      </c>
      <c r="E1186" s="2">
        <f t="shared" si="109"/>
        <v>4.1883069419441199E-2</v>
      </c>
      <c r="F1186" s="2">
        <f t="shared" si="107"/>
        <v>7.3241866272833772E-2</v>
      </c>
      <c r="G1186" s="2">
        <f t="shared" si="105"/>
        <v>-3.1358796853392573E-2</v>
      </c>
      <c r="H1186" s="2" t="str">
        <f t="shared" si="106"/>
        <v>Hold</v>
      </c>
    </row>
    <row r="1187" spans="1:8" ht="13.5" x14ac:dyDescent="0.25">
      <c r="A1187" s="3">
        <v>43739</v>
      </c>
      <c r="B1187" s="2">
        <v>16.909199999999998</v>
      </c>
      <c r="C1187" s="2">
        <f t="shared" si="108"/>
        <v>17.085976987339375</v>
      </c>
      <c r="D1187" s="2">
        <f t="shared" si="110"/>
        <v>17.039367261935858</v>
      </c>
      <c r="E1187" s="2">
        <f t="shared" si="109"/>
        <v>4.6609725403516933E-2</v>
      </c>
      <c r="F1187" s="2">
        <f t="shared" si="107"/>
        <v>6.791543809897041E-2</v>
      </c>
      <c r="G1187" s="2">
        <f t="shared" si="105"/>
        <v>-2.1305712695453477E-2</v>
      </c>
      <c r="H1187" s="2" t="str">
        <f t="shared" si="106"/>
        <v>Hold</v>
      </c>
    </row>
    <row r="1188" spans="1:8" ht="13.5" x14ac:dyDescent="0.25">
      <c r="A1188" s="3">
        <v>43740</v>
      </c>
      <c r="B1188" s="2">
        <v>16.984400000000001</v>
      </c>
      <c r="C1188" s="2">
        <f t="shared" si="108"/>
        <v>17.080395912364089</v>
      </c>
      <c r="D1188" s="2">
        <f t="shared" si="110"/>
        <v>17.035295612903575</v>
      </c>
      <c r="E1188" s="2">
        <f t="shared" si="109"/>
        <v>4.5100299460514748E-2</v>
      </c>
      <c r="F1188" s="2">
        <f t="shared" si="107"/>
        <v>6.3352410371279283E-2</v>
      </c>
      <c r="G1188" s="2">
        <f t="shared" ref="G1188:G1251" si="111">E1188-F1188</f>
        <v>-1.8252110910764535E-2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16.808800000000002</v>
      </c>
      <c r="C1189" s="2">
        <f t="shared" si="108"/>
        <v>17.075673464308075</v>
      </c>
      <c r="D1189" s="2">
        <f t="shared" si="110"/>
        <v>17.018518160095905</v>
      </c>
      <c r="E1189" s="2">
        <f t="shared" si="109"/>
        <v>5.7155304212169966E-2</v>
      </c>
      <c r="F1189" s="2">
        <f t="shared" ref="F1189:F1252" si="113">(E1189*(2/(10)))+((1-(2/10))*F1188)</f>
        <v>6.2112989139457425E-2</v>
      </c>
      <c r="G1189" s="2">
        <f t="shared" si="111"/>
        <v>-4.957684927287459E-3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16.808800000000002</v>
      </c>
      <c r="C1190" s="2">
        <f t="shared" si="108"/>
        <v>17.064723700568372</v>
      </c>
      <c r="D1190" s="2">
        <f t="shared" si="110"/>
        <v>17.002983481570283</v>
      </c>
      <c r="E1190" s="2">
        <f t="shared" si="109"/>
        <v>6.1740218998089347E-2</v>
      </c>
      <c r="F1190" s="2">
        <f t="shared" si="113"/>
        <v>6.2038435111183808E-2</v>
      </c>
      <c r="G1190" s="2">
        <f t="shared" si="111"/>
        <v>-2.9821611309446133E-4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16.733599999999999</v>
      </c>
      <c r="C1191" s="2">
        <f t="shared" si="108"/>
        <v>16.986750823557855</v>
      </c>
      <c r="D1191" s="2">
        <f t="shared" si="110"/>
        <v>16.983029149602114</v>
      </c>
      <c r="E1191" s="2">
        <f t="shared" si="109"/>
        <v>3.7216739557415224E-3</v>
      </c>
      <c r="F1191" s="2">
        <f t="shared" si="113"/>
        <v>5.0375082880095352E-2</v>
      </c>
      <c r="G1191" s="2">
        <f t="shared" si="111"/>
        <v>-4.665340892435383E-2</v>
      </c>
      <c r="H1191" s="2" t="str">
        <f t="shared" si="112"/>
        <v>Hold</v>
      </c>
    </row>
    <row r="1192" spans="1:8" ht="13.5" x14ac:dyDescent="0.25">
      <c r="A1192" s="3">
        <v>43746</v>
      </c>
      <c r="B1192" s="2">
        <v>16.733599999999999</v>
      </c>
      <c r="C1192" s="2">
        <f t="shared" si="108"/>
        <v>16.920773773779722</v>
      </c>
      <c r="D1192" s="2">
        <f t="shared" si="110"/>
        <v>16.964552916298253</v>
      </c>
      <c r="E1192" s="2">
        <f t="shared" si="109"/>
        <v>-4.3779142518530989E-2</v>
      </c>
      <c r="F1192" s="2">
        <f t="shared" si="113"/>
        <v>3.1544237800370092E-2</v>
      </c>
      <c r="G1192" s="2">
        <f t="shared" si="111"/>
        <v>-7.5323380318901081E-2</v>
      </c>
      <c r="H1192" s="2" t="str">
        <f t="shared" si="112"/>
        <v>Hold</v>
      </c>
    </row>
    <row r="1193" spans="1:8" ht="13.5" x14ac:dyDescent="0.25">
      <c r="A1193" s="3">
        <v>43747</v>
      </c>
      <c r="B1193" s="2">
        <v>16.9343</v>
      </c>
      <c r="C1193" s="2">
        <f t="shared" si="108"/>
        <v>16.911270116275148</v>
      </c>
      <c r="D1193" s="2">
        <f t="shared" si="110"/>
        <v>16.96231195953542</v>
      </c>
      <c r="E1193" s="2">
        <f t="shared" si="109"/>
        <v>-5.1041843260271946E-2</v>
      </c>
      <c r="F1193" s="2">
        <f t="shared" si="113"/>
        <v>1.5027021588241684E-2</v>
      </c>
      <c r="G1193" s="2">
        <f t="shared" si="111"/>
        <v>-6.6068864848513625E-2</v>
      </c>
      <c r="H1193" s="2" t="str">
        <f t="shared" si="112"/>
        <v>Hold</v>
      </c>
    </row>
    <row r="1194" spans="1:8" ht="13.5" x14ac:dyDescent="0.25">
      <c r="A1194" s="3">
        <v>43748</v>
      </c>
      <c r="B1194" s="2">
        <v>16.9041</v>
      </c>
      <c r="C1194" s="2">
        <f t="shared" si="108"/>
        <v>16.926382406078972</v>
      </c>
      <c r="D1194" s="2">
        <f t="shared" si="110"/>
        <v>16.957999962532796</v>
      </c>
      <c r="E1194" s="2">
        <f t="shared" si="109"/>
        <v>-3.1617556453824136E-2</v>
      </c>
      <c r="F1194" s="2">
        <f t="shared" si="113"/>
        <v>5.6981059798285206E-3</v>
      </c>
      <c r="G1194" s="2">
        <f t="shared" si="111"/>
        <v>-3.7315662433652655E-2</v>
      </c>
      <c r="H1194" s="2" t="str">
        <f t="shared" si="112"/>
        <v>Hold</v>
      </c>
    </row>
    <row r="1195" spans="1:8" ht="13.5" x14ac:dyDescent="0.25">
      <c r="A1195" s="3">
        <v>43749</v>
      </c>
      <c r="B1195" s="2">
        <v>16.658300000000001</v>
      </c>
      <c r="C1195" s="2">
        <f t="shared" si="108"/>
        <v>16.962323574374516</v>
      </c>
      <c r="D1195" s="2">
        <f t="shared" si="110"/>
        <v>16.935799965308146</v>
      </c>
      <c r="E1195" s="2">
        <f t="shared" si="109"/>
        <v>2.6523609066369858E-2</v>
      </c>
      <c r="F1195" s="2">
        <f t="shared" si="113"/>
        <v>9.8632065971367873E-3</v>
      </c>
      <c r="G1195" s="2">
        <f t="shared" si="111"/>
        <v>1.666040246923307E-2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16.5579</v>
      </c>
      <c r="C1196" s="2">
        <f t="shared" si="108"/>
        <v>17.000458409086129</v>
      </c>
      <c r="D1196" s="2">
        <f t="shared" si="110"/>
        <v>16.907807375285319</v>
      </c>
      <c r="E1196" s="2">
        <f t="shared" si="109"/>
        <v>9.2651033800809302E-2</v>
      </c>
      <c r="F1196" s="2">
        <f t="shared" si="113"/>
        <v>2.6420772037871292E-2</v>
      </c>
      <c r="G1196" s="2">
        <f t="shared" si="111"/>
        <v>6.6230261762938003E-2</v>
      </c>
      <c r="H1196" s="2" t="str">
        <f t="shared" si="112"/>
        <v>Sell</v>
      </c>
    </row>
    <row r="1197" spans="1:8" ht="13.5" x14ac:dyDescent="0.25">
      <c r="A1197" s="3">
        <v>43754</v>
      </c>
      <c r="B1197" s="2">
        <v>16.879100000000001</v>
      </c>
      <c r="C1197" s="2">
        <f t="shared" si="108"/>
        <v>16.986418653842108</v>
      </c>
      <c r="D1197" s="2">
        <f t="shared" si="110"/>
        <v>16.905680903041961</v>
      </c>
      <c r="E1197" s="2">
        <f t="shared" si="109"/>
        <v>8.0737750800146557E-2</v>
      </c>
      <c r="F1197" s="2">
        <f t="shared" si="113"/>
        <v>3.7284167790326346E-2</v>
      </c>
      <c r="G1197" s="2">
        <f t="shared" si="111"/>
        <v>4.3453583009820211E-2</v>
      </c>
      <c r="H1197" s="2" t="str">
        <f t="shared" si="112"/>
        <v>Sell</v>
      </c>
    </row>
    <row r="1198" spans="1:8" ht="13.5" x14ac:dyDescent="0.25">
      <c r="A1198" s="3">
        <v>43755</v>
      </c>
      <c r="B1198" s="2">
        <v>17.009499999999999</v>
      </c>
      <c r="C1198" s="2">
        <f t="shared" si="108"/>
        <v>16.986108091712552</v>
      </c>
      <c r="D1198" s="2">
        <f t="shared" si="110"/>
        <v>16.913371206520335</v>
      </c>
      <c r="E1198" s="2">
        <f t="shared" si="109"/>
        <v>7.2736885192217215E-2</v>
      </c>
      <c r="F1198" s="2">
        <f t="shared" si="113"/>
        <v>4.4374711270704525E-2</v>
      </c>
      <c r="G1198" s="2">
        <f t="shared" si="111"/>
        <v>2.836217392151269E-2</v>
      </c>
      <c r="H1198" s="2" t="str">
        <f t="shared" si="112"/>
        <v>Sell</v>
      </c>
    </row>
    <row r="1199" spans="1:8" ht="13.5" x14ac:dyDescent="0.25">
      <c r="A1199" s="3">
        <v>43756</v>
      </c>
      <c r="B1199" s="2">
        <v>17.009499999999999</v>
      </c>
      <c r="C1199" s="2">
        <f t="shared" si="108"/>
        <v>16.958829923756774</v>
      </c>
      <c r="D1199" s="2">
        <f t="shared" si="110"/>
        <v>16.9204918578892</v>
      </c>
      <c r="E1199" s="2">
        <f t="shared" si="109"/>
        <v>3.8338065867574045E-2</v>
      </c>
      <c r="F1199" s="2">
        <f t="shared" si="113"/>
        <v>4.3167382190078429E-2</v>
      </c>
      <c r="G1199" s="2">
        <f t="shared" si="111"/>
        <v>-4.8293163225043845E-3</v>
      </c>
      <c r="H1199" s="2" t="str">
        <f t="shared" si="112"/>
        <v>Hold</v>
      </c>
    </row>
    <row r="1200" spans="1:8" ht="13.5" x14ac:dyDescent="0.25">
      <c r="A1200" s="3">
        <v>43759</v>
      </c>
      <c r="B1200" s="2">
        <v>16.909199999999998</v>
      </c>
      <c r="C1200" s="2">
        <f t="shared" si="108"/>
        <v>16.935748397024962</v>
      </c>
      <c r="D1200" s="2">
        <f t="shared" si="110"/>
        <v>16.919655423971481</v>
      </c>
      <c r="E1200" s="2">
        <f t="shared" si="109"/>
        <v>1.6092973053481785E-2</v>
      </c>
      <c r="F1200" s="2">
        <f t="shared" si="113"/>
        <v>3.7752500362759102E-2</v>
      </c>
      <c r="G1200" s="2">
        <f t="shared" si="111"/>
        <v>-2.1659527309277317E-2</v>
      </c>
      <c r="H1200" s="2" t="str">
        <f t="shared" si="112"/>
        <v>Hold</v>
      </c>
    </row>
    <row r="1201" spans="1:8" ht="13.5" x14ac:dyDescent="0.25">
      <c r="A1201" s="3">
        <v>43760</v>
      </c>
      <c r="B1201" s="2">
        <v>16.708500000000001</v>
      </c>
      <c r="C1201" s="2">
        <f t="shared" si="108"/>
        <v>16.904648643636506</v>
      </c>
      <c r="D1201" s="2">
        <f t="shared" si="110"/>
        <v>16.904014281455076</v>
      </c>
      <c r="E1201" s="2">
        <f t="shared" si="109"/>
        <v>6.3436218142953749E-4</v>
      </c>
      <c r="F1201" s="2">
        <f t="shared" si="113"/>
        <v>3.0328872726493188E-2</v>
      </c>
      <c r="G1201" s="2">
        <f t="shared" si="111"/>
        <v>-2.9694510545063651E-2</v>
      </c>
      <c r="H1201" s="2" t="str">
        <f t="shared" si="112"/>
        <v>Hold</v>
      </c>
    </row>
    <row r="1202" spans="1:8" ht="13.5" x14ac:dyDescent="0.25">
      <c r="A1202" s="3">
        <v>43761</v>
      </c>
      <c r="B1202" s="2">
        <v>16.708500000000001</v>
      </c>
      <c r="C1202" s="2">
        <f t="shared" si="108"/>
        <v>16.878333467692428</v>
      </c>
      <c r="D1202" s="2">
        <f t="shared" si="110"/>
        <v>16.889531742088035</v>
      </c>
      <c r="E1202" s="2">
        <f t="shared" si="109"/>
        <v>-1.1198274395606944E-2</v>
      </c>
      <c r="F1202" s="2">
        <f t="shared" si="113"/>
        <v>2.2023443302073165E-2</v>
      </c>
      <c r="G1202" s="2">
        <f t="shared" si="111"/>
        <v>-3.3221717697680106E-2</v>
      </c>
      <c r="H1202" s="2" t="str">
        <f t="shared" si="112"/>
        <v>Hold</v>
      </c>
    </row>
    <row r="1203" spans="1:8" ht="13.5" x14ac:dyDescent="0.25">
      <c r="A1203" s="3">
        <v>43762</v>
      </c>
      <c r="B1203" s="2">
        <v>16.5579</v>
      </c>
      <c r="C1203" s="2">
        <f t="shared" si="108"/>
        <v>16.886943703432053</v>
      </c>
      <c r="D1203" s="2">
        <f t="shared" si="110"/>
        <v>16.86496642785929</v>
      </c>
      <c r="E1203" s="2">
        <f t="shared" si="109"/>
        <v>2.1977275572762522E-2</v>
      </c>
      <c r="F1203" s="2">
        <f t="shared" si="113"/>
        <v>2.2014209756211038E-2</v>
      </c>
      <c r="G1203" s="2">
        <f t="shared" si="111"/>
        <v>-3.6934183448515678E-5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16.542899999999999</v>
      </c>
      <c r="C1204" s="2">
        <f t="shared" si="108"/>
        <v>16.889583133673277</v>
      </c>
      <c r="D1204" s="2">
        <f t="shared" si="110"/>
        <v>16.841109655425267</v>
      </c>
      <c r="E1204" s="2">
        <f t="shared" si="109"/>
        <v>4.8473478248009627E-2</v>
      </c>
      <c r="F1204" s="2">
        <f t="shared" si="113"/>
        <v>2.7306063454570755E-2</v>
      </c>
      <c r="G1204" s="2">
        <f t="shared" si="111"/>
        <v>2.1167414793438873E-2</v>
      </c>
      <c r="H1204" s="2" t="str">
        <f t="shared" si="112"/>
        <v>Sell</v>
      </c>
    </row>
    <row r="1205" spans="1:8" ht="13.5" x14ac:dyDescent="0.25">
      <c r="A1205" s="3">
        <v>43766</v>
      </c>
      <c r="B1205" s="2">
        <v>16.497699999999998</v>
      </c>
      <c r="C1205" s="2">
        <f t="shared" si="108"/>
        <v>16.854001113108158</v>
      </c>
      <c r="D1205" s="2">
        <f t="shared" si="110"/>
        <v>16.815671903171541</v>
      </c>
      <c r="E1205" s="2">
        <f t="shared" si="109"/>
        <v>3.8329209936616593E-2</v>
      </c>
      <c r="F1205" s="2">
        <f t="shared" si="113"/>
        <v>2.9510692750979926E-2</v>
      </c>
      <c r="G1205" s="2">
        <f t="shared" si="111"/>
        <v>8.8185171856366672E-3</v>
      </c>
      <c r="H1205" s="2" t="str">
        <f t="shared" si="112"/>
        <v>Sell</v>
      </c>
    </row>
    <row r="1206" spans="1:8" ht="13.5" x14ac:dyDescent="0.25">
      <c r="A1206" s="3">
        <v>43767</v>
      </c>
      <c r="B1206" s="2">
        <v>16.0562</v>
      </c>
      <c r="C1206" s="2">
        <f t="shared" si="108"/>
        <v>16.808447095706903</v>
      </c>
      <c r="D1206" s="2">
        <f t="shared" si="110"/>
        <v>16.759414725158834</v>
      </c>
      <c r="E1206" s="2">
        <f t="shared" si="109"/>
        <v>4.9032370548069082E-2</v>
      </c>
      <c r="F1206" s="2">
        <f t="shared" si="113"/>
        <v>3.3415028310397762E-2</v>
      </c>
      <c r="G1206" s="2">
        <f t="shared" si="111"/>
        <v>1.5617342237671319E-2</v>
      </c>
      <c r="H1206" s="2" t="str">
        <f t="shared" si="112"/>
        <v>Sell</v>
      </c>
    </row>
    <row r="1207" spans="1:8" ht="13.5" x14ac:dyDescent="0.25">
      <c r="A1207" s="3">
        <v>43768</v>
      </c>
      <c r="B1207" s="2">
        <v>16.0562</v>
      </c>
      <c r="C1207" s="2">
        <f t="shared" si="108"/>
        <v>16.819316773290456</v>
      </c>
      <c r="D1207" s="2">
        <f t="shared" si="110"/>
        <v>16.70732474551744</v>
      </c>
      <c r="E1207" s="2">
        <f t="shared" si="109"/>
        <v>0.11199202777301664</v>
      </c>
      <c r="F1207" s="2">
        <f t="shared" si="113"/>
        <v>4.9130428202921544E-2</v>
      </c>
      <c r="G1207" s="2">
        <f t="shared" si="111"/>
        <v>6.28615995700951E-2</v>
      </c>
      <c r="H1207" s="2" t="str">
        <f t="shared" si="112"/>
        <v>Sell</v>
      </c>
    </row>
    <row r="1208" spans="1:8" ht="13.5" x14ac:dyDescent="0.25">
      <c r="A1208" s="3">
        <v>43769</v>
      </c>
      <c r="B1208" s="2">
        <v>16.0562</v>
      </c>
      <c r="C1208" s="2">
        <f t="shared" si="108"/>
        <v>16.84857573124577</v>
      </c>
      <c r="D1208" s="2">
        <f t="shared" si="110"/>
        <v>16.659093282886516</v>
      </c>
      <c r="E1208" s="2">
        <f t="shared" si="109"/>
        <v>0.18948244835925365</v>
      </c>
      <c r="F1208" s="2">
        <f t="shared" si="113"/>
        <v>7.7200832234187972E-2</v>
      </c>
      <c r="G1208" s="2">
        <f t="shared" si="111"/>
        <v>0.11228161612506568</v>
      </c>
      <c r="H1208" s="2" t="str">
        <f t="shared" si="112"/>
        <v>Sell</v>
      </c>
    </row>
    <row r="1209" spans="1:8" ht="13.5" x14ac:dyDescent="0.25">
      <c r="A1209" s="3">
        <v>43770</v>
      </c>
      <c r="B1209" s="2">
        <v>16.0562</v>
      </c>
      <c r="C1209" s="2">
        <f t="shared" si="108"/>
        <v>16.873333311054111</v>
      </c>
      <c r="D1209" s="2">
        <f t="shared" si="110"/>
        <v>16.614434521191217</v>
      </c>
      <c r="E1209" s="2">
        <f t="shared" si="109"/>
        <v>0.25889878986289361</v>
      </c>
      <c r="F1209" s="2">
        <f t="shared" si="113"/>
        <v>0.11354042375992909</v>
      </c>
      <c r="G1209" s="2">
        <f t="shared" si="111"/>
        <v>0.14535836610296451</v>
      </c>
      <c r="H1209" s="2" t="str">
        <f t="shared" si="112"/>
        <v>Sell</v>
      </c>
    </row>
    <row r="1210" spans="1:8" ht="13.5" x14ac:dyDescent="0.25">
      <c r="A1210" s="3">
        <v>43773</v>
      </c>
      <c r="B1210" s="2">
        <v>16.0562</v>
      </c>
      <c r="C1210" s="2">
        <f t="shared" si="108"/>
        <v>16.878851263199632</v>
      </c>
      <c r="D1210" s="2">
        <f t="shared" si="110"/>
        <v>16.573083815917794</v>
      </c>
      <c r="E1210" s="2">
        <f t="shared" si="109"/>
        <v>0.30576744728183769</v>
      </c>
      <c r="F1210" s="2">
        <f t="shared" si="113"/>
        <v>0.15198582846431083</v>
      </c>
      <c r="G1210" s="2">
        <f t="shared" si="111"/>
        <v>0.15378161881752686</v>
      </c>
      <c r="H1210" s="2" t="str">
        <f t="shared" si="112"/>
        <v>Sell</v>
      </c>
    </row>
    <row r="1211" spans="1:8" ht="13.5" x14ac:dyDescent="0.25">
      <c r="A1211" s="3">
        <v>43774</v>
      </c>
      <c r="B1211" s="2">
        <v>15.9558</v>
      </c>
      <c r="C1211" s="2">
        <f t="shared" si="108"/>
        <v>16.852643376553537</v>
      </c>
      <c r="D1211" s="2">
        <f t="shared" si="110"/>
        <v>16.527359088812773</v>
      </c>
      <c r="E1211" s="2">
        <f t="shared" si="109"/>
        <v>0.32528428774076446</v>
      </c>
      <c r="F1211" s="2">
        <f t="shared" si="113"/>
        <v>0.18664552031960158</v>
      </c>
      <c r="G1211" s="2">
        <f t="shared" si="111"/>
        <v>0.13863876742116288</v>
      </c>
      <c r="H1211" s="2" t="str">
        <f t="shared" si="112"/>
        <v>Sell</v>
      </c>
    </row>
    <row r="1212" spans="1:8" ht="13.5" x14ac:dyDescent="0.25">
      <c r="A1212" s="3">
        <v>43775</v>
      </c>
      <c r="B1212" s="2">
        <v>16.0562</v>
      </c>
      <c r="C1212" s="2">
        <f t="shared" si="108"/>
        <v>16.830467472468378</v>
      </c>
      <c r="D1212" s="2">
        <f t="shared" si="110"/>
        <v>16.492458415567381</v>
      </c>
      <c r="E1212" s="2">
        <f t="shared" si="109"/>
        <v>0.33800905690099725</v>
      </c>
      <c r="F1212" s="2">
        <f t="shared" si="113"/>
        <v>0.2169182276358807</v>
      </c>
      <c r="G1212" s="2">
        <f t="shared" si="111"/>
        <v>0.12109082926511655</v>
      </c>
      <c r="H1212" s="2" t="str">
        <f t="shared" si="112"/>
        <v>Sell</v>
      </c>
    </row>
    <row r="1213" spans="1:8" ht="13.5" x14ac:dyDescent="0.25">
      <c r="A1213" s="3">
        <v>43776</v>
      </c>
      <c r="B1213" s="2">
        <v>16.006</v>
      </c>
      <c r="C1213" s="2">
        <f t="shared" si="108"/>
        <v>16.788534015165553</v>
      </c>
      <c r="D1213" s="2">
        <f t="shared" si="110"/>
        <v>16.456424458858685</v>
      </c>
      <c r="E1213" s="2">
        <f t="shared" si="109"/>
        <v>0.33210955630686811</v>
      </c>
      <c r="F1213" s="2">
        <f t="shared" si="113"/>
        <v>0.23995649337007818</v>
      </c>
      <c r="G1213" s="2">
        <f t="shared" si="111"/>
        <v>9.2153062936789931E-2</v>
      </c>
      <c r="H1213" s="2" t="str">
        <f t="shared" si="112"/>
        <v>Sell</v>
      </c>
    </row>
    <row r="1214" spans="1:8" ht="13.5" x14ac:dyDescent="0.25">
      <c r="A1214" s="3">
        <v>43777</v>
      </c>
      <c r="B1214" s="2">
        <v>16.0562</v>
      </c>
      <c r="C1214" s="2">
        <f t="shared" si="108"/>
        <v>16.750744166678544</v>
      </c>
      <c r="D1214" s="2">
        <f t="shared" si="110"/>
        <v>16.426778202646929</v>
      </c>
      <c r="E1214" s="2">
        <f t="shared" si="109"/>
        <v>0.32396596403161482</v>
      </c>
      <c r="F1214" s="2">
        <f t="shared" si="113"/>
        <v>0.2567583875023855</v>
      </c>
      <c r="G1214" s="2">
        <f t="shared" si="111"/>
        <v>6.7207576529229318E-2</v>
      </c>
      <c r="H1214" s="2" t="str">
        <f t="shared" si="112"/>
        <v>Sell</v>
      </c>
    </row>
    <row r="1215" spans="1:8" ht="13.5" x14ac:dyDescent="0.25">
      <c r="A1215" s="3">
        <v>43780</v>
      </c>
      <c r="B1215" s="2">
        <v>16.006</v>
      </c>
      <c r="C1215" s="2">
        <f t="shared" si="108"/>
        <v>16.711814294881844</v>
      </c>
      <c r="D1215" s="2">
        <f t="shared" si="110"/>
        <v>16.395609446895303</v>
      </c>
      <c r="E1215" s="2">
        <f t="shared" si="109"/>
        <v>0.31620484798654047</v>
      </c>
      <c r="F1215" s="2">
        <f t="shared" si="113"/>
        <v>0.26864767959921654</v>
      </c>
      <c r="G1215" s="2">
        <f t="shared" si="111"/>
        <v>4.7557168387323934E-2</v>
      </c>
      <c r="H1215" s="2" t="str">
        <f t="shared" si="112"/>
        <v>Sell</v>
      </c>
    </row>
    <row r="1216" spans="1:8" ht="13.5" x14ac:dyDescent="0.25">
      <c r="A1216" s="3">
        <v>43781</v>
      </c>
      <c r="B1216" s="2">
        <v>16.046099999999999</v>
      </c>
      <c r="C1216" s="2">
        <f t="shared" si="108"/>
        <v>16.610950557207712</v>
      </c>
      <c r="D1216" s="2">
        <f t="shared" si="110"/>
        <v>16.369719858236394</v>
      </c>
      <c r="E1216" s="2">
        <f t="shared" si="109"/>
        <v>0.24123069897131799</v>
      </c>
      <c r="F1216" s="2">
        <f t="shared" si="113"/>
        <v>0.26316428347363685</v>
      </c>
      <c r="G1216" s="2">
        <f t="shared" si="111"/>
        <v>-2.1933584502318859E-2</v>
      </c>
      <c r="H1216" s="2" t="str">
        <f t="shared" si="112"/>
        <v>Hold</v>
      </c>
    </row>
    <row r="1217" spans="1:8" ht="13.5" x14ac:dyDescent="0.25">
      <c r="A1217" s="3">
        <v>43782</v>
      </c>
      <c r="B1217" s="2">
        <v>16.006</v>
      </c>
      <c r="C1217" s="2">
        <f t="shared" si="108"/>
        <v>16.525604317637296</v>
      </c>
      <c r="D1217" s="2">
        <f t="shared" si="110"/>
        <v>16.342777646515181</v>
      </c>
      <c r="E1217" s="2">
        <f t="shared" si="109"/>
        <v>0.1828266711221147</v>
      </c>
      <c r="F1217" s="2">
        <f t="shared" si="113"/>
        <v>0.24709676100333244</v>
      </c>
      <c r="G1217" s="2">
        <f t="shared" si="111"/>
        <v>-6.427008988121774E-2</v>
      </c>
      <c r="H1217" s="2" t="str">
        <f t="shared" si="112"/>
        <v>Hold</v>
      </c>
    </row>
    <row r="1218" spans="1:8" ht="13.5" x14ac:dyDescent="0.25">
      <c r="A1218" s="3">
        <v>43783</v>
      </c>
      <c r="B1218" s="2">
        <v>16.006</v>
      </c>
      <c r="C1218" s="2">
        <f t="shared" si="108"/>
        <v>16.45338826877002</v>
      </c>
      <c r="D1218" s="2">
        <f t="shared" si="110"/>
        <v>16.317831154180723</v>
      </c>
      <c r="E1218" s="2">
        <f t="shared" si="109"/>
        <v>0.13555711458929665</v>
      </c>
      <c r="F1218" s="2">
        <f t="shared" si="113"/>
        <v>0.2247888317205253</v>
      </c>
      <c r="G1218" s="2">
        <f t="shared" si="111"/>
        <v>-8.9231717131228655E-2</v>
      </c>
      <c r="H1218" s="2" t="str">
        <f t="shared" si="112"/>
        <v>Hold</v>
      </c>
    </row>
    <row r="1219" spans="1:8" ht="13.5" x14ac:dyDescent="0.25">
      <c r="A1219" s="3">
        <v>43784</v>
      </c>
      <c r="B1219" s="2">
        <v>16.001000000000001</v>
      </c>
      <c r="C1219" s="2">
        <f t="shared" si="108"/>
        <v>16.392282381266938</v>
      </c>
      <c r="D1219" s="2">
        <f t="shared" si="110"/>
        <v>16.294362179796966</v>
      </c>
      <c r="E1219" s="2">
        <f t="shared" si="109"/>
        <v>9.7920201469971602E-2</v>
      </c>
      <c r="F1219" s="2">
        <f t="shared" si="113"/>
        <v>0.19941510567041457</v>
      </c>
      <c r="G1219" s="2">
        <f t="shared" si="111"/>
        <v>-0.10149490420044296</v>
      </c>
      <c r="H1219" s="2" t="str">
        <f t="shared" si="112"/>
        <v>Hold</v>
      </c>
    </row>
    <row r="1220" spans="1:8" ht="13.5" x14ac:dyDescent="0.25">
      <c r="A1220" s="3">
        <v>43787</v>
      </c>
      <c r="B1220" s="2">
        <v>16.001000000000001</v>
      </c>
      <c r="C1220" s="2">
        <f t="shared" si="108"/>
        <v>16.340577399533561</v>
      </c>
      <c r="D1220" s="2">
        <f t="shared" si="110"/>
        <v>16.272631647960154</v>
      </c>
      <c r="E1220" s="2">
        <f t="shared" si="109"/>
        <v>6.7945751573407875E-2</v>
      </c>
      <c r="F1220" s="2">
        <f t="shared" si="113"/>
        <v>0.17312123485101324</v>
      </c>
      <c r="G1220" s="2">
        <f t="shared" si="111"/>
        <v>-0.10517548327760537</v>
      </c>
      <c r="H1220" s="2" t="str">
        <f t="shared" si="112"/>
        <v>Hold</v>
      </c>
    </row>
    <row r="1221" spans="1:8" ht="13.5" x14ac:dyDescent="0.25">
      <c r="A1221" s="3">
        <v>43788</v>
      </c>
      <c r="B1221" s="2">
        <v>15.9458</v>
      </c>
      <c r="C1221" s="2">
        <f t="shared" si="108"/>
        <v>16.281380876528399</v>
      </c>
      <c r="D1221" s="2">
        <f t="shared" si="110"/>
        <v>16.248421896259401</v>
      </c>
      <c r="E1221" s="2">
        <f t="shared" si="109"/>
        <v>3.2958980268997351E-2</v>
      </c>
      <c r="F1221" s="2">
        <f t="shared" si="113"/>
        <v>0.14508878393461008</v>
      </c>
      <c r="G1221" s="2">
        <f t="shared" si="111"/>
        <v>-0.11212980366561273</v>
      </c>
      <c r="H1221" s="2" t="str">
        <f t="shared" si="112"/>
        <v>Hold</v>
      </c>
    </row>
    <row r="1222" spans="1:8" ht="13.5" x14ac:dyDescent="0.25">
      <c r="A1222" s="3">
        <v>43789</v>
      </c>
      <c r="B1222" s="2">
        <v>15.8454</v>
      </c>
      <c r="C1222" s="2">
        <f t="shared" si="108"/>
        <v>16.2467376647548</v>
      </c>
      <c r="D1222" s="2">
        <f t="shared" si="110"/>
        <v>16.218568422462408</v>
      </c>
      <c r="E1222" s="2">
        <f t="shared" si="109"/>
        <v>2.8169242292392482E-2</v>
      </c>
      <c r="F1222" s="2">
        <f t="shared" si="113"/>
        <v>0.12170487560616658</v>
      </c>
      <c r="G1222" s="2">
        <f t="shared" si="111"/>
        <v>-9.3535633313774097E-2</v>
      </c>
      <c r="H1222" s="2" t="str">
        <f t="shared" si="112"/>
        <v>Hold</v>
      </c>
    </row>
    <row r="1223" spans="1:8" ht="13.5" x14ac:dyDescent="0.25">
      <c r="A1223" s="3">
        <v>43790</v>
      </c>
      <c r="B1223" s="2">
        <v>15.805300000000001</v>
      </c>
      <c r="C1223" s="2">
        <f t="shared" si="108"/>
        <v>16.209701100946369</v>
      </c>
      <c r="D1223" s="2">
        <f t="shared" si="110"/>
        <v>16.18795594672445</v>
      </c>
      <c r="E1223" s="2">
        <f t="shared" si="109"/>
        <v>2.1745154221918028E-2</v>
      </c>
      <c r="F1223" s="2">
        <f t="shared" si="113"/>
        <v>0.10171293132931687</v>
      </c>
      <c r="G1223" s="2">
        <f t="shared" si="111"/>
        <v>-7.9967777107398844E-2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15.805300000000001</v>
      </c>
      <c r="C1224" s="2">
        <f t="shared" si="108"/>
        <v>16.186085546954619</v>
      </c>
      <c r="D1224" s="2">
        <f t="shared" si="110"/>
        <v>16.159611061781899</v>
      </c>
      <c r="E1224" s="2">
        <f t="shared" si="109"/>
        <v>2.6474485172720108E-2</v>
      </c>
      <c r="F1224" s="2">
        <f t="shared" si="113"/>
        <v>8.666524209799753E-2</v>
      </c>
      <c r="G1224" s="2">
        <f t="shared" si="111"/>
        <v>-6.0190756925277422E-2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15.805300000000001</v>
      </c>
      <c r="C1225" s="2">
        <f t="shared" si="108"/>
        <v>16.158380078192369</v>
      </c>
      <c r="D1225" s="2">
        <f t="shared" si="110"/>
        <v>16.133365797946205</v>
      </c>
      <c r="E1225" s="2">
        <f t="shared" si="109"/>
        <v>2.5014280246164589E-2</v>
      </c>
      <c r="F1225" s="2">
        <f t="shared" si="113"/>
        <v>7.4335049727630956E-2</v>
      </c>
      <c r="G1225" s="2">
        <f t="shared" si="111"/>
        <v>-4.9320769481466367E-2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15.755100000000001</v>
      </c>
      <c r="C1226" s="2">
        <f t="shared" si="108"/>
        <v>16.141106220008929</v>
      </c>
      <c r="D1226" s="2">
        <f t="shared" si="110"/>
        <v>16.105346109209449</v>
      </c>
      <c r="E1226" s="2">
        <f t="shared" si="109"/>
        <v>3.5760110799479605E-2</v>
      </c>
      <c r="F1226" s="2">
        <f t="shared" si="113"/>
        <v>6.6620061942000694E-2</v>
      </c>
      <c r="G1226" s="2">
        <f t="shared" si="111"/>
        <v>-3.0859951142521089E-2</v>
      </c>
      <c r="H1226" s="2" t="str">
        <f t="shared" si="112"/>
        <v>Hold</v>
      </c>
    </row>
    <row r="1227" spans="1:8" ht="13.5" x14ac:dyDescent="0.25">
      <c r="A1227" s="3">
        <v>43796</v>
      </c>
      <c r="B1227" s="2">
        <v>15.288500000000001</v>
      </c>
      <c r="C1227" s="2">
        <f t="shared" si="108"/>
        <v>16.120320647699863</v>
      </c>
      <c r="D1227" s="2">
        <f t="shared" si="110"/>
        <v>16.044838990008749</v>
      </c>
      <c r="E1227" s="2">
        <f t="shared" si="109"/>
        <v>7.5481657691113924E-2</v>
      </c>
      <c r="F1227" s="2">
        <f t="shared" si="113"/>
        <v>6.8392381091823343E-2</v>
      </c>
      <c r="G1227" s="2">
        <f t="shared" si="111"/>
        <v>7.089276599290581E-3</v>
      </c>
      <c r="H1227" s="2" t="str">
        <f t="shared" si="112"/>
        <v>Sell</v>
      </c>
    </row>
    <row r="1228" spans="1:8" ht="13.5" x14ac:dyDescent="0.25">
      <c r="A1228" s="3">
        <v>43797</v>
      </c>
      <c r="B1228" s="2">
        <v>15.755100000000001</v>
      </c>
      <c r="C1228" s="2">
        <f t="shared" si="108"/>
        <v>16.102732855746037</v>
      </c>
      <c r="D1228" s="2">
        <f t="shared" si="110"/>
        <v>16.023376842600694</v>
      </c>
      <c r="E1228" s="2">
        <f t="shared" si="109"/>
        <v>7.935601314534324E-2</v>
      </c>
      <c r="F1228" s="2">
        <f t="shared" si="113"/>
        <v>7.0585107502527319E-2</v>
      </c>
      <c r="G1228" s="2">
        <f t="shared" si="111"/>
        <v>8.770905642815921E-3</v>
      </c>
      <c r="H1228" s="2" t="str">
        <f t="shared" si="112"/>
        <v>Sell</v>
      </c>
    </row>
    <row r="1229" spans="1:8" ht="13.5" x14ac:dyDescent="0.25">
      <c r="A1229" s="3">
        <v>43798</v>
      </c>
      <c r="B1229" s="2">
        <v>15.755100000000001</v>
      </c>
      <c r="C1229" s="2">
        <f t="shared" si="108"/>
        <v>16.087081647169722</v>
      </c>
      <c r="D1229" s="2">
        <f t="shared" si="110"/>
        <v>16.003504483889532</v>
      </c>
      <c r="E1229" s="2">
        <f t="shared" si="109"/>
        <v>8.3577163280189382E-2</v>
      </c>
      <c r="F1229" s="2">
        <f t="shared" si="113"/>
        <v>7.3183518658059735E-2</v>
      </c>
      <c r="G1229" s="2">
        <f t="shared" si="111"/>
        <v>1.0393644622129647E-2</v>
      </c>
      <c r="H1229" s="2" t="str">
        <f t="shared" si="112"/>
        <v>Sell</v>
      </c>
    </row>
    <row r="1230" spans="1:8" ht="13.5" x14ac:dyDescent="0.25">
      <c r="A1230" s="3">
        <v>43801</v>
      </c>
      <c r="B1230" s="2">
        <v>16.006</v>
      </c>
      <c r="C1230" s="2">
        <f t="shared" si="108"/>
        <v>16.073838316835918</v>
      </c>
      <c r="D1230" s="2">
        <f t="shared" si="110"/>
        <v>16.003689336934752</v>
      </c>
      <c r="E1230" s="2">
        <f t="shared" si="109"/>
        <v>7.0148979901166086E-2</v>
      </c>
      <c r="F1230" s="2">
        <f t="shared" si="113"/>
        <v>7.2576610906681008E-2</v>
      </c>
      <c r="G1230" s="2">
        <f t="shared" si="111"/>
        <v>-2.4276310055149214E-3</v>
      </c>
      <c r="H1230" s="2" t="str">
        <f t="shared" si="112"/>
        <v>Hold</v>
      </c>
    </row>
    <row r="1231" spans="1:8" ht="13.5" x14ac:dyDescent="0.25">
      <c r="A1231" s="3">
        <v>43802</v>
      </c>
      <c r="B1231" s="2">
        <v>15.805300000000001</v>
      </c>
      <c r="C1231" s="2">
        <f t="shared" ref="C1231:C1294" si="114">$C$4*B1221+C1230*(1-$C$4)</f>
        <v>16.054140114245776</v>
      </c>
      <c r="D1231" s="2">
        <f t="shared" si="110"/>
        <v>15.98899383049514</v>
      </c>
      <c r="E1231" s="2">
        <f t="shared" si="109"/>
        <v>6.5146283750635803E-2</v>
      </c>
      <c r="F1231" s="2">
        <f t="shared" si="113"/>
        <v>7.1090545475471972E-2</v>
      </c>
      <c r="G1231" s="2">
        <f t="shared" si="111"/>
        <v>-5.9442617248361695E-3</v>
      </c>
      <c r="H1231" s="2" t="str">
        <f t="shared" si="112"/>
        <v>Hold</v>
      </c>
    </row>
    <row r="1232" spans="1:8" ht="13.5" x14ac:dyDescent="0.25">
      <c r="A1232" s="3">
        <v>43803</v>
      </c>
      <c r="B1232" s="2">
        <v>15.805300000000001</v>
      </c>
      <c r="C1232" s="2">
        <f t="shared" si="114"/>
        <v>16.022026250515658</v>
      </c>
      <c r="D1232" s="2">
        <f t="shared" si="110"/>
        <v>15.975386880088092</v>
      </c>
      <c r="E1232" s="2">
        <f t="shared" si="109"/>
        <v>4.6639370427566718E-2</v>
      </c>
      <c r="F1232" s="2">
        <f t="shared" si="113"/>
        <v>6.6200310465890921E-2</v>
      </c>
      <c r="G1232" s="2">
        <f t="shared" si="111"/>
        <v>-1.9560940038324204E-2</v>
      </c>
      <c r="H1232" s="2" t="str">
        <f t="shared" si="112"/>
        <v>Hold</v>
      </c>
    </row>
    <row r="1233" spans="1:8" ht="13.5" x14ac:dyDescent="0.25">
      <c r="A1233" s="3">
        <v>43804</v>
      </c>
      <c r="B1233" s="2">
        <v>15.8103</v>
      </c>
      <c r="C1233" s="2">
        <f t="shared" si="114"/>
        <v>15.988683750436326</v>
      </c>
      <c r="D1233" s="2">
        <f t="shared" si="110"/>
        <v>15.96315822230379</v>
      </c>
      <c r="E1233" s="2">
        <f t="shared" si="109"/>
        <v>2.5525528132536834E-2</v>
      </c>
      <c r="F1233" s="2">
        <f t="shared" si="113"/>
        <v>5.8065353999220103E-2</v>
      </c>
      <c r="G1233" s="2">
        <f t="shared" si="111"/>
        <v>-3.2539825866683268E-2</v>
      </c>
      <c r="H1233" s="2" t="str">
        <f t="shared" si="112"/>
        <v>Hold</v>
      </c>
    </row>
    <row r="1234" spans="1:8" ht="13.5" x14ac:dyDescent="0.25">
      <c r="A1234" s="3">
        <v>43805</v>
      </c>
      <c r="B1234" s="2">
        <v>15.805300000000001</v>
      </c>
      <c r="C1234" s="2">
        <f t="shared" si="114"/>
        <v>15.960470865753814</v>
      </c>
      <c r="D1234" s="2">
        <f t="shared" si="110"/>
        <v>15.951465020651657</v>
      </c>
      <c r="E1234" s="2">
        <f t="shared" si="109"/>
        <v>9.0058451021572949E-3</v>
      </c>
      <c r="F1234" s="2">
        <f t="shared" si="113"/>
        <v>4.8253452219807542E-2</v>
      </c>
      <c r="G1234" s="2">
        <f t="shared" si="111"/>
        <v>-3.9247607117650248E-2</v>
      </c>
      <c r="H1234" s="2" t="str">
        <f t="shared" si="112"/>
        <v>Hold</v>
      </c>
    </row>
    <row r="1235" spans="1:8" ht="13.5" x14ac:dyDescent="0.25">
      <c r="A1235" s="3">
        <v>43808</v>
      </c>
      <c r="B1235" s="2">
        <v>16.006</v>
      </c>
      <c r="C1235" s="2">
        <f t="shared" si="114"/>
        <v>15.936598424868611</v>
      </c>
      <c r="D1235" s="2">
        <f t="shared" si="110"/>
        <v>15.955504648751534</v>
      </c>
      <c r="E1235" s="2">
        <f t="shared" si="109"/>
        <v>-1.8906223882922291E-2</v>
      </c>
      <c r="F1235" s="2">
        <f t="shared" si="113"/>
        <v>3.482151699926158E-2</v>
      </c>
      <c r="G1235" s="2">
        <f t="shared" si="111"/>
        <v>-5.3727740882183871E-2</v>
      </c>
      <c r="H1235" s="2" t="str">
        <f t="shared" si="112"/>
        <v>Hold</v>
      </c>
    </row>
    <row r="1236" spans="1:8" ht="13.5" x14ac:dyDescent="0.25">
      <c r="A1236" s="3">
        <v>43809</v>
      </c>
      <c r="B1236" s="2">
        <v>16.006</v>
      </c>
      <c r="C1236" s="2">
        <f t="shared" si="114"/>
        <v>15.908675590273441</v>
      </c>
      <c r="D1236" s="2">
        <f t="shared" si="110"/>
        <v>15.959245045140309</v>
      </c>
      <c r="E1236" s="2">
        <f t="shared" si="109"/>
        <v>-5.0569454866867147E-2</v>
      </c>
      <c r="F1236" s="2">
        <f t="shared" si="113"/>
        <v>1.7743322626035833E-2</v>
      </c>
      <c r="G1236" s="2">
        <f t="shared" si="111"/>
        <v>-6.8312777492902987E-2</v>
      </c>
      <c r="H1236" s="2" t="str">
        <f t="shared" si="112"/>
        <v>Hold</v>
      </c>
    </row>
    <row r="1237" spans="1:8" ht="13.5" x14ac:dyDescent="0.25">
      <c r="A1237" s="3">
        <v>43810</v>
      </c>
      <c r="B1237" s="2">
        <v>15.805300000000001</v>
      </c>
      <c r="C1237" s="2">
        <f t="shared" si="114"/>
        <v>15.813263961000604</v>
      </c>
      <c r="D1237" s="2">
        <f t="shared" si="110"/>
        <v>15.947841708463248</v>
      </c>
      <c r="E1237" s="2">
        <f t="shared" si="109"/>
        <v>-0.13457774746264306</v>
      </c>
      <c r="F1237" s="2">
        <f t="shared" si="113"/>
        <v>-1.2720891391699945E-2</v>
      </c>
      <c r="G1237" s="2">
        <f t="shared" si="111"/>
        <v>-0.12185685607094311</v>
      </c>
      <c r="H1237" s="2" t="str">
        <f t="shared" si="112"/>
        <v>Hold</v>
      </c>
    </row>
    <row r="1238" spans="1:8" ht="13.5" x14ac:dyDescent="0.25">
      <c r="A1238" s="3">
        <v>43811</v>
      </c>
      <c r="B1238" s="2">
        <v>15.9307</v>
      </c>
      <c r="C1238" s="2">
        <f t="shared" si="114"/>
        <v>15.804315659308203</v>
      </c>
      <c r="D1238" s="2">
        <f t="shared" si="110"/>
        <v>15.946571952280785</v>
      </c>
      <c r="E1238" s="2">
        <f t="shared" si="109"/>
        <v>-0.14225629297258102</v>
      </c>
      <c r="F1238" s="2">
        <f t="shared" si="113"/>
        <v>-3.8627971707876164E-2</v>
      </c>
      <c r="G1238" s="2">
        <f t="shared" si="111"/>
        <v>-0.10362832126470486</v>
      </c>
      <c r="H1238" s="2" t="str">
        <f t="shared" si="112"/>
        <v>Hold</v>
      </c>
    </row>
    <row r="1239" spans="1:8" ht="13.5" x14ac:dyDescent="0.25">
      <c r="A1239" s="3">
        <v>43812</v>
      </c>
      <c r="B1239" s="2">
        <v>15.915699999999999</v>
      </c>
      <c r="C1239" s="2">
        <f t="shared" si="114"/>
        <v>15.796744019414634</v>
      </c>
      <c r="D1239" s="2">
        <f t="shared" si="110"/>
        <v>15.944285141000726</v>
      </c>
      <c r="E1239" s="2">
        <f t="shared" si="109"/>
        <v>-0.14754112158609267</v>
      </c>
      <c r="F1239" s="2">
        <f t="shared" si="113"/>
        <v>-6.0410601683519471E-2</v>
      </c>
      <c r="G1239" s="2">
        <f t="shared" si="111"/>
        <v>-8.71305199025732E-2</v>
      </c>
      <c r="H1239" s="2" t="str">
        <f t="shared" si="112"/>
        <v>Hold</v>
      </c>
    </row>
    <row r="1240" spans="1:8" ht="13.5" x14ac:dyDescent="0.25">
      <c r="A1240" s="3">
        <v>43815</v>
      </c>
      <c r="B1240" s="2">
        <v>15.795299999999999</v>
      </c>
      <c r="C1240" s="2">
        <f t="shared" si="114"/>
        <v>15.828937247196997</v>
      </c>
      <c r="D1240" s="2">
        <f t="shared" si="110"/>
        <v>15.933249204630302</v>
      </c>
      <c r="E1240" s="2">
        <f t="shared" si="109"/>
        <v>-0.10431195743330512</v>
      </c>
      <c r="F1240" s="2">
        <f t="shared" si="113"/>
        <v>-6.9190872833476608E-2</v>
      </c>
      <c r="G1240" s="2">
        <f t="shared" si="111"/>
        <v>-3.5121084599828517E-2</v>
      </c>
      <c r="H1240" s="2" t="str">
        <f t="shared" si="112"/>
        <v>Hold</v>
      </c>
    </row>
    <row r="1241" spans="1:8" ht="13.5" x14ac:dyDescent="0.25">
      <c r="A1241" s="3">
        <v>43816</v>
      </c>
      <c r="B1241" s="2">
        <v>15.925700000000001</v>
      </c>
      <c r="C1241" s="2">
        <f t="shared" si="114"/>
        <v>15.825300747628228</v>
      </c>
      <c r="D1241" s="2">
        <f t="shared" si="110"/>
        <v>15.932690004287316</v>
      </c>
      <c r="E1241" s="2">
        <f t="shared" si="109"/>
        <v>-0.10738925665908816</v>
      </c>
      <c r="F1241" s="2">
        <f t="shared" si="113"/>
        <v>-7.6830549598598918E-2</v>
      </c>
      <c r="G1241" s="2">
        <f t="shared" si="111"/>
        <v>-3.0558707060489243E-2</v>
      </c>
      <c r="H1241" s="2" t="str">
        <f t="shared" si="112"/>
        <v>Hold</v>
      </c>
    </row>
    <row r="1242" spans="1:8" ht="13.5" x14ac:dyDescent="0.25">
      <c r="A1242" s="3">
        <v>43817</v>
      </c>
      <c r="B1242" s="2">
        <v>15.890599999999999</v>
      </c>
      <c r="C1242" s="2">
        <f t="shared" si="114"/>
        <v>15.822223709531578</v>
      </c>
      <c r="D1242" s="2">
        <f t="shared" si="110"/>
        <v>15.92957222619196</v>
      </c>
      <c r="E1242" s="2">
        <f t="shared" si="109"/>
        <v>-0.10734851666038203</v>
      </c>
      <c r="F1242" s="2">
        <f t="shared" si="113"/>
        <v>-8.2934143010955544E-2</v>
      </c>
      <c r="G1242" s="2">
        <f t="shared" si="111"/>
        <v>-2.4414373649426488E-2</v>
      </c>
      <c r="H1242" s="2" t="str">
        <f t="shared" si="112"/>
        <v>Hold</v>
      </c>
    </row>
    <row r="1243" spans="1:8" ht="13.5" x14ac:dyDescent="0.25">
      <c r="A1243" s="3">
        <v>43818</v>
      </c>
      <c r="B1243" s="2">
        <v>15.890599999999999</v>
      </c>
      <c r="C1243" s="2">
        <f t="shared" si="114"/>
        <v>15.820389292680566</v>
      </c>
      <c r="D1243" s="2">
        <f t="shared" si="110"/>
        <v>15.926685394622185</v>
      </c>
      <c r="E1243" s="2">
        <f t="shared" si="109"/>
        <v>-0.1062961019416182</v>
      </c>
      <c r="F1243" s="2">
        <f t="shared" si="113"/>
        <v>-8.760653479708809E-2</v>
      </c>
      <c r="G1243" s="2">
        <f t="shared" si="111"/>
        <v>-1.8689567144530114E-2</v>
      </c>
      <c r="H1243" s="2" t="str">
        <f t="shared" si="112"/>
        <v>Hold</v>
      </c>
    </row>
    <row r="1244" spans="1:8" ht="13.5" x14ac:dyDescent="0.25">
      <c r="A1244" s="3">
        <v>43819</v>
      </c>
      <c r="B1244" s="2">
        <v>15.890599999999999</v>
      </c>
      <c r="C1244" s="2">
        <f t="shared" si="114"/>
        <v>15.818067863037403</v>
      </c>
      <c r="D1244" s="2">
        <f t="shared" si="110"/>
        <v>15.924012402427948</v>
      </c>
      <c r="E1244" s="2">
        <f t="shared" ref="E1244:E1307" si="115">C1244-D1244</f>
        <v>-0.1059445393905456</v>
      </c>
      <c r="F1244" s="2">
        <f t="shared" si="113"/>
        <v>-9.1274135715779595E-2</v>
      </c>
      <c r="G1244" s="2">
        <f t="shared" si="111"/>
        <v>-1.4670403674766005E-2</v>
      </c>
      <c r="H1244" s="2" t="str">
        <f t="shared" si="112"/>
        <v>Hold</v>
      </c>
    </row>
    <row r="1245" spans="1:8" ht="13.5" x14ac:dyDescent="0.25">
      <c r="A1245" s="3">
        <v>43822</v>
      </c>
      <c r="B1245" s="2">
        <v>15.890599999999999</v>
      </c>
      <c r="C1245" s="2">
        <f t="shared" si="114"/>
        <v>15.846980499493188</v>
      </c>
      <c r="D1245" s="2">
        <f t="shared" ref="D1245:D1308" si="116">$D$4*B1245+(1-$D$4)*D1244</f>
        <v>15.921537409655508</v>
      </c>
      <c r="E1245" s="2">
        <f t="shared" si="115"/>
        <v>-7.4556910162320023E-2</v>
      </c>
      <c r="F1245" s="2">
        <f t="shared" si="113"/>
        <v>-8.793069060508768E-2</v>
      </c>
      <c r="G1245" s="2">
        <f t="shared" si="111"/>
        <v>1.3373780442767658E-2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15.805300000000001</v>
      </c>
      <c r="C1246" s="2">
        <f t="shared" si="114"/>
        <v>15.871445038032697</v>
      </c>
      <c r="D1246" s="2">
        <f t="shared" si="116"/>
        <v>15.912927231162508</v>
      </c>
      <c r="E1246" s="2">
        <f t="shared" si="115"/>
        <v>-4.1482193129811051E-2</v>
      </c>
      <c r="F1246" s="2">
        <f t="shared" si="113"/>
        <v>-7.8640991110032366E-2</v>
      </c>
      <c r="G1246" s="2">
        <f t="shared" si="111"/>
        <v>3.7158797980221314E-2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16.0562</v>
      </c>
      <c r="C1247" s="2">
        <f t="shared" si="114"/>
        <v>15.861268878335359</v>
      </c>
      <c r="D1247" s="2">
        <f t="shared" si="116"/>
        <v>15.923540028854175</v>
      </c>
      <c r="E1247" s="2">
        <f t="shared" si="115"/>
        <v>-6.2271150518816043E-2</v>
      </c>
      <c r="F1247" s="2">
        <f t="shared" si="113"/>
        <v>-7.5367022991789101E-2</v>
      </c>
      <c r="G1247" s="2">
        <f t="shared" si="111"/>
        <v>1.3095872472973058E-2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16.206700000000001</v>
      </c>
      <c r="C1248" s="2">
        <f t="shared" si="114"/>
        <v>15.87195058936069</v>
      </c>
      <c r="D1248" s="2">
        <f t="shared" si="116"/>
        <v>15.944514841531644</v>
      </c>
      <c r="E1248" s="2">
        <f t="shared" si="115"/>
        <v>-7.2564252170954191E-2</v>
      </c>
      <c r="F1248" s="2">
        <f t="shared" si="113"/>
        <v>-7.4806468827622125E-2</v>
      </c>
      <c r="G1248" s="2">
        <f t="shared" si="111"/>
        <v>2.2422166566679336E-3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16.332100000000001</v>
      </c>
      <c r="C1249" s="2">
        <f t="shared" si="114"/>
        <v>15.878681267920584</v>
      </c>
      <c r="D1249" s="2">
        <f t="shared" si="116"/>
        <v>15.97322485327004</v>
      </c>
      <c r="E1249" s="2">
        <f t="shared" si="115"/>
        <v>-9.4543585349455839E-2</v>
      </c>
      <c r="F1249" s="2">
        <f t="shared" si="113"/>
        <v>-7.875389213198887E-2</v>
      </c>
      <c r="G1249" s="2">
        <f t="shared" si="111"/>
        <v>-1.5789693217466969E-2</v>
      </c>
      <c r="H1249" s="2" t="str">
        <f t="shared" si="112"/>
        <v>Hold</v>
      </c>
    </row>
    <row r="1250" spans="1:8" ht="13.5" x14ac:dyDescent="0.25">
      <c r="A1250" s="3">
        <v>43829</v>
      </c>
      <c r="B1250" s="2">
        <v>16.909199999999998</v>
      </c>
      <c r="C1250" s="2">
        <f t="shared" si="114"/>
        <v>15.865853380548186</v>
      </c>
      <c r="D1250" s="2">
        <f t="shared" si="116"/>
        <v>16.042556345620408</v>
      </c>
      <c r="E1250" s="2">
        <f t="shared" si="115"/>
        <v>-0.17670296507222183</v>
      </c>
      <c r="F1250" s="2">
        <f t="shared" si="113"/>
        <v>-9.8343706720035465E-2</v>
      </c>
      <c r="G1250" s="2">
        <f t="shared" si="111"/>
        <v>-7.8359258352186364E-2</v>
      </c>
      <c r="H1250" s="2" t="str">
        <f t="shared" si="112"/>
        <v>Hold</v>
      </c>
    </row>
    <row r="1251" spans="1:8" ht="13.5" x14ac:dyDescent="0.25">
      <c r="A1251" s="3">
        <v>43830</v>
      </c>
      <c r="B1251" s="2">
        <v>16.4024</v>
      </c>
      <c r="C1251" s="2">
        <f t="shared" si="114"/>
        <v>15.875060552771544</v>
      </c>
      <c r="D1251" s="2">
        <f t="shared" si="116"/>
        <v>16.069211431130007</v>
      </c>
      <c r="E1251" s="2">
        <f t="shared" si="115"/>
        <v>-0.19415087835846379</v>
      </c>
      <c r="F1251" s="2">
        <f t="shared" si="113"/>
        <v>-0.11750514104772114</v>
      </c>
      <c r="G1251" s="2">
        <f t="shared" si="111"/>
        <v>-7.6645737310742645E-2</v>
      </c>
      <c r="H1251" s="2" t="str">
        <f t="shared" si="112"/>
        <v>Hold</v>
      </c>
    </row>
    <row r="1252" spans="1:8" ht="13.5" x14ac:dyDescent="0.25">
      <c r="A1252" s="3">
        <v>43832</v>
      </c>
      <c r="B1252" s="2">
        <v>16.0562</v>
      </c>
      <c r="C1252" s="2">
        <f t="shared" si="114"/>
        <v>15.877451236960535</v>
      </c>
      <c r="D1252" s="2">
        <f t="shared" si="116"/>
        <v>16.068247621416674</v>
      </c>
      <c r="E1252" s="2">
        <f t="shared" si="115"/>
        <v>-0.19079638445613867</v>
      </c>
      <c r="F1252" s="2">
        <f t="shared" si="113"/>
        <v>-0.13216338972940467</v>
      </c>
      <c r="G1252" s="2">
        <f t="shared" ref="G1252:G1315" si="117">E1252-F1252</f>
        <v>-5.8632994726734E-2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15.755100000000001</v>
      </c>
      <c r="C1253" s="2">
        <f t="shared" si="114"/>
        <v>15.879474123581993</v>
      </c>
      <c r="D1253" s="2">
        <f t="shared" si="116"/>
        <v>16.045051501311736</v>
      </c>
      <c r="E1253" s="2">
        <f t="shared" si="115"/>
        <v>-0.16557737772974335</v>
      </c>
      <c r="F1253" s="2">
        <f t="shared" ref="F1253:F1316" si="119">(E1253*(2/(10)))+((1-(2/10))*F1252)</f>
        <v>-0.1388461873294724</v>
      </c>
      <c r="G1253" s="2">
        <f t="shared" si="117"/>
        <v>-2.6731190400270943E-2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15.554399999999999</v>
      </c>
      <c r="C1254" s="2">
        <f t="shared" si="114"/>
        <v>15.88118579687707</v>
      </c>
      <c r="D1254" s="2">
        <f t="shared" si="116"/>
        <v>16.008706945659014</v>
      </c>
      <c r="E1254" s="2">
        <f t="shared" si="115"/>
        <v>-0.12752114878194476</v>
      </c>
      <c r="F1254" s="2">
        <f t="shared" si="119"/>
        <v>-0.13658117961996688</v>
      </c>
      <c r="G1254" s="2">
        <f t="shared" si="117"/>
        <v>9.0600308380221206E-3</v>
      </c>
      <c r="H1254" s="2" t="str">
        <f t="shared" si="118"/>
        <v>Sell</v>
      </c>
    </row>
    <row r="1255" spans="1:8" ht="13.5" x14ac:dyDescent="0.25">
      <c r="A1255" s="3">
        <v>43837</v>
      </c>
      <c r="B1255" s="2">
        <v>15.3186</v>
      </c>
      <c r="C1255" s="2">
        <f t="shared" si="114"/>
        <v>15.88263413581906</v>
      </c>
      <c r="D1255" s="2">
        <f t="shared" si="116"/>
        <v>15.957587912647234</v>
      </c>
      <c r="E1255" s="2">
        <f t="shared" si="115"/>
        <v>-7.4953776828174057E-2</v>
      </c>
      <c r="F1255" s="2">
        <f t="shared" si="119"/>
        <v>-0.12425569906160831</v>
      </c>
      <c r="G1255" s="2">
        <f t="shared" si="117"/>
        <v>4.9301922233434256E-2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15.0527</v>
      </c>
      <c r="C1256" s="2">
        <f t="shared" si="114"/>
        <v>15.870736576462281</v>
      </c>
      <c r="D1256" s="2">
        <f t="shared" si="116"/>
        <v>15.890559178377069</v>
      </c>
      <c r="E1256" s="2">
        <f t="shared" si="115"/>
        <v>-1.9822601914787796E-2</v>
      </c>
      <c r="F1256" s="2">
        <f t="shared" si="119"/>
        <v>-0.1033690796322442</v>
      </c>
      <c r="G1256" s="2">
        <f t="shared" si="117"/>
        <v>8.3546477717456408E-2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15.0627</v>
      </c>
      <c r="C1257" s="2">
        <f t="shared" si="114"/>
        <v>15.8992694108527</v>
      </c>
      <c r="D1257" s="2">
        <f t="shared" si="116"/>
        <v>15.829236276275063</v>
      </c>
      <c r="E1257" s="2">
        <f t="shared" si="115"/>
        <v>7.0033134577636602E-2</v>
      </c>
      <c r="F1257" s="2">
        <f t="shared" si="119"/>
        <v>-6.8688636790268043E-2</v>
      </c>
      <c r="G1257" s="2">
        <f t="shared" si="117"/>
        <v>0.13872177136790464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15.1881</v>
      </c>
      <c r="C1258" s="2">
        <f t="shared" si="114"/>
        <v>15.946566424567669</v>
      </c>
      <c r="D1258" s="2">
        <f t="shared" si="116"/>
        <v>15.781744700254688</v>
      </c>
      <c r="E1258" s="2">
        <f t="shared" si="115"/>
        <v>0.16482172431298103</v>
      </c>
      <c r="F1258" s="2">
        <f t="shared" si="119"/>
        <v>-2.1986564569618228E-2</v>
      </c>
      <c r="G1258" s="2">
        <f t="shared" si="117"/>
        <v>0.18680828888259926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15.639699999999999</v>
      </c>
      <c r="C1259" s="2">
        <f t="shared" si="114"/>
        <v>16.005879282326489</v>
      </c>
      <c r="D1259" s="2">
        <f t="shared" si="116"/>
        <v>15.771222870606191</v>
      </c>
      <c r="E1259" s="2">
        <f t="shared" si="115"/>
        <v>0.23465641172029805</v>
      </c>
      <c r="F1259" s="2">
        <f t="shared" si="119"/>
        <v>2.934203068836503E-2</v>
      </c>
      <c r="G1259" s="2">
        <f t="shared" si="117"/>
        <v>0.20531438103193303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15.6548</v>
      </c>
      <c r="C1260" s="2">
        <f t="shared" si="114"/>
        <v>16.144851700430106</v>
      </c>
      <c r="D1260" s="2">
        <f t="shared" si="116"/>
        <v>15.762598954264991</v>
      </c>
      <c r="E1260" s="2">
        <f t="shared" si="115"/>
        <v>0.38225274616511484</v>
      </c>
      <c r="F1260" s="2">
        <f t="shared" si="119"/>
        <v>9.9924173783714987E-2</v>
      </c>
      <c r="G1260" s="2">
        <f t="shared" si="117"/>
        <v>0.28232857238139986</v>
      </c>
      <c r="H1260" s="2" t="str">
        <f t="shared" si="118"/>
        <v>Sell</v>
      </c>
    </row>
    <row r="1261" spans="1:8" ht="13.5" x14ac:dyDescent="0.25">
      <c r="A1261" s="3">
        <v>43846</v>
      </c>
      <c r="B1261" s="2">
        <v>15.5594</v>
      </c>
      <c r="C1261" s="2">
        <f t="shared" si="114"/>
        <v>16.184474515748551</v>
      </c>
      <c r="D1261" s="2">
        <f t="shared" si="116"/>
        <v>15.74754717987499</v>
      </c>
      <c r="E1261" s="2">
        <f t="shared" si="115"/>
        <v>0.43692733587356081</v>
      </c>
      <c r="F1261" s="2">
        <f t="shared" si="119"/>
        <v>0.16732480620168416</v>
      </c>
      <c r="G1261" s="2">
        <f t="shared" si="117"/>
        <v>0.26960252967187665</v>
      </c>
      <c r="H1261" s="2" t="str">
        <f t="shared" si="118"/>
        <v>Sell</v>
      </c>
    </row>
    <row r="1262" spans="1:8" ht="13.5" x14ac:dyDescent="0.25">
      <c r="A1262" s="3">
        <v>43847</v>
      </c>
      <c r="B1262" s="2">
        <v>15.529299999999999</v>
      </c>
      <c r="C1262" s="2">
        <f t="shared" si="114"/>
        <v>16.164739974864158</v>
      </c>
      <c r="D1262" s="2">
        <f t="shared" si="116"/>
        <v>15.731380722106472</v>
      </c>
      <c r="E1262" s="2">
        <f t="shared" si="115"/>
        <v>0.43335925275768616</v>
      </c>
      <c r="F1262" s="2">
        <f t="shared" si="119"/>
        <v>0.2205316955128846</v>
      </c>
      <c r="G1262" s="2">
        <f t="shared" si="117"/>
        <v>0.21282755724480157</v>
      </c>
      <c r="H1262" s="2" t="str">
        <f t="shared" si="118"/>
        <v>Sell</v>
      </c>
    </row>
    <row r="1263" spans="1:8" ht="13.5" x14ac:dyDescent="0.25">
      <c r="A1263" s="3">
        <v>43850</v>
      </c>
      <c r="B1263" s="2">
        <v>15.6548</v>
      </c>
      <c r="C1263" s="2">
        <f t="shared" si="114"/>
        <v>16.101718440269671</v>
      </c>
      <c r="D1263" s="2">
        <f t="shared" si="116"/>
        <v>15.72570807602451</v>
      </c>
      <c r="E1263" s="2">
        <f t="shared" si="115"/>
        <v>0.3760103642451611</v>
      </c>
      <c r="F1263" s="2">
        <f t="shared" si="119"/>
        <v>0.2516274292593399</v>
      </c>
      <c r="G1263" s="2">
        <f t="shared" si="117"/>
        <v>0.1243829349858212</v>
      </c>
      <c r="H1263" s="2" t="str">
        <f t="shared" si="118"/>
        <v>Sell</v>
      </c>
    </row>
    <row r="1264" spans="1:8" ht="13.5" x14ac:dyDescent="0.25">
      <c r="A1264" s="3">
        <v>43851</v>
      </c>
      <c r="B1264" s="2">
        <v>15.554399999999999</v>
      </c>
      <c r="C1264" s="2">
        <f t="shared" si="114"/>
        <v>16.017515603305107</v>
      </c>
      <c r="D1264" s="2">
        <f t="shared" si="116"/>
        <v>15.713018588911584</v>
      </c>
      <c r="E1264" s="2">
        <f t="shared" si="115"/>
        <v>0.30449701439352239</v>
      </c>
      <c r="F1264" s="2">
        <f t="shared" si="119"/>
        <v>0.26220134628617642</v>
      </c>
      <c r="G1264" s="2">
        <f t="shared" si="117"/>
        <v>4.2295668107345974E-2</v>
      </c>
      <c r="H1264" s="2" t="str">
        <f t="shared" si="118"/>
        <v>Sell</v>
      </c>
    </row>
    <row r="1265" spans="1:8" ht="13.5" x14ac:dyDescent="0.25">
      <c r="A1265" s="3">
        <v>43852</v>
      </c>
      <c r="B1265" s="2">
        <v>15.579499999999999</v>
      </c>
      <c r="C1265" s="2">
        <f t="shared" si="114"/>
        <v>15.909990125873552</v>
      </c>
      <c r="D1265" s="2">
        <f t="shared" si="116"/>
        <v>15.703128323066283</v>
      </c>
      <c r="E1265" s="2">
        <f t="shared" si="115"/>
        <v>0.20686180280726951</v>
      </c>
      <c r="F1265" s="2">
        <f t="shared" si="119"/>
        <v>0.25113343759039508</v>
      </c>
      <c r="G1265" s="2">
        <f t="shared" si="117"/>
        <v>-4.4271634783125569E-2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15.504300000000001</v>
      </c>
      <c r="C1266" s="2">
        <f t="shared" si="114"/>
        <v>15.77809933727762</v>
      </c>
      <c r="D1266" s="2">
        <f t="shared" si="116"/>
        <v>15.688400299135449</v>
      </c>
      <c r="E1266" s="2">
        <f t="shared" si="115"/>
        <v>8.9699038142171617E-2</v>
      </c>
      <c r="F1266" s="2">
        <f t="shared" si="119"/>
        <v>0.2188465577007504</v>
      </c>
      <c r="G1266" s="2">
        <f t="shared" si="117"/>
        <v>-0.12914751955857878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15.6447</v>
      </c>
      <c r="C1267" s="2">
        <f t="shared" si="114"/>
        <v>15.668037900773371</v>
      </c>
      <c r="D1267" s="2">
        <f t="shared" si="116"/>
        <v>15.685163239940231</v>
      </c>
      <c r="E1267" s="2">
        <f t="shared" si="115"/>
        <v>-1.7125339166859987E-2</v>
      </c>
      <c r="F1267" s="2">
        <f t="shared" si="119"/>
        <v>0.17165217832722834</v>
      </c>
      <c r="G1267" s="2">
        <f t="shared" si="117"/>
        <v>-0.18877751749408833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15.554399999999999</v>
      </c>
      <c r="C1268" s="2">
        <f t="shared" si="114"/>
        <v>15.59420130065439</v>
      </c>
      <c r="D1268" s="2">
        <f t="shared" si="116"/>
        <v>15.675477074018733</v>
      </c>
      <c r="E1268" s="2">
        <f t="shared" si="115"/>
        <v>-8.1275773364342996E-2</v>
      </c>
      <c r="F1268" s="2">
        <f t="shared" si="119"/>
        <v>0.12106658798891408</v>
      </c>
      <c r="G1268" s="2">
        <f t="shared" si="117"/>
        <v>-0.20234236135325706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15.4541</v>
      </c>
      <c r="C1269" s="2">
        <f t="shared" si="114"/>
        <v>15.601201100553714</v>
      </c>
      <c r="D1269" s="2">
        <f t="shared" si="116"/>
        <v>15.659078772239567</v>
      </c>
      <c r="E1269" s="2">
        <f t="shared" si="115"/>
        <v>-5.7877671685853116E-2</v>
      </c>
      <c r="F1269" s="2">
        <f t="shared" si="119"/>
        <v>8.5277736053960648E-2</v>
      </c>
      <c r="G1269" s="2">
        <f t="shared" si="117"/>
        <v>-0.14315540773981378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15.4541</v>
      </c>
      <c r="C1270" s="2">
        <f t="shared" si="114"/>
        <v>15.609447085083911</v>
      </c>
      <c r="D1270" s="2">
        <f t="shared" si="116"/>
        <v>15.643895159481081</v>
      </c>
      <c r="E1270" s="2">
        <f t="shared" si="115"/>
        <v>-3.4448074397170458E-2</v>
      </c>
      <c r="F1270" s="2">
        <f t="shared" si="119"/>
        <v>6.1332573963734434E-2</v>
      </c>
      <c r="G1270" s="2">
        <f t="shared" si="117"/>
        <v>-9.5780648360904885E-2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15.4541</v>
      </c>
      <c r="C1271" s="2">
        <f t="shared" si="114"/>
        <v>15.60174753353254</v>
      </c>
      <c r="D1271" s="2">
        <f t="shared" si="116"/>
        <v>15.629836258778779</v>
      </c>
      <c r="E1271" s="2">
        <f t="shared" si="115"/>
        <v>-2.8088725246238511E-2</v>
      </c>
      <c r="F1271" s="2">
        <f t="shared" si="119"/>
        <v>4.3448314121739849E-2</v>
      </c>
      <c r="G1271" s="2">
        <f t="shared" si="117"/>
        <v>-7.1537039367978367E-2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15.4541</v>
      </c>
      <c r="C1272" s="2">
        <f t="shared" si="114"/>
        <v>15.590601759142919</v>
      </c>
      <c r="D1272" s="2">
        <f t="shared" si="116"/>
        <v>15.616818758128499</v>
      </c>
      <c r="E1272" s="2">
        <f t="shared" si="115"/>
        <v>-2.6216998985580275E-2</v>
      </c>
      <c r="F1272" s="2">
        <f t="shared" si="119"/>
        <v>2.9515251500275827E-2</v>
      </c>
      <c r="G1272" s="2">
        <f t="shared" si="117"/>
        <v>-5.5732250485856102E-2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15.6548</v>
      </c>
      <c r="C1273" s="2">
        <f t="shared" si="114"/>
        <v>15.600478411582468</v>
      </c>
      <c r="D1273" s="2">
        <f t="shared" si="116"/>
        <v>15.619632183452314</v>
      </c>
      <c r="E1273" s="2">
        <f t="shared" si="115"/>
        <v>-1.9153771869845571E-2</v>
      </c>
      <c r="F1273" s="2">
        <f t="shared" si="119"/>
        <v>1.9781446826251547E-2</v>
      </c>
      <c r="G1273" s="2">
        <f t="shared" si="117"/>
        <v>-3.8935218696097118E-2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15.554399999999999</v>
      </c>
      <c r="C1274" s="2">
        <f t="shared" si="114"/>
        <v>15.593389425185165</v>
      </c>
      <c r="D1274" s="2">
        <f t="shared" si="116"/>
        <v>15.614800169863255</v>
      </c>
      <c r="E1274" s="2">
        <f t="shared" si="115"/>
        <v>-2.1410744678089344E-2</v>
      </c>
      <c r="F1274" s="2">
        <f t="shared" si="119"/>
        <v>1.1543008525383371E-2</v>
      </c>
      <c r="G1274" s="2">
        <f t="shared" si="117"/>
        <v>-3.2953753203472713E-2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15.479200000000001</v>
      </c>
      <c r="C1275" s="2">
        <f t="shared" si="114"/>
        <v>15.591252590541293</v>
      </c>
      <c r="D1275" s="2">
        <f t="shared" si="116"/>
        <v>15.604755712836347</v>
      </c>
      <c r="E1275" s="2">
        <f t="shared" si="115"/>
        <v>-1.3503122295054126E-2</v>
      </c>
      <c r="F1275" s="2">
        <f t="shared" si="119"/>
        <v>6.533782361295871E-3</v>
      </c>
      <c r="G1275" s="2">
        <f t="shared" si="117"/>
        <v>-2.0036904656349996E-2</v>
      </c>
      <c r="H1275" s="2" t="str">
        <f t="shared" si="118"/>
        <v>Hold</v>
      </c>
    </row>
    <row r="1276" spans="1:8" ht="13.5" x14ac:dyDescent="0.25">
      <c r="A1276" s="3">
        <v>43867</v>
      </c>
      <c r="B1276" s="2">
        <v>15.4541</v>
      </c>
      <c r="C1276" s="2">
        <f t="shared" si="114"/>
        <v>15.577875268919556</v>
      </c>
      <c r="D1276" s="2">
        <f t="shared" si="116"/>
        <v>15.593596030404026</v>
      </c>
      <c r="E1276" s="2">
        <f t="shared" si="115"/>
        <v>-1.5720761484470103E-2</v>
      </c>
      <c r="F1276" s="2">
        <f t="shared" si="119"/>
        <v>2.0828735921426767E-3</v>
      </c>
      <c r="G1276" s="2">
        <f t="shared" si="117"/>
        <v>-1.780363507661278E-2</v>
      </c>
      <c r="H1276" s="2" t="str">
        <f t="shared" si="118"/>
        <v>Hold</v>
      </c>
    </row>
    <row r="1277" spans="1:8" ht="13.5" x14ac:dyDescent="0.25">
      <c r="A1277" s="3">
        <v>43868</v>
      </c>
      <c r="B1277" s="2">
        <v>15.5494</v>
      </c>
      <c r="C1277" s="2">
        <f t="shared" si="114"/>
        <v>15.588155996778086</v>
      </c>
      <c r="D1277" s="2">
        <f t="shared" si="116"/>
        <v>15.590322250374097</v>
      </c>
      <c r="E1277" s="2">
        <f t="shared" si="115"/>
        <v>-2.1662535960107476E-3</v>
      </c>
      <c r="F1277" s="2">
        <f t="shared" si="119"/>
        <v>1.233048154511992E-3</v>
      </c>
      <c r="G1277" s="2">
        <f t="shared" si="117"/>
        <v>-3.3993017505227398E-3</v>
      </c>
      <c r="H1277" s="2" t="str">
        <f t="shared" si="118"/>
        <v>Hold</v>
      </c>
    </row>
    <row r="1278" spans="1:8" ht="13.5" x14ac:dyDescent="0.25">
      <c r="A1278" s="3">
        <v>43871</v>
      </c>
      <c r="B1278" s="2">
        <v>15.5494</v>
      </c>
      <c r="C1278" s="2">
        <f t="shared" si="114"/>
        <v>15.582962766504533</v>
      </c>
      <c r="D1278" s="2">
        <f t="shared" si="116"/>
        <v>15.587290972568608</v>
      </c>
      <c r="E1278" s="2">
        <f t="shared" si="115"/>
        <v>-4.3282060640752462E-3</v>
      </c>
      <c r="F1278" s="2">
        <f t="shared" si="119"/>
        <v>1.2079731079454436E-4</v>
      </c>
      <c r="G1278" s="2">
        <f t="shared" si="117"/>
        <v>-4.4490033748697906E-3</v>
      </c>
      <c r="H1278" s="2" t="str">
        <f t="shared" si="118"/>
        <v>Hold</v>
      </c>
    </row>
    <row r="1279" spans="1:8" ht="13.5" x14ac:dyDescent="0.25">
      <c r="A1279" s="3">
        <v>43872</v>
      </c>
      <c r="B1279" s="2">
        <v>15.5444</v>
      </c>
      <c r="C1279" s="2">
        <f t="shared" si="114"/>
        <v>15.563137725503836</v>
      </c>
      <c r="D1279" s="2">
        <f t="shared" si="116"/>
        <v>15.584113863489453</v>
      </c>
      <c r="E1279" s="2">
        <f t="shared" si="115"/>
        <v>-2.0976137985616816E-2</v>
      </c>
      <c r="F1279" s="2">
        <f t="shared" si="119"/>
        <v>-4.0985897484877272E-3</v>
      </c>
      <c r="G1279" s="2">
        <f t="shared" si="117"/>
        <v>-1.687754823712909E-2</v>
      </c>
      <c r="H1279" s="2" t="str">
        <f t="shared" si="118"/>
        <v>Hold</v>
      </c>
    </row>
    <row r="1280" spans="1:8" ht="13.5" x14ac:dyDescent="0.25">
      <c r="A1280" s="3">
        <v>43873</v>
      </c>
      <c r="B1280" s="2">
        <v>15.5444</v>
      </c>
      <c r="C1280" s="2">
        <f t="shared" si="114"/>
        <v>15.546362690810938</v>
      </c>
      <c r="D1280" s="2">
        <f t="shared" si="116"/>
        <v>15.581172095823568</v>
      </c>
      <c r="E1280" s="2">
        <f t="shared" si="115"/>
        <v>-3.4809405012630634E-2</v>
      </c>
      <c r="F1280" s="2">
        <f t="shared" si="119"/>
        <v>-1.0240752801316309E-2</v>
      </c>
      <c r="G1280" s="2">
        <f t="shared" si="117"/>
        <v>-2.4568652211314324E-2</v>
      </c>
      <c r="H1280" s="2" t="str">
        <f t="shared" si="118"/>
        <v>Hold</v>
      </c>
    </row>
    <row r="1281" spans="1:8" ht="13.5" x14ac:dyDescent="0.25">
      <c r="A1281" s="3">
        <v>43874</v>
      </c>
      <c r="B1281" s="2">
        <v>15.5444</v>
      </c>
      <c r="C1281" s="2">
        <f t="shared" si="114"/>
        <v>15.532168430686179</v>
      </c>
      <c r="D1281" s="2">
        <f t="shared" si="116"/>
        <v>15.578448236873676</v>
      </c>
      <c r="E1281" s="2">
        <f t="shared" si="115"/>
        <v>-4.6279806187497385E-2</v>
      </c>
      <c r="F1281" s="2">
        <f t="shared" si="119"/>
        <v>-1.7448563478552524E-2</v>
      </c>
      <c r="G1281" s="2">
        <f t="shared" si="117"/>
        <v>-2.8831242708944861E-2</v>
      </c>
      <c r="H1281" s="2" t="str">
        <f t="shared" si="118"/>
        <v>Hold</v>
      </c>
    </row>
    <row r="1282" spans="1:8" ht="13.5" x14ac:dyDescent="0.25">
      <c r="A1282" s="3">
        <v>43875</v>
      </c>
      <c r="B1282" s="2">
        <v>15.6548</v>
      </c>
      <c r="C1282" s="2">
        <f t="shared" si="114"/>
        <v>15.520157902888306</v>
      </c>
      <c r="D1282" s="2">
        <f t="shared" si="116"/>
        <v>15.584103923031181</v>
      </c>
      <c r="E1282" s="2">
        <f t="shared" si="115"/>
        <v>-6.3946020142875426E-2</v>
      </c>
      <c r="F1282" s="2">
        <f t="shared" si="119"/>
        <v>-2.6748054811417107E-2</v>
      </c>
      <c r="G1282" s="2">
        <f t="shared" si="117"/>
        <v>-3.7197965331458319E-2</v>
      </c>
      <c r="H1282" s="2" t="str">
        <f t="shared" si="118"/>
        <v>Hold</v>
      </c>
    </row>
    <row r="1283" spans="1:8" ht="13.5" x14ac:dyDescent="0.25">
      <c r="A1283" s="3">
        <v>43878</v>
      </c>
      <c r="B1283" s="2">
        <v>15.554399999999999</v>
      </c>
      <c r="C1283" s="2">
        <f t="shared" si="114"/>
        <v>15.54087207167472</v>
      </c>
      <c r="D1283" s="2">
        <f t="shared" si="116"/>
        <v>15.58190363243628</v>
      </c>
      <c r="E1283" s="2">
        <f t="shared" si="115"/>
        <v>-4.1031560761560115E-2</v>
      </c>
      <c r="F1283" s="2">
        <f t="shared" si="119"/>
        <v>-2.9604756001445708E-2</v>
      </c>
      <c r="G1283" s="2">
        <f t="shared" si="117"/>
        <v>-1.1426804760114408E-2</v>
      </c>
      <c r="H1283" s="2" t="str">
        <f t="shared" si="118"/>
        <v>Hold</v>
      </c>
    </row>
    <row r="1284" spans="1:8" ht="13.5" x14ac:dyDescent="0.25">
      <c r="A1284" s="3">
        <v>43879</v>
      </c>
      <c r="B1284" s="2">
        <v>15.6046</v>
      </c>
      <c r="C1284" s="2">
        <f t="shared" si="114"/>
        <v>15.542953291417071</v>
      </c>
      <c r="D1284" s="2">
        <f t="shared" si="116"/>
        <v>15.583584844848406</v>
      </c>
      <c r="E1284" s="2">
        <f t="shared" si="115"/>
        <v>-4.0631553431335732E-2</v>
      </c>
      <c r="F1284" s="2">
        <f t="shared" si="119"/>
        <v>-3.1810115487423712E-2</v>
      </c>
      <c r="G1284" s="2">
        <f t="shared" si="117"/>
        <v>-8.8214379439120194E-3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15.554399999999999</v>
      </c>
      <c r="C1285" s="2">
        <f t="shared" si="114"/>
        <v>15.533145092737522</v>
      </c>
      <c r="D1285" s="2">
        <f t="shared" si="116"/>
        <v>15.581423004489265</v>
      </c>
      <c r="E1285" s="2">
        <f t="shared" si="115"/>
        <v>-4.8277911751743119E-2</v>
      </c>
      <c r="F1285" s="2">
        <f t="shared" si="119"/>
        <v>-3.5103674740287596E-2</v>
      </c>
      <c r="G1285" s="2">
        <f t="shared" si="117"/>
        <v>-1.3174237011455522E-2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15.554399999999999</v>
      </c>
      <c r="C1286" s="2">
        <f t="shared" si="114"/>
        <v>15.520984309239442</v>
      </c>
      <c r="D1286" s="2">
        <f t="shared" si="116"/>
        <v>15.579421300453024</v>
      </c>
      <c r="E1286" s="2">
        <f t="shared" si="115"/>
        <v>-5.8436991213582701E-2</v>
      </c>
      <c r="F1286" s="2">
        <f t="shared" si="119"/>
        <v>-3.9770338034946617E-2</v>
      </c>
      <c r="G1286" s="2">
        <f t="shared" si="117"/>
        <v>-1.8666653178636083E-2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15.479200000000001</v>
      </c>
      <c r="C1287" s="2">
        <f t="shared" si="114"/>
        <v>15.525355953971836</v>
      </c>
      <c r="D1287" s="2">
        <f t="shared" si="116"/>
        <v>15.571997500419466</v>
      </c>
      <c r="E1287" s="2">
        <f t="shared" si="115"/>
        <v>-4.6641546447629523E-2</v>
      </c>
      <c r="F1287" s="2">
        <f t="shared" si="119"/>
        <v>-4.1144579717483198E-2</v>
      </c>
      <c r="G1287" s="2">
        <f t="shared" si="117"/>
        <v>-5.4969667301463243E-3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15.479200000000001</v>
      </c>
      <c r="C1288" s="2">
        <f t="shared" si="114"/>
        <v>15.529055037976169</v>
      </c>
      <c r="D1288" s="2">
        <f t="shared" si="116"/>
        <v>15.565123611499505</v>
      </c>
      <c r="E1288" s="2">
        <f t="shared" si="115"/>
        <v>-3.6068573523335701E-2</v>
      </c>
      <c r="F1288" s="2">
        <f t="shared" si="119"/>
        <v>-4.01293784786537E-2</v>
      </c>
      <c r="G1288" s="2">
        <f t="shared" si="117"/>
        <v>4.0608049553179995E-3</v>
      </c>
      <c r="H1288" s="2" t="str">
        <f t="shared" si="118"/>
        <v>Sell</v>
      </c>
    </row>
    <row r="1289" spans="1:8" ht="13.5" x14ac:dyDescent="0.25">
      <c r="A1289" s="3">
        <v>43886</v>
      </c>
      <c r="B1289" s="2">
        <v>15.3788</v>
      </c>
      <c r="C1289" s="2">
        <f t="shared" si="114"/>
        <v>15.531415801364451</v>
      </c>
      <c r="D1289" s="2">
        <f t="shared" si="116"/>
        <v>15.551321862499542</v>
      </c>
      <c r="E1289" s="2">
        <f t="shared" si="115"/>
        <v>-1.9906061135090525E-2</v>
      </c>
      <c r="F1289" s="2">
        <f t="shared" si="119"/>
        <v>-3.6084715009941065E-2</v>
      </c>
      <c r="G1289" s="2">
        <f t="shared" si="117"/>
        <v>1.617865387485054E-2</v>
      </c>
      <c r="H1289" s="2" t="str">
        <f t="shared" si="118"/>
        <v>Sell</v>
      </c>
    </row>
    <row r="1290" spans="1:8" ht="13.5" x14ac:dyDescent="0.25">
      <c r="A1290" s="3">
        <v>43887</v>
      </c>
      <c r="B1290" s="2">
        <v>15.4039</v>
      </c>
      <c r="C1290" s="2">
        <f t="shared" si="114"/>
        <v>15.533413370385304</v>
      </c>
      <c r="D1290" s="2">
        <f t="shared" si="116"/>
        <v>15.540401724536613</v>
      </c>
      <c r="E1290" s="2">
        <f t="shared" si="115"/>
        <v>-6.9883541513089398E-3</v>
      </c>
      <c r="F1290" s="2">
        <f t="shared" si="119"/>
        <v>-3.026544283821464E-2</v>
      </c>
      <c r="G1290" s="2">
        <f t="shared" si="117"/>
        <v>2.32770886869057E-2</v>
      </c>
      <c r="H1290" s="2" t="str">
        <f t="shared" si="118"/>
        <v>Sell</v>
      </c>
    </row>
    <row r="1291" spans="1:8" ht="13.5" x14ac:dyDescent="0.25">
      <c r="A1291" s="3">
        <v>43888</v>
      </c>
      <c r="B1291" s="2">
        <v>15.429</v>
      </c>
      <c r="C1291" s="2">
        <f t="shared" si="114"/>
        <v>15.535103621095256</v>
      </c>
      <c r="D1291" s="2">
        <f t="shared" si="116"/>
        <v>15.532149744941309</v>
      </c>
      <c r="E1291" s="2">
        <f t="shared" si="115"/>
        <v>2.9538761539473768E-3</v>
      </c>
      <c r="F1291" s="2">
        <f t="shared" si="119"/>
        <v>-2.3621579039782237E-2</v>
      </c>
      <c r="G1291" s="2">
        <f t="shared" si="117"/>
        <v>2.6575455193729614E-2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15.439</v>
      </c>
      <c r="C1292" s="2">
        <f t="shared" si="114"/>
        <v>15.553518448619062</v>
      </c>
      <c r="D1292" s="2">
        <f t="shared" si="116"/>
        <v>15.525249763834545</v>
      </c>
      <c r="E1292" s="2">
        <f t="shared" si="115"/>
        <v>2.8268684784517717E-2</v>
      </c>
      <c r="F1292" s="2">
        <f t="shared" si="119"/>
        <v>-1.3243526274922248E-2</v>
      </c>
      <c r="G1292" s="2">
        <f t="shared" si="117"/>
        <v>4.1512211059439967E-2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15.429</v>
      </c>
      <c r="C1293" s="2">
        <f t="shared" si="114"/>
        <v>15.553654071908436</v>
      </c>
      <c r="D1293" s="2">
        <f t="shared" si="116"/>
        <v>15.518120151698652</v>
      </c>
      <c r="E1293" s="2">
        <f t="shared" si="115"/>
        <v>3.5533920209784853E-2</v>
      </c>
      <c r="F1293" s="2">
        <f t="shared" si="119"/>
        <v>-3.4880369779808282E-3</v>
      </c>
      <c r="G1293" s="2">
        <f t="shared" si="117"/>
        <v>3.9021957187765681E-2</v>
      </c>
      <c r="H1293" s="2" t="str">
        <f t="shared" si="118"/>
        <v>Sell</v>
      </c>
    </row>
    <row r="1294" spans="1:8" ht="13.5" x14ac:dyDescent="0.25">
      <c r="A1294" s="3">
        <v>43893</v>
      </c>
      <c r="B1294" s="2">
        <v>15.153</v>
      </c>
      <c r="C1294" s="2">
        <f t="shared" si="114"/>
        <v>15.561491906999446</v>
      </c>
      <c r="D1294" s="2">
        <f t="shared" si="116"/>
        <v>15.491074214535788</v>
      </c>
      <c r="E1294" s="2">
        <f t="shared" si="115"/>
        <v>7.041769246365881E-2</v>
      </c>
      <c r="F1294" s="2">
        <f t="shared" si="119"/>
        <v>1.1293108910347099E-2</v>
      </c>
      <c r="G1294" s="2">
        <f t="shared" si="117"/>
        <v>5.912458355331171E-2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15.253399999999999</v>
      </c>
      <c r="C1295" s="2">
        <f t="shared" ref="C1295:C1358" si="120">$C$4*B1285+C1294*(1-$C$4)</f>
        <v>15.560400844384148</v>
      </c>
      <c r="D1295" s="2">
        <f t="shared" si="116"/>
        <v>15.473468717162767</v>
      </c>
      <c r="E1295" s="2">
        <f t="shared" si="115"/>
        <v>8.6932127221380995E-2</v>
      </c>
      <c r="F1295" s="2">
        <f t="shared" si="119"/>
        <v>2.6420912572553877E-2</v>
      </c>
      <c r="G1295" s="2">
        <f t="shared" si="117"/>
        <v>6.0511214648827118E-2</v>
      </c>
      <c r="H1295" s="2" t="str">
        <f t="shared" si="118"/>
        <v>Sell</v>
      </c>
    </row>
    <row r="1296" spans="1:8" ht="13.5" x14ac:dyDescent="0.25">
      <c r="A1296" s="3">
        <v>43895</v>
      </c>
      <c r="B1296" s="2">
        <v>15.253399999999999</v>
      </c>
      <c r="C1296" s="2">
        <f t="shared" si="120"/>
        <v>15.559477637555819</v>
      </c>
      <c r="D1296" s="2">
        <f t="shared" si="116"/>
        <v>15.457167330706266</v>
      </c>
      <c r="E1296" s="2">
        <f t="shared" si="115"/>
        <v>0.102310306849553</v>
      </c>
      <c r="F1296" s="2">
        <f t="shared" si="119"/>
        <v>4.159879142795371E-2</v>
      </c>
      <c r="G1296" s="2">
        <f t="shared" si="117"/>
        <v>6.0711515421599291E-2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15.0778</v>
      </c>
      <c r="C1297" s="2">
        <f t="shared" si="120"/>
        <v>15.547127231778001</v>
      </c>
      <c r="D1297" s="2">
        <f t="shared" si="116"/>
        <v>15.429066046950247</v>
      </c>
      <c r="E1297" s="2">
        <f t="shared" si="115"/>
        <v>0.11806118482775396</v>
      </c>
      <c r="F1297" s="2">
        <f t="shared" si="119"/>
        <v>5.6891270107913762E-2</v>
      </c>
      <c r="G1297" s="2">
        <f t="shared" si="117"/>
        <v>6.11699147198402E-2</v>
      </c>
      <c r="H1297" s="2" t="str">
        <f t="shared" si="118"/>
        <v>Sell</v>
      </c>
    </row>
    <row r="1298" spans="1:8" ht="13.5" x14ac:dyDescent="0.25">
      <c r="A1298" s="3">
        <v>43899</v>
      </c>
      <c r="B1298" s="2">
        <v>15.0025</v>
      </c>
      <c r="C1298" s="2">
        <f t="shared" si="120"/>
        <v>15.536676888427539</v>
      </c>
      <c r="D1298" s="2">
        <f t="shared" si="116"/>
        <v>15.397468561990969</v>
      </c>
      <c r="E1298" s="2">
        <f t="shared" si="115"/>
        <v>0.13920832643657022</v>
      </c>
      <c r="F1298" s="2">
        <f t="shared" si="119"/>
        <v>7.3354681373645064E-2</v>
      </c>
      <c r="G1298" s="2">
        <f t="shared" si="117"/>
        <v>6.5853645062925154E-2</v>
      </c>
      <c r="H1298" s="2" t="str">
        <f t="shared" si="118"/>
        <v>Sell</v>
      </c>
    </row>
    <row r="1299" spans="1:8" ht="13.5" x14ac:dyDescent="0.25">
      <c r="A1299" s="3">
        <v>43900</v>
      </c>
      <c r="B1299" s="2">
        <v>14.696400000000001</v>
      </c>
      <c r="C1299" s="2">
        <f t="shared" si="120"/>
        <v>15.512388136361764</v>
      </c>
      <c r="D1299" s="2">
        <f t="shared" si="116"/>
        <v>15.345537557399046</v>
      </c>
      <c r="E1299" s="2">
        <f t="shared" si="115"/>
        <v>0.16685057896271793</v>
      </c>
      <c r="F1299" s="2">
        <f t="shared" si="119"/>
        <v>9.2053860891459643E-2</v>
      </c>
      <c r="G1299" s="2">
        <f t="shared" si="117"/>
        <v>7.4796718071258289E-2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14.847</v>
      </c>
      <c r="C1300" s="2">
        <f t="shared" si="120"/>
        <v>15.495697653844569</v>
      </c>
      <c r="D1300" s="2">
        <f t="shared" si="116"/>
        <v>15.308608849443562</v>
      </c>
      <c r="E1300" s="2">
        <f t="shared" si="115"/>
        <v>0.18708880440100728</v>
      </c>
      <c r="F1300" s="2">
        <f t="shared" si="119"/>
        <v>0.11106084959336918</v>
      </c>
      <c r="G1300" s="2">
        <f t="shared" si="117"/>
        <v>7.6027954807638104E-2</v>
      </c>
      <c r="H1300" s="2" t="str">
        <f t="shared" si="118"/>
        <v>Sell</v>
      </c>
    </row>
    <row r="1301" spans="1:8" ht="13.5" x14ac:dyDescent="0.25">
      <c r="A1301" s="3">
        <v>43902</v>
      </c>
      <c r="B1301" s="2">
        <v>14.5509</v>
      </c>
      <c r="C1301" s="2">
        <f t="shared" si="120"/>
        <v>15.485436476330019</v>
      </c>
      <c r="D1301" s="2">
        <f t="shared" si="116"/>
        <v>15.252482268003298</v>
      </c>
      <c r="E1301" s="2">
        <f t="shared" si="115"/>
        <v>0.23295420832672065</v>
      </c>
      <c r="F1301" s="2">
        <f t="shared" si="119"/>
        <v>0.13543952134003948</v>
      </c>
      <c r="G1301" s="2">
        <f t="shared" si="117"/>
        <v>9.7514686986681171E-2</v>
      </c>
      <c r="H1301" s="2" t="str">
        <f t="shared" si="118"/>
        <v>Sell</v>
      </c>
    </row>
    <row r="1302" spans="1:8" ht="13.5" x14ac:dyDescent="0.25">
      <c r="A1302" s="3">
        <v>43903</v>
      </c>
      <c r="B1302" s="2">
        <v>13.677899999999999</v>
      </c>
      <c r="C1302" s="2">
        <f t="shared" si="120"/>
        <v>15.478292403048478</v>
      </c>
      <c r="D1302" s="2">
        <f t="shared" si="116"/>
        <v>15.135846544447498</v>
      </c>
      <c r="E1302" s="2">
        <f t="shared" si="115"/>
        <v>0.3424458586009802</v>
      </c>
      <c r="F1302" s="2">
        <f t="shared" si="119"/>
        <v>0.17684078879222764</v>
      </c>
      <c r="G1302" s="2">
        <f t="shared" si="117"/>
        <v>0.16560506980875256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12.9453</v>
      </c>
      <c r="C1303" s="2">
        <f t="shared" si="120"/>
        <v>15.470708956425634</v>
      </c>
      <c r="D1303" s="2">
        <f t="shared" si="116"/>
        <v>14.973583837451386</v>
      </c>
      <c r="E1303" s="2">
        <f t="shared" si="115"/>
        <v>0.49712511897424783</v>
      </c>
      <c r="F1303" s="2">
        <f t="shared" si="119"/>
        <v>0.24089765482863171</v>
      </c>
      <c r="G1303" s="2">
        <f t="shared" si="117"/>
        <v>0.25622746414561615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12.363300000000001</v>
      </c>
      <c r="C1304" s="2">
        <f t="shared" si="120"/>
        <v>15.421830655437075</v>
      </c>
      <c r="D1304" s="2">
        <f t="shared" si="116"/>
        <v>14.780229479121655</v>
      </c>
      <c r="E1304" s="2">
        <f t="shared" si="115"/>
        <v>0.64160117631542057</v>
      </c>
      <c r="F1304" s="2">
        <f t="shared" si="119"/>
        <v>0.32103835912598949</v>
      </c>
      <c r="G1304" s="2">
        <f t="shared" si="117"/>
        <v>0.32056281718943108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12.3432</v>
      </c>
      <c r="C1305" s="2">
        <f t="shared" si="120"/>
        <v>15.395918246908295</v>
      </c>
      <c r="D1305" s="2">
        <f t="shared" si="116"/>
        <v>14.599708776964494</v>
      </c>
      <c r="E1305" s="2">
        <f t="shared" si="115"/>
        <v>0.79620946994380049</v>
      </c>
      <c r="F1305" s="2">
        <f t="shared" si="119"/>
        <v>0.41607258128955171</v>
      </c>
      <c r="G1305" s="2">
        <f t="shared" si="117"/>
        <v>0.38013688865424877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12.6442</v>
      </c>
      <c r="C1306" s="2">
        <f t="shared" si="120"/>
        <v>15.373992362768558</v>
      </c>
      <c r="D1306" s="2">
        <f t="shared" si="116"/>
        <v>14.454856274967124</v>
      </c>
      <c r="E1306" s="2">
        <f t="shared" si="115"/>
        <v>0.91913608780143363</v>
      </c>
      <c r="F1306" s="2">
        <f t="shared" si="119"/>
        <v>0.51668528259192814</v>
      </c>
      <c r="G1306" s="2">
        <f t="shared" si="117"/>
        <v>0.40245080520950549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12.844900000000001</v>
      </c>
      <c r="C1307" s="2">
        <f t="shared" si="120"/>
        <v>15.328424306958011</v>
      </c>
      <c r="D1307" s="2">
        <f t="shared" si="116"/>
        <v>14.335600254599189</v>
      </c>
      <c r="E1307" s="2">
        <f t="shared" si="115"/>
        <v>0.99282405235882187</v>
      </c>
      <c r="F1307" s="2">
        <f t="shared" si="119"/>
        <v>0.61191303654530693</v>
      </c>
      <c r="G1307" s="2">
        <f t="shared" si="117"/>
        <v>0.38091101581351494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13.0456</v>
      </c>
      <c r="C1308" s="2">
        <f t="shared" si="120"/>
        <v>15.278282105887548</v>
      </c>
      <c r="D1308" s="2">
        <f t="shared" si="116"/>
        <v>14.240044680184434</v>
      </c>
      <c r="E1308" s="2">
        <f t="shared" ref="E1308:E1371" si="121">C1308-D1308</f>
        <v>1.0382374257031142</v>
      </c>
      <c r="F1308" s="2">
        <f t="shared" si="119"/>
        <v>0.69717791437686838</v>
      </c>
      <c r="G1308" s="2">
        <f t="shared" si="117"/>
        <v>0.34105951132624579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13.2464</v>
      </c>
      <c r="C1309" s="2">
        <f t="shared" si="120"/>
        <v>15.188761781904848</v>
      </c>
      <c r="D1309" s="2">
        <f t="shared" ref="D1309:D1372" si="122">$D$4*B1309+(1-$D$4)*D1308</f>
        <v>14.166441370541142</v>
      </c>
      <c r="E1309" s="2">
        <f t="shared" si="121"/>
        <v>1.0223204113637063</v>
      </c>
      <c r="F1309" s="2">
        <f t="shared" si="119"/>
        <v>0.76220641377423604</v>
      </c>
      <c r="G1309" s="2">
        <f t="shared" si="117"/>
        <v>0.26011399758947029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13.3467</v>
      </c>
      <c r="C1310" s="2">
        <f t="shared" si="120"/>
        <v>15.136183046227178</v>
      </c>
      <c r="D1310" s="2">
        <f t="shared" si="122"/>
        <v>14.105719787538094</v>
      </c>
      <c r="E1310" s="2">
        <f t="shared" si="121"/>
        <v>1.0304632586890836</v>
      </c>
      <c r="F1310" s="2">
        <f t="shared" si="119"/>
        <v>0.81585778275720566</v>
      </c>
      <c r="G1310" s="2">
        <f t="shared" si="117"/>
        <v>0.21460547593187795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13.4671</v>
      </c>
      <c r="C1311" s="2">
        <f t="shared" si="120"/>
        <v>15.046139500653766</v>
      </c>
      <c r="D1311" s="2">
        <f t="shared" si="122"/>
        <v>14.058414618090827</v>
      </c>
      <c r="E1311" s="2">
        <f t="shared" si="121"/>
        <v>0.98772488256293833</v>
      </c>
      <c r="F1311" s="2">
        <f t="shared" si="119"/>
        <v>0.85023120271835229</v>
      </c>
      <c r="G1311" s="2">
        <f t="shared" si="117"/>
        <v>0.13749367984458605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13.5474</v>
      </c>
      <c r="C1312" s="2">
        <f t="shared" si="120"/>
        <v>14.835641115937802</v>
      </c>
      <c r="D1312" s="2">
        <f t="shared" si="122"/>
        <v>14.020561683417434</v>
      </c>
      <c r="E1312" s="2">
        <f t="shared" si="121"/>
        <v>0.81507943252036874</v>
      </c>
      <c r="F1312" s="2">
        <f t="shared" si="119"/>
        <v>0.84320084867875555</v>
      </c>
      <c r="G1312" s="2">
        <f t="shared" si="117"/>
        <v>-2.8121416158386814E-2</v>
      </c>
      <c r="H1312" s="2" t="str">
        <f t="shared" si="118"/>
        <v>Hold</v>
      </c>
    </row>
    <row r="1313" spans="1:8" ht="13.5" x14ac:dyDescent="0.25">
      <c r="A1313" s="3">
        <v>43921</v>
      </c>
      <c r="B1313" s="2">
        <v>13.868499999999999</v>
      </c>
      <c r="C1313" s="2">
        <f t="shared" si="120"/>
        <v>14.544819405793525</v>
      </c>
      <c r="D1313" s="2">
        <f t="shared" si="122"/>
        <v>14.009297855016142</v>
      </c>
      <c r="E1313" s="2">
        <f t="shared" si="121"/>
        <v>0.53552155077738384</v>
      </c>
      <c r="F1313" s="2">
        <f t="shared" si="119"/>
        <v>0.78166498909848126</v>
      </c>
      <c r="G1313" s="2">
        <f t="shared" si="117"/>
        <v>-0.24614343832109742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13.8485</v>
      </c>
      <c r="C1314" s="2">
        <f t="shared" si="120"/>
        <v>14.209201035671445</v>
      </c>
      <c r="D1314" s="2">
        <f t="shared" si="122"/>
        <v>13.997386902792725</v>
      </c>
      <c r="E1314" s="2">
        <f t="shared" si="121"/>
        <v>0.21181413287871997</v>
      </c>
      <c r="F1314" s="2">
        <f t="shared" si="119"/>
        <v>0.667694817854529</v>
      </c>
      <c r="G1314" s="2">
        <f t="shared" si="117"/>
        <v>-0.45588068497580903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13.436999999999999</v>
      </c>
      <c r="C1315" s="2">
        <f t="shared" si="120"/>
        <v>13.922123953260453</v>
      </c>
      <c r="D1315" s="2">
        <f t="shared" si="122"/>
        <v>13.955876761845115</v>
      </c>
      <c r="E1315" s="2">
        <f t="shared" si="121"/>
        <v>-3.375280858466212E-2</v>
      </c>
      <c r="F1315" s="2">
        <f t="shared" si="119"/>
        <v>0.52740529256669078</v>
      </c>
      <c r="G1315" s="2">
        <f t="shared" si="117"/>
        <v>-0.56115810115135289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13.442</v>
      </c>
      <c r="C1316" s="2">
        <f t="shared" si="120"/>
        <v>13.725520268143461</v>
      </c>
      <c r="D1316" s="2">
        <f t="shared" si="122"/>
        <v>13.917811816523255</v>
      </c>
      <c r="E1316" s="2">
        <f t="shared" si="121"/>
        <v>-0.19229154837979401</v>
      </c>
      <c r="F1316" s="2">
        <f t="shared" si="119"/>
        <v>0.38346592437739385</v>
      </c>
      <c r="G1316" s="2">
        <f t="shared" ref="G1316:G1379" si="123">E1316-F1316</f>
        <v>-0.57575747275718792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13.6478</v>
      </c>
      <c r="C1317" s="2">
        <f t="shared" si="120"/>
        <v>13.59004022689062</v>
      </c>
      <c r="D1317" s="2">
        <f t="shared" si="122"/>
        <v>13.897810941225236</v>
      </c>
      <c r="E1317" s="2">
        <f t="shared" si="121"/>
        <v>-0.307770714334616</v>
      </c>
      <c r="F1317" s="2">
        <f t="shared" ref="F1317:F1380" si="125">(E1317*(2/(10)))+((1-(2/10))*F1316)</f>
        <v>0.24521859663499188</v>
      </c>
      <c r="G1317" s="2">
        <f t="shared" si="123"/>
        <v>-0.55298931096960791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13.351699999999999</v>
      </c>
      <c r="C1318" s="2">
        <f t="shared" si="120"/>
        <v>13.50628019198437</v>
      </c>
      <c r="D1318" s="2">
        <f t="shared" si="122"/>
        <v>13.857358278912255</v>
      </c>
      <c r="E1318" s="2">
        <f t="shared" si="121"/>
        <v>-0.35107808692788467</v>
      </c>
      <c r="F1318" s="2">
        <f t="shared" si="125"/>
        <v>0.12595925992241658</v>
      </c>
      <c r="G1318" s="2">
        <f t="shared" si="123"/>
        <v>-0.47703734685030125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13.3467</v>
      </c>
      <c r="C1319" s="2">
        <f t="shared" si="120"/>
        <v>13.466298623986775</v>
      </c>
      <c r="D1319" s="2">
        <f t="shared" si="122"/>
        <v>13.81953173973357</v>
      </c>
      <c r="E1319" s="2">
        <f t="shared" si="121"/>
        <v>-0.35323311574679472</v>
      </c>
      <c r="F1319" s="2">
        <f t="shared" si="125"/>
        <v>3.0120784788574315E-2</v>
      </c>
      <c r="G1319" s="2">
        <f t="shared" si="123"/>
        <v>-0.38335390053536905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13.3467</v>
      </c>
      <c r="C1320" s="2">
        <f t="shared" si="120"/>
        <v>13.447898835681119</v>
      </c>
      <c r="D1320" s="2">
        <f t="shared" si="122"/>
        <v>13.784507166419973</v>
      </c>
      <c r="E1320" s="2">
        <f t="shared" si="121"/>
        <v>-0.33660833073885321</v>
      </c>
      <c r="F1320" s="2">
        <f t="shared" si="125"/>
        <v>-4.3225038316911192E-2</v>
      </c>
      <c r="G1320" s="2">
        <f t="shared" si="123"/>
        <v>-0.293383292421942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13.5474</v>
      </c>
      <c r="C1321" s="2">
        <f t="shared" si="120"/>
        <v>13.450852860960946</v>
      </c>
      <c r="D1321" s="2">
        <f t="shared" si="122"/>
        <v>13.766943672611086</v>
      </c>
      <c r="E1321" s="2">
        <f t="shared" si="121"/>
        <v>-0.31609081165013997</v>
      </c>
      <c r="F1321" s="2">
        <f t="shared" si="125"/>
        <v>-9.7798192983556964E-2</v>
      </c>
      <c r="G1321" s="2">
        <f t="shared" si="123"/>
        <v>-0.218292618666583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13.687900000000001</v>
      </c>
      <c r="C1322" s="2">
        <f t="shared" si="120"/>
        <v>13.465706266966954</v>
      </c>
      <c r="D1322" s="2">
        <f t="shared" si="122"/>
        <v>13.761088585751006</v>
      </c>
      <c r="E1322" s="2">
        <f t="shared" si="121"/>
        <v>-0.29538231878405163</v>
      </c>
      <c r="F1322" s="2">
        <f t="shared" si="125"/>
        <v>-0.1373150181436559</v>
      </c>
      <c r="G1322" s="2">
        <f t="shared" si="123"/>
        <v>-0.15806730064039573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13.687900000000001</v>
      </c>
      <c r="C1323" s="2">
        <f t="shared" si="120"/>
        <v>13.527674533587422</v>
      </c>
      <c r="D1323" s="2">
        <f t="shared" si="122"/>
        <v>13.75566720902871</v>
      </c>
      <c r="E1323" s="2">
        <f t="shared" si="121"/>
        <v>-0.22799267544128732</v>
      </c>
      <c r="F1323" s="2">
        <f t="shared" si="125"/>
        <v>-0.15545054960318219</v>
      </c>
      <c r="G1323" s="2">
        <f t="shared" si="123"/>
        <v>-7.2542125838105126E-2</v>
      </c>
      <c r="H1323" s="2" t="str">
        <f t="shared" si="124"/>
        <v>Hold</v>
      </c>
    </row>
    <row r="1324" spans="1:8" ht="13.5" x14ac:dyDescent="0.25">
      <c r="A1324" s="3">
        <v>43938</v>
      </c>
      <c r="B1324" s="2">
        <v>13.7331</v>
      </c>
      <c r="C1324" s="2">
        <f t="shared" si="120"/>
        <v>13.577032297650897</v>
      </c>
      <c r="D1324" s="2">
        <f t="shared" si="122"/>
        <v>13.753995563915472</v>
      </c>
      <c r="E1324" s="2">
        <f t="shared" si="121"/>
        <v>-0.17696326626457548</v>
      </c>
      <c r="F1324" s="2">
        <f t="shared" si="125"/>
        <v>-0.15975309293546086</v>
      </c>
      <c r="G1324" s="2">
        <f t="shared" si="123"/>
        <v>-1.721017332911462E-2</v>
      </c>
      <c r="H1324" s="2" t="str">
        <f t="shared" si="124"/>
        <v>Hold</v>
      </c>
    </row>
    <row r="1325" spans="1:8" ht="13.5" x14ac:dyDescent="0.25">
      <c r="A1325" s="3">
        <v>43941</v>
      </c>
      <c r="B1325" s="2">
        <v>13.697900000000001</v>
      </c>
      <c r="C1325" s="2">
        <f t="shared" si="120"/>
        <v>13.555488867243067</v>
      </c>
      <c r="D1325" s="2">
        <f t="shared" si="122"/>
        <v>13.749840336958771</v>
      </c>
      <c r="E1325" s="2">
        <f t="shared" si="121"/>
        <v>-0.19435146971570383</v>
      </c>
      <c r="F1325" s="2">
        <f t="shared" si="125"/>
        <v>-0.16667276829150945</v>
      </c>
      <c r="G1325" s="2">
        <f t="shared" si="123"/>
        <v>-2.7678701424194374E-2</v>
      </c>
      <c r="H1325" s="2" t="str">
        <f t="shared" si="124"/>
        <v>Hold</v>
      </c>
    </row>
    <row r="1326" spans="1:8" ht="13.5" x14ac:dyDescent="0.25">
      <c r="A1326" s="3">
        <v>43942</v>
      </c>
      <c r="B1326" s="2">
        <v>13.7029</v>
      </c>
      <c r="C1326" s="2">
        <f t="shared" si="120"/>
        <v>13.538029041513363</v>
      </c>
      <c r="D1326" s="2">
        <f t="shared" si="122"/>
        <v>13.746363274961826</v>
      </c>
      <c r="E1326" s="2">
        <f t="shared" si="121"/>
        <v>-0.20833423344846302</v>
      </c>
      <c r="F1326" s="2">
        <f t="shared" si="125"/>
        <v>-0.1750050613229002</v>
      </c>
      <c r="G1326" s="2">
        <f t="shared" si="123"/>
        <v>-3.3329172125562828E-2</v>
      </c>
      <c r="H1326" s="2" t="str">
        <f t="shared" si="124"/>
        <v>Hold</v>
      </c>
    </row>
    <row r="1327" spans="1:8" ht="13.5" x14ac:dyDescent="0.25">
      <c r="A1327" s="3">
        <v>43943</v>
      </c>
      <c r="B1327" s="2">
        <v>13.798299999999999</v>
      </c>
      <c r="C1327" s="2">
        <f t="shared" si="120"/>
        <v>13.554916881280537</v>
      </c>
      <c r="D1327" s="2">
        <f t="shared" si="122"/>
        <v>13.750210439779469</v>
      </c>
      <c r="E1327" s="2">
        <f t="shared" si="121"/>
        <v>-0.19529355849893193</v>
      </c>
      <c r="F1327" s="2">
        <f t="shared" si="125"/>
        <v>-0.17906276075810657</v>
      </c>
      <c r="G1327" s="2">
        <f t="shared" si="123"/>
        <v>-1.6230797740825365E-2</v>
      </c>
      <c r="H1327" s="2" t="str">
        <f t="shared" si="124"/>
        <v>Hold</v>
      </c>
    </row>
    <row r="1328" spans="1:8" ht="13.5" x14ac:dyDescent="0.25">
      <c r="A1328" s="3">
        <v>43944</v>
      </c>
      <c r="B1328" s="2">
        <v>13.823399999999999</v>
      </c>
      <c r="C1328" s="2">
        <f t="shared" si="120"/>
        <v>13.523652745698916</v>
      </c>
      <c r="D1328" s="2">
        <f t="shared" si="122"/>
        <v>13.755631888684695</v>
      </c>
      <c r="E1328" s="2">
        <f t="shared" si="121"/>
        <v>-0.23197914298577871</v>
      </c>
      <c r="F1328" s="2">
        <f t="shared" si="125"/>
        <v>-0.18964603720364101</v>
      </c>
      <c r="G1328" s="2">
        <f t="shared" si="123"/>
        <v>-4.2333105782137698E-2</v>
      </c>
      <c r="H1328" s="2" t="str">
        <f t="shared" si="124"/>
        <v>Hold</v>
      </c>
    </row>
    <row r="1329" spans="1:8" ht="13.5" x14ac:dyDescent="0.25">
      <c r="A1329" s="3">
        <v>43945</v>
      </c>
      <c r="B1329" s="2">
        <v>14.049200000000001</v>
      </c>
      <c r="C1329" s="2">
        <f t="shared" si="120"/>
        <v>13.49642924636062</v>
      </c>
      <c r="D1329" s="2">
        <f t="shared" si="122"/>
        <v>13.777377674708051</v>
      </c>
      <c r="E1329" s="2">
        <f t="shared" si="121"/>
        <v>-0.28094842834743083</v>
      </c>
      <c r="F1329" s="2">
        <f t="shared" si="125"/>
        <v>-0.20790651543239899</v>
      </c>
      <c r="G1329" s="2">
        <f t="shared" si="123"/>
        <v>-7.3041912915031842E-2</v>
      </c>
      <c r="H1329" s="2" t="str">
        <f t="shared" si="124"/>
        <v>Hold</v>
      </c>
    </row>
    <row r="1330" spans="1:8" ht="13.5" x14ac:dyDescent="0.25">
      <c r="A1330" s="3">
        <v>43948</v>
      </c>
      <c r="B1330" s="2">
        <v>14.340199999999999</v>
      </c>
      <c r="C1330" s="2">
        <f t="shared" si="120"/>
        <v>13.473393977689756</v>
      </c>
      <c r="D1330" s="2">
        <f t="shared" si="122"/>
        <v>13.819068217322268</v>
      </c>
      <c r="E1330" s="2">
        <f t="shared" si="121"/>
        <v>-0.34567423963251187</v>
      </c>
      <c r="F1330" s="2">
        <f t="shared" si="125"/>
        <v>-0.23546006027242158</v>
      </c>
      <c r="G1330" s="2">
        <f t="shared" si="123"/>
        <v>-0.11021417936009029</v>
      </c>
      <c r="H1330" s="2" t="str">
        <f t="shared" si="124"/>
        <v>Hold</v>
      </c>
    </row>
    <row r="1331" spans="1:8" ht="13.5" x14ac:dyDescent="0.25">
      <c r="A1331" s="3">
        <v>43949</v>
      </c>
      <c r="B1331" s="2">
        <v>14.7315</v>
      </c>
      <c r="C1331" s="2">
        <f t="shared" si="120"/>
        <v>13.48477951958364</v>
      </c>
      <c r="D1331" s="2">
        <f t="shared" si="122"/>
        <v>13.886655756779877</v>
      </c>
      <c r="E1331" s="2">
        <f t="shared" si="121"/>
        <v>-0.40187623719623744</v>
      </c>
      <c r="F1331" s="2">
        <f t="shared" si="125"/>
        <v>-0.2687432956571848</v>
      </c>
      <c r="G1331" s="2">
        <f t="shared" si="123"/>
        <v>-0.13313294153905264</v>
      </c>
      <c r="H1331" s="2" t="str">
        <f t="shared" si="124"/>
        <v>Hold</v>
      </c>
    </row>
    <row r="1332" spans="1:8" ht="13.5" x14ac:dyDescent="0.25">
      <c r="A1332" s="3">
        <v>43950</v>
      </c>
      <c r="B1332" s="2">
        <v>14.5509</v>
      </c>
      <c r="C1332" s="2">
        <f t="shared" si="120"/>
        <v>13.516028824263079</v>
      </c>
      <c r="D1332" s="2">
        <f t="shared" si="122"/>
        <v>13.935859034055442</v>
      </c>
      <c r="E1332" s="2">
        <f t="shared" si="121"/>
        <v>-0.4198302097923623</v>
      </c>
      <c r="F1332" s="2">
        <f t="shared" si="125"/>
        <v>-0.29896067848422031</v>
      </c>
      <c r="G1332" s="2">
        <f t="shared" si="123"/>
        <v>-0.12086953130814199</v>
      </c>
      <c r="H1332" s="2" t="str">
        <f t="shared" si="124"/>
        <v>Hold</v>
      </c>
    </row>
    <row r="1333" spans="1:8" ht="13.5" x14ac:dyDescent="0.25">
      <c r="A1333" s="3">
        <v>43951</v>
      </c>
      <c r="B1333" s="2">
        <v>14.651300000000001</v>
      </c>
      <c r="C1333" s="2">
        <f t="shared" si="120"/>
        <v>13.542470543607221</v>
      </c>
      <c r="D1333" s="2">
        <f t="shared" si="122"/>
        <v>13.988854661162446</v>
      </c>
      <c r="E1333" s="2">
        <f t="shared" si="121"/>
        <v>-0.44638411755522434</v>
      </c>
      <c r="F1333" s="2">
        <f t="shared" si="125"/>
        <v>-0.32844536629842114</v>
      </c>
      <c r="G1333" s="2">
        <f t="shared" si="123"/>
        <v>-0.1179387512568032</v>
      </c>
      <c r="H1333" s="2" t="str">
        <f t="shared" si="124"/>
        <v>Hold</v>
      </c>
    </row>
    <row r="1334" spans="1:8" ht="13.5" x14ac:dyDescent="0.25">
      <c r="A1334" s="3">
        <v>43955</v>
      </c>
      <c r="B1334" s="2">
        <v>14.7014</v>
      </c>
      <c r="C1334" s="2">
        <f t="shared" si="120"/>
        <v>13.571798152283034</v>
      </c>
      <c r="D1334" s="2">
        <f t="shared" si="122"/>
        <v>14.041635797372635</v>
      </c>
      <c r="E1334" s="2">
        <f t="shared" si="121"/>
        <v>-0.46983764508960135</v>
      </c>
      <c r="F1334" s="2">
        <f t="shared" si="125"/>
        <v>-0.3567238220566572</v>
      </c>
      <c r="G1334" s="2">
        <f t="shared" si="123"/>
        <v>-0.11311382303294415</v>
      </c>
      <c r="H1334" s="2" t="str">
        <f t="shared" si="124"/>
        <v>Hold</v>
      </c>
    </row>
    <row r="1335" spans="1:8" ht="13.5" x14ac:dyDescent="0.25">
      <c r="A1335" s="3">
        <v>43956</v>
      </c>
      <c r="B1335" s="2">
        <v>14.7014</v>
      </c>
      <c r="C1335" s="2">
        <f t="shared" si="120"/>
        <v>13.591198436547183</v>
      </c>
      <c r="D1335" s="2">
        <f t="shared" si="122"/>
        <v>14.090507219789478</v>
      </c>
      <c r="E1335" s="2">
        <f t="shared" si="121"/>
        <v>-0.49930878324229511</v>
      </c>
      <c r="F1335" s="2">
        <f t="shared" si="125"/>
        <v>-0.38524081429378482</v>
      </c>
      <c r="G1335" s="2">
        <f t="shared" si="123"/>
        <v>-0.11406796894851029</v>
      </c>
      <c r="H1335" s="2" t="str">
        <f t="shared" si="124"/>
        <v>Hold</v>
      </c>
    </row>
    <row r="1336" spans="1:8" ht="13.5" x14ac:dyDescent="0.25">
      <c r="A1336" s="3">
        <v>43957</v>
      </c>
      <c r="B1336" s="2">
        <v>14.7014</v>
      </c>
      <c r="C1336" s="2">
        <f t="shared" si="120"/>
        <v>13.608383292462999</v>
      </c>
      <c r="D1336" s="2">
        <f t="shared" si="122"/>
        <v>14.135758536842109</v>
      </c>
      <c r="E1336" s="2">
        <f t="shared" si="121"/>
        <v>-0.52737524437910999</v>
      </c>
      <c r="F1336" s="2">
        <f t="shared" si="125"/>
        <v>-0.41366770031084987</v>
      </c>
      <c r="G1336" s="2">
        <f t="shared" si="123"/>
        <v>-0.11370754406826011</v>
      </c>
      <c r="H1336" s="2" t="str">
        <f t="shared" si="124"/>
        <v>Hold</v>
      </c>
    </row>
    <row r="1337" spans="1:8" ht="13.5" x14ac:dyDescent="0.25">
      <c r="A1337" s="3">
        <v>43958</v>
      </c>
      <c r="B1337" s="2">
        <v>15.1028</v>
      </c>
      <c r="C1337" s="2">
        <f t="shared" si="120"/>
        <v>13.637601247468691</v>
      </c>
      <c r="D1337" s="2">
        <f t="shared" si="122"/>
        <v>14.207391237816768</v>
      </c>
      <c r="E1337" s="2">
        <f t="shared" si="121"/>
        <v>-0.56978999034807742</v>
      </c>
      <c r="F1337" s="2">
        <f t="shared" si="125"/>
        <v>-0.44489215831829543</v>
      </c>
      <c r="G1337" s="2">
        <f t="shared" si="123"/>
        <v>-0.124897832029782</v>
      </c>
      <c r="H1337" s="2" t="str">
        <f t="shared" si="124"/>
        <v>Hold</v>
      </c>
    </row>
    <row r="1338" spans="1:8" ht="13.5" x14ac:dyDescent="0.25">
      <c r="A1338" s="3">
        <v>43959</v>
      </c>
      <c r="B1338" s="2">
        <v>14.902100000000001</v>
      </c>
      <c r="C1338" s="2">
        <f t="shared" si="120"/>
        <v>13.666185670935047</v>
      </c>
      <c r="D1338" s="2">
        <f t="shared" si="122"/>
        <v>14.258851146126638</v>
      </c>
      <c r="E1338" s="2">
        <f t="shared" si="121"/>
        <v>-0.59266547519159118</v>
      </c>
      <c r="F1338" s="2">
        <f t="shared" si="125"/>
        <v>-0.4744468216929546</v>
      </c>
      <c r="G1338" s="2">
        <f t="shared" si="123"/>
        <v>-0.11821865349863658</v>
      </c>
      <c r="H1338" s="2" t="str">
        <f t="shared" si="124"/>
        <v>Hold</v>
      </c>
    </row>
    <row r="1339" spans="1:8" ht="13.5" x14ac:dyDescent="0.25">
      <c r="A1339" s="3">
        <v>43962</v>
      </c>
      <c r="B1339" s="2">
        <v>15.203200000000001</v>
      </c>
      <c r="C1339" s="2">
        <f t="shared" si="120"/>
        <v>13.725110952329654</v>
      </c>
      <c r="D1339" s="2">
        <f t="shared" si="122"/>
        <v>14.328802913080221</v>
      </c>
      <c r="E1339" s="2">
        <f t="shared" si="121"/>
        <v>-0.60369196075056664</v>
      </c>
      <c r="F1339" s="2">
        <f t="shared" si="125"/>
        <v>-0.50029584950447703</v>
      </c>
      <c r="G1339" s="2">
        <f t="shared" si="123"/>
        <v>-0.10339611124608961</v>
      </c>
      <c r="H1339" s="2" t="str">
        <f t="shared" si="124"/>
        <v>Hold</v>
      </c>
    </row>
    <row r="1340" spans="1:8" ht="13.5" x14ac:dyDescent="0.25">
      <c r="A1340" s="3">
        <v>43963</v>
      </c>
      <c r="B1340" s="2">
        <v>15.203200000000001</v>
      </c>
      <c r="C1340" s="2">
        <f t="shared" si="120"/>
        <v>13.81974003658663</v>
      </c>
      <c r="D1340" s="2">
        <f t="shared" si="122"/>
        <v>14.393573067666871</v>
      </c>
      <c r="E1340" s="2">
        <f t="shared" si="121"/>
        <v>-0.57383303108024108</v>
      </c>
      <c r="F1340" s="2">
        <f t="shared" si="125"/>
        <v>-0.51500328581962984</v>
      </c>
      <c r="G1340" s="2">
        <f t="shared" si="123"/>
        <v>-5.8829745260611244E-2</v>
      </c>
      <c r="H1340" s="2" t="str">
        <f t="shared" si="124"/>
        <v>Hold</v>
      </c>
    </row>
    <row r="1341" spans="1:8" ht="13.5" x14ac:dyDescent="0.25">
      <c r="A1341" s="3">
        <v>43964</v>
      </c>
      <c r="B1341" s="2">
        <v>15.0527</v>
      </c>
      <c r="C1341" s="2">
        <f t="shared" si="120"/>
        <v>13.960010800188687</v>
      </c>
      <c r="D1341" s="2">
        <f t="shared" si="122"/>
        <v>14.442397284876733</v>
      </c>
      <c r="E1341" s="2">
        <f t="shared" si="121"/>
        <v>-0.48238648468804612</v>
      </c>
      <c r="F1341" s="2">
        <f t="shared" si="125"/>
        <v>-0.50847992559331312</v>
      </c>
      <c r="G1341" s="2">
        <f t="shared" si="123"/>
        <v>2.6093440905266996E-2</v>
      </c>
      <c r="H1341" s="2" t="str">
        <f t="shared" si="124"/>
        <v>Sell</v>
      </c>
    </row>
    <row r="1342" spans="1:8" ht="13.5" x14ac:dyDescent="0.25">
      <c r="A1342" s="3">
        <v>43965</v>
      </c>
      <c r="B1342" s="2">
        <v>15.0778</v>
      </c>
      <c r="C1342" s="2">
        <f t="shared" si="120"/>
        <v>14.050916830928889</v>
      </c>
      <c r="D1342" s="2">
        <f t="shared" si="122"/>
        <v>14.489464152663642</v>
      </c>
      <c r="E1342" s="2">
        <f t="shared" si="121"/>
        <v>-0.43854732173475242</v>
      </c>
      <c r="F1342" s="2">
        <f t="shared" si="125"/>
        <v>-0.49449340482160098</v>
      </c>
      <c r="G1342" s="2">
        <f t="shared" si="123"/>
        <v>5.5946083086848564E-2</v>
      </c>
      <c r="H1342" s="2" t="str">
        <f t="shared" si="124"/>
        <v>Sell</v>
      </c>
    </row>
    <row r="1343" spans="1:8" ht="13.5" x14ac:dyDescent="0.25">
      <c r="A1343" s="3">
        <v>43966</v>
      </c>
      <c r="B1343" s="2">
        <v>15.4541</v>
      </c>
      <c r="C1343" s="2">
        <f t="shared" si="120"/>
        <v>14.143283472324445</v>
      </c>
      <c r="D1343" s="2">
        <f t="shared" si="122"/>
        <v>14.560918659873742</v>
      </c>
      <c r="E1343" s="2">
        <f t="shared" si="121"/>
        <v>-0.41763518754929763</v>
      </c>
      <c r="F1343" s="2">
        <f t="shared" si="125"/>
        <v>-0.4791217613671403</v>
      </c>
      <c r="G1343" s="2">
        <f t="shared" si="123"/>
        <v>6.1486573817842671E-2</v>
      </c>
      <c r="H1343" s="2" t="str">
        <f t="shared" si="124"/>
        <v>Sell</v>
      </c>
    </row>
    <row r="1344" spans="1:8" ht="13.5" x14ac:dyDescent="0.25">
      <c r="A1344" s="3">
        <v>43969</v>
      </c>
      <c r="B1344" s="2">
        <v>15.1279</v>
      </c>
      <c r="C1344" s="2">
        <f t="shared" si="120"/>
        <v>14.2291475535053</v>
      </c>
      <c r="D1344" s="2">
        <f t="shared" si="122"/>
        <v>14.602917277660872</v>
      </c>
      <c r="E1344" s="2">
        <f t="shared" si="121"/>
        <v>-0.37376972415557219</v>
      </c>
      <c r="F1344" s="2">
        <f t="shared" si="125"/>
        <v>-0.45805135392482665</v>
      </c>
      <c r="G1344" s="2">
        <f t="shared" si="123"/>
        <v>8.4281629769254462E-2</v>
      </c>
      <c r="H1344" s="2" t="str">
        <f t="shared" si="124"/>
        <v>Sell</v>
      </c>
    </row>
    <row r="1345" spans="1:8" ht="13.5" x14ac:dyDescent="0.25">
      <c r="A1345" s="3">
        <v>43970</v>
      </c>
      <c r="B1345" s="2">
        <v>15.143000000000001</v>
      </c>
      <c r="C1345" s="2">
        <f t="shared" si="120"/>
        <v>14.301801776042947</v>
      </c>
      <c r="D1345" s="2">
        <f t="shared" si="122"/>
        <v>14.642923405241548</v>
      </c>
      <c r="E1345" s="2">
        <f t="shared" si="121"/>
        <v>-0.34112162919860189</v>
      </c>
      <c r="F1345" s="2">
        <f t="shared" si="125"/>
        <v>-0.43466540897958172</v>
      </c>
      <c r="G1345" s="2">
        <f t="shared" si="123"/>
        <v>9.354377978097983E-2</v>
      </c>
      <c r="H1345" s="2" t="str">
        <f t="shared" si="124"/>
        <v>Sell</v>
      </c>
    </row>
    <row r="1346" spans="1:8" ht="13.5" x14ac:dyDescent="0.25">
      <c r="A1346" s="3">
        <v>43971</v>
      </c>
      <c r="B1346" s="2">
        <v>15.1631</v>
      </c>
      <c r="C1346" s="2">
        <f t="shared" si="120"/>
        <v>14.363278425882493</v>
      </c>
      <c r="D1346" s="2">
        <f t="shared" si="122"/>
        <v>14.681455004853285</v>
      </c>
      <c r="E1346" s="2">
        <f t="shared" si="121"/>
        <v>-0.31817657897079243</v>
      </c>
      <c r="F1346" s="2">
        <f t="shared" si="125"/>
        <v>-0.41136764297782391</v>
      </c>
      <c r="G1346" s="2">
        <f t="shared" si="123"/>
        <v>9.3191064007031477E-2</v>
      </c>
      <c r="H1346" s="2" t="str">
        <f t="shared" si="124"/>
        <v>Sell</v>
      </c>
    </row>
    <row r="1347" spans="1:8" ht="13.5" x14ac:dyDescent="0.25">
      <c r="A1347" s="3">
        <v>43972</v>
      </c>
      <c r="B1347" s="2">
        <v>15.157999999999999</v>
      </c>
      <c r="C1347" s="2">
        <f t="shared" si="120"/>
        <v>14.477050975746725</v>
      </c>
      <c r="D1347" s="2">
        <f t="shared" si="122"/>
        <v>14.716754634123413</v>
      </c>
      <c r="E1347" s="2">
        <f t="shared" si="121"/>
        <v>-0.23970365837668872</v>
      </c>
      <c r="F1347" s="2">
        <f t="shared" si="125"/>
        <v>-0.37703484605759691</v>
      </c>
      <c r="G1347" s="2">
        <f t="shared" si="123"/>
        <v>0.13733118768090818</v>
      </c>
      <c r="H1347" s="2" t="str">
        <f t="shared" si="124"/>
        <v>Sell</v>
      </c>
    </row>
    <row r="1348" spans="1:8" ht="13.5" x14ac:dyDescent="0.25">
      <c r="A1348" s="3">
        <v>43973</v>
      </c>
      <c r="B1348" s="2">
        <v>15.494199999999999</v>
      </c>
      <c r="C1348" s="2">
        <f t="shared" si="120"/>
        <v>14.542443133324152</v>
      </c>
      <c r="D1348" s="2">
        <f t="shared" si="122"/>
        <v>14.774343179743902</v>
      </c>
      <c r="E1348" s="2">
        <f t="shared" si="121"/>
        <v>-0.23190004641974937</v>
      </c>
      <c r="F1348" s="2">
        <f t="shared" si="125"/>
        <v>-0.34800788613002742</v>
      </c>
      <c r="G1348" s="2">
        <f t="shared" si="123"/>
        <v>0.11610783971027805</v>
      </c>
      <c r="H1348" s="2" t="str">
        <f t="shared" si="124"/>
        <v>Sell</v>
      </c>
    </row>
    <row r="1349" spans="1:8" ht="13.5" x14ac:dyDescent="0.25">
      <c r="A1349" s="3">
        <v>43977</v>
      </c>
      <c r="B1349" s="2">
        <v>15.494199999999999</v>
      </c>
      <c r="C1349" s="2">
        <f t="shared" si="120"/>
        <v>14.644098035889666</v>
      </c>
      <c r="D1349" s="2">
        <f t="shared" si="122"/>
        <v>14.827665907170278</v>
      </c>
      <c r="E1349" s="2">
        <f t="shared" si="121"/>
        <v>-0.18356787128061214</v>
      </c>
      <c r="F1349" s="2">
        <f t="shared" si="125"/>
        <v>-0.31511988316014439</v>
      </c>
      <c r="G1349" s="2">
        <f t="shared" si="123"/>
        <v>0.13155201187953225</v>
      </c>
      <c r="H1349" s="2" t="str">
        <f t="shared" si="124"/>
        <v>Sell</v>
      </c>
    </row>
    <row r="1350" spans="1:8" ht="13.5" x14ac:dyDescent="0.25">
      <c r="A1350" s="3">
        <v>43978</v>
      </c>
      <c r="B1350" s="2">
        <v>15.4491</v>
      </c>
      <c r="C1350" s="2">
        <f t="shared" si="120"/>
        <v>14.73011372267587</v>
      </c>
      <c r="D1350" s="2">
        <f t="shared" si="122"/>
        <v>14.873698062194702</v>
      </c>
      <c r="E1350" s="2">
        <f t="shared" si="121"/>
        <v>-0.14358433951883143</v>
      </c>
      <c r="F1350" s="2">
        <f t="shared" si="125"/>
        <v>-0.2808127744318818</v>
      </c>
      <c r="G1350" s="2">
        <f t="shared" si="123"/>
        <v>0.13722843491305037</v>
      </c>
      <c r="H1350" s="2" t="str">
        <f t="shared" si="124"/>
        <v>Sell</v>
      </c>
    </row>
    <row r="1351" spans="1:8" ht="13.5" x14ac:dyDescent="0.25">
      <c r="A1351" s="3">
        <v>43979</v>
      </c>
      <c r="B1351" s="2">
        <v>15.1028</v>
      </c>
      <c r="C1351" s="2">
        <f t="shared" si="120"/>
        <v>14.779742380725736</v>
      </c>
      <c r="D1351" s="2">
        <f t="shared" si="122"/>
        <v>14.890668576106206</v>
      </c>
      <c r="E1351" s="2">
        <f t="shared" si="121"/>
        <v>-0.11092619538047011</v>
      </c>
      <c r="F1351" s="2">
        <f t="shared" si="125"/>
        <v>-0.24683545862159947</v>
      </c>
      <c r="G1351" s="2">
        <f t="shared" si="123"/>
        <v>0.13590926324112937</v>
      </c>
      <c r="H1351" s="2" t="str">
        <f t="shared" si="124"/>
        <v>Sell</v>
      </c>
    </row>
    <row r="1352" spans="1:8" ht="13.5" x14ac:dyDescent="0.25">
      <c r="A1352" s="3">
        <v>43980</v>
      </c>
      <c r="B1352" s="2">
        <v>15.298500000000001</v>
      </c>
      <c r="C1352" s="2">
        <f t="shared" si="120"/>
        <v>14.825597399075622</v>
      </c>
      <c r="D1352" s="2">
        <f t="shared" si="122"/>
        <v>14.920878311209451</v>
      </c>
      <c r="E1352" s="2">
        <f t="shared" si="121"/>
        <v>-9.5280912133828721E-2</v>
      </c>
      <c r="F1352" s="2">
        <f t="shared" si="125"/>
        <v>-0.21652454932404533</v>
      </c>
      <c r="G1352" s="2">
        <f t="shared" si="123"/>
        <v>0.12124363719021661</v>
      </c>
      <c r="H1352" s="2" t="str">
        <f t="shared" si="124"/>
        <v>Sell</v>
      </c>
    </row>
    <row r="1353" spans="1:8" ht="13.5" x14ac:dyDescent="0.25">
      <c r="A1353" s="3">
        <v>43983</v>
      </c>
      <c r="B1353" s="2">
        <v>15.203200000000001</v>
      </c>
      <c r="C1353" s="2">
        <f t="shared" si="120"/>
        <v>14.922290106910141</v>
      </c>
      <c r="D1353" s="2">
        <f t="shared" si="122"/>
        <v>14.94179102889764</v>
      </c>
      <c r="E1353" s="2">
        <f t="shared" si="121"/>
        <v>-1.9500921987498643E-2</v>
      </c>
      <c r="F1353" s="2">
        <f t="shared" si="125"/>
        <v>-0.177119823856736</v>
      </c>
      <c r="G1353" s="2">
        <f t="shared" si="123"/>
        <v>0.15761890186923735</v>
      </c>
      <c r="H1353" s="2" t="str">
        <f t="shared" si="124"/>
        <v>Sell</v>
      </c>
    </row>
    <row r="1354" spans="1:8" ht="13.5" x14ac:dyDescent="0.25">
      <c r="A1354" s="3">
        <v>43984</v>
      </c>
      <c r="B1354" s="2">
        <v>15.203200000000001</v>
      </c>
      <c r="C1354" s="2">
        <f t="shared" si="120"/>
        <v>14.953922398154734</v>
      </c>
      <c r="D1354" s="2">
        <f t="shared" si="122"/>
        <v>14.961154656386704</v>
      </c>
      <c r="E1354" s="2">
        <f t="shared" si="121"/>
        <v>-7.2322582319692685E-3</v>
      </c>
      <c r="F1354" s="2">
        <f t="shared" si="125"/>
        <v>-0.14314231073178266</v>
      </c>
      <c r="G1354" s="2">
        <f t="shared" si="123"/>
        <v>0.13591005249981339</v>
      </c>
      <c r="H1354" s="2" t="str">
        <f t="shared" si="124"/>
        <v>Sell</v>
      </c>
    </row>
    <row r="1355" spans="1:8" ht="13.5" x14ac:dyDescent="0.25">
      <c r="A1355" s="3">
        <v>43985</v>
      </c>
      <c r="B1355" s="2">
        <v>15.0527</v>
      </c>
      <c r="C1355" s="2">
        <f t="shared" si="120"/>
        <v>14.983011259977083</v>
      </c>
      <c r="D1355" s="2">
        <f t="shared" si="122"/>
        <v>14.967935792950652</v>
      </c>
      <c r="E1355" s="2">
        <f t="shared" si="121"/>
        <v>1.5075467026431255E-2</v>
      </c>
      <c r="F1355" s="2">
        <f t="shared" si="125"/>
        <v>-0.11149875518013988</v>
      </c>
      <c r="G1355" s="2">
        <f t="shared" si="123"/>
        <v>0.12657422220657114</v>
      </c>
      <c r="H1355" s="2" t="str">
        <f t="shared" si="124"/>
        <v>Sell</v>
      </c>
    </row>
    <row r="1356" spans="1:8" ht="13.5" x14ac:dyDescent="0.25">
      <c r="A1356" s="3">
        <v>43986</v>
      </c>
      <c r="B1356" s="2">
        <v>15.0527</v>
      </c>
      <c r="C1356" s="2">
        <f t="shared" si="120"/>
        <v>15.010717219980609</v>
      </c>
      <c r="D1356" s="2">
        <f t="shared" si="122"/>
        <v>14.974214623102455</v>
      </c>
      <c r="E1356" s="2">
        <f t="shared" si="121"/>
        <v>3.6502596878154492E-2</v>
      </c>
      <c r="F1356" s="2">
        <f t="shared" si="125"/>
        <v>-8.1898484768481022E-2</v>
      </c>
      <c r="G1356" s="2">
        <f t="shared" si="123"/>
        <v>0.11840108164663551</v>
      </c>
      <c r="H1356" s="2" t="str">
        <f t="shared" si="124"/>
        <v>Sell</v>
      </c>
    </row>
    <row r="1357" spans="1:8" ht="13.5" x14ac:dyDescent="0.25">
      <c r="A1357" s="3">
        <v>43987</v>
      </c>
      <c r="B1357" s="2">
        <v>15.1028</v>
      </c>
      <c r="C1357" s="2">
        <f t="shared" si="120"/>
        <v>15.033376109214363</v>
      </c>
      <c r="D1357" s="2">
        <f t="shared" si="122"/>
        <v>14.983739465835606</v>
      </c>
      <c r="E1357" s="2">
        <f t="shared" si="121"/>
        <v>4.9636643378756062E-2</v>
      </c>
      <c r="F1357" s="2">
        <f t="shared" si="125"/>
        <v>-5.5591459139033607E-2</v>
      </c>
      <c r="G1357" s="2">
        <f t="shared" si="123"/>
        <v>0.10522810251778966</v>
      </c>
      <c r="H1357" s="2" t="str">
        <f t="shared" si="124"/>
        <v>Sell</v>
      </c>
    </row>
    <row r="1358" spans="1:8" ht="13.5" x14ac:dyDescent="0.25">
      <c r="A1358" s="3">
        <v>43990</v>
      </c>
      <c r="B1358" s="2">
        <v>15.0527</v>
      </c>
      <c r="C1358" s="2">
        <f t="shared" si="120"/>
        <v>15.104272092412153</v>
      </c>
      <c r="D1358" s="2">
        <f t="shared" si="122"/>
        <v>14.988847653551488</v>
      </c>
      <c r="E1358" s="2">
        <f t="shared" si="121"/>
        <v>0.11542443886066422</v>
      </c>
      <c r="F1358" s="2">
        <f t="shared" si="125"/>
        <v>-2.138827953909404E-2</v>
      </c>
      <c r="G1358" s="2">
        <f t="shared" si="123"/>
        <v>0.13681271839975825</v>
      </c>
      <c r="H1358" s="2" t="str">
        <f t="shared" si="124"/>
        <v>Sell</v>
      </c>
    </row>
    <row r="1359" spans="1:8" ht="13.5" x14ac:dyDescent="0.25">
      <c r="A1359" s="3">
        <v>43991</v>
      </c>
      <c r="B1359" s="2">
        <v>15.0527</v>
      </c>
      <c r="C1359" s="2">
        <f t="shared" ref="C1359:C1422" si="126">$C$4*B1349+C1358*(1-$C$4)</f>
        <v>15.164261001271822</v>
      </c>
      <c r="D1359" s="2">
        <f t="shared" si="122"/>
        <v>14.993577456992119</v>
      </c>
      <c r="E1359" s="2">
        <f t="shared" si="121"/>
        <v>0.17068354427970256</v>
      </c>
      <c r="F1359" s="2">
        <f t="shared" si="125"/>
        <v>1.7026085224665283E-2</v>
      </c>
      <c r="G1359" s="2">
        <f t="shared" si="123"/>
        <v>0.15365745905503728</v>
      </c>
      <c r="H1359" s="2" t="str">
        <f t="shared" si="124"/>
        <v>Sell</v>
      </c>
    </row>
    <row r="1360" spans="1:8" ht="13.5" x14ac:dyDescent="0.25">
      <c r="A1360" s="3">
        <v>43992</v>
      </c>
      <c r="B1360" s="2">
        <v>15.057700000000001</v>
      </c>
      <c r="C1360" s="2">
        <f t="shared" si="126"/>
        <v>15.20808238569154</v>
      </c>
      <c r="D1360" s="2">
        <f t="shared" si="122"/>
        <v>14.998327274992704</v>
      </c>
      <c r="E1360" s="2">
        <f t="shared" si="121"/>
        <v>0.20975511069883623</v>
      </c>
      <c r="F1360" s="2">
        <f t="shared" si="125"/>
        <v>5.5571890319499481E-2</v>
      </c>
      <c r="G1360" s="2">
        <f t="shared" si="123"/>
        <v>0.15418322037933674</v>
      </c>
      <c r="H1360" s="2" t="str">
        <f t="shared" si="124"/>
        <v>Sell</v>
      </c>
    </row>
    <row r="1361" spans="1:8" ht="13.5" x14ac:dyDescent="0.25">
      <c r="A1361" s="3">
        <v>43993</v>
      </c>
      <c r="B1361" s="2">
        <v>15.057700000000001</v>
      </c>
      <c r="C1361" s="2">
        <f t="shared" si="126"/>
        <v>15.19188509558515</v>
      </c>
      <c r="D1361" s="2">
        <f t="shared" si="122"/>
        <v>15.002725254622874</v>
      </c>
      <c r="E1361" s="2">
        <f t="shared" si="121"/>
        <v>0.18915984096227589</v>
      </c>
      <c r="F1361" s="2">
        <f t="shared" si="125"/>
        <v>8.2289480448054772E-2</v>
      </c>
      <c r="G1361" s="2">
        <f t="shared" si="123"/>
        <v>0.10687036051422112</v>
      </c>
      <c r="H1361" s="2" t="str">
        <f t="shared" si="124"/>
        <v>Sell</v>
      </c>
    </row>
    <row r="1362" spans="1:8" ht="13.5" x14ac:dyDescent="0.25">
      <c r="A1362" s="3">
        <v>43994</v>
      </c>
      <c r="B1362" s="2">
        <v>15.253399999999999</v>
      </c>
      <c r="C1362" s="2">
        <f t="shared" si="126"/>
        <v>15.20828738857205</v>
      </c>
      <c r="D1362" s="2">
        <f t="shared" si="122"/>
        <v>15.021293754280439</v>
      </c>
      <c r="E1362" s="2">
        <f t="shared" si="121"/>
        <v>0.18699363429161053</v>
      </c>
      <c r="F1362" s="2">
        <f t="shared" si="125"/>
        <v>0.10323031121676593</v>
      </c>
      <c r="G1362" s="2">
        <f t="shared" si="123"/>
        <v>8.3763323074844603E-2</v>
      </c>
      <c r="H1362" s="2" t="str">
        <f t="shared" si="124"/>
        <v>Sell</v>
      </c>
    </row>
    <row r="1363" spans="1:8" ht="13.5" x14ac:dyDescent="0.25">
      <c r="A1363" s="3">
        <v>43997</v>
      </c>
      <c r="B1363" s="2">
        <v>15.057700000000001</v>
      </c>
      <c r="C1363" s="2">
        <f t="shared" si="126"/>
        <v>15.207504713407118</v>
      </c>
      <c r="D1363" s="2">
        <f t="shared" si="122"/>
        <v>15.023990513222628</v>
      </c>
      <c r="E1363" s="2">
        <f t="shared" si="121"/>
        <v>0.18351420018449005</v>
      </c>
      <c r="F1363" s="2">
        <f t="shared" si="125"/>
        <v>0.11928708901031077</v>
      </c>
      <c r="G1363" s="2">
        <f t="shared" si="123"/>
        <v>6.4227111174179286E-2</v>
      </c>
      <c r="H1363" s="2" t="str">
        <f t="shared" si="124"/>
        <v>Sell</v>
      </c>
    </row>
    <row r="1364" spans="1:8" ht="13.5" x14ac:dyDescent="0.25">
      <c r="A1364" s="3">
        <v>43998</v>
      </c>
      <c r="B1364" s="2">
        <v>15.057700000000001</v>
      </c>
      <c r="C1364" s="2">
        <f t="shared" si="126"/>
        <v>15.206842449806025</v>
      </c>
      <c r="D1364" s="2">
        <f t="shared" si="122"/>
        <v>15.026487512243175</v>
      </c>
      <c r="E1364" s="2">
        <f t="shared" si="121"/>
        <v>0.18035493756284993</v>
      </c>
      <c r="F1364" s="2">
        <f t="shared" si="125"/>
        <v>0.13150065872081862</v>
      </c>
      <c r="G1364" s="2">
        <f t="shared" si="123"/>
        <v>4.8854278842031307E-2</v>
      </c>
      <c r="H1364" s="2" t="str">
        <f t="shared" si="124"/>
        <v>Sell</v>
      </c>
    </row>
    <row r="1365" spans="1:8" ht="13.5" x14ac:dyDescent="0.25">
      <c r="A1365" s="3">
        <v>43999</v>
      </c>
      <c r="B1365" s="2">
        <v>15.057700000000001</v>
      </c>
      <c r="C1365" s="2">
        <f t="shared" si="126"/>
        <v>15.183128226758946</v>
      </c>
      <c r="D1365" s="2">
        <f t="shared" si="122"/>
        <v>15.028799548373311</v>
      </c>
      <c r="E1365" s="2">
        <f t="shared" si="121"/>
        <v>0.15432867838563524</v>
      </c>
      <c r="F1365" s="2">
        <f t="shared" si="125"/>
        <v>0.13606626265378194</v>
      </c>
      <c r="G1365" s="2">
        <f t="shared" si="123"/>
        <v>1.8262415731853304E-2</v>
      </c>
      <c r="H1365" s="2" t="str">
        <f t="shared" si="124"/>
        <v>Sell</v>
      </c>
    </row>
    <row r="1366" spans="1:8" ht="13.5" x14ac:dyDescent="0.25">
      <c r="A1366" s="3">
        <v>44000</v>
      </c>
      <c r="B1366" s="2">
        <v>15.0778</v>
      </c>
      <c r="C1366" s="2">
        <f t="shared" si="126"/>
        <v>15.163062345719108</v>
      </c>
      <c r="D1366" s="2">
        <f t="shared" si="122"/>
        <v>15.032429211456769</v>
      </c>
      <c r="E1366" s="2">
        <f t="shared" si="121"/>
        <v>0.13063313426233947</v>
      </c>
      <c r="F1366" s="2">
        <f t="shared" si="125"/>
        <v>0.13497963697549345</v>
      </c>
      <c r="G1366" s="2">
        <f t="shared" si="123"/>
        <v>-4.3465027131539824E-3</v>
      </c>
      <c r="H1366" s="2" t="str">
        <f t="shared" si="124"/>
        <v>Hold</v>
      </c>
    </row>
    <row r="1367" spans="1:8" ht="13.5" x14ac:dyDescent="0.25">
      <c r="A1367" s="3">
        <v>44001</v>
      </c>
      <c r="B1367" s="2">
        <v>15.0778</v>
      </c>
      <c r="C1367" s="2">
        <f t="shared" si="126"/>
        <v>15.153791215608475</v>
      </c>
      <c r="D1367" s="2">
        <f t="shared" si="122"/>
        <v>15.035790010608119</v>
      </c>
      <c r="E1367" s="2">
        <f t="shared" si="121"/>
        <v>0.11800120500035582</v>
      </c>
      <c r="F1367" s="2">
        <f t="shared" si="125"/>
        <v>0.13158395058046593</v>
      </c>
      <c r="G1367" s="2">
        <f t="shared" si="123"/>
        <v>-1.3582745580110106E-2</v>
      </c>
      <c r="H1367" s="2" t="str">
        <f t="shared" si="124"/>
        <v>Hold</v>
      </c>
    </row>
    <row r="1368" spans="1:8" ht="13.5" x14ac:dyDescent="0.25">
      <c r="A1368" s="3">
        <v>44004</v>
      </c>
      <c r="B1368" s="2">
        <v>15.0778</v>
      </c>
      <c r="C1368" s="2">
        <f t="shared" si="126"/>
        <v>15.13823872089948</v>
      </c>
      <c r="D1368" s="2">
        <f t="shared" si="122"/>
        <v>15.038901861674185</v>
      </c>
      <c r="E1368" s="2">
        <f t="shared" si="121"/>
        <v>9.933685922529456E-2</v>
      </c>
      <c r="F1368" s="2">
        <f t="shared" si="125"/>
        <v>0.12513453230943167</v>
      </c>
      <c r="G1368" s="2">
        <f t="shared" si="123"/>
        <v>-2.5797673084137107E-2</v>
      </c>
      <c r="H1368" s="2" t="str">
        <f t="shared" si="124"/>
        <v>Hold</v>
      </c>
    </row>
    <row r="1369" spans="1:8" ht="13.5" x14ac:dyDescent="0.25">
      <c r="A1369" s="3">
        <v>44005</v>
      </c>
      <c r="B1369" s="2">
        <v>15.057700000000001</v>
      </c>
      <c r="C1369" s="2">
        <f t="shared" si="126"/>
        <v>15.125078917684174</v>
      </c>
      <c r="D1369" s="2">
        <f t="shared" si="122"/>
        <v>15.040294316364985</v>
      </c>
      <c r="E1369" s="2">
        <f t="shared" si="121"/>
        <v>8.4784601319189079E-2</v>
      </c>
      <c r="F1369" s="2">
        <f t="shared" si="125"/>
        <v>0.11706454611138316</v>
      </c>
      <c r="G1369" s="2">
        <f t="shared" si="123"/>
        <v>-3.2279944792194079E-2</v>
      </c>
      <c r="H1369" s="2" t="str">
        <f t="shared" si="124"/>
        <v>Hold</v>
      </c>
    </row>
    <row r="1370" spans="1:8" ht="13.5" x14ac:dyDescent="0.25">
      <c r="A1370" s="3">
        <v>44006</v>
      </c>
      <c r="B1370" s="2">
        <v>14.977399999999999</v>
      </c>
      <c r="C1370" s="2">
        <f t="shared" si="126"/>
        <v>15.114712930348148</v>
      </c>
      <c r="D1370" s="2">
        <f t="shared" si="122"/>
        <v>15.035635478115726</v>
      </c>
      <c r="E1370" s="2">
        <f t="shared" si="121"/>
        <v>7.9077452232422019E-2</v>
      </c>
      <c r="F1370" s="2">
        <f t="shared" si="125"/>
        <v>0.10946712733559094</v>
      </c>
      <c r="G1370" s="2">
        <f t="shared" si="123"/>
        <v>-3.0389675103168923E-2</v>
      </c>
      <c r="H1370" s="2" t="str">
        <f t="shared" si="124"/>
        <v>Hold</v>
      </c>
    </row>
    <row r="1371" spans="1:8" ht="13.5" x14ac:dyDescent="0.25">
      <c r="A1371" s="3">
        <v>44007</v>
      </c>
      <c r="B1371" s="2">
        <v>15.0527</v>
      </c>
      <c r="C1371" s="2">
        <f t="shared" si="126"/>
        <v>15.105941710294587</v>
      </c>
      <c r="D1371" s="2">
        <f t="shared" si="122"/>
        <v>15.03689951677382</v>
      </c>
      <c r="E1371" s="2">
        <f t="shared" si="121"/>
        <v>6.9042193520767015E-2</v>
      </c>
      <c r="F1371" s="2">
        <f t="shared" si="125"/>
        <v>0.10138214057262616</v>
      </c>
      <c r="G1371" s="2">
        <f t="shared" si="123"/>
        <v>-3.233994705185915E-2</v>
      </c>
      <c r="H1371" s="2" t="str">
        <f t="shared" si="124"/>
        <v>Hold</v>
      </c>
    </row>
    <row r="1372" spans="1:8" ht="13.5" x14ac:dyDescent="0.25">
      <c r="A1372" s="3">
        <v>44008</v>
      </c>
      <c r="B1372" s="2">
        <v>14.952299999999999</v>
      </c>
      <c r="C1372" s="2">
        <f t="shared" si="126"/>
        <v>15.128627601018497</v>
      </c>
      <c r="D1372" s="2">
        <f t="shared" si="122"/>
        <v>15.030632885901685</v>
      </c>
      <c r="E1372" s="2">
        <f t="shared" ref="E1372:E1435" si="127">C1372-D1372</f>
        <v>9.7994715116811903E-2</v>
      </c>
      <c r="F1372" s="2">
        <f t="shared" si="125"/>
        <v>0.10070465548146332</v>
      </c>
      <c r="G1372" s="2">
        <f t="shared" si="123"/>
        <v>-2.7099403646514142E-3</v>
      </c>
      <c r="H1372" s="2" t="str">
        <f t="shared" si="124"/>
        <v>Hold</v>
      </c>
    </row>
    <row r="1373" spans="1:8" ht="13.5" x14ac:dyDescent="0.25">
      <c r="A1373" s="3">
        <v>44011</v>
      </c>
      <c r="B1373" s="2">
        <v>14.952299999999999</v>
      </c>
      <c r="C1373" s="2">
        <f t="shared" si="126"/>
        <v>15.117715662400267</v>
      </c>
      <c r="D1373" s="2">
        <f t="shared" ref="D1373:D1436" si="128">$D$4*B1373+(1-$D$4)*D1372</f>
        <v>15.024830449908967</v>
      </c>
      <c r="E1373" s="2">
        <f t="shared" si="127"/>
        <v>9.2885212491299995E-2</v>
      </c>
      <c r="F1373" s="2">
        <f t="shared" si="125"/>
        <v>9.9140766883430667E-2</v>
      </c>
      <c r="G1373" s="2">
        <f t="shared" si="123"/>
        <v>-6.2555543921306717E-3</v>
      </c>
      <c r="H1373" s="2" t="str">
        <f t="shared" si="124"/>
        <v>Hold</v>
      </c>
    </row>
    <row r="1374" spans="1:8" ht="13.5" x14ac:dyDescent="0.25">
      <c r="A1374" s="3">
        <v>44012</v>
      </c>
      <c r="B1374" s="2">
        <v>14.856999999999999</v>
      </c>
      <c r="C1374" s="2">
        <f t="shared" si="126"/>
        <v>15.108482483569457</v>
      </c>
      <c r="D1374" s="2">
        <f t="shared" si="128"/>
        <v>15.012398564730525</v>
      </c>
      <c r="E1374" s="2">
        <f t="shared" si="127"/>
        <v>9.6083918838932192E-2</v>
      </c>
      <c r="F1374" s="2">
        <f t="shared" si="125"/>
        <v>9.8529397274530972E-2</v>
      </c>
      <c r="G1374" s="2">
        <f t="shared" si="123"/>
        <v>-2.4454784355987802E-3</v>
      </c>
      <c r="H1374" s="2" t="str">
        <f t="shared" si="124"/>
        <v>Hold</v>
      </c>
    </row>
    <row r="1375" spans="1:8" ht="13.5" x14ac:dyDescent="0.25">
      <c r="A1375" s="3">
        <v>44013</v>
      </c>
      <c r="B1375" s="2">
        <v>14.8018</v>
      </c>
      <c r="C1375" s="2">
        <f t="shared" si="126"/>
        <v>15.100669793789541</v>
      </c>
      <c r="D1375" s="2">
        <f t="shared" si="128"/>
        <v>14.996798671046781</v>
      </c>
      <c r="E1375" s="2">
        <f t="shared" si="127"/>
        <v>0.10387112274275978</v>
      </c>
      <c r="F1375" s="2">
        <f t="shared" si="125"/>
        <v>9.9597742368176742E-2</v>
      </c>
      <c r="G1375" s="2">
        <f t="shared" si="123"/>
        <v>4.2733803745830384E-3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14.7516</v>
      </c>
      <c r="C1376" s="2">
        <f t="shared" si="126"/>
        <v>15.097151363975765</v>
      </c>
      <c r="D1376" s="2">
        <f t="shared" si="128"/>
        <v>14.978635806524798</v>
      </c>
      <c r="E1376" s="2">
        <f t="shared" si="127"/>
        <v>0.11851555745096753</v>
      </c>
      <c r="F1376" s="2">
        <f t="shared" si="125"/>
        <v>0.1033813053847349</v>
      </c>
      <c r="G1376" s="2">
        <f t="shared" si="123"/>
        <v>1.5134252066232631E-2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14.7014</v>
      </c>
      <c r="C1377" s="2">
        <f t="shared" si="126"/>
        <v>15.094174231056417</v>
      </c>
      <c r="D1377" s="2">
        <f t="shared" si="128"/>
        <v>14.958099820856294</v>
      </c>
      <c r="E1377" s="2">
        <f t="shared" si="127"/>
        <v>0.13607441020012345</v>
      </c>
      <c r="F1377" s="2">
        <f t="shared" si="125"/>
        <v>0.10991992634781261</v>
      </c>
      <c r="G1377" s="2">
        <f t="shared" si="123"/>
        <v>2.6154483852310839E-2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14.7065</v>
      </c>
      <c r="C1378" s="2">
        <f t="shared" si="126"/>
        <v>15.0916551185862</v>
      </c>
      <c r="D1378" s="2">
        <f t="shared" si="128"/>
        <v>14.93946279708916</v>
      </c>
      <c r="E1378" s="2">
        <f t="shared" si="127"/>
        <v>0.15219232149703998</v>
      </c>
      <c r="F1378" s="2">
        <f t="shared" si="125"/>
        <v>0.11837440537765809</v>
      </c>
      <c r="G1378" s="2">
        <f t="shared" si="123"/>
        <v>3.3817916119381897E-2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14.7014</v>
      </c>
      <c r="C1379" s="2">
        <f t="shared" si="126"/>
        <v>15.086431254188323</v>
      </c>
      <c r="D1379" s="2">
        <f t="shared" si="128"/>
        <v>14.921828515823297</v>
      </c>
      <c r="E1379" s="2">
        <f t="shared" si="127"/>
        <v>0.16460273836502637</v>
      </c>
      <c r="F1379" s="2">
        <f t="shared" si="125"/>
        <v>0.12762007197513175</v>
      </c>
      <c r="G1379" s="2">
        <f t="shared" si="123"/>
        <v>3.6982666389894614E-2</v>
      </c>
      <c r="H1379" s="2" t="str">
        <f t="shared" si="124"/>
        <v>Sell</v>
      </c>
    </row>
    <row r="1380" spans="1:8" ht="13.5" x14ac:dyDescent="0.25">
      <c r="A1380" s="3">
        <v>44020</v>
      </c>
      <c r="B1380" s="2">
        <v>14.711499999999999</v>
      </c>
      <c r="C1380" s="2">
        <f t="shared" si="126"/>
        <v>15.069657215082426</v>
      </c>
      <c r="D1380" s="2">
        <f t="shared" si="128"/>
        <v>14.906248625762311</v>
      </c>
      <c r="E1380" s="2">
        <f t="shared" si="127"/>
        <v>0.16340858932011493</v>
      </c>
      <c r="F1380" s="2">
        <f t="shared" si="125"/>
        <v>0.13477777544412839</v>
      </c>
      <c r="G1380" s="2">
        <f t="shared" ref="G1380:G1443" si="129">E1380-F1380</f>
        <v>2.8630813875986538E-2</v>
      </c>
      <c r="H1380" s="2" t="str">
        <f t="shared" ref="H1380:H1443" si="130">IF(G1380&lt;0,"Hold","Sell")</f>
        <v>Sell</v>
      </c>
    </row>
    <row r="1381" spans="1:8" ht="13.5" x14ac:dyDescent="0.25">
      <c r="A1381" s="3">
        <v>44021</v>
      </c>
      <c r="B1381" s="2">
        <v>14.7265</v>
      </c>
      <c r="C1381" s="2">
        <f t="shared" si="126"/>
        <v>15.067048412762052</v>
      </c>
      <c r="D1381" s="2">
        <f t="shared" si="128"/>
        <v>14.892933912742881</v>
      </c>
      <c r="E1381" s="2">
        <f t="shared" si="127"/>
        <v>0.17411450001917039</v>
      </c>
      <c r="F1381" s="2">
        <f t="shared" ref="F1381:F1444" si="131">(E1381*(2/(10)))+((1-(2/10))*F1380)</f>
        <v>0.14264512035913679</v>
      </c>
      <c r="G1381" s="2">
        <f t="shared" si="129"/>
        <v>3.1469379660033603E-2</v>
      </c>
      <c r="H1381" s="2" t="str">
        <f t="shared" si="130"/>
        <v>Sell</v>
      </c>
    </row>
    <row r="1382" spans="1:8" ht="13.5" x14ac:dyDescent="0.25">
      <c r="A1382" s="3">
        <v>44022</v>
      </c>
      <c r="B1382" s="2">
        <v>14.7516</v>
      </c>
      <c r="C1382" s="2">
        <f t="shared" si="126"/>
        <v>15.04939481079866</v>
      </c>
      <c r="D1382" s="2">
        <f t="shared" si="128"/>
        <v>14.882464734021186</v>
      </c>
      <c r="E1382" s="2">
        <f t="shared" si="127"/>
        <v>0.16693007677747396</v>
      </c>
      <c r="F1382" s="2">
        <f t="shared" si="131"/>
        <v>0.14750211164280425</v>
      </c>
      <c r="G1382" s="2">
        <f t="shared" si="129"/>
        <v>1.9427965134669711E-2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14.7265</v>
      </c>
      <c r="C1383" s="2">
        <f t="shared" si="126"/>
        <v>15.034457147598864</v>
      </c>
      <c r="D1383" s="2">
        <f t="shared" si="128"/>
        <v>14.870911790760358</v>
      </c>
      <c r="E1383" s="2">
        <f t="shared" si="127"/>
        <v>0.16354535683850635</v>
      </c>
      <c r="F1383" s="2">
        <f t="shared" si="131"/>
        <v>0.15071076068194467</v>
      </c>
      <c r="G1383" s="2">
        <f t="shared" si="129"/>
        <v>1.2834596156561684E-2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14.7516</v>
      </c>
      <c r="C1384" s="2">
        <f t="shared" si="126"/>
        <v>15.00715604796827</v>
      </c>
      <c r="D1384" s="2">
        <f t="shared" si="128"/>
        <v>14.862073880333664</v>
      </c>
      <c r="E1384" s="2">
        <f t="shared" si="127"/>
        <v>0.14508216763460524</v>
      </c>
      <c r="F1384" s="2">
        <f t="shared" si="131"/>
        <v>0.14958504207247678</v>
      </c>
      <c r="G1384" s="2">
        <f t="shared" si="129"/>
        <v>-4.5028744378715346E-3</v>
      </c>
      <c r="H1384" s="2" t="str">
        <f t="shared" si="130"/>
        <v>Hold</v>
      </c>
    </row>
    <row r="1385" spans="1:8" ht="13.5" x14ac:dyDescent="0.25">
      <c r="A1385" s="3">
        <v>44027</v>
      </c>
      <c r="B1385" s="2">
        <v>14.7265</v>
      </c>
      <c r="C1385" s="2">
        <f t="shared" si="126"/>
        <v>14.975562809819305</v>
      </c>
      <c r="D1385" s="2">
        <f t="shared" si="128"/>
        <v>14.852031370679319</v>
      </c>
      <c r="E1385" s="2">
        <f t="shared" si="127"/>
        <v>0.12353143913998643</v>
      </c>
      <c r="F1385" s="2">
        <f t="shared" si="131"/>
        <v>0.14437432148597873</v>
      </c>
      <c r="G1385" s="2">
        <f t="shared" si="129"/>
        <v>-2.0842882345992297E-2</v>
      </c>
      <c r="H1385" s="2" t="str">
        <f t="shared" si="130"/>
        <v>Hold</v>
      </c>
    </row>
    <row r="1386" spans="1:8" ht="13.5" x14ac:dyDescent="0.25">
      <c r="A1386" s="3">
        <v>44028</v>
      </c>
      <c r="B1386" s="2">
        <v>14.696400000000001</v>
      </c>
      <c r="C1386" s="2">
        <f t="shared" si="126"/>
        <v>14.941106992924027</v>
      </c>
      <c r="D1386" s="2">
        <f t="shared" si="128"/>
        <v>14.840503120999369</v>
      </c>
      <c r="E1386" s="2">
        <f t="shared" si="127"/>
        <v>0.10060387192465825</v>
      </c>
      <c r="F1386" s="2">
        <f t="shared" si="131"/>
        <v>0.13562023157371464</v>
      </c>
      <c r="G1386" s="2">
        <f t="shared" si="129"/>
        <v>-3.5016359649056389E-2</v>
      </c>
      <c r="H1386" s="2" t="str">
        <f t="shared" si="130"/>
        <v>Hold</v>
      </c>
    </row>
    <row r="1387" spans="1:8" ht="13.5" x14ac:dyDescent="0.25">
      <c r="A1387" s="3">
        <v>44029</v>
      </c>
      <c r="B1387" s="2">
        <v>14.651300000000001</v>
      </c>
      <c r="C1387" s="2">
        <f t="shared" si="126"/>
        <v>14.904228994012637</v>
      </c>
      <c r="D1387" s="2">
        <f t="shared" si="128"/>
        <v>14.826488074999414</v>
      </c>
      <c r="E1387" s="2">
        <f t="shared" si="127"/>
        <v>7.774091901322322E-2</v>
      </c>
      <c r="F1387" s="2">
        <f t="shared" si="131"/>
        <v>0.12404436906161637</v>
      </c>
      <c r="G1387" s="2">
        <f t="shared" si="129"/>
        <v>-4.6303450048393147E-2</v>
      </c>
      <c r="H1387" s="2" t="str">
        <f t="shared" si="130"/>
        <v>Hold</v>
      </c>
    </row>
    <row r="1388" spans="1:8" ht="13.5" x14ac:dyDescent="0.25">
      <c r="A1388" s="3">
        <v>44032</v>
      </c>
      <c r="B1388" s="2">
        <v>14.651300000000001</v>
      </c>
      <c r="C1388" s="2">
        <f t="shared" si="126"/>
        <v>14.873809148779925</v>
      </c>
      <c r="D1388" s="2">
        <f t="shared" si="128"/>
        <v>14.813511180555015</v>
      </c>
      <c r="E1388" s="2">
        <f t="shared" si="127"/>
        <v>6.0297968224910292E-2</v>
      </c>
      <c r="F1388" s="2">
        <f t="shared" si="131"/>
        <v>0.11129508889427515</v>
      </c>
      <c r="G1388" s="2">
        <f t="shared" si="129"/>
        <v>-5.0997120669364862E-2</v>
      </c>
      <c r="H1388" s="2" t="str">
        <f t="shared" si="130"/>
        <v>Hold</v>
      </c>
    </row>
    <row r="1389" spans="1:8" ht="13.5" x14ac:dyDescent="0.25">
      <c r="A1389" s="3">
        <v>44033</v>
      </c>
      <c r="B1389" s="2">
        <v>14.4506</v>
      </c>
      <c r="C1389" s="2">
        <f t="shared" si="126"/>
        <v>14.847284664352244</v>
      </c>
      <c r="D1389" s="2">
        <f t="shared" si="128"/>
        <v>14.786628870884272</v>
      </c>
      <c r="E1389" s="2">
        <f t="shared" si="127"/>
        <v>6.0655793467972785E-2</v>
      </c>
      <c r="F1389" s="2">
        <f t="shared" si="131"/>
        <v>0.10116722980901469</v>
      </c>
      <c r="G1389" s="2">
        <f t="shared" si="129"/>
        <v>-4.0511436341041901E-2</v>
      </c>
      <c r="H1389" s="2" t="str">
        <f t="shared" si="130"/>
        <v>Hold</v>
      </c>
    </row>
    <row r="1390" spans="1:8" ht="13.5" x14ac:dyDescent="0.25">
      <c r="A1390" s="3">
        <v>44034</v>
      </c>
      <c r="B1390" s="2">
        <v>14.4405</v>
      </c>
      <c r="C1390" s="2">
        <f t="shared" si="126"/>
        <v>14.826394715990361</v>
      </c>
      <c r="D1390" s="2">
        <f t="shared" si="128"/>
        <v>14.760989695263214</v>
      </c>
      <c r="E1390" s="2">
        <f t="shared" si="127"/>
        <v>6.5405020727146379E-2</v>
      </c>
      <c r="F1390" s="2">
        <f t="shared" si="131"/>
        <v>9.4014787992641027E-2</v>
      </c>
      <c r="G1390" s="2">
        <f t="shared" si="129"/>
        <v>-2.8609767265494648E-2</v>
      </c>
      <c r="H1390" s="2" t="str">
        <f t="shared" si="130"/>
        <v>Hold</v>
      </c>
    </row>
    <row r="1391" spans="1:8" ht="13.5" x14ac:dyDescent="0.25">
      <c r="A1391" s="3">
        <v>44035</v>
      </c>
      <c r="B1391" s="2">
        <v>14.350199999999999</v>
      </c>
      <c r="C1391" s="2">
        <f t="shared" si="126"/>
        <v>14.811026298145691</v>
      </c>
      <c r="D1391" s="2">
        <f t="shared" si="128"/>
        <v>14.730560828947421</v>
      </c>
      <c r="E1391" s="2">
        <f t="shared" si="127"/>
        <v>8.0465469198269801E-2</v>
      </c>
      <c r="F1391" s="2">
        <f t="shared" si="131"/>
        <v>9.1304924233766793E-2</v>
      </c>
      <c r="G1391" s="2">
        <f t="shared" si="129"/>
        <v>-1.0839455035496992E-2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14.3552</v>
      </c>
      <c r="C1392" s="2">
        <f t="shared" si="126"/>
        <v>14.80188379073866</v>
      </c>
      <c r="D1392" s="2">
        <f t="shared" si="128"/>
        <v>14.702756323099464</v>
      </c>
      <c r="E1392" s="2">
        <f t="shared" si="127"/>
        <v>9.9127467639195999E-2</v>
      </c>
      <c r="F1392" s="2">
        <f t="shared" si="131"/>
        <v>9.286943291485264E-2</v>
      </c>
      <c r="G1392" s="2">
        <f t="shared" si="129"/>
        <v>6.2580347243433587E-3</v>
      </c>
      <c r="H1392" s="2" t="str">
        <f t="shared" si="130"/>
        <v>Sell</v>
      </c>
    </row>
    <row r="1393" spans="1:8" ht="13.5" x14ac:dyDescent="0.25">
      <c r="A1393" s="3">
        <v>44039</v>
      </c>
      <c r="B1393" s="2">
        <v>14.3</v>
      </c>
      <c r="C1393" s="2">
        <f t="shared" si="126"/>
        <v>14.790286284471176</v>
      </c>
      <c r="D1393" s="2">
        <f t="shared" si="128"/>
        <v>14.672922521388394</v>
      </c>
      <c r="E1393" s="2">
        <f t="shared" si="127"/>
        <v>0.11736376308278196</v>
      </c>
      <c r="F1393" s="2">
        <f t="shared" si="131"/>
        <v>9.7768298948438498E-2</v>
      </c>
      <c r="G1393" s="2">
        <f t="shared" si="129"/>
        <v>1.959546413434346E-2</v>
      </c>
      <c r="H1393" s="2" t="str">
        <f t="shared" si="130"/>
        <v>Sell</v>
      </c>
    </row>
    <row r="1394" spans="1:8" ht="13.5" x14ac:dyDescent="0.25">
      <c r="A1394" s="3">
        <v>44040</v>
      </c>
      <c r="B1394" s="2">
        <v>14.305099999999999</v>
      </c>
      <c r="C1394" s="2">
        <f t="shared" si="126"/>
        <v>14.784334548398686</v>
      </c>
      <c r="D1394" s="2">
        <f t="shared" si="128"/>
        <v>14.645676408692957</v>
      </c>
      <c r="E1394" s="2">
        <f t="shared" si="127"/>
        <v>0.13865813970572916</v>
      </c>
      <c r="F1394" s="2">
        <f t="shared" si="131"/>
        <v>0.10594626709989664</v>
      </c>
      <c r="G1394" s="2">
        <f t="shared" si="129"/>
        <v>3.2711872605832512E-2</v>
      </c>
      <c r="H1394" s="2" t="str">
        <f t="shared" si="130"/>
        <v>Sell</v>
      </c>
    </row>
    <row r="1395" spans="1:8" ht="13.5" x14ac:dyDescent="0.25">
      <c r="A1395" s="3">
        <v>44041</v>
      </c>
      <c r="B1395" s="2">
        <v>14.3</v>
      </c>
      <c r="C1395" s="2">
        <f t="shared" si="126"/>
        <v>14.775436925568119</v>
      </c>
      <c r="D1395" s="2">
        <f t="shared" si="128"/>
        <v>14.620070748789775</v>
      </c>
      <c r="E1395" s="2">
        <f t="shared" si="127"/>
        <v>0.15536617677834386</v>
      </c>
      <c r="F1395" s="2">
        <f t="shared" si="131"/>
        <v>0.1158302490355861</v>
      </c>
      <c r="G1395" s="2">
        <f t="shared" si="129"/>
        <v>3.9535927742757757E-2</v>
      </c>
      <c r="H1395" s="2" t="str">
        <f t="shared" si="130"/>
        <v>Sell</v>
      </c>
    </row>
    <row r="1396" spans="1:8" ht="13.5" x14ac:dyDescent="0.25">
      <c r="A1396" s="3">
        <v>44042</v>
      </c>
      <c r="B1396" s="2">
        <v>14.305099999999999</v>
      </c>
      <c r="C1396" s="2">
        <f t="shared" si="126"/>
        <v>14.763277398557641</v>
      </c>
      <c r="D1396" s="2">
        <f t="shared" si="128"/>
        <v>14.596739582212754</v>
      </c>
      <c r="E1396" s="2">
        <f t="shared" si="127"/>
        <v>0.16653781634488674</v>
      </c>
      <c r="F1396" s="2">
        <f t="shared" si="131"/>
        <v>0.12597176249744624</v>
      </c>
      <c r="G1396" s="2">
        <f t="shared" si="129"/>
        <v>4.0566053847440497E-2</v>
      </c>
      <c r="H1396" s="2" t="str">
        <f t="shared" si="130"/>
        <v>Sell</v>
      </c>
    </row>
    <row r="1397" spans="1:8" ht="13.5" x14ac:dyDescent="0.25">
      <c r="A1397" s="3">
        <v>44046</v>
      </c>
      <c r="B1397" s="2">
        <v>14.375299999999999</v>
      </c>
      <c r="C1397" s="2">
        <f t="shared" si="126"/>
        <v>14.74605010647185</v>
      </c>
      <c r="D1397" s="2">
        <f t="shared" si="128"/>
        <v>14.580336650196994</v>
      </c>
      <c r="E1397" s="2">
        <f t="shared" si="127"/>
        <v>0.16571345627485634</v>
      </c>
      <c r="F1397" s="2">
        <f t="shared" si="131"/>
        <v>0.13392010125292825</v>
      </c>
      <c r="G1397" s="2">
        <f t="shared" si="129"/>
        <v>3.1793355021928094E-2</v>
      </c>
      <c r="H1397" s="2" t="str">
        <f t="shared" si="130"/>
        <v>Sell</v>
      </c>
    </row>
    <row r="1398" spans="1:8" ht="13.5" x14ac:dyDescent="0.25">
      <c r="A1398" s="3">
        <v>44047</v>
      </c>
      <c r="B1398" s="2">
        <v>14.3</v>
      </c>
      <c r="C1398" s="2">
        <f t="shared" si="126"/>
        <v>14.731473167014643</v>
      </c>
      <c r="D1398" s="2">
        <f t="shared" si="128"/>
        <v>14.559570972404625</v>
      </c>
      <c r="E1398" s="2">
        <f t="shared" si="127"/>
        <v>0.1719021946100181</v>
      </c>
      <c r="F1398" s="2">
        <f t="shared" si="131"/>
        <v>0.14151651992434622</v>
      </c>
      <c r="G1398" s="2">
        <f t="shared" si="129"/>
        <v>3.0385674685671882E-2</v>
      </c>
      <c r="H1398" s="2" t="str">
        <f t="shared" si="130"/>
        <v>Sell</v>
      </c>
    </row>
    <row r="1399" spans="1:8" ht="13.5" x14ac:dyDescent="0.25">
      <c r="A1399" s="3">
        <v>44048</v>
      </c>
      <c r="B1399" s="2">
        <v>14.5007</v>
      </c>
      <c r="C1399" s="2">
        <f t="shared" si="126"/>
        <v>14.688261910550853</v>
      </c>
      <c r="D1399" s="2">
        <f t="shared" si="128"/>
        <v>14.555210159633912</v>
      </c>
      <c r="E1399" s="2">
        <f t="shared" si="127"/>
        <v>0.1330517509169411</v>
      </c>
      <c r="F1399" s="2">
        <f t="shared" si="131"/>
        <v>0.1398235661228652</v>
      </c>
      <c r="G1399" s="2">
        <f t="shared" si="129"/>
        <v>-6.7718152059240977E-3</v>
      </c>
      <c r="H1399" s="2" t="str">
        <f t="shared" si="130"/>
        <v>Hold</v>
      </c>
    </row>
    <row r="1400" spans="1:8" ht="13.5" x14ac:dyDescent="0.25">
      <c r="A1400" s="3">
        <v>44049</v>
      </c>
      <c r="B1400" s="2">
        <v>14.5007</v>
      </c>
      <c r="C1400" s="2">
        <f t="shared" si="126"/>
        <v>14.65014469354303</v>
      </c>
      <c r="D1400" s="2">
        <f t="shared" si="128"/>
        <v>14.5511723700314</v>
      </c>
      <c r="E1400" s="2">
        <f t="shared" si="127"/>
        <v>9.8972323511629767E-2</v>
      </c>
      <c r="F1400" s="2">
        <f t="shared" si="131"/>
        <v>0.13165331760061813</v>
      </c>
      <c r="G1400" s="2">
        <f t="shared" si="129"/>
        <v>-3.2680994088988363E-2</v>
      </c>
      <c r="H1400" s="2" t="str">
        <f t="shared" si="130"/>
        <v>Hold</v>
      </c>
    </row>
    <row r="1401" spans="1:8" ht="13.5" x14ac:dyDescent="0.25">
      <c r="A1401" s="3">
        <v>44050</v>
      </c>
      <c r="B1401" s="2">
        <v>14.049200000000001</v>
      </c>
      <c r="C1401" s="2">
        <f t="shared" si="126"/>
        <v>14.603999356074873</v>
      </c>
      <c r="D1401" s="2">
        <f t="shared" si="128"/>
        <v>14.513989231510555</v>
      </c>
      <c r="E1401" s="2">
        <f t="shared" si="127"/>
        <v>9.0010124564317451E-2</v>
      </c>
      <c r="F1401" s="2">
        <f t="shared" si="131"/>
        <v>0.123324678993358</v>
      </c>
      <c r="G1401" s="2">
        <f t="shared" si="129"/>
        <v>-3.3314554429040549E-2</v>
      </c>
      <c r="H1401" s="2" t="str">
        <f t="shared" si="130"/>
        <v>Hold</v>
      </c>
    </row>
    <row r="1402" spans="1:8" ht="13.5" x14ac:dyDescent="0.25">
      <c r="A1402" s="3">
        <v>44053</v>
      </c>
      <c r="B1402" s="2">
        <v>14.049200000000001</v>
      </c>
      <c r="C1402" s="2">
        <f t="shared" si="126"/>
        <v>14.565722532063354</v>
      </c>
      <c r="D1402" s="2">
        <f t="shared" si="128"/>
        <v>14.479560399546811</v>
      </c>
      <c r="E1402" s="2">
        <f t="shared" si="127"/>
        <v>8.6162132516543366E-2</v>
      </c>
      <c r="F1402" s="2">
        <f t="shared" si="131"/>
        <v>0.11589216969799507</v>
      </c>
      <c r="G1402" s="2">
        <f t="shared" si="129"/>
        <v>-2.9730037181451702E-2</v>
      </c>
      <c r="H1402" s="2" t="str">
        <f t="shared" si="130"/>
        <v>Hold</v>
      </c>
    </row>
    <row r="1403" spans="1:8" ht="13.5" x14ac:dyDescent="0.25">
      <c r="A1403" s="3">
        <v>44054</v>
      </c>
      <c r="B1403" s="2">
        <v>14.049200000000001</v>
      </c>
      <c r="C1403" s="2">
        <f t="shared" si="126"/>
        <v>14.524842142515148</v>
      </c>
      <c r="D1403" s="2">
        <f t="shared" si="128"/>
        <v>14.447681851432232</v>
      </c>
      <c r="E1403" s="2">
        <f t="shared" si="127"/>
        <v>7.7160291082915222E-2</v>
      </c>
      <c r="F1403" s="2">
        <f t="shared" si="131"/>
        <v>0.1081457939749791</v>
      </c>
      <c r="G1403" s="2">
        <f t="shared" si="129"/>
        <v>-3.0985502892063879E-2</v>
      </c>
      <c r="H1403" s="2" t="str">
        <f t="shared" si="130"/>
        <v>Hold</v>
      </c>
    </row>
    <row r="1404" spans="1:8" ht="13.5" x14ac:dyDescent="0.25">
      <c r="A1404" s="3">
        <v>44055</v>
      </c>
      <c r="B1404" s="2">
        <v>13.8986</v>
      </c>
      <c r="C1404" s="2">
        <f t="shared" si="126"/>
        <v>14.491035659051278</v>
      </c>
      <c r="D1404" s="2">
        <f t="shared" si="128"/>
        <v>14.407009121696511</v>
      </c>
      <c r="E1404" s="2">
        <f t="shared" si="127"/>
        <v>8.4026537354766617E-2</v>
      </c>
      <c r="F1404" s="2">
        <f t="shared" si="131"/>
        <v>0.10332194265093661</v>
      </c>
      <c r="G1404" s="2">
        <f t="shared" si="129"/>
        <v>-1.9295405296169993E-2</v>
      </c>
      <c r="H1404" s="2" t="str">
        <f t="shared" si="130"/>
        <v>Hold</v>
      </c>
    </row>
    <row r="1405" spans="1:8" ht="13.5" x14ac:dyDescent="0.25">
      <c r="A1405" s="3">
        <v>44057</v>
      </c>
      <c r="B1405" s="2">
        <v>14.1746</v>
      </c>
      <c r="C1405" s="2">
        <f t="shared" si="126"/>
        <v>14.461645557658773</v>
      </c>
      <c r="D1405" s="2">
        <f t="shared" si="128"/>
        <v>14.389793631200474</v>
      </c>
      <c r="E1405" s="2">
        <f t="shared" si="127"/>
        <v>7.1851926458299076E-2</v>
      </c>
      <c r="F1405" s="2">
        <f t="shared" si="131"/>
        <v>9.7027939412409114E-2</v>
      </c>
      <c r="G1405" s="2">
        <f t="shared" si="129"/>
        <v>-2.5176012954110039E-2</v>
      </c>
      <c r="H1405" s="2" t="str">
        <f t="shared" si="130"/>
        <v>Hold</v>
      </c>
    </row>
    <row r="1406" spans="1:8" ht="13.5" x14ac:dyDescent="0.25">
      <c r="A1406" s="3">
        <v>44060</v>
      </c>
      <c r="B1406" s="2">
        <v>13.8986</v>
      </c>
      <c r="C1406" s="2">
        <f t="shared" si="126"/>
        <v>14.437561625711268</v>
      </c>
      <c r="D1406" s="2">
        <f t="shared" si="128"/>
        <v>14.353408917778216</v>
      </c>
      <c r="E1406" s="2">
        <f t="shared" si="127"/>
        <v>8.4152707933052184E-2</v>
      </c>
      <c r="F1406" s="2">
        <f t="shared" si="131"/>
        <v>9.4452893116537734E-2</v>
      </c>
      <c r="G1406" s="2">
        <f t="shared" si="129"/>
        <v>-1.030018518348555E-2</v>
      </c>
      <c r="H1406" s="2" t="str">
        <f t="shared" si="130"/>
        <v>Hold</v>
      </c>
    </row>
    <row r="1407" spans="1:8" ht="13.5" x14ac:dyDescent="0.25">
      <c r="A1407" s="3">
        <v>44061</v>
      </c>
      <c r="B1407" s="2">
        <v>14.049200000000001</v>
      </c>
      <c r="C1407" s="2">
        <f t="shared" si="126"/>
        <v>14.427982914063382</v>
      </c>
      <c r="D1407" s="2">
        <f t="shared" si="128"/>
        <v>14.330874923868718</v>
      </c>
      <c r="E1407" s="2">
        <f t="shared" si="127"/>
        <v>9.7107990194663429E-2</v>
      </c>
      <c r="F1407" s="2">
        <f t="shared" si="131"/>
        <v>9.4983912532162887E-2</v>
      </c>
      <c r="G1407" s="2">
        <f t="shared" si="129"/>
        <v>2.1240776625005425E-3</v>
      </c>
      <c r="H1407" s="2" t="str">
        <f t="shared" si="130"/>
        <v>Sell</v>
      </c>
    </row>
    <row r="1408" spans="1:8" ht="13.5" x14ac:dyDescent="0.25">
      <c r="A1408" s="3">
        <v>44062</v>
      </c>
      <c r="B1408" s="2">
        <v>14.049200000000001</v>
      </c>
      <c r="C1408" s="2">
        <f t="shared" si="126"/>
        <v>14.408293234976707</v>
      </c>
      <c r="D1408" s="2">
        <f t="shared" si="128"/>
        <v>14.310010114693258</v>
      </c>
      <c r="E1408" s="2">
        <f t="shared" si="127"/>
        <v>9.8283120283449321E-2</v>
      </c>
      <c r="F1408" s="2">
        <f t="shared" si="131"/>
        <v>9.5643754082420179E-2</v>
      </c>
      <c r="G1408" s="2">
        <f t="shared" si="129"/>
        <v>2.6393662010291419E-3</v>
      </c>
      <c r="H1408" s="2" t="str">
        <f t="shared" si="130"/>
        <v>Sell</v>
      </c>
    </row>
    <row r="1409" spans="1:8" ht="13.5" x14ac:dyDescent="0.25">
      <c r="A1409" s="3">
        <v>44064</v>
      </c>
      <c r="B1409" s="2">
        <v>14.049200000000001</v>
      </c>
      <c r="C1409" s="2">
        <f t="shared" si="126"/>
        <v>14.422509660364906</v>
      </c>
      <c r="D1409" s="2">
        <f t="shared" si="128"/>
        <v>14.290690846938201</v>
      </c>
      <c r="E1409" s="2">
        <f t="shared" si="127"/>
        <v>0.13181881342670465</v>
      </c>
      <c r="F1409" s="2">
        <f t="shared" si="131"/>
        <v>0.10287876595127708</v>
      </c>
      <c r="G1409" s="2">
        <f t="shared" si="129"/>
        <v>2.8940047475427569E-2</v>
      </c>
      <c r="H1409" s="2" t="str">
        <f t="shared" si="130"/>
        <v>Sell</v>
      </c>
    </row>
    <row r="1410" spans="1:8" ht="13.5" x14ac:dyDescent="0.25">
      <c r="A1410" s="3">
        <v>44067</v>
      </c>
      <c r="B1410" s="2">
        <v>14.049200000000001</v>
      </c>
      <c r="C1410" s="2">
        <f t="shared" si="126"/>
        <v>14.434538943385689</v>
      </c>
      <c r="D1410" s="2">
        <f t="shared" si="128"/>
        <v>14.272802636053889</v>
      </c>
      <c r="E1410" s="2">
        <f t="shared" si="127"/>
        <v>0.16173630733180033</v>
      </c>
      <c r="F1410" s="2">
        <f t="shared" si="131"/>
        <v>0.11465027422738175</v>
      </c>
      <c r="G1410" s="2">
        <f t="shared" si="129"/>
        <v>4.7086033104418584E-2</v>
      </c>
      <c r="H1410" s="2" t="str">
        <f t="shared" si="130"/>
        <v>Sell</v>
      </c>
    </row>
    <row r="1411" spans="1:8" ht="13.5" x14ac:dyDescent="0.25">
      <c r="A1411" s="3">
        <v>44068</v>
      </c>
      <c r="B1411" s="2">
        <v>14.1495</v>
      </c>
      <c r="C1411" s="2">
        <f t="shared" si="126"/>
        <v>14.37525602901866</v>
      </c>
      <c r="D1411" s="2">
        <f t="shared" si="128"/>
        <v>14.263669107457304</v>
      </c>
      <c r="E1411" s="2">
        <f t="shared" si="127"/>
        <v>0.11158692156135608</v>
      </c>
      <c r="F1411" s="2">
        <f t="shared" si="131"/>
        <v>0.11403760369417662</v>
      </c>
      <c r="G1411" s="2">
        <f t="shared" si="129"/>
        <v>-2.4506821328205419E-3</v>
      </c>
      <c r="H1411" s="2" t="str">
        <f t="shared" si="130"/>
        <v>Hold</v>
      </c>
    </row>
    <row r="1412" spans="1:8" ht="13.5" x14ac:dyDescent="0.25">
      <c r="A1412" s="3">
        <v>44069</v>
      </c>
      <c r="B1412" s="2">
        <v>14.285</v>
      </c>
      <c r="C1412" s="2">
        <f t="shared" si="126"/>
        <v>14.325093563015789</v>
      </c>
      <c r="D1412" s="2">
        <f t="shared" si="128"/>
        <v>14.265249173571579</v>
      </c>
      <c r="E1412" s="2">
        <f t="shared" si="127"/>
        <v>5.9844389444210222E-2</v>
      </c>
      <c r="F1412" s="2">
        <f t="shared" si="131"/>
        <v>0.10319896084418334</v>
      </c>
      <c r="G1412" s="2">
        <f t="shared" si="129"/>
        <v>-4.3354571399973119E-2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14.3</v>
      </c>
      <c r="C1413" s="2">
        <f t="shared" si="126"/>
        <v>14.282648399474899</v>
      </c>
      <c r="D1413" s="2">
        <f t="shared" si="128"/>
        <v>14.267823308862575</v>
      </c>
      <c r="E1413" s="2">
        <f t="shared" si="127"/>
        <v>1.4825090612324843E-2</v>
      </c>
      <c r="F1413" s="2">
        <f t="shared" si="131"/>
        <v>8.5524186797811652E-2</v>
      </c>
      <c r="G1413" s="2">
        <f t="shared" si="129"/>
        <v>-7.0699096185486809E-2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14.1997</v>
      </c>
      <c r="C1414" s="2">
        <f t="shared" si="126"/>
        <v>14.223564030324916</v>
      </c>
      <c r="D1414" s="2">
        <f t="shared" si="128"/>
        <v>14.262777137835718</v>
      </c>
      <c r="E1414" s="2">
        <f t="shared" si="127"/>
        <v>-3.9213107510802203E-2</v>
      </c>
      <c r="F1414" s="2">
        <f t="shared" si="131"/>
        <v>6.0576727936088891E-2</v>
      </c>
      <c r="G1414" s="2">
        <f t="shared" si="129"/>
        <v>-9.9789835446891101E-2</v>
      </c>
      <c r="H1414" s="2" t="str">
        <f t="shared" si="130"/>
        <v>Hold</v>
      </c>
    </row>
    <row r="1415" spans="1:8" ht="13.5" x14ac:dyDescent="0.25">
      <c r="A1415" s="3">
        <v>44074</v>
      </c>
      <c r="B1415" s="2">
        <v>14.049200000000001</v>
      </c>
      <c r="C1415" s="2">
        <f t="shared" si="126"/>
        <v>14.216031102582621</v>
      </c>
      <c r="D1415" s="2">
        <f t="shared" si="128"/>
        <v>14.246956609107146</v>
      </c>
      <c r="E1415" s="2">
        <f t="shared" si="127"/>
        <v>-3.0925506524525304E-2</v>
      </c>
      <c r="F1415" s="2">
        <f t="shared" si="131"/>
        <v>4.2276281043966052E-2</v>
      </c>
      <c r="G1415" s="2">
        <f t="shared" si="129"/>
        <v>-7.3201787568491355E-2</v>
      </c>
      <c r="H1415" s="2" t="str">
        <f t="shared" si="130"/>
        <v>Hold</v>
      </c>
    </row>
    <row r="1416" spans="1:8" ht="13.5" x14ac:dyDescent="0.25">
      <c r="A1416" s="3">
        <v>44075</v>
      </c>
      <c r="B1416" s="2">
        <v>13.988899999999999</v>
      </c>
      <c r="C1416" s="2">
        <f t="shared" si="126"/>
        <v>14.167195548339141</v>
      </c>
      <c r="D1416" s="2">
        <f t="shared" si="128"/>
        <v>14.227841304728837</v>
      </c>
      <c r="E1416" s="2">
        <f t="shared" si="127"/>
        <v>-6.0645756389696714E-2</v>
      </c>
      <c r="F1416" s="2">
        <f t="shared" si="131"/>
        <v>2.1691873557233503E-2</v>
      </c>
      <c r="G1416" s="2">
        <f t="shared" si="129"/>
        <v>-8.2337629946930224E-2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13.8786</v>
      </c>
      <c r="C1417" s="2">
        <f t="shared" si="126"/>
        <v>14.149042387056197</v>
      </c>
      <c r="D1417" s="2">
        <f t="shared" si="128"/>
        <v>14.201971578452628</v>
      </c>
      <c r="E1417" s="2">
        <f t="shared" si="127"/>
        <v>-5.2929191396431818E-2</v>
      </c>
      <c r="F1417" s="2">
        <f t="shared" si="131"/>
        <v>6.7676605665004386E-3</v>
      </c>
      <c r="G1417" s="2">
        <f t="shared" si="129"/>
        <v>-5.9696851962932257E-2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13.5474</v>
      </c>
      <c r="C1418" s="2">
        <f t="shared" si="126"/>
        <v>14.133682019816781</v>
      </c>
      <c r="D1418" s="2">
        <f t="shared" si="128"/>
        <v>14.153484794863544</v>
      </c>
      <c r="E1418" s="2">
        <f t="shared" si="127"/>
        <v>-1.9802775046763088E-2</v>
      </c>
      <c r="F1418" s="2">
        <f t="shared" si="131"/>
        <v>1.4535734438477334E-3</v>
      </c>
      <c r="G1418" s="2">
        <f t="shared" si="129"/>
        <v>-2.1256348490610821E-2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13.4922</v>
      </c>
      <c r="C1419" s="2">
        <f t="shared" si="126"/>
        <v>14.120684785998815</v>
      </c>
      <c r="D1419" s="2">
        <f t="shared" si="128"/>
        <v>14.104500735984763</v>
      </c>
      <c r="E1419" s="2">
        <f t="shared" si="127"/>
        <v>1.6184050014052431E-2</v>
      </c>
      <c r="F1419" s="2">
        <f t="shared" si="131"/>
        <v>4.3996687578886726E-3</v>
      </c>
      <c r="G1419" s="2">
        <f t="shared" si="129"/>
        <v>1.1784381256163759E-2</v>
      </c>
      <c r="H1419" s="2" t="str">
        <f t="shared" si="130"/>
        <v>Sell</v>
      </c>
    </row>
    <row r="1420" spans="1:8" ht="13.5" x14ac:dyDescent="0.25">
      <c r="A1420" s="3">
        <v>44081</v>
      </c>
      <c r="B1420" s="2">
        <v>13.4872</v>
      </c>
      <c r="C1420" s="2">
        <f t="shared" si="126"/>
        <v>14.109687126614382</v>
      </c>
      <c r="D1420" s="2">
        <f t="shared" si="128"/>
        <v>14.058774755541446</v>
      </c>
      <c r="E1420" s="2">
        <f t="shared" si="127"/>
        <v>5.0912371072936224E-2</v>
      </c>
      <c r="F1420" s="2">
        <f t="shared" si="131"/>
        <v>1.3702209220898185E-2</v>
      </c>
      <c r="G1420" s="2">
        <f t="shared" si="129"/>
        <v>3.7210161852038043E-2</v>
      </c>
      <c r="H1420" s="2" t="str">
        <f t="shared" si="130"/>
        <v>Sell</v>
      </c>
    </row>
    <row r="1421" spans="1:8" ht="13.5" x14ac:dyDescent="0.25">
      <c r="A1421" s="3">
        <v>44082</v>
      </c>
      <c r="B1421" s="2">
        <v>13.2464</v>
      </c>
      <c r="C1421" s="2">
        <f t="shared" si="126"/>
        <v>14.115812184058324</v>
      </c>
      <c r="D1421" s="2">
        <f t="shared" si="128"/>
        <v>13.99859884772356</v>
      </c>
      <c r="E1421" s="2">
        <f t="shared" si="127"/>
        <v>0.11721333633476405</v>
      </c>
      <c r="F1421" s="2">
        <f t="shared" si="131"/>
        <v>3.4404434643671364E-2</v>
      </c>
      <c r="G1421" s="2">
        <f t="shared" si="129"/>
        <v>8.2808901691092687E-2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13.2714</v>
      </c>
      <c r="C1422" s="2">
        <f t="shared" si="126"/>
        <v>14.141841078818583</v>
      </c>
      <c r="D1422" s="2">
        <f t="shared" si="128"/>
        <v>13.944732266410703</v>
      </c>
      <c r="E1422" s="2">
        <f t="shared" si="127"/>
        <v>0.1971088124078797</v>
      </c>
      <c r="F1422" s="2">
        <f t="shared" si="131"/>
        <v>6.6945310196513036E-2</v>
      </c>
      <c r="G1422" s="2">
        <f t="shared" si="129"/>
        <v>0.13016350221136666</v>
      </c>
      <c r="H1422" s="2" t="str">
        <f t="shared" si="130"/>
        <v>Sell</v>
      </c>
    </row>
    <row r="1423" spans="1:8" ht="13.5" x14ac:dyDescent="0.25">
      <c r="A1423" s="3">
        <v>44084</v>
      </c>
      <c r="B1423" s="2">
        <v>13.2714</v>
      </c>
      <c r="C1423" s="2">
        <f t="shared" ref="C1423:C1486" si="132">$C$4*B1413+C1422*(1-$C$4)</f>
        <v>14.166173220538802</v>
      </c>
      <c r="D1423" s="2">
        <f t="shared" si="128"/>
        <v>13.894855802232133</v>
      </c>
      <c r="E1423" s="2">
        <f t="shared" si="127"/>
        <v>0.27131741830666911</v>
      </c>
      <c r="F1423" s="2">
        <f t="shared" si="131"/>
        <v>0.10781973181854426</v>
      </c>
      <c r="G1423" s="2">
        <f t="shared" si="129"/>
        <v>0.16349768648812485</v>
      </c>
      <c r="H1423" s="2" t="str">
        <f t="shared" si="130"/>
        <v>Sell</v>
      </c>
    </row>
    <row r="1424" spans="1:8" ht="13.5" x14ac:dyDescent="0.25">
      <c r="A1424" s="3">
        <v>44085</v>
      </c>
      <c r="B1424" s="2">
        <v>13.3467</v>
      </c>
      <c r="C1424" s="2">
        <f t="shared" si="132"/>
        <v>14.171331186609756</v>
      </c>
      <c r="D1424" s="2">
        <f t="shared" si="128"/>
        <v>13.854251668733456</v>
      </c>
      <c r="E1424" s="2">
        <f t="shared" si="127"/>
        <v>0.31707951787629973</v>
      </c>
      <c r="F1424" s="2">
        <f t="shared" si="131"/>
        <v>0.14967168903009537</v>
      </c>
      <c r="G1424" s="2">
        <f t="shared" si="129"/>
        <v>0.16740782884620437</v>
      </c>
      <c r="H1424" s="2" t="str">
        <f t="shared" si="130"/>
        <v>Sell</v>
      </c>
    </row>
    <row r="1425" spans="1:8" ht="13.5" x14ac:dyDescent="0.25">
      <c r="A1425" s="3">
        <v>44088</v>
      </c>
      <c r="B1425" s="2">
        <v>13.3969</v>
      </c>
      <c r="C1425" s="2">
        <f t="shared" si="132"/>
        <v>14.152541773285177</v>
      </c>
      <c r="D1425" s="2">
        <f t="shared" si="128"/>
        <v>13.820373767345792</v>
      </c>
      <c r="E1425" s="2">
        <f t="shared" si="127"/>
        <v>0.33216800593938522</v>
      </c>
      <c r="F1425" s="2">
        <f t="shared" si="131"/>
        <v>0.18617095241195336</v>
      </c>
      <c r="G1425" s="2">
        <f t="shared" si="129"/>
        <v>0.14599705352743186</v>
      </c>
      <c r="H1425" s="2" t="str">
        <f t="shared" si="130"/>
        <v>Sell</v>
      </c>
    </row>
    <row r="1426" spans="1:8" ht="13.5" x14ac:dyDescent="0.25">
      <c r="A1426" s="3">
        <v>44089</v>
      </c>
      <c r="B1426" s="2">
        <v>13.447100000000001</v>
      </c>
      <c r="C1426" s="2">
        <f t="shared" si="132"/>
        <v>14.127366115856688</v>
      </c>
      <c r="D1426" s="2">
        <f t="shared" si="128"/>
        <v>13.792723858653511</v>
      </c>
      <c r="E1426" s="2">
        <f t="shared" si="127"/>
        <v>0.33464225720317664</v>
      </c>
      <c r="F1426" s="2">
        <f t="shared" si="131"/>
        <v>0.21586521337019804</v>
      </c>
      <c r="G1426" s="2">
        <f t="shared" si="129"/>
        <v>0.1187770438329786</v>
      </c>
      <c r="H1426" s="2" t="str">
        <f t="shared" si="130"/>
        <v>Sell</v>
      </c>
    </row>
    <row r="1427" spans="1:8" ht="13.5" x14ac:dyDescent="0.25">
      <c r="A1427" s="3">
        <v>44090</v>
      </c>
      <c r="B1427" s="2">
        <v>13.5374</v>
      </c>
      <c r="C1427" s="2">
        <f t="shared" si="132"/>
        <v>14.089094405724889</v>
      </c>
      <c r="D1427" s="2">
        <f t="shared" si="128"/>
        <v>13.773810980234733</v>
      </c>
      <c r="E1427" s="2">
        <f t="shared" si="127"/>
        <v>0.31528342549015598</v>
      </c>
      <c r="F1427" s="2">
        <f t="shared" si="131"/>
        <v>0.23574885579418964</v>
      </c>
      <c r="G1427" s="2">
        <f t="shared" si="129"/>
        <v>7.953456969596634E-2</v>
      </c>
      <c r="H1427" s="2" t="str">
        <f t="shared" si="130"/>
        <v>Sell</v>
      </c>
    </row>
    <row r="1428" spans="1:8" ht="13.5" x14ac:dyDescent="0.25">
      <c r="A1428" s="3">
        <v>44091</v>
      </c>
      <c r="B1428" s="2">
        <v>13.351699999999999</v>
      </c>
      <c r="C1428" s="2">
        <f t="shared" si="132"/>
        <v>14.005756804844138</v>
      </c>
      <c r="D1428" s="2">
        <f t="shared" si="128"/>
        <v>13.742543500217344</v>
      </c>
      <c r="E1428" s="2">
        <f t="shared" si="127"/>
        <v>0.26321330462679349</v>
      </c>
      <c r="F1428" s="2">
        <f t="shared" si="131"/>
        <v>0.24124174556071043</v>
      </c>
      <c r="G1428" s="2">
        <f t="shared" si="129"/>
        <v>2.1971559066083057E-2</v>
      </c>
      <c r="H1428" s="2" t="str">
        <f t="shared" si="130"/>
        <v>Sell</v>
      </c>
    </row>
    <row r="1429" spans="1:8" ht="13.5" x14ac:dyDescent="0.25">
      <c r="A1429" s="3">
        <v>44092</v>
      </c>
      <c r="B1429" s="2">
        <v>13.2965</v>
      </c>
      <c r="C1429" s="2">
        <f t="shared" si="132"/>
        <v>13.926748065637348</v>
      </c>
      <c r="D1429" s="2">
        <f t="shared" si="128"/>
        <v>13.709503240941986</v>
      </c>
      <c r="E1429" s="2">
        <f t="shared" si="127"/>
        <v>0.21724482469536177</v>
      </c>
      <c r="F1429" s="2">
        <f t="shared" si="131"/>
        <v>0.23644236138764071</v>
      </c>
      <c r="G1429" s="2">
        <f t="shared" si="129"/>
        <v>-1.9197536692278944E-2</v>
      </c>
      <c r="H1429" s="2" t="str">
        <f t="shared" si="130"/>
        <v>Hold</v>
      </c>
    </row>
    <row r="1430" spans="1:8" ht="13.5" x14ac:dyDescent="0.25">
      <c r="A1430" s="3">
        <v>44095</v>
      </c>
      <c r="B1430" s="2">
        <v>13.2714</v>
      </c>
      <c r="C1430" s="2">
        <f t="shared" si="132"/>
        <v>13.859125286308526</v>
      </c>
      <c r="D1430" s="2">
        <f t="shared" si="128"/>
        <v>13.677051149020357</v>
      </c>
      <c r="E1430" s="2">
        <f t="shared" si="127"/>
        <v>0.18207413728816846</v>
      </c>
      <c r="F1430" s="2">
        <f t="shared" si="131"/>
        <v>0.22556871656774627</v>
      </c>
      <c r="G1430" s="2">
        <f t="shared" si="129"/>
        <v>-4.3494579279577811E-2</v>
      </c>
      <c r="H1430" s="2" t="str">
        <f t="shared" si="130"/>
        <v>Hold</v>
      </c>
    </row>
    <row r="1431" spans="1:8" ht="13.5" x14ac:dyDescent="0.25">
      <c r="A1431" s="3">
        <v>44096</v>
      </c>
      <c r="B1431" s="2">
        <v>13.120900000000001</v>
      </c>
      <c r="C1431" s="2">
        <f t="shared" si="132"/>
        <v>13.764859857645677</v>
      </c>
      <c r="D1431" s="2">
        <f t="shared" si="128"/>
        <v>13.635854767611443</v>
      </c>
      <c r="E1431" s="2">
        <f t="shared" si="127"/>
        <v>0.12900509003423366</v>
      </c>
      <c r="F1431" s="2">
        <f t="shared" si="131"/>
        <v>0.20625599126104374</v>
      </c>
      <c r="G1431" s="2">
        <f t="shared" si="129"/>
        <v>-7.7250901226810081E-2</v>
      </c>
      <c r="H1431" s="2" t="str">
        <f t="shared" si="130"/>
        <v>Hold</v>
      </c>
    </row>
    <row r="1432" spans="1:8" ht="13.5" x14ac:dyDescent="0.25">
      <c r="A1432" s="3">
        <v>44097</v>
      </c>
      <c r="B1432" s="2">
        <v>13.120900000000001</v>
      </c>
      <c r="C1432" s="2">
        <f t="shared" si="132"/>
        <v>13.688942956469418</v>
      </c>
      <c r="D1432" s="2">
        <f t="shared" si="128"/>
        <v>13.597709970010596</v>
      </c>
      <c r="E1432" s="2">
        <f t="shared" si="127"/>
        <v>9.1232986458821941E-2</v>
      </c>
      <c r="F1432" s="2">
        <f t="shared" si="131"/>
        <v>0.18325139030059939</v>
      </c>
      <c r="G1432" s="2">
        <f t="shared" si="129"/>
        <v>-9.2018403841777452E-2</v>
      </c>
      <c r="H1432" s="2" t="str">
        <f t="shared" si="130"/>
        <v>Hold</v>
      </c>
    </row>
    <row r="1433" spans="1:8" ht="13.5" x14ac:dyDescent="0.25">
      <c r="A1433" s="3">
        <v>44098</v>
      </c>
      <c r="B1433" s="2">
        <v>13.095800000000001</v>
      </c>
      <c r="C1433" s="2">
        <f t="shared" si="132"/>
        <v>13.624705578551046</v>
      </c>
      <c r="D1433" s="2">
        <f t="shared" si="128"/>
        <v>13.560531453713514</v>
      </c>
      <c r="E1433" s="2">
        <f t="shared" si="127"/>
        <v>6.4174124837531821E-2</v>
      </c>
      <c r="F1433" s="2">
        <f t="shared" si="131"/>
        <v>0.15943593720798591</v>
      </c>
      <c r="G1433" s="2">
        <f t="shared" si="129"/>
        <v>-9.5261812370454085E-2</v>
      </c>
      <c r="H1433" s="2" t="str">
        <f t="shared" si="130"/>
        <v>Hold</v>
      </c>
    </row>
    <row r="1434" spans="1:8" ht="13.5" x14ac:dyDescent="0.25">
      <c r="A1434" s="3">
        <v>44099</v>
      </c>
      <c r="B1434" s="2">
        <v>12.9453</v>
      </c>
      <c r="C1434" s="2">
        <f t="shared" si="132"/>
        <v>13.581935489543191</v>
      </c>
      <c r="D1434" s="2">
        <f t="shared" si="128"/>
        <v>13.514958753438439</v>
      </c>
      <c r="E1434" s="2">
        <f t="shared" si="127"/>
        <v>6.6976736104752632E-2</v>
      </c>
      <c r="F1434" s="2">
        <f t="shared" si="131"/>
        <v>0.14094409698733926</v>
      </c>
      <c r="G1434" s="2">
        <f t="shared" si="129"/>
        <v>-7.3967360882586625E-2</v>
      </c>
      <c r="H1434" s="2" t="str">
        <f t="shared" si="130"/>
        <v>Hold</v>
      </c>
    </row>
    <row r="1435" spans="1:8" ht="13.5" x14ac:dyDescent="0.25">
      <c r="A1435" s="3">
        <v>44102</v>
      </c>
      <c r="B1435" s="2">
        <v>12.5589</v>
      </c>
      <c r="C1435" s="2">
        <f t="shared" si="132"/>
        <v>13.553468491151932</v>
      </c>
      <c r="D1435" s="2">
        <f t="shared" si="128"/>
        <v>13.444139586517073</v>
      </c>
      <c r="E1435" s="2">
        <f t="shared" si="127"/>
        <v>0.10932890463485911</v>
      </c>
      <c r="F1435" s="2">
        <f t="shared" si="131"/>
        <v>0.13462105851684325</v>
      </c>
      <c r="G1435" s="2">
        <f t="shared" si="129"/>
        <v>-2.5292153881984136E-2</v>
      </c>
      <c r="H1435" s="2" t="str">
        <f t="shared" si="130"/>
        <v>Hold</v>
      </c>
    </row>
    <row r="1436" spans="1:8" ht="13.5" x14ac:dyDescent="0.25">
      <c r="A1436" s="3">
        <v>44103</v>
      </c>
      <c r="B1436" s="2">
        <v>12.920199999999999</v>
      </c>
      <c r="C1436" s="2">
        <f t="shared" si="132"/>
        <v>13.537104107897788</v>
      </c>
      <c r="D1436" s="2">
        <f t="shared" si="128"/>
        <v>13.405329246775066</v>
      </c>
      <c r="E1436" s="2">
        <f t="shared" ref="E1436:E1499" si="133">C1436-D1436</f>
        <v>0.13177486112272163</v>
      </c>
      <c r="F1436" s="2">
        <f t="shared" si="131"/>
        <v>0.13405181903801894</v>
      </c>
      <c r="G1436" s="2">
        <f t="shared" si="129"/>
        <v>-2.2769579152973063E-3</v>
      </c>
      <c r="H1436" s="2" t="str">
        <f t="shared" si="130"/>
        <v>Hold</v>
      </c>
    </row>
    <row r="1437" spans="1:8" ht="13.5" x14ac:dyDescent="0.25">
      <c r="A1437" s="3">
        <v>44104</v>
      </c>
      <c r="B1437" s="2">
        <v>12.7446</v>
      </c>
      <c r="C1437" s="2">
        <f t="shared" si="132"/>
        <v>13.537149629759666</v>
      </c>
      <c r="D1437" s="2">
        <f t="shared" ref="D1437:D1500" si="134">$D$4*B1437+(1-$D$4)*D1436</f>
        <v>13.356386339606543</v>
      </c>
      <c r="E1437" s="2">
        <f t="shared" si="133"/>
        <v>0.18076329015312353</v>
      </c>
      <c r="F1437" s="2">
        <f t="shared" si="131"/>
        <v>0.14339411326103987</v>
      </c>
      <c r="G1437" s="2">
        <f t="shared" si="129"/>
        <v>3.7369176892083661E-2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12.363300000000001</v>
      </c>
      <c r="C1438" s="2">
        <f t="shared" si="132"/>
        <v>13.508618917488947</v>
      </c>
      <c r="D1438" s="2">
        <f t="shared" si="134"/>
        <v>13.282824388524578</v>
      </c>
      <c r="E1438" s="2">
        <f t="shared" si="133"/>
        <v>0.22579452896436969</v>
      </c>
      <c r="F1438" s="2">
        <f t="shared" si="131"/>
        <v>0.15987419640170583</v>
      </c>
      <c r="G1438" s="2">
        <f t="shared" si="129"/>
        <v>6.5920332562663858E-2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12.1425</v>
      </c>
      <c r="C1439" s="2">
        <f t="shared" si="132"/>
        <v>13.475985237875262</v>
      </c>
      <c r="D1439" s="2">
        <f t="shared" si="134"/>
        <v>13.198355915300535</v>
      </c>
      <c r="E1439" s="2">
        <f t="shared" si="133"/>
        <v>0.27762932257472706</v>
      </c>
      <c r="F1439" s="2">
        <f t="shared" si="131"/>
        <v>0.18342522163631009</v>
      </c>
      <c r="G1439" s="2">
        <f t="shared" si="129"/>
        <v>9.4204100938416968E-2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12.6091</v>
      </c>
      <c r="C1440" s="2">
        <f t="shared" si="132"/>
        <v>13.444510585894452</v>
      </c>
      <c r="D1440" s="2">
        <f t="shared" si="134"/>
        <v>13.154707328981976</v>
      </c>
      <c r="E1440" s="2">
        <f t="shared" si="133"/>
        <v>0.28980325691247621</v>
      </c>
      <c r="F1440" s="2">
        <f t="shared" si="131"/>
        <v>0.20470082869154332</v>
      </c>
      <c r="G1440" s="2">
        <f t="shared" si="129"/>
        <v>8.5102428220932891E-2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13.1861</v>
      </c>
      <c r="C1441" s="2">
        <f t="shared" si="132"/>
        <v>13.394724341910692</v>
      </c>
      <c r="D1441" s="2">
        <f t="shared" si="134"/>
        <v>13.157032712020349</v>
      </c>
      <c r="E1441" s="2">
        <f t="shared" si="133"/>
        <v>0.23769162989034243</v>
      </c>
      <c r="F1441" s="2">
        <f t="shared" si="131"/>
        <v>0.21129898893130314</v>
      </c>
      <c r="G1441" s="2">
        <f t="shared" si="129"/>
        <v>2.6392640959039287E-2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13.2464</v>
      </c>
      <c r="C1442" s="2">
        <f t="shared" si="132"/>
        <v>13.352597520078277</v>
      </c>
      <c r="D1442" s="2">
        <f t="shared" si="134"/>
        <v>13.163652511129953</v>
      </c>
      <c r="E1442" s="2">
        <f t="shared" si="133"/>
        <v>0.18894500894832333</v>
      </c>
      <c r="F1442" s="2">
        <f t="shared" si="131"/>
        <v>0.20682819293470717</v>
      </c>
      <c r="G1442" s="2">
        <f t="shared" si="129"/>
        <v>-1.7883183986383833E-2</v>
      </c>
      <c r="H1442" s="2" t="str">
        <f t="shared" si="130"/>
        <v>Hold</v>
      </c>
    </row>
    <row r="1443" spans="1:8" ht="13.5" x14ac:dyDescent="0.25">
      <c r="A1443" s="3">
        <v>44112</v>
      </c>
      <c r="B1443" s="2">
        <v>13.2464</v>
      </c>
      <c r="C1443" s="2">
        <f t="shared" si="132"/>
        <v>13.313090209297004</v>
      </c>
      <c r="D1443" s="2">
        <f t="shared" si="134"/>
        <v>13.169781954749956</v>
      </c>
      <c r="E1443" s="2">
        <f t="shared" si="133"/>
        <v>0.14330825454704765</v>
      </c>
      <c r="F1443" s="2">
        <f t="shared" si="131"/>
        <v>0.19412420525717528</v>
      </c>
      <c r="G1443" s="2">
        <f t="shared" si="129"/>
        <v>-5.0815950710127622E-2</v>
      </c>
      <c r="H1443" s="2" t="str">
        <f t="shared" si="130"/>
        <v>Hold</v>
      </c>
    </row>
    <row r="1444" spans="1:8" ht="13.5" x14ac:dyDescent="0.25">
      <c r="A1444" s="3">
        <v>44113</v>
      </c>
      <c r="B1444" s="2">
        <v>13.2363</v>
      </c>
      <c r="C1444" s="2">
        <f t="shared" si="132"/>
        <v>13.256507100174387</v>
      </c>
      <c r="D1444" s="2">
        <f t="shared" si="134"/>
        <v>13.17470921736107</v>
      </c>
      <c r="E1444" s="2">
        <f t="shared" si="133"/>
        <v>8.1797882813317457E-2</v>
      </c>
      <c r="F1444" s="2">
        <f t="shared" si="131"/>
        <v>0.17165894076840371</v>
      </c>
      <c r="G1444" s="2">
        <f t="shared" ref="G1444:G1507" si="135">E1444-F1444</f>
        <v>-8.9861057955086254E-2</v>
      </c>
      <c r="H1444" s="2" t="str">
        <f t="shared" ref="H1444:H1507" si="136">IF(G1444&lt;0,"Hold","Sell")</f>
        <v>Hold</v>
      </c>
    </row>
    <row r="1445" spans="1:8" ht="13.5" x14ac:dyDescent="0.25">
      <c r="A1445" s="3">
        <v>44116</v>
      </c>
      <c r="B1445" s="2">
        <v>12.895099999999999</v>
      </c>
      <c r="C1445" s="2">
        <f t="shared" si="132"/>
        <v>13.149182930916789</v>
      </c>
      <c r="D1445" s="2">
        <f t="shared" si="134"/>
        <v>13.153997423482471</v>
      </c>
      <c r="E1445" s="2">
        <f t="shared" si="133"/>
        <v>-4.8144925656821158E-3</v>
      </c>
      <c r="F1445" s="2">
        <f t="shared" ref="F1445:F1508" si="137">(E1445*(2/(10)))+((1-(2/10))*F1444)</f>
        <v>0.13636425410158656</v>
      </c>
      <c r="G1445" s="2">
        <f t="shared" si="135"/>
        <v>-0.14117874666726868</v>
      </c>
      <c r="H1445" s="2" t="str">
        <f t="shared" si="136"/>
        <v>Hold</v>
      </c>
    </row>
    <row r="1446" spans="1:8" ht="13.5" x14ac:dyDescent="0.25">
      <c r="A1446" s="3">
        <v>44117</v>
      </c>
      <c r="B1446" s="2">
        <v>12.865</v>
      </c>
      <c r="C1446" s="2">
        <f t="shared" si="132"/>
        <v>13.113954787698821</v>
      </c>
      <c r="D1446" s="2">
        <f t="shared" si="134"/>
        <v>13.132590206928214</v>
      </c>
      <c r="E1446" s="2">
        <f t="shared" si="133"/>
        <v>-1.8635419229392269E-2</v>
      </c>
      <c r="F1446" s="2">
        <f t="shared" si="137"/>
        <v>0.1053643194353908</v>
      </c>
      <c r="G1446" s="2">
        <f t="shared" si="135"/>
        <v>-0.12399973866478307</v>
      </c>
      <c r="H1446" s="2" t="str">
        <f t="shared" si="136"/>
        <v>Hold</v>
      </c>
    </row>
    <row r="1447" spans="1:8" ht="13.5" x14ac:dyDescent="0.25">
      <c r="A1447" s="3">
        <v>44118</v>
      </c>
      <c r="B1447" s="2">
        <v>12.895099999999999</v>
      </c>
      <c r="C1447" s="2">
        <f t="shared" si="132"/>
        <v>13.057130974206697</v>
      </c>
      <c r="D1447" s="2">
        <f t="shared" si="134"/>
        <v>13.114998339748345</v>
      </c>
      <c r="E1447" s="2">
        <f t="shared" si="133"/>
        <v>-5.7867365541648397E-2</v>
      </c>
      <c r="F1447" s="2">
        <f t="shared" si="137"/>
        <v>7.2717982439982967E-2</v>
      </c>
      <c r="G1447" s="2">
        <f t="shared" si="135"/>
        <v>-0.13058534798163135</v>
      </c>
      <c r="H1447" s="2" t="str">
        <f t="shared" si="136"/>
        <v>Hold</v>
      </c>
    </row>
    <row r="1448" spans="1:8" ht="13.5" x14ac:dyDescent="0.25">
      <c r="A1448" s="3">
        <v>44120</v>
      </c>
      <c r="B1448" s="2">
        <v>12.895099999999999</v>
      </c>
      <c r="C1448" s="2">
        <f t="shared" si="132"/>
        <v>12.950387747405665</v>
      </c>
      <c r="D1448" s="2">
        <f t="shared" si="134"/>
        <v>13.098709573841059</v>
      </c>
      <c r="E1448" s="2">
        <f t="shared" si="133"/>
        <v>-0.14832182643539404</v>
      </c>
      <c r="F1448" s="2">
        <f t="shared" si="137"/>
        <v>2.8510020664907564E-2</v>
      </c>
      <c r="G1448" s="2">
        <f t="shared" si="135"/>
        <v>-0.17683184710030161</v>
      </c>
      <c r="H1448" s="2" t="str">
        <f t="shared" si="136"/>
        <v>Hold</v>
      </c>
    </row>
    <row r="1449" spans="1:8" ht="13.5" x14ac:dyDescent="0.25">
      <c r="A1449" s="3">
        <v>44123</v>
      </c>
      <c r="B1449" s="2">
        <v>12.895099999999999</v>
      </c>
      <c r="C1449" s="2">
        <f t="shared" si="132"/>
        <v>12.826097324727872</v>
      </c>
      <c r="D1449" s="2">
        <f t="shared" si="134"/>
        <v>13.083627383186165</v>
      </c>
      <c r="E1449" s="2">
        <f t="shared" si="133"/>
        <v>-0.25753005845829335</v>
      </c>
      <c r="F1449" s="2">
        <f t="shared" si="137"/>
        <v>-2.869799515973262E-2</v>
      </c>
      <c r="G1449" s="2">
        <f t="shared" si="135"/>
        <v>-0.22883206329856073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12.679399999999999</v>
      </c>
      <c r="C1450" s="2">
        <f t="shared" si="132"/>
        <v>12.792713120923585</v>
      </c>
      <c r="D1450" s="2">
        <f t="shared" si="134"/>
        <v>13.053684614061265</v>
      </c>
      <c r="E1450" s="2">
        <f t="shared" si="133"/>
        <v>-0.26097149313767964</v>
      </c>
      <c r="F1450" s="2">
        <f t="shared" si="137"/>
        <v>-7.5152694755322033E-2</v>
      </c>
      <c r="G1450" s="2">
        <f t="shared" si="135"/>
        <v>-0.1858187983823576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12.844900000000001</v>
      </c>
      <c r="C1451" s="2">
        <f t="shared" si="132"/>
        <v>12.853234179243033</v>
      </c>
      <c r="D1451" s="2">
        <f t="shared" si="134"/>
        <v>13.038219087093763</v>
      </c>
      <c r="E1451" s="2">
        <f t="shared" si="133"/>
        <v>-0.18498490785072974</v>
      </c>
      <c r="F1451" s="2">
        <f t="shared" si="137"/>
        <v>-9.7119137374403586E-2</v>
      </c>
      <c r="G1451" s="2">
        <f t="shared" si="135"/>
        <v>-8.7865770476326155E-2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12.7697</v>
      </c>
      <c r="C1452" s="2">
        <f t="shared" si="132"/>
        <v>12.913721228590259</v>
      </c>
      <c r="D1452" s="2">
        <f t="shared" si="134"/>
        <v>13.018328784346078</v>
      </c>
      <c r="E1452" s="2">
        <f t="shared" si="133"/>
        <v>-0.1046075557558197</v>
      </c>
      <c r="F1452" s="2">
        <f t="shared" si="137"/>
        <v>-9.8616821050686823E-2</v>
      </c>
      <c r="G1452" s="2">
        <f t="shared" si="135"/>
        <v>-5.9907347051328802E-3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12.819900000000001</v>
      </c>
      <c r="C1453" s="2">
        <f t="shared" si="132"/>
        <v>12.964902578037911</v>
      </c>
      <c r="D1453" s="2">
        <f t="shared" si="134"/>
        <v>13.003630355875998</v>
      </c>
      <c r="E1453" s="2">
        <f t="shared" si="133"/>
        <v>-3.8727777838087007E-2</v>
      </c>
      <c r="F1453" s="2">
        <f t="shared" si="137"/>
        <v>-8.6639012408166863E-2</v>
      </c>
      <c r="G1453" s="2">
        <f t="shared" si="135"/>
        <v>4.7911234570079855E-2</v>
      </c>
      <c r="H1453" s="2" t="str">
        <f t="shared" si="136"/>
        <v>Sell</v>
      </c>
    </row>
    <row r="1454" spans="1:8" ht="13.5" x14ac:dyDescent="0.25">
      <c r="A1454" s="3">
        <v>44130</v>
      </c>
      <c r="B1454" s="2">
        <v>12.654299999999999</v>
      </c>
      <c r="C1454" s="2">
        <f t="shared" si="132"/>
        <v>13.006656027570539</v>
      </c>
      <c r="D1454" s="2">
        <f t="shared" si="134"/>
        <v>12.977754033218517</v>
      </c>
      <c r="E1454" s="2">
        <f t="shared" si="133"/>
        <v>2.8901994352022342E-2</v>
      </c>
      <c r="F1454" s="2">
        <f t="shared" si="137"/>
        <v>-6.3530811056129025E-2</v>
      </c>
      <c r="G1454" s="2">
        <f t="shared" si="135"/>
        <v>9.2432805408151367E-2</v>
      </c>
      <c r="H1454" s="2" t="str">
        <f t="shared" si="136"/>
        <v>Sell</v>
      </c>
    </row>
    <row r="1455" spans="1:8" ht="13.5" x14ac:dyDescent="0.25">
      <c r="A1455" s="3">
        <v>44131</v>
      </c>
      <c r="B1455" s="2">
        <v>12.6442</v>
      </c>
      <c r="C1455" s="2">
        <f t="shared" si="132"/>
        <v>12.989493561790457</v>
      </c>
      <c r="D1455" s="2">
        <f t="shared" si="134"/>
        <v>12.953046327054183</v>
      </c>
      <c r="E1455" s="2">
        <f t="shared" si="133"/>
        <v>3.644723473627387E-2</v>
      </c>
      <c r="F1455" s="2">
        <f t="shared" si="137"/>
        <v>-4.3535201897648451E-2</v>
      </c>
      <c r="G1455" s="2">
        <f t="shared" si="135"/>
        <v>7.9982436633922321E-2</v>
      </c>
      <c r="H1455" s="2" t="str">
        <f t="shared" si="136"/>
        <v>Sell</v>
      </c>
    </row>
    <row r="1456" spans="1:8" ht="13.5" x14ac:dyDescent="0.25">
      <c r="A1456" s="3">
        <v>44132</v>
      </c>
      <c r="B1456" s="2">
        <v>12.7697</v>
      </c>
      <c r="C1456" s="2">
        <f t="shared" si="132"/>
        <v>12.970340706130386</v>
      </c>
      <c r="D1456" s="2">
        <f t="shared" si="134"/>
        <v>12.939465117642762</v>
      </c>
      <c r="E1456" s="2">
        <f t="shared" si="133"/>
        <v>3.0875588487624839E-2</v>
      </c>
      <c r="F1456" s="2">
        <f t="shared" si="137"/>
        <v>-2.865304382059379E-2</v>
      </c>
      <c r="G1456" s="2">
        <f t="shared" si="135"/>
        <v>5.9528632308218629E-2</v>
      </c>
      <c r="H1456" s="2" t="str">
        <f t="shared" si="136"/>
        <v>Sell</v>
      </c>
    </row>
    <row r="1457" spans="1:8" ht="13.5" x14ac:dyDescent="0.25">
      <c r="A1457" s="3">
        <v>44134</v>
      </c>
      <c r="B1457" s="2">
        <v>12.844900000000001</v>
      </c>
      <c r="C1457" s="2">
        <f t="shared" si="132"/>
        <v>12.958765212879559</v>
      </c>
      <c r="D1457" s="2">
        <f t="shared" si="134"/>
        <v>12.932460294113667</v>
      </c>
      <c r="E1457" s="2">
        <f t="shared" si="133"/>
        <v>2.6304918765891472E-2</v>
      </c>
      <c r="F1457" s="2">
        <f t="shared" si="137"/>
        <v>-1.766145130329674E-2</v>
      </c>
      <c r="G1457" s="2">
        <f t="shared" si="135"/>
        <v>4.3966370069188215E-2</v>
      </c>
      <c r="H1457" s="2" t="str">
        <f t="shared" si="136"/>
        <v>Sell</v>
      </c>
    </row>
    <row r="1458" spans="1:8" ht="13.5" x14ac:dyDescent="0.25">
      <c r="A1458" s="3">
        <v>44137</v>
      </c>
      <c r="B1458" s="2">
        <v>12.7948</v>
      </c>
      <c r="C1458" s="2">
        <f t="shared" si="132"/>
        <v>12.948970564744243</v>
      </c>
      <c r="D1458" s="2">
        <f t="shared" si="134"/>
        <v>12.922263235290433</v>
      </c>
      <c r="E1458" s="2">
        <f t="shared" si="133"/>
        <v>2.6707329453810047E-2</v>
      </c>
      <c r="F1458" s="2">
        <f t="shared" si="137"/>
        <v>-8.7876951518753837E-3</v>
      </c>
      <c r="G1458" s="2">
        <f t="shared" si="135"/>
        <v>3.5495024605685432E-2</v>
      </c>
      <c r="H1458" s="2" t="str">
        <f t="shared" si="136"/>
        <v>Sell</v>
      </c>
    </row>
    <row r="1459" spans="1:8" ht="13.5" x14ac:dyDescent="0.25">
      <c r="A1459" s="3">
        <v>44138</v>
      </c>
      <c r="B1459" s="2">
        <v>12.7697</v>
      </c>
      <c r="C1459" s="2">
        <f t="shared" si="132"/>
        <v>12.94068278555282</v>
      </c>
      <c r="D1459" s="2">
        <f t="shared" si="134"/>
        <v>12.91096225489855</v>
      </c>
      <c r="E1459" s="2">
        <f t="shared" si="133"/>
        <v>2.972053065427005E-2</v>
      </c>
      <c r="F1459" s="2">
        <f t="shared" si="137"/>
        <v>-1.0860499906462972E-3</v>
      </c>
      <c r="G1459" s="2">
        <f t="shared" si="135"/>
        <v>3.0806580644916346E-2</v>
      </c>
      <c r="H1459" s="2" t="str">
        <f t="shared" si="136"/>
        <v>Sell</v>
      </c>
    </row>
    <row r="1460" spans="1:8" ht="13.5" x14ac:dyDescent="0.25">
      <c r="A1460" s="3">
        <v>44139</v>
      </c>
      <c r="B1460" s="2">
        <v>12.7446</v>
      </c>
      <c r="C1460" s="2">
        <f t="shared" si="132"/>
        <v>12.900485433929308</v>
      </c>
      <c r="D1460" s="2">
        <f t="shared" si="134"/>
        <v>12.898639124906063</v>
      </c>
      <c r="E1460" s="2">
        <f t="shared" si="133"/>
        <v>1.8463090232447854E-3</v>
      </c>
      <c r="F1460" s="2">
        <f t="shared" si="137"/>
        <v>-4.9957818786808066E-4</v>
      </c>
      <c r="G1460" s="2">
        <f t="shared" si="135"/>
        <v>2.345887211112866E-3</v>
      </c>
      <c r="H1460" s="2" t="str">
        <f t="shared" si="136"/>
        <v>Sell</v>
      </c>
    </row>
    <row r="1461" spans="1:8" ht="13.5" x14ac:dyDescent="0.25">
      <c r="A1461" s="3">
        <v>44140</v>
      </c>
      <c r="B1461" s="2">
        <v>12.5589</v>
      </c>
      <c r="C1461" s="2">
        <f t="shared" si="132"/>
        <v>12.891933828709414</v>
      </c>
      <c r="D1461" s="2">
        <f t="shared" si="134"/>
        <v>12.873473263801911</v>
      </c>
      <c r="E1461" s="2">
        <f t="shared" si="133"/>
        <v>1.8460564907503141E-2</v>
      </c>
      <c r="F1461" s="2">
        <f t="shared" si="137"/>
        <v>3.2924504312061634E-3</v>
      </c>
      <c r="G1461" s="2">
        <f t="shared" si="135"/>
        <v>1.5168114476296977E-2</v>
      </c>
      <c r="H1461" s="2" t="str">
        <f t="shared" si="136"/>
        <v>Sell</v>
      </c>
    </row>
    <row r="1462" spans="1:8" ht="13.5" x14ac:dyDescent="0.25">
      <c r="A1462" s="3">
        <v>44141</v>
      </c>
      <c r="B1462" s="2">
        <v>12.569000000000001</v>
      </c>
      <c r="C1462" s="2">
        <f t="shared" si="132"/>
        <v>12.87312862429258</v>
      </c>
      <c r="D1462" s="2">
        <f t="shared" si="134"/>
        <v>12.850919688705472</v>
      </c>
      <c r="E1462" s="2">
        <f t="shared" si="133"/>
        <v>2.2208935587107348E-2</v>
      </c>
      <c r="F1462" s="2">
        <f t="shared" si="137"/>
        <v>7.0757474623864012E-3</v>
      </c>
      <c r="G1462" s="2">
        <f t="shared" si="135"/>
        <v>1.5133188124720948E-2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12.594099999999999</v>
      </c>
      <c r="C1463" s="2">
        <f t="shared" si="132"/>
        <v>12.864939605170646</v>
      </c>
      <c r="D1463" s="2">
        <f t="shared" si="134"/>
        <v>12.831896008060621</v>
      </c>
      <c r="E1463" s="2">
        <f t="shared" si="133"/>
        <v>3.3043597110024692E-2</v>
      </c>
      <c r="F1463" s="2">
        <f t="shared" si="137"/>
        <v>1.226931739191406E-2</v>
      </c>
      <c r="G1463" s="2">
        <f t="shared" si="135"/>
        <v>2.0774279718110633E-2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12.6944</v>
      </c>
      <c r="C1464" s="2">
        <f t="shared" si="132"/>
        <v>12.832533512067469</v>
      </c>
      <c r="D1464" s="2">
        <f t="shared" si="134"/>
        <v>12.821711118574649</v>
      </c>
      <c r="E1464" s="2">
        <f t="shared" si="133"/>
        <v>1.0822393492819771E-2</v>
      </c>
      <c r="F1464" s="2">
        <f t="shared" si="137"/>
        <v>1.1979932612095203E-2</v>
      </c>
      <c r="G1464" s="2">
        <f t="shared" si="135"/>
        <v>-1.1575391192754324E-3</v>
      </c>
      <c r="H1464" s="2" t="str">
        <f t="shared" si="136"/>
        <v>Hold</v>
      </c>
    </row>
    <row r="1465" spans="1:8" ht="13.5" x14ac:dyDescent="0.25">
      <c r="A1465" s="3">
        <v>44146</v>
      </c>
      <c r="B1465" s="2">
        <v>12.543900000000001</v>
      </c>
      <c r="C1465" s="2">
        <f t="shared" si="132"/>
        <v>12.803559125595552</v>
      </c>
      <c r="D1465" s="2">
        <f t="shared" si="134"/>
        <v>12.801132517198749</v>
      </c>
      <c r="E1465" s="2">
        <f t="shared" si="133"/>
        <v>2.4266083968029761E-3</v>
      </c>
      <c r="F1465" s="2">
        <f t="shared" si="137"/>
        <v>1.0069267769036759E-2</v>
      </c>
      <c r="G1465" s="2">
        <f t="shared" si="135"/>
        <v>-7.6426593722337833E-3</v>
      </c>
      <c r="H1465" s="2" t="str">
        <f t="shared" si="136"/>
        <v>Hold</v>
      </c>
    </row>
    <row r="1466" spans="1:8" ht="13.5" x14ac:dyDescent="0.25">
      <c r="A1466" s="3">
        <v>44147</v>
      </c>
      <c r="B1466" s="2">
        <v>12.5489</v>
      </c>
      <c r="C1466" s="2">
        <f t="shared" si="132"/>
        <v>12.798350029350082</v>
      </c>
      <c r="D1466" s="2">
        <f t="shared" si="134"/>
        <v>12.782448627035878</v>
      </c>
      <c r="E1466" s="2">
        <f t="shared" si="133"/>
        <v>1.590140231420456E-2</v>
      </c>
      <c r="F1466" s="2">
        <f t="shared" si="137"/>
        <v>1.123569467807032E-2</v>
      </c>
      <c r="G1466" s="2">
        <f t="shared" si="135"/>
        <v>4.6657076361342406E-3</v>
      </c>
      <c r="H1466" s="2" t="str">
        <f t="shared" si="136"/>
        <v>Sell</v>
      </c>
    </row>
    <row r="1467" spans="1:8" ht="13.5" x14ac:dyDescent="0.25">
      <c r="A1467" s="3">
        <v>44148</v>
      </c>
      <c r="B1467" s="2">
        <v>12.5038</v>
      </c>
      <c r="C1467" s="2">
        <f t="shared" si="132"/>
        <v>12.805511563296223</v>
      </c>
      <c r="D1467" s="2">
        <f t="shared" si="134"/>
        <v>12.761807987996184</v>
      </c>
      <c r="E1467" s="2">
        <f t="shared" si="133"/>
        <v>4.3703575300039432E-2</v>
      </c>
      <c r="F1467" s="2">
        <f t="shared" si="137"/>
        <v>1.7729270802464142E-2</v>
      </c>
      <c r="G1467" s="2">
        <f t="shared" si="135"/>
        <v>2.597430449757529E-2</v>
      </c>
      <c r="H1467" s="2" t="str">
        <f t="shared" si="136"/>
        <v>Sell</v>
      </c>
    </row>
    <row r="1468" spans="1:8" ht="13.5" x14ac:dyDescent="0.25">
      <c r="A1468" s="3">
        <v>44151</v>
      </c>
      <c r="B1468" s="2">
        <v>12.594099999999999</v>
      </c>
      <c r="C1468" s="2">
        <f t="shared" si="132"/>
        <v>12.80386363048142</v>
      </c>
      <c r="D1468" s="2">
        <f t="shared" si="134"/>
        <v>12.74938517407054</v>
      </c>
      <c r="E1468" s="2">
        <f t="shared" si="133"/>
        <v>5.4478456410880227E-2</v>
      </c>
      <c r="F1468" s="2">
        <f t="shared" si="137"/>
        <v>2.5079107924147359E-2</v>
      </c>
      <c r="G1468" s="2">
        <f t="shared" si="135"/>
        <v>2.9399348486732868E-2</v>
      </c>
      <c r="H1468" s="2" t="str">
        <f t="shared" si="136"/>
        <v>Sell</v>
      </c>
    </row>
    <row r="1469" spans="1:8" ht="13.5" x14ac:dyDescent="0.25">
      <c r="A1469" s="3">
        <v>44152</v>
      </c>
      <c r="B1469" s="2">
        <v>12.7948</v>
      </c>
      <c r="C1469" s="2">
        <f t="shared" si="132"/>
        <v>12.798607687330431</v>
      </c>
      <c r="D1469" s="2">
        <f t="shared" si="134"/>
        <v>12.7527492352505</v>
      </c>
      <c r="E1469" s="2">
        <f t="shared" si="133"/>
        <v>4.5858452079931666E-2</v>
      </c>
      <c r="F1469" s="2">
        <f t="shared" si="137"/>
        <v>2.9234976755304225E-2</v>
      </c>
      <c r="G1469" s="2">
        <f t="shared" si="135"/>
        <v>1.6623475324627442E-2</v>
      </c>
      <c r="H1469" s="2" t="str">
        <f t="shared" si="136"/>
        <v>Sell</v>
      </c>
    </row>
    <row r="1470" spans="1:8" ht="13.5" x14ac:dyDescent="0.25">
      <c r="A1470" s="3">
        <v>44153</v>
      </c>
      <c r="B1470" s="2">
        <v>12.594099999999999</v>
      </c>
      <c r="C1470" s="2">
        <f t="shared" si="132"/>
        <v>12.79029881235652</v>
      </c>
      <c r="D1470" s="2">
        <f t="shared" si="134"/>
        <v>12.740997440046758</v>
      </c>
      <c r="E1470" s="2">
        <f t="shared" si="133"/>
        <v>4.9301372309761504E-2</v>
      </c>
      <c r="F1470" s="2">
        <f t="shared" si="137"/>
        <v>3.3248255866195682E-2</v>
      </c>
      <c r="G1470" s="2">
        <f t="shared" si="135"/>
        <v>1.6053116443565822E-2</v>
      </c>
      <c r="H1470" s="2" t="str">
        <f t="shared" si="136"/>
        <v>Sell</v>
      </c>
    </row>
    <row r="1471" spans="1:8" ht="13.5" x14ac:dyDescent="0.25">
      <c r="A1471" s="3">
        <v>44154</v>
      </c>
      <c r="B1471" s="2">
        <v>12.7898</v>
      </c>
      <c r="C1471" s="2">
        <f t="shared" si="132"/>
        <v>12.7546989950709</v>
      </c>
      <c r="D1471" s="2">
        <f t="shared" si="134"/>
        <v>12.744612444487739</v>
      </c>
      <c r="E1471" s="2">
        <f t="shared" si="133"/>
        <v>1.0086550583160658E-2</v>
      </c>
      <c r="F1471" s="2">
        <f t="shared" si="137"/>
        <v>2.861591480958868E-2</v>
      </c>
      <c r="G1471" s="2">
        <f t="shared" si="135"/>
        <v>-1.8529364226428022E-2</v>
      </c>
      <c r="H1471" s="2" t="str">
        <f t="shared" si="136"/>
        <v>Hold</v>
      </c>
    </row>
    <row r="1472" spans="1:8" ht="13.5" x14ac:dyDescent="0.25">
      <c r="A1472" s="3">
        <v>44155</v>
      </c>
      <c r="B1472" s="2">
        <v>12.7898</v>
      </c>
      <c r="C1472" s="2">
        <f t="shared" si="132"/>
        <v>12.726129918906146</v>
      </c>
      <c r="D1472" s="2">
        <f t="shared" si="134"/>
        <v>12.747959670821981</v>
      </c>
      <c r="E1472" s="2">
        <f t="shared" si="133"/>
        <v>-2.1829751915834805E-2</v>
      </c>
      <c r="F1472" s="2">
        <f t="shared" si="137"/>
        <v>1.8526781464503986E-2</v>
      </c>
      <c r="G1472" s="2">
        <f t="shared" si="135"/>
        <v>-4.0356533380338788E-2</v>
      </c>
      <c r="H1472" s="2" t="str">
        <f t="shared" si="136"/>
        <v>Hold</v>
      </c>
    </row>
    <row r="1473" spans="1:8" ht="13.5" x14ac:dyDescent="0.25">
      <c r="A1473" s="3">
        <v>44158</v>
      </c>
      <c r="B1473" s="2">
        <v>12.7898</v>
      </c>
      <c r="C1473" s="2">
        <f t="shared" si="132"/>
        <v>12.705817623689816</v>
      </c>
      <c r="D1473" s="2">
        <f t="shared" si="134"/>
        <v>12.751058954464797</v>
      </c>
      <c r="E1473" s="2">
        <f t="shared" si="133"/>
        <v>-4.5241330774981492E-2</v>
      </c>
      <c r="F1473" s="2">
        <f t="shared" si="137"/>
        <v>5.7731590166068911E-3</v>
      </c>
      <c r="G1473" s="2">
        <f t="shared" si="135"/>
        <v>-5.1014489791588381E-2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12.6944</v>
      </c>
      <c r="C1474" s="2">
        <f t="shared" si="132"/>
        <v>12.704061066199074</v>
      </c>
      <c r="D1474" s="2">
        <f t="shared" si="134"/>
        <v>12.746861994874813</v>
      </c>
      <c r="E1474" s="2">
        <f t="shared" si="133"/>
        <v>-4.2800928675738703E-2</v>
      </c>
      <c r="F1474" s="2">
        <f t="shared" si="137"/>
        <v>-3.9416585218622277E-3</v>
      </c>
      <c r="G1474" s="2">
        <f t="shared" si="135"/>
        <v>-3.8859270153876475E-2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12.6844</v>
      </c>
      <c r="C1475" s="2">
        <f t="shared" si="132"/>
        <v>12.679420902168447</v>
      </c>
      <c r="D1475" s="2">
        <f t="shared" si="134"/>
        <v>12.742235180439641</v>
      </c>
      <c r="E1475" s="2">
        <f t="shared" si="133"/>
        <v>-6.2814278271194013E-2</v>
      </c>
      <c r="F1475" s="2">
        <f t="shared" si="137"/>
        <v>-1.5716182471728585E-2</v>
      </c>
      <c r="G1475" s="2">
        <f t="shared" si="135"/>
        <v>-4.7098095799465431E-2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12.5288</v>
      </c>
      <c r="C1476" s="2">
        <f t="shared" si="132"/>
        <v>12.659340763373301</v>
      </c>
      <c r="D1476" s="2">
        <f t="shared" si="134"/>
        <v>12.72642516707374</v>
      </c>
      <c r="E1476" s="2">
        <f t="shared" si="133"/>
        <v>-6.7084403700439665E-2</v>
      </c>
      <c r="F1476" s="2">
        <f t="shared" si="137"/>
        <v>-2.5989826717470806E-2</v>
      </c>
      <c r="G1476" s="2">
        <f t="shared" si="135"/>
        <v>-4.109457698296886E-2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12.594099999999999</v>
      </c>
      <c r="C1477" s="2">
        <f t="shared" si="132"/>
        <v>12.635411415162025</v>
      </c>
      <c r="D1477" s="2">
        <f t="shared" si="134"/>
        <v>12.716623302846056</v>
      </c>
      <c r="E1477" s="2">
        <f t="shared" si="133"/>
        <v>-8.121188768403087E-2</v>
      </c>
      <c r="F1477" s="2">
        <f t="shared" si="137"/>
        <v>-3.7034238910782821E-2</v>
      </c>
      <c r="G1477" s="2">
        <f t="shared" si="135"/>
        <v>-4.4177648773248049E-2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12.543900000000001</v>
      </c>
      <c r="C1478" s="2">
        <f t="shared" si="132"/>
        <v>12.629055812829407</v>
      </c>
      <c r="D1478" s="2">
        <f t="shared" si="134"/>
        <v>12.703828984116718</v>
      </c>
      <c r="E1478" s="2">
        <f t="shared" si="133"/>
        <v>-7.4773171287311868E-2</v>
      </c>
      <c r="F1478" s="2">
        <f t="shared" si="137"/>
        <v>-4.4582025386088631E-2</v>
      </c>
      <c r="G1478" s="2">
        <f t="shared" si="135"/>
        <v>-3.0191145901223237E-2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12.543900000000001</v>
      </c>
      <c r="C1479" s="2">
        <f t="shared" si="132"/>
        <v>12.654554918547959</v>
      </c>
      <c r="D1479" s="2">
        <f t="shared" si="134"/>
        <v>12.691982392700664</v>
      </c>
      <c r="E1479" s="2">
        <f t="shared" si="133"/>
        <v>-3.7427474152705642E-2</v>
      </c>
      <c r="F1479" s="2">
        <f t="shared" si="137"/>
        <v>-4.3151115139412034E-2</v>
      </c>
      <c r="G1479" s="2">
        <f t="shared" si="135"/>
        <v>5.7236409867063923E-3</v>
      </c>
      <c r="H1479" s="2" t="str">
        <f t="shared" si="136"/>
        <v>Sell</v>
      </c>
    </row>
    <row r="1480" spans="1:8" ht="13.5" x14ac:dyDescent="0.25">
      <c r="A1480" s="3">
        <v>44167</v>
      </c>
      <c r="B1480" s="2">
        <v>12.543900000000001</v>
      </c>
      <c r="C1480" s="2">
        <f t="shared" si="132"/>
        <v>12.645254161848273</v>
      </c>
      <c r="D1480" s="2">
        <f t="shared" si="134"/>
        <v>12.681013326574689</v>
      </c>
      <c r="E1480" s="2">
        <f t="shared" si="133"/>
        <v>-3.5759164726416159E-2</v>
      </c>
      <c r="F1480" s="2">
        <f t="shared" si="137"/>
        <v>-4.1672725056812861E-2</v>
      </c>
      <c r="G1480" s="2">
        <f t="shared" si="135"/>
        <v>5.9135603303967013E-3</v>
      </c>
      <c r="H1480" s="2" t="str">
        <f t="shared" si="136"/>
        <v>Sell</v>
      </c>
    </row>
    <row r="1481" spans="1:8" ht="13.5" x14ac:dyDescent="0.25">
      <c r="A1481" s="3">
        <v>44168</v>
      </c>
      <c r="B1481" s="2">
        <v>12.543900000000001</v>
      </c>
      <c r="C1481" s="2">
        <f t="shared" si="132"/>
        <v>12.667491983102384</v>
      </c>
      <c r="D1481" s="2">
        <f t="shared" si="134"/>
        <v>12.670856783865453</v>
      </c>
      <c r="E1481" s="2">
        <f t="shared" si="133"/>
        <v>-3.3648007630695531E-3</v>
      </c>
      <c r="F1481" s="2">
        <f t="shared" si="137"/>
        <v>-3.4011140198064199E-2</v>
      </c>
      <c r="G1481" s="2">
        <f t="shared" si="135"/>
        <v>3.0646339434994646E-2</v>
      </c>
      <c r="H1481" s="2" t="str">
        <f t="shared" si="136"/>
        <v>Sell</v>
      </c>
    </row>
    <row r="1482" spans="1:8" ht="13.5" x14ac:dyDescent="0.25">
      <c r="A1482" s="3">
        <v>44169</v>
      </c>
      <c r="B1482" s="2">
        <v>12.7948</v>
      </c>
      <c r="C1482" s="2">
        <f t="shared" si="132"/>
        <v>12.686308601086631</v>
      </c>
      <c r="D1482" s="2">
        <f t="shared" si="134"/>
        <v>12.680037762838383</v>
      </c>
      <c r="E1482" s="2">
        <f t="shared" si="133"/>
        <v>6.2708382482483671E-3</v>
      </c>
      <c r="F1482" s="2">
        <f t="shared" si="137"/>
        <v>-2.5954744508801687E-2</v>
      </c>
      <c r="G1482" s="2">
        <f t="shared" si="135"/>
        <v>3.222558275705005E-2</v>
      </c>
      <c r="H1482" s="2" t="str">
        <f t="shared" si="136"/>
        <v>Sell</v>
      </c>
    </row>
    <row r="1483" spans="1:8" ht="13.5" x14ac:dyDescent="0.25">
      <c r="A1483" s="3">
        <v>44172</v>
      </c>
      <c r="B1483" s="2">
        <v>13.156000000000001</v>
      </c>
      <c r="C1483" s="2">
        <f t="shared" si="132"/>
        <v>12.702230354765611</v>
      </c>
      <c r="D1483" s="2">
        <f t="shared" si="134"/>
        <v>12.715294224850355</v>
      </c>
      <c r="E1483" s="2">
        <f t="shared" si="133"/>
        <v>-1.3063870084744522E-2</v>
      </c>
      <c r="F1483" s="2">
        <f t="shared" si="137"/>
        <v>-2.3376569623990255E-2</v>
      </c>
      <c r="G1483" s="2">
        <f t="shared" si="135"/>
        <v>1.0312699539245733E-2</v>
      </c>
      <c r="H1483" s="2" t="str">
        <f t="shared" si="136"/>
        <v>Sell</v>
      </c>
    </row>
    <row r="1484" spans="1:8" ht="13.5" x14ac:dyDescent="0.25">
      <c r="A1484" s="3">
        <v>44173</v>
      </c>
      <c r="B1484" s="2">
        <v>13.156000000000001</v>
      </c>
      <c r="C1484" s="2">
        <f t="shared" si="132"/>
        <v>12.701025684801671</v>
      </c>
      <c r="D1484" s="2">
        <f t="shared" si="134"/>
        <v>12.747939097083663</v>
      </c>
      <c r="E1484" s="2">
        <f t="shared" si="133"/>
        <v>-4.691341228199164E-2</v>
      </c>
      <c r="F1484" s="2">
        <f t="shared" si="137"/>
        <v>-2.8083938155590533E-2</v>
      </c>
      <c r="G1484" s="2">
        <f t="shared" si="135"/>
        <v>-1.8829474126401107E-2</v>
      </c>
      <c r="H1484" s="2" t="str">
        <f t="shared" si="136"/>
        <v>Hold</v>
      </c>
    </row>
    <row r="1485" spans="1:8" ht="13.5" x14ac:dyDescent="0.25">
      <c r="A1485" s="3">
        <v>44174</v>
      </c>
      <c r="B1485" s="2">
        <v>13.5474</v>
      </c>
      <c r="C1485" s="2">
        <f t="shared" si="132"/>
        <v>12.698467887139875</v>
      </c>
      <c r="D1485" s="2">
        <f t="shared" si="134"/>
        <v>12.807158423225614</v>
      </c>
      <c r="E1485" s="2">
        <f t="shared" si="133"/>
        <v>-0.10869053608573864</v>
      </c>
      <c r="F1485" s="2">
        <f t="shared" si="137"/>
        <v>-4.4205257741620159E-2</v>
      </c>
      <c r="G1485" s="2">
        <f t="shared" si="135"/>
        <v>-6.4485278344118491E-2</v>
      </c>
      <c r="H1485" s="2" t="str">
        <f t="shared" si="136"/>
        <v>Hold</v>
      </c>
    </row>
    <row r="1486" spans="1:8" ht="13.5" x14ac:dyDescent="0.25">
      <c r="A1486" s="3">
        <v>44175</v>
      </c>
      <c r="B1486" s="2">
        <v>13.999000000000001</v>
      </c>
      <c r="C1486" s="2">
        <f t="shared" si="132"/>
        <v>12.672365135272202</v>
      </c>
      <c r="D1486" s="2">
        <f t="shared" si="134"/>
        <v>12.895442984468161</v>
      </c>
      <c r="E1486" s="2">
        <f t="shared" si="133"/>
        <v>-0.22307784919595974</v>
      </c>
      <c r="F1486" s="2">
        <f t="shared" si="137"/>
        <v>-7.9979776032488084E-2</v>
      </c>
      <c r="G1486" s="2">
        <f t="shared" si="135"/>
        <v>-0.14309807316347167</v>
      </c>
      <c r="H1486" s="2" t="str">
        <f t="shared" si="136"/>
        <v>Hold</v>
      </c>
    </row>
    <row r="1487" spans="1:8" ht="13.5" x14ac:dyDescent="0.25">
      <c r="A1487" s="3">
        <v>44176</v>
      </c>
      <c r="B1487" s="2">
        <v>13.8986</v>
      </c>
      <c r="C1487" s="2">
        <f t="shared" ref="C1487:C1550" si="138">$C$4*B1477+C1486*(1-$C$4)</f>
        <v>12.660324345230325</v>
      </c>
      <c r="D1487" s="2">
        <f t="shared" si="134"/>
        <v>12.969750911544594</v>
      </c>
      <c r="E1487" s="2">
        <f t="shared" si="133"/>
        <v>-0.30942656631426857</v>
      </c>
      <c r="F1487" s="2">
        <f t="shared" si="137"/>
        <v>-0.12586913408884418</v>
      </c>
      <c r="G1487" s="2">
        <f t="shared" si="135"/>
        <v>-0.18355743222542439</v>
      </c>
      <c r="H1487" s="2" t="str">
        <f t="shared" si="136"/>
        <v>Hold</v>
      </c>
    </row>
    <row r="1488" spans="1:8" ht="13.5" x14ac:dyDescent="0.25">
      <c r="A1488" s="3">
        <v>44179</v>
      </c>
      <c r="B1488" s="2">
        <v>13.8986</v>
      </c>
      <c r="C1488" s="2">
        <f t="shared" si="138"/>
        <v>12.642412907502582</v>
      </c>
      <c r="D1488" s="2">
        <f t="shared" si="134"/>
        <v>13.038554547726475</v>
      </c>
      <c r="E1488" s="2">
        <f t="shared" si="133"/>
        <v>-0.39614164022389353</v>
      </c>
      <c r="F1488" s="2">
        <f t="shared" si="137"/>
        <v>-0.17992363531585404</v>
      </c>
      <c r="G1488" s="2">
        <f t="shared" si="135"/>
        <v>-0.2162180049080395</v>
      </c>
      <c r="H1488" s="2" t="str">
        <f t="shared" si="136"/>
        <v>Hold</v>
      </c>
    </row>
    <row r="1489" spans="1:8" ht="13.5" x14ac:dyDescent="0.25">
      <c r="A1489" s="3">
        <v>44180</v>
      </c>
      <c r="B1489" s="2">
        <v>14.1997</v>
      </c>
      <c r="C1489" s="2">
        <f t="shared" si="138"/>
        <v>12.627257075579108</v>
      </c>
      <c r="D1489" s="2">
        <f t="shared" si="134"/>
        <v>13.124565321968959</v>
      </c>
      <c r="E1489" s="2">
        <f t="shared" si="133"/>
        <v>-0.49730824638985105</v>
      </c>
      <c r="F1489" s="2">
        <f t="shared" si="137"/>
        <v>-0.24340055753065346</v>
      </c>
      <c r="G1489" s="2">
        <f t="shared" si="135"/>
        <v>-0.25390768885919757</v>
      </c>
      <c r="H1489" s="2" t="str">
        <f t="shared" si="136"/>
        <v>Hold</v>
      </c>
    </row>
    <row r="1490" spans="1:8" ht="13.5" x14ac:dyDescent="0.25">
      <c r="A1490" s="3">
        <v>44181</v>
      </c>
      <c r="B1490" s="2">
        <v>14.1495</v>
      </c>
      <c r="C1490" s="2">
        <f t="shared" si="138"/>
        <v>12.614432910105398</v>
      </c>
      <c r="D1490" s="2">
        <f t="shared" si="134"/>
        <v>13.200486409230518</v>
      </c>
      <c r="E1490" s="2">
        <f t="shared" si="133"/>
        <v>-0.58605349912511961</v>
      </c>
      <c r="F1490" s="2">
        <f t="shared" si="137"/>
        <v>-0.31193114584954668</v>
      </c>
      <c r="G1490" s="2">
        <f t="shared" si="135"/>
        <v>-0.27412235327557294</v>
      </c>
      <c r="H1490" s="2" t="str">
        <f t="shared" si="136"/>
        <v>Hold</v>
      </c>
    </row>
    <row r="1491" spans="1:8" ht="13.5" x14ac:dyDescent="0.25">
      <c r="A1491" s="3">
        <v>44182</v>
      </c>
      <c r="B1491" s="2">
        <v>13.798299999999999</v>
      </c>
      <c r="C1491" s="2">
        <f t="shared" si="138"/>
        <v>12.603581693166106</v>
      </c>
      <c r="D1491" s="2">
        <f t="shared" si="134"/>
        <v>13.244768897435666</v>
      </c>
      <c r="E1491" s="2">
        <f t="shared" si="133"/>
        <v>-0.64118720426955989</v>
      </c>
      <c r="F1491" s="2">
        <f t="shared" si="137"/>
        <v>-0.37778235753354933</v>
      </c>
      <c r="G1491" s="2">
        <f t="shared" si="135"/>
        <v>-0.26340484673601056</v>
      </c>
      <c r="H1491" s="2" t="str">
        <f t="shared" si="136"/>
        <v>Hold</v>
      </c>
    </row>
    <row r="1492" spans="1:8" ht="13.5" x14ac:dyDescent="0.25">
      <c r="A1492" s="3">
        <v>44183</v>
      </c>
      <c r="B1492" s="2">
        <v>14.049200000000001</v>
      </c>
      <c r="C1492" s="2">
        <f t="shared" si="138"/>
        <v>12.632999894217475</v>
      </c>
      <c r="D1492" s="2">
        <f t="shared" si="134"/>
        <v>13.304356386514506</v>
      </c>
      <c r="E1492" s="2">
        <f t="shared" si="133"/>
        <v>-0.67135649229703098</v>
      </c>
      <c r="F1492" s="2">
        <f t="shared" si="137"/>
        <v>-0.43649718448624564</v>
      </c>
      <c r="G1492" s="2">
        <f t="shared" si="135"/>
        <v>-0.23485930781078534</v>
      </c>
      <c r="H1492" s="2" t="str">
        <f t="shared" si="136"/>
        <v>Hold</v>
      </c>
    </row>
    <row r="1493" spans="1:8" ht="13.5" x14ac:dyDescent="0.25">
      <c r="A1493" s="3">
        <v>44186</v>
      </c>
      <c r="B1493" s="2">
        <v>14.0441</v>
      </c>
      <c r="C1493" s="2">
        <f t="shared" si="138"/>
        <v>12.713461448953247</v>
      </c>
      <c r="D1493" s="2">
        <f t="shared" si="134"/>
        <v>13.359152209735653</v>
      </c>
      <c r="E1493" s="2">
        <f t="shared" si="133"/>
        <v>-0.64569076078240606</v>
      </c>
      <c r="F1493" s="2">
        <f t="shared" si="137"/>
        <v>-0.47833589974547774</v>
      </c>
      <c r="G1493" s="2">
        <f t="shared" si="135"/>
        <v>-0.16735486103692832</v>
      </c>
      <c r="H1493" s="2" t="str">
        <f t="shared" si="136"/>
        <v>Hold</v>
      </c>
    </row>
    <row r="1494" spans="1:8" ht="13.5" x14ac:dyDescent="0.25">
      <c r="A1494" s="3">
        <v>44187</v>
      </c>
      <c r="B1494" s="2">
        <v>14.0441</v>
      </c>
      <c r="C1494" s="2">
        <f t="shared" si="138"/>
        <v>12.781544302960441</v>
      </c>
      <c r="D1494" s="2">
        <f t="shared" si="134"/>
        <v>13.409889083088567</v>
      </c>
      <c r="E1494" s="2">
        <f t="shared" si="133"/>
        <v>-0.62834478012812589</v>
      </c>
      <c r="F1494" s="2">
        <f t="shared" si="137"/>
        <v>-0.5083376758220074</v>
      </c>
      <c r="G1494" s="2">
        <f t="shared" si="135"/>
        <v>-0.12000710430611849</v>
      </c>
      <c r="H1494" s="2" t="str">
        <f t="shared" si="136"/>
        <v>Hold</v>
      </c>
    </row>
    <row r="1495" spans="1:8" ht="13.5" x14ac:dyDescent="0.25">
      <c r="A1495" s="3">
        <v>44188</v>
      </c>
      <c r="B1495" s="2">
        <v>14.049200000000001</v>
      </c>
      <c r="C1495" s="2">
        <f t="shared" si="138"/>
        <v>12.899368256351142</v>
      </c>
      <c r="D1495" s="2">
        <f t="shared" si="134"/>
        <v>13.45724544730423</v>
      </c>
      <c r="E1495" s="2">
        <f t="shared" si="133"/>
        <v>-0.55787719095308752</v>
      </c>
      <c r="F1495" s="2">
        <f t="shared" si="137"/>
        <v>-0.51824557884822342</v>
      </c>
      <c r="G1495" s="2">
        <f t="shared" si="135"/>
        <v>-3.96316121048641E-2</v>
      </c>
      <c r="H1495" s="2" t="str">
        <f t="shared" si="136"/>
        <v>Hold</v>
      </c>
    </row>
    <row r="1496" spans="1:8" ht="13.5" x14ac:dyDescent="0.25">
      <c r="A1496" s="3">
        <v>44189</v>
      </c>
      <c r="B1496" s="2">
        <v>14.049200000000001</v>
      </c>
      <c r="C1496" s="2">
        <f t="shared" si="138"/>
        <v>13.06854237075866</v>
      </c>
      <c r="D1496" s="2">
        <f t="shared" si="134"/>
        <v>13.501093932689102</v>
      </c>
      <c r="E1496" s="2">
        <f t="shared" si="133"/>
        <v>-0.43255156193044186</v>
      </c>
      <c r="F1496" s="2">
        <f t="shared" si="137"/>
        <v>-0.5011067754646672</v>
      </c>
      <c r="G1496" s="2">
        <f t="shared" si="135"/>
        <v>6.8555213534225334E-2</v>
      </c>
      <c r="H1496" s="2" t="str">
        <f t="shared" si="136"/>
        <v>Sell</v>
      </c>
    </row>
    <row r="1497" spans="1:8" ht="13.5" x14ac:dyDescent="0.25">
      <c r="A1497" s="3">
        <v>44190</v>
      </c>
      <c r="B1497" s="2">
        <v>14.049200000000001</v>
      </c>
      <c r="C1497" s="2">
        <f t="shared" si="138"/>
        <v>13.196243544488096</v>
      </c>
      <c r="D1497" s="2">
        <f t="shared" si="134"/>
        <v>13.541694382119539</v>
      </c>
      <c r="E1497" s="2">
        <f t="shared" si="133"/>
        <v>-0.34545083763144291</v>
      </c>
      <c r="F1497" s="2">
        <f t="shared" si="137"/>
        <v>-0.46997558789802241</v>
      </c>
      <c r="G1497" s="2">
        <f t="shared" si="135"/>
        <v>0.1245247502665795</v>
      </c>
      <c r="H1497" s="2" t="str">
        <f t="shared" si="136"/>
        <v>Sell</v>
      </c>
    </row>
    <row r="1498" spans="1:8" ht="13.5" x14ac:dyDescent="0.25">
      <c r="A1498" s="3">
        <v>44193</v>
      </c>
      <c r="B1498" s="2">
        <v>14.0441</v>
      </c>
      <c r="C1498" s="2">
        <f t="shared" si="138"/>
        <v>13.304298383797621</v>
      </c>
      <c r="D1498" s="2">
        <f t="shared" si="134"/>
        <v>13.578909613073646</v>
      </c>
      <c r="E1498" s="2">
        <f t="shared" si="133"/>
        <v>-0.27461122927602588</v>
      </c>
      <c r="F1498" s="2">
        <f t="shared" si="137"/>
        <v>-0.43090271617362313</v>
      </c>
      <c r="G1498" s="2">
        <f t="shared" si="135"/>
        <v>0.15629148689759725</v>
      </c>
      <c r="H1498" s="2" t="str">
        <f t="shared" si="136"/>
        <v>Sell</v>
      </c>
    </row>
    <row r="1499" spans="1:8" ht="13.5" x14ac:dyDescent="0.25">
      <c r="A1499" s="3">
        <v>44194</v>
      </c>
      <c r="B1499" s="2">
        <v>13.999000000000001</v>
      </c>
      <c r="C1499" s="2">
        <f t="shared" si="138"/>
        <v>13.442052478597986</v>
      </c>
      <c r="D1499" s="2">
        <f t="shared" si="134"/>
        <v>13.610027419512637</v>
      </c>
      <c r="E1499" s="2">
        <f t="shared" si="133"/>
        <v>-0.16797494091465026</v>
      </c>
      <c r="F1499" s="2">
        <f t="shared" si="137"/>
        <v>-0.37831716112182856</v>
      </c>
      <c r="G1499" s="2">
        <f t="shared" si="135"/>
        <v>0.2103422202071783</v>
      </c>
      <c r="H1499" s="2" t="str">
        <f t="shared" si="136"/>
        <v>Sell</v>
      </c>
    </row>
    <row r="1500" spans="1:8" ht="13.5" x14ac:dyDescent="0.25">
      <c r="A1500" s="3">
        <v>44195</v>
      </c>
      <c r="B1500" s="2">
        <v>13.999000000000001</v>
      </c>
      <c r="C1500" s="2">
        <f t="shared" si="138"/>
        <v>13.550890558813681</v>
      </c>
      <c r="D1500" s="2">
        <f t="shared" si="134"/>
        <v>13.638840203252443</v>
      </c>
      <c r="E1500" s="2">
        <f t="shared" ref="E1500:E1563" si="139">C1500-D1500</f>
        <v>-8.7949644438761965E-2</v>
      </c>
      <c r="F1500" s="2">
        <f t="shared" si="137"/>
        <v>-0.3202436577852153</v>
      </c>
      <c r="G1500" s="2">
        <f t="shared" si="135"/>
        <v>0.23229401334645333</v>
      </c>
      <c r="H1500" s="2" t="str">
        <f t="shared" si="136"/>
        <v>Sell</v>
      </c>
    </row>
    <row r="1501" spans="1:8" ht="13.5" x14ac:dyDescent="0.25">
      <c r="A1501" s="3">
        <v>44196</v>
      </c>
      <c r="B1501" s="2">
        <v>13.9488</v>
      </c>
      <c r="C1501" s="2">
        <f t="shared" si="138"/>
        <v>13.588953549765421</v>
      </c>
      <c r="D1501" s="2">
        <f t="shared" ref="D1501:D1564" si="140">$D$4*B1501+(1-$D$4)*D1500</f>
        <v>13.661800188196706</v>
      </c>
      <c r="E1501" s="2">
        <f t="shared" si="139"/>
        <v>-7.2846638431284916E-2</v>
      </c>
      <c r="F1501" s="2">
        <f t="shared" si="137"/>
        <v>-0.27076425391442921</v>
      </c>
      <c r="G1501" s="2">
        <f t="shared" si="135"/>
        <v>0.19791761548314429</v>
      </c>
      <c r="H1501" s="2" t="str">
        <f t="shared" si="136"/>
        <v>Sell</v>
      </c>
    </row>
    <row r="1502" spans="1:8" ht="13.5" x14ac:dyDescent="0.25">
      <c r="A1502" s="3">
        <v>44200</v>
      </c>
      <c r="B1502" s="2">
        <v>13.5474</v>
      </c>
      <c r="C1502" s="2">
        <f t="shared" si="138"/>
        <v>13.659760695955356</v>
      </c>
      <c r="D1502" s="2">
        <f t="shared" si="140"/>
        <v>13.653326100182134</v>
      </c>
      <c r="E1502" s="2">
        <f t="shared" si="139"/>
        <v>6.4345957732214742E-3</v>
      </c>
      <c r="F1502" s="2">
        <f t="shared" si="137"/>
        <v>-0.21532448397689907</v>
      </c>
      <c r="G1502" s="2">
        <f t="shared" si="135"/>
        <v>0.22175907975012055</v>
      </c>
      <c r="H1502" s="2" t="str">
        <f t="shared" si="136"/>
        <v>Sell</v>
      </c>
    </row>
    <row r="1503" spans="1:8" ht="13.5" x14ac:dyDescent="0.25">
      <c r="A1503" s="3">
        <v>44201</v>
      </c>
      <c r="B1503" s="2">
        <v>13.532400000000001</v>
      </c>
      <c r="C1503" s="2">
        <f t="shared" si="138"/>
        <v>13.718889819654532</v>
      </c>
      <c r="D1503" s="2">
        <f t="shared" si="140"/>
        <v>13.644368611279754</v>
      </c>
      <c r="E1503" s="2">
        <f t="shared" si="139"/>
        <v>7.4521208374777714E-2</v>
      </c>
      <c r="F1503" s="2">
        <f t="shared" si="137"/>
        <v>-0.15735534550656372</v>
      </c>
      <c r="G1503" s="2">
        <f t="shared" si="135"/>
        <v>0.23187655388134143</v>
      </c>
      <c r="H1503" s="2" t="str">
        <f t="shared" si="136"/>
        <v>Sell</v>
      </c>
    </row>
    <row r="1504" spans="1:8" ht="13.5" x14ac:dyDescent="0.25">
      <c r="A1504" s="3">
        <v>44202</v>
      </c>
      <c r="B1504" s="2">
        <v>13.1309</v>
      </c>
      <c r="C1504" s="2">
        <f t="shared" si="138"/>
        <v>13.768922155092296</v>
      </c>
      <c r="D1504" s="2">
        <f t="shared" si="140"/>
        <v>13.606333899333105</v>
      </c>
      <c r="E1504" s="2">
        <f t="shared" si="139"/>
        <v>0.16258825575919111</v>
      </c>
      <c r="F1504" s="2">
        <f t="shared" si="137"/>
        <v>-9.3366625253412772E-2</v>
      </c>
      <c r="G1504" s="2">
        <f t="shared" si="135"/>
        <v>0.25595488101260389</v>
      </c>
      <c r="H1504" s="2" t="str">
        <f t="shared" si="136"/>
        <v>Sell</v>
      </c>
    </row>
    <row r="1505" spans="1:8" ht="13.5" x14ac:dyDescent="0.25">
      <c r="A1505" s="3">
        <v>44203</v>
      </c>
      <c r="B1505" s="2">
        <v>13.0456</v>
      </c>
      <c r="C1505" s="2">
        <f t="shared" si="138"/>
        <v>13.812041823539635</v>
      </c>
      <c r="D1505" s="2">
        <f t="shared" si="140"/>
        <v>13.564798054938061</v>
      </c>
      <c r="E1505" s="2">
        <f t="shared" si="139"/>
        <v>0.24724376860157449</v>
      </c>
      <c r="F1505" s="2">
        <f t="shared" si="137"/>
        <v>-2.5244546482415323E-2</v>
      </c>
      <c r="G1505" s="2">
        <f t="shared" si="135"/>
        <v>0.2724883150839898</v>
      </c>
      <c r="H1505" s="2" t="str">
        <f t="shared" si="136"/>
        <v>Sell</v>
      </c>
    </row>
    <row r="1506" spans="1:8" ht="13.5" x14ac:dyDescent="0.25">
      <c r="A1506" s="3">
        <v>44204</v>
      </c>
      <c r="B1506" s="2">
        <v>13.0456</v>
      </c>
      <c r="C1506" s="2">
        <f t="shared" si="138"/>
        <v>13.848527696841231</v>
      </c>
      <c r="D1506" s="2">
        <f t="shared" si="140"/>
        <v>13.526338939757464</v>
      </c>
      <c r="E1506" s="2">
        <f t="shared" si="139"/>
        <v>0.32218875708376693</v>
      </c>
      <c r="F1506" s="2">
        <f t="shared" si="137"/>
        <v>4.4242114230821125E-2</v>
      </c>
      <c r="G1506" s="2">
        <f t="shared" si="135"/>
        <v>0.27794664285294579</v>
      </c>
      <c r="H1506" s="2" t="str">
        <f t="shared" si="136"/>
        <v>Sell</v>
      </c>
    </row>
    <row r="1507" spans="1:8" ht="13.5" x14ac:dyDescent="0.25">
      <c r="A1507" s="3">
        <v>44207</v>
      </c>
      <c r="B1507" s="2">
        <v>13.0306</v>
      </c>
      <c r="C1507" s="2">
        <f t="shared" si="138"/>
        <v>13.879400358865658</v>
      </c>
      <c r="D1507" s="2">
        <f t="shared" si="140"/>
        <v>13.489617536812466</v>
      </c>
      <c r="E1507" s="2">
        <f t="shared" si="139"/>
        <v>0.38978282205319204</v>
      </c>
      <c r="F1507" s="2">
        <f t="shared" si="137"/>
        <v>0.11335025579529531</v>
      </c>
      <c r="G1507" s="2">
        <f t="shared" si="135"/>
        <v>0.27643256625789669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12.9704</v>
      </c>
      <c r="C1508" s="2">
        <f t="shared" si="138"/>
        <v>13.904738765194018</v>
      </c>
      <c r="D1508" s="2">
        <f t="shared" si="140"/>
        <v>13.451156978530062</v>
      </c>
      <c r="E1508" s="2">
        <f t="shared" si="139"/>
        <v>0.45358178666395688</v>
      </c>
      <c r="F1508" s="2">
        <f t="shared" si="137"/>
        <v>0.18139656196902765</v>
      </c>
      <c r="G1508" s="2">
        <f t="shared" ref="G1508:G1571" si="141">E1508-F1508</f>
        <v>0.27218522469492923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12.9453</v>
      </c>
      <c r="C1509" s="2">
        <f t="shared" si="138"/>
        <v>13.919240493625708</v>
      </c>
      <c r="D1509" s="2">
        <f t="shared" si="140"/>
        <v>13.41368609123154</v>
      </c>
      <c r="E1509" s="2">
        <f t="shared" si="139"/>
        <v>0.50555440239416782</v>
      </c>
      <c r="F1509" s="2">
        <f t="shared" ref="F1509:F1572" si="143">(E1509*(2/(10)))+((1-(2/10))*F1508)</f>
        <v>0.24622813005405569</v>
      </c>
      <c r="G1509" s="2">
        <f t="shared" si="141"/>
        <v>0.25932627234011213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12.9453</v>
      </c>
      <c r="C1510" s="2">
        <f t="shared" si="138"/>
        <v>13.931511186914062</v>
      </c>
      <c r="D1510" s="2">
        <f t="shared" si="140"/>
        <v>13.378990825214387</v>
      </c>
      <c r="E1510" s="2">
        <f t="shared" si="139"/>
        <v>0.55252036169967411</v>
      </c>
      <c r="F1510" s="2">
        <f t="shared" si="143"/>
        <v>0.30748657638317939</v>
      </c>
      <c r="G1510" s="2">
        <f t="shared" si="141"/>
        <v>0.24503378531649472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12.819900000000001</v>
      </c>
      <c r="C1511" s="2">
        <f t="shared" si="138"/>
        <v>13.934171004311898</v>
      </c>
      <c r="D1511" s="2">
        <f t="shared" si="140"/>
        <v>13.337576690013321</v>
      </c>
      <c r="E1511" s="2">
        <f t="shared" si="139"/>
        <v>0.59659431429857612</v>
      </c>
      <c r="F1511" s="2">
        <f t="shared" si="143"/>
        <v>0.36530812396625872</v>
      </c>
      <c r="G1511" s="2">
        <f t="shared" si="141"/>
        <v>0.2312861903323174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12.895099999999999</v>
      </c>
      <c r="C1512" s="2">
        <f t="shared" si="138"/>
        <v>13.874667772879299</v>
      </c>
      <c r="D1512" s="2">
        <f t="shared" si="140"/>
        <v>13.304800638901224</v>
      </c>
      <c r="E1512" s="2">
        <f t="shared" si="139"/>
        <v>0.5698671339780752</v>
      </c>
      <c r="F1512" s="2">
        <f t="shared" si="143"/>
        <v>0.40621992596862205</v>
      </c>
      <c r="G1512" s="2">
        <f t="shared" si="141"/>
        <v>0.16364720800945315</v>
      </c>
      <c r="H1512" s="2" t="str">
        <f t="shared" si="142"/>
        <v>Sell</v>
      </c>
    </row>
    <row r="1513" spans="1:8" ht="13.5" x14ac:dyDescent="0.25">
      <c r="A1513" s="3">
        <v>44216</v>
      </c>
      <c r="B1513" s="2">
        <v>12.7948</v>
      </c>
      <c r="C1513" s="2">
        <f t="shared" si="138"/>
        <v>13.82201119243633</v>
      </c>
      <c r="D1513" s="2">
        <f t="shared" si="140"/>
        <v>13.26702281379743</v>
      </c>
      <c r="E1513" s="2">
        <f t="shared" si="139"/>
        <v>0.5549883786388996</v>
      </c>
      <c r="F1513" s="2">
        <f t="shared" si="143"/>
        <v>0.43597361650267757</v>
      </c>
      <c r="G1513" s="2">
        <f t="shared" si="141"/>
        <v>0.11901476213622203</v>
      </c>
      <c r="H1513" s="2" t="str">
        <f t="shared" si="142"/>
        <v>Sell</v>
      </c>
    </row>
    <row r="1514" spans="1:8" ht="13.5" x14ac:dyDescent="0.25">
      <c r="A1514" s="3">
        <v>44217</v>
      </c>
      <c r="B1514" s="2">
        <v>12.6442</v>
      </c>
      <c r="C1514" s="2">
        <f t="shared" si="138"/>
        <v>13.715686393599972</v>
      </c>
      <c r="D1514" s="2">
        <f t="shared" si="140"/>
        <v>13.220887790553176</v>
      </c>
      <c r="E1514" s="2">
        <f t="shared" si="139"/>
        <v>0.4947986030467959</v>
      </c>
      <c r="F1514" s="2">
        <f t="shared" si="143"/>
        <v>0.44773861381150126</v>
      </c>
      <c r="G1514" s="2">
        <f t="shared" si="141"/>
        <v>4.7059989235294641E-2</v>
      </c>
      <c r="H1514" s="2" t="str">
        <f t="shared" si="142"/>
        <v>Sell</v>
      </c>
    </row>
    <row r="1515" spans="1:8" ht="13.5" x14ac:dyDescent="0.25">
      <c r="A1515" s="3">
        <v>44218</v>
      </c>
      <c r="B1515" s="2">
        <v>12.6693</v>
      </c>
      <c r="C1515" s="2">
        <f t="shared" si="138"/>
        <v>13.612596179199976</v>
      </c>
      <c r="D1515" s="2">
        <f t="shared" si="140"/>
        <v>13.180029435697385</v>
      </c>
      <c r="E1515" s="2">
        <f t="shared" si="139"/>
        <v>0.43256674350259061</v>
      </c>
      <c r="F1515" s="2">
        <f t="shared" si="143"/>
        <v>0.44470423974971918</v>
      </c>
      <c r="G1515" s="2">
        <f t="shared" si="141"/>
        <v>-1.2137496247128565E-2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12.6693</v>
      </c>
      <c r="C1516" s="2">
        <f t="shared" si="138"/>
        <v>13.525365997784593</v>
      </c>
      <c r="D1516" s="2">
        <f t="shared" si="140"/>
        <v>13.142197625645727</v>
      </c>
      <c r="E1516" s="2">
        <f t="shared" si="139"/>
        <v>0.38316837213886679</v>
      </c>
      <c r="F1516" s="2">
        <f t="shared" si="143"/>
        <v>0.4323970662275487</v>
      </c>
      <c r="G1516" s="2">
        <f t="shared" si="141"/>
        <v>-4.9228694088681912E-2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12.764699999999999</v>
      </c>
      <c r="C1517" s="2">
        <f t="shared" si="138"/>
        <v>13.449248151971579</v>
      </c>
      <c r="D1517" s="2">
        <f t="shared" si="140"/>
        <v>13.114234838560858</v>
      </c>
      <c r="E1517" s="2">
        <f t="shared" si="139"/>
        <v>0.33501331341072138</v>
      </c>
      <c r="F1517" s="2">
        <f t="shared" si="143"/>
        <v>0.41292031566418325</v>
      </c>
      <c r="G1517" s="2">
        <f t="shared" si="141"/>
        <v>-7.7907002253461866E-2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12.5489</v>
      </c>
      <c r="C1518" s="2">
        <f t="shared" si="138"/>
        <v>13.375579205514413</v>
      </c>
      <c r="D1518" s="2">
        <f t="shared" si="140"/>
        <v>13.072358183852646</v>
      </c>
      <c r="E1518" s="2">
        <f t="shared" si="139"/>
        <v>0.30322102166176634</v>
      </c>
      <c r="F1518" s="2">
        <f t="shared" si="143"/>
        <v>0.39098045686369992</v>
      </c>
      <c r="G1518" s="2">
        <f t="shared" si="141"/>
        <v>-8.7759435201933578E-2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12.7446</v>
      </c>
      <c r="C1519" s="2">
        <f t="shared" si="138"/>
        <v>13.309382404666042</v>
      </c>
      <c r="D1519" s="2">
        <f t="shared" si="140"/>
        <v>13.048079799863562</v>
      </c>
      <c r="E1519" s="2">
        <f t="shared" si="139"/>
        <v>0.26130260480248069</v>
      </c>
      <c r="F1519" s="2">
        <f t="shared" si="143"/>
        <v>0.36504488645145611</v>
      </c>
      <c r="G1519" s="2">
        <f t="shared" si="141"/>
        <v>-0.10374228164897542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12.7446</v>
      </c>
      <c r="C1520" s="2">
        <f t="shared" si="138"/>
        <v>13.253369727025113</v>
      </c>
      <c r="D1520" s="2">
        <f t="shared" si="140"/>
        <v>13.025599814688482</v>
      </c>
      <c r="E1520" s="2">
        <f t="shared" si="139"/>
        <v>0.22776991233663146</v>
      </c>
      <c r="F1520" s="2">
        <f t="shared" si="143"/>
        <v>0.33758989162849118</v>
      </c>
      <c r="G1520" s="2">
        <f t="shared" si="141"/>
        <v>-0.10981997929185972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12.7697</v>
      </c>
      <c r="C1521" s="2">
        <f t="shared" si="138"/>
        <v>13.186682076713558</v>
      </c>
      <c r="D1521" s="2">
        <f t="shared" si="140"/>
        <v>13.006644272859706</v>
      </c>
      <c r="E1521" s="2">
        <f t="shared" si="139"/>
        <v>0.18003780385385149</v>
      </c>
      <c r="F1521" s="2">
        <f t="shared" si="143"/>
        <v>0.30607947407356323</v>
      </c>
      <c r="G1521" s="2">
        <f t="shared" si="141"/>
        <v>-0.12604167021971174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12.619199999999999</v>
      </c>
      <c r="C1522" s="2">
        <f t="shared" si="138"/>
        <v>13.141823295680702</v>
      </c>
      <c r="D1522" s="2">
        <f t="shared" si="140"/>
        <v>12.977944697092321</v>
      </c>
      <c r="E1522" s="2">
        <f t="shared" si="139"/>
        <v>0.16387859858838105</v>
      </c>
      <c r="F1522" s="2">
        <f t="shared" si="143"/>
        <v>0.27763929897652684</v>
      </c>
      <c r="G1522" s="2">
        <f t="shared" si="141"/>
        <v>-0.11376070038814579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12.7446</v>
      </c>
      <c r="C1523" s="2">
        <f t="shared" si="138"/>
        <v>13.08843509634521</v>
      </c>
      <c r="D1523" s="2">
        <f t="shared" si="140"/>
        <v>12.960659904715111</v>
      </c>
      <c r="E1523" s="2">
        <f t="shared" si="139"/>
        <v>0.12777519163009821</v>
      </c>
      <c r="F1523" s="2">
        <f t="shared" si="143"/>
        <v>0.24766647750724113</v>
      </c>
      <c r="G1523" s="2">
        <f t="shared" si="141"/>
        <v>-0.11989128587714293</v>
      </c>
      <c r="H1523" s="2" t="str">
        <f t="shared" si="142"/>
        <v>Hold</v>
      </c>
    </row>
    <row r="1524" spans="1:8" ht="13.5" x14ac:dyDescent="0.25">
      <c r="A1524" s="3">
        <v>44231</v>
      </c>
      <c r="B1524" s="2">
        <v>12.7446</v>
      </c>
      <c r="C1524" s="2">
        <f t="shared" si="138"/>
        <v>13.020091235369025</v>
      </c>
      <c r="D1524" s="2">
        <f t="shared" si="140"/>
        <v>12.944655467328806</v>
      </c>
      <c r="E1524" s="2">
        <f t="shared" si="139"/>
        <v>7.5435768040218676E-2</v>
      </c>
      <c r="F1524" s="2">
        <f t="shared" si="143"/>
        <v>0.21322033561383666</v>
      </c>
      <c r="G1524" s="2">
        <f t="shared" si="141"/>
        <v>-0.13778456757361798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12.9453</v>
      </c>
      <c r="C1525" s="2">
        <f t="shared" si="138"/>
        <v>12.966123353004559</v>
      </c>
      <c r="D1525" s="2">
        <f t="shared" si="140"/>
        <v>12.944703210489635</v>
      </c>
      <c r="E1525" s="2">
        <f t="shared" si="139"/>
        <v>2.1420142514923413E-2</v>
      </c>
      <c r="F1525" s="2">
        <f t="shared" si="143"/>
        <v>0.174860296994054</v>
      </c>
      <c r="G1525" s="2">
        <f t="shared" si="141"/>
        <v>-0.15344015447913059</v>
      </c>
      <c r="H1525" s="2" t="str">
        <f t="shared" si="142"/>
        <v>Hold</v>
      </c>
    </row>
    <row r="1526" spans="1:8" ht="13.5" x14ac:dyDescent="0.25">
      <c r="A1526" s="3">
        <v>44235</v>
      </c>
      <c r="B1526" s="2">
        <v>13.3316</v>
      </c>
      <c r="C1526" s="2">
        <f t="shared" si="138"/>
        <v>12.920458221773089</v>
      </c>
      <c r="D1526" s="2">
        <f t="shared" si="140"/>
        <v>12.973362231934848</v>
      </c>
      <c r="E1526" s="2">
        <f t="shared" si="139"/>
        <v>-5.2904010161759274E-2</v>
      </c>
      <c r="F1526" s="2">
        <f t="shared" si="143"/>
        <v>0.12930743556289137</v>
      </c>
      <c r="G1526" s="2">
        <f t="shared" si="141"/>
        <v>-0.18221144572465064</v>
      </c>
      <c r="H1526" s="2" t="str">
        <f t="shared" si="142"/>
        <v>Hold</v>
      </c>
    </row>
    <row r="1527" spans="1:8" ht="13.5" x14ac:dyDescent="0.25">
      <c r="A1527" s="3">
        <v>44236</v>
      </c>
      <c r="B1527" s="2">
        <v>13.3969</v>
      </c>
      <c r="C1527" s="2">
        <f t="shared" si="138"/>
        <v>12.896495418423381</v>
      </c>
      <c r="D1527" s="2">
        <f t="shared" si="140"/>
        <v>13.004735399939674</v>
      </c>
      <c r="E1527" s="2">
        <f t="shared" si="139"/>
        <v>-0.10823998151629333</v>
      </c>
      <c r="F1527" s="2">
        <f t="shared" si="143"/>
        <v>8.1797952147054431E-2</v>
      </c>
      <c r="G1527" s="2">
        <f t="shared" si="141"/>
        <v>-0.19003793366334776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13.497199999999999</v>
      </c>
      <c r="C1528" s="2">
        <f t="shared" si="138"/>
        <v>12.843019200204399</v>
      </c>
      <c r="D1528" s="2">
        <f t="shared" si="140"/>
        <v>13.041214259203402</v>
      </c>
      <c r="E1528" s="2">
        <f t="shared" si="139"/>
        <v>-0.19819505899900314</v>
      </c>
      <c r="F1528" s="2">
        <f t="shared" si="143"/>
        <v>2.5799349917842912E-2</v>
      </c>
      <c r="G1528" s="2">
        <f t="shared" si="141"/>
        <v>-0.22399440891684605</v>
      </c>
      <c r="H1528" s="2" t="str">
        <f t="shared" si="142"/>
        <v>Hold</v>
      </c>
    </row>
    <row r="1529" spans="1:8" ht="13.5" x14ac:dyDescent="0.25">
      <c r="A1529" s="3">
        <v>44238</v>
      </c>
      <c r="B1529" s="2">
        <v>13.4922</v>
      </c>
      <c r="C1529" s="2">
        <f t="shared" si="138"/>
        <v>12.827877784788338</v>
      </c>
      <c r="D1529" s="2">
        <f t="shared" si="140"/>
        <v>13.07462061037352</v>
      </c>
      <c r="E1529" s="2">
        <f t="shared" si="139"/>
        <v>-0.24674282558518179</v>
      </c>
      <c r="F1529" s="2">
        <f t="shared" si="143"/>
        <v>-2.8709085182762033E-2</v>
      </c>
      <c r="G1529" s="2">
        <f t="shared" si="141"/>
        <v>-0.21803374040241977</v>
      </c>
      <c r="H1529" s="2" t="str">
        <f t="shared" si="142"/>
        <v>Hold</v>
      </c>
    </row>
    <row r="1530" spans="1:8" ht="13.5" x14ac:dyDescent="0.25">
      <c r="A1530" s="3">
        <v>44239</v>
      </c>
      <c r="B1530" s="2">
        <v>13.542400000000001</v>
      </c>
      <c r="C1530" s="2">
        <f t="shared" si="138"/>
        <v>12.815065817897825</v>
      </c>
      <c r="D1530" s="2">
        <f t="shared" si="140"/>
        <v>13.109270935531036</v>
      </c>
      <c r="E1530" s="2">
        <f t="shared" si="139"/>
        <v>-0.29420511763321144</v>
      </c>
      <c r="F1530" s="2">
        <f t="shared" si="143"/>
        <v>-8.1808291672851918E-2</v>
      </c>
      <c r="G1530" s="2">
        <f t="shared" si="141"/>
        <v>-0.21239682596035953</v>
      </c>
      <c r="H1530" s="2" t="str">
        <f t="shared" si="142"/>
        <v>Hold</v>
      </c>
    </row>
    <row r="1531" spans="1:8" ht="13.5" x14ac:dyDescent="0.25">
      <c r="A1531" s="3">
        <v>44242</v>
      </c>
      <c r="B1531" s="2">
        <v>13.5474</v>
      </c>
      <c r="C1531" s="2">
        <f t="shared" si="138"/>
        <v>12.808086461298158</v>
      </c>
      <c r="D1531" s="2">
        <f t="shared" si="140"/>
        <v>13.141724940306515</v>
      </c>
      <c r="E1531" s="2">
        <f t="shared" si="139"/>
        <v>-0.33363847900835708</v>
      </c>
      <c r="F1531" s="2">
        <f t="shared" si="143"/>
        <v>-0.13217432913995295</v>
      </c>
      <c r="G1531" s="2">
        <f t="shared" si="141"/>
        <v>-0.20146414986840414</v>
      </c>
      <c r="H1531" s="2" t="str">
        <f t="shared" si="142"/>
        <v>Hold</v>
      </c>
    </row>
    <row r="1532" spans="1:8" ht="13.5" x14ac:dyDescent="0.25">
      <c r="A1532" s="3">
        <v>44243</v>
      </c>
      <c r="B1532" s="2">
        <v>13.5976</v>
      </c>
      <c r="C1532" s="2">
        <f t="shared" si="138"/>
        <v>12.779027005713825</v>
      </c>
      <c r="D1532" s="2">
        <f t="shared" si="140"/>
        <v>13.175493463246774</v>
      </c>
      <c r="E1532" s="2">
        <f t="shared" si="139"/>
        <v>-0.39646645753294862</v>
      </c>
      <c r="F1532" s="2">
        <f t="shared" si="143"/>
        <v>-0.18503275481855208</v>
      </c>
      <c r="G1532" s="2">
        <f t="shared" si="141"/>
        <v>-0.21143370271439654</v>
      </c>
      <c r="H1532" s="2" t="str">
        <f t="shared" si="142"/>
        <v>Hold</v>
      </c>
    </row>
    <row r="1533" spans="1:8" ht="13.5" x14ac:dyDescent="0.25">
      <c r="A1533" s="3">
        <v>44244</v>
      </c>
      <c r="B1533" s="2">
        <v>13.6578</v>
      </c>
      <c r="C1533" s="2">
        <f t="shared" si="138"/>
        <v>12.773730543296315</v>
      </c>
      <c r="D1533" s="2">
        <f t="shared" si="140"/>
        <v>13.211219873376642</v>
      </c>
      <c r="E1533" s="2">
        <f t="shared" si="139"/>
        <v>-0.43748933008032687</v>
      </c>
      <c r="F1533" s="2">
        <f t="shared" si="143"/>
        <v>-0.23552406987090704</v>
      </c>
      <c r="G1533" s="2">
        <f t="shared" si="141"/>
        <v>-0.20196526020941982</v>
      </c>
      <c r="H1533" s="2" t="str">
        <f t="shared" si="142"/>
        <v>Hold</v>
      </c>
    </row>
    <row r="1534" spans="1:8" ht="13.5" x14ac:dyDescent="0.25">
      <c r="A1534" s="3">
        <v>44245</v>
      </c>
      <c r="B1534" s="2">
        <v>13.6478</v>
      </c>
      <c r="C1534" s="2">
        <f t="shared" si="138"/>
        <v>12.769248921250728</v>
      </c>
      <c r="D1534" s="2">
        <f t="shared" si="140"/>
        <v>13.24355914201541</v>
      </c>
      <c r="E1534" s="2">
        <f t="shared" si="139"/>
        <v>-0.4743102207646821</v>
      </c>
      <c r="F1534" s="2">
        <f t="shared" si="143"/>
        <v>-0.28328130004966207</v>
      </c>
      <c r="G1534" s="2">
        <f t="shared" si="141"/>
        <v>-0.19102892071502003</v>
      </c>
      <c r="H1534" s="2" t="str">
        <f t="shared" si="142"/>
        <v>Hold</v>
      </c>
    </row>
    <row r="1535" spans="1:8" ht="13.5" x14ac:dyDescent="0.25">
      <c r="A1535" s="3">
        <v>44246</v>
      </c>
      <c r="B1535" s="2">
        <v>13.5474</v>
      </c>
      <c r="C1535" s="2">
        <f t="shared" si="138"/>
        <v>12.796333702596771</v>
      </c>
      <c r="D1535" s="2">
        <f t="shared" si="140"/>
        <v>13.26606587223649</v>
      </c>
      <c r="E1535" s="2">
        <f t="shared" si="139"/>
        <v>-0.46973216963971964</v>
      </c>
      <c r="F1535" s="2">
        <f t="shared" si="143"/>
        <v>-0.3205714739676736</v>
      </c>
      <c r="G1535" s="2">
        <f t="shared" si="141"/>
        <v>-0.14916069567204604</v>
      </c>
      <c r="H1535" s="2" t="str">
        <f t="shared" si="142"/>
        <v>Hold</v>
      </c>
    </row>
    <row r="1536" spans="1:8" ht="13.5" x14ac:dyDescent="0.25">
      <c r="A1536" s="3">
        <v>44249</v>
      </c>
      <c r="B1536" s="2">
        <v>13.5976</v>
      </c>
      <c r="C1536" s="2">
        <f t="shared" si="138"/>
        <v>12.878682363735729</v>
      </c>
      <c r="D1536" s="2">
        <f t="shared" si="140"/>
        <v>13.290623955774528</v>
      </c>
      <c r="E1536" s="2">
        <f t="shared" si="139"/>
        <v>-0.41194159203879899</v>
      </c>
      <c r="F1536" s="2">
        <f t="shared" si="143"/>
        <v>-0.33884549758189869</v>
      </c>
      <c r="G1536" s="2">
        <f t="shared" si="141"/>
        <v>-7.3096094456900296E-2</v>
      </c>
      <c r="H1536" s="2" t="str">
        <f t="shared" si="142"/>
        <v>Hold</v>
      </c>
    </row>
    <row r="1537" spans="1:8" ht="13.5" x14ac:dyDescent="0.25">
      <c r="A1537" s="3">
        <v>44250</v>
      </c>
      <c r="B1537" s="2">
        <v>13.3969</v>
      </c>
      <c r="C1537" s="2">
        <f t="shared" si="138"/>
        <v>12.958408153930232</v>
      </c>
      <c r="D1537" s="2">
        <f t="shared" si="140"/>
        <v>13.298496255346786</v>
      </c>
      <c r="E1537" s="2">
        <f t="shared" si="139"/>
        <v>-0.3400881014165531</v>
      </c>
      <c r="F1537" s="2">
        <f t="shared" si="143"/>
        <v>-0.33909401834882957</v>
      </c>
      <c r="G1537" s="2">
        <f t="shared" si="141"/>
        <v>-9.9408306772352795E-4</v>
      </c>
      <c r="H1537" s="2" t="str">
        <f t="shared" si="142"/>
        <v>Hold</v>
      </c>
    </row>
    <row r="1538" spans="1:8" ht="13.5" x14ac:dyDescent="0.25">
      <c r="A1538" s="3">
        <v>44251</v>
      </c>
      <c r="B1538" s="2">
        <v>13.5875</v>
      </c>
      <c r="C1538" s="2">
        <f t="shared" si="138"/>
        <v>13.041299207171734</v>
      </c>
      <c r="D1538" s="2">
        <f t="shared" si="140"/>
        <v>13.319903940135912</v>
      </c>
      <c r="E1538" s="2">
        <f t="shared" si="139"/>
        <v>-0.27860473296417787</v>
      </c>
      <c r="F1538" s="2">
        <f t="shared" si="143"/>
        <v>-0.32699616127189923</v>
      </c>
      <c r="G1538" s="2">
        <f t="shared" si="141"/>
        <v>4.8391428307721363E-2</v>
      </c>
      <c r="H1538" s="2" t="str">
        <f t="shared" si="142"/>
        <v>Sell</v>
      </c>
    </row>
    <row r="1539" spans="1:8" ht="13.5" x14ac:dyDescent="0.25">
      <c r="A1539" s="3">
        <v>44252</v>
      </c>
      <c r="B1539" s="2">
        <v>13.5976</v>
      </c>
      <c r="C1539" s="2">
        <f t="shared" si="138"/>
        <v>13.110668559914545</v>
      </c>
      <c r="D1539" s="2">
        <f t="shared" si="140"/>
        <v>13.340474018644363</v>
      </c>
      <c r="E1539" s="2">
        <f t="shared" si="139"/>
        <v>-0.2298054587298175</v>
      </c>
      <c r="F1539" s="2">
        <f t="shared" si="143"/>
        <v>-0.30755802076348293</v>
      </c>
      <c r="G1539" s="2">
        <f t="shared" si="141"/>
        <v>7.7752562033665429E-2</v>
      </c>
      <c r="H1539" s="2" t="str">
        <f t="shared" si="142"/>
        <v>Sell</v>
      </c>
    </row>
    <row r="1540" spans="1:8" ht="13.5" x14ac:dyDescent="0.25">
      <c r="A1540" s="3">
        <v>44253</v>
      </c>
      <c r="B1540" s="2">
        <v>13.5976</v>
      </c>
      <c r="C1540" s="2">
        <f t="shared" si="138"/>
        <v>13.177088781466153</v>
      </c>
      <c r="D1540" s="2">
        <f t="shared" si="140"/>
        <v>13.359520387633669</v>
      </c>
      <c r="E1540" s="2">
        <f t="shared" si="139"/>
        <v>-0.18243160616751553</v>
      </c>
      <c r="F1540" s="2">
        <f t="shared" si="143"/>
        <v>-0.28253273784428945</v>
      </c>
      <c r="G1540" s="2">
        <f t="shared" si="141"/>
        <v>0.10010113167677392</v>
      </c>
      <c r="H1540" s="2" t="str">
        <f t="shared" si="142"/>
        <v>Sell</v>
      </c>
    </row>
    <row r="1541" spans="1:8" ht="13.5" x14ac:dyDescent="0.25">
      <c r="A1541" s="3">
        <v>44256</v>
      </c>
      <c r="B1541" s="2">
        <v>13.557399999999999</v>
      </c>
      <c r="C1541" s="2">
        <f t="shared" si="138"/>
        <v>13.234059738163669</v>
      </c>
      <c r="D1541" s="2">
        <f t="shared" si="140"/>
        <v>13.374178136697841</v>
      </c>
      <c r="E1541" s="2">
        <f t="shared" si="139"/>
        <v>-0.14011839853417207</v>
      </c>
      <c r="F1541" s="2">
        <f t="shared" si="143"/>
        <v>-0.25404986998226597</v>
      </c>
      <c r="G1541" s="2">
        <f t="shared" si="141"/>
        <v>0.1139314714480939</v>
      </c>
      <c r="H1541" s="2" t="str">
        <f t="shared" si="142"/>
        <v>Sell</v>
      </c>
    </row>
    <row r="1542" spans="1:8" ht="13.5" x14ac:dyDescent="0.25">
      <c r="A1542" s="3">
        <v>44257</v>
      </c>
      <c r="B1542" s="2">
        <v>13.697900000000001</v>
      </c>
      <c r="C1542" s="2">
        <f t="shared" si="138"/>
        <v>13.289989009215413</v>
      </c>
      <c r="D1542" s="2">
        <f t="shared" si="140"/>
        <v>13.398157533979482</v>
      </c>
      <c r="E1542" s="2">
        <f t="shared" si="139"/>
        <v>-0.10816852476406957</v>
      </c>
      <c r="F1542" s="2">
        <f t="shared" si="143"/>
        <v>-0.22487360093862671</v>
      </c>
      <c r="G1542" s="2">
        <f t="shared" si="141"/>
        <v>0.11670507617455714</v>
      </c>
      <c r="H1542" s="2" t="str">
        <f t="shared" si="142"/>
        <v>Sell</v>
      </c>
    </row>
    <row r="1543" spans="1:8" ht="13.5" x14ac:dyDescent="0.25">
      <c r="A1543" s="3">
        <v>44258</v>
      </c>
      <c r="B1543" s="2">
        <v>13.6678</v>
      </c>
      <c r="C1543" s="2">
        <f t="shared" si="138"/>
        <v>13.346575315489964</v>
      </c>
      <c r="D1543" s="2">
        <f t="shared" si="140"/>
        <v>13.418131049981001</v>
      </c>
      <c r="E1543" s="2">
        <f t="shared" si="139"/>
        <v>-7.1555734491036915E-2</v>
      </c>
      <c r="F1543" s="2">
        <f t="shared" si="143"/>
        <v>-0.19421002764910877</v>
      </c>
      <c r="G1543" s="2">
        <f t="shared" si="141"/>
        <v>0.12265429315807186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13.567500000000001</v>
      </c>
      <c r="C1544" s="2">
        <f t="shared" si="138"/>
        <v>13.392917574645356</v>
      </c>
      <c r="D1544" s="2">
        <f t="shared" si="140"/>
        <v>13.429195416649076</v>
      </c>
      <c r="E1544" s="2">
        <f t="shared" si="139"/>
        <v>-3.6277842003720195E-2</v>
      </c>
      <c r="F1544" s="2">
        <f t="shared" si="143"/>
        <v>-0.16262359052003106</v>
      </c>
      <c r="G1544" s="2">
        <f t="shared" si="141"/>
        <v>0.12634574851631086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13.6478</v>
      </c>
      <c r="C1545" s="2">
        <f t="shared" si="138"/>
        <v>13.416684101622995</v>
      </c>
      <c r="D1545" s="2">
        <f t="shared" si="140"/>
        <v>13.445388348749145</v>
      </c>
      <c r="E1545" s="2">
        <f t="shared" si="139"/>
        <v>-2.8704247126150051E-2</v>
      </c>
      <c r="F1545" s="2">
        <f t="shared" si="143"/>
        <v>-0.13583972184125487</v>
      </c>
      <c r="G1545" s="2">
        <f t="shared" si="141"/>
        <v>0.10713547471510482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14.0542</v>
      </c>
      <c r="C1546" s="2">
        <f t="shared" si="138"/>
        <v>13.444517316757919</v>
      </c>
      <c r="D1546" s="2">
        <f t="shared" si="140"/>
        <v>13.49048550810106</v>
      </c>
      <c r="E1546" s="2">
        <f t="shared" si="139"/>
        <v>-4.5968191343140674E-2</v>
      </c>
      <c r="F1546" s="2">
        <f t="shared" si="143"/>
        <v>-0.11786541574163203</v>
      </c>
      <c r="G1546" s="2">
        <f t="shared" si="141"/>
        <v>7.1897224398491361E-2</v>
      </c>
      <c r="H1546" s="2" t="str">
        <f t="shared" si="142"/>
        <v>Sell</v>
      </c>
    </row>
    <row r="1547" spans="1:8" ht="13.5" x14ac:dyDescent="0.25">
      <c r="A1547" s="3">
        <v>44264</v>
      </c>
      <c r="B1547" s="2">
        <v>14.1495</v>
      </c>
      <c r="C1547" s="2">
        <f t="shared" si="138"/>
        <v>13.43719157571824</v>
      </c>
      <c r="D1547" s="2">
        <f t="shared" si="140"/>
        <v>13.53930139638987</v>
      </c>
      <c r="E1547" s="2">
        <f t="shared" si="139"/>
        <v>-0.10210982067163066</v>
      </c>
      <c r="F1547" s="2">
        <f t="shared" si="143"/>
        <v>-0.11471429672763177</v>
      </c>
      <c r="G1547" s="2">
        <f t="shared" si="141"/>
        <v>1.260447605600111E-2</v>
      </c>
      <c r="H1547" s="2" t="str">
        <f t="shared" si="142"/>
        <v>Sell</v>
      </c>
    </row>
    <row r="1548" spans="1:8" ht="13.5" x14ac:dyDescent="0.25">
      <c r="A1548" s="3">
        <v>44265</v>
      </c>
      <c r="B1548" s="2">
        <v>14.1495</v>
      </c>
      <c r="C1548" s="2">
        <f t="shared" si="138"/>
        <v>13.460315948684663</v>
      </c>
      <c r="D1548" s="2">
        <f t="shared" si="140"/>
        <v>13.584501292953583</v>
      </c>
      <c r="E1548" s="2">
        <f t="shared" si="139"/>
        <v>-0.12418534426891981</v>
      </c>
      <c r="F1548" s="2">
        <f t="shared" si="143"/>
        <v>-0.11660850623588938</v>
      </c>
      <c r="G1548" s="2">
        <f t="shared" si="141"/>
        <v>-7.576838033030428E-3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14.3</v>
      </c>
      <c r="C1549" s="2">
        <f t="shared" si="138"/>
        <v>13.481436571963945</v>
      </c>
      <c r="D1549" s="2">
        <f t="shared" si="140"/>
        <v>13.637501197179244</v>
      </c>
      <c r="E1549" s="2">
        <f t="shared" si="139"/>
        <v>-0.15606462521529885</v>
      </c>
      <c r="F1549" s="2">
        <f t="shared" si="143"/>
        <v>-0.12449973003177127</v>
      </c>
      <c r="G1549" s="2">
        <f t="shared" si="141"/>
        <v>-3.1564895183527578E-2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14.4656</v>
      </c>
      <c r="C1550" s="2">
        <f t="shared" si="138"/>
        <v>13.499307868584877</v>
      </c>
      <c r="D1550" s="2">
        <f t="shared" si="140"/>
        <v>13.69884184924004</v>
      </c>
      <c r="E1550" s="2">
        <f t="shared" si="139"/>
        <v>-0.19953398065516303</v>
      </c>
      <c r="F1550" s="2">
        <f t="shared" si="143"/>
        <v>-0.13950658015644962</v>
      </c>
      <c r="G1550" s="2">
        <f t="shared" si="141"/>
        <v>-6.0027400498713412E-2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14.4506</v>
      </c>
      <c r="C1551" s="2">
        <f t="shared" ref="C1551:C1614" si="144">$C$4*B1541+C1550*(1-$C$4)</f>
        <v>13.508245119571818</v>
      </c>
      <c r="D1551" s="2">
        <f t="shared" si="140"/>
        <v>13.754527638185222</v>
      </c>
      <c r="E1551" s="2">
        <f t="shared" si="139"/>
        <v>-0.24628251861340367</v>
      </c>
      <c r="F1551" s="2">
        <f t="shared" si="143"/>
        <v>-0.16086176784784043</v>
      </c>
      <c r="G1551" s="2">
        <f t="shared" si="141"/>
        <v>-8.5420750765563241E-2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14.4506</v>
      </c>
      <c r="C1552" s="2">
        <f t="shared" si="144"/>
        <v>13.537422793483847</v>
      </c>
      <c r="D1552" s="2">
        <f t="shared" si="140"/>
        <v>13.806088553875204</v>
      </c>
      <c r="E1552" s="2">
        <f t="shared" si="139"/>
        <v>-0.26866576039135737</v>
      </c>
      <c r="F1552" s="2">
        <f t="shared" si="143"/>
        <v>-0.18242256635654383</v>
      </c>
      <c r="G1552" s="2">
        <f t="shared" si="141"/>
        <v>-8.6243194034813536E-2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14.0191</v>
      </c>
      <c r="C1553" s="2">
        <f t="shared" si="144"/>
        <v>13.557480825255562</v>
      </c>
      <c r="D1553" s="2">
        <f t="shared" si="140"/>
        <v>13.821867179514078</v>
      </c>
      <c r="E1553" s="2">
        <f t="shared" si="139"/>
        <v>-0.26438635425851587</v>
      </c>
      <c r="F1553" s="2">
        <f t="shared" si="143"/>
        <v>-0.19881532393693827</v>
      </c>
      <c r="G1553" s="2">
        <f t="shared" si="141"/>
        <v>-6.55710303215776E-2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14.1997</v>
      </c>
      <c r="C1554" s="2">
        <f t="shared" si="144"/>
        <v>13.559022236754707</v>
      </c>
      <c r="D1554" s="2">
        <f t="shared" si="140"/>
        <v>13.849854795846369</v>
      </c>
      <c r="E1554" s="2">
        <f t="shared" si="139"/>
        <v>-0.29083255909166184</v>
      </c>
      <c r="F1554" s="2">
        <f t="shared" si="143"/>
        <v>-0.217218770967883</v>
      </c>
      <c r="G1554" s="2">
        <f t="shared" si="141"/>
        <v>-7.3613788123778834E-2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14.1997</v>
      </c>
      <c r="C1555" s="2">
        <f t="shared" si="144"/>
        <v>13.572680354177059</v>
      </c>
      <c r="D1555" s="2">
        <f t="shared" si="140"/>
        <v>13.875769255413305</v>
      </c>
      <c r="E1555" s="2">
        <f t="shared" si="139"/>
        <v>-0.30308890123624543</v>
      </c>
      <c r="F1555" s="2">
        <f t="shared" si="143"/>
        <v>-0.23439279702155549</v>
      </c>
      <c r="G1555" s="2">
        <f t="shared" si="141"/>
        <v>-6.869610421468994E-2</v>
      </c>
      <c r="H1555" s="2" t="str">
        <f t="shared" si="142"/>
        <v>Hold</v>
      </c>
    </row>
    <row r="1556" spans="1:8" ht="13.5" x14ac:dyDescent="0.25">
      <c r="A1556" s="3">
        <v>44277</v>
      </c>
      <c r="B1556" s="2">
        <v>15.0426</v>
      </c>
      <c r="C1556" s="2">
        <f t="shared" si="144"/>
        <v>13.646760299688282</v>
      </c>
      <c r="D1556" s="2">
        <f t="shared" si="140"/>
        <v>13.962201162419728</v>
      </c>
      <c r="E1556" s="2">
        <f t="shared" si="139"/>
        <v>-0.315440862731446</v>
      </c>
      <c r="F1556" s="2">
        <f t="shared" si="143"/>
        <v>-0.25060241016353357</v>
      </c>
      <c r="G1556" s="2">
        <f t="shared" si="141"/>
        <v>-6.483845256791243E-2</v>
      </c>
      <c r="H1556" s="2" t="str">
        <f t="shared" si="142"/>
        <v>Hold</v>
      </c>
    </row>
    <row r="1557" spans="1:8" ht="13.5" x14ac:dyDescent="0.25">
      <c r="A1557" s="3">
        <v>44278</v>
      </c>
      <c r="B1557" s="2">
        <v>15.805300000000001</v>
      </c>
      <c r="C1557" s="2">
        <f t="shared" si="144"/>
        <v>13.724104868967007</v>
      </c>
      <c r="D1557" s="2">
        <f t="shared" si="140"/>
        <v>14.098727002240489</v>
      </c>
      <c r="E1557" s="2">
        <f t="shared" si="139"/>
        <v>-0.37462213327348159</v>
      </c>
      <c r="F1557" s="2">
        <f t="shared" si="143"/>
        <v>-0.27540635478552322</v>
      </c>
      <c r="G1557" s="2">
        <f t="shared" si="141"/>
        <v>-9.9215778487958373E-2</v>
      </c>
      <c r="H1557" s="2" t="str">
        <f t="shared" si="142"/>
        <v>Hold</v>
      </c>
    </row>
    <row r="1558" spans="1:8" ht="13.5" x14ac:dyDescent="0.25">
      <c r="A1558" s="3">
        <v>44279</v>
      </c>
      <c r="B1558" s="2">
        <v>16.5078</v>
      </c>
      <c r="C1558" s="2">
        <f t="shared" si="144"/>
        <v>13.789550273741312</v>
      </c>
      <c r="D1558" s="2">
        <f t="shared" si="140"/>
        <v>14.277176853926377</v>
      </c>
      <c r="E1558" s="2">
        <f t="shared" si="139"/>
        <v>-0.487626580185065</v>
      </c>
      <c r="F1558" s="2">
        <f t="shared" si="143"/>
        <v>-0.31785039986543162</v>
      </c>
      <c r="G1558" s="2">
        <f t="shared" si="141"/>
        <v>-0.16977618031963337</v>
      </c>
      <c r="H1558" s="2" t="str">
        <f t="shared" si="142"/>
        <v>Hold</v>
      </c>
    </row>
    <row r="1559" spans="1:8" ht="13.5" x14ac:dyDescent="0.25">
      <c r="A1559" s="3">
        <v>44280</v>
      </c>
      <c r="B1559" s="2">
        <v>15.7601</v>
      </c>
      <c r="C1559" s="2">
        <f t="shared" si="144"/>
        <v>13.868081000858034</v>
      </c>
      <c r="D1559" s="2">
        <f t="shared" si="140"/>
        <v>14.387023012894794</v>
      </c>
      <c r="E1559" s="2">
        <f t="shared" si="139"/>
        <v>-0.51894201203676005</v>
      </c>
      <c r="F1559" s="2">
        <f t="shared" si="143"/>
        <v>-0.35806872229969733</v>
      </c>
      <c r="G1559" s="2">
        <f t="shared" si="141"/>
        <v>-0.16087328973706272</v>
      </c>
      <c r="H1559" s="2" t="str">
        <f t="shared" si="142"/>
        <v>Hold</v>
      </c>
    </row>
    <row r="1560" spans="1:8" ht="13.5" x14ac:dyDescent="0.25">
      <c r="A1560" s="3">
        <v>44281</v>
      </c>
      <c r="B1560" s="2">
        <v>16.0562</v>
      </c>
      <c r="C1560" s="2">
        <f t="shared" si="144"/>
        <v>13.96000700072603</v>
      </c>
      <c r="D1560" s="2">
        <f t="shared" si="140"/>
        <v>14.510665752680366</v>
      </c>
      <c r="E1560" s="2">
        <f t="shared" si="139"/>
        <v>-0.55065875195433556</v>
      </c>
      <c r="F1560" s="2">
        <f t="shared" si="143"/>
        <v>-0.39658672823062502</v>
      </c>
      <c r="G1560" s="2">
        <f t="shared" si="141"/>
        <v>-0.15407202372371054</v>
      </c>
      <c r="H1560" s="2" t="str">
        <f t="shared" si="142"/>
        <v>Hold</v>
      </c>
    </row>
    <row r="1561" spans="1:8" ht="13.5" x14ac:dyDescent="0.25">
      <c r="A1561" s="3">
        <v>44284</v>
      </c>
      <c r="B1561" s="2">
        <v>16.302</v>
      </c>
      <c r="C1561" s="2">
        <f t="shared" si="144"/>
        <v>14.035482846768179</v>
      </c>
      <c r="D1561" s="2">
        <f t="shared" si="140"/>
        <v>14.643357178407747</v>
      </c>
      <c r="E1561" s="2">
        <f t="shared" si="139"/>
        <v>-0.60787433163956806</v>
      </c>
      <c r="F1561" s="2">
        <f t="shared" si="143"/>
        <v>-0.43884424891241369</v>
      </c>
      <c r="G1561" s="2">
        <f t="shared" si="141"/>
        <v>-0.16903008272715436</v>
      </c>
      <c r="H1561" s="2" t="str">
        <f t="shared" si="142"/>
        <v>Hold</v>
      </c>
    </row>
    <row r="1562" spans="1:8" ht="13.5" x14ac:dyDescent="0.25">
      <c r="A1562" s="3">
        <v>44285</v>
      </c>
      <c r="B1562" s="2">
        <v>16.307099999999998</v>
      </c>
      <c r="C1562" s="2">
        <f t="shared" si="144"/>
        <v>14.099347024188461</v>
      </c>
      <c r="D1562" s="2">
        <f t="shared" si="140"/>
        <v>14.766597387414581</v>
      </c>
      <c r="E1562" s="2">
        <f t="shared" si="139"/>
        <v>-0.66725036322612041</v>
      </c>
      <c r="F1562" s="2">
        <f t="shared" si="143"/>
        <v>-0.48452547177515504</v>
      </c>
      <c r="G1562" s="2">
        <f t="shared" si="141"/>
        <v>-0.18272489145096538</v>
      </c>
      <c r="H1562" s="2" t="str">
        <f t="shared" si="142"/>
        <v>Hold</v>
      </c>
    </row>
    <row r="1563" spans="1:8" ht="13.5" x14ac:dyDescent="0.25">
      <c r="A1563" s="3">
        <v>44286</v>
      </c>
      <c r="B1563" s="2">
        <v>16.251899999999999</v>
      </c>
      <c r="C1563" s="2">
        <f t="shared" si="144"/>
        <v>14.087001328159467</v>
      </c>
      <c r="D1563" s="2">
        <f t="shared" si="140"/>
        <v>14.876619803161649</v>
      </c>
      <c r="E1563" s="2">
        <f t="shared" si="139"/>
        <v>-0.78961847500218241</v>
      </c>
      <c r="F1563" s="2">
        <f t="shared" si="143"/>
        <v>-0.54554407242056058</v>
      </c>
      <c r="G1563" s="2">
        <f t="shared" si="141"/>
        <v>-0.24407440258162183</v>
      </c>
      <c r="H1563" s="2" t="str">
        <f t="shared" si="142"/>
        <v>Hold</v>
      </c>
    </row>
    <row r="1564" spans="1:8" ht="13.5" x14ac:dyDescent="0.25">
      <c r="A1564" s="3">
        <v>44287</v>
      </c>
      <c r="B1564" s="2">
        <v>16.282</v>
      </c>
      <c r="C1564" s="2">
        <f t="shared" si="144"/>
        <v>14.104339585365702</v>
      </c>
      <c r="D1564" s="2">
        <f t="shared" si="140"/>
        <v>14.98072203996449</v>
      </c>
      <c r="E1564" s="2">
        <f t="shared" ref="E1564:E1627" si="145">C1564-D1564</f>
        <v>-0.87638245459878839</v>
      </c>
      <c r="F1564" s="2">
        <f t="shared" si="143"/>
        <v>-0.61171174885620616</v>
      </c>
      <c r="G1564" s="2">
        <f t="shared" si="141"/>
        <v>-0.26467070574258222</v>
      </c>
      <c r="H1564" s="2" t="str">
        <f t="shared" si="142"/>
        <v>Hold</v>
      </c>
    </row>
    <row r="1565" spans="1:8" ht="13.5" x14ac:dyDescent="0.25">
      <c r="A1565" s="3">
        <v>44288</v>
      </c>
      <c r="B1565" s="2">
        <v>16.297000000000001</v>
      </c>
      <c r="C1565" s="2">
        <f t="shared" si="144"/>
        <v>14.119010418386363</v>
      </c>
      <c r="D1565" s="2">
        <f t="shared" ref="D1565:D1628" si="146">$D$4*B1565+(1-$D$4)*D1564</f>
        <v>15.078224111078232</v>
      </c>
      <c r="E1565" s="2">
        <f t="shared" si="145"/>
        <v>-0.9592136926918684</v>
      </c>
      <c r="F1565" s="2">
        <f t="shared" si="143"/>
        <v>-0.68121213762333865</v>
      </c>
      <c r="G1565" s="2">
        <f t="shared" si="141"/>
        <v>-0.27800155506852975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16.457599999999999</v>
      </c>
      <c r="C1566" s="2">
        <f t="shared" si="144"/>
        <v>14.26110112325</v>
      </c>
      <c r="D1566" s="2">
        <f t="shared" si="146"/>
        <v>15.180400102850214</v>
      </c>
      <c r="E1566" s="2">
        <f t="shared" si="145"/>
        <v>-0.91929897960021378</v>
      </c>
      <c r="F1566" s="2">
        <f t="shared" si="143"/>
        <v>-0.72882950601871366</v>
      </c>
      <c r="G1566" s="2">
        <f t="shared" si="141"/>
        <v>-0.19046947358150013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16.949300000000001</v>
      </c>
      <c r="C1567" s="2">
        <f t="shared" si="144"/>
        <v>14.498670181211539</v>
      </c>
      <c r="D1567" s="2">
        <f t="shared" si="146"/>
        <v>15.311429724861311</v>
      </c>
      <c r="E1567" s="2">
        <f t="shared" si="145"/>
        <v>-0.8127595436497721</v>
      </c>
      <c r="F1567" s="2">
        <f t="shared" si="143"/>
        <v>-0.74561551354492539</v>
      </c>
      <c r="G1567" s="2">
        <f t="shared" si="141"/>
        <v>-6.7144030104846708E-2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17.059699999999999</v>
      </c>
      <c r="C1568" s="2">
        <f t="shared" si="144"/>
        <v>14.807767076409764</v>
      </c>
      <c r="D1568" s="2">
        <f t="shared" si="146"/>
        <v>15.440931226723436</v>
      </c>
      <c r="E1568" s="2">
        <f t="shared" si="145"/>
        <v>-0.63316415031367157</v>
      </c>
      <c r="F1568" s="2">
        <f t="shared" si="143"/>
        <v>-0.72312524089867458</v>
      </c>
      <c r="G1568" s="2">
        <f t="shared" si="141"/>
        <v>8.9961090585003012E-2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17.1099</v>
      </c>
      <c r="C1569" s="2">
        <f t="shared" si="144"/>
        <v>14.954279833885185</v>
      </c>
      <c r="D1569" s="2">
        <f t="shared" si="146"/>
        <v>15.564558543262441</v>
      </c>
      <c r="E1569" s="2">
        <f t="shared" si="145"/>
        <v>-0.61027870937725659</v>
      </c>
      <c r="F1569" s="2">
        <f t="shared" si="143"/>
        <v>-0.70055593459439103</v>
      </c>
      <c r="G1569" s="2">
        <f t="shared" si="141"/>
        <v>9.0277225217134438E-2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17.059699999999999</v>
      </c>
      <c r="C1570" s="2">
        <f t="shared" si="144"/>
        <v>15.123806013287464</v>
      </c>
      <c r="D1570" s="2">
        <f t="shared" si="146"/>
        <v>15.675309762280037</v>
      </c>
      <c r="E1570" s="2">
        <f t="shared" si="145"/>
        <v>-0.55150374899257315</v>
      </c>
      <c r="F1570" s="2">
        <f t="shared" si="143"/>
        <v>-0.67074549747402756</v>
      </c>
      <c r="G1570" s="2">
        <f t="shared" si="141"/>
        <v>0.11924174848145441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17.034600000000001</v>
      </c>
      <c r="C1571" s="2">
        <f t="shared" si="144"/>
        <v>15.305066626627855</v>
      </c>
      <c r="D1571" s="2">
        <f t="shared" si="146"/>
        <v>15.77599792803707</v>
      </c>
      <c r="E1571" s="2">
        <f t="shared" si="145"/>
        <v>-0.47093130140921424</v>
      </c>
      <c r="F1571" s="2">
        <f t="shared" si="143"/>
        <v>-0.63078265826106494</v>
      </c>
      <c r="G1571" s="2">
        <f t="shared" si="141"/>
        <v>0.1598513568518507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16.758600000000001</v>
      </c>
      <c r="C1572" s="2">
        <f t="shared" si="144"/>
        <v>15.459225607146646</v>
      </c>
      <c r="D1572" s="2">
        <f t="shared" si="146"/>
        <v>15.848783266700991</v>
      </c>
      <c r="E1572" s="2">
        <f t="shared" si="145"/>
        <v>-0.38955765955434529</v>
      </c>
      <c r="F1572" s="2">
        <f t="shared" si="143"/>
        <v>-0.58253765851972106</v>
      </c>
      <c r="G1572" s="2">
        <f t="shared" ref="G1572:G1635" si="147">E1572-F1572</f>
        <v>0.19297999896537577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17.0045</v>
      </c>
      <c r="C1573" s="2">
        <f t="shared" si="144"/>
        <v>15.581175513739469</v>
      </c>
      <c r="D1573" s="2">
        <f t="shared" si="146"/>
        <v>15.93439191361203</v>
      </c>
      <c r="E1573" s="2">
        <f t="shared" si="145"/>
        <v>-0.35321639987256148</v>
      </c>
      <c r="F1573" s="2">
        <f t="shared" ref="F1573:F1636" si="149">(E1573*(2/(10)))+((1-(2/10))*F1572)</f>
        <v>-0.53667340679028919</v>
      </c>
      <c r="G1573" s="2">
        <f t="shared" si="147"/>
        <v>0.18345700691772771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16.758600000000001</v>
      </c>
      <c r="C1574" s="2">
        <f t="shared" si="144"/>
        <v>15.688994665471858</v>
      </c>
      <c r="D1574" s="2">
        <f t="shared" si="146"/>
        <v>15.995444364455585</v>
      </c>
      <c r="E1574" s="2">
        <f t="shared" si="145"/>
        <v>-0.30644969898372665</v>
      </c>
      <c r="F1574" s="2">
        <f t="shared" si="149"/>
        <v>-0.49062866522897675</v>
      </c>
      <c r="G1574" s="2">
        <f t="shared" si="147"/>
        <v>0.1841789662452501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16.808800000000002</v>
      </c>
      <c r="C1575" s="2">
        <f t="shared" si="144"/>
        <v>15.782533947706957</v>
      </c>
      <c r="D1575" s="2">
        <f t="shared" si="146"/>
        <v>16.055692930051467</v>
      </c>
      <c r="E1575" s="2">
        <f t="shared" si="145"/>
        <v>-0.27315898234451019</v>
      </c>
      <c r="F1575" s="2">
        <f t="shared" si="149"/>
        <v>-0.44713472865208348</v>
      </c>
      <c r="G1575" s="2">
        <f t="shared" si="147"/>
        <v>0.17397574630757329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16.482700000000001</v>
      </c>
      <c r="C1576" s="2">
        <f t="shared" si="144"/>
        <v>15.886390263444348</v>
      </c>
      <c r="D1576" s="2">
        <f t="shared" si="146"/>
        <v>16.087323083380991</v>
      </c>
      <c r="E1576" s="2">
        <f t="shared" si="145"/>
        <v>-0.20093281993664291</v>
      </c>
      <c r="F1576" s="2">
        <f t="shared" si="149"/>
        <v>-0.39789434690899539</v>
      </c>
      <c r="G1576" s="2">
        <f t="shared" si="147"/>
        <v>0.19696152697235247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16.307099999999998</v>
      </c>
      <c r="C1577" s="2">
        <f t="shared" si="144"/>
        <v>16.049914838299063</v>
      </c>
      <c r="D1577" s="2">
        <f t="shared" si="146"/>
        <v>16.103602854982398</v>
      </c>
      <c r="E1577" s="2">
        <f t="shared" si="145"/>
        <v>-5.3688016683334894E-2</v>
      </c>
      <c r="F1577" s="2">
        <f t="shared" si="149"/>
        <v>-0.32905308086386331</v>
      </c>
      <c r="G1577" s="2">
        <f t="shared" si="147"/>
        <v>0.27536506418052842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16.773700000000002</v>
      </c>
      <c r="C1578" s="2">
        <f t="shared" si="144"/>
        <v>16.205266401637669</v>
      </c>
      <c r="D1578" s="2">
        <f t="shared" si="146"/>
        <v>16.153239680539258</v>
      </c>
      <c r="E1578" s="2">
        <f t="shared" si="145"/>
        <v>5.2026721098410889E-2</v>
      </c>
      <c r="F1578" s="2">
        <f t="shared" si="149"/>
        <v>-0.25283712047140844</v>
      </c>
      <c r="G1578" s="2">
        <f t="shared" si="147"/>
        <v>0.30486384156981933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16.5579</v>
      </c>
      <c r="C1579" s="2">
        <f t="shared" si="144"/>
        <v>16.344440801385719</v>
      </c>
      <c r="D1579" s="2">
        <f t="shared" si="146"/>
        <v>16.183214519017831</v>
      </c>
      <c r="E1579" s="2">
        <f t="shared" si="145"/>
        <v>0.16122628236788827</v>
      </c>
      <c r="F1579" s="2">
        <f t="shared" si="149"/>
        <v>-0.17002443990354912</v>
      </c>
      <c r="G1579" s="2">
        <f t="shared" si="147"/>
        <v>0.33125072227143737</v>
      </c>
      <c r="H1579" s="2" t="str">
        <f t="shared" si="148"/>
        <v>Sell</v>
      </c>
    </row>
    <row r="1580" spans="1:8" ht="13.5" x14ac:dyDescent="0.25">
      <c r="A1580" s="3">
        <v>44312</v>
      </c>
      <c r="B1580" s="2">
        <v>16.5579</v>
      </c>
      <c r="C1580" s="2">
        <f t="shared" si="144"/>
        <v>16.45448067809561</v>
      </c>
      <c r="D1580" s="2">
        <f t="shared" si="146"/>
        <v>16.210968999090586</v>
      </c>
      <c r="E1580" s="2">
        <f t="shared" si="145"/>
        <v>0.24351167900502446</v>
      </c>
      <c r="F1580" s="2">
        <f t="shared" si="149"/>
        <v>-8.7317216121834407E-2</v>
      </c>
      <c r="G1580" s="2">
        <f t="shared" si="147"/>
        <v>0.33082889512685887</v>
      </c>
      <c r="H1580" s="2" t="str">
        <f t="shared" si="148"/>
        <v>Sell</v>
      </c>
    </row>
    <row r="1581" spans="1:8" ht="13.5" x14ac:dyDescent="0.25">
      <c r="A1581" s="3">
        <v>44313</v>
      </c>
      <c r="B1581" s="2">
        <v>16.698399999999999</v>
      </c>
      <c r="C1581" s="2">
        <f t="shared" si="144"/>
        <v>16.543729804542441</v>
      </c>
      <c r="D1581" s="2">
        <f t="shared" si="146"/>
        <v>16.247074999157949</v>
      </c>
      <c r="E1581" s="2">
        <f t="shared" si="145"/>
        <v>0.29665480538449174</v>
      </c>
      <c r="F1581" s="2">
        <f t="shared" si="149"/>
        <v>-1.0522811820569175E-2</v>
      </c>
      <c r="G1581" s="2">
        <f t="shared" si="147"/>
        <v>0.30717761720506093</v>
      </c>
      <c r="H1581" s="2" t="str">
        <f t="shared" si="148"/>
        <v>Sell</v>
      </c>
    </row>
    <row r="1582" spans="1:8" ht="13.5" x14ac:dyDescent="0.25">
      <c r="A1582" s="3">
        <v>44314</v>
      </c>
      <c r="B1582" s="2">
        <v>16.698399999999999</v>
      </c>
      <c r="C1582" s="2">
        <f t="shared" si="144"/>
        <v>16.576786757689757</v>
      </c>
      <c r="D1582" s="2">
        <f t="shared" si="146"/>
        <v>16.280506480701806</v>
      </c>
      <c r="E1582" s="2">
        <f t="shared" si="145"/>
        <v>0.29628027698795023</v>
      </c>
      <c r="F1582" s="2">
        <f t="shared" si="149"/>
        <v>5.0837805941134705E-2</v>
      </c>
      <c r="G1582" s="2">
        <f t="shared" si="147"/>
        <v>0.24544247104681552</v>
      </c>
      <c r="H1582" s="2" t="str">
        <f t="shared" si="148"/>
        <v>Sell</v>
      </c>
    </row>
    <row r="1583" spans="1:8" ht="13.5" x14ac:dyDescent="0.25">
      <c r="A1583" s="3">
        <v>44315</v>
      </c>
      <c r="B1583" s="2">
        <v>17.16</v>
      </c>
      <c r="C1583" s="2">
        <f t="shared" si="144"/>
        <v>16.642588794968255</v>
      </c>
      <c r="D1583" s="2">
        <f t="shared" si="146"/>
        <v>16.345654148797969</v>
      </c>
      <c r="E1583" s="2">
        <f t="shared" si="145"/>
        <v>0.29693464617028553</v>
      </c>
      <c r="F1583" s="2">
        <f t="shared" si="149"/>
        <v>0.10005717398696487</v>
      </c>
      <c r="G1583" s="2">
        <f t="shared" si="147"/>
        <v>0.19687747218332066</v>
      </c>
      <c r="H1583" s="2" t="str">
        <f t="shared" si="148"/>
        <v>Sell</v>
      </c>
    </row>
    <row r="1584" spans="1:8" ht="13.5" x14ac:dyDescent="0.25">
      <c r="A1584" s="3">
        <v>44316</v>
      </c>
      <c r="B1584" s="2">
        <v>16.708500000000001</v>
      </c>
      <c r="C1584" s="2">
        <f t="shared" si="144"/>
        <v>16.660436672665448</v>
      </c>
      <c r="D1584" s="2">
        <f t="shared" si="146"/>
        <v>16.37253161925738</v>
      </c>
      <c r="E1584" s="2">
        <f t="shared" si="145"/>
        <v>0.2879050534080676</v>
      </c>
      <c r="F1584" s="2">
        <f t="shared" si="149"/>
        <v>0.13762674987118542</v>
      </c>
      <c r="G1584" s="2">
        <f t="shared" si="147"/>
        <v>0.15027830353688218</v>
      </c>
      <c r="H1584" s="2" t="str">
        <f t="shared" si="148"/>
        <v>Sell</v>
      </c>
    </row>
    <row r="1585" spans="1:8" ht="13.5" x14ac:dyDescent="0.25">
      <c r="A1585" s="3">
        <v>44319</v>
      </c>
      <c r="B1585" s="2">
        <v>16.658300000000001</v>
      </c>
      <c r="C1585" s="2">
        <f t="shared" si="144"/>
        <v>16.683261799947687</v>
      </c>
      <c r="D1585" s="2">
        <f t="shared" si="146"/>
        <v>16.393699647460537</v>
      </c>
      <c r="E1585" s="2">
        <f t="shared" si="145"/>
        <v>0.28956215248715012</v>
      </c>
      <c r="F1585" s="2">
        <f t="shared" si="149"/>
        <v>0.16801383039437837</v>
      </c>
      <c r="G1585" s="2">
        <f t="shared" si="147"/>
        <v>0.12154832209277175</v>
      </c>
      <c r="H1585" s="2" t="str">
        <f t="shared" si="148"/>
        <v>Sell</v>
      </c>
    </row>
    <row r="1586" spans="1:8" ht="13.5" x14ac:dyDescent="0.25">
      <c r="A1586" s="3">
        <v>44320</v>
      </c>
      <c r="B1586" s="2">
        <v>16.758600000000001</v>
      </c>
      <c r="C1586" s="2">
        <f t="shared" si="144"/>
        <v>16.652406138417273</v>
      </c>
      <c r="D1586" s="2">
        <f t="shared" si="146"/>
        <v>16.420729303204201</v>
      </c>
      <c r="E1586" s="2">
        <f t="shared" si="145"/>
        <v>0.23167683521307225</v>
      </c>
      <c r="F1586" s="2">
        <f t="shared" si="149"/>
        <v>0.18074643135811716</v>
      </c>
      <c r="G1586" s="2">
        <f t="shared" si="147"/>
        <v>5.0930403854955092E-2</v>
      </c>
      <c r="H1586" s="2" t="str">
        <f t="shared" si="148"/>
        <v>Sell</v>
      </c>
    </row>
    <row r="1587" spans="1:8" ht="13.5" x14ac:dyDescent="0.25">
      <c r="A1587" s="3">
        <v>44321</v>
      </c>
      <c r="B1587" s="2">
        <v>16.605</v>
      </c>
      <c r="C1587" s="2">
        <f t="shared" si="144"/>
        <v>16.599282117122307</v>
      </c>
      <c r="D1587" s="2">
        <f t="shared" si="146"/>
        <v>16.434378984448333</v>
      </c>
      <c r="E1587" s="2">
        <f t="shared" si="145"/>
        <v>0.16490313267397383</v>
      </c>
      <c r="F1587" s="2">
        <f t="shared" si="149"/>
        <v>0.17757777162128852</v>
      </c>
      <c r="G1587" s="2">
        <f t="shared" si="147"/>
        <v>-1.2674638947314687E-2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17.0365</v>
      </c>
      <c r="C1588" s="2">
        <f t="shared" si="144"/>
        <v>16.626115637565029</v>
      </c>
      <c r="D1588" s="2">
        <f t="shared" si="146"/>
        <v>16.478980541155863</v>
      </c>
      <c r="E1588" s="2">
        <f t="shared" si="145"/>
        <v>0.14713509640916556</v>
      </c>
      <c r="F1588" s="2">
        <f t="shared" si="149"/>
        <v>0.17148923657886392</v>
      </c>
      <c r="G1588" s="2">
        <f t="shared" si="147"/>
        <v>-2.4354140169698363E-2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17.0365</v>
      </c>
      <c r="C1589" s="2">
        <f t="shared" si="144"/>
        <v>16.615620924093484</v>
      </c>
      <c r="D1589" s="2">
        <f t="shared" si="146"/>
        <v>16.520278278848021</v>
      </c>
      <c r="E1589" s="2">
        <f t="shared" si="145"/>
        <v>9.5342645245462876E-2</v>
      </c>
      <c r="F1589" s="2">
        <f t="shared" si="149"/>
        <v>0.15625991831218372</v>
      </c>
      <c r="G1589" s="2">
        <f t="shared" si="147"/>
        <v>-6.0917273066720845E-2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17.0092</v>
      </c>
      <c r="C1590" s="2">
        <f t="shared" si="144"/>
        <v>16.606740781925254</v>
      </c>
      <c r="D1590" s="2">
        <f t="shared" si="146"/>
        <v>16.556494702637057</v>
      </c>
      <c r="E1590" s="2">
        <f t="shared" si="145"/>
        <v>5.024607928819691E-2</v>
      </c>
      <c r="F1590" s="2">
        <f t="shared" si="149"/>
        <v>0.13505715050738637</v>
      </c>
      <c r="G1590" s="2">
        <f t="shared" si="147"/>
        <v>-8.481107121918946E-2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16.938199999999998</v>
      </c>
      <c r="C1591" s="2">
        <f t="shared" si="144"/>
        <v>16.6208422000906</v>
      </c>
      <c r="D1591" s="2">
        <f t="shared" si="146"/>
        <v>16.584769169108384</v>
      </c>
      <c r="E1591" s="2">
        <f t="shared" si="145"/>
        <v>3.6073030982215926E-2</v>
      </c>
      <c r="F1591" s="2">
        <f t="shared" si="149"/>
        <v>0.11526032660235228</v>
      </c>
      <c r="G1591" s="2">
        <f t="shared" si="147"/>
        <v>-7.918729562013635E-2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17.042000000000002</v>
      </c>
      <c r="C1592" s="2">
        <f t="shared" si="144"/>
        <v>16.632774169307432</v>
      </c>
      <c r="D1592" s="2">
        <f t="shared" si="146"/>
        <v>16.618638119544801</v>
      </c>
      <c r="E1592" s="2">
        <f t="shared" si="145"/>
        <v>1.4136049762630165E-2</v>
      </c>
      <c r="F1592" s="2">
        <f t="shared" si="149"/>
        <v>9.5035471234407851E-2</v>
      </c>
      <c r="G1592" s="2">
        <f t="shared" si="147"/>
        <v>-8.0899421471777685E-2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17.2605</v>
      </c>
      <c r="C1593" s="2">
        <f t="shared" si="144"/>
        <v>16.713885835567826</v>
      </c>
      <c r="D1593" s="2">
        <f t="shared" si="146"/>
        <v>16.666183444022963</v>
      </c>
      <c r="E1593" s="2">
        <f t="shared" si="145"/>
        <v>4.7702391544863332E-2</v>
      </c>
      <c r="F1593" s="2">
        <f t="shared" si="149"/>
        <v>8.5568855296498963E-2</v>
      </c>
      <c r="G1593" s="2">
        <f t="shared" si="147"/>
        <v>-3.7866463751635632E-2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17.380700000000001</v>
      </c>
      <c r="C1594" s="2">
        <f t="shared" si="144"/>
        <v>16.713057245480471</v>
      </c>
      <c r="D1594" s="2">
        <f t="shared" si="146"/>
        <v>16.719110596317556</v>
      </c>
      <c r="E1594" s="2">
        <f t="shared" si="145"/>
        <v>-6.0533508370852473E-3</v>
      </c>
      <c r="F1594" s="2">
        <f t="shared" si="149"/>
        <v>6.7244414069782127E-2</v>
      </c>
      <c r="G1594" s="2">
        <f t="shared" si="147"/>
        <v>-7.3297764906867374E-2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17.2987</v>
      </c>
      <c r="C1595" s="2">
        <f t="shared" si="144"/>
        <v>16.70463305386809</v>
      </c>
      <c r="D1595" s="2">
        <f t="shared" si="146"/>
        <v>16.762043144738477</v>
      </c>
      <c r="E1595" s="2">
        <f t="shared" si="145"/>
        <v>-5.741009087038762E-2</v>
      </c>
      <c r="F1595" s="2">
        <f t="shared" si="149"/>
        <v>4.2313513081748175E-2</v>
      </c>
      <c r="G1595" s="2">
        <f t="shared" si="147"/>
        <v>-9.9723603952135795E-2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17.424299999999999</v>
      </c>
      <c r="C1596" s="2">
        <f t="shared" si="144"/>
        <v>16.712935660965307</v>
      </c>
      <c r="D1596" s="2">
        <f t="shared" si="146"/>
        <v>16.811099208091182</v>
      </c>
      <c r="E1596" s="2">
        <f t="shared" si="145"/>
        <v>-9.8163547125874828E-2</v>
      </c>
      <c r="F1596" s="2">
        <f t="shared" si="149"/>
        <v>1.4218101040223575E-2</v>
      </c>
      <c r="G1596" s="2">
        <f t="shared" si="147"/>
        <v>-0.1123816481660984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17.3916</v>
      </c>
      <c r="C1597" s="2">
        <f t="shared" si="144"/>
        <v>16.696330174662954</v>
      </c>
      <c r="D1597" s="2">
        <f t="shared" si="146"/>
        <v>16.854099266751096</v>
      </c>
      <c r="E1597" s="2">
        <f t="shared" si="145"/>
        <v>-0.1577690920881416</v>
      </c>
      <c r="F1597" s="2">
        <f t="shared" si="149"/>
        <v>-2.0179337585449465E-2</v>
      </c>
      <c r="G1597" s="2">
        <f t="shared" si="147"/>
        <v>-0.13758975450269215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17.315100000000001</v>
      </c>
      <c r="C1598" s="2">
        <f t="shared" si="144"/>
        <v>16.748663993945577</v>
      </c>
      <c r="D1598" s="2">
        <f t="shared" si="146"/>
        <v>16.888247469213976</v>
      </c>
      <c r="E1598" s="2">
        <f t="shared" si="145"/>
        <v>-0.13958347526839887</v>
      </c>
      <c r="F1598" s="2">
        <f t="shared" si="149"/>
        <v>-4.4060165122039349E-2</v>
      </c>
      <c r="G1598" s="2">
        <f t="shared" si="147"/>
        <v>-9.5523310146359522E-2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17.304200000000002</v>
      </c>
      <c r="C1599" s="2">
        <f t="shared" si="144"/>
        <v>16.792946456415489</v>
      </c>
      <c r="D1599" s="2">
        <f t="shared" si="146"/>
        <v>16.91905876779072</v>
      </c>
      <c r="E1599" s="2">
        <f t="shared" si="145"/>
        <v>-0.12611231137523049</v>
      </c>
      <c r="F1599" s="2">
        <f t="shared" si="149"/>
        <v>-6.0470594372677579E-2</v>
      </c>
      <c r="G1599" s="2">
        <f t="shared" si="147"/>
        <v>-6.5641717002552918E-2</v>
      </c>
      <c r="H1599" s="2" t="str">
        <f t="shared" si="148"/>
        <v>Hold</v>
      </c>
    </row>
    <row r="1600" spans="1:8" ht="13.5" x14ac:dyDescent="0.25">
      <c r="A1600" s="3">
        <v>44343</v>
      </c>
      <c r="B1600" s="2">
        <v>17.3096</v>
      </c>
      <c r="C1600" s="2">
        <f t="shared" si="144"/>
        <v>16.82621623235157</v>
      </c>
      <c r="D1600" s="2">
        <f t="shared" si="146"/>
        <v>16.947987747954372</v>
      </c>
      <c r="E1600" s="2">
        <f t="shared" si="145"/>
        <v>-0.12177151560280208</v>
      </c>
      <c r="F1600" s="2">
        <f t="shared" si="149"/>
        <v>-7.2730778618702474E-2</v>
      </c>
      <c r="G1600" s="2">
        <f t="shared" si="147"/>
        <v>-4.9040736984099609E-2</v>
      </c>
      <c r="H1600" s="2" t="str">
        <f t="shared" si="148"/>
        <v>Hold</v>
      </c>
    </row>
    <row r="1601" spans="1:8" ht="13.5" x14ac:dyDescent="0.25">
      <c r="A1601" s="3">
        <v>44344</v>
      </c>
      <c r="B1601" s="2">
        <v>17.478999999999999</v>
      </c>
      <c r="C1601" s="2">
        <f t="shared" si="144"/>
        <v>16.84344450429748</v>
      </c>
      <c r="D1601" s="2">
        <f t="shared" si="146"/>
        <v>16.987321988846638</v>
      </c>
      <c r="E1601" s="2">
        <f t="shared" si="145"/>
        <v>-0.14387748454915794</v>
      </c>
      <c r="F1601" s="2">
        <f t="shared" si="149"/>
        <v>-8.6960119804793568E-2</v>
      </c>
      <c r="G1601" s="2">
        <f t="shared" si="147"/>
        <v>-5.6917364744364374E-2</v>
      </c>
      <c r="H1601" s="2" t="str">
        <f t="shared" si="148"/>
        <v>Hold</v>
      </c>
    </row>
    <row r="1602" spans="1:8" ht="13.5" x14ac:dyDescent="0.25">
      <c r="A1602" s="3">
        <v>44347</v>
      </c>
      <c r="B1602" s="2">
        <v>17.424299999999999</v>
      </c>
      <c r="C1602" s="2">
        <f t="shared" si="144"/>
        <v>16.873991503636329</v>
      </c>
      <c r="D1602" s="2">
        <f t="shared" si="146"/>
        <v>17.019690730413554</v>
      </c>
      <c r="E1602" s="2">
        <f t="shared" si="145"/>
        <v>-0.14569922677722502</v>
      </c>
      <c r="F1602" s="2">
        <f t="shared" si="149"/>
        <v>-9.8707941199279864E-2</v>
      </c>
      <c r="G1602" s="2">
        <f t="shared" si="147"/>
        <v>-4.6991285577945158E-2</v>
      </c>
      <c r="H1602" s="2" t="str">
        <f t="shared" si="148"/>
        <v>Hold</v>
      </c>
    </row>
    <row r="1603" spans="1:8" ht="13.5" x14ac:dyDescent="0.25">
      <c r="A1603" s="3">
        <v>44348</v>
      </c>
      <c r="B1603" s="2">
        <v>17.369700000000002</v>
      </c>
      <c r="C1603" s="2">
        <f t="shared" si="144"/>
        <v>16.93345434923074</v>
      </c>
      <c r="D1603" s="2">
        <f t="shared" si="146"/>
        <v>17.045617342975511</v>
      </c>
      <c r="E1603" s="2">
        <f t="shared" si="145"/>
        <v>-0.11216299374477146</v>
      </c>
      <c r="F1603" s="2">
        <f t="shared" si="149"/>
        <v>-0.10139895170837818</v>
      </c>
      <c r="G1603" s="2">
        <f t="shared" si="147"/>
        <v>-1.0764042036393279E-2</v>
      </c>
      <c r="H1603" s="2" t="str">
        <f t="shared" si="148"/>
        <v>Hold</v>
      </c>
    </row>
    <row r="1604" spans="1:8" ht="13.5" x14ac:dyDescent="0.25">
      <c r="A1604" s="3">
        <v>44349</v>
      </c>
      <c r="B1604" s="2">
        <v>17.304200000000002</v>
      </c>
      <c r="C1604" s="2">
        <f t="shared" si="144"/>
        <v>17.002261372426013</v>
      </c>
      <c r="D1604" s="2">
        <f t="shared" si="146"/>
        <v>17.064771613866213</v>
      </c>
      <c r="E1604" s="2">
        <f t="shared" si="145"/>
        <v>-6.2510241440200787E-2</v>
      </c>
      <c r="F1604" s="2">
        <f t="shared" si="149"/>
        <v>-9.3621209654742715E-2</v>
      </c>
      <c r="G1604" s="2">
        <f t="shared" si="147"/>
        <v>3.1110968214541929E-2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17.473500000000001</v>
      </c>
      <c r="C1605" s="2">
        <f t="shared" si="144"/>
        <v>17.047867315129704</v>
      </c>
      <c r="D1605" s="2">
        <f t="shared" si="146"/>
        <v>17.095047790616864</v>
      </c>
      <c r="E1605" s="2">
        <f t="shared" si="145"/>
        <v>-4.7180475487159867E-2</v>
      </c>
      <c r="F1605" s="2">
        <f t="shared" si="149"/>
        <v>-8.4333062821226143E-2</v>
      </c>
      <c r="G1605" s="2">
        <f t="shared" si="147"/>
        <v>3.7152587334066275E-2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17.320599999999999</v>
      </c>
      <c r="C1606" s="2">
        <f t="shared" si="144"/>
        <v>17.105780035878979</v>
      </c>
      <c r="D1606" s="2">
        <f t="shared" si="146"/>
        <v>17.111755361682281</v>
      </c>
      <c r="E1606" s="2">
        <f t="shared" si="145"/>
        <v>-5.9753258033019563E-3</v>
      </c>
      <c r="F1606" s="2">
        <f t="shared" si="149"/>
        <v>-6.8661515417641317E-2</v>
      </c>
      <c r="G1606" s="2">
        <f t="shared" si="147"/>
        <v>6.268618961433936E-2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17.451699999999999</v>
      </c>
      <c r="C1607" s="2">
        <f t="shared" si="144"/>
        <v>17.149752338051442</v>
      </c>
      <c r="D1607" s="2">
        <f t="shared" si="146"/>
        <v>17.136936446002114</v>
      </c>
      <c r="E1607" s="2">
        <f t="shared" si="145"/>
        <v>1.2815892049328426E-2</v>
      </c>
      <c r="F1607" s="2">
        <f t="shared" si="149"/>
        <v>-5.2366033924247372E-2</v>
      </c>
      <c r="G1607" s="2">
        <f t="shared" si="147"/>
        <v>6.5181925973575805E-2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17.315100000000001</v>
      </c>
      <c r="C1608" s="2">
        <f t="shared" si="144"/>
        <v>17.175190439889683</v>
      </c>
      <c r="D1608" s="2">
        <f t="shared" si="146"/>
        <v>17.150133746298252</v>
      </c>
      <c r="E1608" s="2">
        <f t="shared" si="145"/>
        <v>2.5056693591430701E-2</v>
      </c>
      <c r="F1608" s="2">
        <f t="shared" si="149"/>
        <v>-3.6881488421111761E-2</v>
      </c>
      <c r="G1608" s="2">
        <f t="shared" si="147"/>
        <v>6.1938182012542461E-2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17.287800000000001</v>
      </c>
      <c r="C1609" s="2">
        <f t="shared" si="144"/>
        <v>17.195038064522038</v>
      </c>
      <c r="D1609" s="2">
        <f t="shared" si="146"/>
        <v>17.160331246572458</v>
      </c>
      <c r="E1609" s="2">
        <f t="shared" si="145"/>
        <v>3.4706817949579971E-2</v>
      </c>
      <c r="F1609" s="2">
        <f t="shared" si="149"/>
        <v>-2.2563827146973418E-2</v>
      </c>
      <c r="G1609" s="2">
        <f t="shared" si="147"/>
        <v>5.7270645096553385E-2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17.162199999999999</v>
      </c>
      <c r="C1610" s="2">
        <f t="shared" si="144"/>
        <v>17.212662977672494</v>
      </c>
      <c r="D1610" s="2">
        <f t="shared" si="146"/>
        <v>17.160469672752274</v>
      </c>
      <c r="E1610" s="2">
        <f t="shared" si="145"/>
        <v>5.2193304920219674E-2</v>
      </c>
      <c r="F1610" s="2">
        <f t="shared" si="149"/>
        <v>-7.6124007335348007E-3</v>
      </c>
      <c r="G1610" s="2">
        <f t="shared" si="147"/>
        <v>5.9805705653754475E-2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17.156700000000001</v>
      </c>
      <c r="C1611" s="2">
        <f t="shared" si="144"/>
        <v>17.253637904184416</v>
      </c>
      <c r="D1611" s="2">
        <f t="shared" si="146"/>
        <v>17.16019043773359</v>
      </c>
      <c r="E1611" s="2">
        <f t="shared" si="145"/>
        <v>9.34474664508258E-2</v>
      </c>
      <c r="F1611" s="2">
        <f t="shared" si="149"/>
        <v>1.2599572703337319E-2</v>
      </c>
      <c r="G1611" s="2">
        <f t="shared" si="147"/>
        <v>8.0847893747488478E-2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17.151199999999999</v>
      </c>
      <c r="C1612" s="2">
        <f t="shared" si="144"/>
        <v>17.279893611232968</v>
      </c>
      <c r="D1612" s="2">
        <f t="shared" si="146"/>
        <v>17.159524479382952</v>
      </c>
      <c r="E1612" s="2">
        <f t="shared" si="145"/>
        <v>0.12036913185001552</v>
      </c>
      <c r="F1612" s="2">
        <f t="shared" si="149"/>
        <v>3.4153484532672959E-2</v>
      </c>
      <c r="G1612" s="2">
        <f t="shared" si="147"/>
        <v>8.6215647317342561E-2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17.162199999999999</v>
      </c>
      <c r="C1613" s="2">
        <f t="shared" si="144"/>
        <v>17.293709978735588</v>
      </c>
      <c r="D1613" s="2">
        <f t="shared" si="146"/>
        <v>17.159722666095327</v>
      </c>
      <c r="E1613" s="2">
        <f t="shared" si="145"/>
        <v>0.13398731264026154</v>
      </c>
      <c r="F1613" s="2">
        <f t="shared" si="149"/>
        <v>5.4120250154190676E-2</v>
      </c>
      <c r="G1613" s="2">
        <f t="shared" si="147"/>
        <v>7.9867062486070867E-2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17.123899999999999</v>
      </c>
      <c r="C1614" s="2">
        <f t="shared" si="144"/>
        <v>17.295323828160882</v>
      </c>
      <c r="D1614" s="2">
        <f t="shared" si="146"/>
        <v>17.157069135273449</v>
      </c>
      <c r="E1614" s="2">
        <f t="shared" si="145"/>
        <v>0.13825469288743264</v>
      </c>
      <c r="F1614" s="2">
        <f t="shared" si="149"/>
        <v>7.0947138700839074E-2</v>
      </c>
      <c r="G1614" s="2">
        <f t="shared" si="147"/>
        <v>6.7307554186593566E-2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17.042000000000002</v>
      </c>
      <c r="C1615" s="2">
        <f t="shared" ref="C1615:C1678" si="150">$C$4*B1605+C1614*(1-$C$4)</f>
        <v>17.322735546905363</v>
      </c>
      <c r="D1615" s="2">
        <f t="shared" si="146"/>
        <v>17.148545495623566</v>
      </c>
      <c r="E1615" s="2">
        <f t="shared" si="145"/>
        <v>0.17419005128179776</v>
      </c>
      <c r="F1615" s="2">
        <f t="shared" si="149"/>
        <v>9.1595721217030815E-2</v>
      </c>
      <c r="G1615" s="2">
        <f t="shared" si="147"/>
        <v>8.2594330064766949E-2</v>
      </c>
      <c r="H1615" s="2" t="str">
        <f t="shared" si="148"/>
        <v>Sell</v>
      </c>
    </row>
    <row r="1616" spans="1:8" ht="13.5" x14ac:dyDescent="0.25">
      <c r="A1616" s="3">
        <v>44365</v>
      </c>
      <c r="B1616" s="2">
        <v>17.042000000000002</v>
      </c>
      <c r="C1616" s="2">
        <f t="shared" si="150"/>
        <v>17.322407001227617</v>
      </c>
      <c r="D1616" s="2">
        <f t="shared" si="146"/>
        <v>17.140653236688486</v>
      </c>
      <c r="E1616" s="2">
        <f t="shared" si="145"/>
        <v>0.18175376453913117</v>
      </c>
      <c r="F1616" s="2">
        <f t="shared" si="149"/>
        <v>0.10962732988145088</v>
      </c>
      <c r="G1616" s="2">
        <f t="shared" si="147"/>
        <v>7.2126434657680288E-2</v>
      </c>
      <c r="H1616" s="2" t="str">
        <f t="shared" si="148"/>
        <v>Sell</v>
      </c>
    </row>
    <row r="1617" spans="1:8" ht="13.5" x14ac:dyDescent="0.25">
      <c r="A1617" s="3">
        <v>44368</v>
      </c>
      <c r="B1617" s="2">
        <v>17.014700000000001</v>
      </c>
      <c r="C1617" s="2">
        <f t="shared" si="150"/>
        <v>17.342298231807984</v>
      </c>
      <c r="D1617" s="2">
        <f t="shared" si="146"/>
        <v>17.131323367304152</v>
      </c>
      <c r="E1617" s="2">
        <f t="shared" si="145"/>
        <v>0.21097486450383229</v>
      </c>
      <c r="F1617" s="2">
        <f t="shared" si="149"/>
        <v>0.12989683680592717</v>
      </c>
      <c r="G1617" s="2">
        <f t="shared" si="147"/>
        <v>8.107802769790512E-2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16.987400000000001</v>
      </c>
      <c r="C1618" s="2">
        <f t="shared" si="150"/>
        <v>17.338113888452909</v>
      </c>
      <c r="D1618" s="2">
        <f t="shared" si="146"/>
        <v>17.120662377133474</v>
      </c>
      <c r="E1618" s="2">
        <f t="shared" si="145"/>
        <v>0.2174515113194353</v>
      </c>
      <c r="F1618" s="2">
        <f t="shared" si="149"/>
        <v>0.14740777170862879</v>
      </c>
      <c r="G1618" s="2">
        <f t="shared" si="147"/>
        <v>7.004373961080651E-2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16.987400000000001</v>
      </c>
      <c r="C1619" s="2">
        <f t="shared" si="150"/>
        <v>17.330373290229385</v>
      </c>
      <c r="D1619" s="2">
        <f t="shared" si="146"/>
        <v>17.110791089938402</v>
      </c>
      <c r="E1619" s="2">
        <f t="shared" si="145"/>
        <v>0.21958220029098285</v>
      </c>
      <c r="F1619" s="2">
        <f t="shared" si="149"/>
        <v>0.16184265742509962</v>
      </c>
      <c r="G1619" s="2">
        <f t="shared" si="147"/>
        <v>5.7739542865883231E-2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16.987400000000001</v>
      </c>
      <c r="C1620" s="2">
        <f t="shared" si="150"/>
        <v>17.30450047634794</v>
      </c>
      <c r="D1620" s="2">
        <f t="shared" si="146"/>
        <v>17.101651009202225</v>
      </c>
      <c r="E1620" s="2">
        <f t="shared" si="145"/>
        <v>0.20284946714571461</v>
      </c>
      <c r="F1620" s="2">
        <f t="shared" si="149"/>
        <v>0.17004401936922264</v>
      </c>
      <c r="G1620" s="2">
        <f t="shared" si="147"/>
        <v>3.2805447776491969E-2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17.031099999999999</v>
      </c>
      <c r="C1621" s="2">
        <f t="shared" si="150"/>
        <v>17.281761941525179</v>
      </c>
      <c r="D1621" s="2">
        <f t="shared" si="146"/>
        <v>17.09642500852058</v>
      </c>
      <c r="E1621" s="2">
        <f t="shared" si="145"/>
        <v>0.1853369330045993</v>
      </c>
      <c r="F1621" s="2">
        <f t="shared" si="149"/>
        <v>0.17310260209629796</v>
      </c>
      <c r="G1621" s="2">
        <f t="shared" si="147"/>
        <v>1.2234330908301339E-2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16.938199999999998</v>
      </c>
      <c r="C1622" s="2">
        <f t="shared" si="150"/>
        <v>17.261675488982846</v>
      </c>
      <c r="D1622" s="2">
        <f t="shared" si="146"/>
        <v>17.084704637519057</v>
      </c>
      <c r="E1622" s="2">
        <f t="shared" si="145"/>
        <v>0.1769708514637891</v>
      </c>
      <c r="F1622" s="2">
        <f t="shared" si="149"/>
        <v>0.1738762519697962</v>
      </c>
      <c r="G1622" s="2">
        <f t="shared" si="147"/>
        <v>3.0945994939929056E-3</v>
      </c>
      <c r="H1622" s="2" t="str">
        <f t="shared" si="148"/>
        <v>Sell</v>
      </c>
    </row>
    <row r="1623" spans="1:8" ht="13.5" x14ac:dyDescent="0.25">
      <c r="A1623" s="3">
        <v>44376</v>
      </c>
      <c r="B1623" s="2">
        <v>17.014700000000001</v>
      </c>
      <c r="C1623" s="2">
        <f t="shared" si="150"/>
        <v>17.246371567600868</v>
      </c>
      <c r="D1623" s="2">
        <f t="shared" si="146"/>
        <v>17.07951910881394</v>
      </c>
      <c r="E1623" s="2">
        <f t="shared" si="145"/>
        <v>0.16685245878692712</v>
      </c>
      <c r="F1623" s="2">
        <f t="shared" si="149"/>
        <v>0.1724714933332224</v>
      </c>
      <c r="G1623" s="2">
        <f t="shared" si="147"/>
        <v>-5.6190345462952818E-3</v>
      </c>
      <c r="H1623" s="2" t="str">
        <f t="shared" si="148"/>
        <v>Hold</v>
      </c>
    </row>
    <row r="1624" spans="1:8" ht="13.5" x14ac:dyDescent="0.25">
      <c r="A1624" s="3">
        <v>44377</v>
      </c>
      <c r="B1624" s="2">
        <v>17.014700000000001</v>
      </c>
      <c r="C1624" s="2">
        <f t="shared" si="150"/>
        <v>17.227529787969964</v>
      </c>
      <c r="D1624" s="2">
        <f t="shared" si="146"/>
        <v>17.074717693346241</v>
      </c>
      <c r="E1624" s="2">
        <f t="shared" si="145"/>
        <v>0.15281209462372303</v>
      </c>
      <c r="F1624" s="2">
        <f t="shared" si="149"/>
        <v>0.16853961359132252</v>
      </c>
      <c r="G1624" s="2">
        <f t="shared" si="147"/>
        <v>-1.5727518967599496E-2</v>
      </c>
      <c r="H1624" s="2" t="str">
        <f t="shared" si="148"/>
        <v>Hold</v>
      </c>
    </row>
    <row r="1625" spans="1:8" ht="13.5" x14ac:dyDescent="0.25">
      <c r="A1625" s="3">
        <v>44378</v>
      </c>
      <c r="B1625" s="2">
        <v>17.014700000000001</v>
      </c>
      <c r="C1625" s="2">
        <f t="shared" si="150"/>
        <v>17.198986743666893</v>
      </c>
      <c r="D1625" s="2">
        <f t="shared" si="146"/>
        <v>17.070271938283554</v>
      </c>
      <c r="E1625" s="2">
        <f t="shared" si="145"/>
        <v>0.12871480538333913</v>
      </c>
      <c r="F1625" s="2">
        <f t="shared" si="149"/>
        <v>0.16057465194972584</v>
      </c>
      <c r="G1625" s="2">
        <f t="shared" si="147"/>
        <v>-3.1859846566386713E-2</v>
      </c>
      <c r="H1625" s="2" t="str">
        <f t="shared" si="148"/>
        <v>Hold</v>
      </c>
    </row>
    <row r="1626" spans="1:8" ht="13.5" x14ac:dyDescent="0.25">
      <c r="A1626" s="3">
        <v>44379</v>
      </c>
      <c r="B1626" s="2">
        <v>17.014700000000001</v>
      </c>
      <c r="C1626" s="2">
        <f t="shared" si="150"/>
        <v>17.174834936948908</v>
      </c>
      <c r="D1626" s="2">
        <f t="shared" si="146"/>
        <v>17.066155498410698</v>
      </c>
      <c r="E1626" s="2">
        <f t="shared" si="145"/>
        <v>0.1086794385382106</v>
      </c>
      <c r="F1626" s="2">
        <f t="shared" si="149"/>
        <v>0.15019560926742279</v>
      </c>
      <c r="G1626" s="2">
        <f t="shared" si="147"/>
        <v>-4.1516170729212182E-2</v>
      </c>
      <c r="H1626" s="2" t="str">
        <f t="shared" si="148"/>
        <v>Hold</v>
      </c>
    </row>
    <row r="1627" spans="1:8" ht="13.5" x14ac:dyDescent="0.25">
      <c r="A1627" s="3">
        <v>44382</v>
      </c>
      <c r="B1627" s="2">
        <v>17.014700000000001</v>
      </c>
      <c r="C1627" s="2">
        <f t="shared" si="150"/>
        <v>17.150198792802925</v>
      </c>
      <c r="D1627" s="2">
        <f t="shared" si="146"/>
        <v>17.062343980009906</v>
      </c>
      <c r="E1627" s="2">
        <f t="shared" si="145"/>
        <v>8.7854812793018766E-2</v>
      </c>
      <c r="F1627" s="2">
        <f t="shared" si="149"/>
        <v>0.13772744997254199</v>
      </c>
      <c r="G1627" s="2">
        <f t="shared" si="147"/>
        <v>-4.9872637179523227E-2</v>
      </c>
      <c r="H1627" s="2" t="str">
        <f t="shared" si="148"/>
        <v>Hold</v>
      </c>
    </row>
    <row r="1628" spans="1:8" ht="13.5" x14ac:dyDescent="0.25">
      <c r="A1628" s="3">
        <v>44383</v>
      </c>
      <c r="B1628" s="2">
        <v>17.014700000000001</v>
      </c>
      <c r="C1628" s="2">
        <f t="shared" si="150"/>
        <v>17.125152824679397</v>
      </c>
      <c r="D1628" s="2">
        <f t="shared" si="146"/>
        <v>17.058814796305469</v>
      </c>
      <c r="E1628" s="2">
        <f t="shared" ref="E1628:E1691" si="151">C1628-D1628</f>
        <v>6.6338028373927216E-2</v>
      </c>
      <c r="F1628" s="2">
        <f t="shared" si="149"/>
        <v>0.12344956565281903</v>
      </c>
      <c r="G1628" s="2">
        <f t="shared" si="147"/>
        <v>-5.7111537278891816E-2</v>
      </c>
      <c r="H1628" s="2" t="str">
        <f t="shared" si="148"/>
        <v>Hold</v>
      </c>
    </row>
    <row r="1629" spans="1:8" ht="13.5" x14ac:dyDescent="0.25">
      <c r="A1629" s="3">
        <v>44384</v>
      </c>
      <c r="B1629" s="2">
        <v>17.014700000000001</v>
      </c>
      <c r="C1629" s="2">
        <f t="shared" si="150"/>
        <v>17.103960082421029</v>
      </c>
      <c r="D1629" s="2">
        <f t="shared" ref="D1629:D1692" si="152">$D$4*B1629+(1-$D$4)*D1628</f>
        <v>17.055547033616175</v>
      </c>
      <c r="E1629" s="2">
        <f t="shared" si="151"/>
        <v>4.8413048804853531E-2</v>
      </c>
      <c r="F1629" s="2">
        <f t="shared" si="149"/>
        <v>0.10844226228322594</v>
      </c>
      <c r="G1629" s="2">
        <f t="shared" si="147"/>
        <v>-6.0029213478372409E-2</v>
      </c>
      <c r="H1629" s="2" t="str">
        <f t="shared" si="148"/>
        <v>Hold</v>
      </c>
    </row>
    <row r="1630" spans="1:8" ht="13.5" x14ac:dyDescent="0.25">
      <c r="A1630" s="3">
        <v>44385</v>
      </c>
      <c r="B1630" s="2">
        <v>17.042000000000002</v>
      </c>
      <c r="C1630" s="2">
        <f t="shared" si="150"/>
        <v>17.086027762048563</v>
      </c>
      <c r="D1630" s="2">
        <f t="shared" si="152"/>
        <v>17.054543549644606</v>
      </c>
      <c r="E1630" s="2">
        <f t="shared" si="151"/>
        <v>3.1484212403956491E-2</v>
      </c>
      <c r="F1630" s="2">
        <f t="shared" si="149"/>
        <v>9.3050652307372056E-2</v>
      </c>
      <c r="G1630" s="2">
        <f t="shared" si="147"/>
        <v>-6.1566439903415565E-2</v>
      </c>
      <c r="H1630" s="2" t="str">
        <f t="shared" si="148"/>
        <v>Hold</v>
      </c>
    </row>
    <row r="1631" spans="1:8" ht="13.5" x14ac:dyDescent="0.25">
      <c r="A1631" s="3">
        <v>44386</v>
      </c>
      <c r="B1631" s="2">
        <v>17.0092</v>
      </c>
      <c r="C1631" s="2">
        <f t="shared" si="150"/>
        <v>17.077577337118015</v>
      </c>
      <c r="D1631" s="2">
        <f t="shared" si="152"/>
        <v>17.051184768189451</v>
      </c>
      <c r="E1631" s="2">
        <f t="shared" si="151"/>
        <v>2.6392568928564231E-2</v>
      </c>
      <c r="F1631" s="2">
        <f t="shared" si="149"/>
        <v>7.9719035631610494E-2</v>
      </c>
      <c r="G1631" s="2">
        <f t="shared" si="147"/>
        <v>-5.3326466703046263E-2</v>
      </c>
      <c r="H1631" s="2" t="str">
        <f t="shared" si="148"/>
        <v>Hold</v>
      </c>
    </row>
    <row r="1632" spans="1:8" ht="13.5" x14ac:dyDescent="0.25">
      <c r="A1632" s="3">
        <v>44389</v>
      </c>
      <c r="B1632" s="2">
        <v>17.0092</v>
      </c>
      <c r="C1632" s="2">
        <f t="shared" si="150"/>
        <v>17.056134669869088</v>
      </c>
      <c r="D1632" s="2">
        <f t="shared" si="152"/>
        <v>17.048074785360605</v>
      </c>
      <c r="E1632" s="2">
        <f t="shared" si="151"/>
        <v>8.0598845084836057E-3</v>
      </c>
      <c r="F1632" s="2">
        <f t="shared" si="149"/>
        <v>6.5387205406985116E-2</v>
      </c>
      <c r="G1632" s="2">
        <f t="shared" si="147"/>
        <v>-5.732732089850151E-2</v>
      </c>
      <c r="H1632" s="2" t="str">
        <f t="shared" si="148"/>
        <v>Hold</v>
      </c>
    </row>
    <row r="1633" spans="1:8" ht="13.5" x14ac:dyDescent="0.25">
      <c r="A1633" s="3">
        <v>44390</v>
      </c>
      <c r="B1633" s="2">
        <v>17.042000000000002</v>
      </c>
      <c r="C1633" s="2">
        <f t="shared" si="150"/>
        <v>17.049760105273844</v>
      </c>
      <c r="D1633" s="2">
        <f t="shared" si="152"/>
        <v>17.047624801259818</v>
      </c>
      <c r="E1633" s="2">
        <f t="shared" si="151"/>
        <v>2.1353040140255075E-3</v>
      </c>
      <c r="F1633" s="2">
        <f t="shared" si="149"/>
        <v>5.2736825128393193E-2</v>
      </c>
      <c r="G1633" s="2">
        <f t="shared" si="147"/>
        <v>-5.0601521114367685E-2</v>
      </c>
      <c r="H1633" s="2" t="str">
        <f t="shared" si="148"/>
        <v>Hold</v>
      </c>
    </row>
    <row r="1634" spans="1:8" ht="13.5" x14ac:dyDescent="0.25">
      <c r="A1634" s="3">
        <v>44391</v>
      </c>
      <c r="B1634" s="2">
        <v>16.9328</v>
      </c>
      <c r="C1634" s="2">
        <f t="shared" si="150"/>
        <v>17.044366242924021</v>
      </c>
      <c r="D1634" s="2">
        <f t="shared" si="152"/>
        <v>17.039119260425757</v>
      </c>
      <c r="E1634" s="2">
        <f t="shared" si="151"/>
        <v>5.2469824982637192E-3</v>
      </c>
      <c r="F1634" s="2">
        <f t="shared" si="149"/>
        <v>4.3238856602367301E-2</v>
      </c>
      <c r="G1634" s="2">
        <f t="shared" si="147"/>
        <v>-3.7991874104103582E-2</v>
      </c>
      <c r="H1634" s="2" t="str">
        <f t="shared" si="148"/>
        <v>Hold</v>
      </c>
    </row>
    <row r="1635" spans="1:8" ht="13.5" x14ac:dyDescent="0.25">
      <c r="A1635" s="3">
        <v>44392</v>
      </c>
      <c r="B1635" s="2">
        <v>17.0365</v>
      </c>
      <c r="C1635" s="2">
        <f t="shared" si="150"/>
        <v>17.039802205551094</v>
      </c>
      <c r="D1635" s="2">
        <f t="shared" si="152"/>
        <v>17.038925241134958</v>
      </c>
      <c r="E1635" s="2">
        <f t="shared" si="151"/>
        <v>8.7696441613616116E-4</v>
      </c>
      <c r="F1635" s="2">
        <f t="shared" si="149"/>
        <v>3.4766478165121073E-2</v>
      </c>
      <c r="G1635" s="2">
        <f t="shared" si="147"/>
        <v>-3.3889513748984912E-2</v>
      </c>
      <c r="H1635" s="2" t="str">
        <f t="shared" si="148"/>
        <v>Hold</v>
      </c>
    </row>
    <row r="1636" spans="1:8" ht="13.5" x14ac:dyDescent="0.25">
      <c r="A1636" s="3">
        <v>44393</v>
      </c>
      <c r="B1636" s="2">
        <v>17.0365</v>
      </c>
      <c r="C1636" s="2">
        <f t="shared" si="150"/>
        <v>17.035940327774004</v>
      </c>
      <c r="D1636" s="2">
        <f t="shared" si="152"/>
        <v>17.03874559364348</v>
      </c>
      <c r="E1636" s="2">
        <f t="shared" si="151"/>
        <v>-2.805265869476159E-3</v>
      </c>
      <c r="F1636" s="2">
        <f t="shared" si="149"/>
        <v>2.7252129358201628E-2</v>
      </c>
      <c r="G1636" s="2">
        <f t="shared" ref="G1636:G1699" si="153">E1636-F1636</f>
        <v>-3.0057395227677787E-2</v>
      </c>
      <c r="H1636" s="2" t="str">
        <f t="shared" ref="H1636:H1699" si="154">IF(G1636&lt;0,"Hold","Sell")</f>
        <v>Hold</v>
      </c>
    </row>
    <row r="1637" spans="1:8" ht="13.5" x14ac:dyDescent="0.25">
      <c r="A1637" s="3">
        <v>44396</v>
      </c>
      <c r="B1637" s="2">
        <v>17.0365</v>
      </c>
      <c r="C1637" s="2">
        <f t="shared" si="150"/>
        <v>17.032672585039542</v>
      </c>
      <c r="D1637" s="2">
        <f t="shared" si="152"/>
        <v>17.038579253373591</v>
      </c>
      <c r="E1637" s="2">
        <f t="shared" si="151"/>
        <v>-5.906668334048959E-3</v>
      </c>
      <c r="F1637" s="2">
        <f t="shared" ref="F1637:F1700" si="155">(E1637*(2/(10)))+((1-(2/10))*F1636)</f>
        <v>2.0620369819751513E-2</v>
      </c>
      <c r="G1637" s="2">
        <f t="shared" si="153"/>
        <v>-2.6527038153800472E-2</v>
      </c>
      <c r="H1637" s="2" t="str">
        <f t="shared" si="154"/>
        <v>Hold</v>
      </c>
    </row>
    <row r="1638" spans="1:8" ht="13.5" x14ac:dyDescent="0.25">
      <c r="A1638" s="3">
        <v>44399</v>
      </c>
      <c r="B1638" s="2">
        <v>17.042000000000002</v>
      </c>
      <c r="C1638" s="2">
        <f t="shared" si="150"/>
        <v>17.029907571956535</v>
      </c>
      <c r="D1638" s="2">
        <f t="shared" si="152"/>
        <v>17.038832642012583</v>
      </c>
      <c r="E1638" s="2">
        <f t="shared" si="151"/>
        <v>-8.9250700560477014E-3</v>
      </c>
      <c r="F1638" s="2">
        <f t="shared" si="155"/>
        <v>1.4711281844591672E-2</v>
      </c>
      <c r="G1638" s="2">
        <f t="shared" si="153"/>
        <v>-2.3636351900639375E-2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16.9328</v>
      </c>
      <c r="C1639" s="2">
        <f t="shared" si="150"/>
        <v>17.027567945501684</v>
      </c>
      <c r="D1639" s="2">
        <f t="shared" si="152"/>
        <v>17.030978372233875</v>
      </c>
      <c r="E1639" s="2">
        <f t="shared" si="151"/>
        <v>-3.4104267321914961E-3</v>
      </c>
      <c r="F1639" s="2">
        <f t="shared" si="155"/>
        <v>1.1086940129235039E-2</v>
      </c>
      <c r="G1639" s="2">
        <f t="shared" si="153"/>
        <v>-1.4497366861426535E-2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16.659600000000001</v>
      </c>
      <c r="C1640" s="2">
        <f t="shared" si="150"/>
        <v>17.029788261578346</v>
      </c>
      <c r="D1640" s="2">
        <f t="shared" si="152"/>
        <v>17.003468863179513</v>
      </c>
      <c r="E1640" s="2">
        <f t="shared" si="151"/>
        <v>2.6319398398833016E-2</v>
      </c>
      <c r="F1640" s="2">
        <f t="shared" si="155"/>
        <v>1.4133431783154635E-2</v>
      </c>
      <c r="G1640" s="2">
        <f t="shared" si="153"/>
        <v>1.2185966615678381E-2</v>
      </c>
      <c r="H1640" s="2" t="str">
        <f t="shared" si="154"/>
        <v>Sell</v>
      </c>
    </row>
    <row r="1641" spans="1:8" ht="13.5" x14ac:dyDescent="0.25">
      <c r="A1641" s="3">
        <v>44404</v>
      </c>
      <c r="B1641" s="2">
        <v>16.987400000000001</v>
      </c>
      <c r="C1641" s="2">
        <f t="shared" si="150"/>
        <v>17.026620836720138</v>
      </c>
      <c r="D1641" s="2">
        <f t="shared" si="152"/>
        <v>17.002278577018068</v>
      </c>
      <c r="E1641" s="2">
        <f t="shared" si="151"/>
        <v>2.4342259702070379E-2</v>
      </c>
      <c r="F1641" s="2">
        <f t="shared" si="155"/>
        <v>1.6175197366937785E-2</v>
      </c>
      <c r="G1641" s="2">
        <f t="shared" si="153"/>
        <v>8.1670623351325945E-3</v>
      </c>
      <c r="H1641" s="2" t="str">
        <f t="shared" si="154"/>
        <v>Sell</v>
      </c>
    </row>
    <row r="1642" spans="1:8" ht="13.5" x14ac:dyDescent="0.25">
      <c r="A1642" s="3">
        <v>44405</v>
      </c>
      <c r="B1642" s="2">
        <v>16.987400000000001</v>
      </c>
      <c r="C1642" s="2">
        <f t="shared" si="150"/>
        <v>17.023940707993962</v>
      </c>
      <c r="D1642" s="2">
        <f t="shared" si="152"/>
        <v>17.001176460201915</v>
      </c>
      <c r="E1642" s="2">
        <f t="shared" si="151"/>
        <v>2.2764247792046888E-2</v>
      </c>
      <c r="F1642" s="2">
        <f t="shared" si="155"/>
        <v>1.7493007451959607E-2</v>
      </c>
      <c r="G1642" s="2">
        <f t="shared" si="153"/>
        <v>5.2712403400872812E-3</v>
      </c>
      <c r="H1642" s="2" t="str">
        <f t="shared" si="154"/>
        <v>Sell</v>
      </c>
    </row>
    <row r="1643" spans="1:8" ht="13.5" x14ac:dyDescent="0.25">
      <c r="A1643" s="3">
        <v>44406</v>
      </c>
      <c r="B1643" s="2">
        <v>17.0365</v>
      </c>
      <c r="C1643" s="2">
        <f t="shared" si="150"/>
        <v>17.026719060610276</v>
      </c>
      <c r="D1643" s="2">
        <f t="shared" si="152"/>
        <v>17.003793018705476</v>
      </c>
      <c r="E1643" s="2">
        <f t="shared" si="151"/>
        <v>2.2926041904799632E-2</v>
      </c>
      <c r="F1643" s="2">
        <f t="shared" si="155"/>
        <v>1.8579614342527612E-2</v>
      </c>
      <c r="G1643" s="2">
        <f t="shared" si="153"/>
        <v>4.3464275622720205E-3</v>
      </c>
      <c r="H1643" s="2" t="str">
        <f t="shared" si="154"/>
        <v>Sell</v>
      </c>
    </row>
    <row r="1644" spans="1:8" ht="13.5" x14ac:dyDescent="0.25">
      <c r="A1644" s="3">
        <v>44407</v>
      </c>
      <c r="B1644" s="2">
        <v>17.042000000000002</v>
      </c>
      <c r="C1644" s="2">
        <f t="shared" si="150"/>
        <v>17.012269974362543</v>
      </c>
      <c r="D1644" s="2">
        <f t="shared" si="152"/>
        <v>17.006623165468035</v>
      </c>
      <c r="E1644" s="2">
        <f t="shared" si="151"/>
        <v>5.6468088945074157E-3</v>
      </c>
      <c r="F1644" s="2">
        <f t="shared" si="155"/>
        <v>1.5993053252923575E-2</v>
      </c>
      <c r="G1644" s="2">
        <f t="shared" si="153"/>
        <v>-1.0346244358416159E-2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17.096599999999999</v>
      </c>
      <c r="C1645" s="2">
        <f t="shared" si="150"/>
        <v>17.015997670614457</v>
      </c>
      <c r="D1645" s="2">
        <f t="shared" si="152"/>
        <v>17.013288116174106</v>
      </c>
      <c r="E1645" s="2">
        <f t="shared" si="151"/>
        <v>2.7095544403508143E-3</v>
      </c>
      <c r="F1645" s="2">
        <f t="shared" si="155"/>
        <v>1.3336353490409023E-2</v>
      </c>
      <c r="G1645" s="2">
        <f t="shared" si="153"/>
        <v>-1.0626799050058209E-2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17.123899999999999</v>
      </c>
      <c r="C1646" s="2">
        <f t="shared" si="150"/>
        <v>17.019151875135311</v>
      </c>
      <c r="D1646" s="2">
        <f t="shared" si="152"/>
        <v>17.021481589050097</v>
      </c>
      <c r="E1646" s="2">
        <f t="shared" si="151"/>
        <v>-2.3297139147864243E-3</v>
      </c>
      <c r="F1646" s="2">
        <f t="shared" si="155"/>
        <v>1.0203140009369935E-2</v>
      </c>
      <c r="G1646" s="2">
        <f t="shared" si="153"/>
        <v>-1.2532853924156359E-2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17.096599999999999</v>
      </c>
      <c r="C1647" s="2">
        <f t="shared" si="150"/>
        <v>17.021820817422185</v>
      </c>
      <c r="D1647" s="2">
        <f t="shared" si="152"/>
        <v>17.027045915787127</v>
      </c>
      <c r="E1647" s="2">
        <f t="shared" si="151"/>
        <v>-5.2250983649422267E-3</v>
      </c>
      <c r="F1647" s="2">
        <f t="shared" si="155"/>
        <v>7.1174923345075029E-3</v>
      </c>
      <c r="G1647" s="2">
        <f t="shared" si="153"/>
        <v>-1.234259069944973E-2</v>
      </c>
      <c r="H1647" s="2" t="str">
        <f t="shared" si="154"/>
        <v>Hold</v>
      </c>
    </row>
    <row r="1648" spans="1:8" ht="13.5" x14ac:dyDescent="0.25">
      <c r="A1648" s="3">
        <v>44413</v>
      </c>
      <c r="B1648" s="2">
        <v>17.096599999999999</v>
      </c>
      <c r="C1648" s="2">
        <f t="shared" si="150"/>
        <v>17.024925307049543</v>
      </c>
      <c r="D1648" s="2">
        <f t="shared" si="152"/>
        <v>17.032198070173266</v>
      </c>
      <c r="E1648" s="2">
        <f t="shared" si="151"/>
        <v>-7.2727631237228252E-3</v>
      </c>
      <c r="F1648" s="2">
        <f t="shared" si="155"/>
        <v>4.2394412428614376E-3</v>
      </c>
      <c r="G1648" s="2">
        <f t="shared" si="153"/>
        <v>-1.1512204366584263E-2</v>
      </c>
      <c r="H1648" s="2" t="str">
        <f t="shared" si="154"/>
        <v>Hold</v>
      </c>
    </row>
    <row r="1649" spans="1:8" ht="13.5" x14ac:dyDescent="0.25">
      <c r="A1649" s="3">
        <v>44414</v>
      </c>
      <c r="B1649" s="2">
        <v>17.123899999999999</v>
      </c>
      <c r="C1649" s="2">
        <f t="shared" si="150"/>
        <v>17.010752182888076</v>
      </c>
      <c r="D1649" s="2">
        <f t="shared" si="152"/>
        <v>17.038990805715986</v>
      </c>
      <c r="E1649" s="2">
        <f t="shared" si="151"/>
        <v>-2.823862282791012E-2</v>
      </c>
      <c r="F1649" s="2">
        <f t="shared" si="155"/>
        <v>-2.2561715712928745E-3</v>
      </c>
      <c r="G1649" s="2">
        <f t="shared" si="153"/>
        <v>-2.5982451256617245E-2</v>
      </c>
      <c r="H1649" s="2" t="str">
        <f t="shared" si="154"/>
        <v>Hold</v>
      </c>
    </row>
    <row r="1650" spans="1:8" ht="13.5" x14ac:dyDescent="0.25">
      <c r="A1650" s="3">
        <v>44417</v>
      </c>
      <c r="B1650" s="2">
        <v>17.118500000000001</v>
      </c>
      <c r="C1650" s="2">
        <f t="shared" si="150"/>
        <v>16.956728770136067</v>
      </c>
      <c r="D1650" s="2">
        <f t="shared" si="152"/>
        <v>17.044880375662949</v>
      </c>
      <c r="E1650" s="2">
        <f t="shared" si="151"/>
        <v>-8.8151605526881838E-2</v>
      </c>
      <c r="F1650" s="2">
        <f t="shared" si="155"/>
        <v>-1.9435258362410668E-2</v>
      </c>
      <c r="G1650" s="2">
        <f t="shared" si="153"/>
        <v>-6.871634716447117E-2</v>
      </c>
      <c r="H1650" s="2" t="str">
        <f t="shared" si="154"/>
        <v>Hold</v>
      </c>
    </row>
    <row r="1651" spans="1:8" ht="13.5" x14ac:dyDescent="0.25">
      <c r="A1651" s="3">
        <v>44419</v>
      </c>
      <c r="B1651" s="2">
        <v>17.123899999999999</v>
      </c>
      <c r="C1651" s="2">
        <f t="shared" si="150"/>
        <v>16.961447420884365</v>
      </c>
      <c r="D1651" s="2">
        <f t="shared" si="152"/>
        <v>17.050733681169397</v>
      </c>
      <c r="E1651" s="2">
        <f t="shared" si="151"/>
        <v>-8.9286260285032171E-2</v>
      </c>
      <c r="F1651" s="2">
        <f t="shared" si="155"/>
        <v>-3.3405458746934971E-2</v>
      </c>
      <c r="G1651" s="2">
        <f t="shared" si="153"/>
        <v>-5.58808015380972E-2</v>
      </c>
      <c r="H1651" s="2" t="str">
        <f t="shared" si="154"/>
        <v>Hold</v>
      </c>
    </row>
    <row r="1652" spans="1:8" ht="13.5" x14ac:dyDescent="0.25">
      <c r="A1652" s="3">
        <v>44420</v>
      </c>
      <c r="B1652" s="2">
        <v>17.052900000000001</v>
      </c>
      <c r="C1652" s="2">
        <f t="shared" si="150"/>
        <v>16.965440125363696</v>
      </c>
      <c r="D1652" s="2">
        <f t="shared" si="152"/>
        <v>17.050894149230924</v>
      </c>
      <c r="E1652" s="2">
        <f t="shared" si="151"/>
        <v>-8.5454023867228557E-2</v>
      </c>
      <c r="F1652" s="2">
        <f t="shared" si="155"/>
        <v>-4.3815171770993686E-2</v>
      </c>
      <c r="G1652" s="2">
        <f t="shared" si="153"/>
        <v>-4.1638852096234871E-2</v>
      </c>
      <c r="H1652" s="2" t="str">
        <f t="shared" si="154"/>
        <v>Hold</v>
      </c>
    </row>
    <row r="1653" spans="1:8" ht="13.5" x14ac:dyDescent="0.25">
      <c r="A1653" s="3">
        <v>44424</v>
      </c>
      <c r="B1653" s="2">
        <v>17.014700000000001</v>
      </c>
      <c r="C1653" s="2">
        <f t="shared" si="150"/>
        <v>16.97637241376928</v>
      </c>
      <c r="D1653" s="2">
        <f t="shared" si="152"/>
        <v>17.048213101139744</v>
      </c>
      <c r="E1653" s="2">
        <f t="shared" si="151"/>
        <v>-7.1840687370464451E-2</v>
      </c>
      <c r="F1653" s="2">
        <f t="shared" si="155"/>
        <v>-4.9420274890887843E-2</v>
      </c>
      <c r="G1653" s="2">
        <f t="shared" si="153"/>
        <v>-2.2420412479576608E-2</v>
      </c>
      <c r="H1653" s="2" t="str">
        <f t="shared" si="154"/>
        <v>Hold</v>
      </c>
    </row>
    <row r="1654" spans="1:8" ht="13.5" x14ac:dyDescent="0.25">
      <c r="A1654" s="3">
        <v>44425</v>
      </c>
      <c r="B1654" s="2">
        <v>17.096599999999999</v>
      </c>
      <c r="C1654" s="2">
        <f t="shared" si="150"/>
        <v>16.986468965497082</v>
      </c>
      <c r="D1654" s="2">
        <f t="shared" si="152"/>
        <v>17.051797315870132</v>
      </c>
      <c r="E1654" s="2">
        <f t="shared" si="151"/>
        <v>-6.5328350373050625E-2</v>
      </c>
      <c r="F1654" s="2">
        <f t="shared" si="155"/>
        <v>-5.2601889987320405E-2</v>
      </c>
      <c r="G1654" s="2">
        <f t="shared" si="153"/>
        <v>-1.2726460385730221E-2</v>
      </c>
      <c r="H1654" s="2" t="str">
        <f t="shared" si="154"/>
        <v>Hold</v>
      </c>
    </row>
    <row r="1655" spans="1:8" ht="13.5" x14ac:dyDescent="0.25">
      <c r="A1655" s="3">
        <v>44426</v>
      </c>
      <c r="B1655" s="2">
        <v>17.096599999999999</v>
      </c>
      <c r="C1655" s="2">
        <f t="shared" si="150"/>
        <v>17.003412201574452</v>
      </c>
      <c r="D1655" s="2">
        <f t="shared" si="152"/>
        <v>17.055116033213086</v>
      </c>
      <c r="E1655" s="2">
        <f t="shared" si="151"/>
        <v>-5.1703831638633346E-2</v>
      </c>
      <c r="F1655" s="2">
        <f t="shared" si="155"/>
        <v>-5.242227831758299E-2</v>
      </c>
      <c r="G1655" s="2">
        <f t="shared" si="153"/>
        <v>7.1844667894964409E-4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17.091200000000001</v>
      </c>
      <c r="C1656" s="2">
        <f t="shared" si="150"/>
        <v>17.021948785947611</v>
      </c>
      <c r="D1656" s="2">
        <f t="shared" si="152"/>
        <v>17.057788919641744</v>
      </c>
      <c r="E1656" s="2">
        <f t="shared" si="151"/>
        <v>-3.5840133694133414E-2</v>
      </c>
      <c r="F1656" s="2">
        <f t="shared" si="155"/>
        <v>-4.9105849392893079E-2</v>
      </c>
      <c r="G1656" s="2">
        <f t="shared" si="153"/>
        <v>1.3265715698759666E-2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17.042000000000002</v>
      </c>
      <c r="C1657" s="2">
        <f t="shared" si="150"/>
        <v>17.033433588109517</v>
      </c>
      <c r="D1657" s="2">
        <f t="shared" si="152"/>
        <v>17.056619370038653</v>
      </c>
      <c r="E1657" s="2">
        <f t="shared" si="151"/>
        <v>-2.318578192913634E-2</v>
      </c>
      <c r="F1657" s="2">
        <f t="shared" si="155"/>
        <v>-4.3921835900141738E-2</v>
      </c>
      <c r="G1657" s="2">
        <f t="shared" si="153"/>
        <v>2.0736053971005398E-2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17.096599999999999</v>
      </c>
      <c r="C1658" s="2">
        <f t="shared" si="150"/>
        <v>17.043151497631129</v>
      </c>
      <c r="D1658" s="2">
        <f t="shared" si="152"/>
        <v>17.059580898183938</v>
      </c>
      <c r="E1658" s="2">
        <f t="shared" si="151"/>
        <v>-1.642940055280917E-2</v>
      </c>
      <c r="F1658" s="2">
        <f t="shared" si="155"/>
        <v>-3.8423348830675226E-2</v>
      </c>
      <c r="G1658" s="2">
        <f t="shared" si="153"/>
        <v>2.1993948277866056E-2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17.096599999999999</v>
      </c>
      <c r="C1659" s="2">
        <f t="shared" si="150"/>
        <v>17.055574344149417</v>
      </c>
      <c r="D1659" s="2">
        <f t="shared" si="152"/>
        <v>17.062323053874017</v>
      </c>
      <c r="E1659" s="2">
        <f t="shared" si="151"/>
        <v>-6.7487097246008432E-3</v>
      </c>
      <c r="F1659" s="2">
        <f t="shared" si="155"/>
        <v>-3.2088421009460355E-2</v>
      </c>
      <c r="G1659" s="2">
        <f t="shared" si="153"/>
        <v>2.5339711284859512E-2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17.604600000000001</v>
      </c>
      <c r="C1660" s="2">
        <f t="shared" si="150"/>
        <v>17.065255214280274</v>
      </c>
      <c r="D1660" s="2">
        <f t="shared" si="152"/>
        <v>17.102491716550016</v>
      </c>
      <c r="E1660" s="2">
        <f t="shared" si="151"/>
        <v>-3.7236502269742289E-2</v>
      </c>
      <c r="F1660" s="2">
        <f t="shared" si="155"/>
        <v>-3.3118037261516742E-2</v>
      </c>
      <c r="G1660" s="2">
        <f t="shared" si="153"/>
        <v>-4.118465008225547E-3</v>
      </c>
      <c r="H1660" s="2" t="str">
        <f t="shared" si="154"/>
        <v>Hold</v>
      </c>
    </row>
    <row r="1661" spans="1:8" ht="13.5" x14ac:dyDescent="0.25">
      <c r="A1661" s="3">
        <v>44434</v>
      </c>
      <c r="B1661" s="2">
        <v>17.5991</v>
      </c>
      <c r="C1661" s="2">
        <f t="shared" si="150"/>
        <v>17.074277489006384</v>
      </c>
      <c r="D1661" s="2">
        <f t="shared" si="152"/>
        <v>17.139277515324089</v>
      </c>
      <c r="E1661" s="2">
        <f t="shared" si="151"/>
        <v>-6.5000026317704851E-2</v>
      </c>
      <c r="F1661" s="2">
        <f t="shared" si="155"/>
        <v>-3.9494435072754366E-2</v>
      </c>
      <c r="G1661" s="2">
        <f t="shared" si="153"/>
        <v>-2.5505591244950485E-2</v>
      </c>
      <c r="H1661" s="2" t="str">
        <f t="shared" si="154"/>
        <v>Hold</v>
      </c>
    </row>
    <row r="1662" spans="1:8" ht="13.5" x14ac:dyDescent="0.25">
      <c r="A1662" s="3">
        <v>44435</v>
      </c>
      <c r="B1662" s="2">
        <v>18.1235</v>
      </c>
      <c r="C1662" s="2">
        <f t="shared" si="150"/>
        <v>17.070988644543863</v>
      </c>
      <c r="D1662" s="2">
        <f t="shared" si="152"/>
        <v>17.21218288455934</v>
      </c>
      <c r="E1662" s="2">
        <f t="shared" si="151"/>
        <v>-0.14119424001547642</v>
      </c>
      <c r="F1662" s="2">
        <f t="shared" si="155"/>
        <v>-5.9834396061298777E-2</v>
      </c>
      <c r="G1662" s="2">
        <f t="shared" si="153"/>
        <v>-8.1359843954177641E-2</v>
      </c>
      <c r="H1662" s="2" t="str">
        <f t="shared" si="154"/>
        <v>Hold</v>
      </c>
    </row>
    <row r="1663" spans="1:8" ht="13.5" x14ac:dyDescent="0.25">
      <c r="A1663" s="3">
        <v>44438</v>
      </c>
      <c r="B1663" s="2">
        <v>17.642800000000001</v>
      </c>
      <c r="C1663" s="2">
        <f t="shared" si="150"/>
        <v>17.062328853075577</v>
      </c>
      <c r="D1663" s="2">
        <f t="shared" si="152"/>
        <v>17.244080448666057</v>
      </c>
      <c r="E1663" s="2">
        <f t="shared" si="151"/>
        <v>-0.18175159559048026</v>
      </c>
      <c r="F1663" s="2">
        <f t="shared" si="155"/>
        <v>-8.4217835967135085E-2</v>
      </c>
      <c r="G1663" s="2">
        <f t="shared" si="153"/>
        <v>-9.7533759623345179E-2</v>
      </c>
      <c r="H1663" s="2" t="str">
        <f t="shared" si="154"/>
        <v>Hold</v>
      </c>
    </row>
    <row r="1664" spans="1:8" ht="13.5" x14ac:dyDescent="0.25">
      <c r="A1664" s="3">
        <v>44439</v>
      </c>
      <c r="B1664" s="2">
        <v>18.025200000000002</v>
      </c>
      <c r="C1664" s="2">
        <f t="shared" si="150"/>
        <v>17.067601337217795</v>
      </c>
      <c r="D1664" s="2">
        <f t="shared" si="152"/>
        <v>17.301941156172276</v>
      </c>
      <c r="E1664" s="2">
        <f t="shared" si="151"/>
        <v>-0.23433981895448142</v>
      </c>
      <c r="F1664" s="2">
        <f t="shared" si="155"/>
        <v>-0.11424223256460436</v>
      </c>
      <c r="G1664" s="2">
        <f t="shared" si="153"/>
        <v>-0.12009758638987705</v>
      </c>
      <c r="H1664" s="2" t="str">
        <f t="shared" si="154"/>
        <v>Hold</v>
      </c>
    </row>
    <row r="1665" spans="1:8" ht="13.5" x14ac:dyDescent="0.25">
      <c r="A1665" s="3">
        <v>44440</v>
      </c>
      <c r="B1665" s="2">
        <v>17.293299999999999</v>
      </c>
      <c r="C1665" s="2">
        <f t="shared" si="150"/>
        <v>17.072062669953517</v>
      </c>
      <c r="D1665" s="2">
        <f t="shared" si="152"/>
        <v>17.301301070529885</v>
      </c>
      <c r="E1665" s="2">
        <f t="shared" si="151"/>
        <v>-0.22923840057636724</v>
      </c>
      <c r="F1665" s="2">
        <f t="shared" si="155"/>
        <v>-0.13724146616695695</v>
      </c>
      <c r="G1665" s="2">
        <f t="shared" si="153"/>
        <v>-9.1996934409410286E-2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17.2605</v>
      </c>
      <c r="C1666" s="2">
        <f t="shared" si="150"/>
        <v>17.075006874576054</v>
      </c>
      <c r="D1666" s="2">
        <f t="shared" si="152"/>
        <v>17.298278769009155</v>
      </c>
      <c r="E1666" s="2">
        <f t="shared" si="151"/>
        <v>-0.22327189443310047</v>
      </c>
      <c r="F1666" s="2">
        <f t="shared" si="155"/>
        <v>-0.15444755182018566</v>
      </c>
      <c r="G1666" s="2">
        <f t="shared" si="153"/>
        <v>-6.8824342612914813E-2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17.2605</v>
      </c>
      <c r="C1667" s="2">
        <f t="shared" si="150"/>
        <v>17.069928893872046</v>
      </c>
      <c r="D1667" s="2">
        <f t="shared" si="152"/>
        <v>17.295480341675145</v>
      </c>
      <c r="E1667" s="2">
        <f t="shared" si="151"/>
        <v>-0.22555144780309888</v>
      </c>
      <c r="F1667" s="2">
        <f t="shared" si="155"/>
        <v>-0.16866833101676831</v>
      </c>
      <c r="G1667" s="2">
        <f t="shared" si="153"/>
        <v>-5.6883116786330568E-2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17.2605</v>
      </c>
      <c r="C1668" s="2">
        <f t="shared" si="150"/>
        <v>17.074032140968654</v>
      </c>
      <c r="D1668" s="2">
        <f t="shared" si="152"/>
        <v>17.292889205254763</v>
      </c>
      <c r="E1668" s="2">
        <f t="shared" si="151"/>
        <v>-0.21885706428610874</v>
      </c>
      <c r="F1668" s="2">
        <f t="shared" si="155"/>
        <v>-0.1787060776706364</v>
      </c>
      <c r="G1668" s="2">
        <f t="shared" si="153"/>
        <v>-4.0150986615472339E-2</v>
      </c>
      <c r="H1668" s="2" t="str">
        <f t="shared" si="154"/>
        <v>Hold</v>
      </c>
    </row>
    <row r="1669" spans="1:8" ht="13.5" x14ac:dyDescent="0.25">
      <c r="A1669" s="3">
        <v>44446</v>
      </c>
      <c r="B1669" s="2">
        <v>16.796199999999999</v>
      </c>
      <c r="C1669" s="2">
        <f t="shared" si="150"/>
        <v>17.077504119281169</v>
      </c>
      <c r="D1669" s="2">
        <f t="shared" si="152"/>
        <v>17.256097412272929</v>
      </c>
      <c r="E1669" s="2">
        <f t="shared" si="151"/>
        <v>-0.17859329299175997</v>
      </c>
      <c r="F1669" s="2">
        <f t="shared" si="155"/>
        <v>-0.17868352073486113</v>
      </c>
      <c r="G1669" s="2">
        <f t="shared" si="153"/>
        <v>9.0227743101162217E-5</v>
      </c>
      <c r="H1669" s="2" t="str">
        <f t="shared" si="154"/>
        <v>Sell</v>
      </c>
    </row>
    <row r="1670" spans="1:8" ht="13.5" x14ac:dyDescent="0.25">
      <c r="A1670" s="3">
        <v>44447</v>
      </c>
      <c r="B1670" s="2">
        <v>16.714300000000001</v>
      </c>
      <c r="C1670" s="2">
        <f t="shared" si="150"/>
        <v>17.158595793237911</v>
      </c>
      <c r="D1670" s="2">
        <f t="shared" si="152"/>
        <v>17.215964270623083</v>
      </c>
      <c r="E1670" s="2">
        <f t="shared" si="151"/>
        <v>-5.7368477385171701E-2</v>
      </c>
      <c r="F1670" s="2">
        <f t="shared" si="155"/>
        <v>-0.15442051206492324</v>
      </c>
      <c r="G1670" s="2">
        <f t="shared" si="153"/>
        <v>9.7052034679751542E-2</v>
      </c>
      <c r="H1670" s="2" t="str">
        <f t="shared" si="154"/>
        <v>Sell</v>
      </c>
    </row>
    <row r="1671" spans="1:8" ht="13.5" x14ac:dyDescent="0.25">
      <c r="A1671" s="3">
        <v>44448</v>
      </c>
      <c r="B1671" s="2">
        <v>16.768899999999999</v>
      </c>
      <c r="C1671" s="2">
        <f t="shared" si="150"/>
        <v>17.226365671201307</v>
      </c>
      <c r="D1671" s="2">
        <f t="shared" si="152"/>
        <v>17.182848398725074</v>
      </c>
      <c r="E1671" s="2">
        <f t="shared" si="151"/>
        <v>4.351727247623316E-2</v>
      </c>
      <c r="F1671" s="2">
        <f t="shared" si="155"/>
        <v>-0.11483295515669197</v>
      </c>
      <c r="G1671" s="2">
        <f t="shared" si="153"/>
        <v>0.15835022763292511</v>
      </c>
      <c r="H1671" s="2" t="str">
        <f t="shared" si="154"/>
        <v>Sell</v>
      </c>
    </row>
    <row r="1672" spans="1:8" ht="13.5" x14ac:dyDescent="0.25">
      <c r="A1672" s="3">
        <v>44449</v>
      </c>
      <c r="B1672" s="2">
        <v>16.9328</v>
      </c>
      <c r="C1672" s="2">
        <f t="shared" si="150"/>
        <v>17.364386337170338</v>
      </c>
      <c r="D1672" s="2">
        <f t="shared" si="152"/>
        <v>17.16432629511581</v>
      </c>
      <c r="E1672" s="2">
        <f t="shared" si="151"/>
        <v>0.20006004205452754</v>
      </c>
      <c r="F1672" s="2">
        <f t="shared" si="155"/>
        <v>-5.1854355714448068E-2</v>
      </c>
      <c r="G1672" s="2">
        <f t="shared" si="153"/>
        <v>0.25191439776897562</v>
      </c>
      <c r="H1672" s="2" t="str">
        <f t="shared" si="154"/>
        <v>Sell</v>
      </c>
    </row>
    <row r="1673" spans="1:8" ht="13.5" x14ac:dyDescent="0.25">
      <c r="A1673" s="3">
        <v>44452</v>
      </c>
      <c r="B1673" s="2">
        <v>17.2332</v>
      </c>
      <c r="C1673" s="2">
        <f t="shared" si="150"/>
        <v>17.407219208374901</v>
      </c>
      <c r="D1673" s="2">
        <f t="shared" si="152"/>
        <v>17.169428051033158</v>
      </c>
      <c r="E1673" s="2">
        <f t="shared" si="151"/>
        <v>0.23779115734174283</v>
      </c>
      <c r="F1673" s="2">
        <f t="shared" si="155"/>
        <v>6.0747468967901133E-3</v>
      </c>
      <c r="G1673" s="2">
        <f t="shared" si="153"/>
        <v>0.23171641044495273</v>
      </c>
      <c r="H1673" s="2" t="str">
        <f t="shared" si="154"/>
        <v>Sell</v>
      </c>
    </row>
    <row r="1674" spans="1:8" ht="13.5" x14ac:dyDescent="0.25">
      <c r="A1674" s="3">
        <v>44453</v>
      </c>
      <c r="B1674" s="2">
        <v>17.194900000000001</v>
      </c>
      <c r="C1674" s="2">
        <f t="shared" si="150"/>
        <v>17.502293176317224</v>
      </c>
      <c r="D1674" s="2">
        <f t="shared" si="152"/>
        <v>17.171314862067739</v>
      </c>
      <c r="E1674" s="2">
        <f t="shared" si="151"/>
        <v>0.33097831424948509</v>
      </c>
      <c r="F1674" s="2">
        <f t="shared" si="155"/>
        <v>7.1055460367329112E-2</v>
      </c>
      <c r="G1674" s="2">
        <f t="shared" si="153"/>
        <v>0.25992285388215597</v>
      </c>
      <c r="H1674" s="2" t="str">
        <f t="shared" si="154"/>
        <v>Sell</v>
      </c>
    </row>
    <row r="1675" spans="1:8" ht="13.5" x14ac:dyDescent="0.25">
      <c r="A1675" s="3">
        <v>44454</v>
      </c>
      <c r="B1675" s="2">
        <v>17.096599999999999</v>
      </c>
      <c r="C1675" s="2">
        <f t="shared" si="150"/>
        <v>17.470140379960728</v>
      </c>
      <c r="D1675" s="2">
        <f t="shared" si="152"/>
        <v>17.165780427840499</v>
      </c>
      <c r="E1675" s="2">
        <f t="shared" si="151"/>
        <v>0.30435995212022959</v>
      </c>
      <c r="F1675" s="2">
        <f t="shared" si="155"/>
        <v>0.11771635871790923</v>
      </c>
      <c r="G1675" s="2">
        <f t="shared" si="153"/>
        <v>0.18664359340232037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16.992799999999999</v>
      </c>
      <c r="C1676" s="2">
        <f t="shared" si="150"/>
        <v>17.437888013812923</v>
      </c>
      <c r="D1676" s="2">
        <f t="shared" si="152"/>
        <v>17.152967062815275</v>
      </c>
      <c r="E1676" s="2">
        <f t="shared" si="151"/>
        <v>0.28492095099764825</v>
      </c>
      <c r="F1676" s="2">
        <f t="shared" si="155"/>
        <v>0.15115727717385705</v>
      </c>
      <c r="G1676" s="2">
        <f t="shared" si="153"/>
        <v>0.1337636738237912</v>
      </c>
      <c r="H1676" s="2" t="str">
        <f t="shared" si="154"/>
        <v>Sell</v>
      </c>
    </row>
    <row r="1677" spans="1:8" ht="13.5" x14ac:dyDescent="0.25">
      <c r="A1677" s="3">
        <v>44456</v>
      </c>
      <c r="B1677" s="2">
        <v>16.9328</v>
      </c>
      <c r="C1677" s="2">
        <f t="shared" si="150"/>
        <v>17.410597550149397</v>
      </c>
      <c r="D1677" s="2">
        <f t="shared" si="152"/>
        <v>17.136658391495626</v>
      </c>
      <c r="E1677" s="2">
        <f t="shared" si="151"/>
        <v>0.27393915865377139</v>
      </c>
      <c r="F1677" s="2">
        <f t="shared" si="155"/>
        <v>0.17571365346983991</v>
      </c>
      <c r="G1677" s="2">
        <f t="shared" si="153"/>
        <v>9.8225505183931472E-2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16.987400000000001</v>
      </c>
      <c r="C1678" s="2">
        <f t="shared" si="150"/>
        <v>17.387505619357182</v>
      </c>
      <c r="D1678" s="2">
        <f t="shared" si="152"/>
        <v>17.125602214347801</v>
      </c>
      <c r="E1678" s="2">
        <f t="shared" si="151"/>
        <v>0.26190340500938092</v>
      </c>
      <c r="F1678" s="2">
        <f t="shared" si="155"/>
        <v>0.19295160377774812</v>
      </c>
      <c r="G1678" s="2">
        <f t="shared" si="153"/>
        <v>6.8951801231632803E-2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16.9328</v>
      </c>
      <c r="C1679" s="2">
        <f t="shared" ref="C1679:C1742" si="156">$C$4*B1669+C1678*(1-$C$4)</f>
        <v>17.296535524071462</v>
      </c>
      <c r="D1679" s="2">
        <f t="shared" si="152"/>
        <v>17.111320568840558</v>
      </c>
      <c r="E1679" s="2">
        <f t="shared" si="151"/>
        <v>0.18521495523090437</v>
      </c>
      <c r="F1679" s="2">
        <f t="shared" si="155"/>
        <v>0.1914042740683794</v>
      </c>
      <c r="G1679" s="2">
        <f t="shared" si="153"/>
        <v>-6.189318837475033E-3</v>
      </c>
      <c r="H1679" s="2" t="str">
        <f t="shared" si="154"/>
        <v>Hold</v>
      </c>
    </row>
    <row r="1680" spans="1:8" ht="13.5" x14ac:dyDescent="0.25">
      <c r="A1680" s="3">
        <v>44461</v>
      </c>
      <c r="B1680" s="2">
        <v>16.9054</v>
      </c>
      <c r="C1680" s="2">
        <f t="shared" si="156"/>
        <v>17.20696082806047</v>
      </c>
      <c r="D1680" s="2">
        <f t="shared" si="152"/>
        <v>17.096067193370885</v>
      </c>
      <c r="E1680" s="2">
        <f t="shared" si="151"/>
        <v>0.11089363468958524</v>
      </c>
      <c r="F1680" s="2">
        <f t="shared" si="155"/>
        <v>0.17530214619262058</v>
      </c>
      <c r="G1680" s="2">
        <f t="shared" si="153"/>
        <v>-6.4408511503035337E-2</v>
      </c>
      <c r="H1680" s="2" t="str">
        <f t="shared" si="154"/>
        <v>Hold</v>
      </c>
    </row>
    <row r="1681" spans="1:8" ht="13.5" x14ac:dyDescent="0.25">
      <c r="A1681" s="3">
        <v>44462</v>
      </c>
      <c r="B1681" s="2">
        <v>16.9328</v>
      </c>
      <c r="C1681" s="2">
        <f t="shared" si="156"/>
        <v>17.139566854512708</v>
      </c>
      <c r="D1681" s="2">
        <f t="shared" si="152"/>
        <v>17.083973327195263</v>
      </c>
      <c r="E1681" s="2">
        <f t="shared" si="151"/>
        <v>5.5593527317444824E-2</v>
      </c>
      <c r="F1681" s="2">
        <f t="shared" si="155"/>
        <v>0.15136042241758543</v>
      </c>
      <c r="G1681" s="2">
        <f t="shared" si="153"/>
        <v>-9.5766895100140609E-2</v>
      </c>
      <c r="H1681" s="2" t="str">
        <f t="shared" si="154"/>
        <v>Hold</v>
      </c>
    </row>
    <row r="1682" spans="1:8" ht="13.5" x14ac:dyDescent="0.25">
      <c r="A1682" s="3">
        <v>44463</v>
      </c>
      <c r="B1682" s="2">
        <v>16.987400000000001</v>
      </c>
      <c r="C1682" s="2">
        <f t="shared" si="156"/>
        <v>17.107756569203062</v>
      </c>
      <c r="D1682" s="2">
        <f t="shared" si="152"/>
        <v>17.076819747403022</v>
      </c>
      <c r="E1682" s="2">
        <f t="shared" si="151"/>
        <v>3.0936821800040093E-2</v>
      </c>
      <c r="F1682" s="2">
        <f t="shared" si="155"/>
        <v>0.12727570229407636</v>
      </c>
      <c r="G1682" s="2">
        <f t="shared" si="153"/>
        <v>-9.6338880494036272E-2</v>
      </c>
      <c r="H1682" s="2" t="str">
        <f t="shared" si="154"/>
        <v>Hold</v>
      </c>
    </row>
    <row r="1683" spans="1:8" ht="13.5" x14ac:dyDescent="0.25">
      <c r="A1683" s="3">
        <v>44466</v>
      </c>
      <c r="B1683" s="2">
        <v>17.091200000000001</v>
      </c>
      <c r="C1683" s="2">
        <f t="shared" si="156"/>
        <v>17.127055558556439</v>
      </c>
      <c r="D1683" s="2">
        <f t="shared" si="152"/>
        <v>17.077884951299094</v>
      </c>
      <c r="E1683" s="2">
        <f t="shared" si="151"/>
        <v>4.9170607257345011E-2</v>
      </c>
      <c r="F1683" s="2">
        <f t="shared" si="155"/>
        <v>0.1116546832867301</v>
      </c>
      <c r="G1683" s="2">
        <f t="shared" si="153"/>
        <v>-6.2484076029385091E-2</v>
      </c>
      <c r="H1683" s="2" t="str">
        <f t="shared" si="154"/>
        <v>Hold</v>
      </c>
    </row>
    <row r="1684" spans="1:8" ht="13.5" x14ac:dyDescent="0.25">
      <c r="A1684" s="3">
        <v>44467</v>
      </c>
      <c r="B1684" s="2">
        <v>17.2059</v>
      </c>
      <c r="C1684" s="2">
        <f t="shared" si="156"/>
        <v>17.137493164932373</v>
      </c>
      <c r="D1684" s="2">
        <f t="shared" si="152"/>
        <v>17.087367547499159</v>
      </c>
      <c r="E1684" s="2">
        <f t="shared" si="151"/>
        <v>5.0125617433213421E-2</v>
      </c>
      <c r="F1684" s="2">
        <f t="shared" si="155"/>
        <v>9.9348870116026763E-2</v>
      </c>
      <c r="G1684" s="2">
        <f t="shared" si="153"/>
        <v>-4.9223252682813343E-2</v>
      </c>
      <c r="H1684" s="2" t="str">
        <f t="shared" si="154"/>
        <v>Hold</v>
      </c>
    </row>
    <row r="1685" spans="1:8" ht="13.5" x14ac:dyDescent="0.25">
      <c r="A1685" s="3">
        <v>44468</v>
      </c>
      <c r="B1685" s="2">
        <v>17.2059</v>
      </c>
      <c r="C1685" s="2">
        <f t="shared" si="156"/>
        <v>17.131201908788931</v>
      </c>
      <c r="D1685" s="2">
        <f t="shared" si="152"/>
        <v>17.096147729165889</v>
      </c>
      <c r="E1685" s="2">
        <f t="shared" si="151"/>
        <v>3.5054179623042359E-2</v>
      </c>
      <c r="F1685" s="2">
        <f t="shared" si="155"/>
        <v>8.6489932017429882E-2</v>
      </c>
      <c r="G1685" s="2">
        <f t="shared" si="153"/>
        <v>-5.1435752394387524E-2</v>
      </c>
      <c r="H1685" s="2" t="str">
        <f t="shared" si="154"/>
        <v>Hold</v>
      </c>
    </row>
    <row r="1686" spans="1:8" ht="13.5" x14ac:dyDescent="0.25">
      <c r="A1686" s="3">
        <v>44469</v>
      </c>
      <c r="B1686" s="2">
        <v>17.424299999999999</v>
      </c>
      <c r="C1686" s="2">
        <f t="shared" si="156"/>
        <v>17.109909307436787</v>
      </c>
      <c r="D1686" s="2">
        <f t="shared" si="152"/>
        <v>17.120455304783231</v>
      </c>
      <c r="E1686" s="2">
        <f t="shared" si="151"/>
        <v>-1.0545997346444125E-2</v>
      </c>
      <c r="F1686" s="2">
        <f t="shared" si="155"/>
        <v>6.7082746144655092E-2</v>
      </c>
      <c r="G1686" s="2">
        <f t="shared" si="153"/>
        <v>-7.7628743491099217E-2</v>
      </c>
      <c r="H1686" s="2" t="str">
        <f t="shared" si="154"/>
        <v>Hold</v>
      </c>
    </row>
    <row r="1687" spans="1:8" ht="13.5" x14ac:dyDescent="0.25">
      <c r="A1687" s="3">
        <v>44470</v>
      </c>
      <c r="B1687" s="2">
        <v>17.424299999999999</v>
      </c>
      <c r="C1687" s="2">
        <f t="shared" si="156"/>
        <v>17.082661721677283</v>
      </c>
      <c r="D1687" s="2">
        <f t="shared" si="152"/>
        <v>17.142962319243733</v>
      </c>
      <c r="E1687" s="2">
        <f t="shared" si="151"/>
        <v>-6.0300597566449454E-2</v>
      </c>
      <c r="F1687" s="2">
        <f t="shared" si="155"/>
        <v>4.1606077402434188E-2</v>
      </c>
      <c r="G1687" s="2">
        <f t="shared" si="153"/>
        <v>-0.10190667496888364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17.315100000000001</v>
      </c>
      <c r="C1688" s="2">
        <f t="shared" si="156"/>
        <v>17.068006072188471</v>
      </c>
      <c r="D1688" s="2">
        <f t="shared" si="152"/>
        <v>17.155713258559011</v>
      </c>
      <c r="E1688" s="2">
        <f t="shared" si="151"/>
        <v>-8.7707186370540313E-2</v>
      </c>
      <c r="F1688" s="2">
        <f t="shared" si="155"/>
        <v>1.5743424647839288E-2</v>
      </c>
      <c r="G1688" s="2">
        <f t="shared" si="153"/>
        <v>-0.1034506110183796</v>
      </c>
      <c r="H1688" s="2" t="str">
        <f t="shared" si="154"/>
        <v>Hold</v>
      </c>
    </row>
    <row r="1689" spans="1:8" ht="13.5" x14ac:dyDescent="0.25">
      <c r="A1689" s="3">
        <v>44474</v>
      </c>
      <c r="B1689" s="2">
        <v>17.096599999999999</v>
      </c>
      <c r="C1689" s="2">
        <f t="shared" si="156"/>
        <v>17.04720513800563</v>
      </c>
      <c r="D1689" s="2">
        <f t="shared" si="152"/>
        <v>17.151334498665751</v>
      </c>
      <c r="E1689" s="2">
        <f t="shared" si="151"/>
        <v>-0.1041293606601208</v>
      </c>
      <c r="F1689" s="2">
        <f t="shared" si="155"/>
        <v>-8.2311324137527304E-3</v>
      </c>
      <c r="G1689" s="2">
        <f t="shared" si="153"/>
        <v>-9.5898228246368067E-2</v>
      </c>
      <c r="H1689" s="2" t="str">
        <f t="shared" si="154"/>
        <v>Hold</v>
      </c>
    </row>
    <row r="1690" spans="1:8" ht="13.5" x14ac:dyDescent="0.25">
      <c r="A1690" s="3">
        <v>44475</v>
      </c>
      <c r="B1690" s="2">
        <v>17.2059</v>
      </c>
      <c r="C1690" s="2">
        <f t="shared" si="156"/>
        <v>17.025388962927842</v>
      </c>
      <c r="D1690" s="2">
        <f t="shared" si="152"/>
        <v>17.155376387653472</v>
      </c>
      <c r="E1690" s="2">
        <f t="shared" si="151"/>
        <v>-0.12998742472563052</v>
      </c>
      <c r="F1690" s="2">
        <f t="shared" si="155"/>
        <v>-3.2582390876128291E-2</v>
      </c>
      <c r="G1690" s="2">
        <f t="shared" si="153"/>
        <v>-9.7405033849502221E-2</v>
      </c>
      <c r="H1690" s="2" t="str">
        <f t="shared" si="154"/>
        <v>Hold</v>
      </c>
    </row>
    <row r="1691" spans="1:8" ht="13.5" x14ac:dyDescent="0.25">
      <c r="A1691" s="3">
        <v>44476</v>
      </c>
      <c r="B1691" s="2">
        <v>17.2059</v>
      </c>
      <c r="C1691" s="2">
        <f t="shared" si="156"/>
        <v>17.011144507092791</v>
      </c>
      <c r="D1691" s="2">
        <f t="shared" si="152"/>
        <v>17.159118877456919</v>
      </c>
      <c r="E1691" s="2">
        <f t="shared" si="151"/>
        <v>-0.1479743703641283</v>
      </c>
      <c r="F1691" s="2">
        <f t="shared" si="155"/>
        <v>-5.5660786773728294E-2</v>
      </c>
      <c r="G1691" s="2">
        <f t="shared" si="153"/>
        <v>-9.2313583590400011E-2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17.194900000000001</v>
      </c>
      <c r="C1692" s="2">
        <f t="shared" si="156"/>
        <v>17.007491506001593</v>
      </c>
      <c r="D1692" s="2">
        <f t="shared" si="152"/>
        <v>17.161769330978629</v>
      </c>
      <c r="E1692" s="2">
        <f t="shared" ref="E1692:E1755" si="157">C1692-D1692</f>
        <v>-0.15427782497703646</v>
      </c>
      <c r="F1692" s="2">
        <f t="shared" si="155"/>
        <v>-7.5384194414389927E-2</v>
      </c>
      <c r="G1692" s="2">
        <f t="shared" si="153"/>
        <v>-7.8893630562646533E-2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17.156700000000001</v>
      </c>
      <c r="C1693" s="2">
        <f t="shared" si="156"/>
        <v>17.020369735847503</v>
      </c>
      <c r="D1693" s="2">
        <f t="shared" ref="D1693:D1756" si="158">$D$4*B1693+(1-$D$4)*D1692</f>
        <v>17.161393824980212</v>
      </c>
      <c r="E1693" s="2">
        <f t="shared" si="157"/>
        <v>-0.14102408913270992</v>
      </c>
      <c r="F1693" s="2">
        <f t="shared" si="155"/>
        <v>-8.8512173358053933E-2</v>
      </c>
      <c r="G1693" s="2">
        <f t="shared" si="153"/>
        <v>-5.2511915774655984E-2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17.151199999999999</v>
      </c>
      <c r="C1694" s="2">
        <f t="shared" si="156"/>
        <v>17.048912853409426</v>
      </c>
      <c r="D1694" s="2">
        <f t="shared" si="158"/>
        <v>17.160638726833529</v>
      </c>
      <c r="E1694" s="2">
        <f t="shared" si="157"/>
        <v>-0.11172587342410267</v>
      </c>
      <c r="F1694" s="2">
        <f t="shared" si="155"/>
        <v>-9.3154913371263692E-2</v>
      </c>
      <c r="G1694" s="2">
        <f t="shared" si="153"/>
        <v>-1.8570960052838981E-2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17.151199999999999</v>
      </c>
      <c r="C1695" s="2">
        <f t="shared" si="156"/>
        <v>17.073064722115667</v>
      </c>
      <c r="D1695" s="2">
        <f t="shared" si="158"/>
        <v>17.159939561882897</v>
      </c>
      <c r="E1695" s="2">
        <f t="shared" si="157"/>
        <v>-8.6874839767229872E-2</v>
      </c>
      <c r="F1695" s="2">
        <f t="shared" si="155"/>
        <v>-9.1898898650456931E-2</v>
      </c>
      <c r="G1695" s="2">
        <f t="shared" si="153"/>
        <v>5.0240588832270588E-3</v>
      </c>
      <c r="H1695" s="2" t="str">
        <f t="shared" si="154"/>
        <v>Sell</v>
      </c>
    </row>
    <row r="1696" spans="1:8" ht="13.5" x14ac:dyDescent="0.25">
      <c r="A1696" s="3">
        <v>44483</v>
      </c>
      <c r="B1696" s="2">
        <v>17.151199999999999</v>
      </c>
      <c r="C1696" s="2">
        <f t="shared" si="156"/>
        <v>17.127100918713257</v>
      </c>
      <c r="D1696" s="2">
        <f t="shared" si="158"/>
        <v>17.15929218692861</v>
      </c>
      <c r="E1696" s="2">
        <f t="shared" si="157"/>
        <v>-3.2191268215353119E-2</v>
      </c>
      <c r="F1696" s="2">
        <f t="shared" si="155"/>
        <v>-7.9957372563436171E-2</v>
      </c>
      <c r="G1696" s="2">
        <f t="shared" si="153"/>
        <v>4.7766104348083052E-2</v>
      </c>
      <c r="H1696" s="2" t="str">
        <f t="shared" si="154"/>
        <v>Sell</v>
      </c>
    </row>
    <row r="1697" spans="1:8" ht="13.5" x14ac:dyDescent="0.25">
      <c r="A1697" s="3">
        <v>44488</v>
      </c>
      <c r="B1697" s="2">
        <v>17.145800000000001</v>
      </c>
      <c r="C1697" s="2">
        <f t="shared" si="156"/>
        <v>17.172823854295832</v>
      </c>
      <c r="D1697" s="2">
        <f t="shared" si="158"/>
        <v>17.158292765674638</v>
      </c>
      <c r="E1697" s="2">
        <f t="shared" si="157"/>
        <v>1.4531088621193788E-2</v>
      </c>
      <c r="F1697" s="2">
        <f t="shared" si="155"/>
        <v>-6.1059680326510185E-2</v>
      </c>
      <c r="G1697" s="2">
        <f t="shared" si="153"/>
        <v>7.5590768947703973E-2</v>
      </c>
      <c r="H1697" s="2" t="str">
        <f t="shared" si="154"/>
        <v>Sell</v>
      </c>
    </row>
    <row r="1698" spans="1:8" ht="13.5" x14ac:dyDescent="0.25">
      <c r="A1698" s="3">
        <v>44489</v>
      </c>
      <c r="B1698" s="2">
        <v>16.9328</v>
      </c>
      <c r="C1698" s="2">
        <f t="shared" si="156"/>
        <v>17.194712492096471</v>
      </c>
      <c r="D1698" s="2">
        <f t="shared" si="158"/>
        <v>17.141589597846888</v>
      </c>
      <c r="E1698" s="2">
        <f t="shared" si="157"/>
        <v>5.3122894249582941E-2</v>
      </c>
      <c r="F1698" s="2">
        <f t="shared" si="155"/>
        <v>-3.822316541129156E-2</v>
      </c>
      <c r="G1698" s="2">
        <f t="shared" si="153"/>
        <v>9.1346059660874501E-2</v>
      </c>
      <c r="H1698" s="2" t="str">
        <f t="shared" si="154"/>
        <v>Sell</v>
      </c>
    </row>
    <row r="1699" spans="1:8" ht="13.5" x14ac:dyDescent="0.25">
      <c r="A1699" s="3">
        <v>44490</v>
      </c>
      <c r="B1699" s="2">
        <v>16.8781</v>
      </c>
      <c r="C1699" s="2">
        <f t="shared" si="156"/>
        <v>17.179618262543169</v>
      </c>
      <c r="D1699" s="2">
        <f t="shared" si="158"/>
        <v>17.12207184985823</v>
      </c>
      <c r="E1699" s="2">
        <f t="shared" si="157"/>
        <v>5.7546412684938986E-2</v>
      </c>
      <c r="F1699" s="2">
        <f t="shared" si="155"/>
        <v>-1.9069249792045453E-2</v>
      </c>
      <c r="G1699" s="2">
        <f t="shared" si="153"/>
        <v>7.6615662476984439E-2</v>
      </c>
      <c r="H1699" s="2" t="str">
        <f t="shared" si="154"/>
        <v>Sell</v>
      </c>
    </row>
    <row r="1700" spans="1:8" ht="13.5" x14ac:dyDescent="0.25">
      <c r="A1700" s="3">
        <v>44491</v>
      </c>
      <c r="B1700" s="2">
        <v>16.8781</v>
      </c>
      <c r="C1700" s="2">
        <f t="shared" si="156"/>
        <v>17.183661606767295</v>
      </c>
      <c r="D1700" s="2">
        <f t="shared" si="158"/>
        <v>17.103999860979844</v>
      </c>
      <c r="E1700" s="2">
        <f t="shared" si="157"/>
        <v>7.966174578745111E-2</v>
      </c>
      <c r="F1700" s="2">
        <f t="shared" si="155"/>
        <v>6.7694932385386E-4</v>
      </c>
      <c r="G1700" s="2">
        <f t="shared" ref="G1700:G1763" si="159">E1700-F1700</f>
        <v>7.8984796463597254E-2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16.823499999999999</v>
      </c>
      <c r="C1701" s="2">
        <f t="shared" si="156"/>
        <v>17.187082898033864</v>
      </c>
      <c r="D1701" s="2">
        <f t="shared" si="158"/>
        <v>17.083222093499856</v>
      </c>
      <c r="E1701" s="2">
        <f t="shared" si="157"/>
        <v>0.10386080453400837</v>
      </c>
      <c r="F1701" s="2">
        <f t="shared" ref="F1701:F1764" si="161">(E1701*(2/(10)))+((1-(2/10))*F1700)</f>
        <v>2.1313720365884761E-2</v>
      </c>
      <c r="G1701" s="2">
        <f t="shared" si="159"/>
        <v>8.2547084168123605E-2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16.386500000000002</v>
      </c>
      <c r="C1702" s="2">
        <f t="shared" si="156"/>
        <v>17.188285529105578</v>
      </c>
      <c r="D1702" s="2">
        <f t="shared" si="158"/>
        <v>17.031613049536904</v>
      </c>
      <c r="E1702" s="2">
        <f t="shared" si="157"/>
        <v>0.15667247956867314</v>
      </c>
      <c r="F1702" s="2">
        <f t="shared" si="161"/>
        <v>4.8385472206442431E-2</v>
      </c>
      <c r="G1702" s="2">
        <f t="shared" si="159"/>
        <v>0.10828700736223071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16.659600000000001</v>
      </c>
      <c r="C1703" s="2">
        <f t="shared" si="156"/>
        <v>17.183426216935487</v>
      </c>
      <c r="D1703" s="2">
        <f t="shared" si="158"/>
        <v>17.004056527348986</v>
      </c>
      <c r="E1703" s="2">
        <f t="shared" si="157"/>
        <v>0.17936968958650112</v>
      </c>
      <c r="F1703" s="2">
        <f t="shared" si="161"/>
        <v>7.4582315682454173E-2</v>
      </c>
      <c r="G1703" s="2">
        <f t="shared" si="159"/>
        <v>0.10478737390404695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16.921800000000001</v>
      </c>
      <c r="C1704" s="2">
        <f t="shared" si="156"/>
        <v>17.178468337406951</v>
      </c>
      <c r="D1704" s="2">
        <f t="shared" si="158"/>
        <v>16.997963451249063</v>
      </c>
      <c r="E1704" s="2">
        <f t="shared" si="157"/>
        <v>0.18050488615788751</v>
      </c>
      <c r="F1704" s="2">
        <f t="shared" si="161"/>
        <v>9.5766829777540849E-2</v>
      </c>
      <c r="G1704" s="2">
        <f t="shared" si="159"/>
        <v>8.4738056380346663E-2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16.921800000000001</v>
      </c>
      <c r="C1705" s="2">
        <f t="shared" si="156"/>
        <v>17.174273208575112</v>
      </c>
      <c r="D1705" s="2">
        <f t="shared" si="158"/>
        <v>16.992321714119505</v>
      </c>
      <c r="E1705" s="2">
        <f t="shared" si="157"/>
        <v>0.18195149445560688</v>
      </c>
      <c r="F1705" s="2">
        <f t="shared" si="161"/>
        <v>0.11300376271315407</v>
      </c>
      <c r="G1705" s="2">
        <f t="shared" si="159"/>
        <v>6.8947731742452806E-2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16.823499999999999</v>
      </c>
      <c r="C1706" s="2">
        <f t="shared" si="156"/>
        <v>17.170723484178943</v>
      </c>
      <c r="D1706" s="2">
        <f t="shared" si="158"/>
        <v>16.979816401962506</v>
      </c>
      <c r="E1706" s="2">
        <f t="shared" si="157"/>
        <v>0.19090708221643737</v>
      </c>
      <c r="F1706" s="2">
        <f t="shared" si="161"/>
        <v>0.12858442661381075</v>
      </c>
      <c r="G1706" s="2">
        <f t="shared" si="159"/>
        <v>6.232265560262662E-2</v>
      </c>
      <c r="H1706" s="2" t="str">
        <f t="shared" si="160"/>
        <v>Sell</v>
      </c>
    </row>
    <row r="1707" spans="1:8" ht="13.5" x14ac:dyDescent="0.25">
      <c r="A1707" s="3">
        <v>44502</v>
      </c>
      <c r="B1707" s="2">
        <v>16.8126</v>
      </c>
      <c r="C1707" s="2">
        <f t="shared" si="156"/>
        <v>17.166889101997569</v>
      </c>
      <c r="D1707" s="2">
        <f t="shared" si="158"/>
        <v>16.967430001817135</v>
      </c>
      <c r="E1707" s="2">
        <f t="shared" si="157"/>
        <v>0.19945910018043378</v>
      </c>
      <c r="F1707" s="2">
        <f t="shared" si="161"/>
        <v>0.14275936132713538</v>
      </c>
      <c r="G1707" s="2">
        <f t="shared" si="159"/>
        <v>5.6699738853298404E-2</v>
      </c>
      <c r="H1707" s="2" t="str">
        <f t="shared" si="160"/>
        <v>Sell</v>
      </c>
    </row>
    <row r="1708" spans="1:8" ht="13.5" x14ac:dyDescent="0.25">
      <c r="A1708" s="3">
        <v>44503</v>
      </c>
      <c r="B1708" s="2">
        <v>16.659600000000001</v>
      </c>
      <c r="C1708" s="2">
        <f t="shared" si="156"/>
        <v>17.130875393997943</v>
      </c>
      <c r="D1708" s="2">
        <f t="shared" si="158"/>
        <v>16.944627779460308</v>
      </c>
      <c r="E1708" s="2">
        <f t="shared" si="157"/>
        <v>0.18624761453763483</v>
      </c>
      <c r="F1708" s="2">
        <f t="shared" si="161"/>
        <v>0.15145701196923528</v>
      </c>
      <c r="G1708" s="2">
        <f t="shared" si="159"/>
        <v>3.4790602568399553E-2</v>
      </c>
      <c r="H1708" s="2" t="str">
        <f t="shared" si="160"/>
        <v>Sell</v>
      </c>
    </row>
    <row r="1709" spans="1:8" ht="13.5" x14ac:dyDescent="0.25">
      <c r="A1709" s="3">
        <v>44504</v>
      </c>
      <c r="B1709" s="2">
        <v>16.659600000000001</v>
      </c>
      <c r="C1709" s="2">
        <f t="shared" si="156"/>
        <v>17.091986871844416</v>
      </c>
      <c r="D1709" s="2">
        <f t="shared" si="158"/>
        <v>16.923514610611395</v>
      </c>
      <c r="E1709" s="2">
        <f t="shared" si="157"/>
        <v>0.1684722612330205</v>
      </c>
      <c r="F1709" s="2">
        <f t="shared" si="161"/>
        <v>0.15486006182199233</v>
      </c>
      <c r="G1709" s="2">
        <f t="shared" si="159"/>
        <v>1.3612199411028175E-2</v>
      </c>
      <c r="H1709" s="2" t="str">
        <f t="shared" si="160"/>
        <v>Sell</v>
      </c>
    </row>
    <row r="1710" spans="1:8" ht="13.5" x14ac:dyDescent="0.25">
      <c r="A1710" s="3">
        <v>44505</v>
      </c>
      <c r="B1710" s="2">
        <v>16.8017</v>
      </c>
      <c r="C1710" s="2">
        <f t="shared" si="156"/>
        <v>17.059081199252969</v>
      </c>
      <c r="D1710" s="2">
        <f t="shared" si="158"/>
        <v>16.914491306121661</v>
      </c>
      <c r="E1710" s="2">
        <f t="shared" si="157"/>
        <v>0.14458989313130743</v>
      </c>
      <c r="F1710" s="2">
        <f t="shared" si="161"/>
        <v>0.15280602808385535</v>
      </c>
      <c r="G1710" s="2">
        <f t="shared" si="159"/>
        <v>-8.2161349525479155E-3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16.8017</v>
      </c>
      <c r="C1711" s="2">
        <f t="shared" si="156"/>
        <v>17.022837937829436</v>
      </c>
      <c r="D1711" s="2">
        <f t="shared" si="158"/>
        <v>16.906136394557095</v>
      </c>
      <c r="E1711" s="2">
        <f t="shared" si="157"/>
        <v>0.11670154327234172</v>
      </c>
      <c r="F1711" s="2">
        <f t="shared" si="161"/>
        <v>0.14558513112155264</v>
      </c>
      <c r="G1711" s="2">
        <f t="shared" si="159"/>
        <v>-2.8883587849210912E-2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16.8017</v>
      </c>
      <c r="C1712" s="2">
        <f t="shared" si="156"/>
        <v>16.924939793547985</v>
      </c>
      <c r="D1712" s="2">
        <f t="shared" si="158"/>
        <v>16.898400365330644</v>
      </c>
      <c r="E1712" s="2">
        <f t="shared" si="157"/>
        <v>2.6539428217340344E-2</v>
      </c>
      <c r="F1712" s="2">
        <f t="shared" si="161"/>
        <v>0.12177599054071019</v>
      </c>
      <c r="G1712" s="2">
        <f t="shared" si="159"/>
        <v>-9.5236562323369842E-2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16.790700000000001</v>
      </c>
      <c r="C1713" s="2">
        <f t="shared" si="156"/>
        <v>16.884118286848295</v>
      </c>
      <c r="D1713" s="2">
        <f t="shared" si="158"/>
        <v>16.890422560491338</v>
      </c>
      <c r="E1713" s="2">
        <f t="shared" si="157"/>
        <v>-6.304273643042535E-3</v>
      </c>
      <c r="F1713" s="2">
        <f t="shared" si="161"/>
        <v>9.6159937703959641E-2</v>
      </c>
      <c r="G1713" s="2">
        <f t="shared" si="159"/>
        <v>-0.10246421134700218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16.790700000000001</v>
      </c>
      <c r="C1714" s="2">
        <f t="shared" si="156"/>
        <v>16.889915473487019</v>
      </c>
      <c r="D1714" s="2">
        <f t="shared" si="158"/>
        <v>16.883035704158644</v>
      </c>
      <c r="E1714" s="2">
        <f t="shared" si="157"/>
        <v>6.8797693283748629E-3</v>
      </c>
      <c r="F1714" s="2">
        <f t="shared" si="161"/>
        <v>7.83039040288427E-2</v>
      </c>
      <c r="G1714" s="2">
        <f t="shared" si="159"/>
        <v>-7.1424134700467837E-2</v>
      </c>
      <c r="H1714" s="2" t="str">
        <f t="shared" si="160"/>
        <v>Hold</v>
      </c>
    </row>
    <row r="1715" spans="1:8" ht="13.5" x14ac:dyDescent="0.25">
      <c r="A1715" s="3">
        <v>44512</v>
      </c>
      <c r="B1715" s="2">
        <v>16.768899999999999</v>
      </c>
      <c r="C1715" s="2">
        <f t="shared" si="156"/>
        <v>16.894820785258247</v>
      </c>
      <c r="D1715" s="2">
        <f t="shared" si="158"/>
        <v>16.8745812075543</v>
      </c>
      <c r="E1715" s="2">
        <f t="shared" si="157"/>
        <v>2.023957770394702E-2</v>
      </c>
      <c r="F1715" s="2">
        <f t="shared" si="161"/>
        <v>6.6691038763863564E-2</v>
      </c>
      <c r="G1715" s="2">
        <f t="shared" si="159"/>
        <v>-4.6451461059916543E-2</v>
      </c>
      <c r="H1715" s="2" t="str">
        <f t="shared" si="160"/>
        <v>Hold</v>
      </c>
    </row>
    <row r="1716" spans="1:8" ht="13.5" x14ac:dyDescent="0.25">
      <c r="A1716" s="3">
        <v>44515</v>
      </c>
      <c r="B1716" s="2">
        <v>16.757999999999999</v>
      </c>
      <c r="C1716" s="2">
        <f t="shared" si="156"/>
        <v>16.883848356756978</v>
      </c>
      <c r="D1716" s="2">
        <f t="shared" si="158"/>
        <v>16.865945562550277</v>
      </c>
      <c r="E1716" s="2">
        <f t="shared" si="157"/>
        <v>1.79027942067016E-2</v>
      </c>
      <c r="F1716" s="2">
        <f t="shared" si="161"/>
        <v>5.6933389852431175E-2</v>
      </c>
      <c r="G1716" s="2">
        <f t="shared" si="159"/>
        <v>-3.9030595645729575E-2</v>
      </c>
      <c r="H1716" s="2" t="str">
        <f t="shared" si="160"/>
        <v>Hold</v>
      </c>
    </row>
    <row r="1717" spans="1:8" ht="13.5" x14ac:dyDescent="0.25">
      <c r="A1717" s="3">
        <v>44516</v>
      </c>
      <c r="B1717" s="2">
        <v>16.752500000000001</v>
      </c>
      <c r="C1717" s="2">
        <f t="shared" si="156"/>
        <v>16.87288707110206</v>
      </c>
      <c r="D1717" s="2">
        <f t="shared" si="158"/>
        <v>16.857542187546553</v>
      </c>
      <c r="E1717" s="2">
        <f t="shared" si="157"/>
        <v>1.5344883555506783E-2</v>
      </c>
      <c r="F1717" s="2">
        <f t="shared" si="161"/>
        <v>4.8615688593046304E-2</v>
      </c>
      <c r="G1717" s="2">
        <f t="shared" si="159"/>
        <v>-3.3270805037539521E-2</v>
      </c>
      <c r="H1717" s="2" t="str">
        <f t="shared" si="160"/>
        <v>Hold</v>
      </c>
    </row>
    <row r="1718" spans="1:8" ht="13.5" x14ac:dyDescent="0.25">
      <c r="A1718" s="3">
        <v>44517</v>
      </c>
      <c r="B1718" s="2">
        <v>16.752500000000001</v>
      </c>
      <c r="C1718" s="2">
        <f t="shared" si="156"/>
        <v>16.840073675547899</v>
      </c>
      <c r="D1718" s="2">
        <f t="shared" si="158"/>
        <v>16.849761284765329</v>
      </c>
      <c r="E1718" s="2">
        <f t="shared" si="157"/>
        <v>-9.6876092174298378E-3</v>
      </c>
      <c r="F1718" s="2">
        <f t="shared" si="161"/>
        <v>3.6955029030951082E-2</v>
      </c>
      <c r="G1718" s="2">
        <f t="shared" si="159"/>
        <v>-4.664263824838092E-2</v>
      </c>
      <c r="H1718" s="2" t="str">
        <f t="shared" si="160"/>
        <v>Hold</v>
      </c>
    </row>
    <row r="1719" spans="1:8" ht="13.5" x14ac:dyDescent="0.25">
      <c r="A1719" s="3">
        <v>44518</v>
      </c>
      <c r="B1719" s="2">
        <v>16.714300000000001</v>
      </c>
      <c r="C1719" s="2">
        <f t="shared" si="156"/>
        <v>16.812308494694378</v>
      </c>
      <c r="D1719" s="2">
        <f t="shared" si="158"/>
        <v>16.839727115523452</v>
      </c>
      <c r="E1719" s="2">
        <f t="shared" si="157"/>
        <v>-2.7418620829074314E-2</v>
      </c>
      <c r="F1719" s="2">
        <f t="shared" si="161"/>
        <v>2.4080299058946004E-2</v>
      </c>
      <c r="G1719" s="2">
        <f t="shared" si="159"/>
        <v>-5.1498919888020314E-2</v>
      </c>
      <c r="H1719" s="2" t="str">
        <f t="shared" si="160"/>
        <v>Hold</v>
      </c>
    </row>
    <row r="1720" spans="1:8" ht="13.5" x14ac:dyDescent="0.25">
      <c r="A1720" s="3">
        <v>44519</v>
      </c>
      <c r="B1720" s="2">
        <v>16.7088</v>
      </c>
      <c r="C1720" s="2">
        <f t="shared" si="156"/>
        <v>16.810676418587551</v>
      </c>
      <c r="D1720" s="2">
        <f t="shared" si="158"/>
        <v>16.830028810669862</v>
      </c>
      <c r="E1720" s="2">
        <f t="shared" si="157"/>
        <v>-1.9352392082311098E-2</v>
      </c>
      <c r="F1720" s="2">
        <f t="shared" si="161"/>
        <v>1.5393760830694585E-2</v>
      </c>
      <c r="G1720" s="2">
        <f t="shared" si="159"/>
        <v>-3.4746152913005687E-2</v>
      </c>
      <c r="H1720" s="2" t="str">
        <f t="shared" si="160"/>
        <v>Hold</v>
      </c>
    </row>
    <row r="1721" spans="1:8" ht="13.5" x14ac:dyDescent="0.25">
      <c r="A1721" s="3">
        <v>44522</v>
      </c>
      <c r="B1721" s="2">
        <v>16.7088</v>
      </c>
      <c r="C1721" s="2">
        <f t="shared" si="156"/>
        <v>16.809295431112545</v>
      </c>
      <c r="D1721" s="2">
        <f t="shared" si="158"/>
        <v>16.821048898768392</v>
      </c>
      <c r="E1721" s="2">
        <f t="shared" si="157"/>
        <v>-1.1753467655847061E-2</v>
      </c>
      <c r="F1721" s="2">
        <f t="shared" si="161"/>
        <v>9.9643151333862583E-3</v>
      </c>
      <c r="G1721" s="2">
        <f t="shared" si="159"/>
        <v>-2.1717782789233319E-2</v>
      </c>
      <c r="H1721" s="2" t="str">
        <f t="shared" si="160"/>
        <v>Hold</v>
      </c>
    </row>
    <row r="1722" spans="1:8" ht="13.5" x14ac:dyDescent="0.25">
      <c r="A1722" s="3">
        <v>44523</v>
      </c>
      <c r="B1722" s="2">
        <v>16.7088</v>
      </c>
      <c r="C1722" s="2">
        <f t="shared" si="156"/>
        <v>16.808126903249079</v>
      </c>
      <c r="D1722" s="2">
        <f t="shared" si="158"/>
        <v>16.81273416552629</v>
      </c>
      <c r="E1722" s="2">
        <f t="shared" si="157"/>
        <v>-4.6072622772115324E-3</v>
      </c>
      <c r="F1722" s="2">
        <f t="shared" si="161"/>
        <v>7.0499996512666998E-3</v>
      </c>
      <c r="G1722" s="2">
        <f t="shared" si="159"/>
        <v>-1.1657261928478232E-2</v>
      </c>
      <c r="H1722" s="2" t="str">
        <f t="shared" si="160"/>
        <v>Hold</v>
      </c>
    </row>
    <row r="1723" spans="1:8" ht="13.5" x14ac:dyDescent="0.25">
      <c r="A1723" s="3">
        <v>44524</v>
      </c>
      <c r="B1723" s="2">
        <v>16.796199999999999</v>
      </c>
      <c r="C1723" s="2">
        <f t="shared" si="156"/>
        <v>16.805445841210759</v>
      </c>
      <c r="D1723" s="2">
        <f t="shared" si="158"/>
        <v>16.811509412524344</v>
      </c>
      <c r="E1723" s="2">
        <f t="shared" si="157"/>
        <v>-6.0635713135859248E-3</v>
      </c>
      <c r="F1723" s="2">
        <f t="shared" si="161"/>
        <v>4.4272854582961749E-3</v>
      </c>
      <c r="G1723" s="2">
        <f t="shared" si="159"/>
        <v>-1.04908567718821E-2</v>
      </c>
      <c r="H1723" s="2" t="str">
        <f t="shared" si="160"/>
        <v>Hold</v>
      </c>
    </row>
    <row r="1724" spans="1:8" ht="13.5" x14ac:dyDescent="0.25">
      <c r="A1724" s="3">
        <v>44525</v>
      </c>
      <c r="B1724" s="2">
        <v>16.714300000000001</v>
      </c>
      <c r="C1724" s="2">
        <f t="shared" si="156"/>
        <v>16.803177250255256</v>
      </c>
      <c r="D1724" s="2">
        <f t="shared" si="158"/>
        <v>16.804308715300319</v>
      </c>
      <c r="E1724" s="2">
        <f t="shared" si="157"/>
        <v>-1.131465045062896E-3</v>
      </c>
      <c r="F1724" s="2">
        <f t="shared" si="161"/>
        <v>3.3155353576243608E-3</v>
      </c>
      <c r="G1724" s="2">
        <f t="shared" si="159"/>
        <v>-4.4470004026872564E-3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16.6706</v>
      </c>
      <c r="C1725" s="2">
        <f t="shared" si="156"/>
        <v>16.797903827139063</v>
      </c>
      <c r="D1725" s="2">
        <f t="shared" si="158"/>
        <v>16.794404366018814</v>
      </c>
      <c r="E1725" s="2">
        <f t="shared" si="157"/>
        <v>3.4994611202492365E-3</v>
      </c>
      <c r="F1725" s="2">
        <f t="shared" si="161"/>
        <v>3.3523205101493362E-3</v>
      </c>
      <c r="G1725" s="2">
        <f t="shared" si="159"/>
        <v>1.4714061009990032E-4</v>
      </c>
      <c r="H1725" s="2" t="str">
        <f t="shared" si="160"/>
        <v>Sell</v>
      </c>
    </row>
    <row r="1726" spans="1:8" ht="13.5" x14ac:dyDescent="0.25">
      <c r="A1726" s="3">
        <v>44529</v>
      </c>
      <c r="B1726" s="2">
        <v>16.659600000000001</v>
      </c>
      <c r="C1726" s="2">
        <f t="shared" si="156"/>
        <v>16.791764776809977</v>
      </c>
      <c r="D1726" s="2">
        <f t="shared" si="158"/>
        <v>16.784418857424829</v>
      </c>
      <c r="E1726" s="2">
        <f t="shared" si="157"/>
        <v>7.3459193851483917E-3</v>
      </c>
      <c r="F1726" s="2">
        <f t="shared" si="161"/>
        <v>4.1510402851491473E-3</v>
      </c>
      <c r="G1726" s="2">
        <f t="shared" si="159"/>
        <v>3.1948790999992444E-3</v>
      </c>
      <c r="H1726" s="2" t="str">
        <f t="shared" si="160"/>
        <v>Sell</v>
      </c>
    </row>
    <row r="1727" spans="1:8" ht="13.5" x14ac:dyDescent="0.25">
      <c r="A1727" s="3">
        <v>44530</v>
      </c>
      <c r="B1727" s="2">
        <v>16.659600000000001</v>
      </c>
      <c r="C1727" s="2">
        <f t="shared" si="156"/>
        <v>16.785724041916133</v>
      </c>
      <c r="D1727" s="2">
        <f t="shared" si="158"/>
        <v>16.775173016134101</v>
      </c>
      <c r="E1727" s="2">
        <f t="shared" si="157"/>
        <v>1.0551025782032042E-2</v>
      </c>
      <c r="F1727" s="2">
        <f t="shared" si="161"/>
        <v>5.4310373845257269E-3</v>
      </c>
      <c r="G1727" s="2">
        <f t="shared" si="159"/>
        <v>5.119988397506315E-3</v>
      </c>
      <c r="H1727" s="2" t="str">
        <f t="shared" si="160"/>
        <v>Sell</v>
      </c>
    </row>
    <row r="1728" spans="1:8" ht="13.5" x14ac:dyDescent="0.25">
      <c r="A1728" s="3">
        <v>44531</v>
      </c>
      <c r="B1728" s="2">
        <v>16.654199999999999</v>
      </c>
      <c r="C1728" s="2">
        <f t="shared" si="156"/>
        <v>16.780612650852113</v>
      </c>
      <c r="D1728" s="2">
        <f t="shared" si="158"/>
        <v>16.766212051976019</v>
      </c>
      <c r="E1728" s="2">
        <f t="shared" si="157"/>
        <v>1.4400598876093795E-2</v>
      </c>
      <c r="F1728" s="2">
        <f t="shared" si="161"/>
        <v>7.2249496828393411E-3</v>
      </c>
      <c r="G1728" s="2">
        <f t="shared" si="159"/>
        <v>7.1756491932544542E-3</v>
      </c>
      <c r="H1728" s="2" t="str">
        <f t="shared" si="160"/>
        <v>Sell</v>
      </c>
    </row>
    <row r="1729" spans="1:8" ht="13.5" x14ac:dyDescent="0.25">
      <c r="A1729" s="3">
        <v>44532</v>
      </c>
      <c r="B1729" s="2">
        <v>16.6159</v>
      </c>
      <c r="C1729" s="2">
        <f t="shared" si="156"/>
        <v>16.770410704567173</v>
      </c>
      <c r="D1729" s="2">
        <f t="shared" si="158"/>
        <v>16.755077825903722</v>
      </c>
      <c r="E1729" s="2">
        <f t="shared" si="157"/>
        <v>1.5332878663450344E-2</v>
      </c>
      <c r="F1729" s="2">
        <f t="shared" si="161"/>
        <v>8.8465354789615414E-3</v>
      </c>
      <c r="G1729" s="2">
        <f t="shared" si="159"/>
        <v>6.486343184488803E-3</v>
      </c>
      <c r="H1729" s="2" t="str">
        <f t="shared" si="160"/>
        <v>Sell</v>
      </c>
    </row>
    <row r="1730" spans="1:8" ht="13.5" x14ac:dyDescent="0.25">
      <c r="A1730" s="3">
        <v>44533</v>
      </c>
      <c r="B1730" s="2">
        <v>16.6159</v>
      </c>
      <c r="C1730" s="2">
        <f t="shared" si="156"/>
        <v>16.760932134633762</v>
      </c>
      <c r="D1730" s="2">
        <f t="shared" si="158"/>
        <v>16.744768357318261</v>
      </c>
      <c r="E1730" s="2">
        <f t="shared" si="157"/>
        <v>1.6163777315501449E-2</v>
      </c>
      <c r="F1730" s="2">
        <f t="shared" si="161"/>
        <v>1.0309983846269523E-2</v>
      </c>
      <c r="G1730" s="2">
        <f t="shared" si="159"/>
        <v>5.8537934692319254E-3</v>
      </c>
      <c r="H1730" s="2" t="str">
        <f t="shared" si="160"/>
        <v>Sell</v>
      </c>
    </row>
    <row r="1731" spans="1:8" ht="13.5" x14ac:dyDescent="0.25">
      <c r="A1731" s="3">
        <v>44536</v>
      </c>
      <c r="B1731" s="2">
        <v>16.441199999999998</v>
      </c>
      <c r="C1731" s="2">
        <f t="shared" si="156"/>
        <v>16.752911806228568</v>
      </c>
      <c r="D1731" s="2">
        <f t="shared" si="158"/>
        <v>16.722281812331723</v>
      </c>
      <c r="E1731" s="2">
        <f t="shared" si="157"/>
        <v>3.0629993896845065E-2</v>
      </c>
      <c r="F1731" s="2">
        <f t="shared" si="161"/>
        <v>1.4373985856384632E-2</v>
      </c>
      <c r="G1731" s="2">
        <f t="shared" si="159"/>
        <v>1.6256008040460432E-2</v>
      </c>
      <c r="H1731" s="2" t="str">
        <f t="shared" si="160"/>
        <v>Sell</v>
      </c>
    </row>
    <row r="1732" spans="1:8" ht="13.5" x14ac:dyDescent="0.25">
      <c r="A1732" s="3">
        <v>44537</v>
      </c>
      <c r="B1732" s="2">
        <v>16.441199999999998</v>
      </c>
      <c r="C1732" s="2">
        <f t="shared" si="156"/>
        <v>16.746125374501094</v>
      </c>
      <c r="D1732" s="2">
        <f t="shared" si="158"/>
        <v>16.701460937344187</v>
      </c>
      <c r="E1732" s="2">
        <f t="shared" si="157"/>
        <v>4.4664437156907155E-2</v>
      </c>
      <c r="F1732" s="2">
        <f t="shared" si="161"/>
        <v>2.0432076116489138E-2</v>
      </c>
      <c r="G1732" s="2">
        <f t="shared" si="159"/>
        <v>2.4232361040418017E-2</v>
      </c>
      <c r="H1732" s="2" t="str">
        <f t="shared" si="160"/>
        <v>Sell</v>
      </c>
    </row>
    <row r="1733" spans="1:8" ht="13.5" x14ac:dyDescent="0.25">
      <c r="A1733" s="3">
        <v>44538</v>
      </c>
      <c r="B1733" s="2">
        <v>16.386500000000002</v>
      </c>
      <c r="C1733" s="2">
        <f t="shared" si="156"/>
        <v>16.753829163039388</v>
      </c>
      <c r="D1733" s="2">
        <f t="shared" si="158"/>
        <v>16.678130497540913</v>
      </c>
      <c r="E1733" s="2">
        <f t="shared" si="157"/>
        <v>7.5698665498475037E-2</v>
      </c>
      <c r="F1733" s="2">
        <f t="shared" si="161"/>
        <v>3.1485393992886315E-2</v>
      </c>
      <c r="G1733" s="2">
        <f t="shared" si="159"/>
        <v>4.4213271505588722E-2</v>
      </c>
      <c r="H1733" s="2" t="str">
        <f t="shared" si="160"/>
        <v>Sell</v>
      </c>
    </row>
    <row r="1734" spans="1:8" ht="13.5" x14ac:dyDescent="0.25">
      <c r="A1734" s="3">
        <v>44539</v>
      </c>
      <c r="B1734" s="2">
        <v>16.386500000000002</v>
      </c>
      <c r="C1734" s="2">
        <f t="shared" si="156"/>
        <v>16.74774775334102</v>
      </c>
      <c r="D1734" s="2">
        <f t="shared" si="158"/>
        <v>16.656528238463807</v>
      </c>
      <c r="E1734" s="2">
        <f t="shared" si="157"/>
        <v>9.121951487721347E-2</v>
      </c>
      <c r="F1734" s="2">
        <f t="shared" si="161"/>
        <v>4.3432218169751749E-2</v>
      </c>
      <c r="G1734" s="2">
        <f t="shared" si="159"/>
        <v>4.7787296707461721E-2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16.386500000000002</v>
      </c>
      <c r="C1735" s="2">
        <f t="shared" si="156"/>
        <v>16.735878868211632</v>
      </c>
      <c r="D1735" s="2">
        <f t="shared" si="158"/>
        <v>16.636526146725746</v>
      </c>
      <c r="E1735" s="2">
        <f t="shared" si="157"/>
        <v>9.9352721485885809E-2</v>
      </c>
      <c r="F1735" s="2">
        <f t="shared" si="161"/>
        <v>5.4616318832978565E-2</v>
      </c>
      <c r="G1735" s="2">
        <f t="shared" si="159"/>
        <v>4.4736402652907244E-2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16.5504</v>
      </c>
      <c r="C1736" s="2">
        <f t="shared" si="156"/>
        <v>16.724143657717534</v>
      </c>
      <c r="D1736" s="2">
        <f t="shared" si="158"/>
        <v>16.630146432153467</v>
      </c>
      <c r="E1736" s="2">
        <f t="shared" si="157"/>
        <v>9.3997225564066866E-2</v>
      </c>
      <c r="F1736" s="2">
        <f t="shared" si="161"/>
        <v>6.2492500179196227E-2</v>
      </c>
      <c r="G1736" s="2">
        <f t="shared" si="159"/>
        <v>3.150472538487064E-2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16.386500000000002</v>
      </c>
      <c r="C1737" s="2">
        <f t="shared" si="156"/>
        <v>16.714213864222529</v>
      </c>
      <c r="D1737" s="2">
        <f t="shared" si="158"/>
        <v>16.612098548290248</v>
      </c>
      <c r="E1737" s="2">
        <f t="shared" si="157"/>
        <v>0.10211531593228074</v>
      </c>
      <c r="F1737" s="2">
        <f t="shared" si="161"/>
        <v>7.0417063329813123E-2</v>
      </c>
      <c r="G1737" s="2">
        <f t="shared" si="159"/>
        <v>3.1698252602467614E-2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16.605</v>
      </c>
      <c r="C1738" s="2">
        <f t="shared" si="156"/>
        <v>16.704980962034448</v>
      </c>
      <c r="D1738" s="2">
        <f t="shared" si="158"/>
        <v>16.611572729898377</v>
      </c>
      <c r="E1738" s="2">
        <f t="shared" si="157"/>
        <v>9.3408232136070524E-2</v>
      </c>
      <c r="F1738" s="2">
        <f t="shared" si="161"/>
        <v>7.5015297091064609E-2</v>
      </c>
      <c r="G1738" s="2">
        <f t="shared" si="159"/>
        <v>1.8392935045005915E-2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16.386500000000002</v>
      </c>
      <c r="C1739" s="2">
        <f t="shared" si="156"/>
        <v>16.69127619864453</v>
      </c>
      <c r="D1739" s="2">
        <f t="shared" si="158"/>
        <v>16.59490067583183</v>
      </c>
      <c r="E1739" s="2">
        <f t="shared" si="157"/>
        <v>9.6375522812699899E-2</v>
      </c>
      <c r="F1739" s="2">
        <f t="shared" si="161"/>
        <v>7.9287342235391661E-2</v>
      </c>
      <c r="G1739" s="2">
        <f t="shared" si="159"/>
        <v>1.7088180577308237E-2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16.386500000000002</v>
      </c>
      <c r="C1740" s="2">
        <f t="shared" si="156"/>
        <v>16.679679860391524</v>
      </c>
      <c r="D1740" s="2">
        <f t="shared" si="158"/>
        <v>16.579463588733176</v>
      </c>
      <c r="E1740" s="2">
        <f t="shared" si="157"/>
        <v>0.10021627165834701</v>
      </c>
      <c r="F1740" s="2">
        <f t="shared" si="161"/>
        <v>8.3473128119982726E-2</v>
      </c>
      <c r="G1740" s="2">
        <f t="shared" si="159"/>
        <v>1.6743143538364286E-2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16.9328</v>
      </c>
      <c r="C1741" s="2">
        <f t="shared" si="156"/>
        <v>16.642990651100519</v>
      </c>
      <c r="D1741" s="2">
        <f t="shared" si="158"/>
        <v>16.605636656234424</v>
      </c>
      <c r="E1741" s="2">
        <f t="shared" si="157"/>
        <v>3.7353994866094808E-2</v>
      </c>
      <c r="F1741" s="2">
        <f t="shared" si="161"/>
        <v>7.4249301469205151E-2</v>
      </c>
      <c r="G1741" s="2">
        <f t="shared" si="159"/>
        <v>-3.6895306603110342E-2</v>
      </c>
      <c r="H1741" s="2" t="str">
        <f t="shared" si="160"/>
        <v>Hold</v>
      </c>
    </row>
    <row r="1742" spans="1:8" ht="13.5" x14ac:dyDescent="0.25">
      <c r="A1742" s="3">
        <v>44552</v>
      </c>
      <c r="B1742" s="2">
        <v>16.523099999999999</v>
      </c>
      <c r="C1742" s="2">
        <f t="shared" si="156"/>
        <v>16.611945935546593</v>
      </c>
      <c r="D1742" s="2">
        <f t="shared" si="158"/>
        <v>16.599522829846688</v>
      </c>
      <c r="E1742" s="2">
        <f t="shared" si="157"/>
        <v>1.242310569990579E-2</v>
      </c>
      <c r="F1742" s="2">
        <f t="shared" si="161"/>
        <v>6.1884062315345281E-2</v>
      </c>
      <c r="G1742" s="2">
        <f t="shared" si="159"/>
        <v>-4.9460956615439491E-2</v>
      </c>
      <c r="H1742" s="2" t="str">
        <f t="shared" si="160"/>
        <v>Hold</v>
      </c>
    </row>
    <row r="1743" spans="1:8" ht="13.5" x14ac:dyDescent="0.25">
      <c r="A1743" s="3">
        <v>44553</v>
      </c>
      <c r="B1743" s="2">
        <v>16.659600000000001</v>
      </c>
      <c r="C1743" s="2">
        <f t="shared" ref="C1743:C1806" si="162">$C$4*B1733+C1742*(1-$C$4)</f>
        <v>16.577261945462503</v>
      </c>
      <c r="D1743" s="2">
        <f t="shared" si="158"/>
        <v>16.603972990598784</v>
      </c>
      <c r="E1743" s="2">
        <f t="shared" si="157"/>
        <v>-2.6711045136281086E-2</v>
      </c>
      <c r="F1743" s="2">
        <f t="shared" si="161"/>
        <v>4.4165040825020006E-2</v>
      </c>
      <c r="G1743" s="2">
        <f t="shared" si="159"/>
        <v>-7.08760859613011E-2</v>
      </c>
      <c r="H1743" s="2" t="str">
        <f t="shared" si="160"/>
        <v>Hold</v>
      </c>
    </row>
    <row r="1744" spans="1:8" ht="13.5" x14ac:dyDescent="0.25">
      <c r="A1744" s="3">
        <v>44554</v>
      </c>
      <c r="B1744" s="2">
        <v>16.654199999999999</v>
      </c>
      <c r="C1744" s="2">
        <f t="shared" si="162"/>
        <v>16.547913953852888</v>
      </c>
      <c r="D1744" s="2">
        <f t="shared" si="158"/>
        <v>16.607693509813689</v>
      </c>
      <c r="E1744" s="2">
        <f t="shared" si="157"/>
        <v>-5.9779555960801645E-2</v>
      </c>
      <c r="F1744" s="2">
        <f t="shared" si="161"/>
        <v>2.3376121467855678E-2</v>
      </c>
      <c r="G1744" s="2">
        <f t="shared" si="159"/>
        <v>-8.3155677428657315E-2</v>
      </c>
      <c r="H1744" s="2" t="str">
        <f t="shared" si="160"/>
        <v>Hold</v>
      </c>
    </row>
    <row r="1745" spans="1:8" ht="13.5" x14ac:dyDescent="0.25">
      <c r="A1745" s="3">
        <v>44557</v>
      </c>
      <c r="B1745" s="2">
        <v>16.659600000000001</v>
      </c>
      <c r="C1745" s="2">
        <f t="shared" si="162"/>
        <v>16.523081037875521</v>
      </c>
      <c r="D1745" s="2">
        <f t="shared" si="158"/>
        <v>16.611538435012676</v>
      </c>
      <c r="E1745" s="2">
        <f t="shared" si="157"/>
        <v>-8.8457397137155169E-2</v>
      </c>
      <c r="F1745" s="2">
        <f t="shared" si="161"/>
        <v>1.0094177468535082E-3</v>
      </c>
      <c r="G1745" s="2">
        <f t="shared" si="159"/>
        <v>-8.9466814884008677E-2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16.659600000000001</v>
      </c>
      <c r="C1746" s="2">
        <f t="shared" si="162"/>
        <v>16.527283955125441</v>
      </c>
      <c r="D1746" s="2">
        <f t="shared" si="158"/>
        <v>16.615098550937663</v>
      </c>
      <c r="E1746" s="2">
        <f t="shared" si="157"/>
        <v>-8.7814595812222507E-2</v>
      </c>
      <c r="F1746" s="2">
        <f t="shared" si="161"/>
        <v>-1.6755384964961696E-2</v>
      </c>
      <c r="G1746" s="2">
        <f t="shared" si="159"/>
        <v>-7.1059210847260815E-2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16.386500000000002</v>
      </c>
      <c r="C1747" s="2">
        <f t="shared" si="162"/>
        <v>16.50562488510614</v>
      </c>
      <c r="D1747" s="2">
        <f t="shared" si="158"/>
        <v>16.598165324942279</v>
      </c>
      <c r="E1747" s="2">
        <f t="shared" si="157"/>
        <v>-9.2540439836138688E-2</v>
      </c>
      <c r="F1747" s="2">
        <f t="shared" si="161"/>
        <v>-3.1912395939197091E-2</v>
      </c>
      <c r="G1747" s="2">
        <f t="shared" si="159"/>
        <v>-6.0628043896941597E-2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16.605</v>
      </c>
      <c r="C1748" s="2">
        <f t="shared" si="162"/>
        <v>16.520913364320581</v>
      </c>
      <c r="D1748" s="2">
        <f t="shared" si="158"/>
        <v>16.598671597168778</v>
      </c>
      <c r="E1748" s="2">
        <f t="shared" si="157"/>
        <v>-7.775823284819694E-2</v>
      </c>
      <c r="F1748" s="2">
        <f t="shared" si="161"/>
        <v>-4.1081563320997064E-2</v>
      </c>
      <c r="G1748" s="2">
        <f t="shared" si="159"/>
        <v>-3.6676669527199876E-2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16.605</v>
      </c>
      <c r="C1749" s="2">
        <f t="shared" si="162"/>
        <v>16.500234385194336</v>
      </c>
      <c r="D1749" s="2">
        <f t="shared" si="158"/>
        <v>16.59914036774887</v>
      </c>
      <c r="E1749" s="2">
        <f t="shared" si="157"/>
        <v>-9.8905982554533978E-2</v>
      </c>
      <c r="F1749" s="2">
        <f t="shared" si="161"/>
        <v>-5.2646447167704447E-2</v>
      </c>
      <c r="G1749" s="2">
        <f t="shared" si="159"/>
        <v>-4.6259535386829531E-2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16.5504</v>
      </c>
      <c r="C1750" s="2">
        <f t="shared" si="162"/>
        <v>16.482736787472131</v>
      </c>
      <c r="D1750" s="2">
        <f t="shared" si="158"/>
        <v>16.595529970137843</v>
      </c>
      <c r="E1750" s="2">
        <f t="shared" si="157"/>
        <v>-0.11279318266571181</v>
      </c>
      <c r="F1750" s="2">
        <f t="shared" si="161"/>
        <v>-6.4675794267305922E-2</v>
      </c>
      <c r="G1750" s="2">
        <f t="shared" si="159"/>
        <v>-4.8117388398405889E-2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16.5504</v>
      </c>
      <c r="C1751" s="2">
        <f t="shared" si="162"/>
        <v>16.551977281707188</v>
      </c>
      <c r="D1751" s="2">
        <f t="shared" si="158"/>
        <v>16.59218700938689</v>
      </c>
      <c r="E1751" s="2">
        <f t="shared" si="157"/>
        <v>-4.0209727679702212E-2</v>
      </c>
      <c r="F1751" s="2">
        <f t="shared" si="161"/>
        <v>-5.9782580949785183E-2</v>
      </c>
      <c r="G1751" s="2">
        <f t="shared" si="159"/>
        <v>1.9572853270082971E-2</v>
      </c>
      <c r="H1751" s="2" t="str">
        <f t="shared" si="160"/>
        <v>Sell</v>
      </c>
    </row>
    <row r="1752" spans="1:8" ht="13.5" x14ac:dyDescent="0.25">
      <c r="A1752" s="3">
        <v>44566</v>
      </c>
      <c r="B1752" s="2">
        <v>16.5504</v>
      </c>
      <c r="C1752" s="2">
        <f t="shared" si="162"/>
        <v>16.547534622983004</v>
      </c>
      <c r="D1752" s="2">
        <f t="shared" si="158"/>
        <v>16.589091675358233</v>
      </c>
      <c r="E1752" s="2">
        <f t="shared" si="157"/>
        <v>-4.1557052375228665E-2</v>
      </c>
      <c r="F1752" s="2">
        <f t="shared" si="161"/>
        <v>-5.6137475234873876E-2</v>
      </c>
      <c r="G1752" s="2">
        <f t="shared" si="159"/>
        <v>1.4580422859645212E-2</v>
      </c>
      <c r="H1752" s="2" t="str">
        <f t="shared" si="160"/>
        <v>Sell</v>
      </c>
    </row>
    <row r="1753" spans="1:8" ht="13.5" x14ac:dyDescent="0.25">
      <c r="A1753" s="3">
        <v>44567</v>
      </c>
      <c r="B1753" s="2">
        <v>16.4466</v>
      </c>
      <c r="C1753" s="2">
        <f t="shared" si="162"/>
        <v>16.564775450216388</v>
      </c>
      <c r="D1753" s="2">
        <f t="shared" si="158"/>
        <v>16.578536736442807</v>
      </c>
      <c r="E1753" s="2">
        <f t="shared" si="157"/>
        <v>-1.3761286226419145E-2</v>
      </c>
      <c r="F1753" s="2">
        <f t="shared" si="161"/>
        <v>-4.766223743318293E-2</v>
      </c>
      <c r="G1753" s="2">
        <f t="shared" si="159"/>
        <v>3.3900951206763785E-2</v>
      </c>
      <c r="H1753" s="2" t="str">
        <f t="shared" si="160"/>
        <v>Sell</v>
      </c>
    </row>
    <row r="1754" spans="1:8" ht="13.5" x14ac:dyDescent="0.25">
      <c r="A1754" s="3">
        <v>44568</v>
      </c>
      <c r="B1754" s="2">
        <v>16.9328</v>
      </c>
      <c r="C1754" s="2">
        <f t="shared" si="162"/>
        <v>16.578533073260019</v>
      </c>
      <c r="D1754" s="2">
        <f t="shared" si="158"/>
        <v>16.604778459669266</v>
      </c>
      <c r="E1754" s="2">
        <f t="shared" si="157"/>
        <v>-2.6245386409247118E-2</v>
      </c>
      <c r="F1754" s="2">
        <f t="shared" si="161"/>
        <v>-4.3378867228395769E-2</v>
      </c>
      <c r="G1754" s="2">
        <f t="shared" si="159"/>
        <v>1.7133480819148651E-2</v>
      </c>
      <c r="H1754" s="2" t="str">
        <f t="shared" si="160"/>
        <v>Sell</v>
      </c>
    </row>
    <row r="1755" spans="1:8" ht="13.5" x14ac:dyDescent="0.25">
      <c r="A1755" s="3">
        <v>44571</v>
      </c>
      <c r="B1755" s="2">
        <v>16.9328</v>
      </c>
      <c r="C1755" s="2">
        <f t="shared" si="162"/>
        <v>16.591004908143091</v>
      </c>
      <c r="D1755" s="2">
        <f t="shared" si="158"/>
        <v>16.629076351545617</v>
      </c>
      <c r="E1755" s="2">
        <f t="shared" si="157"/>
        <v>-3.8071443402525773E-2</v>
      </c>
      <c r="F1755" s="2">
        <f t="shared" si="161"/>
        <v>-4.2317382463221774E-2</v>
      </c>
      <c r="G1755" s="2">
        <f t="shared" si="159"/>
        <v>4.245939060696001E-3</v>
      </c>
      <c r="H1755" s="2" t="str">
        <f t="shared" si="160"/>
        <v>Sell</v>
      </c>
    </row>
    <row r="1756" spans="1:8" ht="13.5" x14ac:dyDescent="0.25">
      <c r="A1756" s="3">
        <v>44572</v>
      </c>
      <c r="B1756" s="2">
        <v>16.9328</v>
      </c>
      <c r="C1756" s="2">
        <f t="shared" si="162"/>
        <v>16.601557999198</v>
      </c>
      <c r="D1756" s="2">
        <f t="shared" si="158"/>
        <v>16.651574399579275</v>
      </c>
      <c r="E1756" s="2">
        <f t="shared" ref="E1756:E1819" si="163">C1756-D1756</f>
        <v>-5.0016400381274195E-2</v>
      </c>
      <c r="F1756" s="2">
        <f t="shared" si="161"/>
        <v>-4.385718604683226E-2</v>
      </c>
      <c r="G1756" s="2">
        <f t="shared" si="159"/>
        <v>-6.1592143344419356E-3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16.9328</v>
      </c>
      <c r="C1757" s="2">
        <f t="shared" si="162"/>
        <v>16.568472153167537</v>
      </c>
      <c r="D1757" s="2">
        <f t="shared" ref="D1757:D1820" si="164">$D$4*B1757+(1-$D$4)*D1756</f>
        <v>16.672405925536367</v>
      </c>
      <c r="E1757" s="2">
        <f t="shared" si="163"/>
        <v>-0.10393377236882984</v>
      </c>
      <c r="F1757" s="2">
        <f t="shared" si="161"/>
        <v>-5.587250331123178E-2</v>
      </c>
      <c r="G1757" s="2">
        <f t="shared" si="159"/>
        <v>-4.8061269057598055E-2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17.118500000000001</v>
      </c>
      <c r="C1758" s="2">
        <f t="shared" si="162"/>
        <v>16.574091821910994</v>
      </c>
      <c r="D1758" s="2">
        <f t="shared" si="164"/>
        <v>16.705449931052193</v>
      </c>
      <c r="E1758" s="2">
        <f t="shared" si="163"/>
        <v>-0.13135810914119972</v>
      </c>
      <c r="F1758" s="2">
        <f t="shared" si="161"/>
        <v>-7.0969624477225379E-2</v>
      </c>
      <c r="G1758" s="2">
        <f t="shared" si="159"/>
        <v>-6.038848466397434E-2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16.9328</v>
      </c>
      <c r="C1759" s="2">
        <f t="shared" si="162"/>
        <v>16.57884692623238</v>
      </c>
      <c r="D1759" s="2">
        <f t="shared" si="164"/>
        <v>16.72229067690018</v>
      </c>
      <c r="E1759" s="2">
        <f t="shared" si="163"/>
        <v>-0.14344375066779946</v>
      </c>
      <c r="F1759" s="2">
        <f t="shared" si="161"/>
        <v>-8.5464449715340202E-2</v>
      </c>
      <c r="G1759" s="2">
        <f t="shared" si="159"/>
        <v>-5.7979300952459262E-2</v>
      </c>
      <c r="H1759" s="2" t="str">
        <f t="shared" si="160"/>
        <v>Hold</v>
      </c>
    </row>
    <row r="1760" spans="1:8" ht="13.5" x14ac:dyDescent="0.25">
      <c r="A1760" s="3">
        <v>44578</v>
      </c>
      <c r="B1760" s="2">
        <v>17.2605</v>
      </c>
      <c r="C1760" s="2">
        <f t="shared" si="162"/>
        <v>16.574470476042784</v>
      </c>
      <c r="D1760" s="2">
        <f t="shared" si="164"/>
        <v>16.762158034166834</v>
      </c>
      <c r="E1760" s="2">
        <f t="shared" si="163"/>
        <v>-0.18768755812405047</v>
      </c>
      <c r="F1760" s="2">
        <f t="shared" si="161"/>
        <v>-0.10590907139708225</v>
      </c>
      <c r="G1760" s="2">
        <f t="shared" si="159"/>
        <v>-8.1778486726968219E-2</v>
      </c>
      <c r="H1760" s="2" t="str">
        <f t="shared" si="160"/>
        <v>Hold</v>
      </c>
    </row>
    <row r="1761" spans="1:8" ht="13.5" x14ac:dyDescent="0.25">
      <c r="A1761" s="3">
        <v>44579</v>
      </c>
      <c r="B1761" s="2">
        <v>17.2605</v>
      </c>
      <c r="C1761" s="2">
        <f t="shared" si="162"/>
        <v>16.570767325882354</v>
      </c>
      <c r="D1761" s="2">
        <f t="shared" si="164"/>
        <v>16.799072253858178</v>
      </c>
      <c r="E1761" s="2">
        <f t="shared" si="163"/>
        <v>-0.2283049279758238</v>
      </c>
      <c r="F1761" s="2">
        <f t="shared" si="161"/>
        <v>-0.13038824271283056</v>
      </c>
      <c r="G1761" s="2">
        <f t="shared" si="159"/>
        <v>-9.7916685262993242E-2</v>
      </c>
      <c r="H1761" s="2" t="str">
        <f t="shared" si="160"/>
        <v>Hold</v>
      </c>
    </row>
    <row r="1762" spans="1:8" ht="13.5" x14ac:dyDescent="0.25">
      <c r="A1762" s="3">
        <v>44580</v>
      </c>
      <c r="B1762" s="2">
        <v>17.478999999999999</v>
      </c>
      <c r="C1762" s="2">
        <f t="shared" si="162"/>
        <v>16.567633891131223</v>
      </c>
      <c r="D1762" s="2">
        <f t="shared" si="164"/>
        <v>16.849437272090906</v>
      </c>
      <c r="E1762" s="2">
        <f t="shared" si="163"/>
        <v>-0.28180338095968338</v>
      </c>
      <c r="F1762" s="2">
        <f t="shared" si="161"/>
        <v>-0.16067127036220114</v>
      </c>
      <c r="G1762" s="2">
        <f t="shared" si="159"/>
        <v>-0.12113211059748225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17.478999999999999</v>
      </c>
      <c r="C1763" s="2">
        <f t="shared" si="162"/>
        <v>16.549013292495651</v>
      </c>
      <c r="D1763" s="2">
        <f t="shared" si="164"/>
        <v>16.896071548232321</v>
      </c>
      <c r="E1763" s="2">
        <f t="shared" si="163"/>
        <v>-0.34705825573666971</v>
      </c>
      <c r="F1763" s="2">
        <f t="shared" si="161"/>
        <v>-0.19794866743709486</v>
      </c>
      <c r="G1763" s="2">
        <f t="shared" si="159"/>
        <v>-0.14910958829957485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17.752099999999999</v>
      </c>
      <c r="C1764" s="2">
        <f t="shared" si="162"/>
        <v>16.608057401342474</v>
      </c>
      <c r="D1764" s="2">
        <f t="shared" si="164"/>
        <v>16.959481063178075</v>
      </c>
      <c r="E1764" s="2">
        <f t="shared" si="163"/>
        <v>-0.35142366183560014</v>
      </c>
      <c r="F1764" s="2">
        <f t="shared" si="161"/>
        <v>-0.22864366631679595</v>
      </c>
      <c r="G1764" s="2">
        <f t="shared" ref="G1764:G1827" si="165">E1764-F1764</f>
        <v>-0.1227799955188042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17.478999999999999</v>
      </c>
      <c r="C1765" s="2">
        <f t="shared" si="162"/>
        <v>16.658017801135941</v>
      </c>
      <c r="D1765" s="2">
        <f t="shared" si="164"/>
        <v>16.997963947387106</v>
      </c>
      <c r="E1765" s="2">
        <f t="shared" si="163"/>
        <v>-0.33994614625116526</v>
      </c>
      <c r="F1765" s="2">
        <f t="shared" ref="F1765:F1828" si="167">(E1765*(2/(10)))+((1-(2/10))*F1764)</f>
        <v>-0.2509041623036698</v>
      </c>
      <c r="G1765" s="2">
        <f t="shared" si="165"/>
        <v>-8.9041983947495462E-2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17.752099999999999</v>
      </c>
      <c r="C1766" s="2">
        <f t="shared" si="162"/>
        <v>16.700291985576566</v>
      </c>
      <c r="D1766" s="2">
        <f t="shared" si="164"/>
        <v>17.053825877210283</v>
      </c>
      <c r="E1766" s="2">
        <f t="shared" si="163"/>
        <v>-0.35353389163371673</v>
      </c>
      <c r="F1766" s="2">
        <f t="shared" si="167"/>
        <v>-0.27143010816967916</v>
      </c>
      <c r="G1766" s="2">
        <f t="shared" si="165"/>
        <v>-8.2103783464037572E-2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17.588200000000001</v>
      </c>
      <c r="C1767" s="2">
        <f t="shared" si="162"/>
        <v>16.736062449334018</v>
      </c>
      <c r="D1767" s="2">
        <f t="shared" si="164"/>
        <v>17.093409145565076</v>
      </c>
      <c r="E1767" s="2">
        <f t="shared" si="163"/>
        <v>-0.3573466962310583</v>
      </c>
      <c r="F1767" s="2">
        <f t="shared" si="167"/>
        <v>-0.28861342578195504</v>
      </c>
      <c r="G1767" s="2">
        <f t="shared" si="165"/>
        <v>-6.8733270449103268E-2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17.6374</v>
      </c>
      <c r="C1768" s="2">
        <f t="shared" si="162"/>
        <v>16.794898995590323</v>
      </c>
      <c r="D1768" s="2">
        <f t="shared" si="164"/>
        <v>17.133704764412109</v>
      </c>
      <c r="E1768" s="2">
        <f t="shared" si="163"/>
        <v>-0.33880576882178559</v>
      </c>
      <c r="F1768" s="2">
        <f t="shared" si="167"/>
        <v>-0.29865189438992112</v>
      </c>
      <c r="G1768" s="2">
        <f t="shared" si="165"/>
        <v>-4.0153874431864467E-2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17.418900000000001</v>
      </c>
      <c r="C1769" s="2">
        <f t="shared" si="162"/>
        <v>16.816114534730275</v>
      </c>
      <c r="D1769" s="2">
        <f t="shared" si="164"/>
        <v>17.15483033741862</v>
      </c>
      <c r="E1769" s="2">
        <f t="shared" si="163"/>
        <v>-0.33871580268834478</v>
      </c>
      <c r="F1769" s="2">
        <f t="shared" si="167"/>
        <v>-0.3066646760496059</v>
      </c>
      <c r="G1769" s="2">
        <f t="shared" si="165"/>
        <v>-3.205112663873888E-2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17.424299999999999</v>
      </c>
      <c r="C1770" s="2">
        <f t="shared" si="162"/>
        <v>16.884481529387156</v>
      </c>
      <c r="D1770" s="2">
        <f t="shared" si="164"/>
        <v>17.174791053165389</v>
      </c>
      <c r="E1770" s="2">
        <f t="shared" si="163"/>
        <v>-0.29030952377823382</v>
      </c>
      <c r="F1770" s="2">
        <f t="shared" si="167"/>
        <v>-0.3033936455953315</v>
      </c>
      <c r="G1770" s="2">
        <f t="shared" si="165"/>
        <v>1.3084121817097671E-2</v>
      </c>
      <c r="H1770" s="2" t="str">
        <f t="shared" si="166"/>
        <v>Sell</v>
      </c>
    </row>
    <row r="1771" spans="1:8" ht="13.5" x14ac:dyDescent="0.25">
      <c r="A1771" s="3">
        <v>44593</v>
      </c>
      <c r="B1771" s="2">
        <v>17.358799999999999</v>
      </c>
      <c r="C1771" s="2">
        <f t="shared" si="162"/>
        <v>16.942330524866055</v>
      </c>
      <c r="D1771" s="2">
        <f t="shared" si="164"/>
        <v>17.188421345523508</v>
      </c>
      <c r="E1771" s="2">
        <f t="shared" si="163"/>
        <v>-0.24609082065745369</v>
      </c>
      <c r="F1771" s="2">
        <f t="shared" si="167"/>
        <v>-0.29193308060775591</v>
      </c>
      <c r="G1771" s="2">
        <f t="shared" si="165"/>
        <v>4.5842259950302222E-2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17.358799999999999</v>
      </c>
      <c r="C1772" s="2">
        <f t="shared" si="162"/>
        <v>17.024895059502047</v>
      </c>
      <c r="D1772" s="2">
        <f t="shared" si="164"/>
        <v>17.20104198659584</v>
      </c>
      <c r="E1772" s="2">
        <f t="shared" si="163"/>
        <v>-0.17614692709379298</v>
      </c>
      <c r="F1772" s="2">
        <f t="shared" si="167"/>
        <v>-0.26877584990496334</v>
      </c>
      <c r="G1772" s="2">
        <f t="shared" si="165"/>
        <v>9.2628922811170356E-2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17.069299999999998</v>
      </c>
      <c r="C1773" s="2">
        <f t="shared" si="162"/>
        <v>17.094757358040194</v>
      </c>
      <c r="D1773" s="2">
        <f t="shared" si="164"/>
        <v>17.191283320922071</v>
      </c>
      <c r="E1773" s="2">
        <f t="shared" si="163"/>
        <v>-9.6525962881877092E-2</v>
      </c>
      <c r="F1773" s="2">
        <f t="shared" si="167"/>
        <v>-0.23432587250034609</v>
      </c>
      <c r="G1773" s="2">
        <f t="shared" si="165"/>
        <v>0.137799909618469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17.151199999999999</v>
      </c>
      <c r="C1774" s="2">
        <f t="shared" si="162"/>
        <v>17.195886995264779</v>
      </c>
      <c r="D1774" s="2">
        <f t="shared" si="164"/>
        <v>17.188314186038955</v>
      </c>
      <c r="E1774" s="2">
        <f t="shared" si="163"/>
        <v>7.5728092258238178E-3</v>
      </c>
      <c r="F1774" s="2">
        <f t="shared" si="167"/>
        <v>-0.1859461361551121</v>
      </c>
      <c r="G1774" s="2">
        <f t="shared" si="165"/>
        <v>0.19351894538093592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16.938199999999998</v>
      </c>
      <c r="C1775" s="2">
        <f t="shared" si="162"/>
        <v>17.23944284214712</v>
      </c>
      <c r="D1775" s="2">
        <f t="shared" si="164"/>
        <v>17.169787209295329</v>
      </c>
      <c r="E1775" s="2">
        <f t="shared" si="163"/>
        <v>6.9655632851791438E-2</v>
      </c>
      <c r="F1775" s="2">
        <f t="shared" si="167"/>
        <v>-0.13482578235373141</v>
      </c>
      <c r="G1775" s="2">
        <f t="shared" si="165"/>
        <v>0.20448141520552285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16.8781</v>
      </c>
      <c r="C1776" s="2">
        <f t="shared" si="162"/>
        <v>17.318313174124484</v>
      </c>
      <c r="D1776" s="2">
        <f t="shared" si="164"/>
        <v>17.148180749347528</v>
      </c>
      <c r="E1776" s="2">
        <f t="shared" si="163"/>
        <v>0.17013242477695556</v>
      </c>
      <c r="F1776" s="2">
        <f t="shared" si="167"/>
        <v>-7.3834140927594022E-2</v>
      </c>
      <c r="G1776" s="2">
        <f t="shared" si="165"/>
        <v>0.24396656570454958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16.8781</v>
      </c>
      <c r="C1777" s="2">
        <f t="shared" si="162"/>
        <v>17.359834224259178</v>
      </c>
      <c r="D1777" s="2">
        <f t="shared" si="164"/>
        <v>17.128174767914377</v>
      </c>
      <c r="E1777" s="2">
        <f t="shared" si="163"/>
        <v>0.23165945634480067</v>
      </c>
      <c r="F1777" s="2">
        <f t="shared" si="167"/>
        <v>-1.2735421473115079E-2</v>
      </c>
      <c r="G1777" s="2">
        <f t="shared" si="165"/>
        <v>0.24439487781791575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16.9328</v>
      </c>
      <c r="C1778" s="2">
        <f t="shared" si="162"/>
        <v>17.402536651296227</v>
      </c>
      <c r="D1778" s="2">
        <f t="shared" si="164"/>
        <v>17.113702562883685</v>
      </c>
      <c r="E1778" s="2">
        <f t="shared" si="163"/>
        <v>0.28883408841254266</v>
      </c>
      <c r="F1778" s="2">
        <f t="shared" si="167"/>
        <v>4.7578480504016474E-2</v>
      </c>
      <c r="G1778" s="2">
        <f t="shared" si="165"/>
        <v>0.24125560790852618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16.9328</v>
      </c>
      <c r="C1779" s="2">
        <f t="shared" si="162"/>
        <v>17.405054089558348</v>
      </c>
      <c r="D1779" s="2">
        <f t="shared" si="164"/>
        <v>17.100302373040449</v>
      </c>
      <c r="E1779" s="2">
        <f t="shared" si="163"/>
        <v>0.30475171651789879</v>
      </c>
      <c r="F1779" s="2">
        <f t="shared" si="167"/>
        <v>9.9013127706792936E-2</v>
      </c>
      <c r="G1779" s="2">
        <f t="shared" si="165"/>
        <v>0.20573858881110585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16.9328</v>
      </c>
      <c r="C1780" s="2">
        <f t="shared" si="162"/>
        <v>17.408014998857062</v>
      </c>
      <c r="D1780" s="2">
        <f t="shared" si="164"/>
        <v>17.087894789852268</v>
      </c>
      <c r="E1780" s="2">
        <f t="shared" si="163"/>
        <v>0.32012020900479499</v>
      </c>
      <c r="F1780" s="2">
        <f t="shared" si="167"/>
        <v>0.14323454396639335</v>
      </c>
      <c r="G1780" s="2">
        <f t="shared" si="165"/>
        <v>0.17688566503840164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16.823499999999999</v>
      </c>
      <c r="C1781" s="2">
        <f t="shared" si="162"/>
        <v>17.40044346057136</v>
      </c>
      <c r="D1781" s="2">
        <f t="shared" si="164"/>
        <v>17.06830999060395</v>
      </c>
      <c r="E1781" s="2">
        <f t="shared" si="163"/>
        <v>0.33213346996740967</v>
      </c>
      <c r="F1781" s="2">
        <f t="shared" si="167"/>
        <v>0.1810143291665966</v>
      </c>
      <c r="G1781" s="2">
        <f t="shared" si="165"/>
        <v>0.15111914080081307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17.042000000000002</v>
      </c>
      <c r="C1782" s="2">
        <f t="shared" si="162"/>
        <v>17.39403677432961</v>
      </c>
      <c r="D1782" s="2">
        <f t="shared" si="164"/>
        <v>17.066361102411065</v>
      </c>
      <c r="E1782" s="2">
        <f t="shared" si="163"/>
        <v>0.32767567191854496</v>
      </c>
      <c r="F1782" s="2">
        <f t="shared" si="167"/>
        <v>0.21034659771698627</v>
      </c>
      <c r="G1782" s="2">
        <f t="shared" si="165"/>
        <v>0.11732907420155869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17.200399999999998</v>
      </c>
      <c r="C1783" s="2">
        <f t="shared" si="162"/>
        <v>17.344077270586592</v>
      </c>
      <c r="D1783" s="2">
        <f t="shared" si="164"/>
        <v>17.076289909639875</v>
      </c>
      <c r="E1783" s="2">
        <f t="shared" si="163"/>
        <v>0.26778736094671629</v>
      </c>
      <c r="F1783" s="2">
        <f t="shared" si="167"/>
        <v>0.22183475036293229</v>
      </c>
      <c r="G1783" s="2">
        <f t="shared" si="165"/>
        <v>4.5952610583783998E-2</v>
      </c>
      <c r="H1783" s="2" t="str">
        <f t="shared" si="166"/>
        <v>Sell</v>
      </c>
    </row>
    <row r="1784" spans="1:8" ht="13.5" x14ac:dyDescent="0.25">
      <c r="A1784" s="3">
        <v>44610</v>
      </c>
      <c r="B1784" s="2">
        <v>17.151199999999999</v>
      </c>
      <c r="C1784" s="2">
        <f t="shared" si="162"/>
        <v>17.3144038443425</v>
      </c>
      <c r="D1784" s="2">
        <f t="shared" si="164"/>
        <v>17.081838805222105</v>
      </c>
      <c r="E1784" s="2">
        <f t="shared" si="163"/>
        <v>0.23256503912039506</v>
      </c>
      <c r="F1784" s="2">
        <f t="shared" si="167"/>
        <v>0.22398080811442486</v>
      </c>
      <c r="G1784" s="2">
        <f t="shared" si="165"/>
        <v>8.5842310059701943E-3</v>
      </c>
      <c r="H1784" s="2" t="str">
        <f t="shared" si="166"/>
        <v>Sell</v>
      </c>
    </row>
    <row r="1785" spans="1:8" ht="13.5" x14ac:dyDescent="0.25">
      <c r="A1785" s="3">
        <v>44613</v>
      </c>
      <c r="B1785" s="2">
        <v>17.151199999999999</v>
      </c>
      <c r="C1785" s="2">
        <f t="shared" si="162"/>
        <v>17.256526329828269</v>
      </c>
      <c r="D1785" s="2">
        <f t="shared" si="164"/>
        <v>17.086976671501951</v>
      </c>
      <c r="E1785" s="2">
        <f t="shared" si="163"/>
        <v>0.16954965832631785</v>
      </c>
      <c r="F1785" s="2">
        <f t="shared" si="167"/>
        <v>0.21309457815680347</v>
      </c>
      <c r="G1785" s="2">
        <f t="shared" si="165"/>
        <v>-4.3544919830485612E-2</v>
      </c>
      <c r="H1785" s="2" t="str">
        <f t="shared" si="166"/>
        <v>Hold</v>
      </c>
    </row>
    <row r="1786" spans="1:8" ht="13.5" x14ac:dyDescent="0.25">
      <c r="A1786" s="3">
        <v>44614</v>
      </c>
      <c r="B1786" s="2">
        <v>16.9328</v>
      </c>
      <c r="C1786" s="2">
        <f t="shared" si="162"/>
        <v>17.198306894470075</v>
      </c>
      <c r="D1786" s="2">
        <f t="shared" si="164"/>
        <v>17.075556177316621</v>
      </c>
      <c r="E1786" s="2">
        <f t="shared" si="163"/>
        <v>0.12275071715345476</v>
      </c>
      <c r="F1786" s="2">
        <f t="shared" si="167"/>
        <v>0.19502580595613372</v>
      </c>
      <c r="G1786" s="2">
        <f t="shared" si="165"/>
        <v>-7.2275088802678966E-2</v>
      </c>
      <c r="H1786" s="2" t="str">
        <f t="shared" si="166"/>
        <v>Hold</v>
      </c>
    </row>
    <row r="1787" spans="1:8" ht="13.5" x14ac:dyDescent="0.25">
      <c r="A1787" s="3">
        <v>44615</v>
      </c>
      <c r="B1787" s="2">
        <v>16.9328</v>
      </c>
      <c r="C1787" s="2">
        <f t="shared" si="162"/>
        <v>17.149044295320834</v>
      </c>
      <c r="D1787" s="2">
        <f t="shared" si="164"/>
        <v>17.06498164566354</v>
      </c>
      <c r="E1787" s="2">
        <f t="shared" si="163"/>
        <v>8.4062649657294486E-2</v>
      </c>
      <c r="F1787" s="2">
        <f t="shared" si="167"/>
        <v>0.17283317469636589</v>
      </c>
      <c r="G1787" s="2">
        <f t="shared" si="165"/>
        <v>-8.8770525039071402E-2</v>
      </c>
      <c r="H1787" s="2" t="str">
        <f t="shared" si="166"/>
        <v>Hold</v>
      </c>
    </row>
    <row r="1788" spans="1:8" ht="13.5" x14ac:dyDescent="0.25">
      <c r="A1788" s="3">
        <v>44616</v>
      </c>
      <c r="B1788" s="2">
        <v>16.9328</v>
      </c>
      <c r="C1788" s="2">
        <f t="shared" si="162"/>
        <v>17.115775942194553</v>
      </c>
      <c r="D1788" s="2">
        <f t="shared" si="164"/>
        <v>17.055190412651427</v>
      </c>
      <c r="E1788" s="2">
        <f t="shared" si="163"/>
        <v>6.058552954312546E-2</v>
      </c>
      <c r="F1788" s="2">
        <f t="shared" si="167"/>
        <v>0.1503836456657178</v>
      </c>
      <c r="G1788" s="2">
        <f t="shared" si="165"/>
        <v>-8.9798116122592336E-2</v>
      </c>
      <c r="H1788" s="2" t="str">
        <f t="shared" si="166"/>
        <v>Hold</v>
      </c>
    </row>
    <row r="1789" spans="1:8" ht="13.5" x14ac:dyDescent="0.25">
      <c r="A1789" s="3">
        <v>44617</v>
      </c>
      <c r="B1789" s="2">
        <v>16.9328</v>
      </c>
      <c r="C1789" s="2">
        <f t="shared" si="162"/>
        <v>17.087625797241547</v>
      </c>
      <c r="D1789" s="2">
        <f t="shared" si="164"/>
        <v>17.046124456158729</v>
      </c>
      <c r="E1789" s="2">
        <f t="shared" si="163"/>
        <v>4.1501341082817333E-2</v>
      </c>
      <c r="F1789" s="2">
        <f t="shared" si="167"/>
        <v>0.12860718474913771</v>
      </c>
      <c r="G1789" s="2">
        <f t="shared" si="165"/>
        <v>-8.7105843666320376E-2</v>
      </c>
      <c r="H1789" s="2" t="str">
        <f t="shared" si="166"/>
        <v>Hold</v>
      </c>
    </row>
    <row r="1790" spans="1:8" ht="13.5" x14ac:dyDescent="0.25">
      <c r="A1790" s="3">
        <v>44620</v>
      </c>
      <c r="B1790" s="2">
        <v>16.9328</v>
      </c>
      <c r="C1790" s="2">
        <f t="shared" si="162"/>
        <v>17.063806443819772</v>
      </c>
      <c r="D1790" s="2">
        <f t="shared" si="164"/>
        <v>17.037730051998825</v>
      </c>
      <c r="E1790" s="2">
        <f t="shared" si="163"/>
        <v>2.6076391820947009E-2</v>
      </c>
      <c r="F1790" s="2">
        <f t="shared" si="167"/>
        <v>0.10810102616349958</v>
      </c>
      <c r="G1790" s="2">
        <f t="shared" si="165"/>
        <v>-8.2024634342552569E-2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16.9328</v>
      </c>
      <c r="C1791" s="2">
        <f t="shared" si="162"/>
        <v>17.026836221693653</v>
      </c>
      <c r="D1791" s="2">
        <f t="shared" si="164"/>
        <v>17.029957455554467</v>
      </c>
      <c r="E1791" s="2">
        <f t="shared" si="163"/>
        <v>-3.1212338608135326E-3</v>
      </c>
      <c r="F1791" s="2">
        <f t="shared" si="167"/>
        <v>8.585657415863697E-2</v>
      </c>
      <c r="G1791" s="2">
        <f t="shared" si="165"/>
        <v>-8.8977808019450502E-2</v>
      </c>
      <c r="H1791" s="2" t="str">
        <f t="shared" si="166"/>
        <v>Hold</v>
      </c>
    </row>
    <row r="1792" spans="1:8" ht="13.5" x14ac:dyDescent="0.25">
      <c r="A1792" s="3">
        <v>44622</v>
      </c>
      <c r="B1792" s="2">
        <v>16.9328</v>
      </c>
      <c r="C1792" s="2">
        <f t="shared" si="162"/>
        <v>17.029169110663862</v>
      </c>
      <c r="D1792" s="2">
        <f t="shared" si="164"/>
        <v>17.022760606994876</v>
      </c>
      <c r="E1792" s="2">
        <f t="shared" si="163"/>
        <v>6.4085036689860431E-3</v>
      </c>
      <c r="F1792" s="2">
        <f t="shared" si="167"/>
        <v>6.9966960060706795E-2</v>
      </c>
      <c r="G1792" s="2">
        <f t="shared" si="165"/>
        <v>-6.3558456391720752E-2</v>
      </c>
      <c r="H1792" s="2" t="str">
        <f t="shared" si="166"/>
        <v>Hold</v>
      </c>
    </row>
    <row r="1793" spans="1:8" ht="13.5" x14ac:dyDescent="0.25">
      <c r="A1793" s="3">
        <v>44623</v>
      </c>
      <c r="B1793" s="2">
        <v>16.9328</v>
      </c>
      <c r="C1793" s="2">
        <f t="shared" si="162"/>
        <v>17.055512324407882</v>
      </c>
      <c r="D1793" s="2">
        <f t="shared" si="164"/>
        <v>17.016096858328588</v>
      </c>
      <c r="E1793" s="2">
        <f t="shared" si="163"/>
        <v>3.9415466079294248E-2</v>
      </c>
      <c r="F1793" s="2">
        <f t="shared" si="167"/>
        <v>6.3856661264424283E-2</v>
      </c>
      <c r="G1793" s="2">
        <f t="shared" si="165"/>
        <v>-2.4441195185130035E-2</v>
      </c>
      <c r="H1793" s="2" t="str">
        <f t="shared" si="166"/>
        <v>Hold</v>
      </c>
    </row>
    <row r="1794" spans="1:8" ht="13.5" x14ac:dyDescent="0.25">
      <c r="A1794" s="3">
        <v>44624</v>
      </c>
      <c r="B1794" s="2">
        <v>16.9328</v>
      </c>
      <c r="C1794" s="2">
        <f t="shared" si="162"/>
        <v>17.070233505268209</v>
      </c>
      <c r="D1794" s="2">
        <f t="shared" si="164"/>
        <v>17.009926720674621</v>
      </c>
      <c r="E1794" s="2">
        <f t="shared" si="163"/>
        <v>6.0306784593588958E-2</v>
      </c>
      <c r="F1794" s="2">
        <f t="shared" si="167"/>
        <v>6.3146685930257213E-2</v>
      </c>
      <c r="G1794" s="2">
        <f t="shared" si="165"/>
        <v>-2.8399013366682546E-3</v>
      </c>
      <c r="H1794" s="2" t="str">
        <f t="shared" si="166"/>
        <v>Hold</v>
      </c>
    </row>
    <row r="1795" spans="1:8" ht="13.5" x14ac:dyDescent="0.25">
      <c r="A1795" s="3">
        <v>44627</v>
      </c>
      <c r="B1795" s="2">
        <v>16.9328</v>
      </c>
      <c r="C1795" s="2">
        <f t="shared" si="162"/>
        <v>17.082689889073102</v>
      </c>
      <c r="D1795" s="2">
        <f t="shared" si="164"/>
        <v>17.004213630254277</v>
      </c>
      <c r="E1795" s="2">
        <f t="shared" si="163"/>
        <v>7.8476258818824363E-2</v>
      </c>
      <c r="F1795" s="2">
        <f t="shared" si="167"/>
        <v>6.6212600507970648E-2</v>
      </c>
      <c r="G1795" s="2">
        <f t="shared" si="165"/>
        <v>1.2263658310853714E-2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16.823499999999999</v>
      </c>
      <c r="C1796" s="2">
        <f t="shared" si="162"/>
        <v>17.059629906138777</v>
      </c>
      <c r="D1796" s="2">
        <f t="shared" si="164"/>
        <v>16.990827435420627</v>
      </c>
      <c r="E1796" s="2">
        <f t="shared" si="163"/>
        <v>6.8802470718150488E-2</v>
      </c>
      <c r="F1796" s="2">
        <f t="shared" si="167"/>
        <v>6.6730574550006611E-2</v>
      </c>
      <c r="G1796" s="2">
        <f t="shared" si="165"/>
        <v>2.0718961681438774E-3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16.796199999999999</v>
      </c>
      <c r="C1797" s="2">
        <f t="shared" si="162"/>
        <v>17.040117612886657</v>
      </c>
      <c r="D1797" s="2">
        <f t="shared" si="164"/>
        <v>16.976410588352433</v>
      </c>
      <c r="E1797" s="2">
        <f t="shared" si="163"/>
        <v>6.3707024534224388E-2</v>
      </c>
      <c r="F1797" s="2">
        <f t="shared" si="167"/>
        <v>6.6125864546850169E-2</v>
      </c>
      <c r="G1797" s="2">
        <f t="shared" si="165"/>
        <v>-2.4188400126257809E-3</v>
      </c>
      <c r="H1797" s="2" t="str">
        <f t="shared" si="166"/>
        <v>Hold</v>
      </c>
    </row>
    <row r="1798" spans="1:8" ht="13.5" x14ac:dyDescent="0.25">
      <c r="A1798" s="3">
        <v>44630</v>
      </c>
      <c r="B1798" s="2">
        <v>16.796199999999999</v>
      </c>
      <c r="C1798" s="2">
        <f t="shared" si="162"/>
        <v>17.023607210904096</v>
      </c>
      <c r="D1798" s="2">
        <f t="shared" si="164"/>
        <v>16.963061655881884</v>
      </c>
      <c r="E1798" s="2">
        <f t="shared" si="163"/>
        <v>6.0545555022212483E-2</v>
      </c>
      <c r="F1798" s="2">
        <f t="shared" si="167"/>
        <v>6.5009802641922632E-2</v>
      </c>
      <c r="G1798" s="2">
        <f t="shared" si="165"/>
        <v>-4.4642476197101488E-3</v>
      </c>
      <c r="H1798" s="2" t="str">
        <f t="shared" si="166"/>
        <v>Hold</v>
      </c>
    </row>
    <row r="1799" spans="1:8" ht="13.5" x14ac:dyDescent="0.25">
      <c r="A1799" s="3">
        <v>44631</v>
      </c>
      <c r="B1799" s="2">
        <v>16.796199999999999</v>
      </c>
      <c r="C1799" s="2">
        <f t="shared" si="162"/>
        <v>17.009636870765004</v>
      </c>
      <c r="D1799" s="2">
        <f t="shared" si="164"/>
        <v>16.950701533223967</v>
      </c>
      <c r="E1799" s="2">
        <f t="shared" si="163"/>
        <v>5.8935337541036859E-2</v>
      </c>
      <c r="F1799" s="2">
        <f t="shared" si="167"/>
        <v>6.3794909621745485E-2</v>
      </c>
      <c r="G1799" s="2">
        <f t="shared" si="165"/>
        <v>-4.8595720807086268E-3</v>
      </c>
      <c r="H1799" s="2" t="str">
        <f t="shared" si="166"/>
        <v>Hold</v>
      </c>
    </row>
    <row r="1800" spans="1:8" ht="13.5" x14ac:dyDescent="0.25">
      <c r="A1800" s="3">
        <v>44634</v>
      </c>
      <c r="B1800" s="2">
        <v>16.741599999999998</v>
      </c>
      <c r="C1800" s="2">
        <f t="shared" si="162"/>
        <v>16.997815813724234</v>
      </c>
      <c r="D1800" s="2">
        <f t="shared" si="164"/>
        <v>16.935212530762932</v>
      </c>
      <c r="E1800" s="2">
        <f t="shared" si="163"/>
        <v>6.2603282961301687E-2</v>
      </c>
      <c r="F1800" s="2">
        <f t="shared" si="167"/>
        <v>6.3556584289656728E-2</v>
      </c>
      <c r="G1800" s="2">
        <f t="shared" si="165"/>
        <v>-9.5330132835504122E-4</v>
      </c>
      <c r="H1800" s="2" t="str">
        <f t="shared" si="166"/>
        <v>Hold</v>
      </c>
    </row>
    <row r="1801" spans="1:8" ht="13.5" x14ac:dyDescent="0.25">
      <c r="A1801" s="3">
        <v>44635</v>
      </c>
      <c r="B1801" s="2">
        <v>16.796199999999999</v>
      </c>
      <c r="C1801" s="2">
        <f t="shared" si="162"/>
        <v>16.987813380843583</v>
      </c>
      <c r="D1801" s="2">
        <f t="shared" si="164"/>
        <v>16.924915306261973</v>
      </c>
      <c r="E1801" s="2">
        <f t="shared" si="163"/>
        <v>6.2898074581610786E-2</v>
      </c>
      <c r="F1801" s="2">
        <f t="shared" si="167"/>
        <v>6.3424882348047537E-2</v>
      </c>
      <c r="G1801" s="2">
        <f t="shared" si="165"/>
        <v>-5.2680776643675153E-4</v>
      </c>
      <c r="H1801" s="2" t="str">
        <f t="shared" si="166"/>
        <v>Hold</v>
      </c>
    </row>
    <row r="1802" spans="1:8" ht="13.5" x14ac:dyDescent="0.25">
      <c r="A1802" s="3">
        <v>44636</v>
      </c>
      <c r="B1802" s="2">
        <v>16.768899999999999</v>
      </c>
      <c r="C1802" s="2">
        <f t="shared" si="162"/>
        <v>16.979349783790724</v>
      </c>
      <c r="D1802" s="2">
        <f t="shared" si="164"/>
        <v>16.913358616909232</v>
      </c>
      <c r="E1802" s="2">
        <f t="shared" si="163"/>
        <v>6.5991166881492092E-2</v>
      </c>
      <c r="F1802" s="2">
        <f t="shared" si="167"/>
        <v>6.3938139254736459E-2</v>
      </c>
      <c r="G1802" s="2">
        <f t="shared" si="165"/>
        <v>2.0530276267556324E-3</v>
      </c>
      <c r="H1802" s="2" t="str">
        <f t="shared" si="166"/>
        <v>Sell</v>
      </c>
    </row>
    <row r="1803" spans="1:8" ht="13.5" x14ac:dyDescent="0.25">
      <c r="A1803" s="3">
        <v>44637</v>
      </c>
      <c r="B1803" s="2">
        <v>16.768899999999999</v>
      </c>
      <c r="C1803" s="2">
        <f t="shared" si="162"/>
        <v>16.972188278592153</v>
      </c>
      <c r="D1803" s="2">
        <f t="shared" si="164"/>
        <v>16.902657978619658</v>
      </c>
      <c r="E1803" s="2">
        <f t="shared" si="163"/>
        <v>6.9530299972495158E-2</v>
      </c>
      <c r="F1803" s="2">
        <f t="shared" si="167"/>
        <v>6.5056571398288202E-2</v>
      </c>
      <c r="G1803" s="2">
        <f t="shared" si="165"/>
        <v>4.473728574206956E-3</v>
      </c>
      <c r="H1803" s="2" t="str">
        <f t="shared" si="166"/>
        <v>Sell</v>
      </c>
    </row>
    <row r="1804" spans="1:8" ht="13.5" x14ac:dyDescent="0.25">
      <c r="A1804" s="3">
        <v>44638</v>
      </c>
      <c r="B1804" s="2">
        <v>16.768899999999999</v>
      </c>
      <c r="C1804" s="2">
        <f t="shared" si="162"/>
        <v>16.96612854342413</v>
      </c>
      <c r="D1804" s="2">
        <f t="shared" si="164"/>
        <v>16.892749980203387</v>
      </c>
      <c r="E1804" s="2">
        <f t="shared" si="163"/>
        <v>7.3378563220742876E-2</v>
      </c>
      <c r="F1804" s="2">
        <f t="shared" si="167"/>
        <v>6.6720969762779136E-2</v>
      </c>
      <c r="G1804" s="2">
        <f t="shared" si="165"/>
        <v>6.6575934579637397E-3</v>
      </c>
      <c r="H1804" s="2" t="str">
        <f t="shared" si="166"/>
        <v>Sell</v>
      </c>
    </row>
    <row r="1805" spans="1:8" ht="13.5" x14ac:dyDescent="0.25">
      <c r="A1805" s="3">
        <v>44641</v>
      </c>
      <c r="B1805" s="2">
        <v>16.659600000000001</v>
      </c>
      <c r="C1805" s="2">
        <f t="shared" si="162"/>
        <v>16.961001075205033</v>
      </c>
      <c r="D1805" s="2">
        <f t="shared" si="164"/>
        <v>16.875479611299433</v>
      </c>
      <c r="E1805" s="2">
        <f t="shared" si="163"/>
        <v>8.5521463905600115E-2</v>
      </c>
      <c r="F1805" s="2">
        <f t="shared" si="167"/>
        <v>7.0481068591343343E-2</v>
      </c>
      <c r="G1805" s="2">
        <f t="shared" si="165"/>
        <v>1.5040395314256771E-2</v>
      </c>
      <c r="H1805" s="2" t="str">
        <f t="shared" si="166"/>
        <v>Sell</v>
      </c>
    </row>
    <row r="1806" spans="1:8" ht="13.5" x14ac:dyDescent="0.25">
      <c r="A1806" s="3">
        <v>44642</v>
      </c>
      <c r="B1806" s="2">
        <v>16.659600000000001</v>
      </c>
      <c r="C1806" s="2">
        <f t="shared" si="162"/>
        <v>16.939847063635028</v>
      </c>
      <c r="D1806" s="2">
        <f t="shared" si="164"/>
        <v>16.859488528980954</v>
      </c>
      <c r="E1806" s="2">
        <f t="shared" si="163"/>
        <v>8.0358534654074276E-2</v>
      </c>
      <c r="F1806" s="2">
        <f t="shared" si="167"/>
        <v>7.2456561803889541E-2</v>
      </c>
      <c r="G1806" s="2">
        <f t="shared" si="165"/>
        <v>7.9019728501847353E-3</v>
      </c>
      <c r="H1806" s="2" t="str">
        <f t="shared" si="166"/>
        <v>Sell</v>
      </c>
    </row>
    <row r="1807" spans="1:8" ht="13.5" x14ac:dyDescent="0.25">
      <c r="A1807" s="3">
        <v>44643</v>
      </c>
      <c r="B1807" s="2">
        <v>16.659600000000001</v>
      </c>
      <c r="C1807" s="2">
        <f t="shared" ref="C1807:C1870" si="168">$C$4*B1797+C1806*(1-$C$4)</f>
        <v>16.917747515383486</v>
      </c>
      <c r="D1807" s="2">
        <f t="shared" si="164"/>
        <v>16.844681971278661</v>
      </c>
      <c r="E1807" s="2">
        <f t="shared" si="163"/>
        <v>7.3065544104824909E-2</v>
      </c>
      <c r="F1807" s="2">
        <f t="shared" si="167"/>
        <v>7.2578358264076617E-2</v>
      </c>
      <c r="G1807" s="2">
        <f t="shared" si="165"/>
        <v>4.8718584074829152E-4</v>
      </c>
      <c r="H1807" s="2" t="str">
        <f t="shared" si="166"/>
        <v>Sell</v>
      </c>
    </row>
    <row r="1808" spans="1:8" ht="13.5" x14ac:dyDescent="0.25">
      <c r="A1808" s="3">
        <v>44644</v>
      </c>
      <c r="B1808" s="2">
        <v>16.605</v>
      </c>
      <c r="C1808" s="2">
        <f t="shared" si="168"/>
        <v>16.89904789763218</v>
      </c>
      <c r="D1808" s="2">
        <f t="shared" si="164"/>
        <v>16.826927751183945</v>
      </c>
      <c r="E1808" s="2">
        <f t="shared" si="163"/>
        <v>7.2120146448234834E-2</v>
      </c>
      <c r="F1808" s="2">
        <f t="shared" si="167"/>
        <v>7.2486715900908258E-2</v>
      </c>
      <c r="G1808" s="2">
        <f t="shared" si="165"/>
        <v>-3.6656945267342367E-4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16.768899999999999</v>
      </c>
      <c r="C1809" s="2">
        <f t="shared" si="168"/>
        <v>16.883225144150305</v>
      </c>
      <c r="D1809" s="2">
        <f t="shared" si="164"/>
        <v>16.822629399244391</v>
      </c>
      <c r="E1809" s="2">
        <f t="shared" si="163"/>
        <v>6.0595744905914017E-2</v>
      </c>
      <c r="F1809" s="2">
        <f t="shared" si="167"/>
        <v>7.0108521701909413E-2</v>
      </c>
      <c r="G1809" s="2">
        <f t="shared" si="165"/>
        <v>-9.5127767959953952E-3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16.605</v>
      </c>
      <c r="C1810" s="2">
        <f t="shared" si="168"/>
        <v>16.861436660434872</v>
      </c>
      <c r="D1810" s="2">
        <f t="shared" si="164"/>
        <v>16.806508703004067</v>
      </c>
      <c r="E1810" s="2">
        <f t="shared" si="163"/>
        <v>5.4927957430805918E-2</v>
      </c>
      <c r="F1810" s="2">
        <f t="shared" si="167"/>
        <v>6.7072408847688725E-2</v>
      </c>
      <c r="G1810" s="2">
        <f t="shared" si="165"/>
        <v>-1.2144451416882807E-2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16.605</v>
      </c>
      <c r="C1811" s="2">
        <f t="shared" si="168"/>
        <v>16.8514002511372</v>
      </c>
      <c r="D1811" s="2">
        <f t="shared" si="164"/>
        <v>16.791582132411172</v>
      </c>
      <c r="E1811" s="2">
        <f t="shared" si="163"/>
        <v>5.9818118726028047E-2</v>
      </c>
      <c r="F1811" s="2">
        <f t="shared" si="167"/>
        <v>6.5621550823356592E-2</v>
      </c>
      <c r="G1811" s="2">
        <f t="shared" si="165"/>
        <v>-5.8034320973285453E-3</v>
      </c>
      <c r="H1811" s="2" t="str">
        <f t="shared" si="166"/>
        <v>Hold</v>
      </c>
    </row>
    <row r="1812" spans="1:8" ht="13.5" x14ac:dyDescent="0.25">
      <c r="A1812" s="3">
        <v>44650</v>
      </c>
      <c r="B1812" s="2">
        <v>16.5777</v>
      </c>
      <c r="C1812" s="2">
        <f t="shared" si="168"/>
        <v>16.838707904808402</v>
      </c>
      <c r="D1812" s="2">
        <f t="shared" si="164"/>
        <v>16.775739011491826</v>
      </c>
      <c r="E1812" s="2">
        <f t="shared" si="163"/>
        <v>6.2968893316575958E-2</v>
      </c>
      <c r="F1812" s="2">
        <f t="shared" si="167"/>
        <v>6.5091019322000468E-2</v>
      </c>
      <c r="G1812" s="2">
        <f t="shared" si="165"/>
        <v>-2.12212600542451E-3</v>
      </c>
      <c r="H1812" s="2" t="str">
        <f t="shared" si="166"/>
        <v>Hold</v>
      </c>
    </row>
    <row r="1813" spans="1:8" ht="13.5" x14ac:dyDescent="0.25">
      <c r="A1813" s="3">
        <v>44651</v>
      </c>
      <c r="B1813" s="2">
        <v>17.151199999999999</v>
      </c>
      <c r="C1813" s="2">
        <f t="shared" si="168"/>
        <v>16.827968227145568</v>
      </c>
      <c r="D1813" s="2">
        <f t="shared" si="164"/>
        <v>16.803550936566506</v>
      </c>
      <c r="E1813" s="2">
        <f t="shared" si="163"/>
        <v>2.4417290579062723E-2</v>
      </c>
      <c r="F1813" s="2">
        <f t="shared" si="167"/>
        <v>5.6956273573412923E-2</v>
      </c>
      <c r="G1813" s="2">
        <f t="shared" si="165"/>
        <v>-3.25389829943502E-2</v>
      </c>
      <c r="H1813" s="2" t="str">
        <f t="shared" si="166"/>
        <v>Hold</v>
      </c>
    </row>
    <row r="1814" spans="1:8" ht="13.5" x14ac:dyDescent="0.25">
      <c r="A1814" s="3">
        <v>44652</v>
      </c>
      <c r="B1814" s="2">
        <v>17.042000000000002</v>
      </c>
      <c r="C1814" s="2">
        <f t="shared" si="168"/>
        <v>16.818880807584712</v>
      </c>
      <c r="D1814" s="2">
        <f t="shared" si="164"/>
        <v>16.821213830154171</v>
      </c>
      <c r="E1814" s="2">
        <f t="shared" si="163"/>
        <v>-2.333022569459331E-3</v>
      </c>
      <c r="F1814" s="2">
        <f t="shared" si="167"/>
        <v>4.5098414344838474E-2</v>
      </c>
      <c r="G1814" s="2">
        <f t="shared" si="165"/>
        <v>-4.7431436914297805E-2</v>
      </c>
      <c r="H1814" s="2" t="str">
        <f t="shared" si="166"/>
        <v>Hold</v>
      </c>
    </row>
    <row r="1815" spans="1:8" ht="13.5" x14ac:dyDescent="0.25">
      <c r="A1815" s="3">
        <v>44655</v>
      </c>
      <c r="B1815" s="2">
        <v>18.063400000000001</v>
      </c>
      <c r="C1815" s="2">
        <f t="shared" si="168"/>
        <v>16.794376067956293</v>
      </c>
      <c r="D1815" s="2">
        <f t="shared" si="164"/>
        <v>16.913227620513123</v>
      </c>
      <c r="E1815" s="2">
        <f t="shared" si="163"/>
        <v>-0.11885155255682989</v>
      </c>
      <c r="F1815" s="2">
        <f t="shared" si="167"/>
        <v>1.2308420964504803E-2</v>
      </c>
      <c r="G1815" s="2">
        <f t="shared" si="165"/>
        <v>-0.13115997352133468</v>
      </c>
      <c r="H1815" s="2" t="str">
        <f t="shared" si="166"/>
        <v>Hold</v>
      </c>
    </row>
    <row r="1816" spans="1:8" ht="13.5" x14ac:dyDescent="0.25">
      <c r="A1816" s="3">
        <v>44656</v>
      </c>
      <c r="B1816" s="2">
        <v>18.025200000000002</v>
      </c>
      <c r="C1816" s="2">
        <f t="shared" si="168"/>
        <v>16.77364128827071</v>
      </c>
      <c r="D1816" s="2">
        <f t="shared" si="164"/>
        <v>16.995595944919557</v>
      </c>
      <c r="E1816" s="2">
        <f t="shared" si="163"/>
        <v>-0.2219546566488475</v>
      </c>
      <c r="F1816" s="2">
        <f t="shared" si="167"/>
        <v>-3.454419455816566E-2</v>
      </c>
      <c r="G1816" s="2">
        <f t="shared" si="165"/>
        <v>-0.18741046209068185</v>
      </c>
      <c r="H1816" s="2" t="str">
        <f t="shared" si="166"/>
        <v>Hold</v>
      </c>
    </row>
    <row r="1817" spans="1:8" ht="13.5" x14ac:dyDescent="0.25">
      <c r="A1817" s="3">
        <v>44657</v>
      </c>
      <c r="B1817" s="2">
        <v>18.1891</v>
      </c>
      <c r="C1817" s="2">
        <f t="shared" si="168"/>
        <v>16.756096474690601</v>
      </c>
      <c r="D1817" s="2">
        <f t="shared" si="164"/>
        <v>17.084003652703295</v>
      </c>
      <c r="E1817" s="2">
        <f t="shared" si="163"/>
        <v>-0.32790717801269409</v>
      </c>
      <c r="F1817" s="2">
        <f t="shared" si="167"/>
        <v>-9.321679124907134E-2</v>
      </c>
      <c r="G1817" s="2">
        <f t="shared" si="165"/>
        <v>-0.23469038676362275</v>
      </c>
      <c r="H1817" s="2" t="str">
        <f t="shared" si="166"/>
        <v>Hold</v>
      </c>
    </row>
    <row r="1818" spans="1:8" ht="13.5" x14ac:dyDescent="0.25">
      <c r="A1818" s="3">
        <v>44658</v>
      </c>
      <c r="B1818" s="2">
        <v>18.1617</v>
      </c>
      <c r="C1818" s="2">
        <f t="shared" si="168"/>
        <v>16.73285086319974</v>
      </c>
      <c r="D1818" s="2">
        <f t="shared" si="164"/>
        <v>17.163833011762311</v>
      </c>
      <c r="E1818" s="2">
        <f t="shared" si="163"/>
        <v>-0.43098214856257044</v>
      </c>
      <c r="F1818" s="2">
        <f t="shared" si="167"/>
        <v>-0.16076986271177118</v>
      </c>
      <c r="G1818" s="2">
        <f t="shared" si="165"/>
        <v>-0.27021228585079926</v>
      </c>
      <c r="H1818" s="2" t="str">
        <f t="shared" si="166"/>
        <v>Hold</v>
      </c>
    </row>
    <row r="1819" spans="1:8" ht="13.5" x14ac:dyDescent="0.25">
      <c r="A1819" s="3">
        <v>44659</v>
      </c>
      <c r="B1819" s="2">
        <v>18.025200000000002</v>
      </c>
      <c r="C1819" s="2">
        <f t="shared" si="168"/>
        <v>16.738396884245933</v>
      </c>
      <c r="D1819" s="2">
        <f t="shared" si="164"/>
        <v>17.227637973853991</v>
      </c>
      <c r="E1819" s="2">
        <f t="shared" si="163"/>
        <v>-0.48924108960805768</v>
      </c>
      <c r="F1819" s="2">
        <f t="shared" si="167"/>
        <v>-0.22646410809102852</v>
      </c>
      <c r="G1819" s="2">
        <f t="shared" si="165"/>
        <v>-0.26277698151702916</v>
      </c>
      <c r="H1819" s="2" t="str">
        <f t="shared" si="166"/>
        <v>Hold</v>
      </c>
    </row>
    <row r="1820" spans="1:8" ht="13.5" x14ac:dyDescent="0.25">
      <c r="A1820" s="3">
        <v>44662</v>
      </c>
      <c r="B1820" s="2">
        <v>18.025200000000002</v>
      </c>
      <c r="C1820" s="2">
        <f t="shared" si="168"/>
        <v>16.717874286669634</v>
      </c>
      <c r="D1820" s="2">
        <f t="shared" si="164"/>
        <v>17.286716642457399</v>
      </c>
      <c r="E1820" s="2">
        <f t="shared" ref="E1820:E1883" si="169">C1820-D1820</f>
        <v>-0.56884235578776554</v>
      </c>
      <c r="F1820" s="2">
        <f t="shared" si="167"/>
        <v>-0.29493975763037594</v>
      </c>
      <c r="G1820" s="2">
        <f t="shared" si="165"/>
        <v>-0.2739025981573896</v>
      </c>
      <c r="H1820" s="2" t="str">
        <f t="shared" si="166"/>
        <v>Hold</v>
      </c>
    </row>
    <row r="1821" spans="1:8" ht="13.5" x14ac:dyDescent="0.25">
      <c r="A1821" s="3">
        <v>44663</v>
      </c>
      <c r="B1821" s="2">
        <v>18.025200000000002</v>
      </c>
      <c r="C1821" s="2">
        <f t="shared" si="168"/>
        <v>16.700509011797383</v>
      </c>
      <c r="D1821" s="2">
        <f t="shared" ref="D1821:D1884" si="170">$D$4*B1821+(1-$D$4)*D1820</f>
        <v>17.341419113386483</v>
      </c>
      <c r="E1821" s="2">
        <f t="shared" si="169"/>
        <v>-0.64091010158909967</v>
      </c>
      <c r="F1821" s="2">
        <f t="shared" si="167"/>
        <v>-0.36413382642212072</v>
      </c>
      <c r="G1821" s="2">
        <f t="shared" si="165"/>
        <v>-0.27677627516697895</v>
      </c>
      <c r="H1821" s="2" t="str">
        <f t="shared" si="166"/>
        <v>Hold</v>
      </c>
    </row>
    <row r="1822" spans="1:8" ht="13.5" x14ac:dyDescent="0.25">
      <c r="A1822" s="3">
        <v>44664</v>
      </c>
      <c r="B1822" s="2">
        <v>18.129000000000001</v>
      </c>
      <c r="C1822" s="2">
        <f t="shared" si="168"/>
        <v>16.681615317674709</v>
      </c>
      <c r="D1822" s="2">
        <f t="shared" si="170"/>
        <v>17.39975843832082</v>
      </c>
      <c r="E1822" s="2">
        <f t="shared" si="169"/>
        <v>-0.7181431206461113</v>
      </c>
      <c r="F1822" s="2">
        <f t="shared" si="167"/>
        <v>-0.43493568526691884</v>
      </c>
      <c r="G1822" s="2">
        <f t="shared" si="165"/>
        <v>-0.28320743537919246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18.735299999999999</v>
      </c>
      <c r="C1823" s="2">
        <f t="shared" si="168"/>
        <v>16.753859114955524</v>
      </c>
      <c r="D1823" s="2">
        <f t="shared" si="170"/>
        <v>17.498687442889647</v>
      </c>
      <c r="E1823" s="2">
        <f t="shared" si="169"/>
        <v>-0.74482832793412257</v>
      </c>
      <c r="F1823" s="2">
        <f t="shared" si="167"/>
        <v>-0.49691421380035961</v>
      </c>
      <c r="G1823" s="2">
        <f t="shared" si="165"/>
        <v>-0.24791411413376296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18.8445</v>
      </c>
      <c r="C1824" s="2">
        <f t="shared" si="168"/>
        <v>16.798188481885443</v>
      </c>
      <c r="D1824" s="2">
        <f t="shared" si="170"/>
        <v>17.598377261934857</v>
      </c>
      <c r="E1824" s="2">
        <f t="shared" si="169"/>
        <v>-0.80018878004941385</v>
      </c>
      <c r="F1824" s="2">
        <f t="shared" si="167"/>
        <v>-0.55756912705017048</v>
      </c>
      <c r="G1824" s="2">
        <f t="shared" si="165"/>
        <v>-0.24261965299924337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18.899100000000001</v>
      </c>
      <c r="C1825" s="2">
        <f t="shared" si="168"/>
        <v>16.992836407749223</v>
      </c>
      <c r="D1825" s="2">
        <f t="shared" si="170"/>
        <v>17.694727094384127</v>
      </c>
      <c r="E1825" s="2">
        <f t="shared" si="169"/>
        <v>-0.70189068663490417</v>
      </c>
      <c r="F1825" s="2">
        <f t="shared" si="167"/>
        <v>-0.5864334389671173</v>
      </c>
      <c r="G1825" s="2">
        <f t="shared" si="165"/>
        <v>-0.11545724766778687</v>
      </c>
      <c r="H1825" s="2" t="str">
        <f t="shared" si="166"/>
        <v>Hold</v>
      </c>
    </row>
    <row r="1826" spans="1:8" ht="13.5" x14ac:dyDescent="0.25">
      <c r="A1826" s="3">
        <v>44670</v>
      </c>
      <c r="B1826" s="2">
        <v>18.630099999999999</v>
      </c>
      <c r="C1826" s="2">
        <f t="shared" si="168"/>
        <v>17.151661575787806</v>
      </c>
      <c r="D1826" s="2">
        <f t="shared" si="170"/>
        <v>17.7640139762816</v>
      </c>
      <c r="E1826" s="2">
        <f t="shared" si="169"/>
        <v>-0.61235240049379414</v>
      </c>
      <c r="F1826" s="2">
        <f t="shared" si="167"/>
        <v>-0.59161723127245269</v>
      </c>
      <c r="G1826" s="2">
        <f t="shared" si="165"/>
        <v>-2.0735169221341443E-2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18.509799999999998</v>
      </c>
      <c r="C1827" s="2">
        <f t="shared" si="168"/>
        <v>17.311267487205065</v>
      </c>
      <c r="D1827" s="2">
        <f t="shared" si="170"/>
        <v>17.819257385445926</v>
      </c>
      <c r="E1827" s="2">
        <f t="shared" si="169"/>
        <v>-0.50798989824086149</v>
      </c>
      <c r="F1827" s="2">
        <f t="shared" si="167"/>
        <v>-0.57489176466613445</v>
      </c>
      <c r="G1827" s="2">
        <f t="shared" si="165"/>
        <v>6.690186642527296E-2</v>
      </c>
      <c r="H1827" s="2" t="str">
        <f t="shared" si="166"/>
        <v>Sell</v>
      </c>
    </row>
    <row r="1828" spans="1:8" ht="13.5" x14ac:dyDescent="0.25">
      <c r="A1828" s="3">
        <v>44672</v>
      </c>
      <c r="B1828" s="2">
        <v>18.3355</v>
      </c>
      <c r="C1828" s="2">
        <f t="shared" si="168"/>
        <v>17.442103258404288</v>
      </c>
      <c r="D1828" s="2">
        <f t="shared" si="170"/>
        <v>17.857497579116597</v>
      </c>
      <c r="E1828" s="2">
        <f t="shared" si="169"/>
        <v>-0.4153943207123092</v>
      </c>
      <c r="F1828" s="2">
        <f t="shared" si="167"/>
        <v>-0.54299227587536936</v>
      </c>
      <c r="G1828" s="2">
        <f t="shared" ref="G1828:G1891" si="171">E1828-F1828</f>
        <v>0.12759795516306016</v>
      </c>
      <c r="H1828" s="2" t="str">
        <f t="shared" ref="H1828:H1891" si="172">IF(G1828&lt;0,"Hold","Sell")</f>
        <v>Sell</v>
      </c>
    </row>
    <row r="1829" spans="1:8" ht="13.5" x14ac:dyDescent="0.25">
      <c r="A1829" s="3">
        <v>44673</v>
      </c>
      <c r="B1829" s="2">
        <v>18.3355</v>
      </c>
      <c r="C1829" s="2">
        <f t="shared" si="168"/>
        <v>17.531810449419012</v>
      </c>
      <c r="D1829" s="2">
        <f t="shared" si="170"/>
        <v>17.892905165848703</v>
      </c>
      <c r="E1829" s="2">
        <f t="shared" si="169"/>
        <v>-0.36109471642969027</v>
      </c>
      <c r="F1829" s="2">
        <f t="shared" ref="F1829:F1892" si="173">(E1829*(2/(10)))+((1-(2/10))*F1828)</f>
        <v>-0.50661276398623356</v>
      </c>
      <c r="G1829" s="2">
        <f t="shared" si="171"/>
        <v>0.1455180475565433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18.3355</v>
      </c>
      <c r="C1830" s="2">
        <f t="shared" si="168"/>
        <v>17.607716534123778</v>
      </c>
      <c r="D1830" s="2">
        <f t="shared" si="170"/>
        <v>17.925689968378428</v>
      </c>
      <c r="E1830" s="2">
        <f t="shared" si="169"/>
        <v>-0.3179734342546503</v>
      </c>
      <c r="F1830" s="2">
        <f t="shared" si="173"/>
        <v>-0.46888489803991695</v>
      </c>
      <c r="G1830" s="2">
        <f t="shared" si="171"/>
        <v>0.15091146378526665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18.3355</v>
      </c>
      <c r="C1831" s="2">
        <f t="shared" si="168"/>
        <v>17.671944759643196</v>
      </c>
      <c r="D1831" s="2">
        <f t="shared" si="170"/>
        <v>17.956046267017065</v>
      </c>
      <c r="E1831" s="2">
        <f t="shared" si="169"/>
        <v>-0.28410150737386886</v>
      </c>
      <c r="F1831" s="2">
        <f t="shared" si="173"/>
        <v>-0.43192821990670738</v>
      </c>
      <c r="G1831" s="2">
        <f t="shared" si="171"/>
        <v>0.14782671253283852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18.3355</v>
      </c>
      <c r="C1832" s="2">
        <f t="shared" si="168"/>
        <v>17.742260950467319</v>
      </c>
      <c r="D1832" s="2">
        <f t="shared" si="170"/>
        <v>17.984153950941728</v>
      </c>
      <c r="E1832" s="2">
        <f t="shared" si="169"/>
        <v>-0.24189300047440909</v>
      </c>
      <c r="F1832" s="2">
        <f t="shared" si="173"/>
        <v>-0.39392117602024773</v>
      </c>
      <c r="G1832" s="2">
        <f t="shared" si="171"/>
        <v>0.15202817554583864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18.636099999999999</v>
      </c>
      <c r="C1833" s="2">
        <f t="shared" si="168"/>
        <v>17.895036188856963</v>
      </c>
      <c r="D1833" s="2">
        <f t="shared" si="170"/>
        <v>18.032446250871971</v>
      </c>
      <c r="E1833" s="2">
        <f t="shared" si="169"/>
        <v>-0.13741006201500738</v>
      </c>
      <c r="F1833" s="2">
        <f t="shared" si="173"/>
        <v>-0.34261895321919966</v>
      </c>
      <c r="G1833" s="2">
        <f t="shared" si="171"/>
        <v>0.20520889120419228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18.636099999999999</v>
      </c>
      <c r="C1834" s="2">
        <f t="shared" si="168"/>
        <v>18.041107544417432</v>
      </c>
      <c r="D1834" s="2">
        <f t="shared" si="170"/>
        <v>18.077161343399972</v>
      </c>
      <c r="E1834" s="2">
        <f t="shared" si="169"/>
        <v>-3.6053798982539575E-2</v>
      </c>
      <c r="F1834" s="2">
        <f t="shared" si="173"/>
        <v>-0.28130592237186769</v>
      </c>
      <c r="G1834" s="2">
        <f t="shared" si="171"/>
        <v>0.24525212338932811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18.624099999999999</v>
      </c>
      <c r="C1835" s="2">
        <f t="shared" si="168"/>
        <v>18.173106383737828</v>
      </c>
      <c r="D1835" s="2">
        <f t="shared" si="170"/>
        <v>18.117675317962938</v>
      </c>
      <c r="E1835" s="2">
        <f t="shared" si="169"/>
        <v>5.5431065774889987E-2</v>
      </c>
      <c r="F1835" s="2">
        <f t="shared" si="173"/>
        <v>-0.21395852474251617</v>
      </c>
      <c r="G1835" s="2">
        <f t="shared" si="171"/>
        <v>0.26938959051740619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18.3355</v>
      </c>
      <c r="C1836" s="2">
        <f t="shared" si="168"/>
        <v>18.243413093932006</v>
      </c>
      <c r="D1836" s="2">
        <f t="shared" si="170"/>
        <v>18.133810479595311</v>
      </c>
      <c r="E1836" s="2">
        <f t="shared" si="169"/>
        <v>0.10960261433669416</v>
      </c>
      <c r="F1836" s="2">
        <f t="shared" si="173"/>
        <v>-0.1492462969266741</v>
      </c>
      <c r="G1836" s="2">
        <f t="shared" si="171"/>
        <v>0.25884891126336829</v>
      </c>
      <c r="H1836" s="2" t="str">
        <f t="shared" si="172"/>
        <v>Sell</v>
      </c>
    </row>
    <row r="1837" spans="1:8" ht="13.5" x14ac:dyDescent="0.25">
      <c r="A1837" s="3">
        <v>44687</v>
      </c>
      <c r="B1837" s="2">
        <v>18.3355</v>
      </c>
      <c r="C1837" s="2">
        <f t="shared" si="168"/>
        <v>18.284395694865541</v>
      </c>
      <c r="D1837" s="2">
        <f t="shared" si="170"/>
        <v>18.148750444069734</v>
      </c>
      <c r="E1837" s="2">
        <f t="shared" si="169"/>
        <v>0.13564525079580747</v>
      </c>
      <c r="F1837" s="2">
        <f t="shared" si="173"/>
        <v>-9.2267987382177799E-2</v>
      </c>
      <c r="G1837" s="2">
        <f t="shared" si="171"/>
        <v>0.22791323817798526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18.521899999999999</v>
      </c>
      <c r="C1838" s="2">
        <f t="shared" si="168"/>
        <v>18.292257895655457</v>
      </c>
      <c r="D1838" s="2">
        <f t="shared" si="170"/>
        <v>18.17639115191642</v>
      </c>
      <c r="E1838" s="2">
        <f t="shared" si="169"/>
        <v>0.11586674373903705</v>
      </c>
      <c r="F1838" s="2">
        <f t="shared" si="173"/>
        <v>-5.064104115793483E-2</v>
      </c>
      <c r="G1838" s="2">
        <f t="shared" si="171"/>
        <v>0.16650778489697188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18.365600000000001</v>
      </c>
      <c r="C1839" s="2">
        <f t="shared" si="168"/>
        <v>18.298910527093078</v>
      </c>
      <c r="D1839" s="2">
        <f t="shared" si="170"/>
        <v>18.190406622144831</v>
      </c>
      <c r="E1839" s="2">
        <f t="shared" si="169"/>
        <v>0.1085039049482468</v>
      </c>
      <c r="F1839" s="2">
        <f t="shared" si="173"/>
        <v>-1.8812051936698503E-2</v>
      </c>
      <c r="G1839" s="2">
        <f t="shared" si="171"/>
        <v>0.12731595688494529</v>
      </c>
      <c r="H1839" s="2" t="str">
        <f t="shared" si="172"/>
        <v>Sell</v>
      </c>
    </row>
    <row r="1840" spans="1:8" ht="13.5" x14ac:dyDescent="0.25">
      <c r="A1840" s="3">
        <v>44692</v>
      </c>
      <c r="B1840" s="2">
        <v>18.3355</v>
      </c>
      <c r="C1840" s="2">
        <f t="shared" si="168"/>
        <v>18.304539676771064</v>
      </c>
      <c r="D1840" s="2">
        <f t="shared" si="170"/>
        <v>18.201154279763731</v>
      </c>
      <c r="E1840" s="2">
        <f t="shared" si="169"/>
        <v>0.10338539700733307</v>
      </c>
      <c r="F1840" s="2">
        <f t="shared" si="173"/>
        <v>5.6274378521078104E-3</v>
      </c>
      <c r="G1840" s="2">
        <f t="shared" si="171"/>
        <v>9.7757959155225255E-2</v>
      </c>
      <c r="H1840" s="2" t="str">
        <f t="shared" si="172"/>
        <v>Sell</v>
      </c>
    </row>
    <row r="1841" spans="1:8" ht="13.5" x14ac:dyDescent="0.25">
      <c r="A1841" s="3">
        <v>44693</v>
      </c>
      <c r="B1841" s="2">
        <v>18.3355</v>
      </c>
      <c r="C1841" s="2">
        <f t="shared" si="168"/>
        <v>18.309302803421669</v>
      </c>
      <c r="D1841" s="2">
        <f t="shared" si="170"/>
        <v>18.211105814596049</v>
      </c>
      <c r="E1841" s="2">
        <f t="shared" si="169"/>
        <v>9.8196988825620224E-2</v>
      </c>
      <c r="F1841" s="2">
        <f t="shared" si="173"/>
        <v>2.4141348046810295E-2</v>
      </c>
      <c r="G1841" s="2">
        <f t="shared" si="171"/>
        <v>7.4055640778809925E-2</v>
      </c>
      <c r="H1841" s="2" t="str">
        <f t="shared" si="172"/>
        <v>Sell</v>
      </c>
    </row>
    <row r="1842" spans="1:8" ht="13.5" x14ac:dyDescent="0.25">
      <c r="A1842" s="3">
        <v>44694</v>
      </c>
      <c r="B1842" s="2">
        <v>18.485800000000001</v>
      </c>
      <c r="C1842" s="2">
        <f t="shared" si="168"/>
        <v>18.313333141356797</v>
      </c>
      <c r="D1842" s="2">
        <f t="shared" si="170"/>
        <v>18.231453532033377</v>
      </c>
      <c r="E1842" s="2">
        <f t="shared" si="169"/>
        <v>8.1879609323419089E-2</v>
      </c>
      <c r="F1842" s="2">
        <f t="shared" si="173"/>
        <v>3.5689000302132054E-2</v>
      </c>
      <c r="G1842" s="2">
        <f t="shared" si="171"/>
        <v>4.6190609021287035E-2</v>
      </c>
      <c r="H1842" s="2" t="str">
        <f t="shared" si="172"/>
        <v>Sell</v>
      </c>
    </row>
    <row r="1843" spans="1:8" ht="13.5" x14ac:dyDescent="0.25">
      <c r="A1843" s="3">
        <v>44697</v>
      </c>
      <c r="B1843" s="2">
        <v>18.3415</v>
      </c>
      <c r="C1843" s="2">
        <f t="shared" si="168"/>
        <v>18.36298958114806</v>
      </c>
      <c r="D1843" s="2">
        <f t="shared" si="170"/>
        <v>18.239605122253128</v>
      </c>
      <c r="E1843" s="2">
        <f t="shared" si="169"/>
        <v>0.12338445889493244</v>
      </c>
      <c r="F1843" s="2">
        <f t="shared" si="173"/>
        <v>5.3228092020692133E-2</v>
      </c>
      <c r="G1843" s="2">
        <f t="shared" si="171"/>
        <v>7.0156366874240303E-2</v>
      </c>
      <c r="H1843" s="2" t="str">
        <f t="shared" si="172"/>
        <v>Sell</v>
      </c>
    </row>
    <row r="1844" spans="1:8" ht="13.5" x14ac:dyDescent="0.25">
      <c r="A1844" s="3">
        <v>44698</v>
      </c>
      <c r="B1844" s="2">
        <v>18.395600000000002</v>
      </c>
      <c r="C1844" s="2">
        <f t="shared" si="168"/>
        <v>18.405006568663744</v>
      </c>
      <c r="D1844" s="2">
        <f t="shared" si="170"/>
        <v>18.251160298382526</v>
      </c>
      <c r="E1844" s="2">
        <f t="shared" si="169"/>
        <v>0.15384627028121756</v>
      </c>
      <c r="F1844" s="2">
        <f t="shared" si="173"/>
        <v>7.3351727672797212E-2</v>
      </c>
      <c r="G1844" s="2">
        <f t="shared" si="171"/>
        <v>8.0494542608420344E-2</v>
      </c>
      <c r="H1844" s="2" t="str">
        <f t="shared" si="172"/>
        <v>Sell</v>
      </c>
    </row>
    <row r="1845" spans="1:8" ht="13.5" x14ac:dyDescent="0.25">
      <c r="A1845" s="3">
        <v>44699</v>
      </c>
      <c r="B1845" s="2">
        <v>18.606000000000002</v>
      </c>
      <c r="C1845" s="2">
        <f t="shared" si="168"/>
        <v>18.438713250407783</v>
      </c>
      <c r="D1845" s="2">
        <f t="shared" si="170"/>
        <v>18.277444720724564</v>
      </c>
      <c r="E1845" s="2">
        <f t="shared" si="169"/>
        <v>0.1612685296832197</v>
      </c>
      <c r="F1845" s="2">
        <f t="shared" si="173"/>
        <v>9.0935088074881709E-2</v>
      </c>
      <c r="G1845" s="2">
        <f t="shared" si="171"/>
        <v>7.0333441608337988E-2</v>
      </c>
      <c r="H1845" s="2" t="str">
        <f t="shared" si="172"/>
        <v>Sell</v>
      </c>
    </row>
    <row r="1846" spans="1:8" ht="13.5" x14ac:dyDescent="0.25">
      <c r="A1846" s="3">
        <v>44700</v>
      </c>
      <c r="B1846" s="2">
        <v>18.8645</v>
      </c>
      <c r="C1846" s="2">
        <f t="shared" si="168"/>
        <v>18.422834288806587</v>
      </c>
      <c r="D1846" s="2">
        <f t="shared" si="170"/>
        <v>18.320930296967191</v>
      </c>
      <c r="E1846" s="2">
        <f t="shared" si="169"/>
        <v>0.10190399183939647</v>
      </c>
      <c r="F1846" s="2">
        <f t="shared" si="173"/>
        <v>9.3128868827784678E-2</v>
      </c>
      <c r="G1846" s="2">
        <f t="shared" si="171"/>
        <v>8.7751230116117906E-3</v>
      </c>
      <c r="H1846" s="2" t="str">
        <f t="shared" si="172"/>
        <v>Sell</v>
      </c>
    </row>
    <row r="1847" spans="1:8" ht="13.5" x14ac:dyDescent="0.25">
      <c r="A1847" s="3">
        <v>44701</v>
      </c>
      <c r="B1847" s="2">
        <v>18.7563</v>
      </c>
      <c r="C1847" s="2">
        <f t="shared" si="168"/>
        <v>18.409398244374806</v>
      </c>
      <c r="D1847" s="2">
        <f t="shared" si="170"/>
        <v>18.353179904599251</v>
      </c>
      <c r="E1847" s="2">
        <f t="shared" si="169"/>
        <v>5.6218339775554682E-2</v>
      </c>
      <c r="F1847" s="2">
        <f t="shared" si="173"/>
        <v>8.5746763017338676E-2</v>
      </c>
      <c r="G1847" s="2">
        <f t="shared" si="171"/>
        <v>-2.9528423241783994E-2</v>
      </c>
      <c r="H1847" s="2" t="str">
        <f t="shared" si="172"/>
        <v>Hold</v>
      </c>
    </row>
    <row r="1848" spans="1:8" ht="13.5" x14ac:dyDescent="0.25">
      <c r="A1848" s="3">
        <v>44704</v>
      </c>
      <c r="B1848" s="2">
        <v>18.636099999999999</v>
      </c>
      <c r="C1848" s="2">
        <f t="shared" si="168"/>
        <v>18.426706206778682</v>
      </c>
      <c r="D1848" s="2">
        <f t="shared" si="170"/>
        <v>18.374136948703011</v>
      </c>
      <c r="E1848" s="2">
        <f t="shared" si="169"/>
        <v>5.2569258075671144E-2</v>
      </c>
      <c r="F1848" s="2">
        <f t="shared" si="173"/>
        <v>7.9111262029005175E-2</v>
      </c>
      <c r="G1848" s="2">
        <f t="shared" si="171"/>
        <v>-2.6542003953334031E-2</v>
      </c>
      <c r="H1848" s="2" t="str">
        <f t="shared" si="172"/>
        <v>Hold</v>
      </c>
    </row>
    <row r="1849" spans="1:8" ht="13.5" x14ac:dyDescent="0.25">
      <c r="A1849" s="3">
        <v>44705</v>
      </c>
      <c r="B1849" s="2">
        <v>18.696200000000001</v>
      </c>
      <c r="C1849" s="2">
        <f t="shared" si="168"/>
        <v>18.417305251889655</v>
      </c>
      <c r="D1849" s="2">
        <f t="shared" si="170"/>
        <v>18.397993471021305</v>
      </c>
      <c r="E1849" s="2">
        <f t="shared" si="169"/>
        <v>1.9311780868349615E-2</v>
      </c>
      <c r="F1849" s="2">
        <f t="shared" si="173"/>
        <v>6.7151365796874071E-2</v>
      </c>
      <c r="G1849" s="2">
        <f t="shared" si="171"/>
        <v>-4.7839584928524456E-2</v>
      </c>
      <c r="H1849" s="2" t="str">
        <f t="shared" si="172"/>
        <v>Hold</v>
      </c>
    </row>
    <row r="1850" spans="1:8" ht="13.5" x14ac:dyDescent="0.25">
      <c r="A1850" s="3">
        <v>44706</v>
      </c>
      <c r="B1850" s="2">
        <v>19.056899999999999</v>
      </c>
      <c r="C1850" s="2">
        <f t="shared" si="168"/>
        <v>18.404719828522015</v>
      </c>
      <c r="D1850" s="2">
        <f t="shared" si="170"/>
        <v>18.446801362056764</v>
      </c>
      <c r="E1850" s="2">
        <f t="shared" si="169"/>
        <v>-4.2081533534748417E-2</v>
      </c>
      <c r="F1850" s="2">
        <f t="shared" si="173"/>
        <v>4.5304785930549575E-2</v>
      </c>
      <c r="G1850" s="2">
        <f t="shared" si="171"/>
        <v>-8.7386319465297985E-2</v>
      </c>
      <c r="H1850" s="2" t="str">
        <f t="shared" si="172"/>
        <v>Hold</v>
      </c>
    </row>
    <row r="1851" spans="1:8" ht="13.5" x14ac:dyDescent="0.25">
      <c r="A1851" s="3">
        <v>44707</v>
      </c>
      <c r="B1851" s="2">
        <v>19.056899999999999</v>
      </c>
      <c r="C1851" s="2">
        <f t="shared" si="168"/>
        <v>18.394070624134013</v>
      </c>
      <c r="D1851" s="2">
        <f t="shared" si="170"/>
        <v>18.491993853756263</v>
      </c>
      <c r="E1851" s="2">
        <f t="shared" si="169"/>
        <v>-9.7923229622249863E-2</v>
      </c>
      <c r="F1851" s="2">
        <f t="shared" si="173"/>
        <v>1.6659182819989689E-2</v>
      </c>
      <c r="G1851" s="2">
        <f t="shared" si="171"/>
        <v>-0.11458241244223955</v>
      </c>
      <c r="H1851" s="2" t="str">
        <f t="shared" si="172"/>
        <v>Hold</v>
      </c>
    </row>
    <row r="1852" spans="1:8" ht="13.5" x14ac:dyDescent="0.25">
      <c r="A1852" s="3">
        <v>44708</v>
      </c>
      <c r="B1852" s="2">
        <v>19.0749</v>
      </c>
      <c r="C1852" s="2">
        <f t="shared" si="168"/>
        <v>18.408182835805704</v>
      </c>
      <c r="D1852" s="2">
        <f t="shared" si="170"/>
        <v>18.535172086811354</v>
      </c>
      <c r="E1852" s="2">
        <f t="shared" si="169"/>
        <v>-0.12698925100565006</v>
      </c>
      <c r="F1852" s="2">
        <f t="shared" si="173"/>
        <v>-1.2070503945138263E-2</v>
      </c>
      <c r="G1852" s="2">
        <f t="shared" si="171"/>
        <v>-0.11491874706051181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19.056899999999999</v>
      </c>
      <c r="C1853" s="2">
        <f t="shared" si="168"/>
        <v>18.397923937989439</v>
      </c>
      <c r="D1853" s="2">
        <f t="shared" si="170"/>
        <v>18.5738185988994</v>
      </c>
      <c r="E1853" s="2">
        <f t="shared" si="169"/>
        <v>-0.17589466090996098</v>
      </c>
      <c r="F1853" s="2">
        <f t="shared" si="173"/>
        <v>-4.4835335338102807E-2</v>
      </c>
      <c r="G1853" s="2">
        <f t="shared" si="171"/>
        <v>-0.13105932557185818</v>
      </c>
      <c r="H1853" s="2" t="str">
        <f t="shared" si="172"/>
        <v>Hold</v>
      </c>
    </row>
    <row r="1854" spans="1:8" ht="13.5" x14ac:dyDescent="0.25">
      <c r="A1854" s="3">
        <v>44712</v>
      </c>
      <c r="B1854" s="2">
        <v>19.117000000000001</v>
      </c>
      <c r="C1854" s="2">
        <f t="shared" si="168"/>
        <v>18.397566409067988</v>
      </c>
      <c r="D1854" s="2">
        <f t="shared" si="170"/>
        <v>18.614054258240188</v>
      </c>
      <c r="E1854" s="2">
        <f t="shared" si="169"/>
        <v>-0.21648784917219999</v>
      </c>
      <c r="F1854" s="2">
        <f t="shared" si="173"/>
        <v>-7.9165838104922254E-2</v>
      </c>
      <c r="G1854" s="2">
        <f t="shared" si="171"/>
        <v>-0.13732201106727773</v>
      </c>
      <c r="H1854" s="2" t="str">
        <f t="shared" si="172"/>
        <v>Hold</v>
      </c>
    </row>
    <row r="1855" spans="1:8" ht="13.5" x14ac:dyDescent="0.25">
      <c r="A1855" s="3">
        <v>44713</v>
      </c>
      <c r="B1855" s="2">
        <v>19.477699999999999</v>
      </c>
      <c r="C1855" s="2">
        <f t="shared" si="168"/>
        <v>18.42963311536522</v>
      </c>
      <c r="D1855" s="2">
        <f t="shared" si="170"/>
        <v>18.678028016889062</v>
      </c>
      <c r="E1855" s="2">
        <f t="shared" si="169"/>
        <v>-0.24839490152384158</v>
      </c>
      <c r="F1855" s="2">
        <f t="shared" si="173"/>
        <v>-0.11301165078870612</v>
      </c>
      <c r="G1855" s="2">
        <f t="shared" si="171"/>
        <v>-0.13538325073513546</v>
      </c>
      <c r="H1855" s="2" t="str">
        <f t="shared" si="172"/>
        <v>Hold</v>
      </c>
    </row>
    <row r="1856" spans="1:8" ht="13.5" x14ac:dyDescent="0.25">
      <c r="A1856" s="3">
        <v>44714</v>
      </c>
      <c r="B1856" s="2">
        <v>19.477699999999999</v>
      </c>
      <c r="C1856" s="2">
        <f t="shared" si="168"/>
        <v>18.496535713001339</v>
      </c>
      <c r="D1856" s="2">
        <f t="shared" si="170"/>
        <v>18.737262978600985</v>
      </c>
      <c r="E1856" s="2">
        <f t="shared" si="169"/>
        <v>-0.24072726559964508</v>
      </c>
      <c r="F1856" s="2">
        <f t="shared" si="173"/>
        <v>-0.13855477375089392</v>
      </c>
      <c r="G1856" s="2">
        <f t="shared" si="171"/>
        <v>-0.10217249184875116</v>
      </c>
      <c r="H1856" s="2" t="str">
        <f t="shared" si="172"/>
        <v>Hold</v>
      </c>
    </row>
    <row r="1857" spans="1:8" ht="13.5" x14ac:dyDescent="0.25">
      <c r="A1857" s="3">
        <v>44715</v>
      </c>
      <c r="B1857" s="2">
        <v>19.357500000000002</v>
      </c>
      <c r="C1857" s="2">
        <f t="shared" si="168"/>
        <v>18.536499449462671</v>
      </c>
      <c r="D1857" s="2">
        <f t="shared" si="170"/>
        <v>18.783206461667579</v>
      </c>
      <c r="E1857" s="2">
        <f t="shared" si="169"/>
        <v>-0.24670701220490798</v>
      </c>
      <c r="F1857" s="2">
        <f t="shared" si="173"/>
        <v>-0.16018522144169675</v>
      </c>
      <c r="G1857" s="2">
        <f t="shared" si="171"/>
        <v>-8.6521790763211232E-2</v>
      </c>
      <c r="H1857" s="2" t="str">
        <f t="shared" si="172"/>
        <v>Hold</v>
      </c>
    </row>
    <row r="1858" spans="1:8" ht="13.5" x14ac:dyDescent="0.25">
      <c r="A1858" s="3">
        <v>44718</v>
      </c>
      <c r="B1858" s="2">
        <v>19.387499999999999</v>
      </c>
      <c r="C1858" s="2">
        <f t="shared" si="168"/>
        <v>18.551822611083796</v>
      </c>
      <c r="D1858" s="2">
        <f t="shared" si="170"/>
        <v>18.827968945988498</v>
      </c>
      <c r="E1858" s="2">
        <f t="shared" si="169"/>
        <v>-0.27614633490470197</v>
      </c>
      <c r="F1858" s="2">
        <f t="shared" si="173"/>
        <v>-0.1833774441342978</v>
      </c>
      <c r="G1858" s="2">
        <f t="shared" si="171"/>
        <v>-9.2768890770404178E-2</v>
      </c>
      <c r="H1858" s="2" t="str">
        <f t="shared" si="172"/>
        <v>Hold</v>
      </c>
    </row>
    <row r="1859" spans="1:8" ht="13.5" x14ac:dyDescent="0.25">
      <c r="A1859" s="3">
        <v>44719</v>
      </c>
      <c r="B1859" s="2">
        <v>19.4176</v>
      </c>
      <c r="C1859" s="2">
        <f t="shared" si="168"/>
        <v>18.574034517070906</v>
      </c>
      <c r="D1859" s="2">
        <f t="shared" si="170"/>
        <v>18.871645320359722</v>
      </c>
      <c r="E1859" s="2">
        <f t="shared" si="169"/>
        <v>-0.29761080328881562</v>
      </c>
      <c r="F1859" s="2">
        <f t="shared" si="173"/>
        <v>-0.20622411596520135</v>
      </c>
      <c r="G1859" s="2">
        <f t="shared" si="171"/>
        <v>-9.1386687323614268E-2</v>
      </c>
      <c r="H1859" s="2" t="str">
        <f t="shared" si="172"/>
        <v>Hold</v>
      </c>
    </row>
    <row r="1860" spans="1:8" ht="13.5" x14ac:dyDescent="0.25">
      <c r="A1860" s="3">
        <v>44720</v>
      </c>
      <c r="B1860" s="2">
        <v>19.8384</v>
      </c>
      <c r="C1860" s="2">
        <f t="shared" si="168"/>
        <v>18.648321514444611</v>
      </c>
      <c r="D1860" s="2">
        <f t="shared" si="170"/>
        <v>18.943256778110854</v>
      </c>
      <c r="E1860" s="2">
        <f t="shared" si="169"/>
        <v>-0.29493526366624323</v>
      </c>
      <c r="F1860" s="2">
        <f t="shared" si="173"/>
        <v>-0.22396634550540973</v>
      </c>
      <c r="G1860" s="2">
        <f t="shared" si="171"/>
        <v>-7.0968918160833505E-2</v>
      </c>
      <c r="H1860" s="2" t="str">
        <f t="shared" si="172"/>
        <v>Hold</v>
      </c>
    </row>
    <row r="1861" spans="1:8" ht="13.5" x14ac:dyDescent="0.25">
      <c r="A1861" s="3">
        <v>44721</v>
      </c>
      <c r="B1861" s="2">
        <v>19.9587</v>
      </c>
      <c r="C1861" s="2">
        <f t="shared" si="168"/>
        <v>18.711179742991593</v>
      </c>
      <c r="D1861" s="2">
        <f t="shared" si="170"/>
        <v>19.018474794547085</v>
      </c>
      <c r="E1861" s="2">
        <f t="shared" si="169"/>
        <v>-0.30729505155549219</v>
      </c>
      <c r="F1861" s="2">
        <f t="shared" si="173"/>
        <v>-0.24063208671542621</v>
      </c>
      <c r="G1861" s="2">
        <f t="shared" si="171"/>
        <v>-6.666296484006598E-2</v>
      </c>
      <c r="H1861" s="2" t="str">
        <f t="shared" si="172"/>
        <v>Hold</v>
      </c>
    </row>
    <row r="1862" spans="1:8" ht="13.5" x14ac:dyDescent="0.25">
      <c r="A1862" s="3">
        <v>44722</v>
      </c>
      <c r="B1862" s="2">
        <v>20.078900000000001</v>
      </c>
      <c r="C1862" s="2">
        <f t="shared" si="168"/>
        <v>18.767136705608273</v>
      </c>
      <c r="D1862" s="2">
        <f t="shared" si="170"/>
        <v>19.09702480976582</v>
      </c>
      <c r="E1862" s="2">
        <f t="shared" si="169"/>
        <v>-0.32988810415754699</v>
      </c>
      <c r="F1862" s="2">
        <f t="shared" si="173"/>
        <v>-0.25848329020385041</v>
      </c>
      <c r="G1862" s="2">
        <f t="shared" si="171"/>
        <v>-7.1404813953696578E-2</v>
      </c>
      <c r="H1862" s="2" t="str">
        <f t="shared" si="172"/>
        <v>Hold</v>
      </c>
    </row>
    <row r="1863" spans="1:8" ht="13.5" x14ac:dyDescent="0.25">
      <c r="A1863" s="3">
        <v>44725</v>
      </c>
      <c r="B1863" s="2">
        <v>20.078900000000001</v>
      </c>
      <c r="C1863" s="2">
        <f t="shared" si="168"/>
        <v>18.811715673976231</v>
      </c>
      <c r="D1863" s="2">
        <f t="shared" si="170"/>
        <v>19.169756305338723</v>
      </c>
      <c r="E1863" s="2">
        <f t="shared" si="169"/>
        <v>-0.35804063136249198</v>
      </c>
      <c r="F1863" s="2">
        <f t="shared" si="173"/>
        <v>-0.27839475843557876</v>
      </c>
      <c r="G1863" s="2">
        <f t="shared" si="171"/>
        <v>-7.9645872926913219E-2</v>
      </c>
      <c r="H1863" s="2" t="str">
        <f t="shared" si="172"/>
        <v>Hold</v>
      </c>
    </row>
    <row r="1864" spans="1:8" ht="13.5" x14ac:dyDescent="0.25">
      <c r="A1864" s="3">
        <v>44726</v>
      </c>
      <c r="B1864" s="2">
        <v>20.3795</v>
      </c>
      <c r="C1864" s="2">
        <f t="shared" si="168"/>
        <v>18.858682493364501</v>
      </c>
      <c r="D1864" s="2">
        <f t="shared" si="170"/>
        <v>19.259366949387708</v>
      </c>
      <c r="E1864" s="2">
        <f t="shared" si="169"/>
        <v>-0.40068445602320679</v>
      </c>
      <c r="F1864" s="2">
        <f t="shared" si="173"/>
        <v>-0.30285269795310438</v>
      </c>
      <c r="G1864" s="2">
        <f t="shared" si="171"/>
        <v>-9.7831758070102415E-2</v>
      </c>
      <c r="H1864" s="2" t="str">
        <f t="shared" si="172"/>
        <v>Hold</v>
      </c>
    </row>
    <row r="1865" spans="1:8" ht="13.5" x14ac:dyDescent="0.25">
      <c r="A1865" s="3">
        <v>44727</v>
      </c>
      <c r="B1865" s="2">
        <v>20.9145</v>
      </c>
      <c r="C1865" s="2">
        <f t="shared" si="168"/>
        <v>18.953915955923808</v>
      </c>
      <c r="D1865" s="2">
        <f t="shared" si="170"/>
        <v>19.381969397581212</v>
      </c>
      <c r="E1865" s="2">
        <f t="shared" si="169"/>
        <v>-0.42805344165740422</v>
      </c>
      <c r="F1865" s="2">
        <f t="shared" si="173"/>
        <v>-0.32789284669396435</v>
      </c>
      <c r="G1865" s="2">
        <f t="shared" si="171"/>
        <v>-0.10016059496343988</v>
      </c>
      <c r="H1865" s="2" t="str">
        <f t="shared" si="172"/>
        <v>Hold</v>
      </c>
    </row>
    <row r="1866" spans="1:8" ht="13.5" x14ac:dyDescent="0.25">
      <c r="A1866" s="3">
        <v>44728</v>
      </c>
      <c r="B1866" s="2">
        <v>22.116800000000001</v>
      </c>
      <c r="C1866" s="2">
        <f t="shared" si="168"/>
        <v>19.034498116550914</v>
      </c>
      <c r="D1866" s="2">
        <f t="shared" si="170"/>
        <v>19.584549442204825</v>
      </c>
      <c r="E1866" s="2">
        <f t="shared" si="169"/>
        <v>-0.55005132565391079</v>
      </c>
      <c r="F1866" s="2">
        <f t="shared" si="173"/>
        <v>-0.37232454248595365</v>
      </c>
      <c r="G1866" s="2">
        <f t="shared" si="171"/>
        <v>-0.17772678316795715</v>
      </c>
      <c r="H1866" s="2" t="str">
        <f t="shared" si="172"/>
        <v>Hold</v>
      </c>
    </row>
    <row r="1867" spans="1:8" ht="13.5" x14ac:dyDescent="0.25">
      <c r="A1867" s="3">
        <v>44729</v>
      </c>
      <c r="B1867" s="2">
        <v>21.3293</v>
      </c>
      <c r="C1867" s="2">
        <f t="shared" si="168"/>
        <v>19.08419071400462</v>
      </c>
      <c r="D1867" s="2">
        <f t="shared" si="170"/>
        <v>19.713790224263725</v>
      </c>
      <c r="E1867" s="2">
        <f t="shared" si="169"/>
        <v>-0.62959951025910499</v>
      </c>
      <c r="F1867" s="2">
        <f t="shared" si="173"/>
        <v>-0.42377953604058394</v>
      </c>
      <c r="G1867" s="2">
        <f t="shared" si="171"/>
        <v>-0.20581997421852105</v>
      </c>
      <c r="H1867" s="2" t="str">
        <f t="shared" si="172"/>
        <v>Hold</v>
      </c>
    </row>
    <row r="1868" spans="1:8" ht="13.5" x14ac:dyDescent="0.25">
      <c r="A1868" s="3">
        <v>44732</v>
      </c>
      <c r="B1868" s="2">
        <v>21.281199999999998</v>
      </c>
      <c r="C1868" s="2">
        <f t="shared" si="168"/>
        <v>19.130853681080833</v>
      </c>
      <c r="D1868" s="2">
        <f t="shared" si="170"/>
        <v>19.829894652096041</v>
      </c>
      <c r="E1868" s="2">
        <f t="shared" si="169"/>
        <v>-0.6990409710152079</v>
      </c>
      <c r="F1868" s="2">
        <f t="shared" si="173"/>
        <v>-0.47883182303550875</v>
      </c>
      <c r="G1868" s="2">
        <f t="shared" si="171"/>
        <v>-0.22020914797969915</v>
      </c>
      <c r="H1868" s="2" t="str">
        <f t="shared" si="172"/>
        <v>Hold</v>
      </c>
    </row>
    <row r="1869" spans="1:8" ht="13.5" x14ac:dyDescent="0.25">
      <c r="A1869" s="3">
        <v>44733</v>
      </c>
      <c r="B1869" s="2">
        <v>21.281199999999998</v>
      </c>
      <c r="C1869" s="2">
        <f t="shared" si="168"/>
        <v>19.174968499376089</v>
      </c>
      <c r="D1869" s="2">
        <f t="shared" si="170"/>
        <v>19.937398751940776</v>
      </c>
      <c r="E1869" s="2">
        <f t="shared" si="169"/>
        <v>-0.76243025256468755</v>
      </c>
      <c r="F1869" s="2">
        <f t="shared" si="173"/>
        <v>-0.53555150894134451</v>
      </c>
      <c r="G1869" s="2">
        <f t="shared" si="171"/>
        <v>-0.22687874362334304</v>
      </c>
      <c r="H1869" s="2" t="str">
        <f t="shared" si="172"/>
        <v>Hold</v>
      </c>
    </row>
    <row r="1870" spans="1:8" ht="13.5" x14ac:dyDescent="0.25">
      <c r="A1870" s="3">
        <v>44734</v>
      </c>
      <c r="B1870" s="2">
        <v>21.942499999999999</v>
      </c>
      <c r="C1870" s="2">
        <f t="shared" si="168"/>
        <v>19.277034884087456</v>
      </c>
      <c r="D1870" s="2">
        <f t="shared" si="170"/>
        <v>20.085924770315533</v>
      </c>
      <c r="E1870" s="2">
        <f t="shared" si="169"/>
        <v>-0.80888988622807645</v>
      </c>
      <c r="F1870" s="2">
        <f t="shared" si="173"/>
        <v>-0.59021918439869092</v>
      </c>
      <c r="G1870" s="2">
        <f t="shared" si="171"/>
        <v>-0.21867070182938553</v>
      </c>
      <c r="H1870" s="2" t="str">
        <f t="shared" si="172"/>
        <v>Hold</v>
      </c>
    </row>
    <row r="1871" spans="1:8" ht="13.5" x14ac:dyDescent="0.25">
      <c r="A1871" s="3">
        <v>44735</v>
      </c>
      <c r="B1871" s="2">
        <v>22.543700000000001</v>
      </c>
      <c r="C1871" s="2">
        <f t="shared" ref="C1871:C1934" si="174">$C$4*B1861+C1870*(1-$C$4)</f>
        <v>19.381906440381695</v>
      </c>
      <c r="D1871" s="2">
        <f t="shared" si="170"/>
        <v>20.267982194736604</v>
      </c>
      <c r="E1871" s="2">
        <f t="shared" si="169"/>
        <v>-0.88607575435490915</v>
      </c>
      <c r="F1871" s="2">
        <f t="shared" si="173"/>
        <v>-0.64939049838993457</v>
      </c>
      <c r="G1871" s="2">
        <f t="shared" si="171"/>
        <v>-0.23668525596497458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22.243099999999998</v>
      </c>
      <c r="C1872" s="2">
        <f t="shared" si="174"/>
        <v>19.489136218784513</v>
      </c>
      <c r="D1872" s="2">
        <f t="shared" si="170"/>
        <v>20.414287217348708</v>
      </c>
      <c r="E1872" s="2">
        <f t="shared" si="169"/>
        <v>-0.92515099856419525</v>
      </c>
      <c r="F1872" s="2">
        <f t="shared" si="173"/>
        <v>-0.70454259842478673</v>
      </c>
      <c r="G1872" s="2">
        <f t="shared" si="171"/>
        <v>-0.22060840013940852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22.183</v>
      </c>
      <c r="C1873" s="2">
        <f t="shared" si="174"/>
        <v>19.579869108202281</v>
      </c>
      <c r="D1873" s="2">
        <f t="shared" si="170"/>
        <v>20.54530297902658</v>
      </c>
      <c r="E1873" s="2">
        <f t="shared" si="169"/>
        <v>-0.96543387082429888</v>
      </c>
      <c r="F1873" s="2">
        <f t="shared" si="173"/>
        <v>-0.75672085290468916</v>
      </c>
      <c r="G1873" s="2">
        <f t="shared" si="171"/>
        <v>-0.20871301791960972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21.936499999999999</v>
      </c>
      <c r="C1874" s="2">
        <f t="shared" si="174"/>
        <v>19.702889245401931</v>
      </c>
      <c r="D1874" s="2">
        <f t="shared" si="170"/>
        <v>20.648354610209797</v>
      </c>
      <c r="E1874" s="2">
        <f t="shared" si="169"/>
        <v>-0.94546536480786614</v>
      </c>
      <c r="F1874" s="2">
        <f t="shared" si="173"/>
        <v>-0.7944697552853246</v>
      </c>
      <c r="G1874" s="2">
        <f t="shared" si="171"/>
        <v>-0.15099560952254154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21.6419</v>
      </c>
      <c r="C1875" s="2">
        <f t="shared" si="174"/>
        <v>19.88929089995548</v>
      </c>
      <c r="D1875" s="2">
        <f t="shared" si="170"/>
        <v>20.72195056500907</v>
      </c>
      <c r="E1875" s="2">
        <f t="shared" si="169"/>
        <v>-0.83265966505359046</v>
      </c>
      <c r="F1875" s="2">
        <f t="shared" si="173"/>
        <v>-0.80210773723897788</v>
      </c>
      <c r="G1875" s="2">
        <f t="shared" si="171"/>
        <v>-3.0551927814612578E-2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21.100899999999999</v>
      </c>
      <c r="C1876" s="2">
        <f t="shared" si="174"/>
        <v>20.231984607654635</v>
      </c>
      <c r="D1876" s="2">
        <f t="shared" si="170"/>
        <v>20.750020893526916</v>
      </c>
      <c r="E1876" s="2">
        <f t="shared" si="169"/>
        <v>-0.5180362858722809</v>
      </c>
      <c r="F1876" s="2">
        <f t="shared" si="173"/>
        <v>-0.74529344696563848</v>
      </c>
      <c r="G1876" s="2">
        <f t="shared" si="171"/>
        <v>0.22725716109335758</v>
      </c>
      <c r="H1876" s="2" t="str">
        <f t="shared" si="172"/>
        <v>Sell</v>
      </c>
    </row>
    <row r="1877" spans="1:8" ht="13.5" x14ac:dyDescent="0.25">
      <c r="A1877" s="3">
        <v>44743</v>
      </c>
      <c r="B1877" s="2">
        <v>21.521699999999999</v>
      </c>
      <c r="C1877" s="2">
        <f t="shared" si="174"/>
        <v>20.400802360323151</v>
      </c>
      <c r="D1877" s="2">
        <f t="shared" si="170"/>
        <v>20.807182308821218</v>
      </c>
      <c r="E1877" s="2">
        <f t="shared" si="169"/>
        <v>-0.40637994849806702</v>
      </c>
      <c r="F1877" s="2">
        <f t="shared" si="173"/>
        <v>-0.67751074727212424</v>
      </c>
      <c r="G1877" s="2">
        <f t="shared" si="171"/>
        <v>0.27113079877405721</v>
      </c>
      <c r="H1877" s="2" t="str">
        <f t="shared" si="172"/>
        <v>Sell</v>
      </c>
    </row>
    <row r="1878" spans="1:8" ht="13.5" x14ac:dyDescent="0.25">
      <c r="A1878" s="3">
        <v>44746</v>
      </c>
      <c r="B1878" s="2">
        <v>21.521699999999999</v>
      </c>
      <c r="C1878" s="2">
        <f t="shared" si="174"/>
        <v>20.536248151042667</v>
      </c>
      <c r="D1878" s="2">
        <f t="shared" si="170"/>
        <v>20.860109545204832</v>
      </c>
      <c r="E1878" s="2">
        <f t="shared" si="169"/>
        <v>-0.32386139416216508</v>
      </c>
      <c r="F1878" s="2">
        <f t="shared" si="173"/>
        <v>-0.60678087665013236</v>
      </c>
      <c r="G1878" s="2">
        <f t="shared" si="171"/>
        <v>0.28291948248796728</v>
      </c>
      <c r="H1878" s="2" t="str">
        <f t="shared" si="172"/>
        <v>Sell</v>
      </c>
    </row>
    <row r="1879" spans="1:8" ht="13.5" x14ac:dyDescent="0.25">
      <c r="A1879" s="3">
        <v>44747</v>
      </c>
      <c r="B1879" s="2">
        <v>21.161000000000001</v>
      </c>
      <c r="C1879" s="2">
        <f t="shared" si="174"/>
        <v>20.650856127805334</v>
      </c>
      <c r="D1879" s="2">
        <f t="shared" si="170"/>
        <v>20.882397727041514</v>
      </c>
      <c r="E1879" s="2">
        <f t="shared" si="169"/>
        <v>-0.23154159923618067</v>
      </c>
      <c r="F1879" s="2">
        <f t="shared" si="173"/>
        <v>-0.531733021167342</v>
      </c>
      <c r="G1879" s="2">
        <f t="shared" si="171"/>
        <v>0.30019142193116133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21.161000000000001</v>
      </c>
      <c r="C1880" s="2">
        <f t="shared" si="174"/>
        <v>20.849570569681436</v>
      </c>
      <c r="D1880" s="2">
        <f t="shared" si="170"/>
        <v>20.903034932445848</v>
      </c>
      <c r="E1880" s="2">
        <f t="shared" si="169"/>
        <v>-5.3464362764412243E-2</v>
      </c>
      <c r="F1880" s="2">
        <f t="shared" si="173"/>
        <v>-0.43607928948675606</v>
      </c>
      <c r="G1880" s="2">
        <f t="shared" si="171"/>
        <v>0.38261492672234382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21.161000000000001</v>
      </c>
      <c r="C1881" s="2">
        <f t="shared" si="174"/>
        <v>21.110205866653523</v>
      </c>
      <c r="D1881" s="2">
        <f t="shared" si="170"/>
        <v>20.922143455968381</v>
      </c>
      <c r="E1881" s="2">
        <f t="shared" si="169"/>
        <v>0.1880624106851414</v>
      </c>
      <c r="F1881" s="2">
        <f t="shared" si="173"/>
        <v>-0.31125094945237658</v>
      </c>
      <c r="G1881" s="2">
        <f t="shared" si="171"/>
        <v>0.49931336013751798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21.172999999999998</v>
      </c>
      <c r="C1882" s="2">
        <f t="shared" si="174"/>
        <v>21.284497271783749</v>
      </c>
      <c r="D1882" s="2">
        <f t="shared" si="170"/>
        <v>20.940725422192948</v>
      </c>
      <c r="E1882" s="2">
        <f t="shared" si="169"/>
        <v>0.34377184959080154</v>
      </c>
      <c r="F1882" s="2">
        <f t="shared" si="173"/>
        <v>-0.18024638964374096</v>
      </c>
      <c r="G1882" s="2">
        <f t="shared" si="171"/>
        <v>0.52401823923454249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21.2211</v>
      </c>
      <c r="C1883" s="2">
        <f t="shared" si="174"/>
        <v>21.422728460740096</v>
      </c>
      <c r="D1883" s="2">
        <f t="shared" si="170"/>
        <v>20.961493909437916</v>
      </c>
      <c r="E1883" s="2">
        <f t="shared" si="169"/>
        <v>0.46123455130218005</v>
      </c>
      <c r="F1883" s="2">
        <f t="shared" si="173"/>
        <v>-5.1950201454556755E-2</v>
      </c>
      <c r="G1883" s="2">
        <f t="shared" si="171"/>
        <v>0.51318475275673681</v>
      </c>
      <c r="H1883" s="2" t="str">
        <f t="shared" si="172"/>
        <v>Sell</v>
      </c>
    </row>
    <row r="1884" spans="1:8" ht="13.5" x14ac:dyDescent="0.25">
      <c r="A1884" s="3">
        <v>44754</v>
      </c>
      <c r="B1884" s="2">
        <v>21.281199999999998</v>
      </c>
      <c r="C1884" s="2">
        <f t="shared" si="174"/>
        <v>21.501770236010849</v>
      </c>
      <c r="D1884" s="2">
        <f t="shared" si="170"/>
        <v>20.985175842072145</v>
      </c>
      <c r="E1884" s="2">
        <f t="shared" ref="E1884:E1947" si="175">C1884-D1884</f>
        <v>0.51659439393870343</v>
      </c>
      <c r="F1884" s="2">
        <f t="shared" si="173"/>
        <v>6.1758717624095287E-2</v>
      </c>
      <c r="G1884" s="2">
        <f t="shared" si="171"/>
        <v>0.45483567631460814</v>
      </c>
      <c r="H1884" s="2" t="str">
        <f t="shared" si="172"/>
        <v>Sell</v>
      </c>
    </row>
    <row r="1885" spans="1:8" ht="13.5" x14ac:dyDescent="0.25">
      <c r="A1885" s="3">
        <v>44755</v>
      </c>
      <c r="B1885" s="2">
        <v>21.281199999999998</v>
      </c>
      <c r="C1885" s="2">
        <f t="shared" si="174"/>
        <v>21.523328661239951</v>
      </c>
      <c r="D1885" s="2">
        <f t="shared" ref="D1885:D1948" si="176">$D$4*B1885+(1-$D$4)*D1884</f>
        <v>21.00710355747421</v>
      </c>
      <c r="E1885" s="2">
        <f t="shared" si="175"/>
        <v>0.51622510376574127</v>
      </c>
      <c r="F1885" s="2">
        <f t="shared" si="173"/>
        <v>0.15265199485242448</v>
      </c>
      <c r="G1885" s="2">
        <f t="shared" si="171"/>
        <v>0.36357310891331679</v>
      </c>
      <c r="H1885" s="2" t="str">
        <f t="shared" si="172"/>
        <v>Sell</v>
      </c>
    </row>
    <row r="1886" spans="1:8" ht="13.5" x14ac:dyDescent="0.25">
      <c r="A1886" s="3">
        <v>44756</v>
      </c>
      <c r="B1886" s="2">
        <v>21.401399999999999</v>
      </c>
      <c r="C1886" s="2">
        <f t="shared" si="174"/>
        <v>21.458339636433806</v>
      </c>
      <c r="D1886" s="2">
        <f t="shared" si="176"/>
        <v>21.036310701365011</v>
      </c>
      <c r="E1886" s="2">
        <f t="shared" si="175"/>
        <v>0.42202893506879491</v>
      </c>
      <c r="F1886" s="2">
        <f t="shared" si="173"/>
        <v>0.20652738289569858</v>
      </c>
      <c r="G1886" s="2">
        <f t="shared" si="171"/>
        <v>0.21550155217309633</v>
      </c>
      <c r="H1886" s="2" t="str">
        <f t="shared" si="172"/>
        <v>Sell</v>
      </c>
    </row>
    <row r="1887" spans="1:8" ht="13.5" x14ac:dyDescent="0.25">
      <c r="A1887" s="3">
        <v>44757</v>
      </c>
      <c r="B1887" s="2">
        <v>21.6419</v>
      </c>
      <c r="C1887" s="2">
        <f t="shared" si="174"/>
        <v>21.468087384674757</v>
      </c>
      <c r="D1887" s="2">
        <f t="shared" si="176"/>
        <v>21.081169167930565</v>
      </c>
      <c r="E1887" s="2">
        <f t="shared" si="175"/>
        <v>0.38691821674419202</v>
      </c>
      <c r="F1887" s="2">
        <f t="shared" si="173"/>
        <v>0.24260554966539727</v>
      </c>
      <c r="G1887" s="2">
        <f t="shared" si="171"/>
        <v>0.14431266707879475</v>
      </c>
      <c r="H1887" s="2" t="str">
        <f t="shared" si="172"/>
        <v>Sell</v>
      </c>
    </row>
    <row r="1888" spans="1:8" ht="13.5" x14ac:dyDescent="0.25">
      <c r="A1888" s="3">
        <v>44760</v>
      </c>
      <c r="B1888" s="2">
        <v>21.6419</v>
      </c>
      <c r="C1888" s="2">
        <f t="shared" si="174"/>
        <v>21.476335479340179</v>
      </c>
      <c r="D1888" s="2">
        <f t="shared" si="176"/>
        <v>21.122704785120892</v>
      </c>
      <c r="E1888" s="2">
        <f t="shared" si="175"/>
        <v>0.35363069421928728</v>
      </c>
      <c r="F1888" s="2">
        <f t="shared" si="173"/>
        <v>0.26481057857617529</v>
      </c>
      <c r="G1888" s="2">
        <f t="shared" si="171"/>
        <v>8.8820115643111985E-2</v>
      </c>
      <c r="H1888" s="2" t="str">
        <f t="shared" si="172"/>
        <v>Sell</v>
      </c>
    </row>
    <row r="1889" spans="1:8" ht="13.5" x14ac:dyDescent="0.25">
      <c r="A1889" s="3">
        <v>44761</v>
      </c>
      <c r="B1889" s="2">
        <v>21.461600000000001</v>
      </c>
      <c r="C1889" s="2">
        <f t="shared" si="174"/>
        <v>21.427822328672459</v>
      </c>
      <c r="D1889" s="2">
        <f t="shared" si="176"/>
        <v>21.147808134371196</v>
      </c>
      <c r="E1889" s="2">
        <f t="shared" si="175"/>
        <v>0.28001419430126262</v>
      </c>
      <c r="F1889" s="2">
        <f t="shared" si="173"/>
        <v>0.26785130172119276</v>
      </c>
      <c r="G1889" s="2">
        <f t="shared" si="171"/>
        <v>1.2162892580069862E-2</v>
      </c>
      <c r="H1889" s="2" t="str">
        <f t="shared" si="172"/>
        <v>Sell</v>
      </c>
    </row>
    <row r="1890" spans="1:8" ht="13.5" x14ac:dyDescent="0.25">
      <c r="A1890" s="3">
        <v>44762</v>
      </c>
      <c r="B1890" s="2">
        <v>21.6419</v>
      </c>
      <c r="C1890" s="2">
        <f t="shared" si="174"/>
        <v>21.386772739645924</v>
      </c>
      <c r="D1890" s="2">
        <f t="shared" si="176"/>
        <v>21.18440753182518</v>
      </c>
      <c r="E1890" s="2">
        <f t="shared" si="175"/>
        <v>0.20236520782074408</v>
      </c>
      <c r="F1890" s="2">
        <f t="shared" si="173"/>
        <v>0.25475408294110302</v>
      </c>
      <c r="G1890" s="2">
        <f t="shared" si="171"/>
        <v>-5.2388875120358946E-2</v>
      </c>
      <c r="H1890" s="2" t="str">
        <f t="shared" si="172"/>
        <v>Hold</v>
      </c>
    </row>
    <row r="1891" spans="1:8" ht="13.5" x14ac:dyDescent="0.25">
      <c r="A1891" s="3">
        <v>44763</v>
      </c>
      <c r="B1891" s="2">
        <v>21.3413</v>
      </c>
      <c r="C1891" s="2">
        <f t="shared" si="174"/>
        <v>21.352038472008086</v>
      </c>
      <c r="D1891" s="2">
        <f t="shared" si="176"/>
        <v>21.196029196134425</v>
      </c>
      <c r="E1891" s="2">
        <f t="shared" si="175"/>
        <v>0.15600927587366087</v>
      </c>
      <c r="F1891" s="2">
        <f t="shared" si="173"/>
        <v>0.2350051215276146</v>
      </c>
      <c r="G1891" s="2">
        <f t="shared" si="171"/>
        <v>-7.8995845653953733E-2</v>
      </c>
      <c r="H1891" s="2" t="str">
        <f t="shared" si="172"/>
        <v>Hold</v>
      </c>
    </row>
    <row r="1892" spans="1:8" ht="13.5" x14ac:dyDescent="0.25">
      <c r="A1892" s="3">
        <v>44764</v>
      </c>
      <c r="B1892" s="2">
        <v>21.635899999999999</v>
      </c>
      <c r="C1892" s="2">
        <f t="shared" si="174"/>
        <v>21.324494091699151</v>
      </c>
      <c r="D1892" s="2">
        <f t="shared" si="176"/>
        <v>21.228612218642986</v>
      </c>
      <c r="E1892" s="2">
        <f t="shared" si="175"/>
        <v>9.5881873056164579E-2</v>
      </c>
      <c r="F1892" s="2">
        <f t="shared" si="173"/>
        <v>0.20718047183332461</v>
      </c>
      <c r="G1892" s="2">
        <f t="shared" ref="G1892:G1955" si="177">E1892-F1892</f>
        <v>-0.11129859877716003</v>
      </c>
      <c r="H1892" s="2" t="str">
        <f t="shared" ref="H1892:H1955" si="178">IF(G1892&lt;0,"Hold","Sell")</f>
        <v>Hold</v>
      </c>
    </row>
    <row r="1893" spans="1:8" ht="13.5" x14ac:dyDescent="0.25">
      <c r="A1893" s="3">
        <v>44768</v>
      </c>
      <c r="B1893" s="2">
        <v>21.635899999999999</v>
      </c>
      <c r="C1893" s="2">
        <f t="shared" si="174"/>
        <v>21.308587308360821</v>
      </c>
      <c r="D1893" s="2">
        <f t="shared" si="176"/>
        <v>21.258781683928692</v>
      </c>
      <c r="E1893" s="2">
        <f t="shared" si="175"/>
        <v>4.9805624432128326E-2</v>
      </c>
      <c r="F1893" s="2">
        <f t="shared" ref="F1893:F1956" si="179">(E1893*(2/(10)))+((1-(2/10))*F1892)</f>
        <v>0.17570550235308538</v>
      </c>
      <c r="G1893" s="2">
        <f t="shared" si="177"/>
        <v>-0.12589987792095705</v>
      </c>
      <c r="H1893" s="2" t="str">
        <f t="shared" si="178"/>
        <v>Hold</v>
      </c>
    </row>
    <row r="1894" spans="1:8" ht="13.5" x14ac:dyDescent="0.25">
      <c r="A1894" s="3">
        <v>44769</v>
      </c>
      <c r="B1894" s="2">
        <v>21.635899999999999</v>
      </c>
      <c r="C1894" s="2">
        <f t="shared" si="174"/>
        <v>21.304373876305309</v>
      </c>
      <c r="D1894" s="2">
        <f t="shared" si="176"/>
        <v>21.286716374008048</v>
      </c>
      <c r="E1894" s="2">
        <f t="shared" si="175"/>
        <v>1.7657502297261374E-2</v>
      </c>
      <c r="F1894" s="2">
        <f t="shared" si="179"/>
        <v>0.14409590234192057</v>
      </c>
      <c r="G1894" s="2">
        <f t="shared" si="177"/>
        <v>-0.1264384000446592</v>
      </c>
      <c r="H1894" s="2" t="str">
        <f t="shared" si="178"/>
        <v>Hold</v>
      </c>
    </row>
    <row r="1895" spans="1:8" ht="13.5" x14ac:dyDescent="0.25">
      <c r="A1895" s="3">
        <v>44770</v>
      </c>
      <c r="B1895" s="2">
        <v>21.822299999999998</v>
      </c>
      <c r="C1895" s="2">
        <f t="shared" si="174"/>
        <v>21.300808664566031</v>
      </c>
      <c r="D1895" s="2">
        <f t="shared" si="176"/>
        <v>21.326389235192639</v>
      </c>
      <c r="E1895" s="2">
        <f t="shared" si="175"/>
        <v>-2.558057062660879E-2</v>
      </c>
      <c r="F1895" s="2">
        <f t="shared" si="179"/>
        <v>0.11016060774821471</v>
      </c>
      <c r="G1895" s="2">
        <f t="shared" si="177"/>
        <v>-0.1357411783748235</v>
      </c>
      <c r="H1895" s="2" t="str">
        <f t="shared" si="178"/>
        <v>Hold</v>
      </c>
    </row>
    <row r="1896" spans="1:8" ht="13.5" x14ac:dyDescent="0.25">
      <c r="A1896" s="3">
        <v>44771</v>
      </c>
      <c r="B1896" s="2">
        <v>21.882400000000001</v>
      </c>
      <c r="C1896" s="2">
        <f t="shared" si="174"/>
        <v>21.316284254632798</v>
      </c>
      <c r="D1896" s="2">
        <f t="shared" si="176"/>
        <v>21.367575217770963</v>
      </c>
      <c r="E1896" s="2">
        <f t="shared" si="175"/>
        <v>-5.1290963138164614E-2</v>
      </c>
      <c r="F1896" s="2">
        <f t="shared" si="179"/>
        <v>7.7870293570938859E-2</v>
      </c>
      <c r="G1896" s="2">
        <f t="shared" si="177"/>
        <v>-0.12916125670910347</v>
      </c>
      <c r="H1896" s="2" t="str">
        <f t="shared" si="178"/>
        <v>Hold</v>
      </c>
    </row>
    <row r="1897" spans="1:8" ht="13.5" x14ac:dyDescent="0.25">
      <c r="A1897" s="3">
        <v>44774</v>
      </c>
      <c r="B1897" s="2">
        <v>21.822299999999998</v>
      </c>
      <c r="C1897" s="2">
        <f t="shared" si="174"/>
        <v>21.366378984689291</v>
      </c>
      <c r="D1897" s="2">
        <f t="shared" si="176"/>
        <v>21.401258534973113</v>
      </c>
      <c r="E1897" s="2">
        <f t="shared" si="175"/>
        <v>-3.4879550283822169E-2</v>
      </c>
      <c r="F1897" s="2">
        <f t="shared" si="179"/>
        <v>5.5320324799986657E-2</v>
      </c>
      <c r="G1897" s="2">
        <f t="shared" si="177"/>
        <v>-9.0199875083808834E-2</v>
      </c>
      <c r="H1897" s="2" t="str">
        <f t="shared" si="178"/>
        <v>Hold</v>
      </c>
    </row>
    <row r="1898" spans="1:8" ht="13.5" x14ac:dyDescent="0.25">
      <c r="A1898" s="3">
        <v>44775</v>
      </c>
      <c r="B1898" s="2">
        <v>21.792200000000001</v>
      </c>
      <c r="C1898" s="2">
        <f t="shared" si="174"/>
        <v>21.40876683319863</v>
      </c>
      <c r="D1898" s="2">
        <f t="shared" si="176"/>
        <v>21.430217162012141</v>
      </c>
      <c r="E1898" s="2">
        <f t="shared" si="175"/>
        <v>-2.1450328813511277E-2</v>
      </c>
      <c r="F1898" s="2">
        <f t="shared" si="179"/>
        <v>3.9966194077287069E-2</v>
      </c>
      <c r="G1898" s="2">
        <f t="shared" si="177"/>
        <v>-6.1416522890798346E-2</v>
      </c>
      <c r="H1898" s="2" t="str">
        <f t="shared" si="178"/>
        <v>Hold</v>
      </c>
    </row>
    <row r="1899" spans="1:8" ht="13.5" x14ac:dyDescent="0.25">
      <c r="A1899" s="3">
        <v>44776</v>
      </c>
      <c r="B1899" s="2">
        <v>21.822299999999998</v>
      </c>
      <c r="C1899" s="2">
        <f t="shared" si="174"/>
        <v>21.416895012706533</v>
      </c>
      <c r="D1899" s="2">
        <f t="shared" si="176"/>
        <v>21.459260335196429</v>
      </c>
      <c r="E1899" s="2">
        <f t="shared" si="175"/>
        <v>-4.2365322489896329E-2</v>
      </c>
      <c r="F1899" s="2">
        <f t="shared" si="179"/>
        <v>2.3499890763850395E-2</v>
      </c>
      <c r="G1899" s="2">
        <f t="shared" si="177"/>
        <v>-6.5865213253746724E-2</v>
      </c>
      <c r="H1899" s="2" t="str">
        <f t="shared" si="178"/>
        <v>Hold</v>
      </c>
    </row>
    <row r="1900" spans="1:8" ht="13.5" x14ac:dyDescent="0.25">
      <c r="A1900" s="3">
        <v>44777</v>
      </c>
      <c r="B1900" s="2">
        <v>22.243099999999998</v>
      </c>
      <c r="C1900" s="2">
        <f t="shared" si="174"/>
        <v>21.451511164597836</v>
      </c>
      <c r="D1900" s="2">
        <f t="shared" si="176"/>
        <v>21.517322532589287</v>
      </c>
      <c r="E1900" s="2">
        <f t="shared" si="175"/>
        <v>-6.5811367991450709E-2</v>
      </c>
      <c r="F1900" s="2">
        <f t="shared" si="179"/>
        <v>5.637639012790175E-3</v>
      </c>
      <c r="G1900" s="2">
        <f t="shared" si="177"/>
        <v>-7.144900700424088E-2</v>
      </c>
      <c r="H1900" s="2" t="str">
        <f t="shared" si="178"/>
        <v>Hold</v>
      </c>
    </row>
    <row r="1901" spans="1:8" ht="13.5" x14ac:dyDescent="0.25">
      <c r="A1901" s="3">
        <v>44778</v>
      </c>
      <c r="B1901" s="2">
        <v>21.942499999999999</v>
      </c>
      <c r="C1901" s="2">
        <f t="shared" si="174"/>
        <v>21.434555600813553</v>
      </c>
      <c r="D1901" s="2">
        <f t="shared" si="176"/>
        <v>21.548817159804894</v>
      </c>
      <c r="E1901" s="2">
        <f t="shared" si="175"/>
        <v>-0.11426155899134116</v>
      </c>
      <c r="F1901" s="2">
        <f t="shared" si="179"/>
        <v>-1.8342200588036092E-2</v>
      </c>
      <c r="G1901" s="2">
        <f t="shared" si="177"/>
        <v>-9.5919358403305066E-2</v>
      </c>
      <c r="H1901" s="2" t="str">
        <f t="shared" si="178"/>
        <v>Hold</v>
      </c>
    </row>
    <row r="1902" spans="1:8" ht="13.5" x14ac:dyDescent="0.25">
      <c r="A1902" s="3">
        <v>44781</v>
      </c>
      <c r="B1902" s="2">
        <v>22.1769</v>
      </c>
      <c r="C1902" s="2">
        <f t="shared" si="174"/>
        <v>21.465531662226855</v>
      </c>
      <c r="D1902" s="2">
        <f t="shared" si="176"/>
        <v>21.59534181463416</v>
      </c>
      <c r="E1902" s="2">
        <f t="shared" si="175"/>
        <v>-0.12981015240730542</v>
      </c>
      <c r="F1902" s="2">
        <f t="shared" si="179"/>
        <v>-4.0635790951889961E-2</v>
      </c>
      <c r="G1902" s="2">
        <f t="shared" si="177"/>
        <v>-8.9174361455415463E-2</v>
      </c>
      <c r="H1902" s="2" t="str">
        <f t="shared" si="178"/>
        <v>Hold</v>
      </c>
    </row>
    <row r="1903" spans="1:8" ht="13.5" x14ac:dyDescent="0.25">
      <c r="A1903" s="3">
        <v>44782</v>
      </c>
      <c r="B1903" s="2">
        <v>22.183</v>
      </c>
      <c r="C1903" s="2">
        <f t="shared" si="174"/>
        <v>21.491742175730415</v>
      </c>
      <c r="D1903" s="2">
        <f t="shared" si="176"/>
        <v>21.638872050587185</v>
      </c>
      <c r="E1903" s="2">
        <f t="shared" si="175"/>
        <v>-0.14712987485676976</v>
      </c>
      <c r="F1903" s="2">
        <f t="shared" si="179"/>
        <v>-6.1934607732865923E-2</v>
      </c>
      <c r="G1903" s="2">
        <f t="shared" si="177"/>
        <v>-8.5195267123903837E-2</v>
      </c>
      <c r="H1903" s="2" t="str">
        <f t="shared" si="178"/>
        <v>Hold</v>
      </c>
    </row>
    <row r="1904" spans="1:8" ht="13.5" x14ac:dyDescent="0.25">
      <c r="A1904" s="3">
        <v>44783</v>
      </c>
      <c r="B1904" s="2">
        <v>22.122800000000002</v>
      </c>
      <c r="C1904" s="2">
        <f t="shared" si="174"/>
        <v>21.513920302541123</v>
      </c>
      <c r="D1904" s="2">
        <f t="shared" si="176"/>
        <v>21.674718565358503</v>
      </c>
      <c r="E1904" s="2">
        <f t="shared" si="175"/>
        <v>-0.16079826281738008</v>
      </c>
      <c r="F1904" s="2">
        <f t="shared" si="179"/>
        <v>-8.1707338749768765E-2</v>
      </c>
      <c r="G1904" s="2">
        <f t="shared" si="177"/>
        <v>-7.9090924067611312E-2</v>
      </c>
      <c r="H1904" s="2" t="str">
        <f t="shared" si="178"/>
        <v>Hold</v>
      </c>
    </row>
    <row r="1905" spans="1:8" ht="13.5" x14ac:dyDescent="0.25">
      <c r="A1905" s="3">
        <v>44784</v>
      </c>
      <c r="B1905" s="2">
        <v>22.122800000000002</v>
      </c>
      <c r="C1905" s="2">
        <f t="shared" si="174"/>
        <v>21.561363332919413</v>
      </c>
      <c r="D1905" s="2">
        <f t="shared" si="176"/>
        <v>21.707909782739353</v>
      </c>
      <c r="E1905" s="2">
        <f t="shared" si="175"/>
        <v>-0.14654644981994025</v>
      </c>
      <c r="F1905" s="2">
        <f t="shared" si="179"/>
        <v>-9.4675160963803073E-2</v>
      </c>
      <c r="G1905" s="2">
        <f t="shared" si="177"/>
        <v>-5.1871288856137177E-2</v>
      </c>
      <c r="H1905" s="2" t="str">
        <f t="shared" si="178"/>
        <v>Hold</v>
      </c>
    </row>
    <row r="1906" spans="1:8" ht="13.5" x14ac:dyDescent="0.25">
      <c r="A1906" s="3">
        <v>44785</v>
      </c>
      <c r="B1906" s="2">
        <v>22.0627</v>
      </c>
      <c r="C1906" s="2">
        <f t="shared" si="174"/>
        <v>21.610753589393347</v>
      </c>
      <c r="D1906" s="2">
        <f t="shared" si="176"/>
        <v>21.734190539573476</v>
      </c>
      <c r="E1906" s="2">
        <f t="shared" si="175"/>
        <v>-0.12343695018012824</v>
      </c>
      <c r="F1906" s="2">
        <f t="shared" si="179"/>
        <v>-0.10042751880706811</v>
      </c>
      <c r="G1906" s="2">
        <f t="shared" si="177"/>
        <v>-2.3009431373060121E-2</v>
      </c>
      <c r="H1906" s="2" t="str">
        <f t="shared" si="178"/>
        <v>Hold</v>
      </c>
    </row>
    <row r="1907" spans="1:8" ht="13.5" x14ac:dyDescent="0.25">
      <c r="A1907" s="3">
        <v>44788</v>
      </c>
      <c r="B1907" s="2">
        <v>22.0627</v>
      </c>
      <c r="C1907" s="2">
        <f t="shared" si="174"/>
        <v>21.64329919102514</v>
      </c>
      <c r="D1907" s="2">
        <f t="shared" si="176"/>
        <v>21.758524573679143</v>
      </c>
      <c r="E1907" s="2">
        <f t="shared" si="175"/>
        <v>-0.11522538265400328</v>
      </c>
      <c r="F1907" s="2">
        <f t="shared" si="179"/>
        <v>-0.10338709157645515</v>
      </c>
      <c r="G1907" s="2">
        <f t="shared" si="177"/>
        <v>-1.1838291077548135E-2</v>
      </c>
      <c r="H1907" s="2" t="str">
        <f t="shared" si="178"/>
        <v>Hold</v>
      </c>
    </row>
    <row r="1908" spans="1:8" ht="13.5" x14ac:dyDescent="0.25">
      <c r="A1908" s="3">
        <v>44789</v>
      </c>
      <c r="B1908" s="2">
        <v>22.0627</v>
      </c>
      <c r="C1908" s="2">
        <f t="shared" si="174"/>
        <v>21.666207007790504</v>
      </c>
      <c r="D1908" s="2">
        <f t="shared" si="176"/>
        <v>21.781056086739948</v>
      </c>
      <c r="E1908" s="2">
        <f t="shared" si="175"/>
        <v>-0.11484907894944385</v>
      </c>
      <c r="F1908" s="2">
        <f t="shared" si="179"/>
        <v>-0.1056794890510529</v>
      </c>
      <c r="G1908" s="2">
        <f t="shared" si="177"/>
        <v>-9.1695898983909507E-3</v>
      </c>
      <c r="H1908" s="2" t="str">
        <f t="shared" si="178"/>
        <v>Hold</v>
      </c>
    </row>
    <row r="1909" spans="1:8" ht="13.5" x14ac:dyDescent="0.25">
      <c r="A1909" s="3">
        <v>44790</v>
      </c>
      <c r="B1909" s="2">
        <v>22.0627</v>
      </c>
      <c r="C1909" s="2">
        <f t="shared" si="174"/>
        <v>21.690221314284273</v>
      </c>
      <c r="D1909" s="2">
        <f t="shared" si="176"/>
        <v>21.801918598833286</v>
      </c>
      <c r="E1909" s="2">
        <f t="shared" si="175"/>
        <v>-0.11169728454901318</v>
      </c>
      <c r="F1909" s="2">
        <f t="shared" si="179"/>
        <v>-0.10688304815064495</v>
      </c>
      <c r="G1909" s="2">
        <f t="shared" si="177"/>
        <v>-4.8142363983682268E-3</v>
      </c>
      <c r="H1909" s="2" t="str">
        <f t="shared" si="178"/>
        <v>Hold</v>
      </c>
    </row>
    <row r="1910" spans="1:8" ht="13.5" x14ac:dyDescent="0.25">
      <c r="A1910" s="3">
        <v>44791</v>
      </c>
      <c r="B1910" s="2">
        <v>22.183</v>
      </c>
      <c r="C1910" s="2">
        <f t="shared" si="174"/>
        <v>21.775279573625152</v>
      </c>
      <c r="D1910" s="2">
        <f t="shared" si="176"/>
        <v>21.830146850771563</v>
      </c>
      <c r="E1910" s="2">
        <f t="shared" si="175"/>
        <v>-5.4867277146410487E-2</v>
      </c>
      <c r="F1910" s="2">
        <f t="shared" si="179"/>
        <v>-9.6479893949798071E-2</v>
      </c>
      <c r="G1910" s="2">
        <f t="shared" si="177"/>
        <v>4.1612616803387584E-2</v>
      </c>
      <c r="H1910" s="2" t="str">
        <f t="shared" si="178"/>
        <v>Sell</v>
      </c>
    </row>
    <row r="1911" spans="1:8" ht="13.5" x14ac:dyDescent="0.25">
      <c r="A1911" s="3">
        <v>44792</v>
      </c>
      <c r="B1911" s="2">
        <v>22.146899999999999</v>
      </c>
      <c r="C1911" s="2">
        <f t="shared" si="174"/>
        <v>21.801005793067436</v>
      </c>
      <c r="D1911" s="2">
        <f t="shared" si="176"/>
        <v>21.853610047010704</v>
      </c>
      <c r="E1911" s="2">
        <f t="shared" si="175"/>
        <v>-5.2604253943268731E-2</v>
      </c>
      <c r="F1911" s="2">
        <f t="shared" si="179"/>
        <v>-8.7704765948492219E-2</v>
      </c>
      <c r="G1911" s="2">
        <f t="shared" si="177"/>
        <v>3.5100512005223489E-2</v>
      </c>
      <c r="H1911" s="2" t="str">
        <f t="shared" si="178"/>
        <v>Sell</v>
      </c>
    </row>
    <row r="1912" spans="1:8" ht="13.5" x14ac:dyDescent="0.25">
      <c r="A1912" s="3">
        <v>44795</v>
      </c>
      <c r="B1912" s="2">
        <v>22.231100000000001</v>
      </c>
      <c r="C1912" s="2">
        <f t="shared" si="174"/>
        <v>21.858835671057058</v>
      </c>
      <c r="D1912" s="2">
        <f t="shared" si="176"/>
        <v>21.881572265750652</v>
      </c>
      <c r="E1912" s="2">
        <f t="shared" si="175"/>
        <v>-2.2736594693594014E-2</v>
      </c>
      <c r="F1912" s="2">
        <f t="shared" si="179"/>
        <v>-7.4711131697512589E-2</v>
      </c>
      <c r="G1912" s="2">
        <f t="shared" si="177"/>
        <v>5.1974537003918575E-2</v>
      </c>
      <c r="H1912" s="2" t="str">
        <f t="shared" si="178"/>
        <v>Sell</v>
      </c>
    </row>
    <row r="1913" spans="1:8" ht="13.5" x14ac:dyDescent="0.25">
      <c r="A1913" s="3">
        <v>44796</v>
      </c>
      <c r="B1913" s="2">
        <v>22.207000000000001</v>
      </c>
      <c r="C1913" s="2">
        <f t="shared" si="174"/>
        <v>21.908707106279049</v>
      </c>
      <c r="D1913" s="2">
        <f t="shared" si="176"/>
        <v>21.905678023843198</v>
      </c>
      <c r="E1913" s="2">
        <f t="shared" si="175"/>
        <v>3.0290824358516488E-3</v>
      </c>
      <c r="F1913" s="2">
        <f t="shared" si="179"/>
        <v>-5.916308887083975E-2</v>
      </c>
      <c r="G1913" s="2">
        <f t="shared" si="177"/>
        <v>6.2192171306691399E-2</v>
      </c>
      <c r="H1913" s="2" t="str">
        <f t="shared" si="178"/>
        <v>Sell</v>
      </c>
    </row>
    <row r="1914" spans="1:8" ht="13.5" x14ac:dyDescent="0.25">
      <c r="A1914" s="3">
        <v>44797</v>
      </c>
      <c r="B1914" s="2">
        <v>22.183</v>
      </c>
      <c r="C1914" s="2">
        <f t="shared" si="174"/>
        <v>21.941644474543811</v>
      </c>
      <c r="D1914" s="2">
        <f t="shared" si="176"/>
        <v>21.926220392447405</v>
      </c>
      <c r="E1914" s="2">
        <f t="shared" si="175"/>
        <v>1.5424082096405556E-2</v>
      </c>
      <c r="F1914" s="2">
        <f t="shared" si="179"/>
        <v>-4.4245654677390688E-2</v>
      </c>
      <c r="G1914" s="2">
        <f t="shared" si="177"/>
        <v>5.9669736773796243E-2</v>
      </c>
      <c r="H1914" s="2" t="str">
        <f t="shared" si="178"/>
        <v>Sell</v>
      </c>
    </row>
    <row r="1915" spans="1:8" ht="13.5" x14ac:dyDescent="0.25">
      <c r="A1915" s="3">
        <v>44798</v>
      </c>
      <c r="B1915" s="2">
        <v>22.128900000000002</v>
      </c>
      <c r="C1915" s="2">
        <f t="shared" si="174"/>
        <v>21.969514555383224</v>
      </c>
      <c r="D1915" s="2">
        <f t="shared" si="176"/>
        <v>21.941233696710562</v>
      </c>
      <c r="E1915" s="2">
        <f t="shared" si="175"/>
        <v>2.828085867266239E-2</v>
      </c>
      <c r="F1915" s="2">
        <f t="shared" si="179"/>
        <v>-2.9740352007380073E-2</v>
      </c>
      <c r="G1915" s="2">
        <f t="shared" si="177"/>
        <v>5.8021210680042463E-2</v>
      </c>
      <c r="H1915" s="2" t="str">
        <f t="shared" si="178"/>
        <v>Sell</v>
      </c>
    </row>
    <row r="1916" spans="1:8" ht="13.5" x14ac:dyDescent="0.25">
      <c r="A1916" s="3">
        <v>44799</v>
      </c>
      <c r="B1916" s="2">
        <v>22.543700000000001</v>
      </c>
      <c r="C1916" s="2">
        <f t="shared" si="174"/>
        <v>21.983850777631957</v>
      </c>
      <c r="D1916" s="2">
        <f t="shared" si="176"/>
        <v>21.985860830287557</v>
      </c>
      <c r="E1916" s="2">
        <f t="shared" si="175"/>
        <v>-2.0100526555992815E-3</v>
      </c>
      <c r="F1916" s="2">
        <f t="shared" si="179"/>
        <v>-2.4194292137023919E-2</v>
      </c>
      <c r="G1916" s="2">
        <f t="shared" si="177"/>
        <v>2.2184239481424638E-2</v>
      </c>
      <c r="H1916" s="2" t="str">
        <f t="shared" si="178"/>
        <v>Sell</v>
      </c>
    </row>
    <row r="1917" spans="1:8" ht="13.5" x14ac:dyDescent="0.25">
      <c r="A1917" s="3">
        <v>44802</v>
      </c>
      <c r="B1917" s="2">
        <v>22.237100000000002</v>
      </c>
      <c r="C1917" s="2">
        <f t="shared" si="174"/>
        <v>21.99598142722704</v>
      </c>
      <c r="D1917" s="2">
        <f t="shared" si="176"/>
        <v>22.004471139155147</v>
      </c>
      <c r="E1917" s="2">
        <f t="shared" si="175"/>
        <v>-8.489711928106658E-3</v>
      </c>
      <c r="F1917" s="2">
        <f t="shared" si="179"/>
        <v>-2.1053376095240467E-2</v>
      </c>
      <c r="G1917" s="2">
        <f t="shared" si="177"/>
        <v>1.2563664167133809E-2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21.3413</v>
      </c>
      <c r="C1918" s="2">
        <f t="shared" si="174"/>
        <v>22.006245823038263</v>
      </c>
      <c r="D1918" s="2">
        <f t="shared" si="176"/>
        <v>21.95534735106958</v>
      </c>
      <c r="E1918" s="2">
        <f t="shared" si="175"/>
        <v>5.0898471968682912E-2</v>
      </c>
      <c r="F1918" s="2">
        <f t="shared" si="179"/>
        <v>-6.6630064824557914E-3</v>
      </c>
      <c r="G1918" s="2">
        <f t="shared" si="177"/>
        <v>5.7561478451138702E-2</v>
      </c>
      <c r="H1918" s="2" t="str">
        <f t="shared" si="178"/>
        <v>Sell</v>
      </c>
    </row>
    <row r="1919" spans="1:8" ht="13.5" x14ac:dyDescent="0.25">
      <c r="A1919" s="3">
        <v>44804</v>
      </c>
      <c r="B1919" s="2">
        <v>21.6419</v>
      </c>
      <c r="C1919" s="2">
        <f t="shared" si="174"/>
        <v>22.014931081032376</v>
      </c>
      <c r="D1919" s="2">
        <f t="shared" si="176"/>
        <v>21.932129028768127</v>
      </c>
      <c r="E1919" s="2">
        <f t="shared" si="175"/>
        <v>8.2802052264248971E-2</v>
      </c>
      <c r="F1919" s="2">
        <f t="shared" si="179"/>
        <v>1.1230005266885161E-2</v>
      </c>
      <c r="G1919" s="2">
        <f t="shared" si="177"/>
        <v>7.1572046997363803E-2</v>
      </c>
      <c r="H1919" s="2" t="str">
        <f t="shared" si="178"/>
        <v>Sell</v>
      </c>
    </row>
    <row r="1920" spans="1:8" ht="13.5" x14ac:dyDescent="0.25">
      <c r="A1920" s="3">
        <v>44805</v>
      </c>
      <c r="B1920" s="2">
        <v>21.822299999999998</v>
      </c>
      <c r="C1920" s="2">
        <f t="shared" si="174"/>
        <v>22.040787837796628</v>
      </c>
      <c r="D1920" s="2">
        <f t="shared" si="176"/>
        <v>21.923993545155675</v>
      </c>
      <c r="E1920" s="2">
        <f t="shared" si="175"/>
        <v>0.11679429264095376</v>
      </c>
      <c r="F1920" s="2">
        <f t="shared" si="179"/>
        <v>3.2342862741698883E-2</v>
      </c>
      <c r="G1920" s="2">
        <f t="shared" si="177"/>
        <v>8.4451429899254873E-2</v>
      </c>
      <c r="H1920" s="2" t="str">
        <f t="shared" si="178"/>
        <v>Sell</v>
      </c>
    </row>
    <row r="1921" spans="1:8" ht="13.5" x14ac:dyDescent="0.25">
      <c r="A1921" s="3">
        <v>44806</v>
      </c>
      <c r="B1921" s="2">
        <v>21.822299999999998</v>
      </c>
      <c r="C1921" s="2">
        <f t="shared" si="174"/>
        <v>22.057112785827915</v>
      </c>
      <c r="D1921" s="2">
        <f t="shared" si="176"/>
        <v>21.91646068995896</v>
      </c>
      <c r="E1921" s="2">
        <f t="shared" si="175"/>
        <v>0.14065209586895477</v>
      </c>
      <c r="F1921" s="2">
        <f t="shared" si="179"/>
        <v>5.4004709367150065E-2</v>
      </c>
      <c r="G1921" s="2">
        <f t="shared" si="177"/>
        <v>8.6647386501804702E-2</v>
      </c>
      <c r="H1921" s="2" t="str">
        <f t="shared" si="178"/>
        <v>Sell</v>
      </c>
    </row>
    <row r="1922" spans="1:8" ht="13.5" x14ac:dyDescent="0.25">
      <c r="A1922" s="3">
        <v>44809</v>
      </c>
      <c r="B1922" s="2">
        <v>21.461600000000001</v>
      </c>
      <c r="C1922" s="2">
        <f t="shared" si="174"/>
        <v>22.0838800495467</v>
      </c>
      <c r="D1922" s="2">
        <f t="shared" si="176"/>
        <v>21.882767305517554</v>
      </c>
      <c r="E1922" s="2">
        <f t="shared" si="175"/>
        <v>0.20111274402914603</v>
      </c>
      <c r="F1922" s="2">
        <f t="shared" si="179"/>
        <v>8.3426316299549261E-2</v>
      </c>
      <c r="G1922" s="2">
        <f t="shared" si="177"/>
        <v>0.11768642772959677</v>
      </c>
      <c r="H1922" s="2" t="str">
        <f t="shared" si="178"/>
        <v>Sell</v>
      </c>
    </row>
    <row r="1923" spans="1:8" ht="13.5" x14ac:dyDescent="0.25">
      <c r="A1923" s="3">
        <v>44810</v>
      </c>
      <c r="B1923" s="2">
        <v>21.413499999999999</v>
      </c>
      <c r="C1923" s="2">
        <f t="shared" si="174"/>
        <v>22.102821580385669</v>
      </c>
      <c r="D1923" s="2">
        <f t="shared" si="176"/>
        <v>21.848006764368108</v>
      </c>
      <c r="E1923" s="2">
        <f t="shared" si="175"/>
        <v>0.25481481601756073</v>
      </c>
      <c r="F1923" s="2">
        <f t="shared" si="179"/>
        <v>0.11770401624315156</v>
      </c>
      <c r="G1923" s="2">
        <f t="shared" si="177"/>
        <v>0.13711079977440915</v>
      </c>
      <c r="H1923" s="2" t="str">
        <f t="shared" si="178"/>
        <v>Sell</v>
      </c>
    </row>
    <row r="1924" spans="1:8" ht="13.5" x14ac:dyDescent="0.25">
      <c r="A1924" s="3">
        <v>44811</v>
      </c>
      <c r="B1924" s="2">
        <v>21.816299999999998</v>
      </c>
      <c r="C1924" s="2">
        <f t="shared" si="174"/>
        <v>22.115156721864796</v>
      </c>
      <c r="D1924" s="2">
        <f t="shared" si="176"/>
        <v>21.845658115155658</v>
      </c>
      <c r="E1924" s="2">
        <f t="shared" si="175"/>
        <v>0.2694986067091385</v>
      </c>
      <c r="F1924" s="2">
        <f t="shared" si="179"/>
        <v>0.14806293433634896</v>
      </c>
      <c r="G1924" s="2">
        <f t="shared" si="177"/>
        <v>0.12143567237278954</v>
      </c>
      <c r="H1924" s="2" t="str">
        <f t="shared" si="178"/>
        <v>Sell</v>
      </c>
    </row>
    <row r="1925" spans="1:8" ht="13.5" x14ac:dyDescent="0.25">
      <c r="A1925" s="3">
        <v>44812</v>
      </c>
      <c r="B1925" s="2">
        <v>21.726099999999999</v>
      </c>
      <c r="C1925" s="2">
        <f t="shared" si="174"/>
        <v>22.117271072347137</v>
      </c>
      <c r="D1925" s="2">
        <f t="shared" si="176"/>
        <v>21.836801958477462</v>
      </c>
      <c r="E1925" s="2">
        <f t="shared" si="175"/>
        <v>0.28046911386967466</v>
      </c>
      <c r="F1925" s="2">
        <f t="shared" si="179"/>
        <v>0.17454417024301411</v>
      </c>
      <c r="G1925" s="2">
        <f t="shared" si="177"/>
        <v>0.10592494362666055</v>
      </c>
      <c r="H1925" s="2" t="str">
        <f t="shared" si="178"/>
        <v>Sell</v>
      </c>
    </row>
    <row r="1926" spans="1:8" ht="13.5" x14ac:dyDescent="0.25">
      <c r="A1926" s="3">
        <v>44813</v>
      </c>
      <c r="B1926" s="2">
        <v>21.792200000000001</v>
      </c>
      <c r="C1926" s="2">
        <f t="shared" si="174"/>
        <v>22.182875522755271</v>
      </c>
      <c r="D1926" s="2">
        <f t="shared" si="176"/>
        <v>21.833498109701353</v>
      </c>
      <c r="E1926" s="2">
        <f t="shared" si="175"/>
        <v>0.34937741305391867</v>
      </c>
      <c r="F1926" s="2">
        <f t="shared" si="179"/>
        <v>0.20951081880519501</v>
      </c>
      <c r="G1926" s="2">
        <f t="shared" si="177"/>
        <v>0.13986659424872366</v>
      </c>
      <c r="H1926" s="2" t="str">
        <f t="shared" si="178"/>
        <v>Sell</v>
      </c>
    </row>
    <row r="1927" spans="1:8" ht="13.5" x14ac:dyDescent="0.25">
      <c r="A1927" s="3">
        <v>44816</v>
      </c>
      <c r="B1927" s="2">
        <v>21.738099999999999</v>
      </c>
      <c r="C1927" s="2">
        <f t="shared" si="174"/>
        <v>22.191217750023693</v>
      </c>
      <c r="D1927" s="2">
        <f t="shared" si="176"/>
        <v>21.826431583056806</v>
      </c>
      <c r="E1927" s="2">
        <f t="shared" si="175"/>
        <v>0.36478616696688704</v>
      </c>
      <c r="F1927" s="2">
        <f t="shared" si="179"/>
        <v>0.2405658884375334</v>
      </c>
      <c r="G1927" s="2">
        <f t="shared" si="177"/>
        <v>0.12422027852935363</v>
      </c>
      <c r="H1927" s="2" t="str">
        <f t="shared" si="178"/>
        <v>Sell</v>
      </c>
    </row>
    <row r="1928" spans="1:8" ht="13.5" x14ac:dyDescent="0.25">
      <c r="A1928" s="3">
        <v>44817</v>
      </c>
      <c r="B1928" s="2">
        <v>21.7621</v>
      </c>
      <c r="C1928" s="2">
        <f t="shared" si="174"/>
        <v>22.060461173096972</v>
      </c>
      <c r="D1928" s="2">
        <f t="shared" si="176"/>
        <v>21.821666280608152</v>
      </c>
      <c r="E1928" s="2">
        <f t="shared" si="175"/>
        <v>0.23879489248881924</v>
      </c>
      <c r="F1928" s="2">
        <f t="shared" si="179"/>
        <v>0.24021168924779057</v>
      </c>
      <c r="G1928" s="2">
        <f t="shared" si="177"/>
        <v>-1.4167967589713282E-3</v>
      </c>
      <c r="H1928" s="2" t="str">
        <f t="shared" si="178"/>
        <v>Hold</v>
      </c>
    </row>
    <row r="1929" spans="1:8" ht="13.5" x14ac:dyDescent="0.25">
      <c r="A1929" s="3">
        <v>44818</v>
      </c>
      <c r="B1929" s="2">
        <v>21.822299999999998</v>
      </c>
      <c r="C1929" s="2">
        <f t="shared" si="174"/>
        <v>21.996067146466668</v>
      </c>
      <c r="D1929" s="2">
        <f t="shared" si="176"/>
        <v>21.821713222785327</v>
      </c>
      <c r="E1929" s="2">
        <f t="shared" si="175"/>
        <v>0.17435392368134117</v>
      </c>
      <c r="F1929" s="2">
        <f t="shared" si="179"/>
        <v>0.22704013613450069</v>
      </c>
      <c r="G1929" s="2">
        <f t="shared" si="177"/>
        <v>-5.268621245315952E-2</v>
      </c>
      <c r="H1929" s="2" t="str">
        <f t="shared" si="178"/>
        <v>Hold</v>
      </c>
    </row>
    <row r="1930" spans="1:8" ht="13.5" x14ac:dyDescent="0.25">
      <c r="A1930" s="3">
        <v>44819</v>
      </c>
      <c r="B1930" s="2">
        <v>21.882400000000001</v>
      </c>
      <c r="C1930" s="2">
        <f t="shared" si="174"/>
        <v>21.96933373931795</v>
      </c>
      <c r="D1930" s="2">
        <f t="shared" si="176"/>
        <v>21.826208539616044</v>
      </c>
      <c r="E1930" s="2">
        <f t="shared" si="175"/>
        <v>0.14312519970190607</v>
      </c>
      <c r="F1930" s="2">
        <f t="shared" si="179"/>
        <v>0.21025714884798177</v>
      </c>
      <c r="G1930" s="2">
        <f t="shared" si="177"/>
        <v>-6.7131949146075703E-2</v>
      </c>
      <c r="H1930" s="2" t="str">
        <f t="shared" si="178"/>
        <v>Hold</v>
      </c>
    </row>
    <row r="1931" spans="1:8" ht="13.5" x14ac:dyDescent="0.25">
      <c r="A1931" s="3">
        <v>44820</v>
      </c>
      <c r="B1931" s="2">
        <v>21.936499999999999</v>
      </c>
      <c r="C1931" s="2">
        <f t="shared" si="174"/>
        <v>21.946713164038265</v>
      </c>
      <c r="D1931" s="2">
        <f t="shared" si="176"/>
        <v>21.834378277422264</v>
      </c>
      <c r="E1931" s="2">
        <f t="shared" si="175"/>
        <v>0.11233488661600077</v>
      </c>
      <c r="F1931" s="2">
        <f t="shared" si="179"/>
        <v>0.1906726964015856</v>
      </c>
      <c r="G1931" s="2">
        <f t="shared" si="177"/>
        <v>-7.8337809785584828E-2</v>
      </c>
      <c r="H1931" s="2" t="str">
        <f t="shared" si="178"/>
        <v>Hold</v>
      </c>
    </row>
    <row r="1932" spans="1:8" ht="13.5" x14ac:dyDescent="0.25">
      <c r="A1932" s="3">
        <v>44823</v>
      </c>
      <c r="B1932" s="2">
        <v>22.122800000000002</v>
      </c>
      <c r="C1932" s="2">
        <f t="shared" si="174"/>
        <v>21.872080369570838</v>
      </c>
      <c r="D1932" s="2">
        <f t="shared" si="176"/>
        <v>21.855742849465059</v>
      </c>
      <c r="E1932" s="2">
        <f t="shared" si="175"/>
        <v>1.6337520105778935E-2</v>
      </c>
      <c r="F1932" s="2">
        <f t="shared" si="179"/>
        <v>0.15580566114242428</v>
      </c>
      <c r="G1932" s="2">
        <f t="shared" si="177"/>
        <v>-0.13946814103664534</v>
      </c>
      <c r="H1932" s="2" t="str">
        <f t="shared" si="178"/>
        <v>Hold</v>
      </c>
    </row>
    <row r="1933" spans="1:8" ht="13.5" x14ac:dyDescent="0.25">
      <c r="A1933" s="3">
        <v>44824</v>
      </c>
      <c r="B1933" s="2">
        <v>22.122800000000002</v>
      </c>
      <c r="C1933" s="2">
        <f t="shared" si="174"/>
        <v>21.801529543483017</v>
      </c>
      <c r="D1933" s="2">
        <f t="shared" si="176"/>
        <v>21.875524860615794</v>
      </c>
      <c r="E1933" s="2">
        <f t="shared" si="175"/>
        <v>-7.3995317132776961E-2</v>
      </c>
      <c r="F1933" s="2">
        <f t="shared" si="179"/>
        <v>0.10984546548738404</v>
      </c>
      <c r="G1933" s="2">
        <f t="shared" si="177"/>
        <v>-0.18384078262016101</v>
      </c>
      <c r="H1933" s="2" t="str">
        <f t="shared" si="178"/>
        <v>Hold</v>
      </c>
    </row>
    <row r="1934" spans="1:8" ht="13.5" x14ac:dyDescent="0.25">
      <c r="A1934" s="3">
        <v>44825</v>
      </c>
      <c r="B1934" s="2">
        <v>22.122800000000002</v>
      </c>
      <c r="C1934" s="2">
        <f t="shared" si="174"/>
        <v>21.803801921408706</v>
      </c>
      <c r="D1934" s="2">
        <f t="shared" si="176"/>
        <v>21.893841537607216</v>
      </c>
      <c r="E1934" s="2">
        <f t="shared" si="175"/>
        <v>-9.0039616198509975E-2</v>
      </c>
      <c r="F1934" s="2">
        <f t="shared" si="179"/>
        <v>6.9868449150205236E-2</v>
      </c>
      <c r="G1934" s="2">
        <f t="shared" si="177"/>
        <v>-0.15990806534871521</v>
      </c>
      <c r="H1934" s="2" t="str">
        <f t="shared" si="178"/>
        <v>Hold</v>
      </c>
    </row>
    <row r="1935" spans="1:8" ht="13.5" x14ac:dyDescent="0.25">
      <c r="A1935" s="3">
        <v>44826</v>
      </c>
      <c r="B1935" s="2">
        <v>22.122800000000002</v>
      </c>
      <c r="C1935" s="2">
        <f t="shared" ref="C1935:C1998" si="180">$C$4*B1925+C1934*(1-$C$4)</f>
        <v>21.791847779653519</v>
      </c>
      <c r="D1935" s="2">
        <f t="shared" si="176"/>
        <v>21.910801423710385</v>
      </c>
      <c r="E1935" s="2">
        <f t="shared" si="175"/>
        <v>-0.11895364405686593</v>
      </c>
      <c r="F1935" s="2">
        <f t="shared" si="179"/>
        <v>3.2104030508791001E-2</v>
      </c>
      <c r="G1935" s="2">
        <f t="shared" si="177"/>
        <v>-0.15105767456565694</v>
      </c>
      <c r="H1935" s="2" t="str">
        <f t="shared" si="178"/>
        <v>Hold</v>
      </c>
    </row>
    <row r="1936" spans="1:8" ht="13.5" x14ac:dyDescent="0.25">
      <c r="A1936" s="3">
        <v>44827</v>
      </c>
      <c r="B1936" s="2">
        <v>23.0246</v>
      </c>
      <c r="C1936" s="2">
        <f t="shared" si="180"/>
        <v>21.791901967399134</v>
      </c>
      <c r="D1936" s="2">
        <f t="shared" si="176"/>
        <v>21.993305021954061</v>
      </c>
      <c r="E1936" s="2">
        <f t="shared" si="175"/>
        <v>-0.2014030545549268</v>
      </c>
      <c r="F1936" s="2">
        <f t="shared" si="179"/>
        <v>-1.4597386503952564E-2</v>
      </c>
      <c r="G1936" s="2">
        <f t="shared" si="177"/>
        <v>-0.18680566805097423</v>
      </c>
      <c r="H1936" s="2" t="str">
        <f t="shared" si="178"/>
        <v>Hold</v>
      </c>
    </row>
    <row r="1937" spans="1:8" ht="13.5" x14ac:dyDescent="0.25">
      <c r="A1937" s="3">
        <v>44830</v>
      </c>
      <c r="B1937" s="2">
        <v>23.445399999999999</v>
      </c>
      <c r="C1937" s="2">
        <f t="shared" si="180"/>
        <v>21.783624741645419</v>
      </c>
      <c r="D1937" s="2">
        <f t="shared" si="176"/>
        <v>22.100867612920425</v>
      </c>
      <c r="E1937" s="2">
        <f t="shared" si="175"/>
        <v>-0.31724287127500617</v>
      </c>
      <c r="F1937" s="2">
        <f t="shared" si="179"/>
        <v>-7.5126483458163293E-2</v>
      </c>
      <c r="G1937" s="2">
        <f t="shared" si="177"/>
        <v>-0.24211638781684286</v>
      </c>
      <c r="H1937" s="2" t="str">
        <f t="shared" si="178"/>
        <v>Hold</v>
      </c>
    </row>
    <row r="1938" spans="1:8" ht="13.5" x14ac:dyDescent="0.25">
      <c r="A1938" s="3">
        <v>44831</v>
      </c>
      <c r="B1938" s="2">
        <v>23.511500000000002</v>
      </c>
      <c r="C1938" s="2">
        <f t="shared" si="180"/>
        <v>21.780313242930738</v>
      </c>
      <c r="D1938" s="2">
        <f t="shared" si="176"/>
        <v>22.205358900852247</v>
      </c>
      <c r="E1938" s="2">
        <f t="shared" si="175"/>
        <v>-0.42504565792150828</v>
      </c>
      <c r="F1938" s="2">
        <f t="shared" si="179"/>
        <v>-0.1451103183508323</v>
      </c>
      <c r="G1938" s="2">
        <f t="shared" si="177"/>
        <v>-0.27993533957067596</v>
      </c>
      <c r="H1938" s="2" t="str">
        <f t="shared" si="178"/>
        <v>Hold</v>
      </c>
    </row>
    <row r="1939" spans="1:8" ht="13.5" x14ac:dyDescent="0.25">
      <c r="A1939" s="3">
        <v>44832</v>
      </c>
      <c r="B1939" s="2">
        <v>23.745999999999999</v>
      </c>
      <c r="C1939" s="2">
        <f t="shared" si="180"/>
        <v>21.786772744018318</v>
      </c>
      <c r="D1939" s="2">
        <f t="shared" si="176"/>
        <v>22.319480463752079</v>
      </c>
      <c r="E1939" s="2">
        <f t="shared" si="175"/>
        <v>-0.53270771973376085</v>
      </c>
      <c r="F1939" s="2">
        <f t="shared" si="179"/>
        <v>-0.22262979862741802</v>
      </c>
      <c r="G1939" s="2">
        <f t="shared" si="177"/>
        <v>-0.3100779211063428</v>
      </c>
      <c r="H1939" s="2" t="str">
        <f t="shared" si="178"/>
        <v>Hold</v>
      </c>
    </row>
    <row r="1940" spans="1:8" ht="13.5" x14ac:dyDescent="0.25">
      <c r="A1940" s="3">
        <v>44833</v>
      </c>
      <c r="B1940" s="2">
        <v>23.74</v>
      </c>
      <c r="C1940" s="2">
        <f t="shared" si="180"/>
        <v>21.801484629553961</v>
      </c>
      <c r="D1940" s="2">
        <f t="shared" si="176"/>
        <v>22.424704133103777</v>
      </c>
      <c r="E1940" s="2">
        <f t="shared" si="175"/>
        <v>-0.62321950354981581</v>
      </c>
      <c r="F1940" s="2">
        <f t="shared" si="179"/>
        <v>-0.3027477396118976</v>
      </c>
      <c r="G1940" s="2">
        <f t="shared" si="177"/>
        <v>-0.32047176393791821</v>
      </c>
      <c r="H1940" s="2" t="str">
        <f t="shared" si="178"/>
        <v>Hold</v>
      </c>
    </row>
    <row r="1941" spans="1:8" ht="13.5" x14ac:dyDescent="0.25">
      <c r="A1941" s="3">
        <v>44834</v>
      </c>
      <c r="B1941" s="2">
        <v>23.319199999999999</v>
      </c>
      <c r="C1941" s="2">
        <f t="shared" si="180"/>
        <v>21.822256225007198</v>
      </c>
      <c r="D1941" s="2">
        <f t="shared" si="176"/>
        <v>22.490963086207202</v>
      </c>
      <c r="E1941" s="2">
        <f t="shared" si="175"/>
        <v>-0.668706861200004</v>
      </c>
      <c r="F1941" s="2">
        <f t="shared" si="179"/>
        <v>-0.37593956392951888</v>
      </c>
      <c r="G1941" s="2">
        <f t="shared" si="177"/>
        <v>-0.29276729727048512</v>
      </c>
      <c r="H1941" s="2" t="str">
        <f t="shared" si="178"/>
        <v>Hold</v>
      </c>
    </row>
    <row r="1942" spans="1:8" ht="13.5" x14ac:dyDescent="0.25">
      <c r="A1942" s="3">
        <v>44837</v>
      </c>
      <c r="B1942" s="2">
        <v>23.241</v>
      </c>
      <c r="C1942" s="2">
        <f t="shared" si="180"/>
        <v>21.868493728852243</v>
      </c>
      <c r="D1942" s="2">
        <f t="shared" si="176"/>
        <v>22.546521376117777</v>
      </c>
      <c r="E1942" s="2">
        <f t="shared" si="175"/>
        <v>-0.67802764726553377</v>
      </c>
      <c r="F1942" s="2">
        <f t="shared" si="179"/>
        <v>-0.43635718059672191</v>
      </c>
      <c r="G1942" s="2">
        <f t="shared" si="177"/>
        <v>-0.24167046666881187</v>
      </c>
      <c r="H1942" s="2" t="str">
        <f t="shared" si="178"/>
        <v>Hold</v>
      </c>
    </row>
    <row r="1943" spans="1:8" ht="13.5" x14ac:dyDescent="0.25">
      <c r="A1943" s="3">
        <v>44838</v>
      </c>
      <c r="B1943" s="2">
        <v>23.1448</v>
      </c>
      <c r="C1943" s="2">
        <f t="shared" si="180"/>
        <v>21.907617770567281</v>
      </c>
      <c r="D1943" s="2">
        <f t="shared" si="176"/>
        <v>22.590838311220164</v>
      </c>
      <c r="E1943" s="2">
        <f t="shared" si="175"/>
        <v>-0.68322054065288285</v>
      </c>
      <c r="F1943" s="2">
        <f t="shared" si="179"/>
        <v>-0.48572985260795409</v>
      </c>
      <c r="G1943" s="2">
        <f t="shared" si="177"/>
        <v>-0.19749068804492875</v>
      </c>
      <c r="H1943" s="2" t="str">
        <f t="shared" si="178"/>
        <v>Hold</v>
      </c>
    </row>
    <row r="1944" spans="1:8" ht="13.5" x14ac:dyDescent="0.25">
      <c r="A1944" s="3">
        <v>44839</v>
      </c>
      <c r="B1944" s="2">
        <v>22.543700000000001</v>
      </c>
      <c r="C1944" s="2">
        <f t="shared" si="180"/>
        <v>21.940722728941545</v>
      </c>
      <c r="D1944" s="2">
        <f t="shared" si="176"/>
        <v>22.587346584463113</v>
      </c>
      <c r="E1944" s="2">
        <f t="shared" si="175"/>
        <v>-0.6466238555215682</v>
      </c>
      <c r="F1944" s="2">
        <f t="shared" si="179"/>
        <v>-0.51790865319067692</v>
      </c>
      <c r="G1944" s="2">
        <f t="shared" si="177"/>
        <v>-0.12871520233089129</v>
      </c>
      <c r="H1944" s="2" t="str">
        <f t="shared" si="178"/>
        <v>Hold</v>
      </c>
    </row>
    <row r="1945" spans="1:8" ht="13.5" x14ac:dyDescent="0.25">
      <c r="A1945" s="3">
        <v>44840</v>
      </c>
      <c r="B1945" s="2">
        <v>22.423400000000001</v>
      </c>
      <c r="C1945" s="2">
        <f t="shared" si="180"/>
        <v>21.968734616796691</v>
      </c>
      <c r="D1945" s="2">
        <f t="shared" si="176"/>
        <v>22.575202393021399</v>
      </c>
      <c r="E1945" s="2">
        <f t="shared" si="175"/>
        <v>-0.60646777622470793</v>
      </c>
      <c r="F1945" s="2">
        <f t="shared" si="179"/>
        <v>-0.53562047779748312</v>
      </c>
      <c r="G1945" s="2">
        <f t="shared" si="177"/>
        <v>-7.0847298427224814E-2</v>
      </c>
      <c r="H1945" s="2" t="str">
        <f t="shared" si="178"/>
        <v>Hold</v>
      </c>
    </row>
    <row r="1946" spans="1:8" ht="13.5" x14ac:dyDescent="0.25">
      <c r="A1946" s="3">
        <v>44841</v>
      </c>
      <c r="B1946" s="2">
        <v>22.243099999999998</v>
      </c>
      <c r="C1946" s="2">
        <f t="shared" si="180"/>
        <v>22.131175444981817</v>
      </c>
      <c r="D1946" s="2">
        <f t="shared" si="176"/>
        <v>22.550602215760556</v>
      </c>
      <c r="E1946" s="2">
        <f t="shared" si="175"/>
        <v>-0.41942677077873824</v>
      </c>
      <c r="F1946" s="2">
        <f t="shared" si="179"/>
        <v>-0.51238173639373419</v>
      </c>
      <c r="G1946" s="2">
        <f t="shared" si="177"/>
        <v>9.2954965614995944E-2</v>
      </c>
      <c r="H1946" s="2" t="str">
        <f t="shared" si="178"/>
        <v>Sell</v>
      </c>
    </row>
    <row r="1947" spans="1:8" ht="13.5" x14ac:dyDescent="0.25">
      <c r="A1947" s="3">
        <v>44844</v>
      </c>
      <c r="B1947" s="2">
        <v>22.243099999999998</v>
      </c>
      <c r="C1947" s="2">
        <f t="shared" si="180"/>
        <v>22.333363838061537</v>
      </c>
      <c r="D1947" s="2">
        <f t="shared" si="176"/>
        <v>22.527824273852367</v>
      </c>
      <c r="E1947" s="2">
        <f t="shared" si="175"/>
        <v>-0.19446043579083039</v>
      </c>
      <c r="F1947" s="2">
        <f t="shared" si="179"/>
        <v>-0.44879747627315347</v>
      </c>
      <c r="G1947" s="2">
        <f t="shared" si="177"/>
        <v>0.25433704048232308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22.5136</v>
      </c>
      <c r="C1948" s="2">
        <f t="shared" si="180"/>
        <v>22.514615555282841</v>
      </c>
      <c r="D1948" s="2">
        <f t="shared" si="176"/>
        <v>22.526770623937377</v>
      </c>
      <c r="E1948" s="2">
        <f t="shared" ref="E1948:E2011" si="181">C1948-D1948</f>
        <v>-1.2155068654536194E-2</v>
      </c>
      <c r="F1948" s="2">
        <f t="shared" si="179"/>
        <v>-0.36146899474943006</v>
      </c>
      <c r="G1948" s="2">
        <f t="shared" si="177"/>
        <v>0.34931392609489387</v>
      </c>
      <c r="H1948" s="2" t="str">
        <f t="shared" si="178"/>
        <v>Sell</v>
      </c>
    </row>
    <row r="1949" spans="1:8" ht="13.5" x14ac:dyDescent="0.25">
      <c r="A1949" s="3">
        <v>44846</v>
      </c>
      <c r="B1949" s="2">
        <v>22.423400000000001</v>
      </c>
      <c r="C1949" s="2">
        <f t="shared" si="180"/>
        <v>22.704059316008557</v>
      </c>
      <c r="D1949" s="2">
        <f t="shared" ref="D1949:D2012" si="182">$D$4*B1949+(1-$D$4)*D1948</f>
        <v>22.519113540682756</v>
      </c>
      <c r="E1949" s="2">
        <f t="shared" si="181"/>
        <v>0.18494577532580081</v>
      </c>
      <c r="F1949" s="2">
        <f t="shared" si="179"/>
        <v>-0.25218604073438389</v>
      </c>
      <c r="G1949" s="2">
        <f t="shared" si="177"/>
        <v>0.4371318160601847</v>
      </c>
      <c r="H1949" s="2" t="str">
        <f t="shared" si="178"/>
        <v>Sell</v>
      </c>
    </row>
    <row r="1950" spans="1:8" ht="13.5" x14ac:dyDescent="0.25">
      <c r="A1950" s="3">
        <v>44847</v>
      </c>
      <c r="B1950" s="2">
        <v>22.543700000000001</v>
      </c>
      <c r="C1950" s="2">
        <f t="shared" si="180"/>
        <v>22.863434805853394</v>
      </c>
      <c r="D1950" s="2">
        <f t="shared" si="182"/>
        <v>22.520934759891439</v>
      </c>
      <c r="E1950" s="2">
        <f t="shared" si="181"/>
        <v>0.34250004596195538</v>
      </c>
      <c r="F1950" s="2">
        <f t="shared" si="179"/>
        <v>-0.13324882339511604</v>
      </c>
      <c r="G1950" s="2">
        <f t="shared" si="177"/>
        <v>0.47574886935707139</v>
      </c>
      <c r="H1950" s="2" t="str">
        <f t="shared" si="178"/>
        <v>Sell</v>
      </c>
    </row>
    <row r="1951" spans="1:8" ht="13.5" x14ac:dyDescent="0.25">
      <c r="A1951" s="3">
        <v>44848</v>
      </c>
      <c r="B1951" s="2">
        <v>22.537600000000001</v>
      </c>
      <c r="C1951" s="2">
        <f t="shared" si="180"/>
        <v>22.933552528029793</v>
      </c>
      <c r="D1951" s="2">
        <f t="shared" si="182"/>
        <v>22.522169222121704</v>
      </c>
      <c r="E1951" s="2">
        <f t="shared" si="181"/>
        <v>0.41138330590808891</v>
      </c>
      <c r="F1951" s="2">
        <f t="shared" si="179"/>
        <v>-2.4322397534475043E-2</v>
      </c>
      <c r="G1951" s="2">
        <f t="shared" si="177"/>
        <v>0.43570570344256399</v>
      </c>
      <c r="H1951" s="2" t="str">
        <f t="shared" si="178"/>
        <v>Sell</v>
      </c>
    </row>
    <row r="1952" spans="1:8" ht="13.5" x14ac:dyDescent="0.25">
      <c r="A1952" s="3">
        <v>44851</v>
      </c>
      <c r="B1952" s="2">
        <v>22.483499999999999</v>
      </c>
      <c r="C1952" s="2">
        <f t="shared" si="180"/>
        <v>22.980852139102133</v>
      </c>
      <c r="D1952" s="2">
        <f t="shared" si="182"/>
        <v>22.519304835297874</v>
      </c>
      <c r="E1952" s="2">
        <f t="shared" si="181"/>
        <v>0.46154730380425946</v>
      </c>
      <c r="F1952" s="2">
        <f t="shared" si="179"/>
        <v>7.2851542733271851E-2</v>
      </c>
      <c r="G1952" s="2">
        <f t="shared" si="177"/>
        <v>0.38869576107098758</v>
      </c>
      <c r="H1952" s="2" t="str">
        <f t="shared" si="178"/>
        <v>Sell</v>
      </c>
    </row>
    <row r="1953" spans="1:8" ht="13.5" x14ac:dyDescent="0.25">
      <c r="A1953" s="3">
        <v>44852</v>
      </c>
      <c r="B1953" s="2">
        <v>22.543700000000001</v>
      </c>
      <c r="C1953" s="2">
        <f t="shared" si="180"/>
        <v>23.006074886932577</v>
      </c>
      <c r="D1953" s="2">
        <f t="shared" si="182"/>
        <v>22.521111884535067</v>
      </c>
      <c r="E1953" s="2">
        <f t="shared" si="181"/>
        <v>0.48496300239751022</v>
      </c>
      <c r="F1953" s="2">
        <f t="shared" si="179"/>
        <v>0.15527383466611955</v>
      </c>
      <c r="G1953" s="2">
        <f t="shared" si="177"/>
        <v>0.32968916773139068</v>
      </c>
      <c r="H1953" s="2" t="str">
        <f t="shared" si="178"/>
        <v>Sell</v>
      </c>
    </row>
    <row r="1954" spans="1:8" ht="13.5" x14ac:dyDescent="0.25">
      <c r="A1954" s="3">
        <v>44853</v>
      </c>
      <c r="B1954" s="2">
        <v>22.543700000000001</v>
      </c>
      <c r="C1954" s="2">
        <f t="shared" si="180"/>
        <v>22.934940288942951</v>
      </c>
      <c r="D1954" s="2">
        <f t="shared" si="182"/>
        <v>22.522785078273209</v>
      </c>
      <c r="E1954" s="2">
        <f t="shared" si="181"/>
        <v>0.41215521066974148</v>
      </c>
      <c r="F1954" s="2">
        <f t="shared" si="179"/>
        <v>0.20665010986684396</v>
      </c>
      <c r="G1954" s="2">
        <f t="shared" si="177"/>
        <v>0.20550510080289752</v>
      </c>
      <c r="H1954" s="2" t="str">
        <f t="shared" si="178"/>
        <v>Sell</v>
      </c>
    </row>
    <row r="1955" spans="1:8" ht="13.5" x14ac:dyDescent="0.25">
      <c r="A1955" s="3">
        <v>44854</v>
      </c>
      <c r="B1955" s="2">
        <v>22.543700000000001</v>
      </c>
      <c r="C1955" s="2">
        <f t="shared" si="180"/>
        <v>22.856241782951727</v>
      </c>
      <c r="D1955" s="2">
        <f t="shared" si="182"/>
        <v>22.524334331734451</v>
      </c>
      <c r="E1955" s="2">
        <f t="shared" si="181"/>
        <v>0.33190745121727616</v>
      </c>
      <c r="F1955" s="2">
        <f t="shared" si="179"/>
        <v>0.23170157813693043</v>
      </c>
      <c r="G1955" s="2">
        <f t="shared" si="177"/>
        <v>0.10020587308034573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22.543700000000001</v>
      </c>
      <c r="C1956" s="2">
        <f t="shared" si="180"/>
        <v>22.761912277882232</v>
      </c>
      <c r="D1956" s="2">
        <f t="shared" si="182"/>
        <v>22.525768825680046</v>
      </c>
      <c r="E1956" s="2">
        <f t="shared" si="181"/>
        <v>0.23614345220218524</v>
      </c>
      <c r="F1956" s="2">
        <f t="shared" si="179"/>
        <v>0.23258995294998142</v>
      </c>
      <c r="G1956" s="2">
        <f t="shared" ref="G1956:G2019" si="183">E1956-F1956</f>
        <v>3.5534992522038289E-3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22.3032</v>
      </c>
      <c r="C1957" s="2">
        <f t="shared" si="180"/>
        <v>22.682095004361887</v>
      </c>
      <c r="D1957" s="2">
        <f t="shared" si="182"/>
        <v>22.509282246000041</v>
      </c>
      <c r="E1957" s="2">
        <f t="shared" si="181"/>
        <v>0.17281275836184662</v>
      </c>
      <c r="F1957" s="2">
        <f t="shared" ref="F1957:F2020" si="185">(E1957*(2/(10)))+((1-(2/10))*F1956)</f>
        <v>0.22063451403235446</v>
      </c>
      <c r="G1957" s="2">
        <f t="shared" si="183"/>
        <v>-4.7821755670507837E-2</v>
      </c>
      <c r="H1957" s="2" t="str">
        <f t="shared" si="184"/>
        <v>Hold</v>
      </c>
    </row>
    <row r="1958" spans="1:8" ht="13.5" x14ac:dyDescent="0.25">
      <c r="A1958" s="3">
        <v>44859</v>
      </c>
      <c r="B1958" s="2">
        <v>22.3032</v>
      </c>
      <c r="C1958" s="2">
        <f t="shared" si="180"/>
        <v>22.656172695998517</v>
      </c>
      <c r="D1958" s="2">
        <f t="shared" si="182"/>
        <v>22.494016894444485</v>
      </c>
      <c r="E1958" s="2">
        <f t="shared" si="181"/>
        <v>0.16215580155403231</v>
      </c>
      <c r="F1958" s="2">
        <f t="shared" si="185"/>
        <v>0.20893877153669005</v>
      </c>
      <c r="G1958" s="2">
        <f t="shared" si="183"/>
        <v>-4.6782969982657741E-2</v>
      </c>
      <c r="H1958" s="2" t="str">
        <f t="shared" si="184"/>
        <v>Hold</v>
      </c>
    </row>
    <row r="1959" spans="1:8" ht="13.5" x14ac:dyDescent="0.25">
      <c r="A1959" s="3">
        <v>44860</v>
      </c>
      <c r="B1959" s="2">
        <v>22.537600000000001</v>
      </c>
      <c r="C1959" s="2">
        <f t="shared" si="180"/>
        <v>22.620361511998745</v>
      </c>
      <c r="D1959" s="2">
        <f t="shared" si="182"/>
        <v>22.497245272633783</v>
      </c>
      <c r="E1959" s="2">
        <f t="shared" si="181"/>
        <v>0.12311623936496119</v>
      </c>
      <c r="F1959" s="2">
        <f t="shared" si="185"/>
        <v>0.1917742651023443</v>
      </c>
      <c r="G1959" s="2">
        <f t="shared" si="183"/>
        <v>-6.865802573738311E-2</v>
      </c>
      <c r="H1959" s="2" t="str">
        <f t="shared" si="184"/>
        <v>Hold</v>
      </c>
    </row>
    <row r="1960" spans="1:8" ht="13.5" x14ac:dyDescent="0.25">
      <c r="A1960" s="3">
        <v>44861</v>
      </c>
      <c r="B1960" s="2">
        <v>22.537600000000001</v>
      </c>
      <c r="C1960" s="2">
        <f t="shared" si="180"/>
        <v>22.608567433229709</v>
      </c>
      <c r="D1960" s="2">
        <f t="shared" si="182"/>
        <v>22.500234511697947</v>
      </c>
      <c r="E1960" s="2">
        <f t="shared" si="181"/>
        <v>0.10833292153176188</v>
      </c>
      <c r="F1960" s="2">
        <f t="shared" si="185"/>
        <v>0.17508599638822783</v>
      </c>
      <c r="G1960" s="2">
        <f t="shared" si="183"/>
        <v>-6.6753074856465949E-2</v>
      </c>
      <c r="H1960" s="2" t="str">
        <f t="shared" si="184"/>
        <v>Hold</v>
      </c>
    </row>
    <row r="1961" spans="1:8" ht="13.5" x14ac:dyDescent="0.25">
      <c r="A1961" s="3">
        <v>44862</v>
      </c>
      <c r="B1961" s="2">
        <v>23.253</v>
      </c>
      <c r="C1961" s="2">
        <f t="shared" si="180"/>
        <v>22.597649366578985</v>
      </c>
      <c r="D1961" s="2">
        <f t="shared" si="182"/>
        <v>22.555994918238842</v>
      </c>
      <c r="E1961" s="2">
        <f t="shared" si="181"/>
        <v>4.1654448340143091E-2</v>
      </c>
      <c r="F1961" s="2">
        <f t="shared" si="185"/>
        <v>0.14839968677861087</v>
      </c>
      <c r="G1961" s="2">
        <f t="shared" si="183"/>
        <v>-0.10674523843846778</v>
      </c>
      <c r="H1961" s="2" t="str">
        <f t="shared" si="184"/>
        <v>Hold</v>
      </c>
    </row>
    <row r="1962" spans="1:8" ht="13.5" x14ac:dyDescent="0.25">
      <c r="A1962" s="3">
        <v>44865</v>
      </c>
      <c r="B1962" s="2">
        <v>23.385300000000001</v>
      </c>
      <c r="C1962" s="2">
        <f t="shared" si="180"/>
        <v>22.580087925566833</v>
      </c>
      <c r="D1962" s="2">
        <f t="shared" si="182"/>
        <v>22.617424924295221</v>
      </c>
      <c r="E1962" s="2">
        <f t="shared" si="181"/>
        <v>-3.7336998728388693E-2</v>
      </c>
      <c r="F1962" s="2">
        <f t="shared" si="185"/>
        <v>0.11125234967721097</v>
      </c>
      <c r="G1962" s="2">
        <f t="shared" si="183"/>
        <v>-0.14858934840559967</v>
      </c>
      <c r="H1962" s="2" t="str">
        <f t="shared" si="184"/>
        <v>Hold</v>
      </c>
    </row>
    <row r="1963" spans="1:8" ht="13.5" x14ac:dyDescent="0.25">
      <c r="A1963" s="3">
        <v>44866</v>
      </c>
      <c r="B1963" s="2">
        <v>23.5656</v>
      </c>
      <c r="C1963" s="2">
        <f t="shared" si="180"/>
        <v>22.574489783171938</v>
      </c>
      <c r="D1963" s="2">
        <f t="shared" si="182"/>
        <v>22.687660115088168</v>
      </c>
      <c r="E1963" s="2">
        <f t="shared" si="181"/>
        <v>-0.11317033191622983</v>
      </c>
      <c r="F1963" s="2">
        <f t="shared" si="185"/>
        <v>6.6367813358522806E-2</v>
      </c>
      <c r="G1963" s="2">
        <f t="shared" si="183"/>
        <v>-0.17953814527475265</v>
      </c>
      <c r="H1963" s="2" t="str">
        <f t="shared" si="184"/>
        <v>Hold</v>
      </c>
    </row>
    <row r="1964" spans="1:8" ht="13.5" x14ac:dyDescent="0.25">
      <c r="A1964" s="3">
        <v>44867</v>
      </c>
      <c r="B1964" s="2">
        <v>23.445399999999999</v>
      </c>
      <c r="C1964" s="2">
        <f t="shared" si="180"/>
        <v>22.569752893453181</v>
      </c>
      <c r="D1964" s="2">
        <f t="shared" si="182"/>
        <v>22.743788995452007</v>
      </c>
      <c r="E1964" s="2">
        <f t="shared" si="181"/>
        <v>-0.17403610199882635</v>
      </c>
      <c r="F1964" s="2">
        <f t="shared" si="185"/>
        <v>1.8287030287052981E-2</v>
      </c>
      <c r="G1964" s="2">
        <f t="shared" si="183"/>
        <v>-0.19232313228587933</v>
      </c>
      <c r="H1964" s="2" t="str">
        <f t="shared" si="184"/>
        <v>Hold</v>
      </c>
    </row>
    <row r="1965" spans="1:8" ht="13.5" x14ac:dyDescent="0.25">
      <c r="A1965" s="3">
        <v>44868</v>
      </c>
      <c r="B1965" s="2">
        <v>23.379300000000001</v>
      </c>
      <c r="C1965" s="2">
        <f t="shared" si="180"/>
        <v>22.565744755998846</v>
      </c>
      <c r="D1965" s="2">
        <f t="shared" si="182"/>
        <v>22.790863884677783</v>
      </c>
      <c r="E1965" s="2">
        <f t="shared" si="181"/>
        <v>-0.22511912867893713</v>
      </c>
      <c r="F1965" s="2">
        <f t="shared" si="185"/>
        <v>-3.0394201506145042E-2</v>
      </c>
      <c r="G1965" s="2">
        <f t="shared" si="183"/>
        <v>-0.19472492717279208</v>
      </c>
      <c r="H1965" s="2" t="str">
        <f t="shared" si="184"/>
        <v>Hold</v>
      </c>
    </row>
    <row r="1966" spans="1:8" ht="13.5" x14ac:dyDescent="0.25">
      <c r="A1966" s="3">
        <v>44869</v>
      </c>
      <c r="B1966" s="2">
        <v>23.3492</v>
      </c>
      <c r="C1966" s="2">
        <f t="shared" si="180"/>
        <v>22.562353255075948</v>
      </c>
      <c r="D1966" s="2">
        <f t="shared" si="182"/>
        <v>22.832222115442395</v>
      </c>
      <c r="E1966" s="2">
        <f t="shared" si="181"/>
        <v>-0.26986886036644719</v>
      </c>
      <c r="F1966" s="2">
        <f t="shared" si="185"/>
        <v>-7.8289133278205469E-2</v>
      </c>
      <c r="G1966" s="2">
        <f t="shared" si="183"/>
        <v>-0.19157972708824172</v>
      </c>
      <c r="H1966" s="2" t="str">
        <f t="shared" si="184"/>
        <v>Hold</v>
      </c>
    </row>
    <row r="1967" spans="1:8" ht="13.5" x14ac:dyDescent="0.25">
      <c r="A1967" s="3">
        <v>44872</v>
      </c>
      <c r="B1967" s="2">
        <v>23.204899999999999</v>
      </c>
      <c r="C1967" s="2">
        <f t="shared" si="180"/>
        <v>22.5224835235258</v>
      </c>
      <c r="D1967" s="2">
        <f t="shared" si="182"/>
        <v>22.859827884668885</v>
      </c>
      <c r="E1967" s="2">
        <f t="shared" si="181"/>
        <v>-0.33734436114308508</v>
      </c>
      <c r="F1967" s="2">
        <f t="shared" si="185"/>
        <v>-0.13010017885118139</v>
      </c>
      <c r="G1967" s="2">
        <f t="shared" si="183"/>
        <v>-0.20724418229190369</v>
      </c>
      <c r="H1967" s="2" t="str">
        <f t="shared" si="184"/>
        <v>Hold</v>
      </c>
    </row>
    <row r="1968" spans="1:8" ht="13.5" x14ac:dyDescent="0.25">
      <c r="A1968" s="3">
        <v>44873</v>
      </c>
      <c r="B1968" s="2">
        <v>23.204899999999999</v>
      </c>
      <c r="C1968" s="2">
        <f t="shared" si="180"/>
        <v>22.488747596829523</v>
      </c>
      <c r="D1968" s="2">
        <f t="shared" si="182"/>
        <v>22.885388782100819</v>
      </c>
      <c r="E1968" s="2">
        <f t="shared" si="181"/>
        <v>-0.39664118527129588</v>
      </c>
      <c r="F1968" s="2">
        <f t="shared" si="185"/>
        <v>-0.18340838013520427</v>
      </c>
      <c r="G1968" s="2">
        <f t="shared" si="183"/>
        <v>-0.21323280513609161</v>
      </c>
      <c r="H1968" s="2" t="str">
        <f t="shared" si="184"/>
        <v>Hold</v>
      </c>
    </row>
    <row r="1969" spans="1:8" ht="13.5" x14ac:dyDescent="0.25">
      <c r="A1969" s="3">
        <v>44874</v>
      </c>
      <c r="B1969" s="2">
        <v>23.198899999999998</v>
      </c>
      <c r="C1969" s="2">
        <f t="shared" si="180"/>
        <v>22.496263351163442</v>
      </c>
      <c r="D1969" s="2">
        <f t="shared" si="182"/>
        <v>22.908611835278538</v>
      </c>
      <c r="E1969" s="2">
        <f t="shared" si="181"/>
        <v>-0.41234848411509617</v>
      </c>
      <c r="F1969" s="2">
        <f t="shared" si="185"/>
        <v>-0.22919640093118268</v>
      </c>
      <c r="G1969" s="2">
        <f t="shared" si="183"/>
        <v>-0.18315208318391349</v>
      </c>
      <c r="H1969" s="2" t="str">
        <f t="shared" si="184"/>
        <v>Hold</v>
      </c>
    </row>
    <row r="1970" spans="1:8" ht="13.5" x14ac:dyDescent="0.25">
      <c r="A1970" s="3">
        <v>44875</v>
      </c>
      <c r="B1970" s="2">
        <v>23.0246</v>
      </c>
      <c r="C1970" s="2">
        <f t="shared" si="180"/>
        <v>22.502622835599833</v>
      </c>
      <c r="D1970" s="2">
        <f t="shared" si="182"/>
        <v>22.917203551183832</v>
      </c>
      <c r="E1970" s="2">
        <f t="shared" si="181"/>
        <v>-0.41458071558399823</v>
      </c>
      <c r="F1970" s="2">
        <f t="shared" si="185"/>
        <v>-0.26627326386174577</v>
      </c>
      <c r="G1970" s="2">
        <f t="shared" si="183"/>
        <v>-0.14830745172225246</v>
      </c>
      <c r="H1970" s="2" t="str">
        <f t="shared" si="184"/>
        <v>Hold</v>
      </c>
    </row>
    <row r="1971" spans="1:8" ht="13.5" x14ac:dyDescent="0.25">
      <c r="A1971" s="3">
        <v>44876</v>
      </c>
      <c r="B1971" s="2">
        <v>22.898299999999999</v>
      </c>
      <c r="C1971" s="2">
        <f t="shared" si="180"/>
        <v>22.618065476276783</v>
      </c>
      <c r="D1971" s="2">
        <f t="shared" si="182"/>
        <v>22.91580328813318</v>
      </c>
      <c r="E1971" s="2">
        <f t="shared" si="181"/>
        <v>-0.29773781185639692</v>
      </c>
      <c r="F1971" s="2">
        <f t="shared" si="185"/>
        <v>-0.27256617346067602</v>
      </c>
      <c r="G1971" s="2">
        <f t="shared" si="183"/>
        <v>-2.5171638395720897E-2</v>
      </c>
      <c r="H1971" s="2" t="str">
        <f t="shared" si="184"/>
        <v>Hold</v>
      </c>
    </row>
    <row r="1972" spans="1:8" ht="13.5" x14ac:dyDescent="0.25">
      <c r="A1972" s="3">
        <v>44879</v>
      </c>
      <c r="B1972" s="2">
        <v>22.844200000000001</v>
      </c>
      <c r="C1972" s="2">
        <f t="shared" si="180"/>
        <v>22.736101556849587</v>
      </c>
      <c r="D1972" s="2">
        <f t="shared" si="182"/>
        <v>22.910499340864057</v>
      </c>
      <c r="E1972" s="2">
        <f t="shared" si="181"/>
        <v>-0.17439778401447015</v>
      </c>
      <c r="F1972" s="2">
        <f t="shared" si="185"/>
        <v>-0.25293249557143482</v>
      </c>
      <c r="G1972" s="2">
        <f t="shared" si="183"/>
        <v>7.8534711556964676E-2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22.543700000000001</v>
      </c>
      <c r="C1973" s="2">
        <f t="shared" si="180"/>
        <v>22.863716701949652</v>
      </c>
      <c r="D1973" s="2">
        <f t="shared" si="182"/>
        <v>22.88332901931857</v>
      </c>
      <c r="E1973" s="2">
        <f t="shared" si="181"/>
        <v>-1.9612317368917331E-2</v>
      </c>
      <c r="F1973" s="2">
        <f t="shared" si="185"/>
        <v>-0.20626845993093135</v>
      </c>
      <c r="G1973" s="2">
        <f t="shared" si="183"/>
        <v>0.18665614256201402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22.249099999999999</v>
      </c>
      <c r="C1974" s="2">
        <f t="shared" si="180"/>
        <v>22.953206440111245</v>
      </c>
      <c r="D1974" s="2">
        <f t="shared" si="182"/>
        <v>22.836349091961637</v>
      </c>
      <c r="E1974" s="2">
        <f t="shared" si="181"/>
        <v>0.11685734814960824</v>
      </c>
      <c r="F1974" s="2">
        <f t="shared" si="185"/>
        <v>-0.14164329831482345</v>
      </c>
      <c r="G1974" s="2">
        <f t="shared" si="183"/>
        <v>0.25850064646443172</v>
      </c>
      <c r="H1974" s="2" t="str">
        <f t="shared" si="184"/>
        <v>Sell</v>
      </c>
    </row>
    <row r="1975" spans="1:8" ht="13.5" x14ac:dyDescent="0.25">
      <c r="A1975" s="3">
        <v>44882</v>
      </c>
      <c r="B1975" s="2">
        <v>22.724</v>
      </c>
      <c r="C1975" s="2">
        <f t="shared" si="180"/>
        <v>23.018759295478748</v>
      </c>
      <c r="D1975" s="2">
        <f t="shared" si="182"/>
        <v>22.828026937001514</v>
      </c>
      <c r="E1975" s="2">
        <f t="shared" si="181"/>
        <v>0.19073235847723424</v>
      </c>
      <c r="F1975" s="2">
        <f t="shared" si="185"/>
        <v>-7.5168166956411903E-2</v>
      </c>
      <c r="G1975" s="2">
        <f t="shared" si="183"/>
        <v>0.26590052543364617</v>
      </c>
      <c r="H1975" s="2" t="str">
        <f t="shared" si="184"/>
        <v>Sell</v>
      </c>
    </row>
    <row r="1976" spans="1:8" ht="13.5" x14ac:dyDescent="0.25">
      <c r="A1976" s="3">
        <v>44883</v>
      </c>
      <c r="B1976" s="2">
        <v>22.633800000000001</v>
      </c>
      <c r="C1976" s="2">
        <f t="shared" si="180"/>
        <v>23.069596326943554</v>
      </c>
      <c r="D1976" s="2">
        <f t="shared" si="182"/>
        <v>22.813639756482882</v>
      </c>
      <c r="E1976" s="2">
        <f t="shared" si="181"/>
        <v>0.25595657046067188</v>
      </c>
      <c r="F1976" s="2">
        <f t="shared" si="185"/>
        <v>-8.9432194729951453E-3</v>
      </c>
      <c r="G1976" s="2">
        <f t="shared" si="183"/>
        <v>0.26489978993366703</v>
      </c>
      <c r="H1976" s="2" t="str">
        <f t="shared" si="184"/>
        <v>Sell</v>
      </c>
    </row>
    <row r="1977" spans="1:8" ht="13.5" x14ac:dyDescent="0.25">
      <c r="A1977" s="3">
        <v>44886</v>
      </c>
      <c r="B1977" s="2">
        <v>22.543700000000001</v>
      </c>
      <c r="C1977" s="2">
        <f t="shared" si="180"/>
        <v>23.090412276644546</v>
      </c>
      <c r="D1977" s="2">
        <f t="shared" si="182"/>
        <v>22.793644218965632</v>
      </c>
      <c r="E1977" s="2">
        <f t="shared" si="181"/>
        <v>0.29676805767891423</v>
      </c>
      <c r="F1977" s="2">
        <f t="shared" si="185"/>
        <v>5.219903595738673E-2</v>
      </c>
      <c r="G1977" s="2">
        <f t="shared" si="183"/>
        <v>0.2445690217215275</v>
      </c>
      <c r="H1977" s="2" t="str">
        <f t="shared" si="184"/>
        <v>Sell</v>
      </c>
    </row>
    <row r="1978" spans="1:8" ht="13.5" x14ac:dyDescent="0.25">
      <c r="A1978" s="3">
        <v>44887</v>
      </c>
      <c r="B1978" s="2">
        <v>22.543700000000001</v>
      </c>
      <c r="C1978" s="2">
        <f t="shared" si="180"/>
        <v>23.108025772545385</v>
      </c>
      <c r="D1978" s="2">
        <f t="shared" si="182"/>
        <v>22.775129832375583</v>
      </c>
      <c r="E1978" s="2">
        <f t="shared" si="181"/>
        <v>0.33289594016980217</v>
      </c>
      <c r="F1978" s="2">
        <f t="shared" si="185"/>
        <v>0.10833841679986983</v>
      </c>
      <c r="G1978" s="2">
        <f t="shared" si="183"/>
        <v>0.22455752336993234</v>
      </c>
      <c r="H1978" s="2" t="str">
        <f t="shared" si="184"/>
        <v>Sell</v>
      </c>
    </row>
    <row r="1979" spans="1:8" ht="13.5" x14ac:dyDescent="0.25">
      <c r="A1979" s="3">
        <v>44888</v>
      </c>
      <c r="B1979" s="2">
        <v>22.483499999999999</v>
      </c>
      <c r="C1979" s="2">
        <f t="shared" si="180"/>
        <v>23.122006422923018</v>
      </c>
      <c r="D1979" s="2">
        <f t="shared" si="182"/>
        <v>22.753527622569983</v>
      </c>
      <c r="E1979" s="2">
        <f t="shared" si="181"/>
        <v>0.36847880035303504</v>
      </c>
      <c r="F1979" s="2">
        <f t="shared" si="185"/>
        <v>0.16036649351050286</v>
      </c>
      <c r="G1979" s="2">
        <f t="shared" si="183"/>
        <v>0.20811230684253218</v>
      </c>
      <c r="H1979" s="2" t="str">
        <f t="shared" si="184"/>
        <v>Sell</v>
      </c>
    </row>
    <row r="1980" spans="1:8" ht="13.5" x14ac:dyDescent="0.25">
      <c r="A1980" s="3">
        <v>44889</v>
      </c>
      <c r="B1980" s="2">
        <v>22.483499999999999</v>
      </c>
      <c r="C1980" s="2">
        <f t="shared" si="180"/>
        <v>23.1070208193964</v>
      </c>
      <c r="D1980" s="2">
        <f t="shared" si="182"/>
        <v>22.733525576453687</v>
      </c>
      <c r="E1980" s="2">
        <f t="shared" si="181"/>
        <v>0.37349524294271319</v>
      </c>
      <c r="F1980" s="2">
        <f t="shared" si="185"/>
        <v>0.20299224339694494</v>
      </c>
      <c r="G1980" s="2">
        <f t="shared" si="183"/>
        <v>0.17050299954576825</v>
      </c>
      <c r="H1980" s="2" t="str">
        <f t="shared" si="184"/>
        <v>Sell</v>
      </c>
    </row>
    <row r="1981" spans="1:8" ht="13.5" x14ac:dyDescent="0.25">
      <c r="A1981" s="3">
        <v>44890</v>
      </c>
      <c r="B1981" s="2">
        <v>22.471499999999999</v>
      </c>
      <c r="C1981" s="2">
        <f t="shared" si="180"/>
        <v>23.074909924104645</v>
      </c>
      <c r="D1981" s="2">
        <f t="shared" si="182"/>
        <v>22.714116274494156</v>
      </c>
      <c r="E1981" s="2">
        <f t="shared" si="181"/>
        <v>0.3607936496104891</v>
      </c>
      <c r="F1981" s="2">
        <f t="shared" si="185"/>
        <v>0.23455252463965379</v>
      </c>
      <c r="G1981" s="2">
        <f t="shared" si="183"/>
        <v>0.12624112497083531</v>
      </c>
      <c r="H1981" s="2" t="str">
        <f t="shared" si="184"/>
        <v>Sell</v>
      </c>
    </row>
    <row r="1982" spans="1:8" ht="13.5" x14ac:dyDescent="0.25">
      <c r="A1982" s="3">
        <v>44893</v>
      </c>
      <c r="B1982" s="2">
        <v>22.459499999999998</v>
      </c>
      <c r="C1982" s="2">
        <f t="shared" si="180"/>
        <v>23.039416089627007</v>
      </c>
      <c r="D1982" s="2">
        <f t="shared" si="182"/>
        <v>22.695255809716812</v>
      </c>
      <c r="E1982" s="2">
        <f t="shared" si="181"/>
        <v>0.34416027991019504</v>
      </c>
      <c r="F1982" s="2">
        <f t="shared" si="185"/>
        <v>0.25647407569376202</v>
      </c>
      <c r="G1982" s="2">
        <f t="shared" si="183"/>
        <v>8.7686204216433028E-2</v>
      </c>
      <c r="H1982" s="2" t="str">
        <f t="shared" si="184"/>
        <v>Sell</v>
      </c>
    </row>
    <row r="1983" spans="1:8" ht="13.5" x14ac:dyDescent="0.25">
      <c r="A1983" s="3">
        <v>44894</v>
      </c>
      <c r="B1983" s="2">
        <v>22.3032</v>
      </c>
      <c r="C1983" s="2">
        <f t="shared" si="180"/>
        <v>22.963152075838238</v>
      </c>
      <c r="D1983" s="2">
        <f t="shared" si="182"/>
        <v>22.666214638626677</v>
      </c>
      <c r="E1983" s="2">
        <f t="shared" si="181"/>
        <v>0.29693743721156096</v>
      </c>
      <c r="F1983" s="2">
        <f t="shared" si="185"/>
        <v>0.26456674799732183</v>
      </c>
      <c r="G1983" s="2">
        <f t="shared" si="183"/>
        <v>3.2370689214239134E-2</v>
      </c>
      <c r="H1983" s="2" t="str">
        <f t="shared" si="184"/>
        <v>Sell</v>
      </c>
    </row>
    <row r="1984" spans="1:8" ht="13.5" x14ac:dyDescent="0.25">
      <c r="A1984" s="3">
        <v>44895</v>
      </c>
      <c r="B1984" s="2">
        <v>22.363299999999999</v>
      </c>
      <c r="C1984" s="2">
        <f t="shared" si="180"/>
        <v>22.853297910324663</v>
      </c>
      <c r="D1984" s="2">
        <f t="shared" si="182"/>
        <v>22.643776517246923</v>
      </c>
      <c r="E1984" s="2">
        <f t="shared" si="181"/>
        <v>0.20952139307773976</v>
      </c>
      <c r="F1984" s="2">
        <f t="shared" si="185"/>
        <v>0.25355767701340542</v>
      </c>
      <c r="G1984" s="2">
        <f t="shared" si="183"/>
        <v>-4.4036283935665665E-2</v>
      </c>
      <c r="H1984" s="2" t="str">
        <f t="shared" si="184"/>
        <v>Hold</v>
      </c>
    </row>
    <row r="1985" spans="1:8" ht="13.5" x14ac:dyDescent="0.25">
      <c r="A1985" s="3">
        <v>44896</v>
      </c>
      <c r="B1985" s="2">
        <v>22.243099999999998</v>
      </c>
      <c r="C1985" s="2">
        <f t="shared" si="180"/>
        <v>22.833405924120868</v>
      </c>
      <c r="D1985" s="2">
        <f t="shared" si="182"/>
        <v>22.614096775228631</v>
      </c>
      <c r="E1985" s="2">
        <f t="shared" si="181"/>
        <v>0.21930914889223629</v>
      </c>
      <c r="F1985" s="2">
        <f t="shared" si="185"/>
        <v>0.24670797138917161</v>
      </c>
      <c r="G1985" s="2">
        <f t="shared" si="183"/>
        <v>-2.7398822496935316E-2</v>
      </c>
      <c r="H1985" s="2" t="str">
        <f t="shared" si="184"/>
        <v>Hold</v>
      </c>
    </row>
    <row r="1986" spans="1:8" ht="13.5" x14ac:dyDescent="0.25">
      <c r="A1986" s="3">
        <v>44897</v>
      </c>
      <c r="B1986" s="2">
        <v>22.243099999999998</v>
      </c>
      <c r="C1986" s="2">
        <f t="shared" si="180"/>
        <v>22.802697320409965</v>
      </c>
      <c r="D1986" s="2">
        <f t="shared" si="182"/>
        <v>22.586615532619103</v>
      </c>
      <c r="E1986" s="2">
        <f t="shared" si="181"/>
        <v>0.21608178779086273</v>
      </c>
      <c r="F1986" s="2">
        <f t="shared" si="185"/>
        <v>0.24058273466950986</v>
      </c>
      <c r="G1986" s="2">
        <f t="shared" si="183"/>
        <v>-2.4500946878647123E-2</v>
      </c>
      <c r="H1986" s="2" t="str">
        <f t="shared" si="184"/>
        <v>Hold</v>
      </c>
    </row>
    <row r="1987" spans="1:8" ht="13.5" x14ac:dyDescent="0.25">
      <c r="A1987" s="3">
        <v>44900</v>
      </c>
      <c r="B1987" s="2">
        <v>22.183</v>
      </c>
      <c r="C1987" s="2">
        <f t="shared" si="180"/>
        <v>22.762851578808434</v>
      </c>
      <c r="D1987" s="2">
        <f t="shared" si="182"/>
        <v>22.55671808575843</v>
      </c>
      <c r="E1987" s="2">
        <f t="shared" si="181"/>
        <v>0.20613349305000384</v>
      </c>
      <c r="F1987" s="2">
        <f t="shared" si="185"/>
        <v>0.23369288634560867</v>
      </c>
      <c r="G1987" s="2">
        <f t="shared" si="183"/>
        <v>-2.7559393295604834E-2</v>
      </c>
      <c r="H1987" s="2" t="str">
        <f t="shared" si="184"/>
        <v>Hold</v>
      </c>
    </row>
    <row r="1988" spans="1:8" ht="13.5" x14ac:dyDescent="0.25">
      <c r="A1988" s="3">
        <v>44901</v>
      </c>
      <c r="B1988" s="2">
        <v>22.1709</v>
      </c>
      <c r="C1988" s="2">
        <f t="shared" si="180"/>
        <v>22.729135951299444</v>
      </c>
      <c r="D1988" s="2">
        <f t="shared" si="182"/>
        <v>22.528138968294844</v>
      </c>
      <c r="E1988" s="2">
        <f t="shared" si="181"/>
        <v>0.20099698300460034</v>
      </c>
      <c r="F1988" s="2">
        <f t="shared" si="185"/>
        <v>0.227153705677407</v>
      </c>
      <c r="G1988" s="2">
        <f t="shared" si="183"/>
        <v>-2.6156722672806665E-2</v>
      </c>
      <c r="H1988" s="2" t="str">
        <f t="shared" si="184"/>
        <v>Hold</v>
      </c>
    </row>
    <row r="1989" spans="1:8" ht="13.5" x14ac:dyDescent="0.25">
      <c r="A1989" s="3">
        <v>44902</v>
      </c>
      <c r="B1989" s="2">
        <v>22.122800000000002</v>
      </c>
      <c r="C1989" s="2">
        <f t="shared" si="180"/>
        <v>22.691345804945684</v>
      </c>
      <c r="D1989" s="2">
        <f t="shared" si="182"/>
        <v>22.498113859532261</v>
      </c>
      <c r="E1989" s="2">
        <f t="shared" si="181"/>
        <v>0.19323194541342303</v>
      </c>
      <c r="F1989" s="2">
        <f t="shared" si="185"/>
        <v>0.22036935362461021</v>
      </c>
      <c r="G1989" s="2">
        <f t="shared" si="183"/>
        <v>-2.7137408211187181E-2</v>
      </c>
      <c r="H1989" s="2" t="str">
        <f t="shared" si="184"/>
        <v>Hold</v>
      </c>
    </row>
    <row r="1990" spans="1:8" ht="13.5" x14ac:dyDescent="0.25">
      <c r="A1990" s="3">
        <v>44903</v>
      </c>
      <c r="B1990" s="2">
        <v>21.942499999999999</v>
      </c>
      <c r="C1990" s="2">
        <f t="shared" si="180"/>
        <v>22.659369527261731</v>
      </c>
      <c r="D1990" s="2">
        <f t="shared" si="182"/>
        <v>22.456957277344685</v>
      </c>
      <c r="E1990" s="2">
        <f t="shared" si="181"/>
        <v>0.20241224991704598</v>
      </c>
      <c r="F1990" s="2">
        <f t="shared" si="185"/>
        <v>0.21677793288309738</v>
      </c>
      <c r="G1990" s="2">
        <f t="shared" si="183"/>
        <v>-1.4365682966051396E-2</v>
      </c>
      <c r="H1990" s="2" t="str">
        <f t="shared" si="184"/>
        <v>Hold</v>
      </c>
    </row>
    <row r="1991" spans="1:8" ht="13.5" x14ac:dyDescent="0.25">
      <c r="A1991" s="3">
        <v>44904</v>
      </c>
      <c r="B1991" s="2">
        <v>21.822299999999998</v>
      </c>
      <c r="C1991" s="2">
        <f t="shared" si="180"/>
        <v>22.630466523067618</v>
      </c>
      <c r="D1991" s="2">
        <f t="shared" si="182"/>
        <v>22.409945627171005</v>
      </c>
      <c r="E1991" s="2">
        <f t="shared" si="181"/>
        <v>0.2205208958966125</v>
      </c>
      <c r="F1991" s="2">
        <f t="shared" si="185"/>
        <v>0.2175265254858004</v>
      </c>
      <c r="G1991" s="2">
        <f t="shared" si="183"/>
        <v>2.9943704108121028E-3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21.942499999999999</v>
      </c>
      <c r="C1992" s="2">
        <f t="shared" si="180"/>
        <v>22.604163981057216</v>
      </c>
      <c r="D1992" s="2">
        <f t="shared" si="182"/>
        <v>22.375320025158338</v>
      </c>
      <c r="E1992" s="2">
        <f t="shared" si="181"/>
        <v>0.22884395589887774</v>
      </c>
      <c r="F1992" s="2">
        <f t="shared" si="185"/>
        <v>0.21979001156841588</v>
      </c>
      <c r="G1992" s="2">
        <f t="shared" si="183"/>
        <v>9.0539443304618605E-3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21.942499999999999</v>
      </c>
      <c r="C1993" s="2">
        <f t="shared" si="180"/>
        <v>22.557861830125336</v>
      </c>
      <c r="D1993" s="2">
        <f t="shared" si="182"/>
        <v>22.343259282554015</v>
      </c>
      <c r="E1993" s="2">
        <f t="shared" si="181"/>
        <v>0.21460254757132091</v>
      </c>
      <c r="F1993" s="2">
        <f t="shared" si="185"/>
        <v>0.2187525187689969</v>
      </c>
      <c r="G1993" s="2">
        <f t="shared" si="183"/>
        <v>-4.149971197675989E-3</v>
      </c>
      <c r="H1993" s="2" t="str">
        <f t="shared" si="184"/>
        <v>Hold</v>
      </c>
    </row>
    <row r="1994" spans="1:8" ht="13.5" x14ac:dyDescent="0.25">
      <c r="A1994" s="3">
        <v>44909</v>
      </c>
      <c r="B1994" s="2">
        <v>21.912400000000002</v>
      </c>
      <c r="C1994" s="2">
        <f t="shared" si="180"/>
        <v>22.527929240875281</v>
      </c>
      <c r="D1994" s="2">
        <f t="shared" si="182"/>
        <v>22.311343780142607</v>
      </c>
      <c r="E1994" s="2">
        <f t="shared" si="181"/>
        <v>0.2165854607326736</v>
      </c>
      <c r="F1994" s="2">
        <f t="shared" si="185"/>
        <v>0.21831910716173225</v>
      </c>
      <c r="G1994" s="2">
        <f t="shared" si="183"/>
        <v>-1.7336464290586551E-3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21.822299999999998</v>
      </c>
      <c r="C1995" s="2">
        <f t="shared" si="180"/>
        <v>22.484109357663698</v>
      </c>
      <c r="D1995" s="2">
        <f t="shared" si="182"/>
        <v>22.275118314946859</v>
      </c>
      <c r="E1995" s="2">
        <f t="shared" si="181"/>
        <v>0.2089910427168391</v>
      </c>
      <c r="F1995" s="2">
        <f t="shared" si="185"/>
        <v>0.21645349427275365</v>
      </c>
      <c r="G1995" s="2">
        <f t="shared" si="183"/>
        <v>-7.4624515559145455E-3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21.846299999999999</v>
      </c>
      <c r="C1996" s="2">
        <f t="shared" si="180"/>
        <v>22.447030994946207</v>
      </c>
      <c r="D1996" s="2">
        <f t="shared" si="182"/>
        <v>22.243353995321165</v>
      </c>
      <c r="E1996" s="2">
        <f t="shared" si="181"/>
        <v>0.20367699962504204</v>
      </c>
      <c r="F1996" s="2">
        <f t="shared" si="185"/>
        <v>0.21389819534321133</v>
      </c>
      <c r="G1996" s="2">
        <f t="shared" si="183"/>
        <v>-1.022119571816929E-2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21.846299999999999</v>
      </c>
      <c r="C1997" s="2">
        <f t="shared" si="180"/>
        <v>22.406410841877562</v>
      </c>
      <c r="D1997" s="2">
        <f t="shared" si="182"/>
        <v>22.213942588260338</v>
      </c>
      <c r="E1997" s="2">
        <f t="shared" si="181"/>
        <v>0.19246825361722486</v>
      </c>
      <c r="F1997" s="2">
        <f t="shared" si="185"/>
        <v>0.20961220699801403</v>
      </c>
      <c r="G1997" s="2">
        <f t="shared" si="183"/>
        <v>-1.7143953380789168E-2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21.822299999999998</v>
      </c>
      <c r="C1998" s="2">
        <f t="shared" si="180"/>
        <v>22.37017840466563</v>
      </c>
      <c r="D1998" s="2">
        <f t="shared" si="182"/>
        <v>22.18493202616698</v>
      </c>
      <c r="E1998" s="2">
        <f t="shared" si="181"/>
        <v>0.18524637849865044</v>
      </c>
      <c r="F1998" s="2">
        <f t="shared" si="185"/>
        <v>0.20473904129814133</v>
      </c>
      <c r="G1998" s="2">
        <f t="shared" si="183"/>
        <v>-1.9492662799490884E-2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21.635899999999999</v>
      </c>
      <c r="C1999" s="2">
        <f t="shared" ref="C1999:C2062" si="186">$C$4*B1989+C1998*(1-$C$4)</f>
        <v>22.332120188563223</v>
      </c>
      <c r="D1999" s="2">
        <f t="shared" si="182"/>
        <v>22.144262987191649</v>
      </c>
      <c r="E1999" s="2">
        <f t="shared" si="181"/>
        <v>0.18785720137157469</v>
      </c>
      <c r="F1999" s="2">
        <f t="shared" si="185"/>
        <v>0.20136267331282801</v>
      </c>
      <c r="G1999" s="2">
        <f t="shared" si="183"/>
        <v>-1.3505471941253316E-2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21.629899999999999</v>
      </c>
      <c r="C2000" s="2">
        <f t="shared" si="186"/>
        <v>22.272178621091957</v>
      </c>
      <c r="D2000" s="2">
        <f t="shared" si="182"/>
        <v>22.106162025177454</v>
      </c>
      <c r="E2000" s="2">
        <f t="shared" si="181"/>
        <v>0.16601659591450257</v>
      </c>
      <c r="F2000" s="2">
        <f t="shared" si="185"/>
        <v>0.19429345783316293</v>
      </c>
      <c r="G2000" s="2">
        <f t="shared" si="183"/>
        <v>-2.8276861918660356E-2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21.617899999999999</v>
      </c>
      <c r="C2001" s="2">
        <f t="shared" si="186"/>
        <v>22.202966525539349</v>
      </c>
      <c r="D2001" s="2">
        <f t="shared" si="182"/>
        <v>22.069994467756903</v>
      </c>
      <c r="E2001" s="2">
        <f t="shared" si="181"/>
        <v>0.13297205778244603</v>
      </c>
      <c r="F2001" s="2">
        <f t="shared" si="185"/>
        <v>0.18202917782301956</v>
      </c>
      <c r="G2001" s="2">
        <f t="shared" si="183"/>
        <v>-4.9057120040573526E-2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21.575800000000001</v>
      </c>
      <c r="C2002" s="2">
        <f t="shared" si="186"/>
        <v>22.162894752379447</v>
      </c>
      <c r="D2002" s="2">
        <f t="shared" si="182"/>
        <v>22.033387470145282</v>
      </c>
      <c r="E2002" s="2">
        <f t="shared" si="181"/>
        <v>0.12950728223416519</v>
      </c>
      <c r="F2002" s="2">
        <f t="shared" si="185"/>
        <v>0.17152479870524867</v>
      </c>
      <c r="G2002" s="2">
        <f t="shared" si="183"/>
        <v>-4.2017516471083483E-2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21.575800000000001</v>
      </c>
      <c r="C2003" s="2">
        <f t="shared" si="186"/>
        <v>22.128987867397992</v>
      </c>
      <c r="D2003" s="2">
        <f t="shared" si="182"/>
        <v>21.999492101986373</v>
      </c>
      <c r="E2003" s="2">
        <f t="shared" si="181"/>
        <v>0.12949576541161889</v>
      </c>
      <c r="F2003" s="2">
        <f t="shared" si="185"/>
        <v>0.16311899204652275</v>
      </c>
      <c r="G2003" s="2">
        <f t="shared" si="183"/>
        <v>-3.3623226634903858E-2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21.401399999999999</v>
      </c>
      <c r="C2004" s="2">
        <f t="shared" si="186"/>
        <v>22.095666657029071</v>
      </c>
      <c r="D2004" s="2">
        <f t="shared" si="182"/>
        <v>21.955188983320717</v>
      </c>
      <c r="E2004" s="2">
        <f t="shared" si="181"/>
        <v>0.14047767370835373</v>
      </c>
      <c r="F2004" s="2">
        <f t="shared" si="185"/>
        <v>0.15859072837888896</v>
      </c>
      <c r="G2004" s="2">
        <f t="shared" si="183"/>
        <v>-1.8113054670535228E-2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22.243099999999998</v>
      </c>
      <c r="C2005" s="2">
        <f t="shared" si="186"/>
        <v>22.053610248255367</v>
      </c>
      <c r="D2005" s="2">
        <f t="shared" si="182"/>
        <v>21.976515725296959</v>
      </c>
      <c r="E2005" s="2">
        <f t="shared" si="181"/>
        <v>7.7094522958407907E-2</v>
      </c>
      <c r="F2005" s="2">
        <f t="shared" si="185"/>
        <v>0.14229148729479274</v>
      </c>
      <c r="G2005" s="2">
        <f t="shared" si="183"/>
        <v>-6.5196964336384833E-2</v>
      </c>
      <c r="H2005" s="2" t="str">
        <f t="shared" si="184"/>
        <v>Hold</v>
      </c>
    </row>
    <row r="2006" spans="1:8" ht="13.5" x14ac:dyDescent="0.25">
      <c r="A2006" s="3">
        <v>44925</v>
      </c>
      <c r="B2006" s="2">
        <v>22.243099999999998</v>
      </c>
      <c r="C2006" s="2">
        <f t="shared" si="186"/>
        <v>22.021716363908389</v>
      </c>
      <c r="D2006" s="2">
        <f t="shared" si="182"/>
        <v>21.996262708608295</v>
      </c>
      <c r="E2006" s="2">
        <f t="shared" si="181"/>
        <v>2.5453655300093914E-2</v>
      </c>
      <c r="F2006" s="2">
        <f t="shared" si="185"/>
        <v>0.11892392089585298</v>
      </c>
      <c r="G2006" s="2">
        <f t="shared" si="183"/>
        <v>-9.3470265595759064E-2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22.483499999999999</v>
      </c>
      <c r="C2007" s="2">
        <f t="shared" si="186"/>
        <v>21.994729230999408</v>
      </c>
      <c r="D2007" s="2">
        <f t="shared" si="182"/>
        <v>22.032354359822495</v>
      </c>
      <c r="E2007" s="2">
        <f t="shared" si="181"/>
        <v>-3.762512882308755E-2</v>
      </c>
      <c r="F2007" s="2">
        <f t="shared" si="185"/>
        <v>8.761411095206488E-2</v>
      </c>
      <c r="G2007" s="2">
        <f t="shared" si="183"/>
        <v>-0.12523923977515244</v>
      </c>
      <c r="H2007" s="2" t="str">
        <f t="shared" si="184"/>
        <v>Hold</v>
      </c>
    </row>
    <row r="2008" spans="1:8" ht="13.5" x14ac:dyDescent="0.25">
      <c r="A2008" s="3">
        <v>44929</v>
      </c>
      <c r="B2008" s="2">
        <v>22.243099999999998</v>
      </c>
      <c r="C2008" s="2">
        <f t="shared" si="186"/>
        <v>21.968201656999501</v>
      </c>
      <c r="D2008" s="2">
        <f t="shared" si="182"/>
        <v>22.047965147983792</v>
      </c>
      <c r="E2008" s="2">
        <f t="shared" si="181"/>
        <v>-7.9763490984291252E-2</v>
      </c>
      <c r="F2008" s="2">
        <f t="shared" si="185"/>
        <v>5.4138590564793657E-2</v>
      </c>
      <c r="G2008" s="2">
        <f t="shared" si="183"/>
        <v>-0.13390208154908489</v>
      </c>
      <c r="H2008" s="2" t="str">
        <f t="shared" si="184"/>
        <v>Hold</v>
      </c>
    </row>
    <row r="2009" spans="1:8" ht="13.5" x14ac:dyDescent="0.25">
      <c r="A2009" s="3">
        <v>44930</v>
      </c>
      <c r="B2009" s="2">
        <v>22.772099999999998</v>
      </c>
      <c r="C2009" s="2">
        <f t="shared" si="186"/>
        <v>21.917078325153426</v>
      </c>
      <c r="D2009" s="2">
        <f t="shared" si="182"/>
        <v>22.101604766651658</v>
      </c>
      <c r="E2009" s="2">
        <f t="shared" si="181"/>
        <v>-0.18452644149823172</v>
      </c>
      <c r="F2009" s="2">
        <f t="shared" si="185"/>
        <v>6.405584152188587E-3</v>
      </c>
      <c r="G2009" s="2">
        <f t="shared" si="183"/>
        <v>-0.19093202565042031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22.724</v>
      </c>
      <c r="C2010" s="2">
        <f t="shared" si="186"/>
        <v>21.872897044360588</v>
      </c>
      <c r="D2010" s="2">
        <f t="shared" si="182"/>
        <v>22.147708117270053</v>
      </c>
      <c r="E2010" s="2">
        <f t="shared" si="181"/>
        <v>-0.27481107290946483</v>
      </c>
      <c r="F2010" s="2">
        <f t="shared" si="185"/>
        <v>-4.9837747260142097E-2</v>
      </c>
      <c r="G2010" s="2">
        <f t="shared" si="183"/>
        <v>-0.22497332564932274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23.445399999999999</v>
      </c>
      <c r="C2011" s="2">
        <f t="shared" si="186"/>
        <v>21.833666729843575</v>
      </c>
      <c r="D2011" s="2">
        <f t="shared" si="182"/>
        <v>22.243833441916713</v>
      </c>
      <c r="E2011" s="2">
        <f t="shared" si="181"/>
        <v>-0.41016671207313848</v>
      </c>
      <c r="F2011" s="2">
        <f t="shared" si="185"/>
        <v>-0.12190354022274139</v>
      </c>
      <c r="G2011" s="2">
        <f t="shared" si="183"/>
        <v>-0.28826317185039707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23.325199999999999</v>
      </c>
      <c r="C2012" s="2">
        <f t="shared" si="186"/>
        <v>21.793994925252253</v>
      </c>
      <c r="D2012" s="2">
        <f t="shared" si="182"/>
        <v>22.323934668441403</v>
      </c>
      <c r="E2012" s="2">
        <f t="shared" ref="E2012:E2075" si="187">C2012-D2012</f>
        <v>-0.52993974318914994</v>
      </c>
      <c r="F2012" s="2">
        <f t="shared" si="185"/>
        <v>-0.20351078081602311</v>
      </c>
      <c r="G2012" s="2">
        <f t="shared" si="183"/>
        <v>-0.3264289623731268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23.8001</v>
      </c>
      <c r="C2013" s="2">
        <f t="shared" si="186"/>
        <v>21.760426475213443</v>
      </c>
      <c r="D2013" s="2">
        <f t="shared" ref="D2013:D2076" si="188">$D$4*B2013+(1-$D$4)*D2012</f>
        <v>22.433280248556855</v>
      </c>
      <c r="E2013" s="2">
        <f t="shared" si="187"/>
        <v>-0.67285377334341234</v>
      </c>
      <c r="F2013" s="2">
        <f t="shared" si="185"/>
        <v>-0.29737937932150099</v>
      </c>
      <c r="G2013" s="2">
        <f t="shared" si="183"/>
        <v>-0.37547439402191135</v>
      </c>
      <c r="H2013" s="2" t="str">
        <f t="shared" si="184"/>
        <v>Hold</v>
      </c>
    </row>
    <row r="2014" spans="1:8" ht="13.5" x14ac:dyDescent="0.25">
      <c r="A2014" s="3">
        <v>44937</v>
      </c>
      <c r="B2014" s="2">
        <v>24.040600000000001</v>
      </c>
      <c r="C2014" s="2">
        <f t="shared" si="186"/>
        <v>21.705191632872911</v>
      </c>
      <c r="D2014" s="2">
        <f t="shared" si="188"/>
        <v>22.552340970885975</v>
      </c>
      <c r="E2014" s="2">
        <f t="shared" si="187"/>
        <v>-0.84714933801306458</v>
      </c>
      <c r="F2014" s="2">
        <f t="shared" si="185"/>
        <v>-0.40733337105981371</v>
      </c>
      <c r="G2014" s="2">
        <f t="shared" si="183"/>
        <v>-0.43981596695325087</v>
      </c>
      <c r="H2014" s="2" t="str">
        <f t="shared" si="184"/>
        <v>Hold</v>
      </c>
    </row>
    <row r="2015" spans="1:8" ht="13.5" x14ac:dyDescent="0.25">
      <c r="A2015" s="3">
        <v>44938</v>
      </c>
      <c r="B2015" s="2">
        <v>24.984400000000001</v>
      </c>
      <c r="C2015" s="2">
        <f t="shared" si="186"/>
        <v>21.787946766277077</v>
      </c>
      <c r="D2015" s="2">
        <f t="shared" si="188"/>
        <v>22.732493491561087</v>
      </c>
      <c r="E2015" s="2">
        <f t="shared" si="187"/>
        <v>-0.94454672528400963</v>
      </c>
      <c r="F2015" s="2">
        <f t="shared" si="185"/>
        <v>-0.51477604190465287</v>
      </c>
      <c r="G2015" s="2">
        <f t="shared" si="183"/>
        <v>-0.42977068337935675</v>
      </c>
      <c r="H2015" s="2" t="str">
        <f t="shared" si="184"/>
        <v>Hold</v>
      </c>
    </row>
    <row r="2016" spans="1:8" ht="13.5" x14ac:dyDescent="0.25">
      <c r="A2016" s="3">
        <v>44939</v>
      </c>
      <c r="B2016" s="2">
        <v>25.6096</v>
      </c>
      <c r="C2016" s="2">
        <f t="shared" si="186"/>
        <v>21.857970340695989</v>
      </c>
      <c r="D2016" s="2">
        <f t="shared" si="188"/>
        <v>22.945612492186193</v>
      </c>
      <c r="E2016" s="2">
        <f t="shared" si="187"/>
        <v>-1.0876421514902042</v>
      </c>
      <c r="F2016" s="2">
        <f t="shared" si="185"/>
        <v>-0.62934926382176315</v>
      </c>
      <c r="G2016" s="2">
        <f t="shared" si="183"/>
        <v>-0.45829288766844101</v>
      </c>
      <c r="H2016" s="2" t="str">
        <f t="shared" si="184"/>
        <v>Hold</v>
      </c>
    </row>
    <row r="2017" spans="1:8" ht="13.5" x14ac:dyDescent="0.25">
      <c r="A2017" s="3">
        <v>44942</v>
      </c>
      <c r="B2017" s="2">
        <v>25.723800000000001</v>
      </c>
      <c r="C2017" s="2">
        <f t="shared" si="186"/>
        <v>21.954205672896606</v>
      </c>
      <c r="D2017" s="2">
        <f t="shared" si="188"/>
        <v>23.15140415943166</v>
      </c>
      <c r="E2017" s="2">
        <f t="shared" si="187"/>
        <v>-1.1971984865350542</v>
      </c>
      <c r="F2017" s="2">
        <f t="shared" si="185"/>
        <v>-0.74291910836442143</v>
      </c>
      <c r="G2017" s="2">
        <f t="shared" si="183"/>
        <v>-0.4542793781706328</v>
      </c>
      <c r="H2017" s="2" t="str">
        <f t="shared" si="184"/>
        <v>Hold</v>
      </c>
    </row>
    <row r="2018" spans="1:8" ht="13.5" x14ac:dyDescent="0.25">
      <c r="A2018" s="3">
        <v>44943</v>
      </c>
      <c r="B2018" s="2">
        <v>25.579499999999999</v>
      </c>
      <c r="C2018" s="2">
        <f t="shared" si="186"/>
        <v>21.998650953989436</v>
      </c>
      <c r="D2018" s="2">
        <f t="shared" si="188"/>
        <v>23.331263110584871</v>
      </c>
      <c r="E2018" s="2">
        <f t="shared" si="187"/>
        <v>-1.3326121565954345</v>
      </c>
      <c r="F2018" s="2">
        <f t="shared" si="185"/>
        <v>-0.86085771801062405</v>
      </c>
      <c r="G2018" s="2">
        <f t="shared" si="183"/>
        <v>-0.47175443858481048</v>
      </c>
      <c r="H2018" s="2" t="str">
        <f t="shared" si="184"/>
        <v>Hold</v>
      </c>
    </row>
    <row r="2019" spans="1:8" ht="13.5" x14ac:dyDescent="0.25">
      <c r="A2019" s="3">
        <v>44944</v>
      </c>
      <c r="B2019" s="2">
        <v>25.188800000000001</v>
      </c>
      <c r="C2019" s="2">
        <f t="shared" si="186"/>
        <v>22.117643114914138</v>
      </c>
      <c r="D2019" s="2">
        <f t="shared" si="188"/>
        <v>23.46885843572673</v>
      </c>
      <c r="E2019" s="2">
        <f t="shared" si="187"/>
        <v>-1.3512153208125923</v>
      </c>
      <c r="F2019" s="2">
        <f t="shared" si="185"/>
        <v>-0.95892923857101775</v>
      </c>
      <c r="G2019" s="2">
        <f t="shared" si="183"/>
        <v>-0.39228608224157457</v>
      </c>
      <c r="H2019" s="2" t="str">
        <f t="shared" si="184"/>
        <v>Hold</v>
      </c>
    </row>
    <row r="2020" spans="1:8" ht="13.5" x14ac:dyDescent="0.25">
      <c r="A2020" s="3">
        <v>44945</v>
      </c>
      <c r="B2020" s="2">
        <v>24.930299999999999</v>
      </c>
      <c r="C2020" s="2">
        <f t="shared" si="186"/>
        <v>22.210928789542734</v>
      </c>
      <c r="D2020" s="2">
        <f t="shared" si="188"/>
        <v>23.577113366413638</v>
      </c>
      <c r="E2020" s="2">
        <f t="shared" si="187"/>
        <v>-1.3661845768709036</v>
      </c>
      <c r="F2020" s="2">
        <f t="shared" si="185"/>
        <v>-1.0403803062309951</v>
      </c>
      <c r="G2020" s="2">
        <f t="shared" ref="G2020:G2083" si="189">E2020-F2020</f>
        <v>-0.32580427063990847</v>
      </c>
      <c r="H2020" s="2" t="str">
        <f t="shared" ref="H2020:H2083" si="190">IF(G2020&lt;0,"Hold","Sell")</f>
        <v>Hold</v>
      </c>
    </row>
    <row r="2021" spans="1:8" ht="13.5" x14ac:dyDescent="0.25">
      <c r="A2021" s="3">
        <v>44946</v>
      </c>
      <c r="B2021" s="2">
        <v>25.0685</v>
      </c>
      <c r="C2021" s="2">
        <f t="shared" si="186"/>
        <v>22.400847437305391</v>
      </c>
      <c r="D2021" s="2">
        <f t="shared" si="188"/>
        <v>23.687586450382998</v>
      </c>
      <c r="E2021" s="2">
        <f t="shared" si="187"/>
        <v>-1.2867390130776073</v>
      </c>
      <c r="F2021" s="2">
        <f t="shared" ref="F2021:F2084" si="191">(E2021*(2/(10)))+((1-(2/10))*F2020)</f>
        <v>-1.0896520476003175</v>
      </c>
      <c r="G2021" s="2">
        <f t="shared" si="189"/>
        <v>-0.19708696547728977</v>
      </c>
      <c r="H2021" s="2" t="str">
        <f t="shared" si="190"/>
        <v>Hold</v>
      </c>
    </row>
    <row r="2022" spans="1:8" ht="13.5" x14ac:dyDescent="0.25">
      <c r="A2022" s="3">
        <v>44949</v>
      </c>
      <c r="B2022" s="2">
        <v>24.828099999999999</v>
      </c>
      <c r="C2022" s="2">
        <f t="shared" si="186"/>
        <v>22.54305552387379</v>
      </c>
      <c r="D2022" s="2">
        <f t="shared" si="188"/>
        <v>23.772068935539814</v>
      </c>
      <c r="E2022" s="2">
        <f t="shared" si="187"/>
        <v>-1.2290134116660241</v>
      </c>
      <c r="F2022" s="2">
        <f t="shared" si="191"/>
        <v>-1.1175243204134588</v>
      </c>
      <c r="G2022" s="2">
        <f t="shared" si="189"/>
        <v>-0.11148909125256523</v>
      </c>
      <c r="H2022" s="2" t="str">
        <f t="shared" si="190"/>
        <v>Hold</v>
      </c>
    </row>
    <row r="2023" spans="1:8" ht="13.5" x14ac:dyDescent="0.25">
      <c r="A2023" s="3">
        <v>44950</v>
      </c>
      <c r="B2023" s="2">
        <v>25.014399999999998</v>
      </c>
      <c r="C2023" s="2">
        <f t="shared" si="186"/>
        <v>22.736446981739363</v>
      </c>
      <c r="D2023" s="2">
        <f t="shared" si="188"/>
        <v>23.86409345883316</v>
      </c>
      <c r="E2023" s="2">
        <f t="shared" si="187"/>
        <v>-1.1276464770937977</v>
      </c>
      <c r="F2023" s="2">
        <f t="shared" si="191"/>
        <v>-1.1195487517495266</v>
      </c>
      <c r="G2023" s="2">
        <f t="shared" si="189"/>
        <v>-8.0977253442711117E-3</v>
      </c>
      <c r="H2023" s="2" t="str">
        <f t="shared" si="190"/>
        <v>Hold</v>
      </c>
    </row>
    <row r="2024" spans="1:8" ht="13.5" x14ac:dyDescent="0.25">
      <c r="A2024" s="3">
        <v>44951</v>
      </c>
      <c r="B2024" s="2">
        <v>24.9724</v>
      </c>
      <c r="C2024" s="2">
        <f t="shared" si="186"/>
        <v>22.937085907625615</v>
      </c>
      <c r="D2024" s="2">
        <f t="shared" si="188"/>
        <v>23.946190239660336</v>
      </c>
      <c r="E2024" s="2">
        <f t="shared" si="187"/>
        <v>-1.0091043320347204</v>
      </c>
      <c r="F2024" s="2">
        <f t="shared" si="191"/>
        <v>-1.0974598678065655</v>
      </c>
      <c r="G2024" s="2">
        <f t="shared" si="189"/>
        <v>8.8355535771845073E-2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24.6477</v>
      </c>
      <c r="C2025" s="2">
        <f t="shared" si="186"/>
        <v>23.252057306452443</v>
      </c>
      <c r="D2025" s="2">
        <f t="shared" si="188"/>
        <v>23.998153925611422</v>
      </c>
      <c r="E2025" s="2">
        <f t="shared" si="187"/>
        <v>-0.74609661915897973</v>
      </c>
      <c r="F2025" s="2">
        <f t="shared" si="191"/>
        <v>-1.0271872180770485</v>
      </c>
      <c r="G2025" s="2">
        <f t="shared" si="189"/>
        <v>0.28109059891806876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24.6477</v>
      </c>
      <c r="C2026" s="2">
        <f t="shared" si="186"/>
        <v>23.614756182382834</v>
      </c>
      <c r="D2026" s="2">
        <f t="shared" si="188"/>
        <v>24.046268449640205</v>
      </c>
      <c r="E2026" s="2">
        <f t="shared" si="187"/>
        <v>-0.43151226725737146</v>
      </c>
      <c r="F2026" s="2">
        <f t="shared" si="191"/>
        <v>-0.90805222791311313</v>
      </c>
      <c r="G2026" s="2">
        <f t="shared" si="189"/>
        <v>0.47653996065574167</v>
      </c>
      <c r="H2026" s="2" t="str">
        <f t="shared" si="190"/>
        <v>Sell</v>
      </c>
    </row>
    <row r="2027" spans="1:8" ht="13.5" x14ac:dyDescent="0.25">
      <c r="A2027" s="3">
        <v>44956</v>
      </c>
      <c r="B2027" s="2">
        <v>24.226900000000001</v>
      </c>
      <c r="C2027" s="2">
        <f t="shared" si="186"/>
        <v>23.939224462016245</v>
      </c>
      <c r="D2027" s="2">
        <f t="shared" si="188"/>
        <v>24.05964856448167</v>
      </c>
      <c r="E2027" s="2">
        <f t="shared" si="187"/>
        <v>-0.12042410246542445</v>
      </c>
      <c r="F2027" s="2">
        <f t="shared" si="191"/>
        <v>-0.75052660282357542</v>
      </c>
      <c r="G2027" s="2">
        <f t="shared" si="189"/>
        <v>0.63010250035815096</v>
      </c>
      <c r="H2027" s="2" t="str">
        <f t="shared" si="190"/>
        <v>Sell</v>
      </c>
    </row>
    <row r="2028" spans="1:8" ht="13.5" x14ac:dyDescent="0.25">
      <c r="A2028" s="3">
        <v>44957</v>
      </c>
      <c r="B2028" s="2">
        <v>24.2209</v>
      </c>
      <c r="C2028" s="2">
        <f t="shared" si="186"/>
        <v>24.191574544782977</v>
      </c>
      <c r="D2028" s="2">
        <f t="shared" si="188"/>
        <v>24.071593115260804</v>
      </c>
      <c r="E2028" s="2">
        <f t="shared" si="187"/>
        <v>0.1199814295221735</v>
      </c>
      <c r="F2028" s="2">
        <f t="shared" si="191"/>
        <v>-0.57642499635442568</v>
      </c>
      <c r="G2028" s="2">
        <f t="shared" si="189"/>
        <v>0.69640642587659918</v>
      </c>
      <c r="H2028" s="2" t="str">
        <f t="shared" si="190"/>
        <v>Sell</v>
      </c>
    </row>
    <row r="2029" spans="1:8" ht="13.5" x14ac:dyDescent="0.25">
      <c r="A2029" s="3">
        <v>44958</v>
      </c>
      <c r="B2029" s="2">
        <v>24.347200000000001</v>
      </c>
      <c r="C2029" s="2">
        <f t="shared" si="186"/>
        <v>24.344993845585595</v>
      </c>
      <c r="D2029" s="2">
        <f t="shared" si="188"/>
        <v>24.092008440056297</v>
      </c>
      <c r="E2029" s="2">
        <f t="shared" si="187"/>
        <v>0.25298540552929794</v>
      </c>
      <c r="F2029" s="2">
        <f t="shared" si="191"/>
        <v>-0.410542915977681</v>
      </c>
      <c r="G2029" s="2">
        <f t="shared" si="189"/>
        <v>0.66352832150697894</v>
      </c>
      <c r="H2029" s="2" t="str">
        <f t="shared" si="190"/>
        <v>Sell</v>
      </c>
    </row>
    <row r="2030" spans="1:8" ht="13.5" x14ac:dyDescent="0.25">
      <c r="A2030" s="3">
        <v>44959</v>
      </c>
      <c r="B2030" s="2">
        <v>24.1067</v>
      </c>
      <c r="C2030" s="2">
        <f t="shared" si="186"/>
        <v>24.435040946264735</v>
      </c>
      <c r="D2030" s="2">
        <f t="shared" si="188"/>
        <v>24.093096703755833</v>
      </c>
      <c r="E2030" s="2">
        <f t="shared" si="187"/>
        <v>0.34194424250890165</v>
      </c>
      <c r="F2030" s="2">
        <f t="shared" si="191"/>
        <v>-0.2600454842803645</v>
      </c>
      <c r="G2030" s="2">
        <f t="shared" si="189"/>
        <v>0.60198972678926621</v>
      </c>
      <c r="H2030" s="2" t="str">
        <f t="shared" si="190"/>
        <v>Sell</v>
      </c>
    </row>
    <row r="2031" spans="1:8" ht="13.5" x14ac:dyDescent="0.25">
      <c r="A2031" s="3">
        <v>44960</v>
      </c>
      <c r="B2031" s="2">
        <v>24.347200000000001</v>
      </c>
      <c r="C2031" s="2">
        <f t="shared" si="186"/>
        <v>24.532496185300928</v>
      </c>
      <c r="D2031" s="2">
        <f t="shared" si="188"/>
        <v>24.11191917014429</v>
      </c>
      <c r="E2031" s="2">
        <f t="shared" si="187"/>
        <v>0.42057701515663837</v>
      </c>
      <c r="F2031" s="2">
        <f t="shared" si="191"/>
        <v>-0.12392098439296394</v>
      </c>
      <c r="G2031" s="2">
        <f t="shared" si="189"/>
        <v>0.54449799954960232</v>
      </c>
      <c r="H2031" s="2" t="str">
        <f t="shared" si="190"/>
        <v>Sell</v>
      </c>
    </row>
    <row r="2032" spans="1:8" ht="13.5" x14ac:dyDescent="0.25">
      <c r="A2032" s="3">
        <v>44963</v>
      </c>
      <c r="B2032" s="2">
        <v>24.4313</v>
      </c>
      <c r="C2032" s="2">
        <f t="shared" si="186"/>
        <v>24.577973695254631</v>
      </c>
      <c r="D2032" s="2">
        <f t="shared" si="188"/>
        <v>24.135577009392861</v>
      </c>
      <c r="E2032" s="2">
        <f t="shared" si="187"/>
        <v>0.44239668586176961</v>
      </c>
      <c r="F2032" s="2">
        <f t="shared" si="191"/>
        <v>-1.0657450342017233E-2</v>
      </c>
      <c r="G2032" s="2">
        <f t="shared" si="189"/>
        <v>0.45305413620378687</v>
      </c>
      <c r="H2032" s="2" t="str">
        <f t="shared" si="190"/>
        <v>Sell</v>
      </c>
    </row>
    <row r="2033" spans="1:8" ht="13.5" x14ac:dyDescent="0.25">
      <c r="A2033" s="3">
        <v>44964</v>
      </c>
      <c r="B2033" s="2">
        <v>24.166799999999999</v>
      </c>
      <c r="C2033" s="2">
        <f t="shared" si="186"/>
        <v>24.645116203676995</v>
      </c>
      <c r="D2033" s="2">
        <f t="shared" si="188"/>
        <v>24.137889823511909</v>
      </c>
      <c r="E2033" s="2">
        <f t="shared" si="187"/>
        <v>0.50722638016508625</v>
      </c>
      <c r="F2033" s="2">
        <f t="shared" si="191"/>
        <v>9.2919315759403473E-2</v>
      </c>
      <c r="G2033" s="2">
        <f t="shared" si="189"/>
        <v>0.41430706440568277</v>
      </c>
      <c r="H2033" s="2" t="str">
        <f t="shared" si="190"/>
        <v>Sell</v>
      </c>
    </row>
    <row r="2034" spans="1:8" ht="13.5" x14ac:dyDescent="0.25">
      <c r="A2034" s="3">
        <v>44965</v>
      </c>
      <c r="B2034" s="2">
        <v>24.130700000000001</v>
      </c>
      <c r="C2034" s="2">
        <f t="shared" si="186"/>
        <v>24.695467556957457</v>
      </c>
      <c r="D2034" s="2">
        <f t="shared" si="188"/>
        <v>24.137357243992508</v>
      </c>
      <c r="E2034" s="2">
        <f t="shared" si="187"/>
        <v>0.55811031296494917</v>
      </c>
      <c r="F2034" s="2">
        <f t="shared" si="191"/>
        <v>0.18595751520051262</v>
      </c>
      <c r="G2034" s="2">
        <f t="shared" si="189"/>
        <v>0.37215279776443655</v>
      </c>
      <c r="H2034" s="2" t="str">
        <f t="shared" si="190"/>
        <v>Sell</v>
      </c>
    </row>
    <row r="2035" spans="1:8" ht="13.5" x14ac:dyDescent="0.25">
      <c r="A2035" s="3">
        <v>44966</v>
      </c>
      <c r="B2035" s="2">
        <v>24.040600000000001</v>
      </c>
      <c r="C2035" s="2">
        <f t="shared" si="186"/>
        <v>24.688118702040924</v>
      </c>
      <c r="D2035" s="2">
        <f t="shared" si="188"/>
        <v>24.130190040733801</v>
      </c>
      <c r="E2035" s="2">
        <f t="shared" si="187"/>
        <v>0.55792866130712326</v>
      </c>
      <c r="F2035" s="2">
        <f t="shared" si="191"/>
        <v>0.26035174442183473</v>
      </c>
      <c r="G2035" s="2">
        <f t="shared" si="189"/>
        <v>0.29757691688528853</v>
      </c>
      <c r="H2035" s="2" t="str">
        <f t="shared" si="190"/>
        <v>Sell</v>
      </c>
    </row>
    <row r="2036" spans="1:8" ht="13.5" x14ac:dyDescent="0.25">
      <c r="A2036" s="3">
        <v>44967</v>
      </c>
      <c r="B2036" s="2">
        <v>24.1007</v>
      </c>
      <c r="C2036" s="2">
        <f t="shared" si="186"/>
        <v>24.681900440188475</v>
      </c>
      <c r="D2036" s="2">
        <f t="shared" si="188"/>
        <v>24.128005593272036</v>
      </c>
      <c r="E2036" s="2">
        <f t="shared" si="187"/>
        <v>0.55389484691643887</v>
      </c>
      <c r="F2036" s="2">
        <f t="shared" si="191"/>
        <v>0.31906036492075557</v>
      </c>
      <c r="G2036" s="2">
        <f t="shared" si="189"/>
        <v>0.2348344819956833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23.926300000000001</v>
      </c>
      <c r="C2037" s="2">
        <f t="shared" si="186"/>
        <v>24.611900372467169</v>
      </c>
      <c r="D2037" s="2">
        <f t="shared" si="188"/>
        <v>24.113064438214845</v>
      </c>
      <c r="E2037" s="2">
        <f t="shared" si="187"/>
        <v>0.4988359342523232</v>
      </c>
      <c r="F2037" s="2">
        <f t="shared" si="191"/>
        <v>0.35501547878706913</v>
      </c>
      <c r="G2037" s="2">
        <f t="shared" si="189"/>
        <v>0.14382045546525407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24.124700000000001</v>
      </c>
      <c r="C2038" s="2">
        <f t="shared" si="186"/>
        <v>24.551746469010681</v>
      </c>
      <c r="D2038" s="2">
        <f t="shared" si="188"/>
        <v>24.11392633168041</v>
      </c>
      <c r="E2038" s="2">
        <f t="shared" si="187"/>
        <v>0.43782013733027014</v>
      </c>
      <c r="F2038" s="2">
        <f t="shared" si="191"/>
        <v>0.37157641049570933</v>
      </c>
      <c r="G2038" s="2">
        <f t="shared" si="189"/>
        <v>6.6243726834560812E-2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24.046600000000002</v>
      </c>
      <c r="C2039" s="2">
        <f t="shared" si="186"/>
        <v>24.520277781470575</v>
      </c>
      <c r="D2039" s="2">
        <f t="shared" si="188"/>
        <v>24.108939196000378</v>
      </c>
      <c r="E2039" s="2">
        <f t="shared" si="187"/>
        <v>0.41133858547019742</v>
      </c>
      <c r="F2039" s="2">
        <f t="shared" si="191"/>
        <v>0.37952884549060695</v>
      </c>
      <c r="G2039" s="2">
        <f t="shared" si="189"/>
        <v>3.1809739979590468E-2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24.046600000000002</v>
      </c>
      <c r="C2040" s="2">
        <f t="shared" si="186"/>
        <v>24.456650430475104</v>
      </c>
      <c r="D2040" s="2">
        <f t="shared" si="188"/>
        <v>24.104321477778125</v>
      </c>
      <c r="E2040" s="2">
        <f t="shared" si="187"/>
        <v>0.35232895269697906</v>
      </c>
      <c r="F2040" s="2">
        <f t="shared" si="191"/>
        <v>0.37408886693188143</v>
      </c>
      <c r="G2040" s="2">
        <f t="shared" si="189"/>
        <v>-2.1759914234902367E-2</v>
      </c>
      <c r="H2040" s="2" t="str">
        <f t="shared" si="190"/>
        <v>Hold</v>
      </c>
    </row>
    <row r="2041" spans="1:8" ht="13.5" x14ac:dyDescent="0.25">
      <c r="A2041" s="3">
        <v>44974</v>
      </c>
      <c r="B2041" s="2">
        <v>24.046600000000002</v>
      </c>
      <c r="C2041" s="2">
        <f t="shared" si="186"/>
        <v>24.439811902709703</v>
      </c>
      <c r="D2041" s="2">
        <f t="shared" si="188"/>
        <v>24.100045812757521</v>
      </c>
      <c r="E2041" s="2">
        <f t="shared" si="187"/>
        <v>0.33976608995218172</v>
      </c>
      <c r="F2041" s="2">
        <f t="shared" si="191"/>
        <v>0.36722431153594148</v>
      </c>
      <c r="G2041" s="2">
        <f t="shared" si="189"/>
        <v>-2.7458221583759768E-2</v>
      </c>
      <c r="H2041" s="2" t="str">
        <f t="shared" si="190"/>
        <v>Hold</v>
      </c>
    </row>
    <row r="2042" spans="1:8" ht="13.5" x14ac:dyDescent="0.25">
      <c r="A2042" s="3">
        <v>44977</v>
      </c>
      <c r="B2042" s="2">
        <v>23.986499999999999</v>
      </c>
      <c r="C2042" s="2">
        <f t="shared" si="186"/>
        <v>24.438502379215901</v>
      </c>
      <c r="D2042" s="2">
        <f t="shared" si="188"/>
        <v>24.091635011812521</v>
      </c>
      <c r="E2042" s="2">
        <f t="shared" si="187"/>
        <v>0.3468673674033802</v>
      </c>
      <c r="F2042" s="2">
        <f t="shared" si="191"/>
        <v>0.36315292270942923</v>
      </c>
      <c r="G2042" s="2">
        <f t="shared" si="189"/>
        <v>-1.6285555306049027E-2</v>
      </c>
      <c r="H2042" s="2" t="str">
        <f t="shared" si="190"/>
        <v>Hold</v>
      </c>
    </row>
    <row r="2043" spans="1:8" ht="13.5" x14ac:dyDescent="0.25">
      <c r="A2043" s="3">
        <v>44978</v>
      </c>
      <c r="B2043" s="2">
        <v>23.986499999999999</v>
      </c>
      <c r="C2043" s="2">
        <f t="shared" si="186"/>
        <v>24.396702013182686</v>
      </c>
      <c r="D2043" s="2">
        <f t="shared" si="188"/>
        <v>24.083847233159741</v>
      </c>
      <c r="E2043" s="2">
        <f t="shared" si="187"/>
        <v>0.31285478002294553</v>
      </c>
      <c r="F2043" s="2">
        <f t="shared" si="191"/>
        <v>0.35309329417213253</v>
      </c>
      <c r="G2043" s="2">
        <f t="shared" si="189"/>
        <v>-4.0238514149186999E-2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23.433399999999999</v>
      </c>
      <c r="C2044" s="2">
        <f t="shared" si="186"/>
        <v>24.355778626539198</v>
      </c>
      <c r="D2044" s="2">
        <f t="shared" si="188"/>
        <v>24.035665956629391</v>
      </c>
      <c r="E2044" s="2">
        <f t="shared" si="187"/>
        <v>0.32011266990980758</v>
      </c>
      <c r="F2044" s="2">
        <f t="shared" si="191"/>
        <v>0.34649716931966756</v>
      </c>
      <c r="G2044" s="2">
        <f t="shared" si="189"/>
        <v>-2.6384499409859985E-2</v>
      </c>
      <c r="H2044" s="2" t="str">
        <f t="shared" si="190"/>
        <v>Hold</v>
      </c>
    </row>
    <row r="2045" spans="1:8" ht="13.5" x14ac:dyDescent="0.25">
      <c r="A2045" s="3">
        <v>44980</v>
      </c>
      <c r="B2045" s="2">
        <v>23.1328</v>
      </c>
      <c r="C2045" s="2">
        <f t="shared" si="186"/>
        <v>24.307289607071628</v>
      </c>
      <c r="D2045" s="2">
        <f t="shared" si="188"/>
        <v>23.968786996879064</v>
      </c>
      <c r="E2045" s="2">
        <f t="shared" si="187"/>
        <v>0.33850261019256322</v>
      </c>
      <c r="F2045" s="2">
        <f t="shared" si="191"/>
        <v>0.34489825749424674</v>
      </c>
      <c r="G2045" s="2">
        <f t="shared" si="189"/>
        <v>-6.3956473016835158E-3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23.126799999999999</v>
      </c>
      <c r="C2046" s="2">
        <f t="shared" si="186"/>
        <v>24.275506590599068</v>
      </c>
      <c r="D2046" s="2">
        <f t="shared" si="188"/>
        <v>23.906417589702837</v>
      </c>
      <c r="E2046" s="2">
        <f t="shared" si="187"/>
        <v>0.36908900089623131</v>
      </c>
      <c r="F2046" s="2">
        <f t="shared" si="191"/>
        <v>0.34973640617464369</v>
      </c>
      <c r="G2046" s="2">
        <f t="shared" si="189"/>
        <v>1.9352594721587624E-2</v>
      </c>
      <c r="H2046" s="2" t="str">
        <f t="shared" si="190"/>
        <v>Sell</v>
      </c>
    </row>
    <row r="2047" spans="1:8" ht="13.5" x14ac:dyDescent="0.25">
      <c r="A2047" s="3">
        <v>44984</v>
      </c>
      <c r="B2047" s="2">
        <v>22.633800000000001</v>
      </c>
      <c r="C2047" s="2">
        <f t="shared" si="186"/>
        <v>24.221782499737674</v>
      </c>
      <c r="D2047" s="2">
        <f t="shared" si="188"/>
        <v>23.812149620095219</v>
      </c>
      <c r="E2047" s="2">
        <f t="shared" si="187"/>
        <v>0.40963287964245509</v>
      </c>
      <c r="F2047" s="2">
        <f t="shared" si="191"/>
        <v>0.36171570086820598</v>
      </c>
      <c r="G2047" s="2">
        <f t="shared" si="189"/>
        <v>4.7917178774249114E-2</v>
      </c>
      <c r="H2047" s="2" t="str">
        <f t="shared" si="190"/>
        <v>Sell</v>
      </c>
    </row>
    <row r="2048" spans="1:8" ht="13.5" x14ac:dyDescent="0.25">
      <c r="A2048" s="3">
        <v>44985</v>
      </c>
      <c r="B2048" s="2">
        <v>23.1448</v>
      </c>
      <c r="C2048" s="2">
        <f t="shared" si="186"/>
        <v>24.206846730547262</v>
      </c>
      <c r="D2048" s="2">
        <f t="shared" si="188"/>
        <v>23.762716314902981</v>
      </c>
      <c r="E2048" s="2">
        <f t="shared" si="187"/>
        <v>0.44413041564428113</v>
      </c>
      <c r="F2048" s="2">
        <f t="shared" si="191"/>
        <v>0.37819864382342105</v>
      </c>
      <c r="G2048" s="2">
        <f t="shared" si="189"/>
        <v>6.5931771820860074E-2</v>
      </c>
      <c r="H2048" s="2" t="str">
        <f t="shared" si="190"/>
        <v>Sell</v>
      </c>
    </row>
    <row r="2049" spans="1:8" ht="13.5" x14ac:dyDescent="0.25">
      <c r="A2049" s="3">
        <v>44986</v>
      </c>
      <c r="B2049" s="2">
        <v>23.439399999999999</v>
      </c>
      <c r="C2049" s="2">
        <f t="shared" si="186"/>
        <v>24.182193387386143</v>
      </c>
      <c r="D2049" s="2">
        <f t="shared" si="188"/>
        <v>23.738766958243499</v>
      </c>
      <c r="E2049" s="2">
        <f t="shared" si="187"/>
        <v>0.44342642914264374</v>
      </c>
      <c r="F2049" s="2">
        <f t="shared" si="191"/>
        <v>0.39124420088726564</v>
      </c>
      <c r="G2049" s="2">
        <f t="shared" si="189"/>
        <v>5.2182228255378105E-2</v>
      </c>
      <c r="H2049" s="2" t="str">
        <f t="shared" si="190"/>
        <v>Sell</v>
      </c>
    </row>
    <row r="2050" spans="1:8" ht="13.5" x14ac:dyDescent="0.25">
      <c r="A2050" s="3">
        <v>44987</v>
      </c>
      <c r="B2050" s="2">
        <v>23.445399999999999</v>
      </c>
      <c r="C2050" s="2">
        <f t="shared" si="186"/>
        <v>24.161332866249811</v>
      </c>
      <c r="D2050" s="2">
        <f t="shared" si="188"/>
        <v>23.717036072447684</v>
      </c>
      <c r="E2050" s="2">
        <f t="shared" si="187"/>
        <v>0.44429679380212761</v>
      </c>
      <c r="F2050" s="2">
        <f t="shared" si="191"/>
        <v>0.4018547194702381</v>
      </c>
      <c r="G2050" s="2">
        <f t="shared" si="189"/>
        <v>4.2442074331889512E-2</v>
      </c>
      <c r="H2050" s="2" t="str">
        <f t="shared" si="190"/>
        <v>Sell</v>
      </c>
    </row>
    <row r="2051" spans="1:8" ht="13.5" x14ac:dyDescent="0.25">
      <c r="A2051" s="3">
        <v>44988</v>
      </c>
      <c r="B2051" s="2">
        <v>23.385300000000001</v>
      </c>
      <c r="C2051" s="2">
        <f t="shared" si="186"/>
        <v>24.143681656057531</v>
      </c>
      <c r="D2051" s="2">
        <f t="shared" si="188"/>
        <v>23.692463030044152</v>
      </c>
      <c r="E2051" s="2">
        <f t="shared" si="187"/>
        <v>0.45121862601337881</v>
      </c>
      <c r="F2051" s="2">
        <f t="shared" si="191"/>
        <v>0.41172750077886627</v>
      </c>
      <c r="G2051" s="2">
        <f t="shared" si="189"/>
        <v>3.9491125234512536E-2</v>
      </c>
      <c r="H2051" s="2" t="str">
        <f t="shared" si="190"/>
        <v>Sell</v>
      </c>
    </row>
    <row r="2052" spans="1:8" ht="13.5" x14ac:dyDescent="0.25">
      <c r="A2052" s="3">
        <v>44991</v>
      </c>
      <c r="B2052" s="2">
        <v>23.385300000000001</v>
      </c>
      <c r="C2052" s="2">
        <f t="shared" si="186"/>
        <v>24.119499862817911</v>
      </c>
      <c r="D2052" s="2">
        <f t="shared" si="188"/>
        <v>23.669710213003842</v>
      </c>
      <c r="E2052" s="2">
        <f t="shared" si="187"/>
        <v>0.44978964981406833</v>
      </c>
      <c r="F2052" s="2">
        <f t="shared" si="191"/>
        <v>0.41933993058590668</v>
      </c>
      <c r="G2052" s="2">
        <f t="shared" si="189"/>
        <v>3.0449719228161642E-2</v>
      </c>
      <c r="H2052" s="2" t="str">
        <f t="shared" si="190"/>
        <v>Sell</v>
      </c>
    </row>
    <row r="2053" spans="1:8" ht="13.5" x14ac:dyDescent="0.25">
      <c r="A2053" s="3">
        <v>44992</v>
      </c>
      <c r="B2053" s="2">
        <v>23.1448</v>
      </c>
      <c r="C2053" s="2">
        <f t="shared" si="186"/>
        <v>24.09903834546131</v>
      </c>
      <c r="D2053" s="2">
        <f t="shared" si="188"/>
        <v>23.630827975003559</v>
      </c>
      <c r="E2053" s="2">
        <f t="shared" si="187"/>
        <v>0.46821037045775071</v>
      </c>
      <c r="F2053" s="2">
        <f t="shared" si="191"/>
        <v>0.42911401856027553</v>
      </c>
      <c r="G2053" s="2">
        <f t="shared" si="189"/>
        <v>3.9096351897475179E-2</v>
      </c>
      <c r="H2053" s="2" t="str">
        <f t="shared" si="190"/>
        <v>Sell</v>
      </c>
    </row>
    <row r="2054" spans="1:8" ht="13.5" x14ac:dyDescent="0.25">
      <c r="A2054" s="3">
        <v>44993</v>
      </c>
      <c r="B2054" s="2">
        <v>22.573699999999999</v>
      </c>
      <c r="C2054" s="2">
        <f t="shared" si="186"/>
        <v>23.99663244615957</v>
      </c>
      <c r="D2054" s="2">
        <f t="shared" si="188"/>
        <v>23.552522199077369</v>
      </c>
      <c r="E2054" s="2">
        <f t="shared" si="187"/>
        <v>0.44411024708220026</v>
      </c>
      <c r="F2054" s="2">
        <f t="shared" si="191"/>
        <v>0.43211326426466051</v>
      </c>
      <c r="G2054" s="2">
        <f t="shared" si="189"/>
        <v>1.1996982817539747E-2</v>
      </c>
      <c r="H2054" s="2" t="str">
        <f t="shared" si="190"/>
        <v>Sell</v>
      </c>
    </row>
    <row r="2055" spans="1:8" ht="13.5" x14ac:dyDescent="0.25">
      <c r="A2055" s="3">
        <v>44994</v>
      </c>
      <c r="B2055" s="2">
        <v>23.084700000000002</v>
      </c>
      <c r="C2055" s="2">
        <f t="shared" si="186"/>
        <v>23.863735146750404</v>
      </c>
      <c r="D2055" s="2">
        <f t="shared" si="188"/>
        <v>23.517868702849416</v>
      </c>
      <c r="E2055" s="2">
        <f t="shared" si="187"/>
        <v>0.34586644390098797</v>
      </c>
      <c r="F2055" s="2">
        <f t="shared" si="191"/>
        <v>0.41486390019192598</v>
      </c>
      <c r="G2055" s="2">
        <f t="shared" si="189"/>
        <v>-6.8997456290938008E-2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23.060700000000001</v>
      </c>
      <c r="C2056" s="2">
        <f t="shared" si="186"/>
        <v>23.750360508788802</v>
      </c>
      <c r="D2056" s="2">
        <f t="shared" si="188"/>
        <v>23.484004354490203</v>
      </c>
      <c r="E2056" s="2">
        <f t="shared" si="187"/>
        <v>0.26635615429859882</v>
      </c>
      <c r="F2056" s="2">
        <f t="shared" si="191"/>
        <v>0.38516235101326057</v>
      </c>
      <c r="G2056" s="2">
        <f t="shared" si="189"/>
        <v>-0.11880619671466175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23.060700000000001</v>
      </c>
      <c r="C2057" s="2">
        <f t="shared" si="186"/>
        <v>23.57858196897514</v>
      </c>
      <c r="D2057" s="2">
        <f t="shared" si="188"/>
        <v>23.452648476379821</v>
      </c>
      <c r="E2057" s="2">
        <f t="shared" si="187"/>
        <v>0.12593349259531905</v>
      </c>
      <c r="F2057" s="2">
        <f t="shared" si="191"/>
        <v>0.33331657932967229</v>
      </c>
      <c r="G2057" s="2">
        <f t="shared" si="189"/>
        <v>-0.20738308673435324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22.8142</v>
      </c>
      <c r="C2058" s="2">
        <f t="shared" si="186"/>
        <v>23.511846281440505</v>
      </c>
      <c r="D2058" s="2">
        <f t="shared" si="188"/>
        <v>23.405355996647984</v>
      </c>
      <c r="E2058" s="2">
        <f t="shared" si="187"/>
        <v>0.10649028479252109</v>
      </c>
      <c r="F2058" s="2">
        <f t="shared" si="191"/>
        <v>0.28795132042224209</v>
      </c>
      <c r="G2058" s="2">
        <f t="shared" si="189"/>
        <v>-0.18146103562972099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22.844200000000001</v>
      </c>
      <c r="C2059" s="2">
        <f t="shared" si="186"/>
        <v>23.500700699680426</v>
      </c>
      <c r="D2059" s="2">
        <f t="shared" si="188"/>
        <v>23.363788885785173</v>
      </c>
      <c r="E2059" s="2">
        <f t="shared" si="187"/>
        <v>0.13691181389525298</v>
      </c>
      <c r="F2059" s="2">
        <f t="shared" si="191"/>
        <v>0.25774341911684429</v>
      </c>
      <c r="G2059" s="2">
        <f t="shared" si="189"/>
        <v>-0.12083160522159131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22.964500000000001</v>
      </c>
      <c r="C2060" s="2">
        <f t="shared" si="186"/>
        <v>23.492192899729591</v>
      </c>
      <c r="D2060" s="2">
        <f t="shared" si="188"/>
        <v>23.334211931282567</v>
      </c>
      <c r="E2060" s="2">
        <f t="shared" si="187"/>
        <v>0.15798096844702414</v>
      </c>
      <c r="F2060" s="2">
        <f t="shared" si="191"/>
        <v>0.23779092898288026</v>
      </c>
      <c r="G2060" s="2">
        <f t="shared" si="189"/>
        <v>-7.9809960535856123E-2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22.844200000000001</v>
      </c>
      <c r="C2061" s="2">
        <f t="shared" si="186"/>
        <v>23.475747838232731</v>
      </c>
      <c r="D2061" s="2">
        <f t="shared" si="188"/>
        <v>23.297914751187562</v>
      </c>
      <c r="E2061" s="2">
        <f t="shared" si="187"/>
        <v>0.17783308704516898</v>
      </c>
      <c r="F2061" s="2">
        <f t="shared" si="191"/>
        <v>0.22579936059533803</v>
      </c>
      <c r="G2061" s="2">
        <f t="shared" si="189"/>
        <v>-4.7966273550169053E-2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22.958500000000001</v>
      </c>
      <c r="C2062" s="2">
        <f t="shared" si="186"/>
        <v>23.461832786196926</v>
      </c>
      <c r="D2062" s="2">
        <f t="shared" si="188"/>
        <v>23.272772917766261</v>
      </c>
      <c r="E2062" s="2">
        <f t="shared" si="187"/>
        <v>0.18905986843066458</v>
      </c>
      <c r="F2062" s="2">
        <f t="shared" si="191"/>
        <v>0.21845146216240335</v>
      </c>
      <c r="G2062" s="2">
        <f t="shared" si="189"/>
        <v>-2.9391593731738774E-2</v>
      </c>
      <c r="H2062" s="2" t="str">
        <f t="shared" si="190"/>
        <v>Hold</v>
      </c>
    </row>
    <row r="2063" spans="1:8" ht="13.5" x14ac:dyDescent="0.25">
      <c r="A2063" s="3">
        <v>45007</v>
      </c>
      <c r="B2063" s="2">
        <v>22.6038</v>
      </c>
      <c r="C2063" s="2">
        <f t="shared" ref="C2063:C2126" si="192">$C$4*B2053+C2062*(1-$C$4)</f>
        <v>23.413058511397399</v>
      </c>
      <c r="D2063" s="2">
        <f t="shared" si="188"/>
        <v>23.223219368302093</v>
      </c>
      <c r="E2063" s="2">
        <f t="shared" si="187"/>
        <v>0.18983914309530547</v>
      </c>
      <c r="F2063" s="2">
        <f t="shared" si="191"/>
        <v>0.21272899834898379</v>
      </c>
      <c r="G2063" s="2">
        <f t="shared" si="189"/>
        <v>-2.2889855253678315E-2</v>
      </c>
      <c r="H2063" s="2" t="str">
        <f t="shared" si="190"/>
        <v>Hold</v>
      </c>
    </row>
    <row r="2064" spans="1:8" ht="13.5" x14ac:dyDescent="0.25">
      <c r="A2064" s="3">
        <v>45008</v>
      </c>
      <c r="B2064" s="2">
        <v>22.952500000000001</v>
      </c>
      <c r="C2064" s="2">
        <f t="shared" si="192"/>
        <v>23.283926432720875</v>
      </c>
      <c r="D2064" s="2">
        <f t="shared" si="188"/>
        <v>23.203166081761196</v>
      </c>
      <c r="E2064" s="2">
        <f t="shared" si="187"/>
        <v>8.0760350959678817E-2</v>
      </c>
      <c r="F2064" s="2">
        <f t="shared" si="191"/>
        <v>0.18633526887112281</v>
      </c>
      <c r="G2064" s="2">
        <f t="shared" si="189"/>
        <v>-0.10557491791144399</v>
      </c>
      <c r="H2064" s="2" t="str">
        <f t="shared" si="190"/>
        <v>Hold</v>
      </c>
    </row>
    <row r="2065" spans="1:8" ht="13.5" x14ac:dyDescent="0.25">
      <c r="A2065" s="3">
        <v>45009</v>
      </c>
      <c r="B2065" s="2">
        <v>22.844200000000001</v>
      </c>
      <c r="C2065" s="2">
        <f t="shared" si="192"/>
        <v>23.253276212302278</v>
      </c>
      <c r="D2065" s="2">
        <f t="shared" si="188"/>
        <v>23.176576001630739</v>
      </c>
      <c r="E2065" s="2">
        <f t="shared" si="187"/>
        <v>7.6700210671539537E-2</v>
      </c>
      <c r="F2065" s="2">
        <f t="shared" si="191"/>
        <v>0.16440825723120614</v>
      </c>
      <c r="G2065" s="2">
        <f t="shared" si="189"/>
        <v>-8.7708046559666603E-2</v>
      </c>
      <c r="H2065" s="2" t="str">
        <f t="shared" si="190"/>
        <v>Hold</v>
      </c>
    </row>
    <row r="2066" spans="1:8" ht="13.5" x14ac:dyDescent="0.25">
      <c r="A2066" s="3">
        <v>45012</v>
      </c>
      <c r="B2066" s="2">
        <v>22.844200000000001</v>
      </c>
      <c r="C2066" s="2">
        <f t="shared" si="192"/>
        <v>23.22364910271731</v>
      </c>
      <c r="D2066" s="2">
        <f t="shared" si="188"/>
        <v>23.151955557065499</v>
      </c>
      <c r="E2066" s="2">
        <f t="shared" si="187"/>
        <v>7.1693545651811519E-2</v>
      </c>
      <c r="F2066" s="2">
        <f t="shared" si="191"/>
        <v>0.14586531491532723</v>
      </c>
      <c r="G2066" s="2">
        <f t="shared" si="189"/>
        <v>-7.4171769263515708E-2</v>
      </c>
      <c r="H2066" s="2" t="str">
        <f t="shared" si="190"/>
        <v>Hold</v>
      </c>
    </row>
    <row r="2067" spans="1:8" ht="13.5" x14ac:dyDescent="0.25">
      <c r="A2067" s="3">
        <v>45013</v>
      </c>
      <c r="B2067" s="2">
        <v>22.844200000000001</v>
      </c>
      <c r="C2067" s="2">
        <f t="shared" si="192"/>
        <v>23.198580009991574</v>
      </c>
      <c r="D2067" s="2">
        <f t="shared" si="188"/>
        <v>23.129158849134722</v>
      </c>
      <c r="E2067" s="2">
        <f t="shared" si="187"/>
        <v>6.9421160856851571E-2</v>
      </c>
      <c r="F2067" s="2">
        <f t="shared" si="191"/>
        <v>0.1305764841036321</v>
      </c>
      <c r="G2067" s="2">
        <f t="shared" si="189"/>
        <v>-6.1155323246780524E-2</v>
      </c>
      <c r="H2067" s="2" t="str">
        <f t="shared" si="190"/>
        <v>Hold</v>
      </c>
    </row>
    <row r="2068" spans="1:8" ht="13.5" x14ac:dyDescent="0.25">
      <c r="A2068" s="3">
        <v>45014</v>
      </c>
      <c r="B2068" s="2">
        <v>22.844200000000001</v>
      </c>
      <c r="C2068" s="2">
        <f t="shared" si="192"/>
        <v>23.139444623839022</v>
      </c>
      <c r="D2068" s="2">
        <f t="shared" si="188"/>
        <v>23.108050786235854</v>
      </c>
      <c r="E2068" s="2">
        <f t="shared" si="187"/>
        <v>3.1393837603168606E-2</v>
      </c>
      <c r="F2068" s="2">
        <f t="shared" si="191"/>
        <v>0.1107399548035394</v>
      </c>
      <c r="G2068" s="2">
        <f t="shared" si="189"/>
        <v>-7.9346117200370797E-2</v>
      </c>
      <c r="H2068" s="2" t="str">
        <f t="shared" si="190"/>
        <v>Hold</v>
      </c>
    </row>
    <row r="2069" spans="1:8" ht="13.5" x14ac:dyDescent="0.25">
      <c r="A2069" s="3">
        <v>45015</v>
      </c>
      <c r="B2069" s="2">
        <v>22.844200000000001</v>
      </c>
      <c r="C2069" s="2">
        <f t="shared" si="192"/>
        <v>23.094022374017634</v>
      </c>
      <c r="D2069" s="2">
        <f t="shared" si="188"/>
        <v>23.088506283551716</v>
      </c>
      <c r="E2069" s="2">
        <f t="shared" si="187"/>
        <v>5.5160904659175003E-3</v>
      </c>
      <c r="F2069" s="2">
        <f t="shared" si="191"/>
        <v>8.9695181936015028E-2</v>
      </c>
      <c r="G2069" s="2">
        <f t="shared" si="189"/>
        <v>-8.4179091470097528E-2</v>
      </c>
      <c r="H2069" s="2" t="str">
        <f t="shared" si="190"/>
        <v>Hold</v>
      </c>
    </row>
    <row r="2070" spans="1:8" ht="13.5" x14ac:dyDescent="0.25">
      <c r="A2070" s="3">
        <v>45016</v>
      </c>
      <c r="B2070" s="2">
        <v>22.844200000000001</v>
      </c>
      <c r="C2070" s="2">
        <f t="shared" si="192"/>
        <v>23.074095854937998</v>
      </c>
      <c r="D2070" s="2">
        <f t="shared" si="188"/>
        <v>23.070409521807147</v>
      </c>
      <c r="E2070" s="2">
        <f t="shared" si="187"/>
        <v>3.6863331308509828E-3</v>
      </c>
      <c r="F2070" s="2">
        <f t="shared" si="191"/>
        <v>7.249341217498223E-2</v>
      </c>
      <c r="G2070" s="2">
        <f t="shared" si="189"/>
        <v>-6.8807079044131247E-2</v>
      </c>
      <c r="H2070" s="2" t="str">
        <f t="shared" si="190"/>
        <v>Hold</v>
      </c>
    </row>
    <row r="2071" spans="1:8" ht="13.5" x14ac:dyDescent="0.25">
      <c r="A2071" s="3">
        <v>45019</v>
      </c>
      <c r="B2071" s="2">
        <v>23.1388</v>
      </c>
      <c r="C2071" s="2">
        <f t="shared" si="192"/>
        <v>23.038727261870612</v>
      </c>
      <c r="D2071" s="2">
        <f t="shared" si="188"/>
        <v>23.075475483154765</v>
      </c>
      <c r="E2071" s="2">
        <f t="shared" si="187"/>
        <v>-3.6748221284153004E-2</v>
      </c>
      <c r="F2071" s="2">
        <f t="shared" si="191"/>
        <v>5.0645085483155189E-2</v>
      </c>
      <c r="G2071" s="2">
        <f t="shared" si="189"/>
        <v>-8.7393306767308193E-2</v>
      </c>
      <c r="H2071" s="2" t="str">
        <f t="shared" si="190"/>
        <v>Hold</v>
      </c>
    </row>
    <row r="2072" spans="1:8" ht="13.5" x14ac:dyDescent="0.25">
      <c r="A2072" s="3">
        <v>45020</v>
      </c>
      <c r="B2072" s="2">
        <v>24.5215</v>
      </c>
      <c r="C2072" s="2">
        <f t="shared" si="192"/>
        <v>23.026384606198214</v>
      </c>
      <c r="D2072" s="2">
        <f t="shared" si="188"/>
        <v>23.182588410328485</v>
      </c>
      <c r="E2072" s="2">
        <f t="shared" si="187"/>
        <v>-0.15620380413027135</v>
      </c>
      <c r="F2072" s="2">
        <f t="shared" si="191"/>
        <v>9.2753075604698823E-3</v>
      </c>
      <c r="G2072" s="2">
        <f t="shared" si="189"/>
        <v>-0.16547911169074123</v>
      </c>
      <c r="H2072" s="2" t="str">
        <f t="shared" si="190"/>
        <v>Hold</v>
      </c>
    </row>
    <row r="2073" spans="1:8" ht="13.5" x14ac:dyDescent="0.25">
      <c r="A2073" s="3">
        <v>45021</v>
      </c>
      <c r="B2073" s="2">
        <v>25.970300000000002</v>
      </c>
      <c r="C2073" s="2">
        <f t="shared" si="192"/>
        <v>22.961371589860029</v>
      </c>
      <c r="D2073" s="2">
        <f t="shared" si="188"/>
        <v>23.389085565118968</v>
      </c>
      <c r="E2073" s="2">
        <f t="shared" si="187"/>
        <v>-0.42771397525893917</v>
      </c>
      <c r="F2073" s="2">
        <f t="shared" si="191"/>
        <v>-7.8122549003411937E-2</v>
      </c>
      <c r="G2073" s="2">
        <f t="shared" si="189"/>
        <v>-0.34959142625552725</v>
      </c>
      <c r="H2073" s="2" t="str">
        <f t="shared" si="190"/>
        <v>Hold</v>
      </c>
    </row>
    <row r="2074" spans="1:8" ht="13.5" x14ac:dyDescent="0.25">
      <c r="A2074" s="3">
        <v>45022</v>
      </c>
      <c r="B2074" s="2">
        <v>25.248899999999999</v>
      </c>
      <c r="C2074" s="2">
        <f t="shared" si="192"/>
        <v>22.960006729881563</v>
      </c>
      <c r="D2074" s="2">
        <f t="shared" si="188"/>
        <v>23.526849597332379</v>
      </c>
      <c r="E2074" s="2">
        <f t="shared" si="187"/>
        <v>-0.56684286745081636</v>
      </c>
      <c r="F2074" s="2">
        <f t="shared" si="191"/>
        <v>-0.17586661269289283</v>
      </c>
      <c r="G2074" s="2">
        <f t="shared" si="189"/>
        <v>-0.39097625475792352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25.82</v>
      </c>
      <c r="C2075" s="2">
        <f t="shared" si="192"/>
        <v>22.942190309899782</v>
      </c>
      <c r="D2075" s="2">
        <f t="shared" si="188"/>
        <v>23.696712590122573</v>
      </c>
      <c r="E2075" s="2">
        <f t="shared" si="187"/>
        <v>-0.75452228022279044</v>
      </c>
      <c r="F2075" s="2">
        <f t="shared" si="191"/>
        <v>-0.29159774619887235</v>
      </c>
      <c r="G2075" s="2">
        <f t="shared" si="189"/>
        <v>-0.46292453402391809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25.970300000000002</v>
      </c>
      <c r="C2076" s="2">
        <f t="shared" si="192"/>
        <v>22.927114877607508</v>
      </c>
      <c r="D2076" s="2">
        <f t="shared" si="188"/>
        <v>23.865126472335714</v>
      </c>
      <c r="E2076" s="2">
        <f t="shared" ref="E2076:E2139" si="193">C2076-D2076</f>
        <v>-0.93801159472820572</v>
      </c>
      <c r="F2076" s="2">
        <f t="shared" si="191"/>
        <v>-0.42088051590473907</v>
      </c>
      <c r="G2076" s="2">
        <f t="shared" si="189"/>
        <v>-0.51713107882346665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25.850100000000001</v>
      </c>
      <c r="C2077" s="2">
        <f t="shared" si="192"/>
        <v>22.914358742590967</v>
      </c>
      <c r="D2077" s="2">
        <f t="shared" ref="D2077:D2140" si="194">$D$4*B2077+(1-$D$4)*D2076</f>
        <v>24.012161548458995</v>
      </c>
      <c r="E2077" s="2">
        <f t="shared" si="193"/>
        <v>-1.097802805868028</v>
      </c>
      <c r="F2077" s="2">
        <f t="shared" si="191"/>
        <v>-0.55626497389739682</v>
      </c>
      <c r="G2077" s="2">
        <f t="shared" si="189"/>
        <v>-0.54153783197063121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25.549499999999998</v>
      </c>
      <c r="C2078" s="2">
        <f t="shared" si="192"/>
        <v>22.903565089884665</v>
      </c>
      <c r="D2078" s="2">
        <f t="shared" si="194"/>
        <v>24.126038470795368</v>
      </c>
      <c r="E2078" s="2">
        <f t="shared" si="193"/>
        <v>-1.2224733809107029</v>
      </c>
      <c r="F2078" s="2">
        <f t="shared" si="191"/>
        <v>-0.68950665530005806</v>
      </c>
      <c r="G2078" s="2">
        <f t="shared" si="189"/>
        <v>-0.53296672561064484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25.4894</v>
      </c>
      <c r="C2079" s="2">
        <f t="shared" si="192"/>
        <v>22.894431999133179</v>
      </c>
      <c r="D2079" s="2">
        <f t="shared" si="194"/>
        <v>24.227028213699413</v>
      </c>
      <c r="E2079" s="2">
        <f t="shared" si="193"/>
        <v>-1.3325962145662338</v>
      </c>
      <c r="F2079" s="2">
        <f t="shared" si="191"/>
        <v>-0.81812456715329329</v>
      </c>
      <c r="G2079" s="2">
        <f t="shared" si="189"/>
        <v>-0.51447164741294049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25.248899999999999</v>
      </c>
      <c r="C2080" s="2">
        <f t="shared" si="192"/>
        <v>22.886703999266537</v>
      </c>
      <c r="D2080" s="2">
        <f t="shared" si="194"/>
        <v>24.302722420092049</v>
      </c>
      <c r="E2080" s="2">
        <f t="shared" si="193"/>
        <v>-1.4160184208255124</v>
      </c>
      <c r="F2080" s="2">
        <f t="shared" si="191"/>
        <v>-0.93770333788773708</v>
      </c>
      <c r="G2080" s="2">
        <f t="shared" si="189"/>
        <v>-0.47831508293777536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25.429200000000002</v>
      </c>
      <c r="C2081" s="2">
        <f t="shared" si="192"/>
        <v>22.925487999379374</v>
      </c>
      <c r="D2081" s="2">
        <f t="shared" si="194"/>
        <v>24.386165203788938</v>
      </c>
      <c r="E2081" s="2">
        <f t="shared" si="193"/>
        <v>-1.4606772044095635</v>
      </c>
      <c r="F2081" s="2">
        <f t="shared" si="191"/>
        <v>-1.0422981111921024</v>
      </c>
      <c r="G2081" s="2">
        <f t="shared" si="189"/>
        <v>-0.41837909321746114</v>
      </c>
      <c r="H2081" s="2" t="str">
        <f t="shared" si="190"/>
        <v>Hold</v>
      </c>
    </row>
    <row r="2082" spans="1:8" ht="13.5" x14ac:dyDescent="0.25">
      <c r="A2082" s="3">
        <v>45034</v>
      </c>
      <c r="B2082" s="2">
        <v>25.519400000000001</v>
      </c>
      <c r="C2082" s="2">
        <f t="shared" si="192"/>
        <v>23.171028307167163</v>
      </c>
      <c r="D2082" s="2">
        <f t="shared" si="194"/>
        <v>24.470108522026795</v>
      </c>
      <c r="E2082" s="2">
        <f t="shared" si="193"/>
        <v>-1.2990802148596323</v>
      </c>
      <c r="F2082" s="2">
        <f t="shared" si="191"/>
        <v>-1.0936545319256084</v>
      </c>
      <c r="G2082" s="2">
        <f t="shared" si="189"/>
        <v>-0.20542568293402397</v>
      </c>
      <c r="H2082" s="2" t="str">
        <f t="shared" si="190"/>
        <v>Hold</v>
      </c>
    </row>
    <row r="2083" spans="1:8" ht="13.5" x14ac:dyDescent="0.25">
      <c r="A2083" s="3">
        <v>45035</v>
      </c>
      <c r="B2083" s="2">
        <v>25.82</v>
      </c>
      <c r="C2083" s="2">
        <f t="shared" si="192"/>
        <v>23.601685490679905</v>
      </c>
      <c r="D2083" s="2">
        <f t="shared" si="194"/>
        <v>24.570100483358143</v>
      </c>
      <c r="E2083" s="2">
        <f t="shared" si="193"/>
        <v>-0.9684149926782375</v>
      </c>
      <c r="F2083" s="2">
        <f t="shared" si="191"/>
        <v>-1.0686066240761343</v>
      </c>
      <c r="G2083" s="2">
        <f t="shared" si="189"/>
        <v>0.10019163139789677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25.850100000000001</v>
      </c>
      <c r="C2084" s="2">
        <f t="shared" si="192"/>
        <v>23.85510310749838</v>
      </c>
      <c r="D2084" s="2">
        <f t="shared" si="194"/>
        <v>24.664915262368652</v>
      </c>
      <c r="E2084" s="2">
        <f t="shared" si="193"/>
        <v>-0.80981215487027214</v>
      </c>
      <c r="F2084" s="2">
        <f t="shared" si="191"/>
        <v>-1.0168477302349619</v>
      </c>
      <c r="G2084" s="2">
        <f t="shared" ref="G2084:G2147" si="195">E2084-F2084</f>
        <v>0.20703557536468975</v>
      </c>
      <c r="H2084" s="2" t="str">
        <f t="shared" ref="H2084:H2147" si="196">IF(G2084&lt;0,"Hold","Sell")</f>
        <v>Sell</v>
      </c>
    </row>
    <row r="2085" spans="1:8" ht="13.5" x14ac:dyDescent="0.25">
      <c r="A2085" s="3">
        <v>45040</v>
      </c>
      <c r="B2085" s="2">
        <v>25.850100000000001</v>
      </c>
      <c r="C2085" s="2">
        <f t="shared" si="192"/>
        <v>24.157394937114013</v>
      </c>
      <c r="D2085" s="2">
        <f t="shared" si="194"/>
        <v>24.752706724415422</v>
      </c>
      <c r="E2085" s="2">
        <f t="shared" si="193"/>
        <v>-0.59531178730140866</v>
      </c>
      <c r="F2085" s="2">
        <f t="shared" ref="F2085:F2148" si="197">(E2085*(2/(10)))+((1-(2/10))*F2084)</f>
        <v>-0.93254054164825129</v>
      </c>
      <c r="G2085" s="2">
        <f t="shared" si="195"/>
        <v>0.33722875434684263</v>
      </c>
      <c r="H2085" s="2" t="str">
        <f t="shared" si="196"/>
        <v>Sell</v>
      </c>
    </row>
    <row r="2086" spans="1:8" ht="13.5" x14ac:dyDescent="0.25">
      <c r="A2086" s="3">
        <v>45041</v>
      </c>
      <c r="B2086" s="2">
        <v>25.844100000000001</v>
      </c>
      <c r="C2086" s="2">
        <f t="shared" si="192"/>
        <v>24.436303408327241</v>
      </c>
      <c r="D2086" s="2">
        <f t="shared" si="194"/>
        <v>24.83355067075502</v>
      </c>
      <c r="E2086" s="2">
        <f t="shared" si="193"/>
        <v>-0.39724726242777919</v>
      </c>
      <c r="F2086" s="2">
        <f t="shared" si="197"/>
        <v>-0.82548188580415682</v>
      </c>
      <c r="G2086" s="2">
        <f t="shared" si="195"/>
        <v>0.42823462337637763</v>
      </c>
      <c r="H2086" s="2" t="str">
        <f t="shared" si="196"/>
        <v>Sell</v>
      </c>
    </row>
    <row r="2087" spans="1:8" ht="13.5" x14ac:dyDescent="0.25">
      <c r="A2087" s="3">
        <v>45042</v>
      </c>
      <c r="B2087" s="2">
        <v>25.970300000000002</v>
      </c>
      <c r="C2087" s="2">
        <f t="shared" si="192"/>
        <v>24.653810576276896</v>
      </c>
      <c r="D2087" s="2">
        <f t="shared" si="194"/>
        <v>24.917754324773167</v>
      </c>
      <c r="E2087" s="2">
        <f t="shared" si="193"/>
        <v>-0.26394374849627056</v>
      </c>
      <c r="F2087" s="2">
        <f t="shared" si="197"/>
        <v>-0.71317425834257953</v>
      </c>
      <c r="G2087" s="2">
        <f t="shared" si="195"/>
        <v>0.44923050984630897</v>
      </c>
      <c r="H2087" s="2" t="str">
        <f t="shared" si="196"/>
        <v>Sell</v>
      </c>
    </row>
    <row r="2088" spans="1:8" ht="13.5" x14ac:dyDescent="0.25">
      <c r="A2088" s="3">
        <v>45043</v>
      </c>
      <c r="B2088" s="2">
        <v>26.713999999999999</v>
      </c>
      <c r="C2088" s="2">
        <f t="shared" si="192"/>
        <v>24.791608949157375</v>
      </c>
      <c r="D2088" s="2">
        <f t="shared" si="194"/>
        <v>25.050809559975153</v>
      </c>
      <c r="E2088" s="2">
        <f t="shared" si="193"/>
        <v>-0.25920061081777845</v>
      </c>
      <c r="F2088" s="2">
        <f t="shared" si="197"/>
        <v>-0.62237952883761938</v>
      </c>
      <c r="G2088" s="2">
        <f t="shared" si="195"/>
        <v>0.36317891801984092</v>
      </c>
      <c r="H2088" s="2" t="str">
        <f t="shared" si="196"/>
        <v>Sell</v>
      </c>
    </row>
    <row r="2089" spans="1:8" ht="13.5" x14ac:dyDescent="0.25">
      <c r="A2089" s="3">
        <v>45044</v>
      </c>
      <c r="B2089" s="2">
        <v>26.25</v>
      </c>
      <c r="C2089" s="2">
        <f t="shared" si="192"/>
        <v>24.898961418517779</v>
      </c>
      <c r="D2089" s="2">
        <f t="shared" si="194"/>
        <v>25.139638481458473</v>
      </c>
      <c r="E2089" s="2">
        <f t="shared" si="193"/>
        <v>-0.24067706294069424</v>
      </c>
      <c r="F2089" s="2">
        <f t="shared" si="197"/>
        <v>-0.54603903565823431</v>
      </c>
      <c r="G2089" s="2">
        <f t="shared" si="195"/>
        <v>0.30536197271754006</v>
      </c>
      <c r="H2089" s="2" t="str">
        <f t="shared" si="196"/>
        <v>Sell</v>
      </c>
    </row>
    <row r="2090" spans="1:8" ht="13.5" x14ac:dyDescent="0.25">
      <c r="A2090" s="3">
        <v>45048</v>
      </c>
      <c r="B2090" s="2">
        <v>25.998100000000001</v>
      </c>
      <c r="C2090" s="2">
        <f t="shared" si="192"/>
        <v>24.952798123361198</v>
      </c>
      <c r="D2090" s="2">
        <f t="shared" si="194"/>
        <v>25.203228223572658</v>
      </c>
      <c r="E2090" s="2">
        <f t="shared" si="193"/>
        <v>-0.25043010021146017</v>
      </c>
      <c r="F2090" s="2">
        <f t="shared" si="197"/>
        <v>-0.48691724856887952</v>
      </c>
      <c r="G2090" s="2">
        <f t="shared" si="195"/>
        <v>0.23648714835741935</v>
      </c>
      <c r="H2090" s="2" t="str">
        <f t="shared" si="196"/>
        <v>Sell</v>
      </c>
    </row>
    <row r="2091" spans="1:8" ht="13.5" x14ac:dyDescent="0.25">
      <c r="A2091" s="3">
        <v>45049</v>
      </c>
      <c r="B2091" s="2">
        <v>25.971599999999999</v>
      </c>
      <c r="C2091" s="2">
        <f t="shared" si="192"/>
        <v>25.026090719767168</v>
      </c>
      <c r="D2091" s="2">
        <f t="shared" si="194"/>
        <v>25.260144651456162</v>
      </c>
      <c r="E2091" s="2">
        <f t="shared" si="193"/>
        <v>-0.2340539316889938</v>
      </c>
      <c r="F2091" s="2">
        <f t="shared" si="197"/>
        <v>-0.43634458519290242</v>
      </c>
      <c r="G2091" s="2">
        <f t="shared" si="195"/>
        <v>0.20229065350390862</v>
      </c>
      <c r="H2091" s="2" t="str">
        <f t="shared" si="196"/>
        <v>Sell</v>
      </c>
    </row>
    <row r="2092" spans="1:8" ht="13.5" x14ac:dyDescent="0.25">
      <c r="A2092" s="3">
        <v>45050</v>
      </c>
      <c r="B2092" s="2">
        <v>26.448799999999999</v>
      </c>
      <c r="C2092" s="2">
        <f t="shared" si="192"/>
        <v>25.101984455187605</v>
      </c>
      <c r="D2092" s="2">
        <f t="shared" si="194"/>
        <v>25.348193195792742</v>
      </c>
      <c r="E2092" s="2">
        <f t="shared" si="193"/>
        <v>-0.24620874060513742</v>
      </c>
      <c r="F2092" s="2">
        <f t="shared" si="197"/>
        <v>-0.39831741627534945</v>
      </c>
      <c r="G2092" s="2">
        <f t="shared" si="195"/>
        <v>0.15210867567021202</v>
      </c>
      <c r="H2092" s="2" t="str">
        <f t="shared" si="196"/>
        <v>Sell</v>
      </c>
    </row>
    <row r="2093" spans="1:8" ht="13.5" x14ac:dyDescent="0.25">
      <c r="A2093" s="3">
        <v>45051</v>
      </c>
      <c r="B2093" s="2">
        <v>26.7803</v>
      </c>
      <c r="C2093" s="2">
        <f t="shared" si="192"/>
        <v>25.212448385158744</v>
      </c>
      <c r="D2093" s="2">
        <f t="shared" si="194"/>
        <v>25.454275181289574</v>
      </c>
      <c r="E2093" s="2">
        <f t="shared" si="193"/>
        <v>-0.24182679613083025</v>
      </c>
      <c r="F2093" s="2">
        <f t="shared" si="197"/>
        <v>-0.36701929224644558</v>
      </c>
      <c r="G2093" s="2">
        <f t="shared" si="195"/>
        <v>0.12519249611561534</v>
      </c>
      <c r="H2093" s="2" t="str">
        <f t="shared" si="196"/>
        <v>Sell</v>
      </c>
    </row>
    <row r="2094" spans="1:8" ht="13.5" x14ac:dyDescent="0.25">
      <c r="A2094" s="3">
        <v>45054</v>
      </c>
      <c r="B2094" s="2">
        <v>27.178000000000001</v>
      </c>
      <c r="C2094" s="2">
        <f t="shared" si="192"/>
        <v>25.310548633595861</v>
      </c>
      <c r="D2094" s="2">
        <f t="shared" si="194"/>
        <v>25.581958501194052</v>
      </c>
      <c r="E2094" s="2">
        <f t="shared" si="193"/>
        <v>-0.27140986759819086</v>
      </c>
      <c r="F2094" s="2">
        <f t="shared" si="197"/>
        <v>-0.34789740731679464</v>
      </c>
      <c r="G2094" s="2">
        <f t="shared" si="195"/>
        <v>7.6487539718603781E-2</v>
      </c>
      <c r="H2094" s="2" t="str">
        <f t="shared" si="196"/>
        <v>Sell</v>
      </c>
    </row>
    <row r="2095" spans="1:8" ht="13.5" x14ac:dyDescent="0.25">
      <c r="A2095" s="3">
        <v>45055</v>
      </c>
      <c r="B2095" s="2">
        <v>27.575700000000001</v>
      </c>
      <c r="C2095" s="2">
        <f t="shared" si="192"/>
        <v>25.393556536119576</v>
      </c>
      <c r="D2095" s="2">
        <f t="shared" si="194"/>
        <v>25.72964305666116</v>
      </c>
      <c r="E2095" s="2">
        <f t="shared" si="193"/>
        <v>-0.33608652054158483</v>
      </c>
      <c r="F2095" s="2">
        <f t="shared" si="197"/>
        <v>-0.34553522996175268</v>
      </c>
      <c r="G2095" s="2">
        <f t="shared" si="195"/>
        <v>9.4487094201678445E-3</v>
      </c>
      <c r="H2095" s="2" t="str">
        <f t="shared" si="196"/>
        <v>Sell</v>
      </c>
    </row>
    <row r="2096" spans="1:8" ht="13.5" x14ac:dyDescent="0.25">
      <c r="A2096" s="3">
        <v>45056</v>
      </c>
      <c r="B2096" s="2">
        <v>26.7803</v>
      </c>
      <c r="C2096" s="2">
        <f t="shared" si="192"/>
        <v>25.462870915178101</v>
      </c>
      <c r="D2096" s="2">
        <f t="shared" si="194"/>
        <v>25.807469496908482</v>
      </c>
      <c r="E2096" s="2">
        <f t="shared" si="193"/>
        <v>-0.34459858173038072</v>
      </c>
      <c r="F2096" s="2">
        <f t="shared" si="197"/>
        <v>-0.3453479003154783</v>
      </c>
      <c r="G2096" s="2">
        <f t="shared" si="195"/>
        <v>7.4931858509758031E-4</v>
      </c>
      <c r="H2096" s="2" t="str">
        <f t="shared" si="196"/>
        <v>Sell</v>
      </c>
    </row>
    <row r="2097" spans="1:8" ht="13.5" x14ac:dyDescent="0.25">
      <c r="A2097" s="3">
        <v>45057</v>
      </c>
      <c r="B2097" s="2">
        <v>27.171399999999998</v>
      </c>
      <c r="C2097" s="2">
        <f t="shared" si="192"/>
        <v>25.540936928227623</v>
      </c>
      <c r="D2097" s="2">
        <f t="shared" si="194"/>
        <v>25.908501386026373</v>
      </c>
      <c r="E2097" s="2">
        <f t="shared" si="193"/>
        <v>-0.3675644577987498</v>
      </c>
      <c r="F2097" s="2">
        <f t="shared" si="197"/>
        <v>-0.34979121181213257</v>
      </c>
      <c r="G2097" s="2">
        <f t="shared" si="195"/>
        <v>-1.7773245986617225E-2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27.045400000000001</v>
      </c>
      <c r="C2098" s="2">
        <f t="shared" si="192"/>
        <v>25.721408170038757</v>
      </c>
      <c r="D2098" s="2">
        <f t="shared" si="194"/>
        <v>25.992716098172568</v>
      </c>
      <c r="E2098" s="2">
        <f t="shared" si="193"/>
        <v>-0.27130792813381177</v>
      </c>
      <c r="F2098" s="2">
        <f t="shared" si="197"/>
        <v>-0.33409455507646846</v>
      </c>
      <c r="G2098" s="2">
        <f t="shared" si="195"/>
        <v>6.2786626942656687E-2</v>
      </c>
      <c r="H2098" s="2" t="str">
        <f t="shared" si="196"/>
        <v>Sell</v>
      </c>
    </row>
    <row r="2099" spans="1:8" ht="13.5" x14ac:dyDescent="0.25">
      <c r="A2099" s="3">
        <v>45061</v>
      </c>
      <c r="B2099" s="2">
        <v>27.045400000000001</v>
      </c>
      <c r="C2099" s="2">
        <f t="shared" si="192"/>
        <v>25.802729990032795</v>
      </c>
      <c r="D2099" s="2">
        <f t="shared" si="194"/>
        <v>26.070692683493121</v>
      </c>
      <c r="E2099" s="2">
        <f t="shared" si="193"/>
        <v>-0.26796269346032631</v>
      </c>
      <c r="F2099" s="2">
        <f t="shared" si="197"/>
        <v>-0.32086818275324003</v>
      </c>
      <c r="G2099" s="2">
        <f t="shared" si="195"/>
        <v>5.2905489292913721E-2</v>
      </c>
      <c r="H2099" s="2" t="str">
        <f t="shared" si="196"/>
        <v>Sell</v>
      </c>
    </row>
    <row r="2100" spans="1:8" ht="13.5" x14ac:dyDescent="0.25">
      <c r="A2100" s="3">
        <v>45062</v>
      </c>
      <c r="B2100" s="2">
        <v>27.178000000000001</v>
      </c>
      <c r="C2100" s="2">
        <f t="shared" si="192"/>
        <v>25.832786914643137</v>
      </c>
      <c r="D2100" s="2">
        <f t="shared" si="194"/>
        <v>26.152715447678816</v>
      </c>
      <c r="E2100" s="2">
        <f t="shared" si="193"/>
        <v>-0.3199285330356787</v>
      </c>
      <c r="F2100" s="2">
        <f t="shared" si="197"/>
        <v>-0.32068025280972778</v>
      </c>
      <c r="G2100" s="2">
        <f t="shared" si="195"/>
        <v>7.5171977404908663E-4</v>
      </c>
      <c r="H2100" s="2" t="str">
        <f t="shared" si="196"/>
        <v>Sell</v>
      </c>
    </row>
    <row r="2101" spans="1:8" ht="13.5" x14ac:dyDescent="0.25">
      <c r="A2101" s="3">
        <v>45063</v>
      </c>
      <c r="B2101" s="2">
        <v>27.197900000000001</v>
      </c>
      <c r="C2101" s="2">
        <f t="shared" si="192"/>
        <v>25.854142773928807</v>
      </c>
      <c r="D2101" s="2">
        <f t="shared" si="194"/>
        <v>26.230136525628531</v>
      </c>
      <c r="E2101" s="2">
        <f t="shared" si="193"/>
        <v>-0.37599375169972404</v>
      </c>
      <c r="F2101" s="2">
        <f t="shared" si="197"/>
        <v>-0.33174295258772707</v>
      </c>
      <c r="G2101" s="2">
        <f t="shared" si="195"/>
        <v>-4.4250799111996975E-2</v>
      </c>
      <c r="H2101" s="2" t="str">
        <f t="shared" si="196"/>
        <v>Hold</v>
      </c>
    </row>
    <row r="2102" spans="1:8" ht="13.5" x14ac:dyDescent="0.25">
      <c r="A2102" s="3">
        <v>45064</v>
      </c>
      <c r="B2102" s="2">
        <v>27.2178</v>
      </c>
      <c r="C2102" s="2">
        <f t="shared" si="192"/>
        <v>25.945628501016685</v>
      </c>
      <c r="D2102" s="2">
        <f t="shared" si="194"/>
        <v>26.303296782989381</v>
      </c>
      <c r="E2102" s="2">
        <f t="shared" si="193"/>
        <v>-0.35766828197269618</v>
      </c>
      <c r="F2102" s="2">
        <f t="shared" si="197"/>
        <v>-0.33692801846472092</v>
      </c>
      <c r="G2102" s="2">
        <f t="shared" si="195"/>
        <v>-2.0740263507975254E-2</v>
      </c>
      <c r="H2102" s="2" t="str">
        <f t="shared" si="196"/>
        <v>Hold</v>
      </c>
    </row>
    <row r="2103" spans="1:8" ht="13.5" x14ac:dyDescent="0.25">
      <c r="A2103" s="3">
        <v>45065</v>
      </c>
      <c r="B2103" s="2">
        <v>28.4772</v>
      </c>
      <c r="C2103" s="2">
        <f t="shared" si="192"/>
        <v>26.074039500860273</v>
      </c>
      <c r="D2103" s="2">
        <f t="shared" si="194"/>
        <v>26.464326650916092</v>
      </c>
      <c r="E2103" s="2">
        <f t="shared" si="193"/>
        <v>-0.39028715005581915</v>
      </c>
      <c r="F2103" s="2">
        <f t="shared" si="197"/>
        <v>-0.34759984478294059</v>
      </c>
      <c r="G2103" s="2">
        <f t="shared" si="195"/>
        <v>-4.2687305272878562E-2</v>
      </c>
      <c r="H2103" s="2" t="str">
        <f t="shared" si="196"/>
        <v>Hold</v>
      </c>
    </row>
    <row r="2104" spans="1:8" ht="13.5" x14ac:dyDescent="0.25">
      <c r="A2104" s="3">
        <v>45068</v>
      </c>
      <c r="B2104" s="2">
        <v>27.9072</v>
      </c>
      <c r="C2104" s="2">
        <f t="shared" si="192"/>
        <v>26.243879577651001</v>
      </c>
      <c r="D2104" s="2">
        <f t="shared" si="194"/>
        <v>26.571206158255642</v>
      </c>
      <c r="E2104" s="2">
        <f t="shared" si="193"/>
        <v>-0.32732658060464104</v>
      </c>
      <c r="F2104" s="2">
        <f t="shared" si="197"/>
        <v>-0.34354519194728067</v>
      </c>
      <c r="G2104" s="2">
        <f t="shared" si="195"/>
        <v>1.6218611342639633E-2</v>
      </c>
      <c r="H2104" s="2" t="str">
        <f t="shared" si="196"/>
        <v>Sell</v>
      </c>
    </row>
    <row r="2105" spans="1:8" ht="13.5" x14ac:dyDescent="0.25">
      <c r="A2105" s="3">
        <v>45069</v>
      </c>
      <c r="B2105" s="2">
        <v>28.0397</v>
      </c>
      <c r="C2105" s="2">
        <f t="shared" si="192"/>
        <v>26.448775027243155</v>
      </c>
      <c r="D2105" s="2">
        <f t="shared" si="194"/>
        <v>26.679983479866337</v>
      </c>
      <c r="E2105" s="2">
        <f t="shared" si="193"/>
        <v>-0.23120845262318213</v>
      </c>
      <c r="F2105" s="2">
        <f t="shared" si="197"/>
        <v>-0.32107784408246098</v>
      </c>
      <c r="G2105" s="2">
        <f t="shared" si="195"/>
        <v>8.9869391459278858E-2</v>
      </c>
      <c r="H2105" s="2" t="str">
        <f t="shared" si="196"/>
        <v>Sell</v>
      </c>
    </row>
    <row r="2106" spans="1:8" ht="13.5" x14ac:dyDescent="0.25">
      <c r="A2106" s="3">
        <v>45070</v>
      </c>
      <c r="B2106" s="2">
        <v>28.106000000000002</v>
      </c>
      <c r="C2106" s="2">
        <f t="shared" si="192"/>
        <v>26.499778869205745</v>
      </c>
      <c r="D2106" s="2">
        <f t="shared" si="194"/>
        <v>26.785614333209573</v>
      </c>
      <c r="E2106" s="2">
        <f t="shared" si="193"/>
        <v>-0.28583546400382787</v>
      </c>
      <c r="F2106" s="2">
        <f t="shared" si="197"/>
        <v>-0.31402936806673437</v>
      </c>
      <c r="G2106" s="2">
        <f t="shared" si="195"/>
        <v>2.8193904062906505E-2</v>
      </c>
      <c r="H2106" s="2" t="str">
        <f t="shared" si="196"/>
        <v>Sell</v>
      </c>
    </row>
    <row r="2107" spans="1:8" ht="13.5" x14ac:dyDescent="0.25">
      <c r="A2107" s="3">
        <v>45071</v>
      </c>
      <c r="B2107" s="2">
        <v>28.1723</v>
      </c>
      <c r="C2107" s="2">
        <f t="shared" si="192"/>
        <v>26.603105197020245</v>
      </c>
      <c r="D2107" s="2">
        <f t="shared" si="194"/>
        <v>26.888331790008863</v>
      </c>
      <c r="E2107" s="2">
        <f t="shared" si="193"/>
        <v>-0.28522659298861797</v>
      </c>
      <c r="F2107" s="2">
        <f t="shared" si="197"/>
        <v>-0.30826881305111109</v>
      </c>
      <c r="G2107" s="2">
        <f t="shared" si="195"/>
        <v>2.3042220062493124E-2</v>
      </c>
      <c r="H2107" s="2" t="str">
        <f t="shared" si="196"/>
        <v>Sell</v>
      </c>
    </row>
    <row r="2108" spans="1:8" ht="13.5" x14ac:dyDescent="0.25">
      <c r="A2108" s="3">
        <v>45072</v>
      </c>
      <c r="B2108" s="2">
        <v>28.271799999999999</v>
      </c>
      <c r="C2108" s="2">
        <f t="shared" si="192"/>
        <v>26.671150551324825</v>
      </c>
      <c r="D2108" s="2">
        <f t="shared" si="194"/>
        <v>26.990810916674871</v>
      </c>
      <c r="E2108" s="2">
        <f t="shared" si="193"/>
        <v>-0.31966036535004605</v>
      </c>
      <c r="F2108" s="2">
        <f t="shared" si="197"/>
        <v>-0.31054712351089808</v>
      </c>
      <c r="G2108" s="2">
        <f t="shared" si="195"/>
        <v>-9.1132418391479675E-3</v>
      </c>
      <c r="H2108" s="2" t="str">
        <f t="shared" si="196"/>
        <v>Hold</v>
      </c>
    </row>
    <row r="2109" spans="1:8" ht="13.5" x14ac:dyDescent="0.25">
      <c r="A2109" s="3">
        <v>45075</v>
      </c>
      <c r="B2109" s="2">
        <v>28.7026</v>
      </c>
      <c r="C2109" s="2">
        <f t="shared" si="192"/>
        <v>26.728727389582545</v>
      </c>
      <c r="D2109" s="2">
        <f t="shared" si="194"/>
        <v>27.117610108032288</v>
      </c>
      <c r="E2109" s="2">
        <f t="shared" si="193"/>
        <v>-0.38888271844974298</v>
      </c>
      <c r="F2109" s="2">
        <f t="shared" si="197"/>
        <v>-0.32621424249866704</v>
      </c>
      <c r="G2109" s="2">
        <f t="shared" si="195"/>
        <v>-6.2668475951075941E-2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29.1004</v>
      </c>
      <c r="C2110" s="2">
        <f t="shared" si="192"/>
        <v>26.797846252723691</v>
      </c>
      <c r="D2110" s="2">
        <f t="shared" si="194"/>
        <v>27.264483433363228</v>
      </c>
      <c r="E2110" s="2">
        <f t="shared" si="193"/>
        <v>-0.46663718063953752</v>
      </c>
      <c r="F2110" s="2">
        <f t="shared" si="197"/>
        <v>-0.35429883012684116</v>
      </c>
      <c r="G2110" s="2">
        <f t="shared" si="195"/>
        <v>-0.11233835051269636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29.663799999999998</v>
      </c>
      <c r="C2111" s="2">
        <f t="shared" si="192"/>
        <v>26.859392983073896</v>
      </c>
      <c r="D2111" s="2">
        <f t="shared" si="194"/>
        <v>27.442210586447434</v>
      </c>
      <c r="E2111" s="2">
        <f t="shared" si="193"/>
        <v>-0.58281760337353816</v>
      </c>
      <c r="F2111" s="2">
        <f t="shared" si="197"/>
        <v>-0.40000258477618061</v>
      </c>
      <c r="G2111" s="2">
        <f t="shared" si="195"/>
        <v>-0.18281501859735755</v>
      </c>
      <c r="H2111" s="2" t="str">
        <f t="shared" si="196"/>
        <v>Hold</v>
      </c>
    </row>
    <row r="2112" spans="1:8" ht="13.5" x14ac:dyDescent="0.25">
      <c r="A2112" s="3">
        <v>45078</v>
      </c>
      <c r="B2112" s="2">
        <v>30.4924</v>
      </c>
      <c r="C2112" s="2">
        <f t="shared" si="192"/>
        <v>26.91453252413945</v>
      </c>
      <c r="D2112" s="2">
        <f t="shared" si="194"/>
        <v>27.668150543006885</v>
      </c>
      <c r="E2112" s="2">
        <f t="shared" si="193"/>
        <v>-0.75361801886743507</v>
      </c>
      <c r="F2112" s="2">
        <f t="shared" si="197"/>
        <v>-0.47072567159443157</v>
      </c>
      <c r="G2112" s="2">
        <f t="shared" si="195"/>
        <v>-0.2828923472730035</v>
      </c>
      <c r="H2112" s="2" t="str">
        <f t="shared" si="196"/>
        <v>Hold</v>
      </c>
    </row>
    <row r="2113" spans="1:8" ht="13.5" x14ac:dyDescent="0.25">
      <c r="A2113" s="3">
        <v>45079</v>
      </c>
      <c r="B2113" s="2">
        <v>30.790700000000001</v>
      </c>
      <c r="C2113" s="2">
        <f t="shared" si="192"/>
        <v>27.154942905041075</v>
      </c>
      <c r="D2113" s="2">
        <f t="shared" si="194"/>
        <v>27.899450502784152</v>
      </c>
      <c r="E2113" s="2">
        <f t="shared" si="193"/>
        <v>-0.74450759774307684</v>
      </c>
      <c r="F2113" s="2">
        <f t="shared" si="197"/>
        <v>-0.52548205682416071</v>
      </c>
      <c r="G2113" s="2">
        <f t="shared" si="195"/>
        <v>-0.21902554091891613</v>
      </c>
      <c r="H2113" s="2" t="str">
        <f t="shared" si="196"/>
        <v>Hold</v>
      </c>
    </row>
    <row r="2114" spans="1:8" ht="13.5" x14ac:dyDescent="0.25">
      <c r="A2114" s="3">
        <v>45082</v>
      </c>
      <c r="B2114" s="2">
        <v>30.4924</v>
      </c>
      <c r="C2114" s="2">
        <f t="shared" si="192"/>
        <v>27.270674765803989</v>
      </c>
      <c r="D2114" s="2">
        <f t="shared" si="194"/>
        <v>28.09152083591125</v>
      </c>
      <c r="E2114" s="2">
        <f t="shared" si="193"/>
        <v>-0.82084607010726174</v>
      </c>
      <c r="F2114" s="2">
        <f t="shared" si="197"/>
        <v>-0.58455485948078101</v>
      </c>
      <c r="G2114" s="2">
        <f t="shared" si="195"/>
        <v>-0.23629121062648073</v>
      </c>
      <c r="H2114" s="2" t="str">
        <f t="shared" si="196"/>
        <v>Hold</v>
      </c>
    </row>
    <row r="2115" spans="1:8" ht="13.5" x14ac:dyDescent="0.25">
      <c r="A2115" s="3">
        <v>45083</v>
      </c>
      <c r="B2115" s="2">
        <v>29.822900000000001</v>
      </c>
      <c r="C2115" s="2">
        <f t="shared" si="192"/>
        <v>27.388986340295684</v>
      </c>
      <c r="D2115" s="2">
        <f t="shared" si="194"/>
        <v>28.219771144362269</v>
      </c>
      <c r="E2115" s="2">
        <f t="shared" si="193"/>
        <v>-0.83078480406658528</v>
      </c>
      <c r="F2115" s="2">
        <f t="shared" si="197"/>
        <v>-0.63380084839794193</v>
      </c>
      <c r="G2115" s="2">
        <f t="shared" si="195"/>
        <v>-0.19698395566864335</v>
      </c>
      <c r="H2115" s="2" t="str">
        <f t="shared" si="196"/>
        <v>Hold</v>
      </c>
    </row>
    <row r="2116" spans="1:8" ht="13.5" x14ac:dyDescent="0.25">
      <c r="A2116" s="3">
        <v>45084</v>
      </c>
      <c r="B2116" s="2">
        <v>29.630700000000001</v>
      </c>
      <c r="C2116" s="2">
        <f t="shared" si="192"/>
        <v>27.499296134096351</v>
      </c>
      <c r="D2116" s="2">
        <f t="shared" si="194"/>
        <v>28.324284392928028</v>
      </c>
      <c r="E2116" s="2">
        <f t="shared" si="193"/>
        <v>-0.82498825883167726</v>
      </c>
      <c r="F2116" s="2">
        <f t="shared" si="197"/>
        <v>-0.67203833048468908</v>
      </c>
      <c r="G2116" s="2">
        <f t="shared" si="195"/>
        <v>-0.15294992834698817</v>
      </c>
      <c r="H2116" s="2" t="str">
        <f t="shared" si="196"/>
        <v>Hold</v>
      </c>
    </row>
    <row r="2117" spans="1:8" ht="13.5" x14ac:dyDescent="0.25">
      <c r="A2117" s="3">
        <v>45085</v>
      </c>
      <c r="B2117" s="2">
        <v>29.445</v>
      </c>
      <c r="C2117" s="2">
        <f t="shared" si="192"/>
        <v>27.602835190389218</v>
      </c>
      <c r="D2117" s="2">
        <f t="shared" si="194"/>
        <v>28.407300363822248</v>
      </c>
      <c r="E2117" s="2">
        <f t="shared" si="193"/>
        <v>-0.80446517343303015</v>
      </c>
      <c r="F2117" s="2">
        <f t="shared" si="197"/>
        <v>-0.6985236990743573</v>
      </c>
      <c r="G2117" s="2">
        <f t="shared" si="195"/>
        <v>-0.10594147435867285</v>
      </c>
      <c r="H2117" s="2" t="str">
        <f t="shared" si="196"/>
        <v>Hold</v>
      </c>
    </row>
    <row r="2118" spans="1:8" ht="13.5" x14ac:dyDescent="0.25">
      <c r="A2118" s="3">
        <v>45086</v>
      </c>
      <c r="B2118" s="2">
        <v>29.166599999999999</v>
      </c>
      <c r="C2118" s="2">
        <f t="shared" si="192"/>
        <v>27.705752853406263</v>
      </c>
      <c r="D2118" s="2">
        <f t="shared" si="194"/>
        <v>28.463544781316898</v>
      </c>
      <c r="E2118" s="2">
        <f t="shared" si="193"/>
        <v>-0.75779192791063466</v>
      </c>
      <c r="F2118" s="2">
        <f t="shared" si="197"/>
        <v>-0.71037734484161286</v>
      </c>
      <c r="G2118" s="2">
        <f t="shared" si="195"/>
        <v>-4.7414583069021798E-2</v>
      </c>
      <c r="H2118" s="2" t="str">
        <f t="shared" si="196"/>
        <v>Hold</v>
      </c>
    </row>
    <row r="2119" spans="1:8" ht="13.5" x14ac:dyDescent="0.25">
      <c r="A2119" s="3">
        <v>45089</v>
      </c>
      <c r="B2119" s="2">
        <v>29.133500000000002</v>
      </c>
      <c r="C2119" s="2">
        <f t="shared" si="192"/>
        <v>27.859113952882225</v>
      </c>
      <c r="D2119" s="2">
        <f t="shared" si="194"/>
        <v>28.513171093811941</v>
      </c>
      <c r="E2119" s="2">
        <f t="shared" si="193"/>
        <v>-0.65405714092971579</v>
      </c>
      <c r="F2119" s="2">
        <f t="shared" si="197"/>
        <v>-0.69911330405923344</v>
      </c>
      <c r="G2119" s="2">
        <f t="shared" si="195"/>
        <v>4.5056163129517657E-2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29.391999999999999</v>
      </c>
      <c r="C2120" s="2">
        <f t="shared" si="192"/>
        <v>28.050081037054191</v>
      </c>
      <c r="D2120" s="2">
        <f t="shared" si="194"/>
        <v>28.578269531307352</v>
      </c>
      <c r="E2120" s="2">
        <f t="shared" si="193"/>
        <v>-0.52818849425316117</v>
      </c>
      <c r="F2120" s="2">
        <f t="shared" si="197"/>
        <v>-0.66492834209801899</v>
      </c>
      <c r="G2120" s="2">
        <f t="shared" si="195"/>
        <v>0.13673984784485782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29.391999999999999</v>
      </c>
      <c r="C2121" s="2">
        <f t="shared" si="192"/>
        <v>28.298345492892008</v>
      </c>
      <c r="D2121" s="2">
        <f t="shared" si="194"/>
        <v>28.638545862321621</v>
      </c>
      <c r="E2121" s="2">
        <f t="shared" si="193"/>
        <v>-0.3402003694296134</v>
      </c>
      <c r="F2121" s="2">
        <f t="shared" si="197"/>
        <v>-0.59998274756433789</v>
      </c>
      <c r="G2121" s="2">
        <f t="shared" si="195"/>
        <v>0.25978237813472449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29.418500000000002</v>
      </c>
      <c r="C2122" s="2">
        <f t="shared" si="192"/>
        <v>28.635892340139389</v>
      </c>
      <c r="D2122" s="2">
        <f t="shared" si="194"/>
        <v>28.696320242890391</v>
      </c>
      <c r="E2122" s="2">
        <f t="shared" si="193"/>
        <v>-6.0427902751001739E-2</v>
      </c>
      <c r="F2122" s="2">
        <f t="shared" si="197"/>
        <v>-0.49207177860167073</v>
      </c>
      <c r="G2122" s="2">
        <f t="shared" si="195"/>
        <v>0.43164387585066899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29.590900000000001</v>
      </c>
      <c r="C2123" s="2">
        <f t="shared" si="192"/>
        <v>28.967401210887175</v>
      </c>
      <c r="D2123" s="2">
        <f t="shared" si="194"/>
        <v>28.762585410083698</v>
      </c>
      <c r="E2123" s="2">
        <f t="shared" si="193"/>
        <v>0.20481580080347683</v>
      </c>
      <c r="F2123" s="2">
        <f t="shared" si="197"/>
        <v>-0.35269426272064119</v>
      </c>
      <c r="G2123" s="2">
        <f t="shared" si="195"/>
        <v>0.55751006352411803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29.213000000000001</v>
      </c>
      <c r="C2124" s="2">
        <f t="shared" si="192"/>
        <v>29.202016409212224</v>
      </c>
      <c r="D2124" s="2">
        <f t="shared" si="194"/>
        <v>28.795949453781205</v>
      </c>
      <c r="E2124" s="2">
        <f t="shared" si="193"/>
        <v>0.40606695543101878</v>
      </c>
      <c r="F2124" s="2">
        <f t="shared" si="197"/>
        <v>-0.2009420190903092</v>
      </c>
      <c r="G2124" s="2">
        <f t="shared" si="195"/>
        <v>0.60700897452132796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29.8096</v>
      </c>
      <c r="C2125" s="2">
        <f t="shared" si="192"/>
        <v>29.297536961641114</v>
      </c>
      <c r="D2125" s="2">
        <f t="shared" si="194"/>
        <v>28.871034679427041</v>
      </c>
      <c r="E2125" s="2">
        <f t="shared" si="193"/>
        <v>0.4265022822140736</v>
      </c>
      <c r="F2125" s="2">
        <f t="shared" si="197"/>
        <v>-7.5453158829432654E-2</v>
      </c>
      <c r="G2125" s="2">
        <f t="shared" si="195"/>
        <v>0.50195544104350631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30.750900000000001</v>
      </c>
      <c r="C2126" s="2">
        <f t="shared" si="192"/>
        <v>29.348792813696328</v>
      </c>
      <c r="D2126" s="2">
        <f t="shared" si="194"/>
        <v>29.010283962432446</v>
      </c>
      <c r="E2126" s="2">
        <f t="shared" si="193"/>
        <v>0.33850885126388164</v>
      </c>
      <c r="F2126" s="2">
        <f t="shared" si="197"/>
        <v>7.3392431892302101E-3</v>
      </c>
      <c r="G2126" s="2">
        <f t="shared" si="195"/>
        <v>0.33116960807465146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30.4924</v>
      </c>
      <c r="C2127" s="2">
        <f t="shared" ref="C2127:C2190" si="198">$C$4*B2117+C2126*(1-$C$4)</f>
        <v>29.363593919281509</v>
      </c>
      <c r="D2127" s="2">
        <f t="shared" si="194"/>
        <v>29.120070335585599</v>
      </c>
      <c r="E2127" s="2">
        <f t="shared" si="193"/>
        <v>0.24352358369591087</v>
      </c>
      <c r="F2127" s="2">
        <f t="shared" si="197"/>
        <v>5.4576111290566345E-2</v>
      </c>
      <c r="G2127" s="2">
        <f t="shared" si="195"/>
        <v>0.18894747240534454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30.4924</v>
      </c>
      <c r="C2128" s="2">
        <f t="shared" si="198"/>
        <v>29.33328716246897</v>
      </c>
      <c r="D2128" s="2">
        <f t="shared" si="194"/>
        <v>29.22172438480148</v>
      </c>
      <c r="E2128" s="2">
        <f t="shared" si="193"/>
        <v>0.11156277766749056</v>
      </c>
      <c r="F2128" s="2">
        <f t="shared" si="197"/>
        <v>6.5973444565951195E-2</v>
      </c>
      <c r="G2128" s="2">
        <f t="shared" si="195"/>
        <v>4.558933310153937E-2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30.790700000000001</v>
      </c>
      <c r="C2129" s="2">
        <f t="shared" si="198"/>
        <v>29.302550675935283</v>
      </c>
      <c r="D2129" s="2">
        <f t="shared" si="194"/>
        <v>29.337944800742111</v>
      </c>
      <c r="E2129" s="2">
        <f t="shared" si="193"/>
        <v>-3.5394124806828131E-2</v>
      </c>
      <c r="F2129" s="2">
        <f t="shared" si="197"/>
        <v>4.569993069139533E-2</v>
      </c>
      <c r="G2129" s="2">
        <f t="shared" si="195"/>
        <v>-8.1094055498223461E-2</v>
      </c>
      <c r="H2129" s="2" t="str">
        <f t="shared" si="196"/>
        <v>Hold</v>
      </c>
    </row>
    <row r="2130" spans="1:8" ht="13.5" x14ac:dyDescent="0.25">
      <c r="A2130" s="3">
        <v>45104</v>
      </c>
      <c r="B2130" s="2">
        <v>30.8172</v>
      </c>
      <c r="C2130" s="2">
        <f t="shared" si="198"/>
        <v>29.316312110406777</v>
      </c>
      <c r="D2130" s="2">
        <f t="shared" si="194"/>
        <v>29.447519259946397</v>
      </c>
      <c r="E2130" s="2">
        <f t="shared" si="193"/>
        <v>-0.13120714953961965</v>
      </c>
      <c r="F2130" s="2">
        <f t="shared" si="197"/>
        <v>1.0318514645192334E-2</v>
      </c>
      <c r="G2130" s="2">
        <f t="shared" si="195"/>
        <v>-0.14152566418481199</v>
      </c>
      <c r="H2130" s="2" t="str">
        <f t="shared" si="196"/>
        <v>Hold</v>
      </c>
    </row>
    <row r="2131" spans="1:8" ht="13.5" x14ac:dyDescent="0.25">
      <c r="A2131" s="3">
        <v>45107</v>
      </c>
      <c r="B2131" s="2">
        <v>30.790700000000001</v>
      </c>
      <c r="C2131" s="2">
        <f t="shared" si="198"/>
        <v>29.327956401113425</v>
      </c>
      <c r="D2131" s="2">
        <f t="shared" si="194"/>
        <v>29.547014129579999</v>
      </c>
      <c r="E2131" s="2">
        <f t="shared" si="193"/>
        <v>-0.21905772846657356</v>
      </c>
      <c r="F2131" s="2">
        <f t="shared" si="197"/>
        <v>-3.5556733977160852E-2</v>
      </c>
      <c r="G2131" s="2">
        <f t="shared" si="195"/>
        <v>-0.18350099448941271</v>
      </c>
      <c r="H2131" s="2" t="str">
        <f t="shared" si="196"/>
        <v>Hold</v>
      </c>
    </row>
    <row r="2132" spans="1:8" ht="13.5" x14ac:dyDescent="0.25">
      <c r="A2132" s="3">
        <v>45110</v>
      </c>
      <c r="B2132" s="2">
        <v>30.7774</v>
      </c>
      <c r="C2132" s="2">
        <f t="shared" si="198"/>
        <v>29.341886185557517</v>
      </c>
      <c r="D2132" s="2">
        <f t="shared" si="194"/>
        <v>29.638153823685183</v>
      </c>
      <c r="E2132" s="2">
        <f t="shared" si="193"/>
        <v>-0.29626763812766654</v>
      </c>
      <c r="F2132" s="2">
        <f t="shared" si="197"/>
        <v>-8.7698914807261996E-2</v>
      </c>
      <c r="G2132" s="2">
        <f t="shared" si="195"/>
        <v>-0.20856872332040455</v>
      </c>
      <c r="H2132" s="2" t="str">
        <f t="shared" si="196"/>
        <v>Hold</v>
      </c>
    </row>
    <row r="2133" spans="1:8" ht="13.5" x14ac:dyDescent="0.25">
      <c r="A2133" s="3">
        <v>45111</v>
      </c>
      <c r="B2133" s="2">
        <v>30.770800000000001</v>
      </c>
      <c r="C2133" s="2">
        <f t="shared" si="198"/>
        <v>29.380196003164052</v>
      </c>
      <c r="D2133" s="2">
        <f t="shared" si="194"/>
        <v>29.722053540449245</v>
      </c>
      <c r="E2133" s="2">
        <f t="shared" si="193"/>
        <v>-0.3418575372851933</v>
      </c>
      <c r="F2133" s="2">
        <f t="shared" si="197"/>
        <v>-0.13853063930284826</v>
      </c>
      <c r="G2133" s="2">
        <f t="shared" si="195"/>
        <v>-0.20332689798234505</v>
      </c>
      <c r="H2133" s="2" t="str">
        <f t="shared" si="196"/>
        <v>Hold</v>
      </c>
    </row>
    <row r="2134" spans="1:8" ht="13.5" x14ac:dyDescent="0.25">
      <c r="A2134" s="3">
        <v>45112</v>
      </c>
      <c r="B2134" s="2">
        <v>30.750900000000001</v>
      </c>
      <c r="C2134" s="2">
        <f t="shared" si="198"/>
        <v>29.354473541138812</v>
      </c>
      <c r="D2134" s="2">
        <f t="shared" si="194"/>
        <v>29.798264389304855</v>
      </c>
      <c r="E2134" s="2">
        <f t="shared" si="193"/>
        <v>-0.4437908481660422</v>
      </c>
      <c r="F2134" s="2">
        <f t="shared" si="197"/>
        <v>-0.19958268107548705</v>
      </c>
      <c r="G2134" s="2">
        <f t="shared" si="195"/>
        <v>-0.24420816709055515</v>
      </c>
      <c r="H2134" s="2" t="str">
        <f t="shared" si="196"/>
        <v>Hold</v>
      </c>
    </row>
    <row r="2135" spans="1:8" ht="13.5" x14ac:dyDescent="0.25">
      <c r="A2135" s="3">
        <v>45113</v>
      </c>
      <c r="B2135" s="2">
        <v>30.810600000000001</v>
      </c>
      <c r="C2135" s="2">
        <f t="shared" si="198"/>
        <v>29.424492996348224</v>
      </c>
      <c r="D2135" s="2">
        <f t="shared" si="194"/>
        <v>29.873252212319308</v>
      </c>
      <c r="E2135" s="2">
        <f t="shared" si="193"/>
        <v>-0.44875921597108359</v>
      </c>
      <c r="F2135" s="2">
        <f t="shared" si="197"/>
        <v>-0.24941798805460638</v>
      </c>
      <c r="G2135" s="2">
        <f t="shared" si="195"/>
        <v>-0.19934122791647721</v>
      </c>
      <c r="H2135" s="2" t="str">
        <f t="shared" si="196"/>
        <v>Hold</v>
      </c>
    </row>
    <row r="2136" spans="1:8" ht="13.5" x14ac:dyDescent="0.25">
      <c r="A2136" s="3">
        <v>45114</v>
      </c>
      <c r="B2136" s="2">
        <v>30.803899999999999</v>
      </c>
      <c r="C2136" s="2">
        <f t="shared" si="198"/>
        <v>29.628555612294651</v>
      </c>
      <c r="D2136" s="2">
        <f t="shared" si="194"/>
        <v>29.942189085480841</v>
      </c>
      <c r="E2136" s="2">
        <f t="shared" si="193"/>
        <v>-0.31363347318619006</v>
      </c>
      <c r="F2136" s="2">
        <f t="shared" si="197"/>
        <v>-0.26226108508092316</v>
      </c>
      <c r="G2136" s="2">
        <f t="shared" si="195"/>
        <v>-5.1372388105266897E-2</v>
      </c>
      <c r="H2136" s="2" t="str">
        <f t="shared" si="196"/>
        <v>Hold</v>
      </c>
    </row>
    <row r="2137" spans="1:8" ht="13.5" x14ac:dyDescent="0.25">
      <c r="A2137" s="3">
        <v>45117</v>
      </c>
      <c r="B2137" s="2">
        <v>31.088999999999999</v>
      </c>
      <c r="C2137" s="2">
        <f t="shared" si="198"/>
        <v>29.761454748864704</v>
      </c>
      <c r="D2137" s="2">
        <f t="shared" si="194"/>
        <v>30.02713804211189</v>
      </c>
      <c r="E2137" s="2">
        <f t="shared" si="193"/>
        <v>-0.26568329324718576</v>
      </c>
      <c r="F2137" s="2">
        <f t="shared" si="197"/>
        <v>-0.2629455267141757</v>
      </c>
      <c r="G2137" s="2">
        <f t="shared" si="195"/>
        <v>-2.7377665330100553E-3</v>
      </c>
      <c r="H2137" s="2" t="str">
        <f t="shared" si="196"/>
        <v>Hold</v>
      </c>
    </row>
    <row r="2138" spans="1:8" ht="13.5" x14ac:dyDescent="0.25">
      <c r="A2138" s="3">
        <v>45118</v>
      </c>
      <c r="B2138" s="2">
        <v>31.354099999999999</v>
      </c>
      <c r="C2138" s="2">
        <f t="shared" si="198"/>
        <v>29.87390786442398</v>
      </c>
      <c r="D2138" s="2">
        <f t="shared" si="194"/>
        <v>30.125431520473974</v>
      </c>
      <c r="E2138" s="2">
        <f t="shared" si="193"/>
        <v>-0.2515236560499936</v>
      </c>
      <c r="F2138" s="2">
        <f t="shared" si="197"/>
        <v>-0.26066115258133932</v>
      </c>
      <c r="G2138" s="2">
        <f t="shared" si="195"/>
        <v>9.1374965313457124E-3</v>
      </c>
      <c r="H2138" s="2" t="str">
        <f t="shared" si="196"/>
        <v>Sell</v>
      </c>
    </row>
    <row r="2139" spans="1:8" ht="13.5" x14ac:dyDescent="0.25">
      <c r="A2139" s="3">
        <v>45119</v>
      </c>
      <c r="B2139" s="2">
        <v>31.3873</v>
      </c>
      <c r="C2139" s="2">
        <f t="shared" si="198"/>
        <v>30.014952808358753</v>
      </c>
      <c r="D2139" s="2">
        <f t="shared" si="194"/>
        <v>30.218903259698124</v>
      </c>
      <c r="E2139" s="2">
        <f t="shared" si="193"/>
        <v>-0.20395045133937018</v>
      </c>
      <c r="F2139" s="2">
        <f t="shared" si="197"/>
        <v>-0.24931901233294548</v>
      </c>
      <c r="G2139" s="2">
        <f t="shared" si="195"/>
        <v>4.5368560993575308E-2</v>
      </c>
      <c r="H2139" s="2" t="str">
        <f t="shared" si="196"/>
        <v>Sell</v>
      </c>
    </row>
    <row r="2140" spans="1:8" ht="13.5" x14ac:dyDescent="0.25">
      <c r="A2140" s="3">
        <v>45120</v>
      </c>
      <c r="B2140" s="2">
        <v>31.2879</v>
      </c>
      <c r="C2140" s="2">
        <f t="shared" si="198"/>
        <v>30.138375453226637</v>
      </c>
      <c r="D2140" s="2">
        <f t="shared" si="194"/>
        <v>30.298088203424189</v>
      </c>
      <c r="E2140" s="2">
        <f t="shared" ref="E2140:E2203" si="199">C2140-D2140</f>
        <v>-0.15971275019755282</v>
      </c>
      <c r="F2140" s="2">
        <f t="shared" si="197"/>
        <v>-0.23139775990586697</v>
      </c>
      <c r="G2140" s="2">
        <f t="shared" si="195"/>
        <v>7.1685009708314151E-2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31.1553</v>
      </c>
      <c r="C2141" s="2">
        <f t="shared" si="198"/>
        <v>30.238733075807154</v>
      </c>
      <c r="D2141" s="2">
        <f t="shared" ref="D2141:D2204" si="200">$D$4*B2141+(1-$D$4)*D2140</f>
        <v>30.361585373540915</v>
      </c>
      <c r="E2141" s="2">
        <f t="shared" si="199"/>
        <v>-0.12285229773376116</v>
      </c>
      <c r="F2141" s="2">
        <f t="shared" si="197"/>
        <v>-0.20968866747144582</v>
      </c>
      <c r="G2141" s="2">
        <f t="shared" si="195"/>
        <v>8.683636973768466E-2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31.1553</v>
      </c>
      <c r="C2142" s="2">
        <f t="shared" si="198"/>
        <v>30.321604910298362</v>
      </c>
      <c r="D2142" s="2">
        <f t="shared" si="200"/>
        <v>30.420379049574922</v>
      </c>
      <c r="E2142" s="2">
        <f t="shared" si="199"/>
        <v>-9.8774139276560646E-2</v>
      </c>
      <c r="F2142" s="2">
        <f t="shared" si="197"/>
        <v>-0.18750576183246881</v>
      </c>
      <c r="G2142" s="2">
        <f t="shared" si="195"/>
        <v>8.8731622555908163E-2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31.0227</v>
      </c>
      <c r="C2143" s="2">
        <f t="shared" si="198"/>
        <v>30.390711847175538</v>
      </c>
      <c r="D2143" s="2">
        <f t="shared" si="200"/>
        <v>30.464995416273077</v>
      </c>
      <c r="E2143" s="2">
        <f t="shared" si="199"/>
        <v>-7.4283569097538305E-2</v>
      </c>
      <c r="F2143" s="2">
        <f t="shared" si="197"/>
        <v>-0.1648613232854827</v>
      </c>
      <c r="G2143" s="2">
        <f t="shared" si="195"/>
        <v>9.0577754187944393E-2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31.088999999999999</v>
      </c>
      <c r="C2144" s="2">
        <f t="shared" si="198"/>
        <v>30.446125409148532</v>
      </c>
      <c r="D2144" s="2">
        <f t="shared" si="200"/>
        <v>30.511217978030626</v>
      </c>
      <c r="E2144" s="2">
        <f t="shared" si="199"/>
        <v>-6.509256888209336E-2</v>
      </c>
      <c r="F2144" s="2">
        <f t="shared" si="197"/>
        <v>-0.14490757240480481</v>
      </c>
      <c r="G2144" s="2">
        <f t="shared" si="195"/>
        <v>7.9815003522711453E-2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31.1553</v>
      </c>
      <c r="C2145" s="2">
        <f t="shared" si="198"/>
        <v>30.50219842312568</v>
      </c>
      <c r="D2145" s="2">
        <f t="shared" si="200"/>
        <v>30.558927757435765</v>
      </c>
      <c r="E2145" s="2">
        <f t="shared" si="199"/>
        <v>-5.6729334310084312E-2</v>
      </c>
      <c r="F2145" s="2">
        <f t="shared" si="197"/>
        <v>-0.12727192478586072</v>
      </c>
      <c r="G2145" s="2">
        <f t="shared" si="195"/>
        <v>7.0542590475776407E-2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31.221599999999999</v>
      </c>
      <c r="C2146" s="2">
        <f t="shared" si="198"/>
        <v>30.548614050337115</v>
      </c>
      <c r="D2146" s="2">
        <f t="shared" si="200"/>
        <v>30.6080145902183</v>
      </c>
      <c r="E2146" s="2">
        <f t="shared" si="199"/>
        <v>-5.940053988118521E-2</v>
      </c>
      <c r="F2146" s="2">
        <f t="shared" si="197"/>
        <v>-0.11369764780492561</v>
      </c>
      <c r="G2146" s="2">
        <f t="shared" si="195"/>
        <v>5.4297107923740401E-2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31.088999999999999</v>
      </c>
      <c r="C2147" s="2">
        <f t="shared" si="198"/>
        <v>30.631750350285248</v>
      </c>
      <c r="D2147" s="2">
        <f t="shared" si="200"/>
        <v>30.643643139091015</v>
      </c>
      <c r="E2147" s="2">
        <f t="shared" si="199"/>
        <v>-1.1892788805766941E-2</v>
      </c>
      <c r="F2147" s="2">
        <f t="shared" si="197"/>
        <v>-9.3336676005093891E-2</v>
      </c>
      <c r="G2147" s="2">
        <f t="shared" si="195"/>
        <v>8.144388719932695E-2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31.088999999999999</v>
      </c>
      <c r="C2148" s="2">
        <f t="shared" si="198"/>
        <v>30.74288106562598</v>
      </c>
      <c r="D2148" s="2">
        <f t="shared" si="200"/>
        <v>30.676632536195381</v>
      </c>
      <c r="E2148" s="2">
        <f t="shared" si="199"/>
        <v>6.6248529430598779E-2</v>
      </c>
      <c r="F2148" s="2">
        <f t="shared" si="197"/>
        <v>-6.1419634917955358E-2</v>
      </c>
      <c r="G2148" s="2">
        <f t="shared" ref="G2148:G2211" si="201">E2148-F2148</f>
        <v>0.12766816434855413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31.088999999999999</v>
      </c>
      <c r="C2149" s="2">
        <f t="shared" si="198"/>
        <v>30.842022440145062</v>
      </c>
      <c r="D2149" s="2">
        <f t="shared" si="200"/>
        <v>30.707178274254982</v>
      </c>
      <c r="E2149" s="2">
        <f t="shared" si="199"/>
        <v>0.13484416589007964</v>
      </c>
      <c r="F2149" s="2">
        <f t="shared" ref="F2149:F2212" si="203">(E2149*(2/(10)))+((1-(2/10))*F2148)</f>
        <v>-2.2166874756348359E-2</v>
      </c>
      <c r="G2149" s="2">
        <f t="shared" si="201"/>
        <v>0.15701104064642799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31.1553</v>
      </c>
      <c r="C2150" s="2">
        <f t="shared" si="198"/>
        <v>30.910618987815056</v>
      </c>
      <c r="D2150" s="2">
        <f t="shared" si="200"/>
        <v>30.740372476162023</v>
      </c>
      <c r="E2150" s="2">
        <f t="shared" si="199"/>
        <v>0.17024651165303339</v>
      </c>
      <c r="F2150" s="2">
        <f t="shared" si="203"/>
        <v>1.631580252552799E-2</v>
      </c>
      <c r="G2150" s="2">
        <f t="shared" si="201"/>
        <v>0.15393070912750539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31.088999999999999</v>
      </c>
      <c r="C2151" s="2">
        <f t="shared" si="198"/>
        <v>30.948262220458894</v>
      </c>
      <c r="D2151" s="2">
        <f t="shared" si="200"/>
        <v>30.766196737187055</v>
      </c>
      <c r="E2151" s="2">
        <f t="shared" si="199"/>
        <v>0.18206548327183825</v>
      </c>
      <c r="F2151" s="2">
        <f t="shared" si="203"/>
        <v>4.9465738674790038E-2</v>
      </c>
      <c r="G2151" s="2">
        <f t="shared" si="201"/>
        <v>0.13259974459704821</v>
      </c>
      <c r="H2151" s="2" t="str">
        <f t="shared" si="202"/>
        <v>Sell</v>
      </c>
    </row>
    <row r="2152" spans="1:8" ht="13.5" x14ac:dyDescent="0.25">
      <c r="A2152" s="3">
        <v>45140</v>
      </c>
      <c r="B2152" s="2">
        <v>31.2149</v>
      </c>
      <c r="C2152" s="2">
        <f t="shared" si="198"/>
        <v>30.980114186542142</v>
      </c>
      <c r="D2152" s="2">
        <f t="shared" si="200"/>
        <v>30.799434015913942</v>
      </c>
      <c r="E2152" s="2">
        <f t="shared" si="199"/>
        <v>0.18068017062820019</v>
      </c>
      <c r="F2152" s="2">
        <f t="shared" si="203"/>
        <v>7.5708625065472074E-2</v>
      </c>
      <c r="G2152" s="2">
        <f t="shared" si="201"/>
        <v>0.10497154556272811</v>
      </c>
      <c r="H2152" s="2" t="str">
        <f t="shared" si="202"/>
        <v>Sell</v>
      </c>
    </row>
    <row r="2153" spans="1:8" ht="13.5" x14ac:dyDescent="0.25">
      <c r="A2153" s="3">
        <v>45141</v>
      </c>
      <c r="B2153" s="2">
        <v>31.0227</v>
      </c>
      <c r="C2153" s="2">
        <f t="shared" si="198"/>
        <v>30.986665850151041</v>
      </c>
      <c r="D2153" s="2">
        <f t="shared" si="200"/>
        <v>30.815972236957354</v>
      </c>
      <c r="E2153" s="2">
        <f t="shared" si="199"/>
        <v>0.17069361319368781</v>
      </c>
      <c r="F2153" s="2">
        <f t="shared" si="203"/>
        <v>9.4705622691115238E-2</v>
      </c>
      <c r="G2153" s="2">
        <f t="shared" si="201"/>
        <v>7.5987990502572572E-2</v>
      </c>
      <c r="H2153" s="2" t="str">
        <f t="shared" si="202"/>
        <v>Sell</v>
      </c>
    </row>
    <row r="2154" spans="1:8" ht="13.5" x14ac:dyDescent="0.25">
      <c r="A2154" s="3">
        <v>45142</v>
      </c>
      <c r="B2154" s="2">
        <v>30.8901</v>
      </c>
      <c r="C2154" s="2">
        <f t="shared" si="198"/>
        <v>31.002409565512419</v>
      </c>
      <c r="D2154" s="2">
        <f t="shared" si="200"/>
        <v>30.821463182367921</v>
      </c>
      <c r="E2154" s="2">
        <f t="shared" si="199"/>
        <v>0.18094638314449796</v>
      </c>
      <c r="F2154" s="2">
        <f t="shared" si="203"/>
        <v>0.11195377478179179</v>
      </c>
      <c r="G2154" s="2">
        <f t="shared" si="201"/>
        <v>6.8992608362706168E-2</v>
      </c>
      <c r="H2154" s="2" t="str">
        <f t="shared" si="202"/>
        <v>Sell</v>
      </c>
    </row>
    <row r="2155" spans="1:8" ht="13.5" x14ac:dyDescent="0.25">
      <c r="A2155" s="3">
        <v>45145</v>
      </c>
      <c r="B2155" s="2">
        <v>31.088999999999999</v>
      </c>
      <c r="C2155" s="2">
        <f t="shared" si="198"/>
        <v>31.0259311708182</v>
      </c>
      <c r="D2155" s="2">
        <f t="shared" si="200"/>
        <v>30.841280724414741</v>
      </c>
      <c r="E2155" s="2">
        <f t="shared" si="199"/>
        <v>0.18465044640345951</v>
      </c>
      <c r="F2155" s="2">
        <f t="shared" si="203"/>
        <v>0.12649310910612535</v>
      </c>
      <c r="G2155" s="2">
        <f t="shared" si="201"/>
        <v>5.8157337297334161E-2</v>
      </c>
      <c r="H2155" s="2" t="str">
        <f t="shared" si="202"/>
        <v>Sell</v>
      </c>
    </row>
    <row r="2156" spans="1:8" ht="13.5" x14ac:dyDescent="0.25">
      <c r="A2156" s="3">
        <v>45146</v>
      </c>
      <c r="B2156" s="2">
        <v>30.903400000000001</v>
      </c>
      <c r="C2156" s="2">
        <f t="shared" si="198"/>
        <v>31.0560340676154</v>
      </c>
      <c r="D2156" s="2">
        <f t="shared" si="200"/>
        <v>30.845882152235873</v>
      </c>
      <c r="E2156" s="2">
        <f t="shared" si="199"/>
        <v>0.2101519153795266</v>
      </c>
      <c r="F2156" s="2">
        <f t="shared" si="203"/>
        <v>0.14322487036080561</v>
      </c>
      <c r="G2156" s="2">
        <f t="shared" si="201"/>
        <v>6.6927045018720988E-2</v>
      </c>
      <c r="H2156" s="2" t="str">
        <f t="shared" si="202"/>
        <v>Sell</v>
      </c>
    </row>
    <row r="2157" spans="1:8" ht="13.5" x14ac:dyDescent="0.25">
      <c r="A2157" s="3">
        <v>45147</v>
      </c>
      <c r="B2157" s="2">
        <v>30.823799999999999</v>
      </c>
      <c r="C2157" s="2">
        <f t="shared" si="198"/>
        <v>31.061105749520721</v>
      </c>
      <c r="D2157" s="2">
        <f t="shared" si="200"/>
        <v>30.844246437255439</v>
      </c>
      <c r="E2157" s="2">
        <f t="shared" si="199"/>
        <v>0.21685931226528155</v>
      </c>
      <c r="F2157" s="2">
        <f t="shared" si="203"/>
        <v>0.15795175874170081</v>
      </c>
      <c r="G2157" s="2">
        <f t="shared" si="201"/>
        <v>5.8907553523580736E-2</v>
      </c>
      <c r="H2157" s="2" t="str">
        <f t="shared" si="202"/>
        <v>Sell</v>
      </c>
    </row>
    <row r="2158" spans="1:8" ht="13.5" x14ac:dyDescent="0.25">
      <c r="A2158" s="3">
        <v>45148</v>
      </c>
      <c r="B2158" s="2">
        <v>30.823799999999999</v>
      </c>
      <c r="C2158" s="2">
        <f t="shared" si="198"/>
        <v>31.065397172671378</v>
      </c>
      <c r="D2158" s="2">
        <f t="shared" si="200"/>
        <v>30.842731886347629</v>
      </c>
      <c r="E2158" s="2">
        <f t="shared" si="199"/>
        <v>0.22266528632374971</v>
      </c>
      <c r="F2158" s="2">
        <f t="shared" si="203"/>
        <v>0.17089446425811061</v>
      </c>
      <c r="G2158" s="2">
        <f t="shared" si="201"/>
        <v>5.1770822065639099E-2</v>
      </c>
      <c r="H2158" s="2" t="str">
        <f t="shared" si="202"/>
        <v>Sell</v>
      </c>
    </row>
    <row r="2159" spans="1:8" ht="13.5" x14ac:dyDescent="0.25">
      <c r="A2159" s="3">
        <v>45149</v>
      </c>
      <c r="B2159" s="2">
        <v>30.691299999999998</v>
      </c>
      <c r="C2159" s="2">
        <f t="shared" si="198"/>
        <v>31.069028376875782</v>
      </c>
      <c r="D2159" s="2">
        <f t="shared" si="200"/>
        <v>30.831514709581135</v>
      </c>
      <c r="E2159" s="2">
        <f t="shared" si="199"/>
        <v>0.23751366729464607</v>
      </c>
      <c r="F2159" s="2">
        <f t="shared" si="203"/>
        <v>0.18421830486541771</v>
      </c>
      <c r="G2159" s="2">
        <f t="shared" si="201"/>
        <v>5.329536242922836E-2</v>
      </c>
      <c r="H2159" s="2" t="str">
        <f t="shared" si="202"/>
        <v>Sell</v>
      </c>
    </row>
    <row r="2160" spans="1:8" ht="13.5" x14ac:dyDescent="0.25">
      <c r="A2160" s="3">
        <v>45152</v>
      </c>
      <c r="B2160" s="2">
        <v>30.658100000000001</v>
      </c>
      <c r="C2160" s="2">
        <f t="shared" si="198"/>
        <v>31.082300934279509</v>
      </c>
      <c r="D2160" s="2">
        <f t="shared" si="200"/>
        <v>30.818669175538091</v>
      </c>
      <c r="E2160" s="2">
        <f t="shared" si="199"/>
        <v>0.26363175874141831</v>
      </c>
      <c r="F2160" s="2">
        <f t="shared" si="203"/>
        <v>0.20010099564061784</v>
      </c>
      <c r="G2160" s="2">
        <f t="shared" si="201"/>
        <v>6.3530763100800469E-2</v>
      </c>
      <c r="H2160" s="2" t="str">
        <f t="shared" si="202"/>
        <v>Sell</v>
      </c>
    </row>
    <row r="2161" spans="1:8" ht="13.5" x14ac:dyDescent="0.25">
      <c r="A2161" s="3">
        <v>45153</v>
      </c>
      <c r="B2161" s="2">
        <v>30.7178</v>
      </c>
      <c r="C2161" s="2">
        <f t="shared" si="198"/>
        <v>31.083331559774969</v>
      </c>
      <c r="D2161" s="2">
        <f t="shared" si="200"/>
        <v>30.811197384757492</v>
      </c>
      <c r="E2161" s="2">
        <f t="shared" si="199"/>
        <v>0.27213417501747728</v>
      </c>
      <c r="F2161" s="2">
        <f t="shared" si="203"/>
        <v>0.21450763151598976</v>
      </c>
      <c r="G2161" s="2">
        <f t="shared" si="201"/>
        <v>5.762654350148752E-2</v>
      </c>
      <c r="H2161" s="2" t="str">
        <f t="shared" si="202"/>
        <v>Sell</v>
      </c>
    </row>
    <row r="2162" spans="1:8" ht="13.5" x14ac:dyDescent="0.25">
      <c r="A2162" s="3">
        <v>45154</v>
      </c>
      <c r="B2162" s="2">
        <v>30.658100000000001</v>
      </c>
      <c r="C2162" s="2">
        <f t="shared" si="198"/>
        <v>31.103572858271129</v>
      </c>
      <c r="D2162" s="2">
        <f t="shared" si="200"/>
        <v>30.799856837738417</v>
      </c>
      <c r="E2162" s="2">
        <f t="shared" si="199"/>
        <v>0.30371602053271118</v>
      </c>
      <c r="F2162" s="2">
        <f t="shared" si="203"/>
        <v>0.23234930931933406</v>
      </c>
      <c r="G2162" s="2">
        <f t="shared" si="201"/>
        <v>7.1366711213377121E-2</v>
      </c>
      <c r="H2162" s="2" t="str">
        <f t="shared" si="202"/>
        <v>Sell</v>
      </c>
    </row>
    <row r="2163" spans="1:8" ht="13.5" x14ac:dyDescent="0.25">
      <c r="A2163" s="3">
        <v>45155</v>
      </c>
      <c r="B2163" s="2">
        <v>30.903400000000001</v>
      </c>
      <c r="C2163" s="2">
        <f t="shared" si="198"/>
        <v>31.091130880075568</v>
      </c>
      <c r="D2163" s="2">
        <f t="shared" si="200"/>
        <v>30.807526701609646</v>
      </c>
      <c r="E2163" s="2">
        <f t="shared" si="199"/>
        <v>0.28360417846592156</v>
      </c>
      <c r="F2163" s="2">
        <f t="shared" si="203"/>
        <v>0.24260028314865156</v>
      </c>
      <c r="G2163" s="2">
        <f t="shared" si="201"/>
        <v>4.100389531727E-2</v>
      </c>
      <c r="H2163" s="2" t="str">
        <f t="shared" si="202"/>
        <v>Sell</v>
      </c>
    </row>
    <row r="2164" spans="1:8" ht="13.5" x14ac:dyDescent="0.25">
      <c r="A2164" s="3">
        <v>45156</v>
      </c>
      <c r="B2164" s="2">
        <v>31.0227</v>
      </c>
      <c r="C2164" s="2">
        <f t="shared" si="198"/>
        <v>31.060203052371634</v>
      </c>
      <c r="D2164" s="2">
        <f t="shared" si="200"/>
        <v>30.823465464453378</v>
      </c>
      <c r="E2164" s="2">
        <f t="shared" si="199"/>
        <v>0.23673758791825605</v>
      </c>
      <c r="F2164" s="2">
        <f t="shared" si="203"/>
        <v>0.24142774410257248</v>
      </c>
      <c r="G2164" s="2">
        <f t="shared" si="201"/>
        <v>-4.6901561843164241E-3</v>
      </c>
      <c r="H2164" s="2" t="str">
        <f t="shared" si="202"/>
        <v>Hold</v>
      </c>
    </row>
    <row r="2165" spans="1:8" ht="13.5" x14ac:dyDescent="0.25">
      <c r="A2165" s="3">
        <v>45159</v>
      </c>
      <c r="B2165" s="2">
        <v>30.823799999999999</v>
      </c>
      <c r="C2165" s="2">
        <f t="shared" si="198"/>
        <v>31.064633352006766</v>
      </c>
      <c r="D2165" s="2">
        <f t="shared" si="200"/>
        <v>30.823490244864239</v>
      </c>
      <c r="E2165" s="2">
        <f t="shared" si="199"/>
        <v>0.24114310714252696</v>
      </c>
      <c r="F2165" s="2">
        <f t="shared" si="203"/>
        <v>0.2413708167105634</v>
      </c>
      <c r="G2165" s="2">
        <f t="shared" si="201"/>
        <v>-2.2770956803644382E-4</v>
      </c>
      <c r="H2165" s="2" t="str">
        <f t="shared" si="202"/>
        <v>Hold</v>
      </c>
    </row>
    <row r="2166" spans="1:8" ht="13.5" x14ac:dyDescent="0.25">
      <c r="A2166" s="3">
        <v>45160</v>
      </c>
      <c r="B2166" s="2">
        <v>30.883500000000002</v>
      </c>
      <c r="C2166" s="2">
        <f t="shared" si="198"/>
        <v>31.039828220928804</v>
      </c>
      <c r="D2166" s="2">
        <f t="shared" si="200"/>
        <v>30.827935411911334</v>
      </c>
      <c r="E2166" s="2">
        <f t="shared" si="199"/>
        <v>0.21189280901747054</v>
      </c>
      <c r="F2166" s="2">
        <f t="shared" si="203"/>
        <v>0.23547521517194483</v>
      </c>
      <c r="G2166" s="2">
        <f t="shared" si="201"/>
        <v>-2.3582406154474295E-2</v>
      </c>
      <c r="H2166" s="2" t="str">
        <f t="shared" si="202"/>
        <v>Hold</v>
      </c>
    </row>
    <row r="2167" spans="1:8" ht="13.5" x14ac:dyDescent="0.25">
      <c r="A2167" s="3">
        <v>45161</v>
      </c>
      <c r="B2167" s="2">
        <v>30.4924</v>
      </c>
      <c r="C2167" s="2">
        <f t="shared" si="198"/>
        <v>31.006593110016681</v>
      </c>
      <c r="D2167" s="2">
        <f t="shared" si="200"/>
        <v>30.803080936954938</v>
      </c>
      <c r="E2167" s="2">
        <f t="shared" si="199"/>
        <v>0.20351217306174263</v>
      </c>
      <c r="F2167" s="2">
        <f t="shared" si="203"/>
        <v>0.22908260674990438</v>
      </c>
      <c r="G2167" s="2">
        <f t="shared" si="201"/>
        <v>-2.5570433688161753E-2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30.883500000000002</v>
      </c>
      <c r="C2168" s="2">
        <f t="shared" si="198"/>
        <v>30.978471093091038</v>
      </c>
      <c r="D2168" s="2">
        <f t="shared" si="200"/>
        <v>30.809037904587907</v>
      </c>
      <c r="E2168" s="2">
        <f t="shared" si="199"/>
        <v>0.16943318850313105</v>
      </c>
      <c r="F2168" s="2">
        <f t="shared" si="203"/>
        <v>0.21715272310054973</v>
      </c>
      <c r="G2168" s="2">
        <f t="shared" si="201"/>
        <v>-4.7719534597418678E-2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30.4924</v>
      </c>
      <c r="C2169" s="2">
        <f t="shared" si="198"/>
        <v>30.934290924923186</v>
      </c>
      <c r="D2169" s="2">
        <f t="shared" si="200"/>
        <v>30.785583244988803</v>
      </c>
      <c r="E2169" s="2">
        <f t="shared" si="199"/>
        <v>0.1487076799343825</v>
      </c>
      <c r="F2169" s="2">
        <f t="shared" si="203"/>
        <v>0.20346371446731631</v>
      </c>
      <c r="G2169" s="2">
        <f t="shared" si="201"/>
        <v>-5.4756034532933817E-2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30.8901</v>
      </c>
      <c r="C2170" s="2">
        <f t="shared" si="198"/>
        <v>30.891800013396541</v>
      </c>
      <c r="D2170" s="2">
        <f t="shared" si="200"/>
        <v>30.793325226841485</v>
      </c>
      <c r="E2170" s="2">
        <f t="shared" si="199"/>
        <v>9.847478655505526E-2</v>
      </c>
      <c r="F2170" s="2">
        <f t="shared" si="203"/>
        <v>0.18246592888486413</v>
      </c>
      <c r="G2170" s="2">
        <f t="shared" si="201"/>
        <v>-8.3991142329808866E-2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30.750900000000001</v>
      </c>
      <c r="C2171" s="2">
        <f t="shared" si="198"/>
        <v>30.865030780566304</v>
      </c>
      <c r="D2171" s="2">
        <f t="shared" si="200"/>
        <v>30.790182617445819</v>
      </c>
      <c r="E2171" s="2">
        <f t="shared" si="199"/>
        <v>7.4848163120485367E-2</v>
      </c>
      <c r="F2171" s="2">
        <f t="shared" si="203"/>
        <v>0.16094237573198836</v>
      </c>
      <c r="G2171" s="2">
        <f t="shared" si="201"/>
        <v>-8.609421261150299E-2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30.7575</v>
      </c>
      <c r="C2172" s="2">
        <f t="shared" si="198"/>
        <v>30.833195275863794</v>
      </c>
      <c r="D2172" s="2">
        <f t="shared" si="200"/>
        <v>30.7877616828202</v>
      </c>
      <c r="E2172" s="2">
        <f t="shared" si="199"/>
        <v>4.5433593043593845E-2</v>
      </c>
      <c r="F2172" s="2">
        <f t="shared" si="203"/>
        <v>0.13784061919430945</v>
      </c>
      <c r="G2172" s="2">
        <f t="shared" si="201"/>
        <v>-9.240702615071561E-2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30.7575</v>
      </c>
      <c r="C2173" s="2">
        <f t="shared" si="198"/>
        <v>30.843996002653981</v>
      </c>
      <c r="D2173" s="2">
        <f t="shared" si="200"/>
        <v>30.785520076685369</v>
      </c>
      <c r="E2173" s="2">
        <f t="shared" si="199"/>
        <v>5.847592596861162E-2</v>
      </c>
      <c r="F2173" s="2">
        <f t="shared" si="203"/>
        <v>0.1219676805491699</v>
      </c>
      <c r="G2173" s="2">
        <f t="shared" si="201"/>
        <v>-6.3491754580558279E-2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30.724399999999999</v>
      </c>
      <c r="C2174" s="2">
        <f t="shared" si="198"/>
        <v>30.871488925322602</v>
      </c>
      <c r="D2174" s="2">
        <f t="shared" si="200"/>
        <v>30.780992663597562</v>
      </c>
      <c r="E2174" s="2">
        <f t="shared" si="199"/>
        <v>9.0496261725039773E-2</v>
      </c>
      <c r="F2174" s="2">
        <f t="shared" si="203"/>
        <v>0.11567339678434388</v>
      </c>
      <c r="G2174" s="2">
        <f t="shared" si="201"/>
        <v>-2.5177135059304107E-2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30.558700000000002</v>
      </c>
      <c r="C2175" s="2">
        <f t="shared" si="198"/>
        <v>30.864152167580663</v>
      </c>
      <c r="D2175" s="2">
        <f t="shared" si="200"/>
        <v>30.764526540368113</v>
      </c>
      <c r="E2175" s="2">
        <f t="shared" si="199"/>
        <v>9.9625627212549972E-2</v>
      </c>
      <c r="F2175" s="2">
        <f t="shared" si="203"/>
        <v>0.11246384286998509</v>
      </c>
      <c r="G2175" s="2">
        <f t="shared" si="201"/>
        <v>-1.283821565743512E-2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30.3598</v>
      </c>
      <c r="C2176" s="2">
        <f t="shared" si="198"/>
        <v>30.867128757183636</v>
      </c>
      <c r="D2176" s="2">
        <f t="shared" si="200"/>
        <v>30.73454679663714</v>
      </c>
      <c r="E2176" s="2">
        <f t="shared" si="199"/>
        <v>0.13258196054649574</v>
      </c>
      <c r="F2176" s="2">
        <f t="shared" si="203"/>
        <v>0.11648746640528723</v>
      </c>
      <c r="G2176" s="2">
        <f t="shared" si="201"/>
        <v>1.6094494141208504E-2</v>
      </c>
      <c r="H2176" s="2" t="str">
        <f t="shared" si="202"/>
        <v>Sell</v>
      </c>
    </row>
    <row r="2177" spans="1:8" ht="13.5" x14ac:dyDescent="0.25">
      <c r="A2177" s="3">
        <v>45175</v>
      </c>
      <c r="B2177" s="2">
        <v>30.353200000000001</v>
      </c>
      <c r="C2177" s="2">
        <f t="shared" si="198"/>
        <v>30.809478179155384</v>
      </c>
      <c r="D2177" s="2">
        <f t="shared" si="200"/>
        <v>30.70629888577513</v>
      </c>
      <c r="E2177" s="2">
        <f t="shared" si="199"/>
        <v>0.10317929338025422</v>
      </c>
      <c r="F2177" s="2">
        <f t="shared" si="203"/>
        <v>0.11382583180028064</v>
      </c>
      <c r="G2177" s="2">
        <f t="shared" si="201"/>
        <v>-1.0646538420026413E-2</v>
      </c>
      <c r="H2177" s="2" t="str">
        <f t="shared" si="202"/>
        <v>Hold</v>
      </c>
    </row>
    <row r="2178" spans="1:8" ht="13.5" x14ac:dyDescent="0.25">
      <c r="A2178" s="3">
        <v>45176</v>
      </c>
      <c r="B2178" s="2">
        <v>30.326699999999999</v>
      </c>
      <c r="C2178" s="2">
        <f t="shared" si="198"/>
        <v>30.820866151593016</v>
      </c>
      <c r="D2178" s="2">
        <f t="shared" si="200"/>
        <v>30.678180449791785</v>
      </c>
      <c r="E2178" s="2">
        <f t="shared" si="199"/>
        <v>0.14268570180123064</v>
      </c>
      <c r="F2178" s="2">
        <f t="shared" si="203"/>
        <v>0.11959780580047064</v>
      </c>
      <c r="G2178" s="2">
        <f t="shared" si="201"/>
        <v>2.308789600076E-2</v>
      </c>
      <c r="H2178" s="2" t="str">
        <f t="shared" si="202"/>
        <v>Sell</v>
      </c>
    </row>
    <row r="2179" spans="1:8" ht="13.5" x14ac:dyDescent="0.25">
      <c r="A2179" s="3">
        <v>45177</v>
      </c>
      <c r="B2179" s="2">
        <v>30.426100000000002</v>
      </c>
      <c r="C2179" s="2">
        <f t="shared" si="198"/>
        <v>30.770332897501781</v>
      </c>
      <c r="D2179" s="2">
        <f t="shared" si="200"/>
        <v>30.659507823881285</v>
      </c>
      <c r="E2179" s="2">
        <f t="shared" si="199"/>
        <v>0.11082507362049654</v>
      </c>
      <c r="F2179" s="2">
        <f t="shared" si="203"/>
        <v>0.11784325936447582</v>
      </c>
      <c r="G2179" s="2">
        <f t="shared" si="201"/>
        <v>-7.0181857439792772E-3</v>
      </c>
      <c r="H2179" s="2" t="str">
        <f t="shared" si="202"/>
        <v>Hold</v>
      </c>
    </row>
    <row r="2180" spans="1:8" ht="13.5" x14ac:dyDescent="0.25">
      <c r="A2180" s="3">
        <v>45180</v>
      </c>
      <c r="B2180" s="2">
        <v>30.393000000000001</v>
      </c>
      <c r="C2180" s="2">
        <f t="shared" si="198"/>
        <v>30.78875860557843</v>
      </c>
      <c r="D2180" s="2">
        <f t="shared" si="200"/>
        <v>30.639766503593783</v>
      </c>
      <c r="E2180" s="2">
        <f t="shared" si="199"/>
        <v>0.1489921019846463</v>
      </c>
      <c r="F2180" s="2">
        <f t="shared" si="203"/>
        <v>0.12407302788850992</v>
      </c>
      <c r="G2180" s="2">
        <f t="shared" si="201"/>
        <v>2.4919074096136376E-2</v>
      </c>
      <c r="H2180" s="2" t="str">
        <f t="shared" si="202"/>
        <v>Sell</v>
      </c>
    </row>
    <row r="2181" spans="1:8" ht="13.5" x14ac:dyDescent="0.25">
      <c r="A2181" s="3">
        <v>45181</v>
      </c>
      <c r="B2181" s="2">
        <v>30.114599999999999</v>
      </c>
      <c r="C2181" s="2">
        <f t="shared" si="198"/>
        <v>30.78293420472021</v>
      </c>
      <c r="D2181" s="2">
        <f t="shared" si="200"/>
        <v>30.600865281105357</v>
      </c>
      <c r="E2181" s="2">
        <f t="shared" si="199"/>
        <v>0.18206892361485316</v>
      </c>
      <c r="F2181" s="2">
        <f t="shared" si="203"/>
        <v>0.13567220703377858</v>
      </c>
      <c r="G2181" s="2">
        <f t="shared" si="201"/>
        <v>4.6396716581074582E-2</v>
      </c>
      <c r="H2181" s="2" t="str">
        <f t="shared" si="202"/>
        <v>Sell</v>
      </c>
    </row>
    <row r="2182" spans="1:8" ht="13.5" x14ac:dyDescent="0.25">
      <c r="A2182" s="3">
        <v>45182</v>
      </c>
      <c r="B2182" s="2">
        <v>30.0947</v>
      </c>
      <c r="C2182" s="2">
        <f t="shared" si="198"/>
        <v>30.779021250147871</v>
      </c>
      <c r="D2182" s="2">
        <f t="shared" si="200"/>
        <v>30.563371556579035</v>
      </c>
      <c r="E2182" s="2">
        <f t="shared" si="199"/>
        <v>0.21564969356883523</v>
      </c>
      <c r="F2182" s="2">
        <f t="shared" si="203"/>
        <v>0.15166770434078991</v>
      </c>
      <c r="G2182" s="2">
        <f t="shared" si="201"/>
        <v>6.3981989228045322E-2</v>
      </c>
      <c r="H2182" s="2" t="str">
        <f t="shared" si="202"/>
        <v>Sell</v>
      </c>
    </row>
    <row r="2183" spans="1:8" ht="13.5" x14ac:dyDescent="0.25">
      <c r="A2183" s="3">
        <v>45183</v>
      </c>
      <c r="B2183" s="2">
        <v>30.088000000000001</v>
      </c>
      <c r="C2183" s="2">
        <f t="shared" si="198"/>
        <v>30.775710288586659</v>
      </c>
      <c r="D2183" s="2">
        <f t="shared" si="200"/>
        <v>30.528158848684292</v>
      </c>
      <c r="E2183" s="2">
        <f t="shared" si="199"/>
        <v>0.24755143990236661</v>
      </c>
      <c r="F2183" s="2">
        <f t="shared" si="203"/>
        <v>0.17084445145310526</v>
      </c>
      <c r="G2183" s="2">
        <f t="shared" si="201"/>
        <v>7.6706988449261354E-2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30.021799999999999</v>
      </c>
      <c r="C2184" s="2">
        <f t="shared" si="198"/>
        <v>30.767816398034864</v>
      </c>
      <c r="D2184" s="2">
        <f t="shared" si="200"/>
        <v>30.490650785818787</v>
      </c>
      <c r="E2184" s="2">
        <f t="shared" si="199"/>
        <v>0.27716561221607705</v>
      </c>
      <c r="F2184" s="2">
        <f t="shared" si="203"/>
        <v>0.19210868360569963</v>
      </c>
      <c r="G2184" s="2">
        <f t="shared" si="201"/>
        <v>8.5056928610377419E-2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29.829499999999999</v>
      </c>
      <c r="C2185" s="2">
        <f t="shared" si="198"/>
        <v>30.735644644491039</v>
      </c>
      <c r="D2185" s="2">
        <f t="shared" si="200"/>
        <v>30.441676653535914</v>
      </c>
      <c r="E2185" s="2">
        <f t="shared" si="199"/>
        <v>0.29396799095512449</v>
      </c>
      <c r="F2185" s="2">
        <f t="shared" si="203"/>
        <v>0.21248054507558461</v>
      </c>
      <c r="G2185" s="2">
        <f t="shared" si="201"/>
        <v>8.1487445879539877E-2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29.166599999999999</v>
      </c>
      <c r="C2186" s="2">
        <f t="shared" si="198"/>
        <v>30.67782239149242</v>
      </c>
      <c r="D2186" s="2">
        <f t="shared" si="200"/>
        <v>30.347226531051774</v>
      </c>
      <c r="E2186" s="2">
        <f t="shared" si="199"/>
        <v>0.33059586044064559</v>
      </c>
      <c r="F2186" s="2">
        <f t="shared" si="203"/>
        <v>0.23610360814859682</v>
      </c>
      <c r="G2186" s="2">
        <f t="shared" si="201"/>
        <v>9.4492252292048773E-2</v>
      </c>
      <c r="H2186" s="2" t="str">
        <f t="shared" si="202"/>
        <v>Sell</v>
      </c>
    </row>
    <row r="2187" spans="1:8" ht="13.5" x14ac:dyDescent="0.25">
      <c r="A2187" s="3">
        <v>45189</v>
      </c>
      <c r="B2187" s="2">
        <v>29.034099999999999</v>
      </c>
      <c r="C2187" s="2">
        <f t="shared" si="198"/>
        <v>30.627880485108971</v>
      </c>
      <c r="D2187" s="2">
        <f t="shared" si="200"/>
        <v>30.249957899122016</v>
      </c>
      <c r="E2187" s="2">
        <f t="shared" si="199"/>
        <v>0.37792258598695483</v>
      </c>
      <c r="F2187" s="2">
        <f t="shared" si="203"/>
        <v>0.26446740371626842</v>
      </c>
      <c r="G2187" s="2">
        <f t="shared" si="201"/>
        <v>0.11345518227068641</v>
      </c>
      <c r="H2187" s="2" t="str">
        <f t="shared" si="202"/>
        <v>Sell</v>
      </c>
    </row>
    <row r="2188" spans="1:8" ht="13.5" x14ac:dyDescent="0.25">
      <c r="A2188" s="3">
        <v>45190</v>
      </c>
      <c r="B2188" s="2">
        <v>27.708300000000001</v>
      </c>
      <c r="C2188" s="2">
        <f t="shared" si="198"/>
        <v>30.581545025861438</v>
      </c>
      <c r="D2188" s="2">
        <f t="shared" si="200"/>
        <v>30.061686943631496</v>
      </c>
      <c r="E2188" s="2">
        <f t="shared" si="199"/>
        <v>0.51985808222994123</v>
      </c>
      <c r="F2188" s="2">
        <f t="shared" si="203"/>
        <v>0.31554553941900298</v>
      </c>
      <c r="G2188" s="2">
        <f t="shared" si="201"/>
        <v>0.20431254281093825</v>
      </c>
      <c r="H2188" s="2" t="str">
        <f t="shared" si="202"/>
        <v>Sell</v>
      </c>
    </row>
    <row r="2189" spans="1:8" ht="13.5" x14ac:dyDescent="0.25">
      <c r="A2189" s="3">
        <v>45191</v>
      </c>
      <c r="B2189" s="2">
        <v>27.509399999999999</v>
      </c>
      <c r="C2189" s="2">
        <f t="shared" si="198"/>
        <v>30.557630406498141</v>
      </c>
      <c r="D2189" s="2">
        <f t="shared" si="200"/>
        <v>29.872628651510645</v>
      </c>
      <c r="E2189" s="2">
        <f t="shared" si="199"/>
        <v>0.68500175498749627</v>
      </c>
      <c r="F2189" s="2">
        <f t="shared" si="203"/>
        <v>0.38943678253270164</v>
      </c>
      <c r="G2189" s="2">
        <f t="shared" si="201"/>
        <v>0.29556497245479463</v>
      </c>
      <c r="H2189" s="2" t="str">
        <f t="shared" si="202"/>
        <v>Sell</v>
      </c>
    </row>
    <row r="2190" spans="1:8" ht="13.5" x14ac:dyDescent="0.25">
      <c r="A2190" s="3">
        <v>45194</v>
      </c>
      <c r="B2190" s="2">
        <v>26.846599999999999</v>
      </c>
      <c r="C2190" s="2">
        <f t="shared" si="198"/>
        <v>30.532302651652273</v>
      </c>
      <c r="D2190" s="2">
        <f t="shared" si="200"/>
        <v>29.648478381028376</v>
      </c>
      <c r="E2190" s="2">
        <f t="shared" si="199"/>
        <v>0.88382427062389723</v>
      </c>
      <c r="F2190" s="2">
        <f t="shared" si="203"/>
        <v>0.4883142801509408</v>
      </c>
      <c r="G2190" s="2">
        <f t="shared" si="201"/>
        <v>0.39550999047295643</v>
      </c>
      <c r="H2190" s="2" t="str">
        <f t="shared" si="202"/>
        <v>Sell</v>
      </c>
    </row>
    <row r="2191" spans="1:8" ht="13.5" x14ac:dyDescent="0.25">
      <c r="A2191" s="3">
        <v>45195</v>
      </c>
      <c r="B2191" s="2">
        <v>27.496200000000002</v>
      </c>
      <c r="C2191" s="2">
        <f t="shared" ref="C2191:C2254" si="204">$C$4*B2181+C2190*(1-$C$4)</f>
        <v>30.468040705244235</v>
      </c>
      <c r="D2191" s="2">
        <f t="shared" si="200"/>
        <v>29.48905035280405</v>
      </c>
      <c r="E2191" s="2">
        <f t="shared" si="199"/>
        <v>0.97899035244018506</v>
      </c>
      <c r="F2191" s="2">
        <f t="shared" si="203"/>
        <v>0.5864494946087897</v>
      </c>
      <c r="G2191" s="2">
        <f t="shared" si="201"/>
        <v>0.39254085783139536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27.4697</v>
      </c>
      <c r="C2192" s="2">
        <f t="shared" si="204"/>
        <v>30.410603673668199</v>
      </c>
      <c r="D2192" s="2">
        <f t="shared" si="200"/>
        <v>29.339468845188932</v>
      </c>
      <c r="E2192" s="2">
        <f t="shared" si="199"/>
        <v>1.0711348284792663</v>
      </c>
      <c r="F2192" s="2">
        <f t="shared" si="203"/>
        <v>0.68338656138288512</v>
      </c>
      <c r="G2192" s="2">
        <f t="shared" si="201"/>
        <v>0.38774826709638122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27.41</v>
      </c>
      <c r="C2193" s="2">
        <f t="shared" si="204"/>
        <v>30.360972339257707</v>
      </c>
      <c r="D2193" s="2">
        <f t="shared" si="200"/>
        <v>29.196545227026789</v>
      </c>
      <c r="E2193" s="2">
        <f t="shared" si="199"/>
        <v>1.1644271122309178</v>
      </c>
      <c r="F2193" s="2">
        <f t="shared" si="203"/>
        <v>0.77959467155249174</v>
      </c>
      <c r="G2193" s="2">
        <f t="shared" si="201"/>
        <v>0.38483244067842604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28.1723</v>
      </c>
      <c r="C2194" s="2">
        <f t="shared" si="204"/>
        <v>30.308791979371904</v>
      </c>
      <c r="D2194" s="2">
        <f t="shared" si="200"/>
        <v>29.120675210209988</v>
      </c>
      <c r="E2194" s="2">
        <f t="shared" si="199"/>
        <v>1.1881167691619154</v>
      </c>
      <c r="F2194" s="2">
        <f t="shared" si="203"/>
        <v>0.86129909107437652</v>
      </c>
      <c r="G2194" s="2">
        <f t="shared" si="201"/>
        <v>0.32681767808753892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28.1723</v>
      </c>
      <c r="C2195" s="2">
        <f t="shared" si="204"/>
        <v>30.235054751776225</v>
      </c>
      <c r="D2195" s="2">
        <f t="shared" si="200"/>
        <v>29.050425194638876</v>
      </c>
      <c r="E2195" s="2">
        <f t="shared" si="199"/>
        <v>1.1846295571373489</v>
      </c>
      <c r="F2195" s="2">
        <f t="shared" si="203"/>
        <v>0.92596518428697105</v>
      </c>
      <c r="G2195" s="2">
        <f t="shared" si="201"/>
        <v>0.2586643728503778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28.1723</v>
      </c>
      <c r="C2196" s="2">
        <f t="shared" si="204"/>
        <v>30.070677097656805</v>
      </c>
      <c r="D2196" s="2">
        <f t="shared" si="200"/>
        <v>28.985378883924884</v>
      </c>
      <c r="E2196" s="2">
        <f t="shared" si="199"/>
        <v>1.0852982137319209</v>
      </c>
      <c r="F2196" s="2">
        <f t="shared" si="203"/>
        <v>0.9578317901759611</v>
      </c>
      <c r="G2196" s="2">
        <f t="shared" si="201"/>
        <v>0.12746642355595983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27.973500000000001</v>
      </c>
      <c r="C2197" s="2">
        <f t="shared" si="204"/>
        <v>29.911203698017296</v>
      </c>
      <c r="D2197" s="2">
        <f t="shared" si="200"/>
        <v>28.910424892523039</v>
      </c>
      <c r="E2197" s="2">
        <f t="shared" si="199"/>
        <v>1.0007788054942566</v>
      </c>
      <c r="F2197" s="2">
        <f t="shared" si="203"/>
        <v>0.96642119323962028</v>
      </c>
      <c r="G2197" s="2">
        <f t="shared" si="201"/>
        <v>3.4357612254636294E-2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28.1723</v>
      </c>
      <c r="C2198" s="2">
        <f t="shared" si="204"/>
        <v>29.572295436783868</v>
      </c>
      <c r="D2198" s="2">
        <f t="shared" si="200"/>
        <v>28.85574897455837</v>
      </c>
      <c r="E2198" s="2">
        <f t="shared" si="199"/>
        <v>0.716546462225498</v>
      </c>
      <c r="F2198" s="2">
        <f t="shared" si="203"/>
        <v>0.91644624703679589</v>
      </c>
      <c r="G2198" s="2">
        <f t="shared" si="201"/>
        <v>-0.19989978481129789</v>
      </c>
      <c r="H2198" s="2" t="str">
        <f t="shared" si="202"/>
        <v>Hold</v>
      </c>
    </row>
    <row r="2199" spans="1:8" ht="13.5" x14ac:dyDescent="0.25">
      <c r="A2199" s="3">
        <v>45208</v>
      </c>
      <c r="B2199" s="2">
        <v>28.1723</v>
      </c>
      <c r="C2199" s="2">
        <f t="shared" si="204"/>
        <v>29.254926908047885</v>
      </c>
      <c r="D2199" s="2">
        <f t="shared" si="200"/>
        <v>28.805123124591081</v>
      </c>
      <c r="E2199" s="2">
        <f t="shared" si="199"/>
        <v>0.4498037834568045</v>
      </c>
      <c r="F2199" s="2">
        <f t="shared" si="203"/>
        <v>0.8231177543207977</v>
      </c>
      <c r="G2199" s="2">
        <f t="shared" si="201"/>
        <v>-0.37331397086399321</v>
      </c>
      <c r="H2199" s="2" t="str">
        <f t="shared" si="202"/>
        <v>Hold</v>
      </c>
    </row>
    <row r="2200" spans="1:8" ht="13.5" x14ac:dyDescent="0.25">
      <c r="A2200" s="3">
        <v>45209</v>
      </c>
      <c r="B2200" s="2">
        <v>28.1723</v>
      </c>
      <c r="C2200" s="2">
        <f t="shared" si="204"/>
        <v>28.884415076040518</v>
      </c>
      <c r="D2200" s="2">
        <f t="shared" si="200"/>
        <v>28.758247337584333</v>
      </c>
      <c r="E2200" s="2">
        <f t="shared" si="199"/>
        <v>0.12616773845618567</v>
      </c>
      <c r="F2200" s="2">
        <f t="shared" si="203"/>
        <v>0.68372775114787532</v>
      </c>
      <c r="G2200" s="2">
        <f t="shared" si="201"/>
        <v>-0.55756001269168964</v>
      </c>
      <c r="H2200" s="2" t="str">
        <f t="shared" si="202"/>
        <v>Hold</v>
      </c>
    </row>
    <row r="2201" spans="1:8" ht="13.5" x14ac:dyDescent="0.25">
      <c r="A2201" s="3">
        <v>45210</v>
      </c>
      <c r="B2201" s="2">
        <v>28.106000000000002</v>
      </c>
      <c r="C2201" s="2">
        <f t="shared" si="204"/>
        <v>28.670843525880439</v>
      </c>
      <c r="D2201" s="2">
        <f t="shared" si="200"/>
        <v>28.709932719985495</v>
      </c>
      <c r="E2201" s="2">
        <f t="shared" si="199"/>
        <v>-3.908919410505618E-2</v>
      </c>
      <c r="F2201" s="2">
        <f t="shared" si="203"/>
        <v>0.53916436209728902</v>
      </c>
      <c r="G2201" s="2">
        <f t="shared" si="201"/>
        <v>-0.5782535562023452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28.4375</v>
      </c>
      <c r="C2202" s="2">
        <f t="shared" si="204"/>
        <v>28.486052214206527</v>
      </c>
      <c r="D2202" s="2">
        <f t="shared" si="200"/>
        <v>28.689752518505088</v>
      </c>
      <c r="E2202" s="2">
        <f t="shared" si="199"/>
        <v>-0.20370030429856101</v>
      </c>
      <c r="F2202" s="2">
        <f t="shared" si="203"/>
        <v>0.39059142881811904</v>
      </c>
      <c r="G2202" s="2">
        <f t="shared" si="201"/>
        <v>-0.59429173311668004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28.9346</v>
      </c>
      <c r="C2203" s="2">
        <f t="shared" si="204"/>
        <v>28.320505719713214</v>
      </c>
      <c r="D2203" s="2">
        <f t="shared" si="200"/>
        <v>28.707889368986194</v>
      </c>
      <c r="E2203" s="2">
        <f t="shared" si="199"/>
        <v>-0.38738364927298008</v>
      </c>
      <c r="F2203" s="2">
        <f t="shared" si="203"/>
        <v>0.23499641319989922</v>
      </c>
      <c r="G2203" s="2">
        <f t="shared" si="201"/>
        <v>-0.62238006247287925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29.126899999999999</v>
      </c>
      <c r="C2204" s="2">
        <f t="shared" si="204"/>
        <v>28.297704839757333</v>
      </c>
      <c r="D2204" s="2">
        <f t="shared" si="200"/>
        <v>28.738927193505734</v>
      </c>
      <c r="E2204" s="2">
        <f t="shared" ref="E2204:E2267" si="205">C2204-D2204</f>
        <v>-0.44122235374840102</v>
      </c>
      <c r="F2204" s="2">
        <f t="shared" si="203"/>
        <v>9.9752659810239189E-2</v>
      </c>
      <c r="G2204" s="2">
        <f t="shared" si="201"/>
        <v>-0.54097501355864019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28.636299999999999</v>
      </c>
      <c r="C2205" s="2">
        <f t="shared" si="204"/>
        <v>28.278411787486974</v>
      </c>
      <c r="D2205" s="2">
        <f t="shared" ref="D2205:D2268" si="206">$D$4*B2205+(1-$D$4)*D2204</f>
        <v>28.731325179171975</v>
      </c>
      <c r="E2205" s="2">
        <f t="shared" si="205"/>
        <v>-0.45291339168500144</v>
      </c>
      <c r="F2205" s="2">
        <f t="shared" si="203"/>
        <v>-1.0780550488808938E-2</v>
      </c>
      <c r="G2205" s="2">
        <f t="shared" si="201"/>
        <v>-0.44213284119619251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28.503799999999998</v>
      </c>
      <c r="C2206" s="2">
        <f t="shared" si="204"/>
        <v>28.262086897104361</v>
      </c>
      <c r="D2206" s="2">
        <f t="shared" si="206"/>
        <v>28.714471462196272</v>
      </c>
      <c r="E2206" s="2">
        <f t="shared" si="205"/>
        <v>-0.45238456509191138</v>
      </c>
      <c r="F2206" s="2">
        <f t="shared" si="203"/>
        <v>-9.9101353409429438E-2</v>
      </c>
      <c r="G2206" s="2">
        <f t="shared" si="201"/>
        <v>-0.35328321168248195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28.371200000000002</v>
      </c>
      <c r="C2207" s="2">
        <f t="shared" si="204"/>
        <v>28.217688912934459</v>
      </c>
      <c r="D2207" s="2">
        <f t="shared" si="206"/>
        <v>28.68904394647803</v>
      </c>
      <c r="E2207" s="2">
        <f t="shared" si="205"/>
        <v>-0.47135503354357056</v>
      </c>
      <c r="F2207" s="2">
        <f t="shared" si="203"/>
        <v>-0.17355208943625766</v>
      </c>
      <c r="G2207" s="2">
        <f t="shared" si="201"/>
        <v>-0.29780294410731289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28.371200000000002</v>
      </c>
      <c r="C2208" s="2">
        <f t="shared" si="204"/>
        <v>28.210706003252234</v>
      </c>
      <c r="D2208" s="2">
        <f t="shared" si="206"/>
        <v>28.665499950442623</v>
      </c>
      <c r="E2208" s="2">
        <f t="shared" si="205"/>
        <v>-0.45479394719038879</v>
      </c>
      <c r="F2208" s="2">
        <f t="shared" si="203"/>
        <v>-0.2298004609870839</v>
      </c>
      <c r="G2208" s="2">
        <f t="shared" si="201"/>
        <v>-0.22499348620330489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28.8352</v>
      </c>
      <c r="C2209" s="2">
        <f t="shared" si="204"/>
        <v>28.204797387367275</v>
      </c>
      <c r="D2209" s="2">
        <f t="shared" si="206"/>
        <v>28.678070324483908</v>
      </c>
      <c r="E2209" s="2">
        <f t="shared" si="205"/>
        <v>-0.47327293711663287</v>
      </c>
      <c r="F2209" s="2">
        <f t="shared" si="203"/>
        <v>-0.27849495621299369</v>
      </c>
      <c r="G2209" s="2">
        <f t="shared" si="201"/>
        <v>-0.19477798090363918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28.828600000000002</v>
      </c>
      <c r="C2210" s="2">
        <f t="shared" si="204"/>
        <v>28.199797789310772</v>
      </c>
      <c r="D2210" s="2">
        <f t="shared" si="206"/>
        <v>28.689220670818433</v>
      </c>
      <c r="E2210" s="2">
        <f t="shared" si="205"/>
        <v>-0.48942288150766089</v>
      </c>
      <c r="F2210" s="2">
        <f t="shared" si="203"/>
        <v>-0.32068054127192713</v>
      </c>
      <c r="G2210" s="2">
        <f t="shared" si="201"/>
        <v>-0.16874234023573376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28.729099999999999</v>
      </c>
      <c r="C2211" s="2">
        <f t="shared" si="204"/>
        <v>28.185367360186039</v>
      </c>
      <c r="D2211" s="2">
        <f t="shared" si="206"/>
        <v>28.692174695202251</v>
      </c>
      <c r="E2211" s="2">
        <f t="shared" si="205"/>
        <v>-0.50680733501621233</v>
      </c>
      <c r="F2211" s="2">
        <f t="shared" si="203"/>
        <v>-0.35790590002078415</v>
      </c>
      <c r="G2211" s="2">
        <f t="shared" si="201"/>
        <v>-0.14890143499542818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28.729099999999999</v>
      </c>
      <c r="C2212" s="2">
        <f t="shared" si="204"/>
        <v>28.224156997080495</v>
      </c>
      <c r="D2212" s="2">
        <f t="shared" si="206"/>
        <v>28.694909902965048</v>
      </c>
      <c r="E2212" s="2">
        <f t="shared" si="205"/>
        <v>-0.47075290588455232</v>
      </c>
      <c r="F2212" s="2">
        <f t="shared" si="203"/>
        <v>-0.38047530119353778</v>
      </c>
      <c r="G2212" s="2">
        <f t="shared" ref="G2212:G2275" si="207">E2212-F2212</f>
        <v>-9.0277604691014535E-2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28.503799999999998</v>
      </c>
      <c r="C2213" s="2">
        <f t="shared" si="204"/>
        <v>28.333455920606575</v>
      </c>
      <c r="D2213" s="2">
        <f t="shared" si="206"/>
        <v>28.680753613856524</v>
      </c>
      <c r="E2213" s="2">
        <f t="shared" si="205"/>
        <v>-0.34729769324994919</v>
      </c>
      <c r="F2213" s="2">
        <f t="shared" ref="F2213:F2276" si="209">(E2213*(2/(10)))+((1-(2/10))*F2212)</f>
        <v>-0.37383977960482007</v>
      </c>
      <c r="G2213" s="2">
        <f t="shared" si="207"/>
        <v>2.6542086354870875E-2</v>
      </c>
      <c r="H2213" s="2" t="str">
        <f t="shared" si="208"/>
        <v>Sell</v>
      </c>
    </row>
    <row r="2214" spans="1:8" ht="13.5" x14ac:dyDescent="0.25">
      <c r="A2214" s="3">
        <v>45229</v>
      </c>
      <c r="B2214" s="2">
        <v>28.4375</v>
      </c>
      <c r="C2214" s="2">
        <f t="shared" si="204"/>
        <v>28.455524240513256</v>
      </c>
      <c r="D2214" s="2">
        <f t="shared" si="206"/>
        <v>28.662734827644929</v>
      </c>
      <c r="E2214" s="2">
        <f t="shared" si="205"/>
        <v>-0.20721058713167295</v>
      </c>
      <c r="F2214" s="2">
        <f t="shared" si="209"/>
        <v>-0.34051394111019062</v>
      </c>
      <c r="G2214" s="2">
        <f t="shared" si="207"/>
        <v>0.13330335397851767</v>
      </c>
      <c r="H2214" s="2" t="str">
        <f t="shared" si="208"/>
        <v>Sell</v>
      </c>
    </row>
    <row r="2215" spans="1:8" ht="13.5" x14ac:dyDescent="0.25">
      <c r="A2215" s="3">
        <v>45230</v>
      </c>
      <c r="B2215" s="2">
        <v>28.1723</v>
      </c>
      <c r="C2215" s="2">
        <f t="shared" si="204"/>
        <v>28.483335895818907</v>
      </c>
      <c r="D2215" s="2">
        <f t="shared" si="206"/>
        <v>28.626406321893452</v>
      </c>
      <c r="E2215" s="2">
        <f t="shared" si="205"/>
        <v>-0.14307042607454434</v>
      </c>
      <c r="F2215" s="2">
        <f t="shared" si="209"/>
        <v>-0.30102523810306137</v>
      </c>
      <c r="G2215" s="2">
        <f t="shared" si="207"/>
        <v>0.15795481202851702</v>
      </c>
      <c r="H2215" s="2" t="str">
        <f t="shared" si="208"/>
        <v>Sell</v>
      </c>
    </row>
    <row r="2216" spans="1:8" ht="13.5" x14ac:dyDescent="0.25">
      <c r="A2216" s="3">
        <v>45231</v>
      </c>
      <c r="B2216" s="2">
        <v>28.503799999999998</v>
      </c>
      <c r="C2216" s="2">
        <f t="shared" si="204"/>
        <v>28.486484219539076</v>
      </c>
      <c r="D2216" s="2">
        <f t="shared" si="206"/>
        <v>28.617324372123569</v>
      </c>
      <c r="E2216" s="2">
        <f t="shared" si="205"/>
        <v>-0.13084015258449355</v>
      </c>
      <c r="F2216" s="2">
        <f t="shared" si="209"/>
        <v>-0.26698822099934783</v>
      </c>
      <c r="G2216" s="2">
        <f t="shared" si="207"/>
        <v>0.13614806841485427</v>
      </c>
      <c r="H2216" s="2" t="str">
        <f t="shared" si="208"/>
        <v>Sell</v>
      </c>
    </row>
    <row r="2217" spans="1:8" ht="13.5" x14ac:dyDescent="0.25">
      <c r="A2217" s="3">
        <v>45232</v>
      </c>
      <c r="B2217" s="2">
        <v>28.490500000000001</v>
      </c>
      <c r="C2217" s="2">
        <f t="shared" si="204"/>
        <v>28.468748185763836</v>
      </c>
      <c r="D2217" s="2">
        <f t="shared" si="206"/>
        <v>28.60792997418849</v>
      </c>
      <c r="E2217" s="2">
        <f t="shared" si="205"/>
        <v>-0.13918178842465423</v>
      </c>
      <c r="F2217" s="2">
        <f t="shared" si="209"/>
        <v>-0.24142693448440911</v>
      </c>
      <c r="G2217" s="2">
        <f t="shared" si="207"/>
        <v>0.10224514605975488</v>
      </c>
      <c r="H2217" s="2" t="str">
        <f t="shared" si="208"/>
        <v>Sell</v>
      </c>
    </row>
    <row r="2218" spans="1:8" ht="13.5" x14ac:dyDescent="0.25">
      <c r="A2218" s="3">
        <v>45233</v>
      </c>
      <c r="B2218" s="2">
        <v>28.490500000000001</v>
      </c>
      <c r="C2218" s="2">
        <f t="shared" si="204"/>
        <v>28.453740772569397</v>
      </c>
      <c r="D2218" s="2">
        <f t="shared" si="206"/>
        <v>28.599231457581936</v>
      </c>
      <c r="E2218" s="2">
        <f t="shared" si="205"/>
        <v>-0.1454906850125397</v>
      </c>
      <c r="F2218" s="2">
        <f t="shared" si="209"/>
        <v>-0.22223968459003524</v>
      </c>
      <c r="G2218" s="2">
        <f t="shared" si="207"/>
        <v>7.6748999577495536E-2</v>
      </c>
      <c r="H2218" s="2" t="str">
        <f t="shared" si="208"/>
        <v>Sell</v>
      </c>
    </row>
    <row r="2219" spans="1:8" ht="13.5" x14ac:dyDescent="0.25">
      <c r="A2219" s="3">
        <v>45236</v>
      </c>
      <c r="B2219" s="2">
        <v>28.490500000000001</v>
      </c>
      <c r="C2219" s="2">
        <f t="shared" si="204"/>
        <v>28.512426807558718</v>
      </c>
      <c r="D2219" s="2">
        <f t="shared" si="206"/>
        <v>28.591177275538829</v>
      </c>
      <c r="E2219" s="2">
        <f t="shared" si="205"/>
        <v>-7.8750467980110983E-2</v>
      </c>
      <c r="F2219" s="2">
        <f t="shared" si="209"/>
        <v>-0.19354184126805041</v>
      </c>
      <c r="G2219" s="2">
        <f t="shared" si="207"/>
        <v>0.11479137328793942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28.404299999999999</v>
      </c>
      <c r="C2220" s="2">
        <f t="shared" si="204"/>
        <v>28.561068837165067</v>
      </c>
      <c r="D2220" s="2">
        <f t="shared" si="206"/>
        <v>28.577334514387807</v>
      </c>
      <c r="E2220" s="2">
        <f t="shared" si="205"/>
        <v>-1.6265677222740749E-2</v>
      </c>
      <c r="F2220" s="2">
        <f t="shared" si="209"/>
        <v>-0.15808660845898848</v>
      </c>
      <c r="G2220" s="2">
        <f t="shared" si="207"/>
        <v>0.14182093123624773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28.139199999999999</v>
      </c>
      <c r="C2221" s="2">
        <f t="shared" si="204"/>
        <v>28.586919785293517</v>
      </c>
      <c r="D2221" s="2">
        <f t="shared" si="206"/>
        <v>28.544880105914636</v>
      </c>
      <c r="E2221" s="2">
        <f t="shared" si="205"/>
        <v>4.203967937888109E-2</v>
      </c>
      <c r="F2221" s="2">
        <f t="shared" si="209"/>
        <v>-0.11806135089141458</v>
      </c>
      <c r="G2221" s="2">
        <f t="shared" si="207"/>
        <v>0.16010103027029565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28.503799999999998</v>
      </c>
      <c r="C2222" s="2">
        <f t="shared" si="204"/>
        <v>28.60879366447913</v>
      </c>
      <c r="D2222" s="2">
        <f t="shared" si="206"/>
        <v>28.541837135106142</v>
      </c>
      <c r="E2222" s="2">
        <f t="shared" si="205"/>
        <v>6.6956529372987461E-2</v>
      </c>
      <c r="F2222" s="2">
        <f t="shared" si="209"/>
        <v>-8.1057774838534172E-2</v>
      </c>
      <c r="G2222" s="2">
        <f t="shared" si="207"/>
        <v>0.14801430421152162</v>
      </c>
      <c r="H2222" s="2" t="str">
        <f t="shared" si="208"/>
        <v>Sell</v>
      </c>
    </row>
    <row r="2223" spans="1:8" ht="13.5" x14ac:dyDescent="0.25">
      <c r="A2223" s="3">
        <v>45240</v>
      </c>
      <c r="B2223" s="2">
        <v>28.503799999999998</v>
      </c>
      <c r="C2223" s="2">
        <f t="shared" si="204"/>
        <v>28.592640793020802</v>
      </c>
      <c r="D2223" s="2">
        <f t="shared" si="206"/>
        <v>28.539019569542724</v>
      </c>
      <c r="E2223" s="2">
        <f t="shared" si="205"/>
        <v>5.3621223478078406E-2</v>
      </c>
      <c r="F2223" s="2">
        <f t="shared" si="209"/>
        <v>-5.4121975175211653E-2</v>
      </c>
      <c r="G2223" s="2">
        <f t="shared" si="207"/>
        <v>0.10774319865329006</v>
      </c>
      <c r="H2223" s="2" t="str">
        <f t="shared" si="208"/>
        <v>Sell</v>
      </c>
    </row>
    <row r="2224" spans="1:8" ht="13.5" x14ac:dyDescent="0.25">
      <c r="A2224" s="3">
        <v>45243</v>
      </c>
      <c r="B2224" s="2">
        <v>28.8352</v>
      </c>
      <c r="C2224" s="2">
        <f t="shared" si="204"/>
        <v>28.568772978709909</v>
      </c>
      <c r="D2224" s="2">
        <f t="shared" si="206"/>
        <v>28.560958860687705</v>
      </c>
      <c r="E2224" s="2">
        <f t="shared" si="205"/>
        <v>7.8141180222033313E-3</v>
      </c>
      <c r="F2224" s="2">
        <f t="shared" si="209"/>
        <v>-4.1734756535728654E-2</v>
      </c>
      <c r="G2224" s="2">
        <f t="shared" si="207"/>
        <v>4.9548874557931985E-2</v>
      </c>
      <c r="H2224" s="2" t="str">
        <f t="shared" si="208"/>
        <v>Sell</v>
      </c>
    </row>
    <row r="2225" spans="1:8" ht="13.5" x14ac:dyDescent="0.25">
      <c r="A2225" s="3">
        <v>45244</v>
      </c>
      <c r="B2225" s="2">
        <v>28.258500000000002</v>
      </c>
      <c r="C2225" s="2">
        <f t="shared" si="204"/>
        <v>28.507777135831461</v>
      </c>
      <c r="D2225" s="2">
        <f t="shared" si="206"/>
        <v>28.538554500636767</v>
      </c>
      <c r="E2225" s="2">
        <f t="shared" si="205"/>
        <v>-3.0777364805306462E-2</v>
      </c>
      <c r="F2225" s="2">
        <f t="shared" si="209"/>
        <v>-3.9543278189644218E-2</v>
      </c>
      <c r="G2225" s="2">
        <f t="shared" si="207"/>
        <v>8.7659133843377562E-3</v>
      </c>
      <c r="H2225" s="2" t="str">
        <f t="shared" si="208"/>
        <v>Sell</v>
      </c>
    </row>
    <row r="2226" spans="1:8" ht="13.5" x14ac:dyDescent="0.25">
      <c r="A2226" s="3">
        <v>45245</v>
      </c>
      <c r="B2226" s="2">
        <v>28.1723</v>
      </c>
      <c r="C2226" s="2">
        <f t="shared" si="204"/>
        <v>28.507165268780469</v>
      </c>
      <c r="D2226" s="2">
        <f t="shared" si="206"/>
        <v>28.511424537626635</v>
      </c>
      <c r="E2226" s="2">
        <f t="shared" si="205"/>
        <v>-4.2592688461660089E-3</v>
      </c>
      <c r="F2226" s="2">
        <f t="shared" si="209"/>
        <v>-3.248647632094858E-2</v>
      </c>
      <c r="G2226" s="2">
        <f t="shared" si="207"/>
        <v>2.8227207474782572E-2</v>
      </c>
      <c r="H2226" s="2" t="str">
        <f t="shared" si="208"/>
        <v>Sell</v>
      </c>
    </row>
    <row r="2227" spans="1:8" ht="13.5" x14ac:dyDescent="0.25">
      <c r="A2227" s="3">
        <v>45246</v>
      </c>
      <c r="B2227" s="2">
        <v>28.4375</v>
      </c>
      <c r="C2227" s="2">
        <f t="shared" si="204"/>
        <v>28.50460138127578</v>
      </c>
      <c r="D2227" s="2">
        <f t="shared" si="206"/>
        <v>28.505948645950586</v>
      </c>
      <c r="E2227" s="2">
        <f t="shared" si="205"/>
        <v>-1.347264674805615E-3</v>
      </c>
      <c r="F2227" s="2">
        <f t="shared" si="209"/>
        <v>-2.6258633991719987E-2</v>
      </c>
      <c r="G2227" s="2">
        <f t="shared" si="207"/>
        <v>2.4911369316914372E-2</v>
      </c>
      <c r="H2227" s="2" t="str">
        <f t="shared" si="208"/>
        <v>Sell</v>
      </c>
    </row>
    <row r="2228" spans="1:8" ht="13.5" x14ac:dyDescent="0.25">
      <c r="A2228" s="3">
        <v>45247</v>
      </c>
      <c r="B2228" s="2">
        <v>28.371200000000002</v>
      </c>
      <c r="C2228" s="2">
        <f t="shared" si="204"/>
        <v>28.502431938002584</v>
      </c>
      <c r="D2228" s="2">
        <f t="shared" si="206"/>
        <v>28.49596726476906</v>
      </c>
      <c r="E2228" s="2">
        <f t="shared" si="205"/>
        <v>6.4646732335233992E-3</v>
      </c>
      <c r="F2228" s="2">
        <f t="shared" si="209"/>
        <v>-1.9713972546671312E-2</v>
      </c>
      <c r="G2228" s="2">
        <f t="shared" si="207"/>
        <v>2.6178645780194711E-2</v>
      </c>
      <c r="H2228" s="2" t="str">
        <f t="shared" si="208"/>
        <v>Sell</v>
      </c>
    </row>
    <row r="2229" spans="1:8" ht="13.5" x14ac:dyDescent="0.25">
      <c r="A2229" s="3">
        <v>45250</v>
      </c>
      <c r="B2229" s="2">
        <v>28.3049</v>
      </c>
      <c r="C2229" s="2">
        <f t="shared" si="204"/>
        <v>28.500596255232956</v>
      </c>
      <c r="D2229" s="2">
        <f t="shared" si="206"/>
        <v>28.481814134045425</v>
      </c>
      <c r="E2229" s="2">
        <f t="shared" si="205"/>
        <v>1.8782121187530976E-2</v>
      </c>
      <c r="F2229" s="2">
        <f t="shared" si="209"/>
        <v>-1.2014753799830856E-2</v>
      </c>
      <c r="G2229" s="2">
        <f t="shared" si="207"/>
        <v>3.0796874987361833E-2</v>
      </c>
      <c r="H2229" s="2" t="str">
        <f t="shared" si="208"/>
        <v>Sell</v>
      </c>
    </row>
    <row r="2230" spans="1:8" ht="13.5" x14ac:dyDescent="0.25">
      <c r="A2230" s="3">
        <v>45251</v>
      </c>
      <c r="B2230" s="2">
        <v>28.3049</v>
      </c>
      <c r="C2230" s="2">
        <f t="shared" si="204"/>
        <v>28.485781446735579</v>
      </c>
      <c r="D2230" s="2">
        <f t="shared" si="206"/>
        <v>28.468709383375394</v>
      </c>
      <c r="E2230" s="2">
        <f t="shared" si="205"/>
        <v>1.7072063360185297E-2</v>
      </c>
      <c r="F2230" s="2">
        <f t="shared" si="209"/>
        <v>-6.1973903678276248E-3</v>
      </c>
      <c r="G2230" s="2">
        <f t="shared" si="207"/>
        <v>2.3269453728012923E-2</v>
      </c>
      <c r="H2230" s="2" t="str">
        <f t="shared" si="208"/>
        <v>Sell</v>
      </c>
    </row>
    <row r="2231" spans="1:8" ht="13.5" x14ac:dyDescent="0.25">
      <c r="A2231" s="3">
        <v>45252</v>
      </c>
      <c r="B2231" s="2">
        <v>28.503799999999998</v>
      </c>
      <c r="C2231" s="2">
        <f t="shared" si="204"/>
        <v>28.432461224160875</v>
      </c>
      <c r="D2231" s="2">
        <f t="shared" si="206"/>
        <v>28.47130868831055</v>
      </c>
      <c r="E2231" s="2">
        <f t="shared" si="205"/>
        <v>-3.8847464149675659E-2</v>
      </c>
      <c r="F2231" s="2">
        <f t="shared" si="209"/>
        <v>-1.2727405124197233E-2</v>
      </c>
      <c r="G2231" s="2">
        <f t="shared" si="207"/>
        <v>-2.6120059025478426E-2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28.3049</v>
      </c>
      <c r="C2232" s="2">
        <f t="shared" si="204"/>
        <v>28.443436420443817</v>
      </c>
      <c r="D2232" s="2">
        <f t="shared" si="206"/>
        <v>28.458982118806066</v>
      </c>
      <c r="E2232" s="2">
        <f t="shared" si="205"/>
        <v>-1.5545698362249283E-2</v>
      </c>
      <c r="F2232" s="2">
        <f t="shared" si="209"/>
        <v>-1.3291063771807644E-2</v>
      </c>
      <c r="G2232" s="2">
        <f t="shared" si="207"/>
        <v>-2.2546345904416384E-3</v>
      </c>
      <c r="H2232" s="2" t="str">
        <f t="shared" si="208"/>
        <v>Hold</v>
      </c>
    </row>
    <row r="2233" spans="1:8" ht="13.5" x14ac:dyDescent="0.25">
      <c r="A2233" s="3">
        <v>45254</v>
      </c>
      <c r="B2233" s="2">
        <v>28.3049</v>
      </c>
      <c r="C2233" s="2">
        <f t="shared" si="204"/>
        <v>28.452723124990921</v>
      </c>
      <c r="D2233" s="2">
        <f t="shared" si="206"/>
        <v>28.447568628524134</v>
      </c>
      <c r="E2233" s="2">
        <f t="shared" si="205"/>
        <v>5.1544964667868953E-3</v>
      </c>
      <c r="F2233" s="2">
        <f t="shared" si="209"/>
        <v>-9.6019517240887378E-3</v>
      </c>
      <c r="G2233" s="2">
        <f t="shared" si="207"/>
        <v>1.4756448190875633E-2</v>
      </c>
      <c r="H2233" s="2" t="str">
        <f t="shared" si="208"/>
        <v>Sell</v>
      </c>
    </row>
    <row r="2234" spans="1:8" ht="13.5" x14ac:dyDescent="0.25">
      <c r="A2234" s="3">
        <v>45257</v>
      </c>
      <c r="B2234" s="2">
        <v>28.371200000000002</v>
      </c>
      <c r="C2234" s="2">
        <f t="shared" si="204"/>
        <v>28.511565721146162</v>
      </c>
      <c r="D2234" s="2">
        <f t="shared" si="206"/>
        <v>28.441911693077902</v>
      </c>
      <c r="E2234" s="2">
        <f t="shared" si="205"/>
        <v>6.9654028068260487E-2</v>
      </c>
      <c r="F2234" s="2">
        <f t="shared" si="209"/>
        <v>6.2492442343811084E-3</v>
      </c>
      <c r="G2234" s="2">
        <f t="shared" si="207"/>
        <v>6.3404783833879375E-2</v>
      </c>
      <c r="H2234" s="2" t="str">
        <f t="shared" si="208"/>
        <v>Sell</v>
      </c>
    </row>
    <row r="2235" spans="1:8" ht="13.5" x14ac:dyDescent="0.25">
      <c r="A2235" s="3">
        <v>45258</v>
      </c>
      <c r="B2235" s="2">
        <v>28.616499999999998</v>
      </c>
      <c r="C2235" s="2">
        <f t="shared" si="204"/>
        <v>28.472632533277526</v>
      </c>
      <c r="D2235" s="2">
        <f t="shared" si="206"/>
        <v>28.454844160257316</v>
      </c>
      <c r="E2235" s="2">
        <f t="shared" si="205"/>
        <v>1.7788373020209747E-2</v>
      </c>
      <c r="F2235" s="2">
        <f t="shared" si="209"/>
        <v>8.5570699915468364E-3</v>
      </c>
      <c r="G2235" s="2">
        <f t="shared" si="207"/>
        <v>9.2313030286629103E-3</v>
      </c>
      <c r="H2235" s="2" t="str">
        <f t="shared" si="208"/>
        <v>Sell</v>
      </c>
    </row>
    <row r="2236" spans="1:8" ht="13.5" x14ac:dyDescent="0.25">
      <c r="A2236" s="3">
        <v>45259</v>
      </c>
      <c r="B2236" s="2">
        <v>28.616499999999998</v>
      </c>
      <c r="C2236" s="2">
        <f t="shared" si="204"/>
        <v>28.426427528157905</v>
      </c>
      <c r="D2236" s="2">
        <f t="shared" si="206"/>
        <v>28.466818666904924</v>
      </c>
      <c r="E2236" s="2">
        <f t="shared" si="205"/>
        <v>-4.0391138747018829E-2</v>
      </c>
      <c r="F2236" s="2">
        <f t="shared" si="209"/>
        <v>-1.2325717561662971E-3</v>
      </c>
      <c r="G2236" s="2">
        <f t="shared" si="207"/>
        <v>-3.9158566990852531E-2</v>
      </c>
      <c r="H2236" s="2" t="str">
        <f t="shared" si="208"/>
        <v>Hold</v>
      </c>
    </row>
    <row r="2237" spans="1:8" ht="13.5" x14ac:dyDescent="0.25">
      <c r="A2237" s="3">
        <v>45260</v>
      </c>
      <c r="B2237" s="2">
        <v>29.166599999999999</v>
      </c>
      <c r="C2237" s="2">
        <f t="shared" si="204"/>
        <v>28.42813098536438</v>
      </c>
      <c r="D2237" s="2">
        <f t="shared" si="206"/>
        <v>28.518654321208263</v>
      </c>
      <c r="E2237" s="2">
        <f t="shared" si="205"/>
        <v>-9.0523335843883501E-2</v>
      </c>
      <c r="F2237" s="2">
        <f t="shared" si="209"/>
        <v>-1.9090724573709739E-2</v>
      </c>
      <c r="G2237" s="2">
        <f t="shared" si="207"/>
        <v>-7.1432611270173765E-2</v>
      </c>
      <c r="H2237" s="2" t="str">
        <f t="shared" si="208"/>
        <v>Hold</v>
      </c>
    </row>
    <row r="2238" spans="1:8" ht="13.5" x14ac:dyDescent="0.25">
      <c r="A2238" s="3">
        <v>45261</v>
      </c>
      <c r="B2238" s="2">
        <v>28.503799999999998</v>
      </c>
      <c r="C2238" s="2">
        <f t="shared" si="204"/>
        <v>28.4193723722314</v>
      </c>
      <c r="D2238" s="2">
        <f t="shared" si="206"/>
        <v>28.517554001118761</v>
      </c>
      <c r="E2238" s="2">
        <f t="shared" si="205"/>
        <v>-9.8181628887360262E-2</v>
      </c>
      <c r="F2238" s="2">
        <f t="shared" si="209"/>
        <v>-3.4908905436439847E-2</v>
      </c>
      <c r="G2238" s="2">
        <f t="shared" si="207"/>
        <v>-6.3272723450920415E-2</v>
      </c>
      <c r="H2238" s="2" t="str">
        <f t="shared" si="208"/>
        <v>Hold</v>
      </c>
    </row>
    <row r="2239" spans="1:8" ht="13.5" x14ac:dyDescent="0.25">
      <c r="A2239" s="3">
        <v>45264</v>
      </c>
      <c r="B2239" s="2">
        <v>28.4375</v>
      </c>
      <c r="C2239" s="2">
        <f t="shared" si="204"/>
        <v>28.401761238041956</v>
      </c>
      <c r="D2239" s="2">
        <f t="shared" si="206"/>
        <v>28.511624075109964</v>
      </c>
      <c r="E2239" s="2">
        <f t="shared" si="205"/>
        <v>-0.10986283706800748</v>
      </c>
      <c r="F2239" s="2">
        <f t="shared" si="209"/>
        <v>-4.9899691762753377E-2</v>
      </c>
      <c r="G2239" s="2">
        <f t="shared" si="207"/>
        <v>-5.9963145305254102E-2</v>
      </c>
      <c r="H2239" s="2" t="str">
        <f t="shared" si="208"/>
        <v>Hold</v>
      </c>
    </row>
    <row r="2240" spans="1:8" ht="13.5" x14ac:dyDescent="0.25">
      <c r="A2240" s="3">
        <v>45265</v>
      </c>
      <c r="B2240" s="2">
        <v>29.1004</v>
      </c>
      <c r="C2240" s="2">
        <f t="shared" si="204"/>
        <v>28.386859509112426</v>
      </c>
      <c r="D2240" s="2">
        <f t="shared" si="206"/>
        <v>28.555237106583299</v>
      </c>
      <c r="E2240" s="2">
        <f t="shared" si="205"/>
        <v>-0.16837759747087233</v>
      </c>
      <c r="F2240" s="2">
        <f t="shared" si="209"/>
        <v>-7.3595272904377174E-2</v>
      </c>
      <c r="G2240" s="2">
        <f t="shared" si="207"/>
        <v>-9.4782324566495157E-2</v>
      </c>
      <c r="H2240" s="2" t="str">
        <f t="shared" si="208"/>
        <v>Hold</v>
      </c>
    </row>
    <row r="2241" spans="1:8" ht="13.5" x14ac:dyDescent="0.25">
      <c r="A2241" s="3">
        <v>45266</v>
      </c>
      <c r="B2241" s="2">
        <v>29.1004</v>
      </c>
      <c r="C2241" s="2">
        <f t="shared" si="204"/>
        <v>28.404850353864362</v>
      </c>
      <c r="D2241" s="2">
        <f t="shared" si="206"/>
        <v>28.595619543132685</v>
      </c>
      <c r="E2241" s="2">
        <f t="shared" si="205"/>
        <v>-0.1907691892683232</v>
      </c>
      <c r="F2241" s="2">
        <f t="shared" si="209"/>
        <v>-9.7030056177166382E-2</v>
      </c>
      <c r="G2241" s="2">
        <f t="shared" si="207"/>
        <v>-9.373913309115682E-2</v>
      </c>
      <c r="H2241" s="2" t="str">
        <f t="shared" si="208"/>
        <v>Hold</v>
      </c>
    </row>
    <row r="2242" spans="1:8" ht="13.5" x14ac:dyDescent="0.25">
      <c r="A2242" s="3">
        <v>45267</v>
      </c>
      <c r="B2242" s="2">
        <v>29.1004</v>
      </c>
      <c r="C2242" s="2">
        <f t="shared" si="204"/>
        <v>28.389473376346768</v>
      </c>
      <c r="D2242" s="2">
        <f t="shared" si="206"/>
        <v>28.633010688085818</v>
      </c>
      <c r="E2242" s="2">
        <f t="shared" si="205"/>
        <v>-0.24353731173905047</v>
      </c>
      <c r="F2242" s="2">
        <f t="shared" si="209"/>
        <v>-0.1263315072895432</v>
      </c>
      <c r="G2242" s="2">
        <f t="shared" si="207"/>
        <v>-0.11720580444950726</v>
      </c>
      <c r="H2242" s="2" t="str">
        <f t="shared" si="208"/>
        <v>Hold</v>
      </c>
    </row>
    <row r="2243" spans="1:8" ht="13.5" x14ac:dyDescent="0.25">
      <c r="A2243" s="3">
        <v>45268</v>
      </c>
      <c r="B2243" s="2">
        <v>28.9678</v>
      </c>
      <c r="C2243" s="2">
        <f t="shared" si="204"/>
        <v>28.376462087678036</v>
      </c>
      <c r="D2243" s="2">
        <f t="shared" si="206"/>
        <v>28.657809896375756</v>
      </c>
      <c r="E2243" s="2">
        <f t="shared" si="205"/>
        <v>-0.28134780869772058</v>
      </c>
      <c r="F2243" s="2">
        <f t="shared" si="209"/>
        <v>-0.1573347675711787</v>
      </c>
      <c r="G2243" s="2">
        <f t="shared" si="207"/>
        <v>-0.12401304112654188</v>
      </c>
      <c r="H2243" s="2" t="str">
        <f t="shared" si="208"/>
        <v>Hold</v>
      </c>
    </row>
    <row r="2244" spans="1:8" ht="13.5" x14ac:dyDescent="0.25">
      <c r="A2244" s="3">
        <v>45271</v>
      </c>
      <c r="B2244" s="2">
        <v>29.1004</v>
      </c>
      <c r="C2244" s="2">
        <f t="shared" si="204"/>
        <v>28.375652535727568</v>
      </c>
      <c r="D2244" s="2">
        <f t="shared" si="206"/>
        <v>28.69059434849607</v>
      </c>
      <c r="E2244" s="2">
        <f t="shared" si="205"/>
        <v>-0.31494181276850242</v>
      </c>
      <c r="F2244" s="2">
        <f t="shared" si="209"/>
        <v>-0.18885617661064347</v>
      </c>
      <c r="G2244" s="2">
        <f t="shared" si="207"/>
        <v>-0.12608563615785895</v>
      </c>
      <c r="H2244" s="2" t="str">
        <f t="shared" si="208"/>
        <v>Hold</v>
      </c>
    </row>
    <row r="2245" spans="1:8" ht="13.5" x14ac:dyDescent="0.25">
      <c r="A2245" s="3">
        <v>45272</v>
      </c>
      <c r="B2245" s="2">
        <v>29.491499999999998</v>
      </c>
      <c r="C2245" s="2">
        <f t="shared" si="204"/>
        <v>28.412705991769482</v>
      </c>
      <c r="D2245" s="2">
        <f t="shared" si="206"/>
        <v>28.749920693051916</v>
      </c>
      <c r="E2245" s="2">
        <f t="shared" si="205"/>
        <v>-0.33721470128243425</v>
      </c>
      <c r="F2245" s="2">
        <f t="shared" si="209"/>
        <v>-0.21852788154500163</v>
      </c>
      <c r="G2245" s="2">
        <f t="shared" si="207"/>
        <v>-0.11868681973743261</v>
      </c>
      <c r="H2245" s="2" t="str">
        <f t="shared" si="208"/>
        <v>Hold</v>
      </c>
    </row>
    <row r="2246" spans="1:8" ht="13.5" x14ac:dyDescent="0.25">
      <c r="A2246" s="3">
        <v>45273</v>
      </c>
      <c r="B2246" s="2">
        <v>29.4649</v>
      </c>
      <c r="C2246" s="2">
        <f t="shared" si="204"/>
        <v>28.444058916112638</v>
      </c>
      <c r="D2246" s="2">
        <f t="shared" si="206"/>
        <v>28.80288212319622</v>
      </c>
      <c r="E2246" s="2">
        <f t="shared" si="205"/>
        <v>-0.35882320708358151</v>
      </c>
      <c r="F2246" s="2">
        <f t="shared" si="209"/>
        <v>-0.24658694665271763</v>
      </c>
      <c r="G2246" s="2">
        <f t="shared" si="207"/>
        <v>-0.11223626043086388</v>
      </c>
      <c r="H2246" s="2" t="str">
        <f t="shared" si="208"/>
        <v>Hold</v>
      </c>
    </row>
    <row r="2247" spans="1:8" ht="13.5" x14ac:dyDescent="0.25">
      <c r="A2247" s="3">
        <v>45274</v>
      </c>
      <c r="B2247" s="2">
        <v>29.696899999999999</v>
      </c>
      <c r="C2247" s="2">
        <f t="shared" si="204"/>
        <v>28.555219082864539</v>
      </c>
      <c r="D2247" s="2">
        <f t="shared" si="206"/>
        <v>28.86910566962613</v>
      </c>
      <c r="E2247" s="2">
        <f t="shared" si="205"/>
        <v>-0.31388658676159054</v>
      </c>
      <c r="F2247" s="2">
        <f t="shared" si="209"/>
        <v>-0.26004687467449222</v>
      </c>
      <c r="G2247" s="2">
        <f t="shared" si="207"/>
        <v>-5.3839712087098313E-2</v>
      </c>
      <c r="H2247" s="2" t="str">
        <f t="shared" si="208"/>
        <v>Hold</v>
      </c>
    </row>
    <row r="2248" spans="1:8" ht="13.5" x14ac:dyDescent="0.25">
      <c r="A2248" s="3">
        <v>45275</v>
      </c>
      <c r="B2248" s="2">
        <v>29.822900000000001</v>
      </c>
      <c r="C2248" s="2">
        <f t="shared" si="204"/>
        <v>28.547308454731535</v>
      </c>
      <c r="D2248" s="2">
        <f t="shared" si="206"/>
        <v>28.939757101505677</v>
      </c>
      <c r="E2248" s="2">
        <f t="shared" si="205"/>
        <v>-0.39244864677414171</v>
      </c>
      <c r="F2248" s="2">
        <f t="shared" si="209"/>
        <v>-0.28652722909442213</v>
      </c>
      <c r="G2248" s="2">
        <f t="shared" si="207"/>
        <v>-0.10592141767971958</v>
      </c>
      <c r="H2248" s="2" t="str">
        <f t="shared" si="208"/>
        <v>Hold</v>
      </c>
    </row>
    <row r="2249" spans="1:8" ht="13.5" x14ac:dyDescent="0.25">
      <c r="A2249" s="3">
        <v>45278</v>
      </c>
      <c r="B2249" s="2">
        <v>29.829499999999999</v>
      </c>
      <c r="C2249" s="2">
        <f t="shared" si="204"/>
        <v>28.530414846311299</v>
      </c>
      <c r="D2249" s="2">
        <f t="shared" si="206"/>
        <v>29.005663982875628</v>
      </c>
      <c r="E2249" s="2">
        <f t="shared" si="205"/>
        <v>-0.47524913656432943</v>
      </c>
      <c r="F2249" s="2">
        <f t="shared" si="209"/>
        <v>-0.32427161058840359</v>
      </c>
      <c r="G2249" s="2">
        <f t="shared" si="207"/>
        <v>-0.15097752597592584</v>
      </c>
      <c r="H2249" s="2" t="str">
        <f t="shared" si="208"/>
        <v>Hold</v>
      </c>
    </row>
    <row r="2250" spans="1:8" ht="13.5" x14ac:dyDescent="0.25">
      <c r="A2250" s="3">
        <v>45279</v>
      </c>
      <c r="B2250" s="2">
        <v>29.630700000000001</v>
      </c>
      <c r="C2250" s="2">
        <f t="shared" si="204"/>
        <v>28.618104869955715</v>
      </c>
      <c r="D2250" s="2">
        <f t="shared" si="206"/>
        <v>29.051962947107064</v>
      </c>
      <c r="E2250" s="2">
        <f t="shared" si="205"/>
        <v>-0.43385807715134916</v>
      </c>
      <c r="F2250" s="2">
        <f t="shared" si="209"/>
        <v>-0.34618890390099272</v>
      </c>
      <c r="G2250" s="2">
        <f t="shared" si="207"/>
        <v>-8.7669173250356447E-2</v>
      </c>
      <c r="H2250" s="2" t="str">
        <f t="shared" si="208"/>
        <v>Hold</v>
      </c>
    </row>
    <row r="2251" spans="1:8" ht="13.5" x14ac:dyDescent="0.25">
      <c r="A2251" s="3">
        <v>45280</v>
      </c>
      <c r="B2251" s="2">
        <v>29.498100000000001</v>
      </c>
      <c r="C2251" s="2">
        <f t="shared" si="204"/>
        <v>28.692304120731759</v>
      </c>
      <c r="D2251" s="2">
        <f t="shared" si="206"/>
        <v>29.085010136210244</v>
      </c>
      <c r="E2251" s="2">
        <f t="shared" si="205"/>
        <v>-0.39270601547848472</v>
      </c>
      <c r="F2251" s="2">
        <f t="shared" si="209"/>
        <v>-0.35549232621649113</v>
      </c>
      <c r="G2251" s="2">
        <f t="shared" si="207"/>
        <v>-3.7213689261993588E-2</v>
      </c>
      <c r="H2251" s="2" t="str">
        <f t="shared" si="208"/>
        <v>Hold</v>
      </c>
    </row>
    <row r="2252" spans="1:8" ht="13.5" x14ac:dyDescent="0.25">
      <c r="A2252" s="3">
        <v>45281</v>
      </c>
      <c r="B2252" s="2">
        <v>29.365500000000001</v>
      </c>
      <c r="C2252" s="2">
        <f t="shared" si="204"/>
        <v>28.755088102157643</v>
      </c>
      <c r="D2252" s="2">
        <f t="shared" si="206"/>
        <v>29.105787163157633</v>
      </c>
      <c r="E2252" s="2">
        <f t="shared" si="205"/>
        <v>-0.3506990609999896</v>
      </c>
      <c r="F2252" s="2">
        <f t="shared" si="209"/>
        <v>-0.35453367317319084</v>
      </c>
      <c r="G2252" s="2">
        <f t="shared" si="207"/>
        <v>3.8346121732012461E-3</v>
      </c>
      <c r="H2252" s="2" t="str">
        <f t="shared" si="208"/>
        <v>Sell</v>
      </c>
    </row>
    <row r="2253" spans="1:8" ht="13.5" x14ac:dyDescent="0.25">
      <c r="A2253" s="3">
        <v>45282</v>
      </c>
      <c r="B2253" s="2">
        <v>29.803000000000001</v>
      </c>
      <c r="C2253" s="2">
        <f t="shared" si="204"/>
        <v>28.787813009518004</v>
      </c>
      <c r="D2253" s="2">
        <f t="shared" si="206"/>
        <v>29.157432558479289</v>
      </c>
      <c r="E2253" s="2">
        <f t="shared" si="205"/>
        <v>-0.36961954896128546</v>
      </c>
      <c r="F2253" s="2">
        <f t="shared" si="209"/>
        <v>-0.3575508483308098</v>
      </c>
      <c r="G2253" s="2">
        <f t="shared" si="207"/>
        <v>-1.2068700630475659E-2</v>
      </c>
      <c r="H2253" s="2" t="str">
        <f t="shared" si="208"/>
        <v>Hold</v>
      </c>
    </row>
    <row r="2254" spans="1:8" ht="13.5" x14ac:dyDescent="0.25">
      <c r="A2254" s="3">
        <v>45285</v>
      </c>
      <c r="B2254" s="2">
        <v>29.7897</v>
      </c>
      <c r="C2254" s="2">
        <f t="shared" si="204"/>
        <v>28.835903315746005</v>
      </c>
      <c r="D2254" s="2">
        <f t="shared" si="206"/>
        <v>29.204267183777119</v>
      </c>
      <c r="E2254" s="2">
        <f t="shared" si="205"/>
        <v>-0.36836386803111409</v>
      </c>
      <c r="F2254" s="2">
        <f t="shared" si="209"/>
        <v>-0.35971345227087065</v>
      </c>
      <c r="G2254" s="2">
        <f t="shared" si="207"/>
        <v>-8.6504157602434462E-3</v>
      </c>
      <c r="H2254" s="2" t="str">
        <f t="shared" si="208"/>
        <v>Hold</v>
      </c>
    </row>
    <row r="2255" spans="1:8" ht="13.5" x14ac:dyDescent="0.25">
      <c r="A2255" s="3">
        <v>45286</v>
      </c>
      <c r="B2255" s="2">
        <v>29.829499999999999</v>
      </c>
      <c r="C2255" s="2">
        <f t="shared" ref="C2255:C2318" si="210">$C$4*B2245+C2254*(1-$C$4)</f>
        <v>28.936764344092772</v>
      </c>
      <c r="D2255" s="2">
        <f t="shared" si="206"/>
        <v>29.250580725719555</v>
      </c>
      <c r="E2255" s="2">
        <f t="shared" si="205"/>
        <v>-0.31381638162678271</v>
      </c>
      <c r="F2255" s="2">
        <f t="shared" si="209"/>
        <v>-0.35053403814205308</v>
      </c>
      <c r="G2255" s="2">
        <f t="shared" si="207"/>
        <v>3.6717656515270369E-2</v>
      </c>
      <c r="H2255" s="2" t="str">
        <f t="shared" si="208"/>
        <v>Sell</v>
      </c>
    </row>
    <row r="2256" spans="1:8" ht="13.5" x14ac:dyDescent="0.25">
      <c r="A2256" s="3">
        <v>45287</v>
      </c>
      <c r="B2256" s="2">
        <v>30.4129</v>
      </c>
      <c r="C2256" s="2">
        <f t="shared" si="210"/>
        <v>29.018015983463116</v>
      </c>
      <c r="D2256" s="2">
        <f t="shared" si="206"/>
        <v>29.336678449740326</v>
      </c>
      <c r="E2256" s="2">
        <f t="shared" si="205"/>
        <v>-0.3186624662772104</v>
      </c>
      <c r="F2256" s="2">
        <f t="shared" si="209"/>
        <v>-0.34415972376908455</v>
      </c>
      <c r="G2256" s="2">
        <f t="shared" si="207"/>
        <v>2.5497257491874148E-2</v>
      </c>
      <c r="H2256" s="2" t="str">
        <f t="shared" si="208"/>
        <v>Sell</v>
      </c>
    </row>
    <row r="2257" spans="1:8" ht="13.5" x14ac:dyDescent="0.25">
      <c r="A2257" s="3">
        <v>45288</v>
      </c>
      <c r="B2257" s="2">
        <v>30.4924</v>
      </c>
      <c r="C2257" s="2">
        <f t="shared" si="210"/>
        <v>29.122459678314943</v>
      </c>
      <c r="D2257" s="2">
        <f t="shared" si="206"/>
        <v>29.422287453463266</v>
      </c>
      <c r="E2257" s="2">
        <f t="shared" si="205"/>
        <v>-0.29982777514832293</v>
      </c>
      <c r="F2257" s="2">
        <f t="shared" si="209"/>
        <v>-0.33529333404493228</v>
      </c>
      <c r="G2257" s="2">
        <f t="shared" si="207"/>
        <v>3.546555889660935E-2</v>
      </c>
      <c r="H2257" s="2" t="str">
        <f t="shared" si="208"/>
        <v>Sell</v>
      </c>
    </row>
    <row r="2258" spans="1:8" ht="13.5" x14ac:dyDescent="0.25">
      <c r="A2258" s="3">
        <v>45289</v>
      </c>
      <c r="B2258" s="2">
        <v>30.5852</v>
      </c>
      <c r="C2258" s="2">
        <f t="shared" si="210"/>
        <v>29.23021972780495</v>
      </c>
      <c r="D2258" s="2">
        <f t="shared" si="206"/>
        <v>29.508429123577098</v>
      </c>
      <c r="E2258" s="2">
        <f t="shared" si="205"/>
        <v>-0.27820939577214787</v>
      </c>
      <c r="F2258" s="2">
        <f t="shared" si="209"/>
        <v>-0.32387654639037544</v>
      </c>
      <c r="G2258" s="2">
        <f t="shared" si="207"/>
        <v>4.566715061822757E-2</v>
      </c>
      <c r="H2258" s="2" t="str">
        <f t="shared" si="208"/>
        <v>Sell</v>
      </c>
    </row>
    <row r="2259" spans="1:8" ht="13.5" x14ac:dyDescent="0.25">
      <c r="A2259" s="3">
        <v>45293</v>
      </c>
      <c r="B2259" s="2">
        <v>30.0947</v>
      </c>
      <c r="C2259" s="2">
        <f t="shared" si="210"/>
        <v>29.322416692758033</v>
      </c>
      <c r="D2259" s="2">
        <f t="shared" si="206"/>
        <v>29.55185659590472</v>
      </c>
      <c r="E2259" s="2">
        <f t="shared" si="205"/>
        <v>-0.22943990314668739</v>
      </c>
      <c r="F2259" s="2">
        <f t="shared" si="209"/>
        <v>-0.30498921774163784</v>
      </c>
      <c r="G2259" s="2">
        <f t="shared" si="207"/>
        <v>7.5549314594950456E-2</v>
      </c>
      <c r="H2259" s="2" t="str">
        <f t="shared" si="208"/>
        <v>Sell</v>
      </c>
    </row>
    <row r="2260" spans="1:8" ht="13.5" x14ac:dyDescent="0.25">
      <c r="A2260" s="3">
        <v>45294</v>
      </c>
      <c r="B2260" s="2">
        <v>29.816299999999998</v>
      </c>
      <c r="C2260" s="2">
        <f t="shared" si="210"/>
        <v>29.369844893872184</v>
      </c>
      <c r="D2260" s="2">
        <f t="shared" si="206"/>
        <v>29.571444996208076</v>
      </c>
      <c r="E2260" s="2">
        <f t="shared" si="205"/>
        <v>-0.20160010233589176</v>
      </c>
      <c r="F2260" s="2">
        <f t="shared" si="209"/>
        <v>-0.28431139466048866</v>
      </c>
      <c r="G2260" s="2">
        <f t="shared" si="207"/>
        <v>8.2711292324596897E-2</v>
      </c>
      <c r="H2260" s="2" t="str">
        <f t="shared" si="208"/>
        <v>Sell</v>
      </c>
    </row>
    <row r="2261" spans="1:8" ht="13.5" x14ac:dyDescent="0.25">
      <c r="A2261" s="3">
        <v>45295</v>
      </c>
      <c r="B2261" s="2">
        <v>29.491499999999998</v>
      </c>
      <c r="C2261" s="2">
        <f t="shared" si="210"/>
        <v>29.389576448661078</v>
      </c>
      <c r="D2261" s="2">
        <f t="shared" si="206"/>
        <v>29.565523144637108</v>
      </c>
      <c r="E2261" s="2">
        <f t="shared" si="205"/>
        <v>-0.1759466959760303</v>
      </c>
      <c r="F2261" s="2">
        <f t="shared" si="209"/>
        <v>-0.262638454923597</v>
      </c>
      <c r="G2261" s="2">
        <f t="shared" si="207"/>
        <v>8.6691758947566699E-2</v>
      </c>
      <c r="H2261" s="2" t="str">
        <f t="shared" si="208"/>
        <v>Sell</v>
      </c>
    </row>
    <row r="2262" spans="1:8" ht="13.5" x14ac:dyDescent="0.25">
      <c r="A2262" s="3">
        <v>45296</v>
      </c>
      <c r="B2262" s="2">
        <v>29.498100000000001</v>
      </c>
      <c r="C2262" s="2">
        <f t="shared" si="210"/>
        <v>29.385872379636297</v>
      </c>
      <c r="D2262" s="2">
        <f t="shared" si="206"/>
        <v>29.560528837626951</v>
      </c>
      <c r="E2262" s="2">
        <f t="shared" si="205"/>
        <v>-0.17465645799065399</v>
      </c>
      <c r="F2262" s="2">
        <f t="shared" si="209"/>
        <v>-0.24504205553700842</v>
      </c>
      <c r="G2262" s="2">
        <f t="shared" si="207"/>
        <v>7.0385597546354428E-2</v>
      </c>
      <c r="H2262" s="2" t="str">
        <f t="shared" si="208"/>
        <v>Sell</v>
      </c>
    </row>
    <row r="2263" spans="1:8" ht="13.5" x14ac:dyDescent="0.25">
      <c r="A2263" s="3">
        <v>45299</v>
      </c>
      <c r="B2263" s="2">
        <v>29.498100000000001</v>
      </c>
      <c r="C2263" s="2">
        <f t="shared" si="210"/>
        <v>29.450045859692249</v>
      </c>
      <c r="D2263" s="2">
        <f t="shared" si="206"/>
        <v>29.555904479284212</v>
      </c>
      <c r="E2263" s="2">
        <f t="shared" si="205"/>
        <v>-0.10585861959196308</v>
      </c>
      <c r="F2263" s="2">
        <f t="shared" si="209"/>
        <v>-0.21720536834799936</v>
      </c>
      <c r="G2263" s="2">
        <f t="shared" si="207"/>
        <v>0.11134674875603628</v>
      </c>
      <c r="H2263" s="2" t="str">
        <f t="shared" si="208"/>
        <v>Sell</v>
      </c>
    </row>
    <row r="2264" spans="1:8" ht="13.5" x14ac:dyDescent="0.25">
      <c r="A2264" s="3">
        <v>45300</v>
      </c>
      <c r="B2264" s="2">
        <v>29.060600000000001</v>
      </c>
      <c r="C2264" s="2">
        <f t="shared" si="210"/>
        <v>29.502300342816518</v>
      </c>
      <c r="D2264" s="2">
        <f t="shared" si="206"/>
        <v>29.519215258596496</v>
      </c>
      <c r="E2264" s="2">
        <f t="shared" si="205"/>
        <v>-1.6914915779977946E-2</v>
      </c>
      <c r="F2264" s="2">
        <f t="shared" si="209"/>
        <v>-0.17714727783439507</v>
      </c>
      <c r="G2264" s="2">
        <f t="shared" si="207"/>
        <v>0.16023236205441713</v>
      </c>
      <c r="H2264" s="2" t="str">
        <f t="shared" si="208"/>
        <v>Sell</v>
      </c>
    </row>
    <row r="2265" spans="1:8" ht="13.5" x14ac:dyDescent="0.25">
      <c r="A2265" s="3">
        <v>45301</v>
      </c>
      <c r="B2265" s="2">
        <v>28.8352</v>
      </c>
      <c r="C2265" s="2">
        <f t="shared" si="210"/>
        <v>29.552638751613976</v>
      </c>
      <c r="D2265" s="2">
        <f t="shared" si="206"/>
        <v>29.468547461663423</v>
      </c>
      <c r="E2265" s="2">
        <f t="shared" si="205"/>
        <v>8.4091289950553261E-2</v>
      </c>
      <c r="F2265" s="2">
        <f t="shared" si="209"/>
        <v>-0.12489956427740541</v>
      </c>
      <c r="G2265" s="2">
        <f t="shared" si="207"/>
        <v>0.20899085422795866</v>
      </c>
      <c r="H2265" s="2" t="str">
        <f t="shared" si="208"/>
        <v>Sell</v>
      </c>
    </row>
    <row r="2266" spans="1:8" ht="13.5" x14ac:dyDescent="0.25">
      <c r="A2266" s="3">
        <v>45302</v>
      </c>
      <c r="B2266" s="2">
        <v>29.232900000000001</v>
      </c>
      <c r="C2266" s="2">
        <f t="shared" si="210"/>
        <v>29.684986635981058</v>
      </c>
      <c r="D2266" s="2">
        <f t="shared" si="206"/>
        <v>29.451092094132797</v>
      </c>
      <c r="E2266" s="2">
        <f t="shared" si="205"/>
        <v>0.23389454184826164</v>
      </c>
      <c r="F2266" s="2">
        <f t="shared" si="209"/>
        <v>-5.3140743052271996E-2</v>
      </c>
      <c r="G2266" s="2">
        <f t="shared" si="207"/>
        <v>0.28703528490053365</v>
      </c>
      <c r="H2266" s="2" t="str">
        <f t="shared" si="208"/>
        <v>Sell</v>
      </c>
    </row>
    <row r="2267" spans="1:8" ht="13.5" x14ac:dyDescent="0.25">
      <c r="A2267" s="3">
        <v>45303</v>
      </c>
      <c r="B2267" s="2">
        <v>29.232900000000001</v>
      </c>
      <c r="C2267" s="2">
        <f t="shared" si="210"/>
        <v>29.809204076599357</v>
      </c>
      <c r="D2267" s="2">
        <f t="shared" si="206"/>
        <v>29.434929716789625</v>
      </c>
      <c r="E2267" s="2">
        <f t="shared" si="205"/>
        <v>0.374274359809732</v>
      </c>
      <c r="F2267" s="2">
        <f t="shared" si="209"/>
        <v>3.2342277520128804E-2</v>
      </c>
      <c r="G2267" s="2">
        <f t="shared" si="207"/>
        <v>0.3419320822896032</v>
      </c>
      <c r="H2267" s="2" t="str">
        <f t="shared" si="208"/>
        <v>Sell</v>
      </c>
    </row>
    <row r="2268" spans="1:8" ht="13.5" x14ac:dyDescent="0.25">
      <c r="A2268" s="3">
        <v>45306</v>
      </c>
      <c r="B2268" s="2">
        <v>29.166599999999999</v>
      </c>
      <c r="C2268" s="2">
        <f t="shared" si="210"/>
        <v>29.928588064814843</v>
      </c>
      <c r="D2268" s="2">
        <f t="shared" si="206"/>
        <v>29.415053441471876</v>
      </c>
      <c r="E2268" s="2">
        <f t="shared" ref="E2268:E2331" si="211">C2268-D2268</f>
        <v>0.51353462334296651</v>
      </c>
      <c r="F2268" s="2">
        <f t="shared" si="209"/>
        <v>0.12858074668469635</v>
      </c>
      <c r="G2268" s="2">
        <f t="shared" si="207"/>
        <v>0.38495387665827019</v>
      </c>
      <c r="H2268" s="2" t="str">
        <f t="shared" si="208"/>
        <v>Sell</v>
      </c>
    </row>
    <row r="2269" spans="1:8" ht="13.5" x14ac:dyDescent="0.25">
      <c r="A2269" s="3">
        <v>45307</v>
      </c>
      <c r="B2269" s="2">
        <v>28.848500000000001</v>
      </c>
      <c r="C2269" s="2">
        <f t="shared" si="210"/>
        <v>29.954143747151022</v>
      </c>
      <c r="D2269" s="2">
        <f t="shared" ref="D2269:D2332" si="212">$D$4*B2269+(1-$D$4)*D2268</f>
        <v>29.373086519881365</v>
      </c>
      <c r="E2269" s="2">
        <f t="shared" si="211"/>
        <v>0.58105722726965681</v>
      </c>
      <c r="F2269" s="2">
        <f t="shared" si="209"/>
        <v>0.21907604280168846</v>
      </c>
      <c r="G2269" s="2">
        <f t="shared" si="207"/>
        <v>0.36198118446796834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29.232900000000001</v>
      </c>
      <c r="C2270" s="2">
        <f t="shared" si="210"/>
        <v>29.932937016820095</v>
      </c>
      <c r="D2270" s="2">
        <f t="shared" si="212"/>
        <v>29.362702333223488</v>
      </c>
      <c r="E2270" s="2">
        <f t="shared" si="211"/>
        <v>0.57023468359660612</v>
      </c>
      <c r="F2270" s="2">
        <f t="shared" si="209"/>
        <v>0.28930777096067201</v>
      </c>
      <c r="G2270" s="2">
        <f t="shared" si="207"/>
        <v>0.28092691263593411</v>
      </c>
      <c r="H2270" s="2" t="str">
        <f t="shared" si="208"/>
        <v>Sell</v>
      </c>
    </row>
    <row r="2271" spans="1:8" ht="13.5" x14ac:dyDescent="0.25">
      <c r="A2271" s="3">
        <v>45309</v>
      </c>
      <c r="B2271" s="2">
        <v>29.3125</v>
      </c>
      <c r="C2271" s="2">
        <f t="shared" si="210"/>
        <v>29.865023629617003</v>
      </c>
      <c r="D2271" s="2">
        <f t="shared" si="212"/>
        <v>29.358983641873603</v>
      </c>
      <c r="E2271" s="2">
        <f t="shared" si="211"/>
        <v>0.50603998774339942</v>
      </c>
      <c r="F2271" s="2">
        <f t="shared" si="209"/>
        <v>0.33265421431721748</v>
      </c>
      <c r="G2271" s="2">
        <f t="shared" si="207"/>
        <v>0.17338577342618194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29.829499999999999</v>
      </c>
      <c r="C2272" s="2">
        <f t="shared" si="210"/>
        <v>29.808573840445156</v>
      </c>
      <c r="D2272" s="2">
        <f t="shared" si="212"/>
        <v>29.39383670543852</v>
      </c>
      <c r="E2272" s="2">
        <f t="shared" si="211"/>
        <v>0.41473713500663578</v>
      </c>
      <c r="F2272" s="2">
        <f t="shared" si="209"/>
        <v>0.34907079845510119</v>
      </c>
      <c r="G2272" s="2">
        <f t="shared" si="207"/>
        <v>6.5666336551534588E-2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30.3598</v>
      </c>
      <c r="C2273" s="2">
        <f t="shared" si="210"/>
        <v>29.760808634222826</v>
      </c>
      <c r="D2273" s="2">
        <f t="shared" si="212"/>
        <v>29.465389542072703</v>
      </c>
      <c r="E2273" s="2">
        <f t="shared" si="211"/>
        <v>0.29541909215012296</v>
      </c>
      <c r="F2273" s="2">
        <f t="shared" si="209"/>
        <v>0.33834045719410555</v>
      </c>
      <c r="G2273" s="2">
        <f t="shared" si="207"/>
        <v>-4.2921365043982584E-2</v>
      </c>
      <c r="H2273" s="2" t="str">
        <f t="shared" si="208"/>
        <v>Hold</v>
      </c>
    </row>
    <row r="2274" spans="1:8" ht="13.5" x14ac:dyDescent="0.25">
      <c r="A2274" s="3">
        <v>45314</v>
      </c>
      <c r="B2274" s="2">
        <v>30.4924</v>
      </c>
      <c r="C2274" s="2">
        <f t="shared" si="210"/>
        <v>29.653084228957773</v>
      </c>
      <c r="D2274" s="2">
        <f t="shared" si="212"/>
        <v>29.541464390808059</v>
      </c>
      <c r="E2274" s="2">
        <f t="shared" si="211"/>
        <v>0.11161983814971421</v>
      </c>
      <c r="F2274" s="2">
        <f t="shared" si="209"/>
        <v>0.29299633338522729</v>
      </c>
      <c r="G2274" s="2">
        <f t="shared" si="207"/>
        <v>-0.18137649523551308</v>
      </c>
      <c r="H2274" s="2" t="str">
        <f t="shared" si="208"/>
        <v>Hold</v>
      </c>
    </row>
    <row r="2275" spans="1:8" ht="13.5" x14ac:dyDescent="0.25">
      <c r="A2275" s="3">
        <v>45315</v>
      </c>
      <c r="B2275" s="2">
        <v>30.525500000000001</v>
      </c>
      <c r="C2275" s="2">
        <f t="shared" si="210"/>
        <v>29.527255886041193</v>
      </c>
      <c r="D2275" s="2">
        <f t="shared" si="212"/>
        <v>29.614355917414869</v>
      </c>
      <c r="E2275" s="2">
        <f t="shared" si="211"/>
        <v>-8.7100031373676501E-2</v>
      </c>
      <c r="F2275" s="2">
        <f t="shared" si="209"/>
        <v>0.21697706043344653</v>
      </c>
      <c r="G2275" s="2">
        <f t="shared" si="207"/>
        <v>-0.30407709180712306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30.724399999999999</v>
      </c>
      <c r="C2276" s="2">
        <f t="shared" si="210"/>
        <v>29.481970365111778</v>
      </c>
      <c r="D2276" s="2">
        <f t="shared" si="212"/>
        <v>29.696581405013767</v>
      </c>
      <c r="E2276" s="2">
        <f t="shared" si="211"/>
        <v>-0.21461103990198893</v>
      </c>
      <c r="F2276" s="2">
        <f t="shared" si="209"/>
        <v>0.13065944036635946</v>
      </c>
      <c r="G2276" s="2">
        <f t="shared" ref="G2276:G2339" si="213">E2276-F2276</f>
        <v>-0.34527048026834839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30.724399999999999</v>
      </c>
      <c r="C2277" s="2">
        <f t="shared" si="210"/>
        <v>29.443651847402272</v>
      </c>
      <c r="D2277" s="2">
        <f t="shared" si="212"/>
        <v>29.772716115753486</v>
      </c>
      <c r="E2277" s="2">
        <f t="shared" si="211"/>
        <v>-0.32906426835121394</v>
      </c>
      <c r="F2277" s="2">
        <f t="shared" ref="F2277:F2340" si="215">(E2277*(2/(10)))+((1-(2/10))*F2276)</f>
        <v>3.8714698622844781E-2</v>
      </c>
      <c r="G2277" s="2">
        <f t="shared" si="213"/>
        <v>-0.36777896697405871</v>
      </c>
      <c r="H2277" s="2" t="str">
        <f t="shared" si="214"/>
        <v>Hold</v>
      </c>
    </row>
    <row r="2278" spans="1:8" ht="13.5" x14ac:dyDescent="0.25">
      <c r="A2278" s="3">
        <v>45320</v>
      </c>
      <c r="B2278" s="2">
        <v>30.790700000000001</v>
      </c>
      <c r="C2278" s="2">
        <f t="shared" si="210"/>
        <v>29.401028486263463</v>
      </c>
      <c r="D2278" s="2">
        <f t="shared" si="212"/>
        <v>29.848122329401377</v>
      </c>
      <c r="E2278" s="2">
        <f t="shared" si="211"/>
        <v>-0.44709384313791389</v>
      </c>
      <c r="F2278" s="2">
        <f t="shared" si="215"/>
        <v>-5.8447009729306956E-2</v>
      </c>
      <c r="G2278" s="2">
        <f t="shared" si="213"/>
        <v>-0.38864683340860695</v>
      </c>
      <c r="H2278" s="2" t="str">
        <f t="shared" si="214"/>
        <v>Hold</v>
      </c>
    </row>
    <row r="2279" spans="1:8" ht="13.5" x14ac:dyDescent="0.25">
      <c r="A2279" s="3">
        <v>45321</v>
      </c>
      <c r="B2279" s="2">
        <v>30.790700000000001</v>
      </c>
      <c r="C2279" s="2">
        <f t="shared" si="210"/>
        <v>29.316024103761393</v>
      </c>
      <c r="D2279" s="2">
        <f t="shared" si="212"/>
        <v>29.917942897593868</v>
      </c>
      <c r="E2279" s="2">
        <f t="shared" si="211"/>
        <v>-0.60191879383247482</v>
      </c>
      <c r="F2279" s="2">
        <f t="shared" si="215"/>
        <v>-0.16714136654994055</v>
      </c>
      <c r="G2279" s="2">
        <f t="shared" si="213"/>
        <v>-0.43477742728253427</v>
      </c>
      <c r="H2279" s="2" t="str">
        <f t="shared" si="214"/>
        <v>Hold</v>
      </c>
    </row>
    <row r="2280" spans="1:8" ht="13.5" x14ac:dyDescent="0.25">
      <c r="A2280" s="3">
        <v>45322</v>
      </c>
      <c r="B2280" s="2">
        <v>30.883500000000002</v>
      </c>
      <c r="C2280" s="2">
        <f t="shared" si="210"/>
        <v>29.303235780105794</v>
      </c>
      <c r="D2280" s="2">
        <f t="shared" si="212"/>
        <v>29.989465645920248</v>
      </c>
      <c r="E2280" s="2">
        <f t="shared" si="211"/>
        <v>-0.68622986581445389</v>
      </c>
      <c r="F2280" s="2">
        <f t="shared" si="215"/>
        <v>-0.27095906640284323</v>
      </c>
      <c r="G2280" s="2">
        <f t="shared" si="213"/>
        <v>-0.41527079941161066</v>
      </c>
      <c r="H2280" s="2" t="str">
        <f t="shared" si="214"/>
        <v>Hold</v>
      </c>
    </row>
    <row r="2281" spans="1:8" ht="13.5" x14ac:dyDescent="0.25">
      <c r="A2281" s="3">
        <v>45323</v>
      </c>
      <c r="B2281" s="2">
        <v>30.485800000000001</v>
      </c>
      <c r="C2281" s="2">
        <f t="shared" si="210"/>
        <v>29.304661044704901</v>
      </c>
      <c r="D2281" s="2">
        <f t="shared" si="212"/>
        <v>30.026231153629858</v>
      </c>
      <c r="E2281" s="2">
        <f t="shared" si="211"/>
        <v>-0.72157010892495776</v>
      </c>
      <c r="F2281" s="2">
        <f t="shared" si="215"/>
        <v>-0.36108127490726616</v>
      </c>
      <c r="G2281" s="2">
        <f t="shared" si="213"/>
        <v>-0.36048883401769161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30.4924</v>
      </c>
      <c r="C2282" s="2">
        <f t="shared" si="210"/>
        <v>29.385405499365685</v>
      </c>
      <c r="D2282" s="2">
        <f t="shared" si="212"/>
        <v>30.060762179286908</v>
      </c>
      <c r="E2282" s="2">
        <f t="shared" si="211"/>
        <v>-0.67535667992122228</v>
      </c>
      <c r="F2282" s="2">
        <f t="shared" si="215"/>
        <v>-0.42393635591005741</v>
      </c>
      <c r="G2282" s="2">
        <f t="shared" si="213"/>
        <v>-0.25142032401116488</v>
      </c>
      <c r="H2282" s="2" t="str">
        <f t="shared" si="214"/>
        <v>Hold</v>
      </c>
    </row>
    <row r="2283" spans="1:8" ht="13.5" x14ac:dyDescent="0.25">
      <c r="A2283" s="3">
        <v>45327</v>
      </c>
      <c r="B2283" s="2">
        <v>30.4924</v>
      </c>
      <c r="C2283" s="2">
        <f t="shared" si="210"/>
        <v>29.535312345617118</v>
      </c>
      <c r="D2283" s="2">
        <f t="shared" si="212"/>
        <v>30.092735351191582</v>
      </c>
      <c r="E2283" s="2">
        <f t="shared" si="211"/>
        <v>-0.55742300557446356</v>
      </c>
      <c r="F2283" s="2">
        <f t="shared" si="215"/>
        <v>-0.45063368584293867</v>
      </c>
      <c r="G2283" s="2">
        <f t="shared" si="213"/>
        <v>-0.10678931973152489</v>
      </c>
      <c r="H2283" s="2" t="str">
        <f t="shared" si="214"/>
        <v>Hold</v>
      </c>
    </row>
    <row r="2284" spans="1:8" ht="13.5" x14ac:dyDescent="0.25">
      <c r="A2284" s="3">
        <v>45328</v>
      </c>
      <c r="B2284" s="2">
        <v>30.485800000000001</v>
      </c>
      <c r="C2284" s="2">
        <f t="shared" si="210"/>
        <v>29.682556600137563</v>
      </c>
      <c r="D2284" s="2">
        <f t="shared" si="212"/>
        <v>30.121851251103315</v>
      </c>
      <c r="E2284" s="2">
        <f t="shared" si="211"/>
        <v>-0.43929465096575271</v>
      </c>
      <c r="F2284" s="2">
        <f t="shared" si="215"/>
        <v>-0.44836587886750151</v>
      </c>
      <c r="G2284" s="2">
        <f t="shared" si="213"/>
        <v>9.0712279017488018E-3</v>
      </c>
      <c r="H2284" s="2" t="str">
        <f t="shared" si="214"/>
        <v>Sell</v>
      </c>
    </row>
    <row r="2285" spans="1:8" ht="13.5" x14ac:dyDescent="0.25">
      <c r="A2285" s="3">
        <v>45329</v>
      </c>
      <c r="B2285" s="2">
        <v>30.426100000000002</v>
      </c>
      <c r="C2285" s="2">
        <f t="shared" si="210"/>
        <v>29.812240200116399</v>
      </c>
      <c r="D2285" s="2">
        <f t="shared" si="212"/>
        <v>30.144388195466036</v>
      </c>
      <c r="E2285" s="2">
        <f t="shared" si="211"/>
        <v>-0.33214799534963646</v>
      </c>
      <c r="F2285" s="2">
        <f t="shared" si="215"/>
        <v>-0.42512230216392854</v>
      </c>
      <c r="G2285" s="2">
        <f t="shared" si="213"/>
        <v>9.2974306814292085E-2</v>
      </c>
      <c r="H2285" s="2" t="str">
        <f t="shared" si="214"/>
        <v>Sell</v>
      </c>
    </row>
    <row r="2286" spans="1:8" ht="13.5" x14ac:dyDescent="0.25">
      <c r="A2286" s="3">
        <v>45330</v>
      </c>
      <c r="B2286" s="2">
        <v>30.459299999999999</v>
      </c>
      <c r="C2286" s="2">
        <f t="shared" si="210"/>
        <v>29.952572477021569</v>
      </c>
      <c r="D2286" s="2">
        <f t="shared" si="212"/>
        <v>30.167714995801884</v>
      </c>
      <c r="E2286" s="2">
        <f t="shared" si="211"/>
        <v>-0.21514251878031487</v>
      </c>
      <c r="F2286" s="2">
        <f t="shared" si="215"/>
        <v>-0.38312634548720587</v>
      </c>
      <c r="G2286" s="2">
        <f t="shared" si="213"/>
        <v>0.16798382670689099</v>
      </c>
      <c r="H2286" s="2" t="str">
        <f t="shared" si="214"/>
        <v>Sell</v>
      </c>
    </row>
    <row r="2287" spans="1:8" ht="13.5" x14ac:dyDescent="0.25">
      <c r="A2287" s="3">
        <v>45331</v>
      </c>
      <c r="B2287" s="2">
        <v>30.2803</v>
      </c>
      <c r="C2287" s="2">
        <f t="shared" si="210"/>
        <v>30.071315172864406</v>
      </c>
      <c r="D2287" s="2">
        <f t="shared" si="212"/>
        <v>30.176054625742484</v>
      </c>
      <c r="E2287" s="2">
        <f t="shared" si="211"/>
        <v>-0.10473945287807851</v>
      </c>
      <c r="F2287" s="2">
        <f t="shared" si="215"/>
        <v>-0.32744896696538039</v>
      </c>
      <c r="G2287" s="2">
        <f t="shared" si="213"/>
        <v>0.22270951408730189</v>
      </c>
      <c r="H2287" s="2" t="str">
        <f t="shared" si="214"/>
        <v>Sell</v>
      </c>
    </row>
    <row r="2288" spans="1:8" ht="13.5" x14ac:dyDescent="0.25">
      <c r="A2288" s="3">
        <v>45334</v>
      </c>
      <c r="B2288" s="2">
        <v>29.756599999999999</v>
      </c>
      <c r="C2288" s="2">
        <f t="shared" si="210"/>
        <v>30.181989761654499</v>
      </c>
      <c r="D2288" s="2">
        <f t="shared" si="212"/>
        <v>30.14498391272452</v>
      </c>
      <c r="E2288" s="2">
        <f t="shared" si="211"/>
        <v>3.7005848929979379E-2</v>
      </c>
      <c r="F2288" s="2">
        <f t="shared" si="215"/>
        <v>-0.25455800378630844</v>
      </c>
      <c r="G2288" s="2">
        <f t="shared" si="213"/>
        <v>0.29156385271628782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29.995200000000001</v>
      </c>
      <c r="C2289" s="2">
        <f t="shared" si="210"/>
        <v>30.275637490630732</v>
      </c>
      <c r="D2289" s="2">
        <f t="shared" si="212"/>
        <v>30.133888808078261</v>
      </c>
      <c r="E2289" s="2">
        <f t="shared" si="211"/>
        <v>0.14174868255247119</v>
      </c>
      <c r="F2289" s="2">
        <f t="shared" si="215"/>
        <v>-0.17529666651855252</v>
      </c>
      <c r="G2289" s="2">
        <f t="shared" si="213"/>
        <v>0.31704534907102372</v>
      </c>
      <c r="H2289" s="2" t="str">
        <f t="shared" si="214"/>
        <v>Sell</v>
      </c>
    </row>
    <row r="2290" spans="1:8" ht="13.5" x14ac:dyDescent="0.25">
      <c r="A2290" s="3">
        <v>45336</v>
      </c>
      <c r="B2290" s="2">
        <v>29.895800000000001</v>
      </c>
      <c r="C2290" s="2">
        <f t="shared" si="210"/>
        <v>30.369154799764466</v>
      </c>
      <c r="D2290" s="2">
        <f t="shared" si="212"/>
        <v>30.116252600072464</v>
      </c>
      <c r="E2290" s="2">
        <f t="shared" si="211"/>
        <v>0.25290219969200223</v>
      </c>
      <c r="F2290" s="2">
        <f t="shared" si="215"/>
        <v>-8.9656893276441579E-2</v>
      </c>
      <c r="G2290" s="2">
        <f t="shared" si="213"/>
        <v>0.34255909296844378</v>
      </c>
      <c r="H2290" s="2" t="str">
        <f t="shared" si="214"/>
        <v>Sell</v>
      </c>
    </row>
    <row r="2291" spans="1:8" ht="13.5" x14ac:dyDescent="0.25">
      <c r="A2291" s="3">
        <v>45337</v>
      </c>
      <c r="B2291" s="2">
        <v>30.459299999999999</v>
      </c>
      <c r="C2291" s="2">
        <f t="shared" si="210"/>
        <v>30.38710021518532</v>
      </c>
      <c r="D2291" s="2">
        <f t="shared" si="212"/>
        <v>30.141663518585617</v>
      </c>
      <c r="E2291" s="2">
        <f t="shared" si="211"/>
        <v>0.24543669659970391</v>
      </c>
      <c r="F2291" s="2">
        <f t="shared" si="215"/>
        <v>-2.2638175301212489E-2</v>
      </c>
      <c r="G2291" s="2">
        <f t="shared" si="213"/>
        <v>0.26807487190091639</v>
      </c>
      <c r="H2291" s="2" t="str">
        <f t="shared" si="214"/>
        <v>Sell</v>
      </c>
    </row>
    <row r="2292" spans="1:8" ht="13.5" x14ac:dyDescent="0.25">
      <c r="A2292" s="3">
        <v>45338</v>
      </c>
      <c r="B2292" s="2">
        <v>30.724399999999999</v>
      </c>
      <c r="C2292" s="2">
        <f t="shared" si="210"/>
        <v>30.403300182079885</v>
      </c>
      <c r="D2292" s="2">
        <f t="shared" si="212"/>
        <v>30.184829183875571</v>
      </c>
      <c r="E2292" s="2">
        <f t="shared" si="211"/>
        <v>0.21847099820431382</v>
      </c>
      <c r="F2292" s="2">
        <f t="shared" si="215"/>
        <v>2.5583659399892777E-2</v>
      </c>
      <c r="G2292" s="2">
        <f t="shared" si="213"/>
        <v>0.19288733880442105</v>
      </c>
      <c r="H2292" s="2" t="str">
        <f t="shared" si="214"/>
        <v>Sell</v>
      </c>
    </row>
    <row r="2293" spans="1:8" ht="13.5" x14ac:dyDescent="0.25">
      <c r="A2293" s="3">
        <v>45341</v>
      </c>
      <c r="B2293" s="2">
        <v>31.0227</v>
      </c>
      <c r="C2293" s="2">
        <f t="shared" si="210"/>
        <v>30.417007846375288</v>
      </c>
      <c r="D2293" s="2">
        <f t="shared" si="212"/>
        <v>30.246893688773678</v>
      </c>
      <c r="E2293" s="2">
        <f t="shared" si="211"/>
        <v>0.17011415760160986</v>
      </c>
      <c r="F2293" s="2">
        <f t="shared" si="215"/>
        <v>5.4489759040236202E-2</v>
      </c>
      <c r="G2293" s="2">
        <f t="shared" si="213"/>
        <v>0.11562439856137366</v>
      </c>
      <c r="H2293" s="2" t="str">
        <f t="shared" si="214"/>
        <v>Sell</v>
      </c>
    </row>
    <row r="2294" spans="1:8" ht="13.5" x14ac:dyDescent="0.25">
      <c r="A2294" s="3">
        <v>45342</v>
      </c>
      <c r="B2294" s="2">
        <v>31.2547</v>
      </c>
      <c r="C2294" s="2">
        <f t="shared" si="210"/>
        <v>30.427591254625241</v>
      </c>
      <c r="D2294" s="2">
        <f t="shared" si="212"/>
        <v>30.321546008123775</v>
      </c>
      <c r="E2294" s="2">
        <f t="shared" si="211"/>
        <v>0.10604524650146629</v>
      </c>
      <c r="F2294" s="2">
        <f t="shared" si="215"/>
        <v>6.4800856532482229E-2</v>
      </c>
      <c r="G2294" s="2">
        <f t="shared" si="213"/>
        <v>4.1244389968984066E-2</v>
      </c>
      <c r="H2294" s="2" t="str">
        <f t="shared" si="214"/>
        <v>Sell</v>
      </c>
    </row>
    <row r="2295" spans="1:8" ht="13.5" x14ac:dyDescent="0.25">
      <c r="A2295" s="3">
        <v>45343</v>
      </c>
      <c r="B2295" s="2">
        <v>31.420400000000001</v>
      </c>
      <c r="C2295" s="2">
        <f t="shared" si="210"/>
        <v>30.427361830836745</v>
      </c>
      <c r="D2295" s="2">
        <f t="shared" si="212"/>
        <v>30.402942600114606</v>
      </c>
      <c r="E2295" s="2">
        <f t="shared" si="211"/>
        <v>2.4419230722138252E-2</v>
      </c>
      <c r="F2295" s="2">
        <f t="shared" si="215"/>
        <v>5.6724531370413431E-2</v>
      </c>
      <c r="G2295" s="2">
        <f t="shared" si="213"/>
        <v>-3.2305300648275179E-2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31.6127</v>
      </c>
      <c r="C2296" s="2">
        <f t="shared" si="210"/>
        <v>30.432275395323398</v>
      </c>
      <c r="D2296" s="2">
        <f t="shared" si="212"/>
        <v>30.492554259365374</v>
      </c>
      <c r="E2296" s="2">
        <f t="shared" si="211"/>
        <v>-6.0278864041976021E-2</v>
      </c>
      <c r="F2296" s="2">
        <f t="shared" si="215"/>
        <v>3.3323852287935544E-2</v>
      </c>
      <c r="G2296" s="2">
        <f t="shared" si="213"/>
        <v>-9.3602716329911573E-2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32.481000000000002</v>
      </c>
      <c r="C2297" s="2">
        <f t="shared" si="210"/>
        <v>30.408894565273641</v>
      </c>
      <c r="D2297" s="2">
        <f t="shared" si="212"/>
        <v>30.639846536449419</v>
      </c>
      <c r="E2297" s="2">
        <f t="shared" si="211"/>
        <v>-0.23095197117577726</v>
      </c>
      <c r="F2297" s="2">
        <f t="shared" si="215"/>
        <v>-1.9531312404807016E-2</v>
      </c>
      <c r="G2297" s="2">
        <f t="shared" si="213"/>
        <v>-0.21142065877097024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32.481000000000002</v>
      </c>
      <c r="C2298" s="2">
        <f t="shared" si="210"/>
        <v>30.308541555231542</v>
      </c>
      <c r="D2298" s="2">
        <f t="shared" si="212"/>
        <v>30.776228274490201</v>
      </c>
      <c r="E2298" s="2">
        <f t="shared" si="211"/>
        <v>-0.46768671925865846</v>
      </c>
      <c r="F2298" s="2">
        <f t="shared" si="215"/>
        <v>-0.10916239377557731</v>
      </c>
      <c r="G2298" s="2">
        <f t="shared" si="213"/>
        <v>-0.35852432548308116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32.713000000000001</v>
      </c>
      <c r="C2299" s="2">
        <f t="shared" si="210"/>
        <v>30.260335162118999</v>
      </c>
      <c r="D2299" s="2">
        <f t="shared" si="212"/>
        <v>30.919692846750188</v>
      </c>
      <c r="E2299" s="2">
        <f t="shared" si="211"/>
        <v>-0.65935768463118904</v>
      </c>
      <c r="F2299" s="2">
        <f t="shared" si="215"/>
        <v>-0.21920145194669965</v>
      </c>
      <c r="G2299" s="2">
        <f t="shared" si="213"/>
        <v>-0.44015623268448939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32.481000000000002</v>
      </c>
      <c r="C2300" s="2">
        <f t="shared" si="210"/>
        <v>30.204252829485306</v>
      </c>
      <c r="D2300" s="2">
        <f t="shared" si="212"/>
        <v>31.035345228472394</v>
      </c>
      <c r="E2300" s="2">
        <f t="shared" si="211"/>
        <v>-0.83109239898708864</v>
      </c>
      <c r="F2300" s="2">
        <f t="shared" si="215"/>
        <v>-0.34157964135477747</v>
      </c>
      <c r="G2300" s="2">
        <f t="shared" si="213"/>
        <v>-0.48951275763231117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32.447899999999997</v>
      </c>
      <c r="C2301" s="2">
        <f t="shared" si="210"/>
        <v>30.243490855718335</v>
      </c>
      <c r="D2301" s="2">
        <f t="shared" si="212"/>
        <v>31.139978915252215</v>
      </c>
      <c r="E2301" s="2">
        <f t="shared" si="211"/>
        <v>-0.89648805953387978</v>
      </c>
      <c r="F2301" s="2">
        <f t="shared" si="215"/>
        <v>-0.45256132499059792</v>
      </c>
      <c r="G2301" s="2">
        <f t="shared" si="213"/>
        <v>-0.44392673454328185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31.831399999999999</v>
      </c>
      <c r="C2302" s="2">
        <f t="shared" si="210"/>
        <v>30.317476877915514</v>
      </c>
      <c r="D2302" s="2">
        <f t="shared" si="212"/>
        <v>31.191195291900197</v>
      </c>
      <c r="E2302" s="2">
        <f t="shared" si="211"/>
        <v>-0.8737184139846832</v>
      </c>
      <c r="F2302" s="2">
        <f t="shared" si="215"/>
        <v>-0.53679274278941502</v>
      </c>
      <c r="G2302" s="2">
        <f t="shared" si="213"/>
        <v>-0.33692567119526817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32.341799999999999</v>
      </c>
      <c r="C2303" s="2">
        <f t="shared" si="210"/>
        <v>30.425972742851592</v>
      </c>
      <c r="D2303" s="2">
        <f t="shared" si="212"/>
        <v>31.276425270277958</v>
      </c>
      <c r="E2303" s="2">
        <f t="shared" si="211"/>
        <v>-0.85045252742636634</v>
      </c>
      <c r="F2303" s="2">
        <f t="shared" si="215"/>
        <v>-0.59952469971680533</v>
      </c>
      <c r="G2303" s="2">
        <f t="shared" si="213"/>
        <v>-0.25092782770956101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32.182699999999997</v>
      </c>
      <c r="C2304" s="2">
        <f t="shared" si="210"/>
        <v>30.553469243951348</v>
      </c>
      <c r="D2304" s="2">
        <f t="shared" si="212"/>
        <v>31.34355673173885</v>
      </c>
      <c r="E2304" s="2">
        <f t="shared" si="211"/>
        <v>-0.7900874877875026</v>
      </c>
      <c r="F2304" s="2">
        <f t="shared" si="215"/>
        <v>-0.63763725733094478</v>
      </c>
      <c r="G2304" s="2">
        <f t="shared" si="213"/>
        <v>-0.15245023045655781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32.215899999999998</v>
      </c>
      <c r="C2305" s="2">
        <f t="shared" si="210"/>
        <v>30.686843206420374</v>
      </c>
      <c r="D2305" s="2">
        <f t="shared" si="212"/>
        <v>31.408174751610048</v>
      </c>
      <c r="E2305" s="2">
        <f t="shared" si="211"/>
        <v>-0.72133154518967402</v>
      </c>
      <c r="F2305" s="2">
        <f t="shared" si="215"/>
        <v>-0.65437611490269065</v>
      </c>
      <c r="G2305" s="2">
        <f t="shared" si="213"/>
        <v>-6.6955430286983364E-2</v>
      </c>
      <c r="H2305" s="2" t="str">
        <f t="shared" si="214"/>
        <v>Hold</v>
      </c>
    </row>
    <row r="2306" spans="1:8" ht="13.5" x14ac:dyDescent="0.25">
      <c r="A2306" s="3">
        <v>45358</v>
      </c>
      <c r="B2306" s="2">
        <v>32.481000000000002</v>
      </c>
      <c r="C2306" s="2">
        <f t="shared" si="210"/>
        <v>30.829282713124933</v>
      </c>
      <c r="D2306" s="2">
        <f t="shared" si="212"/>
        <v>31.487643288527821</v>
      </c>
      <c r="E2306" s="2">
        <f t="shared" si="211"/>
        <v>-0.65836057540288806</v>
      </c>
      <c r="F2306" s="2">
        <f t="shared" si="215"/>
        <v>-0.65517300700273018</v>
      </c>
      <c r="G2306" s="2">
        <f t="shared" si="213"/>
        <v>-3.1875684001578808E-3</v>
      </c>
      <c r="H2306" s="2" t="str">
        <f t="shared" si="214"/>
        <v>Hold</v>
      </c>
    </row>
    <row r="2307" spans="1:8" ht="13.5" x14ac:dyDescent="0.25">
      <c r="A2307" s="3">
        <v>45359</v>
      </c>
      <c r="B2307" s="2">
        <v>31.818200000000001</v>
      </c>
      <c r="C2307" s="2">
        <f t="shared" si="210"/>
        <v>31.083393064951863</v>
      </c>
      <c r="D2307" s="2">
        <f t="shared" si="212"/>
        <v>31.512128970859095</v>
      </c>
      <c r="E2307" s="2">
        <f t="shared" si="211"/>
        <v>-0.42873590590723154</v>
      </c>
      <c r="F2307" s="2">
        <f t="shared" si="215"/>
        <v>-0.60988558678363047</v>
      </c>
      <c r="G2307" s="2">
        <f t="shared" si="213"/>
        <v>0.18114968087639893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32.481000000000002</v>
      </c>
      <c r="C2308" s="2">
        <f t="shared" si="210"/>
        <v>31.298409516497728</v>
      </c>
      <c r="D2308" s="2">
        <f t="shared" si="212"/>
        <v>31.583897195239903</v>
      </c>
      <c r="E2308" s="2">
        <f t="shared" si="211"/>
        <v>-0.28548767874217518</v>
      </c>
      <c r="F2308" s="2">
        <f t="shared" si="215"/>
        <v>-0.54500600517533948</v>
      </c>
      <c r="G2308" s="2">
        <f t="shared" si="213"/>
        <v>0.2595183264331643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32.1496</v>
      </c>
      <c r="C2309" s="2">
        <f t="shared" si="210"/>
        <v>31.516038821651925</v>
      </c>
      <c r="D2309" s="2">
        <f t="shared" si="212"/>
        <v>31.625801106703612</v>
      </c>
      <c r="E2309" s="2">
        <f t="shared" si="211"/>
        <v>-0.10976228505168706</v>
      </c>
      <c r="F2309" s="2">
        <f t="shared" si="215"/>
        <v>-0.45795726115060903</v>
      </c>
      <c r="G2309" s="2">
        <f t="shared" si="213"/>
        <v>0.34819497609892197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32.739600000000003</v>
      </c>
      <c r="C2310" s="2">
        <f t="shared" si="210"/>
        <v>31.664494387551628</v>
      </c>
      <c r="D2310" s="2">
        <f t="shared" si="212"/>
        <v>31.708304728429269</v>
      </c>
      <c r="E2310" s="2">
        <f t="shared" si="211"/>
        <v>-4.3810340877641352E-2</v>
      </c>
      <c r="F2310" s="2">
        <f t="shared" si="215"/>
        <v>-0.37512787709601553</v>
      </c>
      <c r="G2310" s="2">
        <f t="shared" si="213"/>
        <v>0.33131753621837418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32.481000000000002</v>
      </c>
      <c r="C2311" s="2">
        <f t="shared" si="210"/>
        <v>31.785018327928299</v>
      </c>
      <c r="D2311" s="2">
        <f t="shared" si="212"/>
        <v>31.765541415212287</v>
      </c>
      <c r="E2311" s="2">
        <f t="shared" si="211"/>
        <v>1.9476912716012151E-2</v>
      </c>
      <c r="F2311" s="2">
        <f t="shared" si="215"/>
        <v>-0.29620691913361002</v>
      </c>
      <c r="G2311" s="2">
        <f t="shared" si="213"/>
        <v>0.31568383184962218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32.481000000000002</v>
      </c>
      <c r="C2312" s="2">
        <f t="shared" si="210"/>
        <v>31.792153969785481</v>
      </c>
      <c r="D2312" s="2">
        <f t="shared" si="212"/>
        <v>31.818538347418784</v>
      </c>
      <c r="E2312" s="2">
        <f t="shared" si="211"/>
        <v>-2.6384377633302591E-2</v>
      </c>
      <c r="F2312" s="2">
        <f t="shared" si="215"/>
        <v>-0.24224241083354853</v>
      </c>
      <c r="G2312" s="2">
        <f t="shared" si="213"/>
        <v>0.21585803320024594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32.481000000000002</v>
      </c>
      <c r="C2313" s="2">
        <f t="shared" si="210"/>
        <v>31.876714897510794</v>
      </c>
      <c r="D2313" s="2">
        <f t="shared" si="212"/>
        <v>31.867609580943316</v>
      </c>
      <c r="E2313" s="2">
        <f t="shared" si="211"/>
        <v>9.1053165674779279E-3</v>
      </c>
      <c r="F2313" s="2">
        <f t="shared" si="215"/>
        <v>-0.19197286535334326</v>
      </c>
      <c r="G2313" s="2">
        <f t="shared" si="213"/>
        <v>0.20107818192082119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32.679900000000004</v>
      </c>
      <c r="C2314" s="2">
        <f t="shared" si="210"/>
        <v>31.923789528662979</v>
      </c>
      <c r="D2314" s="2">
        <f t="shared" si="212"/>
        <v>31.927779241614182</v>
      </c>
      <c r="E2314" s="2">
        <f t="shared" si="211"/>
        <v>-3.9897129512027618E-3</v>
      </c>
      <c r="F2314" s="2">
        <f t="shared" si="215"/>
        <v>-0.15437623487291516</v>
      </c>
      <c r="G2314" s="2">
        <f t="shared" si="213"/>
        <v>0.1503865219217124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32.679900000000004</v>
      </c>
      <c r="C2315" s="2">
        <f t="shared" si="210"/>
        <v>31.968729601176367</v>
      </c>
      <c r="D2315" s="2">
        <f t="shared" si="212"/>
        <v>31.983491890383505</v>
      </c>
      <c r="E2315" s="2">
        <f t="shared" si="211"/>
        <v>-1.4762289207137513E-2</v>
      </c>
      <c r="F2315" s="2">
        <f t="shared" si="215"/>
        <v>-0.12645344573975964</v>
      </c>
      <c r="G2315" s="2">
        <f t="shared" si="213"/>
        <v>0.11169115653262213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32.739600000000003</v>
      </c>
      <c r="C2316" s="2">
        <f t="shared" si="210"/>
        <v>32.047540431764617</v>
      </c>
      <c r="D2316" s="2">
        <f t="shared" si="212"/>
        <v>32.039499898503244</v>
      </c>
      <c r="E2316" s="2">
        <f t="shared" si="211"/>
        <v>8.040533261372218E-3</v>
      </c>
      <c r="F2316" s="2">
        <f t="shared" si="215"/>
        <v>-9.955464993953328E-2</v>
      </c>
      <c r="G2316" s="2">
        <f t="shared" si="213"/>
        <v>0.1075951832009055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32.779299999999999</v>
      </c>
      <c r="C2317" s="2">
        <f t="shared" si="210"/>
        <v>32.012257288416215</v>
      </c>
      <c r="D2317" s="2">
        <f t="shared" si="212"/>
        <v>32.094299906021519</v>
      </c>
      <c r="E2317" s="2">
        <f t="shared" si="211"/>
        <v>-8.2042617605303292E-2</v>
      </c>
      <c r="F2317" s="2">
        <f t="shared" si="215"/>
        <v>-9.6052243472687288E-2</v>
      </c>
      <c r="G2317" s="2">
        <f t="shared" si="213"/>
        <v>1.4009625867383996E-2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33.090899999999998</v>
      </c>
      <c r="C2318" s="2">
        <f t="shared" si="210"/>
        <v>32.084371551736794</v>
      </c>
      <c r="D2318" s="2">
        <f t="shared" si="212"/>
        <v>32.16812213520511</v>
      </c>
      <c r="E2318" s="2">
        <f t="shared" si="211"/>
        <v>-8.3750583468315654E-2</v>
      </c>
      <c r="F2318" s="2">
        <f t="shared" si="215"/>
        <v>-9.3591911471812977E-2</v>
      </c>
      <c r="G2318" s="2">
        <f t="shared" si="213"/>
        <v>9.8413280034973238E-3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33.475299999999997</v>
      </c>
      <c r="C2319" s="2">
        <f t="shared" ref="C2319:C2382" si="216">$C$4*B2309+C2318*(1-$C$4)</f>
        <v>32.094406697623441</v>
      </c>
      <c r="D2319" s="2">
        <f t="shared" si="212"/>
        <v>32.264950125189912</v>
      </c>
      <c r="E2319" s="2">
        <f t="shared" si="211"/>
        <v>-0.17054342756647145</v>
      </c>
      <c r="F2319" s="2">
        <f t="shared" si="215"/>
        <v>-0.10898221469074468</v>
      </c>
      <c r="G2319" s="2">
        <f t="shared" si="213"/>
        <v>-6.1561212875726773E-2</v>
      </c>
      <c r="H2319" s="2" t="str">
        <f t="shared" si="214"/>
        <v>Hold</v>
      </c>
    </row>
    <row r="2320" spans="1:8" ht="13.5" x14ac:dyDescent="0.25">
      <c r="A2320" s="3">
        <v>45379</v>
      </c>
      <c r="B2320" s="2">
        <v>34.469700000000003</v>
      </c>
      <c r="C2320" s="2">
        <f t="shared" si="216"/>
        <v>32.193667205681372</v>
      </c>
      <c r="D2320" s="2">
        <f t="shared" si="212"/>
        <v>32.428264930731402</v>
      </c>
      <c r="E2320" s="2">
        <f t="shared" si="211"/>
        <v>-0.23459772505002974</v>
      </c>
      <c r="F2320" s="2">
        <f t="shared" si="215"/>
        <v>-0.13410531676260168</v>
      </c>
      <c r="G2320" s="2">
        <f t="shared" si="213"/>
        <v>-0.10049240828742806</v>
      </c>
      <c r="H2320" s="2" t="str">
        <f t="shared" si="214"/>
        <v>Hold</v>
      </c>
    </row>
    <row r="2321" spans="1:8" ht="13.5" x14ac:dyDescent="0.25">
      <c r="A2321" s="3">
        <v>45380</v>
      </c>
      <c r="B2321" s="2">
        <v>33.939399999999999</v>
      </c>
      <c r="C2321" s="2">
        <f t="shared" si="216"/>
        <v>32.237872250961161</v>
      </c>
      <c r="D2321" s="2">
        <f t="shared" si="212"/>
        <v>32.540200861788335</v>
      </c>
      <c r="E2321" s="2">
        <f t="shared" si="211"/>
        <v>-0.30232861082717477</v>
      </c>
      <c r="F2321" s="2">
        <f t="shared" si="215"/>
        <v>-0.1677499755755163</v>
      </c>
      <c r="G2321" s="2">
        <f t="shared" si="213"/>
        <v>-0.13457863525165847</v>
      </c>
      <c r="H2321" s="2" t="str">
        <f t="shared" si="214"/>
        <v>Hold</v>
      </c>
    </row>
    <row r="2322" spans="1:8" ht="13.5" x14ac:dyDescent="0.25">
      <c r="A2322" s="3">
        <v>45383</v>
      </c>
      <c r="B2322" s="2">
        <v>33.740499999999997</v>
      </c>
      <c r="C2322" s="2">
        <f t="shared" si="216"/>
        <v>32.275276520044059</v>
      </c>
      <c r="D2322" s="2">
        <f t="shared" si="212"/>
        <v>32.629111909063269</v>
      </c>
      <c r="E2322" s="2">
        <f t="shared" si="211"/>
        <v>-0.35383538901920986</v>
      </c>
      <c r="F2322" s="2">
        <f t="shared" si="215"/>
        <v>-0.20496705826425501</v>
      </c>
      <c r="G2322" s="2">
        <f t="shared" si="213"/>
        <v>-0.14886833075495484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33.674199999999999</v>
      </c>
      <c r="C2323" s="2">
        <f t="shared" si="216"/>
        <v>32.306926286191128</v>
      </c>
      <c r="D2323" s="2">
        <f t="shared" si="212"/>
        <v>32.706525841725252</v>
      </c>
      <c r="E2323" s="2">
        <f t="shared" si="211"/>
        <v>-0.39959955553412385</v>
      </c>
      <c r="F2323" s="2">
        <f t="shared" si="215"/>
        <v>-0.24389355771822879</v>
      </c>
      <c r="G2323" s="2">
        <f t="shared" si="213"/>
        <v>-0.15570599781589506</v>
      </c>
      <c r="H2323" s="2" t="str">
        <f t="shared" si="214"/>
        <v>Hold</v>
      </c>
    </row>
    <row r="2324" spans="1:8" ht="13.5" x14ac:dyDescent="0.25">
      <c r="A2324" s="3">
        <v>45385</v>
      </c>
      <c r="B2324" s="2">
        <v>33.939399999999999</v>
      </c>
      <c r="C2324" s="2">
        <f t="shared" si="216"/>
        <v>32.364306857546339</v>
      </c>
      <c r="D2324" s="2">
        <f t="shared" si="212"/>
        <v>32.797849853449307</v>
      </c>
      <c r="E2324" s="2">
        <f t="shared" si="211"/>
        <v>-0.43354299590296819</v>
      </c>
      <c r="F2324" s="2">
        <f t="shared" si="215"/>
        <v>-0.28182344535517667</v>
      </c>
      <c r="G2324" s="2">
        <f t="shared" si="213"/>
        <v>-0.15171955054779152</v>
      </c>
      <c r="H2324" s="2" t="str">
        <f t="shared" si="214"/>
        <v>Hold</v>
      </c>
    </row>
    <row r="2325" spans="1:8" ht="13.5" x14ac:dyDescent="0.25">
      <c r="A2325" s="3">
        <v>45386</v>
      </c>
      <c r="B2325" s="2">
        <v>34.330500000000001</v>
      </c>
      <c r="C2325" s="2">
        <f t="shared" si="216"/>
        <v>32.412859648693058</v>
      </c>
      <c r="D2325" s="2">
        <f t="shared" si="212"/>
        <v>32.911379493934547</v>
      </c>
      <c r="E2325" s="2">
        <f t="shared" si="211"/>
        <v>-0.49851984524148918</v>
      </c>
      <c r="F2325" s="2">
        <f t="shared" si="215"/>
        <v>-0.32516272533243917</v>
      </c>
      <c r="G2325" s="2">
        <f t="shared" si="213"/>
        <v>-0.17335711990905001</v>
      </c>
      <c r="H2325" s="2" t="str">
        <f t="shared" si="214"/>
        <v>Hold</v>
      </c>
    </row>
    <row r="2326" spans="1:8" ht="13.5" x14ac:dyDescent="0.25">
      <c r="A2326" s="3">
        <v>45387</v>
      </c>
      <c r="B2326" s="2">
        <v>34.3371</v>
      </c>
      <c r="C2326" s="2">
        <f t="shared" si="216"/>
        <v>32.46312739504797</v>
      </c>
      <c r="D2326" s="2">
        <f t="shared" si="212"/>
        <v>33.016988420309765</v>
      </c>
      <c r="E2326" s="2">
        <f t="shared" si="211"/>
        <v>-0.5538610252617957</v>
      </c>
      <c r="F2326" s="2">
        <f t="shared" si="215"/>
        <v>-0.37090238531831049</v>
      </c>
      <c r="G2326" s="2">
        <f t="shared" si="213"/>
        <v>-0.18295863994348521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34.303899999999999</v>
      </c>
      <c r="C2327" s="2">
        <f t="shared" si="216"/>
        <v>32.511769334271364</v>
      </c>
      <c r="D2327" s="2">
        <f t="shared" si="212"/>
        <v>33.112315203990519</v>
      </c>
      <c r="E2327" s="2">
        <f t="shared" si="211"/>
        <v>-0.60054586971915569</v>
      </c>
      <c r="F2327" s="2">
        <f t="shared" si="215"/>
        <v>-0.41683108219847953</v>
      </c>
      <c r="G2327" s="2">
        <f t="shared" si="213"/>
        <v>-0.18371478752067616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34.469700000000003</v>
      </c>
      <c r="C2328" s="2">
        <f t="shared" si="216"/>
        <v>32.600866359768077</v>
      </c>
      <c r="D2328" s="2">
        <f t="shared" si="212"/>
        <v>33.212862225917149</v>
      </c>
      <c r="E2328" s="2">
        <f t="shared" si="211"/>
        <v>-0.61199586614907275</v>
      </c>
      <c r="F2328" s="2">
        <f t="shared" si="215"/>
        <v>-0.45586403898859817</v>
      </c>
      <c r="G2328" s="2">
        <f t="shared" si="213"/>
        <v>-0.15613182716047458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34.449800000000003</v>
      </c>
      <c r="C2329" s="2">
        <f t="shared" si="216"/>
        <v>32.735394612111449</v>
      </c>
      <c r="D2329" s="2">
        <f t="shared" si="212"/>
        <v>33.30448724621958</v>
      </c>
      <c r="E2329" s="2">
        <f t="shared" si="211"/>
        <v>-0.56909263410813082</v>
      </c>
      <c r="F2329" s="2">
        <f t="shared" si="215"/>
        <v>-0.47850975801250473</v>
      </c>
      <c r="G2329" s="2">
        <f t="shared" si="213"/>
        <v>-9.0582876095626097E-2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34.396700000000003</v>
      </c>
      <c r="C2330" s="2">
        <f t="shared" si="216"/>
        <v>33.002210825632766</v>
      </c>
      <c r="D2330" s="2">
        <f t="shared" si="212"/>
        <v>33.385391894647761</v>
      </c>
      <c r="E2330" s="2">
        <f t="shared" si="211"/>
        <v>-0.38318106901499505</v>
      </c>
      <c r="F2330" s="2">
        <f t="shared" si="215"/>
        <v>-0.45944402021300279</v>
      </c>
      <c r="G2330" s="2">
        <f t="shared" si="213"/>
        <v>7.6262951198007745E-2</v>
      </c>
      <c r="H2330" s="2" t="str">
        <f t="shared" si="214"/>
        <v>Sell</v>
      </c>
    </row>
    <row r="2331" spans="1:8" ht="13.5" x14ac:dyDescent="0.25">
      <c r="A2331" s="3">
        <v>45399</v>
      </c>
      <c r="B2331" s="2">
        <v>34.689700000000002</v>
      </c>
      <c r="C2331" s="2">
        <f t="shared" si="216"/>
        <v>33.146393775535415</v>
      </c>
      <c r="D2331" s="2">
        <f t="shared" si="212"/>
        <v>33.482007309859036</v>
      </c>
      <c r="E2331" s="2">
        <f t="shared" si="211"/>
        <v>-0.3356135343236204</v>
      </c>
      <c r="F2331" s="2">
        <f t="shared" si="215"/>
        <v>-0.43467792303512637</v>
      </c>
      <c r="G2331" s="2">
        <f t="shared" si="213"/>
        <v>9.9064388711505968E-2</v>
      </c>
      <c r="H2331" s="2" t="str">
        <f t="shared" si="214"/>
        <v>Sell</v>
      </c>
    </row>
    <row r="2332" spans="1:8" ht="13.5" x14ac:dyDescent="0.25">
      <c r="A2332" s="3">
        <v>45400</v>
      </c>
      <c r="B2332" s="2">
        <v>34.305100000000003</v>
      </c>
      <c r="C2332" s="2">
        <f t="shared" si="216"/>
        <v>33.23779473314535</v>
      </c>
      <c r="D2332" s="2">
        <f t="shared" si="212"/>
        <v>33.542977138758367</v>
      </c>
      <c r="E2332" s="2">
        <f t="shared" ref="E2332:E2395" si="217">C2332-D2332</f>
        <v>-0.30518240561301724</v>
      </c>
      <c r="F2332" s="2">
        <f t="shared" si="215"/>
        <v>-0.40877881955070455</v>
      </c>
      <c r="G2332" s="2">
        <f t="shared" si="213"/>
        <v>0.10359641393768731</v>
      </c>
      <c r="H2332" s="2" t="str">
        <f t="shared" si="214"/>
        <v>Sell</v>
      </c>
    </row>
    <row r="2333" spans="1:8" ht="13.5" x14ac:dyDescent="0.25">
      <c r="A2333" s="3">
        <v>45401</v>
      </c>
      <c r="B2333" s="2">
        <v>33.927700000000002</v>
      </c>
      <c r="C2333" s="2">
        <f t="shared" si="216"/>
        <v>33.304934004969141</v>
      </c>
      <c r="D2333" s="2">
        <f t="shared" ref="D2333:D2396" si="218">$D$4*B2333+(1-$D$4)*D2332</f>
        <v>33.571475128479968</v>
      </c>
      <c r="E2333" s="2">
        <f t="shared" si="217"/>
        <v>-0.26654112351082659</v>
      </c>
      <c r="F2333" s="2">
        <f t="shared" si="215"/>
        <v>-0.38033128034272901</v>
      </c>
      <c r="G2333" s="2">
        <f t="shared" si="213"/>
        <v>0.11379015683190241</v>
      </c>
      <c r="H2333" s="2" t="str">
        <f t="shared" si="214"/>
        <v>Sell</v>
      </c>
    </row>
    <row r="2334" spans="1:8" ht="13.5" x14ac:dyDescent="0.25">
      <c r="A2334" s="3">
        <v>45404</v>
      </c>
      <c r="B2334" s="2">
        <v>34.682400000000001</v>
      </c>
      <c r="C2334" s="2">
        <f t="shared" si="216"/>
        <v>33.402544158050809</v>
      </c>
      <c r="D2334" s="2">
        <f t="shared" si="218"/>
        <v>33.653765859703675</v>
      </c>
      <c r="E2334" s="2">
        <f t="shared" si="217"/>
        <v>-0.25122170165286661</v>
      </c>
      <c r="F2334" s="2">
        <f t="shared" si="215"/>
        <v>-0.35450936460475657</v>
      </c>
      <c r="G2334" s="2">
        <f t="shared" si="213"/>
        <v>0.10328766295188996</v>
      </c>
      <c r="H2334" s="2" t="str">
        <f t="shared" si="214"/>
        <v>Sell</v>
      </c>
    </row>
    <row r="2335" spans="1:8" ht="13.5" x14ac:dyDescent="0.25">
      <c r="A2335" s="3">
        <v>45405</v>
      </c>
      <c r="B2335" s="2">
        <v>35.3429</v>
      </c>
      <c r="C2335" s="2">
        <f t="shared" si="216"/>
        <v>33.545306595273757</v>
      </c>
      <c r="D2335" s="2">
        <f t="shared" si="218"/>
        <v>33.778886907133028</v>
      </c>
      <c r="E2335" s="2">
        <f t="shared" si="217"/>
        <v>-0.23358031185927075</v>
      </c>
      <c r="F2335" s="2">
        <f t="shared" si="215"/>
        <v>-0.33032355405565944</v>
      </c>
      <c r="G2335" s="2">
        <f t="shared" si="213"/>
        <v>9.674324219638869E-2</v>
      </c>
      <c r="H2335" s="2" t="str">
        <f t="shared" si="214"/>
        <v>Sell</v>
      </c>
    </row>
    <row r="2336" spans="1:8" ht="13.5" x14ac:dyDescent="0.25">
      <c r="A2336" s="3">
        <v>45406</v>
      </c>
      <c r="B2336" s="2">
        <v>35.814599999999999</v>
      </c>
      <c r="C2336" s="2">
        <f t="shared" si="216"/>
        <v>33.667120965231639</v>
      </c>
      <c r="D2336" s="2">
        <f t="shared" si="218"/>
        <v>33.929680469567614</v>
      </c>
      <c r="E2336" s="2">
        <f t="shared" si="217"/>
        <v>-0.26255950433597519</v>
      </c>
      <c r="F2336" s="2">
        <f t="shared" si="215"/>
        <v>-0.31677074411172262</v>
      </c>
      <c r="G2336" s="2">
        <f t="shared" si="213"/>
        <v>5.4211239775747433E-2</v>
      </c>
      <c r="H2336" s="2" t="str">
        <f t="shared" si="214"/>
        <v>Sell</v>
      </c>
    </row>
    <row r="2337" spans="1:8" ht="13.5" x14ac:dyDescent="0.25">
      <c r="A2337" s="3">
        <v>45407</v>
      </c>
      <c r="B2337" s="2">
        <v>36.25</v>
      </c>
      <c r="C2337" s="2">
        <f t="shared" si="216"/>
        <v>33.765086970580619</v>
      </c>
      <c r="D2337" s="2">
        <f t="shared" si="218"/>
        <v>34.101555990340387</v>
      </c>
      <c r="E2337" s="2">
        <f t="shared" si="217"/>
        <v>-0.33646901975976817</v>
      </c>
      <c r="F2337" s="2">
        <f t="shared" si="215"/>
        <v>-0.32071039924133171</v>
      </c>
      <c r="G2337" s="2">
        <f t="shared" si="213"/>
        <v>-1.5758620518436461E-2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36.177399999999999</v>
      </c>
      <c r="C2338" s="2">
        <f t="shared" si="216"/>
        <v>33.873488975106682</v>
      </c>
      <c r="D2338" s="2">
        <f t="shared" si="218"/>
        <v>34.255322213278134</v>
      </c>
      <c r="E2338" s="2">
        <f t="shared" si="217"/>
        <v>-0.38183323817145265</v>
      </c>
      <c r="F2338" s="2">
        <f t="shared" si="215"/>
        <v>-0.33293496702735592</v>
      </c>
      <c r="G2338" s="2">
        <f t="shared" si="213"/>
        <v>-4.8898271144096728E-2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35.923400000000001</v>
      </c>
      <c r="C2339" s="2">
        <f t="shared" si="216"/>
        <v>33.96215220970565</v>
      </c>
      <c r="D2339" s="2">
        <f t="shared" si="218"/>
        <v>34.378883530813091</v>
      </c>
      <c r="E2339" s="2">
        <f t="shared" si="217"/>
        <v>-0.41673132110744149</v>
      </c>
      <c r="F2339" s="2">
        <f t="shared" si="215"/>
        <v>-0.34969423784337306</v>
      </c>
      <c r="G2339" s="2">
        <f t="shared" si="213"/>
        <v>-6.7037083264068431E-2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35.771000000000001</v>
      </c>
      <c r="C2340" s="2">
        <f t="shared" si="216"/>
        <v>34.029005715904781</v>
      </c>
      <c r="D2340" s="2">
        <f t="shared" si="218"/>
        <v>34.482003269271381</v>
      </c>
      <c r="E2340" s="2">
        <f t="shared" si="217"/>
        <v>-0.45299755336660041</v>
      </c>
      <c r="F2340" s="2">
        <f t="shared" si="215"/>
        <v>-0.37035490094801859</v>
      </c>
      <c r="G2340" s="2">
        <f t="shared" ref="G2340:G2403" si="219">E2340-F2340</f>
        <v>-8.2642652418581819E-2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35.197699999999998</v>
      </c>
      <c r="C2341" s="2">
        <f t="shared" si="216"/>
        <v>34.130650990380971</v>
      </c>
      <c r="D2341" s="2">
        <f t="shared" si="218"/>
        <v>34.535017841917941</v>
      </c>
      <c r="E2341" s="2">
        <f t="shared" si="217"/>
        <v>-0.40436685153697027</v>
      </c>
      <c r="F2341" s="2">
        <f t="shared" ref="F2341:F2404" si="221">(E2341*(2/(10)))+((1-(2/10))*F2340)</f>
        <v>-0.37715729106580892</v>
      </c>
      <c r="G2341" s="2">
        <f t="shared" si="219"/>
        <v>-2.7209560471161354E-2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35.3429</v>
      </c>
      <c r="C2342" s="2">
        <f t="shared" si="216"/>
        <v>34.157489299553134</v>
      </c>
      <c r="D2342" s="2">
        <f t="shared" si="218"/>
        <v>34.594860964738835</v>
      </c>
      <c r="E2342" s="2">
        <f t="shared" si="217"/>
        <v>-0.43737166518570092</v>
      </c>
      <c r="F2342" s="2">
        <f t="shared" si="221"/>
        <v>-0.38920016588978734</v>
      </c>
      <c r="G2342" s="2">
        <f t="shared" si="219"/>
        <v>-4.8171499295913578E-2</v>
      </c>
      <c r="H2342" s="2" t="str">
        <f t="shared" si="220"/>
        <v>Hold</v>
      </c>
    </row>
    <row r="2343" spans="1:8" ht="13.5" x14ac:dyDescent="0.25">
      <c r="A2343" s="3">
        <v>45418</v>
      </c>
      <c r="B2343" s="2">
        <v>35.415399999999998</v>
      </c>
      <c r="C2343" s="2">
        <f t="shared" si="216"/>
        <v>34.122137099621881</v>
      </c>
      <c r="D2343" s="2">
        <f t="shared" si="218"/>
        <v>34.655641634017442</v>
      </c>
      <c r="E2343" s="2">
        <f t="shared" si="217"/>
        <v>-0.53350453439556134</v>
      </c>
      <c r="F2343" s="2">
        <f t="shared" si="221"/>
        <v>-0.41806103959094215</v>
      </c>
      <c r="G2343" s="2">
        <f t="shared" si="219"/>
        <v>-0.11544349480461918</v>
      </c>
      <c r="H2343" s="2" t="str">
        <f t="shared" si="220"/>
        <v>Hold</v>
      </c>
    </row>
    <row r="2344" spans="1:8" ht="13.5" x14ac:dyDescent="0.25">
      <c r="A2344" s="3">
        <v>45419</v>
      </c>
      <c r="B2344" s="2">
        <v>35.335599999999999</v>
      </c>
      <c r="C2344" s="2">
        <f t="shared" si="216"/>
        <v>34.208331391987748</v>
      </c>
      <c r="D2344" s="2">
        <f t="shared" si="218"/>
        <v>34.706008920386523</v>
      </c>
      <c r="E2344" s="2">
        <f t="shared" si="217"/>
        <v>-0.49767752839877488</v>
      </c>
      <c r="F2344" s="2">
        <f t="shared" si="221"/>
        <v>-0.43398433735250874</v>
      </c>
      <c r="G2344" s="2">
        <f t="shared" si="219"/>
        <v>-6.369319104626614E-2</v>
      </c>
      <c r="H2344" s="2" t="str">
        <f t="shared" si="220"/>
        <v>Hold</v>
      </c>
    </row>
    <row r="2345" spans="1:8" ht="13.5" x14ac:dyDescent="0.25">
      <c r="A2345" s="3">
        <v>45420</v>
      </c>
      <c r="B2345" s="2">
        <v>35.197699999999998</v>
      </c>
      <c r="C2345" s="2">
        <f t="shared" si="216"/>
        <v>34.382880408605018</v>
      </c>
      <c r="D2345" s="2">
        <f t="shared" si="218"/>
        <v>34.742430481839378</v>
      </c>
      <c r="E2345" s="2">
        <f t="shared" si="217"/>
        <v>-0.3595500732343595</v>
      </c>
      <c r="F2345" s="2">
        <f t="shared" si="221"/>
        <v>-0.41909748452887891</v>
      </c>
      <c r="G2345" s="2">
        <f t="shared" si="219"/>
        <v>5.9547411294519403E-2</v>
      </c>
      <c r="H2345" s="2" t="str">
        <f t="shared" si="220"/>
        <v>Sell</v>
      </c>
    </row>
    <row r="2346" spans="1:8" ht="13.5" x14ac:dyDescent="0.25">
      <c r="A2346" s="3">
        <v>45421</v>
      </c>
      <c r="B2346" s="2">
        <v>35.154200000000003</v>
      </c>
      <c r="C2346" s="2">
        <f t="shared" si="216"/>
        <v>34.603144961127327</v>
      </c>
      <c r="D2346" s="2">
        <f t="shared" si="218"/>
        <v>34.77293192762906</v>
      </c>
      <c r="E2346" s="2">
        <f t="shared" si="217"/>
        <v>-0.16978696650173219</v>
      </c>
      <c r="F2346" s="2">
        <f t="shared" si="221"/>
        <v>-0.36923538092344954</v>
      </c>
      <c r="G2346" s="2">
        <f t="shared" si="219"/>
        <v>0.19944841442171735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35.154200000000003</v>
      </c>
      <c r="C2347" s="2">
        <f t="shared" si="216"/>
        <v>34.856507274800045</v>
      </c>
      <c r="D2347" s="2">
        <f t="shared" si="218"/>
        <v>34.801174007063949</v>
      </c>
      <c r="E2347" s="2">
        <f t="shared" si="217"/>
        <v>5.5333267736095593E-2</v>
      </c>
      <c r="F2347" s="2">
        <f t="shared" si="221"/>
        <v>-0.28432165119154051</v>
      </c>
      <c r="G2347" s="2">
        <f t="shared" si="219"/>
        <v>0.33965491892763611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35.197699999999998</v>
      </c>
      <c r="C2348" s="2">
        <f t="shared" si="216"/>
        <v>35.059721540215421</v>
      </c>
      <c r="D2348" s="2">
        <f t="shared" si="218"/>
        <v>34.830546302836993</v>
      </c>
      <c r="E2348" s="2">
        <f t="shared" si="217"/>
        <v>0.22917523737842771</v>
      </c>
      <c r="F2348" s="2">
        <f t="shared" si="221"/>
        <v>-0.18162227347754689</v>
      </c>
      <c r="G2348" s="2">
        <f t="shared" si="219"/>
        <v>0.4107975108559746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35.488</v>
      </c>
      <c r="C2349" s="2">
        <f t="shared" si="216"/>
        <v>35.192595149413052</v>
      </c>
      <c r="D2349" s="2">
        <f t="shared" si="218"/>
        <v>34.879246576700915</v>
      </c>
      <c r="E2349" s="2">
        <f t="shared" si="217"/>
        <v>0.31334857271213679</v>
      </c>
      <c r="F2349" s="2">
        <f t="shared" si="221"/>
        <v>-8.2628104239610159E-2</v>
      </c>
      <c r="G2349" s="2">
        <f t="shared" si="219"/>
        <v>0.39597667695174693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35.560600000000001</v>
      </c>
      <c r="C2350" s="2">
        <f t="shared" si="216"/>
        <v>35.281580511041817</v>
      </c>
      <c r="D2350" s="2">
        <f t="shared" si="218"/>
        <v>34.929717200648994</v>
      </c>
      <c r="E2350" s="2">
        <f t="shared" si="217"/>
        <v>0.35186331039282237</v>
      </c>
      <c r="F2350" s="2">
        <f t="shared" si="221"/>
        <v>4.2701786868763469E-3</v>
      </c>
      <c r="G2350" s="2">
        <f t="shared" si="219"/>
        <v>0.34759313170594602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35.560600000000001</v>
      </c>
      <c r="C2351" s="2">
        <f t="shared" si="216"/>
        <v>35.268675817035387</v>
      </c>
      <c r="D2351" s="2">
        <f t="shared" si="218"/>
        <v>34.976449259860182</v>
      </c>
      <c r="E2351" s="2">
        <f t="shared" si="217"/>
        <v>0.29222655717520496</v>
      </c>
      <c r="F2351" s="2">
        <f t="shared" si="221"/>
        <v>6.1861454384542075E-2</v>
      </c>
      <c r="G2351" s="2">
        <f t="shared" si="219"/>
        <v>0.23036510279066288</v>
      </c>
      <c r="H2351" s="2" t="str">
        <f t="shared" si="220"/>
        <v>Sell</v>
      </c>
    </row>
    <row r="2352" spans="1:8" ht="13.5" x14ac:dyDescent="0.25">
      <c r="A2352" s="3">
        <v>45429</v>
      </c>
      <c r="B2352" s="2">
        <v>35.923400000000001</v>
      </c>
      <c r="C2352" s="2">
        <f t="shared" si="216"/>
        <v>35.280094922106862</v>
      </c>
      <c r="D2352" s="2">
        <f t="shared" si="218"/>
        <v>35.046593759129799</v>
      </c>
      <c r="E2352" s="2">
        <f t="shared" si="217"/>
        <v>0.23350116297706336</v>
      </c>
      <c r="F2352" s="2">
        <f t="shared" si="221"/>
        <v>9.6189396103046332E-2</v>
      </c>
      <c r="G2352" s="2">
        <f t="shared" si="219"/>
        <v>0.13731176687401703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36.6492</v>
      </c>
      <c r="C2353" s="2">
        <f t="shared" si="216"/>
        <v>35.300911087936576</v>
      </c>
      <c r="D2353" s="2">
        <f t="shared" si="218"/>
        <v>35.165305332527595</v>
      </c>
      <c r="E2353" s="2">
        <f t="shared" si="217"/>
        <v>0.13560575540898157</v>
      </c>
      <c r="F2353" s="2">
        <f t="shared" si="221"/>
        <v>0.10407266796423338</v>
      </c>
      <c r="G2353" s="2">
        <f t="shared" si="219"/>
        <v>3.1533087444748184E-2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37.374899999999997</v>
      </c>
      <c r="C2354" s="2">
        <f t="shared" si="216"/>
        <v>35.306247843638644</v>
      </c>
      <c r="D2354" s="2">
        <f t="shared" si="218"/>
        <v>35.328979011599621</v>
      </c>
      <c r="E2354" s="2">
        <f t="shared" si="217"/>
        <v>-2.2731167960976961E-2</v>
      </c>
      <c r="F2354" s="2">
        <f t="shared" si="221"/>
        <v>7.8711900779191324E-2</v>
      </c>
      <c r="G2354" s="2">
        <f t="shared" si="219"/>
        <v>-0.10144306874016829</v>
      </c>
      <c r="H2354" s="2" t="str">
        <f t="shared" si="220"/>
        <v>Hold</v>
      </c>
    </row>
    <row r="2355" spans="1:8" ht="13.5" x14ac:dyDescent="0.25">
      <c r="A2355" s="3">
        <v>45434</v>
      </c>
      <c r="B2355" s="2">
        <v>37.374899999999997</v>
      </c>
      <c r="C2355" s="2">
        <f t="shared" si="216"/>
        <v>35.289548175386543</v>
      </c>
      <c r="D2355" s="2">
        <f t="shared" si="218"/>
        <v>35.480528714444091</v>
      </c>
      <c r="E2355" s="2">
        <f t="shared" si="217"/>
        <v>-0.19098053905754853</v>
      </c>
      <c r="F2355" s="2">
        <f t="shared" si="221"/>
        <v>2.4773412811843358E-2</v>
      </c>
      <c r="G2355" s="2">
        <f t="shared" si="219"/>
        <v>-0.21575395186939189</v>
      </c>
      <c r="H2355" s="2" t="str">
        <f t="shared" si="220"/>
        <v>Hold</v>
      </c>
    </row>
    <row r="2356" spans="1:8" ht="13.5" x14ac:dyDescent="0.25">
      <c r="A2356" s="3">
        <v>45435</v>
      </c>
      <c r="B2356" s="2">
        <v>37.665199999999999</v>
      </c>
      <c r="C2356" s="2">
        <f t="shared" si="216"/>
        <v>35.268725379173226</v>
      </c>
      <c r="D2356" s="2">
        <f t="shared" si="218"/>
        <v>35.642356217077868</v>
      </c>
      <c r="E2356" s="2">
        <f t="shared" si="217"/>
        <v>-0.37363083790464202</v>
      </c>
      <c r="F2356" s="2">
        <f t="shared" si="221"/>
        <v>-5.4907437331453729E-2</v>
      </c>
      <c r="G2356" s="2">
        <f t="shared" si="219"/>
        <v>-0.31872340057318826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38.448999999999998</v>
      </c>
      <c r="C2357" s="2">
        <f t="shared" si="216"/>
        <v>35.251106090069655</v>
      </c>
      <c r="D2357" s="2">
        <f t="shared" si="218"/>
        <v>35.850255756553587</v>
      </c>
      <c r="E2357" s="2">
        <f t="shared" si="217"/>
        <v>-0.59914966648393175</v>
      </c>
      <c r="F2357" s="2">
        <f t="shared" si="221"/>
        <v>-0.16375588316194933</v>
      </c>
      <c r="G2357" s="2">
        <f t="shared" si="219"/>
        <v>-0.43539378332198242</v>
      </c>
      <c r="H2357" s="2" t="str">
        <f t="shared" si="220"/>
        <v>Hold</v>
      </c>
    </row>
    <row r="2358" spans="1:8" ht="13.5" x14ac:dyDescent="0.25">
      <c r="A2358" s="3">
        <v>45439</v>
      </c>
      <c r="B2358" s="2">
        <v>39.327100000000002</v>
      </c>
      <c r="C2358" s="2">
        <f t="shared" si="216"/>
        <v>35.242889768520477</v>
      </c>
      <c r="D2358" s="2">
        <f t="shared" si="218"/>
        <v>36.107799774586653</v>
      </c>
      <c r="E2358" s="2">
        <f t="shared" si="217"/>
        <v>-0.86491000606617519</v>
      </c>
      <c r="F2358" s="2">
        <f t="shared" si="221"/>
        <v>-0.30398670774279452</v>
      </c>
      <c r="G2358" s="2">
        <f t="shared" si="219"/>
        <v>-0.56092329832338073</v>
      </c>
      <c r="H2358" s="2" t="str">
        <f t="shared" si="220"/>
        <v>Hold</v>
      </c>
    </row>
    <row r="2359" spans="1:8" ht="13.5" x14ac:dyDescent="0.25">
      <c r="A2359" s="3">
        <v>45440</v>
      </c>
      <c r="B2359" s="2">
        <v>39.1892</v>
      </c>
      <c r="C2359" s="2">
        <f t="shared" si="216"/>
        <v>35.28059903490194</v>
      </c>
      <c r="D2359" s="2">
        <f t="shared" si="218"/>
        <v>36.336051643135789</v>
      </c>
      <c r="E2359" s="2">
        <f t="shared" si="217"/>
        <v>-1.0554526082338498</v>
      </c>
      <c r="F2359" s="2">
        <f t="shared" si="221"/>
        <v>-0.45427988784100559</v>
      </c>
      <c r="G2359" s="2">
        <f t="shared" si="219"/>
        <v>-0.6011727203928442</v>
      </c>
      <c r="H2359" s="2" t="str">
        <f t="shared" si="220"/>
        <v>Hold</v>
      </c>
    </row>
    <row r="2360" spans="1:8" ht="13.5" x14ac:dyDescent="0.25">
      <c r="A2360" s="3">
        <v>45441</v>
      </c>
      <c r="B2360" s="2">
        <v>39.116599999999998</v>
      </c>
      <c r="C2360" s="2">
        <f t="shared" si="216"/>
        <v>35.323676106455487</v>
      </c>
      <c r="D2360" s="2">
        <f t="shared" si="218"/>
        <v>36.542018188088697</v>
      </c>
      <c r="E2360" s="2">
        <f t="shared" si="217"/>
        <v>-1.2183420816332102</v>
      </c>
      <c r="F2360" s="2">
        <f t="shared" si="221"/>
        <v>-0.60709232659944656</v>
      </c>
      <c r="G2360" s="2">
        <f t="shared" si="219"/>
        <v>-0.61124975503376366</v>
      </c>
      <c r="H2360" s="2" t="str">
        <f t="shared" si="220"/>
        <v>Hold</v>
      </c>
    </row>
    <row r="2361" spans="1:8" ht="13.5" x14ac:dyDescent="0.25">
      <c r="A2361" s="3">
        <v>45442</v>
      </c>
      <c r="B2361" s="2">
        <v>39.116599999999998</v>
      </c>
      <c r="C2361" s="2">
        <f t="shared" si="216"/>
        <v>35.360125936231569</v>
      </c>
      <c r="D2361" s="2">
        <f t="shared" si="218"/>
        <v>36.732727951933981</v>
      </c>
      <c r="E2361" s="2">
        <f t="shared" si="217"/>
        <v>-1.3726020157024124</v>
      </c>
      <c r="F2361" s="2">
        <f t="shared" si="221"/>
        <v>-0.76019426442003968</v>
      </c>
      <c r="G2361" s="2">
        <f t="shared" si="219"/>
        <v>-0.61240775128237268</v>
      </c>
      <c r="H2361" s="2" t="str">
        <f t="shared" si="220"/>
        <v>Hold</v>
      </c>
    </row>
    <row r="2362" spans="1:8" ht="13.5" x14ac:dyDescent="0.25">
      <c r="A2362" s="3">
        <v>45443</v>
      </c>
      <c r="B2362" s="2">
        <v>38.819099999999999</v>
      </c>
      <c r="C2362" s="2">
        <f t="shared" si="216"/>
        <v>35.446783484503634</v>
      </c>
      <c r="D2362" s="2">
        <f t="shared" si="218"/>
        <v>36.887274029568502</v>
      </c>
      <c r="E2362" s="2">
        <f t="shared" si="217"/>
        <v>-1.4404905450648684</v>
      </c>
      <c r="F2362" s="2">
        <f t="shared" si="221"/>
        <v>-0.89625352054900542</v>
      </c>
      <c r="G2362" s="2">
        <f t="shared" si="219"/>
        <v>-0.54423702451586298</v>
      </c>
      <c r="H2362" s="2" t="str">
        <f t="shared" si="220"/>
        <v>Hold</v>
      </c>
    </row>
    <row r="2363" spans="1:8" ht="13.5" x14ac:dyDescent="0.25">
      <c r="A2363" s="3">
        <v>45446</v>
      </c>
      <c r="B2363" s="2">
        <v>38.8917</v>
      </c>
      <c r="C2363" s="2">
        <f t="shared" si="216"/>
        <v>35.631770640733841</v>
      </c>
      <c r="D2363" s="2">
        <f t="shared" si="218"/>
        <v>37.035750027378249</v>
      </c>
      <c r="E2363" s="2">
        <f t="shared" si="217"/>
        <v>-1.4039793866444086</v>
      </c>
      <c r="F2363" s="2">
        <f t="shared" si="221"/>
        <v>-0.99779869376808605</v>
      </c>
      <c r="G2363" s="2">
        <f t="shared" si="219"/>
        <v>-0.40618069287632252</v>
      </c>
      <c r="H2363" s="2" t="str">
        <f t="shared" si="220"/>
        <v>Hold</v>
      </c>
    </row>
    <row r="2364" spans="1:8" ht="13.5" x14ac:dyDescent="0.25">
      <c r="A2364" s="3">
        <v>45447</v>
      </c>
      <c r="B2364" s="2">
        <v>38.8917</v>
      </c>
      <c r="C2364" s="2">
        <f t="shared" si="216"/>
        <v>35.899944388313251</v>
      </c>
      <c r="D2364" s="2">
        <f t="shared" si="218"/>
        <v>37.173227803128015</v>
      </c>
      <c r="E2364" s="2">
        <f t="shared" si="217"/>
        <v>-1.2732834148147631</v>
      </c>
      <c r="F2364" s="2">
        <f t="shared" si="221"/>
        <v>-1.0528956379774215</v>
      </c>
      <c r="G2364" s="2">
        <f t="shared" si="219"/>
        <v>-0.22038777683734168</v>
      </c>
      <c r="H2364" s="2" t="str">
        <f t="shared" si="220"/>
        <v>Hold</v>
      </c>
    </row>
    <row r="2365" spans="1:8" ht="13.5" x14ac:dyDescent="0.25">
      <c r="A2365" s="3">
        <v>45448</v>
      </c>
      <c r="B2365" s="2">
        <v>39.327100000000002</v>
      </c>
      <c r="C2365" s="2">
        <f t="shared" si="216"/>
        <v>36.126860636265057</v>
      </c>
      <c r="D2365" s="2">
        <f t="shared" si="218"/>
        <v>37.332773891785195</v>
      </c>
      <c r="E2365" s="2">
        <f t="shared" si="217"/>
        <v>-1.2059132555201373</v>
      </c>
      <c r="F2365" s="2">
        <f t="shared" si="221"/>
        <v>-1.0834991614859648</v>
      </c>
      <c r="G2365" s="2">
        <f t="shared" si="219"/>
        <v>-0.12241409403417247</v>
      </c>
      <c r="H2365" s="2" t="str">
        <f t="shared" si="220"/>
        <v>Hold</v>
      </c>
    </row>
    <row r="2366" spans="1:8" ht="13.5" x14ac:dyDescent="0.25">
      <c r="A2366" s="3">
        <v>45449</v>
      </c>
      <c r="B2366" s="2">
        <v>39.1892</v>
      </c>
      <c r="C2366" s="2">
        <f t="shared" si="216"/>
        <v>36.363528230685816</v>
      </c>
      <c r="D2366" s="2">
        <f t="shared" si="218"/>
        <v>37.47028693683815</v>
      </c>
      <c r="E2366" s="2">
        <f t="shared" si="217"/>
        <v>-1.1067587061523341</v>
      </c>
      <c r="F2366" s="2">
        <f t="shared" si="221"/>
        <v>-1.0881510704192388</v>
      </c>
      <c r="G2366" s="2">
        <f t="shared" si="219"/>
        <v>-1.8607635733095318E-2</v>
      </c>
      <c r="H2366" s="2" t="str">
        <f t="shared" si="220"/>
        <v>Hold</v>
      </c>
    </row>
    <row r="2367" spans="1:8" ht="13.5" x14ac:dyDescent="0.25">
      <c r="A2367" s="3">
        <v>45450</v>
      </c>
      <c r="B2367" s="2">
        <v>38.840899999999998</v>
      </c>
      <c r="C2367" s="2">
        <f t="shared" si="216"/>
        <v>36.684370041349538</v>
      </c>
      <c r="D2367" s="2">
        <f t="shared" si="218"/>
        <v>37.571813830405695</v>
      </c>
      <c r="E2367" s="2">
        <f t="shared" si="217"/>
        <v>-0.88744378905615662</v>
      </c>
      <c r="F2367" s="2">
        <f t="shared" si="221"/>
        <v>-1.0480096141466224</v>
      </c>
      <c r="G2367" s="2">
        <f t="shared" si="219"/>
        <v>0.1605658250904658</v>
      </c>
      <c r="H2367" s="2" t="str">
        <f t="shared" si="220"/>
        <v>Sell</v>
      </c>
    </row>
    <row r="2368" spans="1:8" ht="13.5" x14ac:dyDescent="0.25">
      <c r="A2368" s="3">
        <v>45453</v>
      </c>
      <c r="B2368" s="2">
        <v>39.552100000000003</v>
      </c>
      <c r="C2368" s="2">
        <f t="shared" si="216"/>
        <v>37.090943881141918</v>
      </c>
      <c r="D2368" s="2">
        <f t="shared" si="218"/>
        <v>37.718501694820091</v>
      </c>
      <c r="E2368" s="2">
        <f t="shared" si="217"/>
        <v>-0.6275578136781732</v>
      </c>
      <c r="F2368" s="2">
        <f t="shared" si="221"/>
        <v>-0.96391925405293266</v>
      </c>
      <c r="G2368" s="2">
        <f t="shared" si="219"/>
        <v>0.33636144037475946</v>
      </c>
      <c r="H2368" s="2" t="str">
        <f t="shared" si="220"/>
        <v>Sell</v>
      </c>
    </row>
    <row r="2369" spans="1:8" ht="13.5" x14ac:dyDescent="0.25">
      <c r="A2369" s="3">
        <v>45454</v>
      </c>
      <c r="B2369" s="2">
        <v>40.060099999999998</v>
      </c>
      <c r="C2369" s="2">
        <f t="shared" si="216"/>
        <v>37.413752514812394</v>
      </c>
      <c r="D2369" s="2">
        <f t="shared" si="218"/>
        <v>37.891953421129713</v>
      </c>
      <c r="E2369" s="2">
        <f t="shared" si="217"/>
        <v>-0.47820090631731915</v>
      </c>
      <c r="F2369" s="2">
        <f t="shared" si="221"/>
        <v>-0.86677558450581005</v>
      </c>
      <c r="G2369" s="2">
        <f t="shared" si="219"/>
        <v>0.3885746781884909</v>
      </c>
      <c r="H2369" s="2" t="str">
        <f t="shared" si="220"/>
        <v>Sell</v>
      </c>
    </row>
    <row r="2370" spans="1:8" ht="13.5" x14ac:dyDescent="0.25">
      <c r="A2370" s="3">
        <v>45455</v>
      </c>
      <c r="B2370" s="2">
        <v>39.842399999999998</v>
      </c>
      <c r="C2370" s="2">
        <f t="shared" si="216"/>
        <v>37.675729050995102</v>
      </c>
      <c r="D2370" s="2">
        <f t="shared" si="218"/>
        <v>38.036430945490473</v>
      </c>
      <c r="E2370" s="2">
        <f t="shared" si="217"/>
        <v>-0.36070189449537082</v>
      </c>
      <c r="F2370" s="2">
        <f t="shared" si="221"/>
        <v>-0.76556084650372225</v>
      </c>
      <c r="G2370" s="2">
        <f t="shared" si="219"/>
        <v>0.40485895200835142</v>
      </c>
      <c r="H2370" s="2" t="str">
        <f t="shared" si="220"/>
        <v>Sell</v>
      </c>
    </row>
    <row r="2371" spans="1:8" ht="13.5" x14ac:dyDescent="0.25">
      <c r="A2371" s="3">
        <v>45456</v>
      </c>
      <c r="B2371" s="2">
        <v>39.182000000000002</v>
      </c>
      <c r="C2371" s="2">
        <f t="shared" si="216"/>
        <v>37.897401504688162</v>
      </c>
      <c r="D2371" s="2">
        <f t="shared" si="218"/>
        <v>38.121287912491177</v>
      </c>
      <c r="E2371" s="2">
        <f t="shared" si="217"/>
        <v>-0.22388640780301472</v>
      </c>
      <c r="F2371" s="2">
        <f t="shared" si="221"/>
        <v>-0.6572259587635807</v>
      </c>
      <c r="G2371" s="2">
        <f t="shared" si="219"/>
        <v>0.43333955096056598</v>
      </c>
      <c r="H2371" s="2" t="str">
        <f t="shared" si="220"/>
        <v>Sell</v>
      </c>
    </row>
    <row r="2372" spans="1:8" ht="13.5" x14ac:dyDescent="0.25">
      <c r="A2372" s="3">
        <v>45457</v>
      </c>
      <c r="B2372" s="2">
        <v>39.479500000000002</v>
      </c>
      <c r="C2372" s="2">
        <f t="shared" si="216"/>
        <v>38.039201273197676</v>
      </c>
      <c r="D2372" s="2">
        <f t="shared" si="218"/>
        <v>38.221896215269609</v>
      </c>
      <c r="E2372" s="2">
        <f t="shared" si="217"/>
        <v>-0.18269494207193304</v>
      </c>
      <c r="F2372" s="2">
        <f t="shared" si="221"/>
        <v>-0.56231975542525126</v>
      </c>
      <c r="G2372" s="2">
        <f t="shared" si="219"/>
        <v>0.37962481335331821</v>
      </c>
      <c r="H2372" s="2" t="str">
        <f t="shared" si="220"/>
        <v>Sell</v>
      </c>
    </row>
    <row r="2373" spans="1:8" ht="13.5" x14ac:dyDescent="0.25">
      <c r="A2373" s="3">
        <v>45461</v>
      </c>
      <c r="B2373" s="2">
        <v>39.733499999999999</v>
      </c>
      <c r="C2373" s="2">
        <f t="shared" si="216"/>
        <v>38.170354923474953</v>
      </c>
      <c r="D2373" s="2">
        <f t="shared" si="218"/>
        <v>38.33386686599038</v>
      </c>
      <c r="E2373" s="2">
        <f t="shared" si="217"/>
        <v>-0.16351194251542722</v>
      </c>
      <c r="F2373" s="2">
        <f t="shared" si="221"/>
        <v>-0.48255819284328644</v>
      </c>
      <c r="G2373" s="2">
        <f t="shared" si="219"/>
        <v>0.31904625032785922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39.697200000000002</v>
      </c>
      <c r="C2374" s="2">
        <f t="shared" si="216"/>
        <v>38.281331089094188</v>
      </c>
      <c r="D2374" s="2">
        <f t="shared" si="218"/>
        <v>38.434854505546653</v>
      </c>
      <c r="E2374" s="2">
        <f t="shared" si="217"/>
        <v>-0.15352341645246526</v>
      </c>
      <c r="F2374" s="2">
        <f t="shared" si="221"/>
        <v>-0.41675123756512222</v>
      </c>
      <c r="G2374" s="2">
        <f t="shared" si="219"/>
        <v>0.26322782111265697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39.261800000000001</v>
      </c>
      <c r="C2375" s="2">
        <f t="shared" si="216"/>
        <v>38.442218613848929</v>
      </c>
      <c r="D2375" s="2">
        <f t="shared" si="218"/>
        <v>38.496109727358011</v>
      </c>
      <c r="E2375" s="2">
        <f t="shared" si="217"/>
        <v>-5.3891113509081379E-2</v>
      </c>
      <c r="F2375" s="2">
        <f t="shared" si="221"/>
        <v>-0.34417921275391405</v>
      </c>
      <c r="G2375" s="2">
        <f t="shared" si="219"/>
        <v>0.29028809924483268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39.334400000000002</v>
      </c>
      <c r="C2376" s="2">
        <f t="shared" si="216"/>
        <v>38.557138827102939</v>
      </c>
      <c r="D2376" s="2">
        <f t="shared" si="218"/>
        <v>38.558205303109276</v>
      </c>
      <c r="E2376" s="2">
        <f t="shared" si="217"/>
        <v>-1.0664760063363588E-3</v>
      </c>
      <c r="F2376" s="2">
        <f t="shared" si="221"/>
        <v>-0.27555666540439855</v>
      </c>
      <c r="G2376" s="2">
        <f t="shared" si="219"/>
        <v>0.27449018939806219</v>
      </c>
      <c r="H2376" s="2" t="str">
        <f t="shared" si="220"/>
        <v>Sell</v>
      </c>
    </row>
    <row r="2377" spans="1:8" ht="13.5" x14ac:dyDescent="0.25">
      <c r="A2377" s="3">
        <v>45467</v>
      </c>
      <c r="B2377" s="2">
        <v>39.842399999999998</v>
      </c>
      <c r="C2377" s="2">
        <f t="shared" si="216"/>
        <v>38.600794392164026</v>
      </c>
      <c r="D2377" s="2">
        <f t="shared" si="218"/>
        <v>38.653330836212291</v>
      </c>
      <c r="E2377" s="2">
        <f t="shared" si="217"/>
        <v>-5.2536444048264741E-2</v>
      </c>
      <c r="F2377" s="2">
        <f t="shared" si="221"/>
        <v>-0.2309526211331718</v>
      </c>
      <c r="G2377" s="2">
        <f t="shared" si="219"/>
        <v>0.17841617708490706</v>
      </c>
      <c r="H2377" s="2" t="str">
        <f t="shared" si="220"/>
        <v>Sell</v>
      </c>
    </row>
    <row r="2378" spans="1:8" ht="13.5" x14ac:dyDescent="0.25">
      <c r="A2378" s="3">
        <v>45468</v>
      </c>
      <c r="B2378" s="2">
        <v>39.334400000000002</v>
      </c>
      <c r="C2378" s="2">
        <f t="shared" si="216"/>
        <v>38.747149101061872</v>
      </c>
      <c r="D2378" s="2">
        <f t="shared" si="218"/>
        <v>38.703780403900275</v>
      </c>
      <c r="E2378" s="2">
        <f t="shared" si="217"/>
        <v>4.336869716159697E-2</v>
      </c>
      <c r="F2378" s="2">
        <f t="shared" si="221"/>
        <v>-0.17608835747421805</v>
      </c>
      <c r="G2378" s="2">
        <f t="shared" si="219"/>
        <v>0.21945705463581502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39.327100000000002</v>
      </c>
      <c r="C2379" s="2">
        <f t="shared" si="216"/>
        <v>38.949141547052356</v>
      </c>
      <c r="D2379" s="2">
        <f t="shared" si="218"/>
        <v>38.749952225833589</v>
      </c>
      <c r="E2379" s="2">
        <f t="shared" si="217"/>
        <v>0.19918932121876765</v>
      </c>
      <c r="F2379" s="2">
        <f t="shared" si="221"/>
        <v>-0.10103282173562091</v>
      </c>
      <c r="G2379" s="2">
        <f t="shared" si="219"/>
        <v>0.30022214295438854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39.617400000000004</v>
      </c>
      <c r="C2380" s="2">
        <f t="shared" si="216"/>
        <v>39.086565924428911</v>
      </c>
      <c r="D2380" s="2">
        <f t="shared" si="218"/>
        <v>38.814207616512583</v>
      </c>
      <c r="E2380" s="2">
        <f t="shared" si="217"/>
        <v>0.27235830791632765</v>
      </c>
      <c r="F2380" s="2">
        <f t="shared" si="221"/>
        <v>-2.6354595805231203E-2</v>
      </c>
      <c r="G2380" s="2">
        <f t="shared" si="219"/>
        <v>0.29871290372155884</v>
      </c>
      <c r="H2380" s="2" t="str">
        <f t="shared" si="220"/>
        <v>Sell</v>
      </c>
    </row>
    <row r="2381" spans="1:8" ht="13.5" x14ac:dyDescent="0.25">
      <c r="A2381" s="3">
        <v>45471</v>
      </c>
      <c r="B2381" s="2">
        <v>39.552100000000003</v>
      </c>
      <c r="C2381" s="2">
        <f t="shared" si="216"/>
        <v>39.101248089901382</v>
      </c>
      <c r="D2381" s="2">
        <f t="shared" si="218"/>
        <v>38.86886631158572</v>
      </c>
      <c r="E2381" s="2">
        <f t="shared" si="217"/>
        <v>0.23238177831566276</v>
      </c>
      <c r="F2381" s="2">
        <f t="shared" si="221"/>
        <v>2.5392679018947588E-2</v>
      </c>
      <c r="G2381" s="2">
        <f t="shared" si="219"/>
        <v>0.20698909929671516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39.0441</v>
      </c>
      <c r="C2382" s="2">
        <f t="shared" si="216"/>
        <v>39.159440691455018</v>
      </c>
      <c r="D2382" s="2">
        <f t="shared" si="218"/>
        <v>38.881846584801593</v>
      </c>
      <c r="E2382" s="2">
        <f t="shared" si="217"/>
        <v>0.27759410665342443</v>
      </c>
      <c r="F2382" s="2">
        <f t="shared" si="221"/>
        <v>7.5832964545842957E-2</v>
      </c>
      <c r="G2382" s="2">
        <f t="shared" si="219"/>
        <v>0.20176114210758148</v>
      </c>
      <c r="H2382" s="2" t="str">
        <f t="shared" si="220"/>
        <v>Sell</v>
      </c>
    </row>
    <row r="2383" spans="1:8" ht="13.5" x14ac:dyDescent="0.25">
      <c r="A2383" s="3">
        <v>45475</v>
      </c>
      <c r="B2383" s="2">
        <v>39.1892</v>
      </c>
      <c r="C2383" s="2">
        <f t="shared" ref="C2383:C2446" si="222">$C$4*B2373+C2382*(1-$C$4)</f>
        <v>39.247757508154251</v>
      </c>
      <c r="D2383" s="2">
        <f t="shared" si="218"/>
        <v>38.904613504445919</v>
      </c>
      <c r="E2383" s="2">
        <f t="shared" si="217"/>
        <v>0.34314400370833198</v>
      </c>
      <c r="F2383" s="2">
        <f t="shared" si="221"/>
        <v>0.12929517237834076</v>
      </c>
      <c r="G2383" s="2">
        <f t="shared" si="219"/>
        <v>0.21384883132999122</v>
      </c>
      <c r="H2383" s="2" t="str">
        <f t="shared" si="220"/>
        <v>Sell</v>
      </c>
    </row>
    <row r="2384" spans="1:8" ht="13.5" x14ac:dyDescent="0.25">
      <c r="A2384" s="3">
        <v>45476</v>
      </c>
      <c r="B2384" s="2">
        <v>39.182000000000002</v>
      </c>
      <c r="C2384" s="2">
        <f t="shared" si="222"/>
        <v>39.316902506899751</v>
      </c>
      <c r="D2384" s="2">
        <f t="shared" si="218"/>
        <v>38.925160652264744</v>
      </c>
      <c r="E2384" s="2">
        <f t="shared" si="217"/>
        <v>0.39174185463500777</v>
      </c>
      <c r="F2384" s="2">
        <f t="shared" si="221"/>
        <v>0.18178450882967417</v>
      </c>
      <c r="G2384" s="2">
        <f t="shared" si="219"/>
        <v>0.2099573458053336</v>
      </c>
      <c r="H2384" s="2" t="str">
        <f t="shared" si="220"/>
        <v>Sell</v>
      </c>
    </row>
    <row r="2385" spans="1:8" ht="13.5" x14ac:dyDescent="0.25">
      <c r="A2385" s="3">
        <v>45477</v>
      </c>
      <c r="B2385" s="2">
        <v>38.826300000000003</v>
      </c>
      <c r="C2385" s="2">
        <f t="shared" si="222"/>
        <v>39.30842519814594</v>
      </c>
      <c r="D2385" s="2">
        <f t="shared" si="218"/>
        <v>38.91783764098588</v>
      </c>
      <c r="E2385" s="2">
        <f t="shared" si="217"/>
        <v>0.39058755716006033</v>
      </c>
      <c r="F2385" s="2">
        <f t="shared" si="221"/>
        <v>0.2235451184957514</v>
      </c>
      <c r="G2385" s="2">
        <f t="shared" si="219"/>
        <v>0.16704243866430893</v>
      </c>
      <c r="H2385" s="2" t="str">
        <f t="shared" si="220"/>
        <v>Sell</v>
      </c>
    </row>
    <row r="2386" spans="1:8" ht="13.5" x14ac:dyDescent="0.25">
      <c r="A2386" s="3">
        <v>45478</v>
      </c>
      <c r="B2386" s="2">
        <v>38.826300000000003</v>
      </c>
      <c r="C2386" s="2">
        <f t="shared" si="222"/>
        <v>39.312421321508104</v>
      </c>
      <c r="D2386" s="2">
        <f t="shared" si="218"/>
        <v>38.911057074986928</v>
      </c>
      <c r="E2386" s="2">
        <f t="shared" si="217"/>
        <v>0.40136424652117597</v>
      </c>
      <c r="F2386" s="2">
        <f t="shared" si="221"/>
        <v>0.25910894410083629</v>
      </c>
      <c r="G2386" s="2">
        <f t="shared" si="219"/>
        <v>0.14225530242033968</v>
      </c>
      <c r="H2386" s="2" t="str">
        <f t="shared" si="220"/>
        <v>Sell</v>
      </c>
    </row>
    <row r="2387" spans="1:8" ht="13.5" x14ac:dyDescent="0.25">
      <c r="A2387" s="3">
        <v>45481</v>
      </c>
      <c r="B2387" s="2">
        <v>38.826300000000003</v>
      </c>
      <c r="C2387" s="2">
        <f t="shared" si="222"/>
        <v>39.393956502814547</v>
      </c>
      <c r="D2387" s="2">
        <f t="shared" si="218"/>
        <v>38.904778773136051</v>
      </c>
      <c r="E2387" s="2">
        <f t="shared" si="217"/>
        <v>0.48917772967849515</v>
      </c>
      <c r="F2387" s="2">
        <f t="shared" si="221"/>
        <v>0.30512270121636809</v>
      </c>
      <c r="G2387" s="2">
        <f t="shared" si="219"/>
        <v>0.18405502846212707</v>
      </c>
      <c r="H2387" s="2" t="str">
        <f t="shared" si="220"/>
        <v>Sell</v>
      </c>
    </row>
    <row r="2388" spans="1:8" ht="13.5" x14ac:dyDescent="0.25">
      <c r="A2388" s="3">
        <v>45482</v>
      </c>
      <c r="B2388" s="2">
        <v>39.1892</v>
      </c>
      <c r="C2388" s="2">
        <f t="shared" si="222"/>
        <v>39.384793963920004</v>
      </c>
      <c r="D2388" s="2">
        <f t="shared" si="218"/>
        <v>38.925847012163004</v>
      </c>
      <c r="E2388" s="2">
        <f t="shared" si="217"/>
        <v>0.45894695175699951</v>
      </c>
      <c r="F2388" s="2">
        <f t="shared" si="221"/>
        <v>0.33588755132449438</v>
      </c>
      <c r="G2388" s="2">
        <f t="shared" si="219"/>
        <v>0.12305940043250513</v>
      </c>
      <c r="H2388" s="2" t="str">
        <f t="shared" si="220"/>
        <v>Sell</v>
      </c>
    </row>
    <row r="2389" spans="1:8" ht="13.5" x14ac:dyDescent="0.25">
      <c r="A2389" s="3">
        <v>45483</v>
      </c>
      <c r="B2389" s="2">
        <v>39.334400000000002</v>
      </c>
      <c r="C2389" s="2">
        <f t="shared" si="222"/>
        <v>39.37591796947077</v>
      </c>
      <c r="D2389" s="2">
        <f t="shared" si="218"/>
        <v>38.956110196447227</v>
      </c>
      <c r="E2389" s="2">
        <f t="shared" si="217"/>
        <v>0.41980777302354255</v>
      </c>
      <c r="F2389" s="2">
        <f t="shared" si="221"/>
        <v>0.35267159566430401</v>
      </c>
      <c r="G2389" s="2">
        <f t="shared" si="219"/>
        <v>6.7136177359238547E-2</v>
      </c>
      <c r="H2389" s="2" t="str">
        <f t="shared" si="220"/>
        <v>Sell</v>
      </c>
    </row>
    <row r="2390" spans="1:8" ht="13.5" x14ac:dyDescent="0.25">
      <c r="A2390" s="3">
        <v>45484</v>
      </c>
      <c r="B2390" s="2">
        <v>39.334400000000002</v>
      </c>
      <c r="C2390" s="2">
        <f t="shared" si="222"/>
        <v>39.413069051090652</v>
      </c>
      <c r="D2390" s="2">
        <f t="shared" si="218"/>
        <v>38.984131663377063</v>
      </c>
      <c r="E2390" s="2">
        <f t="shared" si="217"/>
        <v>0.42893738771358869</v>
      </c>
      <c r="F2390" s="2">
        <f t="shared" si="221"/>
        <v>0.36792475407416098</v>
      </c>
      <c r="G2390" s="2">
        <f t="shared" si="219"/>
        <v>6.1012633639427716E-2</v>
      </c>
      <c r="H2390" s="2" t="str">
        <f t="shared" si="220"/>
        <v>Sell</v>
      </c>
    </row>
    <row r="2391" spans="1:8" ht="13.5" x14ac:dyDescent="0.25">
      <c r="A2391" s="3">
        <v>45485</v>
      </c>
      <c r="B2391" s="2">
        <v>39.842399999999998</v>
      </c>
      <c r="C2391" s="2">
        <f t="shared" si="222"/>
        <v>39.434458427845939</v>
      </c>
      <c r="D2391" s="2">
        <f t="shared" si="218"/>
        <v>39.047707095719502</v>
      </c>
      <c r="E2391" s="2">
        <f t="shared" si="217"/>
        <v>0.38675133212643686</v>
      </c>
      <c r="F2391" s="2">
        <f t="shared" si="221"/>
        <v>0.37169006968461615</v>
      </c>
      <c r="G2391" s="2">
        <f t="shared" si="219"/>
        <v>1.5061262441820711E-2</v>
      </c>
      <c r="H2391" s="2" t="str">
        <f t="shared" si="220"/>
        <v>Sell</v>
      </c>
    </row>
    <row r="2392" spans="1:8" ht="13.5" x14ac:dyDescent="0.25">
      <c r="A2392" s="3">
        <v>45488</v>
      </c>
      <c r="B2392" s="2">
        <v>39.697200000000002</v>
      </c>
      <c r="C2392" s="2">
        <f t="shared" si="222"/>
        <v>39.374403285100414</v>
      </c>
      <c r="D2392" s="2">
        <f t="shared" si="218"/>
        <v>39.09581768122176</v>
      </c>
      <c r="E2392" s="2">
        <f t="shared" si="217"/>
        <v>0.27858560387865339</v>
      </c>
      <c r="F2392" s="2">
        <f t="shared" si="221"/>
        <v>0.35306917652342362</v>
      </c>
      <c r="G2392" s="2">
        <f t="shared" si="219"/>
        <v>-7.4483572644770235E-2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39.4069</v>
      </c>
      <c r="C2393" s="2">
        <f t="shared" si="222"/>
        <v>39.345910472008036</v>
      </c>
      <c r="D2393" s="2">
        <f t="shared" si="218"/>
        <v>39.118860815946071</v>
      </c>
      <c r="E2393" s="2">
        <f t="shared" si="217"/>
        <v>0.22704965606196481</v>
      </c>
      <c r="F2393" s="2">
        <f t="shared" si="221"/>
        <v>0.32786527243113184</v>
      </c>
      <c r="G2393" s="2">
        <f t="shared" si="219"/>
        <v>-0.10081561636916703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38.826300000000003</v>
      </c>
      <c r="C2394" s="2">
        <f t="shared" si="222"/>
        <v>39.320693476314489</v>
      </c>
      <c r="D2394" s="2">
        <f t="shared" si="218"/>
        <v>39.097189644394511</v>
      </c>
      <c r="E2394" s="2">
        <f t="shared" si="217"/>
        <v>0.22350383191997736</v>
      </c>
      <c r="F2394" s="2">
        <f t="shared" si="221"/>
        <v>0.30699298432890099</v>
      </c>
      <c r="G2394" s="2">
        <f t="shared" si="219"/>
        <v>-8.3489152408923628E-2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39.1892</v>
      </c>
      <c r="C2395" s="2">
        <f t="shared" si="222"/>
        <v>39.244632941496874</v>
      </c>
      <c r="D2395" s="2">
        <f t="shared" si="218"/>
        <v>39.104005226291221</v>
      </c>
      <c r="E2395" s="2">
        <f t="shared" si="217"/>
        <v>0.1406277152056532</v>
      </c>
      <c r="F2395" s="2">
        <f t="shared" si="221"/>
        <v>0.27371993050425142</v>
      </c>
      <c r="G2395" s="2">
        <f t="shared" si="219"/>
        <v>-0.13309221529859822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39.1892</v>
      </c>
      <c r="C2396" s="2">
        <f t="shared" si="222"/>
        <v>39.180274027420431</v>
      </c>
      <c r="D2396" s="2">
        <f t="shared" si="218"/>
        <v>39.110315950269651</v>
      </c>
      <c r="E2396" s="2">
        <f t="shared" ref="E2396:E2459" si="223">C2396-D2396</f>
        <v>6.9958077150779729E-2</v>
      </c>
      <c r="F2396" s="2">
        <f t="shared" si="221"/>
        <v>0.2329675598335571</v>
      </c>
      <c r="G2396" s="2">
        <f t="shared" si="219"/>
        <v>-0.16300948268277737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38.898899999999998</v>
      </c>
      <c r="C2397" s="2">
        <f t="shared" si="222"/>
        <v>39.125816484740362</v>
      </c>
      <c r="D2397" s="2">
        <f t="shared" ref="D2397:D2460" si="224">$D$4*B2397+(1-$D$4)*D2396</f>
        <v>39.094655509508939</v>
      </c>
      <c r="E2397" s="2">
        <f t="shared" si="223"/>
        <v>3.1160975231422583E-2</v>
      </c>
      <c r="F2397" s="2">
        <f t="shared" si="221"/>
        <v>0.19260624291313022</v>
      </c>
      <c r="G2397" s="2">
        <f t="shared" si="219"/>
        <v>-0.16144526768170764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39.1892</v>
      </c>
      <c r="C2398" s="2">
        <f t="shared" si="222"/>
        <v>39.1355677947803</v>
      </c>
      <c r="D2398" s="2">
        <f t="shared" si="224"/>
        <v>39.101658805100868</v>
      </c>
      <c r="E2398" s="2">
        <f t="shared" si="223"/>
        <v>3.3908989679432011E-2</v>
      </c>
      <c r="F2398" s="2">
        <f t="shared" si="221"/>
        <v>0.16086679226639058</v>
      </c>
      <c r="G2398" s="2">
        <f t="shared" si="219"/>
        <v>-0.12695780258695857</v>
      </c>
      <c r="H2398" s="2" t="str">
        <f t="shared" si="220"/>
        <v>Hold</v>
      </c>
    </row>
    <row r="2399" spans="1:8" ht="13.5" x14ac:dyDescent="0.25">
      <c r="A2399" s="3">
        <v>45497</v>
      </c>
      <c r="B2399" s="2">
        <v>39.0441</v>
      </c>
      <c r="C2399" s="2">
        <f t="shared" si="222"/>
        <v>39.166157364814104</v>
      </c>
      <c r="D2399" s="2">
        <f t="shared" si="224"/>
        <v>39.097395189908212</v>
      </c>
      <c r="E2399" s="2">
        <f t="shared" si="223"/>
        <v>6.8762174905891982E-2</v>
      </c>
      <c r="F2399" s="2">
        <f t="shared" si="221"/>
        <v>0.14244586879429086</v>
      </c>
      <c r="G2399" s="2">
        <f t="shared" si="219"/>
        <v>-7.3683693888398877E-2</v>
      </c>
      <c r="H2399" s="2" t="str">
        <f t="shared" si="220"/>
        <v>Hold</v>
      </c>
    </row>
    <row r="2400" spans="1:8" ht="13.5" x14ac:dyDescent="0.25">
      <c r="A2400" s="3">
        <v>45499</v>
      </c>
      <c r="B2400" s="2">
        <v>39.1892</v>
      </c>
      <c r="C2400" s="2">
        <f t="shared" si="222"/>
        <v>39.192040847150402</v>
      </c>
      <c r="D2400" s="2">
        <f t="shared" si="224"/>
        <v>39.104195546211301</v>
      </c>
      <c r="E2400" s="2">
        <f t="shared" si="223"/>
        <v>8.7845300939100923E-2</v>
      </c>
      <c r="F2400" s="2">
        <f t="shared" si="221"/>
        <v>0.13152575522325288</v>
      </c>
      <c r="G2400" s="2">
        <f t="shared" si="219"/>
        <v>-4.3680454284151959E-2</v>
      </c>
      <c r="H2400" s="2" t="str">
        <f t="shared" si="220"/>
        <v>Hold</v>
      </c>
    </row>
    <row r="2401" spans="1:8" ht="13.5" x14ac:dyDescent="0.25">
      <c r="A2401" s="3">
        <v>45502</v>
      </c>
      <c r="B2401" s="2">
        <v>39.1892</v>
      </c>
      <c r="C2401" s="2">
        <f t="shared" si="222"/>
        <v>39.29209610143495</v>
      </c>
      <c r="D2401" s="2">
        <f t="shared" si="224"/>
        <v>39.110492172417878</v>
      </c>
      <c r="E2401" s="2">
        <f t="shared" si="223"/>
        <v>0.18160392901707212</v>
      </c>
      <c r="F2401" s="2">
        <f t="shared" si="221"/>
        <v>0.14154138998201674</v>
      </c>
      <c r="G2401" s="2">
        <f t="shared" si="219"/>
        <v>4.0062539035055383E-2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39.160200000000003</v>
      </c>
      <c r="C2402" s="2">
        <f t="shared" si="222"/>
        <v>39.354419778137263</v>
      </c>
      <c r="D2402" s="2">
        <f t="shared" si="224"/>
        <v>39.114174233720256</v>
      </c>
      <c r="E2402" s="2">
        <f t="shared" si="223"/>
        <v>0.2402455444170073</v>
      </c>
      <c r="F2402" s="2">
        <f t="shared" si="221"/>
        <v>0.16128222086901486</v>
      </c>
      <c r="G2402" s="2">
        <f t="shared" si="219"/>
        <v>7.8963323547992431E-2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39.116599999999998</v>
      </c>
      <c r="C2403" s="2">
        <f t="shared" si="222"/>
        <v>39.362493658423844</v>
      </c>
      <c r="D2403" s="2">
        <f t="shared" si="224"/>
        <v>39.114353920111348</v>
      </c>
      <c r="E2403" s="2">
        <f t="shared" si="223"/>
        <v>0.24813973831249569</v>
      </c>
      <c r="F2403" s="2">
        <f t="shared" si="221"/>
        <v>0.17865372435771104</v>
      </c>
      <c r="G2403" s="2">
        <f t="shared" si="219"/>
        <v>6.9486013954784653E-2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38.935200000000002</v>
      </c>
      <c r="C2404" s="2">
        <f t="shared" si="222"/>
        <v>39.280002326358634</v>
      </c>
      <c r="D2404" s="2">
        <f t="shared" si="224"/>
        <v>39.101083259362362</v>
      </c>
      <c r="E2404" s="2">
        <f t="shared" si="223"/>
        <v>0.17891906699627214</v>
      </c>
      <c r="F2404" s="2">
        <f t="shared" si="221"/>
        <v>0.17870679288542327</v>
      </c>
      <c r="G2404" s="2">
        <f t="shared" ref="G2404:G2467" si="225">E2404-F2404</f>
        <v>2.1227411084887016E-4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38.935200000000002</v>
      </c>
      <c r="C2405" s="2">
        <f t="shared" si="222"/>
        <v>39.266032737688072</v>
      </c>
      <c r="D2405" s="2">
        <f t="shared" si="224"/>
        <v>39.088795610520705</v>
      </c>
      <c r="E2405" s="2">
        <f t="shared" si="223"/>
        <v>0.17723712716736628</v>
      </c>
      <c r="F2405" s="2">
        <f t="shared" ref="F2405:F2468" si="227">(E2405*(2/(10)))+((1-(2/10))*F2404)</f>
        <v>0.17841285974181187</v>
      </c>
      <c r="G2405" s="2">
        <f t="shared" si="225"/>
        <v>-1.1757325744455871E-3</v>
      </c>
      <c r="H2405" s="2" t="str">
        <f t="shared" si="226"/>
        <v>Hold</v>
      </c>
    </row>
    <row r="2406" spans="1:8" ht="13.5" x14ac:dyDescent="0.25">
      <c r="A2406" s="3">
        <v>45509</v>
      </c>
      <c r="B2406" s="2">
        <v>38.935200000000002</v>
      </c>
      <c r="C2406" s="2">
        <f t="shared" si="222"/>
        <v>39.254212316505289</v>
      </c>
      <c r="D2406" s="2">
        <f t="shared" si="224"/>
        <v>39.077418157889547</v>
      </c>
      <c r="E2406" s="2">
        <f t="shared" si="223"/>
        <v>0.17679415861574199</v>
      </c>
      <c r="F2406" s="2">
        <f t="shared" si="227"/>
        <v>0.17808911951659792</v>
      </c>
      <c r="G2406" s="2">
        <f t="shared" si="225"/>
        <v>-1.2949609008559293E-3</v>
      </c>
      <c r="H2406" s="2" t="str">
        <f t="shared" si="226"/>
        <v>Hold</v>
      </c>
    </row>
    <row r="2407" spans="1:8" ht="13.5" x14ac:dyDescent="0.25">
      <c r="A2407" s="3">
        <v>45510</v>
      </c>
      <c r="B2407" s="2">
        <v>38.826300000000003</v>
      </c>
      <c r="C2407" s="2">
        <f t="shared" si="222"/>
        <v>39.199548883196783</v>
      </c>
      <c r="D2407" s="2">
        <f t="shared" si="224"/>
        <v>39.058816812860698</v>
      </c>
      <c r="E2407" s="2">
        <f t="shared" si="223"/>
        <v>0.14073207033608526</v>
      </c>
      <c r="F2407" s="2">
        <f t="shared" si="227"/>
        <v>0.17061770968049539</v>
      </c>
      <c r="G2407" s="2">
        <f t="shared" si="225"/>
        <v>-2.9885639344410131E-2</v>
      </c>
      <c r="H2407" s="2" t="str">
        <f t="shared" si="226"/>
        <v>Hold</v>
      </c>
    </row>
    <row r="2408" spans="1:8" ht="13.5" x14ac:dyDescent="0.25">
      <c r="A2408" s="3">
        <v>45511</v>
      </c>
      <c r="B2408" s="2">
        <v>38.536099999999998</v>
      </c>
      <c r="C2408" s="2">
        <f t="shared" si="222"/>
        <v>39.197956747320355</v>
      </c>
      <c r="D2408" s="2">
        <f t="shared" si="224"/>
        <v>39.02009704894509</v>
      </c>
      <c r="E2408" s="2">
        <f t="shared" si="223"/>
        <v>0.17785969837526494</v>
      </c>
      <c r="F2408" s="2">
        <f t="shared" si="227"/>
        <v>0.1720661074194493</v>
      </c>
      <c r="G2408" s="2">
        <f t="shared" si="225"/>
        <v>5.7935909558156362E-3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38.753799999999998</v>
      </c>
      <c r="C2409" s="2">
        <f t="shared" si="222"/>
        <v>39.174286478501841</v>
      </c>
      <c r="D2409" s="2">
        <f t="shared" si="224"/>
        <v>39.000371341615825</v>
      </c>
      <c r="E2409" s="2">
        <f t="shared" si="223"/>
        <v>0.17391513688601634</v>
      </c>
      <c r="F2409" s="2">
        <f t="shared" si="227"/>
        <v>0.1724359133127627</v>
      </c>
      <c r="G2409" s="2">
        <f t="shared" si="225"/>
        <v>1.4792235732536407E-3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38.753799999999998</v>
      </c>
      <c r="C2410" s="2">
        <f t="shared" si="222"/>
        <v>39.176580866424629</v>
      </c>
      <c r="D2410" s="2">
        <f t="shared" si="224"/>
        <v>38.982106797792433</v>
      </c>
      <c r="E2410" s="2">
        <f t="shared" si="223"/>
        <v>0.19447406863219641</v>
      </c>
      <c r="F2410" s="2">
        <f t="shared" si="227"/>
        <v>0.17684354437664945</v>
      </c>
      <c r="G2410" s="2">
        <f t="shared" si="225"/>
        <v>1.7630524255546953E-2</v>
      </c>
      <c r="H2410" s="2" t="str">
        <f t="shared" si="226"/>
        <v>Sell</v>
      </c>
    </row>
    <row r="2411" spans="1:8" ht="13.5" x14ac:dyDescent="0.25">
      <c r="A2411" s="3">
        <v>45516</v>
      </c>
      <c r="B2411" s="2">
        <v>39.116599999999998</v>
      </c>
      <c r="C2411" s="2">
        <f t="shared" si="222"/>
        <v>39.178522271590069</v>
      </c>
      <c r="D2411" s="2">
        <f t="shared" si="224"/>
        <v>38.992069257215213</v>
      </c>
      <c r="E2411" s="2">
        <f t="shared" si="223"/>
        <v>0.18645301437485529</v>
      </c>
      <c r="F2411" s="2">
        <f t="shared" si="227"/>
        <v>0.17876543837629061</v>
      </c>
      <c r="G2411" s="2">
        <f t="shared" si="225"/>
        <v>7.6875759985646774E-3</v>
      </c>
      <c r="H2411" s="2" t="str">
        <f t="shared" si="226"/>
        <v>Sell</v>
      </c>
    </row>
    <row r="2412" spans="1:8" ht="13.5" x14ac:dyDescent="0.25">
      <c r="A2412" s="3">
        <v>45518</v>
      </c>
      <c r="B2412" s="2">
        <v>39.116599999999998</v>
      </c>
      <c r="C2412" s="2">
        <f t="shared" si="222"/>
        <v>39.175703460576216</v>
      </c>
      <c r="D2412" s="2">
        <f t="shared" si="224"/>
        <v>39.001293756680752</v>
      </c>
      <c r="E2412" s="2">
        <f t="shared" si="223"/>
        <v>0.17440970389546351</v>
      </c>
      <c r="F2412" s="2">
        <f t="shared" si="227"/>
        <v>0.1778942914801252</v>
      </c>
      <c r="G2412" s="2">
        <f t="shared" si="225"/>
        <v>-3.4845875846616914E-3</v>
      </c>
      <c r="H2412" s="2" t="str">
        <f t="shared" si="226"/>
        <v>Hold</v>
      </c>
    </row>
    <row r="2413" spans="1:8" ht="13.5" x14ac:dyDescent="0.25">
      <c r="A2413" s="3">
        <v>45519</v>
      </c>
      <c r="B2413" s="2">
        <v>39.116599999999998</v>
      </c>
      <c r="C2413" s="2">
        <f t="shared" si="222"/>
        <v>39.166610620487567</v>
      </c>
      <c r="D2413" s="2">
        <f t="shared" si="224"/>
        <v>39.009834959889588</v>
      </c>
      <c r="E2413" s="2">
        <f t="shared" si="223"/>
        <v>0.15677566059797954</v>
      </c>
      <c r="F2413" s="2">
        <f t="shared" si="227"/>
        <v>0.17367056530369607</v>
      </c>
      <c r="G2413" s="2">
        <f t="shared" si="225"/>
        <v>-1.6894904705716529E-2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39.116599999999998</v>
      </c>
      <c r="C2414" s="2">
        <f t="shared" si="222"/>
        <v>39.131008986566407</v>
      </c>
      <c r="D2414" s="2">
        <f t="shared" si="224"/>
        <v>39.017743481379249</v>
      </c>
      <c r="E2414" s="2">
        <f t="shared" si="223"/>
        <v>0.11326550518715806</v>
      </c>
      <c r="F2414" s="2">
        <f t="shared" si="227"/>
        <v>0.16158955328038849</v>
      </c>
      <c r="G2414" s="2">
        <f t="shared" si="225"/>
        <v>-4.8324048093230432E-2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38.826300000000003</v>
      </c>
      <c r="C2415" s="2">
        <f t="shared" si="222"/>
        <v>39.100884527094649</v>
      </c>
      <c r="D2415" s="2">
        <f t="shared" si="224"/>
        <v>39.003562482758568</v>
      </c>
      <c r="E2415" s="2">
        <f t="shared" si="223"/>
        <v>9.7322044336081603E-2</v>
      </c>
      <c r="F2415" s="2">
        <f t="shared" si="227"/>
        <v>0.1487360514915271</v>
      </c>
      <c r="G2415" s="2">
        <f t="shared" si="225"/>
        <v>-5.1414007155445501E-2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38.826300000000003</v>
      </c>
      <c r="C2416" s="2">
        <f t="shared" si="222"/>
        <v>39.075394599849318</v>
      </c>
      <c r="D2416" s="2">
        <f t="shared" si="224"/>
        <v>38.990431928480156</v>
      </c>
      <c r="E2416" s="2">
        <f t="shared" si="223"/>
        <v>8.4962671369162024E-2</v>
      </c>
      <c r="F2416" s="2">
        <f t="shared" si="227"/>
        <v>0.13598137546705408</v>
      </c>
      <c r="G2416" s="2">
        <f t="shared" si="225"/>
        <v>-5.1018704097892054E-2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38.826300000000003</v>
      </c>
      <c r="C2417" s="2">
        <f t="shared" si="222"/>
        <v>39.037072353718656</v>
      </c>
      <c r="D2417" s="2">
        <f t="shared" si="224"/>
        <v>38.978274007852001</v>
      </c>
      <c r="E2417" s="2">
        <f t="shared" si="223"/>
        <v>5.8798345866655666E-2</v>
      </c>
      <c r="F2417" s="2">
        <f t="shared" si="227"/>
        <v>0.12054476954697441</v>
      </c>
      <c r="G2417" s="2">
        <f t="shared" si="225"/>
        <v>-6.1746423680318741E-2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39.0441</v>
      </c>
      <c r="C2418" s="2">
        <f t="shared" si="222"/>
        <v>38.95999968391579</v>
      </c>
      <c r="D2418" s="2">
        <f t="shared" si="224"/>
        <v>38.983150007270368</v>
      </c>
      <c r="E2418" s="2">
        <f t="shared" si="223"/>
        <v>-2.3150323354578006E-2</v>
      </c>
      <c r="F2418" s="2">
        <f t="shared" si="227"/>
        <v>9.1805750966663921E-2</v>
      </c>
      <c r="G2418" s="2">
        <f t="shared" si="225"/>
        <v>-0.11495607432124193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39.036799999999999</v>
      </c>
      <c r="C2419" s="2">
        <f t="shared" si="222"/>
        <v>38.928276655621055</v>
      </c>
      <c r="D2419" s="2">
        <f t="shared" si="224"/>
        <v>38.987124080805899</v>
      </c>
      <c r="E2419" s="2">
        <f t="shared" si="223"/>
        <v>-5.8847425184843871E-2</v>
      </c>
      <c r="F2419" s="2">
        <f t="shared" si="227"/>
        <v>6.1675115736362363E-2</v>
      </c>
      <c r="G2419" s="2">
        <f t="shared" si="225"/>
        <v>-0.12052254092120623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38.826300000000003</v>
      </c>
      <c r="C2420" s="2">
        <f t="shared" si="222"/>
        <v>38.901434093217816</v>
      </c>
      <c r="D2420" s="2">
        <f t="shared" si="224"/>
        <v>38.975211185931393</v>
      </c>
      <c r="E2420" s="2">
        <f t="shared" si="223"/>
        <v>-7.3777092713577019E-2</v>
      </c>
      <c r="F2420" s="2">
        <f t="shared" si="227"/>
        <v>3.4584674046374483E-2</v>
      </c>
      <c r="G2420" s="2">
        <f t="shared" si="225"/>
        <v>-0.1083617667599515</v>
      </c>
      <c r="H2420" s="2" t="str">
        <f t="shared" si="226"/>
        <v>Hold</v>
      </c>
    </row>
    <row r="2421" spans="1:8" ht="13.5" x14ac:dyDescent="0.25">
      <c r="A2421" s="3">
        <v>45531</v>
      </c>
      <c r="B2421" s="2">
        <v>38.753799999999998</v>
      </c>
      <c r="C2421" s="2">
        <f t="shared" si="222"/>
        <v>38.934536540415074</v>
      </c>
      <c r="D2421" s="2">
        <f t="shared" si="224"/>
        <v>38.958810357343886</v>
      </c>
      <c r="E2421" s="2">
        <f t="shared" si="223"/>
        <v>-2.4273816928811698E-2</v>
      </c>
      <c r="F2421" s="2">
        <f t="shared" si="227"/>
        <v>2.2812975851337246E-2</v>
      </c>
      <c r="G2421" s="2">
        <f t="shared" si="225"/>
        <v>-4.7086792780148948E-2</v>
      </c>
      <c r="H2421" s="2" t="str">
        <f t="shared" si="226"/>
        <v>Hold</v>
      </c>
    </row>
    <row r="2422" spans="1:8" ht="13.5" x14ac:dyDescent="0.25">
      <c r="A2422" s="3">
        <v>45532</v>
      </c>
      <c r="B2422" s="2">
        <v>38.753799999999998</v>
      </c>
      <c r="C2422" s="2">
        <f t="shared" si="222"/>
        <v>38.962546303428141</v>
      </c>
      <c r="D2422" s="2">
        <f t="shared" si="224"/>
        <v>38.943624404948046</v>
      </c>
      <c r="E2422" s="2">
        <f t="shared" si="223"/>
        <v>1.8921898480094512E-2</v>
      </c>
      <c r="F2422" s="2">
        <f t="shared" si="227"/>
        <v>2.2034760377088701E-2</v>
      </c>
      <c r="G2422" s="2">
        <f t="shared" si="225"/>
        <v>-3.1128618969941887E-3</v>
      </c>
      <c r="H2422" s="2" t="str">
        <f t="shared" si="226"/>
        <v>Hold</v>
      </c>
    </row>
    <row r="2423" spans="1:8" ht="13.5" x14ac:dyDescent="0.25">
      <c r="A2423" s="3">
        <v>45533</v>
      </c>
      <c r="B2423" s="2">
        <v>38.826300000000003</v>
      </c>
      <c r="C2423" s="2">
        <f t="shared" si="222"/>
        <v>38.986246872131503</v>
      </c>
      <c r="D2423" s="2">
        <f t="shared" si="224"/>
        <v>38.934933708285229</v>
      </c>
      <c r="E2423" s="2">
        <f t="shared" si="223"/>
        <v>5.1313163846273824E-2</v>
      </c>
      <c r="F2423" s="2">
        <f t="shared" si="227"/>
        <v>2.7890441070925726E-2</v>
      </c>
      <c r="G2423" s="2">
        <f t="shared" si="225"/>
        <v>2.3422722775348098E-2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39.1892</v>
      </c>
      <c r="C2424" s="2">
        <f t="shared" si="222"/>
        <v>39.006301199495887</v>
      </c>
      <c r="D2424" s="2">
        <f t="shared" si="224"/>
        <v>38.953768248412246</v>
      </c>
      <c r="E2424" s="2">
        <f t="shared" si="223"/>
        <v>5.2532951083641422E-2</v>
      </c>
      <c r="F2424" s="2">
        <f t="shared" si="227"/>
        <v>3.2818943073468866E-2</v>
      </c>
      <c r="G2424" s="2">
        <f t="shared" si="225"/>
        <v>1.9714008010172555E-2</v>
      </c>
      <c r="H2424" s="2" t="str">
        <f t="shared" si="226"/>
        <v>Sell</v>
      </c>
    </row>
    <row r="2425" spans="1:8" ht="13.5" x14ac:dyDescent="0.25">
      <c r="A2425" s="3">
        <v>45537</v>
      </c>
      <c r="B2425" s="2">
        <v>38.971499999999999</v>
      </c>
      <c r="C2425" s="2">
        <f t="shared" si="222"/>
        <v>38.978608707265749</v>
      </c>
      <c r="D2425" s="2">
        <f t="shared" si="224"/>
        <v>38.955081711492824</v>
      </c>
      <c r="E2425" s="2">
        <f t="shared" si="223"/>
        <v>2.3526995772925829E-2</v>
      </c>
      <c r="F2425" s="2">
        <f t="shared" si="227"/>
        <v>3.096055361336026E-2</v>
      </c>
      <c r="G2425" s="2">
        <f t="shared" si="225"/>
        <v>-7.4335578404344307E-3</v>
      </c>
      <c r="H2425" s="2" t="str">
        <f t="shared" si="226"/>
        <v>Hold</v>
      </c>
    </row>
    <row r="2426" spans="1:8" ht="13.5" x14ac:dyDescent="0.25">
      <c r="A2426" s="3">
        <v>45538</v>
      </c>
      <c r="B2426" s="2">
        <v>38.971499999999999</v>
      </c>
      <c r="C2426" s="2">
        <f t="shared" si="222"/>
        <v>38.955176598455637</v>
      </c>
      <c r="D2426" s="2">
        <f t="shared" si="224"/>
        <v>38.956297881011878</v>
      </c>
      <c r="E2426" s="2">
        <f t="shared" si="223"/>
        <v>-1.1212825562409989E-3</v>
      </c>
      <c r="F2426" s="2">
        <f t="shared" si="227"/>
        <v>2.454418637944001E-2</v>
      </c>
      <c r="G2426" s="2">
        <f t="shared" si="225"/>
        <v>-2.5665468935681009E-2</v>
      </c>
      <c r="H2426" s="2" t="str">
        <f t="shared" si="226"/>
        <v>Hold</v>
      </c>
    </row>
    <row r="2427" spans="1:8" ht="13.5" x14ac:dyDescent="0.25">
      <c r="A2427" s="3">
        <v>45539</v>
      </c>
      <c r="B2427" s="2">
        <v>38.898899999999998</v>
      </c>
      <c r="C2427" s="2">
        <f t="shared" si="222"/>
        <v>38.935349429462462</v>
      </c>
      <c r="D2427" s="2">
        <f t="shared" si="224"/>
        <v>38.952046186122111</v>
      </c>
      <c r="E2427" s="2">
        <f t="shared" si="223"/>
        <v>-1.6696756659648315E-2</v>
      </c>
      <c r="F2427" s="2">
        <f t="shared" si="227"/>
        <v>1.6295997771622349E-2</v>
      </c>
      <c r="G2427" s="2">
        <f t="shared" si="225"/>
        <v>-3.2992754431270664E-2</v>
      </c>
      <c r="H2427" s="2" t="str">
        <f t="shared" si="226"/>
        <v>Hold</v>
      </c>
    </row>
    <row r="2428" spans="1:8" ht="13.5" x14ac:dyDescent="0.25">
      <c r="A2428" s="3">
        <v>45540</v>
      </c>
      <c r="B2428" s="2">
        <v>38.971499999999999</v>
      </c>
      <c r="C2428" s="2">
        <f t="shared" si="222"/>
        <v>38.952080286468238</v>
      </c>
      <c r="D2428" s="2">
        <f t="shared" si="224"/>
        <v>38.953487209372327</v>
      </c>
      <c r="E2428" s="2">
        <f t="shared" si="223"/>
        <v>-1.4069229040885034E-3</v>
      </c>
      <c r="F2428" s="2">
        <f t="shared" si="227"/>
        <v>1.2755413636480179E-2</v>
      </c>
      <c r="G2428" s="2">
        <f t="shared" si="225"/>
        <v>-1.4162336540568683E-2</v>
      </c>
      <c r="H2428" s="2" t="str">
        <f t="shared" si="226"/>
        <v>Hold</v>
      </c>
    </row>
    <row r="2429" spans="1:8" ht="13.5" x14ac:dyDescent="0.25">
      <c r="A2429" s="3">
        <v>45541</v>
      </c>
      <c r="B2429" s="2">
        <v>39.116599999999998</v>
      </c>
      <c r="C2429" s="2">
        <f t="shared" si="222"/>
        <v>38.965114088550045</v>
      </c>
      <c r="D2429" s="2">
        <f t="shared" si="224"/>
        <v>38.965569638307713</v>
      </c>
      <c r="E2429" s="2">
        <f t="shared" si="223"/>
        <v>-4.5554975766748385E-4</v>
      </c>
      <c r="F2429" s="2">
        <f t="shared" si="227"/>
        <v>1.0113220957650647E-2</v>
      </c>
      <c r="G2429" s="2">
        <f t="shared" si="225"/>
        <v>-1.0568770715318131E-2</v>
      </c>
      <c r="H2429" s="2" t="str">
        <f t="shared" si="226"/>
        <v>Hold</v>
      </c>
    </row>
    <row r="2430" spans="1:8" ht="13.5" x14ac:dyDescent="0.25">
      <c r="A2430" s="3">
        <v>45544</v>
      </c>
      <c r="B2430" s="2">
        <v>39.116599999999998</v>
      </c>
      <c r="C2430" s="2">
        <f t="shared" si="222"/>
        <v>38.943758074926961</v>
      </c>
      <c r="D2430" s="2">
        <f t="shared" si="224"/>
        <v>38.976757072507141</v>
      </c>
      <c r="E2430" s="2">
        <f t="shared" si="223"/>
        <v>-3.2998997580179434E-2</v>
      </c>
      <c r="F2430" s="2">
        <f t="shared" si="227"/>
        <v>1.4907772500846305E-3</v>
      </c>
      <c r="G2430" s="2">
        <f t="shared" si="225"/>
        <v>-3.4489774830264067E-2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38.898899999999998</v>
      </c>
      <c r="C2431" s="2">
        <f t="shared" si="222"/>
        <v>38.914533755707431</v>
      </c>
      <c r="D2431" s="2">
        <f t="shared" si="224"/>
        <v>38.970989881951056</v>
      </c>
      <c r="E2431" s="2">
        <f t="shared" si="223"/>
        <v>-5.6456126243624283E-2</v>
      </c>
      <c r="F2431" s="2">
        <f t="shared" si="227"/>
        <v>-1.0098603448657152E-2</v>
      </c>
      <c r="G2431" s="2">
        <f t="shared" si="225"/>
        <v>-4.6357522794967132E-2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38.8917</v>
      </c>
      <c r="C2432" s="2">
        <f t="shared" si="222"/>
        <v>38.889805485598593</v>
      </c>
      <c r="D2432" s="2">
        <f t="shared" si="224"/>
        <v>38.965116557362094</v>
      </c>
      <c r="E2432" s="2">
        <f t="shared" si="223"/>
        <v>-7.5311071763501047E-2</v>
      </c>
      <c r="F2432" s="2">
        <f t="shared" si="227"/>
        <v>-2.314109711162593E-2</v>
      </c>
      <c r="G2432" s="2">
        <f t="shared" si="225"/>
        <v>-5.2169974651875117E-2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38.608600000000003</v>
      </c>
      <c r="C2433" s="2">
        <f t="shared" si="222"/>
        <v>38.880035410891118</v>
      </c>
      <c r="D2433" s="2">
        <f t="shared" si="224"/>
        <v>38.93870792348342</v>
      </c>
      <c r="E2433" s="2">
        <f t="shared" si="223"/>
        <v>-5.8672512592302439E-2</v>
      </c>
      <c r="F2433" s="2">
        <f t="shared" si="227"/>
        <v>-3.0247380207761236E-2</v>
      </c>
      <c r="G2433" s="2">
        <f t="shared" si="225"/>
        <v>-2.8425132384541203E-2</v>
      </c>
      <c r="H2433" s="2" t="str">
        <f t="shared" si="226"/>
        <v>Hold</v>
      </c>
    </row>
    <row r="2434" spans="1:8" ht="13.5" x14ac:dyDescent="0.25">
      <c r="A2434" s="3">
        <v>45548</v>
      </c>
      <c r="B2434" s="2">
        <v>38.753799999999998</v>
      </c>
      <c r="C2434" s="2">
        <f t="shared" si="222"/>
        <v>38.927599193830943</v>
      </c>
      <c r="D2434" s="2">
        <f t="shared" si="224"/>
        <v>38.925011040262426</v>
      </c>
      <c r="E2434" s="2">
        <f t="shared" si="223"/>
        <v>2.5881535685172707E-3</v>
      </c>
      <c r="F2434" s="2">
        <f t="shared" si="227"/>
        <v>-2.3680273452505535E-2</v>
      </c>
      <c r="G2434" s="2">
        <f t="shared" si="225"/>
        <v>2.6268427021022805E-2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38.681199999999997</v>
      </c>
      <c r="C2435" s="2">
        <f t="shared" si="222"/>
        <v>38.934353164010794</v>
      </c>
      <c r="D2435" s="2">
        <f t="shared" si="224"/>
        <v>38.906950963205951</v>
      </c>
      <c r="E2435" s="2">
        <f t="shared" si="223"/>
        <v>2.7402200804843346E-2</v>
      </c>
      <c r="F2435" s="2">
        <f t="shared" si="227"/>
        <v>-1.3463778601035762E-2</v>
      </c>
      <c r="G2435" s="2">
        <f t="shared" si="225"/>
        <v>4.0865979405879105E-2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38.318300000000001</v>
      </c>
      <c r="C2436" s="2">
        <f t="shared" si="222"/>
        <v>38.940068061855285</v>
      </c>
      <c r="D2436" s="2">
        <f t="shared" si="224"/>
        <v>38.863347188153654</v>
      </c>
      <c r="E2436" s="2">
        <f t="shared" si="223"/>
        <v>7.6720873701631831E-2</v>
      </c>
      <c r="F2436" s="2">
        <f t="shared" si="227"/>
        <v>4.5731518594977569E-3</v>
      </c>
      <c r="G2436" s="2">
        <f t="shared" si="225"/>
        <v>7.2147721842134069E-2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38.245800000000003</v>
      </c>
      <c r="C2437" s="2">
        <f t="shared" si="222"/>
        <v>38.933734513877553</v>
      </c>
      <c r="D2437" s="2">
        <f t="shared" si="224"/>
        <v>38.817602951994118</v>
      </c>
      <c r="E2437" s="2">
        <f t="shared" si="223"/>
        <v>0.1161315618834351</v>
      </c>
      <c r="F2437" s="2">
        <f t="shared" si="227"/>
        <v>2.6884833864285227E-2</v>
      </c>
      <c r="G2437" s="2">
        <f t="shared" si="225"/>
        <v>8.9246728019149874E-2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38.158700000000003</v>
      </c>
      <c r="C2438" s="2">
        <f t="shared" si="222"/>
        <v>38.939544588665619</v>
      </c>
      <c r="D2438" s="2">
        <f t="shared" si="224"/>
        <v>38.768795325920479</v>
      </c>
      <c r="E2438" s="2">
        <f t="shared" si="223"/>
        <v>0.17074926274514013</v>
      </c>
      <c r="F2438" s="2">
        <f t="shared" si="227"/>
        <v>5.565771964045621E-2</v>
      </c>
      <c r="G2438" s="2">
        <f t="shared" si="225"/>
        <v>0.11509154310468392</v>
      </c>
      <c r="H2438" s="2" t="str">
        <f t="shared" si="226"/>
        <v>Sell</v>
      </c>
    </row>
    <row r="2439" spans="1:8" ht="13.5" x14ac:dyDescent="0.25">
      <c r="A2439" s="3">
        <v>45555</v>
      </c>
      <c r="B2439" s="2">
        <v>38.064300000000003</v>
      </c>
      <c r="C2439" s="2">
        <f t="shared" si="222"/>
        <v>38.966783882717067</v>
      </c>
      <c r="D2439" s="2">
        <f t="shared" si="224"/>
        <v>38.716610486963411</v>
      </c>
      <c r="E2439" s="2">
        <f t="shared" si="223"/>
        <v>0.25017339575365583</v>
      </c>
      <c r="F2439" s="2">
        <f t="shared" si="227"/>
        <v>9.456085486309615E-2</v>
      </c>
      <c r="G2439" s="2">
        <f t="shared" si="225"/>
        <v>0.15561254089055968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38.245800000000003</v>
      </c>
      <c r="C2440" s="2">
        <f t="shared" si="222"/>
        <v>38.989832516145214</v>
      </c>
      <c r="D2440" s="2">
        <f t="shared" si="224"/>
        <v>38.681735636077228</v>
      </c>
      <c r="E2440" s="2">
        <f t="shared" si="223"/>
        <v>0.30809688006798552</v>
      </c>
      <c r="F2440" s="2">
        <f t="shared" si="227"/>
        <v>0.13726805990407404</v>
      </c>
      <c r="G2440" s="2">
        <f t="shared" si="225"/>
        <v>0.17082882016391149</v>
      </c>
      <c r="H2440" s="2" t="str">
        <f t="shared" si="226"/>
        <v>Sell</v>
      </c>
    </row>
    <row r="2441" spans="1:8" ht="13.5" x14ac:dyDescent="0.25">
      <c r="A2441" s="3">
        <v>45559</v>
      </c>
      <c r="B2441" s="2">
        <v>38.826300000000003</v>
      </c>
      <c r="C2441" s="2">
        <f t="shared" si="222"/>
        <v>38.975842898276724</v>
      </c>
      <c r="D2441" s="2">
        <f t="shared" si="224"/>
        <v>38.69244410747892</v>
      </c>
      <c r="E2441" s="2">
        <f t="shared" si="223"/>
        <v>0.28339879079780417</v>
      </c>
      <c r="F2441" s="2">
        <f t="shared" si="227"/>
        <v>0.16649420608282006</v>
      </c>
      <c r="G2441" s="2">
        <f t="shared" si="225"/>
        <v>0.11690458471498411</v>
      </c>
      <c r="H2441" s="2" t="str">
        <f t="shared" si="226"/>
        <v>Sell</v>
      </c>
    </row>
    <row r="2442" spans="1:8" ht="13.5" x14ac:dyDescent="0.25">
      <c r="A2442" s="3">
        <v>45560</v>
      </c>
      <c r="B2442" s="2">
        <v>38.681199999999997</v>
      </c>
      <c r="C2442" s="2">
        <f t="shared" si="222"/>
        <v>38.962897837003382</v>
      </c>
      <c r="D2442" s="2">
        <f t="shared" si="224"/>
        <v>38.691611210628629</v>
      </c>
      <c r="E2442" s="2">
        <f t="shared" si="223"/>
        <v>0.27128662637475287</v>
      </c>
      <c r="F2442" s="2">
        <f t="shared" si="227"/>
        <v>0.18745269014120663</v>
      </c>
      <c r="G2442" s="2">
        <f t="shared" si="225"/>
        <v>8.3833936233546236E-2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38.463500000000003</v>
      </c>
      <c r="C2443" s="2">
        <f t="shared" si="222"/>
        <v>38.908390477464401</v>
      </c>
      <c r="D2443" s="2">
        <f t="shared" si="224"/>
        <v>38.674714083915397</v>
      </c>
      <c r="E2443" s="2">
        <f t="shared" si="223"/>
        <v>0.23367639354900405</v>
      </c>
      <c r="F2443" s="2">
        <f t="shared" si="227"/>
        <v>0.19669743082276614</v>
      </c>
      <c r="G2443" s="2">
        <f t="shared" si="225"/>
        <v>3.6978962726237907E-2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38.608600000000003</v>
      </c>
      <c r="C2444" s="2">
        <f t="shared" si="222"/>
        <v>38.884607327085263</v>
      </c>
      <c r="D2444" s="2">
        <f t="shared" si="224"/>
        <v>38.669816744366109</v>
      </c>
      <c r="E2444" s="2">
        <f t="shared" si="223"/>
        <v>0.21479058271915363</v>
      </c>
      <c r="F2444" s="2">
        <f t="shared" si="227"/>
        <v>0.20031606120204365</v>
      </c>
      <c r="G2444" s="2">
        <f t="shared" si="225"/>
        <v>1.4474521517109984E-2</v>
      </c>
      <c r="H2444" s="2" t="str">
        <f t="shared" si="226"/>
        <v>Sell</v>
      </c>
    </row>
    <row r="2445" spans="1:8" ht="13.5" x14ac:dyDescent="0.25">
      <c r="A2445" s="3">
        <v>45565</v>
      </c>
      <c r="B2445" s="2">
        <v>38.753799999999998</v>
      </c>
      <c r="C2445" s="2">
        <f t="shared" si="222"/>
        <v>38.853313892149067</v>
      </c>
      <c r="D2445" s="2">
        <f t="shared" si="224"/>
        <v>38.676037726264916</v>
      </c>
      <c r="E2445" s="2">
        <f t="shared" si="223"/>
        <v>0.17727616588415174</v>
      </c>
      <c r="F2445" s="2">
        <f t="shared" si="227"/>
        <v>0.1957080821384653</v>
      </c>
      <c r="G2445" s="2">
        <f t="shared" si="225"/>
        <v>-1.8431916254313563E-2</v>
      </c>
      <c r="H2445" s="2" t="str">
        <f t="shared" si="226"/>
        <v>Hold</v>
      </c>
    </row>
    <row r="2446" spans="1:8" ht="13.5" x14ac:dyDescent="0.25">
      <c r="A2446" s="3">
        <v>45566</v>
      </c>
      <c r="B2446" s="2">
        <v>39.029499999999999</v>
      </c>
      <c r="C2446" s="2">
        <f t="shared" si="222"/>
        <v>38.771004062587672</v>
      </c>
      <c r="D2446" s="2">
        <f t="shared" si="224"/>
        <v>38.70222011691196</v>
      </c>
      <c r="E2446" s="2">
        <f t="shared" si="223"/>
        <v>6.8783945675711777E-2</v>
      </c>
      <c r="F2446" s="2">
        <f t="shared" si="227"/>
        <v>0.17032325484591462</v>
      </c>
      <c r="G2446" s="2">
        <f t="shared" si="225"/>
        <v>-0.10153930917020285</v>
      </c>
      <c r="H2446" s="2" t="str">
        <f t="shared" si="226"/>
        <v>Hold</v>
      </c>
    </row>
    <row r="2447" spans="1:8" ht="13.5" x14ac:dyDescent="0.25">
      <c r="A2447" s="3">
        <v>45567</v>
      </c>
      <c r="B2447" s="2">
        <v>38.971499999999999</v>
      </c>
      <c r="C2447" s="2">
        <f t="shared" ref="C2447:C2510" si="228">$C$4*B2437+C2446*(1-$C$4)</f>
        <v>38.690203437574183</v>
      </c>
      <c r="D2447" s="2">
        <f t="shared" si="224"/>
        <v>38.722166774918485</v>
      </c>
      <c r="E2447" s="2">
        <f t="shared" si="223"/>
        <v>-3.1963337344301124E-2</v>
      </c>
      <c r="F2447" s="2">
        <f t="shared" si="227"/>
        <v>0.12986593640787147</v>
      </c>
      <c r="G2447" s="2">
        <f t="shared" si="225"/>
        <v>-0.1618292737521726</v>
      </c>
      <c r="H2447" s="2" t="str">
        <f t="shared" si="226"/>
        <v>Hold</v>
      </c>
    </row>
    <row r="2448" spans="1:8" ht="13.5" x14ac:dyDescent="0.25">
      <c r="A2448" s="3">
        <v>45568</v>
      </c>
      <c r="B2448" s="2">
        <v>38.753799999999998</v>
      </c>
      <c r="C2448" s="2">
        <f t="shared" si="228"/>
        <v>38.608433677947389</v>
      </c>
      <c r="D2448" s="2">
        <f t="shared" si="224"/>
        <v>38.724509976776375</v>
      </c>
      <c r="E2448" s="2">
        <f t="shared" si="223"/>
        <v>-0.11607629882898607</v>
      </c>
      <c r="F2448" s="2">
        <f t="shared" si="227"/>
        <v>8.0677489360499968E-2</v>
      </c>
      <c r="G2448" s="2">
        <f t="shared" si="225"/>
        <v>-0.19675378818948602</v>
      </c>
      <c r="H2448" s="2" t="str">
        <f t="shared" si="226"/>
        <v>Hold</v>
      </c>
    </row>
    <row r="2449" spans="1:8" ht="13.5" x14ac:dyDescent="0.25">
      <c r="A2449" s="3">
        <v>45569</v>
      </c>
      <c r="B2449" s="2">
        <v>38.681199999999997</v>
      </c>
      <c r="C2449" s="2">
        <f t="shared" si="228"/>
        <v>38.524720804417015</v>
      </c>
      <c r="D2449" s="2">
        <f t="shared" si="224"/>
        <v>38.721301830348494</v>
      </c>
      <c r="E2449" s="2">
        <f t="shared" si="223"/>
        <v>-0.1965810259314793</v>
      </c>
      <c r="F2449" s="2">
        <f t="shared" si="227"/>
        <v>2.522578630210412E-2</v>
      </c>
      <c r="G2449" s="2">
        <f t="shared" si="225"/>
        <v>-0.22180681223358342</v>
      </c>
      <c r="H2449" s="2" t="str">
        <f t="shared" si="226"/>
        <v>Hold</v>
      </c>
    </row>
    <row r="2450" spans="1:8" ht="13.5" x14ac:dyDescent="0.25">
      <c r="A2450" s="3">
        <v>45572</v>
      </c>
      <c r="B2450" s="2">
        <v>38.427199999999999</v>
      </c>
      <c r="C2450" s="2">
        <f t="shared" si="228"/>
        <v>38.481809911429785</v>
      </c>
      <c r="D2450" s="2">
        <f t="shared" si="224"/>
        <v>38.69951650958194</v>
      </c>
      <c r="E2450" s="2">
        <f t="shared" si="223"/>
        <v>-0.2177065981521551</v>
      </c>
      <c r="F2450" s="2">
        <f t="shared" si="227"/>
        <v>-2.3360690588747724E-2</v>
      </c>
      <c r="G2450" s="2">
        <f t="shared" si="225"/>
        <v>-0.19434590756340736</v>
      </c>
      <c r="H2450" s="2" t="str">
        <f t="shared" si="226"/>
        <v>Hold</v>
      </c>
    </row>
    <row r="2451" spans="1:8" ht="13.5" x14ac:dyDescent="0.25">
      <c r="A2451" s="3">
        <v>45573</v>
      </c>
      <c r="B2451" s="2">
        <v>38.427199999999999</v>
      </c>
      <c r="C2451" s="2">
        <f t="shared" si="228"/>
        <v>38.534808386594435</v>
      </c>
      <c r="D2451" s="2">
        <f t="shared" si="224"/>
        <v>38.679344916279575</v>
      </c>
      <c r="E2451" s="2">
        <f t="shared" si="223"/>
        <v>-0.14453652968514064</v>
      </c>
      <c r="F2451" s="2">
        <f t="shared" si="227"/>
        <v>-4.7595858408026312E-2</v>
      </c>
      <c r="G2451" s="2">
        <f t="shared" si="225"/>
        <v>-9.6940671277114324E-2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38.463500000000003</v>
      </c>
      <c r="C2452" s="2">
        <f t="shared" si="228"/>
        <v>38.557330173272213</v>
      </c>
      <c r="D2452" s="2">
        <f t="shared" si="224"/>
        <v>38.663356403962567</v>
      </c>
      <c r="E2452" s="2">
        <f t="shared" si="223"/>
        <v>-0.10602623069035388</v>
      </c>
      <c r="F2452" s="2">
        <f t="shared" si="227"/>
        <v>-5.9281932864491835E-2</v>
      </c>
      <c r="G2452" s="2">
        <f t="shared" si="225"/>
        <v>-4.674429782586205E-2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38.608600000000003</v>
      </c>
      <c r="C2453" s="2">
        <f t="shared" si="228"/>
        <v>38.542894761999563</v>
      </c>
      <c r="D2453" s="2">
        <f t="shared" si="224"/>
        <v>38.659300374039418</v>
      </c>
      <c r="E2453" s="2">
        <f t="shared" si="223"/>
        <v>-0.11640561203985555</v>
      </c>
      <c r="F2453" s="2">
        <f t="shared" si="227"/>
        <v>-7.0706668699564587E-2</v>
      </c>
      <c r="G2453" s="2">
        <f t="shared" si="225"/>
        <v>-4.5698943340290968E-2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38.463500000000003</v>
      </c>
      <c r="C2454" s="2">
        <f t="shared" si="228"/>
        <v>38.553003260153474</v>
      </c>
      <c r="D2454" s="2">
        <f t="shared" si="224"/>
        <v>38.644796642629089</v>
      </c>
      <c r="E2454" s="2">
        <f t="shared" si="223"/>
        <v>-9.1793382475614749E-2</v>
      </c>
      <c r="F2454" s="2">
        <f t="shared" si="227"/>
        <v>-7.4924011454774619E-2</v>
      </c>
      <c r="G2454" s="2">
        <f t="shared" si="225"/>
        <v>-1.6869371020840129E-2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38.463500000000003</v>
      </c>
      <c r="C2455" s="2">
        <f t="shared" si="228"/>
        <v>38.583895066283709</v>
      </c>
      <c r="D2455" s="2">
        <f t="shared" si="224"/>
        <v>38.631367261693597</v>
      </c>
      <c r="E2455" s="2">
        <f t="shared" si="223"/>
        <v>-4.7472195409888229E-2</v>
      </c>
      <c r="F2455" s="2">
        <f t="shared" si="227"/>
        <v>-6.9433648245797341E-2</v>
      </c>
      <c r="G2455" s="2">
        <f t="shared" si="225"/>
        <v>2.1961452835909112E-2</v>
      </c>
      <c r="H2455" s="2" t="str">
        <f t="shared" si="226"/>
        <v>Sell</v>
      </c>
    </row>
    <row r="2456" spans="1:8" ht="13.5" x14ac:dyDescent="0.25">
      <c r="A2456" s="3">
        <v>45581</v>
      </c>
      <c r="B2456" s="2">
        <v>37.295099999999998</v>
      </c>
      <c r="C2456" s="2">
        <f t="shared" si="228"/>
        <v>38.652449671470826</v>
      </c>
      <c r="D2456" s="2">
        <f t="shared" si="224"/>
        <v>38.532384501568146</v>
      </c>
      <c r="E2456" s="2">
        <f t="shared" si="223"/>
        <v>0.12006516990268068</v>
      </c>
      <c r="F2456" s="2">
        <f t="shared" si="227"/>
        <v>-3.1533884616101737E-2</v>
      </c>
      <c r="G2456" s="2">
        <f t="shared" si="225"/>
        <v>0.15159905451878242</v>
      </c>
      <c r="H2456" s="2" t="str">
        <f t="shared" si="226"/>
        <v>Sell</v>
      </c>
    </row>
    <row r="2457" spans="1:8" ht="13.5" x14ac:dyDescent="0.25">
      <c r="A2457" s="3">
        <v>45582</v>
      </c>
      <c r="B2457" s="2">
        <v>36.830599999999997</v>
      </c>
      <c r="C2457" s="2">
        <f t="shared" si="228"/>
        <v>38.701534337398392</v>
      </c>
      <c r="D2457" s="2">
        <f t="shared" si="224"/>
        <v>38.406326390340872</v>
      </c>
      <c r="E2457" s="2">
        <f t="shared" si="223"/>
        <v>0.29520794705751996</v>
      </c>
      <c r="F2457" s="2">
        <f t="shared" si="227"/>
        <v>3.3814481718622606E-2</v>
      </c>
      <c r="G2457" s="2">
        <f t="shared" si="225"/>
        <v>0.26139346533889735</v>
      </c>
      <c r="H2457" s="2" t="str">
        <f t="shared" si="226"/>
        <v>Sell</v>
      </c>
    </row>
    <row r="2458" spans="1:8" ht="13.5" x14ac:dyDescent="0.25">
      <c r="A2458" s="3">
        <v>45583</v>
      </c>
      <c r="B2458" s="2">
        <v>37.302300000000002</v>
      </c>
      <c r="C2458" s="2">
        <f t="shared" si="228"/>
        <v>38.70957520856787</v>
      </c>
      <c r="D2458" s="2">
        <f t="shared" si="224"/>
        <v>38.324546657723033</v>
      </c>
      <c r="E2458" s="2">
        <f t="shared" si="223"/>
        <v>0.38502855084483656</v>
      </c>
      <c r="F2458" s="2">
        <f t="shared" si="227"/>
        <v>0.10405729554386541</v>
      </c>
      <c r="G2458" s="2">
        <f t="shared" si="225"/>
        <v>0.28097125530097117</v>
      </c>
      <c r="H2458" s="2" t="str">
        <f t="shared" si="226"/>
        <v>Sell</v>
      </c>
    </row>
    <row r="2459" spans="1:8" ht="13.5" x14ac:dyDescent="0.25">
      <c r="A2459" s="3">
        <v>45586</v>
      </c>
      <c r="B2459" s="2">
        <v>37.302300000000002</v>
      </c>
      <c r="C2459" s="2">
        <f t="shared" si="228"/>
        <v>38.705209791865116</v>
      </c>
      <c r="D2459" s="2">
        <f t="shared" si="224"/>
        <v>38.248824683076883</v>
      </c>
      <c r="E2459" s="2">
        <f t="shared" si="223"/>
        <v>0.45638510878823269</v>
      </c>
      <c r="F2459" s="2">
        <f t="shared" si="227"/>
        <v>0.17452285819273888</v>
      </c>
      <c r="G2459" s="2">
        <f t="shared" si="225"/>
        <v>0.2818622505954938</v>
      </c>
      <c r="H2459" s="2" t="str">
        <f t="shared" si="226"/>
        <v>Sell</v>
      </c>
    </row>
    <row r="2460" spans="1:8" ht="13.5" x14ac:dyDescent="0.25">
      <c r="A2460" s="3">
        <v>45587</v>
      </c>
      <c r="B2460" s="2">
        <v>37.374899999999997</v>
      </c>
      <c r="C2460" s="2">
        <f t="shared" si="228"/>
        <v>38.662439054655096</v>
      </c>
      <c r="D2460" s="2">
        <f t="shared" si="224"/>
        <v>38.184089521367483</v>
      </c>
      <c r="E2460" s="2">
        <f t="shared" ref="E2460:E2523" si="229">C2460-D2460</f>
        <v>0.47834953328761287</v>
      </c>
      <c r="F2460" s="2">
        <f t="shared" si="227"/>
        <v>0.23528819321171368</v>
      </c>
      <c r="G2460" s="2">
        <f t="shared" si="225"/>
        <v>0.24306134007589919</v>
      </c>
      <c r="H2460" s="2" t="str">
        <f t="shared" si="226"/>
        <v>Sell</v>
      </c>
    </row>
    <row r="2461" spans="1:8" ht="13.5" x14ac:dyDescent="0.25">
      <c r="A2461" s="3">
        <v>45588</v>
      </c>
      <c r="B2461" s="2">
        <v>37.520000000000003</v>
      </c>
      <c r="C2461" s="2">
        <f t="shared" si="228"/>
        <v>38.626248430862006</v>
      </c>
      <c r="D2461" s="2">
        <f t="shared" ref="D2461:D2524" si="230">$D$4*B2461+(1-$D$4)*D2460</f>
        <v>38.134897704969895</v>
      </c>
      <c r="E2461" s="2">
        <f t="shared" si="229"/>
        <v>0.49135072589211148</v>
      </c>
      <c r="F2461" s="2">
        <f t="shared" si="227"/>
        <v>0.28650069974779324</v>
      </c>
      <c r="G2461" s="2">
        <f t="shared" si="225"/>
        <v>0.20485002614431824</v>
      </c>
      <c r="H2461" s="2" t="str">
        <f t="shared" si="226"/>
        <v>Sell</v>
      </c>
    </row>
    <row r="2462" spans="1:8" ht="13.5" x14ac:dyDescent="0.25">
      <c r="A2462" s="3">
        <v>45589</v>
      </c>
      <c r="B2462" s="2">
        <v>37.447499999999998</v>
      </c>
      <c r="C2462" s="2">
        <f t="shared" si="228"/>
        <v>38.601210210729391</v>
      </c>
      <c r="D2462" s="2">
        <f t="shared" si="230"/>
        <v>38.083979356453611</v>
      </c>
      <c r="E2462" s="2">
        <f t="shared" si="229"/>
        <v>0.51723085427578042</v>
      </c>
      <c r="F2462" s="2">
        <f t="shared" si="227"/>
        <v>0.33264673065339068</v>
      </c>
      <c r="G2462" s="2">
        <f t="shared" si="225"/>
        <v>0.18458412362238974</v>
      </c>
      <c r="H2462" s="2" t="str">
        <f t="shared" si="226"/>
        <v>Sell</v>
      </c>
    </row>
    <row r="2463" spans="1:8" ht="13.5" x14ac:dyDescent="0.25">
      <c r="A2463" s="3">
        <v>45590</v>
      </c>
      <c r="B2463" s="2">
        <v>37.367600000000003</v>
      </c>
      <c r="C2463" s="2">
        <f t="shared" si="228"/>
        <v>38.602347101386407</v>
      </c>
      <c r="D2463" s="2">
        <f t="shared" si="230"/>
        <v>38.030914218938527</v>
      </c>
      <c r="E2463" s="2">
        <f t="shared" si="229"/>
        <v>0.57143288244787982</v>
      </c>
      <c r="F2463" s="2">
        <f t="shared" si="227"/>
        <v>0.38040396101228852</v>
      </c>
      <c r="G2463" s="2">
        <f t="shared" si="225"/>
        <v>0.1910289214355913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37.265999999999998</v>
      </c>
      <c r="C2464" s="2">
        <f t="shared" si="228"/>
        <v>38.580986008865423</v>
      </c>
      <c r="D2464" s="2">
        <f t="shared" si="230"/>
        <v>37.974253906424565</v>
      </c>
      <c r="E2464" s="2">
        <f t="shared" si="229"/>
        <v>0.60673210244085851</v>
      </c>
      <c r="F2464" s="2">
        <f t="shared" si="227"/>
        <v>0.42566958929800258</v>
      </c>
      <c r="G2464" s="2">
        <f t="shared" si="225"/>
        <v>0.18106251314285593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37.012</v>
      </c>
      <c r="C2465" s="2">
        <f t="shared" si="228"/>
        <v>38.562911238270743</v>
      </c>
      <c r="D2465" s="2">
        <f t="shared" si="230"/>
        <v>37.902975839282</v>
      </c>
      <c r="E2465" s="2">
        <f t="shared" si="229"/>
        <v>0.65993539898874332</v>
      </c>
      <c r="F2465" s="2">
        <f t="shared" si="227"/>
        <v>0.47252275123615073</v>
      </c>
      <c r="G2465" s="2">
        <f t="shared" si="225"/>
        <v>0.18741264775259259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36.866900000000001</v>
      </c>
      <c r="C2466" s="2">
        <f t="shared" si="228"/>
        <v>38.36786335545986</v>
      </c>
      <c r="D2466" s="2">
        <f t="shared" si="230"/>
        <v>37.826229480816664</v>
      </c>
      <c r="E2466" s="2">
        <f t="shared" si="229"/>
        <v>0.54163387464319612</v>
      </c>
      <c r="F2466" s="2">
        <f t="shared" si="227"/>
        <v>0.48634497591755982</v>
      </c>
      <c r="G2466" s="2">
        <f t="shared" si="225"/>
        <v>5.5288898725636304E-2</v>
      </c>
      <c r="H2466" s="2" t="str">
        <f t="shared" si="226"/>
        <v>Sell</v>
      </c>
    </row>
    <row r="2467" spans="1:8" ht="13.5" x14ac:dyDescent="0.25">
      <c r="A2467" s="3">
        <v>45596</v>
      </c>
      <c r="B2467" s="2">
        <v>36.975700000000003</v>
      </c>
      <c r="C2467" s="2">
        <f t="shared" si="228"/>
        <v>38.131361300773726</v>
      </c>
      <c r="D2467" s="2">
        <f t="shared" si="230"/>
        <v>37.763227297052467</v>
      </c>
      <c r="E2467" s="2">
        <f t="shared" si="229"/>
        <v>0.36813400372125926</v>
      </c>
      <c r="F2467" s="2">
        <f t="shared" si="227"/>
        <v>0.46270278147829974</v>
      </c>
      <c r="G2467" s="2">
        <f t="shared" si="225"/>
        <v>-9.4568777757040479E-2</v>
      </c>
      <c r="H2467" s="2" t="str">
        <f t="shared" si="226"/>
        <v>Hold</v>
      </c>
    </row>
    <row r="2468" spans="1:8" ht="13.5" x14ac:dyDescent="0.25">
      <c r="A2468" s="3">
        <v>45597</v>
      </c>
      <c r="B2468" s="2">
        <v>36.866900000000001</v>
      </c>
      <c r="C2468" s="2">
        <f t="shared" si="228"/>
        <v>38.003813408347</v>
      </c>
      <c r="D2468" s="2">
        <f t="shared" si="230"/>
        <v>37.696832682455991</v>
      </c>
      <c r="E2468" s="2">
        <f t="shared" si="229"/>
        <v>0.30698072589100889</v>
      </c>
      <c r="F2468" s="2">
        <f t="shared" si="227"/>
        <v>0.4315583703608416</v>
      </c>
      <c r="G2468" s="2">
        <f t="shared" ref="G2468:G2531" si="231">E2468-F2468</f>
        <v>-0.12457764446983272</v>
      </c>
      <c r="H2468" s="2" t="str">
        <f t="shared" ref="H2468:H2531" si="232">IF(G2468&lt;0,"Hold","Sell")</f>
        <v>Hold</v>
      </c>
    </row>
    <row r="2469" spans="1:8" ht="13.5" x14ac:dyDescent="0.25">
      <c r="A2469" s="3">
        <v>45600</v>
      </c>
      <c r="B2469" s="2">
        <v>36.576599999999999</v>
      </c>
      <c r="C2469" s="2">
        <f t="shared" si="228"/>
        <v>37.895888268601311</v>
      </c>
      <c r="D2469" s="2">
        <f t="shared" si="230"/>
        <v>37.613852483755544</v>
      </c>
      <c r="E2469" s="2">
        <f t="shared" si="229"/>
        <v>0.28203578484576752</v>
      </c>
      <c r="F2469" s="2">
        <f t="shared" ref="F2469:F2532" si="233">(E2469*(2/(10)))+((1-(2/10))*F2468)</f>
        <v>0.40165385325782682</v>
      </c>
      <c r="G2469" s="2">
        <f t="shared" si="231"/>
        <v>-0.1196180684120593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36.431399999999996</v>
      </c>
      <c r="C2470" s="2">
        <f t="shared" si="228"/>
        <v>37.81573622727803</v>
      </c>
      <c r="D2470" s="2">
        <f t="shared" si="230"/>
        <v>37.526263410884759</v>
      </c>
      <c r="E2470" s="2">
        <f t="shared" si="229"/>
        <v>0.28947281639327116</v>
      </c>
      <c r="F2470" s="2">
        <f t="shared" si="233"/>
        <v>0.37921764588491569</v>
      </c>
      <c r="G2470" s="2">
        <f t="shared" si="231"/>
        <v>-8.9744829491644529E-2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36.395200000000003</v>
      </c>
      <c r="C2471" s="2">
        <f t="shared" si="228"/>
        <v>37.770238346158337</v>
      </c>
      <c r="D2471" s="2">
        <f t="shared" si="230"/>
        <v>37.442480936004408</v>
      </c>
      <c r="E2471" s="2">
        <f t="shared" si="229"/>
        <v>0.32775741015392867</v>
      </c>
      <c r="F2471" s="2">
        <f t="shared" si="233"/>
        <v>0.36892559873871833</v>
      </c>
      <c r="G2471" s="2">
        <f t="shared" si="231"/>
        <v>-4.1168188584789656E-2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35.669400000000003</v>
      </c>
      <c r="C2472" s="2">
        <f t="shared" si="228"/>
        <v>37.720586292903207</v>
      </c>
      <c r="D2472" s="2">
        <f t="shared" si="230"/>
        <v>37.311141607411486</v>
      </c>
      <c r="E2472" s="2">
        <f t="shared" si="229"/>
        <v>0.40944468549172086</v>
      </c>
      <c r="F2472" s="2">
        <f t="shared" si="233"/>
        <v>0.37702941608931884</v>
      </c>
      <c r="G2472" s="2">
        <f t="shared" si="231"/>
        <v>3.2415269402402025E-2</v>
      </c>
      <c r="H2472" s="2" t="str">
        <f t="shared" si="232"/>
        <v>Sell</v>
      </c>
    </row>
    <row r="2473" spans="1:8" ht="13.5" x14ac:dyDescent="0.25">
      <c r="A2473" s="3">
        <v>45604</v>
      </c>
      <c r="B2473" s="2">
        <v>35.807299999999998</v>
      </c>
      <c r="C2473" s="2">
        <f t="shared" si="228"/>
        <v>37.666280709379635</v>
      </c>
      <c r="D2473" s="2">
        <f t="shared" si="230"/>
        <v>37.19974593278841</v>
      </c>
      <c r="E2473" s="2">
        <f t="shared" si="229"/>
        <v>0.46653477659122444</v>
      </c>
      <c r="F2473" s="2">
        <f t="shared" si="233"/>
        <v>0.3949304881897</v>
      </c>
      <c r="G2473" s="2">
        <f t="shared" si="231"/>
        <v>7.1604288401524441E-2</v>
      </c>
      <c r="H2473" s="2" t="str">
        <f t="shared" si="232"/>
        <v>Sell</v>
      </c>
    </row>
    <row r="2474" spans="1:8" ht="13.5" x14ac:dyDescent="0.25">
      <c r="A2474" s="3">
        <v>45607</v>
      </c>
      <c r="B2474" s="2">
        <v>36.4968</v>
      </c>
      <c r="C2474" s="2">
        <f t="shared" si="228"/>
        <v>37.604699061782767</v>
      </c>
      <c r="D2474" s="2">
        <f t="shared" si="230"/>
        <v>37.147675863692967</v>
      </c>
      <c r="E2474" s="2">
        <f t="shared" si="229"/>
        <v>0.45702319808980008</v>
      </c>
      <c r="F2474" s="2">
        <f t="shared" si="233"/>
        <v>0.40734903016972007</v>
      </c>
      <c r="G2474" s="2">
        <f t="shared" si="231"/>
        <v>4.9674167920080003E-2</v>
      </c>
      <c r="H2474" s="2" t="str">
        <f t="shared" si="232"/>
        <v>Sell</v>
      </c>
    </row>
    <row r="2475" spans="1:8" ht="13.5" x14ac:dyDescent="0.25">
      <c r="A2475" s="3">
        <v>45608</v>
      </c>
      <c r="B2475" s="2">
        <v>36.424199999999999</v>
      </c>
      <c r="C2475" s="2">
        <f t="shared" si="228"/>
        <v>37.513514590739263</v>
      </c>
      <c r="D2475" s="2">
        <f t="shared" si="230"/>
        <v>37.094085058974969</v>
      </c>
      <c r="E2475" s="2">
        <f t="shared" si="229"/>
        <v>0.41942953176429398</v>
      </c>
      <c r="F2475" s="2">
        <f t="shared" si="233"/>
        <v>0.40976513048863489</v>
      </c>
      <c r="G2475" s="2">
        <f t="shared" si="231"/>
        <v>9.6644012756590958E-3</v>
      </c>
      <c r="H2475" s="2" t="str">
        <f t="shared" si="232"/>
        <v>Sell</v>
      </c>
    </row>
    <row r="2476" spans="1:8" ht="13.5" x14ac:dyDescent="0.25">
      <c r="A2476" s="3">
        <v>45609</v>
      </c>
      <c r="B2476" s="2">
        <v>35.865400000000001</v>
      </c>
      <c r="C2476" s="2">
        <f t="shared" si="228"/>
        <v>37.414035422933225</v>
      </c>
      <c r="D2476" s="2">
        <f t="shared" si="230"/>
        <v>37.003071350902751</v>
      </c>
      <c r="E2476" s="2">
        <f t="shared" si="229"/>
        <v>0.41096407203047391</v>
      </c>
      <c r="F2476" s="2">
        <f t="shared" si="233"/>
        <v>0.41000491879700268</v>
      </c>
      <c r="G2476" s="2">
        <f t="shared" si="231"/>
        <v>9.5915323347123271E-4</v>
      </c>
      <c r="H2476" s="2" t="str">
        <f t="shared" si="232"/>
        <v>Sell</v>
      </c>
    </row>
    <row r="2477" spans="1:8" ht="13.5" x14ac:dyDescent="0.25">
      <c r="A2477" s="3">
        <v>45610</v>
      </c>
      <c r="B2477" s="2">
        <v>36.213700000000003</v>
      </c>
      <c r="C2477" s="2">
        <f t="shared" si="228"/>
        <v>37.346599204020421</v>
      </c>
      <c r="D2477" s="2">
        <f t="shared" si="230"/>
        <v>36.944599398984025</v>
      </c>
      <c r="E2477" s="2">
        <f t="shared" si="229"/>
        <v>0.40199980503639665</v>
      </c>
      <c r="F2477" s="2">
        <f t="shared" si="233"/>
        <v>0.40840389604488148</v>
      </c>
      <c r="G2477" s="2">
        <f t="shared" si="231"/>
        <v>-6.4040910084848246E-3</v>
      </c>
      <c r="H2477" s="2" t="str">
        <f t="shared" si="232"/>
        <v>Hold</v>
      </c>
    </row>
    <row r="2478" spans="1:8" ht="13.5" x14ac:dyDescent="0.25">
      <c r="A2478" s="3">
        <v>45611</v>
      </c>
      <c r="B2478" s="2">
        <v>36.104900000000001</v>
      </c>
      <c r="C2478" s="2">
        <f t="shared" si="228"/>
        <v>37.272799326478818</v>
      </c>
      <c r="D2478" s="2">
        <f t="shared" si="230"/>
        <v>36.882399443503729</v>
      </c>
      <c r="E2478" s="2">
        <f t="shared" si="229"/>
        <v>0.39039988297508899</v>
      </c>
      <c r="F2478" s="2">
        <f t="shared" si="233"/>
        <v>0.40480309343092302</v>
      </c>
      <c r="G2478" s="2">
        <f t="shared" si="231"/>
        <v>-1.4403210455834037E-2</v>
      </c>
      <c r="H2478" s="2" t="str">
        <f t="shared" si="232"/>
        <v>Hold</v>
      </c>
    </row>
    <row r="2479" spans="1:8" ht="13.5" x14ac:dyDescent="0.25">
      <c r="A2479" s="3">
        <v>45614</v>
      </c>
      <c r="B2479" s="2">
        <v>35.633200000000002</v>
      </c>
      <c r="C2479" s="2">
        <f t="shared" si="228"/>
        <v>37.165691737789771</v>
      </c>
      <c r="D2479" s="2">
        <f t="shared" si="230"/>
        <v>36.789866151392339</v>
      </c>
      <c r="E2479" s="2">
        <f t="shared" si="229"/>
        <v>0.37582558639743269</v>
      </c>
      <c r="F2479" s="2">
        <f t="shared" si="233"/>
        <v>0.39900759202422498</v>
      </c>
      <c r="G2479" s="2">
        <f t="shared" si="231"/>
        <v>-2.318200562679229E-2</v>
      </c>
      <c r="H2479" s="2" t="str">
        <f t="shared" si="232"/>
        <v>Hold</v>
      </c>
    </row>
    <row r="2480" spans="1:8" ht="13.5" x14ac:dyDescent="0.25">
      <c r="A2480" s="3">
        <v>45615</v>
      </c>
      <c r="B2480" s="2">
        <v>36.104900000000001</v>
      </c>
      <c r="C2480" s="2">
        <f t="shared" si="228"/>
        <v>37.052723778129803</v>
      </c>
      <c r="D2480" s="2">
        <f t="shared" si="230"/>
        <v>36.739127917955869</v>
      </c>
      <c r="E2480" s="2">
        <f t="shared" si="229"/>
        <v>0.31359586017393326</v>
      </c>
      <c r="F2480" s="2">
        <f t="shared" si="233"/>
        <v>0.38192524565416669</v>
      </c>
      <c r="G2480" s="2">
        <f t="shared" si="231"/>
        <v>-6.8329385480233429E-2</v>
      </c>
      <c r="H2480" s="2" t="str">
        <f t="shared" si="232"/>
        <v>Hold</v>
      </c>
    </row>
    <row r="2481" spans="1:8" ht="13.5" x14ac:dyDescent="0.25">
      <c r="A2481" s="3">
        <v>45616</v>
      </c>
      <c r="B2481" s="2">
        <v>36.068600000000004</v>
      </c>
      <c r="C2481" s="2">
        <f t="shared" si="228"/>
        <v>36.951566273802143</v>
      </c>
      <c r="D2481" s="2">
        <f t="shared" si="230"/>
        <v>36.68945918329247</v>
      </c>
      <c r="E2481" s="2">
        <f t="shared" si="229"/>
        <v>0.26210709050967296</v>
      </c>
      <c r="F2481" s="2">
        <f t="shared" si="233"/>
        <v>0.35796161462526799</v>
      </c>
      <c r="G2481" s="2">
        <f t="shared" si="231"/>
        <v>-9.585452411559503E-2</v>
      </c>
      <c r="H2481" s="2" t="str">
        <f t="shared" si="232"/>
        <v>Hold</v>
      </c>
    </row>
    <row r="2482" spans="1:8" ht="13.5" x14ac:dyDescent="0.25">
      <c r="A2482" s="3">
        <v>45617</v>
      </c>
      <c r="B2482" s="2">
        <v>35.916200000000003</v>
      </c>
      <c r="C2482" s="2">
        <f t="shared" si="228"/>
        <v>36.754309923986426</v>
      </c>
      <c r="D2482" s="2">
        <f t="shared" si="230"/>
        <v>36.632180725270807</v>
      </c>
      <c r="E2482" s="2">
        <f t="shared" si="229"/>
        <v>0.12212919871561922</v>
      </c>
      <c r="F2482" s="2">
        <f t="shared" si="233"/>
        <v>0.31079513144333826</v>
      </c>
      <c r="G2482" s="2">
        <f t="shared" si="231"/>
        <v>-0.18866593272771903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35.633200000000002</v>
      </c>
      <c r="C2483" s="2">
        <f t="shared" si="228"/>
        <v>36.608616089526976</v>
      </c>
      <c r="D2483" s="2">
        <f t="shared" si="230"/>
        <v>36.558182153028525</v>
      </c>
      <c r="E2483" s="2">
        <f t="shared" si="229"/>
        <v>5.0433936498450294E-2</v>
      </c>
      <c r="F2483" s="2">
        <f t="shared" si="233"/>
        <v>0.25872289245436064</v>
      </c>
      <c r="G2483" s="2">
        <f t="shared" si="231"/>
        <v>-0.20828895595591035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35.6477</v>
      </c>
      <c r="C2484" s="2">
        <f t="shared" si="228"/>
        <v>36.591413614215135</v>
      </c>
      <c r="D2484" s="2">
        <f t="shared" si="230"/>
        <v>36.49073903058197</v>
      </c>
      <c r="E2484" s="2">
        <f t="shared" si="229"/>
        <v>0.10067458363316462</v>
      </c>
      <c r="F2484" s="2">
        <f t="shared" si="233"/>
        <v>0.22711323069012146</v>
      </c>
      <c r="G2484" s="2">
        <f t="shared" si="231"/>
        <v>-0.12643864705695684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35.923400000000001</v>
      </c>
      <c r="C2485" s="2">
        <f t="shared" si="228"/>
        <v>36.565688442797423</v>
      </c>
      <c r="D2485" s="2">
        <f t="shared" si="230"/>
        <v>36.448713917205531</v>
      </c>
      <c r="E2485" s="2">
        <f t="shared" si="229"/>
        <v>0.11697452559189259</v>
      </c>
      <c r="F2485" s="2">
        <f t="shared" si="233"/>
        <v>0.20508548967047571</v>
      </c>
      <c r="G2485" s="2">
        <f t="shared" si="231"/>
        <v>-8.8110964078583126E-2</v>
      </c>
      <c r="H2485" s="2" t="str">
        <f t="shared" si="232"/>
        <v>Hold</v>
      </c>
    </row>
    <row r="2486" spans="1:8" ht="13.5" x14ac:dyDescent="0.25">
      <c r="A2486" s="3">
        <v>45623</v>
      </c>
      <c r="B2486" s="2">
        <v>35.996000000000002</v>
      </c>
      <c r="C2486" s="2">
        <f t="shared" si="228"/>
        <v>36.457951759290125</v>
      </c>
      <c r="D2486" s="2">
        <f t="shared" si="230"/>
        <v>36.415179552968084</v>
      </c>
      <c r="E2486" s="2">
        <f t="shared" si="229"/>
        <v>4.2772206322041484E-2</v>
      </c>
      <c r="F2486" s="2">
        <f t="shared" si="233"/>
        <v>0.17262283300078887</v>
      </c>
      <c r="G2486" s="2">
        <f t="shared" si="231"/>
        <v>-0.12985062667874739</v>
      </c>
      <c r="H2486" s="2" t="str">
        <f t="shared" si="232"/>
        <v>Hold</v>
      </c>
    </row>
    <row r="2487" spans="1:8" ht="13.5" x14ac:dyDescent="0.25">
      <c r="A2487" s="3">
        <v>45624</v>
      </c>
      <c r="B2487" s="2">
        <v>36.104900000000001</v>
      </c>
      <c r="C2487" s="2">
        <f t="shared" si="228"/>
        <v>36.420374565553182</v>
      </c>
      <c r="D2487" s="2">
        <f t="shared" si="230"/>
        <v>36.392195882377855</v>
      </c>
      <c r="E2487" s="2">
        <f t="shared" si="229"/>
        <v>2.8178683175326569E-2</v>
      </c>
      <c r="F2487" s="2">
        <f t="shared" si="233"/>
        <v>0.14373400303569642</v>
      </c>
      <c r="G2487" s="2">
        <f t="shared" si="231"/>
        <v>-0.11555531986036985</v>
      </c>
      <c r="H2487" s="2" t="str">
        <f t="shared" si="232"/>
        <v>Hold</v>
      </c>
    </row>
    <row r="2488" spans="1:8" ht="13.5" x14ac:dyDescent="0.25">
      <c r="A2488" s="3">
        <v>45625</v>
      </c>
      <c r="B2488" s="2">
        <v>36.286299999999997</v>
      </c>
      <c r="C2488" s="2">
        <f t="shared" si="228"/>
        <v>36.371840017006534</v>
      </c>
      <c r="D2488" s="2">
        <f t="shared" si="230"/>
        <v>36.384351742942457</v>
      </c>
      <c r="E2488" s="2">
        <f t="shared" si="229"/>
        <v>-1.2511725935922868E-2</v>
      </c>
      <c r="F2488" s="2">
        <f t="shared" si="233"/>
        <v>0.11248485724137257</v>
      </c>
      <c r="G2488" s="2">
        <f t="shared" si="231"/>
        <v>-0.12499658317729544</v>
      </c>
      <c r="H2488" s="2" t="str">
        <f t="shared" si="232"/>
        <v>Hold</v>
      </c>
    </row>
    <row r="2489" spans="1:8" ht="13.5" x14ac:dyDescent="0.25">
      <c r="A2489" s="3">
        <v>45628</v>
      </c>
      <c r="B2489" s="2">
        <v>36.148400000000002</v>
      </c>
      <c r="C2489" s="2">
        <f t="shared" si="228"/>
        <v>36.25820309131322</v>
      </c>
      <c r="D2489" s="2">
        <f t="shared" si="230"/>
        <v>36.366873836057827</v>
      </c>
      <c r="E2489" s="2">
        <f t="shared" si="229"/>
        <v>-0.10867074474460736</v>
      </c>
      <c r="F2489" s="2">
        <f t="shared" si="233"/>
        <v>6.8253736844176585E-2</v>
      </c>
      <c r="G2489" s="2">
        <f t="shared" si="231"/>
        <v>-0.17692448158878393</v>
      </c>
      <c r="H2489" s="2" t="str">
        <f t="shared" si="232"/>
        <v>Hold</v>
      </c>
    </row>
    <row r="2490" spans="1:8" ht="13.5" x14ac:dyDescent="0.25">
      <c r="A2490" s="3">
        <v>45629</v>
      </c>
      <c r="B2490" s="2">
        <v>36.286299999999997</v>
      </c>
      <c r="C2490" s="2">
        <f t="shared" si="228"/>
        <v>36.234618000341953</v>
      </c>
      <c r="D2490" s="2">
        <f t="shared" si="230"/>
        <v>36.360905403757251</v>
      </c>
      <c r="E2490" s="2">
        <f t="shared" si="229"/>
        <v>-0.12628740341529721</v>
      </c>
      <c r="F2490" s="2">
        <f t="shared" si="233"/>
        <v>2.934550879228183E-2</v>
      </c>
      <c r="G2490" s="2">
        <f t="shared" si="231"/>
        <v>-0.15563291220757902</v>
      </c>
      <c r="H2490" s="2" t="str">
        <f t="shared" si="232"/>
        <v>Hold</v>
      </c>
    </row>
    <row r="2491" spans="1:8" ht="13.5" x14ac:dyDescent="0.25">
      <c r="A2491" s="3">
        <v>45630</v>
      </c>
      <c r="B2491" s="2">
        <v>36.141199999999998</v>
      </c>
      <c r="C2491" s="2">
        <f t="shared" si="228"/>
        <v>36.209076769520117</v>
      </c>
      <c r="D2491" s="2">
        <f t="shared" si="230"/>
        <v>36.344630929404865</v>
      </c>
      <c r="E2491" s="2">
        <f t="shared" si="229"/>
        <v>-0.13555415988474806</v>
      </c>
      <c r="F2491" s="2">
        <f t="shared" si="233"/>
        <v>-3.6344249431241489E-3</v>
      </c>
      <c r="G2491" s="2">
        <f t="shared" si="231"/>
        <v>-0.1319197349416239</v>
      </c>
      <c r="H2491" s="2" t="str">
        <f t="shared" si="232"/>
        <v>Hold</v>
      </c>
    </row>
    <row r="2492" spans="1:8" ht="13.5" x14ac:dyDescent="0.25">
      <c r="A2492" s="3">
        <v>45631</v>
      </c>
      <c r="B2492" s="2">
        <v>36.866900000000001</v>
      </c>
      <c r="C2492" s="2">
        <f t="shared" si="228"/>
        <v>36.164018804978561</v>
      </c>
      <c r="D2492" s="2">
        <f t="shared" si="230"/>
        <v>36.38331752722673</v>
      </c>
      <c r="E2492" s="2">
        <f t="shared" si="229"/>
        <v>-0.21929872224816904</v>
      </c>
      <c r="F2492" s="2">
        <f t="shared" si="233"/>
        <v>-4.6767284404133129E-2</v>
      </c>
      <c r="G2492" s="2">
        <f t="shared" si="231"/>
        <v>-0.17253143784403591</v>
      </c>
      <c r="H2492" s="2" t="str">
        <f t="shared" si="232"/>
        <v>Hold</v>
      </c>
    </row>
    <row r="2493" spans="1:8" ht="13.5" x14ac:dyDescent="0.25">
      <c r="A2493" s="3">
        <v>45632</v>
      </c>
      <c r="B2493" s="2">
        <v>36.8596</v>
      </c>
      <c r="C2493" s="2">
        <f t="shared" si="228"/>
        <v>36.082354373443401</v>
      </c>
      <c r="D2493" s="2">
        <f t="shared" si="230"/>
        <v>36.418597710395126</v>
      </c>
      <c r="E2493" s="2">
        <f t="shared" si="229"/>
        <v>-0.33624333695172481</v>
      </c>
      <c r="F2493" s="2">
        <f t="shared" si="233"/>
        <v>-0.10466249491365147</v>
      </c>
      <c r="G2493" s="2">
        <f t="shared" si="231"/>
        <v>-0.23158084203807333</v>
      </c>
      <c r="H2493" s="2" t="str">
        <f t="shared" si="232"/>
        <v>Hold</v>
      </c>
    </row>
    <row r="2494" spans="1:8" ht="13.5" x14ac:dyDescent="0.25">
      <c r="A2494" s="3">
        <v>45635</v>
      </c>
      <c r="B2494" s="2">
        <v>36.518500000000003</v>
      </c>
      <c r="C2494" s="2">
        <f t="shared" si="228"/>
        <v>36.015484469836721</v>
      </c>
      <c r="D2494" s="2">
        <f t="shared" si="230"/>
        <v>36.425997879995492</v>
      </c>
      <c r="E2494" s="2">
        <f t="shared" si="229"/>
        <v>-0.41051341015877085</v>
      </c>
      <c r="F2494" s="2">
        <f t="shared" si="233"/>
        <v>-0.16583267796267537</v>
      </c>
      <c r="G2494" s="2">
        <f t="shared" si="231"/>
        <v>-0.24468073219609549</v>
      </c>
      <c r="H2494" s="2" t="str">
        <f t="shared" si="232"/>
        <v>Hold</v>
      </c>
    </row>
    <row r="2495" spans="1:8" ht="13.5" x14ac:dyDescent="0.25">
      <c r="A2495" s="3">
        <v>45636</v>
      </c>
      <c r="B2495" s="2">
        <v>37.004800000000003</v>
      </c>
      <c r="C2495" s="2">
        <f t="shared" si="228"/>
        <v>36.001317628323378</v>
      </c>
      <c r="D2495" s="2">
        <f t="shared" si="230"/>
        <v>36.46887211110694</v>
      </c>
      <c r="E2495" s="2">
        <f t="shared" si="229"/>
        <v>-0.46755448278356226</v>
      </c>
      <c r="F2495" s="2">
        <f t="shared" si="233"/>
        <v>-0.22617703892685276</v>
      </c>
      <c r="G2495" s="2">
        <f t="shared" si="231"/>
        <v>-0.24137744385670951</v>
      </c>
      <c r="H2495" s="2" t="str">
        <f t="shared" si="232"/>
        <v>Hold</v>
      </c>
    </row>
    <row r="2496" spans="1:8" ht="13.5" x14ac:dyDescent="0.25">
      <c r="A2496" s="3">
        <v>45637</v>
      </c>
      <c r="B2496" s="2">
        <v>36.663699999999999</v>
      </c>
      <c r="C2496" s="2">
        <f t="shared" si="228"/>
        <v>36.000499531658242</v>
      </c>
      <c r="D2496" s="2">
        <f t="shared" si="230"/>
        <v>36.483303806580501</v>
      </c>
      <c r="E2496" s="2">
        <f t="shared" si="229"/>
        <v>-0.48280427492225897</v>
      </c>
      <c r="F2496" s="2">
        <f t="shared" si="233"/>
        <v>-0.27750248612593398</v>
      </c>
      <c r="G2496" s="2">
        <f t="shared" si="231"/>
        <v>-0.20530178879632499</v>
      </c>
      <c r="H2496" s="2" t="str">
        <f t="shared" si="232"/>
        <v>Hold</v>
      </c>
    </row>
    <row r="2497" spans="1:8" ht="13.5" x14ac:dyDescent="0.25">
      <c r="A2497" s="3">
        <v>45638</v>
      </c>
      <c r="B2497" s="2">
        <v>36.830599999999997</v>
      </c>
      <c r="C2497" s="2">
        <f t="shared" si="228"/>
        <v>36.016561142172364</v>
      </c>
      <c r="D2497" s="2">
        <f t="shared" si="230"/>
        <v>36.509029450537504</v>
      </c>
      <c r="E2497" s="2">
        <f t="shared" si="229"/>
        <v>-0.49246830836514022</v>
      </c>
      <c r="F2497" s="2">
        <f t="shared" si="233"/>
        <v>-0.32049565057377521</v>
      </c>
      <c r="G2497" s="2">
        <f t="shared" si="231"/>
        <v>-0.171972657791365</v>
      </c>
      <c r="H2497" s="2" t="str">
        <f t="shared" si="232"/>
        <v>Hold</v>
      </c>
    </row>
    <row r="2498" spans="1:8" ht="13.5" x14ac:dyDescent="0.25">
      <c r="A2498" s="3">
        <v>45639</v>
      </c>
      <c r="B2498" s="2">
        <v>36.997500000000002</v>
      </c>
      <c r="C2498" s="2">
        <f t="shared" si="228"/>
        <v>36.058059427991999</v>
      </c>
      <c r="D2498" s="2">
        <f t="shared" si="230"/>
        <v>36.545212454201391</v>
      </c>
      <c r="E2498" s="2">
        <f t="shared" si="229"/>
        <v>-0.48715302620939127</v>
      </c>
      <c r="F2498" s="2">
        <f t="shared" si="233"/>
        <v>-0.35382712570089841</v>
      </c>
      <c r="G2498" s="2">
        <f t="shared" si="231"/>
        <v>-0.13332590050849286</v>
      </c>
      <c r="H2498" s="2" t="str">
        <f t="shared" si="232"/>
        <v>Hold</v>
      </c>
    </row>
    <row r="2499" spans="1:8" ht="13.5" x14ac:dyDescent="0.25">
      <c r="A2499" s="3">
        <v>45642</v>
      </c>
      <c r="B2499" s="2">
        <v>37.012</v>
      </c>
      <c r="C2499" s="2">
        <f t="shared" si="228"/>
        <v>36.071957977531689</v>
      </c>
      <c r="D2499" s="2">
        <f t="shared" si="230"/>
        <v>36.579789309445729</v>
      </c>
      <c r="E2499" s="2">
        <f t="shared" si="229"/>
        <v>-0.50783133191404062</v>
      </c>
      <c r="F2499" s="2">
        <f t="shared" si="233"/>
        <v>-0.38462796694352686</v>
      </c>
      <c r="G2499" s="2">
        <f t="shared" si="231"/>
        <v>-0.12320336497051376</v>
      </c>
      <c r="H2499" s="2" t="str">
        <f t="shared" si="232"/>
        <v>Hold</v>
      </c>
    </row>
    <row r="2500" spans="1:8" ht="13.5" x14ac:dyDescent="0.25">
      <c r="A2500" s="3">
        <v>45644</v>
      </c>
      <c r="B2500" s="2">
        <v>36.286299999999997</v>
      </c>
      <c r="C2500" s="2">
        <f t="shared" si="228"/>
        <v>36.104933673296046</v>
      </c>
      <c r="D2500" s="2">
        <f t="shared" si="230"/>
        <v>36.558049360597899</v>
      </c>
      <c r="E2500" s="2">
        <f t="shared" si="229"/>
        <v>-0.45311568730185314</v>
      </c>
      <c r="F2500" s="2">
        <f t="shared" si="233"/>
        <v>-0.39832551101519215</v>
      </c>
      <c r="G2500" s="2">
        <f t="shared" si="231"/>
        <v>-5.4790176286660996E-2</v>
      </c>
      <c r="H2500" s="2" t="str">
        <f t="shared" si="232"/>
        <v>Hold</v>
      </c>
    </row>
    <row r="2501" spans="1:8" ht="13.5" x14ac:dyDescent="0.25">
      <c r="A2501" s="3">
        <v>45645</v>
      </c>
      <c r="B2501" s="2">
        <v>36.939500000000002</v>
      </c>
      <c r="C2501" s="2">
        <f t="shared" si="228"/>
        <v>36.110513108173578</v>
      </c>
      <c r="D2501" s="2">
        <f t="shared" si="230"/>
        <v>36.586304963516568</v>
      </c>
      <c r="E2501" s="2">
        <f t="shared" si="229"/>
        <v>-0.47579185534299029</v>
      </c>
      <c r="F2501" s="2">
        <f t="shared" si="233"/>
        <v>-0.41381877988075177</v>
      </c>
      <c r="G2501" s="2">
        <f t="shared" si="231"/>
        <v>-6.1973075462238514E-2</v>
      </c>
      <c r="H2501" s="2" t="str">
        <f t="shared" si="232"/>
        <v>Hold</v>
      </c>
    </row>
    <row r="2502" spans="1:8" ht="13.5" x14ac:dyDescent="0.25">
      <c r="A2502" s="3">
        <v>45646</v>
      </c>
      <c r="B2502" s="2">
        <v>36.932200000000002</v>
      </c>
      <c r="C2502" s="2">
        <f t="shared" si="228"/>
        <v>36.226880322300715</v>
      </c>
      <c r="D2502" s="2">
        <f t="shared" si="230"/>
        <v>36.611926818070899</v>
      </c>
      <c r="E2502" s="2">
        <f t="shared" si="229"/>
        <v>-0.38504649577018313</v>
      </c>
      <c r="F2502" s="2">
        <f t="shared" si="233"/>
        <v>-0.4080643230586381</v>
      </c>
      <c r="G2502" s="2">
        <f t="shared" si="231"/>
        <v>2.3017827288454973E-2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36.932200000000002</v>
      </c>
      <c r="C2503" s="2">
        <f t="shared" si="228"/>
        <v>36.32422181117753</v>
      </c>
      <c r="D2503" s="2">
        <f t="shared" si="230"/>
        <v>36.635650757473051</v>
      </c>
      <c r="E2503" s="2">
        <f t="shared" si="229"/>
        <v>-0.31142894629552131</v>
      </c>
      <c r="F2503" s="2">
        <f t="shared" si="233"/>
        <v>-0.38873724770601475</v>
      </c>
      <c r="G2503" s="2">
        <f t="shared" si="231"/>
        <v>7.7308301410493441E-2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36.721699999999998</v>
      </c>
      <c r="C2504" s="2">
        <f t="shared" si="228"/>
        <v>36.354110763304064</v>
      </c>
      <c r="D2504" s="2">
        <f t="shared" si="230"/>
        <v>36.64202477543801</v>
      </c>
      <c r="E2504" s="2">
        <f t="shared" si="229"/>
        <v>-0.28791401213394607</v>
      </c>
      <c r="F2504" s="2">
        <f t="shared" si="233"/>
        <v>-0.36857260059160102</v>
      </c>
      <c r="G2504" s="2">
        <f t="shared" si="231"/>
        <v>8.0658588457654945E-2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36.721699999999998</v>
      </c>
      <c r="C2505" s="2">
        <f t="shared" si="228"/>
        <v>36.454216799718822</v>
      </c>
      <c r="D2505" s="2">
        <f t="shared" si="230"/>
        <v>36.647926643924087</v>
      </c>
      <c r="E2505" s="2">
        <f t="shared" si="229"/>
        <v>-0.19370984420526582</v>
      </c>
      <c r="F2505" s="2">
        <f t="shared" si="233"/>
        <v>-0.33360004931433401</v>
      </c>
      <c r="G2505" s="2">
        <f t="shared" si="231"/>
        <v>0.13989020510906819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36.939500000000002</v>
      </c>
      <c r="C2506" s="2">
        <f t="shared" si="228"/>
        <v>36.486444984377464</v>
      </c>
      <c r="D2506" s="2">
        <f t="shared" si="230"/>
        <v>36.669524670300078</v>
      </c>
      <c r="E2506" s="2">
        <f t="shared" si="229"/>
        <v>-0.18307968592261403</v>
      </c>
      <c r="F2506" s="2">
        <f t="shared" si="233"/>
        <v>-0.30349597663599004</v>
      </c>
      <c r="G2506" s="2">
        <f t="shared" si="231"/>
        <v>0.12041629071337601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36.866900000000001</v>
      </c>
      <c r="C2507" s="2">
        <f t="shared" si="228"/>
        <v>36.539391909857855</v>
      </c>
      <c r="D2507" s="2">
        <f t="shared" si="230"/>
        <v>36.684145065092665</v>
      </c>
      <c r="E2507" s="2">
        <f t="shared" si="229"/>
        <v>-0.14475315523480958</v>
      </c>
      <c r="F2507" s="2">
        <f t="shared" si="233"/>
        <v>-0.27174741235575395</v>
      </c>
      <c r="G2507" s="2">
        <f t="shared" si="231"/>
        <v>0.12699425712094436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36.939500000000002</v>
      </c>
      <c r="C2508" s="2">
        <f t="shared" si="228"/>
        <v>36.609870077572033</v>
      </c>
      <c r="D2508" s="2">
        <f t="shared" si="230"/>
        <v>36.703060245456172</v>
      </c>
      <c r="E2508" s="2">
        <f t="shared" si="229"/>
        <v>-9.3190167884138475E-2</v>
      </c>
      <c r="F2508" s="2">
        <f t="shared" si="233"/>
        <v>-0.23603596346143085</v>
      </c>
      <c r="G2508" s="2">
        <f t="shared" si="231"/>
        <v>0.14284579557729238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37.374899999999997</v>
      </c>
      <c r="C2509" s="2">
        <f t="shared" si="228"/>
        <v>36.671736219484032</v>
      </c>
      <c r="D2509" s="2">
        <f t="shared" si="230"/>
        <v>36.752826153200161</v>
      </c>
      <c r="E2509" s="2">
        <f t="shared" si="229"/>
        <v>-8.1089933716128826E-2</v>
      </c>
      <c r="F2509" s="2">
        <f t="shared" si="233"/>
        <v>-0.20504675751237048</v>
      </c>
      <c r="G2509" s="2">
        <f t="shared" si="231"/>
        <v>0.12395682379624165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37.302300000000002</v>
      </c>
      <c r="C2510" s="2">
        <f t="shared" si="228"/>
        <v>36.612438339563411</v>
      </c>
      <c r="D2510" s="2">
        <f t="shared" si="230"/>
        <v>36.793527919629781</v>
      </c>
      <c r="E2510" s="2">
        <f t="shared" si="229"/>
        <v>-0.1810895800663701</v>
      </c>
      <c r="F2510" s="2">
        <f t="shared" si="233"/>
        <v>-0.20025532202317042</v>
      </c>
      <c r="G2510" s="2">
        <f t="shared" si="231"/>
        <v>1.916574195680032E-2</v>
      </c>
      <c r="H2510" s="2" t="str">
        <f t="shared" si="232"/>
        <v>Sell</v>
      </c>
    </row>
    <row r="2511" spans="1:8" ht="13.5" x14ac:dyDescent="0.25">
      <c r="A2511" s="3">
        <v>45660</v>
      </c>
      <c r="B2511" s="2">
        <v>37.665199999999999</v>
      </c>
      <c r="C2511" s="2">
        <f t="shared" ref="C2511:C2574" si="234">$C$4*B2501+C2510*(1-$C$4)</f>
        <v>36.662755518092119</v>
      </c>
      <c r="D2511" s="2">
        <f t="shared" si="230"/>
        <v>36.858096221879428</v>
      </c>
      <c r="E2511" s="2">
        <f t="shared" si="229"/>
        <v>-0.19534070378730917</v>
      </c>
      <c r="F2511" s="2">
        <f t="shared" si="233"/>
        <v>-0.19927239837599819</v>
      </c>
      <c r="G2511" s="2">
        <f t="shared" si="231"/>
        <v>3.9316945886890275E-3</v>
      </c>
      <c r="H2511" s="2" t="str">
        <f t="shared" si="232"/>
        <v>Sell</v>
      </c>
    </row>
    <row r="2512" spans="1:8" ht="13.5" x14ac:dyDescent="0.25">
      <c r="A2512" s="3">
        <v>45663</v>
      </c>
      <c r="B2512" s="2">
        <v>38.354599999999998</v>
      </c>
      <c r="C2512" s="2">
        <f t="shared" si="234"/>
        <v>36.704208515308714</v>
      </c>
      <c r="D2512" s="2">
        <f t="shared" si="230"/>
        <v>36.968948353592062</v>
      </c>
      <c r="E2512" s="2">
        <f t="shared" si="229"/>
        <v>-0.26473983828334724</v>
      </c>
      <c r="F2512" s="2">
        <f t="shared" si="233"/>
        <v>-0.21236588635746803</v>
      </c>
      <c r="G2512" s="2">
        <f t="shared" si="231"/>
        <v>-5.2373951925879209E-2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38.173200000000001</v>
      </c>
      <c r="C2513" s="2">
        <f t="shared" si="234"/>
        <v>36.739284128338141</v>
      </c>
      <c r="D2513" s="2">
        <f t="shared" si="230"/>
        <v>37.058152179251913</v>
      </c>
      <c r="E2513" s="2">
        <f t="shared" si="229"/>
        <v>-0.31886805091377113</v>
      </c>
      <c r="F2513" s="2">
        <f t="shared" si="233"/>
        <v>-0.23366631926872866</v>
      </c>
      <c r="G2513" s="2">
        <f t="shared" si="231"/>
        <v>-8.5201731645042467E-2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38.165900000000001</v>
      </c>
      <c r="C2514" s="2">
        <f t="shared" si="234"/>
        <v>36.736578877824584</v>
      </c>
      <c r="D2514" s="2">
        <f t="shared" si="230"/>
        <v>37.140207573381403</v>
      </c>
      <c r="E2514" s="2">
        <f t="shared" si="229"/>
        <v>-0.40362869555681868</v>
      </c>
      <c r="F2514" s="2">
        <f t="shared" si="233"/>
        <v>-0.26765879452634667</v>
      </c>
      <c r="G2514" s="2">
        <f t="shared" si="231"/>
        <v>-0.13596990103047202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38.1006</v>
      </c>
      <c r="C2515" s="2">
        <f t="shared" si="234"/>
        <v>36.734289819697722</v>
      </c>
      <c r="D2515" s="2">
        <f t="shared" si="230"/>
        <v>37.211347753130923</v>
      </c>
      <c r="E2515" s="2">
        <f t="shared" si="229"/>
        <v>-0.47705793343320124</v>
      </c>
      <c r="F2515" s="2">
        <f t="shared" si="233"/>
        <v>-0.30953862230771761</v>
      </c>
      <c r="G2515" s="2">
        <f t="shared" si="231"/>
        <v>-0.16751931112548363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38.463500000000003</v>
      </c>
      <c r="C2516" s="2">
        <f t="shared" si="234"/>
        <v>36.765860616667304</v>
      </c>
      <c r="D2516" s="2">
        <f t="shared" si="230"/>
        <v>37.304099771417519</v>
      </c>
      <c r="E2516" s="2">
        <f t="shared" si="229"/>
        <v>-0.53823915475021522</v>
      </c>
      <c r="F2516" s="2">
        <f t="shared" si="233"/>
        <v>-0.35527872879621714</v>
      </c>
      <c r="G2516" s="2">
        <f t="shared" si="231"/>
        <v>-0.18296042595399808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38.681199999999997</v>
      </c>
      <c r="C2517" s="2">
        <f t="shared" si="234"/>
        <v>36.78140513718003</v>
      </c>
      <c r="D2517" s="2">
        <f t="shared" si="230"/>
        <v>37.40610719575696</v>
      </c>
      <c r="E2517" s="2">
        <f t="shared" si="229"/>
        <v>-0.62470205857692918</v>
      </c>
      <c r="F2517" s="2">
        <f t="shared" si="233"/>
        <v>-0.40916339475235958</v>
      </c>
      <c r="G2517" s="2">
        <f t="shared" si="231"/>
        <v>-0.2155386638245696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39.1892</v>
      </c>
      <c r="C2518" s="2">
        <f t="shared" si="234"/>
        <v>36.805727423767721</v>
      </c>
      <c r="D2518" s="2">
        <f t="shared" si="230"/>
        <v>37.538188144219404</v>
      </c>
      <c r="E2518" s="2">
        <f t="shared" si="229"/>
        <v>-0.73246072045168376</v>
      </c>
      <c r="F2518" s="2">
        <f t="shared" si="233"/>
        <v>-0.47382285989222439</v>
      </c>
      <c r="G2518" s="2">
        <f t="shared" si="231"/>
        <v>-0.25863786055945936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40.626100000000001</v>
      </c>
      <c r="C2519" s="2">
        <f t="shared" si="234"/>
        <v>36.893292435495759</v>
      </c>
      <c r="D2519" s="2">
        <f t="shared" si="230"/>
        <v>37.766922355758709</v>
      </c>
      <c r="E2519" s="2">
        <f t="shared" si="229"/>
        <v>-0.87362992026294961</v>
      </c>
      <c r="F2519" s="2">
        <f t="shared" si="233"/>
        <v>-0.55378427196636948</v>
      </c>
      <c r="G2519" s="2">
        <f t="shared" si="231"/>
        <v>-0.31984564829658013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39.907699999999998</v>
      </c>
      <c r="C2520" s="2">
        <f t="shared" si="234"/>
        <v>36.956216676188717</v>
      </c>
      <c r="D2520" s="2">
        <f t="shared" si="230"/>
        <v>37.925498477554356</v>
      </c>
      <c r="E2520" s="2">
        <f t="shared" si="229"/>
        <v>-0.96928180136563924</v>
      </c>
      <c r="F2520" s="2">
        <f t="shared" si="233"/>
        <v>-0.63688377784622352</v>
      </c>
      <c r="G2520" s="2">
        <f t="shared" si="231"/>
        <v>-0.33239802351941572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40.422899999999998</v>
      </c>
      <c r="C2521" s="2">
        <f t="shared" si="234"/>
        <v>37.065291033698145</v>
      </c>
      <c r="D2521" s="2">
        <f t="shared" si="230"/>
        <v>38.110491182920697</v>
      </c>
      <c r="E2521" s="2">
        <f t="shared" si="229"/>
        <v>-1.045200149222552</v>
      </c>
      <c r="F2521" s="2">
        <f t="shared" si="233"/>
        <v>-0.71854705212148928</v>
      </c>
      <c r="G2521" s="2">
        <f t="shared" si="231"/>
        <v>-0.32665309710106272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40.415700000000001</v>
      </c>
      <c r="C2522" s="2">
        <f t="shared" si="234"/>
        <v>37.263646259283043</v>
      </c>
      <c r="D2522" s="2">
        <f t="shared" si="230"/>
        <v>38.28124739159324</v>
      </c>
      <c r="E2522" s="2">
        <f t="shared" si="229"/>
        <v>-1.0176011323101974</v>
      </c>
      <c r="F2522" s="2">
        <f t="shared" si="233"/>
        <v>-0.77835786815923091</v>
      </c>
      <c r="G2522" s="2">
        <f t="shared" si="231"/>
        <v>-0.23924326415096653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40.488300000000002</v>
      </c>
      <c r="C2523" s="2">
        <f t="shared" si="234"/>
        <v>37.403577604008731</v>
      </c>
      <c r="D2523" s="2">
        <f t="shared" si="230"/>
        <v>38.444732769993742</v>
      </c>
      <c r="E2523" s="2">
        <f t="shared" si="229"/>
        <v>-1.0411551659850105</v>
      </c>
      <c r="F2523" s="2">
        <f t="shared" si="233"/>
        <v>-0.83091732772438687</v>
      </c>
      <c r="G2523" s="2">
        <f t="shared" si="231"/>
        <v>-0.21023783826062359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41.910699999999999</v>
      </c>
      <c r="C2524" s="2">
        <f t="shared" si="234"/>
        <v>37.520857972622771</v>
      </c>
      <c r="D2524" s="2">
        <f t="shared" si="230"/>
        <v>38.70147108332754</v>
      </c>
      <c r="E2524" s="2">
        <f t="shared" ref="E2524:E2587" si="235">C2524-D2524</f>
        <v>-1.180613110704769</v>
      </c>
      <c r="F2524" s="2">
        <f t="shared" si="233"/>
        <v>-0.90085648432046339</v>
      </c>
      <c r="G2524" s="2">
        <f t="shared" si="231"/>
        <v>-0.27975662638430565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43.5</v>
      </c>
      <c r="C2525" s="2">
        <f t="shared" si="234"/>
        <v>37.610049053757727</v>
      </c>
      <c r="D2525" s="2">
        <f t="shared" ref="D2525:D2588" si="236">$D$4*B2525+(1-$D$4)*D2524</f>
        <v>39.056917669747719</v>
      </c>
      <c r="E2525" s="2">
        <f t="shared" si="235"/>
        <v>-1.4468686159899917</v>
      </c>
      <c r="F2525" s="2">
        <f t="shared" si="233"/>
        <v>-1.0100589106543691</v>
      </c>
      <c r="G2525" s="2">
        <f t="shared" si="231"/>
        <v>-0.43680970533562258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43.688699999999997</v>
      </c>
      <c r="C2526" s="2">
        <f t="shared" si="234"/>
        <v>37.741349199333463</v>
      </c>
      <c r="D2526" s="2">
        <f t="shared" si="236"/>
        <v>39.400012657173811</v>
      </c>
      <c r="E2526" s="2">
        <f t="shared" si="235"/>
        <v>-1.6586634578403476</v>
      </c>
      <c r="F2526" s="2">
        <f t="shared" si="233"/>
        <v>-1.139779820091565</v>
      </c>
      <c r="G2526" s="2">
        <f t="shared" si="231"/>
        <v>-0.51888363774878266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42.382399999999997</v>
      </c>
      <c r="C2527" s="2">
        <f t="shared" si="234"/>
        <v>37.885941630205238</v>
      </c>
      <c r="D2527" s="2">
        <f t="shared" si="236"/>
        <v>39.620930238123897</v>
      </c>
      <c r="E2527" s="2">
        <f t="shared" si="235"/>
        <v>-1.7349886079186589</v>
      </c>
      <c r="F2527" s="2">
        <f t="shared" si="233"/>
        <v>-1.2588215776569838</v>
      </c>
      <c r="G2527" s="2">
        <f t="shared" si="231"/>
        <v>-0.47616703026167517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42.302599999999998</v>
      </c>
      <c r="C2528" s="2">
        <f t="shared" si="234"/>
        <v>38.086442917865966</v>
      </c>
      <c r="D2528" s="2">
        <f t="shared" si="236"/>
        <v>39.819572442707312</v>
      </c>
      <c r="E2528" s="2">
        <f t="shared" si="235"/>
        <v>-1.7331295248413454</v>
      </c>
      <c r="F2528" s="2">
        <f t="shared" si="233"/>
        <v>-1.3536831670938563</v>
      </c>
      <c r="G2528" s="2">
        <f t="shared" si="231"/>
        <v>-0.37944635774748914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42.665399999999998</v>
      </c>
      <c r="C2529" s="2">
        <f t="shared" si="234"/>
        <v>38.477159392040434</v>
      </c>
      <c r="D2529" s="2">
        <f t="shared" si="236"/>
        <v>40.030374483988254</v>
      </c>
      <c r="E2529" s="2">
        <f t="shared" si="235"/>
        <v>-1.5532150919478198</v>
      </c>
      <c r="F2529" s="2">
        <f t="shared" si="233"/>
        <v>-1.3935895520646491</v>
      </c>
      <c r="G2529" s="2">
        <f t="shared" si="231"/>
        <v>-0.15962553988317074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42.600099999999998</v>
      </c>
      <c r="C2530" s="2">
        <f t="shared" si="234"/>
        <v>38.697242562495745</v>
      </c>
      <c r="D2530" s="2">
        <f t="shared" si="236"/>
        <v>40.220724522211341</v>
      </c>
      <c r="E2530" s="2">
        <f t="shared" si="235"/>
        <v>-1.5234819597155962</v>
      </c>
      <c r="F2530" s="2">
        <f t="shared" si="233"/>
        <v>-1.4195680335948384</v>
      </c>
      <c r="G2530" s="2">
        <f t="shared" si="231"/>
        <v>-0.10391392612075778</v>
      </c>
      <c r="H2530" s="2" t="str">
        <f t="shared" si="232"/>
        <v>Hold</v>
      </c>
    </row>
    <row r="2531" spans="1:8" ht="13.5" x14ac:dyDescent="0.25">
      <c r="A2531" s="3">
        <v>45688</v>
      </c>
      <c r="B2531" s="2">
        <v>42.549300000000002</v>
      </c>
      <c r="C2531" s="2">
        <f t="shared" si="234"/>
        <v>38.962728322111786</v>
      </c>
      <c r="D2531" s="2">
        <f t="shared" si="236"/>
        <v>40.393211594640135</v>
      </c>
      <c r="E2531" s="2">
        <f t="shared" si="235"/>
        <v>-1.4304832725283489</v>
      </c>
      <c r="F2531" s="2">
        <f t="shared" si="233"/>
        <v>-1.4217510813815406</v>
      </c>
      <c r="G2531" s="2">
        <f t="shared" si="231"/>
        <v>-8.7321911468083435E-3</v>
      </c>
      <c r="H2531" s="2" t="str">
        <f t="shared" si="232"/>
        <v>Hold</v>
      </c>
    </row>
    <row r="2532" spans="1:8" ht="13.5" x14ac:dyDescent="0.25">
      <c r="A2532" s="3">
        <v>45691</v>
      </c>
      <c r="B2532" s="2">
        <v>42.512999999999998</v>
      </c>
      <c r="C2532" s="2">
        <f t="shared" si="234"/>
        <v>39.18626242640228</v>
      </c>
      <c r="D2532" s="2">
        <f t="shared" si="236"/>
        <v>40.550232958000123</v>
      </c>
      <c r="E2532" s="2">
        <f t="shared" si="235"/>
        <v>-1.3639705315978432</v>
      </c>
      <c r="F2532" s="2">
        <f t="shared" si="233"/>
        <v>-1.4101949714248012</v>
      </c>
      <c r="G2532" s="2">
        <f t="shared" ref="G2532:G2595" si="237">E2532-F2532</f>
        <v>4.6224439826958008E-2</v>
      </c>
      <c r="H2532" s="2" t="str">
        <f t="shared" ref="H2532:H2595" si="238">IF(G2532&lt;0,"Hold","Sell")</f>
        <v>Sell</v>
      </c>
    </row>
    <row r="2533" spans="1:8" ht="13.5" x14ac:dyDescent="0.25">
      <c r="A2533" s="3">
        <v>45692</v>
      </c>
      <c r="B2533" s="2">
        <v>42.454999999999998</v>
      </c>
      <c r="C2533" s="2">
        <f t="shared" si="234"/>
        <v>39.38657589926347</v>
      </c>
      <c r="D2533" s="2">
        <f t="shared" si="236"/>
        <v>40.691326812963077</v>
      </c>
      <c r="E2533" s="2">
        <f t="shared" si="235"/>
        <v>-1.3047509136996069</v>
      </c>
      <c r="F2533" s="2">
        <f t="shared" ref="F2533:F2596" si="239">(E2533*(2/(10)))+((1-(2/10))*F2532)</f>
        <v>-1.3891061598797625</v>
      </c>
      <c r="G2533" s="2">
        <f t="shared" si="237"/>
        <v>8.4355246180155552E-2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42.338900000000002</v>
      </c>
      <c r="C2534" s="2">
        <f t="shared" si="234"/>
        <v>39.774902683992167</v>
      </c>
      <c r="D2534" s="2">
        <f t="shared" si="236"/>
        <v>40.813369271262104</v>
      </c>
      <c r="E2534" s="2">
        <f t="shared" si="235"/>
        <v>-1.0384665872699372</v>
      </c>
      <c r="F2534" s="2">
        <f t="shared" si="239"/>
        <v>-1.3189782453577974</v>
      </c>
      <c r="G2534" s="2">
        <f t="shared" si="237"/>
        <v>0.28051165808786016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42.338900000000002</v>
      </c>
      <c r="C2535" s="2">
        <f t="shared" si="234"/>
        <v>40.347994578762602</v>
      </c>
      <c r="D2535" s="2">
        <f t="shared" si="236"/>
        <v>40.92637154746491</v>
      </c>
      <c r="E2535" s="2">
        <f t="shared" si="235"/>
        <v>-0.57837696870230815</v>
      </c>
      <c r="F2535" s="2">
        <f t="shared" si="239"/>
        <v>-1.1708579900266995</v>
      </c>
      <c r="G2535" s="2">
        <f t="shared" si="237"/>
        <v>0.5924810213243914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42.796100000000003</v>
      </c>
      <c r="C2536" s="2">
        <f t="shared" si="234"/>
        <v>40.861949258952968</v>
      </c>
      <c r="D2536" s="2">
        <f t="shared" si="236"/>
        <v>41.0648699513564</v>
      </c>
      <c r="E2536" s="2">
        <f t="shared" si="235"/>
        <v>-0.20292069240343125</v>
      </c>
      <c r="F2536" s="2">
        <f t="shared" si="239"/>
        <v>-0.97727053050204593</v>
      </c>
      <c r="G2536" s="2">
        <f t="shared" si="237"/>
        <v>0.77434983809861468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42.796100000000003</v>
      </c>
      <c r="C2537" s="2">
        <f t="shared" si="234"/>
        <v>41.09586475757559</v>
      </c>
      <c r="D2537" s="2">
        <f t="shared" si="236"/>
        <v>41.193109214218886</v>
      </c>
      <c r="E2537" s="2">
        <f t="shared" si="235"/>
        <v>-9.7244456643295507E-2</v>
      </c>
      <c r="F2537" s="2">
        <f t="shared" si="239"/>
        <v>-0.80126531573029591</v>
      </c>
      <c r="G2537" s="2">
        <f t="shared" si="237"/>
        <v>0.70402085908700041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43.543599999999998</v>
      </c>
      <c r="C2538" s="2">
        <f t="shared" si="234"/>
        <v>41.281516333333194</v>
      </c>
      <c r="D2538" s="2">
        <f t="shared" si="236"/>
        <v>41.367219642795263</v>
      </c>
      <c r="E2538" s="2">
        <f t="shared" si="235"/>
        <v>-8.5703309462068944E-2</v>
      </c>
      <c r="F2538" s="2">
        <f t="shared" si="239"/>
        <v>-0.65815291447665059</v>
      </c>
      <c r="G2538" s="2">
        <f t="shared" si="237"/>
        <v>0.57244960501458164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43.8992</v>
      </c>
      <c r="C2539" s="2">
        <f t="shared" si="234"/>
        <v>41.494421512820395</v>
      </c>
      <c r="D2539" s="2">
        <f t="shared" si="236"/>
        <v>41.554773743328951</v>
      </c>
      <c r="E2539" s="2">
        <f t="shared" si="235"/>
        <v>-6.0352230508556204E-2</v>
      </c>
      <c r="F2539" s="2">
        <f t="shared" si="239"/>
        <v>-0.53859277768303171</v>
      </c>
      <c r="G2539" s="2">
        <f t="shared" si="237"/>
        <v>0.47824054717447551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43.906399999999998</v>
      </c>
      <c r="C2540" s="2">
        <f t="shared" si="234"/>
        <v>41.664525895463413</v>
      </c>
      <c r="D2540" s="2">
        <f t="shared" si="236"/>
        <v>41.728968280860137</v>
      </c>
      <c r="E2540" s="2">
        <f t="shared" si="235"/>
        <v>-6.4442385396723978E-2</v>
      </c>
      <c r="F2540" s="2">
        <f t="shared" si="239"/>
        <v>-0.44376269922577022</v>
      </c>
      <c r="G2540" s="2">
        <f t="shared" si="237"/>
        <v>0.37932031382904624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44.232999999999997</v>
      </c>
      <c r="C2541" s="2">
        <f t="shared" si="234"/>
        <v>41.800644988469045</v>
      </c>
      <c r="D2541" s="2">
        <f t="shared" si="236"/>
        <v>41.914452111907536</v>
      </c>
      <c r="E2541" s="2">
        <f t="shared" si="235"/>
        <v>-0.11380712343849098</v>
      </c>
      <c r="F2541" s="2">
        <f t="shared" si="239"/>
        <v>-0.3777715840683144</v>
      </c>
      <c r="G2541" s="2">
        <f t="shared" si="237"/>
        <v>0.26396446062982343</v>
      </c>
      <c r="H2541" s="2" t="str">
        <f t="shared" si="238"/>
        <v>Sell</v>
      </c>
    </row>
    <row r="2542" spans="1:8" ht="13.5" x14ac:dyDescent="0.25">
      <c r="A2542" s="3">
        <v>45705</v>
      </c>
      <c r="B2542" s="2">
        <v>44.1967</v>
      </c>
      <c r="C2542" s="2">
        <f t="shared" si="234"/>
        <v>41.910238067166112</v>
      </c>
      <c r="D2542" s="2">
        <f t="shared" si="236"/>
        <v>42.083507511025502</v>
      </c>
      <c r="E2542" s="2">
        <f t="shared" si="235"/>
        <v>-0.17326944385938958</v>
      </c>
      <c r="F2542" s="2">
        <f t="shared" si="239"/>
        <v>-0.33687115602652945</v>
      </c>
      <c r="G2542" s="2">
        <f t="shared" si="237"/>
        <v>0.16360171216713987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44.994999999999997</v>
      </c>
      <c r="C2543" s="2">
        <f t="shared" si="234"/>
        <v>41.994047595294404</v>
      </c>
      <c r="D2543" s="2">
        <f t="shared" si="236"/>
        <v>42.299173621319909</v>
      </c>
      <c r="E2543" s="2">
        <f t="shared" si="235"/>
        <v>-0.30512602602550487</v>
      </c>
      <c r="F2543" s="2">
        <f t="shared" si="239"/>
        <v>-0.33052213002632452</v>
      </c>
      <c r="G2543" s="2">
        <f t="shared" si="237"/>
        <v>2.5396104000819653E-2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45.640900000000002</v>
      </c>
      <c r="C2544" s="2">
        <f t="shared" si="234"/>
        <v>42.047101811402953</v>
      </c>
      <c r="D2544" s="2">
        <f t="shared" si="236"/>
        <v>42.546708908629547</v>
      </c>
      <c r="E2544" s="2">
        <f t="shared" si="235"/>
        <v>-0.49960709722659402</v>
      </c>
      <c r="F2544" s="2">
        <f t="shared" si="239"/>
        <v>-0.36433912346637842</v>
      </c>
      <c r="G2544" s="2">
        <f t="shared" si="237"/>
        <v>-0.1352679737602156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45.996499999999997</v>
      </c>
      <c r="C2545" s="2">
        <f t="shared" si="234"/>
        <v>42.091993840417885</v>
      </c>
      <c r="D2545" s="2">
        <f t="shared" si="236"/>
        <v>42.802248989471799</v>
      </c>
      <c r="E2545" s="2">
        <f t="shared" si="235"/>
        <v>-0.71025514905391418</v>
      </c>
      <c r="F2545" s="2">
        <f t="shared" si="239"/>
        <v>-0.43352232858388562</v>
      </c>
      <c r="G2545" s="2">
        <f t="shared" si="237"/>
        <v>-0.27673282047002856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47.085099999999997</v>
      </c>
      <c r="C2546" s="2">
        <f t="shared" si="234"/>
        <v>42.20031786496898</v>
      </c>
      <c r="D2546" s="2">
        <f t="shared" si="236"/>
        <v>43.119497212473888</v>
      </c>
      <c r="E2546" s="2">
        <f t="shared" si="235"/>
        <v>-0.91917934750490815</v>
      </c>
      <c r="F2546" s="2">
        <f t="shared" si="239"/>
        <v>-0.53065373236809021</v>
      </c>
      <c r="G2546" s="2">
        <f t="shared" si="237"/>
        <v>-0.38852561513681794</v>
      </c>
      <c r="H2546" s="2" t="str">
        <f t="shared" si="238"/>
        <v>Hold</v>
      </c>
    </row>
    <row r="2547" spans="1:8" ht="13.5" x14ac:dyDescent="0.25">
      <c r="A2547" s="3">
        <v>45712</v>
      </c>
      <c r="B2547" s="2">
        <v>48.478499999999997</v>
      </c>
      <c r="C2547" s="2">
        <f t="shared" si="234"/>
        <v>42.291976654973752</v>
      </c>
      <c r="D2547" s="2">
        <f t="shared" si="236"/>
        <v>43.516460381920268</v>
      </c>
      <c r="E2547" s="2">
        <f t="shared" si="235"/>
        <v>-1.2244837269465165</v>
      </c>
      <c r="F2547" s="2">
        <f t="shared" si="239"/>
        <v>-0.66941973128377552</v>
      </c>
      <c r="G2547" s="2">
        <f t="shared" si="237"/>
        <v>-0.55506399566274101</v>
      </c>
      <c r="H2547" s="2" t="str">
        <f t="shared" si="238"/>
        <v>Hold</v>
      </c>
    </row>
    <row r="2548" spans="1:8" ht="13.5" x14ac:dyDescent="0.25">
      <c r="A2548" s="3">
        <v>45713</v>
      </c>
      <c r="B2548" s="2">
        <v>48.913899999999998</v>
      </c>
      <c r="C2548" s="2">
        <f t="shared" si="234"/>
        <v>42.484534092670096</v>
      </c>
      <c r="D2548" s="2">
        <f t="shared" si="236"/>
        <v>43.916270724000249</v>
      </c>
      <c r="E2548" s="2">
        <f t="shared" si="235"/>
        <v>-1.4317366313301534</v>
      </c>
      <c r="F2548" s="2">
        <f t="shared" si="239"/>
        <v>-0.82188311129305114</v>
      </c>
      <c r="G2548" s="2">
        <f t="shared" si="237"/>
        <v>-0.60985352003710225</v>
      </c>
      <c r="H2548" s="2" t="str">
        <f t="shared" si="238"/>
        <v>Hold</v>
      </c>
    </row>
    <row r="2549" spans="1:8" ht="13.5" x14ac:dyDescent="0.25">
      <c r="A2549" s="3">
        <v>45714</v>
      </c>
      <c r="B2549" s="2">
        <v>50.800800000000002</v>
      </c>
      <c r="C2549" s="2">
        <f t="shared" si="234"/>
        <v>42.702175001490083</v>
      </c>
      <c r="D2549" s="2">
        <f t="shared" si="236"/>
        <v>44.426235855555788</v>
      </c>
      <c r="E2549" s="2">
        <f t="shared" si="235"/>
        <v>-1.724060854065705</v>
      </c>
      <c r="F2549" s="2">
        <f t="shared" si="239"/>
        <v>-1.0023186598475819</v>
      </c>
      <c r="G2549" s="2">
        <f t="shared" si="237"/>
        <v>-0.72174219421812302</v>
      </c>
      <c r="H2549" s="2" t="str">
        <f t="shared" si="238"/>
        <v>Hold</v>
      </c>
    </row>
    <row r="2550" spans="1:8" ht="13.5" x14ac:dyDescent="0.25">
      <c r="A2550" s="3">
        <v>45715</v>
      </c>
      <c r="B2550" s="2">
        <v>52.128900000000002</v>
      </c>
      <c r="C2550" s="2">
        <f t="shared" si="234"/>
        <v>42.887440385876225</v>
      </c>
      <c r="D2550" s="2">
        <f t="shared" si="236"/>
        <v>44.99680356995907</v>
      </c>
      <c r="E2550" s="2">
        <f t="shared" si="235"/>
        <v>-2.1093631840828451</v>
      </c>
      <c r="F2550" s="2">
        <f t="shared" si="239"/>
        <v>-1.2237275646946346</v>
      </c>
      <c r="G2550" s="2">
        <f t="shared" si="237"/>
        <v>-0.88563561938821045</v>
      </c>
      <c r="H2550" s="2" t="str">
        <f t="shared" si="238"/>
        <v>Hold</v>
      </c>
    </row>
    <row r="2551" spans="1:8" ht="13.5" x14ac:dyDescent="0.25">
      <c r="A2551" s="3">
        <v>45716</v>
      </c>
      <c r="B2551" s="2">
        <v>50.111400000000003</v>
      </c>
      <c r="C2551" s="2">
        <f t="shared" si="234"/>
        <v>43.094449557279887</v>
      </c>
      <c r="D2551" s="2">
        <f t="shared" si="236"/>
        <v>45.375662564776917</v>
      </c>
      <c r="E2551" s="2">
        <f t="shared" si="235"/>
        <v>-2.2812130074970298</v>
      </c>
      <c r="F2551" s="2">
        <f t="shared" si="239"/>
        <v>-1.4352246532551138</v>
      </c>
      <c r="G2551" s="2">
        <f t="shared" si="237"/>
        <v>-0.84598835424191599</v>
      </c>
      <c r="H2551" s="2" t="str">
        <f t="shared" si="238"/>
        <v>Hold</v>
      </c>
    </row>
    <row r="2552" spans="1:8" ht="13.5" x14ac:dyDescent="0.25">
      <c r="A2552" s="3">
        <v>45719</v>
      </c>
      <c r="B2552" s="2">
        <v>49.349400000000003</v>
      </c>
      <c r="C2552" s="2">
        <f t="shared" si="234"/>
        <v>43.264026548467598</v>
      </c>
      <c r="D2552" s="2">
        <f t="shared" si="236"/>
        <v>45.670013485904555</v>
      </c>
      <c r="E2552" s="2">
        <f t="shared" si="235"/>
        <v>-2.4059869374369569</v>
      </c>
      <c r="F2552" s="2">
        <f t="shared" si="239"/>
        <v>-1.6293771100914825</v>
      </c>
      <c r="G2552" s="2">
        <f t="shared" si="237"/>
        <v>-0.77660982734547446</v>
      </c>
      <c r="H2552" s="2" t="str">
        <f t="shared" si="238"/>
        <v>Hold</v>
      </c>
    </row>
    <row r="2553" spans="1:8" ht="13.5" x14ac:dyDescent="0.25">
      <c r="A2553" s="3">
        <v>45720</v>
      </c>
      <c r="B2553" s="2">
        <v>50.0533</v>
      </c>
      <c r="C2553" s="2">
        <f t="shared" si="234"/>
        <v>43.530330156395657</v>
      </c>
      <c r="D2553" s="2">
        <f t="shared" si="236"/>
        <v>45.99470137583755</v>
      </c>
      <c r="E2553" s="2">
        <f t="shared" si="235"/>
        <v>-2.4643712194418939</v>
      </c>
      <c r="F2553" s="2">
        <f t="shared" si="239"/>
        <v>-1.7963759319615649</v>
      </c>
      <c r="G2553" s="2">
        <f t="shared" si="237"/>
        <v>-0.66799528748032899</v>
      </c>
      <c r="H2553" s="2" t="str">
        <f t="shared" si="238"/>
        <v>Hold</v>
      </c>
    </row>
    <row r="2554" spans="1:8" ht="13.5" x14ac:dyDescent="0.25">
      <c r="A2554" s="3">
        <v>45721</v>
      </c>
      <c r="B2554" s="2">
        <v>50.720999999999997</v>
      </c>
      <c r="C2554" s="2">
        <f t="shared" si="234"/>
        <v>43.855033209257861</v>
      </c>
      <c r="D2554" s="2">
        <f t="shared" si="236"/>
        <v>46.344797570219953</v>
      </c>
      <c r="E2554" s="2">
        <f t="shared" si="235"/>
        <v>-2.4897643609620914</v>
      </c>
      <c r="F2554" s="2">
        <f t="shared" si="239"/>
        <v>-1.9350536177616702</v>
      </c>
      <c r="G2554" s="2">
        <f t="shared" si="237"/>
        <v>-0.55471074320042124</v>
      </c>
      <c r="H2554" s="2" t="str">
        <f t="shared" si="238"/>
        <v>Hold</v>
      </c>
    </row>
    <row r="2555" spans="1:8" ht="13.5" x14ac:dyDescent="0.25">
      <c r="A2555" s="3">
        <v>45722</v>
      </c>
      <c r="B2555" s="2">
        <v>51.163699999999999</v>
      </c>
      <c r="C2555" s="2">
        <f t="shared" si="234"/>
        <v>44.184489638602798</v>
      </c>
      <c r="D2555" s="2">
        <f t="shared" si="236"/>
        <v>46.701753305759212</v>
      </c>
      <c r="E2555" s="2">
        <f t="shared" si="235"/>
        <v>-2.5172636671564135</v>
      </c>
      <c r="F2555" s="2">
        <f t="shared" si="239"/>
        <v>-2.0514956276406191</v>
      </c>
      <c r="G2555" s="2">
        <f t="shared" si="237"/>
        <v>-0.46576803951579437</v>
      </c>
      <c r="H2555" s="2" t="str">
        <f t="shared" si="238"/>
        <v>Hold</v>
      </c>
    </row>
    <row r="2556" spans="1:8" ht="13.5" x14ac:dyDescent="0.25">
      <c r="A2556" s="3">
        <v>45723</v>
      </c>
      <c r="B2556" s="2">
        <v>49.639699999999998</v>
      </c>
      <c r="C2556" s="2">
        <f t="shared" si="234"/>
        <v>44.630737386510056</v>
      </c>
      <c r="D2556" s="2">
        <f t="shared" si="236"/>
        <v>46.919378986814081</v>
      </c>
      <c r="E2556" s="2">
        <f t="shared" si="235"/>
        <v>-2.2886416003040253</v>
      </c>
      <c r="F2556" s="2">
        <f t="shared" si="239"/>
        <v>-2.0989248221733003</v>
      </c>
      <c r="G2556" s="2">
        <f t="shared" si="237"/>
        <v>-0.18971677813072496</v>
      </c>
      <c r="H2556" s="2" t="str">
        <f t="shared" si="238"/>
        <v>Hold</v>
      </c>
    </row>
    <row r="2557" spans="1:8" ht="13.5" x14ac:dyDescent="0.25">
      <c r="A2557" s="3">
        <v>45726</v>
      </c>
      <c r="B2557" s="2">
        <v>50.060600000000001</v>
      </c>
      <c r="C2557" s="2">
        <f t="shared" si="234"/>
        <v>45.222700865508507</v>
      </c>
      <c r="D2557" s="2">
        <f t="shared" si="236"/>
        <v>47.152062024827856</v>
      </c>
      <c r="E2557" s="2">
        <f t="shared" si="235"/>
        <v>-1.9293611593193489</v>
      </c>
      <c r="F2557" s="2">
        <f t="shared" si="239"/>
        <v>-2.0650120896025101</v>
      </c>
      <c r="G2557" s="2">
        <f t="shared" si="237"/>
        <v>0.13565093028316122</v>
      </c>
      <c r="H2557" s="2" t="str">
        <f t="shared" si="238"/>
        <v>Sell</v>
      </c>
    </row>
    <row r="2558" spans="1:8" ht="13.5" x14ac:dyDescent="0.25">
      <c r="A2558" s="3">
        <v>45727</v>
      </c>
      <c r="B2558" s="2">
        <v>49.704999999999998</v>
      </c>
      <c r="C2558" s="2">
        <f t="shared" si="234"/>
        <v>45.790577655430276</v>
      </c>
      <c r="D2558" s="2">
        <f t="shared" si="236"/>
        <v>47.341168541507272</v>
      </c>
      <c r="E2558" s="2">
        <f t="shared" si="235"/>
        <v>-1.5505908860769964</v>
      </c>
      <c r="F2558" s="2">
        <f t="shared" si="239"/>
        <v>-1.9621278488974077</v>
      </c>
      <c r="G2558" s="2">
        <f t="shared" si="237"/>
        <v>0.4115369628204113</v>
      </c>
      <c r="H2558" s="2" t="str">
        <f t="shared" si="238"/>
        <v>Sell</v>
      </c>
    </row>
    <row r="2559" spans="1:8" ht="13.5" x14ac:dyDescent="0.25">
      <c r="A2559" s="3">
        <v>45728</v>
      </c>
      <c r="B2559" s="2">
        <v>52.6006</v>
      </c>
      <c r="C2559" s="2">
        <f t="shared" si="234"/>
        <v>46.561381093056383</v>
      </c>
      <c r="D2559" s="2">
        <f t="shared" si="236"/>
        <v>47.730756056951179</v>
      </c>
      <c r="E2559" s="2">
        <f t="shared" si="235"/>
        <v>-1.1693749638947963</v>
      </c>
      <c r="F2559" s="2">
        <f t="shared" si="239"/>
        <v>-1.8035772718968857</v>
      </c>
      <c r="G2559" s="2">
        <f t="shared" si="237"/>
        <v>0.63420230800208932</v>
      </c>
      <c r="H2559" s="2" t="str">
        <f t="shared" si="238"/>
        <v>Sell</v>
      </c>
    </row>
    <row r="2560" spans="1:8" ht="13.5" x14ac:dyDescent="0.25">
      <c r="A2560" s="3">
        <v>45729</v>
      </c>
      <c r="B2560" s="2">
        <v>52.47</v>
      </c>
      <c r="C2560" s="2">
        <f t="shared" si="234"/>
        <v>47.417922463355403</v>
      </c>
      <c r="D2560" s="2">
        <f t="shared" si="236"/>
        <v>48.081811163843682</v>
      </c>
      <c r="E2560" s="2">
        <f t="shared" si="235"/>
        <v>-0.66388870048827897</v>
      </c>
      <c r="F2560" s="2">
        <f t="shared" si="239"/>
        <v>-1.5756395576151643</v>
      </c>
      <c r="G2560" s="2">
        <f t="shared" si="237"/>
        <v>0.91175085712688531</v>
      </c>
      <c r="H2560" s="2" t="str">
        <f t="shared" si="238"/>
        <v>Sell</v>
      </c>
    </row>
    <row r="2561" spans="1:8" ht="13.5" x14ac:dyDescent="0.25">
      <c r="A2561" s="3">
        <v>45730</v>
      </c>
      <c r="B2561" s="2">
        <v>50.5105</v>
      </c>
      <c r="C2561" s="2">
        <f t="shared" si="234"/>
        <v>47.832303622839191</v>
      </c>
      <c r="D2561" s="2">
        <f t="shared" si="236"/>
        <v>48.261714040596004</v>
      </c>
      <c r="E2561" s="2">
        <f t="shared" si="235"/>
        <v>-0.42941041775681299</v>
      </c>
      <c r="F2561" s="2">
        <f t="shared" si="239"/>
        <v>-1.346393729643494</v>
      </c>
      <c r="G2561" s="2">
        <f t="shared" si="237"/>
        <v>0.91698331188668103</v>
      </c>
      <c r="H2561" s="2" t="str">
        <f t="shared" si="238"/>
        <v>Sell</v>
      </c>
    </row>
    <row r="2562" spans="1:8" ht="13.5" x14ac:dyDescent="0.25">
      <c r="A2562" s="3">
        <v>45733</v>
      </c>
      <c r="B2562" s="2">
        <v>52.2087</v>
      </c>
      <c r="C2562" s="2">
        <f t="shared" si="234"/>
        <v>48.065703065479319</v>
      </c>
      <c r="D2562" s="2">
        <f t="shared" si="236"/>
        <v>48.554083370922228</v>
      </c>
      <c r="E2562" s="2">
        <f t="shared" si="235"/>
        <v>-0.48838030544290945</v>
      </c>
      <c r="F2562" s="2">
        <f t="shared" si="239"/>
        <v>-1.1747910448033771</v>
      </c>
      <c r="G2562" s="2">
        <f t="shared" si="237"/>
        <v>0.6864107393604677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52.5426</v>
      </c>
      <c r="C2563" s="2">
        <f t="shared" si="234"/>
        <v>48.371487209251733</v>
      </c>
      <c r="D2563" s="2">
        <f t="shared" si="236"/>
        <v>48.849529047150213</v>
      </c>
      <c r="E2563" s="2">
        <f t="shared" si="235"/>
        <v>-0.47804183789848054</v>
      </c>
      <c r="F2563" s="2">
        <f t="shared" si="239"/>
        <v>-1.0354412034223979</v>
      </c>
      <c r="G2563" s="2">
        <f t="shared" si="237"/>
        <v>0.55739936552391733</v>
      </c>
      <c r="H2563" s="2" t="str">
        <f t="shared" si="238"/>
        <v>Sell</v>
      </c>
    </row>
    <row r="2564" spans="1:8" ht="13.5" x14ac:dyDescent="0.25">
      <c r="A2564" s="3">
        <v>45735</v>
      </c>
      <c r="B2564" s="2">
        <v>51.962000000000003</v>
      </c>
      <c r="C2564" s="2">
        <f t="shared" si="234"/>
        <v>48.732950715520701</v>
      </c>
      <c r="D2564" s="2">
        <f t="shared" si="236"/>
        <v>49.08008245106501</v>
      </c>
      <c r="E2564" s="2">
        <f t="shared" si="235"/>
        <v>-0.34713173554430909</v>
      </c>
      <c r="F2564" s="2">
        <f t="shared" si="239"/>
        <v>-0.89777930984678023</v>
      </c>
      <c r="G2564" s="2">
        <f t="shared" si="237"/>
        <v>0.55064757430247113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52.230499999999999</v>
      </c>
      <c r="C2565" s="2">
        <f t="shared" si="234"/>
        <v>49.106912143902136</v>
      </c>
      <c r="D2565" s="2">
        <f t="shared" si="236"/>
        <v>49.313446713949084</v>
      </c>
      <c r="E2565" s="2">
        <f t="shared" si="235"/>
        <v>-0.20653457004694786</v>
      </c>
      <c r="F2565" s="2">
        <f t="shared" si="239"/>
        <v>-0.75953036188681378</v>
      </c>
      <c r="G2565" s="2">
        <f t="shared" si="237"/>
        <v>0.55299579183986591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52.230499999999999</v>
      </c>
      <c r="C2566" s="2">
        <f t="shared" si="234"/>
        <v>49.188879506378733</v>
      </c>
      <c r="D2566" s="2">
        <f t="shared" si="236"/>
        <v>49.529524735138047</v>
      </c>
      <c r="E2566" s="2">
        <f t="shared" si="235"/>
        <v>-0.34064522875931402</v>
      </c>
      <c r="F2566" s="2">
        <f t="shared" si="239"/>
        <v>-0.67575333526131387</v>
      </c>
      <c r="G2566" s="2">
        <f t="shared" si="237"/>
        <v>0.33510810650199985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52.223199999999999</v>
      </c>
      <c r="C2567" s="2">
        <f t="shared" si="234"/>
        <v>49.322990351551233</v>
      </c>
      <c r="D2567" s="2">
        <f t="shared" si="236"/>
        <v>49.729056236238932</v>
      </c>
      <c r="E2567" s="2">
        <f t="shared" si="235"/>
        <v>-0.406065884687699</v>
      </c>
      <c r="F2567" s="2">
        <f t="shared" si="239"/>
        <v>-0.62181584514659094</v>
      </c>
      <c r="G2567" s="2">
        <f t="shared" si="237"/>
        <v>0.21574996045889194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53.485999999999997</v>
      </c>
      <c r="C2568" s="2">
        <f t="shared" si="234"/>
        <v>49.381761066697194</v>
      </c>
      <c r="D2568" s="2">
        <f t="shared" si="236"/>
        <v>50.007348366887896</v>
      </c>
      <c r="E2568" s="2">
        <f t="shared" si="235"/>
        <v>-0.62558730019070197</v>
      </c>
      <c r="F2568" s="2">
        <f t="shared" si="239"/>
        <v>-0.62257013615541323</v>
      </c>
      <c r="G2568" s="2">
        <f t="shared" si="237"/>
        <v>-3.017164035288733E-3</v>
      </c>
      <c r="H2568" s="2" t="str">
        <f t="shared" si="238"/>
        <v>Hold</v>
      </c>
    </row>
    <row r="2569" spans="1:8" ht="13.5" x14ac:dyDescent="0.25">
      <c r="A2569" s="3">
        <v>45743</v>
      </c>
      <c r="B2569" s="2">
        <v>53.4788</v>
      </c>
      <c r="C2569" s="2">
        <f t="shared" si="234"/>
        <v>49.876967056436087</v>
      </c>
      <c r="D2569" s="2">
        <f t="shared" si="236"/>
        <v>50.264492932303611</v>
      </c>
      <c r="E2569" s="2">
        <f t="shared" si="235"/>
        <v>-0.38752587586752441</v>
      </c>
      <c r="F2569" s="2">
        <f t="shared" si="239"/>
        <v>-0.57556128409783547</v>
      </c>
      <c r="G2569" s="2">
        <f t="shared" si="237"/>
        <v>0.18803540823031106</v>
      </c>
      <c r="H2569" s="2" t="str">
        <f t="shared" si="238"/>
        <v>Sell</v>
      </c>
    </row>
    <row r="2570" spans="1:8" ht="13.5" x14ac:dyDescent="0.25">
      <c r="A2570" s="3">
        <v>45744</v>
      </c>
      <c r="B2570" s="2">
        <v>53.594900000000003</v>
      </c>
      <c r="C2570" s="2">
        <f t="shared" si="234"/>
        <v>50.275895201599766</v>
      </c>
      <c r="D2570" s="2">
        <f t="shared" si="236"/>
        <v>50.511189752132971</v>
      </c>
      <c r="E2570" s="2">
        <f t="shared" si="235"/>
        <v>-0.23529455053320447</v>
      </c>
      <c r="F2570" s="2">
        <f t="shared" si="239"/>
        <v>-0.50750793738490929</v>
      </c>
      <c r="G2570" s="2">
        <f t="shared" si="237"/>
        <v>0.27221338685170482</v>
      </c>
      <c r="H2570" s="2" t="str">
        <f t="shared" si="238"/>
        <v>Sell</v>
      </c>
    </row>
    <row r="2571" spans="1:8" ht="13.5" x14ac:dyDescent="0.25">
      <c r="A2571" s="3">
        <v>45749</v>
      </c>
      <c r="B2571" s="2">
        <v>53.703699999999998</v>
      </c>
      <c r="C2571" s="2">
        <f t="shared" si="234"/>
        <v>50.3119882475075</v>
      </c>
      <c r="D2571" s="2">
        <f t="shared" si="236"/>
        <v>50.747671992715716</v>
      </c>
      <c r="E2571" s="2">
        <f t="shared" si="235"/>
        <v>-0.43568374520821607</v>
      </c>
      <c r="F2571" s="2">
        <f t="shared" si="239"/>
        <v>-0.49314309894957065</v>
      </c>
      <c r="G2571" s="2">
        <f t="shared" si="237"/>
        <v>5.745935374135458E-2</v>
      </c>
      <c r="H2571" s="2" t="str">
        <f t="shared" si="238"/>
        <v>Sell</v>
      </c>
    </row>
    <row r="2572" spans="1:8" ht="13.5" x14ac:dyDescent="0.25">
      <c r="A2572" s="3">
        <v>45750</v>
      </c>
      <c r="B2572" s="2">
        <v>54.792299999999997</v>
      </c>
      <c r="C2572" s="2">
        <f t="shared" si="234"/>
        <v>50.603790055583268</v>
      </c>
      <c r="D2572" s="2">
        <f t="shared" si="236"/>
        <v>51.047274067329369</v>
      </c>
      <c r="E2572" s="2">
        <f t="shared" si="235"/>
        <v>-0.44348401174610075</v>
      </c>
      <c r="F2572" s="2">
        <f t="shared" si="239"/>
        <v>-0.48321128150887671</v>
      </c>
      <c r="G2572" s="2">
        <f t="shared" si="237"/>
        <v>3.9727269762775963E-2</v>
      </c>
      <c r="H2572" s="2" t="str">
        <f t="shared" si="238"/>
        <v>Sell</v>
      </c>
    </row>
    <row r="2573" spans="1:8" ht="13.5" x14ac:dyDescent="0.25">
      <c r="A2573" s="3">
        <v>45751</v>
      </c>
      <c r="B2573" s="2">
        <v>54.0593</v>
      </c>
      <c r="C2573" s="2">
        <f t="shared" si="234"/>
        <v>50.902068508570459</v>
      </c>
      <c r="D2573" s="2">
        <f t="shared" si="236"/>
        <v>51.27038709937905</v>
      </c>
      <c r="E2573" s="2">
        <f t="shared" si="235"/>
        <v>-0.36831859080859175</v>
      </c>
      <c r="F2573" s="2">
        <f t="shared" si="239"/>
        <v>-0.46023274336881975</v>
      </c>
      <c r="G2573" s="2">
        <f t="shared" si="237"/>
        <v>9.1914152560228002E-2</v>
      </c>
      <c r="H2573" s="2" t="str">
        <f t="shared" si="238"/>
        <v>Sell</v>
      </c>
    </row>
    <row r="2574" spans="1:8" ht="13.5" x14ac:dyDescent="0.25">
      <c r="A2574" s="3">
        <v>45754</v>
      </c>
      <c r="B2574" s="2">
        <v>53.340899999999998</v>
      </c>
      <c r="C2574" s="2">
        <f t="shared" si="234"/>
        <v>51.065134891867316</v>
      </c>
      <c r="D2574" s="2">
        <f t="shared" si="236"/>
        <v>51.423758425350975</v>
      </c>
      <c r="E2574" s="2">
        <f t="shared" si="235"/>
        <v>-0.35862353348365872</v>
      </c>
      <c r="F2574" s="2">
        <f t="shared" si="239"/>
        <v>-0.43991090139178757</v>
      </c>
      <c r="G2574" s="2">
        <f t="shared" si="237"/>
        <v>8.1287367908128849E-2</v>
      </c>
      <c r="H2574" s="2" t="str">
        <f t="shared" si="238"/>
        <v>Sell</v>
      </c>
    </row>
    <row r="2575" spans="1:8" ht="13.5" x14ac:dyDescent="0.25">
      <c r="A2575" s="3">
        <v>45755</v>
      </c>
      <c r="B2575" s="2">
        <v>53.9938</v>
      </c>
      <c r="C2575" s="2">
        <f t="shared" ref="C2575:C2638" si="240">$C$4*B2565+C2574*(1-$C$4)</f>
        <v>51.244421831580041</v>
      </c>
      <c r="D2575" s="2">
        <f t="shared" si="236"/>
        <v>51.614131875324979</v>
      </c>
      <c r="E2575" s="2">
        <f t="shared" si="235"/>
        <v>-0.36971004374493788</v>
      </c>
      <c r="F2575" s="2">
        <f t="shared" si="239"/>
        <v>-0.4258707298624177</v>
      </c>
      <c r="G2575" s="2">
        <f t="shared" si="237"/>
        <v>5.6160686117479819E-2</v>
      </c>
      <c r="H2575" s="2" t="str">
        <f t="shared" si="238"/>
        <v>Sell</v>
      </c>
    </row>
    <row r="2576" spans="1:8" ht="13.5" x14ac:dyDescent="0.25">
      <c r="A2576" s="3">
        <v>45757</v>
      </c>
      <c r="B2576" s="2">
        <v>54.305</v>
      </c>
      <c r="C2576" s="2">
        <f t="shared" si="240"/>
        <v>51.396126165183112</v>
      </c>
      <c r="D2576" s="2">
        <f t="shared" si="236"/>
        <v>51.813455440115725</v>
      </c>
      <c r="E2576" s="2">
        <f t="shared" si="235"/>
        <v>-0.41732927493261229</v>
      </c>
      <c r="F2576" s="2">
        <f t="shared" si="239"/>
        <v>-0.42416243887645666</v>
      </c>
      <c r="G2576" s="2">
        <f t="shared" si="237"/>
        <v>6.833163943844367E-3</v>
      </c>
      <c r="H2576" s="2" t="str">
        <f t="shared" si="238"/>
        <v>Sell</v>
      </c>
    </row>
    <row r="2577" spans="1:8" ht="13.5" x14ac:dyDescent="0.25">
      <c r="A2577" s="3">
        <v>45758</v>
      </c>
      <c r="B2577" s="2">
        <v>53.137999999999998</v>
      </c>
      <c r="C2577" s="2">
        <f t="shared" si="240"/>
        <v>51.523368293616478</v>
      </c>
      <c r="D2577" s="2">
        <f t="shared" si="236"/>
        <v>51.911569851959008</v>
      </c>
      <c r="E2577" s="2">
        <f t="shared" si="235"/>
        <v>-0.38820155834253001</v>
      </c>
      <c r="F2577" s="2">
        <f t="shared" si="239"/>
        <v>-0.41697026276967136</v>
      </c>
      <c r="G2577" s="2">
        <f t="shared" si="237"/>
        <v>2.8768704427141356E-2</v>
      </c>
      <c r="H2577" s="2" t="str">
        <f t="shared" si="238"/>
        <v>Sell</v>
      </c>
    </row>
    <row r="2578" spans="1:8" ht="13.5" x14ac:dyDescent="0.25">
      <c r="A2578" s="3">
        <v>45761</v>
      </c>
      <c r="B2578" s="2">
        <v>57.242199999999997</v>
      </c>
      <c r="C2578" s="2">
        <f t="shared" si="240"/>
        <v>51.825311633060096</v>
      </c>
      <c r="D2578" s="2">
        <f t="shared" si="236"/>
        <v>52.306431344406491</v>
      </c>
      <c r="E2578" s="2">
        <f t="shared" si="235"/>
        <v>-0.48111971134639475</v>
      </c>
      <c r="F2578" s="2">
        <f t="shared" si="239"/>
        <v>-0.42980015248501607</v>
      </c>
      <c r="G2578" s="2">
        <f t="shared" si="237"/>
        <v>-5.1319558861378678E-2</v>
      </c>
      <c r="H2578" s="2" t="str">
        <f t="shared" si="238"/>
        <v>Hold</v>
      </c>
    </row>
    <row r="2579" spans="1:8" ht="13.5" x14ac:dyDescent="0.25">
      <c r="A2579" s="3">
        <v>45762</v>
      </c>
      <c r="B2579" s="2">
        <v>56.906999999999996</v>
      </c>
      <c r="C2579" s="2">
        <f t="shared" si="240"/>
        <v>52.079694458743162</v>
      </c>
      <c r="D2579" s="2">
        <f t="shared" si="236"/>
        <v>52.64721420778379</v>
      </c>
      <c r="E2579" s="2">
        <f t="shared" si="235"/>
        <v>-0.56751974904062763</v>
      </c>
      <c r="F2579" s="2">
        <f t="shared" si="239"/>
        <v>-0.45734407179613845</v>
      </c>
      <c r="G2579" s="2">
        <f t="shared" si="237"/>
        <v>-0.11017567724448918</v>
      </c>
      <c r="H2579" s="2" t="str">
        <f t="shared" si="238"/>
        <v>Hold</v>
      </c>
    </row>
    <row r="2580" spans="1:8" ht="13.5" x14ac:dyDescent="0.25">
      <c r="A2580" s="3">
        <v>45763</v>
      </c>
      <c r="B2580" s="2">
        <v>57.200299999999999</v>
      </c>
      <c r="C2580" s="2">
        <f t="shared" si="240"/>
        <v>52.312803003551906</v>
      </c>
      <c r="D2580" s="2">
        <f t="shared" si="236"/>
        <v>52.984479822022031</v>
      </c>
      <c r="E2580" s="2">
        <f t="shared" si="235"/>
        <v>-0.67167681847012517</v>
      </c>
      <c r="F2580" s="2">
        <f t="shared" si="239"/>
        <v>-0.50021062113093584</v>
      </c>
      <c r="G2580" s="2">
        <f t="shared" si="237"/>
        <v>-0.17146619733918933</v>
      </c>
      <c r="H2580" s="2" t="str">
        <f t="shared" si="238"/>
        <v>Hold</v>
      </c>
    </row>
    <row r="2581" spans="1:8" ht="13.5" x14ac:dyDescent="0.25">
      <c r="A2581" s="3">
        <v>45764</v>
      </c>
      <c r="B2581" s="2">
        <v>56.9908</v>
      </c>
      <c r="C2581" s="2">
        <f t="shared" si="240"/>
        <v>52.526787156851611</v>
      </c>
      <c r="D2581" s="2">
        <f t="shared" si="236"/>
        <v>53.281244279650032</v>
      </c>
      <c r="E2581" s="2">
        <f t="shared" si="235"/>
        <v>-0.7544571227984207</v>
      </c>
      <c r="F2581" s="2">
        <f t="shared" si="239"/>
        <v>-0.55105992146443283</v>
      </c>
      <c r="G2581" s="2">
        <f t="shared" si="237"/>
        <v>-0.20339720133398786</v>
      </c>
      <c r="H2581" s="2" t="str">
        <f t="shared" si="238"/>
        <v>Hold</v>
      </c>
    </row>
    <row r="2582" spans="1:8" ht="13.5" x14ac:dyDescent="0.25">
      <c r="A2582" s="3">
        <v>45765</v>
      </c>
      <c r="B2582" s="2">
        <v>56.7729</v>
      </c>
      <c r="C2582" s="2">
        <f t="shared" si="240"/>
        <v>52.875327594259055</v>
      </c>
      <c r="D2582" s="2">
        <f t="shared" si="236"/>
        <v>53.539885444120401</v>
      </c>
      <c r="E2582" s="2">
        <f t="shared" si="235"/>
        <v>-0.66455784986134603</v>
      </c>
      <c r="F2582" s="2">
        <f t="shared" si="239"/>
        <v>-0.57375950714381552</v>
      </c>
      <c r="G2582" s="2">
        <f t="shared" si="237"/>
        <v>-9.0798342717530511E-2</v>
      </c>
      <c r="H2582" s="2" t="str">
        <f t="shared" si="238"/>
        <v>Hold</v>
      </c>
    </row>
    <row r="2583" spans="1:8" ht="13.5" x14ac:dyDescent="0.25">
      <c r="A2583" s="3">
        <v>45768</v>
      </c>
      <c r="B2583" s="2">
        <v>55.2224</v>
      </c>
      <c r="C2583" s="2">
        <f t="shared" si="240"/>
        <v>53.057477195142283</v>
      </c>
      <c r="D2583" s="2">
        <f t="shared" si="236"/>
        <v>53.66451615196334</v>
      </c>
      <c r="E2583" s="2">
        <f t="shared" si="235"/>
        <v>-0.60703895682105724</v>
      </c>
      <c r="F2583" s="2">
        <f t="shared" si="239"/>
        <v>-0.58041539707926393</v>
      </c>
      <c r="G2583" s="2">
        <f t="shared" si="237"/>
        <v>-2.6623559741793312E-2</v>
      </c>
      <c r="H2583" s="2" t="str">
        <f t="shared" si="238"/>
        <v>Hold</v>
      </c>
    </row>
    <row r="2584" spans="1:8" ht="13.5" x14ac:dyDescent="0.25">
      <c r="A2584" s="3">
        <v>45769</v>
      </c>
      <c r="B2584" s="2">
        <v>56.052100000000003</v>
      </c>
      <c r="C2584" s="2">
        <f t="shared" si="240"/>
        <v>53.101080703581935</v>
      </c>
      <c r="D2584" s="2">
        <f t="shared" si="236"/>
        <v>53.84137421478087</v>
      </c>
      <c r="E2584" s="2">
        <f t="shared" si="235"/>
        <v>-0.74029351119893505</v>
      </c>
      <c r="F2584" s="2">
        <f t="shared" si="239"/>
        <v>-0.61239101990319811</v>
      </c>
      <c r="G2584" s="2">
        <f t="shared" si="237"/>
        <v>-0.12790249129573694</v>
      </c>
      <c r="H2584" s="2" t="str">
        <f t="shared" si="238"/>
        <v>Hold</v>
      </c>
    </row>
    <row r="2585" spans="1:8" ht="13.5" x14ac:dyDescent="0.25">
      <c r="A2585" s="3">
        <v>45770</v>
      </c>
      <c r="B2585" s="2">
        <v>56.806399999999996</v>
      </c>
      <c r="C2585" s="2">
        <f t="shared" si="240"/>
        <v>53.2384221338001</v>
      </c>
      <c r="D2585" s="2">
        <f t="shared" si="236"/>
        <v>54.061005754426731</v>
      </c>
      <c r="E2585" s="2">
        <f t="shared" si="235"/>
        <v>-0.82258362062663082</v>
      </c>
      <c r="F2585" s="2">
        <f t="shared" si="239"/>
        <v>-0.65442954004788467</v>
      </c>
      <c r="G2585" s="2">
        <f t="shared" si="237"/>
        <v>-0.16815408057874615</v>
      </c>
      <c r="H2585" s="2" t="str">
        <f t="shared" si="238"/>
        <v>Hold</v>
      </c>
    </row>
    <row r="2586" spans="1:8" ht="13.5" x14ac:dyDescent="0.25">
      <c r="A2586" s="3">
        <v>45771</v>
      </c>
      <c r="B2586" s="2">
        <v>57.728299999999997</v>
      </c>
      <c r="C2586" s="2">
        <f t="shared" si="240"/>
        <v>53.402511036292395</v>
      </c>
      <c r="D2586" s="2">
        <f t="shared" si="236"/>
        <v>54.332657180024754</v>
      </c>
      <c r="E2586" s="2">
        <f t="shared" si="235"/>
        <v>-0.93014614373235815</v>
      </c>
      <c r="F2586" s="2">
        <f t="shared" si="239"/>
        <v>-0.70957286078477944</v>
      </c>
      <c r="G2586" s="2">
        <f t="shared" si="237"/>
        <v>-0.22057328294757872</v>
      </c>
      <c r="H2586" s="2" t="str">
        <f t="shared" si="238"/>
        <v>Hold</v>
      </c>
    </row>
    <row r="2587" spans="1:8" ht="13.5" x14ac:dyDescent="0.25">
      <c r="A2587" s="3">
        <v>45772</v>
      </c>
      <c r="B2587" s="2">
        <v>58.499400000000001</v>
      </c>
      <c r="C2587" s="2">
        <f t="shared" si="240"/>
        <v>53.361817030708949</v>
      </c>
      <c r="D2587" s="2">
        <f t="shared" si="236"/>
        <v>54.641304796319218</v>
      </c>
      <c r="E2587" s="2">
        <f t="shared" si="235"/>
        <v>-1.2794877656102699</v>
      </c>
      <c r="F2587" s="2">
        <f t="shared" si="239"/>
        <v>-0.8235558417498775</v>
      </c>
      <c r="G2587" s="2">
        <f t="shared" si="237"/>
        <v>-0.45593192386039239</v>
      </c>
      <c r="H2587" s="2" t="str">
        <f t="shared" si="238"/>
        <v>Hold</v>
      </c>
    </row>
    <row r="2588" spans="1:8" ht="13.5" x14ac:dyDescent="0.25">
      <c r="A2588" s="3">
        <v>45775</v>
      </c>
      <c r="B2588" s="2">
        <v>58.197699999999998</v>
      </c>
      <c r="C2588" s="2">
        <f t="shared" si="240"/>
        <v>53.958799025984497</v>
      </c>
      <c r="D2588" s="2">
        <f t="shared" si="236"/>
        <v>54.904741478073348</v>
      </c>
      <c r="E2588" s="2">
        <f t="shared" ref="E2588:E2651" si="241">C2588-D2588</f>
        <v>-0.94594245208885042</v>
      </c>
      <c r="F2588" s="2">
        <f t="shared" si="239"/>
        <v>-0.84803316381767213</v>
      </c>
      <c r="G2588" s="2">
        <f t="shared" si="237"/>
        <v>-9.7909288271178285E-2</v>
      </c>
      <c r="H2588" s="2" t="str">
        <f t="shared" si="238"/>
        <v>Hold</v>
      </c>
    </row>
    <row r="2589" spans="1:8" ht="13.5" x14ac:dyDescent="0.25">
      <c r="A2589" s="3">
        <v>45776</v>
      </c>
      <c r="B2589" s="2">
        <v>58.8765</v>
      </c>
      <c r="C2589" s="2">
        <f t="shared" si="240"/>
        <v>54.412368406602269</v>
      </c>
      <c r="D2589" s="2">
        <f t="shared" ref="D2589:D2652" si="242">$D$4*B2589+(1-$D$4)*D2588</f>
        <v>55.198945813030882</v>
      </c>
      <c r="E2589" s="2">
        <f t="shared" si="241"/>
        <v>-0.78657740642861285</v>
      </c>
      <c r="F2589" s="2">
        <f t="shared" si="239"/>
        <v>-0.83574201233986034</v>
      </c>
      <c r="G2589" s="2">
        <f t="shared" si="237"/>
        <v>4.9164605911247494E-2</v>
      </c>
      <c r="H2589" s="2" t="str">
        <f t="shared" si="238"/>
        <v>Sell</v>
      </c>
    </row>
    <row r="2590" spans="1:8" ht="13.5" x14ac:dyDescent="0.25">
      <c r="A2590" s="3">
        <v>45777</v>
      </c>
      <c r="B2590" s="2">
        <v>61</v>
      </c>
      <c r="C2590" s="2">
        <f t="shared" si="240"/>
        <v>54.841280959432687</v>
      </c>
      <c r="D2590" s="2">
        <f t="shared" si="242"/>
        <v>55.628653530584153</v>
      </c>
      <c r="E2590" s="2">
        <f t="shared" si="241"/>
        <v>-0.78737257115146519</v>
      </c>
      <c r="F2590" s="2">
        <f t="shared" si="239"/>
        <v>-0.82606812410218133</v>
      </c>
      <c r="G2590" s="2">
        <f t="shared" si="237"/>
        <v>3.8695552950716139E-2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59</v>
      </c>
      <c r="C2591" s="2">
        <f t="shared" si="240"/>
        <v>55.17197619644304</v>
      </c>
      <c r="D2591" s="2">
        <f t="shared" si="242"/>
        <v>55.878382898689026</v>
      </c>
      <c r="E2591" s="2">
        <f t="shared" si="241"/>
        <v>-0.70640670224598523</v>
      </c>
      <c r="F2591" s="2">
        <f t="shared" si="239"/>
        <v>-0.80213583973094216</v>
      </c>
      <c r="G2591" s="2">
        <f t="shared" si="237"/>
        <v>9.5729137484956928E-2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60.8</v>
      </c>
      <c r="C2592" s="2">
        <f t="shared" si="240"/>
        <v>55.41827216622103</v>
      </c>
      <c r="D2592" s="2">
        <f t="shared" si="242"/>
        <v>56.242947128415764</v>
      </c>
      <c r="E2592" s="2">
        <f t="shared" si="241"/>
        <v>-0.82467496219473446</v>
      </c>
      <c r="F2592" s="2">
        <f t="shared" si="239"/>
        <v>-0.80664366422370071</v>
      </c>
      <c r="G2592" s="2">
        <f t="shared" si="237"/>
        <v>-1.8031297971033755E-2</v>
      </c>
      <c r="H2592" s="2" t="str">
        <f t="shared" si="238"/>
        <v>Hold</v>
      </c>
    </row>
    <row r="2593" spans="1:8" ht="13.5" x14ac:dyDescent="0.25">
      <c r="A2593" s="3">
        <v>45783</v>
      </c>
      <c r="B2593" s="2">
        <v>60.97</v>
      </c>
      <c r="C2593" s="2">
        <f t="shared" si="240"/>
        <v>55.388137986802413</v>
      </c>
      <c r="D2593" s="2">
        <f t="shared" si="242"/>
        <v>56.593099192977562</v>
      </c>
      <c r="E2593" s="2">
        <f t="shared" si="241"/>
        <v>-1.2049612061751489</v>
      </c>
      <c r="F2593" s="2">
        <f t="shared" si="239"/>
        <v>-0.88630717261399039</v>
      </c>
      <c r="G2593" s="2">
        <f t="shared" si="237"/>
        <v>-0.31865403356115851</v>
      </c>
      <c r="H2593" s="2" t="str">
        <f t="shared" si="238"/>
        <v>Hold</v>
      </c>
    </row>
    <row r="2594" spans="1:8" ht="13.5" x14ac:dyDescent="0.25">
      <c r="A2594" s="3">
        <v>45784</v>
      </c>
      <c r="B2594" s="2">
        <v>60.97</v>
      </c>
      <c r="C2594" s="2">
        <f t="shared" si="240"/>
        <v>55.490285988832809</v>
      </c>
      <c r="D2594" s="2">
        <f t="shared" si="242"/>
        <v>56.917314067571816</v>
      </c>
      <c r="E2594" s="2">
        <f t="shared" si="241"/>
        <v>-1.4270280787390064</v>
      </c>
      <c r="F2594" s="2">
        <f t="shared" si="239"/>
        <v>-0.99445135383899363</v>
      </c>
      <c r="G2594" s="2">
        <f t="shared" si="237"/>
        <v>-0.43257672490001275</v>
      </c>
      <c r="H2594" s="2" t="str">
        <f t="shared" si="238"/>
        <v>Hold</v>
      </c>
    </row>
    <row r="2595" spans="1:8" ht="13.5" x14ac:dyDescent="0.25">
      <c r="A2595" s="3">
        <v>45785</v>
      </c>
      <c r="B2595" s="2">
        <v>60.45</v>
      </c>
      <c r="C2595" s="2">
        <f t="shared" si="240"/>
        <v>55.692765067473914</v>
      </c>
      <c r="D2595" s="2">
        <f t="shared" si="242"/>
        <v>57.178994507010941</v>
      </c>
      <c r="E2595" s="2">
        <f t="shared" si="241"/>
        <v>-1.486229439537027</v>
      </c>
      <c r="F2595" s="2">
        <f t="shared" si="239"/>
        <v>-1.0928069709786004</v>
      </c>
      <c r="G2595" s="2">
        <f t="shared" si="237"/>
        <v>-0.39342246855842666</v>
      </c>
      <c r="H2595" s="2" t="str">
        <f t="shared" si="238"/>
        <v>Hold</v>
      </c>
    </row>
    <row r="2596" spans="1:8" ht="13.5" x14ac:dyDescent="0.25">
      <c r="A2596" s="3">
        <v>45786</v>
      </c>
      <c r="B2596" s="2">
        <v>59.7</v>
      </c>
      <c r="C2596" s="2">
        <f t="shared" si="240"/>
        <v>56.005924287862541</v>
      </c>
      <c r="D2596" s="2">
        <f t="shared" si="242"/>
        <v>57.365735654639764</v>
      </c>
      <c r="E2596" s="2">
        <f t="shared" si="241"/>
        <v>-1.3598113667772225</v>
      </c>
      <c r="F2596" s="2">
        <f t="shared" si="239"/>
        <v>-1.1462078501383248</v>
      </c>
      <c r="G2596" s="2">
        <f t="shared" ref="G2596:G2659" si="243">E2596-F2596</f>
        <v>-0.21360351663889765</v>
      </c>
      <c r="H2596" s="2" t="str">
        <f t="shared" ref="H2596:H2659" si="244">IF(G2596&lt;0,"Hold","Sell")</f>
        <v>Hold</v>
      </c>
    </row>
    <row r="2597" spans="1:8" ht="13.5" x14ac:dyDescent="0.25">
      <c r="A2597" s="3">
        <v>45789</v>
      </c>
      <c r="B2597" s="2">
        <v>59.7</v>
      </c>
      <c r="C2597" s="2">
        <f t="shared" si="240"/>
        <v>56.389535935883693</v>
      </c>
      <c r="D2597" s="2">
        <f t="shared" si="242"/>
        <v>57.538644124666448</v>
      </c>
      <c r="E2597" s="2">
        <f t="shared" si="241"/>
        <v>-1.1491081887827548</v>
      </c>
      <c r="F2597" s="2">
        <f t="shared" ref="F2597:F2660" si="245">(E2597*(2/(10)))+((1-(2/10))*F2596)</f>
        <v>-1.1467879178672109</v>
      </c>
      <c r="G2597" s="2">
        <f t="shared" si="243"/>
        <v>-2.3202709155438761E-3</v>
      </c>
      <c r="H2597" s="2" t="str">
        <f t="shared" si="244"/>
        <v>Hold</v>
      </c>
    </row>
    <row r="2598" spans="1:8" ht="13.5" x14ac:dyDescent="0.25">
      <c r="A2598" s="3">
        <v>45790</v>
      </c>
      <c r="B2598" s="2">
        <v>59.49</v>
      </c>
      <c r="C2598" s="2">
        <f t="shared" si="240"/>
        <v>56.667715022670819</v>
      </c>
      <c r="D2598" s="2">
        <f t="shared" si="242"/>
        <v>57.683189004320788</v>
      </c>
      <c r="E2598" s="2">
        <f t="shared" si="241"/>
        <v>-1.0154739816499685</v>
      </c>
      <c r="F2598" s="2">
        <f t="shared" si="245"/>
        <v>-1.1205251306237625</v>
      </c>
      <c r="G2598" s="2">
        <f t="shared" si="243"/>
        <v>0.10505114897379397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59.3</v>
      </c>
      <c r="C2599" s="2">
        <f t="shared" si="240"/>
        <v>57.007528096106086</v>
      </c>
      <c r="D2599" s="2">
        <f t="shared" si="242"/>
        <v>57.802952781778508</v>
      </c>
      <c r="E2599" s="2">
        <f t="shared" si="241"/>
        <v>-0.79542468567242253</v>
      </c>
      <c r="F2599" s="2">
        <f t="shared" si="245"/>
        <v>-1.0555050416334946</v>
      </c>
      <c r="G2599" s="2">
        <f t="shared" si="243"/>
        <v>0.26008035596107204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58.7</v>
      </c>
      <c r="C2600" s="2">
        <f t="shared" si="240"/>
        <v>57.621754542858994</v>
      </c>
      <c r="D2600" s="2">
        <f t="shared" si="242"/>
        <v>57.869400723868992</v>
      </c>
      <c r="E2600" s="2">
        <f t="shared" si="241"/>
        <v>-0.24764618100999769</v>
      </c>
      <c r="F2600" s="2">
        <f t="shared" si="245"/>
        <v>-0.89393326950879526</v>
      </c>
      <c r="G2600" s="2">
        <f t="shared" si="243"/>
        <v>0.64628708849879757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59.2</v>
      </c>
      <c r="C2601" s="2">
        <f t="shared" si="240"/>
        <v>57.833792305496075</v>
      </c>
      <c r="D2601" s="2">
        <f t="shared" si="242"/>
        <v>57.96796363321203</v>
      </c>
      <c r="E2601" s="2">
        <f t="shared" si="241"/>
        <v>-0.13417132771595419</v>
      </c>
      <c r="F2601" s="2">
        <f t="shared" si="245"/>
        <v>-0.74198088115022709</v>
      </c>
      <c r="G2601" s="2">
        <f t="shared" si="243"/>
        <v>0.6078095534342729</v>
      </c>
      <c r="H2601" s="2" t="str">
        <f t="shared" si="244"/>
        <v>Sell</v>
      </c>
    </row>
    <row r="2602" spans="1:8" ht="13.5" x14ac:dyDescent="0.25">
      <c r="A2602" s="3">
        <v>45796</v>
      </c>
      <c r="B2602" s="2">
        <v>59.2</v>
      </c>
      <c r="C2602" s="2">
        <f t="shared" si="240"/>
        <v>58.290131950804373</v>
      </c>
      <c r="D2602" s="2">
        <f t="shared" si="242"/>
        <v>58.059225586307434</v>
      </c>
      <c r="E2602" s="2">
        <f t="shared" si="241"/>
        <v>0.23090636449693847</v>
      </c>
      <c r="F2602" s="2">
        <f t="shared" si="245"/>
        <v>-0.547403432020794</v>
      </c>
      <c r="G2602" s="2">
        <f t="shared" si="243"/>
        <v>0.77830979651773247</v>
      </c>
      <c r="H2602" s="2" t="str">
        <f t="shared" si="244"/>
        <v>Sell</v>
      </c>
    </row>
    <row r="2603" spans="1:8" ht="13.5" x14ac:dyDescent="0.25">
      <c r="A2603" s="3">
        <v>45797</v>
      </c>
      <c r="B2603" s="2">
        <v>58.8</v>
      </c>
      <c r="C2603" s="2">
        <f t="shared" si="240"/>
        <v>58.702419342988314</v>
      </c>
      <c r="D2603" s="2">
        <f t="shared" si="242"/>
        <v>58.114097765099473</v>
      </c>
      <c r="E2603" s="2">
        <f t="shared" si="241"/>
        <v>0.58832157788884132</v>
      </c>
      <c r="F2603" s="2">
        <f t="shared" si="245"/>
        <v>-0.320258430038867</v>
      </c>
      <c r="G2603" s="2">
        <f t="shared" si="243"/>
        <v>0.90858000792770832</v>
      </c>
      <c r="H2603" s="2" t="str">
        <f t="shared" si="244"/>
        <v>Sell</v>
      </c>
    </row>
    <row r="2604" spans="1:8" ht="13.5" x14ac:dyDescent="0.25">
      <c r="A2604" s="3">
        <v>45798</v>
      </c>
      <c r="B2604" s="2">
        <v>58.99</v>
      </c>
      <c r="C2604" s="2">
        <f t="shared" si="240"/>
        <v>59.051277905605495</v>
      </c>
      <c r="D2604" s="2">
        <f t="shared" si="242"/>
        <v>58.178979412129138</v>
      </c>
      <c r="E2604" s="2">
        <f t="shared" si="241"/>
        <v>0.87229849347635735</v>
      </c>
      <c r="F2604" s="2">
        <f t="shared" si="245"/>
        <v>-8.1747045335822138E-2</v>
      </c>
      <c r="G2604" s="2">
        <f t="shared" si="243"/>
        <v>0.95404553881217946</v>
      </c>
      <c r="H2604" s="2" t="str">
        <f t="shared" si="244"/>
        <v>Sell</v>
      </c>
    </row>
    <row r="2605" spans="1:8" ht="13.5" x14ac:dyDescent="0.25">
      <c r="A2605" s="3">
        <v>45799</v>
      </c>
      <c r="B2605" s="2">
        <v>58.9</v>
      </c>
      <c r="C2605" s="2">
        <f t="shared" si="240"/>
        <v>59.266465920127729</v>
      </c>
      <c r="D2605" s="2">
        <f t="shared" si="242"/>
        <v>58.232388344564015</v>
      </c>
      <c r="E2605" s="2">
        <f t="shared" si="241"/>
        <v>1.0340775755637139</v>
      </c>
      <c r="F2605" s="2">
        <f t="shared" si="245"/>
        <v>0.14141787884408508</v>
      </c>
      <c r="G2605" s="2">
        <f t="shared" si="243"/>
        <v>0.89265969671962886</v>
      </c>
      <c r="H2605" s="2" t="str">
        <f t="shared" si="244"/>
        <v>Sell</v>
      </c>
    </row>
    <row r="2606" spans="1:8" ht="13.5" x14ac:dyDescent="0.25">
      <c r="A2606" s="3">
        <v>45800</v>
      </c>
      <c r="B2606" s="2">
        <v>58.7</v>
      </c>
      <c r="C2606" s="2">
        <f t="shared" si="240"/>
        <v>59.333163470877309</v>
      </c>
      <c r="D2606" s="2">
        <f t="shared" si="242"/>
        <v>58.267026244966679</v>
      </c>
      <c r="E2606" s="2">
        <f t="shared" si="241"/>
        <v>1.0661372259106301</v>
      </c>
      <c r="F2606" s="2">
        <f t="shared" si="245"/>
        <v>0.32636174825739406</v>
      </c>
      <c r="G2606" s="2">
        <f t="shared" si="243"/>
        <v>0.73977547765323604</v>
      </c>
      <c r="H2606" s="2" t="str">
        <f t="shared" si="244"/>
        <v>Sell</v>
      </c>
    </row>
    <row r="2607" spans="1:8" ht="13.5" x14ac:dyDescent="0.25">
      <c r="A2607" s="3">
        <v>45803</v>
      </c>
      <c r="B2607" s="2">
        <v>58.59</v>
      </c>
      <c r="C2607" s="2">
        <f t="shared" si="240"/>
        <v>59.38959985997311</v>
      </c>
      <c r="D2607" s="2">
        <f t="shared" si="242"/>
        <v>58.290950226820996</v>
      </c>
      <c r="E2607" s="2">
        <f t="shared" si="241"/>
        <v>1.0986496331521138</v>
      </c>
      <c r="F2607" s="2">
        <f t="shared" si="245"/>
        <v>0.48081932523633802</v>
      </c>
      <c r="G2607" s="2">
        <f t="shared" si="243"/>
        <v>0.61783030791577587</v>
      </c>
      <c r="H2607" s="2" t="str">
        <f t="shared" si="244"/>
        <v>Sell</v>
      </c>
    </row>
    <row r="2608" spans="1:8" ht="13.5" x14ac:dyDescent="0.25">
      <c r="A2608" s="3">
        <v>45804</v>
      </c>
      <c r="B2608" s="2">
        <v>58</v>
      </c>
      <c r="C2608" s="2">
        <f t="shared" si="240"/>
        <v>59.405046035361863</v>
      </c>
      <c r="D2608" s="2">
        <f t="shared" si="242"/>
        <v>58.269398358167592</v>
      </c>
      <c r="E2608" s="2">
        <f t="shared" si="241"/>
        <v>1.135647677194271</v>
      </c>
      <c r="F2608" s="2">
        <f t="shared" si="245"/>
        <v>0.61178499562792465</v>
      </c>
      <c r="G2608" s="2">
        <f t="shared" si="243"/>
        <v>0.5238626815663463</v>
      </c>
      <c r="H2608" s="2" t="str">
        <f t="shared" si="244"/>
        <v>Sell</v>
      </c>
    </row>
    <row r="2609" spans="1:8" ht="13.5" x14ac:dyDescent="0.25">
      <c r="A2609" s="3">
        <v>45805</v>
      </c>
      <c r="B2609" s="2">
        <v>57.7</v>
      </c>
      <c r="C2609" s="2">
        <f t="shared" si="240"/>
        <v>59.388885106844654</v>
      </c>
      <c r="D2609" s="2">
        <f t="shared" si="242"/>
        <v>58.227220702007031</v>
      </c>
      <c r="E2609" s="2">
        <f t="shared" si="241"/>
        <v>1.161664404837623</v>
      </c>
      <c r="F2609" s="2">
        <f t="shared" si="245"/>
        <v>0.72176087746986439</v>
      </c>
      <c r="G2609" s="2">
        <f t="shared" si="243"/>
        <v>0.43990352736775862</v>
      </c>
      <c r="H2609" s="2" t="str">
        <f t="shared" si="244"/>
        <v>Sell</v>
      </c>
    </row>
    <row r="2610" spans="1:8" ht="13.5" x14ac:dyDescent="0.25">
      <c r="A2610" s="3">
        <v>45806</v>
      </c>
      <c r="B2610" s="2">
        <v>57.1</v>
      </c>
      <c r="C2610" s="2">
        <f t="shared" si="240"/>
        <v>59.282902782714707</v>
      </c>
      <c r="D2610" s="2">
        <f t="shared" si="242"/>
        <v>58.143722872228729</v>
      </c>
      <c r="E2610" s="2">
        <f t="shared" si="241"/>
        <v>1.1391799104859786</v>
      </c>
      <c r="F2610" s="2">
        <f t="shared" si="245"/>
        <v>0.80524468407308725</v>
      </c>
      <c r="G2610" s="2">
        <f t="shared" si="243"/>
        <v>0.33393522641289131</v>
      </c>
      <c r="H2610" s="2" t="str">
        <f t="shared" si="244"/>
        <v>Sell</v>
      </c>
    </row>
    <row r="2611" spans="1:8" ht="13.5" x14ac:dyDescent="0.25">
      <c r="A2611" s="3">
        <v>45807</v>
      </c>
      <c r="B2611" s="2">
        <v>56.5</v>
      </c>
      <c r="C2611" s="2">
        <f t="shared" si="240"/>
        <v>59.270148508450909</v>
      </c>
      <c r="D2611" s="2">
        <f t="shared" si="242"/>
        <v>58.02196562243401</v>
      </c>
      <c r="E2611" s="2">
        <f t="shared" si="241"/>
        <v>1.2481828860168989</v>
      </c>
      <c r="F2611" s="2">
        <f t="shared" si="245"/>
        <v>0.89383232446184957</v>
      </c>
      <c r="G2611" s="2">
        <f t="shared" si="243"/>
        <v>0.35435056155504929</v>
      </c>
      <c r="H2611" s="2" t="str">
        <f t="shared" si="244"/>
        <v>Sell</v>
      </c>
    </row>
    <row r="2612" spans="1:8" ht="13.5" x14ac:dyDescent="0.25">
      <c r="A2612" s="3">
        <v>45810</v>
      </c>
      <c r="B2612" s="2">
        <v>55.7</v>
      </c>
      <c r="C2612" s="2">
        <f t="shared" si="240"/>
        <v>59.259356430227697</v>
      </c>
      <c r="D2612" s="2">
        <f t="shared" si="242"/>
        <v>57.849968168920384</v>
      </c>
      <c r="E2612" s="2">
        <f t="shared" si="241"/>
        <v>1.4093882613073134</v>
      </c>
      <c r="F2612" s="2">
        <f t="shared" si="245"/>
        <v>0.99694351183094243</v>
      </c>
      <c r="G2612" s="2">
        <f t="shared" si="243"/>
        <v>0.412444749476371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55.49</v>
      </c>
      <c r="C2613" s="2">
        <f t="shared" si="240"/>
        <v>59.188686210192671</v>
      </c>
      <c r="D2613" s="2">
        <f t="shared" si="242"/>
        <v>57.67515571196332</v>
      </c>
      <c r="E2613" s="2">
        <f t="shared" si="241"/>
        <v>1.5135304982293505</v>
      </c>
      <c r="F2613" s="2">
        <f t="shared" si="245"/>
        <v>1.1002609091106241</v>
      </c>
      <c r="G2613" s="2">
        <f t="shared" si="243"/>
        <v>0.41326958911872635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55.5</v>
      </c>
      <c r="C2614" s="2">
        <f t="shared" si="240"/>
        <v>59.158119100932261</v>
      </c>
      <c r="D2614" s="2">
        <f t="shared" si="242"/>
        <v>57.514033066632706</v>
      </c>
      <c r="E2614" s="2">
        <f t="shared" si="241"/>
        <v>1.6440860342995549</v>
      </c>
      <c r="F2614" s="2">
        <f t="shared" si="245"/>
        <v>1.2090259341484102</v>
      </c>
      <c r="G2614" s="2">
        <f t="shared" si="243"/>
        <v>0.43506010015114471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54.5</v>
      </c>
      <c r="C2615" s="2">
        <f t="shared" si="240"/>
        <v>59.118408470019602</v>
      </c>
      <c r="D2615" s="2">
        <f t="shared" si="242"/>
        <v>57.29077135799325</v>
      </c>
      <c r="E2615" s="2">
        <f t="shared" si="241"/>
        <v>1.8276371120263519</v>
      </c>
      <c r="F2615" s="2">
        <f t="shared" si="245"/>
        <v>1.3327481697239987</v>
      </c>
      <c r="G2615" s="2">
        <f t="shared" si="243"/>
        <v>0.49488894230235325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53.7</v>
      </c>
      <c r="C2616" s="2">
        <f t="shared" si="240"/>
        <v>59.054037936170431</v>
      </c>
      <c r="D2616" s="2">
        <f t="shared" si="242"/>
        <v>57.024788294438196</v>
      </c>
      <c r="E2616" s="2">
        <f t="shared" si="241"/>
        <v>2.0292496417322354</v>
      </c>
      <c r="F2616" s="2">
        <f t="shared" si="245"/>
        <v>1.4720484641256462</v>
      </c>
      <c r="G2616" s="2">
        <f t="shared" si="243"/>
        <v>0.55720117760658927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53.98</v>
      </c>
      <c r="C2617" s="2">
        <f t="shared" si="240"/>
        <v>58.982647484451903</v>
      </c>
      <c r="D2617" s="2">
        <f t="shared" si="242"/>
        <v>56.799248420776102</v>
      </c>
      <c r="E2617" s="2">
        <f t="shared" si="241"/>
        <v>2.1833990636758003</v>
      </c>
      <c r="F2617" s="2">
        <f t="shared" si="245"/>
        <v>1.6143185840356771</v>
      </c>
      <c r="G2617" s="2">
        <f t="shared" si="243"/>
        <v>0.5690804796401232</v>
      </c>
      <c r="H2617" s="2" t="str">
        <f t="shared" si="244"/>
        <v>Sell</v>
      </c>
    </row>
    <row r="2618" spans="1:8" ht="13.5" x14ac:dyDescent="0.25">
      <c r="A2618" s="3">
        <v>45819</v>
      </c>
      <c r="B2618" s="2">
        <v>53.6</v>
      </c>
      <c r="C2618" s="2">
        <f t="shared" si="240"/>
        <v>58.831470948382375</v>
      </c>
      <c r="D2618" s="2">
        <f t="shared" si="242"/>
        <v>56.562267056274166</v>
      </c>
      <c r="E2618" s="2">
        <f t="shared" si="241"/>
        <v>2.2692038921082087</v>
      </c>
      <c r="F2618" s="2">
        <f t="shared" si="245"/>
        <v>1.7452956456501836</v>
      </c>
      <c r="G2618" s="2">
        <f t="shared" si="243"/>
        <v>0.52390824645802514</v>
      </c>
      <c r="H2618" s="2" t="str">
        <f t="shared" si="244"/>
        <v>Sell</v>
      </c>
    </row>
    <row r="2619" spans="1:8" ht="13.5" x14ac:dyDescent="0.25">
      <c r="A2619" s="3">
        <v>45820</v>
      </c>
      <c r="B2619" s="2">
        <v>53</v>
      </c>
      <c r="C2619" s="2">
        <f t="shared" si="240"/>
        <v>58.657398494785085</v>
      </c>
      <c r="D2619" s="2">
        <f t="shared" si="242"/>
        <v>56.298395422476077</v>
      </c>
      <c r="E2619" s="2">
        <f t="shared" si="241"/>
        <v>2.3590030723090081</v>
      </c>
      <c r="F2619" s="2">
        <f t="shared" si="245"/>
        <v>1.8680371309819486</v>
      </c>
      <c r="G2619" s="2">
        <f t="shared" si="243"/>
        <v>0.49096594132705951</v>
      </c>
      <c r="H2619" s="2" t="str">
        <f t="shared" si="244"/>
        <v>Sell</v>
      </c>
    </row>
    <row r="2620" spans="1:8" ht="13.5" x14ac:dyDescent="0.25">
      <c r="A2620" s="3">
        <v>45821</v>
      </c>
      <c r="B2620" s="2">
        <v>52</v>
      </c>
      <c r="C2620" s="2">
        <f t="shared" si="240"/>
        <v>58.417798726356608</v>
      </c>
      <c r="D2620" s="2">
        <f t="shared" si="242"/>
        <v>55.979995761551926</v>
      </c>
      <c r="E2620" s="2">
        <f t="shared" si="241"/>
        <v>2.4378029648046819</v>
      </c>
      <c r="F2620" s="2">
        <f t="shared" si="245"/>
        <v>1.9819902977464954</v>
      </c>
      <c r="G2620" s="2">
        <f t="shared" si="243"/>
        <v>0.45581266705818657</v>
      </c>
      <c r="H2620" s="2" t="str">
        <f t="shared" si="244"/>
        <v>Sell</v>
      </c>
    </row>
    <row r="2621" spans="1:8" ht="13.5" x14ac:dyDescent="0.25">
      <c r="A2621" s="3">
        <v>45824</v>
      </c>
      <c r="B2621" s="2">
        <v>50.2</v>
      </c>
      <c r="C2621" s="2">
        <f t="shared" si="240"/>
        <v>58.122752768455591</v>
      </c>
      <c r="D2621" s="2">
        <f t="shared" si="242"/>
        <v>55.5518479273629</v>
      </c>
      <c r="E2621" s="2">
        <f t="shared" si="241"/>
        <v>2.5709048410926911</v>
      </c>
      <c r="F2621" s="2">
        <f t="shared" si="245"/>
        <v>2.0997732064157346</v>
      </c>
      <c r="G2621" s="2">
        <f t="shared" si="243"/>
        <v>0.47113163467695651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49.9</v>
      </c>
      <c r="C2622" s="2">
        <f t="shared" si="240"/>
        <v>57.75002157330858</v>
      </c>
      <c r="D2622" s="2">
        <f t="shared" si="242"/>
        <v>55.133192525336021</v>
      </c>
      <c r="E2622" s="2">
        <f t="shared" si="241"/>
        <v>2.6168290479725584</v>
      </c>
      <c r="F2622" s="2">
        <f t="shared" si="245"/>
        <v>2.2031843747270994</v>
      </c>
      <c r="G2622" s="2">
        <f t="shared" si="243"/>
        <v>0.41364467324545906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49.9</v>
      </c>
      <c r="C2623" s="2">
        <f t="shared" si="240"/>
        <v>57.402325946645718</v>
      </c>
      <c r="D2623" s="2">
        <f t="shared" si="242"/>
        <v>54.74554863457039</v>
      </c>
      <c r="E2623" s="2">
        <f t="shared" si="241"/>
        <v>2.6567773120753273</v>
      </c>
      <c r="F2623" s="2">
        <f t="shared" si="245"/>
        <v>2.2939029621967451</v>
      </c>
      <c r="G2623" s="2">
        <f t="shared" si="243"/>
        <v>0.36287434987858225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51</v>
      </c>
      <c r="C2624" s="2">
        <f t="shared" si="240"/>
        <v>57.109660416392529</v>
      </c>
      <c r="D2624" s="2">
        <f t="shared" si="242"/>
        <v>54.468100587565175</v>
      </c>
      <c r="E2624" s="2">
        <f t="shared" si="241"/>
        <v>2.6415598288273543</v>
      </c>
      <c r="F2624" s="2">
        <f t="shared" si="245"/>
        <v>2.3634343355228671</v>
      </c>
      <c r="G2624" s="2">
        <f t="shared" si="243"/>
        <v>0.27812549330448721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51.4</v>
      </c>
      <c r="C2625" s="2">
        <f t="shared" si="240"/>
        <v>56.708174198485985</v>
      </c>
      <c r="D2625" s="2">
        <f t="shared" si="242"/>
        <v>54.240833877375167</v>
      </c>
      <c r="E2625" s="2">
        <f t="shared" si="241"/>
        <v>2.467340321110818</v>
      </c>
      <c r="F2625" s="2">
        <f t="shared" si="245"/>
        <v>2.3842155326404573</v>
      </c>
      <c r="G2625" s="2">
        <f t="shared" si="243"/>
        <v>8.3124788470360755E-2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52.9</v>
      </c>
      <c r="C2626" s="2">
        <f t="shared" si="240"/>
        <v>56.245378167949681</v>
      </c>
      <c r="D2626" s="2">
        <f t="shared" si="242"/>
        <v>54.141512849421453</v>
      </c>
      <c r="E2626" s="2">
        <f t="shared" si="241"/>
        <v>2.1038653185282286</v>
      </c>
      <c r="F2626" s="2">
        <f t="shared" si="245"/>
        <v>2.3281454898180116</v>
      </c>
      <c r="G2626" s="2">
        <f t="shared" si="243"/>
        <v>-0.22428017128978306</v>
      </c>
      <c r="H2626" s="2" t="str">
        <f t="shared" si="244"/>
        <v>Hold</v>
      </c>
    </row>
    <row r="2627" spans="1:8" ht="13.5" x14ac:dyDescent="0.25">
      <c r="A2627" s="3">
        <v>45832</v>
      </c>
      <c r="B2627" s="2">
        <v>53.5</v>
      </c>
      <c r="C2627" s="2">
        <f t="shared" si="240"/>
        <v>55.896858449803574</v>
      </c>
      <c r="D2627" s="2">
        <f t="shared" si="242"/>
        <v>54.093993379093938</v>
      </c>
      <c r="E2627" s="2">
        <f t="shared" si="241"/>
        <v>1.8028650707096361</v>
      </c>
      <c r="F2627" s="2">
        <f t="shared" si="245"/>
        <v>2.2230894059963369</v>
      </c>
      <c r="G2627" s="2">
        <f t="shared" si="243"/>
        <v>-0.42022433528670078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56.4</v>
      </c>
      <c r="C2628" s="2">
        <f t="shared" si="240"/>
        <v>55.543495611372251</v>
      </c>
      <c r="D2628" s="2">
        <f t="shared" si="242"/>
        <v>54.264808684346235</v>
      </c>
      <c r="E2628" s="2">
        <f t="shared" si="241"/>
        <v>1.2786869270260155</v>
      </c>
      <c r="F2628" s="2">
        <f t="shared" si="245"/>
        <v>2.0342089102022727</v>
      </c>
      <c r="G2628" s="2">
        <f t="shared" si="243"/>
        <v>-0.75552198317625718</v>
      </c>
      <c r="H2628" s="2" t="str">
        <f t="shared" si="244"/>
        <v>Hold</v>
      </c>
    </row>
    <row r="2629" spans="1:8" ht="13.5" x14ac:dyDescent="0.25">
      <c r="A2629" s="3">
        <v>45835</v>
      </c>
      <c r="B2629" s="2">
        <v>57</v>
      </c>
      <c r="C2629" s="2">
        <f t="shared" si="240"/>
        <v>55.152188594238055</v>
      </c>
      <c r="D2629" s="2">
        <f t="shared" si="242"/>
        <v>54.467415448468735</v>
      </c>
      <c r="E2629" s="2">
        <f t="shared" si="241"/>
        <v>0.68477314576932002</v>
      </c>
      <c r="F2629" s="2">
        <f t="shared" si="245"/>
        <v>1.7643217573156822</v>
      </c>
      <c r="G2629" s="2">
        <f t="shared" si="243"/>
        <v>-1.0795486115463622</v>
      </c>
      <c r="H2629" s="2" t="str">
        <f t="shared" si="244"/>
        <v>Hold</v>
      </c>
    </row>
    <row r="2630" spans="1:8" ht="13.5" x14ac:dyDescent="0.25">
      <c r="A2630" s="3">
        <v>45838</v>
      </c>
      <c r="B2630" s="2">
        <v>57</v>
      </c>
      <c r="C2630" s="2">
        <f t="shared" si="240"/>
        <v>54.667236502816813</v>
      </c>
      <c r="D2630" s="2">
        <f t="shared" si="242"/>
        <v>54.655014304137715</v>
      </c>
      <c r="E2630" s="2">
        <f t="shared" si="241"/>
        <v>1.2222198679097573E-2</v>
      </c>
      <c r="F2630" s="2">
        <f t="shared" si="245"/>
        <v>1.4139018455883652</v>
      </c>
      <c r="G2630" s="2">
        <f t="shared" si="243"/>
        <v>-1.4016796469092676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56.8</v>
      </c>
      <c r="C2631" s="2">
        <f t="shared" si="240"/>
        <v>53.979969348537303</v>
      </c>
      <c r="D2631" s="2">
        <f t="shared" si="242"/>
        <v>54.81390213346085</v>
      </c>
      <c r="E2631" s="2">
        <f t="shared" si="241"/>
        <v>-0.83393278492354739</v>
      </c>
      <c r="F2631" s="2">
        <f t="shared" si="245"/>
        <v>0.96433491948598282</v>
      </c>
      <c r="G2631" s="2">
        <f t="shared" si="243"/>
        <v>-1.7982677044095303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56.94</v>
      </c>
      <c r="C2632" s="2">
        <f t="shared" si="240"/>
        <v>53.352281756454637</v>
      </c>
      <c r="D2632" s="2">
        <f t="shared" si="242"/>
        <v>54.971390864315602</v>
      </c>
      <c r="E2632" s="2">
        <f t="shared" si="241"/>
        <v>-1.6191091078609645</v>
      </c>
      <c r="F2632" s="2">
        <f t="shared" si="245"/>
        <v>0.44764611401659343</v>
      </c>
      <c r="G2632" s="2">
        <f t="shared" si="243"/>
        <v>-2.0667552218775578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56.7</v>
      </c>
      <c r="C2633" s="2">
        <f t="shared" si="240"/>
        <v>52.821161486230842</v>
      </c>
      <c r="D2633" s="2">
        <f t="shared" si="242"/>
        <v>55.099435985477413</v>
      </c>
      <c r="E2633" s="2">
        <f t="shared" si="241"/>
        <v>-2.2782744992465709</v>
      </c>
      <c r="F2633" s="2">
        <f t="shared" si="245"/>
        <v>-9.7538008636039397E-2</v>
      </c>
      <c r="G2633" s="2">
        <f t="shared" si="243"/>
        <v>-2.1807364906105313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56.93</v>
      </c>
      <c r="C2634" s="2">
        <f t="shared" si="240"/>
        <v>52.540982796041483</v>
      </c>
      <c r="D2634" s="2">
        <f t="shared" si="242"/>
        <v>55.235033319886497</v>
      </c>
      <c r="E2634" s="2">
        <f t="shared" si="241"/>
        <v>-2.6940505238450143</v>
      </c>
      <c r="F2634" s="2">
        <f t="shared" si="245"/>
        <v>-0.61684051167783449</v>
      </c>
      <c r="G2634" s="2">
        <f t="shared" si="243"/>
        <v>-2.0772100121671797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56.4</v>
      </c>
      <c r="C2635" s="2">
        <f t="shared" si="240"/>
        <v>52.365446981265869</v>
      </c>
      <c r="D2635" s="2">
        <f t="shared" si="242"/>
        <v>55.321327148043054</v>
      </c>
      <c r="E2635" s="2">
        <f t="shared" si="241"/>
        <v>-2.9558801667771846</v>
      </c>
      <c r="F2635" s="2">
        <f t="shared" si="245"/>
        <v>-1.0846484426977046</v>
      </c>
      <c r="G2635" s="2">
        <f t="shared" si="243"/>
        <v>-1.87123172407948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56.15</v>
      </c>
      <c r="C2636" s="2">
        <f t="shared" si="240"/>
        <v>52.447685907224965</v>
      </c>
      <c r="D2636" s="2">
        <f t="shared" si="242"/>
        <v>55.382710322262085</v>
      </c>
      <c r="E2636" s="2">
        <f t="shared" si="241"/>
        <v>-2.9350244150371196</v>
      </c>
      <c r="F2636" s="2">
        <f t="shared" si="245"/>
        <v>-1.4547236371655876</v>
      </c>
      <c r="G2636" s="2">
        <f t="shared" si="243"/>
        <v>-1.480300777871532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56.7</v>
      </c>
      <c r="C2637" s="2">
        <f t="shared" si="240"/>
        <v>52.609580383036509</v>
      </c>
      <c r="D2637" s="2">
        <f t="shared" si="242"/>
        <v>55.48028733542786</v>
      </c>
      <c r="E2637" s="2">
        <f t="shared" si="241"/>
        <v>-2.8707069523913518</v>
      </c>
      <c r="F2637" s="2">
        <f t="shared" si="245"/>
        <v>-1.7379203002107406</v>
      </c>
      <c r="G2637" s="2">
        <f t="shared" si="243"/>
        <v>-1.1327866521806111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56.69</v>
      </c>
      <c r="C2638" s="2">
        <f t="shared" si="240"/>
        <v>53.192721862569357</v>
      </c>
      <c r="D2638" s="2">
        <f t="shared" si="242"/>
        <v>55.569895680951724</v>
      </c>
      <c r="E2638" s="2">
        <f t="shared" si="241"/>
        <v>-2.3771738183823672</v>
      </c>
      <c r="F2638" s="2">
        <f t="shared" si="245"/>
        <v>-1.8657710038450661</v>
      </c>
      <c r="G2638" s="2">
        <f t="shared" si="243"/>
        <v>-0.51140281453730108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57.99</v>
      </c>
      <c r="C2639" s="2">
        <f t="shared" ref="C2639:C2693" si="246">$C$4*B2629+C2638*(1-$C$4)</f>
        <v>53.778456960635609</v>
      </c>
      <c r="D2639" s="2">
        <f t="shared" si="242"/>
        <v>55.749162667547893</v>
      </c>
      <c r="E2639" s="2">
        <f t="shared" si="241"/>
        <v>-1.970705706912284</v>
      </c>
      <c r="F2639" s="2">
        <f t="shared" si="245"/>
        <v>-1.8867579444585099</v>
      </c>
      <c r="G2639" s="2">
        <f t="shared" si="243"/>
        <v>-8.3947762453774111E-2</v>
      </c>
      <c r="H2639" s="2" t="str">
        <f t="shared" si="244"/>
        <v>Hold</v>
      </c>
    </row>
    <row r="2640" spans="1:8" ht="13.5" x14ac:dyDescent="0.25">
      <c r="A2640" s="3">
        <v>45852</v>
      </c>
      <c r="B2640" s="2">
        <v>58.9</v>
      </c>
      <c r="C2640" s="2">
        <f t="shared" si="246"/>
        <v>54.274078966691675</v>
      </c>
      <c r="D2640" s="2">
        <f t="shared" si="242"/>
        <v>55.982558025507309</v>
      </c>
      <c r="E2640" s="2">
        <f t="shared" si="241"/>
        <v>-1.7084790588156338</v>
      </c>
      <c r="F2640" s="2">
        <f t="shared" si="245"/>
        <v>-1.8511021673299348</v>
      </c>
      <c r="G2640" s="2">
        <f t="shared" si="243"/>
        <v>0.14262310851430104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58.88</v>
      </c>
      <c r="C2641" s="2">
        <f t="shared" si="246"/>
        <v>54.662682202585259</v>
      </c>
      <c r="D2641" s="2">
        <f t="shared" si="242"/>
        <v>56.197183356951214</v>
      </c>
      <c r="E2641" s="2">
        <f t="shared" si="241"/>
        <v>-1.5345011543659552</v>
      </c>
      <c r="F2641" s="2">
        <f t="shared" si="245"/>
        <v>-1.7877819647371389</v>
      </c>
      <c r="G2641" s="2">
        <f t="shared" si="243"/>
        <v>0.25328081037118366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58.3</v>
      </c>
      <c r="C2642" s="2">
        <f t="shared" si="246"/>
        <v>55.013038786802909</v>
      </c>
      <c r="D2642" s="2">
        <f t="shared" si="242"/>
        <v>56.352947552732601</v>
      </c>
      <c r="E2642" s="2">
        <f t="shared" si="241"/>
        <v>-1.3399087659296924</v>
      </c>
      <c r="F2642" s="2">
        <f t="shared" si="245"/>
        <v>-1.6982073249756497</v>
      </c>
      <c r="G2642" s="2">
        <f t="shared" si="243"/>
        <v>0.35829855904595731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58.3</v>
      </c>
      <c r="C2643" s="2">
        <f t="shared" si="246"/>
        <v>55.272571281140927</v>
      </c>
      <c r="D2643" s="2">
        <f t="shared" si="242"/>
        <v>56.497173659937594</v>
      </c>
      <c r="E2643" s="2">
        <f t="shared" si="241"/>
        <v>-1.2246023787966678</v>
      </c>
      <c r="F2643" s="2">
        <f t="shared" si="245"/>
        <v>-1.6034863357398534</v>
      </c>
      <c r="G2643" s="2">
        <f t="shared" si="243"/>
        <v>0.37888395694318566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58.5</v>
      </c>
      <c r="C2644" s="2">
        <f t="shared" si="246"/>
        <v>55.527560314811552</v>
      </c>
      <c r="D2644" s="2">
        <f t="shared" si="242"/>
        <v>56.645531166608883</v>
      </c>
      <c r="E2644" s="2">
        <f t="shared" si="241"/>
        <v>-1.117970851797331</v>
      </c>
      <c r="F2644" s="2">
        <f t="shared" si="245"/>
        <v>-1.506383238951349</v>
      </c>
      <c r="G2644" s="2">
        <f t="shared" si="243"/>
        <v>0.38841238715401794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57.75</v>
      </c>
      <c r="C2645" s="2">
        <f t="shared" si="246"/>
        <v>55.661781804840544</v>
      </c>
      <c r="D2645" s="2">
        <f t="shared" si="242"/>
        <v>56.727343672786006</v>
      </c>
      <c r="E2645" s="2">
        <f t="shared" si="241"/>
        <v>-1.0655618679454619</v>
      </c>
      <c r="F2645" s="2">
        <f t="shared" si="245"/>
        <v>-1.4182189647501717</v>
      </c>
      <c r="G2645" s="2">
        <f t="shared" si="243"/>
        <v>0.3526570968047098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57.75</v>
      </c>
      <c r="C2646" s="2">
        <f t="shared" si="246"/>
        <v>55.736892296403539</v>
      </c>
      <c r="D2646" s="2">
        <f t="shared" si="242"/>
        <v>56.803095993320376</v>
      </c>
      <c r="E2646" s="2">
        <f t="shared" si="241"/>
        <v>-1.0662036969168369</v>
      </c>
      <c r="F2646" s="2">
        <f t="shared" si="245"/>
        <v>-1.3478159111835049</v>
      </c>
      <c r="G2646" s="2">
        <f t="shared" si="243"/>
        <v>0.28161221426666794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57.81</v>
      </c>
      <c r="C2647" s="2">
        <f t="shared" si="246"/>
        <v>55.885062712341458</v>
      </c>
      <c r="D2647" s="2">
        <f t="shared" si="242"/>
        <v>56.877681475296647</v>
      </c>
      <c r="E2647" s="2">
        <f t="shared" si="241"/>
        <v>-0.99261876295518903</v>
      </c>
      <c r="F2647" s="2">
        <f t="shared" si="245"/>
        <v>-1.276776481537842</v>
      </c>
      <c r="G2647" s="2">
        <f t="shared" si="243"/>
        <v>0.28415771858265293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57.95</v>
      </c>
      <c r="C2648" s="2">
        <f t="shared" si="246"/>
        <v>56.008899218135085</v>
      </c>
      <c r="D2648" s="2">
        <f t="shared" si="242"/>
        <v>56.957112477126522</v>
      </c>
      <c r="E2648" s="2">
        <f t="shared" si="241"/>
        <v>-0.94821325899143716</v>
      </c>
      <c r="F2648" s="2">
        <f t="shared" si="245"/>
        <v>-1.2110638370285611</v>
      </c>
      <c r="G2648" s="2">
        <f t="shared" si="243"/>
        <v>0.26285057803712397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58.49</v>
      </c>
      <c r="C2649" s="2">
        <f t="shared" si="246"/>
        <v>56.31368395380661</v>
      </c>
      <c r="D2649" s="2">
        <f t="shared" si="242"/>
        <v>57.070659701043077</v>
      </c>
      <c r="E2649" s="2">
        <f t="shared" si="241"/>
        <v>-0.7569757472364671</v>
      </c>
      <c r="F2649" s="2">
        <f t="shared" si="245"/>
        <v>-1.1202462190701423</v>
      </c>
      <c r="G2649" s="2">
        <f t="shared" si="243"/>
        <v>0.36327047183367522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58</v>
      </c>
      <c r="C2650" s="2">
        <f t="shared" si="246"/>
        <v>56.711578730144055</v>
      </c>
      <c r="D2650" s="2">
        <f t="shared" si="242"/>
        <v>57.139499723188038</v>
      </c>
      <c r="E2650" s="2">
        <f t="shared" si="241"/>
        <v>-0.42792099304398334</v>
      </c>
      <c r="F2650" s="2">
        <f t="shared" si="245"/>
        <v>-0.98178117386491048</v>
      </c>
      <c r="G2650" s="2">
        <f t="shared" si="243"/>
        <v>0.55386018082092714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57.89</v>
      </c>
      <c r="C2651" s="2">
        <f t="shared" si="246"/>
        <v>57.045182002429584</v>
      </c>
      <c r="D2651" s="2">
        <f t="shared" si="242"/>
        <v>57.195092336285221</v>
      </c>
      <c r="E2651" s="2">
        <f t="shared" si="241"/>
        <v>-0.14991033385563668</v>
      </c>
      <c r="F2651" s="2">
        <f t="shared" si="245"/>
        <v>-0.81540700586305581</v>
      </c>
      <c r="G2651" s="2">
        <f t="shared" si="243"/>
        <v>0.66549667200741913</v>
      </c>
      <c r="H2651" s="2" t="str">
        <f t="shared" si="244"/>
        <v>Sell</v>
      </c>
    </row>
    <row r="2652" spans="1:8" ht="13.5" x14ac:dyDescent="0.25">
      <c r="A2652" s="3">
        <v>45869</v>
      </c>
      <c r="B2652" s="2">
        <v>57.8</v>
      </c>
      <c r="C2652" s="2">
        <f t="shared" si="246"/>
        <v>57.238230925132726</v>
      </c>
      <c r="D2652" s="2">
        <f t="shared" si="242"/>
        <v>57.239900311375202</v>
      </c>
      <c r="E2652" s="2">
        <f t="shared" ref="E2652:E2693" si="247">C2652-D2652</f>
        <v>-1.6693862424759232E-3</v>
      </c>
      <c r="F2652" s="2">
        <f t="shared" si="245"/>
        <v>-0.65265948193893986</v>
      </c>
      <c r="G2652" s="2">
        <f t="shared" si="243"/>
        <v>0.65099009569646393</v>
      </c>
      <c r="H2652" s="2" t="str">
        <f t="shared" si="244"/>
        <v>Sell</v>
      </c>
    </row>
    <row r="2653" spans="1:8" ht="13.5" x14ac:dyDescent="0.25">
      <c r="A2653" s="3">
        <v>45870</v>
      </c>
      <c r="B2653" s="2">
        <v>57.68</v>
      </c>
      <c r="C2653" s="2">
        <f t="shared" si="246"/>
        <v>57.401580013573842</v>
      </c>
      <c r="D2653" s="2">
        <f t="shared" ref="D2653:D2693" si="248">$D$4*B2653+(1-$D$4)*D2652</f>
        <v>57.272500288310376</v>
      </c>
      <c r="E2653" s="2">
        <f t="shared" si="247"/>
        <v>0.12907972526346612</v>
      </c>
      <c r="F2653" s="2">
        <f t="shared" si="245"/>
        <v>-0.49631164049845866</v>
      </c>
      <c r="G2653" s="2">
        <f t="shared" si="243"/>
        <v>0.62539136576192478</v>
      </c>
      <c r="H2653" s="2" t="str">
        <f t="shared" si="244"/>
        <v>Sell</v>
      </c>
    </row>
    <row r="2654" spans="1:8" ht="13.5" x14ac:dyDescent="0.25">
      <c r="A2654" s="3">
        <v>45873</v>
      </c>
      <c r="B2654" s="2">
        <v>57.7</v>
      </c>
      <c r="C2654" s="2">
        <f t="shared" si="246"/>
        <v>57.570567703793252</v>
      </c>
      <c r="D2654" s="2">
        <f t="shared" si="248"/>
        <v>57.304166933620714</v>
      </c>
      <c r="E2654" s="2">
        <f t="shared" si="247"/>
        <v>0.26640077017253816</v>
      </c>
      <c r="F2654" s="2">
        <f t="shared" si="245"/>
        <v>-0.34376915836425931</v>
      </c>
      <c r="G2654" s="2">
        <f t="shared" si="243"/>
        <v>0.61016992853679741</v>
      </c>
      <c r="H2654" s="2" t="str">
        <f t="shared" si="244"/>
        <v>Sell</v>
      </c>
    </row>
    <row r="2655" spans="1:8" ht="13.5" x14ac:dyDescent="0.25">
      <c r="A2655" s="3">
        <v>45874</v>
      </c>
      <c r="B2655" s="2">
        <v>57.7</v>
      </c>
      <c r="C2655" s="2">
        <f t="shared" si="246"/>
        <v>57.598172672440448</v>
      </c>
      <c r="D2655" s="2">
        <f t="shared" si="248"/>
        <v>57.333487901500661</v>
      </c>
      <c r="E2655" s="2">
        <f t="shared" si="247"/>
        <v>0.26468477093978748</v>
      </c>
      <c r="F2655" s="2">
        <f t="shared" si="245"/>
        <v>-0.22207837250344994</v>
      </c>
      <c r="G2655" s="2">
        <f t="shared" si="243"/>
        <v>0.48676314344323746</v>
      </c>
      <c r="H2655" s="2" t="str">
        <f t="shared" si="244"/>
        <v>Sell</v>
      </c>
    </row>
    <row r="2656" spans="1:8" ht="13.5" x14ac:dyDescent="0.25">
      <c r="A2656" s="3">
        <v>45875</v>
      </c>
      <c r="B2656" s="2">
        <v>57.7</v>
      </c>
      <c r="C2656" s="2">
        <f t="shared" si="246"/>
        <v>57.62153072283423</v>
      </c>
      <c r="D2656" s="2">
        <f t="shared" si="248"/>
        <v>57.360636945833946</v>
      </c>
      <c r="E2656" s="2">
        <f t="shared" si="247"/>
        <v>0.26089377700028393</v>
      </c>
      <c r="F2656" s="2">
        <f t="shared" si="245"/>
        <v>-0.12548394260270318</v>
      </c>
      <c r="G2656" s="2">
        <f t="shared" si="243"/>
        <v>0.38637771960298711</v>
      </c>
      <c r="H2656" s="2" t="str">
        <f t="shared" si="244"/>
        <v>Sell</v>
      </c>
    </row>
    <row r="2657" spans="1:8" ht="13.5" x14ac:dyDescent="0.25">
      <c r="A2657" s="3">
        <v>45876</v>
      </c>
      <c r="B2657" s="2">
        <v>57.7</v>
      </c>
      <c r="C2657" s="2">
        <f t="shared" si="246"/>
        <v>57.650525996244347</v>
      </c>
      <c r="D2657" s="2">
        <f t="shared" si="248"/>
        <v>57.385774949846244</v>
      </c>
      <c r="E2657" s="2">
        <f t="shared" si="247"/>
        <v>0.26475104639810354</v>
      </c>
      <c r="F2657" s="2">
        <f t="shared" si="245"/>
        <v>-4.7436944802541833E-2</v>
      </c>
      <c r="G2657" s="2">
        <f t="shared" si="243"/>
        <v>0.31218799120064539</v>
      </c>
      <c r="H2657" s="2" t="str">
        <f t="shared" si="244"/>
        <v>Sell</v>
      </c>
    </row>
    <row r="2658" spans="1:8" ht="13.5" x14ac:dyDescent="0.25">
      <c r="A2658" s="3">
        <v>45877</v>
      </c>
      <c r="B2658" s="2">
        <v>57.7</v>
      </c>
      <c r="C2658" s="2">
        <f t="shared" si="246"/>
        <v>57.696598919899067</v>
      </c>
      <c r="D2658" s="2">
        <f t="shared" si="248"/>
        <v>57.40905087948726</v>
      </c>
      <c r="E2658" s="2">
        <f t="shared" si="247"/>
        <v>0.28754804041180648</v>
      </c>
      <c r="F2658" s="2">
        <f t="shared" si="245"/>
        <v>1.9560052240327835E-2</v>
      </c>
      <c r="G2658" s="2">
        <f t="shared" si="243"/>
        <v>0.26798798817147862</v>
      </c>
      <c r="H2658" s="2" t="str">
        <f t="shared" si="244"/>
        <v>Sell</v>
      </c>
    </row>
    <row r="2659" spans="1:8" ht="13.5" x14ac:dyDescent="0.25">
      <c r="A2659" s="3">
        <v>45880</v>
      </c>
      <c r="B2659" s="2">
        <v>57.7</v>
      </c>
      <c r="C2659" s="2">
        <f t="shared" si="246"/>
        <v>57.818660624529983</v>
      </c>
      <c r="D2659" s="2">
        <f t="shared" si="248"/>
        <v>57.430602666191909</v>
      </c>
      <c r="E2659" s="2">
        <f t="shared" si="247"/>
        <v>0.38805795833807366</v>
      </c>
      <c r="F2659" s="2">
        <f t="shared" si="245"/>
        <v>9.3259633459877006E-2</v>
      </c>
      <c r="G2659" s="2">
        <f t="shared" si="243"/>
        <v>0.29479832487819668</v>
      </c>
      <c r="H2659" s="2" t="str">
        <f t="shared" si="244"/>
        <v>Sell</v>
      </c>
    </row>
    <row r="2660" spans="1:8" ht="13.5" x14ac:dyDescent="0.25">
      <c r="A2660" s="3">
        <v>45881</v>
      </c>
      <c r="B2660" s="2">
        <v>57.69</v>
      </c>
      <c r="C2660" s="2">
        <f t="shared" si="246"/>
        <v>57.846558989986903</v>
      </c>
      <c r="D2660" s="2">
        <f t="shared" si="248"/>
        <v>57.449817283511024</v>
      </c>
      <c r="E2660" s="2">
        <f t="shared" si="247"/>
        <v>0.39674170647587914</v>
      </c>
      <c r="F2660" s="2">
        <f t="shared" si="245"/>
        <v>0.15395604806307744</v>
      </c>
      <c r="G2660" s="2">
        <f t="shared" ref="G2660:G2693" si="249">E2660-F2660</f>
        <v>0.2427856584128017</v>
      </c>
      <c r="H2660" s="2" t="str">
        <f t="shared" ref="H2660:H2693" si="250">IF(G2660&lt;0,"Hold","Sell")</f>
        <v>Sell</v>
      </c>
    </row>
    <row r="2661" spans="1:8" ht="13.5" x14ac:dyDescent="0.25">
      <c r="A2661" s="3">
        <v>45883</v>
      </c>
      <c r="B2661" s="2">
        <v>57.6</v>
      </c>
      <c r="C2661" s="2">
        <f t="shared" si="246"/>
        <v>57.853242222296615</v>
      </c>
      <c r="D2661" s="2">
        <f t="shared" si="248"/>
        <v>57.460941929176876</v>
      </c>
      <c r="E2661" s="2">
        <f t="shared" si="247"/>
        <v>0.3923002931197388</v>
      </c>
      <c r="F2661" s="2">
        <f t="shared" ref="F2661:F2693" si="251">(E2661*(2/(10)))+((1-(2/10))*F2660)</f>
        <v>0.20162489707440973</v>
      </c>
      <c r="G2661" s="2">
        <f t="shared" si="249"/>
        <v>0.19067539604532907</v>
      </c>
      <c r="H2661" s="2" t="str">
        <f t="shared" si="250"/>
        <v>Sell</v>
      </c>
    </row>
    <row r="2662" spans="1:8" ht="13.5" x14ac:dyDescent="0.25">
      <c r="A2662" s="3">
        <v>45884</v>
      </c>
      <c r="B2662" s="2">
        <v>57.56</v>
      </c>
      <c r="C2662" s="2">
        <f t="shared" si="246"/>
        <v>57.845051111174058</v>
      </c>
      <c r="D2662" s="2">
        <f t="shared" si="248"/>
        <v>57.468279564052665</v>
      </c>
      <c r="E2662" s="2">
        <f t="shared" si="247"/>
        <v>0.37677154712139327</v>
      </c>
      <c r="F2662" s="2">
        <f t="shared" si="251"/>
        <v>0.23665422708380646</v>
      </c>
      <c r="G2662" s="2">
        <f t="shared" si="249"/>
        <v>0.14011732003758681</v>
      </c>
      <c r="H2662" s="2" t="str">
        <f t="shared" si="250"/>
        <v>Sell</v>
      </c>
    </row>
    <row r="2663" spans="1:8" ht="13.5" x14ac:dyDescent="0.25">
      <c r="A2663" s="3">
        <v>45887</v>
      </c>
      <c r="B2663" s="2">
        <v>57.54</v>
      </c>
      <c r="C2663" s="2">
        <f t="shared" si="246"/>
        <v>57.81965863253189</v>
      </c>
      <c r="D2663" s="2">
        <f t="shared" si="248"/>
        <v>57.473592188937651</v>
      </c>
      <c r="E2663" s="2">
        <f t="shared" si="247"/>
        <v>0.3460664435942391</v>
      </c>
      <c r="F2663" s="2">
        <f t="shared" si="251"/>
        <v>0.25853667038589301</v>
      </c>
      <c r="G2663" s="2">
        <f t="shared" si="249"/>
        <v>8.7529773208346096E-2</v>
      </c>
      <c r="H2663" s="2" t="str">
        <f t="shared" si="250"/>
        <v>Sell</v>
      </c>
    </row>
    <row r="2664" spans="1:8" ht="13.5" x14ac:dyDescent="0.25">
      <c r="A2664" s="3">
        <v>45888</v>
      </c>
      <c r="B2664" s="2">
        <v>57.5</v>
      </c>
      <c r="C2664" s="2">
        <f t="shared" si="246"/>
        <v>57.801249612142371</v>
      </c>
      <c r="D2664" s="2">
        <f t="shared" si="248"/>
        <v>57.475548323090422</v>
      </c>
      <c r="E2664" s="2">
        <f t="shared" si="247"/>
        <v>0.32570128905194906</v>
      </c>
      <c r="F2664" s="2">
        <f t="shared" si="251"/>
        <v>0.27196959411910426</v>
      </c>
      <c r="G2664" s="2">
        <f t="shared" si="249"/>
        <v>5.3731694932844798E-2</v>
      </c>
      <c r="H2664" s="2" t="str">
        <f t="shared" si="250"/>
        <v>Sell</v>
      </c>
    </row>
    <row r="2665" spans="1:8" ht="13.5" x14ac:dyDescent="0.25">
      <c r="A2665" s="3">
        <v>45889</v>
      </c>
      <c r="B2665" s="2">
        <v>57.2</v>
      </c>
      <c r="C2665" s="2">
        <f t="shared" si="246"/>
        <v>57.785672748735855</v>
      </c>
      <c r="D2665" s="2">
        <f t="shared" si="248"/>
        <v>57.455137336194838</v>
      </c>
      <c r="E2665" s="2">
        <f t="shared" si="247"/>
        <v>0.33053541254101759</v>
      </c>
      <c r="F2665" s="2">
        <f t="shared" si="251"/>
        <v>0.28368275780348695</v>
      </c>
      <c r="G2665" s="2">
        <f t="shared" si="249"/>
        <v>4.6852654737530641E-2</v>
      </c>
      <c r="H2665" s="2" t="str">
        <f t="shared" si="250"/>
        <v>Sell</v>
      </c>
    </row>
    <row r="2666" spans="1:8" ht="13.5" x14ac:dyDescent="0.25">
      <c r="A2666" s="3">
        <v>45890</v>
      </c>
      <c r="B2666" s="2">
        <v>57.39</v>
      </c>
      <c r="C2666" s="2">
        <f t="shared" si="246"/>
        <v>57.772492325853413</v>
      </c>
      <c r="D2666" s="2">
        <f t="shared" si="248"/>
        <v>57.450312348328552</v>
      </c>
      <c r="E2666" s="2">
        <f t="shared" si="247"/>
        <v>0.32217997752486127</v>
      </c>
      <c r="F2666" s="2">
        <f t="shared" si="251"/>
        <v>0.29138220174776186</v>
      </c>
      <c r="G2666" s="2">
        <f t="shared" si="249"/>
        <v>3.0797775777099412E-2</v>
      </c>
      <c r="H2666" s="2" t="str">
        <f t="shared" si="250"/>
        <v>Sell</v>
      </c>
    </row>
    <row r="2667" spans="1:8" ht="13.5" x14ac:dyDescent="0.25">
      <c r="A2667" s="3">
        <v>45891</v>
      </c>
      <c r="B2667" s="2">
        <v>57.39</v>
      </c>
      <c r="C2667" s="2">
        <f t="shared" si="246"/>
        <v>57.761339660337505</v>
      </c>
      <c r="D2667" s="2">
        <f t="shared" si="248"/>
        <v>57.445844766970879</v>
      </c>
      <c r="E2667" s="2">
        <f t="shared" si="247"/>
        <v>0.31549489336662617</v>
      </c>
      <c r="F2667" s="2">
        <f t="shared" si="251"/>
        <v>0.29620474007153474</v>
      </c>
      <c r="G2667" s="2">
        <f t="shared" si="249"/>
        <v>1.9290153295091428E-2</v>
      </c>
      <c r="H2667" s="2" t="str">
        <f t="shared" si="250"/>
        <v>Sell</v>
      </c>
    </row>
    <row r="2668" spans="1:8" ht="13.5" x14ac:dyDescent="0.25">
      <c r="A2668" s="3">
        <v>45894</v>
      </c>
      <c r="B2668" s="2">
        <v>57.5</v>
      </c>
      <c r="C2668" s="2">
        <f t="shared" si="246"/>
        <v>57.75190278951635</v>
      </c>
      <c r="D2668" s="2">
        <f t="shared" si="248"/>
        <v>57.449856265713777</v>
      </c>
      <c r="E2668" s="2">
        <f t="shared" si="247"/>
        <v>0.30204652380257357</v>
      </c>
      <c r="F2668" s="2">
        <f t="shared" si="251"/>
        <v>0.29737309681774254</v>
      </c>
      <c r="G2668" s="2">
        <f t="shared" si="249"/>
        <v>4.6734269848310306E-3</v>
      </c>
      <c r="H2668" s="2" t="str">
        <f t="shared" si="250"/>
        <v>Sell</v>
      </c>
    </row>
    <row r="2669" spans="1:8" ht="13.5" x14ac:dyDescent="0.25">
      <c r="A2669" s="3">
        <v>45895</v>
      </c>
      <c r="B2669" s="2">
        <v>57.69</v>
      </c>
      <c r="C2669" s="2">
        <f t="shared" si="246"/>
        <v>57.74391774497537</v>
      </c>
      <c r="D2669" s="2">
        <f t="shared" si="248"/>
        <v>57.467644690475723</v>
      </c>
      <c r="E2669" s="2">
        <f t="shared" si="247"/>
        <v>0.27627305449964723</v>
      </c>
      <c r="F2669" s="2">
        <f t="shared" si="251"/>
        <v>0.29315308835412346</v>
      </c>
      <c r="G2669" s="2">
        <f t="shared" si="249"/>
        <v>-1.6880033854476229E-2</v>
      </c>
      <c r="H2669" s="2" t="str">
        <f t="shared" si="250"/>
        <v>Hold</v>
      </c>
    </row>
    <row r="2670" spans="1:8" ht="13.5" x14ac:dyDescent="0.25">
      <c r="A2670" s="3">
        <v>45896</v>
      </c>
      <c r="B2670" s="2">
        <v>57.69</v>
      </c>
      <c r="C2670" s="2">
        <f t="shared" si="246"/>
        <v>57.735622707286851</v>
      </c>
      <c r="D2670" s="2">
        <f t="shared" si="248"/>
        <v>57.484115454144188</v>
      </c>
      <c r="E2670" s="2">
        <f t="shared" si="247"/>
        <v>0.25150725314266253</v>
      </c>
      <c r="F2670" s="2">
        <f t="shared" si="251"/>
        <v>0.28482392131183132</v>
      </c>
      <c r="G2670" s="2">
        <f t="shared" si="249"/>
        <v>-3.3316668169168784E-2</v>
      </c>
      <c r="H2670" s="2" t="str">
        <f t="shared" si="250"/>
        <v>Hold</v>
      </c>
    </row>
    <row r="2671" spans="1:8" ht="13.5" x14ac:dyDescent="0.25">
      <c r="A2671" s="3">
        <v>45897</v>
      </c>
      <c r="B2671" s="2">
        <v>56.95</v>
      </c>
      <c r="C2671" s="2">
        <f t="shared" si="246"/>
        <v>57.714757675396569</v>
      </c>
      <c r="D2671" s="2">
        <f t="shared" si="248"/>
        <v>57.444551346429805</v>
      </c>
      <c r="E2671" s="2">
        <f t="shared" si="247"/>
        <v>0.27020632896676489</v>
      </c>
      <c r="F2671" s="2">
        <f t="shared" si="251"/>
        <v>0.28190040284281803</v>
      </c>
      <c r="G2671" s="2">
        <f t="shared" si="249"/>
        <v>-1.1694073876053146E-2</v>
      </c>
      <c r="H2671" s="2" t="str">
        <f t="shared" si="250"/>
        <v>Hold</v>
      </c>
    </row>
    <row r="2672" spans="1:8" ht="13.5" x14ac:dyDescent="0.25">
      <c r="A2672" s="3">
        <v>45898</v>
      </c>
      <c r="B2672" s="2">
        <v>56.8</v>
      </c>
      <c r="C2672" s="2">
        <f t="shared" si="246"/>
        <v>57.690948802258632</v>
      </c>
      <c r="D2672" s="2">
        <f t="shared" si="248"/>
        <v>57.39680680224982</v>
      </c>
      <c r="E2672" s="2">
        <f t="shared" si="247"/>
        <v>0.29414200000881152</v>
      </c>
      <c r="F2672" s="2">
        <f t="shared" si="251"/>
        <v>0.28434872227601676</v>
      </c>
      <c r="G2672" s="2">
        <f t="shared" si="249"/>
        <v>9.7932777327947584E-3</v>
      </c>
      <c r="H2672" s="2" t="str">
        <f t="shared" si="250"/>
        <v>Sell</v>
      </c>
    </row>
    <row r="2673" spans="1:8" ht="13.5" x14ac:dyDescent="0.25">
      <c r="A2673" s="3">
        <v>45901</v>
      </c>
      <c r="B2673" s="2">
        <v>56.25</v>
      </c>
      <c r="C2673" s="2">
        <f t="shared" si="246"/>
        <v>57.667725909603462</v>
      </c>
      <c r="D2673" s="2">
        <f t="shared" si="248"/>
        <v>57.311858150231316</v>
      </c>
      <c r="E2673" s="2">
        <f t="shared" si="247"/>
        <v>0.35586775937214554</v>
      </c>
      <c r="F2673" s="2">
        <f t="shared" si="251"/>
        <v>0.29865252969524253</v>
      </c>
      <c r="G2673" s="2">
        <f t="shared" si="249"/>
        <v>5.7215229676903012E-2</v>
      </c>
      <c r="H2673" s="2" t="str">
        <f t="shared" si="250"/>
        <v>Sell</v>
      </c>
    </row>
    <row r="2674" spans="1:8" ht="13.5" x14ac:dyDescent="0.25">
      <c r="A2674" s="3">
        <v>45902</v>
      </c>
      <c r="B2674" s="2">
        <v>56.6</v>
      </c>
      <c r="C2674" s="2">
        <f t="shared" si="246"/>
        <v>57.641921923510623</v>
      </c>
      <c r="D2674" s="2">
        <f t="shared" si="248"/>
        <v>57.259127916880843</v>
      </c>
      <c r="E2674" s="2">
        <f t="shared" si="247"/>
        <v>0.38279400662977991</v>
      </c>
      <c r="F2674" s="2">
        <f t="shared" si="251"/>
        <v>0.31548082508215003</v>
      </c>
      <c r="G2674" s="2">
        <f t="shared" si="249"/>
        <v>6.7313181547629886E-2</v>
      </c>
      <c r="H2674" s="2" t="str">
        <f t="shared" si="250"/>
        <v>Sell</v>
      </c>
    </row>
    <row r="2675" spans="1:8" ht="13.5" x14ac:dyDescent="0.25">
      <c r="A2675" s="3">
        <v>45903</v>
      </c>
      <c r="B2675" s="2">
        <v>57.39</v>
      </c>
      <c r="C2675" s="2">
        <f t="shared" si="246"/>
        <v>57.57393393527822</v>
      </c>
      <c r="D2675" s="2">
        <f t="shared" si="248"/>
        <v>57.268822145260046</v>
      </c>
      <c r="E2675" s="2">
        <f t="shared" si="247"/>
        <v>0.30511179001817368</v>
      </c>
      <c r="F2675" s="2">
        <f t="shared" si="251"/>
        <v>0.31340701806935478</v>
      </c>
      <c r="G2675" s="2">
        <f t="shared" si="249"/>
        <v>-8.2952280511811027E-3</v>
      </c>
      <c r="H2675" s="2" t="str">
        <f t="shared" si="250"/>
        <v>Hold</v>
      </c>
    </row>
    <row r="2676" spans="1:8" ht="13.5" x14ac:dyDescent="0.25">
      <c r="A2676" s="3">
        <v>45905</v>
      </c>
      <c r="B2676" s="2">
        <v>57.39</v>
      </c>
      <c r="C2676" s="2">
        <f t="shared" si="246"/>
        <v>57.54563640677388</v>
      </c>
      <c r="D2676" s="2">
        <f t="shared" si="248"/>
        <v>57.277798282648192</v>
      </c>
      <c r="E2676" s="2">
        <f t="shared" si="247"/>
        <v>0.26783812412568864</v>
      </c>
      <c r="F2676" s="2">
        <f t="shared" si="251"/>
        <v>0.30429323928062157</v>
      </c>
      <c r="G2676" s="2">
        <f t="shared" si="249"/>
        <v>-3.6455115154932938E-2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57.69</v>
      </c>
      <c r="C2677" s="2">
        <f t="shared" si="246"/>
        <v>57.521692344193283</v>
      </c>
      <c r="D2677" s="2">
        <f t="shared" si="248"/>
        <v>57.308331743192774</v>
      </c>
      <c r="E2677" s="2">
        <f t="shared" si="247"/>
        <v>0.21336060100050958</v>
      </c>
      <c r="F2677" s="2">
        <f t="shared" si="251"/>
        <v>0.28610671162459922</v>
      </c>
      <c r="G2677" s="2">
        <f t="shared" si="249"/>
        <v>-7.2746110624089644E-2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57.3</v>
      </c>
      <c r="C2678" s="2">
        <f t="shared" si="246"/>
        <v>57.518355060471237</v>
      </c>
      <c r="D2678" s="2">
        <f t="shared" si="248"/>
        <v>57.307714577030339</v>
      </c>
      <c r="E2678" s="2">
        <f t="shared" si="247"/>
        <v>0.2106404834408977</v>
      </c>
      <c r="F2678" s="2">
        <f t="shared" si="251"/>
        <v>0.27101346598785891</v>
      </c>
      <c r="G2678" s="2">
        <f t="shared" si="249"/>
        <v>-6.0372982546961218E-2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57.1</v>
      </c>
      <c r="C2679" s="2">
        <f t="shared" si="246"/>
        <v>57.544761974244892</v>
      </c>
      <c r="D2679" s="2">
        <f t="shared" si="248"/>
        <v>57.292328312065123</v>
      </c>
      <c r="E2679" s="2">
        <f t="shared" si="247"/>
        <v>0.2524336621797687</v>
      </c>
      <c r="F2679" s="2">
        <f t="shared" si="251"/>
        <v>0.26729750522624091</v>
      </c>
      <c r="G2679" s="2">
        <f t="shared" si="249"/>
        <v>-1.4863843046472203E-2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57.5</v>
      </c>
      <c r="C2680" s="2">
        <f t="shared" si="246"/>
        <v>57.567106285899527</v>
      </c>
      <c r="D2680" s="2">
        <f t="shared" si="248"/>
        <v>57.307711400060299</v>
      </c>
      <c r="E2680" s="2">
        <f t="shared" si="247"/>
        <v>0.2593948858392281</v>
      </c>
      <c r="F2680" s="2">
        <f t="shared" si="251"/>
        <v>0.26571698134883837</v>
      </c>
      <c r="G2680" s="2">
        <f t="shared" si="249"/>
        <v>-6.3220955096102704E-3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57.59</v>
      </c>
      <c r="C2681" s="2">
        <f t="shared" si="246"/>
        <v>57.472166857299605</v>
      </c>
      <c r="D2681" s="2">
        <f t="shared" si="248"/>
        <v>57.328621666722498</v>
      </c>
      <c r="E2681" s="2">
        <f t="shared" si="247"/>
        <v>0.14354519057710746</v>
      </c>
      <c r="F2681" s="2">
        <f t="shared" si="251"/>
        <v>0.2412826231944922</v>
      </c>
      <c r="G2681" s="2">
        <f t="shared" si="249"/>
        <v>-9.773743261738474E-2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57.79</v>
      </c>
      <c r="C2682" s="2">
        <f t="shared" si="246"/>
        <v>57.368756571561207</v>
      </c>
      <c r="D2682" s="2">
        <f t="shared" si="248"/>
        <v>57.362797839557871</v>
      </c>
      <c r="E2682" s="2">
        <f t="shared" si="247"/>
        <v>5.9587320033358537E-3</v>
      </c>
      <c r="F2682" s="2">
        <f t="shared" si="251"/>
        <v>0.19421784495626093</v>
      </c>
      <c r="G2682" s="2">
        <f t="shared" si="249"/>
        <v>-0.18825911295292508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58.99</v>
      </c>
      <c r="C2683" s="2">
        <f t="shared" si="246"/>
        <v>57.196640175936402</v>
      </c>
      <c r="D2683" s="2">
        <f t="shared" si="248"/>
        <v>57.483331332923953</v>
      </c>
      <c r="E2683" s="2">
        <f t="shared" si="247"/>
        <v>-0.28669115698755121</v>
      </c>
      <c r="F2683" s="2">
        <f t="shared" si="251"/>
        <v>9.8036044567498509E-2</v>
      </c>
      <c r="G2683" s="2">
        <f t="shared" si="249"/>
        <v>-0.38472720155504969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62</v>
      </c>
      <c r="C2684" s="2">
        <f t="shared" si="246"/>
        <v>57.104849379638495</v>
      </c>
      <c r="D2684" s="2">
        <f t="shared" si="248"/>
        <v>57.817899382336996</v>
      </c>
      <c r="E2684" s="2">
        <f t="shared" si="247"/>
        <v>-0.71305000269850183</v>
      </c>
      <c r="F2684" s="2">
        <f t="shared" si="251"/>
        <v>-6.4181164885701567E-2</v>
      </c>
      <c r="G2684" s="2">
        <f t="shared" si="249"/>
        <v>-0.64886883781280025</v>
      </c>
      <c r="H2684" s="2" t="str">
        <f t="shared" si="250"/>
        <v>Hold</v>
      </c>
    </row>
    <row r="2685" spans="1:8" ht="13.5" x14ac:dyDescent="0.25">
      <c r="A2685" s="3">
        <v>45918</v>
      </c>
      <c r="B2685" s="2">
        <v>63</v>
      </c>
      <c r="C2685" s="2">
        <f t="shared" si="246"/>
        <v>57.148718705847955</v>
      </c>
      <c r="D2685" s="2">
        <f t="shared" si="248"/>
        <v>58.20175868734907</v>
      </c>
      <c r="E2685" s="2">
        <f t="shared" si="247"/>
        <v>-1.0530399815011151</v>
      </c>
      <c r="F2685" s="2">
        <f t="shared" si="251"/>
        <v>-0.2619529282087843</v>
      </c>
      <c r="G2685" s="2">
        <f t="shared" si="249"/>
        <v>-0.79108705329233087</v>
      </c>
      <c r="H2685" s="2" t="str">
        <f t="shared" si="250"/>
        <v>Hold</v>
      </c>
    </row>
    <row r="2686" spans="1:8" ht="13.5" x14ac:dyDescent="0.35">
      <c r="A2686" s="3">
        <v>45919</v>
      </c>
      <c r="B2686" s="11">
        <v>62</v>
      </c>
      <c r="C2686" s="2">
        <f t="shared" si="246"/>
        <v>57.18583890494827</v>
      </c>
      <c r="D2686" s="2">
        <f t="shared" si="248"/>
        <v>58.483109895693588</v>
      </c>
      <c r="E2686" s="2">
        <f t="shared" si="247"/>
        <v>-1.2972709907453179</v>
      </c>
      <c r="F2686" s="2">
        <f t="shared" si="251"/>
        <v>-0.46901654071609106</v>
      </c>
      <c r="G2686" s="2">
        <f t="shared" si="249"/>
        <v>-0.82825445002922682</v>
      </c>
      <c r="H2686" s="2" t="str">
        <f t="shared" si="250"/>
        <v>Hold</v>
      </c>
    </row>
    <row r="2687" spans="1:8" ht="13.5" x14ac:dyDescent="0.35">
      <c r="A2687" s="3">
        <v>45922</v>
      </c>
      <c r="B2687" s="11">
        <v>62.15</v>
      </c>
      <c r="C2687" s="2">
        <f t="shared" si="246"/>
        <v>57.263402150340838</v>
      </c>
      <c r="D2687" s="2">
        <f t="shared" si="248"/>
        <v>58.754731384901469</v>
      </c>
      <c r="E2687" s="2">
        <f t="shared" si="247"/>
        <v>-1.4913292345606308</v>
      </c>
      <c r="F2687" s="2">
        <f t="shared" si="251"/>
        <v>-0.67347907948499897</v>
      </c>
      <c r="G2687" s="2">
        <f t="shared" si="249"/>
        <v>-0.81785015507563186</v>
      </c>
      <c r="H2687" s="2" t="str">
        <f t="shared" si="250"/>
        <v>Hold</v>
      </c>
    </row>
    <row r="2688" spans="1:8" ht="13.5" x14ac:dyDescent="0.35">
      <c r="A2688" s="3">
        <v>45923</v>
      </c>
      <c r="B2688" s="11">
        <v>62.9</v>
      </c>
      <c r="C2688" s="2">
        <f t="shared" si="246"/>
        <v>57.269032588749937</v>
      </c>
      <c r="D2688" s="2">
        <f t="shared" si="248"/>
        <v>59.061788319353212</v>
      </c>
      <c r="E2688" s="2">
        <f t="shared" si="247"/>
        <v>-1.7927557306032753</v>
      </c>
      <c r="F2688" s="2">
        <f t="shared" si="251"/>
        <v>-0.8973344097086543</v>
      </c>
      <c r="G2688" s="2">
        <f t="shared" si="249"/>
        <v>-0.89542132089462101</v>
      </c>
      <c r="H2688" s="2" t="str">
        <f t="shared" si="250"/>
        <v>Hold</v>
      </c>
    </row>
    <row r="2689" spans="1:8" ht="13.5" x14ac:dyDescent="0.35">
      <c r="A2689" s="3">
        <v>45924</v>
      </c>
      <c r="B2689" s="11">
        <v>62.7</v>
      </c>
      <c r="C2689" s="2">
        <f t="shared" si="246"/>
        <v>57.2430275750961</v>
      </c>
      <c r="D2689" s="2">
        <f t="shared" si="248"/>
        <v>59.331285480882606</v>
      </c>
      <c r="E2689" s="2">
        <f t="shared" si="247"/>
        <v>-2.0882579057865058</v>
      </c>
      <c r="F2689" s="2">
        <f t="shared" si="251"/>
        <v>-1.1355191089242247</v>
      </c>
      <c r="G2689" s="2">
        <f t="shared" si="249"/>
        <v>-0.95273879686228113</v>
      </c>
      <c r="H2689" s="2" t="str">
        <f t="shared" si="250"/>
        <v>Hold</v>
      </c>
    </row>
    <row r="2690" spans="1:8" ht="13.5" x14ac:dyDescent="0.35">
      <c r="A2690" s="3">
        <v>45925</v>
      </c>
      <c r="B2690" s="11">
        <v>62.49</v>
      </c>
      <c r="C2690" s="2">
        <f t="shared" si="246"/>
        <v>57.282561794312087</v>
      </c>
      <c r="D2690" s="2">
        <f t="shared" si="248"/>
        <v>59.565264334150562</v>
      </c>
      <c r="E2690" s="2">
        <f t="shared" si="247"/>
        <v>-2.2827025398384748</v>
      </c>
      <c r="F2690" s="2">
        <f t="shared" si="251"/>
        <v>-1.3649557951070748</v>
      </c>
      <c r="G2690" s="2">
        <f t="shared" si="249"/>
        <v>-0.91774674473140005</v>
      </c>
      <c r="H2690" s="2" t="str">
        <f t="shared" si="250"/>
        <v>Hold</v>
      </c>
    </row>
    <row r="2691" spans="1:8" ht="13.5" x14ac:dyDescent="0.35">
      <c r="A2691" s="3">
        <v>45926</v>
      </c>
      <c r="B2691" s="11">
        <v>62.35</v>
      </c>
      <c r="C2691" s="2">
        <f t="shared" si="246"/>
        <v>57.329859979802535</v>
      </c>
      <c r="D2691" s="2">
        <f t="shared" si="248"/>
        <v>59.771541050139412</v>
      </c>
      <c r="E2691" s="2">
        <f t="shared" si="247"/>
        <v>-2.4416810703368768</v>
      </c>
      <c r="F2691" s="2">
        <f t="shared" si="251"/>
        <v>-1.5803008501530353</v>
      </c>
      <c r="G2691" s="2">
        <f t="shared" si="249"/>
        <v>-0.86138022018384142</v>
      </c>
      <c r="H2691" s="2" t="str">
        <f t="shared" si="250"/>
        <v>Hold</v>
      </c>
    </row>
    <row r="2692" spans="1:8" ht="13.5" x14ac:dyDescent="0.35">
      <c r="A2692" s="3">
        <v>45929</v>
      </c>
      <c r="B2692" s="11">
        <v>62.3</v>
      </c>
      <c r="C2692" s="2">
        <f t="shared" si="246"/>
        <v>57.400650752140606</v>
      </c>
      <c r="D2692" s="2">
        <f t="shared" si="248"/>
        <v>59.95883430568464</v>
      </c>
      <c r="E2692" s="2">
        <f t="shared" si="247"/>
        <v>-2.5581835535440334</v>
      </c>
      <c r="F2692" s="2">
        <f t="shared" si="251"/>
        <v>-1.7758773908312351</v>
      </c>
      <c r="G2692" s="2">
        <f t="shared" si="249"/>
        <v>-0.78230616271279829</v>
      </c>
      <c r="H2692" s="2" t="str">
        <f t="shared" si="250"/>
        <v>Hold</v>
      </c>
    </row>
    <row r="2693" spans="1:8" ht="13.5" x14ac:dyDescent="0.35">
      <c r="A2693" s="3">
        <v>45930</v>
      </c>
      <c r="B2693" s="11">
        <v>62.2</v>
      </c>
      <c r="C2693" s="2">
        <f t="shared" si="246"/>
        <v>57.645166021042051</v>
      </c>
      <c r="D2693" s="2">
        <f t="shared" si="248"/>
        <v>60.124846579337628</v>
      </c>
      <c r="E2693" s="2">
        <f t="shared" si="247"/>
        <v>-2.479680558295577</v>
      </c>
      <c r="F2693" s="2">
        <f t="shared" si="251"/>
        <v>-1.9166380243241037</v>
      </c>
      <c r="G2693" s="2">
        <f t="shared" si="249"/>
        <v>-0.5630425339714733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699-16DC-4A87-B20C-692E69FAF0F2}">
  <dimension ref="A1:H2693"/>
  <sheetViews>
    <sheetView workbookViewId="0">
      <selection activeCell="F1" sqref="F1:H65536"/>
    </sheetView>
  </sheetViews>
  <sheetFormatPr defaultRowHeight="12.5" x14ac:dyDescent="0.25"/>
  <cols>
    <col min="1" max="1" width="15.1796875" customWidth="1"/>
    <col min="2" max="2" width="16.54296875" customWidth="1"/>
    <col min="3" max="3" width="23.1796875" customWidth="1"/>
    <col min="4" max="4" width="23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24</v>
      </c>
      <c r="C2" s="2">
        <v>8.4715000000000007</v>
      </c>
      <c r="D2" s="2">
        <v>1298</v>
      </c>
      <c r="E2" s="2">
        <f>D2</f>
        <v>1298</v>
      </c>
      <c r="F2" s="17"/>
      <c r="G2" s="17"/>
      <c r="H2" s="17"/>
    </row>
    <row r="3" spans="1:8" ht="13.5" x14ac:dyDescent="0.25">
      <c r="A3" s="3">
        <v>42009</v>
      </c>
      <c r="B3" s="2">
        <v>23.8</v>
      </c>
      <c r="C3" s="2">
        <v>8.4009</v>
      </c>
      <c r="D3" s="2">
        <v>1266</v>
      </c>
      <c r="E3" s="2">
        <f>IF(B3&gt;B2, E2+D3, IF(B3&lt;B2, E2-D3, E2))</f>
        <v>32</v>
      </c>
      <c r="F3" s="17"/>
      <c r="G3" s="17"/>
      <c r="H3" s="17"/>
    </row>
    <row r="4" spans="1:8" ht="13.5" x14ac:dyDescent="0.25">
      <c r="A4" s="3">
        <v>42010</v>
      </c>
      <c r="B4" s="2">
        <v>23.78</v>
      </c>
      <c r="C4" s="2">
        <v>8.3938000000000006</v>
      </c>
      <c r="D4" s="2">
        <v>4165</v>
      </c>
      <c r="E4" s="2">
        <f t="shared" ref="E4:E67" si="0">IF(B4&gt;B3, E3+D4, IF(B4&lt;B3, E3-D4, E3))</f>
        <v>-4133</v>
      </c>
      <c r="F4" s="17"/>
      <c r="G4" s="17"/>
      <c r="H4" s="17"/>
    </row>
    <row r="5" spans="1:8" ht="13.5" x14ac:dyDescent="0.25">
      <c r="A5" s="3">
        <v>42011</v>
      </c>
      <c r="B5" s="2">
        <v>23.78</v>
      </c>
      <c r="C5" s="2">
        <v>8.3938000000000006</v>
      </c>
      <c r="D5" s="2">
        <v>8427</v>
      </c>
      <c r="E5" s="2">
        <f t="shared" si="0"/>
        <v>-4133</v>
      </c>
      <c r="F5" s="17"/>
      <c r="G5" s="17"/>
      <c r="H5" s="17"/>
    </row>
    <row r="6" spans="1:8" ht="13.5" x14ac:dyDescent="0.25">
      <c r="A6" s="3">
        <v>42012</v>
      </c>
      <c r="B6" s="2">
        <v>23.8</v>
      </c>
      <c r="C6" s="2">
        <v>8.4009</v>
      </c>
      <c r="D6" s="2">
        <v>9374</v>
      </c>
      <c r="E6" s="2">
        <f t="shared" si="0"/>
        <v>5241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24</v>
      </c>
      <c r="C7" s="2">
        <v>8.4715000000000007</v>
      </c>
      <c r="D7" s="2">
        <v>16326</v>
      </c>
      <c r="E7" s="2">
        <f t="shared" si="0"/>
        <v>21567</v>
      </c>
      <c r="F7" s="17" t="str">
        <f>IF(E7&gt;E2,"BULLISH",IF(E7&lt;E2,"BEARISH","NEUTRAL"))</f>
        <v>BULLISH</v>
      </c>
      <c r="G7" s="17" t="str">
        <f t="shared" ref="G7:G70" si="2">IF((E7-E2)/E2 &gt; 0.02, "STRONG",
 IF((E7-E2)/E2 &lt; -0.02, "WEAK", "NEUTRAL"))</f>
        <v>STRONG</v>
      </c>
      <c r="H7" s="17" t="str">
        <f t="shared" si="1"/>
        <v>NEUTRAL</v>
      </c>
    </row>
    <row r="8" spans="1:8" ht="13.5" x14ac:dyDescent="0.25">
      <c r="A8" s="3">
        <v>42016</v>
      </c>
      <c r="B8" s="2">
        <v>24.4</v>
      </c>
      <c r="C8" s="2">
        <v>8.6127000000000002</v>
      </c>
      <c r="D8" s="2">
        <v>10217</v>
      </c>
      <c r="E8" s="2">
        <f t="shared" si="0"/>
        <v>31784</v>
      </c>
      <c r="F8" s="17" t="str">
        <f t="shared" ref="F8:F71" si="3">IF(E8&gt;E3,"BULLISH",IF(E8&lt;E3,"BEARISH","NEUTRAL"))</f>
        <v>BULLISH</v>
      </c>
      <c r="G8" s="17" t="str">
        <f t="shared" si="2"/>
        <v>STRONG</v>
      </c>
      <c r="H8" s="17" t="str">
        <f t="shared" si="1"/>
        <v>CONFIRMED BULLISH</v>
      </c>
    </row>
    <row r="9" spans="1:8" ht="13.5" x14ac:dyDescent="0.25">
      <c r="A9" s="3">
        <v>42017</v>
      </c>
      <c r="B9" s="2">
        <v>24.45</v>
      </c>
      <c r="C9" s="2">
        <v>8.6303000000000001</v>
      </c>
      <c r="D9" s="2">
        <v>8497</v>
      </c>
      <c r="E9" s="2">
        <f t="shared" si="0"/>
        <v>40281</v>
      </c>
      <c r="F9" s="17" t="str">
        <f t="shared" si="3"/>
        <v>BULLISH</v>
      </c>
      <c r="G9" s="17" t="str">
        <f t="shared" si="2"/>
        <v>WEAK</v>
      </c>
      <c r="H9" s="17" t="str">
        <f t="shared" si="1"/>
        <v>CONFIRMED BULLISH</v>
      </c>
    </row>
    <row r="10" spans="1:8" ht="13.5" x14ac:dyDescent="0.25">
      <c r="A10" s="3">
        <v>42019</v>
      </c>
      <c r="B10" s="2">
        <v>24.7</v>
      </c>
      <c r="C10" s="2">
        <v>8.7186000000000003</v>
      </c>
      <c r="D10" s="2">
        <v>39124</v>
      </c>
      <c r="E10" s="2">
        <f t="shared" si="0"/>
        <v>79405</v>
      </c>
      <c r="F10" s="17" t="str">
        <f t="shared" si="3"/>
        <v>BULLISH</v>
      </c>
      <c r="G10" s="17" t="str">
        <f t="shared" si="2"/>
        <v>WEAK</v>
      </c>
      <c r="H10" s="17" t="str">
        <f t="shared" si="1"/>
        <v>CONFIRMED BULLISH</v>
      </c>
    </row>
    <row r="11" spans="1:8" ht="13.5" x14ac:dyDescent="0.25">
      <c r="A11" s="3">
        <v>42020</v>
      </c>
      <c r="B11" s="2">
        <v>24.65</v>
      </c>
      <c r="C11" s="2">
        <v>8.7009000000000007</v>
      </c>
      <c r="D11" s="2">
        <v>11989</v>
      </c>
      <c r="E11" s="2">
        <f t="shared" si="0"/>
        <v>67416</v>
      </c>
      <c r="F11" s="17" t="str">
        <f t="shared" si="3"/>
        <v>BULLISH</v>
      </c>
      <c r="G11" s="17" t="str">
        <f t="shared" si="2"/>
        <v>STRONG</v>
      </c>
      <c r="H11" s="17" t="str">
        <f t="shared" si="1"/>
        <v>CONFIRMED BULLISH</v>
      </c>
    </row>
    <row r="12" spans="1:8" ht="13.5" x14ac:dyDescent="0.25">
      <c r="A12" s="3">
        <v>42023</v>
      </c>
      <c r="B12" s="2">
        <v>24.6</v>
      </c>
      <c r="C12" s="2">
        <v>8.6832999999999991</v>
      </c>
      <c r="D12" s="2">
        <v>4405</v>
      </c>
      <c r="E12" s="2">
        <f t="shared" si="0"/>
        <v>63011</v>
      </c>
      <c r="F12" s="17" t="str">
        <f t="shared" si="3"/>
        <v>BULLISH</v>
      </c>
      <c r="G12" s="17" t="str">
        <f t="shared" si="2"/>
        <v>STRONG</v>
      </c>
      <c r="H12" s="17" t="str">
        <f t="shared" si="1"/>
        <v>CONFIRMED BULLISH</v>
      </c>
    </row>
    <row r="13" spans="1:8" ht="13.5" x14ac:dyDescent="0.25">
      <c r="A13" s="3">
        <v>42024</v>
      </c>
      <c r="B13" s="2">
        <v>24.6</v>
      </c>
      <c r="C13" s="2">
        <v>8.6832999999999991</v>
      </c>
      <c r="D13" s="2">
        <v>13108</v>
      </c>
      <c r="E13" s="2">
        <f t="shared" si="0"/>
        <v>63011</v>
      </c>
      <c r="F13" s="17" t="str">
        <f t="shared" si="3"/>
        <v>BULLISH</v>
      </c>
      <c r="G13" s="17" t="str">
        <f t="shared" si="2"/>
        <v>STRONG</v>
      </c>
      <c r="H13" s="17" t="str">
        <f t="shared" si="1"/>
        <v>CONFIRMED BULLISH</v>
      </c>
    </row>
    <row r="14" spans="1:8" ht="13.5" x14ac:dyDescent="0.25">
      <c r="A14" s="3">
        <v>42025</v>
      </c>
      <c r="B14" s="2">
        <v>24.9</v>
      </c>
      <c r="C14" s="2">
        <v>8.7890999999999995</v>
      </c>
      <c r="D14" s="2">
        <v>28473</v>
      </c>
      <c r="E14" s="2">
        <f t="shared" si="0"/>
        <v>91484</v>
      </c>
      <c r="F14" s="17" t="str">
        <f t="shared" si="3"/>
        <v>BULLISH</v>
      </c>
      <c r="G14" s="17" t="str">
        <f t="shared" si="2"/>
        <v>STRONG</v>
      </c>
      <c r="H14" s="17" t="str">
        <f t="shared" si="1"/>
        <v>CONFIRMED BULLISH</v>
      </c>
    </row>
    <row r="15" spans="1:8" ht="13.5" x14ac:dyDescent="0.25">
      <c r="A15" s="3">
        <v>42026</v>
      </c>
      <c r="B15" s="2">
        <v>24.67</v>
      </c>
      <c r="C15" s="2">
        <v>8.7080000000000002</v>
      </c>
      <c r="D15" s="2">
        <v>1053</v>
      </c>
      <c r="E15" s="2">
        <f t="shared" si="0"/>
        <v>90431</v>
      </c>
      <c r="F15" s="17" t="str">
        <f t="shared" si="3"/>
        <v>BULLISH</v>
      </c>
      <c r="G15" s="17" t="str">
        <f t="shared" si="2"/>
        <v>STRONG</v>
      </c>
      <c r="H15" s="17" t="str">
        <f t="shared" si="1"/>
        <v>BULLISH DIVERGENCE</v>
      </c>
    </row>
    <row r="16" spans="1:8" ht="13.5" x14ac:dyDescent="0.25">
      <c r="A16" s="3">
        <v>42027</v>
      </c>
      <c r="B16" s="2">
        <v>24.79</v>
      </c>
      <c r="C16" s="2">
        <v>8.7502999999999993</v>
      </c>
      <c r="D16" s="2">
        <v>20295</v>
      </c>
      <c r="E16" s="2">
        <f t="shared" si="0"/>
        <v>110726</v>
      </c>
      <c r="F16" s="17" t="str">
        <f t="shared" si="3"/>
        <v>BULLISH</v>
      </c>
      <c r="G16" s="17" t="str">
        <f t="shared" si="2"/>
        <v>STRONG</v>
      </c>
      <c r="H16" s="17" t="str">
        <f t="shared" si="1"/>
        <v>CONFIRMED BULLISH</v>
      </c>
    </row>
    <row r="17" spans="1:8" ht="13.5" x14ac:dyDescent="0.25">
      <c r="A17" s="3">
        <v>42030</v>
      </c>
      <c r="B17" s="2">
        <v>25</v>
      </c>
      <c r="C17" s="2">
        <v>8.8244000000000007</v>
      </c>
      <c r="D17" s="2">
        <v>2821</v>
      </c>
      <c r="E17" s="2">
        <f t="shared" si="0"/>
        <v>113547</v>
      </c>
      <c r="F17" s="17" t="str">
        <f t="shared" si="3"/>
        <v>BULLISH</v>
      </c>
      <c r="G17" s="17" t="str">
        <f t="shared" si="2"/>
        <v>STRONG</v>
      </c>
      <c r="H17" s="17" t="str">
        <f t="shared" si="1"/>
        <v>CONFIRMED BULLISH</v>
      </c>
    </row>
    <row r="18" spans="1:8" ht="13.5" x14ac:dyDescent="0.25">
      <c r="A18" s="3">
        <v>42031</v>
      </c>
      <c r="B18" s="2">
        <v>24.9</v>
      </c>
      <c r="C18" s="2">
        <v>8.7890999999999995</v>
      </c>
      <c r="D18" s="2">
        <v>4619</v>
      </c>
      <c r="E18" s="2">
        <f t="shared" si="0"/>
        <v>108928</v>
      </c>
      <c r="F18" s="17" t="str">
        <f t="shared" si="3"/>
        <v>BULLISH</v>
      </c>
      <c r="G18" s="17" t="str">
        <f t="shared" si="2"/>
        <v>STRONG</v>
      </c>
      <c r="H18" s="17" t="str">
        <f t="shared" si="1"/>
        <v>CONFIRMED BULLISH</v>
      </c>
    </row>
    <row r="19" spans="1:8" ht="13.5" x14ac:dyDescent="0.25">
      <c r="A19" s="3">
        <v>42032</v>
      </c>
      <c r="B19" s="2">
        <v>24.9</v>
      </c>
      <c r="C19" s="2">
        <v>8.7890999999999995</v>
      </c>
      <c r="D19" s="2">
        <v>6460</v>
      </c>
      <c r="E19" s="2">
        <f t="shared" si="0"/>
        <v>108928</v>
      </c>
      <c r="F19" s="17" t="str">
        <f t="shared" si="3"/>
        <v>BULLISH</v>
      </c>
      <c r="G19" s="17" t="str">
        <f t="shared" si="2"/>
        <v>STRONG</v>
      </c>
      <c r="H19" s="17" t="str">
        <f t="shared" si="1"/>
        <v>NEUTRAL</v>
      </c>
    </row>
    <row r="20" spans="1:8" ht="13.5" x14ac:dyDescent="0.25">
      <c r="A20" s="3">
        <v>42033</v>
      </c>
      <c r="B20" s="2">
        <v>24.95</v>
      </c>
      <c r="C20" s="2">
        <v>8.8068000000000008</v>
      </c>
      <c r="D20" s="2">
        <v>10142</v>
      </c>
      <c r="E20" s="2">
        <f t="shared" si="0"/>
        <v>119070</v>
      </c>
      <c r="F20" s="17" t="str">
        <f t="shared" si="3"/>
        <v>BULLISH</v>
      </c>
      <c r="G20" s="17" t="str">
        <f t="shared" si="2"/>
        <v>STRONG</v>
      </c>
      <c r="H20" s="17" t="str">
        <f t="shared" si="1"/>
        <v>CONFIRMED BULLISH</v>
      </c>
    </row>
    <row r="21" spans="1:8" ht="13.5" x14ac:dyDescent="0.25">
      <c r="A21" s="3">
        <v>42034</v>
      </c>
      <c r="B21" s="2">
        <v>24.8</v>
      </c>
      <c r="C21" s="2">
        <v>8.7538999999999998</v>
      </c>
      <c r="D21" s="2">
        <v>9526</v>
      </c>
      <c r="E21" s="2">
        <f t="shared" si="0"/>
        <v>109544</v>
      </c>
      <c r="F21" s="17" t="str">
        <f t="shared" si="3"/>
        <v>BEARISH</v>
      </c>
      <c r="G21" s="17" t="str">
        <f t="shared" si="2"/>
        <v>NEUTRAL</v>
      </c>
      <c r="H21" s="17" t="str">
        <f t="shared" si="1"/>
        <v>BEARISH DIVERGENCE</v>
      </c>
    </row>
    <row r="22" spans="1:8" ht="13.5" x14ac:dyDescent="0.25">
      <c r="A22" s="3">
        <v>42037</v>
      </c>
      <c r="B22" s="2">
        <v>24.8</v>
      </c>
      <c r="C22" s="2">
        <v>8.7538999999999998</v>
      </c>
      <c r="D22" s="2">
        <v>15477</v>
      </c>
      <c r="E22" s="2">
        <f t="shared" si="0"/>
        <v>109544</v>
      </c>
      <c r="F22" s="17" t="str">
        <f t="shared" si="3"/>
        <v>BEARISH</v>
      </c>
      <c r="G22" s="17" t="str">
        <f t="shared" si="2"/>
        <v>WEAK</v>
      </c>
      <c r="H22" s="17" t="str">
        <f t="shared" si="1"/>
        <v>CONFIRMED BEARISH</v>
      </c>
    </row>
    <row r="23" spans="1:8" ht="13.5" x14ac:dyDescent="0.25">
      <c r="A23" s="3">
        <v>42038</v>
      </c>
      <c r="B23" s="2">
        <v>24.8</v>
      </c>
      <c r="C23" s="2">
        <v>8.7538999999999998</v>
      </c>
      <c r="D23" s="2">
        <v>1703</v>
      </c>
      <c r="E23" s="2">
        <f t="shared" si="0"/>
        <v>109544</v>
      </c>
      <c r="F23" s="17" t="str">
        <f t="shared" si="3"/>
        <v>BULLISH</v>
      </c>
      <c r="G23" s="17" t="str">
        <f t="shared" si="2"/>
        <v>NEUTRAL</v>
      </c>
      <c r="H23" s="17" t="str">
        <f t="shared" si="1"/>
        <v>BULLISH DIVERGENCE</v>
      </c>
    </row>
    <row r="24" spans="1:8" ht="13.5" x14ac:dyDescent="0.25">
      <c r="A24" s="3">
        <v>42039</v>
      </c>
      <c r="B24" s="2">
        <v>24.65</v>
      </c>
      <c r="C24" s="2">
        <v>8.7009000000000007</v>
      </c>
      <c r="D24" s="2">
        <v>7123</v>
      </c>
      <c r="E24" s="2">
        <f t="shared" si="0"/>
        <v>102421</v>
      </c>
      <c r="F24" s="17" t="str">
        <f t="shared" si="3"/>
        <v>BEARISH</v>
      </c>
      <c r="G24" s="17" t="str">
        <f t="shared" si="2"/>
        <v>WEAK</v>
      </c>
      <c r="H24" s="17" t="str">
        <f t="shared" si="1"/>
        <v>CONFIRMED BEARISH</v>
      </c>
    </row>
    <row r="25" spans="1:8" ht="13.5" x14ac:dyDescent="0.25">
      <c r="A25" s="3">
        <v>42040</v>
      </c>
      <c r="B25" s="2">
        <v>24.45</v>
      </c>
      <c r="C25" s="2">
        <v>8.6303000000000001</v>
      </c>
      <c r="D25" s="2">
        <v>13869</v>
      </c>
      <c r="E25" s="2">
        <f t="shared" si="0"/>
        <v>88552</v>
      </c>
      <c r="F25" s="17" t="str">
        <f t="shared" si="3"/>
        <v>BEARISH</v>
      </c>
      <c r="G25" s="17" t="str">
        <f t="shared" si="2"/>
        <v>WEAK</v>
      </c>
      <c r="H25" s="17" t="str">
        <f t="shared" si="1"/>
        <v>CONFIRMED BEARISH</v>
      </c>
    </row>
    <row r="26" spans="1:8" ht="13.5" x14ac:dyDescent="0.25">
      <c r="A26" s="3">
        <v>42041</v>
      </c>
      <c r="B26" s="2">
        <v>24.44</v>
      </c>
      <c r="C26" s="2">
        <v>8.6267999999999994</v>
      </c>
      <c r="D26" s="2">
        <v>16233</v>
      </c>
      <c r="E26" s="2">
        <f t="shared" si="0"/>
        <v>72319</v>
      </c>
      <c r="F26" s="17" t="str">
        <f t="shared" si="3"/>
        <v>BEARISH</v>
      </c>
      <c r="G26" s="17" t="str">
        <f t="shared" si="2"/>
        <v>WEAK</v>
      </c>
      <c r="H26" s="17" t="str">
        <f t="shared" si="1"/>
        <v>CONFIRMED BEARISH</v>
      </c>
    </row>
    <row r="27" spans="1:8" ht="13.5" x14ac:dyDescent="0.25">
      <c r="A27" s="3">
        <v>42044</v>
      </c>
      <c r="B27" s="2">
        <v>24.49</v>
      </c>
      <c r="C27" s="2">
        <v>8.6443999999999992</v>
      </c>
      <c r="D27" s="2">
        <v>7093</v>
      </c>
      <c r="E27" s="2">
        <f t="shared" si="0"/>
        <v>79412</v>
      </c>
      <c r="F27" s="17" t="str">
        <f t="shared" si="3"/>
        <v>BEARISH</v>
      </c>
      <c r="G27" s="17" t="str">
        <f t="shared" si="2"/>
        <v>WEAK</v>
      </c>
      <c r="H27" s="17" t="str">
        <f t="shared" si="1"/>
        <v>CONFIRMED BEARISH</v>
      </c>
    </row>
    <row r="28" spans="1:8" ht="13.5" x14ac:dyDescent="0.25">
      <c r="A28" s="3">
        <v>42045</v>
      </c>
      <c r="B28" s="2">
        <v>24.34</v>
      </c>
      <c r="C28" s="2">
        <v>8.5914999999999999</v>
      </c>
      <c r="D28" s="2">
        <v>2106</v>
      </c>
      <c r="E28" s="2">
        <f t="shared" si="0"/>
        <v>77306</v>
      </c>
      <c r="F28" s="17" t="str">
        <f t="shared" si="3"/>
        <v>BEARISH</v>
      </c>
      <c r="G28" s="17" t="str">
        <f t="shared" si="2"/>
        <v>WEAK</v>
      </c>
      <c r="H28" s="17" t="str">
        <f t="shared" si="1"/>
        <v>CONFIRMED BEARISH</v>
      </c>
    </row>
    <row r="29" spans="1:8" ht="13.5" x14ac:dyDescent="0.25">
      <c r="A29" s="3">
        <v>42046</v>
      </c>
      <c r="B29" s="2">
        <v>24.35</v>
      </c>
      <c r="C29" s="2">
        <v>8.5950000000000006</v>
      </c>
      <c r="D29" s="2">
        <v>7193</v>
      </c>
      <c r="E29" s="2">
        <f t="shared" si="0"/>
        <v>84499</v>
      </c>
      <c r="F29" s="17" t="str">
        <f t="shared" si="3"/>
        <v>BEARISH</v>
      </c>
      <c r="G29" s="17" t="str">
        <f t="shared" si="2"/>
        <v>WEAK</v>
      </c>
      <c r="H29" s="17" t="str">
        <f t="shared" si="1"/>
        <v>CONFIRMED BEARISH</v>
      </c>
    </row>
    <row r="30" spans="1:8" ht="13.5" x14ac:dyDescent="0.25">
      <c r="A30" s="3">
        <v>42047</v>
      </c>
      <c r="B30" s="2">
        <v>24.66</v>
      </c>
      <c r="C30" s="2">
        <v>8.7043999999999997</v>
      </c>
      <c r="D30" s="2">
        <v>3455</v>
      </c>
      <c r="E30" s="2">
        <f t="shared" si="0"/>
        <v>87954</v>
      </c>
      <c r="F30" s="17" t="str">
        <f t="shared" si="3"/>
        <v>BEARISH</v>
      </c>
      <c r="G30" s="17" t="str">
        <f t="shared" si="2"/>
        <v>NEUTRAL</v>
      </c>
      <c r="H30" s="17" t="str">
        <f t="shared" si="1"/>
        <v>BEARISH DIVERGENCE</v>
      </c>
    </row>
    <row r="31" spans="1:8" ht="13.5" x14ac:dyDescent="0.25">
      <c r="A31" s="3">
        <v>42048</v>
      </c>
      <c r="B31" s="2">
        <v>24.61</v>
      </c>
      <c r="C31" s="2">
        <v>8.6867999999999999</v>
      </c>
      <c r="D31" s="2">
        <v>10697</v>
      </c>
      <c r="E31" s="2">
        <f t="shared" si="0"/>
        <v>77257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CONFIRMED BULLISH</v>
      </c>
    </row>
    <row r="32" spans="1:8" ht="13.5" x14ac:dyDescent="0.25">
      <c r="A32" s="3">
        <v>42051</v>
      </c>
      <c r="B32" s="2">
        <v>24.63</v>
      </c>
      <c r="C32" s="2">
        <v>8.6937999999999995</v>
      </c>
      <c r="D32" s="2">
        <v>4966</v>
      </c>
      <c r="E32" s="2">
        <f t="shared" si="0"/>
        <v>82223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v>42052</v>
      </c>
      <c r="B33" s="2">
        <v>24.6</v>
      </c>
      <c r="C33" s="2">
        <v>8.6832999999999991</v>
      </c>
      <c r="D33" s="2">
        <v>7876</v>
      </c>
      <c r="E33" s="2">
        <f t="shared" si="0"/>
        <v>74347</v>
      </c>
      <c r="F33" s="17" t="str">
        <f t="shared" si="3"/>
        <v>BEARISH</v>
      </c>
      <c r="G33" s="17" t="str">
        <f t="shared" si="2"/>
        <v>WEAK</v>
      </c>
      <c r="H33" s="17" t="str">
        <f t="shared" si="1"/>
        <v>BEARISH DIVERGENCE</v>
      </c>
    </row>
    <row r="34" spans="1:8" ht="13.5" x14ac:dyDescent="0.25">
      <c r="A34" s="3">
        <v>42053</v>
      </c>
      <c r="B34" s="2">
        <v>24.4</v>
      </c>
      <c r="C34" s="2">
        <v>8.6127000000000002</v>
      </c>
      <c r="D34" s="2">
        <v>6055</v>
      </c>
      <c r="E34" s="2">
        <f t="shared" si="0"/>
        <v>68292</v>
      </c>
      <c r="F34" s="17" t="str">
        <f t="shared" si="3"/>
        <v>BEARISH</v>
      </c>
      <c r="G34" s="17" t="str">
        <f t="shared" si="2"/>
        <v>WEAK</v>
      </c>
      <c r="H34" s="17" t="str">
        <f t="shared" si="1"/>
        <v>BEARISH DIVERGENCE</v>
      </c>
    </row>
    <row r="35" spans="1:8" ht="13.5" x14ac:dyDescent="0.25">
      <c r="A35" s="3">
        <v>42054</v>
      </c>
      <c r="B35" s="2">
        <v>24.9</v>
      </c>
      <c r="C35" s="2">
        <v>8.7890999999999995</v>
      </c>
      <c r="D35" s="2">
        <v>16946</v>
      </c>
      <c r="E35" s="2">
        <f t="shared" si="0"/>
        <v>85238</v>
      </c>
      <c r="F35" s="17" t="str">
        <f t="shared" si="3"/>
        <v>BEARISH</v>
      </c>
      <c r="G35" s="17" t="str">
        <f t="shared" si="2"/>
        <v>WEAK</v>
      </c>
      <c r="H35" s="17" t="str">
        <f t="shared" si="1"/>
        <v>BEARISH DIVERGENCE</v>
      </c>
    </row>
    <row r="36" spans="1:8" ht="13.5" x14ac:dyDescent="0.25">
      <c r="A36" s="3">
        <v>42055</v>
      </c>
      <c r="B36" s="2">
        <v>25</v>
      </c>
      <c r="C36" s="2">
        <v>8.8244000000000007</v>
      </c>
      <c r="D36" s="2">
        <v>24059</v>
      </c>
      <c r="E36" s="2">
        <f t="shared" si="0"/>
        <v>109297</v>
      </c>
      <c r="F36" s="17" t="str">
        <f t="shared" si="3"/>
        <v>BULLISH</v>
      </c>
      <c r="G36" s="17" t="str">
        <f t="shared" si="2"/>
        <v>STRONG</v>
      </c>
      <c r="H36" s="17" t="str">
        <f t="shared" si="1"/>
        <v>CONFIRMED BULLISH</v>
      </c>
    </row>
    <row r="37" spans="1:8" ht="13.5" x14ac:dyDescent="0.25">
      <c r="A37" s="3">
        <v>42058</v>
      </c>
      <c r="B37" s="2">
        <v>25.18</v>
      </c>
      <c r="C37" s="2">
        <v>8.8879999999999999</v>
      </c>
      <c r="D37" s="2">
        <v>16590</v>
      </c>
      <c r="E37" s="2">
        <f t="shared" si="0"/>
        <v>125887</v>
      </c>
      <c r="F37" s="17" t="str">
        <f t="shared" si="3"/>
        <v>BULLISH</v>
      </c>
      <c r="G37" s="17" t="str">
        <f t="shared" si="2"/>
        <v>STRONG</v>
      </c>
      <c r="H37" s="17" t="str">
        <f t="shared" si="1"/>
        <v>CONFIRMED BULLISH</v>
      </c>
    </row>
    <row r="38" spans="1:8" ht="13.5" x14ac:dyDescent="0.25">
      <c r="A38" s="3">
        <v>42059</v>
      </c>
      <c r="B38" s="2">
        <v>25.3</v>
      </c>
      <c r="C38" s="2">
        <v>8.9303000000000008</v>
      </c>
      <c r="D38" s="2">
        <v>10181</v>
      </c>
      <c r="E38" s="2">
        <f t="shared" si="0"/>
        <v>136068</v>
      </c>
      <c r="F38" s="17" t="str">
        <f t="shared" si="3"/>
        <v>BULLISH</v>
      </c>
      <c r="G38" s="17" t="str">
        <f t="shared" si="2"/>
        <v>STRONG</v>
      </c>
      <c r="H38" s="17" t="str">
        <f t="shared" si="1"/>
        <v>CONFIRMED BULLISH</v>
      </c>
    </row>
    <row r="39" spans="1:8" ht="13.5" x14ac:dyDescent="0.25">
      <c r="A39" s="3">
        <v>42060</v>
      </c>
      <c r="B39" s="2">
        <v>26.05</v>
      </c>
      <c r="C39" s="2">
        <v>9.1951000000000001</v>
      </c>
      <c r="D39" s="2">
        <v>20042</v>
      </c>
      <c r="E39" s="2">
        <f t="shared" si="0"/>
        <v>156110</v>
      </c>
      <c r="F39" s="17" t="str">
        <f t="shared" si="3"/>
        <v>BULLISH</v>
      </c>
      <c r="G39" s="17" t="str">
        <f t="shared" si="2"/>
        <v>STRONG</v>
      </c>
      <c r="H39" s="17" t="str">
        <f t="shared" si="1"/>
        <v>CONFIRMED BULLISH</v>
      </c>
    </row>
    <row r="40" spans="1:8" ht="13.5" x14ac:dyDescent="0.25">
      <c r="A40" s="3">
        <v>42061</v>
      </c>
      <c r="B40" s="2">
        <v>27.29</v>
      </c>
      <c r="C40" s="2">
        <v>9.6327999999999996</v>
      </c>
      <c r="D40" s="2">
        <v>22311</v>
      </c>
      <c r="E40" s="2">
        <f t="shared" si="0"/>
        <v>178421</v>
      </c>
      <c r="F40" s="17" t="str">
        <f t="shared" si="3"/>
        <v>BULLISH</v>
      </c>
      <c r="G40" s="17" t="str">
        <f t="shared" si="2"/>
        <v>STRONG</v>
      </c>
      <c r="H40" s="17" t="str">
        <f t="shared" si="1"/>
        <v>CONFIRMED BULLISH</v>
      </c>
    </row>
    <row r="41" spans="1:8" ht="13.5" x14ac:dyDescent="0.25">
      <c r="A41" s="3">
        <v>42062</v>
      </c>
      <c r="B41" s="2">
        <v>28</v>
      </c>
      <c r="C41" s="2">
        <v>9.8834</v>
      </c>
      <c r="D41" s="2">
        <v>57840</v>
      </c>
      <c r="E41" s="2">
        <f t="shared" si="0"/>
        <v>236261</v>
      </c>
      <c r="F41" s="17" t="str">
        <f t="shared" si="3"/>
        <v>BULLISH</v>
      </c>
      <c r="G41" s="17" t="str">
        <f t="shared" si="2"/>
        <v>STRONG</v>
      </c>
      <c r="H41" s="17" t="str">
        <f t="shared" si="1"/>
        <v>CONFIRMED BULLISH</v>
      </c>
    </row>
    <row r="42" spans="1:8" ht="13.5" x14ac:dyDescent="0.25">
      <c r="A42" s="3">
        <v>42065</v>
      </c>
      <c r="B42" s="2">
        <v>27.7</v>
      </c>
      <c r="C42" s="2">
        <v>9.7774999999999999</v>
      </c>
      <c r="D42" s="2">
        <v>11192</v>
      </c>
      <c r="E42" s="2">
        <f t="shared" si="0"/>
        <v>225069</v>
      </c>
      <c r="F42" s="17" t="str">
        <f t="shared" si="3"/>
        <v>BULLISH</v>
      </c>
      <c r="G42" s="17" t="str">
        <f t="shared" si="2"/>
        <v>STRONG</v>
      </c>
      <c r="H42" s="17" t="str">
        <f t="shared" si="1"/>
        <v>CONFIRMED BULLISH</v>
      </c>
    </row>
    <row r="43" spans="1:8" ht="13.5" x14ac:dyDescent="0.25">
      <c r="A43" s="3">
        <v>42066</v>
      </c>
      <c r="B43" s="2">
        <v>27.16</v>
      </c>
      <c r="C43" s="2">
        <v>9.5869</v>
      </c>
      <c r="D43" s="2">
        <v>8846</v>
      </c>
      <c r="E43" s="2">
        <f t="shared" si="0"/>
        <v>216223</v>
      </c>
      <c r="F43" s="17" t="str">
        <f t="shared" si="3"/>
        <v>BULLISH</v>
      </c>
      <c r="G43" s="17" t="str">
        <f t="shared" si="2"/>
        <v>STRONG</v>
      </c>
      <c r="H43" s="17" t="str">
        <f t="shared" si="1"/>
        <v>CONFIRMED BULLISH</v>
      </c>
    </row>
    <row r="44" spans="1:8" ht="13.5" x14ac:dyDescent="0.25">
      <c r="A44" s="3">
        <v>42067</v>
      </c>
      <c r="B44" s="2">
        <v>27.09</v>
      </c>
      <c r="C44" s="2">
        <v>9.5622000000000007</v>
      </c>
      <c r="D44" s="2">
        <v>15805</v>
      </c>
      <c r="E44" s="2">
        <f t="shared" si="0"/>
        <v>200418</v>
      </c>
      <c r="F44" s="17" t="str">
        <f t="shared" si="3"/>
        <v>BULLISH</v>
      </c>
      <c r="G44" s="17" t="str">
        <f t="shared" si="2"/>
        <v>STRONG</v>
      </c>
      <c r="H44" s="17" t="str">
        <f t="shared" si="1"/>
        <v>CONFIRMED BULLISH</v>
      </c>
    </row>
    <row r="45" spans="1:8" ht="13.5" x14ac:dyDescent="0.25">
      <c r="A45" s="3">
        <v>42068</v>
      </c>
      <c r="B45" s="2">
        <v>27.4</v>
      </c>
      <c r="C45" s="2">
        <v>9.6715999999999998</v>
      </c>
      <c r="D45" s="2">
        <v>7103</v>
      </c>
      <c r="E45" s="2">
        <f t="shared" si="0"/>
        <v>207521</v>
      </c>
      <c r="F45" s="17" t="str">
        <f t="shared" si="3"/>
        <v>BULLISH</v>
      </c>
      <c r="G45" s="17" t="str">
        <f t="shared" si="2"/>
        <v>STRONG</v>
      </c>
      <c r="H45" s="17" t="str">
        <f t="shared" si="1"/>
        <v>CONFIRMED BULLISH</v>
      </c>
    </row>
    <row r="46" spans="1:8" ht="13.5" x14ac:dyDescent="0.25">
      <c r="A46" s="3">
        <v>42069</v>
      </c>
      <c r="B46" s="2">
        <v>27.61</v>
      </c>
      <c r="C46" s="2">
        <v>9.7456999999999994</v>
      </c>
      <c r="D46" s="2">
        <v>22408</v>
      </c>
      <c r="E46" s="2">
        <f t="shared" si="0"/>
        <v>229929</v>
      </c>
      <c r="F46" s="17" t="str">
        <f t="shared" si="3"/>
        <v>BEARISH</v>
      </c>
      <c r="G46" s="17" t="str">
        <f t="shared" si="2"/>
        <v>WEAK</v>
      </c>
      <c r="H46" s="17" t="str">
        <f t="shared" si="1"/>
        <v>CONFIRMED BEARISH</v>
      </c>
    </row>
    <row r="47" spans="1:8" ht="13.5" x14ac:dyDescent="0.25">
      <c r="A47" s="3">
        <v>42072</v>
      </c>
      <c r="B47" s="2">
        <v>27.7</v>
      </c>
      <c r="C47" s="2">
        <v>9.7774999999999999</v>
      </c>
      <c r="D47" s="2">
        <v>9459</v>
      </c>
      <c r="E47" s="2">
        <f t="shared" si="0"/>
        <v>239388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NEUTRAL</v>
      </c>
    </row>
    <row r="48" spans="1:8" ht="13.5" x14ac:dyDescent="0.25">
      <c r="A48" s="3">
        <v>42073</v>
      </c>
      <c r="B48" s="2">
        <v>27.65</v>
      </c>
      <c r="C48" s="2">
        <v>9.7598000000000003</v>
      </c>
      <c r="D48" s="2">
        <v>5651</v>
      </c>
      <c r="E48" s="2">
        <f t="shared" si="0"/>
        <v>233737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v>42074</v>
      </c>
      <c r="B49" s="2">
        <v>27.65</v>
      </c>
      <c r="C49" s="2">
        <v>9.7598000000000003</v>
      </c>
      <c r="D49" s="2">
        <v>6385</v>
      </c>
      <c r="E49" s="2">
        <f t="shared" si="0"/>
        <v>233737</v>
      </c>
      <c r="F49" s="17" t="str">
        <f t="shared" si="3"/>
        <v>BULLISH</v>
      </c>
      <c r="G49" s="17" t="str">
        <f t="shared" si="2"/>
        <v>STRONG</v>
      </c>
      <c r="H49" s="17" t="str">
        <f t="shared" si="1"/>
        <v>CONFIRMED BULLISH</v>
      </c>
    </row>
    <row r="50" spans="1:8" ht="13.5" x14ac:dyDescent="0.25">
      <c r="A50" s="3">
        <v>42075</v>
      </c>
      <c r="B50" s="2">
        <v>27.68</v>
      </c>
      <c r="C50" s="2">
        <v>9.7704000000000004</v>
      </c>
      <c r="D50" s="2">
        <v>3003</v>
      </c>
      <c r="E50" s="2">
        <f t="shared" si="0"/>
        <v>236740</v>
      </c>
      <c r="F50" s="17" t="str">
        <f t="shared" si="3"/>
        <v>BULLISH</v>
      </c>
      <c r="G50" s="17" t="str">
        <f t="shared" si="2"/>
        <v>STRONG</v>
      </c>
      <c r="H50" s="17" t="str">
        <f t="shared" si="1"/>
        <v>CONFIRMED BULLISH</v>
      </c>
    </row>
    <row r="51" spans="1:8" ht="13.5" x14ac:dyDescent="0.25">
      <c r="A51" s="3">
        <v>42076</v>
      </c>
      <c r="B51" s="2">
        <v>28</v>
      </c>
      <c r="C51" s="2">
        <v>9.8834</v>
      </c>
      <c r="D51" s="2">
        <v>14315</v>
      </c>
      <c r="E51" s="2">
        <f t="shared" si="0"/>
        <v>251055</v>
      </c>
      <c r="F51" s="17" t="str">
        <f t="shared" si="3"/>
        <v>BULLISH</v>
      </c>
      <c r="G51" s="17" t="str">
        <f t="shared" si="2"/>
        <v>STRONG</v>
      </c>
      <c r="H51" s="17" t="str">
        <f t="shared" si="1"/>
        <v>CONFIRMED BULLISH</v>
      </c>
    </row>
    <row r="52" spans="1:8" ht="13.5" x14ac:dyDescent="0.25">
      <c r="A52" s="3">
        <v>42079</v>
      </c>
      <c r="B52" s="2">
        <v>27.8</v>
      </c>
      <c r="C52" s="2">
        <v>9.8127999999999993</v>
      </c>
      <c r="D52" s="2">
        <v>4992</v>
      </c>
      <c r="E52" s="2">
        <f t="shared" si="0"/>
        <v>246063</v>
      </c>
      <c r="F52" s="17" t="str">
        <f t="shared" si="3"/>
        <v>BULLISH</v>
      </c>
      <c r="G52" s="17" t="str">
        <f t="shared" si="2"/>
        <v>STRONG</v>
      </c>
      <c r="H52" s="17" t="str">
        <f t="shared" si="1"/>
        <v>CONFIRMED BULLISH</v>
      </c>
    </row>
    <row r="53" spans="1:8" ht="13.5" x14ac:dyDescent="0.25">
      <c r="A53" s="3">
        <v>42080</v>
      </c>
      <c r="B53" s="2">
        <v>27.8</v>
      </c>
      <c r="C53" s="2">
        <v>9.8127999999999993</v>
      </c>
      <c r="D53" s="2">
        <v>2964</v>
      </c>
      <c r="E53" s="2">
        <f t="shared" si="0"/>
        <v>246063</v>
      </c>
      <c r="F53" s="17" t="str">
        <f t="shared" si="3"/>
        <v>BULLISH</v>
      </c>
      <c r="G53" s="17" t="str">
        <f t="shared" si="2"/>
        <v>STRONG</v>
      </c>
      <c r="H53" s="17" t="str">
        <f t="shared" si="1"/>
        <v>CONFIRMED BULLISH</v>
      </c>
    </row>
    <row r="54" spans="1:8" ht="13.5" x14ac:dyDescent="0.25">
      <c r="A54" s="3">
        <v>42081</v>
      </c>
      <c r="B54" s="2">
        <v>26.97</v>
      </c>
      <c r="C54" s="2">
        <v>9.5198</v>
      </c>
      <c r="D54" s="2">
        <v>2390</v>
      </c>
      <c r="E54" s="2">
        <f t="shared" si="0"/>
        <v>243673</v>
      </c>
      <c r="F54" s="17" t="str">
        <f t="shared" si="3"/>
        <v>BULLISH</v>
      </c>
      <c r="G54" s="17" t="str">
        <f t="shared" si="2"/>
        <v>STRONG</v>
      </c>
      <c r="H54" s="17" t="str">
        <f t="shared" si="1"/>
        <v>BULLISH DIVERGENCE</v>
      </c>
    </row>
    <row r="55" spans="1:8" ht="13.5" x14ac:dyDescent="0.25">
      <c r="A55" s="3">
        <v>42082</v>
      </c>
      <c r="B55" s="2">
        <v>27.4</v>
      </c>
      <c r="C55" s="2">
        <v>9.6715999999999998</v>
      </c>
      <c r="D55" s="2">
        <v>14651</v>
      </c>
      <c r="E55" s="2">
        <f t="shared" si="0"/>
        <v>258324</v>
      </c>
      <c r="F55" s="17" t="str">
        <f t="shared" si="3"/>
        <v>BULLISH</v>
      </c>
      <c r="G55" s="17" t="str">
        <f t="shared" si="2"/>
        <v>STRONG</v>
      </c>
      <c r="H55" s="17" t="str">
        <f t="shared" si="1"/>
        <v>BULLISH DIVERGENCE</v>
      </c>
    </row>
    <row r="56" spans="1:8" ht="13.5" x14ac:dyDescent="0.25">
      <c r="A56" s="3">
        <v>42086</v>
      </c>
      <c r="B56" s="2">
        <v>27.22</v>
      </c>
      <c r="C56" s="2">
        <v>9.6081000000000003</v>
      </c>
      <c r="D56" s="2">
        <v>3488</v>
      </c>
      <c r="E56" s="2">
        <f t="shared" si="0"/>
        <v>254836</v>
      </c>
      <c r="F56" s="17" t="str">
        <f t="shared" si="3"/>
        <v>BULLISH</v>
      </c>
      <c r="G56" s="17" t="str">
        <f t="shared" si="2"/>
        <v>NEUTRAL</v>
      </c>
      <c r="H56" s="17" t="str">
        <f t="shared" si="1"/>
        <v>BULLISH DIVERGENCE</v>
      </c>
    </row>
    <row r="57" spans="1:8" ht="13.5" x14ac:dyDescent="0.25">
      <c r="A57" s="3">
        <v>42087</v>
      </c>
      <c r="B57" s="2">
        <v>26.72</v>
      </c>
      <c r="C57" s="2">
        <v>9.4315999999999995</v>
      </c>
      <c r="D57" s="2">
        <v>5583</v>
      </c>
      <c r="E57" s="2">
        <f t="shared" si="0"/>
        <v>249253</v>
      </c>
      <c r="F57" s="17" t="str">
        <f t="shared" si="3"/>
        <v>BULLISH</v>
      </c>
      <c r="G57" s="17" t="str">
        <f t="shared" si="2"/>
        <v>NEUTRAL</v>
      </c>
      <c r="H57" s="17" t="str">
        <f t="shared" si="1"/>
        <v>BULLISH DIVERGENCE</v>
      </c>
    </row>
    <row r="58" spans="1:8" ht="13.5" x14ac:dyDescent="0.25">
      <c r="A58" s="3">
        <v>42088</v>
      </c>
      <c r="B58" s="2">
        <v>26.8</v>
      </c>
      <c r="C58" s="2">
        <v>9.4597999999999995</v>
      </c>
      <c r="D58" s="2">
        <v>9447</v>
      </c>
      <c r="E58" s="2">
        <f t="shared" si="0"/>
        <v>258700</v>
      </c>
      <c r="F58" s="17" t="str">
        <f t="shared" si="3"/>
        <v>BULLISH</v>
      </c>
      <c r="G58" s="17" t="str">
        <f t="shared" si="2"/>
        <v>STRONG</v>
      </c>
      <c r="H58" s="17" t="str">
        <f t="shared" si="1"/>
        <v>BULLISH DIVERGENCE</v>
      </c>
    </row>
    <row r="59" spans="1:8" ht="13.5" x14ac:dyDescent="0.25">
      <c r="A59" s="3">
        <v>42089</v>
      </c>
      <c r="B59" s="2">
        <v>26.85</v>
      </c>
      <c r="C59" s="2">
        <v>9.4774999999999991</v>
      </c>
      <c r="D59" s="2">
        <v>4753</v>
      </c>
      <c r="E59" s="2">
        <f t="shared" si="0"/>
        <v>263453</v>
      </c>
      <c r="F59" s="17" t="str">
        <f t="shared" si="3"/>
        <v>BULLISH</v>
      </c>
      <c r="G59" s="17" t="str">
        <f t="shared" si="2"/>
        <v>STRONG</v>
      </c>
      <c r="H59" s="17" t="str">
        <f t="shared" si="1"/>
        <v>BULLISH DIVERGENCE</v>
      </c>
    </row>
    <row r="60" spans="1:8" ht="13.5" x14ac:dyDescent="0.25">
      <c r="A60" s="3">
        <v>42090</v>
      </c>
      <c r="B60" s="2">
        <v>26.85</v>
      </c>
      <c r="C60" s="2">
        <v>9.4774999999999991</v>
      </c>
      <c r="D60" s="2">
        <v>3694</v>
      </c>
      <c r="E60" s="2">
        <f t="shared" si="0"/>
        <v>263453</v>
      </c>
      <c r="F60" s="17" t="str">
        <f t="shared" si="3"/>
        <v>BULLISH</v>
      </c>
      <c r="G60" s="17" t="str">
        <f t="shared" si="2"/>
        <v>NEUTRAL</v>
      </c>
      <c r="H60" s="17" t="str">
        <f t="shared" si="1"/>
        <v>BULLISH DIVERGENCE</v>
      </c>
    </row>
    <row r="61" spans="1:8" ht="13.5" x14ac:dyDescent="0.25">
      <c r="A61" s="3">
        <v>42093</v>
      </c>
      <c r="B61" s="2">
        <v>27.58</v>
      </c>
      <c r="C61" s="2">
        <v>9.7350999999999992</v>
      </c>
      <c r="D61" s="2">
        <v>7658</v>
      </c>
      <c r="E61" s="2">
        <f t="shared" si="0"/>
        <v>271111</v>
      </c>
      <c r="F61" s="17" t="str">
        <f t="shared" si="3"/>
        <v>BULLISH</v>
      </c>
      <c r="G61" s="17" t="str">
        <f t="shared" si="2"/>
        <v>STRONG</v>
      </c>
      <c r="H61" s="17" t="str">
        <f t="shared" si="1"/>
        <v>CONFIRMED BULLISH</v>
      </c>
    </row>
    <row r="62" spans="1:8" ht="13.5" x14ac:dyDescent="0.25">
      <c r="A62" s="3">
        <v>42094</v>
      </c>
      <c r="B62" s="2">
        <v>26.95</v>
      </c>
      <c r="C62" s="2">
        <v>9.5128000000000004</v>
      </c>
      <c r="D62" s="2">
        <v>3860</v>
      </c>
      <c r="E62" s="2">
        <f t="shared" si="0"/>
        <v>267251</v>
      </c>
      <c r="F62" s="17" t="str">
        <f t="shared" si="3"/>
        <v>BULLISH</v>
      </c>
      <c r="G62" s="17" t="str">
        <f t="shared" si="2"/>
        <v>STRONG</v>
      </c>
      <c r="H62" s="17" t="str">
        <f t="shared" si="1"/>
        <v>CONFIRMED BULLISH</v>
      </c>
    </row>
    <row r="63" spans="1:8" ht="13.5" x14ac:dyDescent="0.25">
      <c r="A63" s="3">
        <v>42095</v>
      </c>
      <c r="B63" s="2">
        <v>27</v>
      </c>
      <c r="C63" s="2">
        <v>9.5304000000000002</v>
      </c>
      <c r="D63" s="2">
        <v>8045</v>
      </c>
      <c r="E63" s="2">
        <f t="shared" si="0"/>
        <v>275296</v>
      </c>
      <c r="F63" s="17" t="str">
        <f t="shared" si="3"/>
        <v>BULLISH</v>
      </c>
      <c r="G63" s="17" t="str">
        <f t="shared" si="2"/>
        <v>STRONG</v>
      </c>
      <c r="H63" s="17" t="str">
        <f t="shared" si="1"/>
        <v>CONFIRMED BULLISH</v>
      </c>
    </row>
    <row r="64" spans="1:8" ht="13.5" x14ac:dyDescent="0.25">
      <c r="A64" s="3">
        <v>42096</v>
      </c>
      <c r="B64" s="2">
        <v>27.4</v>
      </c>
      <c r="C64" s="2">
        <v>9.6715999999999998</v>
      </c>
      <c r="D64" s="2">
        <v>5781</v>
      </c>
      <c r="E64" s="2">
        <f t="shared" si="0"/>
        <v>281077</v>
      </c>
      <c r="F64" s="17" t="str">
        <f t="shared" si="3"/>
        <v>BULLISH</v>
      </c>
      <c r="G64" s="17" t="str">
        <f t="shared" si="2"/>
        <v>STRONG</v>
      </c>
      <c r="H64" s="17" t="str">
        <f t="shared" si="1"/>
        <v>CONFIRMED BULLISH</v>
      </c>
    </row>
    <row r="65" spans="1:8" ht="13.5" x14ac:dyDescent="0.25">
      <c r="A65" s="3">
        <v>42097</v>
      </c>
      <c r="B65" s="2">
        <v>27.2</v>
      </c>
      <c r="C65" s="2">
        <v>9.6010000000000009</v>
      </c>
      <c r="D65" s="2">
        <v>3862</v>
      </c>
      <c r="E65" s="2">
        <f t="shared" si="0"/>
        <v>277215</v>
      </c>
      <c r="F65" s="17" t="str">
        <f t="shared" si="3"/>
        <v>BULLISH</v>
      </c>
      <c r="G65" s="17" t="str">
        <f t="shared" si="2"/>
        <v>STRONG</v>
      </c>
      <c r="H65" s="17" t="str">
        <f t="shared" si="1"/>
        <v>CONFIRMED BULLISH</v>
      </c>
    </row>
    <row r="66" spans="1:8" ht="13.5" x14ac:dyDescent="0.25">
      <c r="A66" s="3">
        <v>42100</v>
      </c>
      <c r="B66" s="2">
        <v>27.2</v>
      </c>
      <c r="C66" s="2">
        <v>9.6010000000000009</v>
      </c>
      <c r="D66" s="2">
        <v>3086</v>
      </c>
      <c r="E66" s="2">
        <f t="shared" si="0"/>
        <v>277215</v>
      </c>
      <c r="F66" s="17" t="str">
        <f t="shared" si="3"/>
        <v>BULLISH</v>
      </c>
      <c r="G66" s="17" t="str">
        <f t="shared" si="2"/>
        <v>STRONG</v>
      </c>
      <c r="H66" s="17" t="str">
        <f t="shared" si="1"/>
        <v>BULLISH DIVERGENCE</v>
      </c>
    </row>
    <row r="67" spans="1:8" ht="13.5" x14ac:dyDescent="0.25">
      <c r="A67" s="3">
        <v>42101</v>
      </c>
      <c r="B67" s="2">
        <v>27.5</v>
      </c>
      <c r="C67" s="2">
        <v>9.7068999999999992</v>
      </c>
      <c r="D67" s="2">
        <v>5402</v>
      </c>
      <c r="E67" s="2">
        <f t="shared" si="0"/>
        <v>282617</v>
      </c>
      <c r="F67" s="17" t="str">
        <f t="shared" si="3"/>
        <v>BULLISH</v>
      </c>
      <c r="G67" s="17" t="str">
        <f t="shared" si="2"/>
        <v>STRONG</v>
      </c>
      <c r="H67" s="17" t="str">
        <f t="shared" si="1"/>
        <v>CONFIRMED BULLISH</v>
      </c>
    </row>
    <row r="68" spans="1:8" ht="13.5" x14ac:dyDescent="0.25">
      <c r="A68" s="3">
        <v>42102</v>
      </c>
      <c r="B68" s="2">
        <v>27.77</v>
      </c>
      <c r="C68" s="2">
        <v>9.8021999999999991</v>
      </c>
      <c r="D68" s="2">
        <v>4496</v>
      </c>
      <c r="E68" s="2">
        <f t="shared" ref="E68:E131" si="4">IF(B68&gt;B67, E67+D68, IF(B68&lt;B67, E67-D68, E67))</f>
        <v>287113</v>
      </c>
      <c r="F68" s="17" t="str">
        <f t="shared" si="3"/>
        <v>BULLISH</v>
      </c>
      <c r="G68" s="17" t="str">
        <f t="shared" si="2"/>
        <v>STRONG</v>
      </c>
      <c r="H68" s="17" t="str">
        <f t="shared" si="1"/>
        <v>CONFIRMED BULLISH</v>
      </c>
    </row>
    <row r="69" spans="1:8" ht="13.5" x14ac:dyDescent="0.25">
      <c r="A69" s="3">
        <v>42104</v>
      </c>
      <c r="B69" s="2">
        <v>27.69</v>
      </c>
      <c r="C69" s="2">
        <v>9.7739999999999991</v>
      </c>
      <c r="D69" s="2">
        <v>820</v>
      </c>
      <c r="E69" s="2">
        <f t="shared" si="4"/>
        <v>286293</v>
      </c>
      <c r="F69" s="17" t="str">
        <f t="shared" si="3"/>
        <v>BULLISH</v>
      </c>
      <c r="G69" s="17" t="str">
        <f t="shared" si="2"/>
        <v>NEUTRAL</v>
      </c>
      <c r="H69" s="17" t="str">
        <f t="shared" si="1"/>
        <v>CONFIRMED BULLISH</v>
      </c>
    </row>
    <row r="70" spans="1:8" ht="13.5" x14ac:dyDescent="0.25">
      <c r="A70" s="3">
        <v>42107</v>
      </c>
      <c r="B70" s="2">
        <v>27.69</v>
      </c>
      <c r="C70" s="2">
        <v>9.7739999999999991</v>
      </c>
      <c r="D70" s="2">
        <v>12684</v>
      </c>
      <c r="E70" s="2">
        <f t="shared" si="4"/>
        <v>286293</v>
      </c>
      <c r="F70" s="17" t="str">
        <f t="shared" si="3"/>
        <v>BULLISH</v>
      </c>
      <c r="G70" s="17" t="str">
        <f t="shared" si="2"/>
        <v>STRONG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v>42108</v>
      </c>
      <c r="B71" s="2">
        <v>27.67</v>
      </c>
      <c r="C71" s="2">
        <v>9.7668999999999997</v>
      </c>
      <c r="D71" s="2">
        <v>12230</v>
      </c>
      <c r="E71" s="2">
        <f t="shared" si="4"/>
        <v>274063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NEUTRAL</v>
      </c>
      <c r="H71" s="17" t="str">
        <f t="shared" si="5"/>
        <v>BEARISH DIVERGENCE</v>
      </c>
    </row>
    <row r="72" spans="1:8" ht="13.5" x14ac:dyDescent="0.25">
      <c r="A72" s="3">
        <v>42109</v>
      </c>
      <c r="B72" s="2">
        <v>27.7</v>
      </c>
      <c r="C72" s="2">
        <v>9.7774999999999999</v>
      </c>
      <c r="D72" s="2">
        <v>10900</v>
      </c>
      <c r="E72" s="2">
        <f t="shared" si="4"/>
        <v>284963</v>
      </c>
      <c r="F72" s="17" t="str">
        <f t="shared" ref="F72:F135" si="7">IF(E72&gt;E67,"BULLISH",IF(E72&lt;E67,"BEARISH","NEUTRAL"))</f>
        <v>BULLISH</v>
      </c>
      <c r="G72" s="17" t="str">
        <f t="shared" si="6"/>
        <v>NEUTRAL</v>
      </c>
      <c r="H72" s="17" t="str">
        <f t="shared" si="5"/>
        <v>CONFIRMED BULLISH</v>
      </c>
    </row>
    <row r="73" spans="1:8" ht="13.5" x14ac:dyDescent="0.25">
      <c r="A73" s="3">
        <v>42110</v>
      </c>
      <c r="B73" s="2">
        <v>27.68</v>
      </c>
      <c r="C73" s="2">
        <v>9.7704000000000004</v>
      </c>
      <c r="D73" s="2">
        <v>4175</v>
      </c>
      <c r="E73" s="2">
        <f t="shared" si="4"/>
        <v>280788</v>
      </c>
      <c r="F73" s="17" t="str">
        <f t="shared" si="7"/>
        <v>BEARISH</v>
      </c>
      <c r="G73" s="17" t="str">
        <f t="shared" si="6"/>
        <v>WEAK</v>
      </c>
      <c r="H73" s="17" t="str">
        <f t="shared" si="5"/>
        <v>CONFIRMED BEARISH</v>
      </c>
    </row>
    <row r="74" spans="1:8" ht="13.5" x14ac:dyDescent="0.25">
      <c r="A74" s="3">
        <v>42111</v>
      </c>
      <c r="B74" s="2">
        <v>27.65</v>
      </c>
      <c r="C74" s="2">
        <v>9.7598000000000003</v>
      </c>
      <c r="D74" s="2">
        <v>1109</v>
      </c>
      <c r="E74" s="2">
        <f t="shared" si="4"/>
        <v>279679</v>
      </c>
      <c r="F74" s="17" t="str">
        <f t="shared" si="7"/>
        <v>BEARISH</v>
      </c>
      <c r="G74" s="17" t="str">
        <f t="shared" si="6"/>
        <v>WEAK</v>
      </c>
      <c r="H74" s="17" t="str">
        <f t="shared" si="5"/>
        <v>CONFIRMED BEARISH</v>
      </c>
    </row>
    <row r="75" spans="1:8" ht="13.5" x14ac:dyDescent="0.25">
      <c r="A75" s="3">
        <v>42114</v>
      </c>
      <c r="B75" s="2">
        <v>27.55</v>
      </c>
      <c r="C75" s="2">
        <v>9.7245000000000008</v>
      </c>
      <c r="D75" s="2">
        <v>7784</v>
      </c>
      <c r="E75" s="2">
        <f t="shared" si="4"/>
        <v>271895</v>
      </c>
      <c r="F75" s="17" t="str">
        <f t="shared" si="7"/>
        <v>BEARISH</v>
      </c>
      <c r="G75" s="17" t="str">
        <f t="shared" si="6"/>
        <v>WEAK</v>
      </c>
      <c r="H75" s="17" t="str">
        <f t="shared" si="5"/>
        <v>CONFIRMED BEARISH</v>
      </c>
    </row>
    <row r="76" spans="1:8" ht="13.5" x14ac:dyDescent="0.25">
      <c r="A76" s="3">
        <v>42115</v>
      </c>
      <c r="B76" s="2">
        <v>27.6</v>
      </c>
      <c r="C76" s="2">
        <v>9.7422000000000004</v>
      </c>
      <c r="D76" s="2">
        <v>6139</v>
      </c>
      <c r="E76" s="2">
        <f t="shared" si="4"/>
        <v>278034</v>
      </c>
      <c r="F76" s="17" t="str">
        <f t="shared" si="7"/>
        <v>BULLISH</v>
      </c>
      <c r="G76" s="17" t="str">
        <f t="shared" si="6"/>
        <v>NEUTRAL</v>
      </c>
      <c r="H76" s="17" t="str">
        <f t="shared" si="5"/>
        <v>BULLISH DIVERGENCE</v>
      </c>
    </row>
    <row r="77" spans="1:8" ht="13.5" x14ac:dyDescent="0.25">
      <c r="A77" s="3">
        <v>42116</v>
      </c>
      <c r="B77" s="2">
        <v>27.6</v>
      </c>
      <c r="C77" s="2">
        <v>9.7422000000000004</v>
      </c>
      <c r="D77" s="2">
        <v>7163</v>
      </c>
      <c r="E77" s="2">
        <f t="shared" si="4"/>
        <v>278034</v>
      </c>
      <c r="F77" s="17" t="str">
        <f t="shared" si="7"/>
        <v>BEARISH</v>
      </c>
      <c r="G77" s="17" t="str">
        <f t="shared" si="6"/>
        <v>WEAK</v>
      </c>
      <c r="H77" s="17" t="str">
        <f t="shared" si="5"/>
        <v>CONFIRMED BEARISH</v>
      </c>
    </row>
    <row r="78" spans="1:8" ht="13.5" x14ac:dyDescent="0.25">
      <c r="A78" s="3">
        <v>42117</v>
      </c>
      <c r="B78" s="2">
        <v>27.68</v>
      </c>
      <c r="C78" s="2">
        <v>9.7704000000000004</v>
      </c>
      <c r="D78" s="2">
        <v>8802</v>
      </c>
      <c r="E78" s="2">
        <f t="shared" si="4"/>
        <v>286836</v>
      </c>
      <c r="F78" s="17" t="str">
        <f t="shared" si="7"/>
        <v>BULLISH</v>
      </c>
      <c r="G78" s="17" t="str">
        <f t="shared" si="6"/>
        <v>STRONG</v>
      </c>
      <c r="H78" s="17" t="str">
        <f t="shared" si="5"/>
        <v>NEUTRAL</v>
      </c>
    </row>
    <row r="79" spans="1:8" ht="13.5" x14ac:dyDescent="0.25">
      <c r="A79" s="3">
        <v>42118</v>
      </c>
      <c r="B79" s="2">
        <v>27.7</v>
      </c>
      <c r="C79" s="2">
        <v>9.7774999999999999</v>
      </c>
      <c r="D79" s="2">
        <v>7810</v>
      </c>
      <c r="E79" s="2">
        <f t="shared" si="4"/>
        <v>294646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v>42121</v>
      </c>
      <c r="B80" s="2">
        <v>27.6</v>
      </c>
      <c r="C80" s="2">
        <v>9.7422000000000004</v>
      </c>
      <c r="D80" s="2">
        <v>2531</v>
      </c>
      <c r="E80" s="2">
        <f t="shared" si="4"/>
        <v>292115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v>42122</v>
      </c>
      <c r="B81" s="2">
        <v>27.8</v>
      </c>
      <c r="C81" s="2">
        <v>9.8127999999999993</v>
      </c>
      <c r="D81" s="2">
        <v>16430</v>
      </c>
      <c r="E81" s="2">
        <f t="shared" si="4"/>
        <v>308545</v>
      </c>
      <c r="F81" s="17" t="str">
        <f t="shared" si="7"/>
        <v>BULLISH</v>
      </c>
      <c r="G81" s="17" t="str">
        <f t="shared" si="6"/>
        <v>STRONG</v>
      </c>
      <c r="H81" s="17" t="str">
        <f t="shared" si="5"/>
        <v>CONFIRMED BULLISH</v>
      </c>
    </row>
    <row r="82" spans="1:8" ht="13.5" x14ac:dyDescent="0.25">
      <c r="A82" s="3">
        <v>42123</v>
      </c>
      <c r="B82" s="2">
        <v>27.98</v>
      </c>
      <c r="C82" s="2">
        <v>9.8763000000000005</v>
      </c>
      <c r="D82" s="2">
        <v>677</v>
      </c>
      <c r="E82" s="2">
        <f t="shared" si="4"/>
        <v>309222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v>42124</v>
      </c>
      <c r="B83" s="2">
        <v>27.8</v>
      </c>
      <c r="C83" s="2">
        <v>9.8127999999999993</v>
      </c>
      <c r="D83" s="2">
        <v>3175</v>
      </c>
      <c r="E83" s="2">
        <f t="shared" si="4"/>
        <v>306047</v>
      </c>
      <c r="F83" s="17" t="str">
        <f t="shared" si="7"/>
        <v>BULLISH</v>
      </c>
      <c r="G83" s="17" t="str">
        <f t="shared" si="6"/>
        <v>STRONG</v>
      </c>
      <c r="H83" s="17" t="str">
        <f t="shared" si="5"/>
        <v>CONFIRMED BULLISH</v>
      </c>
    </row>
    <row r="84" spans="1:8" ht="13.5" x14ac:dyDescent="0.25">
      <c r="A84" s="3">
        <v>42128</v>
      </c>
      <c r="B84" s="2">
        <v>27.79</v>
      </c>
      <c r="C84" s="2">
        <v>9.8093000000000004</v>
      </c>
      <c r="D84" s="2">
        <v>2512</v>
      </c>
      <c r="E84" s="2">
        <f t="shared" si="4"/>
        <v>303535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v>42129</v>
      </c>
      <c r="B85" s="2">
        <v>28.35</v>
      </c>
      <c r="C85" s="2">
        <v>10.0069</v>
      </c>
      <c r="D85" s="2">
        <v>10406</v>
      </c>
      <c r="E85" s="2">
        <f t="shared" si="4"/>
        <v>313941</v>
      </c>
      <c r="F85" s="17" t="str">
        <f t="shared" si="7"/>
        <v>BULLISH</v>
      </c>
      <c r="G85" s="17" t="str">
        <f t="shared" si="6"/>
        <v>STRONG</v>
      </c>
      <c r="H85" s="17" t="str">
        <f t="shared" si="5"/>
        <v>CONFIRMED BULLISH</v>
      </c>
    </row>
    <row r="86" spans="1:8" ht="13.5" x14ac:dyDescent="0.25">
      <c r="A86" s="3">
        <v>42130</v>
      </c>
      <c r="B86" s="2">
        <v>28.3</v>
      </c>
      <c r="C86" s="2">
        <v>9.9893000000000001</v>
      </c>
      <c r="D86" s="2">
        <v>8475</v>
      </c>
      <c r="E86" s="2">
        <f t="shared" si="4"/>
        <v>305466</v>
      </c>
      <c r="F86" s="17" t="str">
        <f t="shared" si="7"/>
        <v>BEARISH</v>
      </c>
      <c r="G86" s="17" t="str">
        <f t="shared" si="6"/>
        <v>NEUTRAL</v>
      </c>
      <c r="H86" s="17" t="str">
        <f t="shared" si="5"/>
        <v>BEARISH DIVERGENCE</v>
      </c>
    </row>
    <row r="87" spans="1:8" ht="13.5" x14ac:dyDescent="0.25">
      <c r="A87" s="3">
        <v>42131</v>
      </c>
      <c r="B87" s="2">
        <v>28.01</v>
      </c>
      <c r="C87" s="2">
        <v>9.8869000000000007</v>
      </c>
      <c r="D87" s="2">
        <v>2480</v>
      </c>
      <c r="E87" s="2">
        <f t="shared" si="4"/>
        <v>302986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BEARISH DIVERGENCE</v>
      </c>
    </row>
    <row r="88" spans="1:8" ht="13.5" x14ac:dyDescent="0.25">
      <c r="A88" s="3">
        <v>42132</v>
      </c>
      <c r="B88" s="2">
        <v>27.98</v>
      </c>
      <c r="C88" s="2">
        <v>9.8763000000000005</v>
      </c>
      <c r="D88" s="2">
        <v>5811</v>
      </c>
      <c r="E88" s="2">
        <f t="shared" si="4"/>
        <v>297175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BEARISH DIVERGENCE</v>
      </c>
    </row>
    <row r="89" spans="1:8" ht="13.5" x14ac:dyDescent="0.25">
      <c r="A89" s="3">
        <v>42135</v>
      </c>
      <c r="B89" s="2">
        <v>27.8</v>
      </c>
      <c r="C89" s="2">
        <v>9.8127999999999993</v>
      </c>
      <c r="D89" s="2">
        <v>1729</v>
      </c>
      <c r="E89" s="2">
        <f t="shared" si="4"/>
        <v>295446</v>
      </c>
      <c r="F89" s="17" t="str">
        <f t="shared" si="7"/>
        <v>BEARISH</v>
      </c>
      <c r="G89" s="17" t="str">
        <f t="shared" si="6"/>
        <v>WEAK</v>
      </c>
      <c r="H89" s="17" t="str">
        <f t="shared" si="5"/>
        <v>BEARISH DIVERGENCE</v>
      </c>
    </row>
    <row r="90" spans="1:8" ht="13.5" x14ac:dyDescent="0.25">
      <c r="A90" s="3">
        <v>42136</v>
      </c>
      <c r="B90" s="2">
        <v>27.9</v>
      </c>
      <c r="C90" s="2">
        <v>9.8481000000000005</v>
      </c>
      <c r="D90" s="2">
        <v>5818</v>
      </c>
      <c r="E90" s="2">
        <f t="shared" si="4"/>
        <v>301264</v>
      </c>
      <c r="F90" s="17" t="str">
        <f t="shared" si="7"/>
        <v>BEARISH</v>
      </c>
      <c r="G90" s="17" t="str">
        <f t="shared" si="6"/>
        <v>WEAK</v>
      </c>
      <c r="H90" s="17" t="str">
        <f t="shared" si="5"/>
        <v>CONFIRMED BEARISH</v>
      </c>
    </row>
    <row r="91" spans="1:8" ht="13.5" x14ac:dyDescent="0.25">
      <c r="A91" s="3">
        <v>42137</v>
      </c>
      <c r="B91" s="2">
        <v>28</v>
      </c>
      <c r="C91" s="2">
        <v>9.8834</v>
      </c>
      <c r="D91" s="2">
        <v>3926</v>
      </c>
      <c r="E91" s="2">
        <f t="shared" si="4"/>
        <v>305190</v>
      </c>
      <c r="F91" s="17" t="str">
        <f t="shared" si="7"/>
        <v>BEARISH</v>
      </c>
      <c r="G91" s="17" t="str">
        <f t="shared" si="6"/>
        <v>NEUTRAL</v>
      </c>
      <c r="H91" s="17" t="str">
        <f t="shared" si="5"/>
        <v>CONFIRMED BEARISH</v>
      </c>
    </row>
    <row r="92" spans="1:8" ht="13.5" x14ac:dyDescent="0.25">
      <c r="A92" s="3">
        <v>42138</v>
      </c>
      <c r="B92" s="2">
        <v>28.19</v>
      </c>
      <c r="C92" s="2">
        <v>9.9504000000000001</v>
      </c>
      <c r="D92" s="2">
        <v>8872</v>
      </c>
      <c r="E92" s="2">
        <f t="shared" si="4"/>
        <v>314062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v>42139</v>
      </c>
      <c r="B93" s="2">
        <v>28.05</v>
      </c>
      <c r="C93" s="2">
        <v>9.9009999999999998</v>
      </c>
      <c r="D93" s="2">
        <v>4740</v>
      </c>
      <c r="E93" s="2">
        <f t="shared" si="4"/>
        <v>309322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v>42142</v>
      </c>
      <c r="B94" s="2">
        <v>28.1</v>
      </c>
      <c r="C94" s="2">
        <v>9.9186999999999994</v>
      </c>
      <c r="D94" s="2">
        <v>4874</v>
      </c>
      <c r="E94" s="2">
        <f t="shared" si="4"/>
        <v>314196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CONFIRMED BULLISH</v>
      </c>
    </row>
    <row r="95" spans="1:8" ht="13.5" x14ac:dyDescent="0.25">
      <c r="A95" s="3">
        <v>42143</v>
      </c>
      <c r="B95" s="2">
        <v>28.18</v>
      </c>
      <c r="C95" s="2">
        <v>9.9468999999999994</v>
      </c>
      <c r="D95" s="2">
        <v>18945</v>
      </c>
      <c r="E95" s="2">
        <f t="shared" si="4"/>
        <v>333141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v>42144</v>
      </c>
      <c r="B96" s="2">
        <v>28.24</v>
      </c>
      <c r="C96" s="2">
        <v>9.9680999999999997</v>
      </c>
      <c r="D96" s="2">
        <v>12197</v>
      </c>
      <c r="E96" s="2">
        <f t="shared" si="4"/>
        <v>345338</v>
      </c>
      <c r="F96" s="17" t="str">
        <f t="shared" si="7"/>
        <v>BULLISH</v>
      </c>
      <c r="G96" s="17" t="str">
        <f t="shared" si="6"/>
        <v>STRONG</v>
      </c>
      <c r="H96" s="17" t="str">
        <f t="shared" si="5"/>
        <v>CONFIRMED BULLISH</v>
      </c>
    </row>
    <row r="97" spans="1:8" ht="13.5" x14ac:dyDescent="0.25">
      <c r="A97" s="3">
        <v>42145</v>
      </c>
      <c r="B97" s="2">
        <v>28.18</v>
      </c>
      <c r="C97" s="2">
        <v>9.9468999999999994</v>
      </c>
      <c r="D97" s="2">
        <v>5708</v>
      </c>
      <c r="E97" s="2">
        <f t="shared" si="4"/>
        <v>339630</v>
      </c>
      <c r="F97" s="17" t="str">
        <f t="shared" si="7"/>
        <v>BULLISH</v>
      </c>
      <c r="G97" s="17" t="str">
        <f t="shared" si="6"/>
        <v>STRONG</v>
      </c>
      <c r="H97" s="17" t="str">
        <f t="shared" si="5"/>
        <v>BULLISH DIVERGENCE</v>
      </c>
    </row>
    <row r="98" spans="1:8" ht="13.5" x14ac:dyDescent="0.25">
      <c r="A98" s="3">
        <v>42146</v>
      </c>
      <c r="B98" s="2">
        <v>27.85</v>
      </c>
      <c r="C98" s="2">
        <v>9.8303999999999991</v>
      </c>
      <c r="D98" s="2">
        <v>4755</v>
      </c>
      <c r="E98" s="2">
        <f t="shared" si="4"/>
        <v>334875</v>
      </c>
      <c r="F98" s="17" t="str">
        <f t="shared" si="7"/>
        <v>BULLISH</v>
      </c>
      <c r="G98" s="17" t="str">
        <f t="shared" si="6"/>
        <v>STRONG</v>
      </c>
      <c r="H98" s="17" t="str">
        <f t="shared" si="5"/>
        <v>BULLISH DIVERGENCE</v>
      </c>
    </row>
    <row r="99" spans="1:8" ht="13.5" x14ac:dyDescent="0.25">
      <c r="A99" s="3">
        <v>42149</v>
      </c>
      <c r="B99" s="2">
        <v>27.8</v>
      </c>
      <c r="C99" s="2">
        <v>9.8127999999999993</v>
      </c>
      <c r="D99" s="2">
        <v>8277</v>
      </c>
      <c r="E99" s="2">
        <f t="shared" si="4"/>
        <v>326598</v>
      </c>
      <c r="F99" s="17" t="str">
        <f t="shared" si="7"/>
        <v>BULLISH</v>
      </c>
      <c r="G99" s="17" t="str">
        <f t="shared" si="6"/>
        <v>STRONG</v>
      </c>
      <c r="H99" s="17" t="str">
        <f t="shared" si="5"/>
        <v>BULLISH DIVERGENCE</v>
      </c>
    </row>
    <row r="100" spans="1:8" ht="13.5" x14ac:dyDescent="0.25">
      <c r="A100" s="3">
        <v>42150</v>
      </c>
      <c r="B100" s="2">
        <v>28.15</v>
      </c>
      <c r="C100" s="2">
        <v>9.9362999999999992</v>
      </c>
      <c r="D100" s="2">
        <v>16201</v>
      </c>
      <c r="E100" s="2">
        <f t="shared" si="4"/>
        <v>342799</v>
      </c>
      <c r="F100" s="17" t="str">
        <f t="shared" si="7"/>
        <v>BULLISH</v>
      </c>
      <c r="G100" s="17" t="str">
        <f t="shared" si="6"/>
        <v>STRONG</v>
      </c>
      <c r="H100" s="17" t="str">
        <f t="shared" si="5"/>
        <v>BULLISH DIVERGENCE</v>
      </c>
    </row>
    <row r="101" spans="1:8" ht="13.5" x14ac:dyDescent="0.25">
      <c r="A101" s="3">
        <v>42151</v>
      </c>
      <c r="B101" s="2">
        <v>28.5</v>
      </c>
      <c r="C101" s="2">
        <v>10.059900000000001</v>
      </c>
      <c r="D101" s="2">
        <v>19842</v>
      </c>
      <c r="E101" s="2">
        <f t="shared" si="4"/>
        <v>362641</v>
      </c>
      <c r="F101" s="17" t="str">
        <f t="shared" si="7"/>
        <v>BULLISH</v>
      </c>
      <c r="G101" s="17" t="str">
        <f t="shared" si="6"/>
        <v>STRONG</v>
      </c>
      <c r="H101" s="17" t="str">
        <f t="shared" si="5"/>
        <v>CONFIRMED BULLISH</v>
      </c>
    </row>
    <row r="102" spans="1:8" ht="13.5" x14ac:dyDescent="0.25">
      <c r="A102" s="3">
        <v>42152</v>
      </c>
      <c r="B102" s="2">
        <v>28.23</v>
      </c>
      <c r="C102" s="2">
        <v>9.9646000000000008</v>
      </c>
      <c r="D102" s="2">
        <v>3959</v>
      </c>
      <c r="E102" s="2">
        <f t="shared" si="4"/>
        <v>358682</v>
      </c>
      <c r="F102" s="17" t="str">
        <f t="shared" si="7"/>
        <v>BULLISH</v>
      </c>
      <c r="G102" s="17" t="str">
        <f t="shared" si="6"/>
        <v>STRONG</v>
      </c>
      <c r="H102" s="17" t="str">
        <f t="shared" si="5"/>
        <v>CONFIRMED BULLISH</v>
      </c>
    </row>
    <row r="103" spans="1:8" ht="13.5" x14ac:dyDescent="0.25">
      <c r="A103" s="3">
        <v>42153</v>
      </c>
      <c r="B103" s="2">
        <v>28.32</v>
      </c>
      <c r="C103" s="2">
        <v>9.9962999999999997</v>
      </c>
      <c r="D103" s="2">
        <v>2294</v>
      </c>
      <c r="E103" s="2">
        <f t="shared" si="4"/>
        <v>360976</v>
      </c>
      <c r="F103" s="17" t="str">
        <f t="shared" si="7"/>
        <v>BULLISH</v>
      </c>
      <c r="G103" s="17" t="str">
        <f t="shared" si="6"/>
        <v>STRONG</v>
      </c>
      <c r="H103" s="17" t="str">
        <f t="shared" si="5"/>
        <v>CONFIRMED BULLISH</v>
      </c>
    </row>
    <row r="104" spans="1:8" ht="13.5" x14ac:dyDescent="0.25">
      <c r="A104" s="3">
        <v>42156</v>
      </c>
      <c r="B104" s="2">
        <v>28.32</v>
      </c>
      <c r="C104" s="2">
        <v>9.9962999999999997</v>
      </c>
      <c r="D104" s="2">
        <v>12432</v>
      </c>
      <c r="E104" s="2">
        <f t="shared" si="4"/>
        <v>360976</v>
      </c>
      <c r="F104" s="17" t="str">
        <f t="shared" si="7"/>
        <v>BULLISH</v>
      </c>
      <c r="G104" s="17" t="str">
        <f t="shared" si="6"/>
        <v>STRONG</v>
      </c>
      <c r="H104" s="17" t="str">
        <f t="shared" si="5"/>
        <v>CONFIRMED BULLISH</v>
      </c>
    </row>
    <row r="105" spans="1:8" ht="13.5" x14ac:dyDescent="0.25">
      <c r="A105" s="3">
        <v>42157</v>
      </c>
      <c r="B105" s="2">
        <v>28</v>
      </c>
      <c r="C105" s="2">
        <v>9.8834</v>
      </c>
      <c r="D105" s="2">
        <v>11824</v>
      </c>
      <c r="E105" s="2">
        <f t="shared" si="4"/>
        <v>349152</v>
      </c>
      <c r="F105" s="17" t="str">
        <f t="shared" si="7"/>
        <v>BULLISH</v>
      </c>
      <c r="G105" s="17" t="str">
        <f t="shared" si="6"/>
        <v>NEUTRAL</v>
      </c>
      <c r="H105" s="17" t="str">
        <f t="shared" si="5"/>
        <v>BULLISH DIVERGENCE</v>
      </c>
    </row>
    <row r="106" spans="1:8" ht="13.5" x14ac:dyDescent="0.25">
      <c r="A106" s="3">
        <v>42158</v>
      </c>
      <c r="B106" s="2">
        <v>28</v>
      </c>
      <c r="C106" s="2">
        <v>9.8834</v>
      </c>
      <c r="D106" s="2">
        <v>2619</v>
      </c>
      <c r="E106" s="2">
        <f t="shared" si="4"/>
        <v>349152</v>
      </c>
      <c r="F106" s="17" t="str">
        <f t="shared" si="7"/>
        <v>BEARISH</v>
      </c>
      <c r="G106" s="17" t="str">
        <f t="shared" si="6"/>
        <v>WEAK</v>
      </c>
      <c r="H106" s="17" t="str">
        <f t="shared" si="5"/>
        <v>CONFIRMED BEARISH</v>
      </c>
    </row>
    <row r="107" spans="1:8" ht="13.5" x14ac:dyDescent="0.25">
      <c r="A107" s="3">
        <v>42159</v>
      </c>
      <c r="B107" s="2">
        <v>28.09</v>
      </c>
      <c r="C107" s="2">
        <v>9.9151000000000007</v>
      </c>
      <c r="D107" s="2">
        <v>10600</v>
      </c>
      <c r="E107" s="2">
        <f t="shared" si="4"/>
        <v>359752</v>
      </c>
      <c r="F107" s="17" t="str">
        <f t="shared" si="7"/>
        <v>BULLISH</v>
      </c>
      <c r="G107" s="17" t="str">
        <f t="shared" si="6"/>
        <v>NEUTRAL</v>
      </c>
      <c r="H107" s="17" t="str">
        <f t="shared" si="5"/>
        <v>BULLISH DIVERGENCE</v>
      </c>
    </row>
    <row r="108" spans="1:8" ht="13.5" x14ac:dyDescent="0.25">
      <c r="A108" s="3">
        <v>42160</v>
      </c>
      <c r="B108" s="2">
        <v>28.09</v>
      </c>
      <c r="C108" s="2">
        <v>9.9151000000000007</v>
      </c>
      <c r="D108" s="2">
        <v>6415</v>
      </c>
      <c r="E108" s="2">
        <f t="shared" si="4"/>
        <v>359752</v>
      </c>
      <c r="F108" s="17" t="str">
        <f t="shared" si="7"/>
        <v>BEARISH</v>
      </c>
      <c r="G108" s="17" t="str">
        <f t="shared" si="6"/>
        <v>NEUTRAL</v>
      </c>
      <c r="H108" s="17" t="str">
        <f t="shared" si="5"/>
        <v>CONFIRMED BEARISH</v>
      </c>
    </row>
    <row r="109" spans="1:8" ht="13.5" x14ac:dyDescent="0.25">
      <c r="A109" s="3">
        <v>42163</v>
      </c>
      <c r="B109" s="2">
        <v>28.09</v>
      </c>
      <c r="C109" s="2">
        <v>9.9151000000000007</v>
      </c>
      <c r="D109" s="2">
        <v>8590</v>
      </c>
      <c r="E109" s="2">
        <f t="shared" si="4"/>
        <v>359752</v>
      </c>
      <c r="F109" s="17" t="str">
        <f t="shared" si="7"/>
        <v>BEARISH</v>
      </c>
      <c r="G109" s="17" t="str">
        <f t="shared" si="6"/>
        <v>NEUTRAL</v>
      </c>
      <c r="H109" s="17" t="str">
        <f t="shared" si="5"/>
        <v>CONFIRMED BEARISH</v>
      </c>
    </row>
    <row r="110" spans="1:8" ht="13.5" x14ac:dyDescent="0.25">
      <c r="A110" s="3">
        <v>42164</v>
      </c>
      <c r="B110" s="2">
        <v>28.09</v>
      </c>
      <c r="C110" s="2">
        <v>9.9151000000000007</v>
      </c>
      <c r="D110" s="2">
        <v>16122</v>
      </c>
      <c r="E110" s="2">
        <f t="shared" si="4"/>
        <v>359752</v>
      </c>
      <c r="F110" s="17" t="str">
        <f t="shared" si="7"/>
        <v>BULLISH</v>
      </c>
      <c r="G110" s="17" t="str">
        <f t="shared" si="6"/>
        <v>STRONG</v>
      </c>
      <c r="H110" s="17" t="str">
        <f t="shared" si="5"/>
        <v>CONFIRMED BULLISH</v>
      </c>
    </row>
    <row r="111" spans="1:8" ht="13.5" x14ac:dyDescent="0.25">
      <c r="A111" s="3">
        <v>42165</v>
      </c>
      <c r="B111" s="2">
        <v>28</v>
      </c>
      <c r="C111" s="2">
        <v>9.8834</v>
      </c>
      <c r="D111" s="2">
        <v>5856</v>
      </c>
      <c r="E111" s="2">
        <f t="shared" si="4"/>
        <v>353896</v>
      </c>
      <c r="F111" s="17" t="str">
        <f t="shared" si="7"/>
        <v>BULLISH</v>
      </c>
      <c r="G111" s="17" t="str">
        <f t="shared" si="6"/>
        <v>NEUTRAL</v>
      </c>
      <c r="H111" s="17" t="str">
        <f t="shared" si="5"/>
        <v>NEUTRAL</v>
      </c>
    </row>
    <row r="112" spans="1:8" ht="13.5" x14ac:dyDescent="0.25">
      <c r="A112" s="3">
        <v>42166</v>
      </c>
      <c r="B112" s="2">
        <v>28</v>
      </c>
      <c r="C112" s="2">
        <v>9.8834</v>
      </c>
      <c r="D112" s="2">
        <v>3703</v>
      </c>
      <c r="E112" s="2">
        <f t="shared" si="4"/>
        <v>353896</v>
      </c>
      <c r="F112" s="17" t="str">
        <f t="shared" si="7"/>
        <v>BEARISH</v>
      </c>
      <c r="G112" s="17" t="str">
        <f t="shared" si="6"/>
        <v>NEUTRAL</v>
      </c>
      <c r="H112" s="17" t="str">
        <f t="shared" si="5"/>
        <v>CONFIRMED BEARISH</v>
      </c>
    </row>
    <row r="113" spans="1:8" ht="13.5" x14ac:dyDescent="0.25">
      <c r="A113" s="3">
        <v>42167</v>
      </c>
      <c r="B113" s="2">
        <v>28.2</v>
      </c>
      <c r="C113" s="2">
        <v>9.9540000000000006</v>
      </c>
      <c r="D113" s="2">
        <v>5797</v>
      </c>
      <c r="E113" s="2">
        <f t="shared" si="4"/>
        <v>359693</v>
      </c>
      <c r="F113" s="17" t="str">
        <f t="shared" si="7"/>
        <v>BEARISH</v>
      </c>
      <c r="G113" s="17" t="str">
        <f t="shared" si="6"/>
        <v>NEUTRAL</v>
      </c>
      <c r="H113" s="17" t="str">
        <f t="shared" si="5"/>
        <v>BEARISH DIVERGENCE</v>
      </c>
    </row>
    <row r="114" spans="1:8" ht="13.5" x14ac:dyDescent="0.25">
      <c r="A114" s="3">
        <v>42170</v>
      </c>
      <c r="B114" s="2">
        <v>28</v>
      </c>
      <c r="C114" s="2">
        <v>9.8834</v>
      </c>
      <c r="D114" s="2">
        <v>10288</v>
      </c>
      <c r="E114" s="2">
        <f t="shared" si="4"/>
        <v>349405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v>42171</v>
      </c>
      <c r="B115" s="2">
        <v>26.5</v>
      </c>
      <c r="C115" s="2">
        <v>9.8795000000000002</v>
      </c>
      <c r="D115" s="2">
        <v>7729</v>
      </c>
      <c r="E115" s="2">
        <f t="shared" si="4"/>
        <v>341676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v>42172</v>
      </c>
      <c r="B116" s="2">
        <v>26.4</v>
      </c>
      <c r="C116" s="2">
        <v>9.8422000000000001</v>
      </c>
      <c r="D116" s="2">
        <v>8402</v>
      </c>
      <c r="E116" s="2">
        <f t="shared" si="4"/>
        <v>333274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v>42173</v>
      </c>
      <c r="B117" s="2">
        <v>26.7</v>
      </c>
      <c r="C117" s="2">
        <v>9.9541000000000004</v>
      </c>
      <c r="D117" s="2">
        <v>13282</v>
      </c>
      <c r="E117" s="2">
        <f t="shared" si="4"/>
        <v>346556</v>
      </c>
      <c r="F117" s="17" t="str">
        <f t="shared" si="7"/>
        <v>BEARISH</v>
      </c>
      <c r="G117" s="17" t="str">
        <f t="shared" si="6"/>
        <v>WEAK</v>
      </c>
      <c r="H117" s="17" t="str">
        <f t="shared" si="5"/>
        <v>CONFIRMED BEARISH</v>
      </c>
    </row>
    <row r="118" spans="1:8" ht="13.5" x14ac:dyDescent="0.25">
      <c r="A118" s="3">
        <v>42174</v>
      </c>
      <c r="B118" s="2">
        <v>26.71</v>
      </c>
      <c r="C118" s="2">
        <v>9.9578000000000007</v>
      </c>
      <c r="D118" s="2">
        <v>14905</v>
      </c>
      <c r="E118" s="2">
        <f t="shared" si="4"/>
        <v>361461</v>
      </c>
      <c r="F118" s="17" t="str">
        <f t="shared" si="7"/>
        <v>BULLISH</v>
      </c>
      <c r="G118" s="17" t="str">
        <f t="shared" si="6"/>
        <v>NEUTRAL</v>
      </c>
      <c r="H118" s="17" t="str">
        <f t="shared" si="5"/>
        <v>BULLISH DIVERGENCE</v>
      </c>
    </row>
    <row r="119" spans="1:8" ht="13.5" x14ac:dyDescent="0.25">
      <c r="A119" s="3">
        <v>42177</v>
      </c>
      <c r="B119" s="2">
        <v>26.8</v>
      </c>
      <c r="C119" s="2">
        <v>9.9913000000000007</v>
      </c>
      <c r="D119" s="2">
        <v>5273</v>
      </c>
      <c r="E119" s="2">
        <f t="shared" si="4"/>
        <v>366734</v>
      </c>
      <c r="F119" s="17" t="str">
        <f t="shared" si="7"/>
        <v>BULLISH</v>
      </c>
      <c r="G119" s="17" t="str">
        <f t="shared" si="6"/>
        <v>STRONG</v>
      </c>
      <c r="H119" s="17" t="str">
        <f t="shared" si="5"/>
        <v>BULLISH DIVERGENCE</v>
      </c>
    </row>
    <row r="120" spans="1:8" ht="13.5" x14ac:dyDescent="0.25">
      <c r="A120" s="3">
        <v>42178</v>
      </c>
      <c r="B120" s="2">
        <v>27</v>
      </c>
      <c r="C120" s="2">
        <v>10.065899999999999</v>
      </c>
      <c r="D120" s="2">
        <v>20381</v>
      </c>
      <c r="E120" s="2">
        <f t="shared" si="4"/>
        <v>387115</v>
      </c>
      <c r="F120" s="17" t="str">
        <f t="shared" si="7"/>
        <v>BULLISH</v>
      </c>
      <c r="G120" s="17" t="str">
        <f t="shared" si="6"/>
        <v>STRONG</v>
      </c>
      <c r="H120" s="17" t="str">
        <f t="shared" si="5"/>
        <v>CONFIRMED BULLISH</v>
      </c>
    </row>
    <row r="121" spans="1:8" ht="13.5" x14ac:dyDescent="0.25">
      <c r="A121" s="3">
        <v>42179</v>
      </c>
      <c r="B121" s="2">
        <v>27.15</v>
      </c>
      <c r="C121" s="2">
        <v>10.1218</v>
      </c>
      <c r="D121" s="2">
        <v>1245</v>
      </c>
      <c r="E121" s="2">
        <f t="shared" si="4"/>
        <v>388360</v>
      </c>
      <c r="F121" s="17" t="str">
        <f t="shared" si="7"/>
        <v>BULLISH</v>
      </c>
      <c r="G121" s="17" t="str">
        <f t="shared" si="6"/>
        <v>STRONG</v>
      </c>
      <c r="H121" s="17" t="str">
        <f t="shared" si="5"/>
        <v>CONFIRMED BULLISH</v>
      </c>
    </row>
    <row r="122" spans="1:8" ht="13.5" x14ac:dyDescent="0.25">
      <c r="A122" s="3">
        <v>42180</v>
      </c>
      <c r="B122" s="2">
        <v>27.5</v>
      </c>
      <c r="C122" s="2">
        <v>10.2523</v>
      </c>
      <c r="D122" s="2">
        <v>18038</v>
      </c>
      <c r="E122" s="2">
        <f t="shared" si="4"/>
        <v>406398</v>
      </c>
      <c r="F122" s="17" t="str">
        <f t="shared" si="7"/>
        <v>BULLISH</v>
      </c>
      <c r="G122" s="17" t="str">
        <f t="shared" si="6"/>
        <v>STRONG</v>
      </c>
      <c r="H122" s="17" t="str">
        <f t="shared" si="5"/>
        <v>CONFIRMED BULLISH</v>
      </c>
    </row>
    <row r="123" spans="1:8" ht="13.5" x14ac:dyDescent="0.25">
      <c r="A123" s="3">
        <v>42181</v>
      </c>
      <c r="B123" s="2">
        <v>27.66</v>
      </c>
      <c r="C123" s="2">
        <v>10.311999999999999</v>
      </c>
      <c r="D123" s="2">
        <v>9625</v>
      </c>
      <c r="E123" s="2">
        <f t="shared" si="4"/>
        <v>416023</v>
      </c>
      <c r="F123" s="17" t="str">
        <f t="shared" si="7"/>
        <v>BULLISH</v>
      </c>
      <c r="G123" s="17" t="str">
        <f t="shared" si="6"/>
        <v>STRONG</v>
      </c>
      <c r="H123" s="17" t="str">
        <f t="shared" si="5"/>
        <v>CONFIRMED BULLISH</v>
      </c>
    </row>
    <row r="124" spans="1:8" ht="13.5" x14ac:dyDescent="0.25">
      <c r="A124" s="3">
        <v>42184</v>
      </c>
      <c r="B124" s="2">
        <v>27.4</v>
      </c>
      <c r="C124" s="2">
        <v>10.215</v>
      </c>
      <c r="D124" s="2">
        <v>18332</v>
      </c>
      <c r="E124" s="2">
        <f t="shared" si="4"/>
        <v>397691</v>
      </c>
      <c r="F124" s="17" t="str">
        <f t="shared" si="7"/>
        <v>BULLISH</v>
      </c>
      <c r="G124" s="17" t="str">
        <f t="shared" si="6"/>
        <v>STRONG</v>
      </c>
      <c r="H124" s="17" t="str">
        <f t="shared" si="5"/>
        <v>CONFIRMED BULLISH</v>
      </c>
    </row>
    <row r="125" spans="1:8" ht="13.5" x14ac:dyDescent="0.25">
      <c r="A125" s="3">
        <v>42185</v>
      </c>
      <c r="B125" s="2">
        <v>27.52</v>
      </c>
      <c r="C125" s="2">
        <v>10.2598</v>
      </c>
      <c r="D125" s="2">
        <v>6945</v>
      </c>
      <c r="E125" s="2">
        <f t="shared" si="4"/>
        <v>404636</v>
      </c>
      <c r="F125" s="17" t="str">
        <f t="shared" si="7"/>
        <v>BULLISH</v>
      </c>
      <c r="G125" s="17" t="str">
        <f t="shared" si="6"/>
        <v>STRONG</v>
      </c>
      <c r="H125" s="17" t="str">
        <f t="shared" si="5"/>
        <v>CONFIRMED BULLISH</v>
      </c>
    </row>
    <row r="126" spans="1:8" ht="13.5" x14ac:dyDescent="0.25">
      <c r="A126" s="3">
        <v>42186</v>
      </c>
      <c r="B126" s="2">
        <v>27.52</v>
      </c>
      <c r="C126" s="2">
        <v>10.2598</v>
      </c>
      <c r="D126" s="2">
        <v>816</v>
      </c>
      <c r="E126" s="2">
        <f t="shared" si="4"/>
        <v>404636</v>
      </c>
      <c r="F126" s="17" t="str">
        <f t="shared" si="7"/>
        <v>BULLISH</v>
      </c>
      <c r="G126" s="17" t="str">
        <f t="shared" si="6"/>
        <v>STRONG</v>
      </c>
      <c r="H126" s="17" t="str">
        <f t="shared" si="5"/>
        <v>CONFIRMED BULLISH</v>
      </c>
    </row>
    <row r="127" spans="1:8" ht="13.5" x14ac:dyDescent="0.25">
      <c r="A127" s="3">
        <v>42187</v>
      </c>
      <c r="B127" s="2">
        <v>27.21</v>
      </c>
      <c r="C127" s="2">
        <v>10.1442</v>
      </c>
      <c r="D127" s="2">
        <v>5381</v>
      </c>
      <c r="E127" s="2">
        <f t="shared" si="4"/>
        <v>399255</v>
      </c>
      <c r="F127" s="17" t="str">
        <f t="shared" si="7"/>
        <v>BEARISH</v>
      </c>
      <c r="G127" s="17" t="str">
        <f t="shared" si="6"/>
        <v>NEUTRAL</v>
      </c>
      <c r="H127" s="17" t="str">
        <f t="shared" si="5"/>
        <v>CONFIRMED BEARISH</v>
      </c>
    </row>
    <row r="128" spans="1:8" ht="13.5" x14ac:dyDescent="0.25">
      <c r="A128" s="3">
        <v>42188</v>
      </c>
      <c r="B128" s="2">
        <v>27.21</v>
      </c>
      <c r="C128" s="2">
        <v>10.1442</v>
      </c>
      <c r="D128" s="2">
        <v>21158</v>
      </c>
      <c r="E128" s="2">
        <f t="shared" si="4"/>
        <v>399255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CONFIRMED BEARISH</v>
      </c>
    </row>
    <row r="129" spans="1:8" ht="13.5" x14ac:dyDescent="0.25">
      <c r="A129" s="3">
        <v>42191</v>
      </c>
      <c r="B129" s="2">
        <v>27.09</v>
      </c>
      <c r="C129" s="2">
        <v>10.099500000000001</v>
      </c>
      <c r="D129" s="2">
        <v>2939</v>
      </c>
      <c r="E129" s="2">
        <f t="shared" si="4"/>
        <v>396316</v>
      </c>
      <c r="F129" s="17" t="str">
        <f t="shared" si="7"/>
        <v>BEARISH</v>
      </c>
      <c r="G129" s="17" t="str">
        <f t="shared" si="6"/>
        <v>NEUTRAL</v>
      </c>
      <c r="H129" s="17" t="str">
        <f t="shared" si="5"/>
        <v>CONFIRMED BEARISH</v>
      </c>
    </row>
    <row r="130" spans="1:8" ht="13.5" x14ac:dyDescent="0.25">
      <c r="A130" s="3">
        <v>42192</v>
      </c>
      <c r="B130" s="2">
        <v>27</v>
      </c>
      <c r="C130" s="2">
        <v>10.065899999999999</v>
      </c>
      <c r="D130" s="2">
        <v>6298</v>
      </c>
      <c r="E130" s="2">
        <f t="shared" si="4"/>
        <v>390018</v>
      </c>
      <c r="F130" s="17" t="str">
        <f t="shared" si="7"/>
        <v>BEARISH</v>
      </c>
      <c r="G130" s="17" t="str">
        <f t="shared" si="6"/>
        <v>WEAK</v>
      </c>
      <c r="H130" s="17" t="str">
        <f t="shared" si="5"/>
        <v>CONFIRMED BEARISH</v>
      </c>
    </row>
    <row r="131" spans="1:8" ht="13.5" x14ac:dyDescent="0.25">
      <c r="A131" s="3">
        <v>42193</v>
      </c>
      <c r="B131" s="2">
        <v>27.1</v>
      </c>
      <c r="C131" s="2">
        <v>10.103199999999999</v>
      </c>
      <c r="D131" s="2">
        <v>8721</v>
      </c>
      <c r="E131" s="2">
        <f t="shared" si="4"/>
        <v>398739</v>
      </c>
      <c r="F131" s="17" t="str">
        <f t="shared" si="7"/>
        <v>BEARISH</v>
      </c>
      <c r="G131" s="17" t="str">
        <f t="shared" si="6"/>
        <v>NEUTRAL</v>
      </c>
      <c r="H131" s="17" t="str">
        <f t="shared" si="5"/>
        <v>CONFIRMED BEARISH</v>
      </c>
    </row>
    <row r="132" spans="1:8" ht="13.5" x14ac:dyDescent="0.25">
      <c r="A132" s="3">
        <v>42194</v>
      </c>
      <c r="B132" s="2">
        <v>27.15</v>
      </c>
      <c r="C132" s="2">
        <v>10.1218</v>
      </c>
      <c r="D132" s="2">
        <v>7130</v>
      </c>
      <c r="E132" s="2">
        <f t="shared" ref="E132:E195" si="8">IF(B132&gt;B131, E131+D132, IF(B132&lt;B131, E131-D132, E131))</f>
        <v>405869</v>
      </c>
      <c r="F132" s="17" t="str">
        <f t="shared" si="7"/>
        <v>BULLISH</v>
      </c>
      <c r="G132" s="17" t="str">
        <f t="shared" si="6"/>
        <v>NEUTRAL</v>
      </c>
      <c r="H132" s="17" t="str">
        <f t="shared" si="5"/>
        <v>BULLISH DIVERGENCE</v>
      </c>
    </row>
    <row r="133" spans="1:8" ht="13.5" x14ac:dyDescent="0.25">
      <c r="A133" s="3">
        <v>42195</v>
      </c>
      <c r="B133" s="2">
        <v>27</v>
      </c>
      <c r="C133" s="2">
        <v>10.065899999999999</v>
      </c>
      <c r="D133" s="2">
        <v>4838</v>
      </c>
      <c r="E133" s="2">
        <f t="shared" si="8"/>
        <v>401031</v>
      </c>
      <c r="F133" s="17" t="str">
        <f t="shared" si="7"/>
        <v>BULLISH</v>
      </c>
      <c r="G133" s="17" t="str">
        <f t="shared" si="6"/>
        <v>NEUTRAL</v>
      </c>
      <c r="H133" s="17" t="str">
        <f t="shared" si="5"/>
        <v>BULLISH DIVERGENCE</v>
      </c>
    </row>
    <row r="134" spans="1:8" ht="13.5" x14ac:dyDescent="0.25">
      <c r="A134" s="3">
        <v>42198</v>
      </c>
      <c r="B134" s="2">
        <v>27</v>
      </c>
      <c r="C134" s="2">
        <v>10.065899999999999</v>
      </c>
      <c r="D134" s="2">
        <v>2649</v>
      </c>
      <c r="E134" s="2">
        <f t="shared" si="8"/>
        <v>401031</v>
      </c>
      <c r="F134" s="17" t="str">
        <f t="shared" si="7"/>
        <v>BULLISH</v>
      </c>
      <c r="G134" s="17" t="str">
        <f t="shared" si="6"/>
        <v>NEUTRAL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BULLISH DIVERGENCE</v>
      </c>
    </row>
    <row r="135" spans="1:8" ht="13.5" x14ac:dyDescent="0.25">
      <c r="A135" s="3">
        <v>42199</v>
      </c>
      <c r="B135" s="2">
        <v>26.9</v>
      </c>
      <c r="C135" s="2">
        <v>10.028600000000001</v>
      </c>
      <c r="D135" s="2">
        <v>443</v>
      </c>
      <c r="E135" s="2">
        <f t="shared" si="8"/>
        <v>400588</v>
      </c>
      <c r="F135" s="17" t="str">
        <f t="shared" si="7"/>
        <v>BULLISH</v>
      </c>
      <c r="G135" s="17" t="str">
        <f t="shared" ref="G135:G198" si="10">IF((E135-E130)/E130 &gt; 0.02, "STRONG",
 IF((E135-E130)/E130 &lt; -0.02, "WEAK", "NEUTRAL"))</f>
        <v>STRONG</v>
      </c>
      <c r="H135" s="17" t="str">
        <f t="shared" si="9"/>
        <v>BULLISH DIVERGENCE</v>
      </c>
    </row>
    <row r="136" spans="1:8" ht="13.5" x14ac:dyDescent="0.25">
      <c r="A136" s="3">
        <v>42200</v>
      </c>
      <c r="B136" s="2">
        <v>27</v>
      </c>
      <c r="C136" s="2">
        <v>10.065899999999999</v>
      </c>
      <c r="D136" s="2">
        <v>5333</v>
      </c>
      <c r="E136" s="2">
        <f t="shared" si="8"/>
        <v>405921</v>
      </c>
      <c r="F136" s="17" t="str">
        <f t="shared" ref="F136:F199" si="11">IF(E136&gt;E131,"BULLISH",IF(E136&lt;E131,"BEARISH","NEUTRAL"))</f>
        <v>BULLISH</v>
      </c>
      <c r="G136" s="17" t="str">
        <f t="shared" si="10"/>
        <v>NEUTRAL</v>
      </c>
      <c r="H136" s="17" t="str">
        <f t="shared" si="9"/>
        <v>BULLISH DIVERGENCE</v>
      </c>
    </row>
    <row r="137" spans="1:8" ht="13.5" x14ac:dyDescent="0.25">
      <c r="A137" s="3">
        <v>42201</v>
      </c>
      <c r="B137" s="2">
        <v>27</v>
      </c>
      <c r="C137" s="2">
        <v>10.065899999999999</v>
      </c>
      <c r="D137" s="2">
        <v>41</v>
      </c>
      <c r="E137" s="2">
        <f t="shared" si="8"/>
        <v>405921</v>
      </c>
      <c r="F137" s="17" t="str">
        <f t="shared" si="11"/>
        <v>BULLISH</v>
      </c>
      <c r="G137" s="17" t="str">
        <f t="shared" si="10"/>
        <v>NEUTRAL</v>
      </c>
      <c r="H137" s="17" t="str">
        <f t="shared" si="9"/>
        <v>BULLISH DIVERGENCE</v>
      </c>
    </row>
    <row r="138" spans="1:8" ht="13.5" x14ac:dyDescent="0.25">
      <c r="A138" s="3">
        <v>42205</v>
      </c>
      <c r="B138" s="2">
        <v>27</v>
      </c>
      <c r="C138" s="2">
        <v>10.065899999999999</v>
      </c>
      <c r="D138" s="2">
        <v>1094</v>
      </c>
      <c r="E138" s="2">
        <f t="shared" si="8"/>
        <v>405921</v>
      </c>
      <c r="F138" s="17" t="str">
        <f t="shared" si="11"/>
        <v>BULLISH</v>
      </c>
      <c r="G138" s="17" t="str">
        <f t="shared" si="10"/>
        <v>NEUTRAL</v>
      </c>
      <c r="H138" s="17" t="str">
        <f t="shared" si="9"/>
        <v>NEUTRAL</v>
      </c>
    </row>
    <row r="139" spans="1:8" ht="13.5" x14ac:dyDescent="0.25">
      <c r="A139" s="3">
        <v>42206</v>
      </c>
      <c r="B139" s="2">
        <v>26.98</v>
      </c>
      <c r="C139" s="2">
        <v>10.0585</v>
      </c>
      <c r="D139" s="2">
        <v>428</v>
      </c>
      <c r="E139" s="2">
        <f t="shared" si="8"/>
        <v>405493</v>
      </c>
      <c r="F139" s="17" t="str">
        <f t="shared" si="11"/>
        <v>BULLISH</v>
      </c>
      <c r="G139" s="17" t="str">
        <f t="shared" si="10"/>
        <v>NEUTRAL</v>
      </c>
      <c r="H139" s="17" t="str">
        <f t="shared" si="9"/>
        <v>BULLISH DIVERGENCE</v>
      </c>
    </row>
    <row r="140" spans="1:8" ht="13.5" x14ac:dyDescent="0.25">
      <c r="A140" s="3">
        <v>42207</v>
      </c>
      <c r="B140" s="2">
        <v>26.7</v>
      </c>
      <c r="C140" s="2">
        <v>9.9541000000000004</v>
      </c>
      <c r="D140" s="2">
        <v>5891</v>
      </c>
      <c r="E140" s="2">
        <f t="shared" si="8"/>
        <v>399602</v>
      </c>
      <c r="F140" s="17" t="str">
        <f t="shared" si="11"/>
        <v>BEARISH</v>
      </c>
      <c r="G140" s="17" t="str">
        <f t="shared" si="10"/>
        <v>NEUTRAL</v>
      </c>
      <c r="H140" s="17" t="str">
        <f t="shared" si="9"/>
        <v>CONFIRMED BEARISH</v>
      </c>
    </row>
    <row r="141" spans="1:8" ht="13.5" x14ac:dyDescent="0.25">
      <c r="A141" s="3">
        <v>42208</v>
      </c>
      <c r="B141" s="2">
        <v>26.7</v>
      </c>
      <c r="C141" s="2">
        <v>9.9541000000000004</v>
      </c>
      <c r="D141" s="2">
        <v>443</v>
      </c>
      <c r="E141" s="2">
        <f t="shared" si="8"/>
        <v>399602</v>
      </c>
      <c r="F141" s="17" t="str">
        <f t="shared" si="11"/>
        <v>BEARISH</v>
      </c>
      <c r="G141" s="17" t="str">
        <f t="shared" si="10"/>
        <v>NEUTRAL</v>
      </c>
      <c r="H141" s="17" t="str">
        <f t="shared" si="9"/>
        <v>CONFIRMED BEARISH</v>
      </c>
    </row>
    <row r="142" spans="1:8" ht="13.5" x14ac:dyDescent="0.25">
      <c r="A142" s="3">
        <v>42209</v>
      </c>
      <c r="B142" s="2">
        <v>26.5</v>
      </c>
      <c r="C142" s="2">
        <v>9.8795000000000002</v>
      </c>
      <c r="D142" s="2">
        <v>10933</v>
      </c>
      <c r="E142" s="2">
        <f t="shared" si="8"/>
        <v>388669</v>
      </c>
      <c r="F142" s="17" t="str">
        <f t="shared" si="11"/>
        <v>BEARISH</v>
      </c>
      <c r="G142" s="17" t="str">
        <f t="shared" si="10"/>
        <v>WEAK</v>
      </c>
      <c r="H142" s="17" t="str">
        <f t="shared" si="9"/>
        <v>CONFIRMED BEARISH</v>
      </c>
    </row>
    <row r="143" spans="1:8" ht="13.5" x14ac:dyDescent="0.25">
      <c r="A143" s="3">
        <v>42212</v>
      </c>
      <c r="B143" s="2">
        <v>26.45</v>
      </c>
      <c r="C143" s="2">
        <v>9.8609000000000009</v>
      </c>
      <c r="D143" s="2">
        <v>3287</v>
      </c>
      <c r="E143" s="2">
        <f t="shared" si="8"/>
        <v>385382</v>
      </c>
      <c r="F143" s="17" t="str">
        <f t="shared" si="11"/>
        <v>BEARISH</v>
      </c>
      <c r="G143" s="17" t="str">
        <f t="shared" si="10"/>
        <v>WEAK</v>
      </c>
      <c r="H143" s="17" t="str">
        <f t="shared" si="9"/>
        <v>CONFIRMED BEARISH</v>
      </c>
    </row>
    <row r="144" spans="1:8" ht="13.5" x14ac:dyDescent="0.25">
      <c r="A144" s="3">
        <v>42213</v>
      </c>
      <c r="B144" s="2">
        <v>26.45</v>
      </c>
      <c r="C144" s="2">
        <v>9.8609000000000009</v>
      </c>
      <c r="D144" s="2">
        <v>7915</v>
      </c>
      <c r="E144" s="2">
        <f t="shared" si="8"/>
        <v>385382</v>
      </c>
      <c r="F144" s="17" t="str">
        <f t="shared" si="11"/>
        <v>BEARISH</v>
      </c>
      <c r="G144" s="17" t="str">
        <f t="shared" si="10"/>
        <v>WEAK</v>
      </c>
      <c r="H144" s="17" t="str">
        <f t="shared" si="9"/>
        <v>CONFIRMED BEARISH</v>
      </c>
    </row>
    <row r="145" spans="1:8" ht="13.5" x14ac:dyDescent="0.25">
      <c r="A145" s="3">
        <v>42214</v>
      </c>
      <c r="B145" s="2">
        <v>26.45</v>
      </c>
      <c r="C145" s="2">
        <v>9.8609000000000009</v>
      </c>
      <c r="D145" s="2">
        <v>2983</v>
      </c>
      <c r="E145" s="2">
        <f t="shared" si="8"/>
        <v>385382</v>
      </c>
      <c r="F145" s="17" t="str">
        <f t="shared" si="11"/>
        <v>BEARISH</v>
      </c>
      <c r="G145" s="17" t="str">
        <f t="shared" si="10"/>
        <v>WEAK</v>
      </c>
      <c r="H145" s="17" t="str">
        <f t="shared" si="9"/>
        <v>CONFIRMED BEARISH</v>
      </c>
    </row>
    <row r="146" spans="1:8" ht="13.5" x14ac:dyDescent="0.25">
      <c r="A146" s="3">
        <v>42215</v>
      </c>
      <c r="B146" s="2">
        <v>26.27</v>
      </c>
      <c r="C146" s="2">
        <v>9.7937999999999992</v>
      </c>
      <c r="D146" s="2">
        <v>474</v>
      </c>
      <c r="E146" s="2">
        <f t="shared" si="8"/>
        <v>384908</v>
      </c>
      <c r="F146" s="17" t="str">
        <f t="shared" si="11"/>
        <v>BEARISH</v>
      </c>
      <c r="G146" s="17" t="str">
        <f t="shared" si="10"/>
        <v>WEAK</v>
      </c>
      <c r="H146" s="17" t="str">
        <f t="shared" si="9"/>
        <v>CONFIRMED BEARISH</v>
      </c>
    </row>
    <row r="147" spans="1:8" ht="13.5" x14ac:dyDescent="0.25">
      <c r="A147" s="3">
        <v>42216</v>
      </c>
      <c r="B147" s="2">
        <v>26.1</v>
      </c>
      <c r="C147" s="2">
        <v>9.7303999999999995</v>
      </c>
      <c r="D147" s="2">
        <v>2304</v>
      </c>
      <c r="E147" s="2">
        <f t="shared" si="8"/>
        <v>382604</v>
      </c>
      <c r="F147" s="17" t="str">
        <f t="shared" si="11"/>
        <v>BEARISH</v>
      </c>
      <c r="G147" s="17" t="str">
        <f t="shared" si="10"/>
        <v>NEUTRAL</v>
      </c>
      <c r="H147" s="17" t="str">
        <f t="shared" si="9"/>
        <v>CONFIRMED BEARISH</v>
      </c>
    </row>
    <row r="148" spans="1:8" ht="13.5" x14ac:dyDescent="0.25">
      <c r="A148" s="3">
        <v>42219</v>
      </c>
      <c r="B148" s="2">
        <v>26.17</v>
      </c>
      <c r="C148" s="2">
        <v>9.7565000000000008</v>
      </c>
      <c r="D148" s="2">
        <v>2258</v>
      </c>
      <c r="E148" s="2">
        <f t="shared" si="8"/>
        <v>384862</v>
      </c>
      <c r="F148" s="17" t="str">
        <f t="shared" si="11"/>
        <v>BEARISH</v>
      </c>
      <c r="G148" s="17" t="str">
        <f t="shared" si="10"/>
        <v>NEUTRAL</v>
      </c>
      <c r="H148" s="17" t="str">
        <f t="shared" si="9"/>
        <v>CONFIRMED BEARISH</v>
      </c>
    </row>
    <row r="149" spans="1:8" ht="13.5" x14ac:dyDescent="0.25">
      <c r="A149" s="3">
        <v>42220</v>
      </c>
      <c r="B149" s="2">
        <v>26</v>
      </c>
      <c r="C149" s="2">
        <v>9.6930999999999994</v>
      </c>
      <c r="D149" s="2">
        <v>9207</v>
      </c>
      <c r="E149" s="2">
        <f t="shared" si="8"/>
        <v>375655</v>
      </c>
      <c r="F149" s="17" t="str">
        <f t="shared" si="11"/>
        <v>BEARISH</v>
      </c>
      <c r="G149" s="17" t="str">
        <f t="shared" si="10"/>
        <v>WEAK</v>
      </c>
      <c r="H149" s="17" t="str">
        <f t="shared" si="9"/>
        <v>CONFIRMED BEARISH</v>
      </c>
    </row>
    <row r="150" spans="1:8" ht="13.5" x14ac:dyDescent="0.25">
      <c r="A150" s="3">
        <v>42221</v>
      </c>
      <c r="B150" s="2">
        <v>26.1</v>
      </c>
      <c r="C150" s="2">
        <v>9.7303999999999995</v>
      </c>
      <c r="D150" s="2">
        <v>422</v>
      </c>
      <c r="E150" s="2">
        <f t="shared" si="8"/>
        <v>376077</v>
      </c>
      <c r="F150" s="17" t="str">
        <f t="shared" si="11"/>
        <v>BEARISH</v>
      </c>
      <c r="G150" s="17" t="str">
        <f t="shared" si="10"/>
        <v>WEAK</v>
      </c>
      <c r="H150" s="17" t="str">
        <f t="shared" si="9"/>
        <v>CONFIRMED BEARISH</v>
      </c>
    </row>
    <row r="151" spans="1:8" ht="13.5" x14ac:dyDescent="0.25">
      <c r="A151" s="3">
        <v>42222</v>
      </c>
      <c r="B151" s="2">
        <v>25.7</v>
      </c>
      <c r="C151" s="2">
        <v>9.5813000000000006</v>
      </c>
      <c r="D151" s="2">
        <v>2423</v>
      </c>
      <c r="E151" s="2">
        <f t="shared" si="8"/>
        <v>373654</v>
      </c>
      <c r="F151" s="17" t="str">
        <f t="shared" si="11"/>
        <v>BEARISH</v>
      </c>
      <c r="G151" s="17" t="str">
        <f t="shared" si="10"/>
        <v>WEAK</v>
      </c>
      <c r="H151" s="17" t="str">
        <f t="shared" si="9"/>
        <v>CONFIRMED BEARISH</v>
      </c>
    </row>
    <row r="152" spans="1:8" ht="13.5" x14ac:dyDescent="0.25">
      <c r="A152" s="3">
        <v>42223</v>
      </c>
      <c r="B152" s="2">
        <v>25.25</v>
      </c>
      <c r="C152" s="2">
        <v>9.4135000000000009</v>
      </c>
      <c r="D152" s="2">
        <v>4791</v>
      </c>
      <c r="E152" s="2">
        <f t="shared" si="8"/>
        <v>368863</v>
      </c>
      <c r="F152" s="17" t="str">
        <f t="shared" si="11"/>
        <v>BEARISH</v>
      </c>
      <c r="G152" s="17" t="str">
        <f t="shared" si="10"/>
        <v>WEAK</v>
      </c>
      <c r="H152" s="17" t="str">
        <f t="shared" si="9"/>
        <v>CONFIRMED BEARISH</v>
      </c>
    </row>
    <row r="153" spans="1:8" ht="13.5" x14ac:dyDescent="0.25">
      <c r="A153" s="3">
        <v>42226</v>
      </c>
      <c r="B153" s="2">
        <v>25.25</v>
      </c>
      <c r="C153" s="2">
        <v>9.4135000000000009</v>
      </c>
      <c r="D153" s="2">
        <v>6663</v>
      </c>
      <c r="E153" s="2">
        <f t="shared" si="8"/>
        <v>368863</v>
      </c>
      <c r="F153" s="17" t="str">
        <f t="shared" si="11"/>
        <v>BEARISH</v>
      </c>
      <c r="G153" s="17" t="str">
        <f t="shared" si="10"/>
        <v>WEAK</v>
      </c>
      <c r="H153" s="17" t="str">
        <f t="shared" si="9"/>
        <v>CONFIRMED BEARISH</v>
      </c>
    </row>
    <row r="154" spans="1:8" ht="13.5" x14ac:dyDescent="0.25">
      <c r="A154" s="3">
        <v>42227</v>
      </c>
      <c r="B154" s="2">
        <v>25.15</v>
      </c>
      <c r="C154" s="2">
        <v>9.3762000000000008</v>
      </c>
      <c r="D154" s="2">
        <v>1602</v>
      </c>
      <c r="E154" s="2">
        <f t="shared" si="8"/>
        <v>367261</v>
      </c>
      <c r="F154" s="17" t="str">
        <f t="shared" si="11"/>
        <v>BEARISH</v>
      </c>
      <c r="G154" s="17" t="str">
        <f t="shared" si="10"/>
        <v>WEAK</v>
      </c>
      <c r="H154" s="17" t="str">
        <f t="shared" si="9"/>
        <v>CONFIRMED BEARISH</v>
      </c>
    </row>
    <row r="155" spans="1:8" ht="13.5" x14ac:dyDescent="0.25">
      <c r="A155" s="3">
        <v>42228</v>
      </c>
      <c r="B155" s="2">
        <v>25.25</v>
      </c>
      <c r="C155" s="2">
        <v>9.4135000000000009</v>
      </c>
      <c r="D155" s="2">
        <v>3069</v>
      </c>
      <c r="E155" s="2">
        <f t="shared" si="8"/>
        <v>370330</v>
      </c>
      <c r="F155" s="17" t="str">
        <f t="shared" si="11"/>
        <v>BEARISH</v>
      </c>
      <c r="G155" s="17" t="str">
        <f t="shared" si="10"/>
        <v>NEUTRAL</v>
      </c>
      <c r="H155" s="17" t="str">
        <f t="shared" si="9"/>
        <v>CONFIRMED BEARISH</v>
      </c>
    </row>
    <row r="156" spans="1:8" ht="13.5" x14ac:dyDescent="0.25">
      <c r="A156" s="3">
        <v>42230</v>
      </c>
      <c r="B156" s="2">
        <v>25</v>
      </c>
      <c r="C156" s="2">
        <v>9.3202999999999996</v>
      </c>
      <c r="D156" s="2">
        <v>2221</v>
      </c>
      <c r="E156" s="2">
        <f t="shared" si="8"/>
        <v>368109</v>
      </c>
      <c r="F156" s="17" t="str">
        <f t="shared" si="11"/>
        <v>BEARISH</v>
      </c>
      <c r="G156" s="17" t="str">
        <f t="shared" si="10"/>
        <v>NEUTRAL</v>
      </c>
      <c r="H156" s="17" t="str">
        <f t="shared" si="9"/>
        <v>CONFIRMED BEARISH</v>
      </c>
    </row>
    <row r="157" spans="1:8" ht="13.5" x14ac:dyDescent="0.25">
      <c r="A157" s="3">
        <v>42233</v>
      </c>
      <c r="B157" s="2">
        <v>25</v>
      </c>
      <c r="C157" s="2">
        <v>9.3202999999999996</v>
      </c>
      <c r="D157" s="2">
        <v>8620</v>
      </c>
      <c r="E157" s="2">
        <f t="shared" si="8"/>
        <v>368109</v>
      </c>
      <c r="F157" s="17" t="str">
        <f t="shared" si="11"/>
        <v>BEARISH</v>
      </c>
      <c r="G157" s="17" t="str">
        <f t="shared" si="10"/>
        <v>NEUTRAL</v>
      </c>
      <c r="H157" s="17" t="str">
        <f t="shared" si="9"/>
        <v>CONFIRMED BEARISH</v>
      </c>
    </row>
    <row r="158" spans="1:8" ht="13.5" x14ac:dyDescent="0.25">
      <c r="A158" s="3">
        <v>42234</v>
      </c>
      <c r="B158" s="2">
        <v>25.2</v>
      </c>
      <c r="C158" s="2">
        <v>9.3948</v>
      </c>
      <c r="D158" s="2">
        <v>4020</v>
      </c>
      <c r="E158" s="2">
        <f t="shared" si="8"/>
        <v>372129</v>
      </c>
      <c r="F158" s="17" t="str">
        <f t="shared" si="11"/>
        <v>BULLISH</v>
      </c>
      <c r="G158" s="17" t="str">
        <f t="shared" si="10"/>
        <v>NEUTRAL</v>
      </c>
      <c r="H158" s="17" t="str">
        <f t="shared" si="9"/>
        <v>BULLISH DIVERGENCE</v>
      </c>
    </row>
    <row r="159" spans="1:8" ht="13.5" x14ac:dyDescent="0.25">
      <c r="A159" s="3">
        <v>42235</v>
      </c>
      <c r="B159" s="2">
        <v>25</v>
      </c>
      <c r="C159" s="2">
        <v>9.3202999999999996</v>
      </c>
      <c r="D159" s="2">
        <v>1840</v>
      </c>
      <c r="E159" s="2">
        <f t="shared" si="8"/>
        <v>370289</v>
      </c>
      <c r="F159" s="17" t="str">
        <f t="shared" si="11"/>
        <v>BULLISH</v>
      </c>
      <c r="G159" s="17" t="str">
        <f t="shared" si="10"/>
        <v>NEUTRAL</v>
      </c>
      <c r="H159" s="17" t="str">
        <f t="shared" si="9"/>
        <v>BULLISH DIVERGENCE</v>
      </c>
    </row>
    <row r="160" spans="1:8" ht="13.5" x14ac:dyDescent="0.25">
      <c r="A160" s="3">
        <v>42236</v>
      </c>
      <c r="B160" s="2">
        <v>25</v>
      </c>
      <c r="C160" s="2">
        <v>9.3202999999999996</v>
      </c>
      <c r="D160" s="2">
        <v>1134</v>
      </c>
      <c r="E160" s="2">
        <f t="shared" si="8"/>
        <v>370289</v>
      </c>
      <c r="F160" s="17" t="str">
        <f t="shared" si="11"/>
        <v>BEARISH</v>
      </c>
      <c r="G160" s="17" t="str">
        <f t="shared" si="10"/>
        <v>NEUTRAL</v>
      </c>
      <c r="H160" s="17" t="str">
        <f t="shared" si="9"/>
        <v>CONFIRMED BEARISH</v>
      </c>
    </row>
    <row r="161" spans="1:8" ht="13.5" x14ac:dyDescent="0.25">
      <c r="A161" s="3">
        <v>42237</v>
      </c>
      <c r="B161" s="2">
        <v>24.91</v>
      </c>
      <c r="C161" s="2">
        <v>9.2866999999999997</v>
      </c>
      <c r="D161" s="2">
        <v>662</v>
      </c>
      <c r="E161" s="2">
        <f t="shared" si="8"/>
        <v>369627</v>
      </c>
      <c r="F161" s="17" t="str">
        <f t="shared" si="11"/>
        <v>BULLISH</v>
      </c>
      <c r="G161" s="17" t="str">
        <f t="shared" si="10"/>
        <v>NEUTRAL</v>
      </c>
      <c r="H161" s="17" t="str">
        <f t="shared" si="9"/>
        <v>BULLISH DIVERGENCE</v>
      </c>
    </row>
    <row r="162" spans="1:8" ht="13.5" x14ac:dyDescent="0.25">
      <c r="A162" s="3">
        <v>42240</v>
      </c>
      <c r="B162" s="2">
        <v>24.9</v>
      </c>
      <c r="C162" s="2">
        <v>9.2829999999999995</v>
      </c>
      <c r="D162" s="2">
        <v>1111</v>
      </c>
      <c r="E162" s="2">
        <f t="shared" si="8"/>
        <v>368516</v>
      </c>
      <c r="F162" s="17" t="str">
        <f t="shared" si="11"/>
        <v>BULLISH</v>
      </c>
      <c r="G162" s="17" t="str">
        <f t="shared" si="10"/>
        <v>NEUTRAL</v>
      </c>
      <c r="H162" s="17" t="str">
        <f t="shared" si="9"/>
        <v>BULLISH DIVERGENCE</v>
      </c>
    </row>
    <row r="163" spans="1:8" ht="13.5" x14ac:dyDescent="0.25">
      <c r="A163" s="3">
        <v>42241</v>
      </c>
      <c r="B163" s="2">
        <v>24.71</v>
      </c>
      <c r="C163" s="2">
        <v>9.2121999999999993</v>
      </c>
      <c r="D163" s="2">
        <v>515</v>
      </c>
      <c r="E163" s="2">
        <f t="shared" si="8"/>
        <v>368001</v>
      </c>
      <c r="F163" s="17" t="str">
        <f t="shared" si="11"/>
        <v>BEARISH</v>
      </c>
      <c r="G163" s="17" t="str">
        <f t="shared" si="10"/>
        <v>NEUTRAL</v>
      </c>
      <c r="H163" s="17" t="str">
        <f t="shared" si="9"/>
        <v>CONFIRMED BEARISH</v>
      </c>
    </row>
    <row r="164" spans="1:8" ht="13.5" x14ac:dyDescent="0.25">
      <c r="A164" s="3">
        <v>42242</v>
      </c>
      <c r="B164" s="2">
        <v>24.8</v>
      </c>
      <c r="C164" s="2">
        <v>9.2456999999999994</v>
      </c>
      <c r="D164" s="2">
        <v>1480</v>
      </c>
      <c r="E164" s="2">
        <f t="shared" si="8"/>
        <v>369481</v>
      </c>
      <c r="F164" s="17" t="str">
        <f t="shared" si="11"/>
        <v>BEARISH</v>
      </c>
      <c r="G164" s="17" t="str">
        <f t="shared" si="10"/>
        <v>NEUTRAL</v>
      </c>
      <c r="H164" s="17" t="str">
        <f t="shared" si="9"/>
        <v>CONFIRMED BEARISH</v>
      </c>
    </row>
    <row r="165" spans="1:8" ht="13.5" x14ac:dyDescent="0.25">
      <c r="A165" s="3">
        <v>42243</v>
      </c>
      <c r="B165" s="2">
        <v>24.7</v>
      </c>
      <c r="C165" s="2">
        <v>9.2083999999999993</v>
      </c>
      <c r="D165" s="2">
        <v>1358</v>
      </c>
      <c r="E165" s="2">
        <f t="shared" si="8"/>
        <v>368123</v>
      </c>
      <c r="F165" s="17" t="str">
        <f t="shared" si="11"/>
        <v>BEARISH</v>
      </c>
      <c r="G165" s="17" t="str">
        <f t="shared" si="10"/>
        <v>NEUTRAL</v>
      </c>
      <c r="H165" s="17" t="str">
        <f t="shared" si="9"/>
        <v>CONFIRMED BEARISH</v>
      </c>
    </row>
    <row r="166" spans="1:8" ht="13.5" x14ac:dyDescent="0.25">
      <c r="A166" s="3">
        <v>42244</v>
      </c>
      <c r="B166" s="2">
        <v>24.7</v>
      </c>
      <c r="C166" s="2">
        <v>9.2083999999999993</v>
      </c>
      <c r="D166" s="2">
        <v>2507</v>
      </c>
      <c r="E166" s="2">
        <f t="shared" si="8"/>
        <v>368123</v>
      </c>
      <c r="F166" s="17" t="str">
        <f t="shared" si="11"/>
        <v>BEARISH</v>
      </c>
      <c r="G166" s="17" t="str">
        <f t="shared" si="10"/>
        <v>NEUTRAL</v>
      </c>
      <c r="H166" s="17" t="str">
        <f t="shared" si="9"/>
        <v>CONFIRMED BEARISH</v>
      </c>
    </row>
    <row r="167" spans="1:8" ht="13.5" x14ac:dyDescent="0.25">
      <c r="A167" s="3">
        <v>42247</v>
      </c>
      <c r="B167" s="2">
        <v>25.4</v>
      </c>
      <c r="C167" s="2">
        <v>9.4694000000000003</v>
      </c>
      <c r="D167" s="2">
        <v>13512</v>
      </c>
      <c r="E167" s="2">
        <f t="shared" si="8"/>
        <v>381635</v>
      </c>
      <c r="F167" s="17" t="str">
        <f t="shared" si="11"/>
        <v>BULLISH</v>
      </c>
      <c r="G167" s="17" t="str">
        <f t="shared" si="10"/>
        <v>STRONG</v>
      </c>
      <c r="H167" s="17" t="str">
        <f t="shared" si="9"/>
        <v>CONFIRMED BULLISH</v>
      </c>
    </row>
    <row r="168" spans="1:8" ht="13.5" x14ac:dyDescent="0.25">
      <c r="A168" s="3">
        <v>42248</v>
      </c>
      <c r="B168" s="2">
        <v>25.7</v>
      </c>
      <c r="C168" s="2">
        <v>9.5813000000000006</v>
      </c>
      <c r="D168" s="2">
        <v>2108</v>
      </c>
      <c r="E168" s="2">
        <f t="shared" si="8"/>
        <v>383743</v>
      </c>
      <c r="F168" s="17" t="str">
        <f t="shared" si="11"/>
        <v>BULLISH</v>
      </c>
      <c r="G168" s="17" t="str">
        <f t="shared" si="10"/>
        <v>STRONG</v>
      </c>
      <c r="H168" s="17" t="str">
        <f t="shared" si="9"/>
        <v>CONFIRMED BULLISH</v>
      </c>
    </row>
    <row r="169" spans="1:8" ht="13.5" x14ac:dyDescent="0.25">
      <c r="A169" s="3">
        <v>42249</v>
      </c>
      <c r="B169" s="2">
        <v>25.35</v>
      </c>
      <c r="C169" s="2">
        <v>9.4507999999999992</v>
      </c>
      <c r="D169" s="2">
        <v>2376</v>
      </c>
      <c r="E169" s="2">
        <f t="shared" si="8"/>
        <v>381367</v>
      </c>
      <c r="F169" s="17" t="str">
        <f t="shared" si="11"/>
        <v>BULLISH</v>
      </c>
      <c r="G169" s="17" t="str">
        <f t="shared" si="10"/>
        <v>STRONG</v>
      </c>
      <c r="H169" s="17" t="str">
        <f t="shared" si="9"/>
        <v>CONFIRMED BULLISH</v>
      </c>
    </row>
    <row r="170" spans="1:8" ht="13.5" x14ac:dyDescent="0.25">
      <c r="A170" s="3">
        <v>42250</v>
      </c>
      <c r="B170" s="2">
        <v>25</v>
      </c>
      <c r="C170" s="2">
        <v>9.3202999999999996</v>
      </c>
      <c r="D170" s="2">
        <v>5679</v>
      </c>
      <c r="E170" s="2">
        <f t="shared" si="8"/>
        <v>375688</v>
      </c>
      <c r="F170" s="17" t="str">
        <f t="shared" si="11"/>
        <v>BULLISH</v>
      </c>
      <c r="G170" s="17" t="str">
        <f t="shared" si="10"/>
        <v>STRONG</v>
      </c>
      <c r="H170" s="17" t="str">
        <f t="shared" si="9"/>
        <v>CONFIRMED BULLISH</v>
      </c>
    </row>
    <row r="171" spans="1:8" ht="13.5" x14ac:dyDescent="0.25">
      <c r="A171" s="3">
        <v>42251</v>
      </c>
      <c r="B171" s="2">
        <v>25</v>
      </c>
      <c r="C171" s="2">
        <v>9.3202999999999996</v>
      </c>
      <c r="D171" s="2">
        <v>2561</v>
      </c>
      <c r="E171" s="2">
        <f t="shared" si="8"/>
        <v>375688</v>
      </c>
      <c r="F171" s="17" t="str">
        <f t="shared" si="11"/>
        <v>BULLISH</v>
      </c>
      <c r="G171" s="17" t="str">
        <f t="shared" si="10"/>
        <v>STRONG</v>
      </c>
      <c r="H171" s="17" t="str">
        <f t="shared" si="9"/>
        <v>CONFIRMED BULLISH</v>
      </c>
    </row>
    <row r="172" spans="1:8" ht="13.5" x14ac:dyDescent="0.25">
      <c r="A172" s="3">
        <v>42254</v>
      </c>
      <c r="B172" s="2">
        <v>25.2</v>
      </c>
      <c r="C172" s="2">
        <v>9.3948</v>
      </c>
      <c r="D172" s="2">
        <v>4698</v>
      </c>
      <c r="E172" s="2">
        <f t="shared" si="8"/>
        <v>380386</v>
      </c>
      <c r="F172" s="17" t="str">
        <f t="shared" si="11"/>
        <v>BEARISH</v>
      </c>
      <c r="G172" s="17" t="str">
        <f t="shared" si="10"/>
        <v>NEUTRAL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25.5</v>
      </c>
      <c r="C173" s="2">
        <v>9.5067000000000004</v>
      </c>
      <c r="D173" s="2">
        <v>2437</v>
      </c>
      <c r="E173" s="2">
        <f t="shared" si="8"/>
        <v>382823</v>
      </c>
      <c r="F173" s="17" t="str">
        <f t="shared" si="11"/>
        <v>BEARISH</v>
      </c>
      <c r="G173" s="17" t="str">
        <f t="shared" si="10"/>
        <v>NEUTRAL</v>
      </c>
      <c r="H173" s="17" t="str">
        <f t="shared" si="9"/>
        <v>CONFIRMED BEARISH</v>
      </c>
    </row>
    <row r="174" spans="1:8" ht="13.5" x14ac:dyDescent="0.25">
      <c r="A174" s="3">
        <v>42256</v>
      </c>
      <c r="B174" s="2">
        <v>25.5</v>
      </c>
      <c r="C174" s="2">
        <v>9.5067000000000004</v>
      </c>
      <c r="D174" s="2">
        <v>3158</v>
      </c>
      <c r="E174" s="2">
        <f t="shared" si="8"/>
        <v>382823</v>
      </c>
      <c r="F174" s="17" t="str">
        <f t="shared" si="11"/>
        <v>BULLISH</v>
      </c>
      <c r="G174" s="17" t="str">
        <f t="shared" si="10"/>
        <v>NEUTRAL</v>
      </c>
      <c r="H174" s="17" t="str">
        <f t="shared" si="9"/>
        <v>CONFIRMED BULLISH</v>
      </c>
    </row>
    <row r="175" spans="1:8" ht="13.5" x14ac:dyDescent="0.25">
      <c r="A175" s="3">
        <v>42257</v>
      </c>
      <c r="B175" s="2">
        <v>25.5</v>
      </c>
      <c r="C175" s="2">
        <v>9.5067000000000004</v>
      </c>
      <c r="D175" s="2">
        <v>1049</v>
      </c>
      <c r="E175" s="2">
        <f t="shared" si="8"/>
        <v>382823</v>
      </c>
      <c r="F175" s="17" t="str">
        <f t="shared" si="11"/>
        <v>BULLISH</v>
      </c>
      <c r="G175" s="17" t="str">
        <f t="shared" si="10"/>
        <v>NEUTRAL</v>
      </c>
      <c r="H175" s="17" t="str">
        <f t="shared" si="9"/>
        <v>CONFIRMED BULLISH</v>
      </c>
    </row>
    <row r="176" spans="1:8" ht="13.5" x14ac:dyDescent="0.25">
      <c r="A176" s="3">
        <v>42258</v>
      </c>
      <c r="B176" s="2">
        <v>25.45</v>
      </c>
      <c r="C176" s="2">
        <v>9.4880999999999993</v>
      </c>
      <c r="D176" s="2">
        <v>7912</v>
      </c>
      <c r="E176" s="2">
        <f t="shared" si="8"/>
        <v>374911</v>
      </c>
      <c r="F176" s="17" t="str">
        <f t="shared" si="11"/>
        <v>BEARISH</v>
      </c>
      <c r="G176" s="17" t="str">
        <f t="shared" si="10"/>
        <v>NEUTRAL</v>
      </c>
      <c r="H176" s="17" t="str">
        <f t="shared" si="9"/>
        <v>BEARISH DIVERGENCE</v>
      </c>
    </row>
    <row r="177" spans="1:8" ht="13.5" x14ac:dyDescent="0.25">
      <c r="A177" s="3">
        <v>42261</v>
      </c>
      <c r="B177" s="2">
        <v>25.6</v>
      </c>
      <c r="C177" s="2">
        <v>9.5440000000000005</v>
      </c>
      <c r="D177" s="2">
        <v>5327</v>
      </c>
      <c r="E177" s="2">
        <f t="shared" si="8"/>
        <v>380238</v>
      </c>
      <c r="F177" s="17" t="str">
        <f t="shared" si="11"/>
        <v>BEARISH</v>
      </c>
      <c r="G177" s="17" t="str">
        <f t="shared" si="10"/>
        <v>NEUTRAL</v>
      </c>
      <c r="H177" s="17" t="str">
        <f t="shared" si="9"/>
        <v>BEARISH DIVERGENCE</v>
      </c>
    </row>
    <row r="178" spans="1:8" ht="13.5" x14ac:dyDescent="0.25">
      <c r="A178" s="3">
        <v>42262</v>
      </c>
      <c r="B178" s="2">
        <v>26.2</v>
      </c>
      <c r="C178" s="2">
        <v>9.7676999999999996</v>
      </c>
      <c r="D178" s="2">
        <v>6071</v>
      </c>
      <c r="E178" s="2">
        <f t="shared" si="8"/>
        <v>386309</v>
      </c>
      <c r="F178" s="17" t="str">
        <f t="shared" si="11"/>
        <v>BULLISH</v>
      </c>
      <c r="G178" s="17" t="str">
        <f t="shared" si="10"/>
        <v>NEUTRAL</v>
      </c>
      <c r="H178" s="17" t="str">
        <f t="shared" si="9"/>
        <v>CONFIRMED BULLISH</v>
      </c>
    </row>
    <row r="179" spans="1:8" ht="13.5" x14ac:dyDescent="0.25">
      <c r="A179" s="3">
        <v>42263</v>
      </c>
      <c r="B179" s="2">
        <v>26.25</v>
      </c>
      <c r="C179" s="2">
        <v>9.7863000000000007</v>
      </c>
      <c r="D179" s="2">
        <v>6587</v>
      </c>
      <c r="E179" s="2">
        <f t="shared" si="8"/>
        <v>392896</v>
      </c>
      <c r="F179" s="17" t="str">
        <f t="shared" si="11"/>
        <v>BULLISH</v>
      </c>
      <c r="G179" s="17" t="str">
        <f t="shared" si="10"/>
        <v>STRONG</v>
      </c>
      <c r="H179" s="17" t="str">
        <f t="shared" si="9"/>
        <v>CONFIRMED BULLISH</v>
      </c>
    </row>
    <row r="180" spans="1:8" ht="13.5" x14ac:dyDescent="0.25">
      <c r="A180" s="3">
        <v>42264</v>
      </c>
      <c r="B180" s="2">
        <v>26.3</v>
      </c>
      <c r="C180" s="2">
        <v>9.8048999999999999</v>
      </c>
      <c r="D180" s="2">
        <v>7289</v>
      </c>
      <c r="E180" s="2">
        <f t="shared" si="8"/>
        <v>400185</v>
      </c>
      <c r="F180" s="17" t="str">
        <f t="shared" si="11"/>
        <v>BULLISH</v>
      </c>
      <c r="G180" s="17" t="str">
        <f t="shared" si="10"/>
        <v>STRONG</v>
      </c>
      <c r="H180" s="17" t="str">
        <f t="shared" si="9"/>
        <v>CONFIRMED BULLISH</v>
      </c>
    </row>
    <row r="181" spans="1:8" ht="13.5" x14ac:dyDescent="0.25">
      <c r="A181" s="3">
        <v>42265</v>
      </c>
      <c r="B181" s="2">
        <v>26</v>
      </c>
      <c r="C181" s="2">
        <v>9.6930999999999994</v>
      </c>
      <c r="D181" s="2">
        <v>11964</v>
      </c>
      <c r="E181" s="2">
        <f t="shared" si="8"/>
        <v>388221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CONFIRMED BULLISH</v>
      </c>
    </row>
    <row r="182" spans="1:8" ht="13.5" x14ac:dyDescent="0.25">
      <c r="A182" s="3">
        <v>42268</v>
      </c>
      <c r="B182" s="2">
        <v>26</v>
      </c>
      <c r="C182" s="2">
        <v>9.6930999999999994</v>
      </c>
      <c r="D182" s="2">
        <v>12480</v>
      </c>
      <c r="E182" s="2">
        <f t="shared" si="8"/>
        <v>388221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v>42269</v>
      </c>
      <c r="B183" s="2">
        <v>26.02</v>
      </c>
      <c r="C183" s="2">
        <v>9.7005999999999997</v>
      </c>
      <c r="D183" s="2">
        <v>3320</v>
      </c>
      <c r="E183" s="2">
        <f t="shared" si="8"/>
        <v>391541</v>
      </c>
      <c r="F183" s="17" t="str">
        <f t="shared" si="11"/>
        <v>BULLISH</v>
      </c>
      <c r="G183" s="17" t="str">
        <f t="shared" si="10"/>
        <v>NEUTRAL</v>
      </c>
      <c r="H183" s="17" t="str">
        <f t="shared" si="9"/>
        <v>BULLISH DIVERGENCE</v>
      </c>
    </row>
    <row r="184" spans="1:8" ht="13.5" x14ac:dyDescent="0.25">
      <c r="A184" s="3">
        <v>42270</v>
      </c>
      <c r="B184" s="2">
        <v>26.19</v>
      </c>
      <c r="C184" s="2">
        <v>9.7638999999999996</v>
      </c>
      <c r="D184" s="2">
        <v>4302</v>
      </c>
      <c r="E184" s="2">
        <f t="shared" si="8"/>
        <v>395843</v>
      </c>
      <c r="F184" s="17" t="str">
        <f t="shared" si="11"/>
        <v>BULLISH</v>
      </c>
      <c r="G184" s="17" t="str">
        <f t="shared" si="10"/>
        <v>NEUTRAL</v>
      </c>
      <c r="H184" s="17" t="str">
        <f t="shared" si="9"/>
        <v>BULLISH DIVERGENCE</v>
      </c>
    </row>
    <row r="185" spans="1:8" ht="13.5" x14ac:dyDescent="0.25">
      <c r="A185" s="3">
        <v>42275</v>
      </c>
      <c r="B185" s="2">
        <v>26.49</v>
      </c>
      <c r="C185" s="2">
        <v>9.8757999999999999</v>
      </c>
      <c r="D185" s="2">
        <v>13041</v>
      </c>
      <c r="E185" s="2">
        <f t="shared" si="8"/>
        <v>408884</v>
      </c>
      <c r="F185" s="17" t="str">
        <f t="shared" si="11"/>
        <v>BULLISH</v>
      </c>
      <c r="G185" s="17" t="str">
        <f t="shared" si="10"/>
        <v>STRONG</v>
      </c>
      <c r="H185" s="17" t="str">
        <f t="shared" si="9"/>
        <v>CONFIRMED BULLISH</v>
      </c>
    </row>
    <row r="186" spans="1:8" ht="13.5" x14ac:dyDescent="0.25">
      <c r="A186" s="3">
        <v>42276</v>
      </c>
      <c r="B186" s="2">
        <v>26.22</v>
      </c>
      <c r="C186" s="2">
        <v>9.7751000000000001</v>
      </c>
      <c r="D186" s="2">
        <v>8557</v>
      </c>
      <c r="E186" s="2">
        <f t="shared" si="8"/>
        <v>400327</v>
      </c>
      <c r="F186" s="17" t="str">
        <f t="shared" si="11"/>
        <v>BULLISH</v>
      </c>
      <c r="G186" s="17" t="str">
        <f t="shared" si="10"/>
        <v>STRONG</v>
      </c>
      <c r="H186" s="17" t="str">
        <f t="shared" si="9"/>
        <v>CONFIRMED BULLISH</v>
      </c>
    </row>
    <row r="187" spans="1:8" ht="13.5" x14ac:dyDescent="0.25">
      <c r="A187" s="3">
        <v>42277</v>
      </c>
      <c r="B187" s="2">
        <v>26.3</v>
      </c>
      <c r="C187" s="2">
        <v>9.8048999999999999</v>
      </c>
      <c r="D187" s="2">
        <v>15701</v>
      </c>
      <c r="E187" s="2">
        <f t="shared" si="8"/>
        <v>416028</v>
      </c>
      <c r="F187" s="17" t="str">
        <f t="shared" si="11"/>
        <v>BULLISH</v>
      </c>
      <c r="G187" s="17" t="str">
        <f t="shared" si="10"/>
        <v>STRONG</v>
      </c>
      <c r="H187" s="17" t="str">
        <f t="shared" si="9"/>
        <v>CONFIRMED BULLISH</v>
      </c>
    </row>
    <row r="188" spans="1:8" ht="13.5" x14ac:dyDescent="0.25">
      <c r="A188" s="3">
        <v>42278</v>
      </c>
      <c r="B188" s="2">
        <v>26.54</v>
      </c>
      <c r="C188" s="2">
        <v>9.8943999999999992</v>
      </c>
      <c r="D188" s="2">
        <v>18610</v>
      </c>
      <c r="E188" s="2">
        <f t="shared" si="8"/>
        <v>434638</v>
      </c>
      <c r="F188" s="17" t="str">
        <f t="shared" si="11"/>
        <v>BULLISH</v>
      </c>
      <c r="G188" s="17" t="str">
        <f t="shared" si="10"/>
        <v>STRONG</v>
      </c>
      <c r="H188" s="17" t="str">
        <f t="shared" si="9"/>
        <v>CONFIRMED BULLISH</v>
      </c>
    </row>
    <row r="189" spans="1:8" ht="13.5" x14ac:dyDescent="0.25">
      <c r="A189" s="3">
        <v>42279</v>
      </c>
      <c r="B189" s="2">
        <v>26.5</v>
      </c>
      <c r="C189" s="2">
        <v>9.8795000000000002</v>
      </c>
      <c r="D189" s="2">
        <v>9356</v>
      </c>
      <c r="E189" s="2">
        <f t="shared" si="8"/>
        <v>425282</v>
      </c>
      <c r="F189" s="17" t="str">
        <f t="shared" si="11"/>
        <v>BULLISH</v>
      </c>
      <c r="G189" s="17" t="str">
        <f t="shared" si="10"/>
        <v>STRONG</v>
      </c>
      <c r="H189" s="17" t="str">
        <f t="shared" si="9"/>
        <v>CONFIRMED BULLISH</v>
      </c>
    </row>
    <row r="190" spans="1:8" ht="13.5" x14ac:dyDescent="0.25">
      <c r="A190" s="3">
        <v>42282</v>
      </c>
      <c r="B190" s="2">
        <v>26.3</v>
      </c>
      <c r="C190" s="2">
        <v>9.8048999999999999</v>
      </c>
      <c r="D190" s="2">
        <v>2362</v>
      </c>
      <c r="E190" s="2">
        <f t="shared" si="8"/>
        <v>422920</v>
      </c>
      <c r="F190" s="17" t="str">
        <f t="shared" si="11"/>
        <v>BULLISH</v>
      </c>
      <c r="G190" s="17" t="str">
        <f t="shared" si="10"/>
        <v>STRONG</v>
      </c>
      <c r="H190" s="17" t="str">
        <f t="shared" si="9"/>
        <v>BULLISH DIVERGENCE</v>
      </c>
    </row>
    <row r="191" spans="1:8" ht="13.5" x14ac:dyDescent="0.25">
      <c r="A191" s="3">
        <v>42283</v>
      </c>
      <c r="B191" s="2">
        <v>26.2</v>
      </c>
      <c r="C191" s="2">
        <v>9.7676999999999996</v>
      </c>
      <c r="D191" s="2">
        <v>11623</v>
      </c>
      <c r="E191" s="2">
        <f t="shared" si="8"/>
        <v>411297</v>
      </c>
      <c r="F191" s="17" t="str">
        <f t="shared" si="11"/>
        <v>BULLISH</v>
      </c>
      <c r="G191" s="17" t="str">
        <f t="shared" si="10"/>
        <v>STRONG</v>
      </c>
      <c r="H191" s="17" t="str">
        <f t="shared" si="9"/>
        <v>BULLISH DIVERGENCE</v>
      </c>
    </row>
    <row r="192" spans="1:8" ht="13.5" x14ac:dyDescent="0.25">
      <c r="A192" s="3">
        <v>42284</v>
      </c>
      <c r="B192" s="2">
        <v>26.1</v>
      </c>
      <c r="C192" s="2">
        <v>9.7303999999999995</v>
      </c>
      <c r="D192" s="2">
        <v>3556</v>
      </c>
      <c r="E192" s="2">
        <f t="shared" si="8"/>
        <v>407741</v>
      </c>
      <c r="F192" s="17" t="str">
        <f t="shared" si="11"/>
        <v>BEARISH</v>
      </c>
      <c r="G192" s="17" t="str">
        <f t="shared" si="10"/>
        <v>NEUTRAL</v>
      </c>
      <c r="H192" s="17" t="str">
        <f t="shared" si="9"/>
        <v>CONFIRMED BEARISH</v>
      </c>
    </row>
    <row r="193" spans="1:8" ht="13.5" x14ac:dyDescent="0.25">
      <c r="A193" s="3">
        <v>42285</v>
      </c>
      <c r="B193" s="2">
        <v>26.03</v>
      </c>
      <c r="C193" s="2">
        <v>9.7042999999999999</v>
      </c>
      <c r="D193" s="2">
        <v>15713</v>
      </c>
      <c r="E193" s="2">
        <f t="shared" si="8"/>
        <v>392028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v>42286</v>
      </c>
      <c r="B194" s="2">
        <v>26.1</v>
      </c>
      <c r="C194" s="2">
        <v>9.7303999999999995</v>
      </c>
      <c r="D194" s="2">
        <v>4618</v>
      </c>
      <c r="E194" s="2">
        <f t="shared" si="8"/>
        <v>396646</v>
      </c>
      <c r="F194" s="17" t="str">
        <f t="shared" si="11"/>
        <v>BEARISH</v>
      </c>
      <c r="G194" s="17" t="str">
        <f t="shared" si="10"/>
        <v>WEAK</v>
      </c>
      <c r="H194" s="17" t="str">
        <f t="shared" si="9"/>
        <v>CONFIRMED BEARISH</v>
      </c>
    </row>
    <row r="195" spans="1:8" ht="13.5" x14ac:dyDescent="0.25">
      <c r="A195" s="3">
        <v>42289</v>
      </c>
      <c r="B195" s="2">
        <v>26</v>
      </c>
      <c r="C195" s="2">
        <v>9.6930999999999994</v>
      </c>
      <c r="D195" s="2">
        <v>10049</v>
      </c>
      <c r="E195" s="2">
        <f t="shared" si="8"/>
        <v>386597</v>
      </c>
      <c r="F195" s="17" t="str">
        <f t="shared" si="11"/>
        <v>BEARISH</v>
      </c>
      <c r="G195" s="17" t="str">
        <f t="shared" si="10"/>
        <v>WEAK</v>
      </c>
      <c r="H195" s="17" t="str">
        <f t="shared" si="9"/>
        <v>CONFIRMED BEARISH</v>
      </c>
    </row>
    <row r="196" spans="1:8" ht="13.5" x14ac:dyDescent="0.25">
      <c r="A196" s="3">
        <v>42290</v>
      </c>
      <c r="B196" s="2">
        <v>26</v>
      </c>
      <c r="C196" s="2">
        <v>9.6930999999999994</v>
      </c>
      <c r="D196" s="2">
        <v>7543</v>
      </c>
      <c r="E196" s="2">
        <f t="shared" ref="E196:E259" si="12">IF(B196&gt;B195, E195+D196, IF(B196&lt;B195, E195-D196, E195))</f>
        <v>386597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CONFIRMED BEARISH</v>
      </c>
    </row>
    <row r="197" spans="1:8" ht="13.5" x14ac:dyDescent="0.25">
      <c r="A197" s="3">
        <v>42293</v>
      </c>
      <c r="B197" s="2">
        <v>25.98</v>
      </c>
      <c r="C197" s="2">
        <v>9.6856000000000009</v>
      </c>
      <c r="D197" s="2">
        <v>2165</v>
      </c>
      <c r="E197" s="2">
        <f t="shared" si="12"/>
        <v>384432</v>
      </c>
      <c r="F197" s="17" t="str">
        <f t="shared" si="11"/>
        <v>BEARISH</v>
      </c>
      <c r="G197" s="17" t="str">
        <f t="shared" si="10"/>
        <v>WEAK</v>
      </c>
      <c r="H197" s="17" t="str">
        <f t="shared" si="9"/>
        <v>CONFIRMED BEARISH</v>
      </c>
    </row>
    <row r="198" spans="1:8" ht="13.5" x14ac:dyDescent="0.25">
      <c r="A198" s="3">
        <v>42296</v>
      </c>
      <c r="B198" s="2">
        <v>25.21</v>
      </c>
      <c r="C198" s="2">
        <v>9.3986000000000001</v>
      </c>
      <c r="D198" s="2">
        <v>8937</v>
      </c>
      <c r="E198" s="2">
        <f t="shared" si="12"/>
        <v>375495</v>
      </c>
      <c r="F198" s="17" t="str">
        <f t="shared" si="11"/>
        <v>BEARISH</v>
      </c>
      <c r="G198" s="17" t="str">
        <f t="shared" si="10"/>
        <v>WEAK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v>42297</v>
      </c>
      <c r="B199" s="2">
        <v>25.4</v>
      </c>
      <c r="C199" s="2">
        <v>9.4694000000000003</v>
      </c>
      <c r="D199" s="2">
        <v>2555</v>
      </c>
      <c r="E199" s="2">
        <f t="shared" si="12"/>
        <v>378050</v>
      </c>
      <c r="F199" s="17" t="str">
        <f t="shared" si="11"/>
        <v>BEARISH</v>
      </c>
      <c r="G199" s="17" t="str">
        <f t="shared" ref="G199:G262" si="14">IF((E199-E194)/E194 &gt; 0.02, "STRONG",
 IF((E199-E194)/E194 &lt; -0.02, "WEAK", "NEUTRAL"))</f>
        <v>WEAK</v>
      </c>
      <c r="H199" s="17" t="str">
        <f t="shared" si="13"/>
        <v>CONFIRMED BEARISH</v>
      </c>
    </row>
    <row r="200" spans="1:8" ht="13.5" x14ac:dyDescent="0.25">
      <c r="A200" s="3">
        <v>42298</v>
      </c>
      <c r="B200" s="2">
        <v>25.35</v>
      </c>
      <c r="C200" s="2">
        <v>9.4507999999999992</v>
      </c>
      <c r="D200" s="2">
        <v>829</v>
      </c>
      <c r="E200" s="2">
        <f t="shared" si="12"/>
        <v>377221</v>
      </c>
      <c r="F200" s="17" t="str">
        <f t="shared" ref="F200:F263" si="15">IF(E200&gt;E195,"BULLISH",IF(E200&lt;E195,"BEARISH","NEUTRAL"))</f>
        <v>BEARISH</v>
      </c>
      <c r="G200" s="17" t="str">
        <f t="shared" si="14"/>
        <v>WEAK</v>
      </c>
      <c r="H200" s="17" t="str">
        <f t="shared" si="13"/>
        <v>CONFIRMED BEARISH</v>
      </c>
    </row>
    <row r="201" spans="1:8" ht="13.5" x14ac:dyDescent="0.25">
      <c r="A201" s="3">
        <v>42299</v>
      </c>
      <c r="B201" s="2">
        <v>25.14</v>
      </c>
      <c r="C201" s="2">
        <v>9.3725000000000005</v>
      </c>
      <c r="D201" s="2">
        <v>27236</v>
      </c>
      <c r="E201" s="2">
        <f t="shared" si="12"/>
        <v>349985</v>
      </c>
      <c r="F201" s="17" t="str">
        <f t="shared" si="15"/>
        <v>BEARISH</v>
      </c>
      <c r="G201" s="17" t="str">
        <f t="shared" si="14"/>
        <v>WEAK</v>
      </c>
      <c r="H201" s="17" t="str">
        <f t="shared" si="13"/>
        <v>CONFIRMED BEARISH</v>
      </c>
    </row>
    <row r="202" spans="1:8" ht="13.5" x14ac:dyDescent="0.25">
      <c r="A202" s="3">
        <v>42300</v>
      </c>
      <c r="B202" s="2">
        <v>25</v>
      </c>
      <c r="C202" s="2">
        <v>9.3202999999999996</v>
      </c>
      <c r="D202" s="2">
        <v>634</v>
      </c>
      <c r="E202" s="2">
        <f t="shared" si="12"/>
        <v>349351</v>
      </c>
      <c r="F202" s="17" t="str">
        <f t="shared" si="15"/>
        <v>BEARISH</v>
      </c>
      <c r="G202" s="17" t="str">
        <f t="shared" si="14"/>
        <v>WEAK</v>
      </c>
      <c r="H202" s="17" t="str">
        <f t="shared" si="13"/>
        <v>CONFIRMED BEARISH</v>
      </c>
    </row>
    <row r="203" spans="1:8" ht="13.5" x14ac:dyDescent="0.25">
      <c r="A203" s="3">
        <v>42303</v>
      </c>
      <c r="B203" s="2">
        <v>24.9</v>
      </c>
      <c r="C203" s="2">
        <v>9.2829999999999995</v>
      </c>
      <c r="D203" s="2">
        <v>170</v>
      </c>
      <c r="E203" s="2">
        <f t="shared" si="12"/>
        <v>349181</v>
      </c>
      <c r="F203" s="17" t="str">
        <f t="shared" si="15"/>
        <v>BEARISH</v>
      </c>
      <c r="G203" s="17" t="str">
        <f t="shared" si="14"/>
        <v>WEAK</v>
      </c>
      <c r="H203" s="17" t="str">
        <f t="shared" si="13"/>
        <v>CONFIRMED BEARISH</v>
      </c>
    </row>
    <row r="204" spans="1:8" ht="13.5" x14ac:dyDescent="0.25">
      <c r="A204" s="3">
        <v>42304</v>
      </c>
      <c r="B204" s="2">
        <v>24.92</v>
      </c>
      <c r="C204" s="2">
        <v>9.2904999999999998</v>
      </c>
      <c r="D204" s="2">
        <v>6224</v>
      </c>
      <c r="E204" s="2">
        <f t="shared" si="12"/>
        <v>355405</v>
      </c>
      <c r="F204" s="17" t="str">
        <f t="shared" si="15"/>
        <v>BEARISH</v>
      </c>
      <c r="G204" s="17" t="str">
        <f t="shared" si="14"/>
        <v>WEAK</v>
      </c>
      <c r="H204" s="17" t="str">
        <f t="shared" si="13"/>
        <v>CONFIRMED BEARISH</v>
      </c>
    </row>
    <row r="205" spans="1:8" ht="13.5" x14ac:dyDescent="0.25">
      <c r="A205" s="3">
        <v>42305</v>
      </c>
      <c r="B205" s="2">
        <v>25</v>
      </c>
      <c r="C205" s="2">
        <v>9.3202999999999996</v>
      </c>
      <c r="D205" s="2">
        <v>6401</v>
      </c>
      <c r="E205" s="2">
        <f t="shared" si="12"/>
        <v>361806</v>
      </c>
      <c r="F205" s="17" t="str">
        <f t="shared" si="15"/>
        <v>BEARISH</v>
      </c>
      <c r="G205" s="17" t="str">
        <f t="shared" si="14"/>
        <v>WEAK</v>
      </c>
      <c r="H205" s="17" t="str">
        <f t="shared" si="13"/>
        <v>CONFIRMED BEARISH</v>
      </c>
    </row>
    <row r="206" spans="1:8" ht="13.5" x14ac:dyDescent="0.25">
      <c r="A206" s="3">
        <v>42306</v>
      </c>
      <c r="B206" s="2">
        <v>25.1</v>
      </c>
      <c r="C206" s="2">
        <v>9.3575999999999997</v>
      </c>
      <c r="D206" s="2">
        <v>766</v>
      </c>
      <c r="E206" s="2">
        <f t="shared" si="12"/>
        <v>362572</v>
      </c>
      <c r="F206" s="17" t="str">
        <f t="shared" si="15"/>
        <v>BULLISH</v>
      </c>
      <c r="G206" s="17" t="str">
        <f t="shared" si="14"/>
        <v>STRONG</v>
      </c>
      <c r="H206" s="17" t="str">
        <f t="shared" si="13"/>
        <v>BULLISH DIVERGENCE</v>
      </c>
    </row>
    <row r="207" spans="1:8" ht="13.5" x14ac:dyDescent="0.25">
      <c r="A207" s="3">
        <v>42307</v>
      </c>
      <c r="B207" s="2">
        <v>25</v>
      </c>
      <c r="C207" s="2">
        <v>9.3202999999999996</v>
      </c>
      <c r="D207" s="2">
        <v>843</v>
      </c>
      <c r="E207" s="2">
        <f t="shared" si="12"/>
        <v>361729</v>
      </c>
      <c r="F207" s="17" t="str">
        <f t="shared" si="15"/>
        <v>BULLISH</v>
      </c>
      <c r="G207" s="17" t="str">
        <f t="shared" si="14"/>
        <v>STRONG</v>
      </c>
      <c r="H207" s="17" t="str">
        <f t="shared" si="13"/>
        <v>NEUTRAL</v>
      </c>
    </row>
    <row r="208" spans="1:8" ht="13.5" x14ac:dyDescent="0.25">
      <c r="A208" s="3">
        <v>42310</v>
      </c>
      <c r="B208" s="2">
        <v>25</v>
      </c>
      <c r="C208" s="2">
        <v>9.3202999999999996</v>
      </c>
      <c r="D208" s="2">
        <v>2763</v>
      </c>
      <c r="E208" s="2">
        <f t="shared" si="12"/>
        <v>361729</v>
      </c>
      <c r="F208" s="17" t="str">
        <f t="shared" si="15"/>
        <v>BULLISH</v>
      </c>
      <c r="G208" s="17" t="str">
        <f t="shared" si="14"/>
        <v>STRONG</v>
      </c>
      <c r="H208" s="17" t="str">
        <f t="shared" si="13"/>
        <v>CONFIRMED BULLISH</v>
      </c>
    </row>
    <row r="209" spans="1:8" ht="13.5" x14ac:dyDescent="0.25">
      <c r="A209" s="3">
        <v>42311</v>
      </c>
      <c r="B209" s="2">
        <v>25</v>
      </c>
      <c r="C209" s="2">
        <v>9.3202999999999996</v>
      </c>
      <c r="D209" s="2">
        <v>8314</v>
      </c>
      <c r="E209" s="2">
        <f t="shared" si="12"/>
        <v>361729</v>
      </c>
      <c r="F209" s="17" t="str">
        <f t="shared" si="15"/>
        <v>BULLISH</v>
      </c>
      <c r="G209" s="17" t="str">
        <f t="shared" si="14"/>
        <v>NEUTRAL</v>
      </c>
      <c r="H209" s="17" t="str">
        <f t="shared" si="13"/>
        <v>CONFIRMED BULLISH</v>
      </c>
    </row>
    <row r="210" spans="1:8" ht="13.5" x14ac:dyDescent="0.25">
      <c r="A210" s="3">
        <v>42312</v>
      </c>
      <c r="B210" s="2">
        <v>24.8</v>
      </c>
      <c r="C210" s="2">
        <v>9.2456999999999994</v>
      </c>
      <c r="D210" s="2">
        <v>6660</v>
      </c>
      <c r="E210" s="2">
        <f t="shared" si="12"/>
        <v>355069</v>
      </c>
      <c r="F210" s="17" t="str">
        <f t="shared" si="15"/>
        <v>BEARISH</v>
      </c>
      <c r="G210" s="17" t="str">
        <f t="shared" si="14"/>
        <v>NEUTRAL</v>
      </c>
      <c r="H210" s="17" t="str">
        <f t="shared" si="13"/>
        <v>CONFIRMED BEARISH</v>
      </c>
    </row>
    <row r="211" spans="1:8" ht="13.5" x14ac:dyDescent="0.25">
      <c r="A211" s="3">
        <v>42313</v>
      </c>
      <c r="B211" s="2">
        <v>24.7</v>
      </c>
      <c r="C211" s="2">
        <v>9.2083999999999993</v>
      </c>
      <c r="D211" s="2">
        <v>4569</v>
      </c>
      <c r="E211" s="2">
        <f t="shared" si="12"/>
        <v>350500</v>
      </c>
      <c r="F211" s="17" t="str">
        <f t="shared" si="15"/>
        <v>BEARISH</v>
      </c>
      <c r="G211" s="17" t="str">
        <f t="shared" si="14"/>
        <v>WEAK</v>
      </c>
      <c r="H211" s="17" t="str">
        <f t="shared" si="13"/>
        <v>CONFIRMED BEARISH</v>
      </c>
    </row>
    <row r="212" spans="1:8" ht="13.5" x14ac:dyDescent="0.25">
      <c r="A212" s="3">
        <v>42314</v>
      </c>
      <c r="B212" s="2">
        <v>24.52</v>
      </c>
      <c r="C212" s="2">
        <v>9.1412999999999993</v>
      </c>
      <c r="D212" s="2">
        <v>6024</v>
      </c>
      <c r="E212" s="2">
        <f t="shared" si="12"/>
        <v>344476</v>
      </c>
      <c r="F212" s="17" t="str">
        <f t="shared" si="15"/>
        <v>BEARISH</v>
      </c>
      <c r="G212" s="17" t="str">
        <f t="shared" si="14"/>
        <v>WEAK</v>
      </c>
      <c r="H212" s="17" t="str">
        <f t="shared" si="13"/>
        <v>CONFIRMED BEARISH</v>
      </c>
    </row>
    <row r="213" spans="1:8" ht="13.5" x14ac:dyDescent="0.25">
      <c r="A213" s="3">
        <v>42317</v>
      </c>
      <c r="B213" s="2">
        <v>24.48</v>
      </c>
      <c r="C213" s="2">
        <v>9.1264000000000003</v>
      </c>
      <c r="D213" s="2">
        <v>5735</v>
      </c>
      <c r="E213" s="2">
        <f t="shared" si="12"/>
        <v>338741</v>
      </c>
      <c r="F213" s="17" t="str">
        <f t="shared" si="15"/>
        <v>BEARISH</v>
      </c>
      <c r="G213" s="17" t="str">
        <f t="shared" si="14"/>
        <v>WEAK</v>
      </c>
      <c r="H213" s="17" t="str">
        <f t="shared" si="13"/>
        <v>CONFIRMED BEARISH</v>
      </c>
    </row>
    <row r="214" spans="1:8" ht="13.5" x14ac:dyDescent="0.25">
      <c r="A214" s="3">
        <v>42318</v>
      </c>
      <c r="B214" s="2">
        <v>23.8</v>
      </c>
      <c r="C214" s="2">
        <v>8.8728999999999996</v>
      </c>
      <c r="D214" s="2">
        <v>6404</v>
      </c>
      <c r="E214" s="2">
        <f t="shared" si="12"/>
        <v>332337</v>
      </c>
      <c r="F214" s="17" t="str">
        <f t="shared" si="15"/>
        <v>BEARISH</v>
      </c>
      <c r="G214" s="17" t="str">
        <f t="shared" si="14"/>
        <v>WEAK</v>
      </c>
      <c r="H214" s="17" t="str">
        <f t="shared" si="13"/>
        <v>CONFIRMED BEARISH</v>
      </c>
    </row>
    <row r="215" spans="1:8" ht="13.5" x14ac:dyDescent="0.25">
      <c r="A215" s="3">
        <v>42319</v>
      </c>
      <c r="B215" s="2">
        <v>23.5</v>
      </c>
      <c r="C215" s="2">
        <v>8.7611000000000008</v>
      </c>
      <c r="D215" s="2">
        <v>5642</v>
      </c>
      <c r="E215" s="2">
        <f t="shared" si="12"/>
        <v>326695</v>
      </c>
      <c r="F215" s="17" t="str">
        <f t="shared" si="15"/>
        <v>BEARISH</v>
      </c>
      <c r="G215" s="17" t="str">
        <f t="shared" si="14"/>
        <v>WEAK</v>
      </c>
      <c r="H215" s="17" t="str">
        <f t="shared" si="13"/>
        <v>CONFIRMED BEARISH</v>
      </c>
    </row>
    <row r="216" spans="1:8" ht="13.5" x14ac:dyDescent="0.25">
      <c r="A216" s="3">
        <v>42320</v>
      </c>
      <c r="B216" s="2">
        <v>22.62</v>
      </c>
      <c r="C216" s="2">
        <v>8.4329999999999998</v>
      </c>
      <c r="D216" s="2">
        <v>5745</v>
      </c>
      <c r="E216" s="2">
        <f t="shared" si="12"/>
        <v>320950</v>
      </c>
      <c r="F216" s="17" t="str">
        <f t="shared" si="15"/>
        <v>BEARISH</v>
      </c>
      <c r="G216" s="17" t="str">
        <f t="shared" si="14"/>
        <v>WEAK</v>
      </c>
      <c r="H216" s="17" t="str">
        <f t="shared" si="13"/>
        <v>CONFIRMED BEARISH</v>
      </c>
    </row>
    <row r="217" spans="1:8" ht="13.5" x14ac:dyDescent="0.25">
      <c r="A217" s="3">
        <v>42321</v>
      </c>
      <c r="B217" s="2">
        <v>23.09</v>
      </c>
      <c r="C217" s="2">
        <v>8.6082000000000001</v>
      </c>
      <c r="D217" s="2">
        <v>7318</v>
      </c>
      <c r="E217" s="2">
        <f t="shared" si="12"/>
        <v>328268</v>
      </c>
      <c r="F217" s="17" t="str">
        <f t="shared" si="15"/>
        <v>BEARISH</v>
      </c>
      <c r="G217" s="17" t="str">
        <f t="shared" si="14"/>
        <v>WEAK</v>
      </c>
      <c r="H217" s="17" t="str">
        <f t="shared" si="13"/>
        <v>CONFIRMED BEARISH</v>
      </c>
    </row>
    <row r="218" spans="1:8" ht="13.5" x14ac:dyDescent="0.25">
      <c r="A218" s="3">
        <v>42324</v>
      </c>
      <c r="B218" s="2">
        <v>23.4</v>
      </c>
      <c r="C218" s="2">
        <v>8.7238000000000007</v>
      </c>
      <c r="D218" s="2">
        <v>14880</v>
      </c>
      <c r="E218" s="2">
        <f t="shared" si="12"/>
        <v>343148</v>
      </c>
      <c r="F218" s="17" t="str">
        <f t="shared" si="15"/>
        <v>BULLISH</v>
      </c>
      <c r="G218" s="17" t="str">
        <f t="shared" si="14"/>
        <v>NEUTRAL</v>
      </c>
      <c r="H218" s="17" t="str">
        <f t="shared" si="13"/>
        <v>BULLISH DIVERGENCE</v>
      </c>
    </row>
    <row r="219" spans="1:8" ht="13.5" x14ac:dyDescent="0.25">
      <c r="A219" s="3">
        <v>42325</v>
      </c>
      <c r="B219" s="2">
        <v>23.3</v>
      </c>
      <c r="C219" s="2">
        <v>8.6865000000000006</v>
      </c>
      <c r="D219" s="2">
        <v>3351</v>
      </c>
      <c r="E219" s="2">
        <f t="shared" si="12"/>
        <v>339797</v>
      </c>
      <c r="F219" s="17" t="str">
        <f t="shared" si="15"/>
        <v>BULLISH</v>
      </c>
      <c r="G219" s="17" t="str">
        <f t="shared" si="14"/>
        <v>STRONG</v>
      </c>
      <c r="H219" s="17" t="str">
        <f t="shared" si="13"/>
        <v>BULLISH DIVERGENCE</v>
      </c>
    </row>
    <row r="220" spans="1:8" ht="13.5" x14ac:dyDescent="0.25">
      <c r="A220" s="3">
        <v>42326</v>
      </c>
      <c r="B220" s="2">
        <v>23.5</v>
      </c>
      <c r="C220" s="2">
        <v>8.7611000000000008</v>
      </c>
      <c r="D220" s="2">
        <v>9006</v>
      </c>
      <c r="E220" s="2">
        <f t="shared" si="12"/>
        <v>348803</v>
      </c>
      <c r="F220" s="17" t="str">
        <f t="shared" si="15"/>
        <v>BULLISH</v>
      </c>
      <c r="G220" s="17" t="str">
        <f t="shared" si="14"/>
        <v>STRONG</v>
      </c>
      <c r="H220" s="17" t="str">
        <f t="shared" si="13"/>
        <v>NEUTRAL</v>
      </c>
    </row>
    <row r="221" spans="1:8" ht="13.5" x14ac:dyDescent="0.25">
      <c r="A221" s="3">
        <v>42327</v>
      </c>
      <c r="B221" s="2">
        <v>23.73</v>
      </c>
      <c r="C221" s="2">
        <v>8.8468</v>
      </c>
      <c r="D221" s="2">
        <v>1378</v>
      </c>
      <c r="E221" s="2">
        <f t="shared" si="12"/>
        <v>350181</v>
      </c>
      <c r="F221" s="17" t="str">
        <f t="shared" si="15"/>
        <v>BULLISH</v>
      </c>
      <c r="G221" s="17" t="str">
        <f t="shared" si="14"/>
        <v>STRONG</v>
      </c>
      <c r="H221" s="17" t="str">
        <f t="shared" si="13"/>
        <v>CONFIRMED BULLISH</v>
      </c>
    </row>
    <row r="222" spans="1:8" ht="13.5" x14ac:dyDescent="0.25">
      <c r="A222" s="3">
        <v>42328</v>
      </c>
      <c r="B222" s="2">
        <v>23.65</v>
      </c>
      <c r="C222" s="2">
        <v>8.8170000000000002</v>
      </c>
      <c r="D222" s="2">
        <v>4614</v>
      </c>
      <c r="E222" s="2">
        <f t="shared" si="12"/>
        <v>345567</v>
      </c>
      <c r="F222" s="17" t="str">
        <f t="shared" si="15"/>
        <v>BULLISH</v>
      </c>
      <c r="G222" s="17" t="str">
        <f t="shared" si="14"/>
        <v>STRONG</v>
      </c>
      <c r="H222" s="17" t="str">
        <f t="shared" si="13"/>
        <v>CONFIRMED BULLISH</v>
      </c>
    </row>
    <row r="223" spans="1:8" ht="13.5" x14ac:dyDescent="0.25">
      <c r="A223" s="3">
        <v>42331</v>
      </c>
      <c r="B223" s="2">
        <v>23.65</v>
      </c>
      <c r="C223" s="2">
        <v>8.8170000000000002</v>
      </c>
      <c r="D223" s="2">
        <v>1498</v>
      </c>
      <c r="E223" s="2">
        <f t="shared" si="12"/>
        <v>345567</v>
      </c>
      <c r="F223" s="17" t="str">
        <f t="shared" si="15"/>
        <v>BULLISH</v>
      </c>
      <c r="G223" s="17" t="str">
        <f t="shared" si="14"/>
        <v>NEUTRAL</v>
      </c>
      <c r="H223" s="17" t="str">
        <f t="shared" si="13"/>
        <v>CONFIRMED BULLISH</v>
      </c>
    </row>
    <row r="224" spans="1:8" ht="13.5" x14ac:dyDescent="0.25">
      <c r="A224" s="3">
        <v>42332</v>
      </c>
      <c r="B224" s="2">
        <v>23.5</v>
      </c>
      <c r="C224" s="2">
        <v>8.7611000000000008</v>
      </c>
      <c r="D224" s="2">
        <v>8009</v>
      </c>
      <c r="E224" s="2">
        <f t="shared" si="12"/>
        <v>337558</v>
      </c>
      <c r="F224" s="17" t="str">
        <f t="shared" si="15"/>
        <v>BEARISH</v>
      </c>
      <c r="G224" s="17" t="str">
        <f t="shared" si="14"/>
        <v>NEUTRAL</v>
      </c>
      <c r="H224" s="17" t="str">
        <f t="shared" si="13"/>
        <v>BEARISH DIVERGENCE</v>
      </c>
    </row>
    <row r="225" spans="1:8" ht="13.5" x14ac:dyDescent="0.25">
      <c r="A225" s="3">
        <v>42333</v>
      </c>
      <c r="B225" s="2">
        <v>23.5</v>
      </c>
      <c r="C225" s="2">
        <v>8.7611000000000008</v>
      </c>
      <c r="D225" s="2">
        <v>95</v>
      </c>
      <c r="E225" s="2">
        <f t="shared" si="12"/>
        <v>337558</v>
      </c>
      <c r="F225" s="17" t="str">
        <f t="shared" si="15"/>
        <v>BEARISH</v>
      </c>
      <c r="G225" s="17" t="str">
        <f t="shared" si="14"/>
        <v>WEAK</v>
      </c>
      <c r="H225" s="17" t="str">
        <f t="shared" si="13"/>
        <v>NEUTRAL</v>
      </c>
    </row>
    <row r="226" spans="1:8" ht="13.5" x14ac:dyDescent="0.25">
      <c r="A226" s="3">
        <v>42334</v>
      </c>
      <c r="B226" s="2">
        <v>23.45</v>
      </c>
      <c r="C226" s="2">
        <v>8.7423999999999999</v>
      </c>
      <c r="D226" s="2">
        <v>1822</v>
      </c>
      <c r="E226" s="2">
        <f t="shared" si="12"/>
        <v>335736</v>
      </c>
      <c r="F226" s="17" t="str">
        <f t="shared" si="15"/>
        <v>BEARISH</v>
      </c>
      <c r="G226" s="17" t="str">
        <f t="shared" si="14"/>
        <v>WEAK</v>
      </c>
      <c r="H226" s="17" t="str">
        <f t="shared" si="13"/>
        <v>CONFIRMED BEARISH</v>
      </c>
    </row>
    <row r="227" spans="1:8" ht="13.5" x14ac:dyDescent="0.25">
      <c r="A227" s="3">
        <v>42335</v>
      </c>
      <c r="B227" s="2">
        <v>23.3</v>
      </c>
      <c r="C227" s="2">
        <v>8.6865000000000006</v>
      </c>
      <c r="D227" s="2">
        <v>1104</v>
      </c>
      <c r="E227" s="2">
        <f t="shared" si="12"/>
        <v>334632</v>
      </c>
      <c r="F227" s="17" t="str">
        <f t="shared" si="15"/>
        <v>BEARISH</v>
      </c>
      <c r="G227" s="17" t="str">
        <f t="shared" si="14"/>
        <v>WEAK</v>
      </c>
      <c r="H227" s="17" t="str">
        <f t="shared" si="13"/>
        <v>CONFIRMED BEARISH</v>
      </c>
    </row>
    <row r="228" spans="1:8" ht="13.5" x14ac:dyDescent="0.25">
      <c r="A228" s="3">
        <v>42338</v>
      </c>
      <c r="B228" s="2">
        <v>22.9</v>
      </c>
      <c r="C228" s="2">
        <v>8.5373999999999999</v>
      </c>
      <c r="D228" s="2">
        <v>4795</v>
      </c>
      <c r="E228" s="2">
        <f t="shared" si="12"/>
        <v>329837</v>
      </c>
      <c r="F228" s="17" t="str">
        <f t="shared" si="15"/>
        <v>BEARISH</v>
      </c>
      <c r="G228" s="17" t="str">
        <f t="shared" si="14"/>
        <v>WEAK</v>
      </c>
      <c r="H228" s="17" t="str">
        <f t="shared" si="13"/>
        <v>CONFIRMED BEARISH</v>
      </c>
    </row>
    <row r="229" spans="1:8" ht="13.5" x14ac:dyDescent="0.25">
      <c r="A229" s="3">
        <v>42339</v>
      </c>
      <c r="B229" s="2">
        <v>22.85</v>
      </c>
      <c r="C229" s="2">
        <v>8.5187000000000008</v>
      </c>
      <c r="D229" s="2">
        <v>1487</v>
      </c>
      <c r="E229" s="2">
        <f t="shared" si="12"/>
        <v>328350</v>
      </c>
      <c r="F229" s="17" t="str">
        <f t="shared" si="15"/>
        <v>BEARISH</v>
      </c>
      <c r="G229" s="17" t="str">
        <f t="shared" si="14"/>
        <v>WEAK</v>
      </c>
      <c r="H229" s="17" t="str">
        <f t="shared" si="13"/>
        <v>CONFIRMED BEARISH</v>
      </c>
    </row>
    <row r="230" spans="1:8" ht="13.5" x14ac:dyDescent="0.25">
      <c r="A230" s="3">
        <v>42340</v>
      </c>
      <c r="B230" s="2">
        <v>22.85</v>
      </c>
      <c r="C230" s="2">
        <v>8.5187000000000008</v>
      </c>
      <c r="D230" s="2">
        <v>3102</v>
      </c>
      <c r="E230" s="2">
        <f t="shared" si="12"/>
        <v>328350</v>
      </c>
      <c r="F230" s="17" t="str">
        <f t="shared" si="15"/>
        <v>BEARISH</v>
      </c>
      <c r="G230" s="17" t="str">
        <f t="shared" si="14"/>
        <v>WEAK</v>
      </c>
      <c r="H230" s="17" t="str">
        <f t="shared" si="13"/>
        <v>CONFIRMED BEARISH</v>
      </c>
    </row>
    <row r="231" spans="1:8" ht="13.5" x14ac:dyDescent="0.25">
      <c r="A231" s="3">
        <v>42341</v>
      </c>
      <c r="B231" s="2">
        <v>22.85</v>
      </c>
      <c r="C231" s="2">
        <v>8.5187000000000008</v>
      </c>
      <c r="D231" s="2">
        <v>330</v>
      </c>
      <c r="E231" s="2">
        <f t="shared" si="12"/>
        <v>328350</v>
      </c>
      <c r="F231" s="17" t="str">
        <f t="shared" si="15"/>
        <v>BEARISH</v>
      </c>
      <c r="G231" s="17" t="str">
        <f t="shared" si="14"/>
        <v>WEAK</v>
      </c>
      <c r="H231" s="17" t="str">
        <f t="shared" si="13"/>
        <v>CONFIRMED BEARISH</v>
      </c>
    </row>
    <row r="232" spans="1:8" ht="13.5" x14ac:dyDescent="0.25">
      <c r="A232" s="3">
        <v>42342</v>
      </c>
      <c r="B232" s="2">
        <v>22.81</v>
      </c>
      <c r="C232" s="2">
        <v>8.5038</v>
      </c>
      <c r="D232" s="2">
        <v>1640</v>
      </c>
      <c r="E232" s="2">
        <f t="shared" si="12"/>
        <v>326710</v>
      </c>
      <c r="F232" s="17" t="str">
        <f t="shared" si="15"/>
        <v>BEARISH</v>
      </c>
      <c r="G232" s="17" t="str">
        <f t="shared" si="14"/>
        <v>WEAK</v>
      </c>
      <c r="H232" s="17" t="str">
        <f t="shared" si="13"/>
        <v>CONFIRMED BEARISH</v>
      </c>
    </row>
    <row r="233" spans="1:8" ht="13.5" x14ac:dyDescent="0.25">
      <c r="A233" s="3">
        <v>42345</v>
      </c>
      <c r="B233" s="2">
        <v>22.88</v>
      </c>
      <c r="C233" s="2">
        <v>8.5298999999999996</v>
      </c>
      <c r="D233" s="2">
        <v>2602</v>
      </c>
      <c r="E233" s="2">
        <f t="shared" si="12"/>
        <v>329312</v>
      </c>
      <c r="F233" s="17" t="str">
        <f t="shared" si="15"/>
        <v>BEARISH</v>
      </c>
      <c r="G233" s="17" t="str">
        <f t="shared" si="14"/>
        <v>NEUTRAL</v>
      </c>
      <c r="H233" s="17" t="str">
        <f t="shared" si="13"/>
        <v>CONFIRMED BEARISH</v>
      </c>
    </row>
    <row r="234" spans="1:8" ht="13.5" x14ac:dyDescent="0.25">
      <c r="A234" s="3">
        <v>42346</v>
      </c>
      <c r="B234" s="2">
        <v>23</v>
      </c>
      <c r="C234" s="2">
        <v>8.5747</v>
      </c>
      <c r="D234" s="2">
        <v>2410</v>
      </c>
      <c r="E234" s="2">
        <f t="shared" si="12"/>
        <v>331722</v>
      </c>
      <c r="F234" s="17" t="str">
        <f t="shared" si="15"/>
        <v>BULLISH</v>
      </c>
      <c r="G234" s="17" t="str">
        <f t="shared" si="14"/>
        <v>NEUTRAL</v>
      </c>
      <c r="H234" s="17" t="str">
        <f t="shared" si="13"/>
        <v>CONFIRMED BULLISH</v>
      </c>
    </row>
    <row r="235" spans="1:8" ht="13.5" x14ac:dyDescent="0.25">
      <c r="A235" s="3">
        <v>42347</v>
      </c>
      <c r="B235" s="2">
        <v>22.85</v>
      </c>
      <c r="C235" s="2">
        <v>8.5187000000000008</v>
      </c>
      <c r="D235" s="2">
        <v>2429</v>
      </c>
      <c r="E235" s="2">
        <f t="shared" si="12"/>
        <v>329293</v>
      </c>
      <c r="F235" s="17" t="str">
        <f t="shared" si="15"/>
        <v>BULLISH</v>
      </c>
      <c r="G235" s="17" t="str">
        <f t="shared" si="14"/>
        <v>NEUTRAL</v>
      </c>
      <c r="H235" s="17" t="str">
        <f t="shared" si="13"/>
        <v>NEUTRAL</v>
      </c>
    </row>
    <row r="236" spans="1:8" ht="13.5" x14ac:dyDescent="0.25">
      <c r="A236" s="3">
        <v>42348</v>
      </c>
      <c r="B236" s="2">
        <v>23</v>
      </c>
      <c r="C236" s="2">
        <v>8.5747</v>
      </c>
      <c r="D236" s="2">
        <v>2309</v>
      </c>
      <c r="E236" s="2">
        <f t="shared" si="12"/>
        <v>331602</v>
      </c>
      <c r="F236" s="17" t="str">
        <f t="shared" si="15"/>
        <v>BULLISH</v>
      </c>
      <c r="G236" s="17" t="str">
        <f t="shared" si="14"/>
        <v>NEUTRAL</v>
      </c>
      <c r="H236" s="17" t="str">
        <f t="shared" si="13"/>
        <v>CONFIRMED BULLISH</v>
      </c>
    </row>
    <row r="237" spans="1:8" ht="13.5" x14ac:dyDescent="0.25">
      <c r="A237" s="3">
        <v>42349</v>
      </c>
      <c r="B237" s="2">
        <v>22.9</v>
      </c>
      <c r="C237" s="2">
        <v>8.5373999999999999</v>
      </c>
      <c r="D237" s="2">
        <v>6352</v>
      </c>
      <c r="E237" s="2">
        <f t="shared" si="12"/>
        <v>325250</v>
      </c>
      <c r="F237" s="17" t="str">
        <f t="shared" si="15"/>
        <v>BEARISH</v>
      </c>
      <c r="G237" s="17" t="str">
        <f t="shared" si="14"/>
        <v>NEUTRAL</v>
      </c>
      <c r="H237" s="17" t="str">
        <f t="shared" si="13"/>
        <v>BEARISH DIVERGENCE</v>
      </c>
    </row>
    <row r="238" spans="1:8" ht="13.5" x14ac:dyDescent="0.25">
      <c r="A238" s="3">
        <v>42352</v>
      </c>
      <c r="B238" s="2">
        <v>22.9</v>
      </c>
      <c r="C238" s="2">
        <v>8.5373999999999999</v>
      </c>
      <c r="D238" s="2">
        <v>2078</v>
      </c>
      <c r="E238" s="2">
        <f t="shared" si="12"/>
        <v>325250</v>
      </c>
      <c r="F238" s="17" t="str">
        <f t="shared" si="15"/>
        <v>BEARISH</v>
      </c>
      <c r="G238" s="17" t="str">
        <f t="shared" si="14"/>
        <v>NEUTRAL</v>
      </c>
      <c r="H238" s="17" t="str">
        <f t="shared" si="13"/>
        <v>BEARISH DIVERGENCE</v>
      </c>
    </row>
    <row r="239" spans="1:8" ht="13.5" x14ac:dyDescent="0.25">
      <c r="A239" s="3">
        <v>42353</v>
      </c>
      <c r="B239" s="2">
        <v>23</v>
      </c>
      <c r="C239" s="2">
        <v>8.5747</v>
      </c>
      <c r="D239" s="2">
        <v>3826</v>
      </c>
      <c r="E239" s="2">
        <f t="shared" si="12"/>
        <v>329076</v>
      </c>
      <c r="F239" s="17" t="str">
        <f t="shared" si="15"/>
        <v>BEARISH</v>
      </c>
      <c r="G239" s="17" t="str">
        <f t="shared" si="14"/>
        <v>NEUTRAL</v>
      </c>
      <c r="H239" s="17" t="str">
        <f t="shared" si="13"/>
        <v>NEUTRAL</v>
      </c>
    </row>
    <row r="240" spans="1:8" ht="13.5" x14ac:dyDescent="0.25">
      <c r="A240" s="3">
        <v>42354</v>
      </c>
      <c r="B240" s="2">
        <v>23.03</v>
      </c>
      <c r="C240" s="2">
        <v>8.5858000000000008</v>
      </c>
      <c r="D240" s="2">
        <v>2912</v>
      </c>
      <c r="E240" s="2">
        <f t="shared" si="12"/>
        <v>331988</v>
      </c>
      <c r="F240" s="17" t="str">
        <f t="shared" si="15"/>
        <v>BULLISH</v>
      </c>
      <c r="G240" s="17" t="str">
        <f t="shared" si="14"/>
        <v>NEUTRAL</v>
      </c>
      <c r="H240" s="17" t="str">
        <f t="shared" si="13"/>
        <v>CONFIRMED BULLISH</v>
      </c>
    </row>
    <row r="241" spans="1:8" ht="13.5" x14ac:dyDescent="0.25">
      <c r="A241" s="3">
        <v>42355</v>
      </c>
      <c r="B241" s="2">
        <v>23.6</v>
      </c>
      <c r="C241" s="2">
        <v>8.7982999999999993</v>
      </c>
      <c r="D241" s="2">
        <v>4622</v>
      </c>
      <c r="E241" s="2">
        <f t="shared" si="12"/>
        <v>336610</v>
      </c>
      <c r="F241" s="17" t="str">
        <f t="shared" si="15"/>
        <v>BULLISH</v>
      </c>
      <c r="G241" s="17" t="str">
        <f t="shared" si="14"/>
        <v>NEUTRAL</v>
      </c>
      <c r="H241" s="17" t="str">
        <f t="shared" si="13"/>
        <v>CONFIRMED BULLISH</v>
      </c>
    </row>
    <row r="242" spans="1:8" ht="13.5" x14ac:dyDescent="0.25">
      <c r="A242" s="3">
        <v>42356</v>
      </c>
      <c r="B242" s="2">
        <v>24.3</v>
      </c>
      <c r="C242" s="2">
        <v>9.0593000000000004</v>
      </c>
      <c r="D242" s="2">
        <v>3191</v>
      </c>
      <c r="E242" s="2">
        <f t="shared" si="12"/>
        <v>339801</v>
      </c>
      <c r="F242" s="17" t="str">
        <f t="shared" si="15"/>
        <v>BULLISH</v>
      </c>
      <c r="G242" s="17" t="str">
        <f t="shared" si="14"/>
        <v>STRONG</v>
      </c>
      <c r="H242" s="17" t="str">
        <f t="shared" si="13"/>
        <v>CONFIRMED BULLISH</v>
      </c>
    </row>
    <row r="243" spans="1:8" ht="13.5" x14ac:dyDescent="0.25">
      <c r="A243" s="3">
        <v>42359</v>
      </c>
      <c r="B243" s="2">
        <v>24</v>
      </c>
      <c r="C243" s="2">
        <v>8.9474999999999998</v>
      </c>
      <c r="D243" s="2">
        <v>4636</v>
      </c>
      <c r="E243" s="2">
        <f t="shared" si="12"/>
        <v>335165</v>
      </c>
      <c r="F243" s="17" t="str">
        <f t="shared" si="15"/>
        <v>BULLISH</v>
      </c>
      <c r="G243" s="17" t="str">
        <f t="shared" si="14"/>
        <v>STRONG</v>
      </c>
      <c r="H243" s="17" t="str">
        <f t="shared" si="13"/>
        <v>CONFIRMED BULLISH</v>
      </c>
    </row>
    <row r="244" spans="1:8" ht="13.5" x14ac:dyDescent="0.25">
      <c r="A244" s="3">
        <v>42360</v>
      </c>
      <c r="B244" s="2">
        <v>23.99</v>
      </c>
      <c r="C244" s="2">
        <v>8.9436999999999998</v>
      </c>
      <c r="D244" s="2">
        <v>781</v>
      </c>
      <c r="E244" s="2">
        <f t="shared" si="12"/>
        <v>334384</v>
      </c>
      <c r="F244" s="17" t="str">
        <f t="shared" si="15"/>
        <v>BULLISH</v>
      </c>
      <c r="G244" s="17" t="str">
        <f t="shared" si="14"/>
        <v>NEUTRAL</v>
      </c>
      <c r="H244" s="17" t="str">
        <f t="shared" si="13"/>
        <v>CONFIRMED BULLISH</v>
      </c>
    </row>
    <row r="245" spans="1:8" ht="13.5" x14ac:dyDescent="0.25">
      <c r="A245" s="3">
        <v>42361</v>
      </c>
      <c r="B245" s="2">
        <v>24.09</v>
      </c>
      <c r="C245" s="2">
        <v>8.9809999999999999</v>
      </c>
      <c r="D245" s="2">
        <v>1350</v>
      </c>
      <c r="E245" s="2">
        <f t="shared" si="12"/>
        <v>335734</v>
      </c>
      <c r="F245" s="17" t="str">
        <f t="shared" si="15"/>
        <v>BULLISH</v>
      </c>
      <c r="G245" s="17" t="str">
        <f t="shared" si="14"/>
        <v>NEUTRAL</v>
      </c>
      <c r="H245" s="17" t="str">
        <f t="shared" si="13"/>
        <v>CONFIRMED BULLISH</v>
      </c>
    </row>
    <row r="246" spans="1:8" ht="13.5" x14ac:dyDescent="0.25">
      <c r="A246" s="3">
        <v>42363</v>
      </c>
      <c r="B246" s="2">
        <v>24</v>
      </c>
      <c r="C246" s="2">
        <v>8.9474999999999998</v>
      </c>
      <c r="D246" s="2">
        <v>4863</v>
      </c>
      <c r="E246" s="2">
        <f t="shared" si="12"/>
        <v>330871</v>
      </c>
      <c r="F246" s="17" t="str">
        <f t="shared" si="15"/>
        <v>BEARISH</v>
      </c>
      <c r="G246" s="17" t="str">
        <f t="shared" si="14"/>
        <v>NEUTRAL</v>
      </c>
      <c r="H246" s="17" t="str">
        <f t="shared" si="13"/>
        <v>BEARISH DIVERGENCE</v>
      </c>
    </row>
    <row r="247" spans="1:8" ht="13.5" x14ac:dyDescent="0.25">
      <c r="A247" s="3">
        <v>42366</v>
      </c>
      <c r="B247" s="2">
        <v>24</v>
      </c>
      <c r="C247" s="2">
        <v>8.9474999999999998</v>
      </c>
      <c r="D247" s="2">
        <v>2582</v>
      </c>
      <c r="E247" s="2">
        <f t="shared" si="12"/>
        <v>330871</v>
      </c>
      <c r="F247" s="17" t="str">
        <f t="shared" si="15"/>
        <v>BEARISH</v>
      </c>
      <c r="G247" s="17" t="str">
        <f t="shared" si="14"/>
        <v>WEAK</v>
      </c>
      <c r="H247" s="17" t="str">
        <f t="shared" si="13"/>
        <v>CONFIRMED BEARISH</v>
      </c>
    </row>
    <row r="248" spans="1:8" ht="13.5" x14ac:dyDescent="0.25">
      <c r="A248" s="3">
        <v>42367</v>
      </c>
      <c r="B248" s="2">
        <v>24.2</v>
      </c>
      <c r="C248" s="2">
        <v>9.0220000000000002</v>
      </c>
      <c r="D248" s="2">
        <v>3292</v>
      </c>
      <c r="E248" s="2">
        <f t="shared" si="12"/>
        <v>334163</v>
      </c>
      <c r="F248" s="17" t="str">
        <f t="shared" si="15"/>
        <v>BEARISH</v>
      </c>
      <c r="G248" s="17" t="str">
        <f t="shared" si="14"/>
        <v>NEUTRAL</v>
      </c>
      <c r="H248" s="17" t="str">
        <f t="shared" si="13"/>
        <v>BEARISH DIVERGENCE</v>
      </c>
    </row>
    <row r="249" spans="1:8" ht="13.5" x14ac:dyDescent="0.25">
      <c r="A249" s="3">
        <v>42368</v>
      </c>
      <c r="B249" s="2">
        <v>24</v>
      </c>
      <c r="C249" s="2">
        <v>8.9474999999999998</v>
      </c>
      <c r="D249" s="2">
        <v>3427</v>
      </c>
      <c r="E249" s="2">
        <f t="shared" si="12"/>
        <v>330736</v>
      </c>
      <c r="F249" s="17" t="str">
        <f t="shared" si="15"/>
        <v>BEARISH</v>
      </c>
      <c r="G249" s="17" t="str">
        <f t="shared" si="14"/>
        <v>NEUTRAL</v>
      </c>
      <c r="H249" s="17" t="str">
        <f t="shared" si="13"/>
        <v>BEARISH DIVERGENCE</v>
      </c>
    </row>
    <row r="250" spans="1:8" ht="13.5" x14ac:dyDescent="0.25">
      <c r="A250" s="3">
        <v>42369</v>
      </c>
      <c r="B250" s="2">
        <v>23.7</v>
      </c>
      <c r="C250" s="2">
        <v>8.8355999999999995</v>
      </c>
      <c r="D250" s="2">
        <v>2411</v>
      </c>
      <c r="E250" s="2">
        <f t="shared" si="12"/>
        <v>328325</v>
      </c>
      <c r="F250" s="17" t="str">
        <f t="shared" si="15"/>
        <v>BEARISH</v>
      </c>
      <c r="G250" s="17" t="str">
        <f t="shared" si="14"/>
        <v>WEAK</v>
      </c>
      <c r="H250" s="17" t="str">
        <f t="shared" si="13"/>
        <v>CONFIRMED BEARISH</v>
      </c>
    </row>
    <row r="251" spans="1:8" ht="13.5" x14ac:dyDescent="0.25">
      <c r="A251" s="3">
        <v>42373</v>
      </c>
      <c r="B251" s="2">
        <v>24.22</v>
      </c>
      <c r="C251" s="2">
        <v>9.0295000000000005</v>
      </c>
      <c r="D251" s="2">
        <v>6115</v>
      </c>
      <c r="E251" s="2">
        <f t="shared" si="12"/>
        <v>334440</v>
      </c>
      <c r="F251" s="17" t="str">
        <f t="shared" si="15"/>
        <v>BULLISH</v>
      </c>
      <c r="G251" s="17" t="str">
        <f t="shared" si="14"/>
        <v>NEUTRAL</v>
      </c>
      <c r="H251" s="17" t="str">
        <f t="shared" si="13"/>
        <v>CONFIRMED BULLISH</v>
      </c>
    </row>
    <row r="252" spans="1:8" ht="13.5" x14ac:dyDescent="0.25">
      <c r="A252" s="3">
        <v>42374</v>
      </c>
      <c r="B252" s="2">
        <v>24.9</v>
      </c>
      <c r="C252" s="2">
        <v>9.2829999999999995</v>
      </c>
      <c r="D252" s="2">
        <v>6889</v>
      </c>
      <c r="E252" s="2">
        <f t="shared" si="12"/>
        <v>341329</v>
      </c>
      <c r="F252" s="17" t="str">
        <f t="shared" si="15"/>
        <v>BULLISH</v>
      </c>
      <c r="G252" s="17" t="str">
        <f t="shared" si="14"/>
        <v>STRONG</v>
      </c>
      <c r="H252" s="17" t="str">
        <f t="shared" si="13"/>
        <v>CONFIRMED BULLISH</v>
      </c>
    </row>
    <row r="253" spans="1:8" ht="13.5" x14ac:dyDescent="0.25">
      <c r="A253" s="3">
        <v>42375</v>
      </c>
      <c r="B253" s="2">
        <v>25.46</v>
      </c>
      <c r="C253" s="2">
        <v>9.4917999999999996</v>
      </c>
      <c r="D253" s="2">
        <v>28593</v>
      </c>
      <c r="E253" s="2">
        <f t="shared" si="12"/>
        <v>369922</v>
      </c>
      <c r="F253" s="17" t="str">
        <f t="shared" si="15"/>
        <v>BULLISH</v>
      </c>
      <c r="G253" s="17" t="str">
        <f t="shared" si="14"/>
        <v>STRONG</v>
      </c>
      <c r="H253" s="17" t="str">
        <f t="shared" si="13"/>
        <v>CONFIRMED BULLISH</v>
      </c>
    </row>
    <row r="254" spans="1:8" ht="13.5" x14ac:dyDescent="0.25">
      <c r="A254" s="3">
        <v>42376</v>
      </c>
      <c r="B254" s="2">
        <v>25.46</v>
      </c>
      <c r="C254" s="2">
        <v>9.4917999999999996</v>
      </c>
      <c r="D254" s="2">
        <v>19225</v>
      </c>
      <c r="E254" s="2">
        <f t="shared" si="12"/>
        <v>369922</v>
      </c>
      <c r="F254" s="17" t="str">
        <f t="shared" si="15"/>
        <v>BULLISH</v>
      </c>
      <c r="G254" s="17" t="str">
        <f t="shared" si="14"/>
        <v>STRONG</v>
      </c>
      <c r="H254" s="17" t="str">
        <f t="shared" si="13"/>
        <v>CONFIRMED BULLISH</v>
      </c>
    </row>
    <row r="255" spans="1:8" ht="13.5" x14ac:dyDescent="0.25">
      <c r="A255" s="3">
        <v>42377</v>
      </c>
      <c r="B255" s="2">
        <v>25.5</v>
      </c>
      <c r="C255" s="2">
        <v>9.5067000000000004</v>
      </c>
      <c r="D255" s="2">
        <v>8760</v>
      </c>
      <c r="E255" s="2">
        <f t="shared" si="12"/>
        <v>378682</v>
      </c>
      <c r="F255" s="17" t="str">
        <f t="shared" si="15"/>
        <v>BULLISH</v>
      </c>
      <c r="G255" s="17" t="str">
        <f t="shared" si="14"/>
        <v>STRONG</v>
      </c>
      <c r="H255" s="17" t="str">
        <f t="shared" si="13"/>
        <v>CONFIRMED BULLISH</v>
      </c>
    </row>
    <row r="256" spans="1:8" ht="13.5" x14ac:dyDescent="0.25">
      <c r="A256" s="3">
        <v>42380</v>
      </c>
      <c r="B256" s="2">
        <v>25.6</v>
      </c>
      <c r="C256" s="2">
        <v>9.5440000000000005</v>
      </c>
      <c r="D256" s="2">
        <v>20160</v>
      </c>
      <c r="E256" s="2">
        <f t="shared" si="12"/>
        <v>398842</v>
      </c>
      <c r="F256" s="17" t="str">
        <f t="shared" si="15"/>
        <v>BULLISH</v>
      </c>
      <c r="G256" s="17" t="str">
        <f t="shared" si="14"/>
        <v>STRONG</v>
      </c>
      <c r="H256" s="17" t="str">
        <f t="shared" si="13"/>
        <v>CONFIRMED BULLISH</v>
      </c>
    </row>
    <row r="257" spans="1:8" ht="13.5" x14ac:dyDescent="0.25">
      <c r="A257" s="3">
        <v>42381</v>
      </c>
      <c r="B257" s="2">
        <v>25.9</v>
      </c>
      <c r="C257" s="2">
        <v>9.6557999999999993</v>
      </c>
      <c r="D257" s="2">
        <v>9749</v>
      </c>
      <c r="E257" s="2">
        <f t="shared" si="12"/>
        <v>408591</v>
      </c>
      <c r="F257" s="17" t="str">
        <f t="shared" si="15"/>
        <v>BULLISH</v>
      </c>
      <c r="G257" s="17" t="str">
        <f t="shared" si="14"/>
        <v>STRONG</v>
      </c>
      <c r="H257" s="17" t="str">
        <f t="shared" si="13"/>
        <v>CONFIRMED BULLISH</v>
      </c>
    </row>
    <row r="258" spans="1:8" ht="13.5" x14ac:dyDescent="0.25">
      <c r="A258" s="3">
        <v>42382</v>
      </c>
      <c r="B258" s="2">
        <v>25.8</v>
      </c>
      <c r="C258" s="2">
        <v>9.6184999999999992</v>
      </c>
      <c r="D258" s="2">
        <v>3156</v>
      </c>
      <c r="E258" s="2">
        <f t="shared" si="12"/>
        <v>405435</v>
      </c>
      <c r="F258" s="17" t="str">
        <f t="shared" si="15"/>
        <v>BULLISH</v>
      </c>
      <c r="G258" s="17" t="str">
        <f t="shared" si="14"/>
        <v>STRONG</v>
      </c>
      <c r="H258" s="17" t="str">
        <f t="shared" si="13"/>
        <v>CONFIRMED BULLISH</v>
      </c>
    </row>
    <row r="259" spans="1:8" ht="13.5" x14ac:dyDescent="0.25">
      <c r="A259" s="3">
        <v>42384</v>
      </c>
      <c r="B259" s="2">
        <v>25.7</v>
      </c>
      <c r="C259" s="2">
        <v>9.5813000000000006</v>
      </c>
      <c r="D259" s="2">
        <v>12925</v>
      </c>
      <c r="E259" s="2">
        <f t="shared" si="12"/>
        <v>392510</v>
      </c>
      <c r="F259" s="17" t="str">
        <f t="shared" si="15"/>
        <v>BULLISH</v>
      </c>
      <c r="G259" s="17" t="str">
        <f t="shared" si="14"/>
        <v>STRONG</v>
      </c>
      <c r="H259" s="17" t="str">
        <f t="shared" si="13"/>
        <v>CONFIRMED BULLISH</v>
      </c>
    </row>
    <row r="260" spans="1:8" ht="13.5" x14ac:dyDescent="0.25">
      <c r="A260" s="3">
        <v>42387</v>
      </c>
      <c r="B260" s="2">
        <v>25.8</v>
      </c>
      <c r="C260" s="2">
        <v>9.6184999999999992</v>
      </c>
      <c r="D260" s="2">
        <v>969</v>
      </c>
      <c r="E260" s="2">
        <f t="shared" ref="E260:E323" si="16">IF(B260&gt;B259, E259+D260, IF(B260&lt;B259, E259-D260, E259))</f>
        <v>393479</v>
      </c>
      <c r="F260" s="17" t="str">
        <f t="shared" si="15"/>
        <v>BULLISH</v>
      </c>
      <c r="G260" s="17" t="str">
        <f t="shared" si="14"/>
        <v>STRONG</v>
      </c>
      <c r="H260" s="17" t="str">
        <f t="shared" si="13"/>
        <v>CONFIRMED BULLISH</v>
      </c>
    </row>
    <row r="261" spans="1:8" ht="13.5" x14ac:dyDescent="0.25">
      <c r="A261" s="3">
        <v>42388</v>
      </c>
      <c r="B261" s="2">
        <v>25.83</v>
      </c>
      <c r="C261" s="2">
        <v>9.6296999999999997</v>
      </c>
      <c r="D261" s="2">
        <v>6917</v>
      </c>
      <c r="E261" s="2">
        <f t="shared" si="16"/>
        <v>400396</v>
      </c>
      <c r="F261" s="17" t="str">
        <f t="shared" si="15"/>
        <v>BULLISH</v>
      </c>
      <c r="G261" s="17" t="str">
        <f t="shared" si="14"/>
        <v>NEUTRAL</v>
      </c>
      <c r="H261" s="17" t="str">
        <f t="shared" si="13"/>
        <v>CONFIRMED BULLISH</v>
      </c>
    </row>
    <row r="262" spans="1:8" ht="13.5" x14ac:dyDescent="0.25">
      <c r="A262" s="3">
        <v>42389</v>
      </c>
      <c r="B262" s="2">
        <v>25.9</v>
      </c>
      <c r="C262" s="2">
        <v>9.6557999999999993</v>
      </c>
      <c r="D262" s="2">
        <v>16448</v>
      </c>
      <c r="E262" s="2">
        <f t="shared" si="16"/>
        <v>416844</v>
      </c>
      <c r="F262" s="17" t="str">
        <f t="shared" si="15"/>
        <v>BULLISH</v>
      </c>
      <c r="G262" s="17" t="str">
        <f t="shared" si="14"/>
        <v>STRONG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v>42390</v>
      </c>
      <c r="B263" s="2">
        <v>25.8</v>
      </c>
      <c r="C263" s="2">
        <v>9.6184999999999992</v>
      </c>
      <c r="D263" s="2">
        <v>7072</v>
      </c>
      <c r="E263" s="2">
        <f t="shared" si="16"/>
        <v>409772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NEUTRAL</v>
      </c>
      <c r="H263" s="17" t="str">
        <f t="shared" si="17"/>
        <v>NEUTRAL</v>
      </c>
    </row>
    <row r="264" spans="1:8" ht="13.5" x14ac:dyDescent="0.25">
      <c r="A264" s="3">
        <v>42391</v>
      </c>
      <c r="B264" s="2">
        <v>25.4</v>
      </c>
      <c r="C264" s="2">
        <v>9.4694000000000003</v>
      </c>
      <c r="D264" s="2">
        <v>14070</v>
      </c>
      <c r="E264" s="2">
        <f t="shared" si="16"/>
        <v>395702</v>
      </c>
      <c r="F264" s="17" t="str">
        <f t="shared" ref="F264:F327" si="19">IF(E264&gt;E259,"BULLISH",IF(E264&lt;E259,"BEARISH","NEUTRAL"))</f>
        <v>BULLISH</v>
      </c>
      <c r="G264" s="17" t="str">
        <f t="shared" si="18"/>
        <v>NEUTRAL</v>
      </c>
      <c r="H264" s="17" t="str">
        <f t="shared" si="17"/>
        <v>BULLISH DIVERGENCE</v>
      </c>
    </row>
    <row r="265" spans="1:8" ht="13.5" x14ac:dyDescent="0.25">
      <c r="A265" s="3">
        <v>42394</v>
      </c>
      <c r="B265" s="2">
        <v>25.56</v>
      </c>
      <c r="C265" s="2">
        <v>9.5290999999999997</v>
      </c>
      <c r="D265" s="2">
        <v>8138</v>
      </c>
      <c r="E265" s="2">
        <f t="shared" si="16"/>
        <v>403840</v>
      </c>
      <c r="F265" s="17" t="str">
        <f t="shared" si="19"/>
        <v>BULLISH</v>
      </c>
      <c r="G265" s="17" t="str">
        <f t="shared" si="18"/>
        <v>STRONG</v>
      </c>
      <c r="H265" s="17" t="str">
        <f t="shared" si="17"/>
        <v>BULLISH DIVERGENCE</v>
      </c>
    </row>
    <row r="266" spans="1:8" ht="13.5" x14ac:dyDescent="0.25">
      <c r="A266" s="3">
        <v>42395</v>
      </c>
      <c r="B266" s="2">
        <v>25.8</v>
      </c>
      <c r="C266" s="2">
        <v>9.6184999999999992</v>
      </c>
      <c r="D266" s="2">
        <v>4253</v>
      </c>
      <c r="E266" s="2">
        <f t="shared" si="16"/>
        <v>408093</v>
      </c>
      <c r="F266" s="17" t="str">
        <f t="shared" si="19"/>
        <v>BULLISH</v>
      </c>
      <c r="G266" s="17" t="str">
        <f t="shared" si="18"/>
        <v>NEUTRAL</v>
      </c>
      <c r="H266" s="17" t="str">
        <f t="shared" si="17"/>
        <v>BULLISH DIVERGENCE</v>
      </c>
    </row>
    <row r="267" spans="1:8" ht="13.5" x14ac:dyDescent="0.25">
      <c r="A267" s="3">
        <v>42396</v>
      </c>
      <c r="B267" s="2">
        <v>26.5</v>
      </c>
      <c r="C267" s="2">
        <v>9.8795000000000002</v>
      </c>
      <c r="D267" s="2">
        <v>40255</v>
      </c>
      <c r="E267" s="2">
        <f t="shared" si="16"/>
        <v>448348</v>
      </c>
      <c r="F267" s="17" t="str">
        <f t="shared" si="19"/>
        <v>BULLISH</v>
      </c>
      <c r="G267" s="17" t="str">
        <f t="shared" si="18"/>
        <v>STRONG</v>
      </c>
      <c r="H267" s="17" t="str">
        <f t="shared" si="17"/>
        <v>CONFIRMED BULLISH</v>
      </c>
    </row>
    <row r="268" spans="1:8" ht="13.5" x14ac:dyDescent="0.25">
      <c r="A268" s="3">
        <v>42397</v>
      </c>
      <c r="B268" s="2">
        <v>26.48</v>
      </c>
      <c r="C268" s="2">
        <v>9.8719999999999999</v>
      </c>
      <c r="D268" s="2">
        <v>15016</v>
      </c>
      <c r="E268" s="2">
        <f t="shared" si="16"/>
        <v>433332</v>
      </c>
      <c r="F268" s="17" t="str">
        <f t="shared" si="19"/>
        <v>BULLISH</v>
      </c>
      <c r="G268" s="17" t="str">
        <f t="shared" si="18"/>
        <v>STRONG</v>
      </c>
      <c r="H268" s="17" t="str">
        <f t="shared" si="17"/>
        <v>CONFIRMED BULLISH</v>
      </c>
    </row>
    <row r="269" spans="1:8" ht="13.5" x14ac:dyDescent="0.25">
      <c r="A269" s="3">
        <v>42398</v>
      </c>
      <c r="B269" s="2">
        <v>26.55</v>
      </c>
      <c r="C269" s="2">
        <v>9.8980999999999995</v>
      </c>
      <c r="D269" s="2">
        <v>19465</v>
      </c>
      <c r="E269" s="2">
        <f t="shared" si="16"/>
        <v>452797</v>
      </c>
      <c r="F269" s="17" t="str">
        <f t="shared" si="19"/>
        <v>BULLISH</v>
      </c>
      <c r="G269" s="17" t="str">
        <f t="shared" si="18"/>
        <v>STRONG</v>
      </c>
      <c r="H269" s="17" t="str">
        <f t="shared" si="17"/>
        <v>CONFIRMED BULLISH</v>
      </c>
    </row>
    <row r="270" spans="1:8" ht="13.5" x14ac:dyDescent="0.25">
      <c r="A270" s="3">
        <v>42401</v>
      </c>
      <c r="B270" s="2">
        <v>27.35</v>
      </c>
      <c r="C270" s="2">
        <v>10.196400000000001</v>
      </c>
      <c r="D270" s="2">
        <v>24853</v>
      </c>
      <c r="E270" s="2">
        <f t="shared" si="16"/>
        <v>477650</v>
      </c>
      <c r="F270" s="17" t="str">
        <f t="shared" si="19"/>
        <v>BULLISH</v>
      </c>
      <c r="G270" s="17" t="str">
        <f t="shared" si="18"/>
        <v>STRONG</v>
      </c>
      <c r="H270" s="17" t="str">
        <f t="shared" si="17"/>
        <v>CONFIRMED BULLISH</v>
      </c>
    </row>
    <row r="271" spans="1:8" ht="13.5" x14ac:dyDescent="0.25">
      <c r="A271" s="3">
        <v>42402</v>
      </c>
      <c r="B271" s="2">
        <v>27.4</v>
      </c>
      <c r="C271" s="2">
        <v>10.215</v>
      </c>
      <c r="D271" s="2">
        <v>14087</v>
      </c>
      <c r="E271" s="2">
        <f t="shared" si="16"/>
        <v>491737</v>
      </c>
      <c r="F271" s="17" t="str">
        <f t="shared" si="19"/>
        <v>BULLISH</v>
      </c>
      <c r="G271" s="17" t="str">
        <f t="shared" si="18"/>
        <v>STRONG</v>
      </c>
      <c r="H271" s="17" t="str">
        <f t="shared" si="17"/>
        <v>CONFIRMED BULLISH</v>
      </c>
    </row>
    <row r="272" spans="1:8" ht="13.5" x14ac:dyDescent="0.25">
      <c r="A272" s="3">
        <v>42403</v>
      </c>
      <c r="B272" s="2">
        <v>27.35</v>
      </c>
      <c r="C272" s="2">
        <v>10.196400000000001</v>
      </c>
      <c r="D272" s="2">
        <v>4586</v>
      </c>
      <c r="E272" s="2">
        <f t="shared" si="16"/>
        <v>487151</v>
      </c>
      <c r="F272" s="17" t="str">
        <f t="shared" si="19"/>
        <v>BULLISH</v>
      </c>
      <c r="G272" s="17" t="str">
        <f t="shared" si="18"/>
        <v>STRONG</v>
      </c>
      <c r="H272" s="17" t="str">
        <f t="shared" si="17"/>
        <v>CONFIRMED BULLISH</v>
      </c>
    </row>
    <row r="273" spans="1:8" ht="13.5" x14ac:dyDescent="0.25">
      <c r="A273" s="3">
        <v>42404</v>
      </c>
      <c r="B273" s="2">
        <v>26.62</v>
      </c>
      <c r="C273" s="2">
        <v>9.9242000000000008</v>
      </c>
      <c r="D273" s="2">
        <v>10056</v>
      </c>
      <c r="E273" s="2">
        <f t="shared" si="16"/>
        <v>477095</v>
      </c>
      <c r="F273" s="17" t="str">
        <f t="shared" si="19"/>
        <v>BULLISH</v>
      </c>
      <c r="G273" s="17" t="str">
        <f t="shared" si="18"/>
        <v>STRONG</v>
      </c>
      <c r="H273" s="17" t="str">
        <f t="shared" si="17"/>
        <v>CONFIRMED BULLISH</v>
      </c>
    </row>
    <row r="274" spans="1:8" ht="13.5" x14ac:dyDescent="0.25">
      <c r="A274" s="3">
        <v>42405</v>
      </c>
      <c r="B274" s="2">
        <v>27</v>
      </c>
      <c r="C274" s="2">
        <v>10.065899999999999</v>
      </c>
      <c r="D274" s="2">
        <v>1695</v>
      </c>
      <c r="E274" s="2">
        <f t="shared" si="16"/>
        <v>478790</v>
      </c>
      <c r="F274" s="17" t="str">
        <f t="shared" si="19"/>
        <v>BULLISH</v>
      </c>
      <c r="G274" s="17" t="str">
        <f t="shared" si="18"/>
        <v>STRONG</v>
      </c>
      <c r="H274" s="17" t="str">
        <f t="shared" si="17"/>
        <v>CONFIRMED BULLISH</v>
      </c>
    </row>
    <row r="275" spans="1:8" ht="13.5" x14ac:dyDescent="0.25">
      <c r="A275" s="3">
        <v>42408</v>
      </c>
      <c r="B275" s="2">
        <v>26.65</v>
      </c>
      <c r="C275" s="2">
        <v>9.9353999999999996</v>
      </c>
      <c r="D275" s="2">
        <v>9750</v>
      </c>
      <c r="E275" s="2">
        <f t="shared" si="16"/>
        <v>469040</v>
      </c>
      <c r="F275" s="17" t="str">
        <f t="shared" si="19"/>
        <v>BEARISH</v>
      </c>
      <c r="G275" s="17" t="str">
        <f t="shared" si="18"/>
        <v>NEUTRAL</v>
      </c>
      <c r="H275" s="17" t="str">
        <f t="shared" si="17"/>
        <v>CONFIRMED BEARISH</v>
      </c>
    </row>
    <row r="276" spans="1:8" ht="13.5" x14ac:dyDescent="0.25">
      <c r="A276" s="3">
        <v>42409</v>
      </c>
      <c r="B276" s="2">
        <v>27</v>
      </c>
      <c r="C276" s="2">
        <v>10.065899999999999</v>
      </c>
      <c r="D276" s="2">
        <v>9791</v>
      </c>
      <c r="E276" s="2">
        <f t="shared" si="16"/>
        <v>478831</v>
      </c>
      <c r="F276" s="17" t="str">
        <f t="shared" si="19"/>
        <v>BEARISH</v>
      </c>
      <c r="G276" s="17" t="str">
        <f t="shared" si="18"/>
        <v>WEAK</v>
      </c>
      <c r="H276" s="17" t="str">
        <f t="shared" si="17"/>
        <v>CONFIRMED BEARISH</v>
      </c>
    </row>
    <row r="277" spans="1:8" ht="13.5" x14ac:dyDescent="0.25">
      <c r="A277" s="3">
        <v>42410</v>
      </c>
      <c r="B277" s="2">
        <v>26.3</v>
      </c>
      <c r="C277" s="2">
        <v>9.8048999999999999</v>
      </c>
      <c r="D277" s="2">
        <v>31128</v>
      </c>
      <c r="E277" s="2">
        <f t="shared" si="16"/>
        <v>447703</v>
      </c>
      <c r="F277" s="17" t="str">
        <f t="shared" si="19"/>
        <v>BEARISH</v>
      </c>
      <c r="G277" s="17" t="str">
        <f t="shared" si="18"/>
        <v>WEAK</v>
      </c>
      <c r="H277" s="17" t="str">
        <f t="shared" si="17"/>
        <v>CONFIRMED BEARISH</v>
      </c>
    </row>
    <row r="278" spans="1:8" ht="13.5" x14ac:dyDescent="0.25">
      <c r="A278" s="3">
        <v>42411</v>
      </c>
      <c r="B278" s="2">
        <v>26.59</v>
      </c>
      <c r="C278" s="2">
        <v>9.9131</v>
      </c>
      <c r="D278" s="2">
        <v>2388</v>
      </c>
      <c r="E278" s="2">
        <f t="shared" si="16"/>
        <v>450091</v>
      </c>
      <c r="F278" s="17" t="str">
        <f t="shared" si="19"/>
        <v>BEARISH</v>
      </c>
      <c r="G278" s="17" t="str">
        <f t="shared" si="18"/>
        <v>WEAK</v>
      </c>
      <c r="H278" s="17" t="str">
        <f t="shared" si="17"/>
        <v>CONFIRMED BEARISH</v>
      </c>
    </row>
    <row r="279" spans="1:8" ht="13.5" x14ac:dyDescent="0.25">
      <c r="A279" s="3">
        <v>42412</v>
      </c>
      <c r="B279" s="2">
        <v>26.4</v>
      </c>
      <c r="C279" s="2">
        <v>9.8422000000000001</v>
      </c>
      <c r="D279" s="2">
        <v>6267</v>
      </c>
      <c r="E279" s="2">
        <f t="shared" si="16"/>
        <v>443824</v>
      </c>
      <c r="F279" s="17" t="str">
        <f t="shared" si="19"/>
        <v>BEARISH</v>
      </c>
      <c r="G279" s="17" t="str">
        <f t="shared" si="18"/>
        <v>WEAK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26.68</v>
      </c>
      <c r="C280" s="2">
        <v>9.9466000000000001</v>
      </c>
      <c r="D280" s="2">
        <v>8268</v>
      </c>
      <c r="E280" s="2">
        <f t="shared" si="16"/>
        <v>452092</v>
      </c>
      <c r="F280" s="17" t="str">
        <f t="shared" si="19"/>
        <v>BEARISH</v>
      </c>
      <c r="G280" s="17" t="str">
        <f t="shared" si="18"/>
        <v>WEAK</v>
      </c>
      <c r="H280" s="17" t="str">
        <f t="shared" si="17"/>
        <v>BEARISH DIVERGENCE</v>
      </c>
    </row>
    <row r="281" spans="1:8" ht="13.5" x14ac:dyDescent="0.25">
      <c r="A281" s="3">
        <v>42416</v>
      </c>
      <c r="B281" s="2">
        <v>26.69</v>
      </c>
      <c r="C281" s="2">
        <v>9.9503000000000004</v>
      </c>
      <c r="D281" s="2">
        <v>3234</v>
      </c>
      <c r="E281" s="2">
        <f t="shared" si="16"/>
        <v>455326</v>
      </c>
      <c r="F281" s="17" t="str">
        <f t="shared" si="19"/>
        <v>BEARISH</v>
      </c>
      <c r="G281" s="17" t="str">
        <f t="shared" si="18"/>
        <v>WEAK</v>
      </c>
      <c r="H281" s="17" t="str">
        <f t="shared" si="17"/>
        <v>CONFIRMED BEARISH</v>
      </c>
    </row>
    <row r="282" spans="1:8" ht="13.5" x14ac:dyDescent="0.25">
      <c r="A282" s="3">
        <v>42417</v>
      </c>
      <c r="B282" s="2">
        <v>27</v>
      </c>
      <c r="C282" s="2">
        <v>10.065899999999999</v>
      </c>
      <c r="D282" s="2">
        <v>24806</v>
      </c>
      <c r="E282" s="2">
        <f t="shared" si="16"/>
        <v>480132</v>
      </c>
      <c r="F282" s="17" t="str">
        <f t="shared" si="19"/>
        <v>BULLISH</v>
      </c>
      <c r="G282" s="17" t="str">
        <f t="shared" si="18"/>
        <v>STRONG</v>
      </c>
      <c r="H282" s="17" t="str">
        <f t="shared" si="17"/>
        <v>CONFIRMED BULLISH</v>
      </c>
    </row>
    <row r="283" spans="1:8" ht="13.5" x14ac:dyDescent="0.25">
      <c r="A283" s="3">
        <v>42418</v>
      </c>
      <c r="B283" s="2">
        <v>27.3</v>
      </c>
      <c r="C283" s="2">
        <v>10.1778</v>
      </c>
      <c r="D283" s="2">
        <v>14231</v>
      </c>
      <c r="E283" s="2">
        <f t="shared" si="16"/>
        <v>494363</v>
      </c>
      <c r="F283" s="17" t="str">
        <f t="shared" si="19"/>
        <v>BULLISH</v>
      </c>
      <c r="G283" s="17" t="str">
        <f t="shared" si="18"/>
        <v>STRONG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27</v>
      </c>
      <c r="C284" s="2">
        <v>10.065899999999999</v>
      </c>
      <c r="D284" s="2">
        <v>5653</v>
      </c>
      <c r="E284" s="2">
        <f t="shared" si="16"/>
        <v>488710</v>
      </c>
      <c r="F284" s="17" t="str">
        <f t="shared" si="19"/>
        <v>BULLISH</v>
      </c>
      <c r="G284" s="17" t="str">
        <f t="shared" si="18"/>
        <v>STRONG</v>
      </c>
      <c r="H284" s="17" t="str">
        <f t="shared" si="17"/>
        <v>CONFIRMED BULLISH</v>
      </c>
    </row>
    <row r="285" spans="1:8" ht="13.5" x14ac:dyDescent="0.25">
      <c r="A285" s="3">
        <v>42422</v>
      </c>
      <c r="B285" s="2">
        <v>26.75</v>
      </c>
      <c r="C285" s="2">
        <v>9.9726999999999997</v>
      </c>
      <c r="D285" s="2">
        <v>9145</v>
      </c>
      <c r="E285" s="2">
        <f t="shared" si="16"/>
        <v>479565</v>
      </c>
      <c r="F285" s="17" t="str">
        <f t="shared" si="19"/>
        <v>BULLISH</v>
      </c>
      <c r="G285" s="17" t="str">
        <f t="shared" si="18"/>
        <v>STRONG</v>
      </c>
      <c r="H285" s="17" t="str">
        <f t="shared" si="17"/>
        <v>CONFIRMED BULLISH</v>
      </c>
    </row>
    <row r="286" spans="1:8" ht="13.5" x14ac:dyDescent="0.25">
      <c r="A286" s="3">
        <v>42423</v>
      </c>
      <c r="B286" s="2">
        <v>26.74</v>
      </c>
      <c r="C286" s="2">
        <v>9.9689999999999994</v>
      </c>
      <c r="D286" s="2">
        <v>5259</v>
      </c>
      <c r="E286" s="2">
        <f t="shared" si="16"/>
        <v>474306</v>
      </c>
      <c r="F286" s="17" t="str">
        <f t="shared" si="19"/>
        <v>BULLISH</v>
      </c>
      <c r="G286" s="17" t="str">
        <f t="shared" si="18"/>
        <v>STRONG</v>
      </c>
      <c r="H286" s="17" t="str">
        <f t="shared" si="17"/>
        <v>CONFIRMED BULLISH</v>
      </c>
    </row>
    <row r="287" spans="1:8" ht="13.5" x14ac:dyDescent="0.25">
      <c r="A287" s="3">
        <v>42424</v>
      </c>
      <c r="B287" s="2">
        <v>26.47</v>
      </c>
      <c r="C287" s="2">
        <v>9.8682999999999996</v>
      </c>
      <c r="D287" s="2">
        <v>318</v>
      </c>
      <c r="E287" s="2">
        <f t="shared" si="16"/>
        <v>473988</v>
      </c>
      <c r="F287" s="17" t="str">
        <f t="shared" si="19"/>
        <v>BEARISH</v>
      </c>
      <c r="G287" s="17" t="str">
        <f t="shared" si="18"/>
        <v>NEUTRAL</v>
      </c>
      <c r="H287" s="17" t="str">
        <f t="shared" si="17"/>
        <v>CONFIRMED BEARISH</v>
      </c>
    </row>
    <row r="288" spans="1:8" ht="13.5" x14ac:dyDescent="0.25">
      <c r="A288" s="3">
        <v>42425</v>
      </c>
      <c r="B288" s="2">
        <v>26.5</v>
      </c>
      <c r="C288" s="2">
        <v>9.8795000000000002</v>
      </c>
      <c r="D288" s="2">
        <v>1198</v>
      </c>
      <c r="E288" s="2">
        <f t="shared" si="16"/>
        <v>475186</v>
      </c>
      <c r="F288" s="17" t="str">
        <f t="shared" si="19"/>
        <v>BEARISH</v>
      </c>
      <c r="G288" s="17" t="str">
        <f t="shared" si="18"/>
        <v>WEAK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26.6</v>
      </c>
      <c r="C289" s="2">
        <v>9.9168000000000003</v>
      </c>
      <c r="D289" s="2">
        <v>759</v>
      </c>
      <c r="E289" s="2">
        <f t="shared" si="16"/>
        <v>475945</v>
      </c>
      <c r="F289" s="17" t="str">
        <f t="shared" si="19"/>
        <v>BEARISH</v>
      </c>
      <c r="G289" s="17" t="str">
        <f t="shared" si="18"/>
        <v>WEAK</v>
      </c>
      <c r="H289" s="17" t="str">
        <f t="shared" si="17"/>
        <v>CONFIRMED BEARISH</v>
      </c>
    </row>
    <row r="290" spans="1:8" ht="13.5" x14ac:dyDescent="0.25">
      <c r="A290" s="3">
        <v>42429</v>
      </c>
      <c r="B290" s="2">
        <v>26.45</v>
      </c>
      <c r="C290" s="2">
        <v>9.8609000000000009</v>
      </c>
      <c r="D290" s="2">
        <v>4192</v>
      </c>
      <c r="E290" s="2">
        <f t="shared" si="16"/>
        <v>471753</v>
      </c>
      <c r="F290" s="17" t="str">
        <f t="shared" si="19"/>
        <v>BEARISH</v>
      </c>
      <c r="G290" s="17" t="str">
        <f t="shared" si="18"/>
        <v>NEUTRAL</v>
      </c>
      <c r="H290" s="17" t="str">
        <f t="shared" si="17"/>
        <v>CONFIRMED BEARISH</v>
      </c>
    </row>
    <row r="291" spans="1:8" ht="13.5" x14ac:dyDescent="0.25">
      <c r="A291" s="3">
        <v>42430</v>
      </c>
      <c r="B291" s="2">
        <v>27</v>
      </c>
      <c r="C291" s="2">
        <v>10.065899999999999</v>
      </c>
      <c r="D291" s="2">
        <v>15082</v>
      </c>
      <c r="E291" s="2">
        <f t="shared" si="16"/>
        <v>486835</v>
      </c>
      <c r="F291" s="17" t="str">
        <f t="shared" si="19"/>
        <v>BULLISH</v>
      </c>
      <c r="G291" s="17" t="str">
        <f t="shared" si="18"/>
        <v>STRONG</v>
      </c>
      <c r="H291" s="17" t="str">
        <f t="shared" si="17"/>
        <v>CONFIRMED BULLISH</v>
      </c>
    </row>
    <row r="292" spans="1:8" ht="13.5" x14ac:dyDescent="0.25">
      <c r="A292" s="3">
        <v>42431</v>
      </c>
      <c r="B292" s="2">
        <v>27.5</v>
      </c>
      <c r="C292" s="2">
        <v>10.2523</v>
      </c>
      <c r="D292" s="2">
        <v>20241</v>
      </c>
      <c r="E292" s="2">
        <f t="shared" si="16"/>
        <v>507076</v>
      </c>
      <c r="F292" s="17" t="str">
        <f t="shared" si="19"/>
        <v>BULLISH</v>
      </c>
      <c r="G292" s="17" t="str">
        <f t="shared" si="18"/>
        <v>STRONG</v>
      </c>
      <c r="H292" s="17" t="str">
        <f t="shared" si="17"/>
        <v>CONFIRMED BULLISH</v>
      </c>
    </row>
    <row r="293" spans="1:8" ht="13.5" x14ac:dyDescent="0.25">
      <c r="A293" s="3">
        <v>42432</v>
      </c>
      <c r="B293" s="2">
        <v>27.8</v>
      </c>
      <c r="C293" s="2">
        <v>10.3642</v>
      </c>
      <c r="D293" s="2">
        <v>22757</v>
      </c>
      <c r="E293" s="2">
        <f t="shared" si="16"/>
        <v>529833</v>
      </c>
      <c r="F293" s="17" t="str">
        <f t="shared" si="19"/>
        <v>BULLISH</v>
      </c>
      <c r="G293" s="17" t="str">
        <f t="shared" si="18"/>
        <v>STRONG</v>
      </c>
      <c r="H293" s="17" t="str">
        <f t="shared" si="17"/>
        <v>CONFIRMED BULLISH</v>
      </c>
    </row>
    <row r="294" spans="1:8" ht="13.5" x14ac:dyDescent="0.25">
      <c r="A294" s="3">
        <v>42433</v>
      </c>
      <c r="B294" s="2">
        <v>27.74</v>
      </c>
      <c r="C294" s="2">
        <v>10.341799999999999</v>
      </c>
      <c r="D294" s="2">
        <v>3859</v>
      </c>
      <c r="E294" s="2">
        <f t="shared" si="16"/>
        <v>525974</v>
      </c>
      <c r="F294" s="17" t="str">
        <f t="shared" si="19"/>
        <v>BULLISH</v>
      </c>
      <c r="G294" s="17" t="str">
        <f t="shared" si="18"/>
        <v>STRONG</v>
      </c>
      <c r="H294" s="17" t="str">
        <f t="shared" si="17"/>
        <v>CONFIRMED BULLISH</v>
      </c>
    </row>
    <row r="295" spans="1:8" ht="13.5" x14ac:dyDescent="0.25">
      <c r="A295" s="3">
        <v>42436</v>
      </c>
      <c r="B295" s="2">
        <v>27.5</v>
      </c>
      <c r="C295" s="2">
        <v>10.2523</v>
      </c>
      <c r="D295" s="2">
        <v>6338</v>
      </c>
      <c r="E295" s="2">
        <f t="shared" si="16"/>
        <v>519636</v>
      </c>
      <c r="F295" s="17" t="str">
        <f t="shared" si="19"/>
        <v>BULLISH</v>
      </c>
      <c r="G295" s="17" t="str">
        <f t="shared" si="18"/>
        <v>STRONG</v>
      </c>
      <c r="H295" s="17" t="str">
        <f t="shared" si="17"/>
        <v>CONFIRMED BULLISH</v>
      </c>
    </row>
    <row r="296" spans="1:8" ht="13.5" x14ac:dyDescent="0.25">
      <c r="A296" s="3">
        <v>42437</v>
      </c>
      <c r="B296" s="2">
        <v>27.67</v>
      </c>
      <c r="C296" s="2">
        <v>10.3157</v>
      </c>
      <c r="D296" s="2">
        <v>8271</v>
      </c>
      <c r="E296" s="2">
        <f t="shared" si="16"/>
        <v>527907</v>
      </c>
      <c r="F296" s="17" t="str">
        <f t="shared" si="19"/>
        <v>BULLISH</v>
      </c>
      <c r="G296" s="17" t="str">
        <f t="shared" si="18"/>
        <v>STRONG</v>
      </c>
      <c r="H296" s="17" t="str">
        <f t="shared" si="17"/>
        <v>CONFIRMED BULLISH</v>
      </c>
    </row>
    <row r="297" spans="1:8" ht="13.5" x14ac:dyDescent="0.25">
      <c r="A297" s="3">
        <v>42438</v>
      </c>
      <c r="B297" s="2">
        <v>27.8</v>
      </c>
      <c r="C297" s="2">
        <v>10.3642</v>
      </c>
      <c r="D297" s="2">
        <v>13290</v>
      </c>
      <c r="E297" s="2">
        <f t="shared" si="16"/>
        <v>541197</v>
      </c>
      <c r="F297" s="17" t="str">
        <f t="shared" si="19"/>
        <v>BULLISH</v>
      </c>
      <c r="G297" s="17" t="str">
        <f t="shared" si="18"/>
        <v>STRONG</v>
      </c>
      <c r="H297" s="17" t="str">
        <f t="shared" si="17"/>
        <v>CONFIRMED BULLISH</v>
      </c>
    </row>
    <row r="298" spans="1:8" ht="13.5" x14ac:dyDescent="0.25">
      <c r="A298" s="3">
        <v>42439</v>
      </c>
      <c r="B298" s="2">
        <v>28.6</v>
      </c>
      <c r="C298" s="2">
        <v>10.6624</v>
      </c>
      <c r="D298" s="2">
        <v>37936</v>
      </c>
      <c r="E298" s="2">
        <f t="shared" si="16"/>
        <v>579133</v>
      </c>
      <c r="F298" s="17" t="str">
        <f t="shared" si="19"/>
        <v>BULLISH</v>
      </c>
      <c r="G298" s="17" t="str">
        <f t="shared" si="18"/>
        <v>STRONG</v>
      </c>
      <c r="H298" s="17" t="str">
        <f t="shared" si="17"/>
        <v>CONFIRMED BULLISH</v>
      </c>
    </row>
    <row r="299" spans="1:8" ht="13.5" x14ac:dyDescent="0.25">
      <c r="A299" s="3">
        <v>42440</v>
      </c>
      <c r="B299" s="2">
        <v>28.5</v>
      </c>
      <c r="C299" s="2">
        <v>10.6251</v>
      </c>
      <c r="D299" s="2">
        <v>21826</v>
      </c>
      <c r="E299" s="2">
        <f t="shared" si="16"/>
        <v>557307</v>
      </c>
      <c r="F299" s="17" t="str">
        <f t="shared" si="19"/>
        <v>BULLISH</v>
      </c>
      <c r="G299" s="17" t="str">
        <f t="shared" si="18"/>
        <v>STRONG</v>
      </c>
      <c r="H299" s="17" t="str">
        <f t="shared" si="17"/>
        <v>CONFIRMED BULLISH</v>
      </c>
    </row>
    <row r="300" spans="1:8" ht="13.5" x14ac:dyDescent="0.25">
      <c r="A300" s="3">
        <v>42443</v>
      </c>
      <c r="B300" s="2">
        <v>28.5</v>
      </c>
      <c r="C300" s="2">
        <v>10.6251</v>
      </c>
      <c r="D300" s="2">
        <v>10758</v>
      </c>
      <c r="E300" s="2">
        <f t="shared" si="16"/>
        <v>557307</v>
      </c>
      <c r="F300" s="17" t="str">
        <f t="shared" si="19"/>
        <v>BULLISH</v>
      </c>
      <c r="G300" s="17" t="str">
        <f t="shared" si="18"/>
        <v>STRONG</v>
      </c>
      <c r="H300" s="17" t="str">
        <f t="shared" si="17"/>
        <v>CONFIRMED BULLISH</v>
      </c>
    </row>
    <row r="301" spans="1:8" ht="13.5" x14ac:dyDescent="0.25">
      <c r="A301" s="3">
        <v>42444</v>
      </c>
      <c r="B301" s="2">
        <v>28.5</v>
      </c>
      <c r="C301" s="2">
        <v>10.6251</v>
      </c>
      <c r="D301" s="2">
        <v>21423</v>
      </c>
      <c r="E301" s="2">
        <f t="shared" si="16"/>
        <v>557307</v>
      </c>
      <c r="F301" s="17" t="str">
        <f t="shared" si="19"/>
        <v>BULLISH</v>
      </c>
      <c r="G301" s="17" t="str">
        <f t="shared" si="18"/>
        <v>STRONG</v>
      </c>
      <c r="H301" s="17" t="str">
        <f t="shared" si="17"/>
        <v>CONFIRMED BULLISH</v>
      </c>
    </row>
    <row r="302" spans="1:8" ht="13.5" x14ac:dyDescent="0.25">
      <c r="A302" s="3">
        <v>42445</v>
      </c>
      <c r="B302" s="2">
        <v>28.55</v>
      </c>
      <c r="C302" s="2">
        <v>10.643800000000001</v>
      </c>
      <c r="D302" s="2">
        <v>10888</v>
      </c>
      <c r="E302" s="2">
        <f t="shared" si="16"/>
        <v>568195</v>
      </c>
      <c r="F302" s="17" t="str">
        <f t="shared" si="19"/>
        <v>BULLISH</v>
      </c>
      <c r="G302" s="17" t="str">
        <f t="shared" si="18"/>
        <v>STRONG</v>
      </c>
      <c r="H302" s="17" t="str">
        <f t="shared" si="17"/>
        <v>CONFIRMED BULLISH</v>
      </c>
    </row>
    <row r="303" spans="1:8" ht="13.5" x14ac:dyDescent="0.25">
      <c r="A303" s="3">
        <v>42446</v>
      </c>
      <c r="B303" s="2">
        <v>28.55</v>
      </c>
      <c r="C303" s="2">
        <v>10.643800000000001</v>
      </c>
      <c r="D303" s="2">
        <v>13442</v>
      </c>
      <c r="E303" s="2">
        <f t="shared" si="16"/>
        <v>568195</v>
      </c>
      <c r="F303" s="17" t="str">
        <f t="shared" si="19"/>
        <v>BEARISH</v>
      </c>
      <c r="G303" s="17" t="str">
        <f t="shared" si="18"/>
        <v>NEUTRAL</v>
      </c>
      <c r="H303" s="17" t="str">
        <f t="shared" si="17"/>
        <v>CONFIRMED BEARISH</v>
      </c>
    </row>
    <row r="304" spans="1:8" ht="13.5" x14ac:dyDescent="0.25">
      <c r="A304" s="3">
        <v>42447</v>
      </c>
      <c r="B304" s="2">
        <v>28.55</v>
      </c>
      <c r="C304" s="2">
        <v>10.643800000000001</v>
      </c>
      <c r="D304" s="2">
        <v>7144</v>
      </c>
      <c r="E304" s="2">
        <f t="shared" si="16"/>
        <v>568195</v>
      </c>
      <c r="F304" s="17" t="str">
        <f t="shared" si="19"/>
        <v>BULLISH</v>
      </c>
      <c r="G304" s="17" t="str">
        <f t="shared" si="18"/>
        <v>NEUTRAL</v>
      </c>
      <c r="H304" s="17" t="str">
        <f t="shared" si="17"/>
        <v>CONFIRMED BULLISH</v>
      </c>
    </row>
    <row r="305" spans="1:8" ht="13.5" x14ac:dyDescent="0.25">
      <c r="A305" s="3">
        <v>42450</v>
      </c>
      <c r="B305" s="2">
        <v>28.59</v>
      </c>
      <c r="C305" s="2">
        <v>10.6587</v>
      </c>
      <c r="D305" s="2">
        <v>6934</v>
      </c>
      <c r="E305" s="2">
        <f t="shared" si="16"/>
        <v>575129</v>
      </c>
      <c r="F305" s="17" t="str">
        <f t="shared" si="19"/>
        <v>BULLISH</v>
      </c>
      <c r="G305" s="17" t="str">
        <f t="shared" si="18"/>
        <v>STRONG</v>
      </c>
      <c r="H305" s="17" t="str">
        <f t="shared" si="17"/>
        <v>CONFIRMED BULLISH</v>
      </c>
    </row>
    <row r="306" spans="1:8" ht="13.5" x14ac:dyDescent="0.25">
      <c r="A306" s="3">
        <v>42451</v>
      </c>
      <c r="B306" s="2">
        <v>28.44</v>
      </c>
      <c r="C306" s="2">
        <v>10.6028</v>
      </c>
      <c r="D306" s="2">
        <v>21010</v>
      </c>
      <c r="E306" s="2">
        <f t="shared" si="16"/>
        <v>554119</v>
      </c>
      <c r="F306" s="17" t="str">
        <f t="shared" si="19"/>
        <v>BEARISH</v>
      </c>
      <c r="G306" s="17" t="str">
        <f t="shared" si="18"/>
        <v>NEUTRAL</v>
      </c>
      <c r="H306" s="17" t="str">
        <f t="shared" si="17"/>
        <v>CONFIRMED BEARISH</v>
      </c>
    </row>
    <row r="307" spans="1:8" ht="13.5" x14ac:dyDescent="0.25">
      <c r="A307" s="3">
        <v>42452</v>
      </c>
      <c r="B307" s="2">
        <v>28.2</v>
      </c>
      <c r="C307" s="2">
        <v>10.513299999999999</v>
      </c>
      <c r="D307" s="2">
        <v>5848</v>
      </c>
      <c r="E307" s="2">
        <f t="shared" si="16"/>
        <v>548271</v>
      </c>
      <c r="F307" s="17" t="str">
        <f t="shared" si="19"/>
        <v>BEARISH</v>
      </c>
      <c r="G307" s="17" t="str">
        <f t="shared" si="18"/>
        <v>WEAK</v>
      </c>
      <c r="H307" s="17" t="str">
        <f t="shared" si="17"/>
        <v>CONFIRMED BEARISH</v>
      </c>
    </row>
    <row r="308" spans="1:8" ht="13.5" x14ac:dyDescent="0.25">
      <c r="A308" s="3">
        <v>42453</v>
      </c>
      <c r="B308" s="2">
        <v>28.39</v>
      </c>
      <c r="C308" s="2">
        <v>10.584099999999999</v>
      </c>
      <c r="D308" s="2">
        <v>4194</v>
      </c>
      <c r="E308" s="2">
        <f t="shared" si="16"/>
        <v>552465</v>
      </c>
      <c r="F308" s="17" t="str">
        <f t="shared" si="19"/>
        <v>BEARISH</v>
      </c>
      <c r="G308" s="17" t="str">
        <f t="shared" si="18"/>
        <v>WEAK</v>
      </c>
      <c r="H308" s="17" t="str">
        <f t="shared" si="17"/>
        <v>CONFIRMED BEARISH</v>
      </c>
    </row>
    <row r="309" spans="1:8" ht="13.5" x14ac:dyDescent="0.25">
      <c r="A309" s="3">
        <v>42454</v>
      </c>
      <c r="B309" s="2">
        <v>28.59</v>
      </c>
      <c r="C309" s="2">
        <v>10.6587</v>
      </c>
      <c r="D309" s="2">
        <v>7282</v>
      </c>
      <c r="E309" s="2">
        <f t="shared" si="16"/>
        <v>559747</v>
      </c>
      <c r="F309" s="17" t="str">
        <f t="shared" si="19"/>
        <v>BEARISH</v>
      </c>
      <c r="G309" s="17" t="str">
        <f t="shared" si="18"/>
        <v>NEUTRAL</v>
      </c>
      <c r="H309" s="17" t="str">
        <f t="shared" si="17"/>
        <v>BEARISH DIVERGENCE</v>
      </c>
    </row>
    <row r="310" spans="1:8" ht="13.5" x14ac:dyDescent="0.25">
      <c r="A310" s="3">
        <v>42457</v>
      </c>
      <c r="B310" s="2">
        <v>28.98</v>
      </c>
      <c r="C310" s="2">
        <v>10.8041</v>
      </c>
      <c r="D310" s="2">
        <v>2394</v>
      </c>
      <c r="E310" s="2">
        <f t="shared" si="16"/>
        <v>562141</v>
      </c>
      <c r="F310" s="17" t="str">
        <f t="shared" si="19"/>
        <v>BEARISH</v>
      </c>
      <c r="G310" s="17" t="str">
        <f t="shared" si="18"/>
        <v>WEAK</v>
      </c>
      <c r="H310" s="17" t="str">
        <f t="shared" si="17"/>
        <v>BEARISH DIVERGENCE</v>
      </c>
    </row>
    <row r="311" spans="1:8" ht="13.5" x14ac:dyDescent="0.25">
      <c r="A311" s="3">
        <v>42458</v>
      </c>
      <c r="B311" s="2">
        <v>28.89</v>
      </c>
      <c r="C311" s="2">
        <v>10.7705</v>
      </c>
      <c r="D311" s="2">
        <v>4346</v>
      </c>
      <c r="E311" s="2">
        <f t="shared" si="16"/>
        <v>557795</v>
      </c>
      <c r="F311" s="17" t="str">
        <f t="shared" si="19"/>
        <v>BULLISH</v>
      </c>
      <c r="G311" s="17" t="str">
        <f t="shared" si="18"/>
        <v>NEUTRAL</v>
      </c>
      <c r="H311" s="17" t="str">
        <f t="shared" si="17"/>
        <v>CONFIRMED BULLISH</v>
      </c>
    </row>
    <row r="312" spans="1:8" ht="13.5" x14ac:dyDescent="0.25">
      <c r="A312" s="3">
        <v>42459</v>
      </c>
      <c r="B312" s="2">
        <v>28.5</v>
      </c>
      <c r="C312" s="2">
        <v>10.6251</v>
      </c>
      <c r="D312" s="2">
        <v>1779</v>
      </c>
      <c r="E312" s="2">
        <f t="shared" si="16"/>
        <v>556016</v>
      </c>
      <c r="F312" s="17" t="str">
        <f t="shared" si="19"/>
        <v>BULLISH</v>
      </c>
      <c r="G312" s="17" t="str">
        <f t="shared" si="18"/>
        <v>NEUTRAL</v>
      </c>
      <c r="H312" s="17" t="str">
        <f t="shared" si="17"/>
        <v>CONFIRMED BULLISH</v>
      </c>
    </row>
    <row r="313" spans="1:8" ht="13.5" x14ac:dyDescent="0.25">
      <c r="A313" s="3">
        <v>42460</v>
      </c>
      <c r="B313" s="2">
        <v>28.5</v>
      </c>
      <c r="C313" s="2">
        <v>10.6251</v>
      </c>
      <c r="D313" s="2">
        <v>3436</v>
      </c>
      <c r="E313" s="2">
        <f t="shared" si="16"/>
        <v>556016</v>
      </c>
      <c r="F313" s="17" t="str">
        <f t="shared" si="19"/>
        <v>BULLISH</v>
      </c>
      <c r="G313" s="17" t="str">
        <f t="shared" si="18"/>
        <v>NEUTRAL</v>
      </c>
      <c r="H313" s="17" t="str">
        <f t="shared" si="17"/>
        <v>CONFIRMED BULLISH</v>
      </c>
    </row>
    <row r="314" spans="1:8" ht="13.5" x14ac:dyDescent="0.25">
      <c r="A314" s="3">
        <v>42461</v>
      </c>
      <c r="B314" s="2">
        <v>28.5</v>
      </c>
      <c r="C314" s="2">
        <v>10.6251</v>
      </c>
      <c r="D314" s="2">
        <v>1962</v>
      </c>
      <c r="E314" s="2">
        <f t="shared" si="16"/>
        <v>556016</v>
      </c>
      <c r="F314" s="17" t="str">
        <f t="shared" si="19"/>
        <v>BEARISH</v>
      </c>
      <c r="G314" s="17" t="str">
        <f t="shared" si="18"/>
        <v>NEUTRAL</v>
      </c>
      <c r="H314" s="17" t="str">
        <f t="shared" si="17"/>
        <v>CONFIRMED BEARISH</v>
      </c>
    </row>
    <row r="315" spans="1:8" ht="13.5" x14ac:dyDescent="0.25">
      <c r="A315" s="3">
        <v>42464</v>
      </c>
      <c r="B315" s="2">
        <v>28.5</v>
      </c>
      <c r="C315" s="2">
        <v>10.6251</v>
      </c>
      <c r="D315" s="2">
        <v>2772</v>
      </c>
      <c r="E315" s="2">
        <f t="shared" si="16"/>
        <v>556016</v>
      </c>
      <c r="F315" s="17" t="str">
        <f t="shared" si="19"/>
        <v>BEARISH</v>
      </c>
      <c r="G315" s="17" t="str">
        <f t="shared" si="18"/>
        <v>NEUTRAL</v>
      </c>
      <c r="H315" s="17" t="str">
        <f t="shared" si="17"/>
        <v>CONFIRMED BEARISH</v>
      </c>
    </row>
    <row r="316" spans="1:8" ht="13.5" x14ac:dyDescent="0.25">
      <c r="A316" s="3">
        <v>42465</v>
      </c>
      <c r="B316" s="2">
        <v>28.5</v>
      </c>
      <c r="C316" s="2">
        <v>10.6251</v>
      </c>
      <c r="D316" s="2">
        <v>5885</v>
      </c>
      <c r="E316" s="2">
        <f t="shared" si="16"/>
        <v>556016</v>
      </c>
      <c r="F316" s="17" t="str">
        <f t="shared" si="19"/>
        <v>BEARISH</v>
      </c>
      <c r="G316" s="17" t="str">
        <f t="shared" si="18"/>
        <v>NEUTRAL</v>
      </c>
      <c r="H316" s="17" t="str">
        <f t="shared" si="17"/>
        <v>CONFIRMED BEARISH</v>
      </c>
    </row>
    <row r="317" spans="1:8" ht="13.5" x14ac:dyDescent="0.25">
      <c r="A317" s="3">
        <v>42466</v>
      </c>
      <c r="B317" s="2">
        <v>28.5</v>
      </c>
      <c r="C317" s="2">
        <v>10.6251</v>
      </c>
      <c r="D317" s="2">
        <v>11547</v>
      </c>
      <c r="E317" s="2">
        <f t="shared" si="16"/>
        <v>556016</v>
      </c>
      <c r="F317" s="17" t="str">
        <f t="shared" si="19"/>
        <v>NEUTRAL</v>
      </c>
      <c r="G317" s="17" t="str">
        <f t="shared" si="18"/>
        <v>NEUTRAL</v>
      </c>
      <c r="H317" s="17" t="str">
        <f t="shared" si="17"/>
        <v>NEUTRAL</v>
      </c>
    </row>
    <row r="318" spans="1:8" ht="13.5" x14ac:dyDescent="0.25">
      <c r="A318" s="3">
        <v>42467</v>
      </c>
      <c r="B318" s="2">
        <v>28.55</v>
      </c>
      <c r="C318" s="2">
        <v>10.643800000000001</v>
      </c>
      <c r="D318" s="2">
        <v>8878</v>
      </c>
      <c r="E318" s="2">
        <f t="shared" si="16"/>
        <v>564894</v>
      </c>
      <c r="F318" s="17" t="str">
        <f t="shared" si="19"/>
        <v>BULLISH</v>
      </c>
      <c r="G318" s="17" t="str">
        <f t="shared" si="18"/>
        <v>NEUTRAL</v>
      </c>
      <c r="H318" s="17" t="str">
        <f t="shared" si="17"/>
        <v>CONFIRMED BULLISH</v>
      </c>
    </row>
    <row r="319" spans="1:8" ht="13.5" x14ac:dyDescent="0.25">
      <c r="A319" s="3">
        <v>42468</v>
      </c>
      <c r="B319" s="2">
        <v>28.45</v>
      </c>
      <c r="C319" s="2">
        <v>10.6065</v>
      </c>
      <c r="D319" s="2">
        <v>170559</v>
      </c>
      <c r="E319" s="2">
        <f t="shared" si="16"/>
        <v>394335</v>
      </c>
      <c r="F319" s="17" t="str">
        <f t="shared" si="19"/>
        <v>BEARISH</v>
      </c>
      <c r="G319" s="17" t="str">
        <f t="shared" si="18"/>
        <v>WEAK</v>
      </c>
      <c r="H319" s="17" t="str">
        <f t="shared" si="17"/>
        <v>CONFIRMED BEARISH</v>
      </c>
    </row>
    <row r="320" spans="1:8" ht="13.5" x14ac:dyDescent="0.25">
      <c r="A320" s="3">
        <v>42471</v>
      </c>
      <c r="B320" s="2">
        <v>28.65</v>
      </c>
      <c r="C320" s="2">
        <v>10.680999999999999</v>
      </c>
      <c r="D320" s="2">
        <v>9804</v>
      </c>
      <c r="E320" s="2">
        <f t="shared" si="16"/>
        <v>404139</v>
      </c>
      <c r="F320" s="17" t="str">
        <f t="shared" si="19"/>
        <v>BEARISH</v>
      </c>
      <c r="G320" s="17" t="str">
        <f t="shared" si="18"/>
        <v>WEAK</v>
      </c>
      <c r="H320" s="17" t="str">
        <f t="shared" si="17"/>
        <v>BEARISH DIVERGENCE</v>
      </c>
    </row>
    <row r="321" spans="1:8" ht="13.5" x14ac:dyDescent="0.25">
      <c r="A321" s="3">
        <v>42472</v>
      </c>
      <c r="B321" s="2">
        <v>28.5</v>
      </c>
      <c r="C321" s="2">
        <v>10.6251</v>
      </c>
      <c r="D321" s="2">
        <v>14294</v>
      </c>
      <c r="E321" s="2">
        <f t="shared" si="16"/>
        <v>389845</v>
      </c>
      <c r="F321" s="17" t="str">
        <f t="shared" si="19"/>
        <v>BEARISH</v>
      </c>
      <c r="G321" s="17" t="str">
        <f t="shared" si="18"/>
        <v>WEAK</v>
      </c>
      <c r="H321" s="17" t="str">
        <f t="shared" si="17"/>
        <v>NEUTRAL</v>
      </c>
    </row>
    <row r="322" spans="1:8" ht="13.5" x14ac:dyDescent="0.25">
      <c r="A322" s="3">
        <v>42473</v>
      </c>
      <c r="B322" s="2">
        <v>28.5</v>
      </c>
      <c r="C322" s="2">
        <v>10.6251</v>
      </c>
      <c r="D322" s="2">
        <v>6888</v>
      </c>
      <c r="E322" s="2">
        <f t="shared" si="16"/>
        <v>389845</v>
      </c>
      <c r="F322" s="17" t="str">
        <f t="shared" si="19"/>
        <v>BEARISH</v>
      </c>
      <c r="G322" s="17" t="str">
        <f t="shared" si="18"/>
        <v>WEAK</v>
      </c>
      <c r="H322" s="17" t="str">
        <f t="shared" si="17"/>
        <v>NEUTRAL</v>
      </c>
    </row>
    <row r="323" spans="1:8" ht="13.5" x14ac:dyDescent="0.25">
      <c r="A323" s="3">
        <v>42474</v>
      </c>
      <c r="B323" s="2">
        <v>28.46</v>
      </c>
      <c r="C323" s="2">
        <v>10.610200000000001</v>
      </c>
      <c r="D323" s="2">
        <v>4555</v>
      </c>
      <c r="E323" s="2">
        <f t="shared" si="16"/>
        <v>385290</v>
      </c>
      <c r="F323" s="17" t="str">
        <f t="shared" si="19"/>
        <v>BEARISH</v>
      </c>
      <c r="G323" s="17" t="str">
        <f t="shared" si="18"/>
        <v>WEAK</v>
      </c>
      <c r="H323" s="17" t="str">
        <f t="shared" si="17"/>
        <v>CONFIRMED BEARISH</v>
      </c>
    </row>
    <row r="324" spans="1:8" ht="13.5" x14ac:dyDescent="0.25">
      <c r="A324" s="3">
        <v>42475</v>
      </c>
      <c r="B324" s="2">
        <v>28.3</v>
      </c>
      <c r="C324" s="2">
        <v>10.550599999999999</v>
      </c>
      <c r="D324" s="2">
        <v>3025</v>
      </c>
      <c r="E324" s="2">
        <f t="shared" ref="E324:E387" si="20">IF(B324&gt;B323, E323+D324, IF(B324&lt;B323, E323-D324, E323))</f>
        <v>382265</v>
      </c>
      <c r="F324" s="17" t="str">
        <f t="shared" si="19"/>
        <v>BEARISH</v>
      </c>
      <c r="G324" s="17" t="str">
        <f t="shared" si="18"/>
        <v>WEAK</v>
      </c>
      <c r="H324" s="17" t="str">
        <f t="shared" si="17"/>
        <v>CONFIRMED BEARISH</v>
      </c>
    </row>
    <row r="325" spans="1:8" ht="13.5" x14ac:dyDescent="0.25">
      <c r="A325" s="3">
        <v>42478</v>
      </c>
      <c r="B325" s="2">
        <v>28</v>
      </c>
      <c r="C325" s="2">
        <v>10.438700000000001</v>
      </c>
      <c r="D325" s="2">
        <v>3790</v>
      </c>
      <c r="E325" s="2">
        <f t="shared" si="20"/>
        <v>378475</v>
      </c>
      <c r="F325" s="17" t="str">
        <f t="shared" si="19"/>
        <v>BEARISH</v>
      </c>
      <c r="G325" s="17" t="str">
        <f t="shared" si="18"/>
        <v>WEAK</v>
      </c>
      <c r="H325" s="17" t="str">
        <f t="shared" si="17"/>
        <v>CONFIRMED BEARISH</v>
      </c>
    </row>
    <row r="326" spans="1:8" ht="13.5" x14ac:dyDescent="0.25">
      <c r="A326" s="3">
        <v>42479</v>
      </c>
      <c r="B326" s="2">
        <v>27.95</v>
      </c>
      <c r="C326" s="2">
        <v>10.4201</v>
      </c>
      <c r="D326" s="2">
        <v>4037</v>
      </c>
      <c r="E326" s="2">
        <f t="shared" si="20"/>
        <v>374438</v>
      </c>
      <c r="F326" s="17" t="str">
        <f t="shared" si="19"/>
        <v>BEARISH</v>
      </c>
      <c r="G326" s="17" t="str">
        <f t="shared" si="18"/>
        <v>WEAK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v>42480</v>
      </c>
      <c r="B327" s="2">
        <v>27.95</v>
      </c>
      <c r="C327" s="2">
        <v>10.4201</v>
      </c>
      <c r="D327" s="2">
        <v>6888</v>
      </c>
      <c r="E327" s="2">
        <f t="shared" si="20"/>
        <v>374438</v>
      </c>
      <c r="F327" s="17" t="str">
        <f t="shared" si="19"/>
        <v>BEARISH</v>
      </c>
      <c r="G327" s="17" t="str">
        <f t="shared" ref="G327:G390" si="22">IF((E327-E322)/E322 &gt; 0.02, "STRONG",
 IF((E327-E322)/E322 &lt; -0.02, "WEAK", "NEUTRAL"))</f>
        <v>WEAK</v>
      </c>
      <c r="H327" s="17" t="str">
        <f t="shared" si="21"/>
        <v>CONFIRMED BEARISH</v>
      </c>
    </row>
    <row r="328" spans="1:8" ht="13.5" x14ac:dyDescent="0.25">
      <c r="A328" s="3">
        <v>42481</v>
      </c>
      <c r="B328" s="2">
        <v>27.9</v>
      </c>
      <c r="C328" s="2">
        <v>10.401400000000001</v>
      </c>
      <c r="D328" s="2">
        <v>5186</v>
      </c>
      <c r="E328" s="2">
        <f t="shared" si="20"/>
        <v>369252</v>
      </c>
      <c r="F328" s="17" t="str">
        <f t="shared" ref="F328:F391" si="23">IF(E328&gt;E323,"BULLISH",IF(E328&lt;E323,"BEARISH","NEUTRAL"))</f>
        <v>BEARISH</v>
      </c>
      <c r="G328" s="17" t="str">
        <f t="shared" si="22"/>
        <v>WEAK</v>
      </c>
      <c r="H328" s="17" t="str">
        <f t="shared" si="21"/>
        <v>CONFIRMED BEARISH</v>
      </c>
    </row>
    <row r="329" spans="1:8" ht="13.5" x14ac:dyDescent="0.25">
      <c r="A329" s="3">
        <v>42482</v>
      </c>
      <c r="B329" s="2">
        <v>27.5</v>
      </c>
      <c r="C329" s="2">
        <v>10.2523</v>
      </c>
      <c r="D329" s="2">
        <v>5780</v>
      </c>
      <c r="E329" s="2">
        <f t="shared" si="20"/>
        <v>363472</v>
      </c>
      <c r="F329" s="17" t="str">
        <f t="shared" si="23"/>
        <v>BEARISH</v>
      </c>
      <c r="G329" s="17" t="str">
        <f t="shared" si="22"/>
        <v>WEAK</v>
      </c>
      <c r="H329" s="17" t="str">
        <f t="shared" si="21"/>
        <v>CONFIRMED BEARISH</v>
      </c>
    </row>
    <row r="330" spans="1:8" ht="13.5" x14ac:dyDescent="0.25">
      <c r="A330" s="3">
        <v>42485</v>
      </c>
      <c r="B330" s="2">
        <v>27.5</v>
      </c>
      <c r="C330" s="2">
        <v>10.2523</v>
      </c>
      <c r="D330" s="2">
        <v>2963</v>
      </c>
      <c r="E330" s="2">
        <f t="shared" si="20"/>
        <v>363472</v>
      </c>
      <c r="F330" s="17" t="str">
        <f t="shared" si="23"/>
        <v>BEARISH</v>
      </c>
      <c r="G330" s="17" t="str">
        <f t="shared" si="22"/>
        <v>WEAK</v>
      </c>
      <c r="H330" s="17" t="str">
        <f t="shared" si="21"/>
        <v>CONFIRMED BEARISH</v>
      </c>
    </row>
    <row r="331" spans="1:8" ht="13.5" x14ac:dyDescent="0.25">
      <c r="A331" s="3">
        <v>42486</v>
      </c>
      <c r="B331" s="2">
        <v>27.5</v>
      </c>
      <c r="C331" s="2">
        <v>10.2523</v>
      </c>
      <c r="D331" s="2">
        <v>1786</v>
      </c>
      <c r="E331" s="2">
        <f t="shared" si="20"/>
        <v>363472</v>
      </c>
      <c r="F331" s="17" t="str">
        <f t="shared" si="23"/>
        <v>BEARISH</v>
      </c>
      <c r="G331" s="17" t="str">
        <f t="shared" si="22"/>
        <v>WEAK</v>
      </c>
      <c r="H331" s="17" t="str">
        <f t="shared" si="21"/>
        <v>CONFIRMED BEARISH</v>
      </c>
    </row>
    <row r="332" spans="1:8" ht="13.5" x14ac:dyDescent="0.25">
      <c r="A332" s="3">
        <v>42487</v>
      </c>
      <c r="B332" s="2">
        <v>27.5</v>
      </c>
      <c r="C332" s="2">
        <v>10.2523</v>
      </c>
      <c r="D332" s="2">
        <v>4467</v>
      </c>
      <c r="E332" s="2">
        <f t="shared" si="20"/>
        <v>363472</v>
      </c>
      <c r="F332" s="17" t="str">
        <f t="shared" si="23"/>
        <v>BEARISH</v>
      </c>
      <c r="G332" s="17" t="str">
        <f t="shared" si="22"/>
        <v>WEAK</v>
      </c>
      <c r="H332" s="17" t="str">
        <f t="shared" si="21"/>
        <v>CONFIRMED BEARISH</v>
      </c>
    </row>
    <row r="333" spans="1:8" ht="13.5" x14ac:dyDescent="0.25">
      <c r="A333" s="3">
        <v>42488</v>
      </c>
      <c r="B333" s="2">
        <v>27.4</v>
      </c>
      <c r="C333" s="2">
        <v>10.215</v>
      </c>
      <c r="D333" s="2">
        <v>1992</v>
      </c>
      <c r="E333" s="2">
        <f t="shared" si="20"/>
        <v>361480</v>
      </c>
      <c r="F333" s="17" t="str">
        <f t="shared" si="23"/>
        <v>BEARISH</v>
      </c>
      <c r="G333" s="17" t="str">
        <f t="shared" si="22"/>
        <v>WEAK</v>
      </c>
      <c r="H333" s="17" t="str">
        <f t="shared" si="21"/>
        <v>CONFIRMED BEARISH</v>
      </c>
    </row>
    <row r="334" spans="1:8" ht="13.5" x14ac:dyDescent="0.25">
      <c r="A334" s="3">
        <v>42489</v>
      </c>
      <c r="B334" s="2">
        <v>27.7</v>
      </c>
      <c r="C334" s="2">
        <v>10.3269</v>
      </c>
      <c r="D334" s="2">
        <v>786</v>
      </c>
      <c r="E334" s="2">
        <f t="shared" si="20"/>
        <v>362266</v>
      </c>
      <c r="F334" s="17" t="str">
        <f t="shared" si="23"/>
        <v>BEARISH</v>
      </c>
      <c r="G334" s="17" t="str">
        <f t="shared" si="22"/>
        <v>NEUTRAL</v>
      </c>
      <c r="H334" s="17" t="str">
        <f t="shared" si="21"/>
        <v>BEARISH DIVERGENCE</v>
      </c>
    </row>
    <row r="335" spans="1:8" ht="13.5" x14ac:dyDescent="0.25">
      <c r="A335" s="3">
        <v>42492</v>
      </c>
      <c r="B335" s="2">
        <v>27.5</v>
      </c>
      <c r="C335" s="2">
        <v>10.2523</v>
      </c>
      <c r="D335" s="2">
        <v>3193</v>
      </c>
      <c r="E335" s="2">
        <f t="shared" si="20"/>
        <v>359073</v>
      </c>
      <c r="F335" s="17" t="str">
        <f t="shared" si="23"/>
        <v>BEARISH</v>
      </c>
      <c r="G335" s="17" t="str">
        <f t="shared" si="22"/>
        <v>NEUTRAL</v>
      </c>
      <c r="H335" s="17" t="str">
        <f t="shared" si="21"/>
        <v>NEUTRAL</v>
      </c>
    </row>
    <row r="336" spans="1:8" ht="13.5" x14ac:dyDescent="0.25">
      <c r="A336" s="3">
        <v>42493</v>
      </c>
      <c r="B336" s="2">
        <v>27.41</v>
      </c>
      <c r="C336" s="2">
        <v>10.2188</v>
      </c>
      <c r="D336" s="2">
        <v>379</v>
      </c>
      <c r="E336" s="2">
        <f t="shared" si="20"/>
        <v>358694</v>
      </c>
      <c r="F336" s="17" t="str">
        <f t="shared" si="23"/>
        <v>BEARISH</v>
      </c>
      <c r="G336" s="17" t="str">
        <f t="shared" si="22"/>
        <v>NEUTRAL</v>
      </c>
      <c r="H336" s="17" t="str">
        <f t="shared" si="21"/>
        <v>CONFIRMED BEARISH</v>
      </c>
    </row>
    <row r="337" spans="1:8" ht="13.5" x14ac:dyDescent="0.25">
      <c r="A337" s="3">
        <v>42494</v>
      </c>
      <c r="B337" s="2">
        <v>27.41</v>
      </c>
      <c r="C337" s="2">
        <v>10.2188</v>
      </c>
      <c r="D337" s="2">
        <v>5024</v>
      </c>
      <c r="E337" s="2">
        <f t="shared" si="20"/>
        <v>358694</v>
      </c>
      <c r="F337" s="17" t="str">
        <f t="shared" si="23"/>
        <v>BEARISH</v>
      </c>
      <c r="G337" s="17" t="str">
        <f t="shared" si="22"/>
        <v>NEUTRAL</v>
      </c>
      <c r="H337" s="17" t="str">
        <f t="shared" si="21"/>
        <v>CONFIRMED BEARISH</v>
      </c>
    </row>
    <row r="338" spans="1:8" ht="13.5" x14ac:dyDescent="0.25">
      <c r="A338" s="3">
        <v>42495</v>
      </c>
      <c r="B338" s="2">
        <v>27.4</v>
      </c>
      <c r="C338" s="2">
        <v>10.215</v>
      </c>
      <c r="D338" s="2">
        <v>2211</v>
      </c>
      <c r="E338" s="2">
        <f t="shared" si="20"/>
        <v>356483</v>
      </c>
      <c r="F338" s="17" t="str">
        <f t="shared" si="23"/>
        <v>BEARISH</v>
      </c>
      <c r="G338" s="17" t="str">
        <f t="shared" si="22"/>
        <v>NEUTRAL</v>
      </c>
      <c r="H338" s="17" t="str">
        <f t="shared" si="21"/>
        <v>NEUTRAL</v>
      </c>
    </row>
    <row r="339" spans="1:8" ht="13.5" x14ac:dyDescent="0.25">
      <c r="A339" s="3">
        <v>42496</v>
      </c>
      <c r="B339" s="2">
        <v>27.43</v>
      </c>
      <c r="C339" s="2">
        <v>10.2262</v>
      </c>
      <c r="D339" s="2">
        <v>1549</v>
      </c>
      <c r="E339" s="2">
        <f t="shared" si="20"/>
        <v>358032</v>
      </c>
      <c r="F339" s="17" t="str">
        <f t="shared" si="23"/>
        <v>BEARISH</v>
      </c>
      <c r="G339" s="17" t="str">
        <f t="shared" si="22"/>
        <v>NEUTRAL</v>
      </c>
      <c r="H339" s="17" t="str">
        <f t="shared" si="21"/>
        <v>CONFIRMED BEARISH</v>
      </c>
    </row>
    <row r="340" spans="1:8" ht="13.5" x14ac:dyDescent="0.25">
      <c r="A340" s="3">
        <v>42499</v>
      </c>
      <c r="B340" s="2">
        <v>27.9</v>
      </c>
      <c r="C340" s="2">
        <v>10.401400000000001</v>
      </c>
      <c r="D340" s="2">
        <v>8525</v>
      </c>
      <c r="E340" s="2">
        <f t="shared" si="20"/>
        <v>366557</v>
      </c>
      <c r="F340" s="17" t="str">
        <f t="shared" si="23"/>
        <v>BULLISH</v>
      </c>
      <c r="G340" s="17" t="str">
        <f t="shared" si="22"/>
        <v>STRONG</v>
      </c>
      <c r="H340" s="17" t="str">
        <f t="shared" si="21"/>
        <v>CONFIRMED BULLISH</v>
      </c>
    </row>
    <row r="341" spans="1:8" ht="13.5" x14ac:dyDescent="0.25">
      <c r="A341" s="3">
        <v>42500</v>
      </c>
      <c r="B341" s="2">
        <v>28.2</v>
      </c>
      <c r="C341" s="2">
        <v>10.513299999999999</v>
      </c>
      <c r="D341" s="2">
        <v>9321</v>
      </c>
      <c r="E341" s="2">
        <f t="shared" si="20"/>
        <v>375878</v>
      </c>
      <c r="F341" s="17" t="str">
        <f t="shared" si="23"/>
        <v>BULLISH</v>
      </c>
      <c r="G341" s="17" t="str">
        <f t="shared" si="22"/>
        <v>STRONG</v>
      </c>
      <c r="H341" s="17" t="str">
        <f t="shared" si="21"/>
        <v>CONFIRMED BULLISH</v>
      </c>
    </row>
    <row r="342" spans="1:8" ht="13.5" x14ac:dyDescent="0.25">
      <c r="A342" s="3">
        <v>42501</v>
      </c>
      <c r="B342" s="2">
        <v>28.5</v>
      </c>
      <c r="C342" s="2">
        <v>10.6251</v>
      </c>
      <c r="D342" s="2">
        <v>15822</v>
      </c>
      <c r="E342" s="2">
        <f t="shared" si="20"/>
        <v>391700</v>
      </c>
      <c r="F342" s="17" t="str">
        <f t="shared" si="23"/>
        <v>BULLISH</v>
      </c>
      <c r="G342" s="17" t="str">
        <f t="shared" si="22"/>
        <v>STRONG</v>
      </c>
      <c r="H342" s="17" t="str">
        <f t="shared" si="21"/>
        <v>CONFIRMED BULLISH</v>
      </c>
    </row>
    <row r="343" spans="1:8" ht="13.5" x14ac:dyDescent="0.25">
      <c r="A343" s="3">
        <v>42502</v>
      </c>
      <c r="B343" s="2">
        <v>28.6</v>
      </c>
      <c r="C343" s="2">
        <v>10.6624</v>
      </c>
      <c r="D343" s="2">
        <v>12578</v>
      </c>
      <c r="E343" s="2">
        <f t="shared" si="20"/>
        <v>404278</v>
      </c>
      <c r="F343" s="17" t="str">
        <f t="shared" si="23"/>
        <v>BULLISH</v>
      </c>
      <c r="G343" s="17" t="str">
        <f t="shared" si="22"/>
        <v>STRONG</v>
      </c>
      <c r="H343" s="17" t="str">
        <f t="shared" si="21"/>
        <v>CONFIRMED BULLISH</v>
      </c>
    </row>
    <row r="344" spans="1:8" ht="13.5" x14ac:dyDescent="0.25">
      <c r="A344" s="3">
        <v>42503</v>
      </c>
      <c r="B344" s="2">
        <v>28.7</v>
      </c>
      <c r="C344" s="2">
        <v>10.6997</v>
      </c>
      <c r="D344" s="2">
        <v>5872</v>
      </c>
      <c r="E344" s="2">
        <f t="shared" si="20"/>
        <v>410150</v>
      </c>
      <c r="F344" s="17" t="str">
        <f t="shared" si="23"/>
        <v>BULLISH</v>
      </c>
      <c r="G344" s="17" t="str">
        <f t="shared" si="22"/>
        <v>STRONG</v>
      </c>
      <c r="H344" s="17" t="str">
        <f t="shared" si="21"/>
        <v>CONFIRMED BULLISH</v>
      </c>
    </row>
    <row r="345" spans="1:8" ht="13.5" x14ac:dyDescent="0.25">
      <c r="A345" s="3">
        <v>42506</v>
      </c>
      <c r="B345" s="2">
        <v>28.7</v>
      </c>
      <c r="C345" s="2">
        <v>10.6997</v>
      </c>
      <c r="D345" s="2">
        <v>8340</v>
      </c>
      <c r="E345" s="2">
        <f t="shared" si="20"/>
        <v>410150</v>
      </c>
      <c r="F345" s="17" t="str">
        <f t="shared" si="23"/>
        <v>BULLISH</v>
      </c>
      <c r="G345" s="17" t="str">
        <f t="shared" si="22"/>
        <v>STRONG</v>
      </c>
      <c r="H345" s="17" t="str">
        <f t="shared" si="21"/>
        <v>CONFIRMED BULLISH</v>
      </c>
    </row>
    <row r="346" spans="1:8" ht="13.5" x14ac:dyDescent="0.25">
      <c r="A346" s="3">
        <v>42507</v>
      </c>
      <c r="B346" s="2">
        <v>28.69</v>
      </c>
      <c r="C346" s="2">
        <v>10.696</v>
      </c>
      <c r="D346" s="2">
        <v>81968</v>
      </c>
      <c r="E346" s="2">
        <f t="shared" si="20"/>
        <v>328182</v>
      </c>
      <c r="F346" s="17" t="str">
        <f t="shared" si="23"/>
        <v>BEARISH</v>
      </c>
      <c r="G346" s="17" t="str">
        <f t="shared" si="22"/>
        <v>WEAK</v>
      </c>
      <c r="H346" s="17" t="str">
        <f t="shared" si="21"/>
        <v>BEARISH DIVERGENCE</v>
      </c>
    </row>
    <row r="347" spans="1:8" ht="13.5" x14ac:dyDescent="0.25">
      <c r="A347" s="3">
        <v>42508</v>
      </c>
      <c r="B347" s="2">
        <v>28.7</v>
      </c>
      <c r="C347" s="2">
        <v>10.6997</v>
      </c>
      <c r="D347" s="2">
        <v>9470</v>
      </c>
      <c r="E347" s="2">
        <f t="shared" si="20"/>
        <v>337652</v>
      </c>
      <c r="F347" s="17" t="str">
        <f t="shared" si="23"/>
        <v>BEARISH</v>
      </c>
      <c r="G347" s="17" t="str">
        <f t="shared" si="22"/>
        <v>WEAK</v>
      </c>
      <c r="H347" s="17" t="str">
        <f t="shared" si="21"/>
        <v>BEARISH DIVERGENCE</v>
      </c>
    </row>
    <row r="348" spans="1:8" ht="13.5" x14ac:dyDescent="0.25">
      <c r="A348" s="3">
        <v>42509</v>
      </c>
      <c r="B348" s="2">
        <v>28.3</v>
      </c>
      <c r="C348" s="2">
        <v>10.550599999999999</v>
      </c>
      <c r="D348" s="2">
        <v>3259</v>
      </c>
      <c r="E348" s="2">
        <f t="shared" si="20"/>
        <v>334393</v>
      </c>
      <c r="F348" s="17" t="str">
        <f t="shared" si="23"/>
        <v>BEARISH</v>
      </c>
      <c r="G348" s="17" t="str">
        <f t="shared" si="22"/>
        <v>WEAK</v>
      </c>
      <c r="H348" s="17" t="str">
        <f t="shared" si="21"/>
        <v>CONFIRMED BEARISH</v>
      </c>
    </row>
    <row r="349" spans="1:8" ht="13.5" x14ac:dyDescent="0.25">
      <c r="A349" s="3">
        <v>42510</v>
      </c>
      <c r="B349" s="2">
        <v>28.7</v>
      </c>
      <c r="C349" s="2">
        <v>10.6997</v>
      </c>
      <c r="D349" s="2">
        <v>25781</v>
      </c>
      <c r="E349" s="2">
        <f t="shared" si="20"/>
        <v>360174</v>
      </c>
      <c r="F349" s="17" t="str">
        <f t="shared" si="23"/>
        <v>BEARISH</v>
      </c>
      <c r="G349" s="17" t="str">
        <f t="shared" si="22"/>
        <v>WEAK</v>
      </c>
      <c r="H349" s="17" t="str">
        <f t="shared" si="21"/>
        <v>NEUTRAL</v>
      </c>
    </row>
    <row r="350" spans="1:8" ht="13.5" x14ac:dyDescent="0.25">
      <c r="A350" s="3">
        <v>42513</v>
      </c>
      <c r="B350" s="2">
        <v>29.2</v>
      </c>
      <c r="C350" s="2">
        <v>10.886100000000001</v>
      </c>
      <c r="D350" s="2">
        <v>30248</v>
      </c>
      <c r="E350" s="2">
        <f t="shared" si="20"/>
        <v>390422</v>
      </c>
      <c r="F350" s="17" t="str">
        <f t="shared" si="23"/>
        <v>BEARISH</v>
      </c>
      <c r="G350" s="17" t="str">
        <f t="shared" si="22"/>
        <v>WEAK</v>
      </c>
      <c r="H350" s="17" t="str">
        <f t="shared" si="21"/>
        <v>BEARISH DIVERGENCE</v>
      </c>
    </row>
    <row r="351" spans="1:8" ht="13.5" x14ac:dyDescent="0.25">
      <c r="A351" s="3">
        <v>42514</v>
      </c>
      <c r="B351" s="2">
        <v>29.02</v>
      </c>
      <c r="C351" s="2">
        <v>10.819000000000001</v>
      </c>
      <c r="D351" s="2">
        <v>5698</v>
      </c>
      <c r="E351" s="2">
        <f t="shared" si="20"/>
        <v>384724</v>
      </c>
      <c r="F351" s="17" t="str">
        <f t="shared" si="23"/>
        <v>BULLISH</v>
      </c>
      <c r="G351" s="17" t="str">
        <f t="shared" si="22"/>
        <v>STRONG</v>
      </c>
      <c r="H351" s="17" t="str">
        <f t="shared" si="21"/>
        <v>CONFIRMED BULLISH</v>
      </c>
    </row>
    <row r="352" spans="1:8" ht="13.5" x14ac:dyDescent="0.25">
      <c r="A352" s="3">
        <v>42515</v>
      </c>
      <c r="B352" s="2">
        <v>29</v>
      </c>
      <c r="C352" s="2">
        <v>10.811500000000001</v>
      </c>
      <c r="D352" s="2">
        <v>2345</v>
      </c>
      <c r="E352" s="2">
        <f t="shared" si="20"/>
        <v>382379</v>
      </c>
      <c r="F352" s="17" t="str">
        <f t="shared" si="23"/>
        <v>BULLISH</v>
      </c>
      <c r="G352" s="17" t="str">
        <f t="shared" si="22"/>
        <v>STRONG</v>
      </c>
      <c r="H352" s="17" t="str">
        <f t="shared" si="21"/>
        <v>CONFIRMED BULLISH</v>
      </c>
    </row>
    <row r="353" spans="1:8" ht="13.5" x14ac:dyDescent="0.25">
      <c r="A353" s="3">
        <v>42516</v>
      </c>
      <c r="B353" s="2">
        <v>28.9</v>
      </c>
      <c r="C353" s="2">
        <v>10.7742</v>
      </c>
      <c r="D353" s="2">
        <v>6082</v>
      </c>
      <c r="E353" s="2">
        <f t="shared" si="20"/>
        <v>376297</v>
      </c>
      <c r="F353" s="17" t="str">
        <f t="shared" si="23"/>
        <v>BULLISH</v>
      </c>
      <c r="G353" s="17" t="str">
        <f t="shared" si="22"/>
        <v>STRONG</v>
      </c>
      <c r="H353" s="17" t="str">
        <f t="shared" si="21"/>
        <v>CONFIRMED BULLISH</v>
      </c>
    </row>
    <row r="354" spans="1:8" ht="13.5" x14ac:dyDescent="0.25">
      <c r="A354" s="3">
        <v>42517</v>
      </c>
      <c r="B354" s="2">
        <v>28.7</v>
      </c>
      <c r="C354" s="2">
        <v>10.6997</v>
      </c>
      <c r="D354" s="2">
        <v>5456</v>
      </c>
      <c r="E354" s="2">
        <f t="shared" si="20"/>
        <v>370841</v>
      </c>
      <c r="F354" s="17" t="str">
        <f t="shared" si="23"/>
        <v>BULLISH</v>
      </c>
      <c r="G354" s="17" t="str">
        <f t="shared" si="22"/>
        <v>STRONG</v>
      </c>
      <c r="H354" s="17" t="str">
        <f t="shared" si="21"/>
        <v>NEUTRAL</v>
      </c>
    </row>
    <row r="355" spans="1:8" ht="13.5" x14ac:dyDescent="0.25">
      <c r="A355" s="3">
        <v>42520</v>
      </c>
      <c r="B355" s="2">
        <v>28.6</v>
      </c>
      <c r="C355" s="2">
        <v>10.6624</v>
      </c>
      <c r="D355" s="2">
        <v>1802</v>
      </c>
      <c r="E355" s="2">
        <f t="shared" si="20"/>
        <v>369039</v>
      </c>
      <c r="F355" s="17" t="str">
        <f t="shared" si="23"/>
        <v>BEARISH</v>
      </c>
      <c r="G355" s="17" t="str">
        <f t="shared" si="22"/>
        <v>WEAK</v>
      </c>
      <c r="H355" s="17" t="str">
        <f t="shared" si="21"/>
        <v>CONFIRMED BEARISH</v>
      </c>
    </row>
    <row r="356" spans="1:8" ht="13.5" x14ac:dyDescent="0.25">
      <c r="A356" s="3">
        <v>42521</v>
      </c>
      <c r="B356" s="2">
        <v>28.6</v>
      </c>
      <c r="C356" s="2">
        <v>10.6624</v>
      </c>
      <c r="D356" s="2">
        <v>3615</v>
      </c>
      <c r="E356" s="2">
        <f t="shared" si="20"/>
        <v>369039</v>
      </c>
      <c r="F356" s="17" t="str">
        <f t="shared" si="23"/>
        <v>BEARISH</v>
      </c>
      <c r="G356" s="17" t="str">
        <f t="shared" si="22"/>
        <v>WEAK</v>
      </c>
      <c r="H356" s="17" t="str">
        <f t="shared" si="21"/>
        <v>CONFIRMED BEARISH</v>
      </c>
    </row>
    <row r="357" spans="1:8" ht="13.5" x14ac:dyDescent="0.25">
      <c r="A357" s="3">
        <v>42522</v>
      </c>
      <c r="B357" s="2">
        <v>28.7</v>
      </c>
      <c r="C357" s="2">
        <v>10.6997</v>
      </c>
      <c r="D357" s="2">
        <v>1838</v>
      </c>
      <c r="E357" s="2">
        <f t="shared" si="20"/>
        <v>370877</v>
      </c>
      <c r="F357" s="17" t="str">
        <f t="shared" si="23"/>
        <v>BEARISH</v>
      </c>
      <c r="G357" s="17" t="str">
        <f t="shared" si="22"/>
        <v>WEAK</v>
      </c>
      <c r="H357" s="17" t="str">
        <f t="shared" si="21"/>
        <v>CONFIRMED BEARISH</v>
      </c>
    </row>
    <row r="358" spans="1:8" ht="13.5" x14ac:dyDescent="0.25">
      <c r="A358" s="3">
        <v>42523</v>
      </c>
      <c r="B358" s="2">
        <v>28.9</v>
      </c>
      <c r="C358" s="2">
        <v>10.7742</v>
      </c>
      <c r="D358" s="2">
        <v>11316</v>
      </c>
      <c r="E358" s="2">
        <f t="shared" si="20"/>
        <v>382193</v>
      </c>
      <c r="F358" s="17" t="str">
        <f t="shared" si="23"/>
        <v>BULLISH</v>
      </c>
      <c r="G358" s="17" t="str">
        <f t="shared" si="22"/>
        <v>NEUTRAL</v>
      </c>
      <c r="H358" s="17" t="str">
        <f t="shared" si="21"/>
        <v>NEUTRAL</v>
      </c>
    </row>
    <row r="359" spans="1:8" ht="13.5" x14ac:dyDescent="0.25">
      <c r="A359" s="3">
        <v>42524</v>
      </c>
      <c r="B359" s="2">
        <v>29.1</v>
      </c>
      <c r="C359" s="2">
        <v>10.848800000000001</v>
      </c>
      <c r="D359" s="2">
        <v>15449</v>
      </c>
      <c r="E359" s="2">
        <f t="shared" si="20"/>
        <v>397642</v>
      </c>
      <c r="F359" s="17" t="str">
        <f t="shared" si="23"/>
        <v>BULLISH</v>
      </c>
      <c r="G359" s="17" t="str">
        <f t="shared" si="22"/>
        <v>STRONG</v>
      </c>
      <c r="H359" s="17" t="str">
        <f t="shared" si="21"/>
        <v>CONFIRMED BULLISH</v>
      </c>
    </row>
    <row r="360" spans="1:8" ht="13.5" x14ac:dyDescent="0.25">
      <c r="A360" s="3">
        <v>42527</v>
      </c>
      <c r="B360" s="2">
        <v>29.3</v>
      </c>
      <c r="C360" s="2">
        <v>10.923400000000001</v>
      </c>
      <c r="D360" s="2">
        <v>800</v>
      </c>
      <c r="E360" s="2">
        <f t="shared" si="20"/>
        <v>398442</v>
      </c>
      <c r="F360" s="17" t="str">
        <f t="shared" si="23"/>
        <v>BULLISH</v>
      </c>
      <c r="G360" s="17" t="str">
        <f t="shared" si="22"/>
        <v>STRONG</v>
      </c>
      <c r="H360" s="17" t="str">
        <f t="shared" si="21"/>
        <v>CONFIRMED BULLISH</v>
      </c>
    </row>
    <row r="361" spans="1:8" ht="13.5" x14ac:dyDescent="0.25">
      <c r="A361" s="3">
        <v>42528</v>
      </c>
      <c r="B361" s="2">
        <v>29.4</v>
      </c>
      <c r="C361" s="2">
        <v>10.960699999999999</v>
      </c>
      <c r="D361" s="2">
        <v>4476</v>
      </c>
      <c r="E361" s="2">
        <f t="shared" si="20"/>
        <v>402918</v>
      </c>
      <c r="F361" s="17" t="str">
        <f t="shared" si="23"/>
        <v>BULLISH</v>
      </c>
      <c r="G361" s="17" t="str">
        <f t="shared" si="22"/>
        <v>STRONG</v>
      </c>
      <c r="H361" s="17" t="str">
        <f t="shared" si="21"/>
        <v>CONFIRMED BULLISH</v>
      </c>
    </row>
    <row r="362" spans="1:8" ht="13.5" x14ac:dyDescent="0.25">
      <c r="A362" s="3">
        <v>42529</v>
      </c>
      <c r="B362" s="2">
        <v>29.11</v>
      </c>
      <c r="C362" s="2">
        <v>10.852499999999999</v>
      </c>
      <c r="D362" s="2">
        <v>16444</v>
      </c>
      <c r="E362" s="2">
        <f t="shared" si="20"/>
        <v>386474</v>
      </c>
      <c r="F362" s="17" t="str">
        <f t="shared" si="23"/>
        <v>BULLISH</v>
      </c>
      <c r="G362" s="17" t="str">
        <f t="shared" si="22"/>
        <v>STRONG</v>
      </c>
      <c r="H362" s="17" t="str">
        <f t="shared" si="21"/>
        <v>CONFIRMED BULLISH</v>
      </c>
    </row>
    <row r="363" spans="1:8" ht="13.5" x14ac:dyDescent="0.25">
      <c r="A363" s="3">
        <v>42530</v>
      </c>
      <c r="B363" s="2">
        <v>29</v>
      </c>
      <c r="C363" s="2">
        <v>10.811500000000001</v>
      </c>
      <c r="D363" s="2">
        <v>4143</v>
      </c>
      <c r="E363" s="2">
        <f t="shared" si="20"/>
        <v>382331</v>
      </c>
      <c r="F363" s="17" t="str">
        <f t="shared" si="23"/>
        <v>BULLISH</v>
      </c>
      <c r="G363" s="17" t="str">
        <f t="shared" si="22"/>
        <v>NEUTRAL</v>
      </c>
      <c r="H363" s="17" t="str">
        <f t="shared" si="21"/>
        <v>CONFIRMED BULLISH</v>
      </c>
    </row>
    <row r="364" spans="1:8" ht="13.5" x14ac:dyDescent="0.25">
      <c r="A364" s="3">
        <v>42531</v>
      </c>
      <c r="B364" s="2">
        <v>29.11</v>
      </c>
      <c r="C364" s="2">
        <v>10.852499999999999</v>
      </c>
      <c r="D364" s="2">
        <v>438</v>
      </c>
      <c r="E364" s="2">
        <f t="shared" si="20"/>
        <v>382769</v>
      </c>
      <c r="F364" s="17" t="str">
        <f t="shared" si="23"/>
        <v>BEARISH</v>
      </c>
      <c r="G364" s="17" t="str">
        <f t="shared" si="22"/>
        <v>WEAK</v>
      </c>
      <c r="H364" s="17" t="str">
        <f t="shared" si="21"/>
        <v>BEARISH DIVERGENCE</v>
      </c>
    </row>
    <row r="365" spans="1:8" ht="13.5" x14ac:dyDescent="0.25">
      <c r="A365" s="3">
        <v>42534</v>
      </c>
      <c r="B365" s="2">
        <v>29</v>
      </c>
      <c r="C365" s="2">
        <v>10.811500000000001</v>
      </c>
      <c r="D365" s="2">
        <v>4170</v>
      </c>
      <c r="E365" s="2">
        <f t="shared" si="20"/>
        <v>378599</v>
      </c>
      <c r="F365" s="17" t="str">
        <f t="shared" si="23"/>
        <v>BEARISH</v>
      </c>
      <c r="G365" s="17" t="str">
        <f t="shared" si="22"/>
        <v>WEAK</v>
      </c>
      <c r="H365" s="17" t="str">
        <f t="shared" si="21"/>
        <v>CONFIRMED BEARISH</v>
      </c>
    </row>
    <row r="366" spans="1:8" ht="13.5" x14ac:dyDescent="0.25">
      <c r="A366" s="3">
        <v>42535</v>
      </c>
      <c r="B366" s="2">
        <v>29</v>
      </c>
      <c r="C366" s="2">
        <v>10.811500000000001</v>
      </c>
      <c r="D366" s="2">
        <v>525</v>
      </c>
      <c r="E366" s="2">
        <f t="shared" si="20"/>
        <v>378599</v>
      </c>
      <c r="F366" s="17" t="str">
        <f t="shared" si="23"/>
        <v>BEARISH</v>
      </c>
      <c r="G366" s="17" t="str">
        <f t="shared" si="22"/>
        <v>WEAK</v>
      </c>
      <c r="H366" s="17" t="str">
        <f t="shared" si="21"/>
        <v>CONFIRMED BEARISH</v>
      </c>
    </row>
    <row r="367" spans="1:8" ht="13.5" x14ac:dyDescent="0.25">
      <c r="A367" s="3">
        <v>42536</v>
      </c>
      <c r="B367" s="2">
        <v>29</v>
      </c>
      <c r="C367" s="2">
        <v>10.811500000000001</v>
      </c>
      <c r="D367" s="2">
        <v>3598</v>
      </c>
      <c r="E367" s="2">
        <f t="shared" si="20"/>
        <v>378599</v>
      </c>
      <c r="F367" s="17" t="str">
        <f t="shared" si="23"/>
        <v>BEARISH</v>
      </c>
      <c r="G367" s="17" t="str">
        <f t="shared" si="22"/>
        <v>WEAK</v>
      </c>
      <c r="H367" s="17" t="str">
        <f t="shared" si="21"/>
        <v>CONFIRMED BEARISH</v>
      </c>
    </row>
    <row r="368" spans="1:8" ht="13.5" x14ac:dyDescent="0.25">
      <c r="A368" s="3">
        <v>42537</v>
      </c>
      <c r="B368" s="2">
        <v>29</v>
      </c>
      <c r="C368" s="2">
        <v>10.811500000000001</v>
      </c>
      <c r="D368" s="2">
        <v>6664</v>
      </c>
      <c r="E368" s="2">
        <f t="shared" si="20"/>
        <v>378599</v>
      </c>
      <c r="F368" s="17" t="str">
        <f t="shared" si="23"/>
        <v>BEARISH</v>
      </c>
      <c r="G368" s="17" t="str">
        <f t="shared" si="22"/>
        <v>NEUTRAL</v>
      </c>
      <c r="H368" s="17" t="str">
        <f t="shared" si="21"/>
        <v>NEUTRAL</v>
      </c>
    </row>
    <row r="369" spans="1:8" ht="13.5" x14ac:dyDescent="0.25">
      <c r="A369" s="3">
        <v>42538</v>
      </c>
      <c r="B369" s="2">
        <v>29.02</v>
      </c>
      <c r="C369" s="2">
        <v>10.819000000000001</v>
      </c>
      <c r="D369" s="2">
        <v>10264</v>
      </c>
      <c r="E369" s="2">
        <f t="shared" si="20"/>
        <v>388863</v>
      </c>
      <c r="F369" s="17" t="str">
        <f t="shared" si="23"/>
        <v>BULLISH</v>
      </c>
      <c r="G369" s="17" t="str">
        <f t="shared" si="22"/>
        <v>NEUTRAL</v>
      </c>
      <c r="H369" s="17" t="str">
        <f t="shared" si="21"/>
        <v>BULLISH DIVERGENCE</v>
      </c>
    </row>
    <row r="370" spans="1:8" ht="13.5" x14ac:dyDescent="0.25">
      <c r="A370" s="3">
        <v>42541</v>
      </c>
      <c r="B370" s="2">
        <v>29.03</v>
      </c>
      <c r="C370" s="2">
        <v>10.822699999999999</v>
      </c>
      <c r="D370" s="2">
        <v>4823</v>
      </c>
      <c r="E370" s="2">
        <f t="shared" si="20"/>
        <v>393686</v>
      </c>
      <c r="F370" s="17" t="str">
        <f t="shared" si="23"/>
        <v>BULLISH</v>
      </c>
      <c r="G370" s="17" t="str">
        <f t="shared" si="22"/>
        <v>STRONG</v>
      </c>
      <c r="H370" s="17" t="str">
        <f t="shared" si="21"/>
        <v>CONFIRMED BULLISH</v>
      </c>
    </row>
    <row r="371" spans="1:8" ht="13.5" x14ac:dyDescent="0.25">
      <c r="A371" s="3">
        <v>42542</v>
      </c>
      <c r="B371" s="2">
        <v>29</v>
      </c>
      <c r="C371" s="2">
        <v>10.811500000000001</v>
      </c>
      <c r="D371" s="2">
        <v>9251</v>
      </c>
      <c r="E371" s="2">
        <f t="shared" si="20"/>
        <v>384435</v>
      </c>
      <c r="F371" s="17" t="str">
        <f t="shared" si="23"/>
        <v>BULLISH</v>
      </c>
      <c r="G371" s="17" t="str">
        <f t="shared" si="22"/>
        <v>NEUTRAL</v>
      </c>
      <c r="H371" s="17" t="str">
        <f t="shared" si="21"/>
        <v>NEUTRAL</v>
      </c>
    </row>
    <row r="372" spans="1:8" ht="13.5" x14ac:dyDescent="0.25">
      <c r="A372" s="3">
        <v>42543</v>
      </c>
      <c r="B372" s="2">
        <v>29</v>
      </c>
      <c r="C372" s="2">
        <v>10.811500000000001</v>
      </c>
      <c r="D372" s="2">
        <v>4876</v>
      </c>
      <c r="E372" s="2">
        <f t="shared" si="20"/>
        <v>384435</v>
      </c>
      <c r="F372" s="17" t="str">
        <f t="shared" si="23"/>
        <v>BULLISH</v>
      </c>
      <c r="G372" s="17" t="str">
        <f t="shared" si="22"/>
        <v>NEUTRAL</v>
      </c>
      <c r="H372" s="17" t="str">
        <f t="shared" si="21"/>
        <v>NEUTRAL</v>
      </c>
    </row>
    <row r="373" spans="1:8" ht="13.5" x14ac:dyDescent="0.25">
      <c r="A373" s="3">
        <v>42544</v>
      </c>
      <c r="B373" s="2">
        <v>29</v>
      </c>
      <c r="C373" s="2">
        <v>10.811500000000001</v>
      </c>
      <c r="D373" s="2">
        <v>4608</v>
      </c>
      <c r="E373" s="2">
        <f t="shared" si="20"/>
        <v>384435</v>
      </c>
      <c r="F373" s="17" t="str">
        <f t="shared" si="23"/>
        <v>BULLISH</v>
      </c>
      <c r="G373" s="17" t="str">
        <f t="shared" si="22"/>
        <v>NEUTRAL</v>
      </c>
      <c r="H373" s="17" t="str">
        <f t="shared" si="21"/>
        <v>NEUTRAL</v>
      </c>
    </row>
    <row r="374" spans="1:8" ht="13.5" x14ac:dyDescent="0.25">
      <c r="A374" s="3">
        <v>42545</v>
      </c>
      <c r="B374" s="2">
        <v>29</v>
      </c>
      <c r="C374" s="2">
        <v>10.811500000000001</v>
      </c>
      <c r="D374" s="2">
        <v>1413</v>
      </c>
      <c r="E374" s="2">
        <f t="shared" si="20"/>
        <v>384435</v>
      </c>
      <c r="F374" s="17" t="str">
        <f t="shared" si="23"/>
        <v>BEARISH</v>
      </c>
      <c r="G374" s="17" t="str">
        <f t="shared" si="22"/>
        <v>NEUTRAL</v>
      </c>
      <c r="H374" s="17" t="str">
        <f t="shared" si="21"/>
        <v>CONFIRMED BEARISH</v>
      </c>
    </row>
    <row r="375" spans="1:8" ht="13.5" x14ac:dyDescent="0.25">
      <c r="A375" s="3">
        <v>42548</v>
      </c>
      <c r="B375" s="2">
        <v>28.6</v>
      </c>
      <c r="C375" s="2">
        <v>10.6624</v>
      </c>
      <c r="D375" s="2">
        <v>12776</v>
      </c>
      <c r="E375" s="2">
        <f t="shared" si="20"/>
        <v>371659</v>
      </c>
      <c r="F375" s="17" t="str">
        <f t="shared" si="23"/>
        <v>BEARISH</v>
      </c>
      <c r="G375" s="17" t="str">
        <f t="shared" si="22"/>
        <v>WEAK</v>
      </c>
      <c r="H375" s="17" t="str">
        <f t="shared" si="21"/>
        <v>CONFIRMED BEARISH</v>
      </c>
    </row>
    <row r="376" spans="1:8" ht="13.5" x14ac:dyDescent="0.25">
      <c r="A376" s="3">
        <v>42549</v>
      </c>
      <c r="B376" s="2">
        <v>28</v>
      </c>
      <c r="C376" s="2">
        <v>10.438700000000001</v>
      </c>
      <c r="D376" s="2">
        <v>2626</v>
      </c>
      <c r="E376" s="2">
        <f t="shared" si="20"/>
        <v>369033</v>
      </c>
      <c r="F376" s="17" t="str">
        <f t="shared" si="23"/>
        <v>BEARISH</v>
      </c>
      <c r="G376" s="17" t="str">
        <f t="shared" si="22"/>
        <v>WEAK</v>
      </c>
      <c r="H376" s="17" t="str">
        <f t="shared" si="21"/>
        <v>CONFIRMED BEARISH</v>
      </c>
    </row>
    <row r="377" spans="1:8" ht="13.5" x14ac:dyDescent="0.25">
      <c r="A377" s="3">
        <v>42550</v>
      </c>
      <c r="B377" s="2">
        <v>28</v>
      </c>
      <c r="C377" s="2">
        <v>10.438700000000001</v>
      </c>
      <c r="D377" s="2">
        <v>2231</v>
      </c>
      <c r="E377" s="2">
        <f t="shared" si="20"/>
        <v>369033</v>
      </c>
      <c r="F377" s="17" t="str">
        <f t="shared" si="23"/>
        <v>BEARISH</v>
      </c>
      <c r="G377" s="17" t="str">
        <f t="shared" si="22"/>
        <v>WEAK</v>
      </c>
      <c r="H377" s="17" t="str">
        <f t="shared" si="21"/>
        <v>CONFIRMED BEARISH</v>
      </c>
    </row>
    <row r="378" spans="1:8" ht="13.5" x14ac:dyDescent="0.25">
      <c r="A378" s="3">
        <v>42551</v>
      </c>
      <c r="B378" s="2">
        <v>28</v>
      </c>
      <c r="C378" s="2">
        <v>10.438700000000001</v>
      </c>
      <c r="D378" s="2">
        <v>4698</v>
      </c>
      <c r="E378" s="2">
        <f t="shared" si="20"/>
        <v>369033</v>
      </c>
      <c r="F378" s="17" t="str">
        <f t="shared" si="23"/>
        <v>BEARISH</v>
      </c>
      <c r="G378" s="17" t="str">
        <f t="shared" si="22"/>
        <v>WEAK</v>
      </c>
      <c r="H378" s="17" t="str">
        <f t="shared" si="21"/>
        <v>CONFIRMED BEARISH</v>
      </c>
    </row>
    <row r="379" spans="1:8" ht="13.5" x14ac:dyDescent="0.25">
      <c r="A379" s="3">
        <v>42552</v>
      </c>
      <c r="B379" s="2">
        <v>28.2</v>
      </c>
      <c r="C379" s="2">
        <v>10.513299999999999</v>
      </c>
      <c r="D379" s="2">
        <v>2075</v>
      </c>
      <c r="E379" s="2">
        <f t="shared" si="20"/>
        <v>371108</v>
      </c>
      <c r="F379" s="17" t="str">
        <f t="shared" si="23"/>
        <v>BEARISH</v>
      </c>
      <c r="G379" s="17" t="str">
        <f t="shared" si="22"/>
        <v>WEAK</v>
      </c>
      <c r="H379" s="17" t="str">
        <f t="shared" si="21"/>
        <v>CONFIRMED BEARISH</v>
      </c>
    </row>
    <row r="380" spans="1:8" ht="13.5" x14ac:dyDescent="0.25">
      <c r="A380" s="3">
        <v>42555</v>
      </c>
      <c r="B380" s="2">
        <v>27.8</v>
      </c>
      <c r="C380" s="2">
        <v>10.3642</v>
      </c>
      <c r="D380" s="2">
        <v>15568</v>
      </c>
      <c r="E380" s="2">
        <f t="shared" si="20"/>
        <v>355540</v>
      </c>
      <c r="F380" s="17" t="str">
        <f t="shared" si="23"/>
        <v>BEARISH</v>
      </c>
      <c r="G380" s="17" t="str">
        <f t="shared" si="22"/>
        <v>WEAK</v>
      </c>
      <c r="H380" s="17" t="str">
        <f t="shared" si="21"/>
        <v>CONFIRMED BEARISH</v>
      </c>
    </row>
    <row r="381" spans="1:8" ht="13.5" x14ac:dyDescent="0.25">
      <c r="A381" s="3">
        <v>42559</v>
      </c>
      <c r="B381" s="2">
        <v>27.8</v>
      </c>
      <c r="C381" s="2">
        <v>10.3642</v>
      </c>
      <c r="D381" s="2">
        <v>1530</v>
      </c>
      <c r="E381" s="2">
        <f t="shared" si="20"/>
        <v>355540</v>
      </c>
      <c r="F381" s="17" t="str">
        <f t="shared" si="23"/>
        <v>BEARISH</v>
      </c>
      <c r="G381" s="17" t="str">
        <f t="shared" si="22"/>
        <v>WEAK</v>
      </c>
      <c r="H381" s="17" t="str">
        <f t="shared" si="21"/>
        <v>CONFIRMED BEARISH</v>
      </c>
    </row>
    <row r="382" spans="1:8" ht="13.5" x14ac:dyDescent="0.25">
      <c r="A382" s="3">
        <v>42562</v>
      </c>
      <c r="B382" s="2">
        <v>28.2</v>
      </c>
      <c r="C382" s="2">
        <v>10.513299999999999</v>
      </c>
      <c r="D382" s="2">
        <v>3879</v>
      </c>
      <c r="E382" s="2">
        <f t="shared" si="20"/>
        <v>359419</v>
      </c>
      <c r="F382" s="17" t="str">
        <f t="shared" si="23"/>
        <v>BEARISH</v>
      </c>
      <c r="G382" s="17" t="str">
        <f t="shared" si="22"/>
        <v>WEAK</v>
      </c>
      <c r="H382" s="17" t="str">
        <f t="shared" si="21"/>
        <v>BEARISH DIVERGENCE</v>
      </c>
    </row>
    <row r="383" spans="1:8" ht="13.5" x14ac:dyDescent="0.25">
      <c r="A383" s="3">
        <v>42563</v>
      </c>
      <c r="B383" s="2">
        <v>28.2</v>
      </c>
      <c r="C383" s="2">
        <v>10.513299999999999</v>
      </c>
      <c r="D383" s="2">
        <v>3428</v>
      </c>
      <c r="E383" s="2">
        <f t="shared" si="20"/>
        <v>359419</v>
      </c>
      <c r="F383" s="17" t="str">
        <f t="shared" si="23"/>
        <v>BEARISH</v>
      </c>
      <c r="G383" s="17" t="str">
        <f t="shared" si="22"/>
        <v>WEAK</v>
      </c>
      <c r="H383" s="17" t="str">
        <f t="shared" si="21"/>
        <v>BEARISH DIVERGENCE</v>
      </c>
    </row>
    <row r="384" spans="1:8" ht="13.5" x14ac:dyDescent="0.25">
      <c r="A384" s="3">
        <v>42564</v>
      </c>
      <c r="B384" s="2">
        <v>28</v>
      </c>
      <c r="C384" s="2">
        <v>10.438700000000001</v>
      </c>
      <c r="D384" s="2">
        <v>39051</v>
      </c>
      <c r="E384" s="2">
        <f t="shared" si="20"/>
        <v>320368</v>
      </c>
      <c r="F384" s="17" t="str">
        <f t="shared" si="23"/>
        <v>BEARISH</v>
      </c>
      <c r="G384" s="17" t="str">
        <f t="shared" si="22"/>
        <v>WEAK</v>
      </c>
      <c r="H384" s="17" t="str">
        <f t="shared" si="21"/>
        <v>CONFIRMED BEARISH</v>
      </c>
    </row>
    <row r="385" spans="1:8" ht="13.5" x14ac:dyDescent="0.25">
      <c r="A385" s="3">
        <v>42565</v>
      </c>
      <c r="B385" s="2">
        <v>28</v>
      </c>
      <c r="C385" s="2">
        <v>10.438700000000001</v>
      </c>
      <c r="D385" s="2">
        <v>2463</v>
      </c>
      <c r="E385" s="2">
        <f t="shared" si="20"/>
        <v>320368</v>
      </c>
      <c r="F385" s="17" t="str">
        <f t="shared" si="23"/>
        <v>BEARISH</v>
      </c>
      <c r="G385" s="17" t="str">
        <f t="shared" si="22"/>
        <v>WEAK</v>
      </c>
      <c r="H385" s="17" t="str">
        <f t="shared" si="21"/>
        <v>BEARISH DIVERGENCE</v>
      </c>
    </row>
    <row r="386" spans="1:8" ht="13.5" x14ac:dyDescent="0.25">
      <c r="A386" s="3">
        <v>42566</v>
      </c>
      <c r="B386" s="2">
        <v>27.51</v>
      </c>
      <c r="C386" s="2">
        <v>10.256</v>
      </c>
      <c r="D386" s="2">
        <v>2963</v>
      </c>
      <c r="E386" s="2">
        <f t="shared" si="20"/>
        <v>317405</v>
      </c>
      <c r="F386" s="17" t="str">
        <f t="shared" si="23"/>
        <v>BEARISH</v>
      </c>
      <c r="G386" s="17" t="str">
        <f t="shared" si="22"/>
        <v>WEAK</v>
      </c>
      <c r="H386" s="17" t="str">
        <f t="shared" si="21"/>
        <v>CONFIRMED BEARISH</v>
      </c>
    </row>
    <row r="387" spans="1:8" ht="13.5" x14ac:dyDescent="0.25">
      <c r="A387" s="3">
        <v>42569</v>
      </c>
      <c r="B387" s="2">
        <v>27.55</v>
      </c>
      <c r="C387" s="2">
        <v>10.271000000000001</v>
      </c>
      <c r="D387" s="2">
        <v>2287</v>
      </c>
      <c r="E387" s="2">
        <f t="shared" si="20"/>
        <v>319692</v>
      </c>
      <c r="F387" s="17" t="str">
        <f t="shared" si="23"/>
        <v>BEARISH</v>
      </c>
      <c r="G387" s="17" t="str">
        <f t="shared" si="22"/>
        <v>WEAK</v>
      </c>
      <c r="H387" s="17" t="str">
        <f t="shared" si="21"/>
        <v>CONFIRMED BEARISH</v>
      </c>
    </row>
    <row r="388" spans="1:8" ht="13.5" x14ac:dyDescent="0.25">
      <c r="A388" s="3">
        <v>42570</v>
      </c>
      <c r="B388" s="2">
        <v>28.2</v>
      </c>
      <c r="C388" s="2">
        <v>10.513299999999999</v>
      </c>
      <c r="D388" s="2">
        <v>4772</v>
      </c>
      <c r="E388" s="2">
        <f t="shared" ref="E388:E451" si="24">IF(B388&gt;B387, E387+D388, IF(B388&lt;B387, E387-D388, E387))</f>
        <v>324464</v>
      </c>
      <c r="F388" s="17" t="str">
        <f t="shared" si="23"/>
        <v>BEARISH</v>
      </c>
      <c r="G388" s="17" t="str">
        <f t="shared" si="22"/>
        <v>WEAK</v>
      </c>
      <c r="H388" s="17" t="str">
        <f t="shared" si="21"/>
        <v>NEUTRAL</v>
      </c>
    </row>
    <row r="389" spans="1:8" ht="13.5" x14ac:dyDescent="0.25">
      <c r="A389" s="3">
        <v>42571</v>
      </c>
      <c r="B389" s="2">
        <v>26.5</v>
      </c>
      <c r="C389" s="2">
        <v>10.449</v>
      </c>
      <c r="D389" s="2">
        <v>1425</v>
      </c>
      <c r="E389" s="2">
        <f t="shared" si="24"/>
        <v>323039</v>
      </c>
      <c r="F389" s="17" t="str">
        <f t="shared" si="23"/>
        <v>BULLISH</v>
      </c>
      <c r="G389" s="17" t="str">
        <f t="shared" si="22"/>
        <v>NEUTRAL</v>
      </c>
      <c r="H389" s="17" t="str">
        <f t="shared" si="21"/>
        <v>BULLISH DIVERGENCE</v>
      </c>
    </row>
    <row r="390" spans="1:8" ht="13.5" x14ac:dyDescent="0.25">
      <c r="A390" s="3">
        <v>42572</v>
      </c>
      <c r="B390" s="2">
        <v>26.61</v>
      </c>
      <c r="C390" s="2">
        <v>10.4923</v>
      </c>
      <c r="D390" s="2">
        <v>4906</v>
      </c>
      <c r="E390" s="2">
        <f t="shared" si="24"/>
        <v>327945</v>
      </c>
      <c r="F390" s="17" t="str">
        <f t="shared" si="23"/>
        <v>BULLISH</v>
      </c>
      <c r="G390" s="17" t="str">
        <f t="shared" si="22"/>
        <v>STRONG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v>42573</v>
      </c>
      <c r="B391" s="2">
        <v>26.95</v>
      </c>
      <c r="C391" s="2">
        <v>10.6264</v>
      </c>
      <c r="D391" s="2">
        <v>1362</v>
      </c>
      <c r="E391" s="2">
        <f t="shared" si="24"/>
        <v>329307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STRONG</v>
      </c>
      <c r="H391" s="17" t="str">
        <f t="shared" si="25"/>
        <v>BULLISH DIVERGENCE</v>
      </c>
    </row>
    <row r="392" spans="1:8" ht="13.5" x14ac:dyDescent="0.25">
      <c r="A392" s="3">
        <v>42577</v>
      </c>
      <c r="B392" s="2">
        <v>27.2</v>
      </c>
      <c r="C392" s="2">
        <v>10.725</v>
      </c>
      <c r="D392" s="2">
        <v>1113</v>
      </c>
      <c r="E392" s="2">
        <f t="shared" si="24"/>
        <v>330420</v>
      </c>
      <c r="F392" s="17" t="str">
        <f t="shared" ref="F392:F455" si="27">IF(E392&gt;E387,"BULLISH",IF(E392&lt;E387,"BEARISH","NEUTRAL"))</f>
        <v>BULLISH</v>
      </c>
      <c r="G392" s="17" t="str">
        <f t="shared" si="26"/>
        <v>STRONG</v>
      </c>
      <c r="H392" s="17" t="str">
        <f t="shared" si="25"/>
        <v>BULLISH DIVERGENCE</v>
      </c>
    </row>
    <row r="393" spans="1:8" ht="13.5" x14ac:dyDescent="0.25">
      <c r="A393" s="3">
        <v>42578</v>
      </c>
      <c r="B393" s="2">
        <v>27</v>
      </c>
      <c r="C393" s="2">
        <v>10.646100000000001</v>
      </c>
      <c r="D393" s="2">
        <v>1478</v>
      </c>
      <c r="E393" s="2">
        <f t="shared" si="24"/>
        <v>328942</v>
      </c>
      <c r="F393" s="17" t="str">
        <f t="shared" si="27"/>
        <v>BULLISH</v>
      </c>
      <c r="G393" s="17" t="str">
        <f t="shared" si="26"/>
        <v>NEUTRAL</v>
      </c>
      <c r="H393" s="17" t="str">
        <f t="shared" si="25"/>
        <v>BULLISH DIVERGENCE</v>
      </c>
    </row>
    <row r="394" spans="1:8" ht="13.5" x14ac:dyDescent="0.25">
      <c r="A394" s="3">
        <v>42579</v>
      </c>
      <c r="B394" s="2">
        <v>27.1</v>
      </c>
      <c r="C394" s="2">
        <v>10.685600000000001</v>
      </c>
      <c r="D394" s="2">
        <v>3676</v>
      </c>
      <c r="E394" s="2">
        <f t="shared" si="24"/>
        <v>332618</v>
      </c>
      <c r="F394" s="17" t="str">
        <f t="shared" si="27"/>
        <v>BULLISH</v>
      </c>
      <c r="G394" s="17" t="str">
        <f t="shared" si="26"/>
        <v>STRONG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27.05</v>
      </c>
      <c r="C395" s="2">
        <v>10.665800000000001</v>
      </c>
      <c r="D395" s="2">
        <v>2291</v>
      </c>
      <c r="E395" s="2">
        <f t="shared" si="24"/>
        <v>330327</v>
      </c>
      <c r="F395" s="17" t="str">
        <f t="shared" si="27"/>
        <v>BULLISH</v>
      </c>
      <c r="G395" s="17" t="str">
        <f t="shared" si="26"/>
        <v>NEUTRAL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27.25</v>
      </c>
      <c r="C396" s="2">
        <v>10.7447</v>
      </c>
      <c r="D396" s="2">
        <v>6124</v>
      </c>
      <c r="E396" s="2">
        <f t="shared" si="24"/>
        <v>336451</v>
      </c>
      <c r="F396" s="17" t="str">
        <f t="shared" si="27"/>
        <v>BULLISH</v>
      </c>
      <c r="G396" s="17" t="str">
        <f t="shared" si="26"/>
        <v>STRONG</v>
      </c>
      <c r="H396" s="17" t="str">
        <f t="shared" si="25"/>
        <v>CONFIRMED BULLISH</v>
      </c>
    </row>
    <row r="397" spans="1:8" ht="13.5" x14ac:dyDescent="0.25">
      <c r="A397" s="3">
        <v>42584</v>
      </c>
      <c r="B397" s="2">
        <v>27.3</v>
      </c>
      <c r="C397" s="2">
        <v>10.7644</v>
      </c>
      <c r="D397" s="2">
        <v>3448</v>
      </c>
      <c r="E397" s="2">
        <f t="shared" si="24"/>
        <v>339899</v>
      </c>
      <c r="F397" s="17" t="str">
        <f t="shared" si="27"/>
        <v>BULLISH</v>
      </c>
      <c r="G397" s="17" t="str">
        <f t="shared" si="26"/>
        <v>STRONG</v>
      </c>
      <c r="H397" s="17" t="str">
        <f t="shared" si="25"/>
        <v>CONFIRMED BULLISH</v>
      </c>
    </row>
    <row r="398" spans="1:8" ht="13.5" x14ac:dyDescent="0.25">
      <c r="A398" s="3">
        <v>42585</v>
      </c>
      <c r="B398" s="2">
        <v>27.3</v>
      </c>
      <c r="C398" s="2">
        <v>10.7644</v>
      </c>
      <c r="D398" s="2">
        <v>2749</v>
      </c>
      <c r="E398" s="2">
        <f t="shared" si="24"/>
        <v>339899</v>
      </c>
      <c r="F398" s="17" t="str">
        <f t="shared" si="27"/>
        <v>BULLISH</v>
      </c>
      <c r="G398" s="17" t="str">
        <f t="shared" si="26"/>
        <v>STRONG</v>
      </c>
      <c r="H398" s="17" t="str">
        <f t="shared" si="25"/>
        <v>CONFIRMED BULLISH</v>
      </c>
    </row>
    <row r="399" spans="1:8" ht="13.5" x14ac:dyDescent="0.25">
      <c r="A399" s="3">
        <v>42586</v>
      </c>
      <c r="B399" s="2">
        <v>27.3</v>
      </c>
      <c r="C399" s="2">
        <v>10.7644</v>
      </c>
      <c r="D399" s="2">
        <v>8216</v>
      </c>
      <c r="E399" s="2">
        <f t="shared" si="24"/>
        <v>339899</v>
      </c>
      <c r="F399" s="17" t="str">
        <f t="shared" si="27"/>
        <v>BULLISH</v>
      </c>
      <c r="G399" s="17" t="str">
        <f t="shared" si="26"/>
        <v>STRONG</v>
      </c>
      <c r="H399" s="17" t="str">
        <f t="shared" si="25"/>
        <v>CONFIRMED BULLISH</v>
      </c>
    </row>
    <row r="400" spans="1:8" ht="13.5" x14ac:dyDescent="0.25">
      <c r="A400" s="3">
        <v>42587</v>
      </c>
      <c r="B400" s="2">
        <v>27.32</v>
      </c>
      <c r="C400" s="2">
        <v>10.7723</v>
      </c>
      <c r="D400" s="2">
        <v>1045</v>
      </c>
      <c r="E400" s="2">
        <f t="shared" si="24"/>
        <v>340944</v>
      </c>
      <c r="F400" s="17" t="str">
        <f t="shared" si="27"/>
        <v>BULLISH</v>
      </c>
      <c r="G400" s="17" t="str">
        <f t="shared" si="26"/>
        <v>STRONG</v>
      </c>
      <c r="H400" s="17" t="str">
        <f t="shared" si="25"/>
        <v>CONFIRMED BULLISH</v>
      </c>
    </row>
    <row r="401" spans="1:8" ht="13.5" x14ac:dyDescent="0.25">
      <c r="A401" s="3">
        <v>42590</v>
      </c>
      <c r="B401" s="2">
        <v>27.49</v>
      </c>
      <c r="C401" s="2">
        <v>10.8393</v>
      </c>
      <c r="D401" s="2">
        <v>709</v>
      </c>
      <c r="E401" s="2">
        <f t="shared" si="24"/>
        <v>341653</v>
      </c>
      <c r="F401" s="17" t="str">
        <f t="shared" si="27"/>
        <v>BULLISH</v>
      </c>
      <c r="G401" s="17" t="str">
        <f t="shared" si="26"/>
        <v>NEUTRAL</v>
      </c>
      <c r="H401" s="17" t="str">
        <f t="shared" si="25"/>
        <v>CONFIRMED BULLISH</v>
      </c>
    </row>
    <row r="402" spans="1:8" ht="13.5" x14ac:dyDescent="0.25">
      <c r="A402" s="3">
        <v>42591</v>
      </c>
      <c r="B402" s="2">
        <v>27.5</v>
      </c>
      <c r="C402" s="2">
        <v>10.843299999999999</v>
      </c>
      <c r="D402" s="2">
        <v>6780</v>
      </c>
      <c r="E402" s="2">
        <f t="shared" si="24"/>
        <v>348433</v>
      </c>
      <c r="F402" s="17" t="str">
        <f t="shared" si="27"/>
        <v>BULLISH</v>
      </c>
      <c r="G402" s="17" t="str">
        <f t="shared" si="26"/>
        <v>STRONG</v>
      </c>
      <c r="H402" s="17" t="str">
        <f t="shared" si="25"/>
        <v>CONFIRMED BULLISH</v>
      </c>
    </row>
    <row r="403" spans="1:8" ht="13.5" x14ac:dyDescent="0.25">
      <c r="A403" s="3">
        <v>42592</v>
      </c>
      <c r="B403" s="2">
        <v>27.5</v>
      </c>
      <c r="C403" s="2">
        <v>10.843299999999999</v>
      </c>
      <c r="D403" s="2">
        <v>5648</v>
      </c>
      <c r="E403" s="2">
        <f t="shared" si="24"/>
        <v>348433</v>
      </c>
      <c r="F403" s="17" t="str">
        <f t="shared" si="27"/>
        <v>BULLISH</v>
      </c>
      <c r="G403" s="17" t="str">
        <f t="shared" si="26"/>
        <v>STRONG</v>
      </c>
      <c r="H403" s="17" t="str">
        <f t="shared" si="25"/>
        <v>CONFIRMED BULLISH</v>
      </c>
    </row>
    <row r="404" spans="1:8" ht="13.5" x14ac:dyDescent="0.25">
      <c r="A404" s="3">
        <v>42593</v>
      </c>
      <c r="B404" s="2">
        <v>27.5</v>
      </c>
      <c r="C404" s="2">
        <v>10.843299999999999</v>
      </c>
      <c r="D404" s="2">
        <v>6554</v>
      </c>
      <c r="E404" s="2">
        <f t="shared" si="24"/>
        <v>348433</v>
      </c>
      <c r="F404" s="17" t="str">
        <f t="shared" si="27"/>
        <v>BULLISH</v>
      </c>
      <c r="G404" s="17" t="str">
        <f t="shared" si="26"/>
        <v>STRONG</v>
      </c>
      <c r="H404" s="17" t="str">
        <f t="shared" si="25"/>
        <v>CONFIRMED BULLISH</v>
      </c>
    </row>
    <row r="405" spans="1:8" ht="13.5" x14ac:dyDescent="0.25">
      <c r="A405" s="3">
        <v>42594</v>
      </c>
      <c r="B405" s="2">
        <v>27.78</v>
      </c>
      <c r="C405" s="2">
        <v>10.9537</v>
      </c>
      <c r="D405" s="2">
        <v>675</v>
      </c>
      <c r="E405" s="2">
        <f t="shared" si="24"/>
        <v>349108</v>
      </c>
      <c r="F405" s="17" t="str">
        <f t="shared" si="27"/>
        <v>BULLISH</v>
      </c>
      <c r="G405" s="17" t="str">
        <f t="shared" si="26"/>
        <v>STRONG</v>
      </c>
      <c r="H405" s="17" t="str">
        <f t="shared" si="25"/>
        <v>CONFIRMED BULLISH</v>
      </c>
    </row>
    <row r="406" spans="1:8" ht="13.5" x14ac:dyDescent="0.25">
      <c r="A406" s="3">
        <v>42597</v>
      </c>
      <c r="B406" s="2">
        <v>27.78</v>
      </c>
      <c r="C406" s="2">
        <v>10.9537</v>
      </c>
      <c r="D406" s="2">
        <v>500</v>
      </c>
      <c r="E406" s="2">
        <f t="shared" si="24"/>
        <v>349108</v>
      </c>
      <c r="F406" s="17" t="str">
        <f t="shared" si="27"/>
        <v>BULLISH</v>
      </c>
      <c r="G406" s="17" t="str">
        <f t="shared" si="26"/>
        <v>STRONG</v>
      </c>
      <c r="H406" s="17" t="str">
        <f t="shared" si="25"/>
        <v>CONFIRMED BULLISH</v>
      </c>
    </row>
    <row r="407" spans="1:8" ht="13.5" x14ac:dyDescent="0.25">
      <c r="A407" s="3">
        <v>42598</v>
      </c>
      <c r="B407" s="2">
        <v>27.7</v>
      </c>
      <c r="C407" s="2">
        <v>10.9221</v>
      </c>
      <c r="D407" s="2">
        <v>3105</v>
      </c>
      <c r="E407" s="2">
        <f t="shared" si="24"/>
        <v>346003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BEARISH DIVERGENCE</v>
      </c>
    </row>
    <row r="408" spans="1:8" ht="13.5" x14ac:dyDescent="0.25">
      <c r="A408" s="3">
        <v>42599</v>
      </c>
      <c r="B408" s="2">
        <v>27.68</v>
      </c>
      <c r="C408" s="2">
        <v>10.914199999999999</v>
      </c>
      <c r="D408" s="2">
        <v>719</v>
      </c>
      <c r="E408" s="2">
        <f t="shared" si="24"/>
        <v>345284</v>
      </c>
      <c r="F408" s="17" t="str">
        <f t="shared" si="27"/>
        <v>BEARISH</v>
      </c>
      <c r="G408" s="17" t="str">
        <f t="shared" si="26"/>
        <v>NEUTRAL</v>
      </c>
      <c r="H408" s="17" t="str">
        <f t="shared" si="25"/>
        <v>BEARISH DIVERGENCE</v>
      </c>
    </row>
    <row r="409" spans="1:8" ht="13.5" x14ac:dyDescent="0.25">
      <c r="A409" s="3">
        <v>42600</v>
      </c>
      <c r="B409" s="2">
        <v>27.65</v>
      </c>
      <c r="C409" s="2">
        <v>10.9024</v>
      </c>
      <c r="D409" s="2">
        <v>3131</v>
      </c>
      <c r="E409" s="2">
        <f t="shared" si="24"/>
        <v>342153</v>
      </c>
      <c r="F409" s="17" t="str">
        <f t="shared" si="27"/>
        <v>BEARISH</v>
      </c>
      <c r="G409" s="17" t="str">
        <f t="shared" si="26"/>
        <v>NEUTRAL</v>
      </c>
      <c r="H409" s="17" t="str">
        <f t="shared" si="25"/>
        <v>BEARISH DIVERGENCE</v>
      </c>
    </row>
    <row r="410" spans="1:8" ht="13.5" x14ac:dyDescent="0.25">
      <c r="A410" s="3">
        <v>42601</v>
      </c>
      <c r="B410" s="2">
        <v>27.99</v>
      </c>
      <c r="C410" s="2">
        <v>11.0365</v>
      </c>
      <c r="D410" s="2">
        <v>3641</v>
      </c>
      <c r="E410" s="2">
        <f t="shared" si="24"/>
        <v>345794</v>
      </c>
      <c r="F410" s="17" t="str">
        <f t="shared" si="27"/>
        <v>BEARISH</v>
      </c>
      <c r="G410" s="17" t="str">
        <f t="shared" si="26"/>
        <v>NEUTRAL</v>
      </c>
      <c r="H410" s="17" t="str">
        <f t="shared" si="25"/>
        <v>BEARISH DIVERGENCE</v>
      </c>
    </row>
    <row r="411" spans="1:8" ht="13.5" x14ac:dyDescent="0.25">
      <c r="A411" s="3">
        <v>42604</v>
      </c>
      <c r="B411" s="2">
        <v>27.91</v>
      </c>
      <c r="C411" s="2">
        <v>11.004899999999999</v>
      </c>
      <c r="D411" s="2">
        <v>2375</v>
      </c>
      <c r="E411" s="2">
        <f t="shared" si="24"/>
        <v>343419</v>
      </c>
      <c r="F411" s="17" t="str">
        <f t="shared" si="27"/>
        <v>BEARISH</v>
      </c>
      <c r="G411" s="17" t="str">
        <f t="shared" si="26"/>
        <v>NEUTRAL</v>
      </c>
      <c r="H411" s="17" t="str">
        <f t="shared" si="25"/>
        <v>BEARISH DIVERGENCE</v>
      </c>
    </row>
    <row r="412" spans="1:8" ht="13.5" x14ac:dyDescent="0.25">
      <c r="A412" s="3">
        <v>42605</v>
      </c>
      <c r="B412" s="2">
        <v>27.98</v>
      </c>
      <c r="C412" s="2">
        <v>11.032500000000001</v>
      </c>
      <c r="D412" s="2">
        <v>2606</v>
      </c>
      <c r="E412" s="2">
        <f t="shared" si="24"/>
        <v>346025</v>
      </c>
      <c r="F412" s="17" t="str">
        <f t="shared" si="27"/>
        <v>BULLISH</v>
      </c>
      <c r="G412" s="17" t="str">
        <f t="shared" si="26"/>
        <v>NEUTRAL</v>
      </c>
      <c r="H412" s="17" t="str">
        <f t="shared" si="25"/>
        <v>CONFIRMED BULLISH</v>
      </c>
    </row>
    <row r="413" spans="1:8" ht="13.5" x14ac:dyDescent="0.25">
      <c r="A413" s="3">
        <v>42606</v>
      </c>
      <c r="B413" s="2">
        <v>27.9</v>
      </c>
      <c r="C413" s="2">
        <v>11.000999999999999</v>
      </c>
      <c r="D413" s="2">
        <v>575</v>
      </c>
      <c r="E413" s="2">
        <f t="shared" si="24"/>
        <v>345450</v>
      </c>
      <c r="F413" s="17" t="str">
        <f t="shared" si="27"/>
        <v>BULLISH</v>
      </c>
      <c r="G413" s="17" t="str">
        <f t="shared" si="26"/>
        <v>NEUTRAL</v>
      </c>
      <c r="H413" s="17" t="str">
        <f t="shared" si="25"/>
        <v>CONFIRMED BULLISH</v>
      </c>
    </row>
    <row r="414" spans="1:8" ht="13.5" x14ac:dyDescent="0.25">
      <c r="A414" s="3">
        <v>42607</v>
      </c>
      <c r="B414" s="2">
        <v>27.75</v>
      </c>
      <c r="C414" s="2">
        <v>10.941800000000001</v>
      </c>
      <c r="D414" s="2">
        <v>2954</v>
      </c>
      <c r="E414" s="2">
        <f t="shared" si="24"/>
        <v>342496</v>
      </c>
      <c r="F414" s="17" t="str">
        <f t="shared" si="27"/>
        <v>BULLISH</v>
      </c>
      <c r="G414" s="17" t="str">
        <f t="shared" si="26"/>
        <v>NEUTRAL</v>
      </c>
      <c r="H414" s="17" t="str">
        <f t="shared" si="25"/>
        <v>CONFIRMED BULLISH</v>
      </c>
    </row>
    <row r="415" spans="1:8" ht="13.5" x14ac:dyDescent="0.25">
      <c r="A415" s="3">
        <v>42608</v>
      </c>
      <c r="B415" s="2">
        <v>27.8</v>
      </c>
      <c r="C415" s="2">
        <v>10.961600000000001</v>
      </c>
      <c r="D415" s="2">
        <v>2015</v>
      </c>
      <c r="E415" s="2">
        <f t="shared" si="24"/>
        <v>344511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CONFIRMED BEARISH</v>
      </c>
    </row>
    <row r="416" spans="1:8" ht="13.5" x14ac:dyDescent="0.25">
      <c r="A416" s="3">
        <v>42611</v>
      </c>
      <c r="B416" s="2">
        <v>28</v>
      </c>
      <c r="C416" s="2">
        <v>11.0404</v>
      </c>
      <c r="D416" s="2">
        <v>3112</v>
      </c>
      <c r="E416" s="2">
        <f t="shared" si="24"/>
        <v>347623</v>
      </c>
      <c r="F416" s="17" t="str">
        <f t="shared" si="27"/>
        <v>BULLISH</v>
      </c>
      <c r="G416" s="17" t="str">
        <f t="shared" si="26"/>
        <v>NEUTRAL</v>
      </c>
      <c r="H416" s="17" t="str">
        <f t="shared" si="25"/>
        <v>CONFIRMED BULLISH</v>
      </c>
    </row>
    <row r="417" spans="1:8" ht="13.5" x14ac:dyDescent="0.25">
      <c r="A417" s="3">
        <v>42612</v>
      </c>
      <c r="B417" s="2">
        <v>28</v>
      </c>
      <c r="C417" s="2">
        <v>11.0404</v>
      </c>
      <c r="D417" s="2">
        <v>1492</v>
      </c>
      <c r="E417" s="2">
        <f t="shared" si="24"/>
        <v>347623</v>
      </c>
      <c r="F417" s="17" t="str">
        <f t="shared" si="27"/>
        <v>BULLISH</v>
      </c>
      <c r="G417" s="17" t="str">
        <f t="shared" si="26"/>
        <v>NEUTRAL</v>
      </c>
      <c r="H417" s="17" t="str">
        <f t="shared" si="25"/>
        <v>CONFIRMED BULLISH</v>
      </c>
    </row>
    <row r="418" spans="1:8" ht="13.5" x14ac:dyDescent="0.25">
      <c r="A418" s="3">
        <v>42613</v>
      </c>
      <c r="B418" s="2">
        <v>27.95</v>
      </c>
      <c r="C418" s="2">
        <v>11.0207</v>
      </c>
      <c r="D418" s="2">
        <v>373</v>
      </c>
      <c r="E418" s="2">
        <f t="shared" si="24"/>
        <v>347250</v>
      </c>
      <c r="F418" s="17" t="str">
        <f t="shared" si="27"/>
        <v>BULLISH</v>
      </c>
      <c r="G418" s="17" t="str">
        <f t="shared" si="26"/>
        <v>NEUTRAL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27.9</v>
      </c>
      <c r="C419" s="2">
        <v>11.000999999999999</v>
      </c>
      <c r="D419" s="2">
        <v>2005</v>
      </c>
      <c r="E419" s="2">
        <f t="shared" si="24"/>
        <v>345245</v>
      </c>
      <c r="F419" s="17" t="str">
        <f t="shared" si="27"/>
        <v>BULLISH</v>
      </c>
      <c r="G419" s="17" t="str">
        <f t="shared" si="26"/>
        <v>NEUTRAL</v>
      </c>
      <c r="H419" s="17" t="str">
        <f t="shared" si="25"/>
        <v>CONFIRMED BULLISH</v>
      </c>
    </row>
    <row r="420" spans="1:8" ht="13.5" x14ac:dyDescent="0.25">
      <c r="A420" s="3">
        <v>42615</v>
      </c>
      <c r="B420" s="2">
        <v>27.92</v>
      </c>
      <c r="C420" s="2">
        <v>11.008900000000001</v>
      </c>
      <c r="D420" s="2">
        <v>920</v>
      </c>
      <c r="E420" s="2">
        <f t="shared" si="24"/>
        <v>346165</v>
      </c>
      <c r="F420" s="17" t="str">
        <f t="shared" si="27"/>
        <v>BULLISH</v>
      </c>
      <c r="G420" s="17" t="str">
        <f t="shared" si="26"/>
        <v>NEUTRAL</v>
      </c>
      <c r="H420" s="17" t="str">
        <f t="shared" si="25"/>
        <v>CONFIRMED BULLISH</v>
      </c>
    </row>
    <row r="421" spans="1:8" ht="13.5" x14ac:dyDescent="0.25">
      <c r="A421" s="3">
        <v>42618</v>
      </c>
      <c r="B421" s="2">
        <v>27.95</v>
      </c>
      <c r="C421" s="2">
        <v>11.0207</v>
      </c>
      <c r="D421" s="2">
        <v>2147</v>
      </c>
      <c r="E421" s="2">
        <f t="shared" si="24"/>
        <v>348312</v>
      </c>
      <c r="F421" s="17" t="str">
        <f t="shared" si="27"/>
        <v>BULLISH</v>
      </c>
      <c r="G421" s="17" t="str">
        <f t="shared" si="26"/>
        <v>NEUTRAL</v>
      </c>
      <c r="H421" s="17" t="str">
        <f t="shared" si="25"/>
        <v>BULLISH DIVERGENCE</v>
      </c>
    </row>
    <row r="422" spans="1:8" ht="13.5" x14ac:dyDescent="0.25">
      <c r="A422" s="3">
        <v>42619</v>
      </c>
      <c r="B422" s="2">
        <v>28.1</v>
      </c>
      <c r="C422" s="2">
        <v>11.0799</v>
      </c>
      <c r="D422" s="2">
        <v>554</v>
      </c>
      <c r="E422" s="2">
        <f t="shared" si="24"/>
        <v>348866</v>
      </c>
      <c r="F422" s="17" t="str">
        <f t="shared" si="27"/>
        <v>BULLISH</v>
      </c>
      <c r="G422" s="17" t="str">
        <f t="shared" si="26"/>
        <v>NEUTRAL</v>
      </c>
      <c r="H422" s="17" t="str">
        <f t="shared" si="25"/>
        <v>CONFIRMED BULLISH</v>
      </c>
    </row>
    <row r="423" spans="1:8" ht="13.5" x14ac:dyDescent="0.25">
      <c r="A423" s="3">
        <v>42620</v>
      </c>
      <c r="B423" s="2">
        <v>28</v>
      </c>
      <c r="C423" s="2">
        <v>11.0404</v>
      </c>
      <c r="D423" s="2">
        <v>1138</v>
      </c>
      <c r="E423" s="2">
        <f t="shared" si="24"/>
        <v>347728</v>
      </c>
      <c r="F423" s="17" t="str">
        <f t="shared" si="27"/>
        <v>BULLISH</v>
      </c>
      <c r="G423" s="17" t="str">
        <f t="shared" si="26"/>
        <v>NEUTRAL</v>
      </c>
      <c r="H423" s="17" t="str">
        <f t="shared" si="25"/>
        <v>CONFIRMED BULLISH</v>
      </c>
    </row>
    <row r="424" spans="1:8" ht="13.5" x14ac:dyDescent="0.25">
      <c r="A424" s="3">
        <v>42621</v>
      </c>
      <c r="B424" s="2">
        <v>28</v>
      </c>
      <c r="C424" s="2">
        <v>11.0404</v>
      </c>
      <c r="D424" s="2">
        <v>1233</v>
      </c>
      <c r="E424" s="2">
        <f t="shared" si="24"/>
        <v>347728</v>
      </c>
      <c r="F424" s="17" t="str">
        <f t="shared" si="27"/>
        <v>BULLISH</v>
      </c>
      <c r="G424" s="17" t="str">
        <f t="shared" si="26"/>
        <v>NEUTRAL</v>
      </c>
      <c r="H424" s="17" t="str">
        <f t="shared" si="25"/>
        <v>CONFIRMED BULLISH</v>
      </c>
    </row>
    <row r="425" spans="1:8" ht="13.5" x14ac:dyDescent="0.25">
      <c r="A425" s="3">
        <v>42622</v>
      </c>
      <c r="B425" s="2">
        <v>28</v>
      </c>
      <c r="C425" s="2">
        <v>11.0404</v>
      </c>
      <c r="D425" s="2">
        <v>1336</v>
      </c>
      <c r="E425" s="2">
        <f t="shared" si="24"/>
        <v>347728</v>
      </c>
      <c r="F425" s="17" t="str">
        <f t="shared" si="27"/>
        <v>BULLISH</v>
      </c>
      <c r="G425" s="17" t="str">
        <f t="shared" si="26"/>
        <v>NEUTRAL</v>
      </c>
      <c r="H425" s="17" t="str">
        <f t="shared" si="25"/>
        <v>CONFIRMED BULLISH</v>
      </c>
    </row>
    <row r="426" spans="1:8" ht="13.5" x14ac:dyDescent="0.25">
      <c r="A426" s="3">
        <v>42627</v>
      </c>
      <c r="B426" s="2">
        <v>28</v>
      </c>
      <c r="C426" s="2">
        <v>11.0404</v>
      </c>
      <c r="D426" s="2">
        <v>1336</v>
      </c>
      <c r="E426" s="2">
        <f t="shared" si="24"/>
        <v>347728</v>
      </c>
      <c r="F426" s="17" t="str">
        <f t="shared" si="27"/>
        <v>BEARISH</v>
      </c>
      <c r="G426" s="17" t="str">
        <f t="shared" si="26"/>
        <v>NEUTRAL</v>
      </c>
      <c r="H426" s="17" t="str">
        <f t="shared" si="25"/>
        <v>BEARISH DIVERGENCE</v>
      </c>
    </row>
    <row r="427" spans="1:8" ht="13.5" x14ac:dyDescent="0.25">
      <c r="A427" s="3">
        <v>42628</v>
      </c>
      <c r="B427" s="2">
        <v>27.96</v>
      </c>
      <c r="C427" s="2">
        <v>11.024699999999999</v>
      </c>
      <c r="D427" s="2">
        <v>3020</v>
      </c>
      <c r="E427" s="2">
        <f t="shared" si="24"/>
        <v>344708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CONFIRMED BEARISH</v>
      </c>
    </row>
    <row r="428" spans="1:8" ht="13.5" x14ac:dyDescent="0.25">
      <c r="A428" s="3">
        <v>42629</v>
      </c>
      <c r="B428" s="2">
        <v>27.9</v>
      </c>
      <c r="C428" s="2">
        <v>11.000999999999999</v>
      </c>
      <c r="D428" s="2">
        <v>10994</v>
      </c>
      <c r="E428" s="2">
        <f t="shared" si="24"/>
        <v>333714</v>
      </c>
      <c r="F428" s="17" t="str">
        <f t="shared" si="27"/>
        <v>BEARISH</v>
      </c>
      <c r="G428" s="17" t="str">
        <f t="shared" si="26"/>
        <v>WEAK</v>
      </c>
      <c r="H428" s="17" t="str">
        <f t="shared" si="25"/>
        <v>CONFIRMED BEARISH</v>
      </c>
    </row>
    <row r="429" spans="1:8" ht="13.5" x14ac:dyDescent="0.25">
      <c r="A429" s="3">
        <v>42632</v>
      </c>
      <c r="B429" s="2">
        <v>27.9</v>
      </c>
      <c r="C429" s="2">
        <v>11.000999999999999</v>
      </c>
      <c r="D429" s="2">
        <v>0</v>
      </c>
      <c r="E429" s="2">
        <f t="shared" si="24"/>
        <v>333714</v>
      </c>
      <c r="F429" s="17" t="str">
        <f t="shared" si="27"/>
        <v>BEARISH</v>
      </c>
      <c r="G429" s="17" t="str">
        <f t="shared" si="26"/>
        <v>WEAK</v>
      </c>
      <c r="H429" s="17" t="str">
        <f t="shared" si="25"/>
        <v>CONFIRMED BEARISH</v>
      </c>
    </row>
    <row r="430" spans="1:8" ht="13.5" x14ac:dyDescent="0.25">
      <c r="A430" s="3">
        <v>42633</v>
      </c>
      <c r="B430" s="2">
        <v>27.7</v>
      </c>
      <c r="C430" s="2">
        <v>10.9221</v>
      </c>
      <c r="D430" s="2">
        <v>4673</v>
      </c>
      <c r="E430" s="2">
        <f t="shared" si="24"/>
        <v>329041</v>
      </c>
      <c r="F430" s="17" t="str">
        <f t="shared" si="27"/>
        <v>BEARISH</v>
      </c>
      <c r="G430" s="17" t="str">
        <f t="shared" si="26"/>
        <v>WEAK</v>
      </c>
      <c r="H430" s="17" t="str">
        <f t="shared" si="25"/>
        <v>CONFIRMED BEARISH</v>
      </c>
    </row>
    <row r="431" spans="1:8" ht="13.5" x14ac:dyDescent="0.25">
      <c r="A431" s="3">
        <v>42634</v>
      </c>
      <c r="B431" s="2">
        <v>28.09</v>
      </c>
      <c r="C431" s="2">
        <v>11.075900000000001</v>
      </c>
      <c r="D431" s="2">
        <v>6660</v>
      </c>
      <c r="E431" s="2">
        <f t="shared" si="24"/>
        <v>335701</v>
      </c>
      <c r="F431" s="17" t="str">
        <f t="shared" si="27"/>
        <v>BEARISH</v>
      </c>
      <c r="G431" s="17" t="str">
        <f t="shared" si="26"/>
        <v>WEAK</v>
      </c>
      <c r="H431" s="17" t="str">
        <f t="shared" si="25"/>
        <v>BEARISH DIVERGENCE</v>
      </c>
    </row>
    <row r="432" spans="1:8" ht="13.5" x14ac:dyDescent="0.25">
      <c r="A432" s="3">
        <v>42635</v>
      </c>
      <c r="B432" s="2">
        <v>27.9</v>
      </c>
      <c r="C432" s="2">
        <v>11.000999999999999</v>
      </c>
      <c r="D432" s="2">
        <v>1764</v>
      </c>
      <c r="E432" s="2">
        <f t="shared" si="24"/>
        <v>333937</v>
      </c>
      <c r="F432" s="17" t="str">
        <f t="shared" si="27"/>
        <v>BEARISH</v>
      </c>
      <c r="G432" s="17" t="str">
        <f t="shared" si="26"/>
        <v>WEAK</v>
      </c>
      <c r="H432" s="17" t="str">
        <f t="shared" si="25"/>
        <v>CONFIRMED BEARISH</v>
      </c>
    </row>
    <row r="433" spans="1:8" ht="13.5" x14ac:dyDescent="0.25">
      <c r="A433" s="3">
        <v>42636</v>
      </c>
      <c r="B433" s="2">
        <v>27.9</v>
      </c>
      <c r="C433" s="2">
        <v>11.000999999999999</v>
      </c>
      <c r="D433" s="2">
        <v>2047</v>
      </c>
      <c r="E433" s="2">
        <f t="shared" si="24"/>
        <v>333937</v>
      </c>
      <c r="F433" s="17" t="str">
        <f t="shared" si="27"/>
        <v>BULLISH</v>
      </c>
      <c r="G433" s="17" t="str">
        <f t="shared" si="26"/>
        <v>NEUTRAL</v>
      </c>
      <c r="H433" s="17" t="str">
        <f t="shared" si="25"/>
        <v>NEUTRAL</v>
      </c>
    </row>
    <row r="434" spans="1:8" ht="13.5" x14ac:dyDescent="0.25">
      <c r="A434" s="3">
        <v>42639</v>
      </c>
      <c r="B434" s="2">
        <v>28</v>
      </c>
      <c r="C434" s="2">
        <v>11.0404</v>
      </c>
      <c r="D434" s="2">
        <v>3566</v>
      </c>
      <c r="E434" s="2">
        <f t="shared" si="24"/>
        <v>337503</v>
      </c>
      <c r="F434" s="17" t="str">
        <f t="shared" si="27"/>
        <v>BULLISH</v>
      </c>
      <c r="G434" s="17" t="str">
        <f t="shared" si="26"/>
        <v>NEUTRAL</v>
      </c>
      <c r="H434" s="17" t="str">
        <f t="shared" si="25"/>
        <v>CONFIRMED BULLISH</v>
      </c>
    </row>
    <row r="435" spans="1:8" ht="13.5" x14ac:dyDescent="0.25">
      <c r="A435" s="3">
        <v>42640</v>
      </c>
      <c r="B435" s="2">
        <v>28</v>
      </c>
      <c r="C435" s="2">
        <v>11.0404</v>
      </c>
      <c r="D435" s="2">
        <v>3350</v>
      </c>
      <c r="E435" s="2">
        <f t="shared" si="24"/>
        <v>337503</v>
      </c>
      <c r="F435" s="17" t="str">
        <f t="shared" si="27"/>
        <v>BULLISH</v>
      </c>
      <c r="G435" s="17" t="str">
        <f t="shared" si="26"/>
        <v>STRONG</v>
      </c>
      <c r="H435" s="17" t="str">
        <f t="shared" si="25"/>
        <v>CONFIRMED BULLISH</v>
      </c>
    </row>
    <row r="436" spans="1:8" ht="13.5" x14ac:dyDescent="0.25">
      <c r="A436" s="3">
        <v>42641</v>
      </c>
      <c r="B436" s="2">
        <v>28</v>
      </c>
      <c r="C436" s="2">
        <v>11.0404</v>
      </c>
      <c r="D436" s="2">
        <v>1843</v>
      </c>
      <c r="E436" s="2">
        <f t="shared" si="24"/>
        <v>337503</v>
      </c>
      <c r="F436" s="17" t="str">
        <f t="shared" si="27"/>
        <v>BULLISH</v>
      </c>
      <c r="G436" s="17" t="str">
        <f t="shared" si="26"/>
        <v>NEUTRAL</v>
      </c>
      <c r="H436" s="17" t="str">
        <f t="shared" si="25"/>
        <v>BULLISH DIVERGENCE</v>
      </c>
    </row>
    <row r="437" spans="1:8" ht="13.5" x14ac:dyDescent="0.25">
      <c r="A437" s="3">
        <v>42642</v>
      </c>
      <c r="B437" s="2">
        <v>28</v>
      </c>
      <c r="C437" s="2">
        <v>11.0404</v>
      </c>
      <c r="D437" s="2">
        <v>4418</v>
      </c>
      <c r="E437" s="2">
        <f t="shared" si="24"/>
        <v>337503</v>
      </c>
      <c r="F437" s="17" t="str">
        <f t="shared" si="27"/>
        <v>BULLISH</v>
      </c>
      <c r="G437" s="17" t="str">
        <f t="shared" si="26"/>
        <v>NEUTRAL</v>
      </c>
      <c r="H437" s="17" t="str">
        <f t="shared" si="25"/>
        <v>CONFIRMED BULLISH</v>
      </c>
    </row>
    <row r="438" spans="1:8" ht="13.5" x14ac:dyDescent="0.25">
      <c r="A438" s="3">
        <v>42643</v>
      </c>
      <c r="B438" s="2">
        <v>27.9</v>
      </c>
      <c r="C438" s="2">
        <v>11.000999999999999</v>
      </c>
      <c r="D438" s="2">
        <v>1865</v>
      </c>
      <c r="E438" s="2">
        <f t="shared" si="24"/>
        <v>335638</v>
      </c>
      <c r="F438" s="17" t="str">
        <f t="shared" si="27"/>
        <v>BULLISH</v>
      </c>
      <c r="G438" s="17" t="str">
        <f t="shared" si="26"/>
        <v>NEUTRAL</v>
      </c>
      <c r="H438" s="17" t="str">
        <f t="shared" si="25"/>
        <v>NEUTRAL</v>
      </c>
    </row>
    <row r="439" spans="1:8" ht="13.5" x14ac:dyDescent="0.25">
      <c r="A439" s="3">
        <v>42647</v>
      </c>
      <c r="B439" s="2">
        <v>27.91</v>
      </c>
      <c r="C439" s="2">
        <v>11.004899999999999</v>
      </c>
      <c r="D439" s="2">
        <v>2540</v>
      </c>
      <c r="E439" s="2">
        <f t="shared" si="24"/>
        <v>338178</v>
      </c>
      <c r="F439" s="17" t="str">
        <f t="shared" si="27"/>
        <v>BULLISH</v>
      </c>
      <c r="G439" s="17" t="str">
        <f t="shared" si="26"/>
        <v>NEUTRAL</v>
      </c>
      <c r="H439" s="17" t="str">
        <f t="shared" si="25"/>
        <v>BULLISH DIVERGENCE</v>
      </c>
    </row>
    <row r="440" spans="1:8" ht="13.5" x14ac:dyDescent="0.25">
      <c r="A440" s="3">
        <v>42648</v>
      </c>
      <c r="B440" s="2">
        <v>28</v>
      </c>
      <c r="C440" s="2">
        <v>11.0404</v>
      </c>
      <c r="D440" s="2">
        <v>892</v>
      </c>
      <c r="E440" s="2">
        <f t="shared" si="24"/>
        <v>339070</v>
      </c>
      <c r="F440" s="17" t="str">
        <f t="shared" si="27"/>
        <v>BULLISH</v>
      </c>
      <c r="G440" s="17" t="str">
        <f t="shared" si="26"/>
        <v>NEUTRAL</v>
      </c>
      <c r="H440" s="17" t="str">
        <f t="shared" si="25"/>
        <v>NEUTRAL</v>
      </c>
    </row>
    <row r="441" spans="1:8" ht="13.5" x14ac:dyDescent="0.25">
      <c r="A441" s="3">
        <v>42649</v>
      </c>
      <c r="B441" s="2">
        <v>27.82</v>
      </c>
      <c r="C441" s="2">
        <v>10.9694</v>
      </c>
      <c r="D441" s="2">
        <v>3060</v>
      </c>
      <c r="E441" s="2">
        <f t="shared" si="24"/>
        <v>336010</v>
      </c>
      <c r="F441" s="17" t="str">
        <f t="shared" si="27"/>
        <v>BEARISH</v>
      </c>
      <c r="G441" s="17" t="str">
        <f t="shared" si="26"/>
        <v>NEUTRAL</v>
      </c>
      <c r="H441" s="17" t="str">
        <f t="shared" si="25"/>
        <v>CONFIRMED BEARISH</v>
      </c>
    </row>
    <row r="442" spans="1:8" ht="13.5" x14ac:dyDescent="0.25">
      <c r="A442" s="3">
        <v>42650</v>
      </c>
      <c r="B442" s="2">
        <v>27.83</v>
      </c>
      <c r="C442" s="2">
        <v>10.9734</v>
      </c>
      <c r="D442" s="2">
        <v>1059</v>
      </c>
      <c r="E442" s="2">
        <f t="shared" si="24"/>
        <v>337069</v>
      </c>
      <c r="F442" s="17" t="str">
        <f t="shared" si="27"/>
        <v>BEARISH</v>
      </c>
      <c r="G442" s="17" t="str">
        <f t="shared" si="26"/>
        <v>NEUTRAL</v>
      </c>
      <c r="H442" s="17" t="str">
        <f t="shared" si="25"/>
        <v>CONFIRMED BEARISH</v>
      </c>
    </row>
    <row r="443" spans="1:8" ht="13.5" x14ac:dyDescent="0.25">
      <c r="A443" s="3">
        <v>42653</v>
      </c>
      <c r="B443" s="2">
        <v>27.83</v>
      </c>
      <c r="C443" s="2">
        <v>10.9734</v>
      </c>
      <c r="D443" s="2">
        <v>770</v>
      </c>
      <c r="E443" s="2">
        <f t="shared" si="24"/>
        <v>337069</v>
      </c>
      <c r="F443" s="17" t="str">
        <f t="shared" si="27"/>
        <v>BULLISH</v>
      </c>
      <c r="G443" s="17" t="str">
        <f t="shared" si="26"/>
        <v>NEUTRAL</v>
      </c>
      <c r="H443" s="17" t="str">
        <f t="shared" si="25"/>
        <v>BULLISH DIVERGENCE</v>
      </c>
    </row>
    <row r="444" spans="1:8" ht="13.5" x14ac:dyDescent="0.25">
      <c r="A444" s="3">
        <v>42654</v>
      </c>
      <c r="B444" s="2">
        <v>27.6</v>
      </c>
      <c r="C444" s="2">
        <v>10.8827</v>
      </c>
      <c r="D444" s="2">
        <v>8111</v>
      </c>
      <c r="E444" s="2">
        <f t="shared" si="24"/>
        <v>328958</v>
      </c>
      <c r="F444" s="17" t="str">
        <f t="shared" si="27"/>
        <v>BEARISH</v>
      </c>
      <c r="G444" s="17" t="str">
        <f t="shared" si="26"/>
        <v>WEAK</v>
      </c>
      <c r="H444" s="17" t="str">
        <f t="shared" si="25"/>
        <v>CONFIRMED BEARISH</v>
      </c>
    </row>
    <row r="445" spans="1:8" ht="13.5" x14ac:dyDescent="0.25">
      <c r="A445" s="3">
        <v>42655</v>
      </c>
      <c r="B445" s="2">
        <v>27.71</v>
      </c>
      <c r="C445" s="2">
        <v>10.9261</v>
      </c>
      <c r="D445" s="2">
        <v>2024</v>
      </c>
      <c r="E445" s="2">
        <f t="shared" si="24"/>
        <v>330982</v>
      </c>
      <c r="F445" s="17" t="str">
        <f t="shared" si="27"/>
        <v>BEARISH</v>
      </c>
      <c r="G445" s="17" t="str">
        <f t="shared" si="26"/>
        <v>WEAK</v>
      </c>
      <c r="H445" s="17" t="str">
        <f t="shared" si="25"/>
        <v>CONFIRMED BEARISH</v>
      </c>
    </row>
    <row r="446" spans="1:8" ht="13.5" x14ac:dyDescent="0.25">
      <c r="A446" s="3">
        <v>42656</v>
      </c>
      <c r="B446" s="2">
        <v>27.7</v>
      </c>
      <c r="C446" s="2">
        <v>10.9221</v>
      </c>
      <c r="D446" s="2">
        <v>2696</v>
      </c>
      <c r="E446" s="2">
        <f t="shared" si="24"/>
        <v>328286</v>
      </c>
      <c r="F446" s="17" t="str">
        <f t="shared" si="27"/>
        <v>BEARISH</v>
      </c>
      <c r="G446" s="17" t="str">
        <f t="shared" si="26"/>
        <v>WEAK</v>
      </c>
      <c r="H446" s="17" t="str">
        <f t="shared" si="25"/>
        <v>CONFIRMED BEARISH</v>
      </c>
    </row>
    <row r="447" spans="1:8" ht="13.5" x14ac:dyDescent="0.25">
      <c r="A447" s="3">
        <v>42657</v>
      </c>
      <c r="B447" s="2">
        <v>27.6</v>
      </c>
      <c r="C447" s="2">
        <v>10.8827</v>
      </c>
      <c r="D447" s="2">
        <v>1198</v>
      </c>
      <c r="E447" s="2">
        <f t="shared" si="24"/>
        <v>327088</v>
      </c>
      <c r="F447" s="17" t="str">
        <f t="shared" si="27"/>
        <v>BEARISH</v>
      </c>
      <c r="G447" s="17" t="str">
        <f t="shared" si="26"/>
        <v>WEAK</v>
      </c>
      <c r="H447" s="17" t="str">
        <f t="shared" si="25"/>
        <v>CONFIRMED BEARISH</v>
      </c>
    </row>
    <row r="448" spans="1:8" ht="13.5" x14ac:dyDescent="0.25">
      <c r="A448" s="3">
        <v>42660</v>
      </c>
      <c r="B448" s="2">
        <v>27.51</v>
      </c>
      <c r="C448" s="2">
        <v>10.847200000000001</v>
      </c>
      <c r="D448" s="2">
        <v>3642</v>
      </c>
      <c r="E448" s="2">
        <f t="shared" si="24"/>
        <v>323446</v>
      </c>
      <c r="F448" s="17" t="str">
        <f t="shared" si="27"/>
        <v>BEARISH</v>
      </c>
      <c r="G448" s="17" t="str">
        <f t="shared" si="26"/>
        <v>WEAK</v>
      </c>
      <c r="H448" s="17" t="str">
        <f t="shared" si="25"/>
        <v>CONFIRMED BEARISH</v>
      </c>
    </row>
    <row r="449" spans="1:8" ht="13.5" x14ac:dyDescent="0.25">
      <c r="A449" s="3">
        <v>42661</v>
      </c>
      <c r="B449" s="2">
        <v>27.35</v>
      </c>
      <c r="C449" s="2">
        <v>10.7841</v>
      </c>
      <c r="D449" s="2">
        <v>2557</v>
      </c>
      <c r="E449" s="2">
        <f t="shared" si="24"/>
        <v>320889</v>
      </c>
      <c r="F449" s="17" t="str">
        <f t="shared" si="27"/>
        <v>BEARISH</v>
      </c>
      <c r="G449" s="17" t="str">
        <f t="shared" si="26"/>
        <v>WEAK</v>
      </c>
      <c r="H449" s="17" t="str">
        <f t="shared" si="25"/>
        <v>CONFIRMED BEARISH</v>
      </c>
    </row>
    <row r="450" spans="1:8" ht="13.5" x14ac:dyDescent="0.25">
      <c r="A450" s="3">
        <v>42662</v>
      </c>
      <c r="B450" s="2">
        <v>27.2</v>
      </c>
      <c r="C450" s="2">
        <v>10.725</v>
      </c>
      <c r="D450" s="2">
        <v>5884</v>
      </c>
      <c r="E450" s="2">
        <f t="shared" si="24"/>
        <v>315005</v>
      </c>
      <c r="F450" s="17" t="str">
        <f t="shared" si="27"/>
        <v>BEARISH</v>
      </c>
      <c r="G450" s="17" t="str">
        <f t="shared" si="26"/>
        <v>WEAK</v>
      </c>
      <c r="H450" s="17" t="str">
        <f t="shared" si="25"/>
        <v>CONFIRMED BEARISH</v>
      </c>
    </row>
    <row r="451" spans="1:8" ht="13.5" x14ac:dyDescent="0.25">
      <c r="A451" s="3">
        <v>42663</v>
      </c>
      <c r="B451" s="2">
        <v>27.02</v>
      </c>
      <c r="C451" s="2">
        <v>10.654</v>
      </c>
      <c r="D451" s="2">
        <v>2134</v>
      </c>
      <c r="E451" s="2">
        <f t="shared" si="24"/>
        <v>312871</v>
      </c>
      <c r="F451" s="17" t="str">
        <f t="shared" si="27"/>
        <v>BEARISH</v>
      </c>
      <c r="G451" s="17" t="str">
        <f t="shared" si="26"/>
        <v>WEAK</v>
      </c>
      <c r="H451" s="17" t="str">
        <f t="shared" si="25"/>
        <v>CONFIRMED BEARISH</v>
      </c>
    </row>
    <row r="452" spans="1:8" ht="13.5" x14ac:dyDescent="0.25">
      <c r="A452" s="3">
        <v>42664</v>
      </c>
      <c r="B452" s="2">
        <v>27.2</v>
      </c>
      <c r="C452" s="2">
        <v>10.725</v>
      </c>
      <c r="D452" s="2">
        <v>855</v>
      </c>
      <c r="E452" s="2">
        <f t="shared" ref="E452:E515" si="28">IF(B452&gt;B451, E451+D452, IF(B452&lt;B451, E451-D452, E451))</f>
        <v>313726</v>
      </c>
      <c r="F452" s="17" t="str">
        <f t="shared" si="27"/>
        <v>BEARISH</v>
      </c>
      <c r="G452" s="17" t="str">
        <f t="shared" si="26"/>
        <v>WEAK</v>
      </c>
      <c r="H452" s="17" t="str">
        <f t="shared" si="25"/>
        <v>CONFIRMED BEARISH</v>
      </c>
    </row>
    <row r="453" spans="1:8" ht="13.5" x14ac:dyDescent="0.25">
      <c r="A453" s="3">
        <v>42667</v>
      </c>
      <c r="B453" s="2">
        <v>27.2</v>
      </c>
      <c r="C453" s="2">
        <v>10.725</v>
      </c>
      <c r="D453" s="2">
        <v>10090</v>
      </c>
      <c r="E453" s="2">
        <f t="shared" si="28"/>
        <v>313726</v>
      </c>
      <c r="F453" s="17" t="str">
        <f t="shared" si="27"/>
        <v>BEARISH</v>
      </c>
      <c r="G453" s="17" t="str">
        <f t="shared" si="26"/>
        <v>WEAK</v>
      </c>
      <c r="H453" s="17" t="str">
        <f t="shared" si="25"/>
        <v>CONFIRMED BEARISH</v>
      </c>
    </row>
    <row r="454" spans="1:8" ht="13.5" x14ac:dyDescent="0.25">
      <c r="A454" s="3">
        <v>42668</v>
      </c>
      <c r="B454" s="2">
        <v>28</v>
      </c>
      <c r="C454" s="2">
        <v>11.0404</v>
      </c>
      <c r="D454" s="2">
        <v>3974</v>
      </c>
      <c r="E454" s="2">
        <f t="shared" si="28"/>
        <v>317700</v>
      </c>
      <c r="F454" s="17" t="str">
        <f t="shared" si="27"/>
        <v>BEARISH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BEARISH DIVERGENCE</v>
      </c>
    </row>
    <row r="455" spans="1:8" ht="13.5" x14ac:dyDescent="0.25">
      <c r="A455" s="3">
        <v>42669</v>
      </c>
      <c r="B455" s="2">
        <v>27.9</v>
      </c>
      <c r="C455" s="2">
        <v>11.000999999999999</v>
      </c>
      <c r="D455" s="2">
        <v>576</v>
      </c>
      <c r="E455" s="2">
        <f t="shared" si="28"/>
        <v>317124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BULLISH</v>
      </c>
    </row>
    <row r="456" spans="1:8" ht="13.5" x14ac:dyDescent="0.25">
      <c r="A456" s="3">
        <v>42670</v>
      </c>
      <c r="B456" s="2">
        <v>27.8</v>
      </c>
      <c r="C456" s="2">
        <v>10.961600000000001</v>
      </c>
      <c r="D456" s="2">
        <v>16769</v>
      </c>
      <c r="E456" s="2">
        <f t="shared" si="28"/>
        <v>300355</v>
      </c>
      <c r="F456" s="17" t="str">
        <f t="shared" ref="F456:F519" si="31">IF(E456&gt;E451,"BULLISH",IF(E456&lt;E451,"BEARISH","NEUTRAL"))</f>
        <v>BEARISH</v>
      </c>
      <c r="G456" s="17" t="str">
        <f t="shared" si="30"/>
        <v>WEAK</v>
      </c>
      <c r="H456" s="17" t="str">
        <f t="shared" si="29"/>
        <v>BEARISH DIVERGENCE</v>
      </c>
    </row>
    <row r="457" spans="1:8" ht="13.5" x14ac:dyDescent="0.25">
      <c r="A457" s="3">
        <v>42671</v>
      </c>
      <c r="B457" s="2">
        <v>28.1</v>
      </c>
      <c r="C457" s="2">
        <v>11.0799</v>
      </c>
      <c r="D457" s="2">
        <v>4055</v>
      </c>
      <c r="E457" s="2">
        <f t="shared" si="28"/>
        <v>304410</v>
      </c>
      <c r="F457" s="17" t="str">
        <f t="shared" si="31"/>
        <v>BEARISH</v>
      </c>
      <c r="G457" s="17" t="str">
        <f t="shared" si="30"/>
        <v>WEAK</v>
      </c>
      <c r="H457" s="17" t="str">
        <f t="shared" si="29"/>
        <v>BEARISH DIVERGENCE</v>
      </c>
    </row>
    <row r="458" spans="1:8" ht="13.5" x14ac:dyDescent="0.25">
      <c r="A458" s="3">
        <v>42674</v>
      </c>
      <c r="B458" s="2">
        <v>27.84</v>
      </c>
      <c r="C458" s="2">
        <v>10.9773</v>
      </c>
      <c r="D458" s="2">
        <v>9640</v>
      </c>
      <c r="E458" s="2">
        <f t="shared" si="28"/>
        <v>294770</v>
      </c>
      <c r="F458" s="17" t="str">
        <f t="shared" si="31"/>
        <v>BEARISH</v>
      </c>
      <c r="G458" s="17" t="str">
        <f t="shared" si="30"/>
        <v>WEAK</v>
      </c>
      <c r="H458" s="17" t="str">
        <f t="shared" si="29"/>
        <v>BEARISH DIVERGENCE</v>
      </c>
    </row>
    <row r="459" spans="1:8" ht="13.5" x14ac:dyDescent="0.25">
      <c r="A459" s="3">
        <v>42675</v>
      </c>
      <c r="B459" s="2">
        <v>28.01</v>
      </c>
      <c r="C459" s="2">
        <v>11.0444</v>
      </c>
      <c r="D459" s="2">
        <v>2004</v>
      </c>
      <c r="E459" s="2">
        <f t="shared" si="28"/>
        <v>296774</v>
      </c>
      <c r="F459" s="17" t="str">
        <f t="shared" si="31"/>
        <v>BEARISH</v>
      </c>
      <c r="G459" s="17" t="str">
        <f t="shared" si="30"/>
        <v>WEAK</v>
      </c>
      <c r="H459" s="17" t="str">
        <f t="shared" si="29"/>
        <v>BEARISH DIVERGENCE</v>
      </c>
    </row>
    <row r="460" spans="1:8" ht="13.5" x14ac:dyDescent="0.25">
      <c r="A460" s="3">
        <v>42676</v>
      </c>
      <c r="B460" s="2">
        <v>28</v>
      </c>
      <c r="C460" s="2">
        <v>11.0404</v>
      </c>
      <c r="D460" s="2">
        <v>10081</v>
      </c>
      <c r="E460" s="2">
        <f t="shared" si="28"/>
        <v>286693</v>
      </c>
      <c r="F460" s="17" t="str">
        <f t="shared" si="31"/>
        <v>BEARISH</v>
      </c>
      <c r="G460" s="17" t="str">
        <f t="shared" si="30"/>
        <v>WEAK</v>
      </c>
      <c r="H460" s="17" t="str">
        <f t="shared" si="29"/>
        <v>BEARISH DIVERGENCE</v>
      </c>
    </row>
    <row r="461" spans="1:8" ht="13.5" x14ac:dyDescent="0.25">
      <c r="A461" s="3">
        <v>42677</v>
      </c>
      <c r="B461" s="2">
        <v>28</v>
      </c>
      <c r="C461" s="2">
        <v>11.0404</v>
      </c>
      <c r="D461" s="2">
        <v>3346</v>
      </c>
      <c r="E461" s="2">
        <f t="shared" si="28"/>
        <v>286693</v>
      </c>
      <c r="F461" s="17" t="str">
        <f t="shared" si="31"/>
        <v>BEARISH</v>
      </c>
      <c r="G461" s="17" t="str">
        <f t="shared" si="30"/>
        <v>WEAK</v>
      </c>
      <c r="H461" s="17" t="str">
        <f t="shared" si="29"/>
        <v>BEARISH DIVERGENCE</v>
      </c>
    </row>
    <row r="462" spans="1:8" ht="13.5" x14ac:dyDescent="0.25">
      <c r="A462" s="3">
        <v>42678</v>
      </c>
      <c r="B462" s="2">
        <v>27.9</v>
      </c>
      <c r="C462" s="2">
        <v>11.000999999999999</v>
      </c>
      <c r="D462" s="2">
        <v>598</v>
      </c>
      <c r="E462" s="2">
        <f t="shared" si="28"/>
        <v>286095</v>
      </c>
      <c r="F462" s="17" t="str">
        <f t="shared" si="31"/>
        <v>BEARISH</v>
      </c>
      <c r="G462" s="17" t="str">
        <f t="shared" si="30"/>
        <v>WEAK</v>
      </c>
      <c r="H462" s="17" t="str">
        <f t="shared" si="29"/>
        <v>CONFIRMED BEARISH</v>
      </c>
    </row>
    <row r="463" spans="1:8" ht="13.5" x14ac:dyDescent="0.25">
      <c r="A463" s="3">
        <v>42681</v>
      </c>
      <c r="B463" s="2">
        <v>27.9</v>
      </c>
      <c r="C463" s="2">
        <v>11.000999999999999</v>
      </c>
      <c r="D463" s="2">
        <v>839</v>
      </c>
      <c r="E463" s="2">
        <f t="shared" si="28"/>
        <v>286095</v>
      </c>
      <c r="F463" s="17" t="str">
        <f t="shared" si="31"/>
        <v>BEARISH</v>
      </c>
      <c r="G463" s="17" t="str">
        <f t="shared" si="30"/>
        <v>WEAK</v>
      </c>
      <c r="H463" s="17" t="str">
        <f t="shared" si="29"/>
        <v>BEARISH DIVERGENCE</v>
      </c>
    </row>
    <row r="464" spans="1:8" ht="13.5" x14ac:dyDescent="0.25">
      <c r="A464" s="3">
        <v>42682</v>
      </c>
      <c r="B464" s="2">
        <v>27.88</v>
      </c>
      <c r="C464" s="2">
        <v>10.9931</v>
      </c>
      <c r="D464" s="2">
        <v>2410</v>
      </c>
      <c r="E464" s="2">
        <f t="shared" si="28"/>
        <v>283685</v>
      </c>
      <c r="F464" s="17" t="str">
        <f t="shared" si="31"/>
        <v>BEARISH</v>
      </c>
      <c r="G464" s="17" t="str">
        <f t="shared" si="30"/>
        <v>WEAK</v>
      </c>
      <c r="H464" s="17" t="str">
        <f t="shared" si="29"/>
        <v>CONFIRMED BEARISH</v>
      </c>
    </row>
    <row r="465" spans="1:8" ht="13.5" x14ac:dyDescent="0.25">
      <c r="A465" s="3">
        <v>42683</v>
      </c>
      <c r="B465" s="2">
        <v>27.85</v>
      </c>
      <c r="C465" s="2">
        <v>10.981299999999999</v>
      </c>
      <c r="D465" s="2">
        <v>2555</v>
      </c>
      <c r="E465" s="2">
        <f t="shared" si="28"/>
        <v>281130</v>
      </c>
      <c r="F465" s="17" t="str">
        <f t="shared" si="31"/>
        <v>BEARISH</v>
      </c>
      <c r="G465" s="17" t="str">
        <f t="shared" si="30"/>
        <v>NEUTRAL</v>
      </c>
      <c r="H465" s="17" t="str">
        <f t="shared" si="29"/>
        <v>CONFIRMED BEARISH</v>
      </c>
    </row>
    <row r="466" spans="1:8" ht="13.5" x14ac:dyDescent="0.25">
      <c r="A466" s="3">
        <v>42684</v>
      </c>
      <c r="B466" s="2">
        <v>27.7</v>
      </c>
      <c r="C466" s="2">
        <v>10.9221</v>
      </c>
      <c r="D466" s="2">
        <v>3023</v>
      </c>
      <c r="E466" s="2">
        <f t="shared" si="28"/>
        <v>278107</v>
      </c>
      <c r="F466" s="17" t="str">
        <f t="shared" si="31"/>
        <v>BEARISH</v>
      </c>
      <c r="G466" s="17" t="str">
        <f t="shared" si="30"/>
        <v>WEAK</v>
      </c>
      <c r="H466" s="17" t="str">
        <f t="shared" si="29"/>
        <v>CONFIRMED BEARISH</v>
      </c>
    </row>
    <row r="467" spans="1:8" ht="13.5" x14ac:dyDescent="0.25">
      <c r="A467" s="3">
        <v>42685</v>
      </c>
      <c r="B467" s="2">
        <v>27.68</v>
      </c>
      <c r="C467" s="2">
        <v>10.914199999999999</v>
      </c>
      <c r="D467" s="2">
        <v>4974</v>
      </c>
      <c r="E467" s="2">
        <f t="shared" si="28"/>
        <v>273133</v>
      </c>
      <c r="F467" s="17" t="str">
        <f t="shared" si="31"/>
        <v>BEARISH</v>
      </c>
      <c r="G467" s="17" t="str">
        <f t="shared" si="30"/>
        <v>WEAK</v>
      </c>
      <c r="H467" s="17" t="str">
        <f t="shared" si="29"/>
        <v>CONFIRMED BEARISH</v>
      </c>
    </row>
    <row r="468" spans="1:8" ht="13.5" x14ac:dyDescent="0.25">
      <c r="A468" s="3">
        <v>42688</v>
      </c>
      <c r="B468" s="2">
        <v>27.7</v>
      </c>
      <c r="C468" s="2">
        <v>10.9221</v>
      </c>
      <c r="D468" s="2">
        <v>5098</v>
      </c>
      <c r="E468" s="2">
        <f t="shared" si="28"/>
        <v>278231</v>
      </c>
      <c r="F468" s="17" t="str">
        <f t="shared" si="31"/>
        <v>BEARISH</v>
      </c>
      <c r="G468" s="17" t="str">
        <f t="shared" si="30"/>
        <v>WEAK</v>
      </c>
      <c r="H468" s="17" t="str">
        <f t="shared" si="29"/>
        <v>CONFIRMED BEARISH</v>
      </c>
    </row>
    <row r="469" spans="1:8" ht="13.5" x14ac:dyDescent="0.25">
      <c r="A469" s="3">
        <v>42689</v>
      </c>
      <c r="B469" s="2">
        <v>27.7</v>
      </c>
      <c r="C469" s="2">
        <v>10.9221</v>
      </c>
      <c r="D469" s="2">
        <v>4120</v>
      </c>
      <c r="E469" s="2">
        <f t="shared" si="28"/>
        <v>278231</v>
      </c>
      <c r="F469" s="17" t="str">
        <f t="shared" si="31"/>
        <v>BEARISH</v>
      </c>
      <c r="G469" s="17" t="str">
        <f t="shared" si="30"/>
        <v>NEUTRAL</v>
      </c>
      <c r="H469" s="17" t="str">
        <f t="shared" si="29"/>
        <v>CONFIRMED BEARISH</v>
      </c>
    </row>
    <row r="470" spans="1:8" ht="13.5" x14ac:dyDescent="0.25">
      <c r="A470" s="3">
        <v>42690</v>
      </c>
      <c r="B470" s="2">
        <v>27.8</v>
      </c>
      <c r="C470" s="2">
        <v>10.961600000000001</v>
      </c>
      <c r="D470" s="2">
        <v>1544</v>
      </c>
      <c r="E470" s="2">
        <f t="shared" si="28"/>
        <v>279775</v>
      </c>
      <c r="F470" s="17" t="str">
        <f t="shared" si="31"/>
        <v>BEARISH</v>
      </c>
      <c r="G470" s="17" t="str">
        <f t="shared" si="30"/>
        <v>NEUTRAL</v>
      </c>
      <c r="H470" s="17" t="str">
        <f t="shared" si="29"/>
        <v>CONFIRMED BEARISH</v>
      </c>
    </row>
    <row r="471" spans="1:8" ht="13.5" x14ac:dyDescent="0.25">
      <c r="A471" s="3">
        <v>42691</v>
      </c>
      <c r="B471" s="2">
        <v>27.8</v>
      </c>
      <c r="C471" s="2">
        <v>10.961600000000001</v>
      </c>
      <c r="D471" s="2">
        <v>8080</v>
      </c>
      <c r="E471" s="2">
        <f t="shared" si="28"/>
        <v>279775</v>
      </c>
      <c r="F471" s="17" t="str">
        <f t="shared" si="31"/>
        <v>BULLISH</v>
      </c>
      <c r="G471" s="17" t="str">
        <f t="shared" si="30"/>
        <v>NEUTRAL</v>
      </c>
      <c r="H471" s="17" t="str">
        <f t="shared" si="29"/>
        <v>CONFIRMED BULLISH</v>
      </c>
    </row>
    <row r="472" spans="1:8" ht="13.5" x14ac:dyDescent="0.25">
      <c r="A472" s="3">
        <v>42692</v>
      </c>
      <c r="B472" s="2">
        <v>27.8</v>
      </c>
      <c r="C472" s="2">
        <v>10.961600000000001</v>
      </c>
      <c r="D472" s="2">
        <v>2548</v>
      </c>
      <c r="E472" s="2">
        <f t="shared" si="28"/>
        <v>279775</v>
      </c>
      <c r="F472" s="17" t="str">
        <f t="shared" si="31"/>
        <v>BULLISH</v>
      </c>
      <c r="G472" s="17" t="str">
        <f t="shared" si="30"/>
        <v>STRONG</v>
      </c>
      <c r="H472" s="17" t="str">
        <f t="shared" si="29"/>
        <v>CONFIRMED BULLISH</v>
      </c>
    </row>
    <row r="473" spans="1:8" ht="13.5" x14ac:dyDescent="0.25">
      <c r="A473" s="3">
        <v>42695</v>
      </c>
      <c r="B473" s="2">
        <v>27.9</v>
      </c>
      <c r="C473" s="2">
        <v>11.000999999999999</v>
      </c>
      <c r="D473" s="2">
        <v>1429</v>
      </c>
      <c r="E473" s="2">
        <f t="shared" si="28"/>
        <v>281204</v>
      </c>
      <c r="F473" s="17" t="str">
        <f t="shared" si="31"/>
        <v>BULLISH</v>
      </c>
      <c r="G473" s="17" t="str">
        <f t="shared" si="30"/>
        <v>NEUTRAL</v>
      </c>
      <c r="H473" s="17" t="str">
        <f t="shared" si="29"/>
        <v>CONFIRMED BULLISH</v>
      </c>
    </row>
    <row r="474" spans="1:8" ht="13.5" x14ac:dyDescent="0.25">
      <c r="A474" s="3">
        <v>42696</v>
      </c>
      <c r="B474" s="2">
        <v>27.8</v>
      </c>
      <c r="C474" s="2">
        <v>10.961600000000001</v>
      </c>
      <c r="D474" s="2">
        <v>5397</v>
      </c>
      <c r="E474" s="2">
        <f t="shared" si="28"/>
        <v>275807</v>
      </c>
      <c r="F474" s="17" t="str">
        <f t="shared" si="31"/>
        <v>BEARISH</v>
      </c>
      <c r="G474" s="17" t="str">
        <f t="shared" si="30"/>
        <v>NEUTRAL</v>
      </c>
      <c r="H474" s="17" t="str">
        <f t="shared" si="29"/>
        <v>BEARISH DIVERGENCE</v>
      </c>
    </row>
    <row r="475" spans="1:8" ht="13.5" x14ac:dyDescent="0.25">
      <c r="A475" s="3">
        <v>42697</v>
      </c>
      <c r="B475" s="2">
        <v>27.5</v>
      </c>
      <c r="C475" s="2">
        <v>10.843299999999999</v>
      </c>
      <c r="D475" s="2">
        <v>5319</v>
      </c>
      <c r="E475" s="2">
        <f t="shared" si="28"/>
        <v>270488</v>
      </c>
      <c r="F475" s="17" t="str">
        <f t="shared" si="31"/>
        <v>BEARISH</v>
      </c>
      <c r="G475" s="17" t="str">
        <f t="shared" si="30"/>
        <v>WEAK</v>
      </c>
      <c r="H475" s="17" t="str">
        <f t="shared" si="29"/>
        <v>CONFIRMED BEARISH</v>
      </c>
    </row>
    <row r="476" spans="1:8" ht="13.5" x14ac:dyDescent="0.25">
      <c r="A476" s="3">
        <v>42698</v>
      </c>
      <c r="B476" s="2">
        <v>27.5</v>
      </c>
      <c r="C476" s="2">
        <v>10.843299999999999</v>
      </c>
      <c r="D476" s="2">
        <v>1538</v>
      </c>
      <c r="E476" s="2">
        <f t="shared" si="28"/>
        <v>270488</v>
      </c>
      <c r="F476" s="17" t="str">
        <f t="shared" si="31"/>
        <v>BEARISH</v>
      </c>
      <c r="G476" s="17" t="str">
        <f t="shared" si="30"/>
        <v>WEAK</v>
      </c>
      <c r="H476" s="17" t="str">
        <f t="shared" si="29"/>
        <v>CONFIRMED BEARISH</v>
      </c>
    </row>
    <row r="477" spans="1:8" ht="13.5" x14ac:dyDescent="0.25">
      <c r="A477" s="3">
        <v>42699</v>
      </c>
      <c r="B477" s="2">
        <v>27.8</v>
      </c>
      <c r="C477" s="2">
        <v>10.961600000000001</v>
      </c>
      <c r="D477" s="2">
        <v>567</v>
      </c>
      <c r="E477" s="2">
        <f t="shared" si="28"/>
        <v>271055</v>
      </c>
      <c r="F477" s="17" t="str">
        <f t="shared" si="31"/>
        <v>BEARISH</v>
      </c>
      <c r="G477" s="17" t="str">
        <f t="shared" si="30"/>
        <v>WEAK</v>
      </c>
      <c r="H477" s="17" t="str">
        <f t="shared" si="29"/>
        <v>NEUTRAL</v>
      </c>
    </row>
    <row r="478" spans="1:8" ht="13.5" x14ac:dyDescent="0.25">
      <c r="A478" s="3">
        <v>42702</v>
      </c>
      <c r="B478" s="2">
        <v>27.7</v>
      </c>
      <c r="C478" s="2">
        <v>10.9221</v>
      </c>
      <c r="D478" s="2">
        <v>343</v>
      </c>
      <c r="E478" s="2">
        <f t="shared" si="28"/>
        <v>270712</v>
      </c>
      <c r="F478" s="17" t="str">
        <f t="shared" si="31"/>
        <v>BEARISH</v>
      </c>
      <c r="G478" s="17" t="str">
        <f t="shared" si="30"/>
        <v>WEAK</v>
      </c>
      <c r="H478" s="17" t="str">
        <f t="shared" si="29"/>
        <v>CONFIRMED BEARISH</v>
      </c>
    </row>
    <row r="479" spans="1:8" ht="13.5" x14ac:dyDescent="0.25">
      <c r="A479" s="3">
        <v>42703</v>
      </c>
      <c r="B479" s="2">
        <v>27.75</v>
      </c>
      <c r="C479" s="2">
        <v>10.941800000000001</v>
      </c>
      <c r="D479" s="2">
        <v>6214</v>
      </c>
      <c r="E479" s="2">
        <f t="shared" si="28"/>
        <v>276926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BULLISH DIVERGENCE</v>
      </c>
    </row>
    <row r="480" spans="1:8" ht="13.5" x14ac:dyDescent="0.25">
      <c r="A480" s="3">
        <v>42704</v>
      </c>
      <c r="B480" s="2">
        <v>27.75</v>
      </c>
      <c r="C480" s="2">
        <v>10.941800000000001</v>
      </c>
      <c r="D480" s="2">
        <v>2117</v>
      </c>
      <c r="E480" s="2">
        <f t="shared" si="28"/>
        <v>276926</v>
      </c>
      <c r="F480" s="17" t="str">
        <f t="shared" si="31"/>
        <v>BULLISH</v>
      </c>
      <c r="G480" s="17" t="str">
        <f t="shared" si="30"/>
        <v>STRONG</v>
      </c>
      <c r="H480" s="17" t="str">
        <f t="shared" si="29"/>
        <v>CONFIRMED BULLISH</v>
      </c>
    </row>
    <row r="481" spans="1:8" ht="13.5" x14ac:dyDescent="0.25">
      <c r="A481" s="3">
        <v>42705</v>
      </c>
      <c r="B481" s="2">
        <v>27.78</v>
      </c>
      <c r="C481" s="2">
        <v>10.9537</v>
      </c>
      <c r="D481" s="2">
        <v>474</v>
      </c>
      <c r="E481" s="2">
        <f t="shared" si="28"/>
        <v>277400</v>
      </c>
      <c r="F481" s="17" t="str">
        <f t="shared" si="31"/>
        <v>BULLISH</v>
      </c>
      <c r="G481" s="17" t="str">
        <f t="shared" si="30"/>
        <v>STRONG</v>
      </c>
      <c r="H481" s="17" t="str">
        <f t="shared" si="29"/>
        <v>CONFIRMED BULLISH</v>
      </c>
    </row>
    <row r="482" spans="1:8" ht="13.5" x14ac:dyDescent="0.25">
      <c r="A482" s="3">
        <v>42706</v>
      </c>
      <c r="B482" s="2">
        <v>27.72</v>
      </c>
      <c r="C482" s="2">
        <v>10.93</v>
      </c>
      <c r="D482" s="2">
        <v>320</v>
      </c>
      <c r="E482" s="2">
        <f t="shared" si="28"/>
        <v>277080</v>
      </c>
      <c r="F482" s="17" t="str">
        <f t="shared" si="31"/>
        <v>BULLISH</v>
      </c>
      <c r="G482" s="17" t="str">
        <f t="shared" si="30"/>
        <v>STRONG</v>
      </c>
      <c r="H482" s="17" t="str">
        <f t="shared" si="29"/>
        <v>BULLISH DIVERGENCE</v>
      </c>
    </row>
    <row r="483" spans="1:8" ht="13.5" x14ac:dyDescent="0.25">
      <c r="A483" s="3">
        <v>42709</v>
      </c>
      <c r="B483" s="2">
        <v>27.7</v>
      </c>
      <c r="C483" s="2">
        <v>10.9221</v>
      </c>
      <c r="D483" s="2">
        <v>9103</v>
      </c>
      <c r="E483" s="2">
        <f t="shared" si="28"/>
        <v>267977</v>
      </c>
      <c r="F483" s="17" t="str">
        <f t="shared" si="31"/>
        <v>BEARISH</v>
      </c>
      <c r="G483" s="17" t="str">
        <f t="shared" si="30"/>
        <v>NEUTRAL</v>
      </c>
      <c r="H483" s="17" t="str">
        <f t="shared" si="29"/>
        <v>NEUTRAL</v>
      </c>
    </row>
    <row r="484" spans="1:8" ht="13.5" x14ac:dyDescent="0.25">
      <c r="A484" s="3">
        <v>42710</v>
      </c>
      <c r="B484" s="2">
        <v>27.68</v>
      </c>
      <c r="C484" s="2">
        <v>10.914199999999999</v>
      </c>
      <c r="D484" s="2">
        <v>220</v>
      </c>
      <c r="E484" s="2">
        <f t="shared" si="28"/>
        <v>267757</v>
      </c>
      <c r="F484" s="17" t="str">
        <f t="shared" si="31"/>
        <v>BEARISH</v>
      </c>
      <c r="G484" s="17" t="str">
        <f t="shared" si="30"/>
        <v>WEAK</v>
      </c>
      <c r="H484" s="17" t="str">
        <f t="shared" si="29"/>
        <v>CONFIRMED BEARISH</v>
      </c>
    </row>
    <row r="485" spans="1:8" ht="13.5" x14ac:dyDescent="0.25">
      <c r="A485" s="3">
        <v>42711</v>
      </c>
      <c r="B485" s="2">
        <v>27.6</v>
      </c>
      <c r="C485" s="2">
        <v>10.8827</v>
      </c>
      <c r="D485" s="2">
        <v>1456</v>
      </c>
      <c r="E485" s="2">
        <f t="shared" si="28"/>
        <v>266301</v>
      </c>
      <c r="F485" s="17" t="str">
        <f t="shared" si="31"/>
        <v>BEARISH</v>
      </c>
      <c r="G485" s="17" t="str">
        <f t="shared" si="30"/>
        <v>WEAK</v>
      </c>
      <c r="H485" s="17" t="str">
        <f t="shared" si="29"/>
        <v>CONFIRMED BEARISH</v>
      </c>
    </row>
    <row r="486" spans="1:8" ht="13.5" x14ac:dyDescent="0.25">
      <c r="A486" s="3">
        <v>42712</v>
      </c>
      <c r="B486" s="2">
        <v>27.4</v>
      </c>
      <c r="C486" s="2">
        <v>10.803800000000001</v>
      </c>
      <c r="D486" s="2">
        <v>581</v>
      </c>
      <c r="E486" s="2">
        <f t="shared" si="28"/>
        <v>265720</v>
      </c>
      <c r="F486" s="17" t="str">
        <f t="shared" si="31"/>
        <v>BEARISH</v>
      </c>
      <c r="G486" s="17" t="str">
        <f t="shared" si="30"/>
        <v>WEAK</v>
      </c>
      <c r="H486" s="17" t="str">
        <f t="shared" si="29"/>
        <v>CONFIRMED BEARISH</v>
      </c>
    </row>
    <row r="487" spans="1:8" ht="13.5" x14ac:dyDescent="0.25">
      <c r="A487" s="3">
        <v>42713</v>
      </c>
      <c r="B487" s="2">
        <v>27.07</v>
      </c>
      <c r="C487" s="2">
        <v>10.6737</v>
      </c>
      <c r="D487" s="2">
        <v>3968</v>
      </c>
      <c r="E487" s="2">
        <f t="shared" si="28"/>
        <v>261752</v>
      </c>
      <c r="F487" s="17" t="str">
        <f t="shared" si="31"/>
        <v>BEARISH</v>
      </c>
      <c r="G487" s="17" t="str">
        <f t="shared" si="30"/>
        <v>WEAK</v>
      </c>
      <c r="H487" s="17" t="str">
        <f t="shared" si="29"/>
        <v>CONFIRMED BEARISH</v>
      </c>
    </row>
    <row r="488" spans="1:8" ht="13.5" x14ac:dyDescent="0.25">
      <c r="A488" s="3">
        <v>42717</v>
      </c>
      <c r="B488" s="2">
        <v>27.48</v>
      </c>
      <c r="C488" s="2">
        <v>10.8354</v>
      </c>
      <c r="D488" s="2">
        <v>1493</v>
      </c>
      <c r="E488" s="2">
        <f t="shared" si="28"/>
        <v>263245</v>
      </c>
      <c r="F488" s="17" t="str">
        <f t="shared" si="31"/>
        <v>BEARISH</v>
      </c>
      <c r="G488" s="17" t="str">
        <f t="shared" si="30"/>
        <v>NEUTRAL</v>
      </c>
      <c r="H488" s="17" t="str">
        <f t="shared" si="29"/>
        <v>CONFIRMED BEARISH</v>
      </c>
    </row>
    <row r="489" spans="1:8" ht="13.5" x14ac:dyDescent="0.25">
      <c r="A489" s="3">
        <v>42718</v>
      </c>
      <c r="B489" s="2">
        <v>27.3</v>
      </c>
      <c r="C489" s="2">
        <v>10.7644</v>
      </c>
      <c r="D489" s="2">
        <v>713</v>
      </c>
      <c r="E489" s="2">
        <f t="shared" si="28"/>
        <v>262532</v>
      </c>
      <c r="F489" s="17" t="str">
        <f t="shared" si="31"/>
        <v>BEARISH</v>
      </c>
      <c r="G489" s="17" t="str">
        <f t="shared" si="30"/>
        <v>NEUTRAL</v>
      </c>
      <c r="H489" s="17" t="str">
        <f t="shared" si="29"/>
        <v>CONFIRMED BEARISH</v>
      </c>
    </row>
    <row r="490" spans="1:8" ht="13.5" x14ac:dyDescent="0.25">
      <c r="A490" s="3">
        <v>42719</v>
      </c>
      <c r="B490" s="2">
        <v>27.25</v>
      </c>
      <c r="C490" s="2">
        <v>10.7447</v>
      </c>
      <c r="D490" s="2">
        <v>1384</v>
      </c>
      <c r="E490" s="2">
        <f t="shared" si="28"/>
        <v>261148</v>
      </c>
      <c r="F490" s="17" t="str">
        <f t="shared" si="31"/>
        <v>BEARISH</v>
      </c>
      <c r="G490" s="17" t="str">
        <f t="shared" si="30"/>
        <v>NEUTRAL</v>
      </c>
      <c r="H490" s="17" t="str">
        <f t="shared" si="29"/>
        <v>CONFIRMED BEARISH</v>
      </c>
    </row>
    <row r="491" spans="1:8" ht="13.5" x14ac:dyDescent="0.25">
      <c r="A491" s="3">
        <v>42720</v>
      </c>
      <c r="B491" s="2">
        <v>27.25</v>
      </c>
      <c r="C491" s="2">
        <v>10.7447</v>
      </c>
      <c r="D491" s="2">
        <v>1541</v>
      </c>
      <c r="E491" s="2">
        <f t="shared" si="28"/>
        <v>261148</v>
      </c>
      <c r="F491" s="17" t="str">
        <f t="shared" si="31"/>
        <v>BEARISH</v>
      </c>
      <c r="G491" s="17" t="str">
        <f t="shared" si="30"/>
        <v>NEUTRAL</v>
      </c>
      <c r="H491" s="17" t="str">
        <f t="shared" si="29"/>
        <v>CONFIRMED BEARISH</v>
      </c>
    </row>
    <row r="492" spans="1:8" ht="13.5" x14ac:dyDescent="0.25">
      <c r="A492" s="3">
        <v>42723</v>
      </c>
      <c r="B492" s="2">
        <v>27</v>
      </c>
      <c r="C492" s="2">
        <v>10.646100000000001</v>
      </c>
      <c r="D492" s="2">
        <v>9487</v>
      </c>
      <c r="E492" s="2">
        <f t="shared" si="28"/>
        <v>251661</v>
      </c>
      <c r="F492" s="17" t="str">
        <f t="shared" si="31"/>
        <v>BEARISH</v>
      </c>
      <c r="G492" s="17" t="str">
        <f t="shared" si="30"/>
        <v>WEAK</v>
      </c>
      <c r="H492" s="17" t="str">
        <f t="shared" si="29"/>
        <v>CONFIRMED BEARISH</v>
      </c>
    </row>
    <row r="493" spans="1:8" ht="13.5" x14ac:dyDescent="0.25">
      <c r="A493" s="3">
        <v>42724</v>
      </c>
      <c r="B493" s="2">
        <v>27</v>
      </c>
      <c r="C493" s="2">
        <v>10.646100000000001</v>
      </c>
      <c r="D493" s="2">
        <v>2023</v>
      </c>
      <c r="E493" s="2">
        <f t="shared" si="28"/>
        <v>251661</v>
      </c>
      <c r="F493" s="17" t="str">
        <f t="shared" si="31"/>
        <v>BEARISH</v>
      </c>
      <c r="G493" s="17" t="str">
        <f t="shared" si="30"/>
        <v>WEAK</v>
      </c>
      <c r="H493" s="17" t="str">
        <f t="shared" si="29"/>
        <v>CONFIRMED BEARISH</v>
      </c>
    </row>
    <row r="494" spans="1:8" ht="13.5" x14ac:dyDescent="0.25">
      <c r="A494" s="3">
        <v>42725</v>
      </c>
      <c r="B494" s="2">
        <v>27</v>
      </c>
      <c r="C494" s="2">
        <v>10.646100000000001</v>
      </c>
      <c r="D494" s="2">
        <v>465</v>
      </c>
      <c r="E494" s="2">
        <f t="shared" si="28"/>
        <v>251661</v>
      </c>
      <c r="F494" s="17" t="str">
        <f t="shared" si="31"/>
        <v>BEARISH</v>
      </c>
      <c r="G494" s="17" t="str">
        <f t="shared" si="30"/>
        <v>WEAK</v>
      </c>
      <c r="H494" s="17" t="str">
        <f t="shared" si="29"/>
        <v>CONFIRMED BEARISH</v>
      </c>
    </row>
    <row r="495" spans="1:8" ht="13.5" x14ac:dyDescent="0.25">
      <c r="A495" s="3">
        <v>42726</v>
      </c>
      <c r="B495" s="2">
        <v>27.22</v>
      </c>
      <c r="C495" s="2">
        <v>10.732900000000001</v>
      </c>
      <c r="D495" s="2">
        <v>13246</v>
      </c>
      <c r="E495" s="2">
        <f t="shared" si="28"/>
        <v>264907</v>
      </c>
      <c r="F495" s="17" t="str">
        <f t="shared" si="31"/>
        <v>BULLISH</v>
      </c>
      <c r="G495" s="17" t="str">
        <f t="shared" si="30"/>
        <v>NEUTRAL</v>
      </c>
      <c r="H495" s="17" t="str">
        <f t="shared" si="29"/>
        <v>BULLISH DIVERGENCE</v>
      </c>
    </row>
    <row r="496" spans="1:8" ht="13.5" x14ac:dyDescent="0.25">
      <c r="A496" s="3">
        <v>42727</v>
      </c>
      <c r="B496" s="2">
        <v>27.04</v>
      </c>
      <c r="C496" s="2">
        <v>10.661899999999999</v>
      </c>
      <c r="D496" s="2">
        <v>1537</v>
      </c>
      <c r="E496" s="2">
        <f t="shared" si="28"/>
        <v>263370</v>
      </c>
      <c r="F496" s="17" t="str">
        <f t="shared" si="31"/>
        <v>BULLISH</v>
      </c>
      <c r="G496" s="17" t="str">
        <f t="shared" si="30"/>
        <v>NEUTRAL</v>
      </c>
      <c r="H496" s="17" t="str">
        <f t="shared" si="29"/>
        <v>BULLISH DIVERGENCE</v>
      </c>
    </row>
    <row r="497" spans="1:8" ht="13.5" x14ac:dyDescent="0.25">
      <c r="A497" s="3">
        <v>42730</v>
      </c>
      <c r="B497" s="2">
        <v>27</v>
      </c>
      <c r="C497" s="2">
        <v>10.646100000000001</v>
      </c>
      <c r="D497" s="2">
        <v>19952</v>
      </c>
      <c r="E497" s="2">
        <f t="shared" si="28"/>
        <v>243418</v>
      </c>
      <c r="F497" s="17" t="str">
        <f t="shared" si="31"/>
        <v>BEARISH</v>
      </c>
      <c r="G497" s="17" t="str">
        <f t="shared" si="30"/>
        <v>WEAK</v>
      </c>
      <c r="H497" s="17" t="str">
        <f t="shared" si="29"/>
        <v>NEUTRAL</v>
      </c>
    </row>
    <row r="498" spans="1:8" ht="13.5" x14ac:dyDescent="0.25">
      <c r="A498" s="3">
        <v>42731</v>
      </c>
      <c r="B498" s="2">
        <v>27</v>
      </c>
      <c r="C498" s="2">
        <v>10.646100000000001</v>
      </c>
      <c r="D498" s="2">
        <v>9630</v>
      </c>
      <c r="E498" s="2">
        <f t="shared" si="28"/>
        <v>243418</v>
      </c>
      <c r="F498" s="17" t="str">
        <f t="shared" si="31"/>
        <v>BEARISH</v>
      </c>
      <c r="G498" s="17" t="str">
        <f t="shared" si="30"/>
        <v>WEAK</v>
      </c>
      <c r="H498" s="17" t="str">
        <f t="shared" si="29"/>
        <v>NEUTRAL</v>
      </c>
    </row>
    <row r="499" spans="1:8" ht="13.5" x14ac:dyDescent="0.25">
      <c r="A499" s="3">
        <v>42732</v>
      </c>
      <c r="B499" s="2">
        <v>26.9</v>
      </c>
      <c r="C499" s="2">
        <v>10.6067</v>
      </c>
      <c r="D499" s="2">
        <v>89829</v>
      </c>
      <c r="E499" s="2">
        <f t="shared" si="28"/>
        <v>153589</v>
      </c>
      <c r="F499" s="17" t="str">
        <f t="shared" si="31"/>
        <v>BEARISH</v>
      </c>
      <c r="G499" s="17" t="str">
        <f t="shared" si="30"/>
        <v>WEAK</v>
      </c>
      <c r="H499" s="17" t="str">
        <f t="shared" si="29"/>
        <v>CONFIRMED BEARISH</v>
      </c>
    </row>
    <row r="500" spans="1:8" ht="13.5" x14ac:dyDescent="0.25">
      <c r="A500" s="3">
        <v>42733</v>
      </c>
      <c r="B500" s="2">
        <v>27</v>
      </c>
      <c r="C500" s="2">
        <v>10.646100000000001</v>
      </c>
      <c r="D500" s="2">
        <v>6529</v>
      </c>
      <c r="E500" s="2">
        <f t="shared" si="28"/>
        <v>160118</v>
      </c>
      <c r="F500" s="17" t="str">
        <f t="shared" si="31"/>
        <v>BEARISH</v>
      </c>
      <c r="G500" s="17" t="str">
        <f t="shared" si="30"/>
        <v>WEAK</v>
      </c>
      <c r="H500" s="17" t="str">
        <f t="shared" si="29"/>
        <v>CONFIRMED BEARISH</v>
      </c>
    </row>
    <row r="501" spans="1:8" ht="13.5" x14ac:dyDescent="0.25">
      <c r="A501" s="3">
        <v>42734</v>
      </c>
      <c r="B501" s="2">
        <v>27.39</v>
      </c>
      <c r="C501" s="2">
        <v>10.799899999999999</v>
      </c>
      <c r="D501" s="2">
        <v>11447</v>
      </c>
      <c r="E501" s="2">
        <f t="shared" si="28"/>
        <v>171565</v>
      </c>
      <c r="F501" s="17" t="str">
        <f t="shared" si="31"/>
        <v>BEARISH</v>
      </c>
      <c r="G501" s="17" t="str">
        <f t="shared" si="30"/>
        <v>WEAK</v>
      </c>
      <c r="H501" s="17" t="str">
        <f t="shared" si="29"/>
        <v>BEARISH DIVERGENCE</v>
      </c>
    </row>
    <row r="502" spans="1:8" ht="13.5" x14ac:dyDescent="0.25">
      <c r="A502" s="3">
        <v>42737</v>
      </c>
      <c r="B502" s="2">
        <v>27.1</v>
      </c>
      <c r="C502" s="2">
        <v>10.685600000000001</v>
      </c>
      <c r="D502" s="2">
        <v>1726</v>
      </c>
      <c r="E502" s="2">
        <f t="shared" si="28"/>
        <v>169839</v>
      </c>
      <c r="F502" s="17" t="str">
        <f t="shared" si="31"/>
        <v>BEARISH</v>
      </c>
      <c r="G502" s="17" t="str">
        <f t="shared" si="30"/>
        <v>WEAK</v>
      </c>
      <c r="H502" s="17" t="str">
        <f t="shared" si="29"/>
        <v>BEARISH DIVERGENCE</v>
      </c>
    </row>
    <row r="503" spans="1:8" ht="13.5" x14ac:dyDescent="0.25">
      <c r="A503" s="3">
        <v>42738</v>
      </c>
      <c r="B503" s="2">
        <v>27.3</v>
      </c>
      <c r="C503" s="2">
        <v>10.7644</v>
      </c>
      <c r="D503" s="2">
        <v>673</v>
      </c>
      <c r="E503" s="2">
        <f t="shared" si="28"/>
        <v>170512</v>
      </c>
      <c r="F503" s="17" t="str">
        <f t="shared" si="31"/>
        <v>BEARISH</v>
      </c>
      <c r="G503" s="17" t="str">
        <f t="shared" si="30"/>
        <v>WEAK</v>
      </c>
      <c r="H503" s="17" t="str">
        <f t="shared" si="29"/>
        <v>BEARISH DIVERGENCE</v>
      </c>
    </row>
    <row r="504" spans="1:8" ht="13.5" x14ac:dyDescent="0.25">
      <c r="A504" s="3">
        <v>42739</v>
      </c>
      <c r="B504" s="2">
        <v>27.9</v>
      </c>
      <c r="C504" s="2">
        <v>11.000999999999999</v>
      </c>
      <c r="D504" s="2">
        <v>11135</v>
      </c>
      <c r="E504" s="2">
        <f t="shared" si="28"/>
        <v>181647</v>
      </c>
      <c r="F504" s="17" t="str">
        <f t="shared" si="31"/>
        <v>BULLISH</v>
      </c>
      <c r="G504" s="17" t="str">
        <f t="shared" si="30"/>
        <v>STRONG</v>
      </c>
      <c r="H504" s="17" t="str">
        <f t="shared" si="29"/>
        <v>CONFIRMED BULLISH</v>
      </c>
    </row>
    <row r="505" spans="1:8" ht="13.5" x14ac:dyDescent="0.25">
      <c r="A505" s="3">
        <v>42740</v>
      </c>
      <c r="B505" s="2">
        <v>27.9</v>
      </c>
      <c r="C505" s="2">
        <v>11.000999999999999</v>
      </c>
      <c r="D505" s="2">
        <v>1702</v>
      </c>
      <c r="E505" s="2">
        <f t="shared" si="28"/>
        <v>181647</v>
      </c>
      <c r="F505" s="17" t="str">
        <f t="shared" si="31"/>
        <v>BULLISH</v>
      </c>
      <c r="G505" s="17" t="str">
        <f t="shared" si="30"/>
        <v>STRONG</v>
      </c>
      <c r="H505" s="17" t="str">
        <f t="shared" si="29"/>
        <v>CONFIRMED BULLISH</v>
      </c>
    </row>
    <row r="506" spans="1:8" ht="13.5" x14ac:dyDescent="0.25">
      <c r="A506" s="3">
        <v>42741</v>
      </c>
      <c r="B506" s="2">
        <v>27.79</v>
      </c>
      <c r="C506" s="2">
        <v>10.957599999999999</v>
      </c>
      <c r="D506" s="2">
        <v>2708</v>
      </c>
      <c r="E506" s="2">
        <f t="shared" si="28"/>
        <v>178939</v>
      </c>
      <c r="F506" s="17" t="str">
        <f t="shared" si="31"/>
        <v>BULLISH</v>
      </c>
      <c r="G506" s="17" t="str">
        <f t="shared" si="30"/>
        <v>STRONG</v>
      </c>
      <c r="H506" s="17" t="str">
        <f t="shared" si="29"/>
        <v>CONFIRMED BULLISH</v>
      </c>
    </row>
    <row r="507" spans="1:8" ht="13.5" x14ac:dyDescent="0.25">
      <c r="A507" s="3">
        <v>42744</v>
      </c>
      <c r="B507" s="2">
        <v>27.8</v>
      </c>
      <c r="C507" s="2">
        <v>10.961600000000001</v>
      </c>
      <c r="D507" s="2">
        <v>6529</v>
      </c>
      <c r="E507" s="2">
        <f t="shared" si="28"/>
        <v>185468</v>
      </c>
      <c r="F507" s="17" t="str">
        <f t="shared" si="31"/>
        <v>BULLISH</v>
      </c>
      <c r="G507" s="17" t="str">
        <f t="shared" si="30"/>
        <v>STRONG</v>
      </c>
      <c r="H507" s="17" t="str">
        <f t="shared" si="29"/>
        <v>CONFIRMED BULLISH</v>
      </c>
    </row>
    <row r="508" spans="1:8" ht="13.5" x14ac:dyDescent="0.25">
      <c r="A508" s="3">
        <v>42745</v>
      </c>
      <c r="B508" s="2">
        <v>28</v>
      </c>
      <c r="C508" s="2">
        <v>11.0404</v>
      </c>
      <c r="D508" s="2">
        <v>3071</v>
      </c>
      <c r="E508" s="2">
        <f t="shared" si="28"/>
        <v>188539</v>
      </c>
      <c r="F508" s="17" t="str">
        <f t="shared" si="31"/>
        <v>BULLISH</v>
      </c>
      <c r="G508" s="17" t="str">
        <f t="shared" si="30"/>
        <v>STRONG</v>
      </c>
      <c r="H508" s="17" t="str">
        <f t="shared" si="29"/>
        <v>CONFIRMED BULLISH</v>
      </c>
    </row>
    <row r="509" spans="1:8" ht="13.5" x14ac:dyDescent="0.25">
      <c r="A509" s="3">
        <v>42746</v>
      </c>
      <c r="B509" s="2">
        <v>27.81</v>
      </c>
      <c r="C509" s="2">
        <v>10.9655</v>
      </c>
      <c r="D509" s="2">
        <v>319</v>
      </c>
      <c r="E509" s="2">
        <f t="shared" si="28"/>
        <v>188220</v>
      </c>
      <c r="F509" s="17" t="str">
        <f t="shared" si="31"/>
        <v>BULLISH</v>
      </c>
      <c r="G509" s="17" t="str">
        <f t="shared" si="30"/>
        <v>STRONG</v>
      </c>
      <c r="H509" s="17" t="str">
        <f t="shared" si="29"/>
        <v>BULLISH DIVERGENCE</v>
      </c>
    </row>
    <row r="510" spans="1:8" ht="13.5" x14ac:dyDescent="0.25">
      <c r="A510" s="3">
        <v>42747</v>
      </c>
      <c r="B510" s="2">
        <v>27.71</v>
      </c>
      <c r="C510" s="2">
        <v>10.9261</v>
      </c>
      <c r="D510" s="2">
        <v>898</v>
      </c>
      <c r="E510" s="2">
        <f t="shared" si="28"/>
        <v>187322</v>
      </c>
      <c r="F510" s="17" t="str">
        <f t="shared" si="31"/>
        <v>BULLISH</v>
      </c>
      <c r="G510" s="17" t="str">
        <f t="shared" si="30"/>
        <v>STRONG</v>
      </c>
      <c r="H510" s="17" t="str">
        <f t="shared" si="29"/>
        <v>BULLISH DIVERGENCE</v>
      </c>
    </row>
    <row r="511" spans="1:8" ht="13.5" x14ac:dyDescent="0.25">
      <c r="A511" s="3">
        <v>42748</v>
      </c>
      <c r="B511" s="2">
        <v>27.7</v>
      </c>
      <c r="C511" s="2">
        <v>10.9221</v>
      </c>
      <c r="D511" s="2">
        <v>2100</v>
      </c>
      <c r="E511" s="2">
        <f t="shared" si="28"/>
        <v>185222</v>
      </c>
      <c r="F511" s="17" t="str">
        <f t="shared" si="31"/>
        <v>BULLISH</v>
      </c>
      <c r="G511" s="17" t="str">
        <f t="shared" si="30"/>
        <v>STRONG</v>
      </c>
      <c r="H511" s="17" t="str">
        <f t="shared" si="29"/>
        <v>BULLISH DIVERGENCE</v>
      </c>
    </row>
    <row r="512" spans="1:8" ht="13.5" x14ac:dyDescent="0.25">
      <c r="A512" s="3">
        <v>42751</v>
      </c>
      <c r="B512" s="2">
        <v>27.9</v>
      </c>
      <c r="C512" s="2">
        <v>11.000999999999999</v>
      </c>
      <c r="D512" s="2">
        <v>2111</v>
      </c>
      <c r="E512" s="2">
        <f t="shared" si="28"/>
        <v>187333</v>
      </c>
      <c r="F512" s="17" t="str">
        <f t="shared" si="31"/>
        <v>BULLISH</v>
      </c>
      <c r="G512" s="17" t="str">
        <f t="shared" si="30"/>
        <v>NEUTRAL</v>
      </c>
      <c r="H512" s="17" t="str">
        <f t="shared" si="29"/>
        <v>CONFIRMED BULLISH</v>
      </c>
    </row>
    <row r="513" spans="1:8" ht="13.5" x14ac:dyDescent="0.25">
      <c r="A513" s="3">
        <v>42752</v>
      </c>
      <c r="B513" s="2">
        <v>27.9</v>
      </c>
      <c r="C513" s="2">
        <v>11.000999999999999</v>
      </c>
      <c r="D513" s="2">
        <v>2395</v>
      </c>
      <c r="E513" s="2">
        <f t="shared" si="28"/>
        <v>187333</v>
      </c>
      <c r="F513" s="17" t="str">
        <f t="shared" si="31"/>
        <v>BEARISH</v>
      </c>
      <c r="G513" s="17" t="str">
        <f t="shared" si="30"/>
        <v>NEUTRAL</v>
      </c>
      <c r="H513" s="17" t="str">
        <f t="shared" si="29"/>
        <v>CONFIRMED BEARISH</v>
      </c>
    </row>
    <row r="514" spans="1:8" ht="13.5" x14ac:dyDescent="0.25">
      <c r="A514" s="3">
        <v>42753</v>
      </c>
      <c r="B514" s="2">
        <v>27.72</v>
      </c>
      <c r="C514" s="2">
        <v>10.93</v>
      </c>
      <c r="D514" s="2">
        <v>1373</v>
      </c>
      <c r="E514" s="2">
        <f t="shared" si="28"/>
        <v>185960</v>
      </c>
      <c r="F514" s="17" t="str">
        <f t="shared" si="31"/>
        <v>BEARISH</v>
      </c>
      <c r="G514" s="17" t="str">
        <f t="shared" si="30"/>
        <v>NEUTRAL</v>
      </c>
      <c r="H514" s="17" t="str">
        <f t="shared" si="29"/>
        <v>CONFIRMED BEARISH</v>
      </c>
    </row>
    <row r="515" spans="1:8" ht="13.5" x14ac:dyDescent="0.25">
      <c r="A515" s="3">
        <v>42754</v>
      </c>
      <c r="B515" s="2">
        <v>27.74</v>
      </c>
      <c r="C515" s="2">
        <v>10.937900000000001</v>
      </c>
      <c r="D515" s="2">
        <v>365</v>
      </c>
      <c r="E515" s="2">
        <f t="shared" si="28"/>
        <v>186325</v>
      </c>
      <c r="F515" s="17" t="str">
        <f t="shared" si="31"/>
        <v>BEARISH</v>
      </c>
      <c r="G515" s="17" t="str">
        <f t="shared" si="30"/>
        <v>NEUTRAL</v>
      </c>
      <c r="H515" s="17" t="str">
        <f t="shared" si="29"/>
        <v>BEARISH DIVERGENCE</v>
      </c>
    </row>
    <row r="516" spans="1:8" ht="13.5" x14ac:dyDescent="0.25">
      <c r="A516" s="3">
        <v>42755</v>
      </c>
      <c r="B516" s="2">
        <v>27.8</v>
      </c>
      <c r="C516" s="2">
        <v>10.961600000000001</v>
      </c>
      <c r="D516" s="2">
        <v>11413</v>
      </c>
      <c r="E516" s="2">
        <f t="shared" ref="E516:E579" si="32">IF(B516&gt;B515, E515+D516, IF(B516&lt;B515, E515-D516, E515))</f>
        <v>197738</v>
      </c>
      <c r="F516" s="17" t="str">
        <f t="shared" si="31"/>
        <v>BULLISH</v>
      </c>
      <c r="G516" s="17" t="str">
        <f t="shared" si="30"/>
        <v>STRONG</v>
      </c>
      <c r="H516" s="17" t="str">
        <f t="shared" si="29"/>
        <v>CONFIRMED BULLISH</v>
      </c>
    </row>
    <row r="517" spans="1:8" ht="13.5" x14ac:dyDescent="0.25">
      <c r="A517" s="3">
        <v>42758</v>
      </c>
      <c r="B517" s="2">
        <v>27.78</v>
      </c>
      <c r="C517" s="2">
        <v>10.9537</v>
      </c>
      <c r="D517" s="2">
        <v>1831</v>
      </c>
      <c r="E517" s="2">
        <f t="shared" si="32"/>
        <v>195907</v>
      </c>
      <c r="F517" s="17" t="str">
        <f t="shared" si="31"/>
        <v>BULLISH</v>
      </c>
      <c r="G517" s="17" t="str">
        <f t="shared" si="30"/>
        <v>STRONG</v>
      </c>
      <c r="H517" s="17" t="str">
        <f t="shared" si="29"/>
        <v>BULLISH DIVERGENCE</v>
      </c>
    </row>
    <row r="518" spans="1:8" ht="13.5" x14ac:dyDescent="0.25">
      <c r="A518" s="3">
        <v>42759</v>
      </c>
      <c r="B518" s="2">
        <v>27.78</v>
      </c>
      <c r="C518" s="2">
        <v>10.9537</v>
      </c>
      <c r="D518" s="2">
        <v>1763</v>
      </c>
      <c r="E518" s="2">
        <f t="shared" si="32"/>
        <v>195907</v>
      </c>
      <c r="F518" s="17" t="str">
        <f t="shared" si="31"/>
        <v>BULLISH</v>
      </c>
      <c r="G518" s="17" t="str">
        <f t="shared" si="30"/>
        <v>STRONG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BULLISH DIVERGENCE</v>
      </c>
    </row>
    <row r="519" spans="1:8" ht="13.5" x14ac:dyDescent="0.25">
      <c r="A519" s="3">
        <v>42760</v>
      </c>
      <c r="B519" s="2">
        <v>27.7</v>
      </c>
      <c r="C519" s="2">
        <v>10.9221</v>
      </c>
      <c r="D519" s="2">
        <v>1423</v>
      </c>
      <c r="E519" s="2">
        <f t="shared" si="32"/>
        <v>194484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STRONG</v>
      </c>
      <c r="H519" s="17" t="str">
        <f t="shared" si="33"/>
        <v>BULLISH DIVERGENCE</v>
      </c>
    </row>
    <row r="520" spans="1:8" ht="13.5" x14ac:dyDescent="0.25">
      <c r="A520" s="3">
        <v>42761</v>
      </c>
      <c r="B520" s="2">
        <v>27.6</v>
      </c>
      <c r="C520" s="2">
        <v>10.8827</v>
      </c>
      <c r="D520" s="2">
        <v>1430</v>
      </c>
      <c r="E520" s="2">
        <f t="shared" si="32"/>
        <v>193054</v>
      </c>
      <c r="F520" s="17" t="str">
        <f t="shared" ref="F520:F583" si="35">IF(E520&gt;E515,"BULLISH",IF(E520&lt;E515,"BEARISH","NEUTRAL"))</f>
        <v>BULLISH</v>
      </c>
      <c r="G520" s="17" t="str">
        <f t="shared" si="34"/>
        <v>STRONG</v>
      </c>
      <c r="H520" s="17" t="str">
        <f t="shared" si="33"/>
        <v>BULLISH DIVERGENCE</v>
      </c>
    </row>
    <row r="521" spans="1:8" ht="13.5" x14ac:dyDescent="0.25">
      <c r="A521" s="3">
        <v>42762</v>
      </c>
      <c r="B521" s="2">
        <v>27.7</v>
      </c>
      <c r="C521" s="2">
        <v>10.9221</v>
      </c>
      <c r="D521" s="2">
        <v>2213</v>
      </c>
      <c r="E521" s="2">
        <f t="shared" si="32"/>
        <v>195267</v>
      </c>
      <c r="F521" s="17" t="str">
        <f t="shared" si="35"/>
        <v>BEARISH</v>
      </c>
      <c r="G521" s="17" t="str">
        <f t="shared" si="34"/>
        <v>NEUTRAL</v>
      </c>
      <c r="H521" s="17" t="str">
        <f t="shared" si="33"/>
        <v>CONFIRMED BEARISH</v>
      </c>
    </row>
    <row r="522" spans="1:8" ht="13.5" x14ac:dyDescent="0.25">
      <c r="A522" s="3">
        <v>42765</v>
      </c>
      <c r="B522" s="2">
        <v>27.68</v>
      </c>
      <c r="C522" s="2">
        <v>10.914199999999999</v>
      </c>
      <c r="D522" s="2">
        <v>2300</v>
      </c>
      <c r="E522" s="2">
        <f t="shared" si="32"/>
        <v>192967</v>
      </c>
      <c r="F522" s="17" t="str">
        <f t="shared" si="35"/>
        <v>BEARISH</v>
      </c>
      <c r="G522" s="17" t="str">
        <f t="shared" si="34"/>
        <v>NEUTRAL</v>
      </c>
      <c r="H522" s="17" t="str">
        <f t="shared" si="33"/>
        <v>CONFIRMED BEARISH</v>
      </c>
    </row>
    <row r="523" spans="1:8" ht="13.5" x14ac:dyDescent="0.25">
      <c r="A523" s="3">
        <v>42766</v>
      </c>
      <c r="B523" s="2">
        <v>27.5</v>
      </c>
      <c r="C523" s="2">
        <v>10.843299999999999</v>
      </c>
      <c r="D523" s="2">
        <v>4753</v>
      </c>
      <c r="E523" s="2">
        <f t="shared" si="32"/>
        <v>188214</v>
      </c>
      <c r="F523" s="17" t="str">
        <f t="shared" si="35"/>
        <v>BEARISH</v>
      </c>
      <c r="G523" s="17" t="str">
        <f t="shared" si="34"/>
        <v>WEAK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27.5</v>
      </c>
      <c r="C524" s="2">
        <v>10.843299999999999</v>
      </c>
      <c r="D524" s="2">
        <v>835</v>
      </c>
      <c r="E524" s="2">
        <f t="shared" si="32"/>
        <v>188214</v>
      </c>
      <c r="F524" s="17" t="str">
        <f t="shared" si="35"/>
        <v>BEARISH</v>
      </c>
      <c r="G524" s="17" t="str">
        <f t="shared" si="34"/>
        <v>WEAK</v>
      </c>
      <c r="H524" s="17" t="str">
        <f t="shared" si="33"/>
        <v>CONFIRMED BEARISH</v>
      </c>
    </row>
    <row r="525" spans="1:8" ht="13.5" x14ac:dyDescent="0.25">
      <c r="A525" s="3">
        <v>42768</v>
      </c>
      <c r="B525" s="2">
        <v>27.5</v>
      </c>
      <c r="C525" s="2">
        <v>10.843299999999999</v>
      </c>
      <c r="D525" s="2">
        <v>1171</v>
      </c>
      <c r="E525" s="2">
        <f t="shared" si="32"/>
        <v>188214</v>
      </c>
      <c r="F525" s="17" t="str">
        <f t="shared" si="35"/>
        <v>BEARISH</v>
      </c>
      <c r="G525" s="17" t="str">
        <f t="shared" si="34"/>
        <v>WEAK</v>
      </c>
      <c r="H525" s="17" t="str">
        <f t="shared" si="33"/>
        <v>CONFIRMED BEARISH</v>
      </c>
    </row>
    <row r="526" spans="1:8" ht="13.5" x14ac:dyDescent="0.25">
      <c r="A526" s="3">
        <v>42769</v>
      </c>
      <c r="B526" s="2">
        <v>27.49</v>
      </c>
      <c r="C526" s="2">
        <v>10.8393</v>
      </c>
      <c r="D526" s="2">
        <v>1594</v>
      </c>
      <c r="E526" s="2">
        <f t="shared" si="32"/>
        <v>186620</v>
      </c>
      <c r="F526" s="17" t="str">
        <f t="shared" si="35"/>
        <v>BEARISH</v>
      </c>
      <c r="G526" s="17" t="str">
        <f t="shared" si="34"/>
        <v>WEAK</v>
      </c>
      <c r="H526" s="17" t="str">
        <f t="shared" si="33"/>
        <v>CONFIRMED BEARISH</v>
      </c>
    </row>
    <row r="527" spans="1:8" ht="13.5" x14ac:dyDescent="0.25">
      <c r="A527" s="3">
        <v>42772</v>
      </c>
      <c r="B527" s="2">
        <v>27.5</v>
      </c>
      <c r="C527" s="2">
        <v>10.843299999999999</v>
      </c>
      <c r="D527" s="2">
        <v>904</v>
      </c>
      <c r="E527" s="2">
        <f t="shared" si="32"/>
        <v>187524</v>
      </c>
      <c r="F527" s="17" t="str">
        <f t="shared" si="35"/>
        <v>BEARISH</v>
      </c>
      <c r="G527" s="17" t="str">
        <f t="shared" si="34"/>
        <v>WEAK</v>
      </c>
      <c r="H527" s="17" t="str">
        <f t="shared" si="33"/>
        <v>CONFIRMED BEARISH</v>
      </c>
    </row>
    <row r="528" spans="1:8" ht="13.5" x14ac:dyDescent="0.25">
      <c r="A528" s="3">
        <v>42773</v>
      </c>
      <c r="B528" s="2">
        <v>27.57</v>
      </c>
      <c r="C528" s="2">
        <v>10.870900000000001</v>
      </c>
      <c r="D528" s="2">
        <v>16233</v>
      </c>
      <c r="E528" s="2">
        <f t="shared" si="32"/>
        <v>203757</v>
      </c>
      <c r="F528" s="17" t="str">
        <f t="shared" si="35"/>
        <v>BULLISH</v>
      </c>
      <c r="G528" s="17" t="str">
        <f t="shared" si="34"/>
        <v>STRONG</v>
      </c>
      <c r="H528" s="17" t="str">
        <f t="shared" si="33"/>
        <v>CONFIRMED BULLISH</v>
      </c>
    </row>
    <row r="529" spans="1:8" ht="13.5" x14ac:dyDescent="0.25">
      <c r="A529" s="3">
        <v>42774</v>
      </c>
      <c r="B529" s="2">
        <v>27.78</v>
      </c>
      <c r="C529" s="2">
        <v>10.9537</v>
      </c>
      <c r="D529" s="2">
        <v>1822</v>
      </c>
      <c r="E529" s="2">
        <f t="shared" si="32"/>
        <v>205579</v>
      </c>
      <c r="F529" s="17" t="str">
        <f t="shared" si="35"/>
        <v>BULLISH</v>
      </c>
      <c r="G529" s="17" t="str">
        <f t="shared" si="34"/>
        <v>STRONG</v>
      </c>
      <c r="H529" s="17" t="str">
        <f t="shared" si="33"/>
        <v>CONFIRMED BULLISH</v>
      </c>
    </row>
    <row r="530" spans="1:8" ht="13.5" x14ac:dyDescent="0.25">
      <c r="A530" s="3">
        <v>42775</v>
      </c>
      <c r="B530" s="2">
        <v>27.6</v>
      </c>
      <c r="C530" s="2">
        <v>10.8827</v>
      </c>
      <c r="D530" s="2">
        <v>580</v>
      </c>
      <c r="E530" s="2">
        <f t="shared" si="32"/>
        <v>204999</v>
      </c>
      <c r="F530" s="17" t="str">
        <f t="shared" si="35"/>
        <v>BULLISH</v>
      </c>
      <c r="G530" s="17" t="str">
        <f t="shared" si="34"/>
        <v>STRONG</v>
      </c>
      <c r="H530" s="17" t="str">
        <f t="shared" si="33"/>
        <v>CONFIRMED BULLISH</v>
      </c>
    </row>
    <row r="531" spans="1:8" ht="13.5" x14ac:dyDescent="0.25">
      <c r="A531" s="3">
        <v>42776</v>
      </c>
      <c r="B531" s="2">
        <v>27.71</v>
      </c>
      <c r="C531" s="2">
        <v>10.9261</v>
      </c>
      <c r="D531" s="2">
        <v>3712</v>
      </c>
      <c r="E531" s="2">
        <f t="shared" si="32"/>
        <v>208711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v>42779</v>
      </c>
      <c r="B532" s="2">
        <v>27.81</v>
      </c>
      <c r="C532" s="2">
        <v>10.9655</v>
      </c>
      <c r="D532" s="2">
        <v>2675</v>
      </c>
      <c r="E532" s="2">
        <f t="shared" si="32"/>
        <v>211386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v>42780</v>
      </c>
      <c r="B533" s="2">
        <v>27.91</v>
      </c>
      <c r="C533" s="2">
        <v>11.004899999999999</v>
      </c>
      <c r="D533" s="2">
        <v>6718</v>
      </c>
      <c r="E533" s="2">
        <f t="shared" si="32"/>
        <v>218104</v>
      </c>
      <c r="F533" s="17" t="str">
        <f t="shared" si="35"/>
        <v>BULLISH</v>
      </c>
      <c r="G533" s="17" t="str">
        <f t="shared" si="34"/>
        <v>STRONG</v>
      </c>
      <c r="H533" s="17" t="str">
        <f t="shared" si="33"/>
        <v>CONFIRMED BULLISH</v>
      </c>
    </row>
    <row r="534" spans="1:8" ht="13.5" x14ac:dyDescent="0.25">
      <c r="A534" s="3">
        <v>42781</v>
      </c>
      <c r="B534" s="2">
        <v>27.8</v>
      </c>
      <c r="C534" s="2">
        <v>10.961600000000001</v>
      </c>
      <c r="D534" s="2">
        <v>5148</v>
      </c>
      <c r="E534" s="2">
        <f t="shared" si="32"/>
        <v>212956</v>
      </c>
      <c r="F534" s="17" t="str">
        <f t="shared" si="35"/>
        <v>BULLISH</v>
      </c>
      <c r="G534" s="17" t="str">
        <f t="shared" si="34"/>
        <v>STRONG</v>
      </c>
      <c r="H534" s="17" t="str">
        <f t="shared" si="33"/>
        <v>CONFIRMED BULLISH</v>
      </c>
    </row>
    <row r="535" spans="1:8" ht="13.5" x14ac:dyDescent="0.25">
      <c r="A535" s="3">
        <v>42782</v>
      </c>
      <c r="B535" s="2">
        <v>27.8</v>
      </c>
      <c r="C535" s="2">
        <v>10.961600000000001</v>
      </c>
      <c r="D535" s="2">
        <v>851</v>
      </c>
      <c r="E535" s="2">
        <f t="shared" si="32"/>
        <v>212956</v>
      </c>
      <c r="F535" s="17" t="str">
        <f t="shared" si="35"/>
        <v>BULLISH</v>
      </c>
      <c r="G535" s="17" t="str">
        <f t="shared" si="34"/>
        <v>STRONG</v>
      </c>
      <c r="H535" s="17" t="str">
        <f t="shared" si="33"/>
        <v>CONFIRMED BULLISH</v>
      </c>
    </row>
    <row r="536" spans="1:8" ht="13.5" x14ac:dyDescent="0.25">
      <c r="A536" s="3">
        <v>42783</v>
      </c>
      <c r="B536" s="2">
        <v>27.8</v>
      </c>
      <c r="C536" s="2">
        <v>10.961600000000001</v>
      </c>
      <c r="D536" s="2">
        <v>1677</v>
      </c>
      <c r="E536" s="2">
        <f t="shared" si="32"/>
        <v>212956</v>
      </c>
      <c r="F536" s="17" t="str">
        <f t="shared" si="35"/>
        <v>BULLISH</v>
      </c>
      <c r="G536" s="17" t="str">
        <f t="shared" si="34"/>
        <v>STRONG</v>
      </c>
      <c r="H536" s="17" t="str">
        <f t="shared" si="33"/>
        <v>CONFIRMED BULLISH</v>
      </c>
    </row>
    <row r="537" spans="1:8" ht="13.5" x14ac:dyDescent="0.25">
      <c r="A537" s="3">
        <v>42786</v>
      </c>
      <c r="B537" s="2">
        <v>27.65</v>
      </c>
      <c r="C537" s="2">
        <v>10.9024</v>
      </c>
      <c r="D537" s="2">
        <v>3194</v>
      </c>
      <c r="E537" s="2">
        <f t="shared" si="32"/>
        <v>209762</v>
      </c>
      <c r="F537" s="17" t="str">
        <f t="shared" si="35"/>
        <v>BEARISH</v>
      </c>
      <c r="G537" s="17" t="str">
        <f t="shared" si="34"/>
        <v>NEUTRAL</v>
      </c>
      <c r="H537" s="17" t="str">
        <f t="shared" si="33"/>
        <v>CONFIRMED BEARISH</v>
      </c>
    </row>
    <row r="538" spans="1:8" ht="13.5" x14ac:dyDescent="0.25">
      <c r="A538" s="3">
        <v>42787</v>
      </c>
      <c r="B538" s="2">
        <v>27.65</v>
      </c>
      <c r="C538" s="2">
        <v>10.9024</v>
      </c>
      <c r="D538" s="2">
        <v>2467</v>
      </c>
      <c r="E538" s="2">
        <f t="shared" si="32"/>
        <v>209762</v>
      </c>
      <c r="F538" s="17" t="str">
        <f t="shared" si="35"/>
        <v>BEARISH</v>
      </c>
      <c r="G538" s="17" t="str">
        <f t="shared" si="34"/>
        <v>WEAK</v>
      </c>
      <c r="H538" s="17" t="str">
        <f t="shared" si="33"/>
        <v>CONFIRMED BEARISH</v>
      </c>
    </row>
    <row r="539" spans="1:8" ht="13.5" x14ac:dyDescent="0.25">
      <c r="A539" s="3">
        <v>42788</v>
      </c>
      <c r="B539" s="2">
        <v>27.8</v>
      </c>
      <c r="C539" s="2">
        <v>10.961600000000001</v>
      </c>
      <c r="D539" s="2">
        <v>6390</v>
      </c>
      <c r="E539" s="2">
        <f t="shared" si="32"/>
        <v>216152</v>
      </c>
      <c r="F539" s="17" t="str">
        <f t="shared" si="35"/>
        <v>BULLISH</v>
      </c>
      <c r="G539" s="17" t="str">
        <f t="shared" si="34"/>
        <v>NEUTRAL</v>
      </c>
      <c r="H539" s="17" t="str">
        <f t="shared" si="33"/>
        <v>NEUTRAL</v>
      </c>
    </row>
    <row r="540" spans="1:8" ht="13.5" x14ac:dyDescent="0.25">
      <c r="A540" s="3">
        <v>42789</v>
      </c>
      <c r="B540" s="2">
        <v>27.95</v>
      </c>
      <c r="C540" s="2">
        <v>11.0207</v>
      </c>
      <c r="D540" s="2">
        <v>3532</v>
      </c>
      <c r="E540" s="2">
        <f t="shared" si="32"/>
        <v>219684</v>
      </c>
      <c r="F540" s="17" t="str">
        <f t="shared" si="35"/>
        <v>BULLISH</v>
      </c>
      <c r="G540" s="17" t="str">
        <f t="shared" si="34"/>
        <v>STRONG</v>
      </c>
      <c r="H540" s="17" t="str">
        <f t="shared" si="33"/>
        <v>CONFIRMED BULLISH</v>
      </c>
    </row>
    <row r="541" spans="1:8" ht="13.5" x14ac:dyDescent="0.25">
      <c r="A541" s="3">
        <v>42790</v>
      </c>
      <c r="B541" s="2">
        <v>27.91</v>
      </c>
      <c r="C541" s="2">
        <v>11.004899999999999</v>
      </c>
      <c r="D541" s="2">
        <v>670</v>
      </c>
      <c r="E541" s="2">
        <f t="shared" si="32"/>
        <v>219014</v>
      </c>
      <c r="F541" s="17" t="str">
        <f t="shared" si="35"/>
        <v>BULLISH</v>
      </c>
      <c r="G541" s="17" t="str">
        <f t="shared" si="34"/>
        <v>STRONG</v>
      </c>
      <c r="H541" s="17" t="str">
        <f t="shared" si="33"/>
        <v>CONFIRMED BULLISH</v>
      </c>
    </row>
    <row r="542" spans="1:8" ht="13.5" x14ac:dyDescent="0.25">
      <c r="A542" s="3">
        <v>42793</v>
      </c>
      <c r="B542" s="2">
        <v>28.05</v>
      </c>
      <c r="C542" s="2">
        <v>11.0601</v>
      </c>
      <c r="D542" s="2">
        <v>4482</v>
      </c>
      <c r="E542" s="2">
        <f t="shared" si="32"/>
        <v>223496</v>
      </c>
      <c r="F542" s="17" t="str">
        <f t="shared" si="35"/>
        <v>BULLISH</v>
      </c>
      <c r="G542" s="17" t="str">
        <f t="shared" si="34"/>
        <v>STRONG</v>
      </c>
      <c r="H542" s="17" t="str">
        <f t="shared" si="33"/>
        <v>CONFIRMED BULLISH</v>
      </c>
    </row>
    <row r="543" spans="1:8" ht="13.5" x14ac:dyDescent="0.25">
      <c r="A543" s="3">
        <v>42794</v>
      </c>
      <c r="B543" s="2">
        <v>28.1</v>
      </c>
      <c r="C543" s="2">
        <v>11.0799</v>
      </c>
      <c r="D543" s="2">
        <v>854</v>
      </c>
      <c r="E543" s="2">
        <f t="shared" si="32"/>
        <v>224350</v>
      </c>
      <c r="F543" s="17" t="str">
        <f t="shared" si="35"/>
        <v>BULLISH</v>
      </c>
      <c r="G543" s="17" t="str">
        <f t="shared" si="34"/>
        <v>STRONG</v>
      </c>
      <c r="H543" s="17" t="str">
        <f t="shared" si="33"/>
        <v>CONFIRMED BULLISH</v>
      </c>
    </row>
    <row r="544" spans="1:8" ht="13.5" x14ac:dyDescent="0.25">
      <c r="A544" s="3">
        <v>42795</v>
      </c>
      <c r="B544" s="2">
        <v>28.1</v>
      </c>
      <c r="C544" s="2">
        <v>11.0799</v>
      </c>
      <c r="D544" s="2">
        <v>2052</v>
      </c>
      <c r="E544" s="2">
        <f t="shared" si="32"/>
        <v>224350</v>
      </c>
      <c r="F544" s="17" t="str">
        <f t="shared" si="35"/>
        <v>BULLISH</v>
      </c>
      <c r="G544" s="17" t="str">
        <f t="shared" si="34"/>
        <v>STRONG</v>
      </c>
      <c r="H544" s="17" t="str">
        <f t="shared" si="33"/>
        <v>CONFIRMED BULLISH</v>
      </c>
    </row>
    <row r="545" spans="1:8" ht="13.5" x14ac:dyDescent="0.25">
      <c r="A545" s="3">
        <v>42796</v>
      </c>
      <c r="B545" s="2">
        <v>28.15</v>
      </c>
      <c r="C545" s="2">
        <v>11.099600000000001</v>
      </c>
      <c r="D545" s="2">
        <v>597</v>
      </c>
      <c r="E545" s="2">
        <f t="shared" si="32"/>
        <v>224947</v>
      </c>
      <c r="F545" s="17" t="str">
        <f t="shared" si="35"/>
        <v>BULLISH</v>
      </c>
      <c r="G545" s="17" t="str">
        <f t="shared" si="34"/>
        <v>STRONG</v>
      </c>
      <c r="H545" s="17" t="str">
        <f t="shared" si="33"/>
        <v>CONFIRMED BULLISH</v>
      </c>
    </row>
    <row r="546" spans="1:8" ht="13.5" x14ac:dyDescent="0.25">
      <c r="A546" s="3">
        <v>42797</v>
      </c>
      <c r="B546" s="2">
        <v>28.19</v>
      </c>
      <c r="C546" s="2">
        <v>11.1153</v>
      </c>
      <c r="D546" s="2">
        <v>1133</v>
      </c>
      <c r="E546" s="2">
        <f t="shared" si="32"/>
        <v>226080</v>
      </c>
      <c r="F546" s="17" t="str">
        <f t="shared" si="35"/>
        <v>BULLISH</v>
      </c>
      <c r="G546" s="17" t="str">
        <f t="shared" si="34"/>
        <v>STRONG</v>
      </c>
      <c r="H546" s="17" t="str">
        <f t="shared" si="33"/>
        <v>CONFIRMED BULLISH</v>
      </c>
    </row>
    <row r="547" spans="1:8" ht="13.5" x14ac:dyDescent="0.25">
      <c r="A547" s="3">
        <v>42800</v>
      </c>
      <c r="B547" s="2">
        <v>28.16</v>
      </c>
      <c r="C547" s="2">
        <v>11.1035</v>
      </c>
      <c r="D547" s="2">
        <v>2746</v>
      </c>
      <c r="E547" s="2">
        <f t="shared" si="32"/>
        <v>223334</v>
      </c>
      <c r="F547" s="17" t="str">
        <f t="shared" si="35"/>
        <v>BEARISH</v>
      </c>
      <c r="G547" s="17" t="str">
        <f t="shared" si="34"/>
        <v>NEUTRAL</v>
      </c>
      <c r="H547" s="17" t="str">
        <f t="shared" si="33"/>
        <v>BEARISH DIVERGENCE</v>
      </c>
    </row>
    <row r="548" spans="1:8" ht="13.5" x14ac:dyDescent="0.25">
      <c r="A548" s="3">
        <v>42801</v>
      </c>
      <c r="B548" s="2">
        <v>28.2</v>
      </c>
      <c r="C548" s="2">
        <v>11.119300000000001</v>
      </c>
      <c r="D548" s="2">
        <v>10305</v>
      </c>
      <c r="E548" s="2">
        <f t="shared" si="32"/>
        <v>233639</v>
      </c>
      <c r="F548" s="17" t="str">
        <f t="shared" si="35"/>
        <v>BULLISH</v>
      </c>
      <c r="G548" s="17" t="str">
        <f t="shared" si="34"/>
        <v>STRONG</v>
      </c>
      <c r="H548" s="17" t="str">
        <f t="shared" si="33"/>
        <v>CONFIRMED BULLISH</v>
      </c>
    </row>
    <row r="549" spans="1:8" ht="13.5" x14ac:dyDescent="0.25">
      <c r="A549" s="3">
        <v>42802</v>
      </c>
      <c r="B549" s="2">
        <v>28.2</v>
      </c>
      <c r="C549" s="2">
        <v>11.119300000000001</v>
      </c>
      <c r="D549" s="2">
        <v>1845</v>
      </c>
      <c r="E549" s="2">
        <f t="shared" si="32"/>
        <v>233639</v>
      </c>
      <c r="F549" s="17" t="str">
        <f t="shared" si="35"/>
        <v>BULLISH</v>
      </c>
      <c r="G549" s="17" t="str">
        <f t="shared" si="34"/>
        <v>STRONG</v>
      </c>
      <c r="H549" s="17" t="str">
        <f t="shared" si="33"/>
        <v>CONFIRMED BULLISH</v>
      </c>
    </row>
    <row r="550" spans="1:8" ht="13.5" x14ac:dyDescent="0.25">
      <c r="A550" s="3">
        <v>42803</v>
      </c>
      <c r="B550" s="2">
        <v>28.11</v>
      </c>
      <c r="C550" s="2">
        <v>11.0838</v>
      </c>
      <c r="D550" s="2">
        <v>1613</v>
      </c>
      <c r="E550" s="2">
        <f t="shared" si="32"/>
        <v>232026</v>
      </c>
      <c r="F550" s="17" t="str">
        <f t="shared" si="35"/>
        <v>BULLISH</v>
      </c>
      <c r="G550" s="17" t="str">
        <f t="shared" si="34"/>
        <v>STRONG</v>
      </c>
      <c r="H550" s="17" t="str">
        <f t="shared" si="33"/>
        <v>BULLISH DIVERGENCE</v>
      </c>
    </row>
    <row r="551" spans="1:8" ht="13.5" x14ac:dyDescent="0.25">
      <c r="A551" s="3">
        <v>42804</v>
      </c>
      <c r="B551" s="2">
        <v>28.37</v>
      </c>
      <c r="C551" s="2">
        <v>11.186299999999999</v>
      </c>
      <c r="D551" s="2">
        <v>1008</v>
      </c>
      <c r="E551" s="2">
        <f t="shared" si="32"/>
        <v>233034</v>
      </c>
      <c r="F551" s="17" t="str">
        <f t="shared" si="35"/>
        <v>BULLISH</v>
      </c>
      <c r="G551" s="17" t="str">
        <f t="shared" si="34"/>
        <v>STRONG</v>
      </c>
      <c r="H551" s="17" t="str">
        <f t="shared" si="33"/>
        <v>CONFIRMED BULLISH</v>
      </c>
    </row>
    <row r="552" spans="1:8" ht="13.5" x14ac:dyDescent="0.25">
      <c r="A552" s="3">
        <v>42807</v>
      </c>
      <c r="B552" s="2">
        <v>28.4</v>
      </c>
      <c r="C552" s="2">
        <v>11.1981</v>
      </c>
      <c r="D552" s="2">
        <v>3262</v>
      </c>
      <c r="E552" s="2">
        <f t="shared" si="32"/>
        <v>236296</v>
      </c>
      <c r="F552" s="17" t="str">
        <f t="shared" si="35"/>
        <v>BULLISH</v>
      </c>
      <c r="G552" s="17" t="str">
        <f t="shared" si="34"/>
        <v>STRONG</v>
      </c>
      <c r="H552" s="17" t="str">
        <f t="shared" si="33"/>
        <v>CONFIRMED BULLISH</v>
      </c>
    </row>
    <row r="553" spans="1:8" ht="13.5" x14ac:dyDescent="0.25">
      <c r="A553" s="3">
        <v>42808</v>
      </c>
      <c r="B553" s="2">
        <v>28.4</v>
      </c>
      <c r="C553" s="2">
        <v>11.1981</v>
      </c>
      <c r="D553" s="2">
        <v>2759</v>
      </c>
      <c r="E553" s="2">
        <f t="shared" si="32"/>
        <v>236296</v>
      </c>
      <c r="F553" s="17" t="str">
        <f t="shared" si="35"/>
        <v>BULLISH</v>
      </c>
      <c r="G553" s="17" t="str">
        <f t="shared" si="34"/>
        <v>NEUTRAL</v>
      </c>
      <c r="H553" s="17" t="str">
        <f t="shared" si="33"/>
        <v>CONFIRMED BULLISH</v>
      </c>
    </row>
    <row r="554" spans="1:8" ht="13.5" x14ac:dyDescent="0.25">
      <c r="A554" s="3">
        <v>42809</v>
      </c>
      <c r="B554" s="2">
        <v>28.2</v>
      </c>
      <c r="C554" s="2">
        <v>11.119300000000001</v>
      </c>
      <c r="D554" s="2">
        <v>1736</v>
      </c>
      <c r="E554" s="2">
        <f t="shared" si="32"/>
        <v>234560</v>
      </c>
      <c r="F554" s="17" t="str">
        <f t="shared" si="35"/>
        <v>BULLISH</v>
      </c>
      <c r="G554" s="17" t="str">
        <f t="shared" si="34"/>
        <v>NEUTRAL</v>
      </c>
      <c r="H554" s="17" t="str">
        <f t="shared" si="33"/>
        <v>NEUTRAL</v>
      </c>
    </row>
    <row r="555" spans="1:8" ht="13.5" x14ac:dyDescent="0.25">
      <c r="A555" s="3">
        <v>42810</v>
      </c>
      <c r="B555" s="2">
        <v>28.03</v>
      </c>
      <c r="C555" s="2">
        <v>11.052300000000001</v>
      </c>
      <c r="D555" s="2">
        <v>2968</v>
      </c>
      <c r="E555" s="2">
        <f t="shared" si="32"/>
        <v>231592</v>
      </c>
      <c r="F555" s="17" t="str">
        <f t="shared" si="35"/>
        <v>BEARISH</v>
      </c>
      <c r="G555" s="17" t="str">
        <f t="shared" si="34"/>
        <v>NEUTRAL</v>
      </c>
      <c r="H555" s="17" t="str">
        <f t="shared" si="33"/>
        <v>CONFIRMED BEARISH</v>
      </c>
    </row>
    <row r="556" spans="1:8" ht="13.5" x14ac:dyDescent="0.25">
      <c r="A556" s="3">
        <v>42811</v>
      </c>
      <c r="B556" s="2">
        <v>28.39</v>
      </c>
      <c r="C556" s="2">
        <v>11.1942</v>
      </c>
      <c r="D556" s="2">
        <v>847</v>
      </c>
      <c r="E556" s="2">
        <f t="shared" si="32"/>
        <v>232439</v>
      </c>
      <c r="F556" s="17" t="str">
        <f t="shared" si="35"/>
        <v>BEARISH</v>
      </c>
      <c r="G556" s="17" t="str">
        <f t="shared" si="34"/>
        <v>NEUTRAL</v>
      </c>
      <c r="H556" s="17" t="str">
        <f t="shared" si="33"/>
        <v>BEARISH DIVERGENCE</v>
      </c>
    </row>
    <row r="557" spans="1:8" ht="13.5" x14ac:dyDescent="0.25">
      <c r="A557" s="3">
        <v>42815</v>
      </c>
      <c r="B557" s="2">
        <v>28.12</v>
      </c>
      <c r="C557" s="2">
        <v>11.0877</v>
      </c>
      <c r="D557" s="2">
        <v>2315</v>
      </c>
      <c r="E557" s="2">
        <f t="shared" si="32"/>
        <v>230124</v>
      </c>
      <c r="F557" s="17" t="str">
        <f t="shared" si="35"/>
        <v>BEARISH</v>
      </c>
      <c r="G557" s="17" t="str">
        <f t="shared" si="34"/>
        <v>WEAK</v>
      </c>
      <c r="H557" s="17" t="str">
        <f t="shared" si="33"/>
        <v>CONFIRMED BEARISH</v>
      </c>
    </row>
    <row r="558" spans="1:8" ht="13.5" x14ac:dyDescent="0.25">
      <c r="A558" s="3">
        <v>42816</v>
      </c>
      <c r="B558" s="2">
        <v>28.2</v>
      </c>
      <c r="C558" s="2">
        <v>11.119300000000001</v>
      </c>
      <c r="D558" s="2">
        <v>142</v>
      </c>
      <c r="E558" s="2">
        <f t="shared" si="32"/>
        <v>230266</v>
      </c>
      <c r="F558" s="17" t="str">
        <f t="shared" si="35"/>
        <v>BEARISH</v>
      </c>
      <c r="G558" s="17" t="str">
        <f t="shared" si="34"/>
        <v>WEAK</v>
      </c>
      <c r="H558" s="17" t="str">
        <f t="shared" si="33"/>
        <v>CONFIRMED BEARISH</v>
      </c>
    </row>
    <row r="559" spans="1:8" ht="13.5" x14ac:dyDescent="0.25">
      <c r="A559" s="3">
        <v>42817</v>
      </c>
      <c r="B559" s="2">
        <v>28.2</v>
      </c>
      <c r="C559" s="2">
        <v>11.119300000000001</v>
      </c>
      <c r="D559" s="2">
        <v>694</v>
      </c>
      <c r="E559" s="2">
        <f t="shared" si="32"/>
        <v>230266</v>
      </c>
      <c r="F559" s="17" t="str">
        <f t="shared" si="35"/>
        <v>BEARISH</v>
      </c>
      <c r="G559" s="17" t="str">
        <f t="shared" si="34"/>
        <v>NEUTRAL</v>
      </c>
      <c r="H559" s="17" t="str">
        <f t="shared" si="33"/>
        <v>NEUTRAL</v>
      </c>
    </row>
    <row r="560" spans="1:8" ht="13.5" x14ac:dyDescent="0.25">
      <c r="A560" s="3">
        <v>42818</v>
      </c>
      <c r="B560" s="2">
        <v>28.2</v>
      </c>
      <c r="C560" s="2">
        <v>11.119300000000001</v>
      </c>
      <c r="D560" s="2">
        <v>1533</v>
      </c>
      <c r="E560" s="2">
        <f t="shared" si="32"/>
        <v>230266</v>
      </c>
      <c r="F560" s="17" t="str">
        <f t="shared" si="35"/>
        <v>BEARISH</v>
      </c>
      <c r="G560" s="17" t="str">
        <f t="shared" si="34"/>
        <v>NEUTRAL</v>
      </c>
      <c r="H560" s="17" t="str">
        <f t="shared" si="33"/>
        <v>BEARISH DIVERGENCE</v>
      </c>
    </row>
    <row r="561" spans="1:8" ht="13.5" x14ac:dyDescent="0.25">
      <c r="A561" s="3">
        <v>42821</v>
      </c>
      <c r="B561" s="2">
        <v>28.35</v>
      </c>
      <c r="C561" s="2">
        <v>11.1784</v>
      </c>
      <c r="D561" s="2">
        <v>873</v>
      </c>
      <c r="E561" s="2">
        <f t="shared" si="32"/>
        <v>231139</v>
      </c>
      <c r="F561" s="17" t="str">
        <f t="shared" si="35"/>
        <v>BEARISH</v>
      </c>
      <c r="G561" s="17" t="str">
        <f t="shared" si="34"/>
        <v>NEUTRAL</v>
      </c>
      <c r="H561" s="17" t="str">
        <f t="shared" si="33"/>
        <v>CONFIRMED BEARISH</v>
      </c>
    </row>
    <row r="562" spans="1:8" ht="13.5" x14ac:dyDescent="0.25">
      <c r="A562" s="3">
        <v>42822</v>
      </c>
      <c r="B562" s="2">
        <v>28.35</v>
      </c>
      <c r="C562" s="2">
        <v>11.1784</v>
      </c>
      <c r="D562" s="2">
        <v>4649</v>
      </c>
      <c r="E562" s="2">
        <f t="shared" si="32"/>
        <v>231139</v>
      </c>
      <c r="F562" s="17" t="str">
        <f t="shared" si="35"/>
        <v>BULLISH</v>
      </c>
      <c r="G562" s="17" t="str">
        <f t="shared" si="34"/>
        <v>NEUTRAL</v>
      </c>
      <c r="H562" s="17" t="str">
        <f t="shared" si="33"/>
        <v>CONFIRMED BULLISH</v>
      </c>
    </row>
    <row r="563" spans="1:8" ht="13.5" x14ac:dyDescent="0.25">
      <c r="A563" s="3">
        <v>42823</v>
      </c>
      <c r="B563" s="2">
        <v>28.46</v>
      </c>
      <c r="C563" s="2">
        <v>11.2218</v>
      </c>
      <c r="D563" s="2">
        <v>4349</v>
      </c>
      <c r="E563" s="2">
        <f t="shared" si="32"/>
        <v>235488</v>
      </c>
      <c r="F563" s="17" t="str">
        <f t="shared" si="35"/>
        <v>BULLISH</v>
      </c>
      <c r="G563" s="17" t="str">
        <f t="shared" si="34"/>
        <v>STRONG</v>
      </c>
      <c r="H563" s="17" t="str">
        <f t="shared" si="33"/>
        <v>CONFIRMED BULLISH</v>
      </c>
    </row>
    <row r="564" spans="1:8" ht="13.5" x14ac:dyDescent="0.25">
      <c r="A564" s="3">
        <v>42824</v>
      </c>
      <c r="B564" s="2">
        <v>28.4</v>
      </c>
      <c r="C564" s="2">
        <v>11.1981</v>
      </c>
      <c r="D564" s="2">
        <v>2614</v>
      </c>
      <c r="E564" s="2">
        <f t="shared" si="32"/>
        <v>232874</v>
      </c>
      <c r="F564" s="17" t="str">
        <f t="shared" si="35"/>
        <v>BULLISH</v>
      </c>
      <c r="G564" s="17" t="str">
        <f t="shared" si="34"/>
        <v>NEUTRAL</v>
      </c>
      <c r="H564" s="17" t="str">
        <f t="shared" si="33"/>
        <v>CONFIRMED BULLISH</v>
      </c>
    </row>
    <row r="565" spans="1:8" ht="13.5" x14ac:dyDescent="0.25">
      <c r="A565" s="3">
        <v>42825</v>
      </c>
      <c r="B565" s="2">
        <v>28.15</v>
      </c>
      <c r="C565" s="2">
        <v>11.099600000000001</v>
      </c>
      <c r="D565" s="2">
        <v>1585</v>
      </c>
      <c r="E565" s="2">
        <f t="shared" si="32"/>
        <v>231289</v>
      </c>
      <c r="F565" s="17" t="str">
        <f t="shared" si="35"/>
        <v>BULLISH</v>
      </c>
      <c r="G565" s="17" t="str">
        <f t="shared" si="34"/>
        <v>NEUTRAL</v>
      </c>
      <c r="H565" s="17" t="str">
        <f t="shared" si="33"/>
        <v>BULLISH DIVERGENCE</v>
      </c>
    </row>
    <row r="566" spans="1:8" ht="13.5" x14ac:dyDescent="0.25">
      <c r="A566" s="3">
        <v>42828</v>
      </c>
      <c r="B566" s="2">
        <v>28.2</v>
      </c>
      <c r="C566" s="2">
        <v>11.119300000000001</v>
      </c>
      <c r="D566" s="2">
        <v>1040</v>
      </c>
      <c r="E566" s="2">
        <f t="shared" si="32"/>
        <v>232329</v>
      </c>
      <c r="F566" s="17" t="str">
        <f t="shared" si="35"/>
        <v>BULLISH</v>
      </c>
      <c r="G566" s="17" t="str">
        <f t="shared" si="34"/>
        <v>NEUTRAL</v>
      </c>
      <c r="H566" s="17" t="str">
        <f t="shared" si="33"/>
        <v>BULLISH DIVERGENCE</v>
      </c>
    </row>
    <row r="567" spans="1:8" ht="13.5" x14ac:dyDescent="0.25">
      <c r="A567" s="3">
        <v>42829</v>
      </c>
      <c r="B567" s="2">
        <v>28.2</v>
      </c>
      <c r="C567" s="2">
        <v>11.119300000000001</v>
      </c>
      <c r="D567" s="2">
        <v>5821</v>
      </c>
      <c r="E567" s="2">
        <f t="shared" si="32"/>
        <v>232329</v>
      </c>
      <c r="F567" s="17" t="str">
        <f t="shared" si="35"/>
        <v>BULLISH</v>
      </c>
      <c r="G567" s="17" t="str">
        <f t="shared" si="34"/>
        <v>NEUTRAL</v>
      </c>
      <c r="H567" s="17" t="str">
        <f t="shared" si="33"/>
        <v>BULLISH DIVERGENCE</v>
      </c>
    </row>
    <row r="568" spans="1:8" ht="13.5" x14ac:dyDescent="0.25">
      <c r="A568" s="3">
        <v>42830</v>
      </c>
      <c r="B568" s="2">
        <v>28.45</v>
      </c>
      <c r="C568" s="2">
        <v>11.2179</v>
      </c>
      <c r="D568" s="2">
        <v>46551</v>
      </c>
      <c r="E568" s="2">
        <f t="shared" si="32"/>
        <v>278880</v>
      </c>
      <c r="F568" s="17" t="str">
        <f t="shared" si="35"/>
        <v>BULLISH</v>
      </c>
      <c r="G568" s="17" t="str">
        <f t="shared" si="34"/>
        <v>STRONG</v>
      </c>
      <c r="H568" s="17" t="str">
        <f t="shared" si="33"/>
        <v>BULLISH DIVERGENCE</v>
      </c>
    </row>
    <row r="569" spans="1:8" ht="13.5" x14ac:dyDescent="0.25">
      <c r="A569" s="3">
        <v>42831</v>
      </c>
      <c r="B569" s="2">
        <v>28.3</v>
      </c>
      <c r="C569" s="2">
        <v>11.1587</v>
      </c>
      <c r="D569" s="2">
        <v>1550</v>
      </c>
      <c r="E569" s="2">
        <f t="shared" si="32"/>
        <v>277330</v>
      </c>
      <c r="F569" s="17" t="str">
        <f t="shared" si="35"/>
        <v>BULLISH</v>
      </c>
      <c r="G569" s="17" t="str">
        <f t="shared" si="34"/>
        <v>STRONG</v>
      </c>
      <c r="H569" s="17" t="str">
        <f t="shared" si="33"/>
        <v>BULLISH DIVERGENCE</v>
      </c>
    </row>
    <row r="570" spans="1:8" ht="13.5" x14ac:dyDescent="0.25">
      <c r="A570" s="3">
        <v>42832</v>
      </c>
      <c r="B570" s="2">
        <v>28.4</v>
      </c>
      <c r="C570" s="2">
        <v>11.1981</v>
      </c>
      <c r="D570" s="2">
        <v>821</v>
      </c>
      <c r="E570" s="2">
        <f t="shared" si="32"/>
        <v>278151</v>
      </c>
      <c r="F570" s="17" t="str">
        <f t="shared" si="35"/>
        <v>BULLISH</v>
      </c>
      <c r="G570" s="17" t="str">
        <f t="shared" si="34"/>
        <v>STRONG</v>
      </c>
      <c r="H570" s="17" t="str">
        <f t="shared" si="33"/>
        <v>CONFIRMED BULLISH</v>
      </c>
    </row>
    <row r="571" spans="1:8" ht="13.5" x14ac:dyDescent="0.25">
      <c r="A571" s="3">
        <v>42835</v>
      </c>
      <c r="B571" s="2">
        <v>28.3</v>
      </c>
      <c r="C571" s="2">
        <v>11.1587</v>
      </c>
      <c r="D571" s="2">
        <v>2406</v>
      </c>
      <c r="E571" s="2">
        <f t="shared" si="32"/>
        <v>275745</v>
      </c>
      <c r="F571" s="17" t="str">
        <f t="shared" si="35"/>
        <v>BULLISH</v>
      </c>
      <c r="G571" s="17" t="str">
        <f t="shared" si="34"/>
        <v>STRONG</v>
      </c>
      <c r="H571" s="17" t="str">
        <f t="shared" si="33"/>
        <v>CONFIRMED BULLISH</v>
      </c>
    </row>
    <row r="572" spans="1:8" ht="13.5" x14ac:dyDescent="0.25">
      <c r="A572" s="3">
        <v>42836</v>
      </c>
      <c r="B572" s="2">
        <v>28.5</v>
      </c>
      <c r="C572" s="2">
        <v>11.2376</v>
      </c>
      <c r="D572" s="2">
        <v>4435</v>
      </c>
      <c r="E572" s="2">
        <f t="shared" si="32"/>
        <v>280180</v>
      </c>
      <c r="F572" s="17" t="str">
        <f t="shared" si="35"/>
        <v>BULLISH</v>
      </c>
      <c r="G572" s="17" t="str">
        <f t="shared" si="34"/>
        <v>STRONG</v>
      </c>
      <c r="H572" s="17" t="str">
        <f t="shared" si="33"/>
        <v>CONFIRMED BULLISH</v>
      </c>
    </row>
    <row r="573" spans="1:8" ht="13.5" x14ac:dyDescent="0.25">
      <c r="A573" s="3">
        <v>42837</v>
      </c>
      <c r="B573" s="2">
        <v>29.2</v>
      </c>
      <c r="C573" s="2">
        <v>11.5136</v>
      </c>
      <c r="D573" s="2">
        <v>3256</v>
      </c>
      <c r="E573" s="2">
        <f t="shared" si="32"/>
        <v>283436</v>
      </c>
      <c r="F573" s="17" t="str">
        <f t="shared" si="35"/>
        <v>BULLISH</v>
      </c>
      <c r="G573" s="17" t="str">
        <f t="shared" si="34"/>
        <v>NEUTRAL</v>
      </c>
      <c r="H573" s="17" t="str">
        <f t="shared" si="33"/>
        <v>CONFIRMED BULLISH</v>
      </c>
    </row>
    <row r="574" spans="1:8" ht="13.5" x14ac:dyDescent="0.25">
      <c r="A574" s="3">
        <v>42838</v>
      </c>
      <c r="B574" s="2">
        <v>29.2</v>
      </c>
      <c r="C574" s="2">
        <v>11.5136</v>
      </c>
      <c r="D574" s="2">
        <v>7335</v>
      </c>
      <c r="E574" s="2">
        <f t="shared" si="32"/>
        <v>283436</v>
      </c>
      <c r="F574" s="17" t="str">
        <f t="shared" si="35"/>
        <v>BULLISH</v>
      </c>
      <c r="G574" s="17" t="str">
        <f t="shared" si="34"/>
        <v>STRONG</v>
      </c>
      <c r="H574" s="17" t="str">
        <f t="shared" si="33"/>
        <v>CONFIRMED BULLISH</v>
      </c>
    </row>
    <row r="575" spans="1:8" ht="13.5" x14ac:dyDescent="0.25">
      <c r="A575" s="3">
        <v>42839</v>
      </c>
      <c r="B575" s="2">
        <v>29.19</v>
      </c>
      <c r="C575" s="2">
        <v>11.509600000000001</v>
      </c>
      <c r="D575" s="2">
        <v>5755</v>
      </c>
      <c r="E575" s="2">
        <f t="shared" si="32"/>
        <v>277681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BEARISH DIVERGENCE</v>
      </c>
    </row>
    <row r="576" spans="1:8" ht="13.5" x14ac:dyDescent="0.25">
      <c r="A576" s="3">
        <v>42842</v>
      </c>
      <c r="B576" s="2">
        <v>29.18</v>
      </c>
      <c r="C576" s="2">
        <v>11.505699999999999</v>
      </c>
      <c r="D576" s="2">
        <v>1901</v>
      </c>
      <c r="E576" s="2">
        <f t="shared" si="32"/>
        <v>275780</v>
      </c>
      <c r="F576" s="17" t="str">
        <f t="shared" si="35"/>
        <v>BULLISH</v>
      </c>
      <c r="G576" s="17" t="str">
        <f t="shared" si="34"/>
        <v>NEUTRAL</v>
      </c>
      <c r="H576" s="17" t="str">
        <f t="shared" si="33"/>
        <v>CONFIRMED BULLISH</v>
      </c>
    </row>
    <row r="577" spans="1:8" ht="13.5" x14ac:dyDescent="0.25">
      <c r="A577" s="3">
        <v>42843</v>
      </c>
      <c r="B577" s="2">
        <v>29.18</v>
      </c>
      <c r="C577" s="2">
        <v>11.505699999999999</v>
      </c>
      <c r="D577" s="2">
        <v>1758</v>
      </c>
      <c r="E577" s="2">
        <f t="shared" si="32"/>
        <v>275780</v>
      </c>
      <c r="F577" s="17" t="str">
        <f t="shared" si="35"/>
        <v>BEARISH</v>
      </c>
      <c r="G577" s="17" t="str">
        <f t="shared" si="34"/>
        <v>NEUTRAL</v>
      </c>
      <c r="H577" s="17" t="str">
        <f t="shared" si="33"/>
        <v>BEARISH DIVERGENCE</v>
      </c>
    </row>
    <row r="578" spans="1:8" ht="13.5" x14ac:dyDescent="0.25">
      <c r="A578" s="3">
        <v>42844</v>
      </c>
      <c r="B578" s="2">
        <v>29.17</v>
      </c>
      <c r="C578" s="2">
        <v>11.501799999999999</v>
      </c>
      <c r="D578" s="2">
        <v>5659</v>
      </c>
      <c r="E578" s="2">
        <f t="shared" si="32"/>
        <v>270121</v>
      </c>
      <c r="F578" s="17" t="str">
        <f t="shared" si="35"/>
        <v>BEARISH</v>
      </c>
      <c r="G578" s="17" t="str">
        <f t="shared" si="34"/>
        <v>WEAK</v>
      </c>
      <c r="H578" s="17" t="str">
        <f t="shared" si="33"/>
        <v>CONFIRMED BEARISH</v>
      </c>
    </row>
    <row r="579" spans="1:8" ht="13.5" x14ac:dyDescent="0.25">
      <c r="A579" s="3">
        <v>42845</v>
      </c>
      <c r="B579" s="2">
        <v>29.3</v>
      </c>
      <c r="C579" s="2">
        <v>11.553000000000001</v>
      </c>
      <c r="D579" s="2">
        <v>4666</v>
      </c>
      <c r="E579" s="2">
        <f t="shared" si="32"/>
        <v>274787</v>
      </c>
      <c r="F579" s="17" t="str">
        <f t="shared" si="35"/>
        <v>BEARISH</v>
      </c>
      <c r="G579" s="17" t="str">
        <f t="shared" si="34"/>
        <v>WEAK</v>
      </c>
      <c r="H579" s="17" t="str">
        <f t="shared" si="33"/>
        <v>BEARISH DIVERGENCE</v>
      </c>
    </row>
    <row r="580" spans="1:8" ht="13.5" x14ac:dyDescent="0.25">
      <c r="A580" s="3">
        <v>42846</v>
      </c>
      <c r="B580" s="2">
        <v>29.23</v>
      </c>
      <c r="C580" s="2">
        <v>11.525399999999999</v>
      </c>
      <c r="D580" s="2">
        <v>2509</v>
      </c>
      <c r="E580" s="2">
        <f t="shared" ref="E580:E643" si="36">IF(B580&gt;B579, E579+D580, IF(B580&lt;B579, E579-D580, E579))</f>
        <v>272278</v>
      </c>
      <c r="F580" s="17" t="str">
        <f t="shared" si="35"/>
        <v>BEARISH</v>
      </c>
      <c r="G580" s="17" t="str">
        <f t="shared" si="34"/>
        <v>NEUTRAL</v>
      </c>
      <c r="H580" s="17" t="str">
        <f t="shared" si="33"/>
        <v>BEARISH DIVERGENCE</v>
      </c>
    </row>
    <row r="581" spans="1:8" ht="13.5" x14ac:dyDescent="0.25">
      <c r="A581" s="3">
        <v>42849</v>
      </c>
      <c r="B581" s="2">
        <v>29.4</v>
      </c>
      <c r="C581" s="2">
        <v>11.5924</v>
      </c>
      <c r="D581" s="2">
        <v>3324</v>
      </c>
      <c r="E581" s="2">
        <f t="shared" si="36"/>
        <v>275602</v>
      </c>
      <c r="F581" s="17" t="str">
        <f t="shared" si="35"/>
        <v>BEARISH</v>
      </c>
      <c r="G581" s="17" t="str">
        <f t="shared" si="34"/>
        <v>NEUTRAL</v>
      </c>
      <c r="H581" s="17" t="str">
        <f t="shared" si="33"/>
        <v>BEARISH DIVERGENCE</v>
      </c>
    </row>
    <row r="582" spans="1:8" ht="13.5" x14ac:dyDescent="0.25">
      <c r="A582" s="3">
        <v>42850</v>
      </c>
      <c r="B582" s="2">
        <v>29.4</v>
      </c>
      <c r="C582" s="2">
        <v>11.5924</v>
      </c>
      <c r="D582" s="2">
        <v>6520</v>
      </c>
      <c r="E582" s="2">
        <f t="shared" si="36"/>
        <v>275602</v>
      </c>
      <c r="F582" s="17" t="str">
        <f t="shared" si="35"/>
        <v>BEARISH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BEARISH DIVERGENCE</v>
      </c>
    </row>
    <row r="583" spans="1:8" ht="13.5" x14ac:dyDescent="0.25">
      <c r="A583" s="3">
        <v>42851</v>
      </c>
      <c r="B583" s="2">
        <v>29.56</v>
      </c>
      <c r="C583" s="2">
        <v>11.6555</v>
      </c>
      <c r="D583" s="2">
        <v>6946</v>
      </c>
      <c r="E583" s="2">
        <f t="shared" si="36"/>
        <v>282548</v>
      </c>
      <c r="F583" s="17" t="str">
        <f t="shared" si="35"/>
        <v>BULLISH</v>
      </c>
      <c r="G583" s="17" t="str">
        <f t="shared" ref="G583:G646" si="38">IF((E583-E578)/E578 &gt; 0.02, "STRONG",
 IF((E583-E578)/E578 &lt; -0.02, "WEAK", "NEUTRAL"))</f>
        <v>STRONG</v>
      </c>
      <c r="H583" s="17" t="str">
        <f t="shared" si="37"/>
        <v>CONFIRMED BULLISH</v>
      </c>
    </row>
    <row r="584" spans="1:8" ht="13.5" x14ac:dyDescent="0.25">
      <c r="A584" s="3">
        <v>42852</v>
      </c>
      <c r="B584" s="2">
        <v>29.49</v>
      </c>
      <c r="C584" s="2">
        <v>11.6279</v>
      </c>
      <c r="D584" s="2">
        <v>3393</v>
      </c>
      <c r="E584" s="2">
        <f t="shared" si="36"/>
        <v>279155</v>
      </c>
      <c r="F584" s="17" t="str">
        <f t="shared" ref="F584:F647" si="39">IF(E584&gt;E579,"BULLISH",IF(E584&lt;E579,"BEARISH","NEUTRAL"))</f>
        <v>BULLISH</v>
      </c>
      <c r="G584" s="17" t="str">
        <f t="shared" si="38"/>
        <v>NEUTRAL</v>
      </c>
      <c r="H584" s="17" t="str">
        <f t="shared" si="37"/>
        <v>CONFIRMED BULLISH</v>
      </c>
    </row>
    <row r="585" spans="1:8" ht="13.5" x14ac:dyDescent="0.25">
      <c r="A585" s="3">
        <v>42853</v>
      </c>
      <c r="B585" s="2">
        <v>29.12</v>
      </c>
      <c r="C585" s="2">
        <v>11.481999999999999</v>
      </c>
      <c r="D585" s="2">
        <v>2053</v>
      </c>
      <c r="E585" s="2">
        <f t="shared" si="36"/>
        <v>277102</v>
      </c>
      <c r="F585" s="17" t="str">
        <f t="shared" si="39"/>
        <v>BULLISH</v>
      </c>
      <c r="G585" s="17" t="str">
        <f t="shared" si="38"/>
        <v>NEUTRAL</v>
      </c>
      <c r="H585" s="17" t="str">
        <f t="shared" si="37"/>
        <v>BULLISH DIVERGENCE</v>
      </c>
    </row>
    <row r="586" spans="1:8" ht="13.5" x14ac:dyDescent="0.25">
      <c r="A586" s="3">
        <v>42857</v>
      </c>
      <c r="B586" s="2">
        <v>29.15</v>
      </c>
      <c r="C586" s="2">
        <v>11.4939</v>
      </c>
      <c r="D586" s="2">
        <v>899</v>
      </c>
      <c r="E586" s="2">
        <f t="shared" si="36"/>
        <v>278001</v>
      </c>
      <c r="F586" s="17" t="str">
        <f t="shared" si="39"/>
        <v>BULLISH</v>
      </c>
      <c r="G586" s="17" t="str">
        <f t="shared" si="38"/>
        <v>NEUTRAL</v>
      </c>
      <c r="H586" s="17" t="str">
        <f t="shared" si="37"/>
        <v>BULLISH DIVERGENCE</v>
      </c>
    </row>
    <row r="587" spans="1:8" ht="13.5" x14ac:dyDescent="0.25">
      <c r="A587" s="3">
        <v>42858</v>
      </c>
      <c r="B587" s="2">
        <v>29.38</v>
      </c>
      <c r="C587" s="2">
        <v>11.5846</v>
      </c>
      <c r="D587" s="2">
        <v>468</v>
      </c>
      <c r="E587" s="2">
        <f t="shared" si="36"/>
        <v>278469</v>
      </c>
      <c r="F587" s="17" t="str">
        <f t="shared" si="39"/>
        <v>BULLISH</v>
      </c>
      <c r="G587" s="17" t="str">
        <f t="shared" si="38"/>
        <v>NEUTRAL</v>
      </c>
      <c r="H587" s="17" t="str">
        <f t="shared" si="37"/>
        <v>BULLISH DIVERGENCE</v>
      </c>
    </row>
    <row r="588" spans="1:8" ht="13.5" x14ac:dyDescent="0.25">
      <c r="A588" s="3">
        <v>42859</v>
      </c>
      <c r="B588" s="2">
        <v>29.4</v>
      </c>
      <c r="C588" s="2">
        <v>11.5924</v>
      </c>
      <c r="D588" s="2">
        <v>1461</v>
      </c>
      <c r="E588" s="2">
        <f t="shared" si="36"/>
        <v>279930</v>
      </c>
      <c r="F588" s="17" t="str">
        <f t="shared" si="39"/>
        <v>BEARISH</v>
      </c>
      <c r="G588" s="17" t="str">
        <f t="shared" si="38"/>
        <v>NEUTRAL</v>
      </c>
      <c r="H588" s="17" t="str">
        <f t="shared" si="37"/>
        <v>CONFIRMED BEARISH</v>
      </c>
    </row>
    <row r="589" spans="1:8" ht="13.5" x14ac:dyDescent="0.25">
      <c r="A589" s="3">
        <v>42860</v>
      </c>
      <c r="B589" s="2">
        <v>29.5</v>
      </c>
      <c r="C589" s="2">
        <v>11.6319</v>
      </c>
      <c r="D589" s="2">
        <v>1921</v>
      </c>
      <c r="E589" s="2">
        <f t="shared" si="36"/>
        <v>281851</v>
      </c>
      <c r="F589" s="17" t="str">
        <f t="shared" si="39"/>
        <v>BULLISH</v>
      </c>
      <c r="G589" s="17" t="str">
        <f t="shared" si="38"/>
        <v>NEUTRAL</v>
      </c>
      <c r="H589" s="17" t="str">
        <f t="shared" si="37"/>
        <v>CONFIRMED BULLISH</v>
      </c>
    </row>
    <row r="590" spans="1:8" ht="13.5" x14ac:dyDescent="0.25">
      <c r="A590" s="3">
        <v>42863</v>
      </c>
      <c r="B590" s="2">
        <v>29.7</v>
      </c>
      <c r="C590" s="2">
        <v>11.710699999999999</v>
      </c>
      <c r="D590" s="2">
        <v>9811</v>
      </c>
      <c r="E590" s="2">
        <f t="shared" si="36"/>
        <v>291662</v>
      </c>
      <c r="F590" s="17" t="str">
        <f t="shared" si="39"/>
        <v>BULLISH</v>
      </c>
      <c r="G590" s="17" t="str">
        <f t="shared" si="38"/>
        <v>STRONG</v>
      </c>
      <c r="H590" s="17" t="str">
        <f t="shared" si="37"/>
        <v>CONFIRMED BULLISH</v>
      </c>
    </row>
    <row r="591" spans="1:8" ht="13.5" x14ac:dyDescent="0.25">
      <c r="A591" s="3">
        <v>42864</v>
      </c>
      <c r="B591" s="2">
        <v>29.85</v>
      </c>
      <c r="C591" s="2">
        <v>11.7699</v>
      </c>
      <c r="D591" s="2">
        <v>2835</v>
      </c>
      <c r="E591" s="2">
        <f t="shared" si="36"/>
        <v>294497</v>
      </c>
      <c r="F591" s="17" t="str">
        <f t="shared" si="39"/>
        <v>BULLISH</v>
      </c>
      <c r="G591" s="17" t="str">
        <f t="shared" si="38"/>
        <v>STRONG</v>
      </c>
      <c r="H591" s="17" t="str">
        <f t="shared" si="37"/>
        <v>CONFIRMED BULLISH</v>
      </c>
    </row>
    <row r="592" spans="1:8" ht="13.5" x14ac:dyDescent="0.25">
      <c r="A592" s="3">
        <v>42865</v>
      </c>
      <c r="B592" s="2">
        <v>29.79</v>
      </c>
      <c r="C592" s="2">
        <v>11.7462</v>
      </c>
      <c r="D592" s="2">
        <v>2298</v>
      </c>
      <c r="E592" s="2">
        <f t="shared" si="36"/>
        <v>292199</v>
      </c>
      <c r="F592" s="17" t="str">
        <f t="shared" si="39"/>
        <v>BULLISH</v>
      </c>
      <c r="G592" s="17" t="str">
        <f t="shared" si="38"/>
        <v>STRONG</v>
      </c>
      <c r="H592" s="17" t="str">
        <f t="shared" si="37"/>
        <v>CONFIRMED BULLISH</v>
      </c>
    </row>
    <row r="593" spans="1:8" ht="13.5" x14ac:dyDescent="0.25">
      <c r="A593" s="3">
        <v>42866</v>
      </c>
      <c r="B593" s="2">
        <v>29.79</v>
      </c>
      <c r="C593" s="2">
        <v>11.7462</v>
      </c>
      <c r="D593" s="2">
        <v>9454</v>
      </c>
      <c r="E593" s="2">
        <f t="shared" si="36"/>
        <v>292199</v>
      </c>
      <c r="F593" s="17" t="str">
        <f t="shared" si="39"/>
        <v>BULLISH</v>
      </c>
      <c r="G593" s="17" t="str">
        <f t="shared" si="38"/>
        <v>STRONG</v>
      </c>
      <c r="H593" s="17" t="str">
        <f t="shared" si="37"/>
        <v>CONFIRMED BULLISH</v>
      </c>
    </row>
    <row r="594" spans="1:8" ht="13.5" x14ac:dyDescent="0.25">
      <c r="A594" s="3">
        <v>42867</v>
      </c>
      <c r="B594" s="2">
        <v>29.7</v>
      </c>
      <c r="C594" s="2">
        <v>11.710699999999999</v>
      </c>
      <c r="D594" s="2">
        <v>2105</v>
      </c>
      <c r="E594" s="2">
        <f t="shared" si="36"/>
        <v>290094</v>
      </c>
      <c r="F594" s="17" t="str">
        <f t="shared" si="39"/>
        <v>BULLISH</v>
      </c>
      <c r="G594" s="17" t="str">
        <f t="shared" si="38"/>
        <v>STRONG</v>
      </c>
      <c r="H594" s="17" t="str">
        <f t="shared" si="37"/>
        <v>CONFIRMED BULLISH</v>
      </c>
    </row>
    <row r="595" spans="1:8" ht="13.5" x14ac:dyDescent="0.25">
      <c r="A595" s="3">
        <v>42870</v>
      </c>
      <c r="B595" s="2">
        <v>29.84</v>
      </c>
      <c r="C595" s="2">
        <v>11.7659</v>
      </c>
      <c r="D595" s="2">
        <v>2907</v>
      </c>
      <c r="E595" s="2">
        <f t="shared" si="36"/>
        <v>293001</v>
      </c>
      <c r="F595" s="17" t="str">
        <f t="shared" si="39"/>
        <v>BULLISH</v>
      </c>
      <c r="G595" s="17" t="str">
        <f t="shared" si="38"/>
        <v>NEUTRAL</v>
      </c>
      <c r="H595" s="17" t="str">
        <f t="shared" si="37"/>
        <v>CONFIRMED BULLISH</v>
      </c>
    </row>
    <row r="596" spans="1:8" ht="13.5" x14ac:dyDescent="0.25">
      <c r="A596" s="3">
        <v>42871</v>
      </c>
      <c r="B596" s="2">
        <v>29.79</v>
      </c>
      <c r="C596" s="2">
        <v>11.7462</v>
      </c>
      <c r="D596" s="2">
        <v>3376</v>
      </c>
      <c r="E596" s="2">
        <f t="shared" si="36"/>
        <v>289625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CONFIRMED BEARISH</v>
      </c>
    </row>
    <row r="597" spans="1:8" ht="13.5" x14ac:dyDescent="0.25">
      <c r="A597" s="3">
        <v>42872</v>
      </c>
      <c r="B597" s="2">
        <v>29.6</v>
      </c>
      <c r="C597" s="2">
        <v>11.6713</v>
      </c>
      <c r="D597" s="2">
        <v>4379</v>
      </c>
      <c r="E597" s="2">
        <f t="shared" si="36"/>
        <v>285246</v>
      </c>
      <c r="F597" s="17" t="str">
        <f t="shared" si="39"/>
        <v>BEARISH</v>
      </c>
      <c r="G597" s="17" t="str">
        <f t="shared" si="38"/>
        <v>WEAK</v>
      </c>
      <c r="H597" s="17" t="str">
        <f t="shared" si="37"/>
        <v>CONFIRMED BEARISH</v>
      </c>
    </row>
    <row r="598" spans="1:8" ht="13.5" x14ac:dyDescent="0.25">
      <c r="A598" s="3">
        <v>42873</v>
      </c>
      <c r="B598" s="2">
        <v>29.78</v>
      </c>
      <c r="C598" s="2">
        <v>11.7423</v>
      </c>
      <c r="D598" s="2">
        <v>4287</v>
      </c>
      <c r="E598" s="2">
        <f t="shared" si="36"/>
        <v>289533</v>
      </c>
      <c r="F598" s="17" t="str">
        <f t="shared" si="39"/>
        <v>BEARISH</v>
      </c>
      <c r="G598" s="17" t="str">
        <f t="shared" si="38"/>
        <v>NEUTRAL</v>
      </c>
      <c r="H598" s="17" t="str">
        <f t="shared" si="37"/>
        <v>CONFIRMED BEARISH</v>
      </c>
    </row>
    <row r="599" spans="1:8" ht="13.5" x14ac:dyDescent="0.25">
      <c r="A599" s="3">
        <v>42874</v>
      </c>
      <c r="B599" s="2">
        <v>29.85</v>
      </c>
      <c r="C599" s="2">
        <v>11.7699</v>
      </c>
      <c r="D599" s="2">
        <v>4631</v>
      </c>
      <c r="E599" s="2">
        <f t="shared" si="36"/>
        <v>294164</v>
      </c>
      <c r="F599" s="17" t="str">
        <f t="shared" si="39"/>
        <v>BULLISH</v>
      </c>
      <c r="G599" s="17" t="str">
        <f t="shared" si="38"/>
        <v>NEUTRAL</v>
      </c>
      <c r="H599" s="17" t="str">
        <f t="shared" si="37"/>
        <v>CONFIRMED BULLISH</v>
      </c>
    </row>
    <row r="600" spans="1:8" ht="13.5" x14ac:dyDescent="0.25">
      <c r="A600" s="3">
        <v>42877</v>
      </c>
      <c r="B600" s="2">
        <v>29.4</v>
      </c>
      <c r="C600" s="2">
        <v>11.5924</v>
      </c>
      <c r="D600" s="2">
        <v>223</v>
      </c>
      <c r="E600" s="2">
        <f t="shared" si="36"/>
        <v>293941</v>
      </c>
      <c r="F600" s="17" t="str">
        <f t="shared" si="39"/>
        <v>BULLISH</v>
      </c>
      <c r="G600" s="17" t="str">
        <f t="shared" si="38"/>
        <v>NEUTRAL</v>
      </c>
      <c r="H600" s="17" t="str">
        <f t="shared" si="37"/>
        <v>BULLISH DIVERGENCE</v>
      </c>
    </row>
    <row r="601" spans="1:8" ht="13.5" x14ac:dyDescent="0.25">
      <c r="A601" s="3">
        <v>42878</v>
      </c>
      <c r="B601" s="2">
        <v>29.6</v>
      </c>
      <c r="C601" s="2">
        <v>11.6713</v>
      </c>
      <c r="D601" s="2">
        <v>2675</v>
      </c>
      <c r="E601" s="2">
        <f t="shared" si="36"/>
        <v>296616</v>
      </c>
      <c r="F601" s="17" t="str">
        <f t="shared" si="39"/>
        <v>BULLISH</v>
      </c>
      <c r="G601" s="17" t="str">
        <f t="shared" si="38"/>
        <v>STRONG</v>
      </c>
      <c r="H601" s="17" t="str">
        <f t="shared" si="37"/>
        <v>BULLISH DIVERGENCE</v>
      </c>
    </row>
    <row r="602" spans="1:8" ht="13.5" x14ac:dyDescent="0.25">
      <c r="A602" s="3">
        <v>42879</v>
      </c>
      <c r="B602" s="2">
        <v>29.85</v>
      </c>
      <c r="C602" s="2">
        <v>11.7699</v>
      </c>
      <c r="D602" s="2">
        <v>4001</v>
      </c>
      <c r="E602" s="2">
        <f t="shared" si="36"/>
        <v>300617</v>
      </c>
      <c r="F602" s="17" t="str">
        <f t="shared" si="39"/>
        <v>BULLISH</v>
      </c>
      <c r="G602" s="17" t="str">
        <f t="shared" si="38"/>
        <v>STRONG</v>
      </c>
      <c r="H602" s="17" t="str">
        <f t="shared" si="37"/>
        <v>CONFIRMED BULLISH</v>
      </c>
    </row>
    <row r="603" spans="1:8" ht="13.5" x14ac:dyDescent="0.25">
      <c r="A603" s="3">
        <v>42880</v>
      </c>
      <c r="B603" s="2">
        <v>29.99</v>
      </c>
      <c r="C603" s="2">
        <v>11.825100000000001</v>
      </c>
      <c r="D603" s="2">
        <v>20591</v>
      </c>
      <c r="E603" s="2">
        <f t="shared" si="36"/>
        <v>321208</v>
      </c>
      <c r="F603" s="17" t="str">
        <f t="shared" si="39"/>
        <v>BULLISH</v>
      </c>
      <c r="G603" s="17" t="str">
        <f t="shared" si="38"/>
        <v>STRONG</v>
      </c>
      <c r="H603" s="17" t="str">
        <f t="shared" si="37"/>
        <v>CONFIRMED BULLISH</v>
      </c>
    </row>
    <row r="604" spans="1:8" ht="13.5" x14ac:dyDescent="0.25">
      <c r="A604" s="3">
        <v>42881</v>
      </c>
      <c r="B604" s="2">
        <v>31.28</v>
      </c>
      <c r="C604" s="2">
        <v>12.3337</v>
      </c>
      <c r="D604" s="2">
        <v>23558</v>
      </c>
      <c r="E604" s="2">
        <f t="shared" si="36"/>
        <v>344766</v>
      </c>
      <c r="F604" s="17" t="str">
        <f t="shared" si="39"/>
        <v>BULLISH</v>
      </c>
      <c r="G604" s="17" t="str">
        <f t="shared" si="38"/>
        <v>STRONG</v>
      </c>
      <c r="H604" s="17" t="str">
        <f t="shared" si="37"/>
        <v>CONFIRMED BULLISH</v>
      </c>
    </row>
    <row r="605" spans="1:8" ht="13.5" x14ac:dyDescent="0.25">
      <c r="A605" s="3">
        <v>42884</v>
      </c>
      <c r="B605" s="2">
        <v>31.5</v>
      </c>
      <c r="C605" s="2">
        <v>12.420500000000001</v>
      </c>
      <c r="D605" s="2">
        <v>3746</v>
      </c>
      <c r="E605" s="2">
        <f t="shared" si="36"/>
        <v>348512</v>
      </c>
      <c r="F605" s="17" t="str">
        <f t="shared" si="39"/>
        <v>BULLISH</v>
      </c>
      <c r="G605" s="17" t="str">
        <f t="shared" si="38"/>
        <v>STRONG</v>
      </c>
      <c r="H605" s="17" t="str">
        <f t="shared" si="37"/>
        <v>CONFIRMED BULLISH</v>
      </c>
    </row>
    <row r="606" spans="1:8" ht="13.5" x14ac:dyDescent="0.25">
      <c r="A606" s="3">
        <v>42885</v>
      </c>
      <c r="B606" s="2">
        <v>31.7</v>
      </c>
      <c r="C606" s="2">
        <v>12.4993</v>
      </c>
      <c r="D606" s="2">
        <v>7795</v>
      </c>
      <c r="E606" s="2">
        <f t="shared" si="36"/>
        <v>356307</v>
      </c>
      <c r="F606" s="17" t="str">
        <f t="shared" si="39"/>
        <v>BULLISH</v>
      </c>
      <c r="G606" s="17" t="str">
        <f t="shared" si="38"/>
        <v>STRONG</v>
      </c>
      <c r="H606" s="17" t="str">
        <f t="shared" si="37"/>
        <v>CONFIRMED BULLISH</v>
      </c>
    </row>
    <row r="607" spans="1:8" ht="13.5" x14ac:dyDescent="0.25">
      <c r="A607" s="3">
        <v>42886</v>
      </c>
      <c r="B607" s="2">
        <v>32.35</v>
      </c>
      <c r="C607" s="2">
        <v>12.755599999999999</v>
      </c>
      <c r="D607" s="2">
        <v>15877</v>
      </c>
      <c r="E607" s="2">
        <f t="shared" si="36"/>
        <v>372184</v>
      </c>
      <c r="F607" s="17" t="str">
        <f t="shared" si="39"/>
        <v>BULLISH</v>
      </c>
      <c r="G607" s="17" t="str">
        <f t="shared" si="38"/>
        <v>STRONG</v>
      </c>
      <c r="H607" s="17" t="str">
        <f t="shared" si="37"/>
        <v>CONFIRMED BULLISH</v>
      </c>
    </row>
    <row r="608" spans="1:8" ht="13.5" x14ac:dyDescent="0.25">
      <c r="A608" s="3">
        <v>42887</v>
      </c>
      <c r="B608" s="2">
        <v>32.79</v>
      </c>
      <c r="C608" s="2">
        <v>12.9291</v>
      </c>
      <c r="D608" s="2">
        <v>4893</v>
      </c>
      <c r="E608" s="2">
        <f t="shared" si="36"/>
        <v>377077</v>
      </c>
      <c r="F608" s="17" t="str">
        <f t="shared" si="39"/>
        <v>BULLISH</v>
      </c>
      <c r="G608" s="17" t="str">
        <f t="shared" si="38"/>
        <v>STRONG</v>
      </c>
      <c r="H608" s="17" t="str">
        <f t="shared" si="37"/>
        <v>CONFIRMED BULLISH</v>
      </c>
    </row>
    <row r="609" spans="1:8" ht="13.5" x14ac:dyDescent="0.25">
      <c r="A609" s="3">
        <v>42888</v>
      </c>
      <c r="B609" s="2">
        <v>32.75</v>
      </c>
      <c r="C609" s="2">
        <v>12.913399999999999</v>
      </c>
      <c r="D609" s="2">
        <v>3132</v>
      </c>
      <c r="E609" s="2">
        <f t="shared" si="36"/>
        <v>373945</v>
      </c>
      <c r="F609" s="17" t="str">
        <f t="shared" si="39"/>
        <v>BULLISH</v>
      </c>
      <c r="G609" s="17" t="str">
        <f t="shared" si="38"/>
        <v>STRONG</v>
      </c>
      <c r="H609" s="17" t="str">
        <f t="shared" si="37"/>
        <v>CONFIRMED BULLISH</v>
      </c>
    </row>
    <row r="610" spans="1:8" ht="13.5" x14ac:dyDescent="0.25">
      <c r="A610" s="3">
        <v>42891</v>
      </c>
      <c r="B610" s="2">
        <v>32</v>
      </c>
      <c r="C610" s="2">
        <v>12.617599999999999</v>
      </c>
      <c r="D610" s="2">
        <v>3113</v>
      </c>
      <c r="E610" s="2">
        <f t="shared" si="36"/>
        <v>370832</v>
      </c>
      <c r="F610" s="17" t="str">
        <f t="shared" si="39"/>
        <v>BULLISH</v>
      </c>
      <c r="G610" s="17" t="str">
        <f t="shared" si="38"/>
        <v>STRONG</v>
      </c>
      <c r="H610" s="17" t="str">
        <f t="shared" si="37"/>
        <v>CONFIRMED BULLISH</v>
      </c>
    </row>
    <row r="611" spans="1:8" ht="13.5" x14ac:dyDescent="0.25">
      <c r="A611" s="3">
        <v>42892</v>
      </c>
      <c r="B611" s="2">
        <v>32.700000000000003</v>
      </c>
      <c r="C611" s="2">
        <v>12.893599999999999</v>
      </c>
      <c r="D611" s="2">
        <v>5953</v>
      </c>
      <c r="E611" s="2">
        <f t="shared" si="36"/>
        <v>376785</v>
      </c>
      <c r="F611" s="17" t="str">
        <f t="shared" si="39"/>
        <v>BULLISH</v>
      </c>
      <c r="G611" s="17" t="str">
        <f t="shared" si="38"/>
        <v>STRONG</v>
      </c>
      <c r="H611" s="17" t="str">
        <f t="shared" si="37"/>
        <v>CONFIRMED BULLISH</v>
      </c>
    </row>
    <row r="612" spans="1:8" ht="13.5" x14ac:dyDescent="0.25">
      <c r="A612" s="3">
        <v>42893</v>
      </c>
      <c r="B612" s="2">
        <v>32.549999999999997</v>
      </c>
      <c r="C612" s="2">
        <v>12.8345</v>
      </c>
      <c r="D612" s="2">
        <v>12957</v>
      </c>
      <c r="E612" s="2">
        <f t="shared" si="36"/>
        <v>363828</v>
      </c>
      <c r="F612" s="17" t="str">
        <f t="shared" si="39"/>
        <v>BEARISH</v>
      </c>
      <c r="G612" s="17" t="str">
        <f t="shared" si="38"/>
        <v>WEAK</v>
      </c>
      <c r="H612" s="17" t="str">
        <f t="shared" si="37"/>
        <v>BEARISH DIVERGENCE</v>
      </c>
    </row>
    <row r="613" spans="1:8" ht="13.5" x14ac:dyDescent="0.25">
      <c r="A613" s="3">
        <v>42894</v>
      </c>
      <c r="B613" s="2">
        <v>30.57</v>
      </c>
      <c r="C613" s="2">
        <v>13.676600000000001</v>
      </c>
      <c r="D613" s="2">
        <v>2233</v>
      </c>
      <c r="E613" s="2">
        <f t="shared" si="36"/>
        <v>361595</v>
      </c>
      <c r="F613" s="17" t="str">
        <f t="shared" si="39"/>
        <v>BEARISH</v>
      </c>
      <c r="G613" s="17" t="str">
        <f t="shared" si="38"/>
        <v>WEAK</v>
      </c>
      <c r="H613" s="17" t="str">
        <f t="shared" si="37"/>
        <v>CONFIRMED BEARISH</v>
      </c>
    </row>
    <row r="614" spans="1:8" ht="13.5" x14ac:dyDescent="0.25">
      <c r="A614" s="3">
        <v>42895</v>
      </c>
      <c r="B614" s="2">
        <v>30.2</v>
      </c>
      <c r="C614" s="2">
        <v>13.510999999999999</v>
      </c>
      <c r="D614" s="2">
        <v>9801</v>
      </c>
      <c r="E614" s="2">
        <f t="shared" si="36"/>
        <v>351794</v>
      </c>
      <c r="F614" s="17" t="str">
        <f t="shared" si="39"/>
        <v>BEARISH</v>
      </c>
      <c r="G614" s="17" t="str">
        <f t="shared" si="38"/>
        <v>WEAK</v>
      </c>
      <c r="H614" s="17" t="str">
        <f t="shared" si="37"/>
        <v>CONFIRMED BEARISH</v>
      </c>
    </row>
    <row r="615" spans="1:8" ht="13.5" x14ac:dyDescent="0.25">
      <c r="A615" s="3">
        <v>42898</v>
      </c>
      <c r="B615" s="2">
        <v>30.2</v>
      </c>
      <c r="C615" s="2">
        <v>13.510999999999999</v>
      </c>
      <c r="D615" s="2">
        <v>2090</v>
      </c>
      <c r="E615" s="2">
        <f t="shared" si="36"/>
        <v>351794</v>
      </c>
      <c r="F615" s="17" t="str">
        <f t="shared" si="39"/>
        <v>BEARISH</v>
      </c>
      <c r="G615" s="17" t="str">
        <f t="shared" si="38"/>
        <v>WEAK</v>
      </c>
      <c r="H615" s="17" t="str">
        <f t="shared" si="37"/>
        <v>CONFIRMED BEARISH</v>
      </c>
    </row>
    <row r="616" spans="1:8" ht="13.5" x14ac:dyDescent="0.25">
      <c r="A616" s="3">
        <v>42899</v>
      </c>
      <c r="B616" s="2">
        <v>30.4</v>
      </c>
      <c r="C616" s="2">
        <v>13.6005</v>
      </c>
      <c r="D616" s="2">
        <v>4234</v>
      </c>
      <c r="E616" s="2">
        <f t="shared" si="36"/>
        <v>356028</v>
      </c>
      <c r="F616" s="17" t="str">
        <f t="shared" si="39"/>
        <v>BEARISH</v>
      </c>
      <c r="G616" s="17" t="str">
        <f t="shared" si="38"/>
        <v>WEAK</v>
      </c>
      <c r="H616" s="17" t="str">
        <f t="shared" si="37"/>
        <v>CONFIRMED BEARISH</v>
      </c>
    </row>
    <row r="617" spans="1:8" ht="13.5" x14ac:dyDescent="0.25">
      <c r="A617" s="3">
        <v>42900</v>
      </c>
      <c r="B617" s="2">
        <v>30.41</v>
      </c>
      <c r="C617" s="2">
        <v>13.605</v>
      </c>
      <c r="D617" s="2">
        <v>6672</v>
      </c>
      <c r="E617" s="2">
        <f t="shared" si="36"/>
        <v>362700</v>
      </c>
      <c r="F617" s="17" t="str">
        <f t="shared" si="39"/>
        <v>BEARISH</v>
      </c>
      <c r="G617" s="17" t="str">
        <f t="shared" si="38"/>
        <v>NEUTRAL</v>
      </c>
      <c r="H617" s="17" t="str">
        <f t="shared" si="37"/>
        <v>CONFIRMED BEARISH</v>
      </c>
    </row>
    <row r="618" spans="1:8" ht="13.5" x14ac:dyDescent="0.25">
      <c r="A618" s="3">
        <v>42901</v>
      </c>
      <c r="B618" s="2">
        <v>31.41</v>
      </c>
      <c r="C618" s="2">
        <v>14.0524</v>
      </c>
      <c r="D618" s="2">
        <v>7495</v>
      </c>
      <c r="E618" s="2">
        <f t="shared" si="36"/>
        <v>370195</v>
      </c>
      <c r="F618" s="17" t="str">
        <f t="shared" si="39"/>
        <v>BULLISH</v>
      </c>
      <c r="G618" s="17" t="str">
        <f t="shared" si="38"/>
        <v>STRONG</v>
      </c>
      <c r="H618" s="17" t="str">
        <f t="shared" si="37"/>
        <v>CONFIRMED BULLISH</v>
      </c>
    </row>
    <row r="619" spans="1:8" ht="13.5" x14ac:dyDescent="0.25">
      <c r="A619" s="3">
        <v>42902</v>
      </c>
      <c r="B619" s="2">
        <v>32</v>
      </c>
      <c r="C619" s="2">
        <v>14.3163</v>
      </c>
      <c r="D619" s="2">
        <v>2764</v>
      </c>
      <c r="E619" s="2">
        <f t="shared" si="36"/>
        <v>372959</v>
      </c>
      <c r="F619" s="17" t="str">
        <f t="shared" si="39"/>
        <v>BULLISH</v>
      </c>
      <c r="G619" s="17" t="str">
        <f t="shared" si="38"/>
        <v>STRONG</v>
      </c>
      <c r="H619" s="17" t="str">
        <f t="shared" si="37"/>
        <v>CONFIRMED BULLISH</v>
      </c>
    </row>
    <row r="620" spans="1:8" ht="13.5" x14ac:dyDescent="0.25">
      <c r="A620" s="3">
        <v>42905</v>
      </c>
      <c r="B620" s="2">
        <v>32.590000000000003</v>
      </c>
      <c r="C620" s="2">
        <v>14.580299999999999</v>
      </c>
      <c r="D620" s="2">
        <v>5175</v>
      </c>
      <c r="E620" s="2">
        <f t="shared" si="36"/>
        <v>378134</v>
      </c>
      <c r="F620" s="17" t="str">
        <f t="shared" si="39"/>
        <v>BULLISH</v>
      </c>
      <c r="G620" s="17" t="str">
        <f t="shared" si="38"/>
        <v>STRONG</v>
      </c>
      <c r="H620" s="17" t="str">
        <f t="shared" si="37"/>
        <v>CONFIRMED BULLISH</v>
      </c>
    </row>
    <row r="621" spans="1:8" ht="13.5" x14ac:dyDescent="0.25">
      <c r="A621" s="3">
        <v>42906</v>
      </c>
      <c r="B621" s="2">
        <v>32.58</v>
      </c>
      <c r="C621" s="2">
        <v>14.575799999999999</v>
      </c>
      <c r="D621" s="2">
        <v>10425</v>
      </c>
      <c r="E621" s="2">
        <f t="shared" si="36"/>
        <v>367709</v>
      </c>
      <c r="F621" s="17" t="str">
        <f t="shared" si="39"/>
        <v>BULLISH</v>
      </c>
      <c r="G621" s="17" t="str">
        <f t="shared" si="38"/>
        <v>STRONG</v>
      </c>
      <c r="H621" s="17" t="str">
        <f t="shared" si="37"/>
        <v>CONFIRMED BULLISH</v>
      </c>
    </row>
    <row r="622" spans="1:8" ht="13.5" x14ac:dyDescent="0.25">
      <c r="A622" s="3">
        <v>42907</v>
      </c>
      <c r="B622" s="2">
        <v>32.4</v>
      </c>
      <c r="C622" s="2">
        <v>14.4953</v>
      </c>
      <c r="D622" s="2">
        <v>2334</v>
      </c>
      <c r="E622" s="2">
        <f t="shared" si="36"/>
        <v>365375</v>
      </c>
      <c r="F622" s="17" t="str">
        <f t="shared" si="39"/>
        <v>BULLISH</v>
      </c>
      <c r="G622" s="17" t="str">
        <f t="shared" si="38"/>
        <v>NEUTRAL</v>
      </c>
      <c r="H622" s="17" t="str">
        <f t="shared" si="37"/>
        <v>CONFIRMED BULLISH</v>
      </c>
    </row>
    <row r="623" spans="1:8" ht="13.5" x14ac:dyDescent="0.25">
      <c r="A623" s="3">
        <v>42908</v>
      </c>
      <c r="B623" s="2">
        <v>32.4</v>
      </c>
      <c r="C623" s="2">
        <v>14.4953</v>
      </c>
      <c r="D623" s="2">
        <v>4370</v>
      </c>
      <c r="E623" s="2">
        <f t="shared" si="36"/>
        <v>365375</v>
      </c>
      <c r="F623" s="17" t="str">
        <f t="shared" si="39"/>
        <v>BEARISH</v>
      </c>
      <c r="G623" s="17" t="str">
        <f t="shared" si="38"/>
        <v>NEUTRAL</v>
      </c>
      <c r="H623" s="17" t="str">
        <f t="shared" si="37"/>
        <v>BEARISH DIVERGENCE</v>
      </c>
    </row>
    <row r="624" spans="1:8" ht="13.5" x14ac:dyDescent="0.25">
      <c r="A624" s="3">
        <v>42909</v>
      </c>
      <c r="B624" s="2">
        <v>32.4</v>
      </c>
      <c r="C624" s="2">
        <v>14.4953</v>
      </c>
      <c r="D624" s="2">
        <v>9786</v>
      </c>
      <c r="E624" s="2">
        <f t="shared" si="36"/>
        <v>365375</v>
      </c>
      <c r="F624" s="17" t="str">
        <f t="shared" si="39"/>
        <v>BEARISH</v>
      </c>
      <c r="G624" s="17" t="str">
        <f t="shared" si="38"/>
        <v>WEAK</v>
      </c>
      <c r="H624" s="17" t="str">
        <f t="shared" si="37"/>
        <v>BEARISH DIVERGENCE</v>
      </c>
    </row>
    <row r="625" spans="1:8" ht="13.5" x14ac:dyDescent="0.25">
      <c r="A625" s="3">
        <v>42914</v>
      </c>
      <c r="B625" s="2">
        <v>32.65</v>
      </c>
      <c r="C625" s="2">
        <v>14.607100000000001</v>
      </c>
      <c r="D625" s="2">
        <v>6094</v>
      </c>
      <c r="E625" s="2">
        <f t="shared" si="36"/>
        <v>371469</v>
      </c>
      <c r="F625" s="17" t="str">
        <f t="shared" si="39"/>
        <v>BEARISH</v>
      </c>
      <c r="G625" s="17" t="str">
        <f t="shared" si="38"/>
        <v>NEUTRAL</v>
      </c>
      <c r="H625" s="17" t="str">
        <f t="shared" si="37"/>
        <v>BEARISH DIVERGENCE</v>
      </c>
    </row>
    <row r="626" spans="1:8" ht="13.5" x14ac:dyDescent="0.25">
      <c r="A626" s="3">
        <v>42915</v>
      </c>
      <c r="B626" s="2">
        <v>32.700000000000003</v>
      </c>
      <c r="C626" s="2">
        <v>14.6295</v>
      </c>
      <c r="D626" s="2">
        <v>2284</v>
      </c>
      <c r="E626" s="2">
        <f t="shared" si="36"/>
        <v>373753</v>
      </c>
      <c r="F626" s="17" t="str">
        <f t="shared" si="39"/>
        <v>BULLISH</v>
      </c>
      <c r="G626" s="17" t="str">
        <f t="shared" si="38"/>
        <v>NEUTRAL</v>
      </c>
      <c r="H626" s="17" t="str">
        <f t="shared" si="37"/>
        <v>CONFIRMED BULLISH</v>
      </c>
    </row>
    <row r="627" spans="1:8" ht="13.5" x14ac:dyDescent="0.25">
      <c r="A627" s="3">
        <v>42916</v>
      </c>
      <c r="B627" s="2">
        <v>33.68</v>
      </c>
      <c r="C627" s="2">
        <v>15.0679</v>
      </c>
      <c r="D627" s="2">
        <v>4308</v>
      </c>
      <c r="E627" s="2">
        <f t="shared" si="36"/>
        <v>378061</v>
      </c>
      <c r="F627" s="17" t="str">
        <f t="shared" si="39"/>
        <v>BULLISH</v>
      </c>
      <c r="G627" s="17" t="str">
        <f t="shared" si="38"/>
        <v>STRONG</v>
      </c>
      <c r="H627" s="17" t="str">
        <f t="shared" si="37"/>
        <v>CONFIRMED BULLISH</v>
      </c>
    </row>
    <row r="628" spans="1:8" ht="13.5" x14ac:dyDescent="0.25">
      <c r="A628" s="3">
        <v>42919</v>
      </c>
      <c r="B628" s="2">
        <v>34.65</v>
      </c>
      <c r="C628" s="2">
        <v>15.501899999999999</v>
      </c>
      <c r="D628" s="2">
        <v>2434</v>
      </c>
      <c r="E628" s="2">
        <f t="shared" si="36"/>
        <v>380495</v>
      </c>
      <c r="F628" s="17" t="str">
        <f t="shared" si="39"/>
        <v>BULLISH</v>
      </c>
      <c r="G628" s="17" t="str">
        <f t="shared" si="38"/>
        <v>STRONG</v>
      </c>
      <c r="H628" s="17" t="str">
        <f t="shared" si="37"/>
        <v>CONFIRMED BULLISH</v>
      </c>
    </row>
    <row r="629" spans="1:8" ht="13.5" x14ac:dyDescent="0.25">
      <c r="A629" s="3">
        <v>42920</v>
      </c>
      <c r="B629" s="2">
        <v>35.700000000000003</v>
      </c>
      <c r="C629" s="2">
        <v>15.9716</v>
      </c>
      <c r="D629" s="2">
        <v>8616</v>
      </c>
      <c r="E629" s="2">
        <f t="shared" si="36"/>
        <v>389111</v>
      </c>
      <c r="F629" s="17" t="str">
        <f t="shared" si="39"/>
        <v>BULLISH</v>
      </c>
      <c r="G629" s="17" t="str">
        <f t="shared" si="38"/>
        <v>STRONG</v>
      </c>
      <c r="H629" s="17" t="str">
        <f t="shared" si="37"/>
        <v>CONFIRMED BULLISH</v>
      </c>
    </row>
    <row r="630" spans="1:8" ht="13.5" x14ac:dyDescent="0.25">
      <c r="A630" s="3">
        <v>42921</v>
      </c>
      <c r="B630" s="2">
        <v>35.43</v>
      </c>
      <c r="C630" s="2">
        <v>15.850899999999999</v>
      </c>
      <c r="D630" s="2">
        <v>13078</v>
      </c>
      <c r="E630" s="2">
        <f t="shared" si="36"/>
        <v>376033</v>
      </c>
      <c r="F630" s="17" t="str">
        <f t="shared" si="39"/>
        <v>BULLISH</v>
      </c>
      <c r="G630" s="17" t="str">
        <f t="shared" si="38"/>
        <v>NEUTRAL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34.9</v>
      </c>
      <c r="C631" s="2">
        <v>15.6137</v>
      </c>
      <c r="D631" s="2">
        <v>4924</v>
      </c>
      <c r="E631" s="2">
        <f t="shared" si="36"/>
        <v>371109</v>
      </c>
      <c r="F631" s="17" t="str">
        <f t="shared" si="39"/>
        <v>BEARISH</v>
      </c>
      <c r="G631" s="17" t="str">
        <f t="shared" si="38"/>
        <v>NEUTRAL</v>
      </c>
      <c r="H631" s="17" t="str">
        <f t="shared" si="37"/>
        <v>BEARISH DIVERGENCE</v>
      </c>
    </row>
    <row r="632" spans="1:8" ht="13.5" x14ac:dyDescent="0.25">
      <c r="A632" s="3">
        <v>42923</v>
      </c>
      <c r="B632" s="2">
        <v>33.49</v>
      </c>
      <c r="C632" s="2">
        <v>14.982900000000001</v>
      </c>
      <c r="D632" s="2">
        <v>3153</v>
      </c>
      <c r="E632" s="2">
        <f t="shared" si="36"/>
        <v>367956</v>
      </c>
      <c r="F632" s="17" t="str">
        <f t="shared" si="39"/>
        <v>BEARISH</v>
      </c>
      <c r="G632" s="17" t="str">
        <f t="shared" si="38"/>
        <v>WEAK</v>
      </c>
      <c r="H632" s="17" t="str">
        <f t="shared" si="37"/>
        <v>CONFIRMED BEARISH</v>
      </c>
    </row>
    <row r="633" spans="1:8" ht="13.5" x14ac:dyDescent="0.25">
      <c r="A633" s="3">
        <v>42926</v>
      </c>
      <c r="B633" s="2">
        <v>33.65</v>
      </c>
      <c r="C633" s="2">
        <v>15.054500000000001</v>
      </c>
      <c r="D633" s="2">
        <v>9561</v>
      </c>
      <c r="E633" s="2">
        <f t="shared" si="36"/>
        <v>377517</v>
      </c>
      <c r="F633" s="17" t="str">
        <f t="shared" si="39"/>
        <v>BEARISH</v>
      </c>
      <c r="G633" s="17" t="str">
        <f t="shared" si="38"/>
        <v>NEUTRAL</v>
      </c>
      <c r="H633" s="17" t="str">
        <f t="shared" si="37"/>
        <v>CONFIRMED BEARISH</v>
      </c>
    </row>
    <row r="634" spans="1:8" ht="13.5" x14ac:dyDescent="0.25">
      <c r="A634" s="3">
        <v>42927</v>
      </c>
      <c r="B634" s="2">
        <v>33.950000000000003</v>
      </c>
      <c r="C634" s="2">
        <v>15.188700000000001</v>
      </c>
      <c r="D634" s="2">
        <v>3889</v>
      </c>
      <c r="E634" s="2">
        <f t="shared" si="36"/>
        <v>381406</v>
      </c>
      <c r="F634" s="17" t="str">
        <f t="shared" si="39"/>
        <v>BEARISH</v>
      </c>
      <c r="G634" s="17" t="str">
        <f t="shared" si="38"/>
        <v>NEUTRAL</v>
      </c>
      <c r="H634" s="17" t="str">
        <f t="shared" si="37"/>
        <v>CONFIRMED BEARISH</v>
      </c>
    </row>
    <row r="635" spans="1:8" ht="13.5" x14ac:dyDescent="0.25">
      <c r="A635" s="3">
        <v>42928</v>
      </c>
      <c r="B635" s="2">
        <v>33.950000000000003</v>
      </c>
      <c r="C635" s="2">
        <v>15.188700000000001</v>
      </c>
      <c r="D635" s="2">
        <v>4415</v>
      </c>
      <c r="E635" s="2">
        <f t="shared" si="36"/>
        <v>381406</v>
      </c>
      <c r="F635" s="17" t="str">
        <f t="shared" si="39"/>
        <v>BULLISH</v>
      </c>
      <c r="G635" s="17" t="str">
        <f t="shared" si="38"/>
        <v>NEUTRAL</v>
      </c>
      <c r="H635" s="17" t="str">
        <f t="shared" si="37"/>
        <v>BULLISH DIVERGENCE</v>
      </c>
    </row>
    <row r="636" spans="1:8" ht="13.5" x14ac:dyDescent="0.25">
      <c r="A636" s="3">
        <v>42929</v>
      </c>
      <c r="B636" s="2">
        <v>34.049999999999997</v>
      </c>
      <c r="C636" s="2">
        <v>15.233499999999999</v>
      </c>
      <c r="D636" s="2">
        <v>3660</v>
      </c>
      <c r="E636" s="2">
        <f t="shared" si="36"/>
        <v>385066</v>
      </c>
      <c r="F636" s="17" t="str">
        <f t="shared" si="39"/>
        <v>BULLISH</v>
      </c>
      <c r="G636" s="17" t="str">
        <f t="shared" si="38"/>
        <v>STRONG</v>
      </c>
      <c r="H636" s="17" t="str">
        <f t="shared" si="37"/>
        <v>BULLISH DIVERGENCE</v>
      </c>
    </row>
    <row r="637" spans="1:8" ht="13.5" x14ac:dyDescent="0.25">
      <c r="A637" s="3">
        <v>42930</v>
      </c>
      <c r="B637" s="2">
        <v>34.6</v>
      </c>
      <c r="C637" s="2">
        <v>15.4795</v>
      </c>
      <c r="D637" s="2">
        <v>3711</v>
      </c>
      <c r="E637" s="2">
        <f t="shared" si="36"/>
        <v>388777</v>
      </c>
      <c r="F637" s="17" t="str">
        <f t="shared" si="39"/>
        <v>BULLISH</v>
      </c>
      <c r="G637" s="17" t="str">
        <f t="shared" si="38"/>
        <v>STRONG</v>
      </c>
      <c r="H637" s="17" t="str">
        <f t="shared" si="37"/>
        <v>CONFIRMED BULLISH</v>
      </c>
    </row>
    <row r="638" spans="1:8" ht="13.5" x14ac:dyDescent="0.25">
      <c r="A638" s="3">
        <v>42933</v>
      </c>
      <c r="B638" s="2">
        <v>34.6</v>
      </c>
      <c r="C638" s="2">
        <v>15.4795</v>
      </c>
      <c r="D638" s="2">
        <v>3167</v>
      </c>
      <c r="E638" s="2">
        <f t="shared" si="36"/>
        <v>388777</v>
      </c>
      <c r="F638" s="17" t="str">
        <f t="shared" si="39"/>
        <v>BULLISH</v>
      </c>
      <c r="G638" s="17" t="str">
        <f t="shared" si="38"/>
        <v>STRONG</v>
      </c>
      <c r="H638" s="17" t="str">
        <f t="shared" si="37"/>
        <v>CONFIRMED BULLISH</v>
      </c>
    </row>
    <row r="639" spans="1:8" ht="13.5" x14ac:dyDescent="0.25">
      <c r="A639" s="3">
        <v>42934</v>
      </c>
      <c r="B639" s="2">
        <v>34.119999999999997</v>
      </c>
      <c r="C639" s="2">
        <v>15.264799999999999</v>
      </c>
      <c r="D639" s="2">
        <v>542</v>
      </c>
      <c r="E639" s="2">
        <f t="shared" si="36"/>
        <v>388235</v>
      </c>
      <c r="F639" s="17" t="str">
        <f t="shared" si="39"/>
        <v>BULLISH</v>
      </c>
      <c r="G639" s="17" t="str">
        <f t="shared" si="38"/>
        <v>NEUTRAL</v>
      </c>
      <c r="H639" s="17" t="str">
        <f t="shared" si="37"/>
        <v>CONFIRMED BULLISH</v>
      </c>
    </row>
    <row r="640" spans="1:8" ht="13.5" x14ac:dyDescent="0.25">
      <c r="A640" s="3">
        <v>42935</v>
      </c>
      <c r="B640" s="2">
        <v>34.119999999999997</v>
      </c>
      <c r="C640" s="2">
        <v>15.264799999999999</v>
      </c>
      <c r="D640" s="2">
        <v>2501</v>
      </c>
      <c r="E640" s="2">
        <f t="shared" si="36"/>
        <v>388235</v>
      </c>
      <c r="F640" s="17" t="str">
        <f t="shared" si="39"/>
        <v>BULLISH</v>
      </c>
      <c r="G640" s="17" t="str">
        <f t="shared" si="38"/>
        <v>NEUTRAL</v>
      </c>
      <c r="H640" s="17" t="str">
        <f t="shared" si="37"/>
        <v>CONFIRMED BULLISH</v>
      </c>
    </row>
    <row r="641" spans="1:8" ht="13.5" x14ac:dyDescent="0.25">
      <c r="A641" s="3">
        <v>42936</v>
      </c>
      <c r="B641" s="2">
        <v>33.5</v>
      </c>
      <c r="C641" s="2">
        <v>14.987399999999999</v>
      </c>
      <c r="D641" s="2">
        <v>1252</v>
      </c>
      <c r="E641" s="2">
        <f t="shared" si="36"/>
        <v>386983</v>
      </c>
      <c r="F641" s="17" t="str">
        <f t="shared" si="39"/>
        <v>BULLISH</v>
      </c>
      <c r="G641" s="17" t="str">
        <f t="shared" si="38"/>
        <v>NEUTRAL</v>
      </c>
      <c r="H641" s="17" t="str">
        <f t="shared" si="37"/>
        <v>BULLISH DIVERGENCE</v>
      </c>
    </row>
    <row r="642" spans="1:8" ht="13.5" x14ac:dyDescent="0.25">
      <c r="A642" s="3">
        <v>42937</v>
      </c>
      <c r="B642" s="2">
        <v>33</v>
      </c>
      <c r="C642" s="2">
        <v>14.7637</v>
      </c>
      <c r="D642" s="2">
        <v>2283</v>
      </c>
      <c r="E642" s="2">
        <f t="shared" si="36"/>
        <v>384700</v>
      </c>
      <c r="F642" s="17" t="str">
        <f t="shared" si="39"/>
        <v>BEARISH</v>
      </c>
      <c r="G642" s="17" t="str">
        <f t="shared" si="38"/>
        <v>NEUTRAL</v>
      </c>
      <c r="H642" s="17" t="str">
        <f t="shared" si="37"/>
        <v>CONFIRMED BEARISH</v>
      </c>
    </row>
    <row r="643" spans="1:8" ht="13.5" x14ac:dyDescent="0.25">
      <c r="A643" s="3">
        <v>42940</v>
      </c>
      <c r="B643" s="2">
        <v>32.64</v>
      </c>
      <c r="C643" s="2">
        <v>14.602600000000001</v>
      </c>
      <c r="D643" s="2">
        <v>2896</v>
      </c>
      <c r="E643" s="2">
        <f t="shared" si="36"/>
        <v>381804</v>
      </c>
      <c r="F643" s="17" t="str">
        <f t="shared" si="39"/>
        <v>BEARISH</v>
      </c>
      <c r="G643" s="17" t="str">
        <f t="shared" si="38"/>
        <v>NEUTRAL</v>
      </c>
      <c r="H643" s="17" t="str">
        <f t="shared" si="37"/>
        <v>CONFIRMED BEARISH</v>
      </c>
    </row>
    <row r="644" spans="1:8" ht="13.5" x14ac:dyDescent="0.25">
      <c r="A644" s="3">
        <v>42942</v>
      </c>
      <c r="B644" s="2">
        <v>33</v>
      </c>
      <c r="C644" s="2">
        <v>14.7637</v>
      </c>
      <c r="D644" s="2">
        <v>4070</v>
      </c>
      <c r="E644" s="2">
        <f t="shared" ref="E644:E707" si="40">IF(B644&gt;B643, E643+D644, IF(B644&lt;B643, E643-D644, E643))</f>
        <v>385874</v>
      </c>
      <c r="F644" s="17" t="str">
        <f t="shared" si="39"/>
        <v>BEARISH</v>
      </c>
      <c r="G644" s="17" t="str">
        <f t="shared" si="38"/>
        <v>NEUTRAL</v>
      </c>
      <c r="H644" s="17" t="str">
        <f t="shared" si="37"/>
        <v>CONFIRMED BEARISH</v>
      </c>
    </row>
    <row r="645" spans="1:8" ht="13.5" x14ac:dyDescent="0.25">
      <c r="A645" s="3">
        <v>42943</v>
      </c>
      <c r="B645" s="2">
        <v>33.1</v>
      </c>
      <c r="C645" s="2">
        <v>14.808400000000001</v>
      </c>
      <c r="D645" s="2">
        <v>3314</v>
      </c>
      <c r="E645" s="2">
        <f t="shared" si="40"/>
        <v>389188</v>
      </c>
      <c r="F645" s="17" t="str">
        <f t="shared" si="39"/>
        <v>BULLISH</v>
      </c>
      <c r="G645" s="17" t="str">
        <f t="shared" si="38"/>
        <v>NEUTRAL</v>
      </c>
      <c r="H645" s="17" t="str">
        <f t="shared" si="37"/>
        <v>BULLISH DIVERGENCE</v>
      </c>
    </row>
    <row r="646" spans="1:8" ht="13.5" x14ac:dyDescent="0.25">
      <c r="A646" s="3">
        <v>42944</v>
      </c>
      <c r="B646" s="2">
        <v>33</v>
      </c>
      <c r="C646" s="2">
        <v>14.7637</v>
      </c>
      <c r="D646" s="2">
        <v>1317</v>
      </c>
      <c r="E646" s="2">
        <f t="shared" si="40"/>
        <v>387871</v>
      </c>
      <c r="F646" s="17" t="str">
        <f t="shared" si="39"/>
        <v>BULLISH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BULLISH DIVERGENCE</v>
      </c>
    </row>
    <row r="647" spans="1:8" ht="13.5" x14ac:dyDescent="0.25">
      <c r="A647" s="3">
        <v>42947</v>
      </c>
      <c r="B647" s="2">
        <v>32.700000000000003</v>
      </c>
      <c r="C647" s="2">
        <v>14.6295</v>
      </c>
      <c r="D647" s="2">
        <v>1791</v>
      </c>
      <c r="E647" s="2">
        <f t="shared" si="40"/>
        <v>386080</v>
      </c>
      <c r="F647" s="17" t="str">
        <f t="shared" si="39"/>
        <v>BULLISH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BULLISH DIVERGENCE</v>
      </c>
    </row>
    <row r="648" spans="1:8" ht="13.5" x14ac:dyDescent="0.25">
      <c r="A648" s="3">
        <v>42948</v>
      </c>
      <c r="B648" s="2">
        <v>32.799999999999997</v>
      </c>
      <c r="C648" s="2">
        <v>14.674200000000001</v>
      </c>
      <c r="D648" s="2">
        <v>1043</v>
      </c>
      <c r="E648" s="2">
        <f t="shared" si="40"/>
        <v>387123</v>
      </c>
      <c r="F648" s="17" t="str">
        <f t="shared" ref="F648:F711" si="43">IF(E648&gt;E643,"BULLISH",IF(E648&lt;E643,"BEARISH","NEUTRAL"))</f>
        <v>BULLISH</v>
      </c>
      <c r="G648" s="17" t="str">
        <f t="shared" si="42"/>
        <v>NEUTRAL</v>
      </c>
      <c r="H648" s="17" t="str">
        <f t="shared" si="41"/>
        <v>CONFIRMED BULLISH</v>
      </c>
    </row>
    <row r="649" spans="1:8" ht="13.5" x14ac:dyDescent="0.25">
      <c r="A649" s="3">
        <v>42949</v>
      </c>
      <c r="B649" s="2">
        <v>32.99</v>
      </c>
      <c r="C649" s="2">
        <v>14.7592</v>
      </c>
      <c r="D649" s="2">
        <v>2376</v>
      </c>
      <c r="E649" s="2">
        <f t="shared" si="40"/>
        <v>389499</v>
      </c>
      <c r="F649" s="17" t="str">
        <f t="shared" si="43"/>
        <v>BULLISH</v>
      </c>
      <c r="G649" s="17" t="str">
        <f t="shared" si="42"/>
        <v>NEUTRAL</v>
      </c>
      <c r="H649" s="17" t="str">
        <f t="shared" si="41"/>
        <v>BULLISH DIVERGENCE</v>
      </c>
    </row>
    <row r="650" spans="1:8" ht="13.5" x14ac:dyDescent="0.25">
      <c r="A650" s="3">
        <v>42950</v>
      </c>
      <c r="B650" s="2">
        <v>32.99</v>
      </c>
      <c r="C650" s="2">
        <v>14.7592</v>
      </c>
      <c r="D650" s="2">
        <v>1591</v>
      </c>
      <c r="E650" s="2">
        <f t="shared" si="40"/>
        <v>389499</v>
      </c>
      <c r="F650" s="17" t="str">
        <f t="shared" si="43"/>
        <v>BULLISH</v>
      </c>
      <c r="G650" s="17" t="str">
        <f t="shared" si="42"/>
        <v>NEUTRAL</v>
      </c>
      <c r="H650" s="17" t="str">
        <f t="shared" si="41"/>
        <v>BULLISH DIVERGENCE</v>
      </c>
    </row>
    <row r="651" spans="1:8" ht="13.5" x14ac:dyDescent="0.25">
      <c r="A651" s="3">
        <v>42951</v>
      </c>
      <c r="B651" s="2">
        <v>33</v>
      </c>
      <c r="C651" s="2">
        <v>14.7637</v>
      </c>
      <c r="D651" s="2">
        <v>694</v>
      </c>
      <c r="E651" s="2">
        <f t="shared" si="40"/>
        <v>390193</v>
      </c>
      <c r="F651" s="17" t="str">
        <f t="shared" si="43"/>
        <v>BULLISH</v>
      </c>
      <c r="G651" s="17" t="str">
        <f t="shared" si="42"/>
        <v>NEUTRAL</v>
      </c>
      <c r="H651" s="17" t="str">
        <f t="shared" si="41"/>
        <v>NEUTRAL</v>
      </c>
    </row>
    <row r="652" spans="1:8" ht="13.5" x14ac:dyDescent="0.25">
      <c r="A652" s="3">
        <v>42954</v>
      </c>
      <c r="B652" s="2">
        <v>32.909999999999997</v>
      </c>
      <c r="C652" s="2">
        <v>14.7234</v>
      </c>
      <c r="D652" s="2">
        <v>1785</v>
      </c>
      <c r="E652" s="2">
        <f t="shared" si="40"/>
        <v>388408</v>
      </c>
      <c r="F652" s="17" t="str">
        <f t="shared" si="43"/>
        <v>BULLISH</v>
      </c>
      <c r="G652" s="17" t="str">
        <f t="shared" si="42"/>
        <v>NEUTRAL</v>
      </c>
      <c r="H652" s="17" t="str">
        <f t="shared" si="41"/>
        <v>CONFIRMED BULLISH</v>
      </c>
    </row>
    <row r="653" spans="1:8" ht="13.5" x14ac:dyDescent="0.25">
      <c r="A653" s="3">
        <v>42955</v>
      </c>
      <c r="B653" s="2">
        <v>32.96</v>
      </c>
      <c r="C653" s="2">
        <v>14.745799999999999</v>
      </c>
      <c r="D653" s="2">
        <v>1450</v>
      </c>
      <c r="E653" s="2">
        <f t="shared" si="40"/>
        <v>389858</v>
      </c>
      <c r="F653" s="17" t="str">
        <f t="shared" si="43"/>
        <v>BULLISH</v>
      </c>
      <c r="G653" s="17" t="str">
        <f t="shared" si="42"/>
        <v>NEUTRAL</v>
      </c>
      <c r="H653" s="17" t="str">
        <f t="shared" si="41"/>
        <v>CONFIRMED BULLISH</v>
      </c>
    </row>
    <row r="654" spans="1:8" ht="13.5" x14ac:dyDescent="0.25">
      <c r="A654" s="3">
        <v>42956</v>
      </c>
      <c r="B654" s="2">
        <v>33</v>
      </c>
      <c r="C654" s="2">
        <v>14.7637</v>
      </c>
      <c r="D654" s="2">
        <v>1400</v>
      </c>
      <c r="E654" s="2">
        <f t="shared" si="40"/>
        <v>391258</v>
      </c>
      <c r="F654" s="17" t="str">
        <f t="shared" si="43"/>
        <v>BULLISH</v>
      </c>
      <c r="G654" s="17" t="str">
        <f t="shared" si="42"/>
        <v>NEUTRAL</v>
      </c>
      <c r="H654" s="17" t="str">
        <f t="shared" si="41"/>
        <v>CONFIRMED BULLISH</v>
      </c>
    </row>
    <row r="655" spans="1:8" ht="13.5" x14ac:dyDescent="0.25">
      <c r="A655" s="3">
        <v>42957</v>
      </c>
      <c r="B655" s="2">
        <v>33.049999999999997</v>
      </c>
      <c r="C655" s="2">
        <v>14.786099999999999</v>
      </c>
      <c r="D655" s="2">
        <v>1094</v>
      </c>
      <c r="E655" s="2">
        <f t="shared" si="40"/>
        <v>392352</v>
      </c>
      <c r="F655" s="17" t="str">
        <f t="shared" si="43"/>
        <v>BULLISH</v>
      </c>
      <c r="G655" s="17" t="str">
        <f t="shared" si="42"/>
        <v>NEUTRAL</v>
      </c>
      <c r="H655" s="17" t="str">
        <f t="shared" si="41"/>
        <v>CONFIRMED BULLISH</v>
      </c>
    </row>
    <row r="656" spans="1:8" ht="13.5" x14ac:dyDescent="0.25">
      <c r="A656" s="3">
        <v>42958</v>
      </c>
      <c r="B656" s="2">
        <v>33.49</v>
      </c>
      <c r="C656" s="2">
        <v>14.982900000000001</v>
      </c>
      <c r="D656" s="2">
        <v>971</v>
      </c>
      <c r="E656" s="2">
        <f t="shared" si="40"/>
        <v>393323</v>
      </c>
      <c r="F656" s="17" t="str">
        <f t="shared" si="43"/>
        <v>BULLISH</v>
      </c>
      <c r="G656" s="17" t="str">
        <f t="shared" si="42"/>
        <v>NEUTRAL</v>
      </c>
      <c r="H656" s="17" t="str">
        <f t="shared" si="41"/>
        <v>CONFIRMED BULLISH</v>
      </c>
    </row>
    <row r="657" spans="1:8" ht="13.5" x14ac:dyDescent="0.25">
      <c r="A657" s="3">
        <v>42961</v>
      </c>
      <c r="B657" s="2">
        <v>33.99</v>
      </c>
      <c r="C657" s="2">
        <v>15.2066</v>
      </c>
      <c r="D657" s="2">
        <v>1452</v>
      </c>
      <c r="E657" s="2">
        <f t="shared" si="40"/>
        <v>394775</v>
      </c>
      <c r="F657" s="17" t="str">
        <f t="shared" si="43"/>
        <v>BULLISH</v>
      </c>
      <c r="G657" s="17" t="str">
        <f t="shared" si="42"/>
        <v>NEUTRAL</v>
      </c>
      <c r="H657" s="17" t="str">
        <f t="shared" si="41"/>
        <v>CONFIRMED BULLISH</v>
      </c>
    </row>
    <row r="658" spans="1:8" ht="13.5" x14ac:dyDescent="0.25">
      <c r="A658" s="3">
        <v>42962</v>
      </c>
      <c r="B658" s="2">
        <v>35.11</v>
      </c>
      <c r="C658" s="2">
        <v>15.707700000000001</v>
      </c>
      <c r="D658" s="2">
        <v>3812</v>
      </c>
      <c r="E658" s="2">
        <f t="shared" si="40"/>
        <v>398587</v>
      </c>
      <c r="F658" s="17" t="str">
        <f t="shared" si="43"/>
        <v>BULLISH</v>
      </c>
      <c r="G658" s="17" t="str">
        <f t="shared" si="42"/>
        <v>STRONG</v>
      </c>
      <c r="H658" s="17" t="str">
        <f t="shared" si="41"/>
        <v>CONFIRMED BULLISH</v>
      </c>
    </row>
    <row r="659" spans="1:8" ht="13.5" x14ac:dyDescent="0.25">
      <c r="A659" s="3">
        <v>42963</v>
      </c>
      <c r="B659" s="2">
        <v>34.799999999999997</v>
      </c>
      <c r="C659" s="2">
        <v>15.569000000000001</v>
      </c>
      <c r="D659" s="2">
        <v>11254</v>
      </c>
      <c r="E659" s="2">
        <f t="shared" si="40"/>
        <v>387333</v>
      </c>
      <c r="F659" s="17" t="str">
        <f t="shared" si="43"/>
        <v>BEARISH</v>
      </c>
      <c r="G659" s="17" t="str">
        <f t="shared" si="42"/>
        <v>NEUTRAL</v>
      </c>
      <c r="H659" s="17" t="str">
        <f t="shared" si="41"/>
        <v>BEARISH DIVERGENCE</v>
      </c>
    </row>
    <row r="660" spans="1:8" ht="13.5" x14ac:dyDescent="0.25">
      <c r="A660" s="3">
        <v>42964</v>
      </c>
      <c r="B660" s="2">
        <v>35.79</v>
      </c>
      <c r="C660" s="2">
        <v>16.011900000000001</v>
      </c>
      <c r="D660" s="2">
        <v>1466</v>
      </c>
      <c r="E660" s="2">
        <f t="shared" si="40"/>
        <v>388799</v>
      </c>
      <c r="F660" s="17" t="str">
        <f t="shared" si="43"/>
        <v>BEARISH</v>
      </c>
      <c r="G660" s="17" t="str">
        <f t="shared" si="42"/>
        <v>NEUTRAL</v>
      </c>
      <c r="H660" s="17" t="str">
        <f t="shared" si="41"/>
        <v>BEARISH DIVERGENCE</v>
      </c>
    </row>
    <row r="661" spans="1:8" ht="13.5" x14ac:dyDescent="0.25">
      <c r="A661" s="3">
        <v>42965</v>
      </c>
      <c r="B661" s="2">
        <v>35.57</v>
      </c>
      <c r="C661" s="2">
        <v>15.913500000000001</v>
      </c>
      <c r="D661" s="2">
        <v>2174</v>
      </c>
      <c r="E661" s="2">
        <f t="shared" si="40"/>
        <v>386625</v>
      </c>
      <c r="F661" s="17" t="str">
        <f t="shared" si="43"/>
        <v>BEARISH</v>
      </c>
      <c r="G661" s="17" t="str">
        <f t="shared" si="42"/>
        <v>NEUTRAL</v>
      </c>
      <c r="H661" s="17" t="str">
        <f t="shared" si="41"/>
        <v>BEARISH DIVERGENCE</v>
      </c>
    </row>
    <row r="662" spans="1:8" ht="13.5" x14ac:dyDescent="0.25">
      <c r="A662" s="3">
        <v>42968</v>
      </c>
      <c r="B662" s="2">
        <v>35.9</v>
      </c>
      <c r="C662" s="2">
        <v>16.0611</v>
      </c>
      <c r="D662" s="2">
        <v>2429</v>
      </c>
      <c r="E662" s="2">
        <f t="shared" si="40"/>
        <v>389054</v>
      </c>
      <c r="F662" s="17" t="str">
        <f t="shared" si="43"/>
        <v>BEARISH</v>
      </c>
      <c r="G662" s="17" t="str">
        <f t="shared" si="42"/>
        <v>NEUTRAL</v>
      </c>
      <c r="H662" s="17" t="str">
        <f t="shared" si="41"/>
        <v>BEARISH DIVERGENCE</v>
      </c>
    </row>
    <row r="663" spans="1:8" ht="13.5" x14ac:dyDescent="0.25">
      <c r="A663" s="3">
        <v>42969</v>
      </c>
      <c r="B663" s="2">
        <v>35.85</v>
      </c>
      <c r="C663" s="2">
        <v>16.038799999999998</v>
      </c>
      <c r="D663" s="2">
        <v>747</v>
      </c>
      <c r="E663" s="2">
        <f t="shared" si="40"/>
        <v>388307</v>
      </c>
      <c r="F663" s="17" t="str">
        <f t="shared" si="43"/>
        <v>BEARISH</v>
      </c>
      <c r="G663" s="17" t="str">
        <f t="shared" si="42"/>
        <v>WEAK</v>
      </c>
      <c r="H663" s="17" t="str">
        <f t="shared" si="41"/>
        <v>BEARISH DIVERGENCE</v>
      </c>
    </row>
    <row r="664" spans="1:8" ht="13.5" x14ac:dyDescent="0.25">
      <c r="A664" s="3">
        <v>42970</v>
      </c>
      <c r="B664" s="2">
        <v>35.700000000000003</v>
      </c>
      <c r="C664" s="2">
        <v>15.9716</v>
      </c>
      <c r="D664" s="2">
        <v>4440</v>
      </c>
      <c r="E664" s="2">
        <f t="shared" si="40"/>
        <v>383867</v>
      </c>
      <c r="F664" s="17" t="str">
        <f t="shared" si="43"/>
        <v>BEARISH</v>
      </c>
      <c r="G664" s="17" t="str">
        <f t="shared" si="42"/>
        <v>NEUTRAL</v>
      </c>
      <c r="H664" s="17" t="str">
        <f t="shared" si="41"/>
        <v>BEARISH DIVERGENCE</v>
      </c>
    </row>
    <row r="665" spans="1:8" ht="13.5" x14ac:dyDescent="0.25">
      <c r="A665" s="3">
        <v>42971</v>
      </c>
      <c r="B665" s="2">
        <v>35.700000000000003</v>
      </c>
      <c r="C665" s="2">
        <v>15.9716</v>
      </c>
      <c r="D665" s="2">
        <v>2467</v>
      </c>
      <c r="E665" s="2">
        <f t="shared" si="40"/>
        <v>383867</v>
      </c>
      <c r="F665" s="17" t="str">
        <f t="shared" si="43"/>
        <v>BEARISH</v>
      </c>
      <c r="G665" s="17" t="str">
        <f t="shared" si="42"/>
        <v>NEUTRAL</v>
      </c>
      <c r="H665" s="17" t="str">
        <f t="shared" si="41"/>
        <v>CONFIRMED BEARISH</v>
      </c>
    </row>
    <row r="666" spans="1:8" ht="13.5" x14ac:dyDescent="0.25">
      <c r="A666" s="3">
        <v>42972</v>
      </c>
      <c r="B666" s="2">
        <v>35.97</v>
      </c>
      <c r="C666" s="2">
        <v>16.092400000000001</v>
      </c>
      <c r="D666" s="2">
        <v>1339</v>
      </c>
      <c r="E666" s="2">
        <f t="shared" si="40"/>
        <v>385206</v>
      </c>
      <c r="F666" s="17" t="str">
        <f t="shared" si="43"/>
        <v>BEARISH</v>
      </c>
      <c r="G666" s="17" t="str">
        <f t="shared" si="42"/>
        <v>NEUTRAL</v>
      </c>
      <c r="H666" s="17" t="str">
        <f t="shared" si="41"/>
        <v>BEARISH DIVERGENCE</v>
      </c>
    </row>
    <row r="667" spans="1:8" ht="13.5" x14ac:dyDescent="0.25">
      <c r="A667" s="3">
        <v>42975</v>
      </c>
      <c r="B667" s="2">
        <v>36.200000000000003</v>
      </c>
      <c r="C667" s="2">
        <v>16.1953</v>
      </c>
      <c r="D667" s="2">
        <v>2038</v>
      </c>
      <c r="E667" s="2">
        <f t="shared" si="40"/>
        <v>387244</v>
      </c>
      <c r="F667" s="17" t="str">
        <f t="shared" si="43"/>
        <v>BEARISH</v>
      </c>
      <c r="G667" s="17" t="str">
        <f t="shared" si="42"/>
        <v>NEUTRAL</v>
      </c>
      <c r="H667" s="17" t="str">
        <f t="shared" si="41"/>
        <v>BEARISH DIVERGENCE</v>
      </c>
    </row>
    <row r="668" spans="1:8" ht="13.5" x14ac:dyDescent="0.25">
      <c r="A668" s="3">
        <v>42976</v>
      </c>
      <c r="B668" s="2">
        <v>37.29</v>
      </c>
      <c r="C668" s="2">
        <v>16.683</v>
      </c>
      <c r="D668" s="2">
        <v>10549</v>
      </c>
      <c r="E668" s="2">
        <f t="shared" si="40"/>
        <v>397793</v>
      </c>
      <c r="F668" s="17" t="str">
        <f t="shared" si="43"/>
        <v>BULLISH</v>
      </c>
      <c r="G668" s="17" t="str">
        <f t="shared" si="42"/>
        <v>STRONG</v>
      </c>
      <c r="H668" s="17" t="str">
        <f t="shared" si="41"/>
        <v>CONFIRMED BULLISH</v>
      </c>
    </row>
    <row r="669" spans="1:8" ht="13.5" x14ac:dyDescent="0.25">
      <c r="A669" s="3">
        <v>42977</v>
      </c>
      <c r="B669" s="2">
        <v>38.299999999999997</v>
      </c>
      <c r="C669" s="2">
        <v>17.134799999999998</v>
      </c>
      <c r="D669" s="2">
        <v>6187</v>
      </c>
      <c r="E669" s="2">
        <f t="shared" si="40"/>
        <v>403980</v>
      </c>
      <c r="F669" s="17" t="str">
        <f t="shared" si="43"/>
        <v>BULLISH</v>
      </c>
      <c r="G669" s="17" t="str">
        <f t="shared" si="42"/>
        <v>STRONG</v>
      </c>
      <c r="H669" s="17" t="str">
        <f t="shared" si="41"/>
        <v>CONFIRMED BULLISH</v>
      </c>
    </row>
    <row r="670" spans="1:8" ht="13.5" x14ac:dyDescent="0.25">
      <c r="A670" s="3">
        <v>42978</v>
      </c>
      <c r="B670" s="2">
        <v>38.49</v>
      </c>
      <c r="C670" s="2">
        <v>17.219899999999999</v>
      </c>
      <c r="D670" s="2">
        <v>4913</v>
      </c>
      <c r="E670" s="2">
        <f t="shared" si="40"/>
        <v>408893</v>
      </c>
      <c r="F670" s="17" t="str">
        <f t="shared" si="43"/>
        <v>BULLISH</v>
      </c>
      <c r="G670" s="17" t="str">
        <f t="shared" si="42"/>
        <v>STRONG</v>
      </c>
      <c r="H670" s="17" t="str">
        <f t="shared" si="41"/>
        <v>CONFIRMED BULLISH</v>
      </c>
    </row>
    <row r="671" spans="1:8" ht="13.5" x14ac:dyDescent="0.25">
      <c r="A671" s="3">
        <v>42982</v>
      </c>
      <c r="B671" s="2">
        <v>38.200000000000003</v>
      </c>
      <c r="C671" s="2">
        <v>17.0901</v>
      </c>
      <c r="D671" s="2">
        <v>1827</v>
      </c>
      <c r="E671" s="2">
        <f t="shared" si="40"/>
        <v>407066</v>
      </c>
      <c r="F671" s="17" t="str">
        <f t="shared" si="43"/>
        <v>BULLISH</v>
      </c>
      <c r="G671" s="17" t="str">
        <f t="shared" si="42"/>
        <v>STRONG</v>
      </c>
      <c r="H671" s="17" t="str">
        <f t="shared" si="41"/>
        <v>CONFIRMED BULLISH</v>
      </c>
    </row>
    <row r="672" spans="1:8" ht="13.5" x14ac:dyDescent="0.25">
      <c r="A672" s="3">
        <v>42983</v>
      </c>
      <c r="B672" s="2">
        <v>37.520000000000003</v>
      </c>
      <c r="C672" s="2">
        <v>16.785900000000002</v>
      </c>
      <c r="D672" s="2">
        <v>5048</v>
      </c>
      <c r="E672" s="2">
        <f t="shared" si="40"/>
        <v>402018</v>
      </c>
      <c r="F672" s="17" t="str">
        <f t="shared" si="43"/>
        <v>BULLISH</v>
      </c>
      <c r="G672" s="17" t="str">
        <f t="shared" si="42"/>
        <v>STRONG</v>
      </c>
      <c r="H672" s="17" t="str">
        <f t="shared" si="41"/>
        <v>CONFIRMED BULLISH</v>
      </c>
    </row>
    <row r="673" spans="1:8" ht="13.5" x14ac:dyDescent="0.25">
      <c r="A673" s="3">
        <v>42984</v>
      </c>
      <c r="B673" s="2">
        <v>37.200000000000003</v>
      </c>
      <c r="C673" s="2">
        <v>16.642700000000001</v>
      </c>
      <c r="D673" s="2">
        <v>1084</v>
      </c>
      <c r="E673" s="2">
        <f t="shared" si="40"/>
        <v>400934</v>
      </c>
      <c r="F673" s="17" t="str">
        <f t="shared" si="43"/>
        <v>BULLISH</v>
      </c>
      <c r="G673" s="17" t="str">
        <f t="shared" si="42"/>
        <v>NEUTRAL</v>
      </c>
      <c r="H673" s="17" t="str">
        <f t="shared" si="41"/>
        <v>BULLISH DIVERGENCE</v>
      </c>
    </row>
    <row r="674" spans="1:8" ht="13.5" x14ac:dyDescent="0.25">
      <c r="A674" s="3">
        <v>42985</v>
      </c>
      <c r="B674" s="2">
        <v>36.799999999999997</v>
      </c>
      <c r="C674" s="2">
        <v>16.463799999999999</v>
      </c>
      <c r="D674" s="2">
        <v>2788</v>
      </c>
      <c r="E674" s="2">
        <f t="shared" si="40"/>
        <v>398146</v>
      </c>
      <c r="F674" s="17" t="str">
        <f t="shared" si="43"/>
        <v>BEARISH</v>
      </c>
      <c r="G674" s="17" t="str">
        <f t="shared" si="42"/>
        <v>NEUTRAL</v>
      </c>
      <c r="H674" s="17" t="str">
        <f t="shared" si="41"/>
        <v>CONFIRMED BEARISH</v>
      </c>
    </row>
    <row r="675" spans="1:8" ht="13.5" x14ac:dyDescent="0.25">
      <c r="A675" s="3">
        <v>42986</v>
      </c>
      <c r="B675" s="2">
        <v>36.729999999999997</v>
      </c>
      <c r="C675" s="2">
        <v>16.432500000000001</v>
      </c>
      <c r="D675" s="2">
        <v>2298</v>
      </c>
      <c r="E675" s="2">
        <f t="shared" si="40"/>
        <v>395848</v>
      </c>
      <c r="F675" s="17" t="str">
        <f t="shared" si="43"/>
        <v>BEARISH</v>
      </c>
      <c r="G675" s="17" t="str">
        <f t="shared" si="42"/>
        <v>WEAK</v>
      </c>
      <c r="H675" s="17" t="str">
        <f t="shared" si="41"/>
        <v>CONFIRMED BEARISH</v>
      </c>
    </row>
    <row r="676" spans="1:8" ht="13.5" x14ac:dyDescent="0.25">
      <c r="A676" s="3">
        <v>42989</v>
      </c>
      <c r="B676" s="2">
        <v>37</v>
      </c>
      <c r="C676" s="2">
        <v>16.5532</v>
      </c>
      <c r="D676" s="2">
        <v>1801</v>
      </c>
      <c r="E676" s="2">
        <f t="shared" si="40"/>
        <v>397649</v>
      </c>
      <c r="F676" s="17" t="str">
        <f t="shared" si="43"/>
        <v>BEARISH</v>
      </c>
      <c r="G676" s="17" t="str">
        <f t="shared" si="42"/>
        <v>WEAK</v>
      </c>
      <c r="H676" s="17" t="str">
        <f t="shared" si="41"/>
        <v>CONFIRMED BEARISH</v>
      </c>
    </row>
    <row r="677" spans="1:8" ht="13.5" x14ac:dyDescent="0.25">
      <c r="A677" s="3">
        <v>42990</v>
      </c>
      <c r="B677" s="2">
        <v>37.9</v>
      </c>
      <c r="C677" s="2">
        <v>16.9559</v>
      </c>
      <c r="D677" s="2">
        <v>28320</v>
      </c>
      <c r="E677" s="2">
        <f t="shared" si="40"/>
        <v>425969</v>
      </c>
      <c r="F677" s="17" t="str">
        <f t="shared" si="43"/>
        <v>BULLISH</v>
      </c>
      <c r="G677" s="17" t="str">
        <f t="shared" si="42"/>
        <v>STRONG</v>
      </c>
      <c r="H677" s="17" t="str">
        <f t="shared" si="41"/>
        <v>CONFIRMED BULLISH</v>
      </c>
    </row>
    <row r="678" spans="1:8" ht="13.5" x14ac:dyDescent="0.25">
      <c r="A678" s="3">
        <v>42991</v>
      </c>
      <c r="B678" s="2">
        <v>37.9</v>
      </c>
      <c r="C678" s="2">
        <v>16.9559</v>
      </c>
      <c r="D678" s="2">
        <v>2063</v>
      </c>
      <c r="E678" s="2">
        <f t="shared" si="40"/>
        <v>425969</v>
      </c>
      <c r="F678" s="17" t="str">
        <f t="shared" si="43"/>
        <v>BULLISH</v>
      </c>
      <c r="G678" s="17" t="str">
        <f t="shared" si="42"/>
        <v>STRONG</v>
      </c>
      <c r="H678" s="17" t="str">
        <f t="shared" si="41"/>
        <v>CONFIRMED BULLISH</v>
      </c>
    </row>
    <row r="679" spans="1:8" ht="13.5" x14ac:dyDescent="0.25">
      <c r="A679" s="3">
        <v>42992</v>
      </c>
      <c r="B679" s="2">
        <v>37</v>
      </c>
      <c r="C679" s="2">
        <v>16.5532</v>
      </c>
      <c r="D679" s="2">
        <v>4881</v>
      </c>
      <c r="E679" s="2">
        <f t="shared" si="40"/>
        <v>421088</v>
      </c>
      <c r="F679" s="17" t="str">
        <f t="shared" si="43"/>
        <v>BULLISH</v>
      </c>
      <c r="G679" s="17" t="str">
        <f t="shared" si="42"/>
        <v>STRONG</v>
      </c>
      <c r="H679" s="17" t="str">
        <f t="shared" si="41"/>
        <v>CONFIRMED BULLISH</v>
      </c>
    </row>
    <row r="680" spans="1:8" ht="13.5" x14ac:dyDescent="0.25">
      <c r="A680" s="3">
        <v>42993</v>
      </c>
      <c r="B680" s="2">
        <v>37</v>
      </c>
      <c r="C680" s="2">
        <v>16.5532</v>
      </c>
      <c r="D680" s="2">
        <v>3055</v>
      </c>
      <c r="E680" s="2">
        <f t="shared" si="40"/>
        <v>421088</v>
      </c>
      <c r="F680" s="17" t="str">
        <f t="shared" si="43"/>
        <v>BULLISH</v>
      </c>
      <c r="G680" s="17" t="str">
        <f t="shared" si="42"/>
        <v>STRONG</v>
      </c>
      <c r="H680" s="17" t="str">
        <f t="shared" si="41"/>
        <v>CONFIRMED BULLISH</v>
      </c>
    </row>
    <row r="681" spans="1:8" ht="13.5" x14ac:dyDescent="0.25">
      <c r="A681" s="3">
        <v>42996</v>
      </c>
      <c r="B681" s="2">
        <v>36.700000000000003</v>
      </c>
      <c r="C681" s="2">
        <v>16.419</v>
      </c>
      <c r="D681" s="2">
        <v>7001</v>
      </c>
      <c r="E681" s="2">
        <f t="shared" si="40"/>
        <v>414087</v>
      </c>
      <c r="F681" s="17" t="str">
        <f t="shared" si="43"/>
        <v>BULLISH</v>
      </c>
      <c r="G681" s="17" t="str">
        <f t="shared" si="42"/>
        <v>STRONG</v>
      </c>
      <c r="H681" s="17" t="str">
        <f t="shared" si="41"/>
        <v>BULLISH DIVERGENCE</v>
      </c>
    </row>
    <row r="682" spans="1:8" ht="13.5" x14ac:dyDescent="0.25">
      <c r="A682" s="3">
        <v>42997</v>
      </c>
      <c r="B682" s="2">
        <v>36.700000000000003</v>
      </c>
      <c r="C682" s="2">
        <v>16.419</v>
      </c>
      <c r="D682" s="2">
        <v>3925</v>
      </c>
      <c r="E682" s="2">
        <f t="shared" si="40"/>
        <v>414087</v>
      </c>
      <c r="F682" s="17" t="str">
        <f t="shared" si="43"/>
        <v>BEARISH</v>
      </c>
      <c r="G682" s="17" t="str">
        <f t="shared" si="42"/>
        <v>WEAK</v>
      </c>
      <c r="H682" s="17" t="str">
        <f t="shared" si="41"/>
        <v>CONFIRMED BEARISH</v>
      </c>
    </row>
    <row r="683" spans="1:8" ht="13.5" x14ac:dyDescent="0.25">
      <c r="A683" s="3">
        <v>42998</v>
      </c>
      <c r="B683" s="2">
        <v>36.799999999999997</v>
      </c>
      <c r="C683" s="2">
        <v>16.463799999999999</v>
      </c>
      <c r="D683" s="2">
        <v>4336</v>
      </c>
      <c r="E683" s="2">
        <f t="shared" si="40"/>
        <v>418423</v>
      </c>
      <c r="F683" s="17" t="str">
        <f t="shared" si="43"/>
        <v>BEARISH</v>
      </c>
      <c r="G683" s="17" t="str">
        <f t="shared" si="42"/>
        <v>NEUTRAL</v>
      </c>
      <c r="H683" s="17" t="str">
        <f t="shared" si="41"/>
        <v>CONFIRMED BEARISH</v>
      </c>
    </row>
    <row r="684" spans="1:8" ht="13.5" x14ac:dyDescent="0.25">
      <c r="A684" s="3">
        <v>43000</v>
      </c>
      <c r="B684" s="2">
        <v>36.659999999999997</v>
      </c>
      <c r="C684" s="2">
        <v>16.4011</v>
      </c>
      <c r="D684" s="2">
        <v>3409</v>
      </c>
      <c r="E684" s="2">
        <f t="shared" si="40"/>
        <v>415014</v>
      </c>
      <c r="F684" s="17" t="str">
        <f t="shared" si="43"/>
        <v>BEARISH</v>
      </c>
      <c r="G684" s="17" t="str">
        <f t="shared" si="42"/>
        <v>NEUTRAL</v>
      </c>
      <c r="H684" s="17" t="str">
        <f t="shared" si="41"/>
        <v>CONFIRMED BEARISH</v>
      </c>
    </row>
    <row r="685" spans="1:8" ht="13.5" x14ac:dyDescent="0.25">
      <c r="A685" s="3">
        <v>43003</v>
      </c>
      <c r="B685" s="2">
        <v>36.299999999999997</v>
      </c>
      <c r="C685" s="2">
        <v>16.240100000000002</v>
      </c>
      <c r="D685" s="2">
        <v>4206</v>
      </c>
      <c r="E685" s="2">
        <f t="shared" si="40"/>
        <v>410808</v>
      </c>
      <c r="F685" s="17" t="str">
        <f t="shared" si="43"/>
        <v>BEARISH</v>
      </c>
      <c r="G685" s="17" t="str">
        <f t="shared" si="42"/>
        <v>WEAK</v>
      </c>
      <c r="H685" s="17" t="str">
        <f t="shared" si="41"/>
        <v>CONFIRMED BEARISH</v>
      </c>
    </row>
    <row r="686" spans="1:8" ht="13.5" x14ac:dyDescent="0.25">
      <c r="A686" s="3">
        <v>43004</v>
      </c>
      <c r="B686" s="2">
        <v>35.5</v>
      </c>
      <c r="C686" s="2">
        <v>15.882199999999999</v>
      </c>
      <c r="D686" s="2">
        <v>5801</v>
      </c>
      <c r="E686" s="2">
        <f t="shared" si="40"/>
        <v>405007</v>
      </c>
      <c r="F686" s="17" t="str">
        <f t="shared" si="43"/>
        <v>BEARISH</v>
      </c>
      <c r="G686" s="17" t="str">
        <f t="shared" si="42"/>
        <v>WEAK</v>
      </c>
      <c r="H686" s="17" t="str">
        <f t="shared" si="41"/>
        <v>CONFIRMED BEARISH</v>
      </c>
    </row>
    <row r="687" spans="1:8" ht="13.5" x14ac:dyDescent="0.25">
      <c r="A687" s="3">
        <v>43005</v>
      </c>
      <c r="B687" s="2">
        <v>35.75</v>
      </c>
      <c r="C687" s="2">
        <v>15.994</v>
      </c>
      <c r="D687" s="2">
        <v>6936</v>
      </c>
      <c r="E687" s="2">
        <f t="shared" si="40"/>
        <v>411943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CONFIRMED BEARISH</v>
      </c>
    </row>
    <row r="688" spans="1:8" ht="13.5" x14ac:dyDescent="0.25">
      <c r="A688" s="3">
        <v>43006</v>
      </c>
      <c r="B688" s="2">
        <v>35.75</v>
      </c>
      <c r="C688" s="2">
        <v>15.994</v>
      </c>
      <c r="D688" s="2">
        <v>12680</v>
      </c>
      <c r="E688" s="2">
        <f t="shared" si="40"/>
        <v>411943</v>
      </c>
      <c r="F688" s="17" t="str">
        <f t="shared" si="43"/>
        <v>BEARISH</v>
      </c>
      <c r="G688" s="17" t="str">
        <f t="shared" si="42"/>
        <v>NEUTRAL</v>
      </c>
      <c r="H688" s="17" t="str">
        <f t="shared" si="41"/>
        <v>CONFIRMED BEARISH</v>
      </c>
    </row>
    <row r="689" spans="1:8" ht="13.5" x14ac:dyDescent="0.25">
      <c r="A689" s="3">
        <v>43007</v>
      </c>
      <c r="B689" s="2">
        <v>35.74</v>
      </c>
      <c r="C689" s="2">
        <v>15.9895</v>
      </c>
      <c r="D689" s="2">
        <v>5307</v>
      </c>
      <c r="E689" s="2">
        <f t="shared" si="40"/>
        <v>406636</v>
      </c>
      <c r="F689" s="17" t="str">
        <f t="shared" si="43"/>
        <v>BEARISH</v>
      </c>
      <c r="G689" s="17" t="str">
        <f t="shared" si="42"/>
        <v>WEAK</v>
      </c>
      <c r="H689" s="17" t="str">
        <f t="shared" si="41"/>
        <v>CONFIRMED BEARISH</v>
      </c>
    </row>
    <row r="690" spans="1:8" ht="13.5" x14ac:dyDescent="0.25">
      <c r="A690" s="3">
        <v>43010</v>
      </c>
      <c r="B690" s="2">
        <v>35.299999999999997</v>
      </c>
      <c r="C690" s="2">
        <v>15.7927</v>
      </c>
      <c r="D690" s="2">
        <v>1456</v>
      </c>
      <c r="E690" s="2">
        <f t="shared" si="40"/>
        <v>405180</v>
      </c>
      <c r="F690" s="17" t="str">
        <f t="shared" si="43"/>
        <v>BEARISH</v>
      </c>
      <c r="G690" s="17" t="str">
        <f t="shared" si="42"/>
        <v>NEUTRAL</v>
      </c>
      <c r="H690" s="17" t="str">
        <f t="shared" si="41"/>
        <v>CONFIRMED BEARISH</v>
      </c>
    </row>
    <row r="691" spans="1:8" ht="13.5" x14ac:dyDescent="0.25">
      <c r="A691" s="3">
        <v>43011</v>
      </c>
      <c r="B691" s="2">
        <v>35.4</v>
      </c>
      <c r="C691" s="2">
        <v>15.837400000000001</v>
      </c>
      <c r="D691" s="2">
        <v>1266</v>
      </c>
      <c r="E691" s="2">
        <f t="shared" si="40"/>
        <v>406446</v>
      </c>
      <c r="F691" s="17" t="str">
        <f t="shared" si="43"/>
        <v>BULLISH</v>
      </c>
      <c r="G691" s="17" t="str">
        <f t="shared" si="42"/>
        <v>NEUTRAL</v>
      </c>
      <c r="H691" s="17" t="str">
        <f t="shared" si="41"/>
        <v>BULLISH DIVERGENCE</v>
      </c>
    </row>
    <row r="692" spans="1:8" ht="13.5" x14ac:dyDescent="0.25">
      <c r="A692" s="3">
        <v>43012</v>
      </c>
      <c r="B692" s="2">
        <v>35.75</v>
      </c>
      <c r="C692" s="2">
        <v>15.994</v>
      </c>
      <c r="D692" s="2">
        <v>4397</v>
      </c>
      <c r="E692" s="2">
        <f t="shared" si="40"/>
        <v>410843</v>
      </c>
      <c r="F692" s="17" t="str">
        <f t="shared" si="43"/>
        <v>BEARISH</v>
      </c>
      <c r="G692" s="17" t="str">
        <f t="shared" si="42"/>
        <v>NEUTRAL</v>
      </c>
      <c r="H692" s="17" t="str">
        <f t="shared" si="41"/>
        <v>NEUTRAL</v>
      </c>
    </row>
    <row r="693" spans="1:8" ht="13.5" x14ac:dyDescent="0.25">
      <c r="A693" s="3">
        <v>43013</v>
      </c>
      <c r="B693" s="2">
        <v>36.5</v>
      </c>
      <c r="C693" s="2">
        <v>16.329599999999999</v>
      </c>
      <c r="D693" s="2">
        <v>9264</v>
      </c>
      <c r="E693" s="2">
        <f t="shared" si="40"/>
        <v>420107</v>
      </c>
      <c r="F693" s="17" t="str">
        <f t="shared" si="43"/>
        <v>BULLISH</v>
      </c>
      <c r="G693" s="17" t="str">
        <f t="shared" si="42"/>
        <v>NEUTRAL</v>
      </c>
      <c r="H693" s="17" t="str">
        <f t="shared" si="41"/>
        <v>CONFIRMED BULLISH</v>
      </c>
    </row>
    <row r="694" spans="1:8" ht="13.5" x14ac:dyDescent="0.25">
      <c r="A694" s="3">
        <v>43014</v>
      </c>
      <c r="B694" s="2">
        <v>36.1</v>
      </c>
      <c r="C694" s="2">
        <v>16.150600000000001</v>
      </c>
      <c r="D694" s="2">
        <v>1148</v>
      </c>
      <c r="E694" s="2">
        <f t="shared" si="40"/>
        <v>418959</v>
      </c>
      <c r="F694" s="17" t="str">
        <f t="shared" si="43"/>
        <v>BULLISH</v>
      </c>
      <c r="G694" s="17" t="str">
        <f t="shared" si="42"/>
        <v>STRONG</v>
      </c>
      <c r="H694" s="17" t="str">
        <f t="shared" si="41"/>
        <v>CONFIRMED BULLISH</v>
      </c>
    </row>
    <row r="695" spans="1:8" ht="13.5" x14ac:dyDescent="0.25">
      <c r="A695" s="3">
        <v>43017</v>
      </c>
      <c r="B695" s="2">
        <v>36.1</v>
      </c>
      <c r="C695" s="2">
        <v>16.150600000000001</v>
      </c>
      <c r="D695" s="2">
        <v>12158</v>
      </c>
      <c r="E695" s="2">
        <f t="shared" si="40"/>
        <v>418959</v>
      </c>
      <c r="F695" s="17" t="str">
        <f t="shared" si="43"/>
        <v>BULLISH</v>
      </c>
      <c r="G695" s="17" t="str">
        <f t="shared" si="42"/>
        <v>STRONG</v>
      </c>
      <c r="H695" s="17" t="str">
        <f t="shared" si="41"/>
        <v>CONFIRMED BULLISH</v>
      </c>
    </row>
    <row r="696" spans="1:8" ht="13.5" x14ac:dyDescent="0.25">
      <c r="A696" s="3">
        <v>43018</v>
      </c>
      <c r="B696" s="2">
        <v>36.200000000000003</v>
      </c>
      <c r="C696" s="2">
        <v>16.1953</v>
      </c>
      <c r="D696" s="2">
        <v>3384</v>
      </c>
      <c r="E696" s="2">
        <f t="shared" si="40"/>
        <v>422343</v>
      </c>
      <c r="F696" s="17" t="str">
        <f t="shared" si="43"/>
        <v>BULLISH</v>
      </c>
      <c r="G696" s="17" t="str">
        <f t="shared" si="42"/>
        <v>STRONG</v>
      </c>
      <c r="H696" s="17" t="str">
        <f t="shared" si="41"/>
        <v>CONFIRMED BULLISH</v>
      </c>
    </row>
    <row r="697" spans="1:8" ht="13.5" x14ac:dyDescent="0.25">
      <c r="A697" s="3">
        <v>43019</v>
      </c>
      <c r="B697" s="2">
        <v>36.1</v>
      </c>
      <c r="C697" s="2">
        <v>16.150600000000001</v>
      </c>
      <c r="D697" s="2">
        <v>4708</v>
      </c>
      <c r="E697" s="2">
        <f t="shared" si="40"/>
        <v>417635</v>
      </c>
      <c r="F697" s="17" t="str">
        <f t="shared" si="43"/>
        <v>BULLISH</v>
      </c>
      <c r="G697" s="17" t="str">
        <f t="shared" si="42"/>
        <v>NEUTRAL</v>
      </c>
      <c r="H697" s="17" t="str">
        <f t="shared" si="41"/>
        <v>CONFIRMED BULLISH</v>
      </c>
    </row>
    <row r="698" spans="1:8" ht="13.5" x14ac:dyDescent="0.25">
      <c r="A698" s="3">
        <v>43020</v>
      </c>
      <c r="B698" s="2">
        <v>35.9</v>
      </c>
      <c r="C698" s="2">
        <v>16.0611</v>
      </c>
      <c r="D698" s="2">
        <v>7348</v>
      </c>
      <c r="E698" s="2">
        <f t="shared" si="40"/>
        <v>410287</v>
      </c>
      <c r="F698" s="17" t="str">
        <f t="shared" si="43"/>
        <v>BEARISH</v>
      </c>
      <c r="G698" s="17" t="str">
        <f t="shared" si="42"/>
        <v>WEAK</v>
      </c>
      <c r="H698" s="17" t="str">
        <f t="shared" si="41"/>
        <v>CONFIRMED BEARISH</v>
      </c>
    </row>
    <row r="699" spans="1:8" ht="13.5" x14ac:dyDescent="0.25">
      <c r="A699" s="3">
        <v>43021</v>
      </c>
      <c r="B699" s="2">
        <v>35.799999999999997</v>
      </c>
      <c r="C699" s="2">
        <v>16.016400000000001</v>
      </c>
      <c r="D699" s="2">
        <v>1100</v>
      </c>
      <c r="E699" s="2">
        <f t="shared" si="40"/>
        <v>409187</v>
      </c>
      <c r="F699" s="17" t="str">
        <f t="shared" si="43"/>
        <v>BEARISH</v>
      </c>
      <c r="G699" s="17" t="str">
        <f t="shared" si="42"/>
        <v>WEAK</v>
      </c>
      <c r="H699" s="17" t="str">
        <f t="shared" si="41"/>
        <v>CONFIRMED BEARISH</v>
      </c>
    </row>
    <row r="700" spans="1:8" ht="13.5" x14ac:dyDescent="0.25">
      <c r="A700" s="3">
        <v>43024</v>
      </c>
      <c r="B700" s="2">
        <v>36.1</v>
      </c>
      <c r="C700" s="2">
        <v>16.150600000000001</v>
      </c>
      <c r="D700" s="2">
        <v>28425</v>
      </c>
      <c r="E700" s="2">
        <f t="shared" si="40"/>
        <v>437612</v>
      </c>
      <c r="F700" s="17" t="str">
        <f t="shared" si="43"/>
        <v>BULLISH</v>
      </c>
      <c r="G700" s="17" t="str">
        <f t="shared" si="42"/>
        <v>STRONG</v>
      </c>
      <c r="H700" s="17" t="str">
        <f t="shared" si="41"/>
        <v>NEUTRAL</v>
      </c>
    </row>
    <row r="701" spans="1:8" ht="13.5" x14ac:dyDescent="0.25">
      <c r="A701" s="3">
        <v>43025</v>
      </c>
      <c r="B701" s="2">
        <v>36.1</v>
      </c>
      <c r="C701" s="2">
        <v>16.150600000000001</v>
      </c>
      <c r="D701" s="2">
        <v>1958</v>
      </c>
      <c r="E701" s="2">
        <f t="shared" si="40"/>
        <v>437612</v>
      </c>
      <c r="F701" s="17" t="str">
        <f t="shared" si="43"/>
        <v>BULLISH</v>
      </c>
      <c r="G701" s="17" t="str">
        <f t="shared" si="42"/>
        <v>STRONG</v>
      </c>
      <c r="H701" s="17" t="str">
        <f t="shared" si="41"/>
        <v>BULLISH DIVERGENCE</v>
      </c>
    </row>
    <row r="702" spans="1:8" ht="13.5" x14ac:dyDescent="0.25">
      <c r="A702" s="3">
        <v>43026</v>
      </c>
      <c r="B702" s="2">
        <v>36.1</v>
      </c>
      <c r="C702" s="2">
        <v>16.150600000000001</v>
      </c>
      <c r="D702" s="2">
        <v>116</v>
      </c>
      <c r="E702" s="2">
        <f t="shared" si="40"/>
        <v>437612</v>
      </c>
      <c r="F702" s="17" t="str">
        <f t="shared" si="43"/>
        <v>BULLISH</v>
      </c>
      <c r="G702" s="17" t="str">
        <f t="shared" si="42"/>
        <v>STRONG</v>
      </c>
      <c r="H702" s="17" t="str">
        <f t="shared" si="41"/>
        <v>NEUTRAL</v>
      </c>
    </row>
    <row r="703" spans="1:8" ht="13.5" x14ac:dyDescent="0.25">
      <c r="A703" s="3">
        <v>43027</v>
      </c>
      <c r="B703" s="2">
        <v>36.08</v>
      </c>
      <c r="C703" s="2">
        <v>16.1417</v>
      </c>
      <c r="D703" s="2">
        <v>731</v>
      </c>
      <c r="E703" s="2">
        <f t="shared" si="40"/>
        <v>436881</v>
      </c>
      <c r="F703" s="17" t="str">
        <f t="shared" si="43"/>
        <v>BULLISH</v>
      </c>
      <c r="G703" s="17" t="str">
        <f t="shared" si="42"/>
        <v>STRONG</v>
      </c>
      <c r="H703" s="17" t="str">
        <f t="shared" si="41"/>
        <v>CONFIRMED BULLISH</v>
      </c>
    </row>
    <row r="704" spans="1:8" ht="13.5" x14ac:dyDescent="0.25">
      <c r="A704" s="3">
        <v>43028</v>
      </c>
      <c r="B704" s="2">
        <v>35.799999999999997</v>
      </c>
      <c r="C704" s="2">
        <v>16.016400000000001</v>
      </c>
      <c r="D704" s="2">
        <v>1661</v>
      </c>
      <c r="E704" s="2">
        <f t="shared" si="40"/>
        <v>435220</v>
      </c>
      <c r="F704" s="17" t="str">
        <f t="shared" si="43"/>
        <v>BULLISH</v>
      </c>
      <c r="G704" s="17" t="str">
        <f t="shared" si="42"/>
        <v>STRONG</v>
      </c>
      <c r="H704" s="17" t="str">
        <f t="shared" si="41"/>
        <v>NEUTRAL</v>
      </c>
    </row>
    <row r="705" spans="1:8" ht="13.5" x14ac:dyDescent="0.25">
      <c r="A705" s="3">
        <v>43031</v>
      </c>
      <c r="B705" s="2">
        <v>35.5</v>
      </c>
      <c r="C705" s="2">
        <v>15.882199999999999</v>
      </c>
      <c r="D705" s="2">
        <v>5776</v>
      </c>
      <c r="E705" s="2">
        <f t="shared" si="40"/>
        <v>429444</v>
      </c>
      <c r="F705" s="17" t="str">
        <f t="shared" si="43"/>
        <v>BEARISH</v>
      </c>
      <c r="G705" s="17" t="str">
        <f t="shared" si="42"/>
        <v>NEUTRAL</v>
      </c>
      <c r="H705" s="17" t="str">
        <f t="shared" si="41"/>
        <v>CONFIRMED BEARISH</v>
      </c>
    </row>
    <row r="706" spans="1:8" ht="13.5" x14ac:dyDescent="0.25">
      <c r="A706" s="3">
        <v>43032</v>
      </c>
      <c r="B706" s="2">
        <v>35.49</v>
      </c>
      <c r="C706" s="2">
        <v>15.877700000000001</v>
      </c>
      <c r="D706" s="2">
        <v>1141</v>
      </c>
      <c r="E706" s="2">
        <f t="shared" si="40"/>
        <v>428303</v>
      </c>
      <c r="F706" s="17" t="str">
        <f t="shared" si="43"/>
        <v>BEARISH</v>
      </c>
      <c r="G706" s="17" t="str">
        <f t="shared" si="42"/>
        <v>WEAK</v>
      </c>
      <c r="H706" s="17" t="str">
        <f t="shared" si="41"/>
        <v>CONFIRMED BEARISH</v>
      </c>
    </row>
    <row r="707" spans="1:8" ht="13.5" x14ac:dyDescent="0.25">
      <c r="A707" s="3">
        <v>43033</v>
      </c>
      <c r="B707" s="2">
        <v>35.49</v>
      </c>
      <c r="C707" s="2">
        <v>15.877700000000001</v>
      </c>
      <c r="D707" s="2">
        <v>3502</v>
      </c>
      <c r="E707" s="2">
        <f t="shared" si="40"/>
        <v>428303</v>
      </c>
      <c r="F707" s="17" t="str">
        <f t="shared" si="43"/>
        <v>BEARISH</v>
      </c>
      <c r="G707" s="17" t="str">
        <f t="shared" si="42"/>
        <v>WEAK</v>
      </c>
      <c r="H707" s="17" t="str">
        <f t="shared" si="41"/>
        <v>CONFIRMED BEARISH</v>
      </c>
    </row>
    <row r="708" spans="1:8" ht="13.5" x14ac:dyDescent="0.25">
      <c r="A708" s="3">
        <v>43034</v>
      </c>
      <c r="B708" s="2">
        <v>36</v>
      </c>
      <c r="C708" s="2">
        <v>16.105899999999998</v>
      </c>
      <c r="D708" s="2">
        <v>2557</v>
      </c>
      <c r="E708" s="2">
        <f t="shared" ref="E708:E771" si="44">IF(B708&gt;B707, E707+D708, IF(B708&lt;B707, E707-D708, E707))</f>
        <v>430860</v>
      </c>
      <c r="F708" s="17" t="str">
        <f t="shared" si="43"/>
        <v>BEARISH</v>
      </c>
      <c r="G708" s="17" t="str">
        <f t="shared" si="42"/>
        <v>NEUTRAL</v>
      </c>
      <c r="H708" s="17" t="str">
        <f t="shared" si="41"/>
        <v>CONFIRMED BEARISH</v>
      </c>
    </row>
    <row r="709" spans="1:8" ht="13.5" x14ac:dyDescent="0.25">
      <c r="A709" s="3">
        <v>43035</v>
      </c>
      <c r="B709" s="2">
        <v>36</v>
      </c>
      <c r="C709" s="2">
        <v>16.105899999999998</v>
      </c>
      <c r="D709" s="2">
        <v>299</v>
      </c>
      <c r="E709" s="2">
        <f t="shared" si="44"/>
        <v>430860</v>
      </c>
      <c r="F709" s="17" t="str">
        <f t="shared" si="43"/>
        <v>BEARISH</v>
      </c>
      <c r="G709" s="17" t="str">
        <f t="shared" si="42"/>
        <v>NEUTRAL</v>
      </c>
      <c r="H709" s="17" t="str">
        <f t="shared" si="41"/>
        <v>BEARISH DIVERGENCE</v>
      </c>
    </row>
    <row r="710" spans="1:8" ht="13.5" x14ac:dyDescent="0.25">
      <c r="A710" s="3">
        <v>43038</v>
      </c>
      <c r="B710" s="2">
        <v>35.99</v>
      </c>
      <c r="C710" s="2">
        <v>16.101400000000002</v>
      </c>
      <c r="D710" s="2">
        <v>754</v>
      </c>
      <c r="E710" s="2">
        <f t="shared" si="44"/>
        <v>430106</v>
      </c>
      <c r="F710" s="17" t="str">
        <f t="shared" si="43"/>
        <v>BULLISH</v>
      </c>
      <c r="G710" s="17" t="str">
        <f t="shared" si="42"/>
        <v>NEUTRAL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v>43039</v>
      </c>
      <c r="B711" s="2">
        <v>35.86</v>
      </c>
      <c r="C711" s="2">
        <v>16.043199999999999</v>
      </c>
      <c r="D711" s="2">
        <v>2449</v>
      </c>
      <c r="E711" s="2">
        <f t="shared" si="44"/>
        <v>427657</v>
      </c>
      <c r="F711" s="17" t="str">
        <f t="shared" si="43"/>
        <v>BEARISH</v>
      </c>
      <c r="G711" s="17" t="str">
        <f t="shared" ref="G711:G774" si="46">IF((E711-E706)/E706 &gt; 0.02, "STRONG",
 IF((E711-E706)/E706 &lt; -0.02, "WEAK", "NEUTRAL"))</f>
        <v>NEUTRAL</v>
      </c>
      <c r="H711" s="17" t="str">
        <f t="shared" si="45"/>
        <v>BEARISH DIVERGENCE</v>
      </c>
    </row>
    <row r="712" spans="1:8" ht="13.5" x14ac:dyDescent="0.25">
      <c r="A712" s="3">
        <v>43040</v>
      </c>
      <c r="B712" s="2">
        <v>35.799999999999997</v>
      </c>
      <c r="C712" s="2">
        <v>16.016400000000001</v>
      </c>
      <c r="D712" s="2">
        <v>894</v>
      </c>
      <c r="E712" s="2">
        <f t="shared" si="44"/>
        <v>426763</v>
      </c>
      <c r="F712" s="17" t="str">
        <f t="shared" ref="F712:F775" si="47">IF(E712&gt;E707,"BULLISH",IF(E712&lt;E707,"BEARISH","NEUTRAL"))</f>
        <v>BEARISH</v>
      </c>
      <c r="G712" s="17" t="str">
        <f t="shared" si="46"/>
        <v>NEUTRAL</v>
      </c>
      <c r="H712" s="17" t="str">
        <f t="shared" si="45"/>
        <v>BEARISH DIVERGENCE</v>
      </c>
    </row>
    <row r="713" spans="1:8" ht="13.5" x14ac:dyDescent="0.25">
      <c r="A713" s="3">
        <v>43041</v>
      </c>
      <c r="B713" s="2">
        <v>35.700000000000003</v>
      </c>
      <c r="C713" s="2">
        <v>15.9716</v>
      </c>
      <c r="D713" s="2">
        <v>1671</v>
      </c>
      <c r="E713" s="2">
        <f t="shared" si="44"/>
        <v>425092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CONFIRMED BEARISH</v>
      </c>
    </row>
    <row r="714" spans="1:8" ht="13.5" x14ac:dyDescent="0.25">
      <c r="A714" s="3">
        <v>43042</v>
      </c>
      <c r="B714" s="2">
        <v>35.700000000000003</v>
      </c>
      <c r="C714" s="2">
        <v>15.9716</v>
      </c>
      <c r="D714" s="2">
        <v>432</v>
      </c>
      <c r="E714" s="2">
        <f t="shared" si="44"/>
        <v>425092</v>
      </c>
      <c r="F714" s="17" t="str">
        <f t="shared" si="47"/>
        <v>BEARISH</v>
      </c>
      <c r="G714" s="17" t="str">
        <f t="shared" si="46"/>
        <v>NEUTRAL</v>
      </c>
      <c r="H714" s="17" t="str">
        <f t="shared" si="45"/>
        <v>CONFIRMED BEARISH</v>
      </c>
    </row>
    <row r="715" spans="1:8" ht="13.5" x14ac:dyDescent="0.25">
      <c r="A715" s="3">
        <v>43045</v>
      </c>
      <c r="B715" s="2">
        <v>35.65</v>
      </c>
      <c r="C715" s="2">
        <v>15.949299999999999</v>
      </c>
      <c r="D715" s="2">
        <v>1040</v>
      </c>
      <c r="E715" s="2">
        <f t="shared" si="44"/>
        <v>424052</v>
      </c>
      <c r="F715" s="17" t="str">
        <f t="shared" si="47"/>
        <v>BEARISH</v>
      </c>
      <c r="G715" s="17" t="str">
        <f t="shared" si="46"/>
        <v>NEUTRAL</v>
      </c>
      <c r="H715" s="17" t="str">
        <f t="shared" si="45"/>
        <v>CONFIRMED BEARISH</v>
      </c>
    </row>
    <row r="716" spans="1:8" ht="13.5" x14ac:dyDescent="0.25">
      <c r="A716" s="3">
        <v>43046</v>
      </c>
      <c r="B716" s="2">
        <v>35.85</v>
      </c>
      <c r="C716" s="2">
        <v>16.038799999999998</v>
      </c>
      <c r="D716" s="2">
        <v>2473</v>
      </c>
      <c r="E716" s="2">
        <f t="shared" si="44"/>
        <v>426525</v>
      </c>
      <c r="F716" s="17" t="str">
        <f t="shared" si="47"/>
        <v>BEARISH</v>
      </c>
      <c r="G716" s="17" t="str">
        <f t="shared" si="46"/>
        <v>NEUTRAL</v>
      </c>
      <c r="H716" s="17" t="str">
        <f t="shared" si="45"/>
        <v>CONFIRMED BEARISH</v>
      </c>
    </row>
    <row r="717" spans="1:8" ht="13.5" x14ac:dyDescent="0.25">
      <c r="A717" s="3">
        <v>43047</v>
      </c>
      <c r="B717" s="2">
        <v>35.85</v>
      </c>
      <c r="C717" s="2">
        <v>16.038799999999998</v>
      </c>
      <c r="D717" s="2">
        <v>936</v>
      </c>
      <c r="E717" s="2">
        <f t="shared" si="44"/>
        <v>426525</v>
      </c>
      <c r="F717" s="17" t="str">
        <f t="shared" si="47"/>
        <v>BEARISH</v>
      </c>
      <c r="G717" s="17" t="str">
        <f t="shared" si="46"/>
        <v>NEUTRAL</v>
      </c>
      <c r="H717" s="17" t="str">
        <f t="shared" si="45"/>
        <v>BEARISH DIVERGENCE</v>
      </c>
    </row>
    <row r="718" spans="1:8" ht="13.5" x14ac:dyDescent="0.25">
      <c r="A718" s="3">
        <v>43048</v>
      </c>
      <c r="B718" s="2">
        <v>36</v>
      </c>
      <c r="C718" s="2">
        <v>16.105899999999998</v>
      </c>
      <c r="D718" s="2">
        <v>4377</v>
      </c>
      <c r="E718" s="2">
        <f t="shared" si="44"/>
        <v>430902</v>
      </c>
      <c r="F718" s="17" t="str">
        <f t="shared" si="47"/>
        <v>BULLISH</v>
      </c>
      <c r="G718" s="17" t="str">
        <f t="shared" si="46"/>
        <v>NEUTRAL</v>
      </c>
      <c r="H718" s="17" t="str">
        <f t="shared" si="45"/>
        <v>CONFIRMED BULLISH</v>
      </c>
    </row>
    <row r="719" spans="1:8" ht="13.5" x14ac:dyDescent="0.25">
      <c r="A719" s="3">
        <v>43049</v>
      </c>
      <c r="B719" s="2">
        <v>35.9</v>
      </c>
      <c r="C719" s="2">
        <v>16.0611</v>
      </c>
      <c r="D719" s="2">
        <v>2502</v>
      </c>
      <c r="E719" s="2">
        <f t="shared" si="44"/>
        <v>428400</v>
      </c>
      <c r="F719" s="17" t="str">
        <f t="shared" si="47"/>
        <v>BULLISH</v>
      </c>
      <c r="G719" s="17" t="str">
        <f t="shared" si="46"/>
        <v>NEUTRAL</v>
      </c>
      <c r="H719" s="17" t="str">
        <f t="shared" si="45"/>
        <v>CONFIRMED BULLISH</v>
      </c>
    </row>
    <row r="720" spans="1:8" ht="13.5" x14ac:dyDescent="0.25">
      <c r="A720" s="3">
        <v>43052</v>
      </c>
      <c r="B720" s="2">
        <v>36.49</v>
      </c>
      <c r="C720" s="2">
        <v>16.325099999999999</v>
      </c>
      <c r="D720" s="2">
        <v>9269</v>
      </c>
      <c r="E720" s="2">
        <f t="shared" si="44"/>
        <v>437669</v>
      </c>
      <c r="F720" s="17" t="str">
        <f t="shared" si="47"/>
        <v>BULLISH</v>
      </c>
      <c r="G720" s="17" t="str">
        <f t="shared" si="46"/>
        <v>STRONG</v>
      </c>
      <c r="H720" s="17" t="str">
        <f t="shared" si="45"/>
        <v>CONFIRMED BULLISH</v>
      </c>
    </row>
    <row r="721" spans="1:8" ht="13.5" x14ac:dyDescent="0.25">
      <c r="A721" s="3">
        <v>43053</v>
      </c>
      <c r="B721" s="2">
        <v>36.31</v>
      </c>
      <c r="C721" s="2">
        <v>16.244599999999998</v>
      </c>
      <c r="D721" s="2">
        <v>1682</v>
      </c>
      <c r="E721" s="2">
        <f t="shared" si="44"/>
        <v>435987</v>
      </c>
      <c r="F721" s="17" t="str">
        <f t="shared" si="47"/>
        <v>BULLISH</v>
      </c>
      <c r="G721" s="17" t="str">
        <f t="shared" si="46"/>
        <v>STRONG</v>
      </c>
      <c r="H721" s="17" t="str">
        <f t="shared" si="45"/>
        <v>CONFIRMED BULLISH</v>
      </c>
    </row>
    <row r="722" spans="1:8" ht="13.5" x14ac:dyDescent="0.25">
      <c r="A722" s="3">
        <v>43054</v>
      </c>
      <c r="B722" s="2">
        <v>36.03</v>
      </c>
      <c r="C722" s="2">
        <v>16.119299999999999</v>
      </c>
      <c r="D722" s="2">
        <v>4682</v>
      </c>
      <c r="E722" s="2">
        <f t="shared" si="44"/>
        <v>431305</v>
      </c>
      <c r="F722" s="17" t="str">
        <f t="shared" si="47"/>
        <v>BULLISH</v>
      </c>
      <c r="G722" s="17" t="str">
        <f t="shared" si="46"/>
        <v>NEUTRAL</v>
      </c>
      <c r="H722" s="17" t="str">
        <f t="shared" si="45"/>
        <v>CONFIRMED BULLISH</v>
      </c>
    </row>
    <row r="723" spans="1:8" ht="13.5" x14ac:dyDescent="0.25">
      <c r="A723" s="3">
        <v>43055</v>
      </c>
      <c r="B723" s="2">
        <v>36.06</v>
      </c>
      <c r="C723" s="2">
        <v>16.1327</v>
      </c>
      <c r="D723" s="2">
        <v>1888</v>
      </c>
      <c r="E723" s="2">
        <f t="shared" si="44"/>
        <v>433193</v>
      </c>
      <c r="F723" s="17" t="str">
        <f t="shared" si="47"/>
        <v>BULLISH</v>
      </c>
      <c r="G723" s="17" t="str">
        <f t="shared" si="46"/>
        <v>NEUTRAL</v>
      </c>
      <c r="H723" s="17" t="str">
        <f t="shared" si="45"/>
        <v>CONFIRMED BULLISH</v>
      </c>
    </row>
    <row r="724" spans="1:8" ht="13.5" x14ac:dyDescent="0.25">
      <c r="A724" s="3">
        <v>43056</v>
      </c>
      <c r="B724" s="2">
        <v>36.08</v>
      </c>
      <c r="C724" s="2">
        <v>16.1417</v>
      </c>
      <c r="D724" s="2">
        <v>1396</v>
      </c>
      <c r="E724" s="2">
        <f t="shared" si="44"/>
        <v>434589</v>
      </c>
      <c r="F724" s="17" t="str">
        <f t="shared" si="47"/>
        <v>BULLISH</v>
      </c>
      <c r="G724" s="17" t="str">
        <f t="shared" si="46"/>
        <v>NEUTRAL</v>
      </c>
      <c r="H724" s="17" t="str">
        <f t="shared" si="45"/>
        <v>CONFIRMED BULLISH</v>
      </c>
    </row>
    <row r="725" spans="1:8" ht="13.5" x14ac:dyDescent="0.25">
      <c r="A725" s="3">
        <v>43059</v>
      </c>
      <c r="B725" s="2">
        <v>36.03</v>
      </c>
      <c r="C725" s="2">
        <v>16.119299999999999</v>
      </c>
      <c r="D725" s="2">
        <v>5550</v>
      </c>
      <c r="E725" s="2">
        <f t="shared" si="44"/>
        <v>429039</v>
      </c>
      <c r="F725" s="17" t="str">
        <f t="shared" si="47"/>
        <v>BEARISH</v>
      </c>
      <c r="G725" s="17" t="str">
        <f t="shared" si="46"/>
        <v>NEUTRAL</v>
      </c>
      <c r="H725" s="17" t="str">
        <f t="shared" si="45"/>
        <v>CONFIRMED BEARISH</v>
      </c>
    </row>
    <row r="726" spans="1:8" ht="13.5" x14ac:dyDescent="0.25">
      <c r="A726" s="3">
        <v>43060</v>
      </c>
      <c r="B726" s="2">
        <v>36.020000000000003</v>
      </c>
      <c r="C726" s="2">
        <v>16.114799999999999</v>
      </c>
      <c r="D726" s="2">
        <v>3255</v>
      </c>
      <c r="E726" s="2">
        <f t="shared" si="44"/>
        <v>425784</v>
      </c>
      <c r="F726" s="17" t="str">
        <f t="shared" si="47"/>
        <v>BEARISH</v>
      </c>
      <c r="G726" s="17" t="str">
        <f t="shared" si="46"/>
        <v>WEAK</v>
      </c>
      <c r="H726" s="17" t="str">
        <f t="shared" si="45"/>
        <v>CONFIRMED BEARISH</v>
      </c>
    </row>
    <row r="727" spans="1:8" ht="13.5" x14ac:dyDescent="0.25">
      <c r="A727" s="3">
        <v>43061</v>
      </c>
      <c r="B727" s="2">
        <v>36.049999999999997</v>
      </c>
      <c r="C727" s="2">
        <v>16.1282</v>
      </c>
      <c r="D727" s="2">
        <v>1732</v>
      </c>
      <c r="E727" s="2">
        <f t="shared" si="44"/>
        <v>427516</v>
      </c>
      <c r="F727" s="17" t="str">
        <f t="shared" si="47"/>
        <v>BEARISH</v>
      </c>
      <c r="G727" s="17" t="str">
        <f t="shared" si="46"/>
        <v>NEUTRAL</v>
      </c>
      <c r="H727" s="17" t="str">
        <f t="shared" si="45"/>
        <v>BEARISH DIVERGENCE</v>
      </c>
    </row>
    <row r="728" spans="1:8" ht="13.5" x14ac:dyDescent="0.25">
      <c r="A728" s="3">
        <v>43062</v>
      </c>
      <c r="B728" s="2">
        <v>36.1</v>
      </c>
      <c r="C728" s="2">
        <v>16.150600000000001</v>
      </c>
      <c r="D728" s="2">
        <v>8871</v>
      </c>
      <c r="E728" s="2">
        <f t="shared" si="44"/>
        <v>436387</v>
      </c>
      <c r="F728" s="17" t="str">
        <f t="shared" si="47"/>
        <v>BULLISH</v>
      </c>
      <c r="G728" s="17" t="str">
        <f t="shared" si="46"/>
        <v>NEUTRAL</v>
      </c>
      <c r="H728" s="17" t="str">
        <f t="shared" si="45"/>
        <v>CONFIRMED BULLISH</v>
      </c>
    </row>
    <row r="729" spans="1:8" ht="13.5" x14ac:dyDescent="0.25">
      <c r="A729" s="3">
        <v>43063</v>
      </c>
      <c r="B729" s="2">
        <v>36.29</v>
      </c>
      <c r="C729" s="2">
        <v>16.235600000000002</v>
      </c>
      <c r="D729" s="2">
        <v>2357</v>
      </c>
      <c r="E729" s="2">
        <f t="shared" si="44"/>
        <v>438744</v>
      </c>
      <c r="F729" s="17" t="str">
        <f t="shared" si="47"/>
        <v>BULLISH</v>
      </c>
      <c r="G729" s="17" t="str">
        <f t="shared" si="46"/>
        <v>NEUTRAL</v>
      </c>
      <c r="H729" s="17" t="str">
        <f t="shared" si="45"/>
        <v>CONFIRMED BULLISH</v>
      </c>
    </row>
    <row r="730" spans="1:8" ht="13.5" x14ac:dyDescent="0.25">
      <c r="A730" s="3">
        <v>43066</v>
      </c>
      <c r="B730" s="2">
        <v>36.29</v>
      </c>
      <c r="C730" s="2">
        <v>16.235600000000002</v>
      </c>
      <c r="D730" s="2">
        <v>2987</v>
      </c>
      <c r="E730" s="2">
        <f t="shared" si="44"/>
        <v>438744</v>
      </c>
      <c r="F730" s="17" t="str">
        <f t="shared" si="47"/>
        <v>BULLISH</v>
      </c>
      <c r="G730" s="17" t="str">
        <f t="shared" si="46"/>
        <v>STRONG</v>
      </c>
      <c r="H730" s="17" t="str">
        <f t="shared" si="45"/>
        <v>CONFIRMED BULLISH</v>
      </c>
    </row>
    <row r="731" spans="1:8" ht="13.5" x14ac:dyDescent="0.25">
      <c r="A731" s="3">
        <v>43067</v>
      </c>
      <c r="B731" s="2">
        <v>36.200000000000003</v>
      </c>
      <c r="C731" s="2">
        <v>16.1953</v>
      </c>
      <c r="D731" s="2">
        <v>1638</v>
      </c>
      <c r="E731" s="2">
        <f t="shared" si="44"/>
        <v>437106</v>
      </c>
      <c r="F731" s="17" t="str">
        <f t="shared" si="47"/>
        <v>BULLISH</v>
      </c>
      <c r="G731" s="17" t="str">
        <f t="shared" si="46"/>
        <v>STRONG</v>
      </c>
      <c r="H731" s="17" t="str">
        <f t="shared" si="45"/>
        <v>CONFIRMED BULLISH</v>
      </c>
    </row>
    <row r="732" spans="1:8" ht="13.5" x14ac:dyDescent="0.25">
      <c r="A732" s="3">
        <v>43068</v>
      </c>
      <c r="B732" s="2">
        <v>36.200000000000003</v>
      </c>
      <c r="C732" s="2">
        <v>16.1953</v>
      </c>
      <c r="D732" s="2">
        <v>3760</v>
      </c>
      <c r="E732" s="2">
        <f t="shared" si="44"/>
        <v>437106</v>
      </c>
      <c r="F732" s="17" t="str">
        <f t="shared" si="47"/>
        <v>BULLISH</v>
      </c>
      <c r="G732" s="17" t="str">
        <f t="shared" si="46"/>
        <v>STRONG</v>
      </c>
      <c r="H732" s="17" t="str">
        <f t="shared" si="45"/>
        <v>CONFIRMED BULLISH</v>
      </c>
    </row>
    <row r="733" spans="1:8" ht="13.5" x14ac:dyDescent="0.25">
      <c r="A733" s="3">
        <v>43069</v>
      </c>
      <c r="B733" s="2">
        <v>36.200000000000003</v>
      </c>
      <c r="C733" s="2">
        <v>16.1953</v>
      </c>
      <c r="D733" s="2">
        <v>11090</v>
      </c>
      <c r="E733" s="2">
        <f t="shared" si="44"/>
        <v>437106</v>
      </c>
      <c r="F733" s="17" t="str">
        <f t="shared" si="47"/>
        <v>BULLISH</v>
      </c>
      <c r="G733" s="17" t="str">
        <f t="shared" si="46"/>
        <v>NEUTRAL</v>
      </c>
      <c r="H733" s="17" t="str">
        <f t="shared" si="45"/>
        <v>CONFIRMED BULLISH</v>
      </c>
    </row>
    <row r="734" spans="1:8" ht="13.5" x14ac:dyDescent="0.25">
      <c r="A734" s="3">
        <v>43073</v>
      </c>
      <c r="B734" s="2">
        <v>36.11</v>
      </c>
      <c r="C734" s="2">
        <v>16.155100000000001</v>
      </c>
      <c r="D734" s="2">
        <v>5372</v>
      </c>
      <c r="E734" s="2">
        <f t="shared" si="44"/>
        <v>431734</v>
      </c>
      <c r="F734" s="17" t="str">
        <f t="shared" si="47"/>
        <v>BEARISH</v>
      </c>
      <c r="G734" s="17" t="str">
        <f t="shared" si="46"/>
        <v>NEUTRAL</v>
      </c>
      <c r="H734" s="17" t="str">
        <f t="shared" si="45"/>
        <v>CONFIRMED BEARISH</v>
      </c>
    </row>
    <row r="735" spans="1:8" ht="13.5" x14ac:dyDescent="0.25">
      <c r="A735" s="3">
        <v>43074</v>
      </c>
      <c r="B735" s="2">
        <v>36.299999999999997</v>
      </c>
      <c r="C735" s="2">
        <v>16.240100000000002</v>
      </c>
      <c r="D735" s="2">
        <v>4153</v>
      </c>
      <c r="E735" s="2">
        <f t="shared" si="44"/>
        <v>435887</v>
      </c>
      <c r="F735" s="17" t="str">
        <f t="shared" si="47"/>
        <v>BEARISH</v>
      </c>
      <c r="G735" s="17" t="str">
        <f t="shared" si="46"/>
        <v>NEUTRAL</v>
      </c>
      <c r="H735" s="17" t="str">
        <f t="shared" si="45"/>
        <v>BEARISH DIVERGENCE</v>
      </c>
    </row>
    <row r="736" spans="1:8" ht="13.5" x14ac:dyDescent="0.25">
      <c r="A736" s="3">
        <v>43075</v>
      </c>
      <c r="B736" s="2">
        <v>36.25</v>
      </c>
      <c r="C736" s="2">
        <v>16.217700000000001</v>
      </c>
      <c r="D736" s="2">
        <v>1920</v>
      </c>
      <c r="E736" s="2">
        <f t="shared" si="44"/>
        <v>433967</v>
      </c>
      <c r="F736" s="17" t="str">
        <f t="shared" si="47"/>
        <v>BEARISH</v>
      </c>
      <c r="G736" s="17" t="str">
        <f t="shared" si="46"/>
        <v>NEUTRAL</v>
      </c>
      <c r="H736" s="17" t="str">
        <f t="shared" si="45"/>
        <v>BEARISH DIVERGENCE</v>
      </c>
    </row>
    <row r="737" spans="1:8" ht="13.5" x14ac:dyDescent="0.25">
      <c r="A737" s="3">
        <v>43076</v>
      </c>
      <c r="B737" s="2">
        <v>36.200000000000003</v>
      </c>
      <c r="C737" s="2">
        <v>16.1953</v>
      </c>
      <c r="D737" s="2">
        <v>3453</v>
      </c>
      <c r="E737" s="2">
        <f t="shared" si="44"/>
        <v>430514</v>
      </c>
      <c r="F737" s="17" t="str">
        <f t="shared" si="47"/>
        <v>BEARISH</v>
      </c>
      <c r="G737" s="17" t="str">
        <f t="shared" si="46"/>
        <v>NEUTRAL</v>
      </c>
      <c r="H737" s="17" t="str">
        <f t="shared" si="45"/>
        <v>NEUTRAL</v>
      </c>
    </row>
    <row r="738" spans="1:8" ht="13.5" x14ac:dyDescent="0.25">
      <c r="A738" s="3">
        <v>43077</v>
      </c>
      <c r="B738" s="2">
        <v>36.25</v>
      </c>
      <c r="C738" s="2">
        <v>16.217700000000001</v>
      </c>
      <c r="D738" s="2">
        <v>4835</v>
      </c>
      <c r="E738" s="2">
        <f t="shared" si="44"/>
        <v>435349</v>
      </c>
      <c r="F738" s="17" t="str">
        <f t="shared" si="47"/>
        <v>BEARISH</v>
      </c>
      <c r="G738" s="17" t="str">
        <f t="shared" si="46"/>
        <v>NEUTRAL</v>
      </c>
      <c r="H738" s="17" t="str">
        <f t="shared" si="45"/>
        <v>BEARISH DIVERGENCE</v>
      </c>
    </row>
    <row r="739" spans="1:8" ht="13.5" x14ac:dyDescent="0.25">
      <c r="A739" s="3">
        <v>43080</v>
      </c>
      <c r="B739" s="2">
        <v>36.200000000000003</v>
      </c>
      <c r="C739" s="2">
        <v>16.1953</v>
      </c>
      <c r="D739" s="2">
        <v>4313</v>
      </c>
      <c r="E739" s="2">
        <f t="shared" si="44"/>
        <v>431036</v>
      </c>
      <c r="F739" s="17" t="str">
        <f t="shared" si="47"/>
        <v>BEARISH</v>
      </c>
      <c r="G739" s="17" t="str">
        <f t="shared" si="46"/>
        <v>NEUTRAL</v>
      </c>
      <c r="H739" s="17" t="str">
        <f t="shared" si="45"/>
        <v>BEARISH DIVERGENCE</v>
      </c>
    </row>
    <row r="740" spans="1:8" ht="13.5" x14ac:dyDescent="0.25">
      <c r="A740" s="3">
        <v>43081</v>
      </c>
      <c r="B740" s="2">
        <v>36.200000000000003</v>
      </c>
      <c r="C740" s="2">
        <v>16.1953</v>
      </c>
      <c r="D740" s="2">
        <v>3077</v>
      </c>
      <c r="E740" s="2">
        <f t="shared" si="44"/>
        <v>431036</v>
      </c>
      <c r="F740" s="17" t="str">
        <f t="shared" si="47"/>
        <v>BEARISH</v>
      </c>
      <c r="G740" s="17" t="str">
        <f t="shared" si="46"/>
        <v>NEUTRAL</v>
      </c>
      <c r="H740" s="17" t="str">
        <f t="shared" si="45"/>
        <v>CONFIRMED BEARISH</v>
      </c>
    </row>
    <row r="741" spans="1:8" ht="13.5" x14ac:dyDescent="0.25">
      <c r="A741" s="3">
        <v>43082</v>
      </c>
      <c r="B741" s="2">
        <v>36.200000000000003</v>
      </c>
      <c r="C741" s="2">
        <v>16.1953</v>
      </c>
      <c r="D741" s="2">
        <v>2482</v>
      </c>
      <c r="E741" s="2">
        <f t="shared" si="44"/>
        <v>431036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CONFIRMED BEARISH</v>
      </c>
    </row>
    <row r="742" spans="1:8" ht="13.5" x14ac:dyDescent="0.25">
      <c r="A742" s="3">
        <v>43083</v>
      </c>
      <c r="B742" s="2">
        <v>35.9</v>
      </c>
      <c r="C742" s="2">
        <v>16.0611</v>
      </c>
      <c r="D742" s="2">
        <v>3153</v>
      </c>
      <c r="E742" s="2">
        <f t="shared" si="44"/>
        <v>427883</v>
      </c>
      <c r="F742" s="17" t="str">
        <f t="shared" si="47"/>
        <v>BEARISH</v>
      </c>
      <c r="G742" s="17" t="str">
        <f t="shared" si="46"/>
        <v>NEUTRAL</v>
      </c>
      <c r="H742" s="17" t="str">
        <f t="shared" si="45"/>
        <v>CONFIRMED BEARISH</v>
      </c>
    </row>
    <row r="743" spans="1:8" ht="13.5" x14ac:dyDescent="0.25">
      <c r="A743" s="3">
        <v>43084</v>
      </c>
      <c r="B743" s="2">
        <v>35.9</v>
      </c>
      <c r="C743" s="2">
        <v>16.0611</v>
      </c>
      <c r="D743" s="2">
        <v>2117</v>
      </c>
      <c r="E743" s="2">
        <f t="shared" si="44"/>
        <v>427883</v>
      </c>
      <c r="F743" s="17" t="str">
        <f t="shared" si="47"/>
        <v>BEARISH</v>
      </c>
      <c r="G743" s="17" t="str">
        <f t="shared" si="46"/>
        <v>NEUTRAL</v>
      </c>
      <c r="H743" s="17" t="str">
        <f t="shared" si="45"/>
        <v>CONFIRMED BEARISH</v>
      </c>
    </row>
    <row r="744" spans="1:8" ht="13.5" x14ac:dyDescent="0.25">
      <c r="A744" s="3">
        <v>43087</v>
      </c>
      <c r="B744" s="2">
        <v>35.9</v>
      </c>
      <c r="C744" s="2">
        <v>16.0611</v>
      </c>
      <c r="D744" s="2">
        <v>1545</v>
      </c>
      <c r="E744" s="2">
        <f t="shared" si="44"/>
        <v>427883</v>
      </c>
      <c r="F744" s="17" t="str">
        <f t="shared" si="47"/>
        <v>BEARISH</v>
      </c>
      <c r="G744" s="17" t="str">
        <f t="shared" si="46"/>
        <v>NEUTRAL</v>
      </c>
      <c r="H744" s="17" t="str">
        <f t="shared" si="45"/>
        <v>CONFIRMED BEARISH</v>
      </c>
    </row>
    <row r="745" spans="1:8" ht="13.5" x14ac:dyDescent="0.25">
      <c r="A745" s="3">
        <v>43088</v>
      </c>
      <c r="B745" s="2">
        <v>35.880000000000003</v>
      </c>
      <c r="C745" s="2">
        <v>16.052199999999999</v>
      </c>
      <c r="D745" s="2">
        <v>3346</v>
      </c>
      <c r="E745" s="2">
        <f t="shared" si="44"/>
        <v>424537</v>
      </c>
      <c r="F745" s="17" t="str">
        <f t="shared" si="47"/>
        <v>BEARISH</v>
      </c>
      <c r="G745" s="17" t="str">
        <f t="shared" si="46"/>
        <v>NEUTRAL</v>
      </c>
      <c r="H745" s="17" t="str">
        <f t="shared" si="45"/>
        <v>CONFIRMED BEARISH</v>
      </c>
    </row>
    <row r="746" spans="1:8" ht="13.5" x14ac:dyDescent="0.25">
      <c r="A746" s="3">
        <v>43089</v>
      </c>
      <c r="B746" s="2">
        <v>35.799999999999997</v>
      </c>
      <c r="C746" s="2">
        <v>16.016400000000001</v>
      </c>
      <c r="D746" s="2">
        <v>4735</v>
      </c>
      <c r="E746" s="2">
        <f t="shared" si="44"/>
        <v>419802</v>
      </c>
      <c r="F746" s="17" t="str">
        <f t="shared" si="47"/>
        <v>BEARISH</v>
      </c>
      <c r="G746" s="17" t="str">
        <f t="shared" si="46"/>
        <v>WEAK</v>
      </c>
      <c r="H746" s="17" t="str">
        <f t="shared" si="45"/>
        <v>CONFIRMED BEARISH</v>
      </c>
    </row>
    <row r="747" spans="1:8" ht="13.5" x14ac:dyDescent="0.25">
      <c r="A747" s="3">
        <v>43090</v>
      </c>
      <c r="B747" s="2">
        <v>36</v>
      </c>
      <c r="C747" s="2">
        <v>16.105899999999998</v>
      </c>
      <c r="D747" s="2">
        <v>2297</v>
      </c>
      <c r="E747" s="2">
        <f t="shared" si="44"/>
        <v>422099</v>
      </c>
      <c r="F747" s="17" t="str">
        <f t="shared" si="47"/>
        <v>BEARISH</v>
      </c>
      <c r="G747" s="17" t="str">
        <f t="shared" si="46"/>
        <v>NEUTRAL</v>
      </c>
      <c r="H747" s="17" t="str">
        <f t="shared" si="45"/>
        <v>BEARISH DIVERGENCE</v>
      </c>
    </row>
    <row r="748" spans="1:8" ht="13.5" x14ac:dyDescent="0.25">
      <c r="A748" s="3">
        <v>43091</v>
      </c>
      <c r="B748" s="2">
        <v>36.15</v>
      </c>
      <c r="C748" s="2">
        <v>16.172999999999998</v>
      </c>
      <c r="D748" s="2">
        <v>6475</v>
      </c>
      <c r="E748" s="2">
        <f t="shared" si="44"/>
        <v>428574</v>
      </c>
      <c r="F748" s="17" t="str">
        <f t="shared" si="47"/>
        <v>BULLISH</v>
      </c>
      <c r="G748" s="17" t="str">
        <f t="shared" si="46"/>
        <v>NEUTRAL</v>
      </c>
      <c r="H748" s="17" t="str">
        <f t="shared" si="45"/>
        <v>CONFIRMED BULLISH</v>
      </c>
    </row>
    <row r="749" spans="1:8" ht="13.5" x14ac:dyDescent="0.25">
      <c r="A749" s="3">
        <v>43094</v>
      </c>
      <c r="B749" s="2">
        <v>36.090000000000003</v>
      </c>
      <c r="C749" s="2">
        <v>16.146100000000001</v>
      </c>
      <c r="D749" s="2">
        <v>6975</v>
      </c>
      <c r="E749" s="2">
        <f t="shared" si="44"/>
        <v>421599</v>
      </c>
      <c r="F749" s="17" t="str">
        <f t="shared" si="47"/>
        <v>BEARISH</v>
      </c>
      <c r="G749" s="17" t="str">
        <f t="shared" si="46"/>
        <v>NEUTRAL</v>
      </c>
      <c r="H749" s="17" t="str">
        <f t="shared" si="45"/>
        <v>BEARISH DIVERGENCE</v>
      </c>
    </row>
    <row r="750" spans="1:8" ht="13.5" x14ac:dyDescent="0.25">
      <c r="A750" s="3">
        <v>43095</v>
      </c>
      <c r="B750" s="2">
        <v>36.21</v>
      </c>
      <c r="C750" s="2">
        <v>16.1998</v>
      </c>
      <c r="D750" s="2">
        <v>5143</v>
      </c>
      <c r="E750" s="2">
        <f t="shared" si="44"/>
        <v>426742</v>
      </c>
      <c r="F750" s="17" t="str">
        <f t="shared" si="47"/>
        <v>BULLISH</v>
      </c>
      <c r="G750" s="17" t="str">
        <f t="shared" si="46"/>
        <v>NEUTRAL</v>
      </c>
      <c r="H750" s="17" t="str">
        <f t="shared" si="45"/>
        <v>CONFIRMED BULLISH</v>
      </c>
    </row>
    <row r="751" spans="1:8" ht="13.5" x14ac:dyDescent="0.25">
      <c r="A751" s="3">
        <v>43096</v>
      </c>
      <c r="B751" s="2">
        <v>36.21</v>
      </c>
      <c r="C751" s="2">
        <v>16.1998</v>
      </c>
      <c r="D751" s="2">
        <v>165965</v>
      </c>
      <c r="E751" s="2">
        <f t="shared" si="44"/>
        <v>426742</v>
      </c>
      <c r="F751" s="17" t="str">
        <f t="shared" si="47"/>
        <v>BULLISH</v>
      </c>
      <c r="G751" s="17" t="str">
        <f t="shared" si="46"/>
        <v>NEUTRAL</v>
      </c>
      <c r="H751" s="17" t="str">
        <f t="shared" si="45"/>
        <v>CONFIRMED BULLISH</v>
      </c>
    </row>
    <row r="752" spans="1:8" ht="13.5" x14ac:dyDescent="0.25">
      <c r="A752" s="3">
        <v>43097</v>
      </c>
      <c r="B752" s="2">
        <v>36.35</v>
      </c>
      <c r="C752" s="2">
        <v>16.2624</v>
      </c>
      <c r="D752" s="2">
        <v>3119</v>
      </c>
      <c r="E752" s="2">
        <f t="shared" si="44"/>
        <v>429861</v>
      </c>
      <c r="F752" s="17" t="str">
        <f t="shared" si="47"/>
        <v>BULLISH</v>
      </c>
      <c r="G752" s="17" t="str">
        <f t="shared" si="46"/>
        <v>NEUTRAL</v>
      </c>
      <c r="H752" s="17" t="str">
        <f t="shared" si="45"/>
        <v>CONFIRMED BULLISH</v>
      </c>
    </row>
    <row r="753" spans="1:8" ht="13.5" x14ac:dyDescent="0.25">
      <c r="A753" s="3">
        <v>43098</v>
      </c>
      <c r="B753" s="2">
        <v>36.4</v>
      </c>
      <c r="C753" s="2">
        <v>16.284800000000001</v>
      </c>
      <c r="D753" s="2">
        <v>6517</v>
      </c>
      <c r="E753" s="2">
        <f t="shared" si="44"/>
        <v>436378</v>
      </c>
      <c r="F753" s="17" t="str">
        <f t="shared" si="47"/>
        <v>BULLISH</v>
      </c>
      <c r="G753" s="17" t="str">
        <f t="shared" si="46"/>
        <v>NEUTRAL</v>
      </c>
      <c r="H753" s="17" t="str">
        <f t="shared" si="45"/>
        <v>CONFIRMED BULLISH</v>
      </c>
    </row>
    <row r="754" spans="1:8" ht="13.5" x14ac:dyDescent="0.25">
      <c r="A754" s="3">
        <v>43102</v>
      </c>
      <c r="B754" s="2">
        <v>36.6</v>
      </c>
      <c r="C754" s="2">
        <v>16.374300000000002</v>
      </c>
      <c r="D754" s="2">
        <v>11307</v>
      </c>
      <c r="E754" s="2">
        <f t="shared" si="44"/>
        <v>447685</v>
      </c>
      <c r="F754" s="17" t="str">
        <f t="shared" si="47"/>
        <v>BULLISH</v>
      </c>
      <c r="G754" s="17" t="str">
        <f t="shared" si="46"/>
        <v>STRONG</v>
      </c>
      <c r="H754" s="17" t="str">
        <f t="shared" si="45"/>
        <v>CONFIRMED BULLISH</v>
      </c>
    </row>
    <row r="755" spans="1:8" ht="13.5" x14ac:dyDescent="0.25">
      <c r="A755" s="3">
        <v>43103</v>
      </c>
      <c r="B755" s="2">
        <v>36.15</v>
      </c>
      <c r="C755" s="2">
        <v>16.172999999999998</v>
      </c>
      <c r="D755" s="2">
        <v>6766</v>
      </c>
      <c r="E755" s="2">
        <f t="shared" si="44"/>
        <v>440919</v>
      </c>
      <c r="F755" s="17" t="str">
        <f t="shared" si="47"/>
        <v>BULLISH</v>
      </c>
      <c r="G755" s="17" t="str">
        <f t="shared" si="46"/>
        <v>STRONG</v>
      </c>
      <c r="H755" s="17" t="str">
        <f t="shared" si="45"/>
        <v>BULLISH DIVERGENCE</v>
      </c>
    </row>
    <row r="756" spans="1:8" ht="13.5" x14ac:dyDescent="0.25">
      <c r="A756" s="3">
        <v>43104</v>
      </c>
      <c r="B756" s="2">
        <v>36.47</v>
      </c>
      <c r="C756" s="2">
        <v>16.316099999999999</v>
      </c>
      <c r="D756" s="2">
        <v>1787</v>
      </c>
      <c r="E756" s="2">
        <f t="shared" si="44"/>
        <v>442706</v>
      </c>
      <c r="F756" s="17" t="str">
        <f t="shared" si="47"/>
        <v>BULLISH</v>
      </c>
      <c r="G756" s="17" t="str">
        <f t="shared" si="46"/>
        <v>STRONG</v>
      </c>
      <c r="H756" s="17" t="str">
        <f t="shared" si="45"/>
        <v>CONFIRMED BULLISH</v>
      </c>
    </row>
    <row r="757" spans="1:8" ht="13.5" x14ac:dyDescent="0.25">
      <c r="A757" s="3">
        <v>43105</v>
      </c>
      <c r="B757" s="2">
        <v>36.86</v>
      </c>
      <c r="C757" s="2">
        <v>16.490600000000001</v>
      </c>
      <c r="D757" s="2">
        <v>4421</v>
      </c>
      <c r="E757" s="2">
        <f t="shared" si="44"/>
        <v>447127</v>
      </c>
      <c r="F757" s="17" t="str">
        <f t="shared" si="47"/>
        <v>BULLISH</v>
      </c>
      <c r="G757" s="17" t="str">
        <f t="shared" si="46"/>
        <v>STRONG</v>
      </c>
      <c r="H757" s="17" t="str">
        <f t="shared" si="45"/>
        <v>CONFIRMED BULLISH</v>
      </c>
    </row>
    <row r="758" spans="1:8" ht="13.5" x14ac:dyDescent="0.25">
      <c r="A758" s="3">
        <v>43108</v>
      </c>
      <c r="B758" s="2">
        <v>37.33</v>
      </c>
      <c r="C758" s="2">
        <v>16.700900000000001</v>
      </c>
      <c r="D758" s="2">
        <v>3568</v>
      </c>
      <c r="E758" s="2">
        <f t="shared" si="44"/>
        <v>450695</v>
      </c>
      <c r="F758" s="17" t="str">
        <f t="shared" si="47"/>
        <v>BULLISH</v>
      </c>
      <c r="G758" s="17" t="str">
        <f t="shared" si="46"/>
        <v>STRONG</v>
      </c>
      <c r="H758" s="17" t="str">
        <f t="shared" si="45"/>
        <v>CONFIRMED BULLISH</v>
      </c>
    </row>
    <row r="759" spans="1:8" ht="13.5" x14ac:dyDescent="0.25">
      <c r="A759" s="3">
        <v>43109</v>
      </c>
      <c r="B759" s="2">
        <v>37.369999999999997</v>
      </c>
      <c r="C759" s="2">
        <v>16.718800000000002</v>
      </c>
      <c r="D759" s="2">
        <v>5039</v>
      </c>
      <c r="E759" s="2">
        <f t="shared" si="44"/>
        <v>455734</v>
      </c>
      <c r="F759" s="17" t="str">
        <f t="shared" si="47"/>
        <v>BULLISH</v>
      </c>
      <c r="G759" s="17" t="str">
        <f t="shared" si="46"/>
        <v>NEUTRAL</v>
      </c>
      <c r="H759" s="17" t="str">
        <f t="shared" si="45"/>
        <v>CONFIRMED BULLISH</v>
      </c>
    </row>
    <row r="760" spans="1:8" ht="13.5" x14ac:dyDescent="0.25">
      <c r="A760" s="3">
        <v>43110</v>
      </c>
      <c r="B760" s="2">
        <v>37.5</v>
      </c>
      <c r="C760" s="2">
        <v>16.776900000000001</v>
      </c>
      <c r="D760" s="2">
        <v>10688</v>
      </c>
      <c r="E760" s="2">
        <f t="shared" si="44"/>
        <v>466422</v>
      </c>
      <c r="F760" s="17" t="str">
        <f t="shared" si="47"/>
        <v>BULLISH</v>
      </c>
      <c r="G760" s="17" t="str">
        <f t="shared" si="46"/>
        <v>STRONG</v>
      </c>
      <c r="H760" s="17" t="str">
        <f t="shared" si="45"/>
        <v>CONFIRMED BULLISH</v>
      </c>
    </row>
    <row r="761" spans="1:8" ht="13.5" x14ac:dyDescent="0.25">
      <c r="A761" s="3">
        <v>43111</v>
      </c>
      <c r="B761" s="2">
        <v>38.4</v>
      </c>
      <c r="C761" s="2">
        <v>17.179600000000001</v>
      </c>
      <c r="D761" s="2">
        <v>7388</v>
      </c>
      <c r="E761" s="2">
        <f t="shared" si="44"/>
        <v>473810</v>
      </c>
      <c r="F761" s="17" t="str">
        <f t="shared" si="47"/>
        <v>BULLISH</v>
      </c>
      <c r="G761" s="17" t="str">
        <f t="shared" si="46"/>
        <v>STRONG</v>
      </c>
      <c r="H761" s="17" t="str">
        <f t="shared" si="45"/>
        <v>CONFIRMED BULLISH</v>
      </c>
    </row>
    <row r="762" spans="1:8" ht="13.5" x14ac:dyDescent="0.25">
      <c r="A762" s="3">
        <v>43112</v>
      </c>
      <c r="B762" s="2">
        <v>39.1</v>
      </c>
      <c r="C762" s="2">
        <v>17.492799999999999</v>
      </c>
      <c r="D762" s="2">
        <v>18835</v>
      </c>
      <c r="E762" s="2">
        <f t="shared" si="44"/>
        <v>492645</v>
      </c>
      <c r="F762" s="17" t="str">
        <f t="shared" si="47"/>
        <v>BULLISH</v>
      </c>
      <c r="G762" s="17" t="str">
        <f t="shared" si="46"/>
        <v>STRONG</v>
      </c>
      <c r="H762" s="17" t="str">
        <f t="shared" si="45"/>
        <v>CONFIRMED BULLISH</v>
      </c>
    </row>
    <row r="763" spans="1:8" ht="13.5" x14ac:dyDescent="0.25">
      <c r="A763" s="3">
        <v>43115</v>
      </c>
      <c r="B763" s="2">
        <v>39.799999999999997</v>
      </c>
      <c r="C763" s="2">
        <v>17.805900000000001</v>
      </c>
      <c r="D763" s="2">
        <v>9070</v>
      </c>
      <c r="E763" s="2">
        <f t="shared" si="44"/>
        <v>501715</v>
      </c>
      <c r="F763" s="17" t="str">
        <f t="shared" si="47"/>
        <v>BULLISH</v>
      </c>
      <c r="G763" s="17" t="str">
        <f t="shared" si="46"/>
        <v>STRONG</v>
      </c>
      <c r="H763" s="17" t="str">
        <f t="shared" si="45"/>
        <v>CONFIRMED BULLISH</v>
      </c>
    </row>
    <row r="764" spans="1:8" ht="13.5" x14ac:dyDescent="0.25">
      <c r="A764" s="3">
        <v>43116</v>
      </c>
      <c r="B764" s="2">
        <v>40</v>
      </c>
      <c r="C764" s="2">
        <v>17.895399999999999</v>
      </c>
      <c r="D764" s="2">
        <v>18362</v>
      </c>
      <c r="E764" s="2">
        <f t="shared" si="44"/>
        <v>520077</v>
      </c>
      <c r="F764" s="17" t="str">
        <f t="shared" si="47"/>
        <v>BULLISH</v>
      </c>
      <c r="G764" s="17" t="str">
        <f t="shared" si="46"/>
        <v>STRONG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41.6</v>
      </c>
      <c r="C765" s="2">
        <v>18.6112</v>
      </c>
      <c r="D765" s="2">
        <v>20432</v>
      </c>
      <c r="E765" s="2">
        <f t="shared" si="44"/>
        <v>540509</v>
      </c>
      <c r="F765" s="17" t="str">
        <f t="shared" si="47"/>
        <v>BULLISH</v>
      </c>
      <c r="G765" s="17" t="str">
        <f t="shared" si="46"/>
        <v>STRONG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42.02</v>
      </c>
      <c r="C766" s="2">
        <v>18.799099999999999</v>
      </c>
      <c r="D766" s="2">
        <v>33042</v>
      </c>
      <c r="E766" s="2">
        <f t="shared" si="44"/>
        <v>573551</v>
      </c>
      <c r="F766" s="17" t="str">
        <f t="shared" si="47"/>
        <v>BULLISH</v>
      </c>
      <c r="G766" s="17" t="str">
        <f t="shared" si="46"/>
        <v>STRONG</v>
      </c>
      <c r="H766" s="17" t="str">
        <f t="shared" si="45"/>
        <v>CONFIRMED BULLISH</v>
      </c>
    </row>
    <row r="767" spans="1:8" ht="13.5" x14ac:dyDescent="0.25">
      <c r="A767" s="3">
        <v>43119</v>
      </c>
      <c r="B767" s="2">
        <v>41.85</v>
      </c>
      <c r="C767" s="2">
        <v>18.723099999999999</v>
      </c>
      <c r="D767" s="2">
        <v>20569</v>
      </c>
      <c r="E767" s="2">
        <f t="shared" si="44"/>
        <v>552982</v>
      </c>
      <c r="F767" s="17" t="str">
        <f t="shared" si="47"/>
        <v>BULLISH</v>
      </c>
      <c r="G767" s="17" t="str">
        <f t="shared" si="46"/>
        <v>STRONG</v>
      </c>
      <c r="H767" s="17" t="str">
        <f t="shared" si="45"/>
        <v>CONFIRMED BULLISH</v>
      </c>
    </row>
    <row r="768" spans="1:8" ht="13.5" x14ac:dyDescent="0.25">
      <c r="A768" s="3">
        <v>43122</v>
      </c>
      <c r="B768" s="2">
        <v>41.74</v>
      </c>
      <c r="C768" s="2">
        <v>18.6739</v>
      </c>
      <c r="D768" s="2">
        <v>19184</v>
      </c>
      <c r="E768" s="2">
        <f t="shared" si="44"/>
        <v>533798</v>
      </c>
      <c r="F768" s="17" t="str">
        <f t="shared" si="47"/>
        <v>BULLISH</v>
      </c>
      <c r="G768" s="17" t="str">
        <f t="shared" si="46"/>
        <v>STRONG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42.8</v>
      </c>
      <c r="C769" s="2">
        <v>19.148099999999999</v>
      </c>
      <c r="D769" s="2">
        <v>8337</v>
      </c>
      <c r="E769" s="2">
        <f t="shared" si="44"/>
        <v>542135</v>
      </c>
      <c r="F769" s="17" t="str">
        <f t="shared" si="47"/>
        <v>BULLISH</v>
      </c>
      <c r="G769" s="17" t="str">
        <f t="shared" si="46"/>
        <v>STRONG</v>
      </c>
      <c r="H769" s="17" t="str">
        <f t="shared" si="45"/>
        <v>CONFIRMED BULLISH</v>
      </c>
    </row>
    <row r="770" spans="1:8" ht="13.5" x14ac:dyDescent="0.25">
      <c r="A770" s="3">
        <v>43124</v>
      </c>
      <c r="B770" s="2">
        <v>43.35</v>
      </c>
      <c r="C770" s="2">
        <v>19.394100000000002</v>
      </c>
      <c r="D770" s="2">
        <v>10997</v>
      </c>
      <c r="E770" s="2">
        <f t="shared" si="44"/>
        <v>553132</v>
      </c>
      <c r="F770" s="17" t="str">
        <f t="shared" si="47"/>
        <v>BULLISH</v>
      </c>
      <c r="G770" s="17" t="str">
        <f t="shared" si="46"/>
        <v>STRONG</v>
      </c>
      <c r="H770" s="17" t="str">
        <f t="shared" si="45"/>
        <v>CONFIRMED BULLISH</v>
      </c>
    </row>
    <row r="771" spans="1:8" ht="13.5" x14ac:dyDescent="0.25">
      <c r="A771" s="3">
        <v>43125</v>
      </c>
      <c r="B771" s="2">
        <v>43.09</v>
      </c>
      <c r="C771" s="2">
        <v>19.277799999999999</v>
      </c>
      <c r="D771" s="2">
        <v>6826</v>
      </c>
      <c r="E771" s="2">
        <f t="shared" si="44"/>
        <v>546306</v>
      </c>
      <c r="F771" s="17" t="str">
        <f t="shared" si="47"/>
        <v>BEARISH</v>
      </c>
      <c r="G771" s="17" t="str">
        <f t="shared" si="46"/>
        <v>WEAK</v>
      </c>
      <c r="H771" s="17" t="str">
        <f t="shared" si="45"/>
        <v>BEARISH DIVERGENCE</v>
      </c>
    </row>
    <row r="772" spans="1:8" ht="13.5" x14ac:dyDescent="0.25">
      <c r="A772" s="3">
        <v>43126</v>
      </c>
      <c r="B772" s="2">
        <v>43.65</v>
      </c>
      <c r="C772" s="2">
        <v>19.528400000000001</v>
      </c>
      <c r="D772" s="2">
        <v>5976</v>
      </c>
      <c r="E772" s="2">
        <f t="shared" ref="E772:E835" si="48">IF(B772&gt;B771, E771+D772, IF(B772&lt;B771, E771-D772, E771))</f>
        <v>552282</v>
      </c>
      <c r="F772" s="17" t="str">
        <f t="shared" si="47"/>
        <v>BEARISH</v>
      </c>
      <c r="G772" s="17" t="str">
        <f t="shared" si="46"/>
        <v>NEUTRAL</v>
      </c>
      <c r="H772" s="17" t="str">
        <f t="shared" si="45"/>
        <v>BEARISH DIVERGENCE</v>
      </c>
    </row>
    <row r="773" spans="1:8" ht="13.5" x14ac:dyDescent="0.25">
      <c r="A773" s="3">
        <v>43129</v>
      </c>
      <c r="B773" s="2">
        <v>43.95</v>
      </c>
      <c r="C773" s="2">
        <v>19.662600000000001</v>
      </c>
      <c r="D773" s="2">
        <v>9724</v>
      </c>
      <c r="E773" s="2">
        <f t="shared" si="48"/>
        <v>562006</v>
      </c>
      <c r="F773" s="17" t="str">
        <f t="shared" si="47"/>
        <v>BULLISH</v>
      </c>
      <c r="G773" s="17" t="str">
        <f t="shared" si="46"/>
        <v>STRONG</v>
      </c>
      <c r="H773" s="17" t="str">
        <f t="shared" si="45"/>
        <v>CONFIRMED BULLISH</v>
      </c>
    </row>
    <row r="774" spans="1:8" ht="13.5" x14ac:dyDescent="0.25">
      <c r="A774" s="3">
        <v>43130</v>
      </c>
      <c r="B774" s="2">
        <v>44.2</v>
      </c>
      <c r="C774" s="2">
        <v>19.7744</v>
      </c>
      <c r="D774" s="2">
        <v>3356</v>
      </c>
      <c r="E774" s="2">
        <f t="shared" si="48"/>
        <v>565362</v>
      </c>
      <c r="F774" s="17" t="str">
        <f t="shared" si="47"/>
        <v>BULLISH</v>
      </c>
      <c r="G774" s="17" t="str">
        <f t="shared" si="46"/>
        <v>STRONG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v>43131</v>
      </c>
      <c r="B775" s="2">
        <v>44.49</v>
      </c>
      <c r="C775" s="2">
        <v>19.904199999999999</v>
      </c>
      <c r="D775" s="2">
        <v>10376</v>
      </c>
      <c r="E775" s="2">
        <f t="shared" si="48"/>
        <v>575738</v>
      </c>
      <c r="F775" s="17" t="str">
        <f t="shared" si="47"/>
        <v>BULLISH</v>
      </c>
      <c r="G775" s="17" t="str">
        <f t="shared" ref="G775:G838" si="50">IF((E775-E770)/E770 &gt; 0.02, "STRONG",
 IF((E775-E770)/E770 &lt; -0.02, "WEAK", "NEUTRAL"))</f>
        <v>STRONG</v>
      </c>
      <c r="H775" s="17" t="str">
        <f t="shared" si="49"/>
        <v>CONFIRMED BULLISH</v>
      </c>
    </row>
    <row r="776" spans="1:8" ht="13.5" x14ac:dyDescent="0.25">
      <c r="A776" s="3">
        <v>43132</v>
      </c>
      <c r="B776" s="2">
        <v>44.9</v>
      </c>
      <c r="C776" s="2">
        <v>20.087599999999998</v>
      </c>
      <c r="D776" s="2">
        <v>7747</v>
      </c>
      <c r="E776" s="2">
        <f t="shared" si="48"/>
        <v>583485</v>
      </c>
      <c r="F776" s="17" t="str">
        <f t="shared" ref="F776:F839" si="51">IF(E776&gt;E771,"BULLISH",IF(E776&lt;E771,"BEARISH","NEUTRAL"))</f>
        <v>BULLISH</v>
      </c>
      <c r="G776" s="17" t="str">
        <f t="shared" si="50"/>
        <v>STRONG</v>
      </c>
      <c r="H776" s="17" t="str">
        <f t="shared" si="49"/>
        <v>CONFIRMED BULLISH</v>
      </c>
    </row>
    <row r="777" spans="1:8" ht="13.5" x14ac:dyDescent="0.25">
      <c r="A777" s="3">
        <v>43133</v>
      </c>
      <c r="B777" s="2">
        <v>46.31</v>
      </c>
      <c r="C777" s="2">
        <v>20.718399999999999</v>
      </c>
      <c r="D777" s="2">
        <v>15270</v>
      </c>
      <c r="E777" s="2">
        <f t="shared" si="48"/>
        <v>598755</v>
      </c>
      <c r="F777" s="17" t="str">
        <f t="shared" si="51"/>
        <v>BULLISH</v>
      </c>
      <c r="G777" s="17" t="str">
        <f t="shared" si="50"/>
        <v>STRONG</v>
      </c>
      <c r="H777" s="17" t="str">
        <f t="shared" si="49"/>
        <v>CONFIRMED BULLISH</v>
      </c>
    </row>
    <row r="778" spans="1:8" ht="13.5" x14ac:dyDescent="0.25">
      <c r="A778" s="3">
        <v>43136</v>
      </c>
      <c r="B778" s="2">
        <v>48</v>
      </c>
      <c r="C778" s="2">
        <v>21.474499999999999</v>
      </c>
      <c r="D778" s="2">
        <v>32150</v>
      </c>
      <c r="E778" s="2">
        <f t="shared" si="48"/>
        <v>630905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v>43137</v>
      </c>
      <c r="B779" s="2">
        <v>48.41</v>
      </c>
      <c r="C779" s="2">
        <v>21.657900000000001</v>
      </c>
      <c r="D779" s="2">
        <v>26998</v>
      </c>
      <c r="E779" s="2">
        <f t="shared" si="48"/>
        <v>657903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v>43138</v>
      </c>
      <c r="B780" s="2">
        <v>47.11</v>
      </c>
      <c r="C780" s="2">
        <v>21.0763</v>
      </c>
      <c r="D780" s="2">
        <v>94029</v>
      </c>
      <c r="E780" s="2">
        <f t="shared" si="48"/>
        <v>563874</v>
      </c>
      <c r="F780" s="17" t="str">
        <f t="shared" si="51"/>
        <v>BEARISH</v>
      </c>
      <c r="G780" s="17" t="str">
        <f t="shared" si="50"/>
        <v>WEAK</v>
      </c>
      <c r="H780" s="17" t="str">
        <f t="shared" si="49"/>
        <v>BEARISH DIVERGENCE</v>
      </c>
    </row>
    <row r="781" spans="1:8" ht="13.5" x14ac:dyDescent="0.25">
      <c r="A781" s="3">
        <v>43139</v>
      </c>
      <c r="B781" s="2">
        <v>46.51</v>
      </c>
      <c r="C781" s="2">
        <v>20.8079</v>
      </c>
      <c r="D781" s="2">
        <v>12728</v>
      </c>
      <c r="E781" s="2">
        <f t="shared" si="48"/>
        <v>551146</v>
      </c>
      <c r="F781" s="17" t="str">
        <f t="shared" si="51"/>
        <v>BEARISH</v>
      </c>
      <c r="G781" s="17" t="str">
        <f t="shared" si="50"/>
        <v>WEAK</v>
      </c>
      <c r="H781" s="17" t="str">
        <f t="shared" si="49"/>
        <v>BEARISH DIVERGENCE</v>
      </c>
    </row>
    <row r="782" spans="1:8" ht="13.5" x14ac:dyDescent="0.25">
      <c r="A782" s="3">
        <v>43140</v>
      </c>
      <c r="B782" s="2">
        <v>45</v>
      </c>
      <c r="C782" s="2">
        <v>20.132300000000001</v>
      </c>
      <c r="D782" s="2">
        <v>44010</v>
      </c>
      <c r="E782" s="2">
        <f t="shared" si="48"/>
        <v>507136</v>
      </c>
      <c r="F782" s="17" t="str">
        <f t="shared" si="51"/>
        <v>BEARISH</v>
      </c>
      <c r="G782" s="17" t="str">
        <f t="shared" si="50"/>
        <v>WEAK</v>
      </c>
      <c r="H782" s="17" t="str">
        <f t="shared" si="49"/>
        <v>CONFIRMED BEARISH</v>
      </c>
    </row>
    <row r="783" spans="1:8" ht="13.5" x14ac:dyDescent="0.25">
      <c r="A783" s="3">
        <v>43143</v>
      </c>
      <c r="B783" s="2">
        <v>46.5</v>
      </c>
      <c r="C783" s="2">
        <v>20.8034</v>
      </c>
      <c r="D783" s="2">
        <v>11821</v>
      </c>
      <c r="E783" s="2">
        <f t="shared" si="48"/>
        <v>518957</v>
      </c>
      <c r="F783" s="17" t="str">
        <f t="shared" si="51"/>
        <v>BEARISH</v>
      </c>
      <c r="G783" s="17" t="str">
        <f t="shared" si="50"/>
        <v>WEAK</v>
      </c>
      <c r="H783" s="17" t="str">
        <f t="shared" si="49"/>
        <v>CONFIRMED BEARISH</v>
      </c>
    </row>
    <row r="784" spans="1:8" ht="13.5" x14ac:dyDescent="0.25">
      <c r="A784" s="3">
        <v>43144</v>
      </c>
      <c r="B784" s="2">
        <v>46.7</v>
      </c>
      <c r="C784" s="2">
        <v>20.892900000000001</v>
      </c>
      <c r="D784" s="2">
        <v>6821</v>
      </c>
      <c r="E784" s="2">
        <f t="shared" si="48"/>
        <v>525778</v>
      </c>
      <c r="F784" s="17" t="str">
        <f t="shared" si="51"/>
        <v>BEARISH</v>
      </c>
      <c r="G784" s="17" t="str">
        <f t="shared" si="50"/>
        <v>WEAK</v>
      </c>
      <c r="H784" s="17" t="str">
        <f t="shared" si="49"/>
        <v>CONFIRMED BEARISH</v>
      </c>
    </row>
    <row r="785" spans="1:8" ht="13.5" x14ac:dyDescent="0.25">
      <c r="A785" s="3">
        <v>43145</v>
      </c>
      <c r="B785" s="2">
        <v>47.1</v>
      </c>
      <c r="C785" s="2">
        <v>21.0718</v>
      </c>
      <c r="D785" s="2">
        <v>9476</v>
      </c>
      <c r="E785" s="2">
        <f t="shared" si="48"/>
        <v>535254</v>
      </c>
      <c r="F785" s="17" t="str">
        <f t="shared" si="51"/>
        <v>BEARISH</v>
      </c>
      <c r="G785" s="17" t="str">
        <f t="shared" si="50"/>
        <v>WEAK</v>
      </c>
      <c r="H785" s="17" t="str">
        <f t="shared" si="49"/>
        <v>CONFIRMED BEARISH</v>
      </c>
    </row>
    <row r="786" spans="1:8" ht="13.5" x14ac:dyDescent="0.25">
      <c r="A786" s="3">
        <v>43146</v>
      </c>
      <c r="B786" s="2">
        <v>47</v>
      </c>
      <c r="C786" s="2">
        <v>21.027100000000001</v>
      </c>
      <c r="D786" s="2">
        <v>958</v>
      </c>
      <c r="E786" s="2">
        <f t="shared" si="48"/>
        <v>534296</v>
      </c>
      <c r="F786" s="17" t="str">
        <f t="shared" si="51"/>
        <v>BEARISH</v>
      </c>
      <c r="G786" s="17" t="str">
        <f t="shared" si="50"/>
        <v>WEAK</v>
      </c>
      <c r="H786" s="17" t="str">
        <f t="shared" si="49"/>
        <v>BEARISH DIVERGENCE</v>
      </c>
    </row>
    <row r="787" spans="1:8" ht="13.5" x14ac:dyDescent="0.25">
      <c r="A787" s="3">
        <v>43147</v>
      </c>
      <c r="B787" s="2">
        <v>46.27</v>
      </c>
      <c r="C787" s="2">
        <v>20.700500000000002</v>
      </c>
      <c r="D787" s="2">
        <v>5387</v>
      </c>
      <c r="E787" s="2">
        <f t="shared" si="48"/>
        <v>528909</v>
      </c>
      <c r="F787" s="17" t="str">
        <f t="shared" si="51"/>
        <v>BULLISH</v>
      </c>
      <c r="G787" s="17" t="str">
        <f t="shared" si="50"/>
        <v>STRONG</v>
      </c>
      <c r="H787" s="17" t="str">
        <f t="shared" si="49"/>
        <v>CONFIRMED BULLISH</v>
      </c>
    </row>
    <row r="788" spans="1:8" ht="13.5" x14ac:dyDescent="0.25">
      <c r="A788" s="3">
        <v>43150</v>
      </c>
      <c r="B788" s="2">
        <v>45.81</v>
      </c>
      <c r="C788" s="2">
        <v>20.494700000000002</v>
      </c>
      <c r="D788" s="2">
        <v>10990</v>
      </c>
      <c r="E788" s="2">
        <f t="shared" si="48"/>
        <v>517919</v>
      </c>
      <c r="F788" s="17" t="str">
        <f t="shared" si="51"/>
        <v>BEARISH</v>
      </c>
      <c r="G788" s="17" t="str">
        <f t="shared" si="50"/>
        <v>NEUTRAL</v>
      </c>
      <c r="H788" s="17" t="str">
        <f t="shared" si="49"/>
        <v>CONFIRMED BEARISH</v>
      </c>
    </row>
    <row r="789" spans="1:8" ht="13.5" x14ac:dyDescent="0.25">
      <c r="A789" s="3">
        <v>43151</v>
      </c>
      <c r="B789" s="2">
        <v>46</v>
      </c>
      <c r="C789" s="2">
        <v>20.579699999999999</v>
      </c>
      <c r="D789" s="2">
        <v>5464</v>
      </c>
      <c r="E789" s="2">
        <f t="shared" si="48"/>
        <v>523383</v>
      </c>
      <c r="F789" s="17" t="str">
        <f t="shared" si="51"/>
        <v>BEARISH</v>
      </c>
      <c r="G789" s="17" t="str">
        <f t="shared" si="50"/>
        <v>NEUTRAL</v>
      </c>
      <c r="H789" s="17" t="str">
        <f t="shared" si="49"/>
        <v>CONFIRMED BEARISH</v>
      </c>
    </row>
    <row r="790" spans="1:8" ht="13.5" x14ac:dyDescent="0.25">
      <c r="A790" s="3">
        <v>43152</v>
      </c>
      <c r="B790" s="2">
        <v>46.89</v>
      </c>
      <c r="C790" s="2">
        <v>20.977900000000002</v>
      </c>
      <c r="D790" s="2">
        <v>3458</v>
      </c>
      <c r="E790" s="2">
        <f t="shared" si="48"/>
        <v>526841</v>
      </c>
      <c r="F790" s="17" t="str">
        <f t="shared" si="51"/>
        <v>BEARISH</v>
      </c>
      <c r="G790" s="17" t="str">
        <f t="shared" si="50"/>
        <v>NEUTRAL</v>
      </c>
      <c r="H790" s="17" t="str">
        <f t="shared" si="49"/>
        <v>CONFIRMED BEARISH</v>
      </c>
    </row>
    <row r="791" spans="1:8" ht="13.5" x14ac:dyDescent="0.25">
      <c r="A791" s="3">
        <v>43153</v>
      </c>
      <c r="B791" s="2">
        <v>46.99</v>
      </c>
      <c r="C791" s="2">
        <v>21.022600000000001</v>
      </c>
      <c r="D791" s="2">
        <v>5681</v>
      </c>
      <c r="E791" s="2">
        <f t="shared" si="48"/>
        <v>532522</v>
      </c>
      <c r="F791" s="17" t="str">
        <f t="shared" si="51"/>
        <v>BEARISH</v>
      </c>
      <c r="G791" s="17" t="str">
        <f t="shared" si="50"/>
        <v>NEUTRAL</v>
      </c>
      <c r="H791" s="17" t="str">
        <f t="shared" si="49"/>
        <v>CONFIRMED BEARISH</v>
      </c>
    </row>
    <row r="792" spans="1:8" ht="13.5" x14ac:dyDescent="0.25">
      <c r="A792" s="3">
        <v>43154</v>
      </c>
      <c r="B792" s="2">
        <v>46.5</v>
      </c>
      <c r="C792" s="2">
        <v>20.8034</v>
      </c>
      <c r="D792" s="2">
        <v>5342</v>
      </c>
      <c r="E792" s="2">
        <f t="shared" si="48"/>
        <v>527180</v>
      </c>
      <c r="F792" s="17" t="str">
        <f t="shared" si="51"/>
        <v>BEARISH</v>
      </c>
      <c r="G792" s="17" t="str">
        <f t="shared" si="50"/>
        <v>NEUTRAL</v>
      </c>
      <c r="H792" s="17" t="str">
        <f t="shared" si="49"/>
        <v>BEARISH DIVERGENCE</v>
      </c>
    </row>
    <row r="793" spans="1:8" ht="13.5" x14ac:dyDescent="0.25">
      <c r="A793" s="3">
        <v>43157</v>
      </c>
      <c r="B793" s="2">
        <v>46.47</v>
      </c>
      <c r="C793" s="2">
        <v>20.79</v>
      </c>
      <c r="D793" s="2">
        <v>6630</v>
      </c>
      <c r="E793" s="2">
        <f t="shared" si="48"/>
        <v>520550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CONFIRMED BULLISH</v>
      </c>
    </row>
    <row r="794" spans="1:8" ht="13.5" x14ac:dyDescent="0.25">
      <c r="A794" s="3">
        <v>43158</v>
      </c>
      <c r="B794" s="2">
        <v>46.9</v>
      </c>
      <c r="C794" s="2">
        <v>20.982399999999998</v>
      </c>
      <c r="D794" s="2">
        <v>4056</v>
      </c>
      <c r="E794" s="2">
        <f t="shared" si="48"/>
        <v>524606</v>
      </c>
      <c r="F794" s="17" t="str">
        <f t="shared" si="51"/>
        <v>BULLISH</v>
      </c>
      <c r="G794" s="17" t="str">
        <f t="shared" si="50"/>
        <v>NEUTRAL</v>
      </c>
      <c r="H794" s="17" t="str">
        <f t="shared" si="49"/>
        <v>CONFIRMED BULLISH</v>
      </c>
    </row>
    <row r="795" spans="1:8" ht="13.5" x14ac:dyDescent="0.25">
      <c r="A795" s="3">
        <v>43159</v>
      </c>
      <c r="B795" s="2">
        <v>46.8</v>
      </c>
      <c r="C795" s="2">
        <v>20.9376</v>
      </c>
      <c r="D795" s="2">
        <v>3950</v>
      </c>
      <c r="E795" s="2">
        <f t="shared" si="48"/>
        <v>520656</v>
      </c>
      <c r="F795" s="17" t="str">
        <f t="shared" si="51"/>
        <v>BEARISH</v>
      </c>
      <c r="G795" s="17" t="str">
        <f t="shared" si="50"/>
        <v>NEUTRAL</v>
      </c>
      <c r="H795" s="17" t="str">
        <f t="shared" si="49"/>
        <v>CONFIRMED BEARISH</v>
      </c>
    </row>
    <row r="796" spans="1:8" ht="13.5" x14ac:dyDescent="0.25">
      <c r="A796" s="3">
        <v>43160</v>
      </c>
      <c r="B796" s="2">
        <v>47.35</v>
      </c>
      <c r="C796" s="2">
        <v>21.183700000000002</v>
      </c>
      <c r="D796" s="2">
        <v>2735</v>
      </c>
      <c r="E796" s="2">
        <f t="shared" si="48"/>
        <v>523391</v>
      </c>
      <c r="F796" s="17" t="str">
        <f t="shared" si="51"/>
        <v>BEARISH</v>
      </c>
      <c r="G796" s="17" t="str">
        <f t="shared" si="50"/>
        <v>NEUTRAL</v>
      </c>
      <c r="H796" s="17" t="str">
        <f t="shared" si="49"/>
        <v>BEARISH DIVERGENCE</v>
      </c>
    </row>
    <row r="797" spans="1:8" ht="13.5" x14ac:dyDescent="0.25">
      <c r="A797" s="3">
        <v>43161</v>
      </c>
      <c r="B797" s="2">
        <v>47</v>
      </c>
      <c r="C797" s="2">
        <v>21.027100000000001</v>
      </c>
      <c r="D797" s="2">
        <v>2298</v>
      </c>
      <c r="E797" s="2">
        <f t="shared" si="48"/>
        <v>521093</v>
      </c>
      <c r="F797" s="17" t="str">
        <f t="shared" si="51"/>
        <v>BEARISH</v>
      </c>
      <c r="G797" s="17" t="str">
        <f t="shared" si="50"/>
        <v>NEUTRAL</v>
      </c>
      <c r="H797" s="17" t="str">
        <f t="shared" si="49"/>
        <v>BEARISH DIVERGENCE</v>
      </c>
    </row>
    <row r="798" spans="1:8" ht="13.5" x14ac:dyDescent="0.25">
      <c r="A798" s="3">
        <v>43164</v>
      </c>
      <c r="B798" s="2">
        <v>46.97</v>
      </c>
      <c r="C798" s="2">
        <v>21.0137</v>
      </c>
      <c r="D798" s="2">
        <v>923</v>
      </c>
      <c r="E798" s="2">
        <f t="shared" si="48"/>
        <v>520170</v>
      </c>
      <c r="F798" s="17" t="str">
        <f t="shared" si="51"/>
        <v>BEARISH</v>
      </c>
      <c r="G798" s="17" t="str">
        <f t="shared" si="50"/>
        <v>NEUTRAL</v>
      </c>
      <c r="H798" s="17" t="str">
        <f t="shared" si="49"/>
        <v>BEARISH DIVERGENCE</v>
      </c>
    </row>
    <row r="799" spans="1:8" ht="13.5" x14ac:dyDescent="0.25">
      <c r="A799" s="3">
        <v>43165</v>
      </c>
      <c r="B799" s="2">
        <v>46.95</v>
      </c>
      <c r="C799" s="2">
        <v>21.0047</v>
      </c>
      <c r="D799" s="2">
        <v>5109</v>
      </c>
      <c r="E799" s="2">
        <f t="shared" si="48"/>
        <v>515061</v>
      </c>
      <c r="F799" s="17" t="str">
        <f t="shared" si="51"/>
        <v>BEARISH</v>
      </c>
      <c r="G799" s="17" t="str">
        <f t="shared" si="50"/>
        <v>NEUTRAL</v>
      </c>
      <c r="H799" s="17" t="str">
        <f t="shared" si="49"/>
        <v>BEARISH DIVERGENCE</v>
      </c>
    </row>
    <row r="800" spans="1:8" ht="13.5" x14ac:dyDescent="0.25">
      <c r="A800" s="3">
        <v>43166</v>
      </c>
      <c r="B800" s="2">
        <v>46.8</v>
      </c>
      <c r="C800" s="2">
        <v>20.9376</v>
      </c>
      <c r="D800" s="2">
        <v>1705</v>
      </c>
      <c r="E800" s="2">
        <f t="shared" si="48"/>
        <v>513356</v>
      </c>
      <c r="F800" s="17" t="str">
        <f t="shared" si="51"/>
        <v>BEARISH</v>
      </c>
      <c r="G800" s="17" t="str">
        <f t="shared" si="50"/>
        <v>NEUTRAL</v>
      </c>
      <c r="H800" s="17" t="str">
        <f t="shared" si="49"/>
        <v>NEUTRAL</v>
      </c>
    </row>
    <row r="801" spans="1:8" ht="13.5" x14ac:dyDescent="0.25">
      <c r="A801" s="3">
        <v>43167</v>
      </c>
      <c r="B801" s="2">
        <v>46.65</v>
      </c>
      <c r="C801" s="2">
        <v>20.8705</v>
      </c>
      <c r="D801" s="2">
        <v>3657</v>
      </c>
      <c r="E801" s="2">
        <f t="shared" si="48"/>
        <v>509699</v>
      </c>
      <c r="F801" s="17" t="str">
        <f t="shared" si="51"/>
        <v>BEARISH</v>
      </c>
      <c r="G801" s="17" t="str">
        <f t="shared" si="50"/>
        <v>WEAK</v>
      </c>
      <c r="H801" s="17" t="str">
        <f t="shared" si="49"/>
        <v>CONFIRMED BEARISH</v>
      </c>
    </row>
    <row r="802" spans="1:8" ht="13.5" x14ac:dyDescent="0.25">
      <c r="A802" s="3">
        <v>43168</v>
      </c>
      <c r="B802" s="2">
        <v>46.3</v>
      </c>
      <c r="C802" s="2">
        <v>20.713899999999999</v>
      </c>
      <c r="D802" s="2">
        <v>4097</v>
      </c>
      <c r="E802" s="2">
        <f t="shared" si="48"/>
        <v>505602</v>
      </c>
      <c r="F802" s="17" t="str">
        <f t="shared" si="51"/>
        <v>BEARISH</v>
      </c>
      <c r="G802" s="17" t="str">
        <f t="shared" si="50"/>
        <v>WEAK</v>
      </c>
      <c r="H802" s="17" t="str">
        <f t="shared" si="49"/>
        <v>CONFIRMED BEARISH</v>
      </c>
    </row>
    <row r="803" spans="1:8" ht="13.5" x14ac:dyDescent="0.25">
      <c r="A803" s="3">
        <v>43171</v>
      </c>
      <c r="B803" s="2">
        <v>46.2</v>
      </c>
      <c r="C803" s="2">
        <v>20.6692</v>
      </c>
      <c r="D803" s="2">
        <v>14750</v>
      </c>
      <c r="E803" s="2">
        <f t="shared" si="48"/>
        <v>490852</v>
      </c>
      <c r="F803" s="17" t="str">
        <f t="shared" si="51"/>
        <v>BEARISH</v>
      </c>
      <c r="G803" s="17" t="str">
        <f t="shared" si="50"/>
        <v>WEAK</v>
      </c>
      <c r="H803" s="17" t="str">
        <f t="shared" si="49"/>
        <v>CONFIRMED BEARISH</v>
      </c>
    </row>
    <row r="804" spans="1:8" ht="13.5" x14ac:dyDescent="0.25">
      <c r="A804" s="3">
        <v>43172</v>
      </c>
      <c r="B804" s="2">
        <v>46.4</v>
      </c>
      <c r="C804" s="2">
        <v>20.758700000000001</v>
      </c>
      <c r="D804" s="2">
        <v>11337</v>
      </c>
      <c r="E804" s="2">
        <f t="shared" si="48"/>
        <v>502189</v>
      </c>
      <c r="F804" s="17" t="str">
        <f t="shared" si="51"/>
        <v>BEARISH</v>
      </c>
      <c r="G804" s="17" t="str">
        <f t="shared" si="50"/>
        <v>WEAK</v>
      </c>
      <c r="H804" s="17" t="str">
        <f t="shared" si="49"/>
        <v>CONFIRMED BEARISH</v>
      </c>
    </row>
    <row r="805" spans="1:8" ht="13.5" x14ac:dyDescent="0.25">
      <c r="A805" s="3">
        <v>43173</v>
      </c>
      <c r="B805" s="2">
        <v>46.4</v>
      </c>
      <c r="C805" s="2">
        <v>20.758700000000001</v>
      </c>
      <c r="D805" s="2">
        <v>9642</v>
      </c>
      <c r="E805" s="2">
        <f t="shared" si="48"/>
        <v>502189</v>
      </c>
      <c r="F805" s="17" t="str">
        <f t="shared" si="51"/>
        <v>BEARISH</v>
      </c>
      <c r="G805" s="17" t="str">
        <f t="shared" si="50"/>
        <v>WEAK</v>
      </c>
      <c r="H805" s="17" t="str">
        <f t="shared" si="49"/>
        <v>CONFIRMED BEARISH</v>
      </c>
    </row>
    <row r="806" spans="1:8" ht="13.5" x14ac:dyDescent="0.25">
      <c r="A806" s="3">
        <v>43174</v>
      </c>
      <c r="B806" s="2">
        <v>46.2</v>
      </c>
      <c r="C806" s="2">
        <v>20.6692</v>
      </c>
      <c r="D806" s="2">
        <v>9948</v>
      </c>
      <c r="E806" s="2">
        <f t="shared" si="48"/>
        <v>492241</v>
      </c>
      <c r="F806" s="17" t="str">
        <f t="shared" si="51"/>
        <v>BEARISH</v>
      </c>
      <c r="G806" s="17" t="str">
        <f t="shared" si="50"/>
        <v>WEAK</v>
      </c>
      <c r="H806" s="17" t="str">
        <f t="shared" si="49"/>
        <v>CONFIRMED BEARISH</v>
      </c>
    </row>
    <row r="807" spans="1:8" ht="13.5" x14ac:dyDescent="0.25">
      <c r="A807" s="3">
        <v>43175</v>
      </c>
      <c r="B807" s="2">
        <v>47.25</v>
      </c>
      <c r="C807" s="2">
        <v>21.1389</v>
      </c>
      <c r="D807" s="2">
        <v>11360</v>
      </c>
      <c r="E807" s="2">
        <f t="shared" si="48"/>
        <v>503601</v>
      </c>
      <c r="F807" s="17" t="str">
        <f t="shared" si="51"/>
        <v>BEARISH</v>
      </c>
      <c r="G807" s="17" t="str">
        <f t="shared" si="50"/>
        <v>NEUTRAL</v>
      </c>
      <c r="H807" s="17" t="str">
        <f t="shared" si="49"/>
        <v>BEARISH DIVERGENCE</v>
      </c>
    </row>
    <row r="808" spans="1:8" ht="13.5" x14ac:dyDescent="0.25">
      <c r="A808" s="3">
        <v>43178</v>
      </c>
      <c r="B808" s="2">
        <v>47.2</v>
      </c>
      <c r="C808" s="2">
        <v>21.116599999999998</v>
      </c>
      <c r="D808" s="2">
        <v>677</v>
      </c>
      <c r="E808" s="2">
        <f t="shared" si="48"/>
        <v>502924</v>
      </c>
      <c r="F808" s="17" t="str">
        <f t="shared" si="51"/>
        <v>BULLISH</v>
      </c>
      <c r="G808" s="17" t="str">
        <f t="shared" si="50"/>
        <v>STRONG</v>
      </c>
      <c r="H808" s="17" t="str">
        <f t="shared" si="49"/>
        <v>CONFIRMED BULLISH</v>
      </c>
    </row>
    <row r="809" spans="1:8" ht="13.5" x14ac:dyDescent="0.25">
      <c r="A809" s="3">
        <v>43180</v>
      </c>
      <c r="B809" s="2">
        <v>46.8</v>
      </c>
      <c r="C809" s="2">
        <v>20.9376</v>
      </c>
      <c r="D809" s="2">
        <v>1887</v>
      </c>
      <c r="E809" s="2">
        <f t="shared" si="48"/>
        <v>501037</v>
      </c>
      <c r="F809" s="17" t="str">
        <f t="shared" si="51"/>
        <v>BEARISH</v>
      </c>
      <c r="G809" s="17" t="str">
        <f t="shared" si="50"/>
        <v>NEUTRAL</v>
      </c>
      <c r="H809" s="17" t="str">
        <f t="shared" si="49"/>
        <v>BEARISH DIVERGENCE</v>
      </c>
    </row>
    <row r="810" spans="1:8" ht="13.5" x14ac:dyDescent="0.25">
      <c r="A810" s="3">
        <v>43181</v>
      </c>
      <c r="B810" s="2">
        <v>47.01</v>
      </c>
      <c r="C810" s="2">
        <v>21.031600000000001</v>
      </c>
      <c r="D810" s="2">
        <v>10833</v>
      </c>
      <c r="E810" s="2">
        <f t="shared" si="48"/>
        <v>511870</v>
      </c>
      <c r="F810" s="17" t="str">
        <f t="shared" si="51"/>
        <v>BULLISH</v>
      </c>
      <c r="G810" s="17" t="str">
        <f t="shared" si="50"/>
        <v>NEUTRAL</v>
      </c>
      <c r="H810" s="17" t="str">
        <f t="shared" si="49"/>
        <v>CONFIRMED BULLISH</v>
      </c>
    </row>
    <row r="811" spans="1:8" ht="13.5" x14ac:dyDescent="0.25">
      <c r="A811" s="3">
        <v>43182</v>
      </c>
      <c r="B811" s="2">
        <v>48</v>
      </c>
      <c r="C811" s="2">
        <v>21.474499999999999</v>
      </c>
      <c r="D811" s="2">
        <v>8510</v>
      </c>
      <c r="E811" s="2">
        <f t="shared" si="48"/>
        <v>520380</v>
      </c>
      <c r="F811" s="17" t="str">
        <f t="shared" si="51"/>
        <v>BULLISH</v>
      </c>
      <c r="G811" s="17" t="str">
        <f t="shared" si="50"/>
        <v>STRONG</v>
      </c>
      <c r="H811" s="17" t="str">
        <f t="shared" si="49"/>
        <v>CONFIRMED BULLISH</v>
      </c>
    </row>
    <row r="812" spans="1:8" ht="13.5" x14ac:dyDescent="0.25">
      <c r="A812" s="3">
        <v>43185</v>
      </c>
      <c r="B812" s="2">
        <v>48.12</v>
      </c>
      <c r="C812" s="2">
        <v>21.528199999999998</v>
      </c>
      <c r="D812" s="2">
        <v>6346</v>
      </c>
      <c r="E812" s="2">
        <f t="shared" si="48"/>
        <v>526726</v>
      </c>
      <c r="F812" s="17" t="str">
        <f t="shared" si="51"/>
        <v>BULLISH</v>
      </c>
      <c r="G812" s="17" t="str">
        <f t="shared" si="50"/>
        <v>STRONG</v>
      </c>
      <c r="H812" s="17" t="str">
        <f t="shared" si="49"/>
        <v>CONFIRMED BULLISH</v>
      </c>
    </row>
    <row r="813" spans="1:8" ht="13.5" x14ac:dyDescent="0.25">
      <c r="A813" s="3">
        <v>43186</v>
      </c>
      <c r="B813" s="2">
        <v>49.02</v>
      </c>
      <c r="C813" s="2">
        <v>21.930800000000001</v>
      </c>
      <c r="D813" s="2">
        <v>11759</v>
      </c>
      <c r="E813" s="2">
        <f t="shared" si="48"/>
        <v>538485</v>
      </c>
      <c r="F813" s="17" t="str">
        <f t="shared" si="51"/>
        <v>BULLISH</v>
      </c>
      <c r="G813" s="17" t="str">
        <f t="shared" si="50"/>
        <v>STRONG</v>
      </c>
      <c r="H813" s="17" t="str">
        <f t="shared" si="49"/>
        <v>CONFIRMED BULLISH</v>
      </c>
    </row>
    <row r="814" spans="1:8" ht="13.5" x14ac:dyDescent="0.25">
      <c r="A814" s="3">
        <v>43187</v>
      </c>
      <c r="B814" s="2">
        <v>49.1</v>
      </c>
      <c r="C814" s="2">
        <v>21.9666</v>
      </c>
      <c r="D814" s="2">
        <v>11553</v>
      </c>
      <c r="E814" s="2">
        <f t="shared" si="48"/>
        <v>550038</v>
      </c>
      <c r="F814" s="17" t="str">
        <f t="shared" si="51"/>
        <v>BULLISH</v>
      </c>
      <c r="G814" s="17" t="str">
        <f t="shared" si="50"/>
        <v>STRONG</v>
      </c>
      <c r="H814" s="17" t="str">
        <f t="shared" si="49"/>
        <v>CONFIRMED BULLISH</v>
      </c>
    </row>
    <row r="815" spans="1:8" ht="13.5" x14ac:dyDescent="0.25">
      <c r="A815" s="3">
        <v>43188</v>
      </c>
      <c r="B815" s="2">
        <v>50.3</v>
      </c>
      <c r="C815" s="2">
        <v>22.503499999999999</v>
      </c>
      <c r="D815" s="2">
        <v>24598</v>
      </c>
      <c r="E815" s="2">
        <f t="shared" si="48"/>
        <v>574636</v>
      </c>
      <c r="F815" s="17" t="str">
        <f t="shared" si="51"/>
        <v>BULLISH</v>
      </c>
      <c r="G815" s="17" t="str">
        <f t="shared" si="50"/>
        <v>STRONG</v>
      </c>
      <c r="H815" s="17" t="str">
        <f t="shared" si="49"/>
        <v>CONFIRMED BULLISH</v>
      </c>
    </row>
    <row r="816" spans="1:8" ht="13.5" x14ac:dyDescent="0.25">
      <c r="A816" s="3">
        <v>43189</v>
      </c>
      <c r="B816" s="2">
        <v>49.96</v>
      </c>
      <c r="C816" s="2">
        <v>22.351400000000002</v>
      </c>
      <c r="D816" s="2">
        <v>14276</v>
      </c>
      <c r="E816" s="2">
        <f t="shared" si="48"/>
        <v>560360</v>
      </c>
      <c r="F816" s="17" t="str">
        <f t="shared" si="51"/>
        <v>BULLISH</v>
      </c>
      <c r="G816" s="17" t="str">
        <f t="shared" si="50"/>
        <v>STRONG</v>
      </c>
      <c r="H816" s="17" t="str">
        <f t="shared" si="49"/>
        <v>CONFIRMED BULLISH</v>
      </c>
    </row>
    <row r="817" spans="1:8" ht="13.5" x14ac:dyDescent="0.25">
      <c r="A817" s="3">
        <v>43192</v>
      </c>
      <c r="B817" s="2">
        <v>50.4</v>
      </c>
      <c r="C817" s="2">
        <v>22.548200000000001</v>
      </c>
      <c r="D817" s="2">
        <v>9193</v>
      </c>
      <c r="E817" s="2">
        <f t="shared" si="48"/>
        <v>569553</v>
      </c>
      <c r="F817" s="17" t="str">
        <f t="shared" si="51"/>
        <v>BULLISH</v>
      </c>
      <c r="G817" s="17" t="str">
        <f t="shared" si="50"/>
        <v>STRONG</v>
      </c>
      <c r="H817" s="17" t="str">
        <f t="shared" si="49"/>
        <v>CONFIRMED BULLISH</v>
      </c>
    </row>
    <row r="818" spans="1:8" ht="13.5" x14ac:dyDescent="0.25">
      <c r="A818" s="3">
        <v>43193</v>
      </c>
      <c r="B818" s="2">
        <v>51.3</v>
      </c>
      <c r="C818" s="2">
        <v>22.950900000000001</v>
      </c>
      <c r="D818" s="2">
        <v>25364</v>
      </c>
      <c r="E818" s="2">
        <f t="shared" si="48"/>
        <v>594917</v>
      </c>
      <c r="F818" s="17" t="str">
        <f t="shared" si="51"/>
        <v>BULLISH</v>
      </c>
      <c r="G818" s="17" t="str">
        <f t="shared" si="50"/>
        <v>STRONG</v>
      </c>
      <c r="H818" s="17" t="str">
        <f t="shared" si="49"/>
        <v>CONFIRMED BULLISH</v>
      </c>
    </row>
    <row r="819" spans="1:8" ht="13.5" x14ac:dyDescent="0.25">
      <c r="A819" s="3">
        <v>43194</v>
      </c>
      <c r="B819" s="2">
        <v>50.02</v>
      </c>
      <c r="C819" s="2">
        <v>22.3782</v>
      </c>
      <c r="D819" s="2">
        <v>19653</v>
      </c>
      <c r="E819" s="2">
        <f t="shared" si="48"/>
        <v>575264</v>
      </c>
      <c r="F819" s="17" t="str">
        <f t="shared" si="51"/>
        <v>BULLISH</v>
      </c>
      <c r="G819" s="17" t="str">
        <f t="shared" si="50"/>
        <v>STRONG</v>
      </c>
      <c r="H819" s="17" t="str">
        <f t="shared" si="49"/>
        <v>CONFIRMED BULLISH</v>
      </c>
    </row>
    <row r="820" spans="1:8" ht="13.5" x14ac:dyDescent="0.25">
      <c r="A820" s="3">
        <v>43195</v>
      </c>
      <c r="B820" s="2">
        <v>50.89</v>
      </c>
      <c r="C820" s="2">
        <v>22.767399999999999</v>
      </c>
      <c r="D820" s="2">
        <v>28134</v>
      </c>
      <c r="E820" s="2">
        <f t="shared" si="48"/>
        <v>603398</v>
      </c>
      <c r="F820" s="17" t="str">
        <f t="shared" si="51"/>
        <v>BULLISH</v>
      </c>
      <c r="G820" s="17" t="str">
        <f t="shared" si="50"/>
        <v>STRONG</v>
      </c>
      <c r="H820" s="17" t="str">
        <f t="shared" si="49"/>
        <v>CONFIRMED BULLISH</v>
      </c>
    </row>
    <row r="821" spans="1:8" ht="13.5" x14ac:dyDescent="0.25">
      <c r="A821" s="3">
        <v>43196</v>
      </c>
      <c r="B821" s="2">
        <v>49.65</v>
      </c>
      <c r="C821" s="2">
        <v>22.212700000000002</v>
      </c>
      <c r="D821" s="2">
        <v>24668</v>
      </c>
      <c r="E821" s="2">
        <f t="shared" si="48"/>
        <v>578730</v>
      </c>
      <c r="F821" s="17" t="str">
        <f t="shared" si="51"/>
        <v>BULLISH</v>
      </c>
      <c r="G821" s="17" t="str">
        <f t="shared" si="50"/>
        <v>STRONG</v>
      </c>
      <c r="H821" s="17" t="str">
        <f t="shared" si="49"/>
        <v>BULLISH DIVERGENCE</v>
      </c>
    </row>
    <row r="822" spans="1:8" ht="13.5" x14ac:dyDescent="0.25">
      <c r="A822" s="3">
        <v>43200</v>
      </c>
      <c r="B822" s="2">
        <v>46.63</v>
      </c>
      <c r="C822" s="2">
        <v>20.861599999999999</v>
      </c>
      <c r="D822" s="2">
        <v>25659</v>
      </c>
      <c r="E822" s="2">
        <f t="shared" si="48"/>
        <v>553071</v>
      </c>
      <c r="F822" s="17" t="str">
        <f t="shared" si="51"/>
        <v>BEARISH</v>
      </c>
      <c r="G822" s="17" t="str">
        <f t="shared" si="50"/>
        <v>WEAK</v>
      </c>
      <c r="H822" s="17" t="str">
        <f t="shared" si="49"/>
        <v>CONFIRMED BEARISH</v>
      </c>
    </row>
    <row r="823" spans="1:8" ht="13.5" x14ac:dyDescent="0.25">
      <c r="A823" s="3">
        <v>43201</v>
      </c>
      <c r="B823" s="2">
        <v>45.49</v>
      </c>
      <c r="C823" s="2">
        <v>20.351500000000001</v>
      </c>
      <c r="D823" s="2">
        <v>23189</v>
      </c>
      <c r="E823" s="2">
        <f t="shared" si="48"/>
        <v>529882</v>
      </c>
      <c r="F823" s="17" t="str">
        <f t="shared" si="51"/>
        <v>BEARISH</v>
      </c>
      <c r="G823" s="17" t="str">
        <f t="shared" si="50"/>
        <v>WEAK</v>
      </c>
      <c r="H823" s="17" t="str">
        <f t="shared" si="49"/>
        <v>CONFIRMED BEARISH</v>
      </c>
    </row>
    <row r="824" spans="1:8" ht="13.5" x14ac:dyDescent="0.25">
      <c r="A824" s="3">
        <v>43202</v>
      </c>
      <c r="B824" s="2">
        <v>45.81</v>
      </c>
      <c r="C824" s="2">
        <v>20.494700000000002</v>
      </c>
      <c r="D824" s="2">
        <v>9255</v>
      </c>
      <c r="E824" s="2">
        <f t="shared" si="48"/>
        <v>539137</v>
      </c>
      <c r="F824" s="17" t="str">
        <f t="shared" si="51"/>
        <v>BEARISH</v>
      </c>
      <c r="G824" s="17" t="str">
        <f t="shared" si="50"/>
        <v>WEAK</v>
      </c>
      <c r="H824" s="17" t="str">
        <f t="shared" si="49"/>
        <v>CONFIRMED BEARISH</v>
      </c>
    </row>
    <row r="825" spans="1:8" ht="13.5" x14ac:dyDescent="0.25">
      <c r="A825" s="3">
        <v>43203</v>
      </c>
      <c r="B825" s="2">
        <v>48</v>
      </c>
      <c r="C825" s="2">
        <v>21.474499999999999</v>
      </c>
      <c r="D825" s="2">
        <v>12181</v>
      </c>
      <c r="E825" s="2">
        <f t="shared" si="48"/>
        <v>551318</v>
      </c>
      <c r="F825" s="17" t="str">
        <f t="shared" si="51"/>
        <v>BEARISH</v>
      </c>
      <c r="G825" s="17" t="str">
        <f t="shared" si="50"/>
        <v>WEAK</v>
      </c>
      <c r="H825" s="17" t="str">
        <f t="shared" si="49"/>
        <v>CONFIRMED BEARISH</v>
      </c>
    </row>
    <row r="826" spans="1:8" ht="13.5" x14ac:dyDescent="0.25">
      <c r="A826" s="3">
        <v>43206</v>
      </c>
      <c r="B826" s="2">
        <v>47.68</v>
      </c>
      <c r="C826" s="2">
        <v>21.331299999999999</v>
      </c>
      <c r="D826" s="2">
        <v>6829</v>
      </c>
      <c r="E826" s="2">
        <f t="shared" si="48"/>
        <v>544489</v>
      </c>
      <c r="F826" s="17" t="str">
        <f t="shared" si="51"/>
        <v>BEARISH</v>
      </c>
      <c r="G826" s="17" t="str">
        <f t="shared" si="50"/>
        <v>WEAK</v>
      </c>
      <c r="H826" s="17" t="str">
        <f t="shared" si="49"/>
        <v>CONFIRMED BEARISH</v>
      </c>
    </row>
    <row r="827" spans="1:8" ht="13.5" x14ac:dyDescent="0.25">
      <c r="A827" s="3">
        <v>43207</v>
      </c>
      <c r="B827" s="2">
        <v>47.19</v>
      </c>
      <c r="C827" s="2">
        <v>21.112100000000002</v>
      </c>
      <c r="D827" s="2">
        <v>4870</v>
      </c>
      <c r="E827" s="2">
        <f t="shared" si="48"/>
        <v>539619</v>
      </c>
      <c r="F827" s="17" t="str">
        <f t="shared" si="51"/>
        <v>BEARISH</v>
      </c>
      <c r="G827" s="17" t="str">
        <f t="shared" si="50"/>
        <v>WEAK</v>
      </c>
      <c r="H827" s="17" t="str">
        <f t="shared" si="49"/>
        <v>BEARISH DIVERGENCE</v>
      </c>
    </row>
    <row r="828" spans="1:8" ht="13.5" x14ac:dyDescent="0.25">
      <c r="A828" s="3">
        <v>43208</v>
      </c>
      <c r="B828" s="2">
        <v>47.49</v>
      </c>
      <c r="C828" s="2">
        <v>21.246300000000002</v>
      </c>
      <c r="D828" s="2">
        <v>1934</v>
      </c>
      <c r="E828" s="2">
        <f t="shared" si="48"/>
        <v>541553</v>
      </c>
      <c r="F828" s="17" t="str">
        <f t="shared" si="51"/>
        <v>BULLISH</v>
      </c>
      <c r="G828" s="17" t="str">
        <f t="shared" si="50"/>
        <v>STRONG</v>
      </c>
      <c r="H828" s="17" t="str">
        <f t="shared" si="49"/>
        <v>CONFIRMED BULLISH</v>
      </c>
    </row>
    <row r="829" spans="1:8" ht="13.5" x14ac:dyDescent="0.25">
      <c r="A829" s="3">
        <v>43209</v>
      </c>
      <c r="B829" s="2">
        <v>46.45</v>
      </c>
      <c r="C829" s="2">
        <v>20.780999999999999</v>
      </c>
      <c r="D829" s="2">
        <v>3073</v>
      </c>
      <c r="E829" s="2">
        <f t="shared" si="48"/>
        <v>538480</v>
      </c>
      <c r="F829" s="17" t="str">
        <f t="shared" si="51"/>
        <v>BEARISH</v>
      </c>
      <c r="G829" s="17" t="str">
        <f t="shared" si="50"/>
        <v>NEUTRAL</v>
      </c>
      <c r="H829" s="17" t="str">
        <f t="shared" si="49"/>
        <v>BEARISH DIVERGENCE</v>
      </c>
    </row>
    <row r="830" spans="1:8" ht="13.5" x14ac:dyDescent="0.25">
      <c r="A830" s="3">
        <v>43210</v>
      </c>
      <c r="B830" s="2">
        <v>46.1</v>
      </c>
      <c r="C830" s="2">
        <v>20.624500000000001</v>
      </c>
      <c r="D830" s="2">
        <v>7773</v>
      </c>
      <c r="E830" s="2">
        <f t="shared" si="48"/>
        <v>530707</v>
      </c>
      <c r="F830" s="17" t="str">
        <f t="shared" si="51"/>
        <v>BEARISH</v>
      </c>
      <c r="G830" s="17" t="str">
        <f t="shared" si="50"/>
        <v>WEAK</v>
      </c>
      <c r="H830" s="17" t="str">
        <f t="shared" si="49"/>
        <v>CONFIRMED BEARISH</v>
      </c>
    </row>
    <row r="831" spans="1:8" ht="13.5" x14ac:dyDescent="0.25">
      <c r="A831" s="3">
        <v>43213</v>
      </c>
      <c r="B831" s="2">
        <v>46</v>
      </c>
      <c r="C831" s="2">
        <v>20.579699999999999</v>
      </c>
      <c r="D831" s="2">
        <v>3246</v>
      </c>
      <c r="E831" s="2">
        <f t="shared" si="48"/>
        <v>527461</v>
      </c>
      <c r="F831" s="17" t="str">
        <f t="shared" si="51"/>
        <v>BEARISH</v>
      </c>
      <c r="G831" s="17" t="str">
        <f t="shared" si="50"/>
        <v>WEAK</v>
      </c>
      <c r="H831" s="17" t="str">
        <f t="shared" si="49"/>
        <v>CONFIRMED BEARISH</v>
      </c>
    </row>
    <row r="832" spans="1:8" ht="13.5" x14ac:dyDescent="0.25">
      <c r="A832" s="3">
        <v>43214</v>
      </c>
      <c r="B832" s="2">
        <v>45.5</v>
      </c>
      <c r="C832" s="2">
        <v>20.356000000000002</v>
      </c>
      <c r="D832" s="2">
        <v>4995</v>
      </c>
      <c r="E832" s="2">
        <f t="shared" si="48"/>
        <v>522466</v>
      </c>
      <c r="F832" s="17" t="str">
        <f t="shared" si="51"/>
        <v>BEARISH</v>
      </c>
      <c r="G832" s="17" t="str">
        <f t="shared" si="50"/>
        <v>WEAK</v>
      </c>
      <c r="H832" s="17" t="str">
        <f t="shared" si="49"/>
        <v>CONFIRMED BEARISH</v>
      </c>
    </row>
    <row r="833" spans="1:8" ht="13.5" x14ac:dyDescent="0.25">
      <c r="A833" s="3">
        <v>43215</v>
      </c>
      <c r="B833" s="2">
        <v>45.48</v>
      </c>
      <c r="C833" s="2">
        <v>20.347100000000001</v>
      </c>
      <c r="D833" s="2">
        <v>2552</v>
      </c>
      <c r="E833" s="2">
        <f t="shared" si="48"/>
        <v>519914</v>
      </c>
      <c r="F833" s="17" t="str">
        <f t="shared" si="51"/>
        <v>BEARISH</v>
      </c>
      <c r="G833" s="17" t="str">
        <f t="shared" si="50"/>
        <v>WEAK</v>
      </c>
      <c r="H833" s="17" t="str">
        <f t="shared" si="49"/>
        <v>CONFIRMED BEARISH</v>
      </c>
    </row>
    <row r="834" spans="1:8" ht="13.5" x14ac:dyDescent="0.25">
      <c r="A834" s="3">
        <v>43216</v>
      </c>
      <c r="B834" s="2">
        <v>44.86</v>
      </c>
      <c r="C834" s="2">
        <v>20.069700000000001</v>
      </c>
      <c r="D834" s="2">
        <v>6878</v>
      </c>
      <c r="E834" s="2">
        <f t="shared" si="48"/>
        <v>513036</v>
      </c>
      <c r="F834" s="17" t="str">
        <f t="shared" si="51"/>
        <v>BEARISH</v>
      </c>
      <c r="G834" s="17" t="str">
        <f t="shared" si="50"/>
        <v>WEAK</v>
      </c>
      <c r="H834" s="17" t="str">
        <f t="shared" si="49"/>
        <v>CONFIRMED BEARISH</v>
      </c>
    </row>
    <row r="835" spans="1:8" ht="13.5" x14ac:dyDescent="0.25">
      <c r="A835" s="3">
        <v>43217</v>
      </c>
      <c r="B835" s="2">
        <v>43.85</v>
      </c>
      <c r="C835" s="2">
        <v>19.617799999999999</v>
      </c>
      <c r="D835" s="2">
        <v>6894</v>
      </c>
      <c r="E835" s="2">
        <f t="shared" si="48"/>
        <v>506142</v>
      </c>
      <c r="F835" s="17" t="str">
        <f t="shared" si="51"/>
        <v>BEARISH</v>
      </c>
      <c r="G835" s="17" t="str">
        <f t="shared" si="50"/>
        <v>WEAK</v>
      </c>
      <c r="H835" s="17" t="str">
        <f t="shared" si="49"/>
        <v>CONFIRMED BEARISH</v>
      </c>
    </row>
    <row r="836" spans="1:8" ht="13.5" x14ac:dyDescent="0.25">
      <c r="A836" s="3">
        <v>43220</v>
      </c>
      <c r="B836" s="2">
        <v>43.44</v>
      </c>
      <c r="C836" s="2">
        <v>19.4344</v>
      </c>
      <c r="D836" s="2">
        <v>2931</v>
      </c>
      <c r="E836" s="2">
        <f t="shared" ref="E836:E899" si="52">IF(B836&gt;B835, E835+D836, IF(B836&lt;B835, E835-D836, E835))</f>
        <v>503211</v>
      </c>
      <c r="F836" s="17" t="str">
        <f t="shared" si="51"/>
        <v>BEARISH</v>
      </c>
      <c r="G836" s="17" t="str">
        <f t="shared" si="50"/>
        <v>WEAK</v>
      </c>
      <c r="H836" s="17" t="str">
        <f t="shared" si="49"/>
        <v>CONFIRMED BEARISH</v>
      </c>
    </row>
    <row r="837" spans="1:8" ht="13.5" x14ac:dyDescent="0.25">
      <c r="A837" s="3">
        <v>43222</v>
      </c>
      <c r="B837" s="2">
        <v>43.3</v>
      </c>
      <c r="C837" s="2">
        <v>19.3718</v>
      </c>
      <c r="D837" s="2">
        <v>1605</v>
      </c>
      <c r="E837" s="2">
        <f t="shared" si="52"/>
        <v>501606</v>
      </c>
      <c r="F837" s="17" t="str">
        <f t="shared" si="51"/>
        <v>BEARISH</v>
      </c>
      <c r="G837" s="17" t="str">
        <f t="shared" si="50"/>
        <v>WEAK</v>
      </c>
      <c r="H837" s="17" t="str">
        <f t="shared" si="49"/>
        <v>CONFIRMED BEARISH</v>
      </c>
    </row>
    <row r="838" spans="1:8" ht="13.5" x14ac:dyDescent="0.25">
      <c r="A838" s="3">
        <v>43223</v>
      </c>
      <c r="B838" s="2">
        <v>44.59</v>
      </c>
      <c r="C838" s="2">
        <v>19.948899999999998</v>
      </c>
      <c r="D838" s="2">
        <v>8036</v>
      </c>
      <c r="E838" s="2">
        <f t="shared" si="52"/>
        <v>509642</v>
      </c>
      <c r="F838" s="17" t="str">
        <f t="shared" si="51"/>
        <v>BEARISH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v>43224</v>
      </c>
      <c r="B839" s="2">
        <v>44.8</v>
      </c>
      <c r="C839" s="2">
        <v>20.042899999999999</v>
      </c>
      <c r="D839" s="2">
        <v>3612</v>
      </c>
      <c r="E839" s="2">
        <f t="shared" si="52"/>
        <v>513254</v>
      </c>
      <c r="F839" s="17" t="str">
        <f t="shared" si="51"/>
        <v>BULLISH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BULLISH DIVERGENCE</v>
      </c>
    </row>
    <row r="840" spans="1:8" ht="13.5" x14ac:dyDescent="0.25">
      <c r="A840" s="3">
        <v>43227</v>
      </c>
      <c r="B840" s="2">
        <v>44.8</v>
      </c>
      <c r="C840" s="2">
        <v>20.042899999999999</v>
      </c>
      <c r="D840" s="2">
        <v>5945</v>
      </c>
      <c r="E840" s="2">
        <f t="shared" si="52"/>
        <v>513254</v>
      </c>
      <c r="F840" s="17" t="str">
        <f t="shared" ref="F840:F903" si="55">IF(E840&gt;E835,"BULLISH",IF(E840&lt;E835,"BEARISH","NEUTRAL"))</f>
        <v>BULLISH</v>
      </c>
      <c r="G840" s="17" t="str">
        <f t="shared" si="54"/>
        <v>NEUTRAL</v>
      </c>
      <c r="H840" s="17" t="str">
        <f t="shared" si="53"/>
        <v>CONFIRMED BULLISH</v>
      </c>
    </row>
    <row r="841" spans="1:8" ht="13.5" x14ac:dyDescent="0.25">
      <c r="A841" s="3">
        <v>43228</v>
      </c>
      <c r="B841" s="2">
        <v>43.6</v>
      </c>
      <c r="C841" s="2">
        <v>20.043099999999999</v>
      </c>
      <c r="D841" s="2">
        <v>2308</v>
      </c>
      <c r="E841" s="2">
        <f t="shared" si="52"/>
        <v>510946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CONFIRMED BULLISH</v>
      </c>
    </row>
    <row r="842" spans="1:8" ht="13.5" x14ac:dyDescent="0.25">
      <c r="A842" s="3">
        <v>43229</v>
      </c>
      <c r="B842" s="2">
        <v>44.82</v>
      </c>
      <c r="C842" s="2">
        <v>20.603999999999999</v>
      </c>
      <c r="D842" s="2">
        <v>12599</v>
      </c>
      <c r="E842" s="2">
        <f t="shared" si="52"/>
        <v>523545</v>
      </c>
      <c r="F842" s="17" t="str">
        <f t="shared" si="55"/>
        <v>BULLISH</v>
      </c>
      <c r="G842" s="17" t="str">
        <f t="shared" si="54"/>
        <v>STRONG</v>
      </c>
      <c r="H842" s="17" t="str">
        <f t="shared" si="53"/>
        <v>CONFIRMED BULLISH</v>
      </c>
    </row>
    <row r="843" spans="1:8" ht="13.5" x14ac:dyDescent="0.25">
      <c r="A843" s="3">
        <v>43230</v>
      </c>
      <c r="B843" s="2">
        <v>45.7</v>
      </c>
      <c r="C843" s="2">
        <v>21.008500000000002</v>
      </c>
      <c r="D843" s="2">
        <v>10227</v>
      </c>
      <c r="E843" s="2">
        <f t="shared" si="52"/>
        <v>533772</v>
      </c>
      <c r="F843" s="17" t="str">
        <f t="shared" si="55"/>
        <v>BULLISH</v>
      </c>
      <c r="G843" s="17" t="str">
        <f t="shared" si="54"/>
        <v>STRONG</v>
      </c>
      <c r="H843" s="17" t="str">
        <f t="shared" si="53"/>
        <v>CONFIRMED BULLISH</v>
      </c>
    </row>
    <row r="844" spans="1:8" ht="13.5" x14ac:dyDescent="0.25">
      <c r="A844" s="3">
        <v>43231</v>
      </c>
      <c r="B844" s="2">
        <v>46</v>
      </c>
      <c r="C844" s="2">
        <v>21.1464</v>
      </c>
      <c r="D844" s="2">
        <v>7563</v>
      </c>
      <c r="E844" s="2">
        <f t="shared" si="52"/>
        <v>541335</v>
      </c>
      <c r="F844" s="17" t="str">
        <f t="shared" si="55"/>
        <v>BULLISH</v>
      </c>
      <c r="G844" s="17" t="str">
        <f t="shared" si="54"/>
        <v>STRONG</v>
      </c>
      <c r="H844" s="17" t="str">
        <f t="shared" si="53"/>
        <v>CONFIRMED BULLISH</v>
      </c>
    </row>
    <row r="845" spans="1:8" ht="13.5" x14ac:dyDescent="0.25">
      <c r="A845" s="3">
        <v>43234</v>
      </c>
      <c r="B845" s="2">
        <v>46.9</v>
      </c>
      <c r="C845" s="2">
        <v>21.560199999999998</v>
      </c>
      <c r="D845" s="2">
        <v>8926</v>
      </c>
      <c r="E845" s="2">
        <f t="shared" si="52"/>
        <v>550261</v>
      </c>
      <c r="F845" s="17" t="str">
        <f t="shared" si="55"/>
        <v>BULLISH</v>
      </c>
      <c r="G845" s="17" t="str">
        <f t="shared" si="54"/>
        <v>STRONG</v>
      </c>
      <c r="H845" s="17" t="str">
        <f t="shared" si="53"/>
        <v>CONFIRMED BULLISH</v>
      </c>
    </row>
    <row r="846" spans="1:8" ht="13.5" x14ac:dyDescent="0.25">
      <c r="A846" s="3">
        <v>43235</v>
      </c>
      <c r="B846" s="2">
        <v>46.7</v>
      </c>
      <c r="C846" s="2">
        <v>21.4682</v>
      </c>
      <c r="D846" s="2">
        <v>2879</v>
      </c>
      <c r="E846" s="2">
        <f t="shared" si="52"/>
        <v>547382</v>
      </c>
      <c r="F846" s="17" t="str">
        <f t="shared" si="55"/>
        <v>BULLISH</v>
      </c>
      <c r="G846" s="17" t="str">
        <f t="shared" si="54"/>
        <v>STRONG</v>
      </c>
      <c r="H846" s="17" t="str">
        <f t="shared" si="53"/>
        <v>CONFIRMED BULLISH</v>
      </c>
    </row>
    <row r="847" spans="1:8" ht="13.5" x14ac:dyDescent="0.25">
      <c r="A847" s="3">
        <v>43236</v>
      </c>
      <c r="B847" s="2">
        <v>46.65</v>
      </c>
      <c r="C847" s="2">
        <v>21.4452</v>
      </c>
      <c r="D847" s="2">
        <v>3194</v>
      </c>
      <c r="E847" s="2">
        <f t="shared" si="52"/>
        <v>544188</v>
      </c>
      <c r="F847" s="17" t="str">
        <f t="shared" si="55"/>
        <v>BULLISH</v>
      </c>
      <c r="G847" s="17" t="str">
        <f t="shared" si="54"/>
        <v>STRONG</v>
      </c>
      <c r="H847" s="17" t="str">
        <f t="shared" si="53"/>
        <v>CONFIRMED BULLISH</v>
      </c>
    </row>
    <row r="848" spans="1:8" ht="13.5" x14ac:dyDescent="0.25">
      <c r="A848" s="3">
        <v>43237</v>
      </c>
      <c r="B848" s="2">
        <v>46.48</v>
      </c>
      <c r="C848" s="2">
        <v>21.367100000000001</v>
      </c>
      <c r="D848" s="2">
        <v>3760</v>
      </c>
      <c r="E848" s="2">
        <f t="shared" si="52"/>
        <v>540428</v>
      </c>
      <c r="F848" s="17" t="str">
        <f t="shared" si="55"/>
        <v>BULLISH</v>
      </c>
      <c r="G848" s="17" t="str">
        <f t="shared" si="54"/>
        <v>NEUTRAL</v>
      </c>
      <c r="H848" s="17" t="str">
        <f t="shared" si="53"/>
        <v>CONFIRMED BULLISH</v>
      </c>
    </row>
    <row r="849" spans="1:8" ht="13.5" x14ac:dyDescent="0.25">
      <c r="A849" s="3">
        <v>43238</v>
      </c>
      <c r="B849" s="2">
        <v>46.4</v>
      </c>
      <c r="C849" s="2">
        <v>21.330300000000001</v>
      </c>
      <c r="D849" s="2">
        <v>4399</v>
      </c>
      <c r="E849" s="2">
        <f t="shared" si="52"/>
        <v>536029</v>
      </c>
      <c r="F849" s="17" t="str">
        <f t="shared" si="55"/>
        <v>BEARISH</v>
      </c>
      <c r="G849" s="17" t="str">
        <f t="shared" si="54"/>
        <v>NEUTRAL</v>
      </c>
      <c r="H849" s="17" t="str">
        <f t="shared" si="53"/>
        <v>BEARISH DIVERGENCE</v>
      </c>
    </row>
    <row r="850" spans="1:8" ht="13.5" x14ac:dyDescent="0.25">
      <c r="A850" s="3">
        <v>43241</v>
      </c>
      <c r="B850" s="2">
        <v>46.31</v>
      </c>
      <c r="C850" s="2">
        <v>21.288900000000002</v>
      </c>
      <c r="D850" s="2">
        <v>4394</v>
      </c>
      <c r="E850" s="2">
        <f t="shared" si="52"/>
        <v>531635</v>
      </c>
      <c r="F850" s="17" t="str">
        <f t="shared" si="55"/>
        <v>BEARISH</v>
      </c>
      <c r="G850" s="17" t="str">
        <f t="shared" si="54"/>
        <v>WEAK</v>
      </c>
      <c r="H850" s="17" t="str">
        <f t="shared" si="53"/>
        <v>CONFIRMED BEARISH</v>
      </c>
    </row>
    <row r="851" spans="1:8" ht="13.5" x14ac:dyDescent="0.25">
      <c r="A851" s="3">
        <v>43242</v>
      </c>
      <c r="B851" s="2">
        <v>47.02</v>
      </c>
      <c r="C851" s="2">
        <v>21.615300000000001</v>
      </c>
      <c r="D851" s="2">
        <v>24382</v>
      </c>
      <c r="E851" s="2">
        <f t="shared" si="52"/>
        <v>556017</v>
      </c>
      <c r="F851" s="17" t="str">
        <f t="shared" si="55"/>
        <v>BULLISH</v>
      </c>
      <c r="G851" s="17" t="str">
        <f t="shared" si="54"/>
        <v>NEUTRAL</v>
      </c>
      <c r="H851" s="17" t="str">
        <f t="shared" si="53"/>
        <v>CONFIRMED BULLISH</v>
      </c>
    </row>
    <row r="852" spans="1:8" ht="13.5" x14ac:dyDescent="0.25">
      <c r="A852" s="3">
        <v>43243</v>
      </c>
      <c r="B852" s="2">
        <v>47.2</v>
      </c>
      <c r="C852" s="2">
        <v>21.6981</v>
      </c>
      <c r="D852" s="2">
        <v>6965</v>
      </c>
      <c r="E852" s="2">
        <f t="shared" si="52"/>
        <v>562982</v>
      </c>
      <c r="F852" s="17" t="str">
        <f t="shared" si="55"/>
        <v>BULLISH</v>
      </c>
      <c r="G852" s="17" t="str">
        <f t="shared" si="54"/>
        <v>STRONG</v>
      </c>
      <c r="H852" s="17" t="str">
        <f t="shared" si="53"/>
        <v>CONFIRMED BULLISH</v>
      </c>
    </row>
    <row r="853" spans="1:8" ht="13.5" x14ac:dyDescent="0.25">
      <c r="A853" s="3">
        <v>43244</v>
      </c>
      <c r="B853" s="2">
        <v>48</v>
      </c>
      <c r="C853" s="2">
        <v>22.065799999999999</v>
      </c>
      <c r="D853" s="2">
        <v>3308</v>
      </c>
      <c r="E853" s="2">
        <f t="shared" si="52"/>
        <v>566290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CONFIRMED BULLISH</v>
      </c>
    </row>
    <row r="854" spans="1:8" ht="13.5" x14ac:dyDescent="0.25">
      <c r="A854" s="3">
        <v>43245</v>
      </c>
      <c r="B854" s="2">
        <v>47.5</v>
      </c>
      <c r="C854" s="2">
        <v>21.835999999999999</v>
      </c>
      <c r="D854" s="2">
        <v>3688</v>
      </c>
      <c r="E854" s="2">
        <f t="shared" si="52"/>
        <v>562602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v>43248</v>
      </c>
      <c r="B855" s="2">
        <v>47.85</v>
      </c>
      <c r="C855" s="2">
        <v>22.5517</v>
      </c>
      <c r="D855" s="2">
        <v>6975</v>
      </c>
      <c r="E855" s="2">
        <f t="shared" si="52"/>
        <v>569577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v>43249</v>
      </c>
      <c r="B856" s="2">
        <v>49</v>
      </c>
      <c r="C856" s="2">
        <v>23.093699999999998</v>
      </c>
      <c r="D856" s="2">
        <v>7422</v>
      </c>
      <c r="E856" s="2">
        <f t="shared" si="52"/>
        <v>576999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v>43250</v>
      </c>
      <c r="B857" s="2">
        <v>49</v>
      </c>
      <c r="C857" s="2">
        <v>23.093699999999998</v>
      </c>
      <c r="D857" s="2">
        <v>5396</v>
      </c>
      <c r="E857" s="2">
        <f t="shared" si="52"/>
        <v>576999</v>
      </c>
      <c r="F857" s="17" t="str">
        <f t="shared" si="55"/>
        <v>BULLISH</v>
      </c>
      <c r="G857" s="17" t="str">
        <f t="shared" si="54"/>
        <v>STRONG</v>
      </c>
      <c r="H857" s="17" t="str">
        <f t="shared" si="53"/>
        <v>CONFIRMED BULLISH</v>
      </c>
    </row>
    <row r="858" spans="1:8" ht="13.5" x14ac:dyDescent="0.25">
      <c r="A858" s="3">
        <v>43251</v>
      </c>
      <c r="B858" s="2">
        <v>49</v>
      </c>
      <c r="C858" s="2">
        <v>23.093699999999998</v>
      </c>
      <c r="D858" s="2">
        <v>6841</v>
      </c>
      <c r="E858" s="2">
        <f t="shared" si="52"/>
        <v>576999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v>43252</v>
      </c>
      <c r="B859" s="2">
        <v>49.3</v>
      </c>
      <c r="C859" s="2">
        <v>23.234999999999999</v>
      </c>
      <c r="D859" s="2">
        <v>10345</v>
      </c>
      <c r="E859" s="2">
        <f t="shared" si="52"/>
        <v>587344</v>
      </c>
      <c r="F859" s="17" t="str">
        <f t="shared" si="55"/>
        <v>BULLISH</v>
      </c>
      <c r="G859" s="17" t="str">
        <f t="shared" si="54"/>
        <v>STRONG</v>
      </c>
      <c r="H859" s="17" t="str">
        <f t="shared" si="53"/>
        <v>CONFIRMED BULLISH</v>
      </c>
    </row>
    <row r="860" spans="1:8" ht="13.5" x14ac:dyDescent="0.25">
      <c r="A860" s="3">
        <v>43255</v>
      </c>
      <c r="B860" s="2">
        <v>49.1</v>
      </c>
      <c r="C860" s="2">
        <v>23.140799999999999</v>
      </c>
      <c r="D860" s="2">
        <v>1003</v>
      </c>
      <c r="E860" s="2">
        <f t="shared" si="52"/>
        <v>586341</v>
      </c>
      <c r="F860" s="17" t="str">
        <f t="shared" si="55"/>
        <v>BULLISH</v>
      </c>
      <c r="G860" s="17" t="str">
        <f t="shared" si="54"/>
        <v>STRONG</v>
      </c>
      <c r="H860" s="17" t="str">
        <f t="shared" si="53"/>
        <v>CONFIRMED BULLISH</v>
      </c>
    </row>
    <row r="861" spans="1:8" ht="13.5" x14ac:dyDescent="0.25">
      <c r="A861" s="3">
        <v>43256</v>
      </c>
      <c r="B861" s="2">
        <v>49.2</v>
      </c>
      <c r="C861" s="2">
        <v>23.187899999999999</v>
      </c>
      <c r="D861" s="2">
        <v>2098</v>
      </c>
      <c r="E861" s="2">
        <f t="shared" si="52"/>
        <v>588439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v>43257</v>
      </c>
      <c r="B862" s="2">
        <v>49.9</v>
      </c>
      <c r="C862" s="2">
        <v>23.517800000000001</v>
      </c>
      <c r="D862" s="2">
        <v>3619</v>
      </c>
      <c r="E862" s="2">
        <f t="shared" si="52"/>
        <v>592058</v>
      </c>
      <c r="F862" s="17" t="str">
        <f t="shared" si="55"/>
        <v>BULLISH</v>
      </c>
      <c r="G862" s="17" t="str">
        <f t="shared" si="54"/>
        <v>STRONG</v>
      </c>
      <c r="H862" s="17" t="str">
        <f t="shared" si="53"/>
        <v>CONFIRMED BULLISH</v>
      </c>
    </row>
    <row r="863" spans="1:8" ht="13.5" x14ac:dyDescent="0.25">
      <c r="A863" s="3">
        <v>43258</v>
      </c>
      <c r="B863" s="2">
        <v>50.5</v>
      </c>
      <c r="C863" s="2">
        <v>23.800599999999999</v>
      </c>
      <c r="D863" s="2">
        <v>6143</v>
      </c>
      <c r="E863" s="2">
        <f t="shared" si="52"/>
        <v>598201</v>
      </c>
      <c r="F863" s="17" t="str">
        <f t="shared" si="55"/>
        <v>BULLISH</v>
      </c>
      <c r="G863" s="17" t="str">
        <f t="shared" si="54"/>
        <v>STRONG</v>
      </c>
      <c r="H863" s="17" t="str">
        <f t="shared" si="53"/>
        <v>CONFIRMED BULLISH</v>
      </c>
    </row>
    <row r="864" spans="1:8" ht="13.5" x14ac:dyDescent="0.25">
      <c r="A864" s="3">
        <v>43259</v>
      </c>
      <c r="B864" s="2">
        <v>50.5</v>
      </c>
      <c r="C864" s="2">
        <v>23.800599999999999</v>
      </c>
      <c r="D864" s="2">
        <v>2898</v>
      </c>
      <c r="E864" s="2">
        <f t="shared" si="52"/>
        <v>598201</v>
      </c>
      <c r="F864" s="17" t="str">
        <f t="shared" si="55"/>
        <v>BULLISH</v>
      </c>
      <c r="G864" s="17" t="str">
        <f t="shared" si="54"/>
        <v>NEUTRAL</v>
      </c>
      <c r="H864" s="17" t="str">
        <f t="shared" si="53"/>
        <v>CONFIRMED BULLISH</v>
      </c>
    </row>
    <row r="865" spans="1:8" ht="13.5" x14ac:dyDescent="0.25">
      <c r="A865" s="3">
        <v>43262</v>
      </c>
      <c r="B865" s="2">
        <v>50</v>
      </c>
      <c r="C865" s="2">
        <v>23.565000000000001</v>
      </c>
      <c r="D865" s="2">
        <v>5513</v>
      </c>
      <c r="E865" s="2">
        <f t="shared" si="52"/>
        <v>592688</v>
      </c>
      <c r="F865" s="17" t="str">
        <f t="shared" si="55"/>
        <v>BULLISH</v>
      </c>
      <c r="G865" s="17" t="str">
        <f t="shared" si="54"/>
        <v>NEUTRAL</v>
      </c>
      <c r="H865" s="17" t="str">
        <f t="shared" si="53"/>
        <v>CONFIRMED BULLISH</v>
      </c>
    </row>
    <row r="866" spans="1:8" ht="13.5" x14ac:dyDescent="0.25">
      <c r="A866" s="3">
        <v>43263</v>
      </c>
      <c r="B866" s="2">
        <v>50.2</v>
      </c>
      <c r="C866" s="2">
        <v>23.659199999999998</v>
      </c>
      <c r="D866" s="2">
        <v>5167</v>
      </c>
      <c r="E866" s="2">
        <f t="shared" si="52"/>
        <v>597855</v>
      </c>
      <c r="F866" s="17" t="str">
        <f t="shared" si="55"/>
        <v>BULLISH</v>
      </c>
      <c r="G866" s="17" t="str">
        <f t="shared" si="54"/>
        <v>NEUTRAL</v>
      </c>
      <c r="H866" s="17" t="str">
        <f t="shared" si="53"/>
        <v>CONFIRMED BULLISH</v>
      </c>
    </row>
    <row r="867" spans="1:8" ht="13.5" x14ac:dyDescent="0.25">
      <c r="A867" s="3">
        <v>43264</v>
      </c>
      <c r="B867" s="2">
        <v>50.2</v>
      </c>
      <c r="C867" s="2">
        <v>23.659199999999998</v>
      </c>
      <c r="D867" s="2">
        <v>16657</v>
      </c>
      <c r="E867" s="2">
        <f t="shared" si="52"/>
        <v>597855</v>
      </c>
      <c r="F867" s="17" t="str">
        <f t="shared" si="55"/>
        <v>BULLISH</v>
      </c>
      <c r="G867" s="17" t="str">
        <f t="shared" si="54"/>
        <v>NEUTRAL</v>
      </c>
      <c r="H867" s="17" t="str">
        <f t="shared" si="53"/>
        <v>CONFIRMED BULLISH</v>
      </c>
    </row>
    <row r="868" spans="1:8" ht="13.5" x14ac:dyDescent="0.25">
      <c r="A868" s="3">
        <v>43265</v>
      </c>
      <c r="B868" s="2">
        <v>50.7</v>
      </c>
      <c r="C868" s="2">
        <v>23.8949</v>
      </c>
      <c r="D868" s="2">
        <v>2151</v>
      </c>
      <c r="E868" s="2">
        <f t="shared" si="52"/>
        <v>600006</v>
      </c>
      <c r="F868" s="17" t="str">
        <f t="shared" si="55"/>
        <v>BULLISH</v>
      </c>
      <c r="G868" s="17" t="str">
        <f t="shared" si="54"/>
        <v>NEUTRAL</v>
      </c>
      <c r="H868" s="17" t="str">
        <f t="shared" si="53"/>
        <v>CONFIRMED BULLISH</v>
      </c>
    </row>
    <row r="869" spans="1:8" ht="13.5" x14ac:dyDescent="0.25">
      <c r="A869" s="3">
        <v>43269</v>
      </c>
      <c r="B869" s="2">
        <v>52.3</v>
      </c>
      <c r="C869" s="2">
        <v>24.648900000000001</v>
      </c>
      <c r="D869" s="2">
        <v>23539</v>
      </c>
      <c r="E869" s="2">
        <f t="shared" si="52"/>
        <v>623545</v>
      </c>
      <c r="F869" s="17" t="str">
        <f t="shared" si="55"/>
        <v>BULLISH</v>
      </c>
      <c r="G869" s="17" t="str">
        <f t="shared" si="54"/>
        <v>STRONG</v>
      </c>
      <c r="H869" s="17" t="str">
        <f t="shared" si="53"/>
        <v>CONFIRMED BULLISH</v>
      </c>
    </row>
    <row r="870" spans="1:8" ht="13.5" x14ac:dyDescent="0.25">
      <c r="A870" s="3">
        <v>43270</v>
      </c>
      <c r="B870" s="2">
        <v>53.2</v>
      </c>
      <c r="C870" s="2">
        <v>25.0731</v>
      </c>
      <c r="D870" s="2">
        <v>13337</v>
      </c>
      <c r="E870" s="2">
        <f t="shared" si="52"/>
        <v>636882</v>
      </c>
      <c r="F870" s="17" t="str">
        <f t="shared" si="55"/>
        <v>BULLISH</v>
      </c>
      <c r="G870" s="17" t="str">
        <f t="shared" si="54"/>
        <v>STRONG</v>
      </c>
      <c r="H870" s="17" t="str">
        <f t="shared" si="53"/>
        <v>CONFIRMED BULLISH</v>
      </c>
    </row>
    <row r="871" spans="1:8" ht="13.5" x14ac:dyDescent="0.25">
      <c r="A871" s="3">
        <v>43271</v>
      </c>
      <c r="B871" s="2">
        <v>53.76</v>
      </c>
      <c r="C871" s="2">
        <v>25.337</v>
      </c>
      <c r="D871" s="2">
        <v>8053</v>
      </c>
      <c r="E871" s="2">
        <f t="shared" si="52"/>
        <v>644935</v>
      </c>
      <c r="F871" s="17" t="str">
        <f t="shared" si="55"/>
        <v>BULLISH</v>
      </c>
      <c r="G871" s="17" t="str">
        <f t="shared" si="54"/>
        <v>STRONG</v>
      </c>
      <c r="H871" s="17" t="str">
        <f t="shared" si="53"/>
        <v>CONFIRMED BULLISH</v>
      </c>
    </row>
    <row r="872" spans="1:8" ht="13.5" x14ac:dyDescent="0.25">
      <c r="A872" s="3">
        <v>43272</v>
      </c>
      <c r="B872" s="2">
        <v>52.3</v>
      </c>
      <c r="C872" s="2">
        <v>24.648900000000001</v>
      </c>
      <c r="D872" s="2">
        <v>12383</v>
      </c>
      <c r="E872" s="2">
        <f t="shared" si="52"/>
        <v>632552</v>
      </c>
      <c r="F872" s="17" t="str">
        <f t="shared" si="55"/>
        <v>BULLISH</v>
      </c>
      <c r="G872" s="17" t="str">
        <f t="shared" si="54"/>
        <v>STRONG</v>
      </c>
      <c r="H872" s="17" t="str">
        <f t="shared" si="53"/>
        <v>CONFIRMED BULLISH</v>
      </c>
    </row>
    <row r="873" spans="1:8" ht="13.5" x14ac:dyDescent="0.25">
      <c r="A873" s="3">
        <v>43273</v>
      </c>
      <c r="B873" s="2">
        <v>51.6</v>
      </c>
      <c r="C873" s="2">
        <v>24.318999999999999</v>
      </c>
      <c r="D873" s="2">
        <v>7643</v>
      </c>
      <c r="E873" s="2">
        <f t="shared" si="52"/>
        <v>624909</v>
      </c>
      <c r="F873" s="17" t="str">
        <f t="shared" si="55"/>
        <v>BULLISH</v>
      </c>
      <c r="G873" s="17" t="str">
        <f t="shared" si="54"/>
        <v>STRONG</v>
      </c>
      <c r="H873" s="17" t="str">
        <f t="shared" si="53"/>
        <v>CONFIRMED BULLISH</v>
      </c>
    </row>
    <row r="874" spans="1:8" ht="13.5" x14ac:dyDescent="0.25">
      <c r="A874" s="3">
        <v>43276</v>
      </c>
      <c r="B874" s="2">
        <v>51.48</v>
      </c>
      <c r="C874" s="2">
        <v>24.262499999999999</v>
      </c>
      <c r="D874" s="2">
        <v>2764</v>
      </c>
      <c r="E874" s="2">
        <f t="shared" si="52"/>
        <v>622145</v>
      </c>
      <c r="F874" s="17" t="str">
        <f t="shared" si="55"/>
        <v>BEARISH</v>
      </c>
      <c r="G874" s="17" t="str">
        <f t="shared" si="54"/>
        <v>NEUTRAL</v>
      </c>
      <c r="H874" s="17" t="str">
        <f t="shared" si="53"/>
        <v>CONFIRMED BEARISH</v>
      </c>
    </row>
    <row r="875" spans="1:8" ht="13.5" x14ac:dyDescent="0.25">
      <c r="A875" s="3">
        <v>43277</v>
      </c>
      <c r="B875" s="2">
        <v>52</v>
      </c>
      <c r="C875" s="2">
        <v>24.5076</v>
      </c>
      <c r="D875" s="2">
        <v>9680</v>
      </c>
      <c r="E875" s="2">
        <f t="shared" si="52"/>
        <v>631825</v>
      </c>
      <c r="F875" s="17" t="str">
        <f t="shared" si="55"/>
        <v>BEARISH</v>
      </c>
      <c r="G875" s="17" t="str">
        <f t="shared" si="54"/>
        <v>NEUTRAL</v>
      </c>
      <c r="H875" s="17" t="str">
        <f t="shared" si="53"/>
        <v>CONFIRMED BEARISH</v>
      </c>
    </row>
    <row r="876" spans="1:8" ht="13.5" x14ac:dyDescent="0.25">
      <c r="A876" s="3">
        <v>43278</v>
      </c>
      <c r="B876" s="2">
        <v>51.5</v>
      </c>
      <c r="C876" s="2">
        <v>24.271899999999999</v>
      </c>
      <c r="D876" s="2">
        <v>10034</v>
      </c>
      <c r="E876" s="2">
        <f t="shared" si="52"/>
        <v>621791</v>
      </c>
      <c r="F876" s="17" t="str">
        <f t="shared" si="55"/>
        <v>BEARISH</v>
      </c>
      <c r="G876" s="17" t="str">
        <f t="shared" si="54"/>
        <v>WEAK</v>
      </c>
      <c r="H876" s="17" t="str">
        <f t="shared" si="53"/>
        <v>CONFIRMED BEARISH</v>
      </c>
    </row>
    <row r="877" spans="1:8" ht="13.5" x14ac:dyDescent="0.25">
      <c r="A877" s="3">
        <v>43279</v>
      </c>
      <c r="B877" s="2">
        <v>51</v>
      </c>
      <c r="C877" s="2">
        <v>24.036300000000001</v>
      </c>
      <c r="D877" s="2">
        <v>5199</v>
      </c>
      <c r="E877" s="2">
        <f t="shared" si="52"/>
        <v>616592</v>
      </c>
      <c r="F877" s="17" t="str">
        <f t="shared" si="55"/>
        <v>BEARISH</v>
      </c>
      <c r="G877" s="17" t="str">
        <f t="shared" si="54"/>
        <v>WEAK</v>
      </c>
      <c r="H877" s="17" t="str">
        <f t="shared" si="53"/>
        <v>CONFIRMED BEARISH</v>
      </c>
    </row>
    <row r="878" spans="1:8" ht="13.5" x14ac:dyDescent="0.25">
      <c r="A878" s="3">
        <v>43280</v>
      </c>
      <c r="B878" s="2">
        <v>50.5</v>
      </c>
      <c r="C878" s="2">
        <v>23.800599999999999</v>
      </c>
      <c r="D878" s="2">
        <v>5031</v>
      </c>
      <c r="E878" s="2">
        <f t="shared" si="52"/>
        <v>611561</v>
      </c>
      <c r="F878" s="17" t="str">
        <f t="shared" si="55"/>
        <v>BEARISH</v>
      </c>
      <c r="G878" s="17" t="str">
        <f t="shared" si="54"/>
        <v>WEAK</v>
      </c>
      <c r="H878" s="17" t="str">
        <f t="shared" si="53"/>
        <v>CONFIRMED BEARISH</v>
      </c>
    </row>
    <row r="879" spans="1:8" ht="13.5" x14ac:dyDescent="0.25">
      <c r="A879" s="3">
        <v>43283</v>
      </c>
      <c r="B879" s="2">
        <v>50.25</v>
      </c>
      <c r="C879" s="2">
        <v>23.6828</v>
      </c>
      <c r="D879" s="2">
        <v>3075</v>
      </c>
      <c r="E879" s="2">
        <f t="shared" si="52"/>
        <v>608486</v>
      </c>
      <c r="F879" s="17" t="str">
        <f t="shared" si="55"/>
        <v>BEARISH</v>
      </c>
      <c r="G879" s="17" t="str">
        <f t="shared" si="54"/>
        <v>WEAK</v>
      </c>
      <c r="H879" s="17" t="str">
        <f t="shared" si="53"/>
        <v>CONFIRMED BEARISH</v>
      </c>
    </row>
    <row r="880" spans="1:8" ht="13.5" x14ac:dyDescent="0.25">
      <c r="A880" s="3">
        <v>43284</v>
      </c>
      <c r="B880" s="2">
        <v>51.5</v>
      </c>
      <c r="C880" s="2">
        <v>24.271899999999999</v>
      </c>
      <c r="D880" s="2">
        <v>9663</v>
      </c>
      <c r="E880" s="2">
        <f t="shared" si="52"/>
        <v>618149</v>
      </c>
      <c r="F880" s="17" t="str">
        <f t="shared" si="55"/>
        <v>BEARISH</v>
      </c>
      <c r="G880" s="17" t="str">
        <f t="shared" si="54"/>
        <v>WEAK</v>
      </c>
      <c r="H880" s="17" t="str">
        <f t="shared" si="53"/>
        <v>CONFIRMED BEARISH</v>
      </c>
    </row>
    <row r="881" spans="1:8" ht="13.5" x14ac:dyDescent="0.25">
      <c r="A881" s="3">
        <v>43285</v>
      </c>
      <c r="B881" s="2">
        <v>51</v>
      </c>
      <c r="C881" s="2">
        <v>24.036300000000001</v>
      </c>
      <c r="D881" s="2">
        <v>1905</v>
      </c>
      <c r="E881" s="2">
        <f t="shared" si="52"/>
        <v>616244</v>
      </c>
      <c r="F881" s="17" t="str">
        <f t="shared" si="55"/>
        <v>BEARISH</v>
      </c>
      <c r="G881" s="17" t="str">
        <f t="shared" si="54"/>
        <v>NEUTRAL</v>
      </c>
      <c r="H881" s="17" t="str">
        <f t="shared" si="53"/>
        <v>CONFIRMED BEARISH</v>
      </c>
    </row>
    <row r="882" spans="1:8" ht="13.5" x14ac:dyDescent="0.25">
      <c r="A882" s="3">
        <v>43286</v>
      </c>
      <c r="B882" s="2">
        <v>51</v>
      </c>
      <c r="C882" s="2">
        <v>24.036300000000001</v>
      </c>
      <c r="D882" s="2">
        <v>5093</v>
      </c>
      <c r="E882" s="2">
        <f t="shared" si="52"/>
        <v>616244</v>
      </c>
      <c r="F882" s="17" t="str">
        <f t="shared" si="55"/>
        <v>BEARISH</v>
      </c>
      <c r="G882" s="17" t="str">
        <f t="shared" si="54"/>
        <v>NEUTRAL</v>
      </c>
      <c r="H882" s="17" t="str">
        <f t="shared" si="53"/>
        <v>NEUTRAL</v>
      </c>
    </row>
    <row r="883" spans="1:8" ht="13.5" x14ac:dyDescent="0.25">
      <c r="A883" s="3">
        <v>43287</v>
      </c>
      <c r="B883" s="2">
        <v>50.5</v>
      </c>
      <c r="C883" s="2">
        <v>23.800599999999999</v>
      </c>
      <c r="D883" s="2">
        <v>4014</v>
      </c>
      <c r="E883" s="2">
        <f t="shared" si="52"/>
        <v>612230</v>
      </c>
      <c r="F883" s="17" t="str">
        <f t="shared" si="55"/>
        <v>BULLISH</v>
      </c>
      <c r="G883" s="17" t="str">
        <f t="shared" si="54"/>
        <v>NEUTRAL</v>
      </c>
      <c r="H883" s="17" t="str">
        <f t="shared" si="53"/>
        <v>NEUTRAL</v>
      </c>
    </row>
    <row r="884" spans="1:8" ht="13.5" x14ac:dyDescent="0.25">
      <c r="A884" s="3">
        <v>43290</v>
      </c>
      <c r="B884" s="2">
        <v>50.1</v>
      </c>
      <c r="C884" s="2">
        <v>23.612100000000002</v>
      </c>
      <c r="D884" s="2">
        <v>17942</v>
      </c>
      <c r="E884" s="2">
        <f t="shared" si="52"/>
        <v>594288</v>
      </c>
      <c r="F884" s="17" t="str">
        <f t="shared" si="55"/>
        <v>BEARISH</v>
      </c>
      <c r="G884" s="17" t="str">
        <f t="shared" si="54"/>
        <v>WEAK</v>
      </c>
      <c r="H884" s="17" t="str">
        <f t="shared" si="53"/>
        <v>CONFIRMED BEARISH</v>
      </c>
    </row>
    <row r="885" spans="1:8" ht="13.5" x14ac:dyDescent="0.25">
      <c r="A885" s="3">
        <v>43291</v>
      </c>
      <c r="B885" s="2">
        <v>49.8</v>
      </c>
      <c r="C885" s="2">
        <v>23.470700000000001</v>
      </c>
      <c r="D885" s="2">
        <v>4007</v>
      </c>
      <c r="E885" s="2">
        <f t="shared" si="52"/>
        <v>590281</v>
      </c>
      <c r="F885" s="17" t="str">
        <f t="shared" si="55"/>
        <v>BEARISH</v>
      </c>
      <c r="G885" s="17" t="str">
        <f t="shared" si="54"/>
        <v>WEAK</v>
      </c>
      <c r="H885" s="17" t="str">
        <f t="shared" si="53"/>
        <v>CONFIRMED BEARISH</v>
      </c>
    </row>
    <row r="886" spans="1:8" ht="13.5" x14ac:dyDescent="0.25">
      <c r="A886" s="3">
        <v>43292</v>
      </c>
      <c r="B886" s="2">
        <v>49.82</v>
      </c>
      <c r="C886" s="2">
        <v>23.4801</v>
      </c>
      <c r="D886" s="2">
        <v>2300</v>
      </c>
      <c r="E886" s="2">
        <f t="shared" si="52"/>
        <v>592581</v>
      </c>
      <c r="F886" s="17" t="str">
        <f t="shared" si="55"/>
        <v>BEARISH</v>
      </c>
      <c r="G886" s="17" t="str">
        <f t="shared" si="54"/>
        <v>WEAK</v>
      </c>
      <c r="H886" s="17" t="str">
        <f t="shared" si="53"/>
        <v>CONFIRMED BEARISH</v>
      </c>
    </row>
    <row r="887" spans="1:8" ht="13.5" x14ac:dyDescent="0.25">
      <c r="A887" s="3">
        <v>43293</v>
      </c>
      <c r="B887" s="2">
        <v>49.48</v>
      </c>
      <c r="C887" s="2">
        <v>23.319900000000001</v>
      </c>
      <c r="D887" s="2">
        <v>3006</v>
      </c>
      <c r="E887" s="2">
        <f t="shared" si="52"/>
        <v>589575</v>
      </c>
      <c r="F887" s="17" t="str">
        <f t="shared" si="55"/>
        <v>BEARISH</v>
      </c>
      <c r="G887" s="17" t="str">
        <f t="shared" si="54"/>
        <v>WEAK</v>
      </c>
      <c r="H887" s="17" t="str">
        <f t="shared" si="53"/>
        <v>CONFIRMED BEARISH</v>
      </c>
    </row>
    <row r="888" spans="1:8" ht="13.5" x14ac:dyDescent="0.25">
      <c r="A888" s="3">
        <v>43294</v>
      </c>
      <c r="B888" s="2">
        <v>49.5</v>
      </c>
      <c r="C888" s="2">
        <v>23.3293</v>
      </c>
      <c r="D888" s="2">
        <v>1352</v>
      </c>
      <c r="E888" s="2">
        <f t="shared" si="52"/>
        <v>590927</v>
      </c>
      <c r="F888" s="17" t="str">
        <f t="shared" si="55"/>
        <v>BEARISH</v>
      </c>
      <c r="G888" s="17" t="str">
        <f t="shared" si="54"/>
        <v>WEAK</v>
      </c>
      <c r="H888" s="17" t="str">
        <f t="shared" si="53"/>
        <v>CONFIRMED BEARISH</v>
      </c>
    </row>
    <row r="889" spans="1:8" ht="13.5" x14ac:dyDescent="0.25">
      <c r="A889" s="3">
        <v>43297</v>
      </c>
      <c r="B889" s="2">
        <v>49.9</v>
      </c>
      <c r="C889" s="2">
        <v>23.517800000000001</v>
      </c>
      <c r="D889" s="2">
        <v>1161</v>
      </c>
      <c r="E889" s="2">
        <f t="shared" si="52"/>
        <v>592088</v>
      </c>
      <c r="F889" s="17" t="str">
        <f t="shared" si="55"/>
        <v>BEARISH</v>
      </c>
      <c r="G889" s="17" t="str">
        <f t="shared" si="54"/>
        <v>NEUTRAL</v>
      </c>
      <c r="H889" s="17" t="str">
        <f t="shared" si="53"/>
        <v>CONFIRMED BEARISH</v>
      </c>
    </row>
    <row r="890" spans="1:8" ht="13.5" x14ac:dyDescent="0.25">
      <c r="A890" s="3">
        <v>43298</v>
      </c>
      <c r="B890" s="2">
        <v>49.4</v>
      </c>
      <c r="C890" s="2">
        <v>23.2822</v>
      </c>
      <c r="D890" s="2">
        <v>4115</v>
      </c>
      <c r="E890" s="2">
        <f t="shared" si="52"/>
        <v>587973</v>
      </c>
      <c r="F890" s="17" t="str">
        <f t="shared" si="55"/>
        <v>BEARISH</v>
      </c>
      <c r="G890" s="17" t="str">
        <f t="shared" si="54"/>
        <v>NEUTRAL</v>
      </c>
      <c r="H890" s="17" t="str">
        <f t="shared" si="53"/>
        <v>CONFIRMED BEARISH</v>
      </c>
    </row>
    <row r="891" spans="1:8" ht="13.5" x14ac:dyDescent="0.25">
      <c r="A891" s="3">
        <v>43299</v>
      </c>
      <c r="B891" s="2">
        <v>50.75</v>
      </c>
      <c r="C891" s="2">
        <v>23.918399999999998</v>
      </c>
      <c r="D891" s="2">
        <v>1841</v>
      </c>
      <c r="E891" s="2">
        <f t="shared" si="52"/>
        <v>589814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BEARISH DIVERGENCE</v>
      </c>
    </row>
    <row r="892" spans="1:8" ht="13.5" x14ac:dyDescent="0.25">
      <c r="A892" s="3">
        <v>43300</v>
      </c>
      <c r="B892" s="2">
        <v>50.2</v>
      </c>
      <c r="C892" s="2">
        <v>23.659199999999998</v>
      </c>
      <c r="D892" s="2">
        <v>3454</v>
      </c>
      <c r="E892" s="2">
        <f t="shared" si="52"/>
        <v>586360</v>
      </c>
      <c r="F892" s="17" t="str">
        <f t="shared" si="55"/>
        <v>BEARISH</v>
      </c>
      <c r="G892" s="17" t="str">
        <f t="shared" si="54"/>
        <v>NEUTRAL</v>
      </c>
      <c r="H892" s="17" t="str">
        <f t="shared" si="53"/>
        <v>BEARISH DIVERGENCE</v>
      </c>
    </row>
    <row r="893" spans="1:8" ht="13.5" x14ac:dyDescent="0.25">
      <c r="A893" s="3">
        <v>43301</v>
      </c>
      <c r="B893" s="2">
        <v>50.85</v>
      </c>
      <c r="C893" s="2">
        <v>23.965599999999998</v>
      </c>
      <c r="D893" s="2">
        <v>1332</v>
      </c>
      <c r="E893" s="2">
        <f t="shared" si="52"/>
        <v>587692</v>
      </c>
      <c r="F893" s="17" t="str">
        <f t="shared" si="55"/>
        <v>BEARISH</v>
      </c>
      <c r="G893" s="17" t="str">
        <f t="shared" si="54"/>
        <v>NEUTRAL</v>
      </c>
      <c r="H893" s="17" t="str">
        <f t="shared" si="53"/>
        <v>BEARISH DIVERGENCE</v>
      </c>
    </row>
    <row r="894" spans="1:8" ht="13.5" x14ac:dyDescent="0.25">
      <c r="A894" s="3">
        <v>43304</v>
      </c>
      <c r="B894" s="2">
        <v>50.34</v>
      </c>
      <c r="C894" s="2">
        <v>23.725200000000001</v>
      </c>
      <c r="D894" s="2">
        <v>2484</v>
      </c>
      <c r="E894" s="2">
        <f t="shared" si="52"/>
        <v>585208</v>
      </c>
      <c r="F894" s="17" t="str">
        <f t="shared" si="55"/>
        <v>BEARISH</v>
      </c>
      <c r="G894" s="17" t="str">
        <f t="shared" si="54"/>
        <v>NEUTRAL</v>
      </c>
      <c r="H894" s="17" t="str">
        <f t="shared" si="53"/>
        <v>BEARISH DIVERGENCE</v>
      </c>
    </row>
    <row r="895" spans="1:8" ht="13.5" x14ac:dyDescent="0.25">
      <c r="A895" s="3">
        <v>43305</v>
      </c>
      <c r="B895" s="2">
        <v>50.6</v>
      </c>
      <c r="C895" s="2">
        <v>23.8477</v>
      </c>
      <c r="D895" s="2">
        <v>1504</v>
      </c>
      <c r="E895" s="2">
        <f t="shared" si="52"/>
        <v>586712</v>
      </c>
      <c r="F895" s="17" t="str">
        <f t="shared" si="55"/>
        <v>BEARISH</v>
      </c>
      <c r="G895" s="17" t="str">
        <f t="shared" si="54"/>
        <v>NEUTRAL</v>
      </c>
      <c r="H895" s="17" t="str">
        <f t="shared" si="53"/>
        <v>BEARISH DIVERGENCE</v>
      </c>
    </row>
    <row r="896" spans="1:8" ht="13.5" x14ac:dyDescent="0.25">
      <c r="A896" s="3">
        <v>43307</v>
      </c>
      <c r="B896" s="2">
        <v>50.49</v>
      </c>
      <c r="C896" s="2">
        <v>23.7959</v>
      </c>
      <c r="D896" s="2">
        <v>13425</v>
      </c>
      <c r="E896" s="2">
        <f t="shared" si="52"/>
        <v>573287</v>
      </c>
      <c r="F896" s="17" t="str">
        <f t="shared" si="55"/>
        <v>BEARISH</v>
      </c>
      <c r="G896" s="17" t="str">
        <f t="shared" si="54"/>
        <v>WEAK</v>
      </c>
      <c r="H896" s="17" t="str">
        <f t="shared" si="53"/>
        <v>CONFIRMED BEARISH</v>
      </c>
    </row>
    <row r="897" spans="1:8" ht="13.5" x14ac:dyDescent="0.25">
      <c r="A897" s="3">
        <v>43308</v>
      </c>
      <c r="B897" s="2">
        <v>50.55</v>
      </c>
      <c r="C897" s="2">
        <v>23.824200000000001</v>
      </c>
      <c r="D897" s="2">
        <v>1998</v>
      </c>
      <c r="E897" s="2">
        <f t="shared" si="52"/>
        <v>575285</v>
      </c>
      <c r="F897" s="17" t="str">
        <f t="shared" si="55"/>
        <v>BEARISH</v>
      </c>
      <c r="G897" s="17" t="str">
        <f t="shared" si="54"/>
        <v>NEUTRAL</v>
      </c>
      <c r="H897" s="17" t="str">
        <f t="shared" si="53"/>
        <v>BEARISH DIVERGENCE</v>
      </c>
    </row>
    <row r="898" spans="1:8" ht="13.5" x14ac:dyDescent="0.25">
      <c r="A898" s="3">
        <v>43311</v>
      </c>
      <c r="B898" s="2">
        <v>51</v>
      </c>
      <c r="C898" s="2">
        <v>24.036300000000001</v>
      </c>
      <c r="D898" s="2">
        <v>6345</v>
      </c>
      <c r="E898" s="2">
        <f t="shared" si="52"/>
        <v>581630</v>
      </c>
      <c r="F898" s="17" t="str">
        <f t="shared" si="55"/>
        <v>BEARISH</v>
      </c>
      <c r="G898" s="17" t="str">
        <f t="shared" si="54"/>
        <v>NEUTRAL</v>
      </c>
      <c r="H898" s="17" t="str">
        <f t="shared" si="53"/>
        <v>BEARISH DIVERGENCE</v>
      </c>
    </row>
    <row r="899" spans="1:8" ht="13.5" x14ac:dyDescent="0.25">
      <c r="A899" s="3">
        <v>43312</v>
      </c>
      <c r="B899" s="2">
        <v>52.5</v>
      </c>
      <c r="C899" s="2">
        <v>24.743200000000002</v>
      </c>
      <c r="D899" s="2">
        <v>3877</v>
      </c>
      <c r="E899" s="2">
        <f t="shared" si="52"/>
        <v>585507</v>
      </c>
      <c r="F899" s="17" t="str">
        <f t="shared" si="55"/>
        <v>BULLISH</v>
      </c>
      <c r="G899" s="17" t="str">
        <f t="shared" si="54"/>
        <v>NEUTRAL</v>
      </c>
      <c r="H899" s="17" t="str">
        <f t="shared" si="53"/>
        <v>CONFIRMED BULLISH</v>
      </c>
    </row>
    <row r="900" spans="1:8" ht="13.5" x14ac:dyDescent="0.25">
      <c r="A900" s="3">
        <v>43313</v>
      </c>
      <c r="B900" s="2">
        <v>53</v>
      </c>
      <c r="C900" s="2">
        <v>24.978899999999999</v>
      </c>
      <c r="D900" s="2">
        <v>6341</v>
      </c>
      <c r="E900" s="2">
        <f t="shared" ref="E900:E963" si="56">IF(B900&gt;B899, E899+D900, IF(B900&lt;B899, E899-D900, E899))</f>
        <v>591848</v>
      </c>
      <c r="F900" s="17" t="str">
        <f t="shared" si="55"/>
        <v>BULLISH</v>
      </c>
      <c r="G900" s="17" t="str">
        <f t="shared" si="54"/>
        <v>NEUTRAL</v>
      </c>
      <c r="H900" s="17" t="str">
        <f t="shared" si="53"/>
        <v>CONFIRMED BULLISH</v>
      </c>
    </row>
    <row r="901" spans="1:8" ht="13.5" x14ac:dyDescent="0.25">
      <c r="A901" s="3">
        <v>43314</v>
      </c>
      <c r="B901" s="2">
        <v>53.6</v>
      </c>
      <c r="C901" s="2">
        <v>25.261600000000001</v>
      </c>
      <c r="D901" s="2">
        <v>11339</v>
      </c>
      <c r="E901" s="2">
        <f t="shared" si="56"/>
        <v>603187</v>
      </c>
      <c r="F901" s="17" t="str">
        <f t="shared" si="55"/>
        <v>BULLISH</v>
      </c>
      <c r="G901" s="17" t="str">
        <f t="shared" si="54"/>
        <v>STRONG</v>
      </c>
      <c r="H901" s="17" t="str">
        <f t="shared" si="53"/>
        <v>CONFIRMED BULLISH</v>
      </c>
    </row>
    <row r="902" spans="1:8" ht="13.5" x14ac:dyDescent="0.25">
      <c r="A902" s="3">
        <v>43315</v>
      </c>
      <c r="B902" s="2">
        <v>54</v>
      </c>
      <c r="C902" s="2">
        <v>25.450199999999999</v>
      </c>
      <c r="D902" s="2">
        <v>9177</v>
      </c>
      <c r="E902" s="2">
        <f t="shared" si="56"/>
        <v>612364</v>
      </c>
      <c r="F902" s="17" t="str">
        <f t="shared" si="55"/>
        <v>BULLISH</v>
      </c>
      <c r="G902" s="17" t="str">
        <f t="shared" si="54"/>
        <v>STRONG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v>43318</v>
      </c>
      <c r="B903" s="2">
        <v>54.51</v>
      </c>
      <c r="C903" s="2">
        <v>25.6905</v>
      </c>
      <c r="D903" s="2">
        <v>1859</v>
      </c>
      <c r="E903" s="2">
        <f t="shared" si="56"/>
        <v>614223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STRONG</v>
      </c>
      <c r="H903" s="17" t="str">
        <f t="shared" si="57"/>
        <v>CONFIRMED BULLISH</v>
      </c>
    </row>
    <row r="904" spans="1:8" ht="13.5" x14ac:dyDescent="0.25">
      <c r="A904" s="3">
        <v>43319</v>
      </c>
      <c r="B904" s="2">
        <v>54.99</v>
      </c>
      <c r="C904" s="2">
        <v>25.916699999999999</v>
      </c>
      <c r="D904" s="2">
        <v>2982</v>
      </c>
      <c r="E904" s="2">
        <f t="shared" si="56"/>
        <v>617205</v>
      </c>
      <c r="F904" s="17" t="str">
        <f t="shared" ref="F904:F967" si="59">IF(E904&gt;E899,"BULLISH",IF(E904&lt;E899,"BEARISH","NEUTRAL"))</f>
        <v>BULLISH</v>
      </c>
      <c r="G904" s="17" t="str">
        <f t="shared" si="58"/>
        <v>STRONG</v>
      </c>
      <c r="H904" s="17" t="str">
        <f t="shared" si="57"/>
        <v>CONFIRMED BULLISH</v>
      </c>
    </row>
    <row r="905" spans="1:8" ht="13.5" x14ac:dyDescent="0.25">
      <c r="A905" s="3">
        <v>43320</v>
      </c>
      <c r="B905" s="2">
        <v>54.65</v>
      </c>
      <c r="C905" s="2">
        <v>25.756499999999999</v>
      </c>
      <c r="D905" s="2">
        <v>3186</v>
      </c>
      <c r="E905" s="2">
        <f t="shared" si="56"/>
        <v>614019</v>
      </c>
      <c r="F905" s="17" t="str">
        <f t="shared" si="59"/>
        <v>BULLISH</v>
      </c>
      <c r="G905" s="17" t="str">
        <f t="shared" si="58"/>
        <v>STRONG</v>
      </c>
      <c r="H905" s="17" t="str">
        <f t="shared" si="57"/>
        <v>CONFIRMED BULLISH</v>
      </c>
    </row>
    <row r="906" spans="1:8" ht="13.5" x14ac:dyDescent="0.25">
      <c r="A906" s="3">
        <v>43321</v>
      </c>
      <c r="B906" s="2">
        <v>54.11</v>
      </c>
      <c r="C906" s="2">
        <v>25.501999999999999</v>
      </c>
      <c r="D906" s="2">
        <v>2005</v>
      </c>
      <c r="E906" s="2">
        <f t="shared" si="56"/>
        <v>612014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CONFIRMED BULLISH</v>
      </c>
    </row>
    <row r="907" spans="1:8" ht="13.5" x14ac:dyDescent="0.25">
      <c r="A907" s="3">
        <v>43322</v>
      </c>
      <c r="B907" s="2">
        <v>53.01</v>
      </c>
      <c r="C907" s="2">
        <v>24.983599999999999</v>
      </c>
      <c r="D907" s="2">
        <v>6039</v>
      </c>
      <c r="E907" s="2">
        <f t="shared" si="56"/>
        <v>605975</v>
      </c>
      <c r="F907" s="17" t="str">
        <f t="shared" si="59"/>
        <v>BEARISH</v>
      </c>
      <c r="G907" s="17" t="str">
        <f t="shared" si="58"/>
        <v>NEUTRAL</v>
      </c>
      <c r="H907" s="17" t="str">
        <f t="shared" si="57"/>
        <v>CONFIRMED BEARISH</v>
      </c>
    </row>
    <row r="908" spans="1:8" ht="13.5" x14ac:dyDescent="0.25">
      <c r="A908" s="3">
        <v>43326</v>
      </c>
      <c r="B908" s="2">
        <v>53.5</v>
      </c>
      <c r="C908" s="2">
        <v>25.214500000000001</v>
      </c>
      <c r="D908" s="2">
        <v>2342</v>
      </c>
      <c r="E908" s="2">
        <f t="shared" si="56"/>
        <v>608317</v>
      </c>
      <c r="F908" s="17" t="str">
        <f t="shared" si="59"/>
        <v>BEARISH</v>
      </c>
      <c r="G908" s="17" t="str">
        <f t="shared" si="58"/>
        <v>NEUTRAL</v>
      </c>
      <c r="H908" s="17" t="str">
        <f t="shared" si="57"/>
        <v>CONFIRMED BEARISH</v>
      </c>
    </row>
    <row r="909" spans="1:8" ht="13.5" x14ac:dyDescent="0.25">
      <c r="A909" s="3">
        <v>43327</v>
      </c>
      <c r="B909" s="2">
        <v>53</v>
      </c>
      <c r="C909" s="2">
        <v>24.978899999999999</v>
      </c>
      <c r="D909" s="2">
        <v>1329</v>
      </c>
      <c r="E909" s="2">
        <f t="shared" si="56"/>
        <v>606988</v>
      </c>
      <c r="F909" s="17" t="str">
        <f t="shared" si="59"/>
        <v>BEARISH</v>
      </c>
      <c r="G909" s="17" t="str">
        <f t="shared" si="58"/>
        <v>NEUTRAL</v>
      </c>
      <c r="H909" s="17" t="str">
        <f t="shared" si="57"/>
        <v>CONFIRMED BEARISH</v>
      </c>
    </row>
    <row r="910" spans="1:8" ht="13.5" x14ac:dyDescent="0.25">
      <c r="A910" s="3">
        <v>43328</v>
      </c>
      <c r="B910" s="2">
        <v>53</v>
      </c>
      <c r="C910" s="2">
        <v>24.978899999999999</v>
      </c>
      <c r="D910" s="2">
        <v>1106</v>
      </c>
      <c r="E910" s="2">
        <f t="shared" si="56"/>
        <v>606988</v>
      </c>
      <c r="F910" s="17" t="str">
        <f t="shared" si="59"/>
        <v>BEARISH</v>
      </c>
      <c r="G910" s="17" t="str">
        <f t="shared" si="58"/>
        <v>NEUTRAL</v>
      </c>
      <c r="H910" s="17" t="str">
        <f t="shared" si="57"/>
        <v>CONFIRMED BEARISH</v>
      </c>
    </row>
    <row r="911" spans="1:8" ht="13.5" x14ac:dyDescent="0.25">
      <c r="A911" s="3">
        <v>43329</v>
      </c>
      <c r="B911" s="2">
        <v>52.01</v>
      </c>
      <c r="C911" s="2">
        <v>24.5123</v>
      </c>
      <c r="D911" s="2">
        <v>2825</v>
      </c>
      <c r="E911" s="2">
        <f t="shared" si="56"/>
        <v>604163</v>
      </c>
      <c r="F911" s="17" t="str">
        <f t="shared" si="59"/>
        <v>BEARISH</v>
      </c>
      <c r="G911" s="17" t="str">
        <f t="shared" si="58"/>
        <v>NEUTRAL</v>
      </c>
      <c r="H911" s="17" t="str">
        <f t="shared" si="57"/>
        <v>CONFIRMED BEARISH</v>
      </c>
    </row>
    <row r="912" spans="1:8" ht="13.5" x14ac:dyDescent="0.25">
      <c r="A912" s="3">
        <v>43332</v>
      </c>
      <c r="B912" s="2">
        <v>52.98</v>
      </c>
      <c r="C912" s="2">
        <v>24.9694</v>
      </c>
      <c r="D912" s="2">
        <v>1315</v>
      </c>
      <c r="E912" s="2">
        <f t="shared" si="56"/>
        <v>605478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v>43335</v>
      </c>
      <c r="B913" s="2">
        <v>52.98</v>
      </c>
      <c r="C913" s="2">
        <v>24.9694</v>
      </c>
      <c r="D913" s="2">
        <v>186</v>
      </c>
      <c r="E913" s="2">
        <f t="shared" si="56"/>
        <v>605478</v>
      </c>
      <c r="F913" s="17" t="str">
        <f t="shared" si="59"/>
        <v>BEARISH</v>
      </c>
      <c r="G913" s="17" t="str">
        <f t="shared" si="58"/>
        <v>NEUTRAL</v>
      </c>
      <c r="H913" s="17" t="str">
        <f t="shared" si="57"/>
        <v>CONFIRMED BEARISH</v>
      </c>
    </row>
    <row r="914" spans="1:8" ht="13.5" x14ac:dyDescent="0.25">
      <c r="A914" s="3">
        <v>43336</v>
      </c>
      <c r="B914" s="2">
        <v>52.7</v>
      </c>
      <c r="C914" s="2">
        <v>24.837499999999999</v>
      </c>
      <c r="D914" s="2">
        <v>191</v>
      </c>
      <c r="E914" s="2">
        <f t="shared" si="56"/>
        <v>605287</v>
      </c>
      <c r="F914" s="17" t="str">
        <f t="shared" si="59"/>
        <v>BEARISH</v>
      </c>
      <c r="G914" s="17" t="str">
        <f t="shared" si="58"/>
        <v>NEUTRAL</v>
      </c>
      <c r="H914" s="17" t="str">
        <f t="shared" si="57"/>
        <v>CONFIRMED BEARISH</v>
      </c>
    </row>
    <row r="915" spans="1:8" ht="13.5" x14ac:dyDescent="0.25">
      <c r="A915" s="3">
        <v>43339</v>
      </c>
      <c r="B915" s="2">
        <v>52.28</v>
      </c>
      <c r="C915" s="2">
        <v>24.639500000000002</v>
      </c>
      <c r="D915" s="2">
        <v>1253</v>
      </c>
      <c r="E915" s="2">
        <f t="shared" si="56"/>
        <v>604034</v>
      </c>
      <c r="F915" s="17" t="str">
        <f t="shared" si="59"/>
        <v>BEARISH</v>
      </c>
      <c r="G915" s="17" t="str">
        <f t="shared" si="58"/>
        <v>NEUTRAL</v>
      </c>
      <c r="H915" s="17" t="str">
        <f t="shared" si="57"/>
        <v>CONFIRMED BEARISH</v>
      </c>
    </row>
    <row r="916" spans="1:8" ht="13.5" x14ac:dyDescent="0.25">
      <c r="A916" s="3">
        <v>43340</v>
      </c>
      <c r="B916" s="2">
        <v>54.55</v>
      </c>
      <c r="C916" s="2">
        <v>25.709399999999999</v>
      </c>
      <c r="D916" s="2">
        <v>2431</v>
      </c>
      <c r="E916" s="2">
        <f t="shared" si="56"/>
        <v>606465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CONFIRMED BULLISH</v>
      </c>
    </row>
    <row r="917" spans="1:8" ht="13.5" x14ac:dyDescent="0.25">
      <c r="A917" s="3">
        <v>43341</v>
      </c>
      <c r="B917" s="2">
        <v>54.5</v>
      </c>
      <c r="C917" s="2">
        <v>25.6858</v>
      </c>
      <c r="D917" s="2">
        <v>4075</v>
      </c>
      <c r="E917" s="2">
        <f t="shared" si="56"/>
        <v>602390</v>
      </c>
      <c r="F917" s="17" t="str">
        <f t="shared" si="59"/>
        <v>BEARISH</v>
      </c>
      <c r="G917" s="17" t="str">
        <f t="shared" si="58"/>
        <v>NEUTRAL</v>
      </c>
      <c r="H917" s="17" t="str">
        <f t="shared" si="57"/>
        <v>BEARISH DIVERGENCE</v>
      </c>
    </row>
    <row r="918" spans="1:8" ht="13.5" x14ac:dyDescent="0.25">
      <c r="A918" s="3">
        <v>43342</v>
      </c>
      <c r="B918" s="2">
        <v>53.1</v>
      </c>
      <c r="C918" s="2">
        <v>25.026</v>
      </c>
      <c r="D918" s="2">
        <v>75967</v>
      </c>
      <c r="E918" s="2">
        <f t="shared" si="56"/>
        <v>526423</v>
      </c>
      <c r="F918" s="17" t="str">
        <f t="shared" si="59"/>
        <v>BEARISH</v>
      </c>
      <c r="G918" s="17" t="str">
        <f t="shared" si="58"/>
        <v>WEAK</v>
      </c>
      <c r="H918" s="17" t="str">
        <f t="shared" si="57"/>
        <v>BEARISH DIVERGENCE</v>
      </c>
    </row>
    <row r="919" spans="1:8" ht="13.5" x14ac:dyDescent="0.25">
      <c r="A919" s="3">
        <v>43343</v>
      </c>
      <c r="B919" s="2">
        <v>53.3</v>
      </c>
      <c r="C919" s="2">
        <v>25.120200000000001</v>
      </c>
      <c r="D919" s="2">
        <v>1113</v>
      </c>
      <c r="E919" s="2">
        <f t="shared" si="56"/>
        <v>527536</v>
      </c>
      <c r="F919" s="17" t="str">
        <f t="shared" si="59"/>
        <v>BEARISH</v>
      </c>
      <c r="G919" s="17" t="str">
        <f t="shared" si="58"/>
        <v>WEAK</v>
      </c>
      <c r="H919" s="17" t="str">
        <f t="shared" si="57"/>
        <v>BEARISH DIVERGENCE</v>
      </c>
    </row>
    <row r="920" spans="1:8" ht="13.5" x14ac:dyDescent="0.25">
      <c r="A920" s="3">
        <v>43346</v>
      </c>
      <c r="B920" s="2">
        <v>52.04</v>
      </c>
      <c r="C920" s="2">
        <v>24.526399999999999</v>
      </c>
      <c r="D920" s="2">
        <v>5056</v>
      </c>
      <c r="E920" s="2">
        <f t="shared" si="56"/>
        <v>522480</v>
      </c>
      <c r="F920" s="17" t="str">
        <f t="shared" si="59"/>
        <v>BEARISH</v>
      </c>
      <c r="G920" s="17" t="str">
        <f t="shared" si="58"/>
        <v>WEAK</v>
      </c>
      <c r="H920" s="17" t="str">
        <f t="shared" si="57"/>
        <v>CONFIRMED BEARISH</v>
      </c>
    </row>
    <row r="921" spans="1:8" ht="13.5" x14ac:dyDescent="0.25">
      <c r="A921" s="3">
        <v>43347</v>
      </c>
      <c r="B921" s="2">
        <v>51.5</v>
      </c>
      <c r="C921" s="2">
        <v>24.271899999999999</v>
      </c>
      <c r="D921" s="2">
        <v>5902</v>
      </c>
      <c r="E921" s="2">
        <f t="shared" si="56"/>
        <v>516578</v>
      </c>
      <c r="F921" s="17" t="str">
        <f t="shared" si="59"/>
        <v>BEARISH</v>
      </c>
      <c r="G921" s="17" t="str">
        <f t="shared" si="58"/>
        <v>WEAK</v>
      </c>
      <c r="H921" s="17" t="str">
        <f t="shared" si="57"/>
        <v>CONFIRMED BEARISH</v>
      </c>
    </row>
    <row r="922" spans="1:8" ht="13.5" x14ac:dyDescent="0.25">
      <c r="A922" s="3">
        <v>43348</v>
      </c>
      <c r="B922" s="2">
        <v>50.45</v>
      </c>
      <c r="C922" s="2">
        <v>23.777000000000001</v>
      </c>
      <c r="D922" s="2">
        <v>10355</v>
      </c>
      <c r="E922" s="2">
        <f t="shared" si="56"/>
        <v>506223</v>
      </c>
      <c r="F922" s="17" t="str">
        <f t="shared" si="59"/>
        <v>BEARISH</v>
      </c>
      <c r="G922" s="17" t="str">
        <f t="shared" si="58"/>
        <v>WEAK</v>
      </c>
      <c r="H922" s="17" t="str">
        <f t="shared" si="57"/>
        <v>CONFIRMED BEARISH</v>
      </c>
    </row>
    <row r="923" spans="1:8" ht="13.5" x14ac:dyDescent="0.25">
      <c r="A923" s="3">
        <v>43349</v>
      </c>
      <c r="B923" s="2">
        <v>47.39</v>
      </c>
      <c r="C923" s="2">
        <v>22.334900000000001</v>
      </c>
      <c r="D923" s="2">
        <v>28279</v>
      </c>
      <c r="E923" s="2">
        <f t="shared" si="56"/>
        <v>477944</v>
      </c>
      <c r="F923" s="17" t="str">
        <f t="shared" si="59"/>
        <v>BEARISH</v>
      </c>
      <c r="G923" s="17" t="str">
        <f t="shared" si="58"/>
        <v>WEAK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50.27</v>
      </c>
      <c r="C924" s="2">
        <v>23.6922</v>
      </c>
      <c r="D924" s="2">
        <v>16396</v>
      </c>
      <c r="E924" s="2">
        <f t="shared" si="56"/>
        <v>494340</v>
      </c>
      <c r="F924" s="17" t="str">
        <f t="shared" si="59"/>
        <v>BEARISH</v>
      </c>
      <c r="G924" s="17" t="str">
        <f t="shared" si="58"/>
        <v>WEAK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51</v>
      </c>
      <c r="C925" s="2">
        <v>24.036300000000001</v>
      </c>
      <c r="D925" s="2">
        <v>5777</v>
      </c>
      <c r="E925" s="2">
        <f t="shared" si="56"/>
        <v>500117</v>
      </c>
      <c r="F925" s="17" t="str">
        <f t="shared" si="59"/>
        <v>BEARISH</v>
      </c>
      <c r="G925" s="17" t="str">
        <f t="shared" si="58"/>
        <v>WEAK</v>
      </c>
      <c r="H925" s="17" t="str">
        <f t="shared" si="57"/>
        <v>CONFIRMED BEARISH</v>
      </c>
    </row>
    <row r="926" spans="1:8" ht="13.5" x14ac:dyDescent="0.25">
      <c r="A926" s="3">
        <v>43355</v>
      </c>
      <c r="B926" s="2">
        <v>49.9</v>
      </c>
      <c r="C926" s="2">
        <v>23.517800000000001</v>
      </c>
      <c r="D926" s="2">
        <v>4910</v>
      </c>
      <c r="E926" s="2">
        <f t="shared" si="56"/>
        <v>495207</v>
      </c>
      <c r="F926" s="17" t="str">
        <f t="shared" si="59"/>
        <v>BEARISH</v>
      </c>
      <c r="G926" s="17" t="str">
        <f t="shared" si="58"/>
        <v>WEAK</v>
      </c>
      <c r="H926" s="17" t="str">
        <f t="shared" si="57"/>
        <v>CONFIRMED BEARISH</v>
      </c>
    </row>
    <row r="927" spans="1:8" ht="13.5" x14ac:dyDescent="0.25">
      <c r="A927" s="3">
        <v>43356</v>
      </c>
      <c r="B927" s="2">
        <v>49.88</v>
      </c>
      <c r="C927" s="2">
        <v>23.508400000000002</v>
      </c>
      <c r="D927" s="2">
        <v>16361</v>
      </c>
      <c r="E927" s="2">
        <f t="shared" si="56"/>
        <v>478846</v>
      </c>
      <c r="F927" s="17" t="str">
        <f t="shared" si="59"/>
        <v>BEARISH</v>
      </c>
      <c r="G927" s="17" t="str">
        <f t="shared" si="58"/>
        <v>WEAK</v>
      </c>
      <c r="H927" s="17" t="str">
        <f t="shared" si="57"/>
        <v>CONFIRMED BEARISH</v>
      </c>
    </row>
    <row r="928" spans="1:8" ht="13.5" x14ac:dyDescent="0.25">
      <c r="A928" s="3">
        <v>43357</v>
      </c>
      <c r="B928" s="2">
        <v>49.35</v>
      </c>
      <c r="C928" s="2">
        <v>23.258600000000001</v>
      </c>
      <c r="D928" s="2">
        <v>3514</v>
      </c>
      <c r="E928" s="2">
        <f t="shared" si="56"/>
        <v>475332</v>
      </c>
      <c r="F928" s="17" t="str">
        <f t="shared" si="59"/>
        <v>BEARISH</v>
      </c>
      <c r="G928" s="17" t="str">
        <f t="shared" si="58"/>
        <v>NEUTRAL</v>
      </c>
      <c r="H928" s="17" t="str">
        <f t="shared" si="57"/>
        <v>BEARISH DIVERGENCE</v>
      </c>
    </row>
    <row r="929" spans="1:8" ht="13.5" x14ac:dyDescent="0.25">
      <c r="A929" s="3">
        <v>43360</v>
      </c>
      <c r="B929" s="2">
        <v>49.4</v>
      </c>
      <c r="C929" s="2">
        <v>23.2822</v>
      </c>
      <c r="D929" s="2">
        <v>398</v>
      </c>
      <c r="E929" s="2">
        <f t="shared" si="56"/>
        <v>475730</v>
      </c>
      <c r="F929" s="17" t="str">
        <f t="shared" si="59"/>
        <v>BEARISH</v>
      </c>
      <c r="G929" s="17" t="str">
        <f t="shared" si="58"/>
        <v>WEAK</v>
      </c>
      <c r="H929" s="17" t="str">
        <f t="shared" si="57"/>
        <v>CONFIRMED BEARISH</v>
      </c>
    </row>
    <row r="930" spans="1:8" ht="13.5" x14ac:dyDescent="0.25">
      <c r="A930" s="3">
        <v>43361</v>
      </c>
      <c r="B930" s="2">
        <v>49.9</v>
      </c>
      <c r="C930" s="2">
        <v>23.517800000000001</v>
      </c>
      <c r="D930" s="2">
        <v>3919</v>
      </c>
      <c r="E930" s="2">
        <f t="shared" si="56"/>
        <v>479649</v>
      </c>
      <c r="F930" s="17" t="str">
        <f t="shared" si="59"/>
        <v>BEARISH</v>
      </c>
      <c r="G930" s="17" t="str">
        <f t="shared" si="58"/>
        <v>WEAK</v>
      </c>
      <c r="H930" s="17" t="str">
        <f t="shared" si="57"/>
        <v>CONFIRMED BEARISH</v>
      </c>
    </row>
    <row r="931" spans="1:8" ht="13.5" x14ac:dyDescent="0.25">
      <c r="A931" s="3">
        <v>43362</v>
      </c>
      <c r="B931" s="2">
        <v>49.15</v>
      </c>
      <c r="C931" s="2">
        <v>23.164400000000001</v>
      </c>
      <c r="D931" s="2">
        <v>3297</v>
      </c>
      <c r="E931" s="2">
        <f t="shared" si="56"/>
        <v>476352</v>
      </c>
      <c r="F931" s="17" t="str">
        <f t="shared" si="59"/>
        <v>BEARISH</v>
      </c>
      <c r="G931" s="17" t="str">
        <f t="shared" si="58"/>
        <v>WEAK</v>
      </c>
      <c r="H931" s="17" t="str">
        <f t="shared" si="57"/>
        <v>CONFIRMED BEARISH</v>
      </c>
    </row>
    <row r="932" spans="1:8" ht="13.5" x14ac:dyDescent="0.25">
      <c r="A932" s="3">
        <v>43363</v>
      </c>
      <c r="B932" s="2">
        <v>48.95</v>
      </c>
      <c r="C932" s="2">
        <v>23.0701</v>
      </c>
      <c r="D932" s="2">
        <v>2387</v>
      </c>
      <c r="E932" s="2">
        <f t="shared" si="56"/>
        <v>473965</v>
      </c>
      <c r="F932" s="17" t="str">
        <f t="shared" si="59"/>
        <v>BEARISH</v>
      </c>
      <c r="G932" s="17" t="str">
        <f t="shared" si="58"/>
        <v>NEUTRAL</v>
      </c>
      <c r="H932" s="17" t="str">
        <f t="shared" si="57"/>
        <v>CONFIRMED BEARISH</v>
      </c>
    </row>
    <row r="933" spans="1:8" ht="13.5" x14ac:dyDescent="0.25">
      <c r="A933" s="3">
        <v>43364</v>
      </c>
      <c r="B933" s="2">
        <v>48.8</v>
      </c>
      <c r="C933" s="2">
        <v>22.999400000000001</v>
      </c>
      <c r="D933" s="2">
        <v>6002</v>
      </c>
      <c r="E933" s="2">
        <f t="shared" si="56"/>
        <v>467963</v>
      </c>
      <c r="F933" s="17" t="str">
        <f t="shared" si="59"/>
        <v>BEARISH</v>
      </c>
      <c r="G933" s="17" t="str">
        <f t="shared" si="58"/>
        <v>NEUTRAL</v>
      </c>
      <c r="H933" s="17" t="str">
        <f t="shared" si="57"/>
        <v>CONFIRMED BEARISH</v>
      </c>
    </row>
    <row r="934" spans="1:8" ht="13.5" x14ac:dyDescent="0.25">
      <c r="A934" s="3">
        <v>43367</v>
      </c>
      <c r="B934" s="2">
        <v>48.8</v>
      </c>
      <c r="C934" s="2">
        <v>22.999400000000001</v>
      </c>
      <c r="D934" s="2">
        <v>3647</v>
      </c>
      <c r="E934" s="2">
        <f t="shared" si="56"/>
        <v>467963</v>
      </c>
      <c r="F934" s="17" t="str">
        <f t="shared" si="59"/>
        <v>BEARISH</v>
      </c>
      <c r="G934" s="17" t="str">
        <f t="shared" si="58"/>
        <v>NEUTRAL</v>
      </c>
      <c r="H934" s="17" t="str">
        <f t="shared" si="57"/>
        <v>CONFIRMED BEARISH</v>
      </c>
    </row>
    <row r="935" spans="1:8" ht="13.5" x14ac:dyDescent="0.25">
      <c r="A935" s="3">
        <v>43368</v>
      </c>
      <c r="B935" s="2">
        <v>49.2</v>
      </c>
      <c r="C935" s="2">
        <v>23.187899999999999</v>
      </c>
      <c r="D935" s="2">
        <v>1365</v>
      </c>
      <c r="E935" s="2">
        <f t="shared" si="56"/>
        <v>469328</v>
      </c>
      <c r="F935" s="17" t="str">
        <f t="shared" si="59"/>
        <v>BEARISH</v>
      </c>
      <c r="G935" s="17" t="str">
        <f t="shared" si="58"/>
        <v>WEAK</v>
      </c>
      <c r="H935" s="17" t="str">
        <f t="shared" si="57"/>
        <v>CONFIRMED BEARISH</v>
      </c>
    </row>
    <row r="936" spans="1:8" ht="13.5" x14ac:dyDescent="0.25">
      <c r="A936" s="3">
        <v>43369</v>
      </c>
      <c r="B936" s="2">
        <v>49.1</v>
      </c>
      <c r="C936" s="2">
        <v>23.140799999999999</v>
      </c>
      <c r="D936" s="2">
        <v>664</v>
      </c>
      <c r="E936" s="2">
        <f t="shared" si="56"/>
        <v>468664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v>43370</v>
      </c>
      <c r="B937" s="2">
        <v>48.8</v>
      </c>
      <c r="C937" s="2">
        <v>22.999400000000001</v>
      </c>
      <c r="D937" s="2">
        <v>5105</v>
      </c>
      <c r="E937" s="2">
        <f t="shared" si="56"/>
        <v>463559</v>
      </c>
      <c r="F937" s="17" t="str">
        <f t="shared" si="59"/>
        <v>BEARISH</v>
      </c>
      <c r="G937" s="17" t="str">
        <f t="shared" si="58"/>
        <v>WEAK</v>
      </c>
      <c r="H937" s="17" t="str">
        <f t="shared" si="57"/>
        <v>CONFIRMED BEARISH</v>
      </c>
    </row>
    <row r="938" spans="1:8" ht="13.5" x14ac:dyDescent="0.25">
      <c r="A938" s="3">
        <v>43371</v>
      </c>
      <c r="B938" s="2">
        <v>48.79</v>
      </c>
      <c r="C938" s="2">
        <v>22.994700000000002</v>
      </c>
      <c r="D938" s="2">
        <v>2759</v>
      </c>
      <c r="E938" s="2">
        <f t="shared" si="56"/>
        <v>460800</v>
      </c>
      <c r="F938" s="17" t="str">
        <f t="shared" si="59"/>
        <v>BEARISH</v>
      </c>
      <c r="G938" s="17" t="str">
        <f t="shared" si="58"/>
        <v>NEUTRAL</v>
      </c>
      <c r="H938" s="17" t="str">
        <f t="shared" si="57"/>
        <v>CONFIRMED BEARISH</v>
      </c>
    </row>
    <row r="939" spans="1:8" ht="13.5" x14ac:dyDescent="0.25">
      <c r="A939" s="3">
        <v>43374</v>
      </c>
      <c r="B939" s="2">
        <v>48.4</v>
      </c>
      <c r="C939" s="2">
        <v>22.8109</v>
      </c>
      <c r="D939" s="2">
        <v>886</v>
      </c>
      <c r="E939" s="2">
        <f t="shared" si="56"/>
        <v>459914</v>
      </c>
      <c r="F939" s="17" t="str">
        <f t="shared" si="59"/>
        <v>BEARISH</v>
      </c>
      <c r="G939" s="17" t="str">
        <f t="shared" si="58"/>
        <v>NEUTRAL</v>
      </c>
      <c r="H939" s="17" t="str">
        <f t="shared" si="57"/>
        <v>CONFIRMED BEARISH</v>
      </c>
    </row>
    <row r="940" spans="1:8" ht="13.5" x14ac:dyDescent="0.25">
      <c r="A940" s="3">
        <v>43375</v>
      </c>
      <c r="B940" s="2">
        <v>47.92</v>
      </c>
      <c r="C940" s="2">
        <v>22.584700000000002</v>
      </c>
      <c r="D940" s="2">
        <v>3008</v>
      </c>
      <c r="E940" s="2">
        <f t="shared" si="56"/>
        <v>456906</v>
      </c>
      <c r="F940" s="17" t="str">
        <f t="shared" si="59"/>
        <v>BEARISH</v>
      </c>
      <c r="G940" s="17" t="str">
        <f t="shared" si="58"/>
        <v>WEAK</v>
      </c>
      <c r="H940" s="17" t="str">
        <f t="shared" si="57"/>
        <v>CONFIRMED BEARISH</v>
      </c>
    </row>
    <row r="941" spans="1:8" ht="13.5" x14ac:dyDescent="0.25">
      <c r="A941" s="3">
        <v>43376</v>
      </c>
      <c r="B941" s="2">
        <v>46.27</v>
      </c>
      <c r="C941" s="2">
        <v>21.806999999999999</v>
      </c>
      <c r="D941" s="2">
        <v>6251</v>
      </c>
      <c r="E941" s="2">
        <f t="shared" si="56"/>
        <v>450655</v>
      </c>
      <c r="F941" s="17" t="str">
        <f t="shared" si="59"/>
        <v>BEARISH</v>
      </c>
      <c r="G941" s="17" t="str">
        <f t="shared" si="58"/>
        <v>WEAK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44.91</v>
      </c>
      <c r="C942" s="2">
        <v>21.166</v>
      </c>
      <c r="D942" s="2">
        <v>12663</v>
      </c>
      <c r="E942" s="2">
        <f t="shared" si="56"/>
        <v>437992</v>
      </c>
      <c r="F942" s="17" t="str">
        <f t="shared" si="59"/>
        <v>BEARISH</v>
      </c>
      <c r="G942" s="17" t="str">
        <f t="shared" si="58"/>
        <v>WEAK</v>
      </c>
      <c r="H942" s="17" t="str">
        <f t="shared" si="57"/>
        <v>CONFIRMED BEARISH</v>
      </c>
    </row>
    <row r="943" spans="1:8" ht="13.5" x14ac:dyDescent="0.25">
      <c r="A943" s="3">
        <v>43378</v>
      </c>
      <c r="B943" s="2">
        <v>45.86</v>
      </c>
      <c r="C943" s="2">
        <v>21.613800000000001</v>
      </c>
      <c r="D943" s="2">
        <v>12291</v>
      </c>
      <c r="E943" s="2">
        <f t="shared" si="56"/>
        <v>450283</v>
      </c>
      <c r="F943" s="17" t="str">
        <f t="shared" si="59"/>
        <v>BEARISH</v>
      </c>
      <c r="G943" s="17" t="str">
        <f t="shared" si="58"/>
        <v>WEAK</v>
      </c>
      <c r="H943" s="17" t="str">
        <f t="shared" si="57"/>
        <v>CONFIRMED BEARISH</v>
      </c>
    </row>
    <row r="944" spans="1:8" ht="13.5" x14ac:dyDescent="0.25">
      <c r="A944" s="3">
        <v>43381</v>
      </c>
      <c r="B944" s="2">
        <v>45.8</v>
      </c>
      <c r="C944" s="2">
        <v>21.5855</v>
      </c>
      <c r="D944" s="2">
        <v>5211</v>
      </c>
      <c r="E944" s="2">
        <f t="shared" si="56"/>
        <v>445072</v>
      </c>
      <c r="F944" s="17" t="str">
        <f t="shared" si="59"/>
        <v>BEARISH</v>
      </c>
      <c r="G944" s="17" t="str">
        <f t="shared" si="58"/>
        <v>WEAK</v>
      </c>
      <c r="H944" s="17" t="str">
        <f t="shared" si="57"/>
        <v>CONFIRMED BEARISH</v>
      </c>
    </row>
    <row r="945" spans="1:8" ht="13.5" x14ac:dyDescent="0.25">
      <c r="A945" s="3">
        <v>43382</v>
      </c>
      <c r="B945" s="2">
        <v>44.5</v>
      </c>
      <c r="C945" s="2">
        <v>20.972799999999999</v>
      </c>
      <c r="D945" s="2">
        <v>1196</v>
      </c>
      <c r="E945" s="2">
        <f t="shared" si="56"/>
        <v>443876</v>
      </c>
      <c r="F945" s="17" t="str">
        <f t="shared" si="59"/>
        <v>BEARISH</v>
      </c>
      <c r="G945" s="17" t="str">
        <f t="shared" si="58"/>
        <v>WEAK</v>
      </c>
      <c r="H945" s="17" t="str">
        <f t="shared" si="57"/>
        <v>CONFIRMED BEARISH</v>
      </c>
    </row>
    <row r="946" spans="1:8" ht="13.5" x14ac:dyDescent="0.25">
      <c r="A946" s="3">
        <v>43383</v>
      </c>
      <c r="B946" s="2">
        <v>45.49</v>
      </c>
      <c r="C946" s="2">
        <v>21.439399999999999</v>
      </c>
      <c r="D946" s="2">
        <v>1378</v>
      </c>
      <c r="E946" s="2">
        <f t="shared" si="56"/>
        <v>445254</v>
      </c>
      <c r="F946" s="17" t="str">
        <f t="shared" si="59"/>
        <v>BEARISH</v>
      </c>
      <c r="G946" s="17" t="str">
        <f t="shared" si="58"/>
        <v>NEUTRAL</v>
      </c>
      <c r="H946" s="17" t="str">
        <f t="shared" si="57"/>
        <v>CONFIRMED BEARISH</v>
      </c>
    </row>
    <row r="947" spans="1:8" ht="13.5" x14ac:dyDescent="0.25">
      <c r="A947" s="3">
        <v>43384</v>
      </c>
      <c r="B947" s="2">
        <v>44.51</v>
      </c>
      <c r="C947" s="2">
        <v>20.977499999999999</v>
      </c>
      <c r="D947" s="2">
        <v>731</v>
      </c>
      <c r="E947" s="2">
        <f t="shared" si="56"/>
        <v>444523</v>
      </c>
      <c r="F947" s="17" t="str">
        <f t="shared" si="59"/>
        <v>BULLISH</v>
      </c>
      <c r="G947" s="17" t="str">
        <f t="shared" si="58"/>
        <v>NEUTRAL</v>
      </c>
      <c r="H947" s="17" t="str">
        <f t="shared" si="57"/>
        <v>BULLISH DIVERGENCE</v>
      </c>
    </row>
    <row r="948" spans="1:8" ht="13.5" x14ac:dyDescent="0.25">
      <c r="A948" s="3">
        <v>43385</v>
      </c>
      <c r="B948" s="2">
        <v>44</v>
      </c>
      <c r="C948" s="2">
        <v>20.737200000000001</v>
      </c>
      <c r="D948" s="2">
        <v>3285</v>
      </c>
      <c r="E948" s="2">
        <f t="shared" si="56"/>
        <v>441238</v>
      </c>
      <c r="F948" s="17" t="str">
        <f t="shared" si="59"/>
        <v>BEARISH</v>
      </c>
      <c r="G948" s="17" t="str">
        <f t="shared" si="58"/>
        <v>WEAK</v>
      </c>
      <c r="H948" s="17" t="str">
        <f t="shared" si="57"/>
        <v>CONFIRMED BEARISH</v>
      </c>
    </row>
    <row r="949" spans="1:8" ht="13.5" x14ac:dyDescent="0.25">
      <c r="A949" s="3">
        <v>43389</v>
      </c>
      <c r="B949" s="2">
        <v>42.95</v>
      </c>
      <c r="C949" s="2">
        <v>20.2423</v>
      </c>
      <c r="D949" s="2">
        <v>2937</v>
      </c>
      <c r="E949" s="2">
        <f t="shared" si="56"/>
        <v>438301</v>
      </c>
      <c r="F949" s="17" t="str">
        <f t="shared" si="59"/>
        <v>BEARISH</v>
      </c>
      <c r="G949" s="17" t="str">
        <f t="shared" si="58"/>
        <v>NEUTRAL</v>
      </c>
      <c r="H949" s="17" t="str">
        <f t="shared" si="57"/>
        <v>CONFIRMED BEARISH</v>
      </c>
    </row>
    <row r="950" spans="1:8" ht="13.5" x14ac:dyDescent="0.25">
      <c r="A950" s="3">
        <v>43390</v>
      </c>
      <c r="B950" s="2">
        <v>41.67</v>
      </c>
      <c r="C950" s="2">
        <v>19.638999999999999</v>
      </c>
      <c r="D950" s="2">
        <v>13692</v>
      </c>
      <c r="E950" s="2">
        <f t="shared" si="56"/>
        <v>424609</v>
      </c>
      <c r="F950" s="17" t="str">
        <f t="shared" si="59"/>
        <v>BEARISH</v>
      </c>
      <c r="G950" s="17" t="str">
        <f t="shared" si="58"/>
        <v>WEAK</v>
      </c>
      <c r="H950" s="17" t="str">
        <f t="shared" si="57"/>
        <v>CONFIRMED BEARISH</v>
      </c>
    </row>
    <row r="951" spans="1:8" ht="13.5" x14ac:dyDescent="0.25">
      <c r="A951" s="3">
        <v>43391</v>
      </c>
      <c r="B951" s="2">
        <v>41.6</v>
      </c>
      <c r="C951" s="2">
        <v>19.606000000000002</v>
      </c>
      <c r="D951" s="2">
        <v>8156</v>
      </c>
      <c r="E951" s="2">
        <f t="shared" si="56"/>
        <v>416453</v>
      </c>
      <c r="F951" s="17" t="str">
        <f t="shared" si="59"/>
        <v>BEARISH</v>
      </c>
      <c r="G951" s="17" t="str">
        <f t="shared" si="58"/>
        <v>WEAK</v>
      </c>
      <c r="H951" s="17" t="str">
        <f t="shared" si="57"/>
        <v>CONFIRMED BEARISH</v>
      </c>
    </row>
    <row r="952" spans="1:8" ht="13.5" x14ac:dyDescent="0.25">
      <c r="A952" s="3">
        <v>43392</v>
      </c>
      <c r="B952" s="2">
        <v>42.48</v>
      </c>
      <c r="C952" s="2">
        <v>20.020800000000001</v>
      </c>
      <c r="D952" s="2">
        <v>7992</v>
      </c>
      <c r="E952" s="2">
        <f t="shared" si="56"/>
        <v>424445</v>
      </c>
      <c r="F952" s="17" t="str">
        <f t="shared" si="59"/>
        <v>BEARISH</v>
      </c>
      <c r="G952" s="17" t="str">
        <f t="shared" si="58"/>
        <v>WEAK</v>
      </c>
      <c r="H952" s="17" t="str">
        <f t="shared" si="57"/>
        <v>CONFIRMED BEARISH</v>
      </c>
    </row>
    <row r="953" spans="1:8" ht="13.5" x14ac:dyDescent="0.25">
      <c r="A953" s="3">
        <v>43395</v>
      </c>
      <c r="B953" s="2">
        <v>43.45</v>
      </c>
      <c r="C953" s="2">
        <v>20.477900000000002</v>
      </c>
      <c r="D953" s="2">
        <v>2099</v>
      </c>
      <c r="E953" s="2">
        <f t="shared" si="56"/>
        <v>426544</v>
      </c>
      <c r="F953" s="17" t="str">
        <f t="shared" si="59"/>
        <v>BEARISH</v>
      </c>
      <c r="G953" s="17" t="str">
        <f t="shared" si="58"/>
        <v>WEAK</v>
      </c>
      <c r="H953" s="17" t="str">
        <f t="shared" si="57"/>
        <v>CONFIRMED BEARISH</v>
      </c>
    </row>
    <row r="954" spans="1:8" ht="13.5" x14ac:dyDescent="0.25">
      <c r="A954" s="3">
        <v>43396</v>
      </c>
      <c r="B954" s="2">
        <v>43.06</v>
      </c>
      <c r="C954" s="2">
        <v>20.2941</v>
      </c>
      <c r="D954" s="2">
        <v>2842</v>
      </c>
      <c r="E954" s="2">
        <f t="shared" si="56"/>
        <v>423702</v>
      </c>
      <c r="F954" s="17" t="str">
        <f t="shared" si="59"/>
        <v>BEARISH</v>
      </c>
      <c r="G954" s="17" t="str">
        <f t="shared" si="58"/>
        <v>WEAK</v>
      </c>
      <c r="H954" s="17" t="str">
        <f t="shared" si="57"/>
        <v>BEARISH DIVERGENCE</v>
      </c>
    </row>
    <row r="955" spans="1:8" ht="13.5" x14ac:dyDescent="0.25">
      <c r="A955" s="3">
        <v>43397</v>
      </c>
      <c r="B955" s="2">
        <v>42.13</v>
      </c>
      <c r="C955" s="2">
        <v>19.855799999999999</v>
      </c>
      <c r="D955" s="2">
        <v>1216</v>
      </c>
      <c r="E955" s="2">
        <f t="shared" si="56"/>
        <v>422486</v>
      </c>
      <c r="F955" s="17" t="str">
        <f t="shared" si="59"/>
        <v>BEARISH</v>
      </c>
      <c r="G955" s="17" t="str">
        <f t="shared" si="58"/>
        <v>NEUTRAL</v>
      </c>
      <c r="H955" s="17" t="str">
        <f t="shared" si="57"/>
        <v>BEARISH DIVERGENCE</v>
      </c>
    </row>
    <row r="956" spans="1:8" ht="13.5" x14ac:dyDescent="0.25">
      <c r="A956" s="3">
        <v>43398</v>
      </c>
      <c r="B956" s="2">
        <v>41.78</v>
      </c>
      <c r="C956" s="2">
        <v>19.690899999999999</v>
      </c>
      <c r="D956" s="2">
        <v>13544</v>
      </c>
      <c r="E956" s="2">
        <f t="shared" si="56"/>
        <v>408942</v>
      </c>
      <c r="F956" s="17" t="str">
        <f t="shared" si="59"/>
        <v>BEARISH</v>
      </c>
      <c r="G956" s="17" t="str">
        <f t="shared" si="58"/>
        <v>NEUTRAL</v>
      </c>
      <c r="H956" s="17" t="str">
        <f t="shared" si="57"/>
        <v>BEARISH DIVERGENCE</v>
      </c>
    </row>
    <row r="957" spans="1:8" ht="13.5" x14ac:dyDescent="0.25">
      <c r="A957" s="3">
        <v>43399</v>
      </c>
      <c r="B957" s="2">
        <v>42.4</v>
      </c>
      <c r="C957" s="2">
        <v>19.9831</v>
      </c>
      <c r="D957" s="2">
        <v>3071</v>
      </c>
      <c r="E957" s="2">
        <f t="shared" si="56"/>
        <v>412013</v>
      </c>
      <c r="F957" s="17" t="str">
        <f t="shared" si="59"/>
        <v>BEARISH</v>
      </c>
      <c r="G957" s="17" t="str">
        <f t="shared" si="58"/>
        <v>WEAK</v>
      </c>
      <c r="H957" s="17" t="str">
        <f t="shared" si="57"/>
        <v>CONFIRMED BEARISH</v>
      </c>
    </row>
    <row r="958" spans="1:8" ht="13.5" x14ac:dyDescent="0.25">
      <c r="A958" s="3">
        <v>43402</v>
      </c>
      <c r="B958" s="2">
        <v>43</v>
      </c>
      <c r="C958" s="2">
        <v>20.265899999999998</v>
      </c>
      <c r="D958" s="2">
        <v>3062</v>
      </c>
      <c r="E958" s="2">
        <f t="shared" si="56"/>
        <v>415075</v>
      </c>
      <c r="F958" s="17" t="str">
        <f t="shared" si="59"/>
        <v>BEARISH</v>
      </c>
      <c r="G958" s="17" t="str">
        <f t="shared" si="58"/>
        <v>WEAK</v>
      </c>
      <c r="H958" s="17" t="str">
        <f t="shared" si="57"/>
        <v>CONFIRMED BEARISH</v>
      </c>
    </row>
    <row r="959" spans="1:8" ht="13.5" x14ac:dyDescent="0.25">
      <c r="A959" s="3">
        <v>43403</v>
      </c>
      <c r="B959" s="2">
        <v>43</v>
      </c>
      <c r="C959" s="2">
        <v>20.265899999999998</v>
      </c>
      <c r="D959" s="2">
        <v>22584</v>
      </c>
      <c r="E959" s="2">
        <f t="shared" si="56"/>
        <v>415075</v>
      </c>
      <c r="F959" s="17" t="str">
        <f t="shared" si="59"/>
        <v>BEARISH</v>
      </c>
      <c r="G959" s="17" t="str">
        <f t="shared" si="58"/>
        <v>WEAK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43.01</v>
      </c>
      <c r="C960" s="2">
        <v>20.270600000000002</v>
      </c>
      <c r="D960" s="2">
        <v>890</v>
      </c>
      <c r="E960" s="2">
        <f t="shared" si="56"/>
        <v>415965</v>
      </c>
      <c r="F960" s="17" t="str">
        <f t="shared" si="59"/>
        <v>BEARISH</v>
      </c>
      <c r="G960" s="17" t="str">
        <f t="shared" si="58"/>
        <v>NEUTRAL</v>
      </c>
      <c r="H960" s="17" t="str">
        <f t="shared" si="57"/>
        <v>BEARISH DIVERGENCE</v>
      </c>
    </row>
    <row r="961" spans="1:8" ht="13.5" x14ac:dyDescent="0.25">
      <c r="A961" s="3">
        <v>43405</v>
      </c>
      <c r="B961" s="2">
        <v>43</v>
      </c>
      <c r="C961" s="2">
        <v>20.265899999999998</v>
      </c>
      <c r="D961" s="2">
        <v>12028</v>
      </c>
      <c r="E961" s="2">
        <f t="shared" si="56"/>
        <v>403937</v>
      </c>
      <c r="F961" s="17" t="str">
        <f t="shared" si="59"/>
        <v>BEARISH</v>
      </c>
      <c r="G961" s="17" t="str">
        <f t="shared" si="58"/>
        <v>NEUTRAL</v>
      </c>
      <c r="H961" s="17" t="str">
        <f t="shared" si="57"/>
        <v>BEARISH DIVERGENCE</v>
      </c>
    </row>
    <row r="962" spans="1:8" ht="13.5" x14ac:dyDescent="0.25">
      <c r="A962" s="3">
        <v>43406</v>
      </c>
      <c r="B962" s="2">
        <v>43</v>
      </c>
      <c r="C962" s="2">
        <v>20.265899999999998</v>
      </c>
      <c r="D962" s="2">
        <v>216</v>
      </c>
      <c r="E962" s="2">
        <f t="shared" si="56"/>
        <v>403937</v>
      </c>
      <c r="F962" s="17" t="str">
        <f t="shared" si="59"/>
        <v>BEARISH</v>
      </c>
      <c r="G962" s="17" t="str">
        <f t="shared" si="58"/>
        <v>NEUTRAL</v>
      </c>
      <c r="H962" s="17" t="str">
        <f t="shared" si="57"/>
        <v>BEARISH DIVERGENCE</v>
      </c>
    </row>
    <row r="963" spans="1:8" ht="13.5" x14ac:dyDescent="0.25">
      <c r="A963" s="3">
        <v>43409</v>
      </c>
      <c r="B963" s="2">
        <v>43</v>
      </c>
      <c r="C963" s="2">
        <v>20.265899999999998</v>
      </c>
      <c r="D963" s="2">
        <v>313</v>
      </c>
      <c r="E963" s="2">
        <f t="shared" si="56"/>
        <v>403937</v>
      </c>
      <c r="F963" s="17" t="str">
        <f t="shared" si="59"/>
        <v>BEARISH</v>
      </c>
      <c r="G963" s="17" t="str">
        <f t="shared" si="58"/>
        <v>WEAK</v>
      </c>
      <c r="H963" s="17" t="str">
        <f t="shared" si="57"/>
        <v>NEUTRAL</v>
      </c>
    </row>
    <row r="964" spans="1:8" ht="13.5" x14ac:dyDescent="0.25">
      <c r="A964" s="3">
        <v>43410</v>
      </c>
      <c r="B964" s="2">
        <v>42.9</v>
      </c>
      <c r="C964" s="2">
        <v>20.218699999999998</v>
      </c>
      <c r="D964" s="2">
        <v>368</v>
      </c>
      <c r="E964" s="2">
        <f t="shared" ref="E964:E1027" si="60">IF(B964&gt;B963, E963+D964, IF(B964&lt;B963, E963-D964, E963))</f>
        <v>403569</v>
      </c>
      <c r="F964" s="17" t="str">
        <f t="shared" si="59"/>
        <v>BEARISH</v>
      </c>
      <c r="G964" s="17" t="str">
        <f t="shared" si="58"/>
        <v>WEAK</v>
      </c>
      <c r="H964" s="17" t="str">
        <f t="shared" si="57"/>
        <v>CONFIRMED BEARISH</v>
      </c>
    </row>
    <row r="965" spans="1:8" ht="13.5" x14ac:dyDescent="0.25">
      <c r="A965" s="3">
        <v>43411</v>
      </c>
      <c r="B965" s="2">
        <v>42.6</v>
      </c>
      <c r="C965" s="2">
        <v>20.077300000000001</v>
      </c>
      <c r="D965" s="2">
        <v>2189</v>
      </c>
      <c r="E965" s="2">
        <f t="shared" si="60"/>
        <v>401380</v>
      </c>
      <c r="F965" s="17" t="str">
        <f t="shared" si="59"/>
        <v>BEARISH</v>
      </c>
      <c r="G965" s="17" t="str">
        <f t="shared" si="58"/>
        <v>WEAK</v>
      </c>
      <c r="H965" s="17" t="str">
        <f t="shared" si="57"/>
        <v>CONFIRMED BEARISH</v>
      </c>
    </row>
    <row r="966" spans="1:8" ht="13.5" x14ac:dyDescent="0.25">
      <c r="A966" s="3">
        <v>43412</v>
      </c>
      <c r="B966" s="2">
        <v>42.6</v>
      </c>
      <c r="C966" s="2">
        <v>20.077300000000001</v>
      </c>
      <c r="D966" s="2">
        <v>1332</v>
      </c>
      <c r="E966" s="2">
        <f t="shared" si="60"/>
        <v>401380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v>43413</v>
      </c>
      <c r="B967" s="2">
        <v>42.3</v>
      </c>
      <c r="C967" s="2">
        <v>19.936</v>
      </c>
      <c r="D967" s="2">
        <v>1499</v>
      </c>
      <c r="E967" s="2">
        <f t="shared" si="60"/>
        <v>399881</v>
      </c>
      <c r="F967" s="17" t="str">
        <f t="shared" si="59"/>
        <v>BEARISH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BEARISH</v>
      </c>
    </row>
    <row r="968" spans="1:8" ht="13.5" x14ac:dyDescent="0.25">
      <c r="A968" s="3">
        <v>43416</v>
      </c>
      <c r="B968" s="2">
        <v>42.09</v>
      </c>
      <c r="C968" s="2">
        <v>19.837</v>
      </c>
      <c r="D968" s="2">
        <v>4774</v>
      </c>
      <c r="E968" s="2">
        <f t="shared" si="60"/>
        <v>395107</v>
      </c>
      <c r="F968" s="17" t="str">
        <f t="shared" ref="F968:F1031" si="63">IF(E968&gt;E963,"BULLISH",IF(E968&lt;E963,"BEARISH","NEUTRAL"))</f>
        <v>BEARISH</v>
      </c>
      <c r="G968" s="17" t="str">
        <f t="shared" si="62"/>
        <v>WEAK</v>
      </c>
      <c r="H968" s="17" t="str">
        <f t="shared" si="61"/>
        <v>CONFIRMED BEARISH</v>
      </c>
    </row>
    <row r="969" spans="1:8" ht="13.5" x14ac:dyDescent="0.25">
      <c r="A969" s="3">
        <v>43417</v>
      </c>
      <c r="B969" s="2">
        <v>42.09</v>
      </c>
      <c r="C969" s="2">
        <v>19.837</v>
      </c>
      <c r="D969" s="2">
        <v>1461</v>
      </c>
      <c r="E969" s="2">
        <f t="shared" si="60"/>
        <v>395107</v>
      </c>
      <c r="F969" s="17" t="str">
        <f t="shared" si="63"/>
        <v>BEARISH</v>
      </c>
      <c r="G969" s="17" t="str">
        <f t="shared" si="62"/>
        <v>WEAK</v>
      </c>
      <c r="H969" s="17" t="str">
        <f t="shared" si="61"/>
        <v>CONFIRMED BEARISH</v>
      </c>
    </row>
    <row r="970" spans="1:8" ht="13.5" x14ac:dyDescent="0.25">
      <c r="A970" s="3">
        <v>43418</v>
      </c>
      <c r="B970" s="2">
        <v>42.4</v>
      </c>
      <c r="C970" s="2">
        <v>19.9831</v>
      </c>
      <c r="D970" s="2">
        <v>6393</v>
      </c>
      <c r="E970" s="2">
        <f t="shared" si="60"/>
        <v>401500</v>
      </c>
      <c r="F970" s="17" t="str">
        <f t="shared" si="63"/>
        <v>BULLISH</v>
      </c>
      <c r="G970" s="17" t="str">
        <f t="shared" si="62"/>
        <v>NEUTRAL</v>
      </c>
      <c r="H970" s="17" t="str">
        <f t="shared" si="61"/>
        <v>BULLISH DIVERGENCE</v>
      </c>
    </row>
    <row r="971" spans="1:8" ht="13.5" x14ac:dyDescent="0.25">
      <c r="A971" s="3">
        <v>43419</v>
      </c>
      <c r="B971" s="2">
        <v>42.11</v>
      </c>
      <c r="C971" s="2">
        <v>19.846399999999999</v>
      </c>
      <c r="D971" s="2">
        <v>2312</v>
      </c>
      <c r="E971" s="2">
        <f t="shared" si="60"/>
        <v>399188</v>
      </c>
      <c r="F971" s="17" t="str">
        <f t="shared" si="63"/>
        <v>BEARISH</v>
      </c>
      <c r="G971" s="17" t="str">
        <f t="shared" si="62"/>
        <v>NEUTRAL</v>
      </c>
      <c r="H971" s="17" t="str">
        <f t="shared" si="61"/>
        <v>CONFIRMED BEARISH</v>
      </c>
    </row>
    <row r="972" spans="1:8" ht="13.5" x14ac:dyDescent="0.25">
      <c r="A972" s="3">
        <v>43420</v>
      </c>
      <c r="B972" s="2">
        <v>42.2</v>
      </c>
      <c r="C972" s="2">
        <v>19.8888</v>
      </c>
      <c r="D972" s="2">
        <v>4357</v>
      </c>
      <c r="E972" s="2">
        <f t="shared" si="60"/>
        <v>403545</v>
      </c>
      <c r="F972" s="17" t="str">
        <f t="shared" si="63"/>
        <v>BULLISH</v>
      </c>
      <c r="G972" s="17" t="str">
        <f t="shared" si="62"/>
        <v>NEUTRAL</v>
      </c>
      <c r="H972" s="17" t="str">
        <f t="shared" si="61"/>
        <v>BULLISH DIVERGENCE</v>
      </c>
    </row>
    <row r="973" spans="1:8" ht="13.5" x14ac:dyDescent="0.25">
      <c r="A973" s="3">
        <v>43423</v>
      </c>
      <c r="B973" s="2">
        <v>42.19</v>
      </c>
      <c r="C973" s="2">
        <v>19.8841</v>
      </c>
      <c r="D973" s="2">
        <v>2507</v>
      </c>
      <c r="E973" s="2">
        <f t="shared" si="60"/>
        <v>401038</v>
      </c>
      <c r="F973" s="17" t="str">
        <f t="shared" si="63"/>
        <v>BULLISH</v>
      </c>
      <c r="G973" s="17" t="str">
        <f t="shared" si="62"/>
        <v>NEUTRAL</v>
      </c>
      <c r="H973" s="17" t="str">
        <f t="shared" si="61"/>
        <v>CONFIRMED BULLISH</v>
      </c>
    </row>
    <row r="974" spans="1:8" ht="13.5" x14ac:dyDescent="0.25">
      <c r="A974" s="3">
        <v>43425</v>
      </c>
      <c r="B974" s="2">
        <v>42</v>
      </c>
      <c r="C974" s="2">
        <v>19.794599999999999</v>
      </c>
      <c r="D974" s="2">
        <v>1620</v>
      </c>
      <c r="E974" s="2">
        <f t="shared" si="60"/>
        <v>399418</v>
      </c>
      <c r="F974" s="17" t="str">
        <f t="shared" si="63"/>
        <v>BULLISH</v>
      </c>
      <c r="G974" s="17" t="str">
        <f t="shared" si="62"/>
        <v>NEUTRAL</v>
      </c>
      <c r="H974" s="17" t="str">
        <f t="shared" si="61"/>
        <v>BULLISH DIVERGENCE</v>
      </c>
    </row>
    <row r="975" spans="1:8" ht="13.5" x14ac:dyDescent="0.25">
      <c r="A975" s="3">
        <v>43426</v>
      </c>
      <c r="B975" s="2">
        <v>41.99</v>
      </c>
      <c r="C975" s="2">
        <v>19.789899999999999</v>
      </c>
      <c r="D975" s="2">
        <v>4166</v>
      </c>
      <c r="E975" s="2">
        <f t="shared" si="60"/>
        <v>395252</v>
      </c>
      <c r="F975" s="17" t="str">
        <f t="shared" si="63"/>
        <v>BEARISH</v>
      </c>
      <c r="G975" s="17" t="str">
        <f t="shared" si="62"/>
        <v>NEUTRAL</v>
      </c>
      <c r="H975" s="17" t="str">
        <f t="shared" si="61"/>
        <v>CONFIRMED BEARISH</v>
      </c>
    </row>
    <row r="976" spans="1:8" ht="13.5" x14ac:dyDescent="0.25">
      <c r="A976" s="3">
        <v>43427</v>
      </c>
      <c r="B976" s="2">
        <v>41.4</v>
      </c>
      <c r="C976" s="2">
        <v>19.511800000000001</v>
      </c>
      <c r="D976" s="2">
        <v>6625</v>
      </c>
      <c r="E976" s="2">
        <f t="shared" si="60"/>
        <v>388627</v>
      </c>
      <c r="F976" s="17" t="str">
        <f t="shared" si="63"/>
        <v>BEARISH</v>
      </c>
      <c r="G976" s="17" t="str">
        <f t="shared" si="62"/>
        <v>WEAK</v>
      </c>
      <c r="H976" s="17" t="str">
        <f t="shared" si="61"/>
        <v>CONFIRMED BEARISH</v>
      </c>
    </row>
    <row r="977" spans="1:8" ht="13.5" x14ac:dyDescent="0.25">
      <c r="A977" s="3">
        <v>43430</v>
      </c>
      <c r="B977" s="2">
        <v>40.479999999999997</v>
      </c>
      <c r="C977" s="2">
        <v>19.078199999999999</v>
      </c>
      <c r="D977" s="2">
        <v>2733</v>
      </c>
      <c r="E977" s="2">
        <f t="shared" si="60"/>
        <v>385894</v>
      </c>
      <c r="F977" s="17" t="str">
        <f t="shared" si="63"/>
        <v>BEARISH</v>
      </c>
      <c r="G977" s="17" t="str">
        <f t="shared" si="62"/>
        <v>WEAK</v>
      </c>
      <c r="H977" s="17" t="str">
        <f t="shared" si="61"/>
        <v>CONFIRMED BEARISH</v>
      </c>
    </row>
    <row r="978" spans="1:8" ht="13.5" x14ac:dyDescent="0.25">
      <c r="A978" s="3">
        <v>43431</v>
      </c>
      <c r="B978" s="2">
        <v>41</v>
      </c>
      <c r="C978" s="2">
        <v>19.3233</v>
      </c>
      <c r="D978" s="2">
        <v>4292</v>
      </c>
      <c r="E978" s="2">
        <f t="shared" si="60"/>
        <v>390186</v>
      </c>
      <c r="F978" s="17" t="str">
        <f t="shared" si="63"/>
        <v>BEARISH</v>
      </c>
      <c r="G978" s="17" t="str">
        <f t="shared" si="62"/>
        <v>WEAK</v>
      </c>
      <c r="H978" s="17" t="str">
        <f t="shared" si="61"/>
        <v>CONFIRMED BEARISH</v>
      </c>
    </row>
    <row r="979" spans="1:8" ht="13.5" x14ac:dyDescent="0.25">
      <c r="A979" s="3">
        <v>43432</v>
      </c>
      <c r="B979" s="2">
        <v>41.2</v>
      </c>
      <c r="C979" s="2">
        <v>19.4175</v>
      </c>
      <c r="D979" s="2">
        <v>4885</v>
      </c>
      <c r="E979" s="2">
        <f t="shared" si="60"/>
        <v>395071</v>
      </c>
      <c r="F979" s="17" t="str">
        <f t="shared" si="63"/>
        <v>BEARISH</v>
      </c>
      <c r="G979" s="17" t="str">
        <f t="shared" si="62"/>
        <v>NEUTRAL</v>
      </c>
      <c r="H979" s="17" t="str">
        <f t="shared" si="61"/>
        <v>CONFIRMED BEARISH</v>
      </c>
    </row>
    <row r="980" spans="1:8" ht="13.5" x14ac:dyDescent="0.25">
      <c r="A980" s="3">
        <v>43433</v>
      </c>
      <c r="B980" s="2">
        <v>41</v>
      </c>
      <c r="C980" s="2">
        <v>19.3233</v>
      </c>
      <c r="D980" s="2">
        <v>4298</v>
      </c>
      <c r="E980" s="2">
        <f t="shared" si="60"/>
        <v>390773</v>
      </c>
      <c r="F980" s="17" t="str">
        <f t="shared" si="63"/>
        <v>BEARISH</v>
      </c>
      <c r="G980" s="17" t="str">
        <f t="shared" si="62"/>
        <v>NEUTRAL</v>
      </c>
      <c r="H980" s="17" t="str">
        <f t="shared" si="61"/>
        <v>CONFIRMED BEARISH</v>
      </c>
    </row>
    <row r="981" spans="1:8" ht="13.5" x14ac:dyDescent="0.25">
      <c r="A981" s="3">
        <v>43434</v>
      </c>
      <c r="B981" s="2">
        <v>41.5</v>
      </c>
      <c r="C981" s="2">
        <v>19.558900000000001</v>
      </c>
      <c r="D981" s="2">
        <v>3144</v>
      </c>
      <c r="E981" s="2">
        <f t="shared" si="60"/>
        <v>393917</v>
      </c>
      <c r="F981" s="17" t="str">
        <f t="shared" si="63"/>
        <v>BULLISH</v>
      </c>
      <c r="G981" s="17" t="str">
        <f t="shared" si="62"/>
        <v>NEUTRAL</v>
      </c>
      <c r="H981" s="17" t="str">
        <f t="shared" si="61"/>
        <v>CONFIRMED BULLISH</v>
      </c>
    </row>
    <row r="982" spans="1:8" ht="13.5" x14ac:dyDescent="0.25">
      <c r="A982" s="3">
        <v>43437</v>
      </c>
      <c r="B982" s="2">
        <v>42.5</v>
      </c>
      <c r="C982" s="2">
        <v>20.030200000000001</v>
      </c>
      <c r="D982" s="2">
        <v>5451</v>
      </c>
      <c r="E982" s="2">
        <f t="shared" si="60"/>
        <v>399368</v>
      </c>
      <c r="F982" s="17" t="str">
        <f t="shared" si="63"/>
        <v>BULLISH</v>
      </c>
      <c r="G982" s="17" t="str">
        <f t="shared" si="62"/>
        <v>STRONG</v>
      </c>
      <c r="H982" s="17" t="str">
        <f t="shared" si="61"/>
        <v>CONFIRMED BULLISH</v>
      </c>
    </row>
    <row r="983" spans="1:8" ht="13.5" x14ac:dyDescent="0.25">
      <c r="A983" s="3">
        <v>43438</v>
      </c>
      <c r="B983" s="2">
        <v>43</v>
      </c>
      <c r="C983" s="2">
        <v>20.265899999999998</v>
      </c>
      <c r="D983" s="2">
        <v>4061</v>
      </c>
      <c r="E983" s="2">
        <f t="shared" si="60"/>
        <v>403429</v>
      </c>
      <c r="F983" s="17" t="str">
        <f t="shared" si="63"/>
        <v>BULLISH</v>
      </c>
      <c r="G983" s="17" t="str">
        <f t="shared" si="62"/>
        <v>STRONG</v>
      </c>
      <c r="H983" s="17" t="str">
        <f t="shared" si="61"/>
        <v>CONFIRMED BULLISH</v>
      </c>
    </row>
    <row r="984" spans="1:8" ht="13.5" x14ac:dyDescent="0.25">
      <c r="A984" s="3">
        <v>43439</v>
      </c>
      <c r="B984" s="2">
        <v>42.99</v>
      </c>
      <c r="C984" s="2">
        <v>20.261099999999999</v>
      </c>
      <c r="D984" s="2">
        <v>2544</v>
      </c>
      <c r="E984" s="2">
        <f t="shared" si="60"/>
        <v>400885</v>
      </c>
      <c r="F984" s="17" t="str">
        <f t="shared" si="63"/>
        <v>BULLISH</v>
      </c>
      <c r="G984" s="17" t="str">
        <f t="shared" si="62"/>
        <v>NEUTRAL</v>
      </c>
      <c r="H984" s="17" t="str">
        <f t="shared" si="61"/>
        <v>CONFIRMED BULLISH</v>
      </c>
    </row>
    <row r="985" spans="1:8" ht="13.5" x14ac:dyDescent="0.25">
      <c r="A985" s="3">
        <v>43440</v>
      </c>
      <c r="B985" s="2">
        <v>42.99</v>
      </c>
      <c r="C985" s="2">
        <v>20.261099999999999</v>
      </c>
      <c r="D985" s="2">
        <v>560</v>
      </c>
      <c r="E985" s="2">
        <f t="shared" si="60"/>
        <v>400885</v>
      </c>
      <c r="F985" s="17" t="str">
        <f t="shared" si="63"/>
        <v>BULLISH</v>
      </c>
      <c r="G985" s="17" t="str">
        <f t="shared" si="62"/>
        <v>STRONG</v>
      </c>
      <c r="H985" s="17" t="str">
        <f t="shared" si="61"/>
        <v>CONFIRMED BULLISH</v>
      </c>
    </row>
    <row r="986" spans="1:8" ht="13.5" x14ac:dyDescent="0.25">
      <c r="A986" s="3">
        <v>43441</v>
      </c>
      <c r="B986" s="2">
        <v>43.38</v>
      </c>
      <c r="C986" s="2">
        <v>20.445</v>
      </c>
      <c r="D986" s="2">
        <v>1514</v>
      </c>
      <c r="E986" s="2">
        <f t="shared" si="60"/>
        <v>402399</v>
      </c>
      <c r="F986" s="17" t="str">
        <f t="shared" si="63"/>
        <v>BULLISH</v>
      </c>
      <c r="G986" s="17" t="str">
        <f t="shared" si="62"/>
        <v>STRONG</v>
      </c>
      <c r="H986" s="17" t="str">
        <f t="shared" si="61"/>
        <v>CONFIRMED BULLISH</v>
      </c>
    </row>
    <row r="987" spans="1:8" ht="13.5" x14ac:dyDescent="0.25">
      <c r="A987" s="3">
        <v>43444</v>
      </c>
      <c r="B987" s="2">
        <v>40.549999999999997</v>
      </c>
      <c r="C987" s="2">
        <v>19.1112</v>
      </c>
      <c r="D987" s="2">
        <v>3017</v>
      </c>
      <c r="E987" s="2">
        <f t="shared" si="60"/>
        <v>399382</v>
      </c>
      <c r="F987" s="17" t="str">
        <f t="shared" si="63"/>
        <v>BULLISH</v>
      </c>
      <c r="G987" s="17" t="str">
        <f t="shared" si="62"/>
        <v>NEUTRAL</v>
      </c>
      <c r="H987" s="17" t="str">
        <f t="shared" si="61"/>
        <v>BULLISH DIVERGENCE</v>
      </c>
    </row>
    <row r="988" spans="1:8" ht="13.5" x14ac:dyDescent="0.25">
      <c r="A988" s="3">
        <v>43445</v>
      </c>
      <c r="B988" s="2">
        <v>42.33</v>
      </c>
      <c r="C988" s="2">
        <v>19.950099999999999</v>
      </c>
      <c r="D988" s="2">
        <v>3441</v>
      </c>
      <c r="E988" s="2">
        <f t="shared" si="60"/>
        <v>402823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v>43446</v>
      </c>
      <c r="B989" s="2">
        <v>42</v>
      </c>
      <c r="C989" s="2">
        <v>19.794599999999999</v>
      </c>
      <c r="D989" s="2">
        <v>963</v>
      </c>
      <c r="E989" s="2">
        <f t="shared" si="60"/>
        <v>401860</v>
      </c>
      <c r="F989" s="17" t="str">
        <f t="shared" si="63"/>
        <v>BULLISH</v>
      </c>
      <c r="G989" s="17" t="str">
        <f t="shared" si="62"/>
        <v>NEUTRAL</v>
      </c>
      <c r="H989" s="17" t="str">
        <f t="shared" si="61"/>
        <v>BULLISH DIVERGENCE</v>
      </c>
    </row>
    <row r="990" spans="1:8" ht="13.5" x14ac:dyDescent="0.25">
      <c r="A990" s="3">
        <v>43447</v>
      </c>
      <c r="B990" s="2">
        <v>42</v>
      </c>
      <c r="C990" s="2">
        <v>19.794599999999999</v>
      </c>
      <c r="D990" s="2">
        <v>2180</v>
      </c>
      <c r="E990" s="2">
        <f t="shared" si="60"/>
        <v>401860</v>
      </c>
      <c r="F990" s="17" t="str">
        <f t="shared" si="63"/>
        <v>BULLISH</v>
      </c>
      <c r="G990" s="17" t="str">
        <f t="shared" si="62"/>
        <v>NEUTRAL</v>
      </c>
      <c r="H990" s="17" t="str">
        <f t="shared" si="61"/>
        <v>BULLISH DIVERGENCE</v>
      </c>
    </row>
    <row r="991" spans="1:8" ht="13.5" x14ac:dyDescent="0.25">
      <c r="A991" s="3">
        <v>43448</v>
      </c>
      <c r="B991" s="2">
        <v>41.5</v>
      </c>
      <c r="C991" s="2">
        <v>19.558900000000001</v>
      </c>
      <c r="D991" s="2">
        <v>1635</v>
      </c>
      <c r="E991" s="2">
        <f t="shared" si="60"/>
        <v>400225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CONFIRMED BEARISH</v>
      </c>
    </row>
    <row r="992" spans="1:8" ht="13.5" x14ac:dyDescent="0.25">
      <c r="A992" s="3">
        <v>43451</v>
      </c>
      <c r="B992" s="2">
        <v>41.96</v>
      </c>
      <c r="C992" s="2">
        <v>19.775700000000001</v>
      </c>
      <c r="D992" s="2">
        <v>1250</v>
      </c>
      <c r="E992" s="2">
        <f t="shared" si="60"/>
        <v>401475</v>
      </c>
      <c r="F992" s="17" t="str">
        <f t="shared" si="63"/>
        <v>BULLISH</v>
      </c>
      <c r="G992" s="17" t="str">
        <f t="shared" si="62"/>
        <v>NEUTRAL</v>
      </c>
      <c r="H992" s="17" t="str">
        <f t="shared" si="61"/>
        <v>CONFIRMED BULLISH</v>
      </c>
    </row>
    <row r="993" spans="1:8" ht="13.5" x14ac:dyDescent="0.25">
      <c r="A993" s="3">
        <v>43452</v>
      </c>
      <c r="B993" s="2">
        <v>41.94</v>
      </c>
      <c r="C993" s="2">
        <v>19.766300000000001</v>
      </c>
      <c r="D993" s="2">
        <v>484</v>
      </c>
      <c r="E993" s="2">
        <f t="shared" si="60"/>
        <v>400991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v>43453</v>
      </c>
      <c r="B994" s="2">
        <v>41.2</v>
      </c>
      <c r="C994" s="2">
        <v>19.4175</v>
      </c>
      <c r="D994" s="2">
        <v>417</v>
      </c>
      <c r="E994" s="2">
        <f t="shared" si="60"/>
        <v>400574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CONFIRMED BEARISH</v>
      </c>
    </row>
    <row r="995" spans="1:8" ht="13.5" x14ac:dyDescent="0.25">
      <c r="A995" s="3">
        <v>43454</v>
      </c>
      <c r="B995" s="2">
        <v>41.95</v>
      </c>
      <c r="C995" s="2">
        <v>19.771000000000001</v>
      </c>
      <c r="D995" s="2">
        <v>612</v>
      </c>
      <c r="E995" s="2">
        <f t="shared" si="60"/>
        <v>401186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CONFIRMED BEARISH</v>
      </c>
    </row>
    <row r="996" spans="1:8" ht="13.5" x14ac:dyDescent="0.25">
      <c r="A996" s="3">
        <v>43455</v>
      </c>
      <c r="B996" s="2">
        <v>41.9</v>
      </c>
      <c r="C996" s="2">
        <v>19.747399999999999</v>
      </c>
      <c r="D996" s="2">
        <v>539</v>
      </c>
      <c r="E996" s="2">
        <f t="shared" si="60"/>
        <v>400647</v>
      </c>
      <c r="F996" s="17" t="str">
        <f t="shared" si="63"/>
        <v>BULLISH</v>
      </c>
      <c r="G996" s="17" t="str">
        <f t="shared" si="62"/>
        <v>NEUTRAL</v>
      </c>
      <c r="H996" s="17" t="str">
        <f t="shared" si="61"/>
        <v>CONFIRMED BULLISH</v>
      </c>
    </row>
    <row r="997" spans="1:8" ht="13.5" x14ac:dyDescent="0.25">
      <c r="A997" s="3">
        <v>43458</v>
      </c>
      <c r="B997" s="2">
        <v>41.8</v>
      </c>
      <c r="C997" s="2">
        <v>19.700299999999999</v>
      </c>
      <c r="D997" s="2">
        <v>580</v>
      </c>
      <c r="E997" s="2">
        <f t="shared" si="60"/>
        <v>400067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CONFIRMED BEARISH</v>
      </c>
    </row>
    <row r="998" spans="1:8" ht="13.5" x14ac:dyDescent="0.25">
      <c r="A998" s="3">
        <v>43459</v>
      </c>
      <c r="B998" s="2">
        <v>41.1</v>
      </c>
      <c r="C998" s="2">
        <v>19.3704</v>
      </c>
      <c r="D998" s="2">
        <v>1152</v>
      </c>
      <c r="E998" s="2">
        <f t="shared" si="60"/>
        <v>398915</v>
      </c>
      <c r="F998" s="17" t="str">
        <f t="shared" si="63"/>
        <v>BEARISH</v>
      </c>
      <c r="G998" s="17" t="str">
        <f t="shared" si="62"/>
        <v>NEUTRAL</v>
      </c>
      <c r="H998" s="17" t="str">
        <f t="shared" si="61"/>
        <v>CONFIRMED BEARISH</v>
      </c>
    </row>
    <row r="999" spans="1:8" ht="13.5" x14ac:dyDescent="0.25">
      <c r="A999" s="3">
        <v>43460</v>
      </c>
      <c r="B999" s="2">
        <v>40.799999999999997</v>
      </c>
      <c r="C999" s="2">
        <v>19.228999999999999</v>
      </c>
      <c r="D999" s="2">
        <v>4559</v>
      </c>
      <c r="E999" s="2">
        <f t="shared" si="60"/>
        <v>394356</v>
      </c>
      <c r="F999" s="17" t="str">
        <f t="shared" si="63"/>
        <v>BEARISH</v>
      </c>
      <c r="G999" s="17" t="str">
        <f t="shared" si="62"/>
        <v>NEUTRAL</v>
      </c>
      <c r="H999" s="17" t="str">
        <f t="shared" si="61"/>
        <v>CONFIRMED BEARISH</v>
      </c>
    </row>
    <row r="1000" spans="1:8" ht="13.5" x14ac:dyDescent="0.25">
      <c r="A1000" s="3">
        <v>43461</v>
      </c>
      <c r="B1000" s="2">
        <v>41.9</v>
      </c>
      <c r="C1000" s="2">
        <v>19.747399999999999</v>
      </c>
      <c r="D1000" s="2">
        <v>3734</v>
      </c>
      <c r="E1000" s="2">
        <f t="shared" si="60"/>
        <v>398090</v>
      </c>
      <c r="F1000" s="17" t="str">
        <f t="shared" si="63"/>
        <v>BEARISH</v>
      </c>
      <c r="G1000" s="17" t="str">
        <f t="shared" si="62"/>
        <v>NEUTRAL</v>
      </c>
      <c r="H1000" s="17" t="str">
        <f t="shared" si="61"/>
        <v>CONFIRMED BEARISH</v>
      </c>
    </row>
    <row r="1001" spans="1:8" ht="13.5" x14ac:dyDescent="0.25">
      <c r="A1001" s="3">
        <v>43462</v>
      </c>
      <c r="B1001" s="2">
        <v>42.28</v>
      </c>
      <c r="C1001" s="2">
        <v>19.926500000000001</v>
      </c>
      <c r="D1001" s="2">
        <v>1403</v>
      </c>
      <c r="E1001" s="2">
        <f t="shared" si="60"/>
        <v>399493</v>
      </c>
      <c r="F1001" s="17" t="str">
        <f t="shared" si="63"/>
        <v>BEARISH</v>
      </c>
      <c r="G1001" s="17" t="str">
        <f t="shared" si="62"/>
        <v>NEUTRAL</v>
      </c>
      <c r="H1001" s="17" t="str">
        <f t="shared" si="61"/>
        <v>BEARISH DIVERGENCE</v>
      </c>
    </row>
    <row r="1002" spans="1:8" ht="13.5" x14ac:dyDescent="0.25">
      <c r="A1002" s="3">
        <v>43465</v>
      </c>
      <c r="B1002" s="2">
        <v>41</v>
      </c>
      <c r="C1002" s="2">
        <v>19.3233</v>
      </c>
      <c r="D1002" s="2">
        <v>3222</v>
      </c>
      <c r="E1002" s="2">
        <f t="shared" si="60"/>
        <v>396271</v>
      </c>
      <c r="F1002" s="17" t="str">
        <f t="shared" si="63"/>
        <v>BEARISH</v>
      </c>
      <c r="G1002" s="17" t="str">
        <f t="shared" si="62"/>
        <v>NEUTRAL</v>
      </c>
      <c r="H1002" s="17" t="str">
        <f t="shared" si="61"/>
        <v>CONFIRMED BEARISH</v>
      </c>
    </row>
    <row r="1003" spans="1:8" ht="13.5" x14ac:dyDescent="0.25">
      <c r="A1003" s="3">
        <v>43467</v>
      </c>
      <c r="B1003" s="2">
        <v>41</v>
      </c>
      <c r="C1003" s="2">
        <v>19.3233</v>
      </c>
      <c r="D1003" s="2">
        <v>9242</v>
      </c>
      <c r="E1003" s="2">
        <f t="shared" si="60"/>
        <v>396271</v>
      </c>
      <c r="F1003" s="17" t="str">
        <f t="shared" si="63"/>
        <v>BEARISH</v>
      </c>
      <c r="G1003" s="17" t="str">
        <f t="shared" si="62"/>
        <v>NEUTRAL</v>
      </c>
      <c r="H1003" s="17" t="str">
        <f t="shared" si="61"/>
        <v>CONFIRMED BEARISH</v>
      </c>
    </row>
    <row r="1004" spans="1:8" ht="13.5" x14ac:dyDescent="0.25">
      <c r="A1004" s="3">
        <v>43468</v>
      </c>
      <c r="B1004" s="2">
        <v>41.5</v>
      </c>
      <c r="C1004" s="2">
        <v>19.558900000000001</v>
      </c>
      <c r="D1004" s="2">
        <v>2852</v>
      </c>
      <c r="E1004" s="2">
        <f t="shared" si="60"/>
        <v>399123</v>
      </c>
      <c r="F1004" s="17" t="str">
        <f t="shared" si="63"/>
        <v>BULLISH</v>
      </c>
      <c r="G1004" s="17" t="str">
        <f t="shared" si="62"/>
        <v>NEUTRAL</v>
      </c>
      <c r="H1004" s="17" t="str">
        <f t="shared" si="61"/>
        <v>CONFIRMED BULLISH</v>
      </c>
    </row>
    <row r="1005" spans="1:8" ht="13.5" x14ac:dyDescent="0.25">
      <c r="A1005" s="3">
        <v>43469</v>
      </c>
      <c r="B1005" s="2">
        <v>41.2</v>
      </c>
      <c r="C1005" s="2">
        <v>19.4175</v>
      </c>
      <c r="D1005" s="2">
        <v>2930</v>
      </c>
      <c r="E1005" s="2">
        <f t="shared" si="60"/>
        <v>396193</v>
      </c>
      <c r="F1005" s="17" t="str">
        <f t="shared" si="63"/>
        <v>BEARISH</v>
      </c>
      <c r="G1005" s="17" t="str">
        <f t="shared" si="62"/>
        <v>NEUTRAL</v>
      </c>
      <c r="H1005" s="17" t="str">
        <f t="shared" si="61"/>
        <v>CONFIRMED BEARISH</v>
      </c>
    </row>
    <row r="1006" spans="1:8" ht="13.5" x14ac:dyDescent="0.25">
      <c r="A1006" s="3">
        <v>43472</v>
      </c>
      <c r="B1006" s="2">
        <v>41</v>
      </c>
      <c r="C1006" s="2">
        <v>19.3233</v>
      </c>
      <c r="D1006" s="2">
        <v>2646</v>
      </c>
      <c r="E1006" s="2">
        <f t="shared" si="60"/>
        <v>393547</v>
      </c>
      <c r="F1006" s="17" t="str">
        <f t="shared" si="63"/>
        <v>BEARISH</v>
      </c>
      <c r="G1006" s="17" t="str">
        <f t="shared" si="62"/>
        <v>NEUTRAL</v>
      </c>
      <c r="H1006" s="17" t="str">
        <f t="shared" si="61"/>
        <v>CONFIRMED BEARISH</v>
      </c>
    </row>
    <row r="1007" spans="1:8" ht="13.5" x14ac:dyDescent="0.25">
      <c r="A1007" s="3">
        <v>43473</v>
      </c>
      <c r="B1007" s="2">
        <v>41.4</v>
      </c>
      <c r="C1007" s="2">
        <v>19.511800000000001</v>
      </c>
      <c r="D1007" s="2">
        <v>973</v>
      </c>
      <c r="E1007" s="2">
        <f t="shared" si="60"/>
        <v>394520</v>
      </c>
      <c r="F1007" s="17" t="str">
        <f t="shared" si="63"/>
        <v>BEARISH</v>
      </c>
      <c r="G1007" s="17" t="str">
        <f t="shared" si="62"/>
        <v>NEUTRAL</v>
      </c>
      <c r="H1007" s="17" t="str">
        <f t="shared" si="61"/>
        <v>BEARISH DIVERGENCE</v>
      </c>
    </row>
    <row r="1008" spans="1:8" ht="13.5" x14ac:dyDescent="0.25">
      <c r="A1008" s="3">
        <v>43474</v>
      </c>
      <c r="B1008" s="2">
        <v>41</v>
      </c>
      <c r="C1008" s="2">
        <v>19.3233</v>
      </c>
      <c r="D1008" s="2">
        <v>1207</v>
      </c>
      <c r="E1008" s="2">
        <f t="shared" si="60"/>
        <v>393313</v>
      </c>
      <c r="F1008" s="17" t="str">
        <f t="shared" si="63"/>
        <v>BEARISH</v>
      </c>
      <c r="G1008" s="17" t="str">
        <f t="shared" si="62"/>
        <v>NEUTRAL</v>
      </c>
      <c r="H1008" s="17" t="str">
        <f t="shared" si="61"/>
        <v>NEUTRAL</v>
      </c>
    </row>
    <row r="1009" spans="1:8" ht="13.5" x14ac:dyDescent="0.25">
      <c r="A1009" s="3">
        <v>43475</v>
      </c>
      <c r="B1009" s="2">
        <v>41</v>
      </c>
      <c r="C1009" s="2">
        <v>19.3233</v>
      </c>
      <c r="D1009" s="2">
        <v>1561</v>
      </c>
      <c r="E1009" s="2">
        <f t="shared" si="60"/>
        <v>393313</v>
      </c>
      <c r="F1009" s="17" t="str">
        <f t="shared" si="63"/>
        <v>BEARISH</v>
      </c>
      <c r="G1009" s="17" t="str">
        <f t="shared" si="62"/>
        <v>NEUTRAL</v>
      </c>
      <c r="H1009" s="17" t="str">
        <f t="shared" si="61"/>
        <v>CONFIRMED BEARISH</v>
      </c>
    </row>
    <row r="1010" spans="1:8" ht="13.5" x14ac:dyDescent="0.25">
      <c r="A1010" s="3">
        <v>43476</v>
      </c>
      <c r="B1010" s="2">
        <v>42</v>
      </c>
      <c r="C1010" s="2">
        <v>19.794599999999999</v>
      </c>
      <c r="D1010" s="2">
        <v>2119</v>
      </c>
      <c r="E1010" s="2">
        <f t="shared" si="60"/>
        <v>395432</v>
      </c>
      <c r="F1010" s="17" t="str">
        <f t="shared" si="63"/>
        <v>BEARISH</v>
      </c>
      <c r="G1010" s="17" t="str">
        <f t="shared" si="62"/>
        <v>NEUTRAL</v>
      </c>
      <c r="H1010" s="17" t="str">
        <f t="shared" si="61"/>
        <v>BEARISH DIVERGENCE</v>
      </c>
    </row>
    <row r="1011" spans="1:8" ht="13.5" x14ac:dyDescent="0.25">
      <c r="A1011" s="3">
        <v>43480</v>
      </c>
      <c r="B1011" s="2">
        <v>42.23</v>
      </c>
      <c r="C1011" s="2">
        <v>19.902999999999999</v>
      </c>
      <c r="D1011" s="2">
        <v>4392</v>
      </c>
      <c r="E1011" s="2">
        <f t="shared" si="60"/>
        <v>399824</v>
      </c>
      <c r="F1011" s="17" t="str">
        <f t="shared" si="63"/>
        <v>BULLISH</v>
      </c>
      <c r="G1011" s="17" t="str">
        <f t="shared" si="62"/>
        <v>NEUTRAL</v>
      </c>
      <c r="H1011" s="17" t="str">
        <f t="shared" si="61"/>
        <v>CONFIRMED BULLISH</v>
      </c>
    </row>
    <row r="1012" spans="1:8" ht="13.5" x14ac:dyDescent="0.25">
      <c r="A1012" s="3">
        <v>43481</v>
      </c>
      <c r="B1012" s="2">
        <v>43.4</v>
      </c>
      <c r="C1012" s="2">
        <v>20.4544</v>
      </c>
      <c r="D1012" s="2">
        <v>11796</v>
      </c>
      <c r="E1012" s="2">
        <f t="shared" si="60"/>
        <v>411620</v>
      </c>
      <c r="F1012" s="17" t="str">
        <f t="shared" si="63"/>
        <v>BULLISH</v>
      </c>
      <c r="G1012" s="17" t="str">
        <f t="shared" si="62"/>
        <v>STRONG</v>
      </c>
      <c r="H1012" s="17" t="str">
        <f t="shared" si="61"/>
        <v>CONFIRMED BULLISH</v>
      </c>
    </row>
    <row r="1013" spans="1:8" ht="13.5" x14ac:dyDescent="0.25">
      <c r="A1013" s="3">
        <v>43482</v>
      </c>
      <c r="B1013" s="2">
        <v>43.3</v>
      </c>
      <c r="C1013" s="2">
        <v>20.407299999999999</v>
      </c>
      <c r="D1013" s="2">
        <v>3829</v>
      </c>
      <c r="E1013" s="2">
        <f t="shared" si="60"/>
        <v>407791</v>
      </c>
      <c r="F1013" s="17" t="str">
        <f t="shared" si="63"/>
        <v>BULLISH</v>
      </c>
      <c r="G1013" s="17" t="str">
        <f t="shared" si="62"/>
        <v>STRONG</v>
      </c>
      <c r="H1013" s="17" t="str">
        <f t="shared" si="61"/>
        <v>CONFIRMED BULLISH</v>
      </c>
    </row>
    <row r="1014" spans="1:8" ht="13.5" x14ac:dyDescent="0.25">
      <c r="A1014" s="3">
        <v>43483</v>
      </c>
      <c r="B1014" s="2">
        <v>43.1</v>
      </c>
      <c r="C1014" s="2">
        <v>20.312999999999999</v>
      </c>
      <c r="D1014" s="2">
        <v>1707</v>
      </c>
      <c r="E1014" s="2">
        <f t="shared" si="60"/>
        <v>406084</v>
      </c>
      <c r="F1014" s="17" t="str">
        <f t="shared" si="63"/>
        <v>BULLISH</v>
      </c>
      <c r="G1014" s="17" t="str">
        <f t="shared" si="62"/>
        <v>STRONG</v>
      </c>
      <c r="H1014" s="17" t="str">
        <f t="shared" si="61"/>
        <v>CONFIRMED BULLISH</v>
      </c>
    </row>
    <row r="1015" spans="1:8" ht="13.5" x14ac:dyDescent="0.25">
      <c r="A1015" s="3">
        <v>43486</v>
      </c>
      <c r="B1015" s="2">
        <v>42.98</v>
      </c>
      <c r="C1015" s="2">
        <v>20.256399999999999</v>
      </c>
      <c r="D1015" s="2">
        <v>1310</v>
      </c>
      <c r="E1015" s="2">
        <f t="shared" si="60"/>
        <v>404774</v>
      </c>
      <c r="F1015" s="17" t="str">
        <f t="shared" si="63"/>
        <v>BULLISH</v>
      </c>
      <c r="G1015" s="17" t="str">
        <f t="shared" si="62"/>
        <v>STRONG</v>
      </c>
      <c r="H1015" s="17" t="str">
        <f t="shared" si="61"/>
        <v>CONFIRMED BULLISH</v>
      </c>
    </row>
    <row r="1016" spans="1:8" ht="13.5" x14ac:dyDescent="0.25">
      <c r="A1016" s="3">
        <v>43487</v>
      </c>
      <c r="B1016" s="2">
        <v>43.3</v>
      </c>
      <c r="C1016" s="2">
        <v>20.407299999999999</v>
      </c>
      <c r="D1016" s="2">
        <v>5798</v>
      </c>
      <c r="E1016" s="2">
        <f t="shared" si="60"/>
        <v>410572</v>
      </c>
      <c r="F1016" s="17" t="str">
        <f t="shared" si="63"/>
        <v>BULLISH</v>
      </c>
      <c r="G1016" s="17" t="str">
        <f t="shared" si="62"/>
        <v>STRONG</v>
      </c>
      <c r="H1016" s="17" t="str">
        <f t="shared" si="61"/>
        <v>CONFIRMED BULLISH</v>
      </c>
    </row>
    <row r="1017" spans="1:8" ht="13.5" x14ac:dyDescent="0.25">
      <c r="A1017" s="3">
        <v>43488</v>
      </c>
      <c r="B1017" s="2">
        <v>43.2</v>
      </c>
      <c r="C1017" s="2">
        <v>20.360099999999999</v>
      </c>
      <c r="D1017" s="2">
        <v>7456</v>
      </c>
      <c r="E1017" s="2">
        <f t="shared" si="60"/>
        <v>403116</v>
      </c>
      <c r="F1017" s="17" t="str">
        <f t="shared" si="63"/>
        <v>BEARISH</v>
      </c>
      <c r="G1017" s="17" t="str">
        <f t="shared" si="62"/>
        <v>WEAK</v>
      </c>
      <c r="H1017" s="17" t="str">
        <f t="shared" si="61"/>
        <v>CONFIRMED BEARISH</v>
      </c>
    </row>
    <row r="1018" spans="1:8" ht="13.5" x14ac:dyDescent="0.25">
      <c r="A1018" s="3">
        <v>43489</v>
      </c>
      <c r="B1018" s="2">
        <v>42.9</v>
      </c>
      <c r="C1018" s="2">
        <v>20.218699999999998</v>
      </c>
      <c r="D1018" s="2">
        <v>2892</v>
      </c>
      <c r="E1018" s="2">
        <f t="shared" si="60"/>
        <v>400224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CONFIRMED BEARISH</v>
      </c>
    </row>
    <row r="1019" spans="1:8" ht="13.5" x14ac:dyDescent="0.25">
      <c r="A1019" s="3">
        <v>43490</v>
      </c>
      <c r="B1019" s="2">
        <v>42.5</v>
      </c>
      <c r="C1019" s="2">
        <v>20.030200000000001</v>
      </c>
      <c r="D1019" s="2">
        <v>2094</v>
      </c>
      <c r="E1019" s="2">
        <f t="shared" si="60"/>
        <v>398130</v>
      </c>
      <c r="F1019" s="17" t="str">
        <f t="shared" si="63"/>
        <v>BEARISH</v>
      </c>
      <c r="G1019" s="17" t="str">
        <f t="shared" si="62"/>
        <v>NEUTRAL</v>
      </c>
      <c r="H1019" s="17" t="str">
        <f t="shared" si="61"/>
        <v>CONFIRMED BEARISH</v>
      </c>
    </row>
    <row r="1020" spans="1:8" ht="13.5" x14ac:dyDescent="0.25">
      <c r="A1020" s="3">
        <v>43493</v>
      </c>
      <c r="B1020" s="2">
        <v>42.1</v>
      </c>
      <c r="C1020" s="2">
        <v>19.841699999999999</v>
      </c>
      <c r="D1020" s="2">
        <v>448</v>
      </c>
      <c r="E1020" s="2">
        <f t="shared" si="60"/>
        <v>397682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CONFIRMED BEARISH</v>
      </c>
    </row>
    <row r="1021" spans="1:8" ht="13.5" x14ac:dyDescent="0.25">
      <c r="A1021" s="3">
        <v>43494</v>
      </c>
      <c r="B1021" s="2">
        <v>42.3</v>
      </c>
      <c r="C1021" s="2">
        <v>19.936</v>
      </c>
      <c r="D1021" s="2">
        <v>936</v>
      </c>
      <c r="E1021" s="2">
        <f t="shared" si="60"/>
        <v>398618</v>
      </c>
      <c r="F1021" s="17" t="str">
        <f t="shared" si="63"/>
        <v>BEARISH</v>
      </c>
      <c r="G1021" s="17" t="str">
        <f t="shared" si="62"/>
        <v>WEAK</v>
      </c>
      <c r="H1021" s="17" t="str">
        <f t="shared" si="61"/>
        <v>CONFIRMED BEARISH</v>
      </c>
    </row>
    <row r="1022" spans="1:8" ht="13.5" x14ac:dyDescent="0.25">
      <c r="A1022" s="3">
        <v>43495</v>
      </c>
      <c r="B1022" s="2">
        <v>42.3</v>
      </c>
      <c r="C1022" s="2">
        <v>19.936</v>
      </c>
      <c r="D1022" s="2">
        <v>884</v>
      </c>
      <c r="E1022" s="2">
        <f t="shared" si="60"/>
        <v>398618</v>
      </c>
      <c r="F1022" s="17" t="str">
        <f t="shared" si="63"/>
        <v>BEARISH</v>
      </c>
      <c r="G1022" s="17" t="str">
        <f t="shared" si="62"/>
        <v>NEUTRAL</v>
      </c>
      <c r="H1022" s="17" t="str">
        <f t="shared" si="61"/>
        <v>CONFIRMED BEARISH</v>
      </c>
    </row>
    <row r="1023" spans="1:8" ht="13.5" x14ac:dyDescent="0.25">
      <c r="A1023" s="3">
        <v>43496</v>
      </c>
      <c r="B1023" s="2">
        <v>42.3</v>
      </c>
      <c r="C1023" s="2">
        <v>19.936</v>
      </c>
      <c r="D1023" s="2">
        <v>2396</v>
      </c>
      <c r="E1023" s="2">
        <f t="shared" si="60"/>
        <v>398618</v>
      </c>
      <c r="F1023" s="17" t="str">
        <f t="shared" si="63"/>
        <v>BEARISH</v>
      </c>
      <c r="G1023" s="17" t="str">
        <f t="shared" si="62"/>
        <v>NEUTRAL</v>
      </c>
      <c r="H1023" s="17" t="str">
        <f t="shared" si="61"/>
        <v>CONFIRMED BEARISH</v>
      </c>
    </row>
    <row r="1024" spans="1:8" ht="13.5" x14ac:dyDescent="0.25">
      <c r="A1024" s="3">
        <v>43497</v>
      </c>
      <c r="B1024" s="2">
        <v>42.19</v>
      </c>
      <c r="C1024" s="2">
        <v>19.8841</v>
      </c>
      <c r="D1024" s="2">
        <v>358</v>
      </c>
      <c r="E1024" s="2">
        <f t="shared" si="60"/>
        <v>398260</v>
      </c>
      <c r="F1024" s="17" t="str">
        <f t="shared" si="63"/>
        <v>BULLISH</v>
      </c>
      <c r="G1024" s="17" t="str">
        <f t="shared" si="62"/>
        <v>NEUTRAL</v>
      </c>
      <c r="H1024" s="17" t="str">
        <f t="shared" si="61"/>
        <v>BULLISH DIVERGENCE</v>
      </c>
    </row>
    <row r="1025" spans="1:8" ht="13.5" x14ac:dyDescent="0.25">
      <c r="A1025" s="3">
        <v>43500</v>
      </c>
      <c r="B1025" s="2">
        <v>42</v>
      </c>
      <c r="C1025" s="2">
        <v>19.794599999999999</v>
      </c>
      <c r="D1025" s="2">
        <v>518</v>
      </c>
      <c r="E1025" s="2">
        <f t="shared" si="60"/>
        <v>397742</v>
      </c>
      <c r="F1025" s="17" t="str">
        <f t="shared" si="63"/>
        <v>BULLISH</v>
      </c>
      <c r="G1025" s="17" t="str">
        <f t="shared" si="62"/>
        <v>NEUTRAL</v>
      </c>
      <c r="H1025" s="17" t="str">
        <f t="shared" si="61"/>
        <v>BULLISH DIVERGENCE</v>
      </c>
    </row>
    <row r="1026" spans="1:8" ht="13.5" x14ac:dyDescent="0.25">
      <c r="A1026" s="3">
        <v>43501</v>
      </c>
      <c r="B1026" s="2">
        <v>41.97</v>
      </c>
      <c r="C1026" s="2">
        <v>19.7804</v>
      </c>
      <c r="D1026" s="2">
        <v>705</v>
      </c>
      <c r="E1026" s="2">
        <f t="shared" si="60"/>
        <v>397037</v>
      </c>
      <c r="F1026" s="17" t="str">
        <f t="shared" si="63"/>
        <v>BEARISH</v>
      </c>
      <c r="G1026" s="17" t="str">
        <f t="shared" si="62"/>
        <v>NEUTRAL</v>
      </c>
      <c r="H1026" s="17" t="str">
        <f t="shared" si="61"/>
        <v>CONFIRMED BEARISH</v>
      </c>
    </row>
    <row r="1027" spans="1:8" ht="13.5" x14ac:dyDescent="0.25">
      <c r="A1027" s="3">
        <v>43502</v>
      </c>
      <c r="B1027" s="2">
        <v>41.95</v>
      </c>
      <c r="C1027" s="2">
        <v>19.771000000000001</v>
      </c>
      <c r="D1027" s="2">
        <v>727</v>
      </c>
      <c r="E1027" s="2">
        <f t="shared" si="60"/>
        <v>396310</v>
      </c>
      <c r="F1027" s="17" t="str">
        <f t="shared" si="63"/>
        <v>BEARISH</v>
      </c>
      <c r="G1027" s="17" t="str">
        <f t="shared" si="62"/>
        <v>NEUTRAL</v>
      </c>
      <c r="H1027" s="17" t="str">
        <f t="shared" si="61"/>
        <v>CONFIRMED BEARISH</v>
      </c>
    </row>
    <row r="1028" spans="1:8" ht="13.5" x14ac:dyDescent="0.25">
      <c r="A1028" s="3">
        <v>43503</v>
      </c>
      <c r="B1028" s="2">
        <v>41.85</v>
      </c>
      <c r="C1028" s="2">
        <v>19.7239</v>
      </c>
      <c r="D1028" s="2">
        <v>740</v>
      </c>
      <c r="E1028" s="2">
        <f t="shared" ref="E1028:E1091" si="64">IF(B1028&gt;B1027, E1027+D1028, IF(B1028&lt;B1027, E1027-D1028, E1027))</f>
        <v>395570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CONFIRMED BEARISH</v>
      </c>
    </row>
    <row r="1029" spans="1:8" ht="13.5" x14ac:dyDescent="0.25">
      <c r="A1029" s="3">
        <v>43504</v>
      </c>
      <c r="B1029" s="2">
        <v>41.78</v>
      </c>
      <c r="C1029" s="2">
        <v>19.690899999999999</v>
      </c>
      <c r="D1029" s="2">
        <v>8762</v>
      </c>
      <c r="E1029" s="2">
        <f t="shared" si="64"/>
        <v>386808</v>
      </c>
      <c r="F1029" s="17" t="str">
        <f t="shared" si="63"/>
        <v>BEARISH</v>
      </c>
      <c r="G1029" s="17" t="str">
        <f t="shared" si="62"/>
        <v>WEAK</v>
      </c>
      <c r="H1029" s="17" t="str">
        <f t="shared" si="61"/>
        <v>CONFIRMED BEARISH</v>
      </c>
    </row>
    <row r="1030" spans="1:8" ht="13.5" x14ac:dyDescent="0.25">
      <c r="A1030" s="3">
        <v>43507</v>
      </c>
      <c r="B1030" s="2">
        <v>41.4</v>
      </c>
      <c r="C1030" s="2">
        <v>19.511800000000001</v>
      </c>
      <c r="D1030" s="2">
        <v>798</v>
      </c>
      <c r="E1030" s="2">
        <f t="shared" si="64"/>
        <v>386010</v>
      </c>
      <c r="F1030" s="17" t="str">
        <f t="shared" si="63"/>
        <v>BEARISH</v>
      </c>
      <c r="G1030" s="17" t="str">
        <f t="shared" si="62"/>
        <v>WEAK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v>43508</v>
      </c>
      <c r="B1031" s="2">
        <v>40.75</v>
      </c>
      <c r="C1031" s="2">
        <v>19.205400000000001</v>
      </c>
      <c r="D1031" s="2">
        <v>6654</v>
      </c>
      <c r="E1031" s="2">
        <f t="shared" si="64"/>
        <v>379356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WEAK</v>
      </c>
      <c r="H1031" s="17" t="str">
        <f t="shared" si="65"/>
        <v>CONFIRMED BEARISH</v>
      </c>
    </row>
    <row r="1032" spans="1:8" ht="13.5" x14ac:dyDescent="0.25">
      <c r="A1032" s="3">
        <v>43509</v>
      </c>
      <c r="B1032" s="2">
        <v>40</v>
      </c>
      <c r="C1032" s="2">
        <v>18.852</v>
      </c>
      <c r="D1032" s="2">
        <v>694</v>
      </c>
      <c r="E1032" s="2">
        <f t="shared" si="64"/>
        <v>378662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WEAK</v>
      </c>
      <c r="H1032" s="17" t="str">
        <f t="shared" si="65"/>
        <v>CONFIRMED BEARISH</v>
      </c>
    </row>
    <row r="1033" spans="1:8" ht="13.5" x14ac:dyDescent="0.25">
      <c r="A1033" s="3">
        <v>43510</v>
      </c>
      <c r="B1033" s="2">
        <v>40</v>
      </c>
      <c r="C1033" s="2">
        <v>18.852</v>
      </c>
      <c r="D1033" s="2">
        <v>2574</v>
      </c>
      <c r="E1033" s="2">
        <f t="shared" si="64"/>
        <v>378662</v>
      </c>
      <c r="F1033" s="17" t="str">
        <f t="shared" si="67"/>
        <v>BEARISH</v>
      </c>
      <c r="G1033" s="17" t="str">
        <f t="shared" si="66"/>
        <v>WEAK</v>
      </c>
      <c r="H1033" s="17" t="str">
        <f t="shared" si="65"/>
        <v>CONFIRMED BEARISH</v>
      </c>
    </row>
    <row r="1034" spans="1:8" ht="13.5" x14ac:dyDescent="0.25">
      <c r="A1034" s="3">
        <v>43511</v>
      </c>
      <c r="B1034" s="2">
        <v>40.700000000000003</v>
      </c>
      <c r="C1034" s="2">
        <v>19.181899999999999</v>
      </c>
      <c r="D1034" s="2">
        <v>569</v>
      </c>
      <c r="E1034" s="2">
        <f t="shared" si="64"/>
        <v>379231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v>43514</v>
      </c>
      <c r="B1035" s="2">
        <v>40.69</v>
      </c>
      <c r="C1035" s="2">
        <v>19.177199999999999</v>
      </c>
      <c r="D1035" s="2">
        <v>2672</v>
      </c>
      <c r="E1035" s="2">
        <f t="shared" si="64"/>
        <v>376559</v>
      </c>
      <c r="F1035" s="17" t="str">
        <f t="shared" si="67"/>
        <v>BEARISH</v>
      </c>
      <c r="G1035" s="17" t="str">
        <f t="shared" si="66"/>
        <v>WEAK</v>
      </c>
      <c r="H1035" s="17" t="str">
        <f t="shared" si="65"/>
        <v>CONFIRMED BEARISH</v>
      </c>
    </row>
    <row r="1036" spans="1:8" ht="13.5" x14ac:dyDescent="0.25">
      <c r="A1036" s="3">
        <v>43515</v>
      </c>
      <c r="B1036" s="2">
        <v>40.700000000000003</v>
      </c>
      <c r="C1036" s="2">
        <v>19.181899999999999</v>
      </c>
      <c r="D1036" s="2">
        <v>602</v>
      </c>
      <c r="E1036" s="2">
        <f t="shared" si="64"/>
        <v>377161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v>43516</v>
      </c>
      <c r="B1037" s="2">
        <v>40</v>
      </c>
      <c r="C1037" s="2">
        <v>18.852</v>
      </c>
      <c r="D1037" s="2">
        <v>7875</v>
      </c>
      <c r="E1037" s="2">
        <f t="shared" si="64"/>
        <v>369286</v>
      </c>
      <c r="F1037" s="17" t="str">
        <f t="shared" si="67"/>
        <v>BEARISH</v>
      </c>
      <c r="G1037" s="17" t="str">
        <f t="shared" si="66"/>
        <v>WEAK</v>
      </c>
      <c r="H1037" s="17" t="str">
        <f t="shared" si="65"/>
        <v>NEUTRAL</v>
      </c>
    </row>
    <row r="1038" spans="1:8" ht="13.5" x14ac:dyDescent="0.25">
      <c r="A1038" s="3">
        <v>43517</v>
      </c>
      <c r="B1038" s="2">
        <v>39.979999999999997</v>
      </c>
      <c r="C1038" s="2">
        <v>18.842500000000001</v>
      </c>
      <c r="D1038" s="2">
        <v>1726</v>
      </c>
      <c r="E1038" s="2">
        <f t="shared" si="64"/>
        <v>367560</v>
      </c>
      <c r="F1038" s="17" t="str">
        <f t="shared" si="67"/>
        <v>BEARISH</v>
      </c>
      <c r="G1038" s="17" t="str">
        <f t="shared" si="66"/>
        <v>WEAK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39</v>
      </c>
      <c r="C1039" s="2">
        <v>18.380700000000001</v>
      </c>
      <c r="D1039" s="2">
        <v>1192</v>
      </c>
      <c r="E1039" s="2">
        <f t="shared" si="64"/>
        <v>366368</v>
      </c>
      <c r="F1039" s="17" t="str">
        <f t="shared" si="67"/>
        <v>BEARISH</v>
      </c>
      <c r="G1039" s="17" t="str">
        <f t="shared" si="66"/>
        <v>WEAK</v>
      </c>
      <c r="H1039" s="17" t="str">
        <f t="shared" si="65"/>
        <v>CONFIRMED BEARISH</v>
      </c>
    </row>
    <row r="1040" spans="1:8" ht="13.5" x14ac:dyDescent="0.25">
      <c r="A1040" s="3">
        <v>43521</v>
      </c>
      <c r="B1040" s="2">
        <v>39.299999999999997</v>
      </c>
      <c r="C1040" s="2">
        <v>18.522099999999998</v>
      </c>
      <c r="D1040" s="2">
        <v>90443</v>
      </c>
      <c r="E1040" s="2">
        <f t="shared" si="64"/>
        <v>456811</v>
      </c>
      <c r="F1040" s="17" t="str">
        <f t="shared" si="67"/>
        <v>BULLISH</v>
      </c>
      <c r="G1040" s="17" t="str">
        <f t="shared" si="66"/>
        <v>STRONG</v>
      </c>
      <c r="H1040" s="17" t="str">
        <f t="shared" si="65"/>
        <v>BULLISH DIVERGENCE</v>
      </c>
    </row>
    <row r="1041" spans="1:8" ht="13.5" x14ac:dyDescent="0.25">
      <c r="A1041" s="3">
        <v>43522</v>
      </c>
      <c r="B1041" s="2">
        <v>39</v>
      </c>
      <c r="C1041" s="2">
        <v>18.380700000000001</v>
      </c>
      <c r="D1041" s="2">
        <v>1660</v>
      </c>
      <c r="E1041" s="2">
        <f t="shared" si="64"/>
        <v>455151</v>
      </c>
      <c r="F1041" s="17" t="str">
        <f t="shared" si="67"/>
        <v>BULLISH</v>
      </c>
      <c r="G1041" s="17" t="str">
        <f t="shared" si="66"/>
        <v>STRONG</v>
      </c>
      <c r="H1041" s="17" t="str">
        <f t="shared" si="65"/>
        <v>BULLISH DIVERGENCE</v>
      </c>
    </row>
    <row r="1042" spans="1:8" ht="13.5" x14ac:dyDescent="0.25">
      <c r="A1042" s="3">
        <v>43523</v>
      </c>
      <c r="B1042" s="2">
        <v>38.5</v>
      </c>
      <c r="C1042" s="2">
        <v>18.145</v>
      </c>
      <c r="D1042" s="2">
        <v>2191</v>
      </c>
      <c r="E1042" s="2">
        <f t="shared" si="64"/>
        <v>452960</v>
      </c>
      <c r="F1042" s="17" t="str">
        <f t="shared" si="67"/>
        <v>BULLISH</v>
      </c>
      <c r="G1042" s="17" t="str">
        <f t="shared" si="66"/>
        <v>STRONG</v>
      </c>
      <c r="H1042" s="17" t="str">
        <f t="shared" si="65"/>
        <v>BULLISH DIVERGENCE</v>
      </c>
    </row>
    <row r="1043" spans="1:8" ht="13.5" x14ac:dyDescent="0.25">
      <c r="A1043" s="3">
        <v>43524</v>
      </c>
      <c r="B1043" s="2">
        <v>38.19</v>
      </c>
      <c r="C1043" s="2">
        <v>17.998899999999999</v>
      </c>
      <c r="D1043" s="2">
        <v>3425</v>
      </c>
      <c r="E1043" s="2">
        <f t="shared" si="64"/>
        <v>449535</v>
      </c>
      <c r="F1043" s="17" t="str">
        <f t="shared" si="67"/>
        <v>BULLISH</v>
      </c>
      <c r="G1043" s="17" t="str">
        <f t="shared" si="66"/>
        <v>STRONG</v>
      </c>
      <c r="H1043" s="17" t="str">
        <f t="shared" si="65"/>
        <v>BULLISH DIVERGENCE</v>
      </c>
    </row>
    <row r="1044" spans="1:8" ht="13.5" x14ac:dyDescent="0.25">
      <c r="A1044" s="3">
        <v>43525</v>
      </c>
      <c r="B1044" s="2">
        <v>39.299999999999997</v>
      </c>
      <c r="C1044" s="2">
        <v>18.522099999999998</v>
      </c>
      <c r="D1044" s="2">
        <v>4730</v>
      </c>
      <c r="E1044" s="2">
        <f t="shared" si="64"/>
        <v>454265</v>
      </c>
      <c r="F1044" s="17" t="str">
        <f t="shared" si="67"/>
        <v>BULLISH</v>
      </c>
      <c r="G1044" s="17" t="str">
        <f t="shared" si="66"/>
        <v>STRONG</v>
      </c>
      <c r="H1044" s="17" t="str">
        <f t="shared" si="65"/>
        <v>CONFIRMED BULLISH</v>
      </c>
    </row>
    <row r="1045" spans="1:8" ht="13.5" x14ac:dyDescent="0.25">
      <c r="A1045" s="3">
        <v>43528</v>
      </c>
      <c r="B1045" s="2">
        <v>39.299999999999997</v>
      </c>
      <c r="C1045" s="2">
        <v>18.522099999999998</v>
      </c>
      <c r="D1045" s="2">
        <v>1246</v>
      </c>
      <c r="E1045" s="2">
        <f t="shared" si="64"/>
        <v>454265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NEUTRAL</v>
      </c>
    </row>
    <row r="1046" spans="1:8" ht="13.5" x14ac:dyDescent="0.25">
      <c r="A1046" s="3">
        <v>43529</v>
      </c>
      <c r="B1046" s="2">
        <v>39</v>
      </c>
      <c r="C1046" s="2">
        <v>18.380700000000001</v>
      </c>
      <c r="D1046" s="2">
        <v>10784</v>
      </c>
      <c r="E1046" s="2">
        <f t="shared" si="64"/>
        <v>443481</v>
      </c>
      <c r="F1046" s="17" t="str">
        <f t="shared" si="67"/>
        <v>BEARISH</v>
      </c>
      <c r="G1046" s="17" t="str">
        <f t="shared" si="66"/>
        <v>WEAK</v>
      </c>
      <c r="H1046" s="17" t="str">
        <f t="shared" si="65"/>
        <v>NEUTRAL</v>
      </c>
    </row>
    <row r="1047" spans="1:8" ht="13.5" x14ac:dyDescent="0.25">
      <c r="A1047" s="3">
        <v>43530</v>
      </c>
      <c r="B1047" s="2">
        <v>38.4</v>
      </c>
      <c r="C1047" s="2">
        <v>18.097899999999999</v>
      </c>
      <c r="D1047" s="2">
        <v>16992</v>
      </c>
      <c r="E1047" s="2">
        <f t="shared" si="64"/>
        <v>426489</v>
      </c>
      <c r="F1047" s="17" t="str">
        <f t="shared" si="67"/>
        <v>BEARISH</v>
      </c>
      <c r="G1047" s="17" t="str">
        <f t="shared" si="66"/>
        <v>WEAK</v>
      </c>
      <c r="H1047" s="17" t="str">
        <f t="shared" si="65"/>
        <v>CONFIRMED BEARISH</v>
      </c>
    </row>
    <row r="1048" spans="1:8" ht="13.5" x14ac:dyDescent="0.25">
      <c r="A1048" s="3">
        <v>43531</v>
      </c>
      <c r="B1048" s="2">
        <v>38.19</v>
      </c>
      <c r="C1048" s="2">
        <v>17.998899999999999</v>
      </c>
      <c r="D1048" s="2">
        <v>736</v>
      </c>
      <c r="E1048" s="2">
        <f t="shared" si="64"/>
        <v>425753</v>
      </c>
      <c r="F1048" s="17" t="str">
        <f t="shared" si="67"/>
        <v>BEARISH</v>
      </c>
      <c r="G1048" s="17" t="str">
        <f t="shared" si="66"/>
        <v>WEAK</v>
      </c>
      <c r="H1048" s="17" t="str">
        <f t="shared" si="65"/>
        <v>NEUTRAL</v>
      </c>
    </row>
    <row r="1049" spans="1:8" ht="13.5" x14ac:dyDescent="0.25">
      <c r="A1049" s="3">
        <v>43532</v>
      </c>
      <c r="B1049" s="2">
        <v>37.950000000000003</v>
      </c>
      <c r="C1049" s="2">
        <v>17.8858</v>
      </c>
      <c r="D1049" s="2">
        <v>741</v>
      </c>
      <c r="E1049" s="2">
        <f t="shared" si="64"/>
        <v>425012</v>
      </c>
      <c r="F1049" s="17" t="str">
        <f t="shared" si="67"/>
        <v>BEARISH</v>
      </c>
      <c r="G1049" s="17" t="str">
        <f t="shared" si="66"/>
        <v>WEAK</v>
      </c>
      <c r="H1049" s="17" t="str">
        <f t="shared" si="65"/>
        <v>CONFIRMED BEARISH</v>
      </c>
    </row>
    <row r="1050" spans="1:8" ht="13.5" x14ac:dyDescent="0.25">
      <c r="A1050" s="3">
        <v>43535</v>
      </c>
      <c r="B1050" s="2">
        <v>36.770000000000003</v>
      </c>
      <c r="C1050" s="2">
        <v>17.329699999999999</v>
      </c>
      <c r="D1050" s="2">
        <v>8281</v>
      </c>
      <c r="E1050" s="2">
        <f t="shared" si="64"/>
        <v>416731</v>
      </c>
      <c r="F1050" s="17" t="str">
        <f t="shared" si="67"/>
        <v>BEARISH</v>
      </c>
      <c r="G1050" s="17" t="str">
        <f t="shared" si="66"/>
        <v>WEAK</v>
      </c>
      <c r="H1050" s="17" t="str">
        <f t="shared" si="65"/>
        <v>CONFIRMED BEARISH</v>
      </c>
    </row>
    <row r="1051" spans="1:8" ht="13.5" x14ac:dyDescent="0.25">
      <c r="A1051" s="3">
        <v>43536</v>
      </c>
      <c r="B1051" s="2">
        <v>34.950000000000003</v>
      </c>
      <c r="C1051" s="2">
        <v>16.471900000000002</v>
      </c>
      <c r="D1051" s="2">
        <v>14087</v>
      </c>
      <c r="E1051" s="2">
        <f t="shared" si="64"/>
        <v>402644</v>
      </c>
      <c r="F1051" s="17" t="str">
        <f t="shared" si="67"/>
        <v>BEARISH</v>
      </c>
      <c r="G1051" s="17" t="str">
        <f t="shared" si="66"/>
        <v>WEAK</v>
      </c>
      <c r="H1051" s="17" t="str">
        <f t="shared" si="65"/>
        <v>CONFIRMED BEARISH</v>
      </c>
    </row>
    <row r="1052" spans="1:8" ht="13.5" x14ac:dyDescent="0.25">
      <c r="A1052" s="3">
        <v>43537</v>
      </c>
      <c r="B1052" s="2">
        <v>32.86</v>
      </c>
      <c r="C1052" s="2">
        <v>15.4869</v>
      </c>
      <c r="D1052" s="2">
        <v>4000</v>
      </c>
      <c r="E1052" s="2">
        <f t="shared" si="64"/>
        <v>398644</v>
      </c>
      <c r="F1052" s="17" t="str">
        <f t="shared" si="67"/>
        <v>BEARISH</v>
      </c>
      <c r="G1052" s="17" t="str">
        <f t="shared" si="66"/>
        <v>WEAK</v>
      </c>
      <c r="H1052" s="17" t="str">
        <f t="shared" si="65"/>
        <v>CONFIRMED BEARISH</v>
      </c>
    </row>
    <row r="1053" spans="1:8" ht="13.5" x14ac:dyDescent="0.25">
      <c r="A1053" s="3">
        <v>43538</v>
      </c>
      <c r="B1053" s="2">
        <v>32.86</v>
      </c>
      <c r="C1053" s="2">
        <v>15.4869</v>
      </c>
      <c r="D1053" s="2">
        <v>0</v>
      </c>
      <c r="E1053" s="2">
        <f t="shared" si="64"/>
        <v>398644</v>
      </c>
      <c r="F1053" s="17" t="str">
        <f t="shared" si="67"/>
        <v>BEARISH</v>
      </c>
      <c r="G1053" s="17" t="str">
        <f t="shared" si="66"/>
        <v>WEAK</v>
      </c>
      <c r="H1053" s="17" t="str">
        <f t="shared" si="65"/>
        <v>CONFIRMED BEARISH</v>
      </c>
    </row>
    <row r="1054" spans="1:8" ht="13.5" x14ac:dyDescent="0.25">
      <c r="A1054" s="3">
        <v>43539</v>
      </c>
      <c r="B1054" s="2">
        <v>30.86</v>
      </c>
      <c r="C1054" s="2">
        <v>14.5443</v>
      </c>
      <c r="D1054" s="2">
        <v>37981</v>
      </c>
      <c r="E1054" s="2">
        <f t="shared" si="64"/>
        <v>360663</v>
      </c>
      <c r="F1054" s="17" t="str">
        <f t="shared" si="67"/>
        <v>BEARISH</v>
      </c>
      <c r="G1054" s="17" t="str">
        <f t="shared" si="66"/>
        <v>WEAK</v>
      </c>
      <c r="H1054" s="17" t="str">
        <f t="shared" si="65"/>
        <v>CONFIRMED BEARISH</v>
      </c>
    </row>
    <row r="1055" spans="1:8" ht="13.5" x14ac:dyDescent="0.25">
      <c r="A1055" s="3">
        <v>43542</v>
      </c>
      <c r="B1055" s="2">
        <v>31.85</v>
      </c>
      <c r="C1055" s="2">
        <v>15.010899999999999</v>
      </c>
      <c r="D1055" s="2">
        <v>44202</v>
      </c>
      <c r="E1055" s="2">
        <f t="shared" si="64"/>
        <v>404865</v>
      </c>
      <c r="F1055" s="17" t="str">
        <f t="shared" si="67"/>
        <v>BEARISH</v>
      </c>
      <c r="G1055" s="17" t="str">
        <f t="shared" si="66"/>
        <v>WEAK</v>
      </c>
      <c r="H1055" s="17" t="str">
        <f t="shared" si="65"/>
        <v>CONFIRMED BEARISH</v>
      </c>
    </row>
    <row r="1056" spans="1:8" ht="13.5" x14ac:dyDescent="0.25">
      <c r="A1056" s="3">
        <v>43543</v>
      </c>
      <c r="B1056" s="2">
        <v>33.1</v>
      </c>
      <c r="C1056" s="2">
        <v>15.6</v>
      </c>
      <c r="D1056" s="2">
        <v>31983</v>
      </c>
      <c r="E1056" s="2">
        <f t="shared" si="64"/>
        <v>436848</v>
      </c>
      <c r="F1056" s="17" t="str">
        <f t="shared" si="67"/>
        <v>BULLISH</v>
      </c>
      <c r="G1056" s="17" t="str">
        <f t="shared" si="66"/>
        <v>STRONG</v>
      </c>
      <c r="H1056" s="17" t="str">
        <f t="shared" si="65"/>
        <v>BULLISH DIVERGENCE</v>
      </c>
    </row>
    <row r="1057" spans="1:8" ht="13.5" x14ac:dyDescent="0.25">
      <c r="A1057" s="3">
        <v>43545</v>
      </c>
      <c r="B1057" s="2">
        <v>32.89</v>
      </c>
      <c r="C1057" s="2">
        <v>15.500999999999999</v>
      </c>
      <c r="D1057" s="2">
        <v>6769</v>
      </c>
      <c r="E1057" s="2">
        <f t="shared" si="64"/>
        <v>430079</v>
      </c>
      <c r="F1057" s="17" t="str">
        <f t="shared" si="67"/>
        <v>BULLISH</v>
      </c>
      <c r="G1057" s="17" t="str">
        <f t="shared" si="66"/>
        <v>STRONG</v>
      </c>
      <c r="H1057" s="17" t="str">
        <f t="shared" si="65"/>
        <v>CONFIRMED BULLISH</v>
      </c>
    </row>
    <row r="1058" spans="1:8" ht="13.5" x14ac:dyDescent="0.25">
      <c r="A1058" s="3">
        <v>43546</v>
      </c>
      <c r="B1058" s="2">
        <v>34.479999999999997</v>
      </c>
      <c r="C1058" s="2">
        <v>16.250399999999999</v>
      </c>
      <c r="D1058" s="2">
        <v>10091</v>
      </c>
      <c r="E1058" s="2">
        <f t="shared" si="64"/>
        <v>440170</v>
      </c>
      <c r="F1058" s="17" t="str">
        <f t="shared" si="67"/>
        <v>BULLISH</v>
      </c>
      <c r="G1058" s="17" t="str">
        <f t="shared" si="66"/>
        <v>STRONG</v>
      </c>
      <c r="H1058" s="17" t="str">
        <f t="shared" si="65"/>
        <v>CONFIRMED BULLISH</v>
      </c>
    </row>
    <row r="1059" spans="1:8" ht="13.5" x14ac:dyDescent="0.25">
      <c r="A1059" s="3">
        <v>43549</v>
      </c>
      <c r="B1059" s="2">
        <v>36.56</v>
      </c>
      <c r="C1059" s="2">
        <v>17.230699999999999</v>
      </c>
      <c r="D1059" s="2">
        <v>17335</v>
      </c>
      <c r="E1059" s="2">
        <f t="shared" si="64"/>
        <v>457505</v>
      </c>
      <c r="F1059" s="17" t="str">
        <f t="shared" si="67"/>
        <v>BULLISH</v>
      </c>
      <c r="G1059" s="17" t="str">
        <f t="shared" si="66"/>
        <v>STRONG</v>
      </c>
      <c r="H1059" s="17" t="str">
        <f t="shared" si="65"/>
        <v>CONFIRMED BULLISH</v>
      </c>
    </row>
    <row r="1060" spans="1:8" ht="13.5" x14ac:dyDescent="0.25">
      <c r="A1060" s="3">
        <v>43550</v>
      </c>
      <c r="B1060" s="2">
        <v>37</v>
      </c>
      <c r="C1060" s="2">
        <v>17.438099999999999</v>
      </c>
      <c r="D1060" s="2">
        <v>10059</v>
      </c>
      <c r="E1060" s="2">
        <f t="shared" si="64"/>
        <v>467564</v>
      </c>
      <c r="F1060" s="17" t="str">
        <f t="shared" si="67"/>
        <v>BULLISH</v>
      </c>
      <c r="G1060" s="17" t="str">
        <f t="shared" si="66"/>
        <v>STRONG</v>
      </c>
      <c r="H1060" s="17" t="str">
        <f t="shared" si="65"/>
        <v>CONFIRMED BULLISH</v>
      </c>
    </row>
    <row r="1061" spans="1:8" ht="13.5" x14ac:dyDescent="0.25">
      <c r="A1061" s="3">
        <v>43551</v>
      </c>
      <c r="B1061" s="2">
        <v>36.85</v>
      </c>
      <c r="C1061" s="2">
        <v>17.3674</v>
      </c>
      <c r="D1061" s="2">
        <v>11260</v>
      </c>
      <c r="E1061" s="2">
        <f t="shared" si="64"/>
        <v>456304</v>
      </c>
      <c r="F1061" s="17" t="str">
        <f t="shared" si="67"/>
        <v>BULLISH</v>
      </c>
      <c r="G1061" s="17" t="str">
        <f t="shared" si="66"/>
        <v>STRONG</v>
      </c>
      <c r="H1061" s="17" t="str">
        <f t="shared" si="65"/>
        <v>CONFIRMED BULLISH</v>
      </c>
    </row>
    <row r="1062" spans="1:8" ht="13.5" x14ac:dyDescent="0.25">
      <c r="A1062" s="3">
        <v>43552</v>
      </c>
      <c r="B1062" s="2">
        <v>35.799999999999997</v>
      </c>
      <c r="C1062" s="2">
        <v>16.872499999999999</v>
      </c>
      <c r="D1062" s="2">
        <v>8767</v>
      </c>
      <c r="E1062" s="2">
        <f t="shared" si="64"/>
        <v>447537</v>
      </c>
      <c r="F1062" s="17" t="str">
        <f t="shared" si="67"/>
        <v>BULLISH</v>
      </c>
      <c r="G1062" s="17" t="str">
        <f t="shared" si="66"/>
        <v>STRONG</v>
      </c>
      <c r="H1062" s="17" t="str">
        <f t="shared" si="65"/>
        <v>CONFIRMED BULLISH</v>
      </c>
    </row>
    <row r="1063" spans="1:8" ht="13.5" x14ac:dyDescent="0.25">
      <c r="A1063" s="3">
        <v>43553</v>
      </c>
      <c r="B1063" s="2">
        <v>34.19</v>
      </c>
      <c r="C1063" s="2">
        <v>16.113700000000001</v>
      </c>
      <c r="D1063" s="2">
        <v>9112</v>
      </c>
      <c r="E1063" s="2">
        <f t="shared" si="64"/>
        <v>438425</v>
      </c>
      <c r="F1063" s="17" t="str">
        <f t="shared" si="67"/>
        <v>BEARISH</v>
      </c>
      <c r="G1063" s="17" t="str">
        <f t="shared" si="66"/>
        <v>NEUTRAL</v>
      </c>
      <c r="H1063" s="17" t="str">
        <f t="shared" si="65"/>
        <v>CONFIRMED BEARISH</v>
      </c>
    </row>
    <row r="1064" spans="1:8" ht="13.5" x14ac:dyDescent="0.25">
      <c r="A1064" s="3">
        <v>43556</v>
      </c>
      <c r="B1064" s="2">
        <v>34</v>
      </c>
      <c r="C1064" s="2">
        <v>16.0242</v>
      </c>
      <c r="D1064" s="2">
        <v>7419</v>
      </c>
      <c r="E1064" s="2">
        <f t="shared" si="64"/>
        <v>431006</v>
      </c>
      <c r="F1064" s="17" t="str">
        <f t="shared" si="67"/>
        <v>BEARISH</v>
      </c>
      <c r="G1064" s="17" t="str">
        <f t="shared" si="66"/>
        <v>WEAK</v>
      </c>
      <c r="H1064" s="17" t="str">
        <f t="shared" si="65"/>
        <v>CONFIRMED BEARISH</v>
      </c>
    </row>
    <row r="1065" spans="1:8" ht="13.5" x14ac:dyDescent="0.25">
      <c r="A1065" s="3">
        <v>43557</v>
      </c>
      <c r="B1065" s="2">
        <v>34.799999999999997</v>
      </c>
      <c r="C1065" s="2">
        <v>16.401199999999999</v>
      </c>
      <c r="D1065" s="2">
        <v>1679</v>
      </c>
      <c r="E1065" s="2">
        <f t="shared" si="64"/>
        <v>432685</v>
      </c>
      <c r="F1065" s="17" t="str">
        <f t="shared" si="67"/>
        <v>BEARISH</v>
      </c>
      <c r="G1065" s="17" t="str">
        <f t="shared" si="66"/>
        <v>WEAK</v>
      </c>
      <c r="H1065" s="17" t="str">
        <f t="shared" si="65"/>
        <v>CONFIRMED BEARISH</v>
      </c>
    </row>
    <row r="1066" spans="1:8" ht="13.5" x14ac:dyDescent="0.25">
      <c r="A1066" s="3">
        <v>43558</v>
      </c>
      <c r="B1066" s="2">
        <v>33.99</v>
      </c>
      <c r="C1066" s="2">
        <v>16.019500000000001</v>
      </c>
      <c r="D1066" s="2">
        <v>3217</v>
      </c>
      <c r="E1066" s="2">
        <f t="shared" si="64"/>
        <v>429468</v>
      </c>
      <c r="F1066" s="17" t="str">
        <f t="shared" si="67"/>
        <v>BEARISH</v>
      </c>
      <c r="G1066" s="17" t="str">
        <f t="shared" si="66"/>
        <v>WEAK</v>
      </c>
      <c r="H1066" s="17" t="str">
        <f t="shared" si="65"/>
        <v>CONFIRMED BEARISH</v>
      </c>
    </row>
    <row r="1067" spans="1:8" ht="13.5" x14ac:dyDescent="0.25">
      <c r="A1067" s="3">
        <v>43559</v>
      </c>
      <c r="B1067" s="2">
        <v>35.51</v>
      </c>
      <c r="C1067" s="2">
        <v>16.735800000000001</v>
      </c>
      <c r="D1067" s="2">
        <v>15158</v>
      </c>
      <c r="E1067" s="2">
        <f t="shared" si="64"/>
        <v>444626</v>
      </c>
      <c r="F1067" s="17" t="str">
        <f t="shared" si="67"/>
        <v>BEARISH</v>
      </c>
      <c r="G1067" s="17" t="str">
        <f t="shared" si="66"/>
        <v>NEUTRAL</v>
      </c>
      <c r="H1067" s="17" t="str">
        <f t="shared" si="65"/>
        <v>CONFIRMED BEARISH</v>
      </c>
    </row>
    <row r="1068" spans="1:8" ht="13.5" x14ac:dyDescent="0.25">
      <c r="A1068" s="3">
        <v>43560</v>
      </c>
      <c r="B1068" s="2">
        <v>35.89</v>
      </c>
      <c r="C1068" s="2">
        <v>16.914899999999999</v>
      </c>
      <c r="D1068" s="2">
        <v>4660</v>
      </c>
      <c r="E1068" s="2">
        <f t="shared" si="64"/>
        <v>449286</v>
      </c>
      <c r="F1068" s="17" t="str">
        <f t="shared" si="67"/>
        <v>BULLISH</v>
      </c>
      <c r="G1068" s="17" t="str">
        <f t="shared" si="66"/>
        <v>STRONG</v>
      </c>
      <c r="H1068" s="17" t="str">
        <f t="shared" si="65"/>
        <v>CONFIRMED BULLISH</v>
      </c>
    </row>
    <row r="1069" spans="1:8" ht="13.5" x14ac:dyDescent="0.25">
      <c r="A1069" s="3">
        <v>43563</v>
      </c>
      <c r="B1069" s="2">
        <v>35.700000000000003</v>
      </c>
      <c r="C1069" s="2">
        <v>16.825399999999998</v>
      </c>
      <c r="D1069" s="2">
        <v>1147</v>
      </c>
      <c r="E1069" s="2">
        <f t="shared" si="64"/>
        <v>448139</v>
      </c>
      <c r="F1069" s="17" t="str">
        <f t="shared" si="67"/>
        <v>BULLISH</v>
      </c>
      <c r="G1069" s="17" t="str">
        <f t="shared" si="66"/>
        <v>STRONG</v>
      </c>
      <c r="H1069" s="17" t="str">
        <f t="shared" si="65"/>
        <v>CONFIRMED BULLISH</v>
      </c>
    </row>
    <row r="1070" spans="1:8" ht="13.5" x14ac:dyDescent="0.25">
      <c r="A1070" s="3">
        <v>43565</v>
      </c>
      <c r="B1070" s="2">
        <v>36.65</v>
      </c>
      <c r="C1070" s="2">
        <v>17.273099999999999</v>
      </c>
      <c r="D1070" s="2">
        <v>3313</v>
      </c>
      <c r="E1070" s="2">
        <f t="shared" si="64"/>
        <v>451452</v>
      </c>
      <c r="F1070" s="17" t="str">
        <f t="shared" si="67"/>
        <v>BULLISH</v>
      </c>
      <c r="G1070" s="17" t="str">
        <f t="shared" si="66"/>
        <v>STRONG</v>
      </c>
      <c r="H1070" s="17" t="str">
        <f t="shared" si="65"/>
        <v>CONFIRMED BULLISH</v>
      </c>
    </row>
    <row r="1071" spans="1:8" ht="13.5" x14ac:dyDescent="0.25">
      <c r="A1071" s="3">
        <v>43566</v>
      </c>
      <c r="B1071" s="2">
        <v>37</v>
      </c>
      <c r="C1071" s="2">
        <v>17.438099999999999</v>
      </c>
      <c r="D1071" s="2">
        <v>7893</v>
      </c>
      <c r="E1071" s="2">
        <f t="shared" si="64"/>
        <v>459345</v>
      </c>
      <c r="F1071" s="17" t="str">
        <f t="shared" si="67"/>
        <v>BULLISH</v>
      </c>
      <c r="G1071" s="17" t="str">
        <f t="shared" si="66"/>
        <v>STRONG</v>
      </c>
      <c r="H1071" s="17" t="str">
        <f t="shared" si="65"/>
        <v>CONFIRMED BULLISH</v>
      </c>
    </row>
    <row r="1072" spans="1:8" ht="13.5" x14ac:dyDescent="0.25">
      <c r="A1072" s="3">
        <v>43567</v>
      </c>
      <c r="B1072" s="2">
        <v>36.89</v>
      </c>
      <c r="C1072" s="2">
        <v>17.386199999999999</v>
      </c>
      <c r="D1072" s="2">
        <v>2321</v>
      </c>
      <c r="E1072" s="2">
        <f t="shared" si="64"/>
        <v>457024</v>
      </c>
      <c r="F1072" s="17" t="str">
        <f t="shared" si="67"/>
        <v>BULLISH</v>
      </c>
      <c r="G1072" s="17" t="str">
        <f t="shared" si="66"/>
        <v>STRONG</v>
      </c>
      <c r="H1072" s="17" t="str">
        <f t="shared" si="65"/>
        <v>CONFIRMED BULLISH</v>
      </c>
    </row>
    <row r="1073" spans="1:8" ht="13.5" x14ac:dyDescent="0.25">
      <c r="A1073" s="3">
        <v>43570</v>
      </c>
      <c r="B1073" s="2">
        <v>36.799999999999997</v>
      </c>
      <c r="C1073" s="2">
        <v>17.343800000000002</v>
      </c>
      <c r="D1073" s="2">
        <v>1906</v>
      </c>
      <c r="E1073" s="2">
        <f t="shared" si="64"/>
        <v>455118</v>
      </c>
      <c r="F1073" s="17" t="str">
        <f t="shared" si="67"/>
        <v>BULLISH</v>
      </c>
      <c r="G1073" s="17" t="str">
        <f t="shared" si="66"/>
        <v>NEUTRAL</v>
      </c>
      <c r="H1073" s="17" t="str">
        <f t="shared" si="65"/>
        <v>CONFIRMED BULLISH</v>
      </c>
    </row>
    <row r="1074" spans="1:8" ht="13.5" x14ac:dyDescent="0.25">
      <c r="A1074" s="3">
        <v>43571</v>
      </c>
      <c r="B1074" s="2">
        <v>36.5</v>
      </c>
      <c r="C1074" s="2">
        <v>17.202400000000001</v>
      </c>
      <c r="D1074" s="2">
        <v>1268</v>
      </c>
      <c r="E1074" s="2">
        <f t="shared" si="64"/>
        <v>453850</v>
      </c>
      <c r="F1074" s="17" t="str">
        <f t="shared" si="67"/>
        <v>BULLISH</v>
      </c>
      <c r="G1074" s="17" t="str">
        <f t="shared" si="66"/>
        <v>NEUTRAL</v>
      </c>
      <c r="H1074" s="17" t="str">
        <f t="shared" si="65"/>
        <v>CONFIRMED BULLISH</v>
      </c>
    </row>
    <row r="1075" spans="1:8" ht="13.5" x14ac:dyDescent="0.25">
      <c r="A1075" s="3">
        <v>43572</v>
      </c>
      <c r="B1075" s="2">
        <v>36</v>
      </c>
      <c r="C1075" s="2">
        <v>16.966799999999999</v>
      </c>
      <c r="D1075" s="2">
        <v>1384</v>
      </c>
      <c r="E1075" s="2">
        <f t="shared" si="64"/>
        <v>452466</v>
      </c>
      <c r="F1075" s="17" t="str">
        <f t="shared" si="67"/>
        <v>BULLISH</v>
      </c>
      <c r="G1075" s="17" t="str">
        <f t="shared" si="66"/>
        <v>NEUTRAL</v>
      </c>
      <c r="H1075" s="17" t="str">
        <f t="shared" si="65"/>
        <v>BULLISH DIVERGENCE</v>
      </c>
    </row>
    <row r="1076" spans="1:8" ht="13.5" x14ac:dyDescent="0.25">
      <c r="A1076" s="3">
        <v>43573</v>
      </c>
      <c r="B1076" s="2">
        <v>35.1</v>
      </c>
      <c r="C1076" s="2">
        <v>16.5426</v>
      </c>
      <c r="D1076" s="2">
        <v>388</v>
      </c>
      <c r="E1076" s="2">
        <f t="shared" si="64"/>
        <v>452078</v>
      </c>
      <c r="F1076" s="17" t="str">
        <f t="shared" si="67"/>
        <v>BEARISH</v>
      </c>
      <c r="G1076" s="17" t="str">
        <f t="shared" si="66"/>
        <v>NEUTRAL</v>
      </c>
      <c r="H1076" s="17" t="str">
        <f t="shared" si="65"/>
        <v>CONFIRMED BEARISH</v>
      </c>
    </row>
    <row r="1077" spans="1:8" ht="13.5" x14ac:dyDescent="0.25">
      <c r="A1077" s="3">
        <v>43574</v>
      </c>
      <c r="B1077" s="2">
        <v>35.1</v>
      </c>
      <c r="C1077" s="2">
        <v>16.5426</v>
      </c>
      <c r="D1077" s="2">
        <v>3281</v>
      </c>
      <c r="E1077" s="2">
        <f t="shared" si="64"/>
        <v>452078</v>
      </c>
      <c r="F1077" s="17" t="str">
        <f t="shared" si="67"/>
        <v>BEARISH</v>
      </c>
      <c r="G1077" s="17" t="str">
        <f t="shared" si="66"/>
        <v>NEUTRAL</v>
      </c>
      <c r="H1077" s="17" t="str">
        <f t="shared" si="65"/>
        <v>CONFIRMED BEARISH</v>
      </c>
    </row>
    <row r="1078" spans="1:8" ht="13.5" x14ac:dyDescent="0.25">
      <c r="A1078" s="3">
        <v>43577</v>
      </c>
      <c r="B1078" s="2">
        <v>34.049999999999997</v>
      </c>
      <c r="C1078" s="2">
        <v>16.047699999999999</v>
      </c>
      <c r="D1078" s="2">
        <v>2278</v>
      </c>
      <c r="E1078" s="2">
        <f t="shared" si="64"/>
        <v>449800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CONFIRMED BEARISH</v>
      </c>
    </row>
    <row r="1079" spans="1:8" ht="13.5" x14ac:dyDescent="0.25">
      <c r="A1079" s="3">
        <v>43578</v>
      </c>
      <c r="B1079" s="2">
        <v>34</v>
      </c>
      <c r="C1079" s="2">
        <v>16.0242</v>
      </c>
      <c r="D1079" s="2">
        <v>912</v>
      </c>
      <c r="E1079" s="2">
        <f t="shared" si="64"/>
        <v>448888</v>
      </c>
      <c r="F1079" s="17" t="str">
        <f t="shared" si="67"/>
        <v>BEARISH</v>
      </c>
      <c r="G1079" s="17" t="str">
        <f t="shared" si="66"/>
        <v>NEUTRAL</v>
      </c>
      <c r="H1079" s="17" t="str">
        <f t="shared" si="65"/>
        <v>CONFIRMED BEARISH</v>
      </c>
    </row>
    <row r="1080" spans="1:8" ht="13.5" x14ac:dyDescent="0.25">
      <c r="A1080" s="3">
        <v>43579</v>
      </c>
      <c r="B1080" s="2">
        <v>33.840000000000003</v>
      </c>
      <c r="C1080" s="2">
        <v>15.9488</v>
      </c>
      <c r="D1080" s="2">
        <v>2498</v>
      </c>
      <c r="E1080" s="2">
        <f t="shared" si="64"/>
        <v>446390</v>
      </c>
      <c r="F1080" s="17" t="str">
        <f t="shared" si="67"/>
        <v>BEARISH</v>
      </c>
      <c r="G1080" s="17" t="str">
        <f t="shared" si="66"/>
        <v>NEUTRAL</v>
      </c>
      <c r="H1080" s="17" t="str">
        <f t="shared" si="65"/>
        <v>CONFIRMED BEARISH</v>
      </c>
    </row>
    <row r="1081" spans="1:8" ht="13.5" x14ac:dyDescent="0.25">
      <c r="A1081" s="3">
        <v>43580</v>
      </c>
      <c r="B1081" s="2">
        <v>34.9</v>
      </c>
      <c r="C1081" s="2">
        <v>16.4483</v>
      </c>
      <c r="D1081" s="2">
        <v>25550</v>
      </c>
      <c r="E1081" s="2">
        <f t="shared" si="64"/>
        <v>471940</v>
      </c>
      <c r="F1081" s="17" t="str">
        <f t="shared" si="67"/>
        <v>BULLISH</v>
      </c>
      <c r="G1081" s="17" t="str">
        <f t="shared" si="66"/>
        <v>STRONG</v>
      </c>
      <c r="H1081" s="17" t="str">
        <f t="shared" si="65"/>
        <v>BULLISH DIVERGENCE</v>
      </c>
    </row>
    <row r="1082" spans="1:8" ht="13.5" x14ac:dyDescent="0.25">
      <c r="A1082" s="3">
        <v>43581</v>
      </c>
      <c r="B1082" s="2">
        <v>35.799999999999997</v>
      </c>
      <c r="C1082" s="2">
        <v>16.872499999999999</v>
      </c>
      <c r="D1082" s="2">
        <v>4615</v>
      </c>
      <c r="E1082" s="2">
        <f t="shared" si="64"/>
        <v>476555</v>
      </c>
      <c r="F1082" s="17" t="str">
        <f t="shared" si="67"/>
        <v>BULLISH</v>
      </c>
      <c r="G1082" s="17" t="str">
        <f t="shared" si="66"/>
        <v>STRONG</v>
      </c>
      <c r="H1082" s="17" t="str">
        <f t="shared" si="65"/>
        <v>CONFIRMED BULLISH</v>
      </c>
    </row>
    <row r="1083" spans="1:8" ht="13.5" x14ac:dyDescent="0.25">
      <c r="A1083" s="3">
        <v>43584</v>
      </c>
      <c r="B1083" s="2">
        <v>35.79</v>
      </c>
      <c r="C1083" s="2">
        <v>16.867799999999999</v>
      </c>
      <c r="D1083" s="2">
        <v>2842</v>
      </c>
      <c r="E1083" s="2">
        <f t="shared" si="64"/>
        <v>473713</v>
      </c>
      <c r="F1083" s="17" t="str">
        <f t="shared" si="67"/>
        <v>BULLISH</v>
      </c>
      <c r="G1083" s="17" t="str">
        <f t="shared" si="66"/>
        <v>STRONG</v>
      </c>
      <c r="H1083" s="17" t="str">
        <f t="shared" si="65"/>
        <v>CONFIRMED BULLISH</v>
      </c>
    </row>
    <row r="1084" spans="1:8" ht="13.5" x14ac:dyDescent="0.25">
      <c r="A1084" s="3">
        <v>43585</v>
      </c>
      <c r="B1084" s="2">
        <v>36.1</v>
      </c>
      <c r="C1084" s="2">
        <v>17.0139</v>
      </c>
      <c r="D1084" s="2">
        <v>3930</v>
      </c>
      <c r="E1084" s="2">
        <f t="shared" si="64"/>
        <v>477643</v>
      </c>
      <c r="F1084" s="17" t="str">
        <f t="shared" si="67"/>
        <v>BULLISH</v>
      </c>
      <c r="G1084" s="17" t="str">
        <f t="shared" si="66"/>
        <v>STRONG</v>
      </c>
      <c r="H1084" s="17" t="str">
        <f t="shared" si="65"/>
        <v>CONFIRMED BULLISH</v>
      </c>
    </row>
    <row r="1085" spans="1:8" ht="13.5" x14ac:dyDescent="0.25">
      <c r="A1085" s="3">
        <v>43587</v>
      </c>
      <c r="B1085" s="2">
        <v>35.9</v>
      </c>
      <c r="C1085" s="2">
        <v>16.919599999999999</v>
      </c>
      <c r="D1085" s="2">
        <v>2847</v>
      </c>
      <c r="E1085" s="2">
        <f t="shared" si="64"/>
        <v>474796</v>
      </c>
      <c r="F1085" s="17" t="str">
        <f t="shared" si="67"/>
        <v>BULLISH</v>
      </c>
      <c r="G1085" s="17" t="str">
        <f t="shared" si="66"/>
        <v>STRONG</v>
      </c>
      <c r="H1085" s="17" t="str">
        <f t="shared" si="65"/>
        <v>CONFIRMED BULLISH</v>
      </c>
    </row>
    <row r="1086" spans="1:8" ht="13.5" x14ac:dyDescent="0.25">
      <c r="A1086" s="3">
        <v>43588</v>
      </c>
      <c r="B1086" s="2">
        <v>35.700000000000003</v>
      </c>
      <c r="C1086" s="2">
        <v>16.825399999999998</v>
      </c>
      <c r="D1086" s="2">
        <v>1190</v>
      </c>
      <c r="E1086" s="2">
        <f t="shared" si="64"/>
        <v>473606</v>
      </c>
      <c r="F1086" s="17" t="str">
        <f t="shared" si="67"/>
        <v>BULLISH</v>
      </c>
      <c r="G1086" s="17" t="str">
        <f t="shared" si="66"/>
        <v>NEUTRAL</v>
      </c>
      <c r="H1086" s="17" t="str">
        <f t="shared" si="65"/>
        <v>CONFIRMED BULLISH</v>
      </c>
    </row>
    <row r="1087" spans="1:8" ht="13.5" x14ac:dyDescent="0.25">
      <c r="A1087" s="3">
        <v>43591</v>
      </c>
      <c r="B1087" s="2">
        <v>35.700000000000003</v>
      </c>
      <c r="C1087" s="2">
        <v>16.825399999999998</v>
      </c>
      <c r="D1087" s="2">
        <v>1158</v>
      </c>
      <c r="E1087" s="2">
        <f t="shared" si="64"/>
        <v>473606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CONFIRMED BEARISH</v>
      </c>
    </row>
    <row r="1088" spans="1:8" ht="13.5" x14ac:dyDescent="0.25">
      <c r="A1088" s="3">
        <v>43592</v>
      </c>
      <c r="B1088" s="2">
        <v>35.700000000000003</v>
      </c>
      <c r="C1088" s="2">
        <v>16.825399999999998</v>
      </c>
      <c r="D1088" s="2">
        <v>1451</v>
      </c>
      <c r="E1088" s="2">
        <f t="shared" si="64"/>
        <v>473606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v>43593</v>
      </c>
      <c r="B1089" s="2">
        <v>35.700000000000003</v>
      </c>
      <c r="C1089" s="2">
        <v>16.825399999999998</v>
      </c>
      <c r="D1089" s="2">
        <v>573</v>
      </c>
      <c r="E1089" s="2">
        <f t="shared" si="64"/>
        <v>473606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v>43594</v>
      </c>
      <c r="B1090" s="2">
        <v>35.4</v>
      </c>
      <c r="C1090" s="2">
        <v>16.684000000000001</v>
      </c>
      <c r="D1090" s="2">
        <v>1972</v>
      </c>
      <c r="E1090" s="2">
        <f t="shared" si="64"/>
        <v>471634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v>43595</v>
      </c>
      <c r="B1091" s="2">
        <v>35.6</v>
      </c>
      <c r="C1091" s="2">
        <v>16.778199999999998</v>
      </c>
      <c r="D1091" s="2">
        <v>1235</v>
      </c>
      <c r="E1091" s="2">
        <f t="shared" si="64"/>
        <v>472869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CONFIRMED BEARISH</v>
      </c>
    </row>
    <row r="1092" spans="1:8" ht="13.5" x14ac:dyDescent="0.25">
      <c r="A1092" s="3">
        <v>43598</v>
      </c>
      <c r="B1092" s="2">
        <v>36.25</v>
      </c>
      <c r="C1092" s="2">
        <v>17.084599999999998</v>
      </c>
      <c r="D1092" s="2">
        <v>5278</v>
      </c>
      <c r="E1092" s="2">
        <f t="shared" ref="E1092:E1155" si="68">IF(B1092&gt;B1091, E1091+D1092, IF(B1092&lt;B1091, E1091-D1092, E1091))</f>
        <v>478147</v>
      </c>
      <c r="F1092" s="17" t="str">
        <f t="shared" si="67"/>
        <v>BULLISH</v>
      </c>
      <c r="G1092" s="17" t="str">
        <f t="shared" si="66"/>
        <v>NEUTRAL</v>
      </c>
      <c r="H1092" s="17" t="str">
        <f t="shared" si="65"/>
        <v>CONFIRMED BULLISH</v>
      </c>
    </row>
    <row r="1093" spans="1:8" ht="13.5" x14ac:dyDescent="0.25">
      <c r="A1093" s="3">
        <v>43599</v>
      </c>
      <c r="B1093" s="2">
        <v>36.700000000000003</v>
      </c>
      <c r="C1093" s="2">
        <v>17.296700000000001</v>
      </c>
      <c r="D1093" s="2">
        <v>4849</v>
      </c>
      <c r="E1093" s="2">
        <f t="shared" si="68"/>
        <v>482996</v>
      </c>
      <c r="F1093" s="17" t="str">
        <f t="shared" si="67"/>
        <v>BULLISH</v>
      </c>
      <c r="G1093" s="17" t="str">
        <f t="shared" si="66"/>
        <v>NEUTRAL</v>
      </c>
      <c r="H1093" s="17" t="str">
        <f t="shared" si="65"/>
        <v>CONFIRMED BULLISH</v>
      </c>
    </row>
    <row r="1094" spans="1:8" ht="13.5" x14ac:dyDescent="0.25">
      <c r="A1094" s="3">
        <v>43600</v>
      </c>
      <c r="B1094" s="2">
        <v>34.43</v>
      </c>
      <c r="C1094" s="2">
        <v>17.275400000000001</v>
      </c>
      <c r="D1094" s="2">
        <v>715</v>
      </c>
      <c r="E1094" s="2">
        <f t="shared" si="68"/>
        <v>482281</v>
      </c>
      <c r="F1094" s="17" t="str">
        <f t="shared" si="67"/>
        <v>BULLISH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BULLISH DIVERGENCE</v>
      </c>
    </row>
    <row r="1095" spans="1:8" ht="13.5" x14ac:dyDescent="0.25">
      <c r="A1095" s="3">
        <v>43601</v>
      </c>
      <c r="B1095" s="2">
        <v>34.19</v>
      </c>
      <c r="C1095" s="2">
        <v>17.155000000000001</v>
      </c>
      <c r="D1095" s="2">
        <v>397</v>
      </c>
      <c r="E1095" s="2">
        <f t="shared" si="68"/>
        <v>481884</v>
      </c>
      <c r="F1095" s="17" t="str">
        <f t="shared" si="67"/>
        <v>BULLISH</v>
      </c>
      <c r="G1095" s="17" t="str">
        <f t="shared" ref="G1095:G1158" si="70">IF((E1095-E1090)/E1090 &gt; 0.02, "STRONG",
 IF((E1095-E1090)/E1090 &lt; -0.02, "WEAK", "NEUTRAL"))</f>
        <v>STRONG</v>
      </c>
      <c r="H1095" s="17" t="str">
        <f t="shared" si="69"/>
        <v>BULLISH DIVERGENCE</v>
      </c>
    </row>
    <row r="1096" spans="1:8" ht="13.5" x14ac:dyDescent="0.25">
      <c r="A1096" s="3">
        <v>43602</v>
      </c>
      <c r="B1096" s="2">
        <v>33.299999999999997</v>
      </c>
      <c r="C1096" s="2">
        <v>16.708500000000001</v>
      </c>
      <c r="D1096" s="2">
        <v>2081</v>
      </c>
      <c r="E1096" s="2">
        <f t="shared" si="68"/>
        <v>479803</v>
      </c>
      <c r="F1096" s="17" t="str">
        <f t="shared" ref="F1096:F1159" si="71">IF(E1096&gt;E1091,"BULLISH",IF(E1096&lt;E1091,"BEARISH","NEUTRAL"))</f>
        <v>BULLISH</v>
      </c>
      <c r="G1096" s="17" t="str">
        <f t="shared" si="70"/>
        <v>NEUTRAL</v>
      </c>
      <c r="H1096" s="17" t="str">
        <f t="shared" si="69"/>
        <v>BULLISH DIVERGENCE</v>
      </c>
    </row>
    <row r="1097" spans="1:8" ht="13.5" x14ac:dyDescent="0.25">
      <c r="A1097" s="3">
        <v>43605</v>
      </c>
      <c r="B1097" s="2">
        <v>32.79</v>
      </c>
      <c r="C1097" s="2">
        <v>16.4526</v>
      </c>
      <c r="D1097" s="2">
        <v>1292</v>
      </c>
      <c r="E1097" s="2">
        <f t="shared" si="68"/>
        <v>478511</v>
      </c>
      <c r="F1097" s="17" t="str">
        <f t="shared" si="71"/>
        <v>BULLISH</v>
      </c>
      <c r="G1097" s="17" t="str">
        <f t="shared" si="70"/>
        <v>NEUTRAL</v>
      </c>
      <c r="H1097" s="17" t="str">
        <f t="shared" si="69"/>
        <v>BULLISH DIVERGENCE</v>
      </c>
    </row>
    <row r="1098" spans="1:8" ht="13.5" x14ac:dyDescent="0.25">
      <c r="A1098" s="3">
        <v>43606</v>
      </c>
      <c r="B1098" s="2">
        <v>32.28</v>
      </c>
      <c r="C1098" s="2">
        <v>16.1967</v>
      </c>
      <c r="D1098" s="2">
        <v>5913</v>
      </c>
      <c r="E1098" s="2">
        <f t="shared" si="68"/>
        <v>472598</v>
      </c>
      <c r="F1098" s="17" t="str">
        <f t="shared" si="71"/>
        <v>BEARISH</v>
      </c>
      <c r="G1098" s="17" t="str">
        <f t="shared" si="70"/>
        <v>WEAK</v>
      </c>
      <c r="H1098" s="17" t="str">
        <f t="shared" si="69"/>
        <v>CONFIRMED BEARISH</v>
      </c>
    </row>
    <row r="1099" spans="1:8" ht="13.5" x14ac:dyDescent="0.25">
      <c r="A1099" s="3">
        <v>43607</v>
      </c>
      <c r="B1099" s="2">
        <v>32.5</v>
      </c>
      <c r="C1099" s="2">
        <v>16.307099999999998</v>
      </c>
      <c r="D1099" s="2">
        <v>3116</v>
      </c>
      <c r="E1099" s="2">
        <f t="shared" si="68"/>
        <v>475714</v>
      </c>
      <c r="F1099" s="17" t="str">
        <f t="shared" si="71"/>
        <v>BEARISH</v>
      </c>
      <c r="G1099" s="17" t="str">
        <f t="shared" si="70"/>
        <v>NEUTRAL</v>
      </c>
      <c r="H1099" s="17" t="str">
        <f t="shared" si="69"/>
        <v>CONFIRMED BEARISH</v>
      </c>
    </row>
    <row r="1100" spans="1:8" ht="13.5" x14ac:dyDescent="0.25">
      <c r="A1100" s="3">
        <v>43608</v>
      </c>
      <c r="B1100" s="2">
        <v>32.1</v>
      </c>
      <c r="C1100" s="2">
        <v>16.106400000000001</v>
      </c>
      <c r="D1100" s="2">
        <v>4273</v>
      </c>
      <c r="E1100" s="2">
        <f t="shared" si="68"/>
        <v>471441</v>
      </c>
      <c r="F1100" s="17" t="str">
        <f t="shared" si="71"/>
        <v>BEARISH</v>
      </c>
      <c r="G1100" s="17" t="str">
        <f t="shared" si="70"/>
        <v>WEAK</v>
      </c>
      <c r="H1100" s="17" t="str">
        <f t="shared" si="69"/>
        <v>CONFIRMED BEARISH</v>
      </c>
    </row>
    <row r="1101" spans="1:8" ht="13.5" x14ac:dyDescent="0.25">
      <c r="A1101" s="3">
        <v>43609</v>
      </c>
      <c r="B1101" s="2">
        <v>32.299999999999997</v>
      </c>
      <c r="C1101" s="2">
        <v>16.206700000000001</v>
      </c>
      <c r="D1101" s="2">
        <v>9300</v>
      </c>
      <c r="E1101" s="2">
        <f t="shared" si="68"/>
        <v>480741</v>
      </c>
      <c r="F1101" s="17" t="str">
        <f t="shared" si="71"/>
        <v>BULLISH</v>
      </c>
      <c r="G1101" s="17" t="str">
        <f t="shared" si="70"/>
        <v>NEUTRAL</v>
      </c>
      <c r="H1101" s="17" t="str">
        <f t="shared" si="69"/>
        <v>BULLISH DIVERGENCE</v>
      </c>
    </row>
    <row r="1102" spans="1:8" ht="13.5" x14ac:dyDescent="0.25">
      <c r="A1102" s="3">
        <v>43612</v>
      </c>
      <c r="B1102" s="2">
        <v>32.700000000000003</v>
      </c>
      <c r="C1102" s="2">
        <v>16.407399999999999</v>
      </c>
      <c r="D1102" s="2">
        <v>1148</v>
      </c>
      <c r="E1102" s="2">
        <f t="shared" si="68"/>
        <v>481889</v>
      </c>
      <c r="F1102" s="17" t="str">
        <f t="shared" si="71"/>
        <v>BULLISH</v>
      </c>
      <c r="G1102" s="17" t="str">
        <f t="shared" si="70"/>
        <v>NEUTRAL</v>
      </c>
      <c r="H1102" s="17" t="str">
        <f t="shared" si="69"/>
        <v>BULLISH DIVERGENCE</v>
      </c>
    </row>
    <row r="1103" spans="1:8" ht="13.5" x14ac:dyDescent="0.25">
      <c r="A1103" s="3">
        <v>43613</v>
      </c>
      <c r="B1103" s="2">
        <v>33</v>
      </c>
      <c r="C1103" s="2">
        <v>16.5579</v>
      </c>
      <c r="D1103" s="2">
        <v>1190</v>
      </c>
      <c r="E1103" s="2">
        <f t="shared" si="68"/>
        <v>483079</v>
      </c>
      <c r="F1103" s="17" t="str">
        <f t="shared" si="71"/>
        <v>BULLISH</v>
      </c>
      <c r="G1103" s="17" t="str">
        <f t="shared" si="70"/>
        <v>STRONG</v>
      </c>
      <c r="H1103" s="17" t="str">
        <f t="shared" si="69"/>
        <v>CONFIRMED BULLISH</v>
      </c>
    </row>
    <row r="1104" spans="1:8" ht="13.5" x14ac:dyDescent="0.25">
      <c r="A1104" s="3">
        <v>43614</v>
      </c>
      <c r="B1104" s="2">
        <v>33</v>
      </c>
      <c r="C1104" s="2">
        <v>16.5579</v>
      </c>
      <c r="D1104" s="2">
        <v>3831</v>
      </c>
      <c r="E1104" s="2">
        <f t="shared" si="68"/>
        <v>483079</v>
      </c>
      <c r="F1104" s="17" t="str">
        <f t="shared" si="71"/>
        <v>BULLISH</v>
      </c>
      <c r="G1104" s="17" t="str">
        <f t="shared" si="70"/>
        <v>NEUTRAL</v>
      </c>
      <c r="H1104" s="17" t="str">
        <f t="shared" si="69"/>
        <v>CONFIRMED BULLISH</v>
      </c>
    </row>
    <row r="1105" spans="1:8" ht="13.5" x14ac:dyDescent="0.25">
      <c r="A1105" s="3">
        <v>43615</v>
      </c>
      <c r="B1105" s="2">
        <v>33.200000000000003</v>
      </c>
      <c r="C1105" s="2">
        <v>16.658300000000001</v>
      </c>
      <c r="D1105" s="2">
        <v>1835</v>
      </c>
      <c r="E1105" s="2">
        <f t="shared" si="68"/>
        <v>484914</v>
      </c>
      <c r="F1105" s="17" t="str">
        <f t="shared" si="71"/>
        <v>BULLISH</v>
      </c>
      <c r="G1105" s="17" t="str">
        <f t="shared" si="70"/>
        <v>STRONG</v>
      </c>
      <c r="H1105" s="17" t="str">
        <f t="shared" si="69"/>
        <v>CONFIRMED BULLISH</v>
      </c>
    </row>
    <row r="1106" spans="1:8" ht="13.5" x14ac:dyDescent="0.25">
      <c r="A1106" s="3">
        <v>43616</v>
      </c>
      <c r="B1106" s="2">
        <v>33.799999999999997</v>
      </c>
      <c r="C1106" s="2">
        <v>16.959299999999999</v>
      </c>
      <c r="D1106" s="2">
        <v>3216</v>
      </c>
      <c r="E1106" s="2">
        <f t="shared" si="68"/>
        <v>488130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CONFIRMED BULLISH</v>
      </c>
    </row>
    <row r="1107" spans="1:8" ht="13.5" x14ac:dyDescent="0.25">
      <c r="A1107" s="3">
        <v>43619</v>
      </c>
      <c r="B1107" s="2">
        <v>34.15</v>
      </c>
      <c r="C1107" s="2">
        <v>17.135000000000002</v>
      </c>
      <c r="D1107" s="2">
        <v>307</v>
      </c>
      <c r="E1107" s="2">
        <f t="shared" si="68"/>
        <v>488437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CONFIRMED BULLISH</v>
      </c>
    </row>
    <row r="1108" spans="1:8" ht="13.5" x14ac:dyDescent="0.25">
      <c r="A1108" s="3">
        <v>43623</v>
      </c>
      <c r="B1108" s="2">
        <v>34.99</v>
      </c>
      <c r="C1108" s="2">
        <v>17.5564</v>
      </c>
      <c r="D1108" s="2">
        <v>368</v>
      </c>
      <c r="E1108" s="2">
        <f t="shared" si="68"/>
        <v>488805</v>
      </c>
      <c r="F1108" s="17" t="str">
        <f t="shared" si="71"/>
        <v>BULLISH</v>
      </c>
      <c r="G1108" s="17" t="str">
        <f t="shared" si="70"/>
        <v>NEUTRAL</v>
      </c>
      <c r="H1108" s="17" t="str">
        <f t="shared" si="69"/>
        <v>CONFIRMED BULLISH</v>
      </c>
    </row>
    <row r="1109" spans="1:8" ht="13.5" x14ac:dyDescent="0.25">
      <c r="A1109" s="3">
        <v>43626</v>
      </c>
      <c r="B1109" s="2">
        <v>34.979999999999997</v>
      </c>
      <c r="C1109" s="2">
        <v>17.551400000000001</v>
      </c>
      <c r="D1109" s="2">
        <v>690</v>
      </c>
      <c r="E1109" s="2">
        <f t="shared" si="68"/>
        <v>488115</v>
      </c>
      <c r="F1109" s="17" t="str">
        <f t="shared" si="71"/>
        <v>BULLISH</v>
      </c>
      <c r="G1109" s="17" t="str">
        <f t="shared" si="70"/>
        <v>NEUTRAL</v>
      </c>
      <c r="H1109" s="17" t="str">
        <f t="shared" si="69"/>
        <v>CONFIRMED BULLISH</v>
      </c>
    </row>
    <row r="1110" spans="1:8" ht="13.5" x14ac:dyDescent="0.25">
      <c r="A1110" s="3">
        <v>43627</v>
      </c>
      <c r="B1110" s="2">
        <v>34.5</v>
      </c>
      <c r="C1110" s="2">
        <v>17.310600000000001</v>
      </c>
      <c r="D1110" s="2">
        <v>802</v>
      </c>
      <c r="E1110" s="2">
        <f t="shared" si="68"/>
        <v>487313</v>
      </c>
      <c r="F1110" s="17" t="str">
        <f t="shared" si="71"/>
        <v>BULLISH</v>
      </c>
      <c r="G1110" s="17" t="str">
        <f t="shared" si="70"/>
        <v>NEUTRAL</v>
      </c>
      <c r="H1110" s="17" t="str">
        <f t="shared" si="69"/>
        <v>CONFIRMED BULLISH</v>
      </c>
    </row>
    <row r="1111" spans="1:8" ht="13.5" x14ac:dyDescent="0.25">
      <c r="A1111" s="3">
        <v>43628</v>
      </c>
      <c r="B1111" s="2">
        <v>35.57</v>
      </c>
      <c r="C1111" s="2">
        <v>17.8475</v>
      </c>
      <c r="D1111" s="2">
        <v>4075</v>
      </c>
      <c r="E1111" s="2">
        <f t="shared" si="68"/>
        <v>491388</v>
      </c>
      <c r="F1111" s="17" t="str">
        <f t="shared" si="71"/>
        <v>BULLISH</v>
      </c>
      <c r="G1111" s="17" t="str">
        <f t="shared" si="70"/>
        <v>NEUTRAL</v>
      </c>
      <c r="H1111" s="17" t="str">
        <f t="shared" si="69"/>
        <v>CONFIRMED BULLISH</v>
      </c>
    </row>
    <row r="1112" spans="1:8" ht="13.5" x14ac:dyDescent="0.25">
      <c r="A1112" s="3">
        <v>43629</v>
      </c>
      <c r="B1112" s="2">
        <v>35.450000000000003</v>
      </c>
      <c r="C1112" s="2">
        <v>17.787199999999999</v>
      </c>
      <c r="D1112" s="2">
        <v>2556</v>
      </c>
      <c r="E1112" s="2">
        <f t="shared" si="68"/>
        <v>488832</v>
      </c>
      <c r="F1112" s="17" t="str">
        <f t="shared" si="71"/>
        <v>BULLISH</v>
      </c>
      <c r="G1112" s="17" t="str">
        <f t="shared" si="70"/>
        <v>NEUTRAL</v>
      </c>
      <c r="H1112" s="17" t="str">
        <f t="shared" si="69"/>
        <v>CONFIRMED BULLISH</v>
      </c>
    </row>
    <row r="1113" spans="1:8" ht="13.5" x14ac:dyDescent="0.25">
      <c r="A1113" s="3">
        <v>43630</v>
      </c>
      <c r="B1113" s="2">
        <v>35.700000000000003</v>
      </c>
      <c r="C1113" s="2">
        <v>17.912700000000001</v>
      </c>
      <c r="D1113" s="2">
        <v>2489</v>
      </c>
      <c r="E1113" s="2">
        <f t="shared" si="68"/>
        <v>491321</v>
      </c>
      <c r="F1113" s="17" t="str">
        <f t="shared" si="71"/>
        <v>BULLISH</v>
      </c>
      <c r="G1113" s="17" t="str">
        <f t="shared" si="70"/>
        <v>NEUTRAL</v>
      </c>
      <c r="H1113" s="17" t="str">
        <f t="shared" si="69"/>
        <v>CONFIRMED BULLISH</v>
      </c>
    </row>
    <row r="1114" spans="1:8" ht="13.5" x14ac:dyDescent="0.25">
      <c r="A1114" s="3">
        <v>43633</v>
      </c>
      <c r="B1114" s="2">
        <v>35.840000000000003</v>
      </c>
      <c r="C1114" s="2">
        <v>17.982900000000001</v>
      </c>
      <c r="D1114" s="2">
        <v>5230</v>
      </c>
      <c r="E1114" s="2">
        <f t="shared" si="68"/>
        <v>496551</v>
      </c>
      <c r="F1114" s="17" t="str">
        <f t="shared" si="71"/>
        <v>BULLISH</v>
      </c>
      <c r="G1114" s="17" t="str">
        <f t="shared" si="70"/>
        <v>NEUTRAL</v>
      </c>
      <c r="H1114" s="17" t="str">
        <f t="shared" si="69"/>
        <v>CONFIRMED BULLISH</v>
      </c>
    </row>
    <row r="1115" spans="1:8" ht="13.5" x14ac:dyDescent="0.25">
      <c r="A1115" s="3">
        <v>43634</v>
      </c>
      <c r="B1115" s="2">
        <v>35.75</v>
      </c>
      <c r="C1115" s="2">
        <v>17.937799999999999</v>
      </c>
      <c r="D1115" s="2">
        <v>6540</v>
      </c>
      <c r="E1115" s="2">
        <f t="shared" si="68"/>
        <v>490011</v>
      </c>
      <c r="F1115" s="17" t="str">
        <f t="shared" si="71"/>
        <v>BULLISH</v>
      </c>
      <c r="G1115" s="17" t="str">
        <f t="shared" si="70"/>
        <v>NEUTRAL</v>
      </c>
      <c r="H1115" s="17" t="str">
        <f t="shared" si="69"/>
        <v>CONFIRMED BULLISH</v>
      </c>
    </row>
    <row r="1116" spans="1:8" ht="13.5" x14ac:dyDescent="0.25">
      <c r="A1116" s="3">
        <v>43635</v>
      </c>
      <c r="B1116" s="2">
        <v>35.700000000000003</v>
      </c>
      <c r="C1116" s="2">
        <v>17.912700000000001</v>
      </c>
      <c r="D1116" s="2">
        <v>13530</v>
      </c>
      <c r="E1116" s="2">
        <f t="shared" si="68"/>
        <v>476481</v>
      </c>
      <c r="F1116" s="17" t="str">
        <f t="shared" si="71"/>
        <v>BEARISH</v>
      </c>
      <c r="G1116" s="17" t="str">
        <f t="shared" si="70"/>
        <v>WEAK</v>
      </c>
      <c r="H1116" s="17" t="str">
        <f t="shared" si="69"/>
        <v>BEARISH DIVERGENCE</v>
      </c>
    </row>
    <row r="1117" spans="1:8" ht="13.5" x14ac:dyDescent="0.25">
      <c r="A1117" s="3">
        <v>43636</v>
      </c>
      <c r="B1117" s="2">
        <v>35.700000000000003</v>
      </c>
      <c r="C1117" s="2">
        <v>17.912700000000001</v>
      </c>
      <c r="D1117" s="2">
        <v>2770</v>
      </c>
      <c r="E1117" s="2">
        <f t="shared" si="68"/>
        <v>476481</v>
      </c>
      <c r="F1117" s="17" t="str">
        <f t="shared" si="71"/>
        <v>BEARISH</v>
      </c>
      <c r="G1117" s="17" t="str">
        <f t="shared" si="70"/>
        <v>WEAK</v>
      </c>
      <c r="H1117" s="17" t="str">
        <f t="shared" si="69"/>
        <v>BEARISH DIVERGENCE</v>
      </c>
    </row>
    <row r="1118" spans="1:8" ht="13.5" x14ac:dyDescent="0.25">
      <c r="A1118" s="3">
        <v>43637</v>
      </c>
      <c r="B1118" s="2">
        <v>35.799999999999997</v>
      </c>
      <c r="C1118" s="2">
        <v>17.962900000000001</v>
      </c>
      <c r="D1118" s="2">
        <v>1487</v>
      </c>
      <c r="E1118" s="2">
        <f t="shared" si="68"/>
        <v>477968</v>
      </c>
      <c r="F1118" s="17" t="str">
        <f t="shared" si="71"/>
        <v>BEARISH</v>
      </c>
      <c r="G1118" s="17" t="str">
        <f t="shared" si="70"/>
        <v>WEAK</v>
      </c>
      <c r="H1118" s="17" t="str">
        <f t="shared" si="69"/>
        <v>BEARISH DIVERGENCE</v>
      </c>
    </row>
    <row r="1119" spans="1:8" ht="13.5" x14ac:dyDescent="0.25">
      <c r="A1119" s="3">
        <v>43640</v>
      </c>
      <c r="B1119" s="2">
        <v>35.6</v>
      </c>
      <c r="C1119" s="2">
        <v>17.862500000000001</v>
      </c>
      <c r="D1119" s="2">
        <v>4214</v>
      </c>
      <c r="E1119" s="2">
        <f t="shared" si="68"/>
        <v>473754</v>
      </c>
      <c r="F1119" s="17" t="str">
        <f t="shared" si="71"/>
        <v>BEARISH</v>
      </c>
      <c r="G1119" s="17" t="str">
        <f t="shared" si="70"/>
        <v>WEAK</v>
      </c>
      <c r="H1119" s="17" t="str">
        <f t="shared" si="69"/>
        <v>CONFIRMED BEARISH</v>
      </c>
    </row>
    <row r="1120" spans="1:8" ht="13.5" x14ac:dyDescent="0.25">
      <c r="A1120" s="3">
        <v>43641</v>
      </c>
      <c r="B1120" s="2">
        <v>35.700000000000003</v>
      </c>
      <c r="C1120" s="2">
        <v>17.912700000000001</v>
      </c>
      <c r="D1120" s="2">
        <v>3680</v>
      </c>
      <c r="E1120" s="2">
        <f t="shared" si="68"/>
        <v>477434</v>
      </c>
      <c r="F1120" s="17" t="str">
        <f t="shared" si="71"/>
        <v>BEARISH</v>
      </c>
      <c r="G1120" s="17" t="str">
        <f t="shared" si="70"/>
        <v>WEAK</v>
      </c>
      <c r="H1120" s="17" t="str">
        <f t="shared" si="69"/>
        <v>CONFIRMED BEARISH</v>
      </c>
    </row>
    <row r="1121" spans="1:8" ht="13.5" x14ac:dyDescent="0.25">
      <c r="A1121" s="3">
        <v>43642</v>
      </c>
      <c r="B1121" s="2">
        <v>35.700000000000003</v>
      </c>
      <c r="C1121" s="2">
        <v>17.912700000000001</v>
      </c>
      <c r="D1121" s="2">
        <v>541</v>
      </c>
      <c r="E1121" s="2">
        <f t="shared" si="68"/>
        <v>477434</v>
      </c>
      <c r="F1121" s="17" t="str">
        <f t="shared" si="71"/>
        <v>BULLISH</v>
      </c>
      <c r="G1121" s="17" t="str">
        <f t="shared" si="70"/>
        <v>NEUTRAL</v>
      </c>
      <c r="H1121" s="17" t="str">
        <f t="shared" si="69"/>
        <v>NEUTRAL</v>
      </c>
    </row>
    <row r="1122" spans="1:8" ht="13.5" x14ac:dyDescent="0.25">
      <c r="A1122" s="3">
        <v>43643</v>
      </c>
      <c r="B1122" s="2">
        <v>35.6</v>
      </c>
      <c r="C1122" s="2">
        <v>17.862500000000001</v>
      </c>
      <c r="D1122" s="2">
        <v>9587</v>
      </c>
      <c r="E1122" s="2">
        <f t="shared" si="68"/>
        <v>467847</v>
      </c>
      <c r="F1122" s="17" t="str">
        <f t="shared" si="71"/>
        <v>BEARISH</v>
      </c>
      <c r="G1122" s="17" t="str">
        <f t="shared" si="70"/>
        <v>NEUTRAL</v>
      </c>
      <c r="H1122" s="17" t="str">
        <f t="shared" si="69"/>
        <v>CONFIRMED BEARISH</v>
      </c>
    </row>
    <row r="1123" spans="1:8" ht="13.5" x14ac:dyDescent="0.25">
      <c r="A1123" s="3">
        <v>43644</v>
      </c>
      <c r="B1123" s="2">
        <v>35.200000000000003</v>
      </c>
      <c r="C1123" s="2">
        <v>17.661799999999999</v>
      </c>
      <c r="D1123" s="2">
        <v>2333</v>
      </c>
      <c r="E1123" s="2">
        <f t="shared" si="68"/>
        <v>465514</v>
      </c>
      <c r="F1123" s="17" t="str">
        <f t="shared" si="71"/>
        <v>BEARISH</v>
      </c>
      <c r="G1123" s="17" t="str">
        <f t="shared" si="70"/>
        <v>WEAK</v>
      </c>
      <c r="H1123" s="17" t="str">
        <f t="shared" si="69"/>
        <v>CONFIRMED BEARISH</v>
      </c>
    </row>
    <row r="1124" spans="1:8" ht="13.5" x14ac:dyDescent="0.25">
      <c r="A1124" s="3">
        <v>43647</v>
      </c>
      <c r="B1124" s="2">
        <v>35.49</v>
      </c>
      <c r="C1124" s="2">
        <v>17.807300000000001</v>
      </c>
      <c r="D1124" s="2">
        <v>3062</v>
      </c>
      <c r="E1124" s="2">
        <f t="shared" si="68"/>
        <v>468576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CONFIRMED BEARISH</v>
      </c>
    </row>
    <row r="1125" spans="1:8" ht="13.5" x14ac:dyDescent="0.25">
      <c r="A1125" s="3">
        <v>43648</v>
      </c>
      <c r="B1125" s="2">
        <v>35.5</v>
      </c>
      <c r="C1125" s="2">
        <v>17.8123</v>
      </c>
      <c r="D1125" s="2">
        <v>231</v>
      </c>
      <c r="E1125" s="2">
        <f t="shared" si="68"/>
        <v>468807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v>43649</v>
      </c>
      <c r="B1126" s="2">
        <v>35.200000000000003</v>
      </c>
      <c r="C1126" s="2">
        <v>17.661799999999999</v>
      </c>
      <c r="D1126" s="2">
        <v>580</v>
      </c>
      <c r="E1126" s="2">
        <f t="shared" si="68"/>
        <v>468227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CONFIRMED BEARISH</v>
      </c>
    </row>
    <row r="1127" spans="1:8" ht="13.5" x14ac:dyDescent="0.25">
      <c r="A1127" s="3">
        <v>43650</v>
      </c>
      <c r="B1127" s="2">
        <v>35</v>
      </c>
      <c r="C1127" s="2">
        <v>17.561399999999999</v>
      </c>
      <c r="D1127" s="2">
        <v>1803</v>
      </c>
      <c r="E1127" s="2">
        <f t="shared" si="68"/>
        <v>466424</v>
      </c>
      <c r="F1127" s="17" t="str">
        <f t="shared" si="71"/>
        <v>BEARISH</v>
      </c>
      <c r="G1127" s="17" t="str">
        <f t="shared" si="70"/>
        <v>NEUTRAL</v>
      </c>
      <c r="H1127" s="17" t="str">
        <f t="shared" si="69"/>
        <v>CONFIRMED BEARISH</v>
      </c>
    </row>
    <row r="1128" spans="1:8" ht="13.5" x14ac:dyDescent="0.25">
      <c r="A1128" s="3">
        <v>43651</v>
      </c>
      <c r="B1128" s="2">
        <v>34.380000000000003</v>
      </c>
      <c r="C1128" s="2">
        <v>17.250399999999999</v>
      </c>
      <c r="D1128" s="2">
        <v>649</v>
      </c>
      <c r="E1128" s="2">
        <f t="shared" si="68"/>
        <v>465775</v>
      </c>
      <c r="F1128" s="17" t="str">
        <f t="shared" si="71"/>
        <v>BULLISH</v>
      </c>
      <c r="G1128" s="17" t="str">
        <f t="shared" si="70"/>
        <v>NEUTRAL</v>
      </c>
      <c r="H1128" s="17" t="str">
        <f t="shared" si="69"/>
        <v>BULLISH DIVERGENCE</v>
      </c>
    </row>
    <row r="1129" spans="1:8" ht="13.5" x14ac:dyDescent="0.25">
      <c r="A1129" s="3">
        <v>43654</v>
      </c>
      <c r="B1129" s="2">
        <v>34.799999999999997</v>
      </c>
      <c r="C1129" s="2">
        <v>17.461099999999998</v>
      </c>
      <c r="D1129" s="2">
        <v>3009</v>
      </c>
      <c r="E1129" s="2">
        <f t="shared" si="68"/>
        <v>468784</v>
      </c>
      <c r="F1129" s="17" t="str">
        <f t="shared" si="71"/>
        <v>BULLISH</v>
      </c>
      <c r="G1129" s="17" t="str">
        <f t="shared" si="70"/>
        <v>NEUTRAL</v>
      </c>
      <c r="H1129" s="17" t="str">
        <f t="shared" si="69"/>
        <v>BULLISH DIVERGENCE</v>
      </c>
    </row>
    <row r="1130" spans="1:8" ht="13.5" x14ac:dyDescent="0.25">
      <c r="A1130" s="3">
        <v>43655</v>
      </c>
      <c r="B1130" s="2">
        <v>34.700000000000003</v>
      </c>
      <c r="C1130" s="2">
        <v>17.410900000000002</v>
      </c>
      <c r="D1130" s="2">
        <v>596</v>
      </c>
      <c r="E1130" s="2">
        <f t="shared" si="68"/>
        <v>468188</v>
      </c>
      <c r="F1130" s="17" t="str">
        <f t="shared" si="71"/>
        <v>BEARISH</v>
      </c>
      <c r="G1130" s="17" t="str">
        <f t="shared" si="70"/>
        <v>NEUTRAL</v>
      </c>
      <c r="H1130" s="17" t="str">
        <f t="shared" si="69"/>
        <v>CONFIRMED BEARISH</v>
      </c>
    </row>
    <row r="1131" spans="1:8" ht="13.5" x14ac:dyDescent="0.25">
      <c r="A1131" s="3">
        <v>43656</v>
      </c>
      <c r="B1131" s="2">
        <v>34.6</v>
      </c>
      <c r="C1131" s="2">
        <v>17.360700000000001</v>
      </c>
      <c r="D1131" s="2">
        <v>1859</v>
      </c>
      <c r="E1131" s="2">
        <f t="shared" si="68"/>
        <v>466329</v>
      </c>
      <c r="F1131" s="17" t="str">
        <f t="shared" si="71"/>
        <v>BEARISH</v>
      </c>
      <c r="G1131" s="17" t="str">
        <f t="shared" si="70"/>
        <v>NEUTRAL</v>
      </c>
      <c r="H1131" s="17" t="str">
        <f t="shared" si="69"/>
        <v>CONFIRMED BEARISH</v>
      </c>
    </row>
    <row r="1132" spans="1:8" ht="13.5" x14ac:dyDescent="0.25">
      <c r="A1132" s="3">
        <v>43657</v>
      </c>
      <c r="B1132" s="2">
        <v>34.49</v>
      </c>
      <c r="C1132" s="2">
        <v>17.305599999999998</v>
      </c>
      <c r="D1132" s="2">
        <v>1968</v>
      </c>
      <c r="E1132" s="2">
        <f t="shared" si="68"/>
        <v>464361</v>
      </c>
      <c r="F1132" s="17" t="str">
        <f t="shared" si="71"/>
        <v>BEARISH</v>
      </c>
      <c r="G1132" s="17" t="str">
        <f t="shared" si="70"/>
        <v>NEUTRAL</v>
      </c>
      <c r="H1132" s="17" t="str">
        <f t="shared" si="69"/>
        <v>CONFIRMED BEARISH</v>
      </c>
    </row>
    <row r="1133" spans="1:8" ht="13.5" x14ac:dyDescent="0.25">
      <c r="A1133" s="3">
        <v>43658</v>
      </c>
      <c r="B1133" s="2">
        <v>34.6</v>
      </c>
      <c r="C1133" s="2">
        <v>17.360700000000001</v>
      </c>
      <c r="D1133" s="2">
        <v>3366</v>
      </c>
      <c r="E1133" s="2">
        <f t="shared" si="68"/>
        <v>467727</v>
      </c>
      <c r="F1133" s="17" t="str">
        <f t="shared" si="71"/>
        <v>BULLISH</v>
      </c>
      <c r="G1133" s="17" t="str">
        <f t="shared" si="70"/>
        <v>NEUTRAL</v>
      </c>
      <c r="H1133" s="17" t="str">
        <f t="shared" si="69"/>
        <v>CONFIRMED BULLISH</v>
      </c>
    </row>
    <row r="1134" spans="1:8" ht="13.5" x14ac:dyDescent="0.25">
      <c r="A1134" s="3">
        <v>43661</v>
      </c>
      <c r="B1134" s="2">
        <v>34.39</v>
      </c>
      <c r="C1134" s="2">
        <v>17.255400000000002</v>
      </c>
      <c r="D1134" s="2">
        <v>2380</v>
      </c>
      <c r="E1134" s="2">
        <f t="shared" si="68"/>
        <v>465347</v>
      </c>
      <c r="F1134" s="17" t="str">
        <f t="shared" si="71"/>
        <v>BEARISH</v>
      </c>
      <c r="G1134" s="17" t="str">
        <f t="shared" si="70"/>
        <v>NEUTRAL</v>
      </c>
      <c r="H1134" s="17" t="str">
        <f t="shared" si="69"/>
        <v>CONFIRMED BEARISH</v>
      </c>
    </row>
    <row r="1135" spans="1:8" ht="13.5" x14ac:dyDescent="0.25">
      <c r="A1135" s="3">
        <v>43662</v>
      </c>
      <c r="B1135" s="2">
        <v>34.5</v>
      </c>
      <c r="C1135" s="2">
        <v>17.310600000000001</v>
      </c>
      <c r="D1135" s="2">
        <v>7423</v>
      </c>
      <c r="E1135" s="2">
        <f t="shared" si="68"/>
        <v>472770</v>
      </c>
      <c r="F1135" s="17" t="str">
        <f t="shared" si="71"/>
        <v>BULLISH</v>
      </c>
      <c r="G1135" s="17" t="str">
        <f t="shared" si="70"/>
        <v>NEUTRAL</v>
      </c>
      <c r="H1135" s="17" t="str">
        <f t="shared" si="69"/>
        <v>BULLISH DIVERGENCE</v>
      </c>
    </row>
    <row r="1136" spans="1:8" ht="13.5" x14ac:dyDescent="0.25">
      <c r="A1136" s="3">
        <v>43663</v>
      </c>
      <c r="B1136" s="2">
        <v>34.11</v>
      </c>
      <c r="C1136" s="2">
        <v>17.114899999999999</v>
      </c>
      <c r="D1136" s="2">
        <v>1541</v>
      </c>
      <c r="E1136" s="2">
        <f t="shared" si="68"/>
        <v>471229</v>
      </c>
      <c r="F1136" s="17" t="str">
        <f t="shared" si="71"/>
        <v>BULLISH</v>
      </c>
      <c r="G1136" s="17" t="str">
        <f t="shared" si="70"/>
        <v>NEUTRAL</v>
      </c>
      <c r="H1136" s="17" t="str">
        <f t="shared" si="69"/>
        <v>BULLISH DIVERGENCE</v>
      </c>
    </row>
    <row r="1137" spans="1:8" ht="13.5" x14ac:dyDescent="0.25">
      <c r="A1137" s="3">
        <v>43664</v>
      </c>
      <c r="B1137" s="2">
        <v>34.5</v>
      </c>
      <c r="C1137" s="2">
        <v>17.310600000000001</v>
      </c>
      <c r="D1137" s="2">
        <v>1128</v>
      </c>
      <c r="E1137" s="2">
        <f t="shared" si="68"/>
        <v>472357</v>
      </c>
      <c r="F1137" s="17" t="str">
        <f t="shared" si="71"/>
        <v>BULLISH</v>
      </c>
      <c r="G1137" s="17" t="str">
        <f t="shared" si="70"/>
        <v>NEUTRAL</v>
      </c>
      <c r="H1137" s="17" t="str">
        <f t="shared" si="69"/>
        <v>CONFIRMED BULLISH</v>
      </c>
    </row>
    <row r="1138" spans="1:8" ht="13.5" x14ac:dyDescent="0.25">
      <c r="A1138" s="3">
        <v>43665</v>
      </c>
      <c r="B1138" s="2">
        <v>34.1</v>
      </c>
      <c r="C1138" s="2">
        <v>17.1099</v>
      </c>
      <c r="D1138" s="2">
        <v>1069</v>
      </c>
      <c r="E1138" s="2">
        <f t="shared" si="68"/>
        <v>471288</v>
      </c>
      <c r="F1138" s="17" t="str">
        <f t="shared" si="71"/>
        <v>BULLISH</v>
      </c>
      <c r="G1138" s="17" t="str">
        <f t="shared" si="70"/>
        <v>NEUTRAL</v>
      </c>
      <c r="H1138" s="17" t="str">
        <f t="shared" si="69"/>
        <v>BULLISH DIVERGENCE</v>
      </c>
    </row>
    <row r="1139" spans="1:8" ht="13.5" x14ac:dyDescent="0.25">
      <c r="A1139" s="3">
        <v>43668</v>
      </c>
      <c r="B1139" s="2">
        <v>34.4</v>
      </c>
      <c r="C1139" s="2">
        <v>17.260400000000001</v>
      </c>
      <c r="D1139" s="2">
        <v>3361</v>
      </c>
      <c r="E1139" s="2">
        <f t="shared" si="68"/>
        <v>474649</v>
      </c>
      <c r="F1139" s="17" t="str">
        <f t="shared" si="71"/>
        <v>BULLISH</v>
      </c>
      <c r="G1139" s="17" t="str">
        <f t="shared" si="70"/>
        <v>NEUTRAL</v>
      </c>
      <c r="H1139" s="17" t="str">
        <f t="shared" si="69"/>
        <v>CONFIRMED BULLISH</v>
      </c>
    </row>
    <row r="1140" spans="1:8" ht="13.5" x14ac:dyDescent="0.25">
      <c r="A1140" s="3">
        <v>43669</v>
      </c>
      <c r="B1140" s="2">
        <v>34.200000000000003</v>
      </c>
      <c r="C1140" s="2">
        <v>17.16</v>
      </c>
      <c r="D1140" s="2">
        <v>1063</v>
      </c>
      <c r="E1140" s="2">
        <f t="shared" si="68"/>
        <v>473586</v>
      </c>
      <c r="F1140" s="17" t="str">
        <f t="shared" si="71"/>
        <v>BULLISH</v>
      </c>
      <c r="G1140" s="17" t="str">
        <f t="shared" si="70"/>
        <v>NEUTRAL</v>
      </c>
      <c r="H1140" s="17" t="str">
        <f t="shared" si="69"/>
        <v>BULLISH DIVERGENCE</v>
      </c>
    </row>
    <row r="1141" spans="1:8" ht="13.5" x14ac:dyDescent="0.25">
      <c r="A1141" s="3">
        <v>43670</v>
      </c>
      <c r="B1141" s="2">
        <v>34.4</v>
      </c>
      <c r="C1141" s="2">
        <v>17.260400000000001</v>
      </c>
      <c r="D1141" s="2">
        <v>1497</v>
      </c>
      <c r="E1141" s="2">
        <f t="shared" si="68"/>
        <v>475083</v>
      </c>
      <c r="F1141" s="17" t="str">
        <f t="shared" si="71"/>
        <v>BULLISH</v>
      </c>
      <c r="G1141" s="17" t="str">
        <f t="shared" si="70"/>
        <v>NEUTRAL</v>
      </c>
      <c r="H1141" s="17" t="str">
        <f t="shared" si="69"/>
        <v>CONFIRMED BULLISH</v>
      </c>
    </row>
    <row r="1142" spans="1:8" ht="13.5" x14ac:dyDescent="0.25">
      <c r="A1142" s="3">
        <v>43672</v>
      </c>
      <c r="B1142" s="2">
        <v>34.15</v>
      </c>
      <c r="C1142" s="2">
        <v>17.135000000000002</v>
      </c>
      <c r="D1142" s="2">
        <v>1158</v>
      </c>
      <c r="E1142" s="2">
        <f t="shared" si="68"/>
        <v>473925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BULLISH DIVERGENCE</v>
      </c>
    </row>
    <row r="1143" spans="1:8" ht="13.5" x14ac:dyDescent="0.25">
      <c r="A1143" s="3">
        <v>43675</v>
      </c>
      <c r="B1143" s="2">
        <v>34.4</v>
      </c>
      <c r="C1143" s="2">
        <v>17.260400000000001</v>
      </c>
      <c r="D1143" s="2">
        <v>1443</v>
      </c>
      <c r="E1143" s="2">
        <f t="shared" si="68"/>
        <v>475368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CONFIRMED BULLISH</v>
      </c>
    </row>
    <row r="1144" spans="1:8" ht="13.5" x14ac:dyDescent="0.25">
      <c r="A1144" s="3">
        <v>43676</v>
      </c>
      <c r="B1144" s="2">
        <v>34.5</v>
      </c>
      <c r="C1144" s="2">
        <v>17.310600000000001</v>
      </c>
      <c r="D1144" s="2">
        <v>750</v>
      </c>
      <c r="E1144" s="2">
        <f t="shared" si="68"/>
        <v>476118</v>
      </c>
      <c r="F1144" s="17" t="str">
        <f t="shared" si="71"/>
        <v>BULLISH</v>
      </c>
      <c r="G1144" s="17" t="str">
        <f t="shared" si="70"/>
        <v>NEUTRAL</v>
      </c>
      <c r="H1144" s="17" t="str">
        <f t="shared" si="69"/>
        <v>CONFIRMED BULLISH</v>
      </c>
    </row>
    <row r="1145" spans="1:8" ht="13.5" x14ac:dyDescent="0.25">
      <c r="A1145" s="3">
        <v>43677</v>
      </c>
      <c r="B1145" s="2">
        <v>35</v>
      </c>
      <c r="C1145" s="2">
        <v>17.561399999999999</v>
      </c>
      <c r="D1145" s="2">
        <v>1178</v>
      </c>
      <c r="E1145" s="2">
        <f t="shared" si="68"/>
        <v>477296</v>
      </c>
      <c r="F1145" s="17" t="str">
        <f t="shared" si="71"/>
        <v>BULLISH</v>
      </c>
      <c r="G1145" s="17" t="str">
        <f t="shared" si="70"/>
        <v>NEUTRAL</v>
      </c>
      <c r="H1145" s="17" t="str">
        <f t="shared" si="69"/>
        <v>CONFIRMED BULLISH</v>
      </c>
    </row>
    <row r="1146" spans="1:8" ht="13.5" x14ac:dyDescent="0.25">
      <c r="A1146" s="3">
        <v>43678</v>
      </c>
      <c r="B1146" s="2">
        <v>34.840000000000003</v>
      </c>
      <c r="C1146" s="2">
        <v>17.481200000000001</v>
      </c>
      <c r="D1146" s="2">
        <v>273</v>
      </c>
      <c r="E1146" s="2">
        <f t="shared" si="68"/>
        <v>477023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CONFIRMED BULLISH</v>
      </c>
    </row>
    <row r="1147" spans="1:8" ht="13.5" x14ac:dyDescent="0.25">
      <c r="A1147" s="3">
        <v>43679</v>
      </c>
      <c r="B1147" s="2">
        <v>34.799999999999997</v>
      </c>
      <c r="C1147" s="2">
        <v>17.461099999999998</v>
      </c>
      <c r="D1147" s="2">
        <v>2220</v>
      </c>
      <c r="E1147" s="2">
        <f t="shared" si="68"/>
        <v>474803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CONFIRMED BULLISH</v>
      </c>
    </row>
    <row r="1148" spans="1:8" ht="13.5" x14ac:dyDescent="0.25">
      <c r="A1148" s="3">
        <v>43682</v>
      </c>
      <c r="B1148" s="2">
        <v>34.5</v>
      </c>
      <c r="C1148" s="2">
        <v>17.310600000000001</v>
      </c>
      <c r="D1148" s="2">
        <v>316</v>
      </c>
      <c r="E1148" s="2">
        <f t="shared" si="68"/>
        <v>474487</v>
      </c>
      <c r="F1148" s="17" t="str">
        <f t="shared" si="71"/>
        <v>BEARISH</v>
      </c>
      <c r="G1148" s="17" t="str">
        <f t="shared" si="70"/>
        <v>NEUTRAL</v>
      </c>
      <c r="H1148" s="17" t="str">
        <f t="shared" si="69"/>
        <v>BEARISH DIVERGENCE</v>
      </c>
    </row>
    <row r="1149" spans="1:8" ht="13.5" x14ac:dyDescent="0.25">
      <c r="A1149" s="3">
        <v>43683</v>
      </c>
      <c r="B1149" s="2">
        <v>34.200000000000003</v>
      </c>
      <c r="C1149" s="2">
        <v>17.16</v>
      </c>
      <c r="D1149" s="2">
        <v>901</v>
      </c>
      <c r="E1149" s="2">
        <f t="shared" si="68"/>
        <v>473586</v>
      </c>
      <c r="F1149" s="17" t="str">
        <f t="shared" si="71"/>
        <v>BEARISH</v>
      </c>
      <c r="G1149" s="17" t="str">
        <f t="shared" si="70"/>
        <v>NEUTRAL</v>
      </c>
      <c r="H1149" s="17" t="str">
        <f t="shared" si="69"/>
        <v>CONFIRMED BEARISH</v>
      </c>
    </row>
    <row r="1150" spans="1:8" ht="13.5" x14ac:dyDescent="0.25">
      <c r="A1150" s="3">
        <v>43684</v>
      </c>
      <c r="B1150" s="2">
        <v>34.25</v>
      </c>
      <c r="C1150" s="2">
        <v>17.185099999999998</v>
      </c>
      <c r="D1150" s="2">
        <v>1731</v>
      </c>
      <c r="E1150" s="2">
        <f t="shared" si="68"/>
        <v>475317</v>
      </c>
      <c r="F1150" s="17" t="str">
        <f t="shared" si="71"/>
        <v>BEARISH</v>
      </c>
      <c r="G1150" s="17" t="str">
        <f t="shared" si="70"/>
        <v>NEUTRAL</v>
      </c>
      <c r="H1150" s="17" t="str">
        <f t="shared" si="69"/>
        <v>CONFIRMED BEARISH</v>
      </c>
    </row>
    <row r="1151" spans="1:8" ht="13.5" x14ac:dyDescent="0.25">
      <c r="A1151" s="3">
        <v>43685</v>
      </c>
      <c r="B1151" s="2">
        <v>34.200000000000003</v>
      </c>
      <c r="C1151" s="2">
        <v>17.16</v>
      </c>
      <c r="D1151" s="2">
        <v>484</v>
      </c>
      <c r="E1151" s="2">
        <f t="shared" si="68"/>
        <v>474833</v>
      </c>
      <c r="F1151" s="17" t="str">
        <f t="shared" si="71"/>
        <v>BEARISH</v>
      </c>
      <c r="G1151" s="17" t="str">
        <f t="shared" si="70"/>
        <v>NEUTRAL</v>
      </c>
      <c r="H1151" s="17" t="str">
        <f t="shared" si="69"/>
        <v>CONFIRMED BEARISH</v>
      </c>
    </row>
    <row r="1152" spans="1:8" ht="13.5" x14ac:dyDescent="0.25">
      <c r="A1152" s="3">
        <v>43686</v>
      </c>
      <c r="B1152" s="2">
        <v>34.299999999999997</v>
      </c>
      <c r="C1152" s="2">
        <v>17.2102</v>
      </c>
      <c r="D1152" s="2">
        <v>1871</v>
      </c>
      <c r="E1152" s="2">
        <f t="shared" si="68"/>
        <v>476704</v>
      </c>
      <c r="F1152" s="17" t="str">
        <f t="shared" si="71"/>
        <v>BULLISH</v>
      </c>
      <c r="G1152" s="17" t="str">
        <f t="shared" si="70"/>
        <v>NEUTRAL</v>
      </c>
      <c r="H1152" s="17" t="str">
        <f t="shared" si="69"/>
        <v>BULLISH DIVERGENCE</v>
      </c>
    </row>
    <row r="1153" spans="1:8" ht="13.5" x14ac:dyDescent="0.25">
      <c r="A1153" s="3">
        <v>43691</v>
      </c>
      <c r="B1153" s="2">
        <v>34.450000000000003</v>
      </c>
      <c r="C1153" s="2">
        <v>17.285499999999999</v>
      </c>
      <c r="D1153" s="2">
        <v>84</v>
      </c>
      <c r="E1153" s="2">
        <f t="shared" si="68"/>
        <v>476788</v>
      </c>
      <c r="F1153" s="17" t="str">
        <f t="shared" si="71"/>
        <v>BULLISH</v>
      </c>
      <c r="G1153" s="17" t="str">
        <f t="shared" si="70"/>
        <v>NEUTRAL</v>
      </c>
      <c r="H1153" s="17" t="str">
        <f t="shared" si="69"/>
        <v>BULLISH DIVERGENCE</v>
      </c>
    </row>
    <row r="1154" spans="1:8" ht="13.5" x14ac:dyDescent="0.25">
      <c r="A1154" s="3">
        <v>43692</v>
      </c>
      <c r="B1154" s="2">
        <v>34.4</v>
      </c>
      <c r="C1154" s="2">
        <v>17.260400000000001</v>
      </c>
      <c r="D1154" s="2">
        <v>552</v>
      </c>
      <c r="E1154" s="2">
        <f t="shared" si="68"/>
        <v>476236</v>
      </c>
      <c r="F1154" s="17" t="str">
        <f t="shared" si="71"/>
        <v>BULLISH</v>
      </c>
      <c r="G1154" s="17" t="str">
        <f t="shared" si="70"/>
        <v>NEUTRAL</v>
      </c>
      <c r="H1154" s="17" t="str">
        <f t="shared" si="69"/>
        <v>CONFIRMED BULLISH</v>
      </c>
    </row>
    <row r="1155" spans="1:8" ht="13.5" x14ac:dyDescent="0.25">
      <c r="A1155" s="3">
        <v>43693</v>
      </c>
      <c r="B1155" s="2">
        <v>34</v>
      </c>
      <c r="C1155" s="2">
        <v>17.059699999999999</v>
      </c>
      <c r="D1155" s="2">
        <v>2033</v>
      </c>
      <c r="E1155" s="2">
        <f t="shared" si="68"/>
        <v>474203</v>
      </c>
      <c r="F1155" s="17" t="str">
        <f t="shared" si="71"/>
        <v>BEARISH</v>
      </c>
      <c r="G1155" s="17" t="str">
        <f t="shared" si="70"/>
        <v>NEUTRAL</v>
      </c>
      <c r="H1155" s="17" t="str">
        <f t="shared" si="69"/>
        <v>CONFIRMED BEARISH</v>
      </c>
    </row>
    <row r="1156" spans="1:8" ht="13.5" x14ac:dyDescent="0.25">
      <c r="A1156" s="3">
        <v>43696</v>
      </c>
      <c r="B1156" s="2">
        <v>34.4</v>
      </c>
      <c r="C1156" s="2">
        <v>17.260400000000001</v>
      </c>
      <c r="D1156" s="2">
        <v>780</v>
      </c>
      <c r="E1156" s="2">
        <f t="shared" ref="E1156:E1219" si="72">IF(B1156&gt;B1155, E1155+D1156, IF(B1156&lt;B1155, E1155-D1156, E1155))</f>
        <v>474983</v>
      </c>
      <c r="F1156" s="17" t="str">
        <f t="shared" si="71"/>
        <v>BULLISH</v>
      </c>
      <c r="G1156" s="17" t="str">
        <f t="shared" si="70"/>
        <v>NEUTRAL</v>
      </c>
      <c r="H1156" s="17" t="str">
        <f t="shared" si="69"/>
        <v>CONFIRMED BULLISH</v>
      </c>
    </row>
    <row r="1157" spans="1:8" ht="13.5" x14ac:dyDescent="0.25">
      <c r="A1157" s="3">
        <v>43697</v>
      </c>
      <c r="B1157" s="2">
        <v>34.4</v>
      </c>
      <c r="C1157" s="2">
        <v>17.260400000000001</v>
      </c>
      <c r="D1157" s="2">
        <v>1152</v>
      </c>
      <c r="E1157" s="2">
        <f t="shared" si="72"/>
        <v>474983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BEARISH DIVERGENCE</v>
      </c>
    </row>
    <row r="1158" spans="1:8" ht="13.5" x14ac:dyDescent="0.25">
      <c r="A1158" s="3">
        <v>43698</v>
      </c>
      <c r="B1158" s="2">
        <v>34.5</v>
      </c>
      <c r="C1158" s="2">
        <v>17.310600000000001</v>
      </c>
      <c r="D1158" s="2">
        <v>83</v>
      </c>
      <c r="E1158" s="2">
        <f t="shared" si="72"/>
        <v>475066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BEARISH DIVERGENCE</v>
      </c>
    </row>
    <row r="1159" spans="1:8" ht="13.5" x14ac:dyDescent="0.25">
      <c r="A1159" s="3">
        <v>43699</v>
      </c>
      <c r="B1159" s="2">
        <v>34</v>
      </c>
      <c r="C1159" s="2">
        <v>17.059699999999999</v>
      </c>
      <c r="D1159" s="2">
        <v>1874</v>
      </c>
      <c r="E1159" s="2">
        <f t="shared" si="72"/>
        <v>473192</v>
      </c>
      <c r="F1159" s="17" t="str">
        <f t="shared" si="71"/>
        <v>BEARISH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BEARISH</v>
      </c>
    </row>
    <row r="1160" spans="1:8" ht="13.5" x14ac:dyDescent="0.25">
      <c r="A1160" s="3">
        <v>43700</v>
      </c>
      <c r="B1160" s="2">
        <v>34</v>
      </c>
      <c r="C1160" s="2">
        <v>17.059699999999999</v>
      </c>
      <c r="D1160" s="2">
        <v>195</v>
      </c>
      <c r="E1160" s="2">
        <f t="shared" si="72"/>
        <v>473192</v>
      </c>
      <c r="F1160" s="17" t="str">
        <f t="shared" ref="F1160:F1223" si="75">IF(E1160&gt;E1155,"BULLISH",IF(E1160&lt;E1155,"BEARISH","NEUTRAL"))</f>
        <v>BEARISH</v>
      </c>
      <c r="G1160" s="17" t="str">
        <f t="shared" si="74"/>
        <v>NEUTRAL</v>
      </c>
      <c r="H1160" s="17" t="str">
        <f t="shared" si="73"/>
        <v>NEUTRAL</v>
      </c>
    </row>
    <row r="1161" spans="1:8" ht="13.5" x14ac:dyDescent="0.25">
      <c r="A1161" s="3">
        <v>43703</v>
      </c>
      <c r="B1161" s="2">
        <v>34</v>
      </c>
      <c r="C1161" s="2">
        <v>17.059699999999999</v>
      </c>
      <c r="D1161" s="2">
        <v>1981</v>
      </c>
      <c r="E1161" s="2">
        <f t="shared" si="72"/>
        <v>473192</v>
      </c>
      <c r="F1161" s="17" t="str">
        <f t="shared" si="75"/>
        <v>BEARISH</v>
      </c>
      <c r="G1161" s="17" t="str">
        <f t="shared" si="74"/>
        <v>NEUTRAL</v>
      </c>
      <c r="H1161" s="17" t="str">
        <f t="shared" si="73"/>
        <v>CONFIRMED BEARISH</v>
      </c>
    </row>
    <row r="1162" spans="1:8" ht="13.5" x14ac:dyDescent="0.25">
      <c r="A1162" s="3">
        <v>43704</v>
      </c>
      <c r="B1162" s="2">
        <v>33.99</v>
      </c>
      <c r="C1162" s="2">
        <v>17.0547</v>
      </c>
      <c r="D1162" s="2">
        <v>589</v>
      </c>
      <c r="E1162" s="2">
        <f t="shared" si="72"/>
        <v>472603</v>
      </c>
      <c r="F1162" s="17" t="str">
        <f t="shared" si="75"/>
        <v>BEARISH</v>
      </c>
      <c r="G1162" s="17" t="str">
        <f t="shared" si="74"/>
        <v>NEUTRAL</v>
      </c>
      <c r="H1162" s="17" t="str">
        <f t="shared" si="73"/>
        <v>CONFIRMED BEARISH</v>
      </c>
    </row>
    <row r="1163" spans="1:8" ht="13.5" x14ac:dyDescent="0.25">
      <c r="A1163" s="3">
        <v>43705</v>
      </c>
      <c r="B1163" s="2">
        <v>34.49</v>
      </c>
      <c r="C1163" s="2">
        <v>17.305599999999998</v>
      </c>
      <c r="D1163" s="2">
        <v>678</v>
      </c>
      <c r="E1163" s="2">
        <f t="shared" si="72"/>
        <v>473281</v>
      </c>
      <c r="F1163" s="17" t="str">
        <f t="shared" si="75"/>
        <v>BEARISH</v>
      </c>
      <c r="G1163" s="17" t="str">
        <f t="shared" si="74"/>
        <v>NEUTRAL</v>
      </c>
      <c r="H1163" s="17" t="str">
        <f t="shared" si="73"/>
        <v>CONFIRMED BEARISH</v>
      </c>
    </row>
    <row r="1164" spans="1:8" ht="13.5" x14ac:dyDescent="0.25">
      <c r="A1164" s="3">
        <v>43706</v>
      </c>
      <c r="B1164" s="2">
        <v>34</v>
      </c>
      <c r="C1164" s="2">
        <v>17.059699999999999</v>
      </c>
      <c r="D1164" s="2">
        <v>939</v>
      </c>
      <c r="E1164" s="2">
        <f t="shared" si="72"/>
        <v>472342</v>
      </c>
      <c r="F1164" s="17" t="str">
        <f t="shared" si="75"/>
        <v>BEARISH</v>
      </c>
      <c r="G1164" s="17" t="str">
        <f t="shared" si="74"/>
        <v>NEUTRAL</v>
      </c>
      <c r="H1164" s="17" t="str">
        <f t="shared" si="73"/>
        <v>NEUTRAL</v>
      </c>
    </row>
    <row r="1165" spans="1:8" ht="13.5" x14ac:dyDescent="0.25">
      <c r="A1165" s="3">
        <v>43707</v>
      </c>
      <c r="B1165" s="2">
        <v>34.4</v>
      </c>
      <c r="C1165" s="2">
        <v>17.260400000000001</v>
      </c>
      <c r="D1165" s="2">
        <v>1835</v>
      </c>
      <c r="E1165" s="2">
        <f t="shared" si="72"/>
        <v>474177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CONFIRMED BULLISH</v>
      </c>
    </row>
    <row r="1166" spans="1:8" ht="13.5" x14ac:dyDescent="0.25">
      <c r="A1166" s="3">
        <v>43710</v>
      </c>
      <c r="B1166" s="2">
        <v>34.49</v>
      </c>
      <c r="C1166" s="2">
        <v>17.305599999999998</v>
      </c>
      <c r="D1166" s="2">
        <v>301</v>
      </c>
      <c r="E1166" s="2">
        <f t="shared" si="72"/>
        <v>474478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CONFIRMED BULLISH</v>
      </c>
    </row>
    <row r="1167" spans="1:8" ht="13.5" x14ac:dyDescent="0.25">
      <c r="A1167" s="3">
        <v>43711</v>
      </c>
      <c r="B1167" s="2">
        <v>34.479999999999997</v>
      </c>
      <c r="C1167" s="2">
        <v>17.3005</v>
      </c>
      <c r="D1167" s="2">
        <v>105</v>
      </c>
      <c r="E1167" s="2">
        <f t="shared" si="72"/>
        <v>474373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CONFIRMED BULLISH</v>
      </c>
    </row>
    <row r="1168" spans="1:8" ht="13.5" x14ac:dyDescent="0.25">
      <c r="A1168" s="3">
        <v>43712</v>
      </c>
      <c r="B1168" s="2">
        <v>34</v>
      </c>
      <c r="C1168" s="2">
        <v>17.059699999999999</v>
      </c>
      <c r="D1168" s="2">
        <v>902</v>
      </c>
      <c r="E1168" s="2">
        <f t="shared" si="72"/>
        <v>473471</v>
      </c>
      <c r="F1168" s="17" t="str">
        <f t="shared" si="75"/>
        <v>BULLISH</v>
      </c>
      <c r="G1168" s="17" t="str">
        <f t="shared" si="74"/>
        <v>NEUTRAL</v>
      </c>
      <c r="H1168" s="17" t="str">
        <f t="shared" si="73"/>
        <v>BULLISH DIVERGENCE</v>
      </c>
    </row>
    <row r="1169" spans="1:8" ht="13.5" x14ac:dyDescent="0.25">
      <c r="A1169" s="3">
        <v>43713</v>
      </c>
      <c r="B1169" s="2">
        <v>34.47</v>
      </c>
      <c r="C1169" s="2">
        <v>17.295500000000001</v>
      </c>
      <c r="D1169" s="2">
        <v>6</v>
      </c>
      <c r="E1169" s="2">
        <f t="shared" si="72"/>
        <v>473477</v>
      </c>
      <c r="F1169" s="17" t="str">
        <f t="shared" si="75"/>
        <v>BULLISH</v>
      </c>
      <c r="G1169" s="17" t="str">
        <f t="shared" si="74"/>
        <v>NEUTRAL</v>
      </c>
      <c r="H1169" s="17" t="str">
        <f t="shared" si="73"/>
        <v>CONFIRMED BULLISH</v>
      </c>
    </row>
    <row r="1170" spans="1:8" ht="13.5" x14ac:dyDescent="0.25">
      <c r="A1170" s="3">
        <v>43714</v>
      </c>
      <c r="B1170" s="2">
        <v>34</v>
      </c>
      <c r="C1170" s="2">
        <v>17.059699999999999</v>
      </c>
      <c r="D1170" s="2">
        <v>1081</v>
      </c>
      <c r="E1170" s="2">
        <f t="shared" si="72"/>
        <v>472396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v>43717</v>
      </c>
      <c r="B1171" s="2">
        <v>34.4</v>
      </c>
      <c r="C1171" s="2">
        <v>17.260400000000001</v>
      </c>
      <c r="D1171" s="2">
        <v>568</v>
      </c>
      <c r="E1171" s="2">
        <f t="shared" si="72"/>
        <v>472964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33.99</v>
      </c>
      <c r="C1172" s="2">
        <v>17.0547</v>
      </c>
      <c r="D1172" s="2">
        <v>1481</v>
      </c>
      <c r="E1172" s="2">
        <f t="shared" si="72"/>
        <v>471483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33.9</v>
      </c>
      <c r="C1173" s="2">
        <v>17.009499999999999</v>
      </c>
      <c r="D1173" s="2">
        <v>718</v>
      </c>
      <c r="E1173" s="2">
        <f t="shared" si="72"/>
        <v>470765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v>43720</v>
      </c>
      <c r="B1174" s="2">
        <v>33.89</v>
      </c>
      <c r="C1174" s="2">
        <v>17.0045</v>
      </c>
      <c r="D1174" s="2">
        <v>6363</v>
      </c>
      <c r="E1174" s="2">
        <f t="shared" si="72"/>
        <v>464402</v>
      </c>
      <c r="F1174" s="17" t="str">
        <f t="shared" si="75"/>
        <v>BEARISH</v>
      </c>
      <c r="G1174" s="17" t="str">
        <f t="shared" si="74"/>
        <v>NEUTRAL</v>
      </c>
      <c r="H1174" s="17" t="str">
        <f t="shared" si="73"/>
        <v>CONFIRMED BEARISH</v>
      </c>
    </row>
    <row r="1175" spans="1:8" ht="13.5" x14ac:dyDescent="0.25">
      <c r="A1175" s="3">
        <v>43721</v>
      </c>
      <c r="B1175" s="2">
        <v>33.89</v>
      </c>
      <c r="C1175" s="2">
        <v>17.0045</v>
      </c>
      <c r="D1175" s="2">
        <v>1667</v>
      </c>
      <c r="E1175" s="2">
        <f t="shared" si="72"/>
        <v>464402</v>
      </c>
      <c r="F1175" s="17" t="str">
        <f t="shared" si="75"/>
        <v>BEARISH</v>
      </c>
      <c r="G1175" s="17" t="str">
        <f t="shared" si="74"/>
        <v>NEUTRAL</v>
      </c>
      <c r="H1175" s="17" t="str">
        <f t="shared" si="73"/>
        <v>CONFIRMED BEARISH</v>
      </c>
    </row>
    <row r="1176" spans="1:8" ht="13.5" x14ac:dyDescent="0.25">
      <c r="A1176" s="3">
        <v>43724</v>
      </c>
      <c r="B1176" s="2">
        <v>33.89</v>
      </c>
      <c r="C1176" s="2">
        <v>17.0045</v>
      </c>
      <c r="D1176" s="2">
        <v>1050</v>
      </c>
      <c r="E1176" s="2">
        <f t="shared" si="72"/>
        <v>464402</v>
      </c>
      <c r="F1176" s="17" t="str">
        <f t="shared" si="75"/>
        <v>BEARISH</v>
      </c>
      <c r="G1176" s="17" t="str">
        <f t="shared" si="74"/>
        <v>NEUTRAL</v>
      </c>
      <c r="H1176" s="17" t="str">
        <f t="shared" si="73"/>
        <v>CONFIRMED BEARISH</v>
      </c>
    </row>
    <row r="1177" spans="1:8" ht="13.5" x14ac:dyDescent="0.25">
      <c r="A1177" s="3">
        <v>43725</v>
      </c>
      <c r="B1177" s="2">
        <v>33.99</v>
      </c>
      <c r="C1177" s="2">
        <v>17.0547</v>
      </c>
      <c r="D1177" s="2">
        <v>1784</v>
      </c>
      <c r="E1177" s="2">
        <f t="shared" si="72"/>
        <v>466186</v>
      </c>
      <c r="F1177" s="17" t="str">
        <f t="shared" si="75"/>
        <v>BEARISH</v>
      </c>
      <c r="G1177" s="17" t="str">
        <f t="shared" si="74"/>
        <v>NEUTRAL</v>
      </c>
      <c r="H1177" s="17" t="str">
        <f t="shared" si="73"/>
        <v>NEUTRAL</v>
      </c>
    </row>
    <row r="1178" spans="1:8" ht="13.5" x14ac:dyDescent="0.25">
      <c r="A1178" s="3">
        <v>43726</v>
      </c>
      <c r="B1178" s="2">
        <v>33.979999999999997</v>
      </c>
      <c r="C1178" s="2">
        <v>17.049700000000001</v>
      </c>
      <c r="D1178" s="2">
        <v>109</v>
      </c>
      <c r="E1178" s="2">
        <f t="shared" si="72"/>
        <v>466077</v>
      </c>
      <c r="F1178" s="17" t="str">
        <f t="shared" si="75"/>
        <v>BEARISH</v>
      </c>
      <c r="G1178" s="17" t="str">
        <f t="shared" si="74"/>
        <v>NEUTRAL</v>
      </c>
      <c r="H1178" s="17" t="str">
        <f t="shared" si="73"/>
        <v>BEARISH DIVERGENCE</v>
      </c>
    </row>
    <row r="1179" spans="1:8" ht="13.5" x14ac:dyDescent="0.25">
      <c r="A1179" s="3">
        <v>43727</v>
      </c>
      <c r="B1179" s="2">
        <v>33.979999999999997</v>
      </c>
      <c r="C1179" s="2">
        <v>17.049700000000001</v>
      </c>
      <c r="D1179" s="2">
        <v>537</v>
      </c>
      <c r="E1179" s="2">
        <f t="shared" si="72"/>
        <v>466077</v>
      </c>
      <c r="F1179" s="17" t="str">
        <f t="shared" si="75"/>
        <v>BULLISH</v>
      </c>
      <c r="G1179" s="17" t="str">
        <f t="shared" si="74"/>
        <v>NEUTRAL</v>
      </c>
      <c r="H1179" s="17" t="str">
        <f t="shared" si="73"/>
        <v>CONFIRMED BULLISH</v>
      </c>
    </row>
    <row r="1180" spans="1:8" ht="13.5" x14ac:dyDescent="0.25">
      <c r="A1180" s="3">
        <v>43728</v>
      </c>
      <c r="B1180" s="2">
        <v>33.89</v>
      </c>
      <c r="C1180" s="2">
        <v>17.0045</v>
      </c>
      <c r="D1180" s="2">
        <v>3341</v>
      </c>
      <c r="E1180" s="2">
        <f t="shared" si="72"/>
        <v>462736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NEUTRAL</v>
      </c>
    </row>
    <row r="1181" spans="1:8" ht="13.5" x14ac:dyDescent="0.25">
      <c r="A1181" s="3">
        <v>43731</v>
      </c>
      <c r="B1181" s="2">
        <v>33</v>
      </c>
      <c r="C1181" s="2">
        <v>16.5579</v>
      </c>
      <c r="D1181" s="2">
        <v>3478</v>
      </c>
      <c r="E1181" s="2">
        <f t="shared" si="72"/>
        <v>459258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v>43732</v>
      </c>
      <c r="B1182" s="2">
        <v>33</v>
      </c>
      <c r="C1182" s="2">
        <v>16.5579</v>
      </c>
      <c r="D1182" s="2">
        <v>505</v>
      </c>
      <c r="E1182" s="2">
        <f t="shared" si="72"/>
        <v>459258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33.6</v>
      </c>
      <c r="C1183" s="2">
        <v>16.859000000000002</v>
      </c>
      <c r="D1183" s="2">
        <v>4294</v>
      </c>
      <c r="E1183" s="2">
        <f t="shared" si="72"/>
        <v>463552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v>43734</v>
      </c>
      <c r="B1184" s="2">
        <v>33.9</v>
      </c>
      <c r="C1184" s="2">
        <v>17.009499999999999</v>
      </c>
      <c r="D1184" s="2">
        <v>6680</v>
      </c>
      <c r="E1184" s="2">
        <f t="shared" si="72"/>
        <v>470232</v>
      </c>
      <c r="F1184" s="17" t="str">
        <f t="shared" si="75"/>
        <v>BULLISH</v>
      </c>
      <c r="G1184" s="17" t="str">
        <f t="shared" si="74"/>
        <v>NEUTRAL</v>
      </c>
      <c r="H1184" s="17" t="str">
        <f t="shared" si="73"/>
        <v>BULLISH DIVERGENCE</v>
      </c>
    </row>
    <row r="1185" spans="1:8" ht="13.5" x14ac:dyDescent="0.25">
      <c r="A1185" s="3">
        <v>43735</v>
      </c>
      <c r="B1185" s="2">
        <v>34.200000000000003</v>
      </c>
      <c r="C1185" s="2">
        <v>17.16</v>
      </c>
      <c r="D1185" s="2">
        <v>110</v>
      </c>
      <c r="E1185" s="2">
        <f t="shared" si="72"/>
        <v>470342</v>
      </c>
      <c r="F1185" s="17" t="str">
        <f t="shared" si="75"/>
        <v>BULLISH</v>
      </c>
      <c r="G1185" s="17" t="str">
        <f t="shared" si="74"/>
        <v>NEUTRAL</v>
      </c>
      <c r="H1185" s="17" t="str">
        <f t="shared" si="73"/>
        <v>CONFIRMED BULLISH</v>
      </c>
    </row>
    <row r="1186" spans="1:8" ht="13.5" x14ac:dyDescent="0.25">
      <c r="A1186" s="3">
        <v>43738</v>
      </c>
      <c r="B1186" s="2">
        <v>34.299999999999997</v>
      </c>
      <c r="C1186" s="2">
        <v>17.2102</v>
      </c>
      <c r="D1186" s="2">
        <v>81</v>
      </c>
      <c r="E1186" s="2">
        <f t="shared" si="72"/>
        <v>470423</v>
      </c>
      <c r="F1186" s="17" t="str">
        <f t="shared" si="75"/>
        <v>BULLISH</v>
      </c>
      <c r="G1186" s="17" t="str">
        <f t="shared" si="74"/>
        <v>STRONG</v>
      </c>
      <c r="H1186" s="17" t="str">
        <f t="shared" si="73"/>
        <v>CONFIRMED BULLISH</v>
      </c>
    </row>
    <row r="1187" spans="1:8" ht="13.5" x14ac:dyDescent="0.25">
      <c r="A1187" s="3">
        <v>43739</v>
      </c>
      <c r="B1187" s="2">
        <v>33.700000000000003</v>
      </c>
      <c r="C1187" s="2">
        <v>16.909199999999998</v>
      </c>
      <c r="D1187" s="2">
        <v>1923</v>
      </c>
      <c r="E1187" s="2">
        <f t="shared" si="72"/>
        <v>468500</v>
      </c>
      <c r="F1187" s="17" t="str">
        <f t="shared" si="75"/>
        <v>BULLISH</v>
      </c>
      <c r="G1187" s="17" t="str">
        <f t="shared" si="74"/>
        <v>STRONG</v>
      </c>
      <c r="H1187" s="17" t="str">
        <f t="shared" si="73"/>
        <v>CONFIRMED BULLISH</v>
      </c>
    </row>
    <row r="1188" spans="1:8" ht="13.5" x14ac:dyDescent="0.25">
      <c r="A1188" s="3">
        <v>43740</v>
      </c>
      <c r="B1188" s="2">
        <v>33.85</v>
      </c>
      <c r="C1188" s="2">
        <v>16.984400000000001</v>
      </c>
      <c r="D1188" s="2">
        <v>1515</v>
      </c>
      <c r="E1188" s="2">
        <f t="shared" si="72"/>
        <v>470015</v>
      </c>
      <c r="F1188" s="17" t="str">
        <f t="shared" si="75"/>
        <v>BULLISH</v>
      </c>
      <c r="G1188" s="17" t="str">
        <f t="shared" si="74"/>
        <v>NEUTRAL</v>
      </c>
      <c r="H1188" s="17" t="str">
        <f t="shared" si="73"/>
        <v>CONFIRMED BULLISH</v>
      </c>
    </row>
    <row r="1189" spans="1:8" ht="13.5" x14ac:dyDescent="0.25">
      <c r="A1189" s="3">
        <v>43741</v>
      </c>
      <c r="B1189" s="2">
        <v>33.5</v>
      </c>
      <c r="C1189" s="2">
        <v>16.808800000000002</v>
      </c>
      <c r="D1189" s="2">
        <v>1219</v>
      </c>
      <c r="E1189" s="2">
        <f t="shared" si="72"/>
        <v>468796</v>
      </c>
      <c r="F1189" s="17" t="str">
        <f t="shared" si="75"/>
        <v>BEARISH</v>
      </c>
      <c r="G1189" s="17" t="str">
        <f t="shared" si="74"/>
        <v>NEUTRAL</v>
      </c>
      <c r="H1189" s="17" t="str">
        <f t="shared" si="73"/>
        <v>CONFIRMED BEARISH</v>
      </c>
    </row>
    <row r="1190" spans="1:8" ht="13.5" x14ac:dyDescent="0.25">
      <c r="A1190" s="3">
        <v>43742</v>
      </c>
      <c r="B1190" s="2">
        <v>33.5</v>
      </c>
      <c r="C1190" s="2">
        <v>16.808800000000002</v>
      </c>
      <c r="D1190" s="2">
        <v>230</v>
      </c>
      <c r="E1190" s="2">
        <f t="shared" si="72"/>
        <v>468796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CONFIRMED BEARISH</v>
      </c>
    </row>
    <row r="1191" spans="1:8" ht="13.5" x14ac:dyDescent="0.25">
      <c r="A1191" s="3">
        <v>43745</v>
      </c>
      <c r="B1191" s="2">
        <v>33.35</v>
      </c>
      <c r="C1191" s="2">
        <v>16.733599999999999</v>
      </c>
      <c r="D1191" s="2">
        <v>168</v>
      </c>
      <c r="E1191" s="2">
        <f t="shared" si="72"/>
        <v>468628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CONFIRMED BEARISH</v>
      </c>
    </row>
    <row r="1192" spans="1:8" ht="13.5" x14ac:dyDescent="0.25">
      <c r="A1192" s="3">
        <v>43746</v>
      </c>
      <c r="B1192" s="2">
        <v>33.35</v>
      </c>
      <c r="C1192" s="2">
        <v>16.733599999999999</v>
      </c>
      <c r="D1192" s="2">
        <v>3662</v>
      </c>
      <c r="E1192" s="2">
        <f t="shared" si="72"/>
        <v>468628</v>
      </c>
      <c r="F1192" s="17" t="str">
        <f t="shared" si="75"/>
        <v>BULLISH</v>
      </c>
      <c r="G1192" s="17" t="str">
        <f t="shared" si="74"/>
        <v>NEUTRAL</v>
      </c>
      <c r="H1192" s="17" t="str">
        <f t="shared" si="73"/>
        <v>BULLISH DIVERGENCE</v>
      </c>
    </row>
    <row r="1193" spans="1:8" ht="13.5" x14ac:dyDescent="0.25">
      <c r="A1193" s="3">
        <v>43747</v>
      </c>
      <c r="B1193" s="2">
        <v>33.75</v>
      </c>
      <c r="C1193" s="2">
        <v>16.9343</v>
      </c>
      <c r="D1193" s="2">
        <v>620</v>
      </c>
      <c r="E1193" s="2">
        <f t="shared" si="72"/>
        <v>469248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CONFIRMED BEARISH</v>
      </c>
    </row>
    <row r="1194" spans="1:8" ht="13.5" x14ac:dyDescent="0.25">
      <c r="A1194" s="3">
        <v>43748</v>
      </c>
      <c r="B1194" s="2">
        <v>33.69</v>
      </c>
      <c r="C1194" s="2">
        <v>16.9041</v>
      </c>
      <c r="D1194" s="2">
        <v>50</v>
      </c>
      <c r="E1194" s="2">
        <f t="shared" si="72"/>
        <v>469198</v>
      </c>
      <c r="F1194" s="17" t="str">
        <f t="shared" si="75"/>
        <v>BULLISH</v>
      </c>
      <c r="G1194" s="17" t="str">
        <f t="shared" si="74"/>
        <v>NEUTRAL</v>
      </c>
      <c r="H1194" s="17" t="str">
        <f t="shared" si="73"/>
        <v>CONFIRMED BULLISH</v>
      </c>
    </row>
    <row r="1195" spans="1:8" ht="13.5" x14ac:dyDescent="0.25">
      <c r="A1195" s="3">
        <v>43749</v>
      </c>
      <c r="B1195" s="2">
        <v>33.200000000000003</v>
      </c>
      <c r="C1195" s="2">
        <v>16.658300000000001</v>
      </c>
      <c r="D1195" s="2">
        <v>1689</v>
      </c>
      <c r="E1195" s="2">
        <f t="shared" si="72"/>
        <v>467509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v>43752</v>
      </c>
      <c r="B1196" s="2">
        <v>33</v>
      </c>
      <c r="C1196" s="2">
        <v>16.5579</v>
      </c>
      <c r="D1196" s="2">
        <v>173</v>
      </c>
      <c r="E1196" s="2">
        <f t="shared" si="72"/>
        <v>467336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v>43754</v>
      </c>
      <c r="B1197" s="2">
        <v>33.64</v>
      </c>
      <c r="C1197" s="2">
        <v>16.879100000000001</v>
      </c>
      <c r="D1197" s="2">
        <v>1606</v>
      </c>
      <c r="E1197" s="2">
        <f t="shared" si="72"/>
        <v>468942</v>
      </c>
      <c r="F1197" s="17" t="str">
        <f t="shared" si="75"/>
        <v>BULLISH</v>
      </c>
      <c r="G1197" s="17" t="str">
        <f t="shared" si="74"/>
        <v>NEUTRAL</v>
      </c>
      <c r="H1197" s="17" t="str">
        <f t="shared" si="73"/>
        <v>CONFIRMED BULLISH</v>
      </c>
    </row>
    <row r="1198" spans="1:8" ht="13.5" x14ac:dyDescent="0.25">
      <c r="A1198" s="3">
        <v>43755</v>
      </c>
      <c r="B1198" s="2">
        <v>33.9</v>
      </c>
      <c r="C1198" s="2">
        <v>17.009499999999999</v>
      </c>
      <c r="D1198" s="2">
        <v>1629</v>
      </c>
      <c r="E1198" s="2">
        <f t="shared" si="72"/>
        <v>470571</v>
      </c>
      <c r="F1198" s="17" t="str">
        <f t="shared" si="75"/>
        <v>BULLISH</v>
      </c>
      <c r="G1198" s="17" t="str">
        <f t="shared" si="74"/>
        <v>NEUTRAL</v>
      </c>
      <c r="H1198" s="17" t="str">
        <f t="shared" si="73"/>
        <v>CONFIRMED BULLISH</v>
      </c>
    </row>
    <row r="1199" spans="1:8" ht="13.5" x14ac:dyDescent="0.25">
      <c r="A1199" s="3">
        <v>43756</v>
      </c>
      <c r="B1199" s="2">
        <v>33.9</v>
      </c>
      <c r="C1199" s="2">
        <v>17.009499999999999</v>
      </c>
      <c r="D1199" s="2">
        <v>4729</v>
      </c>
      <c r="E1199" s="2">
        <f t="shared" si="72"/>
        <v>470571</v>
      </c>
      <c r="F1199" s="17" t="str">
        <f t="shared" si="75"/>
        <v>BULLISH</v>
      </c>
      <c r="G1199" s="17" t="str">
        <f t="shared" si="74"/>
        <v>NEUTRAL</v>
      </c>
      <c r="H1199" s="17" t="str">
        <f t="shared" si="73"/>
        <v>CONFIRMED BULLISH</v>
      </c>
    </row>
    <row r="1200" spans="1:8" ht="13.5" x14ac:dyDescent="0.25">
      <c r="A1200" s="3">
        <v>43759</v>
      </c>
      <c r="B1200" s="2">
        <v>33.700000000000003</v>
      </c>
      <c r="C1200" s="2">
        <v>16.909199999999998</v>
      </c>
      <c r="D1200" s="2">
        <v>403</v>
      </c>
      <c r="E1200" s="2">
        <f t="shared" si="72"/>
        <v>470168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CONFIRMED BULLISH</v>
      </c>
    </row>
    <row r="1201" spans="1:8" ht="13.5" x14ac:dyDescent="0.25">
      <c r="A1201" s="3">
        <v>43760</v>
      </c>
      <c r="B1201" s="2">
        <v>33.299999999999997</v>
      </c>
      <c r="C1201" s="2">
        <v>16.708500000000001</v>
      </c>
      <c r="D1201" s="2">
        <v>949</v>
      </c>
      <c r="E1201" s="2">
        <f t="shared" si="72"/>
        <v>469219</v>
      </c>
      <c r="F1201" s="17" t="str">
        <f t="shared" si="75"/>
        <v>BULLISH</v>
      </c>
      <c r="G1201" s="17" t="str">
        <f t="shared" si="74"/>
        <v>NEUTRAL</v>
      </c>
      <c r="H1201" s="17" t="str">
        <f t="shared" si="73"/>
        <v>CONFIRMED BULLISH</v>
      </c>
    </row>
    <row r="1202" spans="1:8" ht="13.5" x14ac:dyDescent="0.25">
      <c r="A1202" s="3">
        <v>43761</v>
      </c>
      <c r="B1202" s="2">
        <v>33.299999999999997</v>
      </c>
      <c r="C1202" s="2">
        <v>16.708500000000001</v>
      </c>
      <c r="D1202" s="2">
        <v>903</v>
      </c>
      <c r="E1202" s="2">
        <f t="shared" si="72"/>
        <v>469219</v>
      </c>
      <c r="F1202" s="17" t="str">
        <f t="shared" si="75"/>
        <v>BULLISH</v>
      </c>
      <c r="G1202" s="17" t="str">
        <f t="shared" si="74"/>
        <v>NEUTRAL</v>
      </c>
      <c r="H1202" s="17" t="str">
        <f t="shared" si="73"/>
        <v>BULLISH DIVERGENCE</v>
      </c>
    </row>
    <row r="1203" spans="1:8" ht="13.5" x14ac:dyDescent="0.25">
      <c r="A1203" s="3">
        <v>43762</v>
      </c>
      <c r="B1203" s="2">
        <v>33</v>
      </c>
      <c r="C1203" s="2">
        <v>16.5579</v>
      </c>
      <c r="D1203" s="2">
        <v>3291</v>
      </c>
      <c r="E1203" s="2">
        <f t="shared" si="72"/>
        <v>465928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v>43763</v>
      </c>
      <c r="B1204" s="2">
        <v>32.97</v>
      </c>
      <c r="C1204" s="2">
        <v>16.542899999999999</v>
      </c>
      <c r="D1204" s="2">
        <v>2539</v>
      </c>
      <c r="E1204" s="2">
        <f t="shared" si="72"/>
        <v>463389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CONFIRMED BEARISH</v>
      </c>
    </row>
    <row r="1205" spans="1:8" ht="13.5" x14ac:dyDescent="0.25">
      <c r="A1205" s="3">
        <v>43766</v>
      </c>
      <c r="B1205" s="2">
        <v>32.880000000000003</v>
      </c>
      <c r="C1205" s="2">
        <v>16.497699999999998</v>
      </c>
      <c r="D1205" s="2">
        <v>6800</v>
      </c>
      <c r="E1205" s="2">
        <f t="shared" si="72"/>
        <v>456589</v>
      </c>
      <c r="F1205" s="17" t="str">
        <f t="shared" si="75"/>
        <v>BEARISH</v>
      </c>
      <c r="G1205" s="17" t="str">
        <f t="shared" si="74"/>
        <v>WEAK</v>
      </c>
      <c r="H1205" s="17" t="str">
        <f t="shared" si="73"/>
        <v>CONFIRMED BEARISH</v>
      </c>
    </row>
    <row r="1206" spans="1:8" ht="13.5" x14ac:dyDescent="0.25">
      <c r="A1206" s="3">
        <v>43767</v>
      </c>
      <c r="B1206" s="2">
        <v>32</v>
      </c>
      <c r="C1206" s="2">
        <v>16.0562</v>
      </c>
      <c r="D1206" s="2">
        <v>4403</v>
      </c>
      <c r="E1206" s="2">
        <f t="shared" si="72"/>
        <v>452186</v>
      </c>
      <c r="F1206" s="17" t="str">
        <f t="shared" si="75"/>
        <v>BEARISH</v>
      </c>
      <c r="G1206" s="17" t="str">
        <f t="shared" si="74"/>
        <v>WEAK</v>
      </c>
      <c r="H1206" s="17" t="str">
        <f t="shared" si="73"/>
        <v>CONFIRMED BEARISH</v>
      </c>
    </row>
    <row r="1207" spans="1:8" ht="13.5" x14ac:dyDescent="0.25">
      <c r="A1207" s="3">
        <v>43768</v>
      </c>
      <c r="B1207" s="2">
        <v>32</v>
      </c>
      <c r="C1207" s="2">
        <v>16.0562</v>
      </c>
      <c r="D1207" s="2">
        <v>1486</v>
      </c>
      <c r="E1207" s="2">
        <f t="shared" si="72"/>
        <v>452186</v>
      </c>
      <c r="F1207" s="17" t="str">
        <f t="shared" si="75"/>
        <v>BEARISH</v>
      </c>
      <c r="G1207" s="17" t="str">
        <f t="shared" si="74"/>
        <v>WEAK</v>
      </c>
      <c r="H1207" s="17" t="str">
        <f t="shared" si="73"/>
        <v>CONFIRMED BEARISH</v>
      </c>
    </row>
    <row r="1208" spans="1:8" ht="13.5" x14ac:dyDescent="0.25">
      <c r="A1208" s="3">
        <v>43769</v>
      </c>
      <c r="B1208" s="2">
        <v>32</v>
      </c>
      <c r="C1208" s="2">
        <v>16.0562</v>
      </c>
      <c r="D1208" s="2">
        <v>1068</v>
      </c>
      <c r="E1208" s="2">
        <f t="shared" si="72"/>
        <v>452186</v>
      </c>
      <c r="F1208" s="17" t="str">
        <f t="shared" si="75"/>
        <v>BEARISH</v>
      </c>
      <c r="G1208" s="17" t="str">
        <f t="shared" si="74"/>
        <v>WEAK</v>
      </c>
      <c r="H1208" s="17" t="str">
        <f t="shared" si="73"/>
        <v>CONFIRMED BEARISH</v>
      </c>
    </row>
    <row r="1209" spans="1:8" ht="13.5" x14ac:dyDescent="0.25">
      <c r="A1209" s="3">
        <v>43770</v>
      </c>
      <c r="B1209" s="2">
        <v>32</v>
      </c>
      <c r="C1209" s="2">
        <v>16.0562</v>
      </c>
      <c r="D1209" s="2">
        <v>5117</v>
      </c>
      <c r="E1209" s="2">
        <f t="shared" si="72"/>
        <v>452186</v>
      </c>
      <c r="F1209" s="17" t="str">
        <f t="shared" si="75"/>
        <v>BEARISH</v>
      </c>
      <c r="G1209" s="17" t="str">
        <f t="shared" si="74"/>
        <v>WEAK</v>
      </c>
      <c r="H1209" s="17" t="str">
        <f t="shared" si="73"/>
        <v>CONFIRMED BEARISH</v>
      </c>
    </row>
    <row r="1210" spans="1:8" ht="13.5" x14ac:dyDescent="0.25">
      <c r="A1210" s="3">
        <v>43773</v>
      </c>
      <c r="B1210" s="2">
        <v>32</v>
      </c>
      <c r="C1210" s="2">
        <v>16.0562</v>
      </c>
      <c r="D1210" s="2">
        <v>2405</v>
      </c>
      <c r="E1210" s="2">
        <f t="shared" si="72"/>
        <v>452186</v>
      </c>
      <c r="F1210" s="17" t="str">
        <f t="shared" si="75"/>
        <v>BEARISH</v>
      </c>
      <c r="G1210" s="17" t="str">
        <f t="shared" si="74"/>
        <v>NEUTRAL</v>
      </c>
      <c r="H1210" s="17" t="str">
        <f t="shared" si="73"/>
        <v>CONFIRMED BEARISH</v>
      </c>
    </row>
    <row r="1211" spans="1:8" ht="13.5" x14ac:dyDescent="0.25">
      <c r="A1211" s="3">
        <v>43774</v>
      </c>
      <c r="B1211" s="2">
        <v>31.8</v>
      </c>
      <c r="C1211" s="2">
        <v>15.9558</v>
      </c>
      <c r="D1211" s="2">
        <v>1554</v>
      </c>
      <c r="E1211" s="2">
        <f t="shared" si="72"/>
        <v>450632</v>
      </c>
      <c r="F1211" s="17" t="str">
        <f t="shared" si="75"/>
        <v>BEARISH</v>
      </c>
      <c r="G1211" s="17" t="str">
        <f t="shared" si="74"/>
        <v>NEUTRAL</v>
      </c>
      <c r="H1211" s="17" t="str">
        <f t="shared" si="73"/>
        <v>CONFIRMED BEARISH</v>
      </c>
    </row>
    <row r="1212" spans="1:8" ht="13.5" x14ac:dyDescent="0.25">
      <c r="A1212" s="3">
        <v>43775</v>
      </c>
      <c r="B1212" s="2">
        <v>32</v>
      </c>
      <c r="C1212" s="2">
        <v>16.0562</v>
      </c>
      <c r="D1212" s="2">
        <v>2593</v>
      </c>
      <c r="E1212" s="2">
        <f t="shared" si="72"/>
        <v>453225</v>
      </c>
      <c r="F1212" s="17" t="str">
        <f t="shared" si="75"/>
        <v>BULLISH</v>
      </c>
      <c r="G1212" s="17" t="str">
        <f t="shared" si="74"/>
        <v>NEUTRAL</v>
      </c>
      <c r="H1212" s="17" t="str">
        <f t="shared" si="73"/>
        <v>NEUTRAL</v>
      </c>
    </row>
    <row r="1213" spans="1:8" ht="13.5" x14ac:dyDescent="0.25">
      <c r="A1213" s="3">
        <v>43776</v>
      </c>
      <c r="B1213" s="2">
        <v>31.9</v>
      </c>
      <c r="C1213" s="2">
        <v>16.006</v>
      </c>
      <c r="D1213" s="2">
        <v>919</v>
      </c>
      <c r="E1213" s="2">
        <f t="shared" si="72"/>
        <v>452306</v>
      </c>
      <c r="F1213" s="17" t="str">
        <f t="shared" si="75"/>
        <v>BULLISH</v>
      </c>
      <c r="G1213" s="17" t="str">
        <f t="shared" si="74"/>
        <v>NEUTRAL</v>
      </c>
      <c r="H1213" s="17" t="str">
        <f t="shared" si="73"/>
        <v>BULLISH DIVERGENCE</v>
      </c>
    </row>
    <row r="1214" spans="1:8" ht="13.5" x14ac:dyDescent="0.25">
      <c r="A1214" s="3">
        <v>43777</v>
      </c>
      <c r="B1214" s="2">
        <v>32</v>
      </c>
      <c r="C1214" s="2">
        <v>16.0562</v>
      </c>
      <c r="D1214" s="2">
        <v>4523</v>
      </c>
      <c r="E1214" s="2">
        <f t="shared" si="72"/>
        <v>456829</v>
      </c>
      <c r="F1214" s="17" t="str">
        <f t="shared" si="75"/>
        <v>BULLISH</v>
      </c>
      <c r="G1214" s="17" t="str">
        <f t="shared" si="74"/>
        <v>NEUTRAL</v>
      </c>
      <c r="H1214" s="17" t="str">
        <f t="shared" si="73"/>
        <v>NEUTRAL</v>
      </c>
    </row>
    <row r="1215" spans="1:8" ht="13.5" x14ac:dyDescent="0.25">
      <c r="A1215" s="3">
        <v>43780</v>
      </c>
      <c r="B1215" s="2">
        <v>31.9</v>
      </c>
      <c r="C1215" s="2">
        <v>16.006</v>
      </c>
      <c r="D1215" s="2">
        <v>127</v>
      </c>
      <c r="E1215" s="2">
        <f t="shared" si="72"/>
        <v>456702</v>
      </c>
      <c r="F1215" s="17" t="str">
        <f t="shared" si="75"/>
        <v>BULLISH</v>
      </c>
      <c r="G1215" s="17" t="str">
        <f t="shared" si="74"/>
        <v>NEUTRAL</v>
      </c>
      <c r="H1215" s="17" t="str">
        <f t="shared" si="73"/>
        <v>BULLISH DIVERGENCE</v>
      </c>
    </row>
    <row r="1216" spans="1:8" ht="13.5" x14ac:dyDescent="0.25">
      <c r="A1216" s="3">
        <v>43781</v>
      </c>
      <c r="B1216" s="2">
        <v>31.98</v>
      </c>
      <c r="C1216" s="2">
        <v>16.046099999999999</v>
      </c>
      <c r="D1216" s="2">
        <v>1761</v>
      </c>
      <c r="E1216" s="2">
        <f t="shared" si="72"/>
        <v>458463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CONFIRMED BULLISH</v>
      </c>
    </row>
    <row r="1217" spans="1:8" ht="13.5" x14ac:dyDescent="0.25">
      <c r="A1217" s="3">
        <v>43782</v>
      </c>
      <c r="B1217" s="2">
        <v>31.9</v>
      </c>
      <c r="C1217" s="2">
        <v>16.006</v>
      </c>
      <c r="D1217" s="2">
        <v>993</v>
      </c>
      <c r="E1217" s="2">
        <f t="shared" si="72"/>
        <v>457470</v>
      </c>
      <c r="F1217" s="17" t="str">
        <f t="shared" si="75"/>
        <v>BULLISH</v>
      </c>
      <c r="G1217" s="17" t="str">
        <f t="shared" si="74"/>
        <v>NEUTRAL</v>
      </c>
      <c r="H1217" s="17" t="str">
        <f t="shared" si="73"/>
        <v>BULLISH DIVERGENCE</v>
      </c>
    </row>
    <row r="1218" spans="1:8" ht="13.5" x14ac:dyDescent="0.25">
      <c r="A1218" s="3">
        <v>43783</v>
      </c>
      <c r="B1218" s="2">
        <v>31.9</v>
      </c>
      <c r="C1218" s="2">
        <v>16.006</v>
      </c>
      <c r="D1218" s="2">
        <v>256</v>
      </c>
      <c r="E1218" s="2">
        <f t="shared" si="72"/>
        <v>457470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NEUTRAL</v>
      </c>
    </row>
    <row r="1219" spans="1:8" ht="13.5" x14ac:dyDescent="0.25">
      <c r="A1219" s="3">
        <v>43784</v>
      </c>
      <c r="B1219" s="2">
        <v>31.89</v>
      </c>
      <c r="C1219" s="2">
        <v>16.001000000000001</v>
      </c>
      <c r="D1219" s="2">
        <v>1062</v>
      </c>
      <c r="E1219" s="2">
        <f t="shared" si="72"/>
        <v>456408</v>
      </c>
      <c r="F1219" s="17" t="str">
        <f t="shared" si="75"/>
        <v>BEARISH</v>
      </c>
      <c r="G1219" s="17" t="str">
        <f t="shared" si="74"/>
        <v>NEUTRAL</v>
      </c>
      <c r="H1219" s="17" t="str">
        <f t="shared" si="73"/>
        <v>CONFIRMED BEARISH</v>
      </c>
    </row>
    <row r="1220" spans="1:8" ht="13.5" x14ac:dyDescent="0.25">
      <c r="A1220" s="3">
        <v>43787</v>
      </c>
      <c r="B1220" s="2">
        <v>31.89</v>
      </c>
      <c r="C1220" s="2">
        <v>16.001000000000001</v>
      </c>
      <c r="D1220" s="2">
        <v>0</v>
      </c>
      <c r="E1220" s="2">
        <f t="shared" ref="E1220:E1283" si="76">IF(B1220&gt;B1219, E1219+D1220, IF(B1220&lt;B1219, E1219-D1220, E1219))</f>
        <v>456408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CONFIRMED BEARISH</v>
      </c>
    </row>
    <row r="1221" spans="1:8" ht="13.5" x14ac:dyDescent="0.25">
      <c r="A1221" s="3">
        <v>43788</v>
      </c>
      <c r="B1221" s="2">
        <v>31.78</v>
      </c>
      <c r="C1221" s="2">
        <v>15.9458</v>
      </c>
      <c r="D1221" s="2">
        <v>1180</v>
      </c>
      <c r="E1221" s="2">
        <f t="shared" si="76"/>
        <v>455228</v>
      </c>
      <c r="F1221" s="17" t="str">
        <f t="shared" si="75"/>
        <v>BEARISH</v>
      </c>
      <c r="G1221" s="17" t="str">
        <f t="shared" si="74"/>
        <v>NEUTRAL</v>
      </c>
      <c r="H1221" s="17" t="str">
        <f t="shared" si="73"/>
        <v>CONFIRMED BEARISH</v>
      </c>
    </row>
    <row r="1222" spans="1:8" ht="13.5" x14ac:dyDescent="0.25">
      <c r="A1222" s="3">
        <v>43789</v>
      </c>
      <c r="B1222" s="2">
        <v>31.58</v>
      </c>
      <c r="C1222" s="2">
        <v>15.8454</v>
      </c>
      <c r="D1222" s="2">
        <v>1131</v>
      </c>
      <c r="E1222" s="2">
        <f t="shared" si="76"/>
        <v>454097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31.5</v>
      </c>
      <c r="C1223" s="2">
        <v>15.805300000000001</v>
      </c>
      <c r="D1223" s="2">
        <v>783</v>
      </c>
      <c r="E1223" s="2">
        <f t="shared" si="76"/>
        <v>453314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CONFIRMED BEARISH</v>
      </c>
    </row>
    <row r="1224" spans="1:8" ht="13.5" x14ac:dyDescent="0.25">
      <c r="A1224" s="3">
        <v>43791</v>
      </c>
      <c r="B1224" s="2">
        <v>31.5</v>
      </c>
      <c r="C1224" s="2">
        <v>15.805300000000001</v>
      </c>
      <c r="D1224" s="2">
        <v>1460</v>
      </c>
      <c r="E1224" s="2">
        <f t="shared" si="76"/>
        <v>453314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v>43794</v>
      </c>
      <c r="B1225" s="2">
        <v>31.5</v>
      </c>
      <c r="C1225" s="2">
        <v>15.805300000000001</v>
      </c>
      <c r="D1225" s="2">
        <v>1397</v>
      </c>
      <c r="E1225" s="2">
        <f t="shared" si="76"/>
        <v>453314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CONFIRMED BEARISH</v>
      </c>
    </row>
    <row r="1226" spans="1:8" ht="13.5" x14ac:dyDescent="0.25">
      <c r="A1226" s="3">
        <v>43795</v>
      </c>
      <c r="B1226" s="2">
        <v>31.4</v>
      </c>
      <c r="C1226" s="2">
        <v>15.755100000000001</v>
      </c>
      <c r="D1226" s="2">
        <v>1353</v>
      </c>
      <c r="E1226" s="2">
        <f t="shared" si="76"/>
        <v>451961</v>
      </c>
      <c r="F1226" s="17" t="str">
        <f t="shared" si="79"/>
        <v>BEARISH</v>
      </c>
      <c r="G1226" s="17" t="str">
        <f t="shared" si="78"/>
        <v>NEUTRAL</v>
      </c>
      <c r="H1226" s="17" t="str">
        <f t="shared" si="77"/>
        <v>CONFIRMED BEARISH</v>
      </c>
    </row>
    <row r="1227" spans="1:8" ht="13.5" x14ac:dyDescent="0.25">
      <c r="A1227" s="3">
        <v>43796</v>
      </c>
      <c r="B1227" s="2">
        <v>30.47</v>
      </c>
      <c r="C1227" s="2">
        <v>15.288500000000001</v>
      </c>
      <c r="D1227" s="2">
        <v>1218</v>
      </c>
      <c r="E1227" s="2">
        <f t="shared" si="76"/>
        <v>450743</v>
      </c>
      <c r="F1227" s="17" t="str">
        <f t="shared" si="79"/>
        <v>BEARISH</v>
      </c>
      <c r="G1227" s="17" t="str">
        <f t="shared" si="78"/>
        <v>NEUTRAL</v>
      </c>
      <c r="H1227" s="17" t="str">
        <f t="shared" si="77"/>
        <v>CONFIRMED BEARISH</v>
      </c>
    </row>
    <row r="1228" spans="1:8" ht="13.5" x14ac:dyDescent="0.25">
      <c r="A1228" s="3">
        <v>43797</v>
      </c>
      <c r="B1228" s="2">
        <v>31.4</v>
      </c>
      <c r="C1228" s="2">
        <v>15.755100000000001</v>
      </c>
      <c r="D1228" s="2">
        <v>4742</v>
      </c>
      <c r="E1228" s="2">
        <f t="shared" si="76"/>
        <v>455485</v>
      </c>
      <c r="F1228" s="17" t="str">
        <f t="shared" si="79"/>
        <v>BULLISH</v>
      </c>
      <c r="G1228" s="17" t="str">
        <f t="shared" si="78"/>
        <v>NEUTRAL</v>
      </c>
      <c r="H1228" s="17" t="str">
        <f t="shared" si="77"/>
        <v>BULLISH DIVERGENCE</v>
      </c>
    </row>
    <row r="1229" spans="1:8" ht="13.5" x14ac:dyDescent="0.25">
      <c r="A1229" s="3">
        <v>43798</v>
      </c>
      <c r="B1229" s="2">
        <v>31.4</v>
      </c>
      <c r="C1229" s="2">
        <v>15.755100000000001</v>
      </c>
      <c r="D1229" s="2">
        <v>2930</v>
      </c>
      <c r="E1229" s="2">
        <f t="shared" si="76"/>
        <v>455485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BULLISH DIVERGENCE</v>
      </c>
    </row>
    <row r="1230" spans="1:8" ht="13.5" x14ac:dyDescent="0.25">
      <c r="A1230" s="3">
        <v>43801</v>
      </c>
      <c r="B1230" s="2">
        <v>31.9</v>
      </c>
      <c r="C1230" s="2">
        <v>16.006</v>
      </c>
      <c r="D1230" s="2">
        <v>1391</v>
      </c>
      <c r="E1230" s="2">
        <f t="shared" si="76"/>
        <v>456876</v>
      </c>
      <c r="F1230" s="17" t="str">
        <f t="shared" si="79"/>
        <v>BULLISH</v>
      </c>
      <c r="G1230" s="17" t="str">
        <f t="shared" si="78"/>
        <v>NEUTRAL</v>
      </c>
      <c r="H1230" s="17" t="str">
        <f t="shared" si="77"/>
        <v>CONFIRMED BULLISH</v>
      </c>
    </row>
    <row r="1231" spans="1:8" ht="13.5" x14ac:dyDescent="0.25">
      <c r="A1231" s="3">
        <v>43802</v>
      </c>
      <c r="B1231" s="2">
        <v>31.5</v>
      </c>
      <c r="C1231" s="2">
        <v>15.805300000000001</v>
      </c>
      <c r="D1231" s="2">
        <v>1005</v>
      </c>
      <c r="E1231" s="2">
        <f t="shared" si="76"/>
        <v>455871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CONFIRMED BULLISH</v>
      </c>
    </row>
    <row r="1232" spans="1:8" ht="13.5" x14ac:dyDescent="0.25">
      <c r="A1232" s="3">
        <v>43803</v>
      </c>
      <c r="B1232" s="2">
        <v>31.5</v>
      </c>
      <c r="C1232" s="2">
        <v>15.805300000000001</v>
      </c>
      <c r="D1232" s="2">
        <v>458</v>
      </c>
      <c r="E1232" s="2">
        <f t="shared" si="76"/>
        <v>455871</v>
      </c>
      <c r="F1232" s="17" t="str">
        <f t="shared" si="79"/>
        <v>BULLISH</v>
      </c>
      <c r="G1232" s="17" t="str">
        <f t="shared" si="78"/>
        <v>NEUTRAL</v>
      </c>
      <c r="H1232" s="17" t="str">
        <f t="shared" si="77"/>
        <v>CONFIRMED BULLISH</v>
      </c>
    </row>
    <row r="1233" spans="1:8" ht="13.5" x14ac:dyDescent="0.25">
      <c r="A1233" s="3">
        <v>43804</v>
      </c>
      <c r="B1233" s="2">
        <v>31.51</v>
      </c>
      <c r="C1233" s="2">
        <v>15.8103</v>
      </c>
      <c r="D1233" s="2">
        <v>2595</v>
      </c>
      <c r="E1233" s="2">
        <f t="shared" si="76"/>
        <v>458466</v>
      </c>
      <c r="F1233" s="17" t="str">
        <f t="shared" si="79"/>
        <v>BULLISH</v>
      </c>
      <c r="G1233" s="17" t="str">
        <f t="shared" si="78"/>
        <v>NEUTRAL</v>
      </c>
      <c r="H1233" s="17" t="str">
        <f t="shared" si="77"/>
        <v>CONFIRMED BULLISH</v>
      </c>
    </row>
    <row r="1234" spans="1:8" ht="13.5" x14ac:dyDescent="0.25">
      <c r="A1234" s="3">
        <v>43805</v>
      </c>
      <c r="B1234" s="2">
        <v>31.5</v>
      </c>
      <c r="C1234" s="2">
        <v>15.805300000000001</v>
      </c>
      <c r="D1234" s="2">
        <v>676</v>
      </c>
      <c r="E1234" s="2">
        <f t="shared" si="76"/>
        <v>457790</v>
      </c>
      <c r="F1234" s="17" t="str">
        <f t="shared" si="79"/>
        <v>BULLISH</v>
      </c>
      <c r="G1234" s="17" t="str">
        <f t="shared" si="78"/>
        <v>NEUTRAL</v>
      </c>
      <c r="H1234" s="17" t="str">
        <f t="shared" si="77"/>
        <v>CONFIRMED BULLISH</v>
      </c>
    </row>
    <row r="1235" spans="1:8" ht="13.5" x14ac:dyDescent="0.25">
      <c r="A1235" s="3">
        <v>43808</v>
      </c>
      <c r="B1235" s="2">
        <v>31.9</v>
      </c>
      <c r="C1235" s="2">
        <v>16.006</v>
      </c>
      <c r="D1235" s="2">
        <v>648</v>
      </c>
      <c r="E1235" s="2">
        <f t="shared" si="76"/>
        <v>458438</v>
      </c>
      <c r="F1235" s="17" t="str">
        <f t="shared" si="79"/>
        <v>BULLISH</v>
      </c>
      <c r="G1235" s="17" t="str">
        <f t="shared" si="78"/>
        <v>NEUTRAL</v>
      </c>
      <c r="H1235" s="17" t="str">
        <f t="shared" si="77"/>
        <v>NEUTRAL</v>
      </c>
    </row>
    <row r="1236" spans="1:8" ht="13.5" x14ac:dyDescent="0.25">
      <c r="A1236" s="3">
        <v>43809</v>
      </c>
      <c r="B1236" s="2">
        <v>31.9</v>
      </c>
      <c r="C1236" s="2">
        <v>16.006</v>
      </c>
      <c r="D1236" s="2">
        <v>5133</v>
      </c>
      <c r="E1236" s="2">
        <f t="shared" si="76"/>
        <v>458438</v>
      </c>
      <c r="F1236" s="17" t="str">
        <f t="shared" si="79"/>
        <v>BULLISH</v>
      </c>
      <c r="G1236" s="17" t="str">
        <f t="shared" si="78"/>
        <v>NEUTRAL</v>
      </c>
      <c r="H1236" s="17" t="str">
        <f t="shared" si="77"/>
        <v>CONFIRMED BULLISH</v>
      </c>
    </row>
    <row r="1237" spans="1:8" ht="13.5" x14ac:dyDescent="0.25">
      <c r="A1237" s="3">
        <v>43810</v>
      </c>
      <c r="B1237" s="2">
        <v>31.5</v>
      </c>
      <c r="C1237" s="2">
        <v>15.805300000000001</v>
      </c>
      <c r="D1237" s="2">
        <v>715</v>
      </c>
      <c r="E1237" s="2">
        <f t="shared" si="76"/>
        <v>457723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NEUTRAL</v>
      </c>
    </row>
    <row r="1238" spans="1:8" ht="13.5" x14ac:dyDescent="0.25">
      <c r="A1238" s="3">
        <v>43811</v>
      </c>
      <c r="B1238" s="2">
        <v>31.75</v>
      </c>
      <c r="C1238" s="2">
        <v>15.9307</v>
      </c>
      <c r="D1238" s="2">
        <v>17103</v>
      </c>
      <c r="E1238" s="2">
        <f t="shared" si="76"/>
        <v>474826</v>
      </c>
      <c r="F1238" s="17" t="str">
        <f t="shared" si="79"/>
        <v>BULLISH</v>
      </c>
      <c r="G1238" s="17" t="str">
        <f t="shared" si="78"/>
        <v>STRONG</v>
      </c>
      <c r="H1238" s="17" t="str">
        <f t="shared" si="77"/>
        <v>CONFIRMED BULLISH</v>
      </c>
    </row>
    <row r="1239" spans="1:8" ht="13.5" x14ac:dyDescent="0.25">
      <c r="A1239" s="3">
        <v>43812</v>
      </c>
      <c r="B1239" s="2">
        <v>31.72</v>
      </c>
      <c r="C1239" s="2">
        <v>15.915699999999999</v>
      </c>
      <c r="D1239" s="2">
        <v>1991</v>
      </c>
      <c r="E1239" s="2">
        <f t="shared" si="76"/>
        <v>472835</v>
      </c>
      <c r="F1239" s="17" t="str">
        <f t="shared" si="79"/>
        <v>BULLISH</v>
      </c>
      <c r="G1239" s="17" t="str">
        <f t="shared" si="78"/>
        <v>STRONG</v>
      </c>
      <c r="H1239" s="17" t="str">
        <f t="shared" si="77"/>
        <v>CONFIRMED BULLISH</v>
      </c>
    </row>
    <row r="1240" spans="1:8" ht="13.5" x14ac:dyDescent="0.25">
      <c r="A1240" s="3">
        <v>43815</v>
      </c>
      <c r="B1240" s="2">
        <v>31.48</v>
      </c>
      <c r="C1240" s="2">
        <v>15.795299999999999</v>
      </c>
      <c r="D1240" s="2">
        <v>1229</v>
      </c>
      <c r="E1240" s="2">
        <f t="shared" si="76"/>
        <v>471606</v>
      </c>
      <c r="F1240" s="17" t="str">
        <f t="shared" si="79"/>
        <v>BULLISH</v>
      </c>
      <c r="G1240" s="17" t="str">
        <f t="shared" si="78"/>
        <v>STRONG</v>
      </c>
      <c r="H1240" s="17" t="str">
        <f t="shared" si="77"/>
        <v>BULLISH DIVERGENCE</v>
      </c>
    </row>
    <row r="1241" spans="1:8" ht="13.5" x14ac:dyDescent="0.25">
      <c r="A1241" s="3">
        <v>43816</v>
      </c>
      <c r="B1241" s="2">
        <v>31.74</v>
      </c>
      <c r="C1241" s="2">
        <v>15.925700000000001</v>
      </c>
      <c r="D1241" s="2">
        <v>3309</v>
      </c>
      <c r="E1241" s="2">
        <f t="shared" si="76"/>
        <v>474915</v>
      </c>
      <c r="F1241" s="17" t="str">
        <f t="shared" si="79"/>
        <v>BULLISH</v>
      </c>
      <c r="G1241" s="17" t="str">
        <f t="shared" si="78"/>
        <v>STRONG</v>
      </c>
      <c r="H1241" s="17" t="str">
        <f t="shared" si="77"/>
        <v>BULLISH DIVERGENCE</v>
      </c>
    </row>
    <row r="1242" spans="1:8" ht="13.5" x14ac:dyDescent="0.25">
      <c r="A1242" s="3">
        <v>43817</v>
      </c>
      <c r="B1242" s="2">
        <v>31.67</v>
      </c>
      <c r="C1242" s="2">
        <v>15.890599999999999</v>
      </c>
      <c r="D1242" s="2">
        <v>3781</v>
      </c>
      <c r="E1242" s="2">
        <f t="shared" si="76"/>
        <v>471134</v>
      </c>
      <c r="F1242" s="17" t="str">
        <f t="shared" si="79"/>
        <v>BULLISH</v>
      </c>
      <c r="G1242" s="17" t="str">
        <f t="shared" si="78"/>
        <v>STRONG</v>
      </c>
      <c r="H1242" s="17" t="str">
        <f t="shared" si="77"/>
        <v>CONFIRMED BULLISH</v>
      </c>
    </row>
    <row r="1243" spans="1:8" ht="13.5" x14ac:dyDescent="0.25">
      <c r="A1243" s="3">
        <v>43818</v>
      </c>
      <c r="B1243" s="2">
        <v>31.67</v>
      </c>
      <c r="C1243" s="2">
        <v>15.890599999999999</v>
      </c>
      <c r="D1243" s="2">
        <v>822</v>
      </c>
      <c r="E1243" s="2">
        <f t="shared" si="76"/>
        <v>471134</v>
      </c>
      <c r="F1243" s="17" t="str">
        <f t="shared" si="79"/>
        <v>BEARISH</v>
      </c>
      <c r="G1243" s="17" t="str">
        <f t="shared" si="78"/>
        <v>NEUTRAL</v>
      </c>
      <c r="H1243" s="17" t="str">
        <f t="shared" si="77"/>
        <v>CONFIRMED BEARISH</v>
      </c>
    </row>
    <row r="1244" spans="1:8" ht="13.5" x14ac:dyDescent="0.25">
      <c r="A1244" s="3">
        <v>43819</v>
      </c>
      <c r="B1244" s="2">
        <v>31.67</v>
      </c>
      <c r="C1244" s="2">
        <v>15.890599999999999</v>
      </c>
      <c r="D1244" s="2">
        <v>1080</v>
      </c>
      <c r="E1244" s="2">
        <f t="shared" si="76"/>
        <v>471134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CONFIRMED BEARISH</v>
      </c>
    </row>
    <row r="1245" spans="1:8" ht="13.5" x14ac:dyDescent="0.25">
      <c r="A1245" s="3">
        <v>43822</v>
      </c>
      <c r="B1245" s="2">
        <v>31.67</v>
      </c>
      <c r="C1245" s="2">
        <v>15.890599999999999</v>
      </c>
      <c r="D1245" s="2">
        <v>995</v>
      </c>
      <c r="E1245" s="2">
        <f t="shared" si="76"/>
        <v>471134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BEARISH DIVERGENCE</v>
      </c>
    </row>
    <row r="1246" spans="1:8" ht="13.5" x14ac:dyDescent="0.25">
      <c r="A1246" s="3">
        <v>43823</v>
      </c>
      <c r="B1246" s="2">
        <v>31.5</v>
      </c>
      <c r="C1246" s="2">
        <v>15.805300000000001</v>
      </c>
      <c r="D1246" s="2">
        <v>1270</v>
      </c>
      <c r="E1246" s="2">
        <f t="shared" si="76"/>
        <v>469864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CONFIRMED BEARISH</v>
      </c>
    </row>
    <row r="1247" spans="1:8" ht="13.5" x14ac:dyDescent="0.25">
      <c r="A1247" s="3">
        <v>43824</v>
      </c>
      <c r="B1247" s="2">
        <v>32</v>
      </c>
      <c r="C1247" s="2">
        <v>16.0562</v>
      </c>
      <c r="D1247" s="2">
        <v>11009</v>
      </c>
      <c r="E1247" s="2">
        <f t="shared" si="76"/>
        <v>480873</v>
      </c>
      <c r="F1247" s="17" t="str">
        <f t="shared" si="79"/>
        <v>BULLISH</v>
      </c>
      <c r="G1247" s="17" t="str">
        <f t="shared" si="78"/>
        <v>STRONG</v>
      </c>
      <c r="H1247" s="17" t="str">
        <f t="shared" si="77"/>
        <v>CONFIRMED BULLISH</v>
      </c>
    </row>
    <row r="1248" spans="1:8" ht="13.5" x14ac:dyDescent="0.25">
      <c r="A1248" s="3">
        <v>43825</v>
      </c>
      <c r="B1248" s="2">
        <v>32.299999999999997</v>
      </c>
      <c r="C1248" s="2">
        <v>16.206700000000001</v>
      </c>
      <c r="D1248" s="2">
        <v>3892</v>
      </c>
      <c r="E1248" s="2">
        <f t="shared" si="76"/>
        <v>484765</v>
      </c>
      <c r="F1248" s="17" t="str">
        <f t="shared" si="79"/>
        <v>BULLISH</v>
      </c>
      <c r="G1248" s="17" t="str">
        <f t="shared" si="78"/>
        <v>STRONG</v>
      </c>
      <c r="H1248" s="17" t="str">
        <f t="shared" si="77"/>
        <v>CONFIRMED BULLISH</v>
      </c>
    </row>
    <row r="1249" spans="1:8" ht="13.5" x14ac:dyDescent="0.25">
      <c r="A1249" s="3">
        <v>43826</v>
      </c>
      <c r="B1249" s="2">
        <v>32.549999999999997</v>
      </c>
      <c r="C1249" s="2">
        <v>16.332100000000001</v>
      </c>
      <c r="D1249" s="2">
        <v>7206</v>
      </c>
      <c r="E1249" s="2">
        <f t="shared" si="76"/>
        <v>491971</v>
      </c>
      <c r="F1249" s="17" t="str">
        <f t="shared" si="79"/>
        <v>BULLISH</v>
      </c>
      <c r="G1249" s="17" t="str">
        <f t="shared" si="78"/>
        <v>STRONG</v>
      </c>
      <c r="H1249" s="17" t="str">
        <f t="shared" si="77"/>
        <v>CONFIRMED BULLISH</v>
      </c>
    </row>
    <row r="1250" spans="1:8" ht="13.5" x14ac:dyDescent="0.25">
      <c r="A1250" s="3">
        <v>43829</v>
      </c>
      <c r="B1250" s="2">
        <v>33.700000000000003</v>
      </c>
      <c r="C1250" s="2">
        <v>16.909199999999998</v>
      </c>
      <c r="D1250" s="2">
        <v>4480</v>
      </c>
      <c r="E1250" s="2">
        <f t="shared" si="76"/>
        <v>496451</v>
      </c>
      <c r="F1250" s="17" t="str">
        <f t="shared" si="79"/>
        <v>BULLISH</v>
      </c>
      <c r="G1250" s="17" t="str">
        <f t="shared" si="78"/>
        <v>STRONG</v>
      </c>
      <c r="H1250" s="17" t="str">
        <f t="shared" si="77"/>
        <v>CONFIRMED BULLISH</v>
      </c>
    </row>
    <row r="1251" spans="1:8" ht="13.5" x14ac:dyDescent="0.25">
      <c r="A1251" s="3">
        <v>43830</v>
      </c>
      <c r="B1251" s="2">
        <v>32.69</v>
      </c>
      <c r="C1251" s="2">
        <v>16.4024</v>
      </c>
      <c r="D1251" s="2">
        <v>4202</v>
      </c>
      <c r="E1251" s="2">
        <f t="shared" si="76"/>
        <v>492249</v>
      </c>
      <c r="F1251" s="17" t="str">
        <f t="shared" si="79"/>
        <v>BULLISH</v>
      </c>
      <c r="G1251" s="17" t="str">
        <f t="shared" si="78"/>
        <v>STRONG</v>
      </c>
      <c r="H1251" s="17" t="str">
        <f t="shared" si="77"/>
        <v>CONFIRMED BULLISH</v>
      </c>
    </row>
    <row r="1252" spans="1:8" ht="13.5" x14ac:dyDescent="0.25">
      <c r="A1252" s="3">
        <v>43832</v>
      </c>
      <c r="B1252" s="2">
        <v>32</v>
      </c>
      <c r="C1252" s="2">
        <v>16.0562</v>
      </c>
      <c r="D1252" s="2">
        <v>1059</v>
      </c>
      <c r="E1252" s="2">
        <f t="shared" si="76"/>
        <v>491190</v>
      </c>
      <c r="F1252" s="17" t="str">
        <f t="shared" si="79"/>
        <v>BULLISH</v>
      </c>
      <c r="G1252" s="17" t="str">
        <f t="shared" si="78"/>
        <v>STRONG</v>
      </c>
      <c r="H1252" s="17" t="str">
        <f t="shared" si="77"/>
        <v>NEUTRAL</v>
      </c>
    </row>
    <row r="1253" spans="1:8" ht="13.5" x14ac:dyDescent="0.25">
      <c r="A1253" s="3">
        <v>43833</v>
      </c>
      <c r="B1253" s="2">
        <v>31.4</v>
      </c>
      <c r="C1253" s="2">
        <v>15.755100000000001</v>
      </c>
      <c r="D1253" s="2">
        <v>8102</v>
      </c>
      <c r="E1253" s="2">
        <f t="shared" si="76"/>
        <v>483088</v>
      </c>
      <c r="F1253" s="17" t="str">
        <f t="shared" si="79"/>
        <v>BEARISH</v>
      </c>
      <c r="G1253" s="17" t="str">
        <f t="shared" si="78"/>
        <v>NEUTRAL</v>
      </c>
      <c r="H1253" s="17" t="str">
        <f t="shared" si="77"/>
        <v>CONFIRMED BEARISH</v>
      </c>
    </row>
    <row r="1254" spans="1:8" ht="13.5" x14ac:dyDescent="0.25">
      <c r="A1254" s="3">
        <v>43836</v>
      </c>
      <c r="B1254" s="2">
        <v>31</v>
      </c>
      <c r="C1254" s="2">
        <v>15.554399999999999</v>
      </c>
      <c r="D1254" s="2">
        <v>8684</v>
      </c>
      <c r="E1254" s="2">
        <f t="shared" si="76"/>
        <v>474404</v>
      </c>
      <c r="F1254" s="17" t="str">
        <f t="shared" si="79"/>
        <v>BEARISH</v>
      </c>
      <c r="G1254" s="17" t="str">
        <f t="shared" si="78"/>
        <v>WEAK</v>
      </c>
      <c r="H1254" s="17" t="str">
        <f t="shared" si="77"/>
        <v>CONFIRMED BEARISH</v>
      </c>
    </row>
    <row r="1255" spans="1:8" ht="13.5" x14ac:dyDescent="0.25">
      <c r="A1255" s="3">
        <v>43837</v>
      </c>
      <c r="B1255" s="2">
        <v>30.53</v>
      </c>
      <c r="C1255" s="2">
        <v>15.3186</v>
      </c>
      <c r="D1255" s="2">
        <v>13441</v>
      </c>
      <c r="E1255" s="2">
        <f t="shared" si="76"/>
        <v>460963</v>
      </c>
      <c r="F1255" s="17" t="str">
        <f t="shared" si="79"/>
        <v>BEARISH</v>
      </c>
      <c r="G1255" s="17" t="str">
        <f t="shared" si="78"/>
        <v>WEAK</v>
      </c>
      <c r="H1255" s="17" t="str">
        <f t="shared" si="77"/>
        <v>CONFIRMED BEARISH</v>
      </c>
    </row>
    <row r="1256" spans="1:8" ht="13.5" x14ac:dyDescent="0.25">
      <c r="A1256" s="3">
        <v>43838</v>
      </c>
      <c r="B1256" s="2">
        <v>30</v>
      </c>
      <c r="C1256" s="2">
        <v>15.0527</v>
      </c>
      <c r="D1256" s="2">
        <v>3355</v>
      </c>
      <c r="E1256" s="2">
        <f t="shared" si="76"/>
        <v>457608</v>
      </c>
      <c r="F1256" s="17" t="str">
        <f t="shared" si="79"/>
        <v>BEARISH</v>
      </c>
      <c r="G1256" s="17" t="str">
        <f t="shared" si="78"/>
        <v>WEAK</v>
      </c>
      <c r="H1256" s="17" t="str">
        <f t="shared" si="77"/>
        <v>CONFIRMED BEARISH</v>
      </c>
    </row>
    <row r="1257" spans="1:8" ht="13.5" x14ac:dyDescent="0.25">
      <c r="A1257" s="3">
        <v>43839</v>
      </c>
      <c r="B1257" s="2">
        <v>30.02</v>
      </c>
      <c r="C1257" s="2">
        <v>15.0627</v>
      </c>
      <c r="D1257" s="2">
        <v>8363</v>
      </c>
      <c r="E1257" s="2">
        <f t="shared" si="76"/>
        <v>465971</v>
      </c>
      <c r="F1257" s="17" t="str">
        <f t="shared" si="79"/>
        <v>BEARISH</v>
      </c>
      <c r="G1257" s="17" t="str">
        <f t="shared" si="78"/>
        <v>WEAK</v>
      </c>
      <c r="H1257" s="17" t="str">
        <f t="shared" si="77"/>
        <v>CONFIRMED BEARISH</v>
      </c>
    </row>
    <row r="1258" spans="1:8" ht="13.5" x14ac:dyDescent="0.25">
      <c r="A1258" s="3">
        <v>43840</v>
      </c>
      <c r="B1258" s="2">
        <v>30.27</v>
      </c>
      <c r="C1258" s="2">
        <v>15.1881</v>
      </c>
      <c r="D1258" s="2">
        <v>1658</v>
      </c>
      <c r="E1258" s="2">
        <f t="shared" si="76"/>
        <v>467629</v>
      </c>
      <c r="F1258" s="17" t="str">
        <f t="shared" si="79"/>
        <v>BEARISH</v>
      </c>
      <c r="G1258" s="17" t="str">
        <f t="shared" si="78"/>
        <v>WEAK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31.17</v>
      </c>
      <c r="C1259" s="2">
        <v>15.639699999999999</v>
      </c>
      <c r="D1259" s="2">
        <v>5889</v>
      </c>
      <c r="E1259" s="2">
        <f t="shared" si="76"/>
        <v>473518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BEARISH DIVERGENCE</v>
      </c>
    </row>
    <row r="1260" spans="1:8" ht="13.5" x14ac:dyDescent="0.25">
      <c r="A1260" s="3">
        <v>43845</v>
      </c>
      <c r="B1260" s="2">
        <v>31.2</v>
      </c>
      <c r="C1260" s="2">
        <v>15.6548</v>
      </c>
      <c r="D1260" s="2">
        <v>3547</v>
      </c>
      <c r="E1260" s="2">
        <f t="shared" si="76"/>
        <v>477065</v>
      </c>
      <c r="F1260" s="17" t="str">
        <f t="shared" si="79"/>
        <v>BULLISH</v>
      </c>
      <c r="G1260" s="17" t="str">
        <f t="shared" si="78"/>
        <v>STRONG</v>
      </c>
      <c r="H1260" s="17" t="str">
        <f t="shared" si="77"/>
        <v>CONFIRMED BULLISH</v>
      </c>
    </row>
    <row r="1261" spans="1:8" ht="13.5" x14ac:dyDescent="0.25">
      <c r="A1261" s="3">
        <v>43846</v>
      </c>
      <c r="B1261" s="2">
        <v>31.01</v>
      </c>
      <c r="C1261" s="2">
        <v>15.5594</v>
      </c>
      <c r="D1261" s="2">
        <v>2827</v>
      </c>
      <c r="E1261" s="2">
        <f t="shared" si="76"/>
        <v>474238</v>
      </c>
      <c r="F1261" s="17" t="str">
        <f t="shared" si="79"/>
        <v>BULLISH</v>
      </c>
      <c r="G1261" s="17" t="str">
        <f t="shared" si="78"/>
        <v>STRONG</v>
      </c>
      <c r="H1261" s="17" t="str">
        <f t="shared" si="77"/>
        <v>CONFIRMED BULLISH</v>
      </c>
    </row>
    <row r="1262" spans="1:8" ht="13.5" x14ac:dyDescent="0.25">
      <c r="A1262" s="3">
        <v>43847</v>
      </c>
      <c r="B1262" s="2">
        <v>30.95</v>
      </c>
      <c r="C1262" s="2">
        <v>15.529299999999999</v>
      </c>
      <c r="D1262" s="2">
        <v>2182</v>
      </c>
      <c r="E1262" s="2">
        <f t="shared" si="76"/>
        <v>472056</v>
      </c>
      <c r="F1262" s="17" t="str">
        <f t="shared" si="79"/>
        <v>BULLISH</v>
      </c>
      <c r="G1262" s="17" t="str">
        <f t="shared" si="78"/>
        <v>NEUTRAL</v>
      </c>
      <c r="H1262" s="17" t="str">
        <f t="shared" si="77"/>
        <v>CONFIRMED BULLISH</v>
      </c>
    </row>
    <row r="1263" spans="1:8" ht="13.5" x14ac:dyDescent="0.25">
      <c r="A1263" s="3">
        <v>43850</v>
      </c>
      <c r="B1263" s="2">
        <v>31.2</v>
      </c>
      <c r="C1263" s="2">
        <v>15.6548</v>
      </c>
      <c r="D1263" s="2">
        <v>688</v>
      </c>
      <c r="E1263" s="2">
        <f t="shared" si="76"/>
        <v>472744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v>43851</v>
      </c>
      <c r="B1264" s="2">
        <v>31</v>
      </c>
      <c r="C1264" s="2">
        <v>15.554399999999999</v>
      </c>
      <c r="D1264" s="2">
        <v>11022</v>
      </c>
      <c r="E1264" s="2">
        <f t="shared" si="76"/>
        <v>461722</v>
      </c>
      <c r="F1264" s="17" t="str">
        <f t="shared" si="79"/>
        <v>BEARISH</v>
      </c>
      <c r="G1264" s="17" t="str">
        <f t="shared" si="78"/>
        <v>WEAK</v>
      </c>
      <c r="H1264" s="17" t="str">
        <f t="shared" si="77"/>
        <v>CONFIRMED BEARISH</v>
      </c>
    </row>
    <row r="1265" spans="1:8" ht="13.5" x14ac:dyDescent="0.25">
      <c r="A1265" s="3">
        <v>43852</v>
      </c>
      <c r="B1265" s="2">
        <v>31.05</v>
      </c>
      <c r="C1265" s="2">
        <v>15.579499999999999</v>
      </c>
      <c r="D1265" s="2">
        <v>2571</v>
      </c>
      <c r="E1265" s="2">
        <f t="shared" si="76"/>
        <v>464293</v>
      </c>
      <c r="F1265" s="17" t="str">
        <f t="shared" si="79"/>
        <v>BEARISH</v>
      </c>
      <c r="G1265" s="17" t="str">
        <f t="shared" si="78"/>
        <v>WEAK</v>
      </c>
      <c r="H1265" s="17" t="str">
        <f t="shared" si="77"/>
        <v>CONFIRMED BEARISH</v>
      </c>
    </row>
    <row r="1266" spans="1:8" ht="13.5" x14ac:dyDescent="0.25">
      <c r="A1266" s="3">
        <v>43853</v>
      </c>
      <c r="B1266" s="2">
        <v>30.9</v>
      </c>
      <c r="C1266" s="2">
        <v>15.504300000000001</v>
      </c>
      <c r="D1266" s="2">
        <v>3205</v>
      </c>
      <c r="E1266" s="2">
        <f t="shared" si="76"/>
        <v>461088</v>
      </c>
      <c r="F1266" s="17" t="str">
        <f t="shared" si="79"/>
        <v>BEARISH</v>
      </c>
      <c r="G1266" s="17" t="str">
        <f t="shared" si="78"/>
        <v>WEAK</v>
      </c>
      <c r="H1266" s="17" t="str">
        <f t="shared" si="77"/>
        <v>CONFIRMED BEARISH</v>
      </c>
    </row>
    <row r="1267" spans="1:8" ht="13.5" x14ac:dyDescent="0.25">
      <c r="A1267" s="3">
        <v>43854</v>
      </c>
      <c r="B1267" s="2">
        <v>31.18</v>
      </c>
      <c r="C1267" s="2">
        <v>15.6447</v>
      </c>
      <c r="D1267" s="2">
        <v>528</v>
      </c>
      <c r="E1267" s="2">
        <f t="shared" si="76"/>
        <v>461616</v>
      </c>
      <c r="F1267" s="17" t="str">
        <f t="shared" si="79"/>
        <v>BEARISH</v>
      </c>
      <c r="G1267" s="17" t="str">
        <f t="shared" si="78"/>
        <v>WEAK</v>
      </c>
      <c r="H1267" s="17" t="str">
        <f t="shared" si="77"/>
        <v>BEARISH DIVERGENCE</v>
      </c>
    </row>
    <row r="1268" spans="1:8" ht="13.5" x14ac:dyDescent="0.25">
      <c r="A1268" s="3">
        <v>43857</v>
      </c>
      <c r="B1268" s="2">
        <v>31</v>
      </c>
      <c r="C1268" s="2">
        <v>15.554399999999999</v>
      </c>
      <c r="D1268" s="2">
        <v>6283</v>
      </c>
      <c r="E1268" s="2">
        <f t="shared" si="76"/>
        <v>455333</v>
      </c>
      <c r="F1268" s="17" t="str">
        <f t="shared" si="79"/>
        <v>BEARISH</v>
      </c>
      <c r="G1268" s="17" t="str">
        <f t="shared" si="78"/>
        <v>WEAK</v>
      </c>
      <c r="H1268" s="17" t="str">
        <f t="shared" si="77"/>
        <v>CONFIRMED BEARISH</v>
      </c>
    </row>
    <row r="1269" spans="1:8" ht="13.5" x14ac:dyDescent="0.25">
      <c r="A1269" s="3">
        <v>43858</v>
      </c>
      <c r="B1269" s="2">
        <v>30.8</v>
      </c>
      <c r="C1269" s="2">
        <v>15.4541</v>
      </c>
      <c r="D1269" s="2">
        <v>1273</v>
      </c>
      <c r="E1269" s="2">
        <f t="shared" si="76"/>
        <v>454060</v>
      </c>
      <c r="F1269" s="17" t="str">
        <f t="shared" si="79"/>
        <v>BEARISH</v>
      </c>
      <c r="G1269" s="17" t="str">
        <f t="shared" si="78"/>
        <v>NEUTRAL</v>
      </c>
      <c r="H1269" s="17" t="str">
        <f t="shared" si="77"/>
        <v>CONFIRMED BEARISH</v>
      </c>
    </row>
    <row r="1270" spans="1:8" ht="13.5" x14ac:dyDescent="0.25">
      <c r="A1270" s="3">
        <v>43859</v>
      </c>
      <c r="B1270" s="2">
        <v>30.8</v>
      </c>
      <c r="C1270" s="2">
        <v>15.4541</v>
      </c>
      <c r="D1270" s="2">
        <v>1784</v>
      </c>
      <c r="E1270" s="2">
        <f t="shared" si="76"/>
        <v>454060</v>
      </c>
      <c r="F1270" s="17" t="str">
        <f t="shared" si="79"/>
        <v>BEARISH</v>
      </c>
      <c r="G1270" s="17" t="str">
        <f t="shared" si="78"/>
        <v>WEAK</v>
      </c>
      <c r="H1270" s="17" t="str">
        <f t="shared" si="77"/>
        <v>CONFIRMED BEARISH</v>
      </c>
    </row>
    <row r="1271" spans="1:8" ht="13.5" x14ac:dyDescent="0.25">
      <c r="A1271" s="3">
        <v>43860</v>
      </c>
      <c r="B1271" s="2">
        <v>30.8</v>
      </c>
      <c r="C1271" s="2">
        <v>15.4541</v>
      </c>
      <c r="D1271" s="2">
        <v>3622</v>
      </c>
      <c r="E1271" s="2">
        <f t="shared" si="76"/>
        <v>454060</v>
      </c>
      <c r="F1271" s="17" t="str">
        <f t="shared" si="79"/>
        <v>BEARISH</v>
      </c>
      <c r="G1271" s="17" t="str">
        <f t="shared" si="78"/>
        <v>NEUTRAL</v>
      </c>
      <c r="H1271" s="17" t="str">
        <f t="shared" si="77"/>
        <v>CONFIRMED BEARISH</v>
      </c>
    </row>
    <row r="1272" spans="1:8" ht="13.5" x14ac:dyDescent="0.25">
      <c r="A1272" s="3">
        <v>43861</v>
      </c>
      <c r="B1272" s="2">
        <v>30.8</v>
      </c>
      <c r="C1272" s="2">
        <v>15.4541</v>
      </c>
      <c r="D1272" s="2">
        <v>1065</v>
      </c>
      <c r="E1272" s="2">
        <f t="shared" si="76"/>
        <v>454060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CONFIRMED BEARISH</v>
      </c>
    </row>
    <row r="1273" spans="1:8" ht="13.5" x14ac:dyDescent="0.25">
      <c r="A1273" s="3">
        <v>43864</v>
      </c>
      <c r="B1273" s="2">
        <v>31.2</v>
      </c>
      <c r="C1273" s="2">
        <v>15.6548</v>
      </c>
      <c r="D1273" s="2">
        <v>3639</v>
      </c>
      <c r="E1273" s="2">
        <f t="shared" si="76"/>
        <v>457699</v>
      </c>
      <c r="F1273" s="17" t="str">
        <f t="shared" si="79"/>
        <v>BULLISH</v>
      </c>
      <c r="G1273" s="17" t="str">
        <f t="shared" si="78"/>
        <v>NEUTRAL</v>
      </c>
      <c r="H1273" s="17" t="str">
        <f t="shared" si="77"/>
        <v>CONFIRMED BULLISH</v>
      </c>
    </row>
    <row r="1274" spans="1:8" ht="13.5" x14ac:dyDescent="0.25">
      <c r="A1274" s="3">
        <v>43865</v>
      </c>
      <c r="B1274" s="2">
        <v>31</v>
      </c>
      <c r="C1274" s="2">
        <v>15.554399999999999</v>
      </c>
      <c r="D1274" s="2">
        <v>1349</v>
      </c>
      <c r="E1274" s="2">
        <f t="shared" si="76"/>
        <v>456350</v>
      </c>
      <c r="F1274" s="17" t="str">
        <f t="shared" si="79"/>
        <v>BULLISH</v>
      </c>
      <c r="G1274" s="17" t="str">
        <f t="shared" si="78"/>
        <v>NEUTRAL</v>
      </c>
      <c r="H1274" s="17" t="str">
        <f t="shared" si="77"/>
        <v>CONFIRMED BULLISH</v>
      </c>
    </row>
    <row r="1275" spans="1:8" ht="13.5" x14ac:dyDescent="0.25">
      <c r="A1275" s="3">
        <v>43866</v>
      </c>
      <c r="B1275" s="2">
        <v>30.85</v>
      </c>
      <c r="C1275" s="2">
        <v>15.479200000000001</v>
      </c>
      <c r="D1275" s="2">
        <v>3577</v>
      </c>
      <c r="E1275" s="2">
        <f t="shared" si="76"/>
        <v>452773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BEARISH DIVERGENCE</v>
      </c>
    </row>
    <row r="1276" spans="1:8" ht="13.5" x14ac:dyDescent="0.25">
      <c r="A1276" s="3">
        <v>43867</v>
      </c>
      <c r="B1276" s="2">
        <v>30.8</v>
      </c>
      <c r="C1276" s="2">
        <v>15.4541</v>
      </c>
      <c r="D1276" s="2">
        <v>397</v>
      </c>
      <c r="E1276" s="2">
        <f t="shared" si="76"/>
        <v>452376</v>
      </c>
      <c r="F1276" s="17" t="str">
        <f t="shared" si="79"/>
        <v>BEARISH</v>
      </c>
      <c r="G1276" s="17" t="str">
        <f t="shared" si="78"/>
        <v>NEUTRAL</v>
      </c>
      <c r="H1276" s="17" t="str">
        <f t="shared" si="77"/>
        <v>NEUTRAL</v>
      </c>
    </row>
    <row r="1277" spans="1:8" ht="13.5" x14ac:dyDescent="0.25">
      <c r="A1277" s="3">
        <v>43868</v>
      </c>
      <c r="B1277" s="2">
        <v>30.99</v>
      </c>
      <c r="C1277" s="2">
        <v>15.5494</v>
      </c>
      <c r="D1277" s="2">
        <v>2115</v>
      </c>
      <c r="E1277" s="2">
        <f t="shared" si="76"/>
        <v>454491</v>
      </c>
      <c r="F1277" s="17" t="str">
        <f t="shared" si="79"/>
        <v>BULLISH</v>
      </c>
      <c r="G1277" s="17" t="str">
        <f t="shared" si="78"/>
        <v>NEUTRAL</v>
      </c>
      <c r="H1277" s="17" t="str">
        <f t="shared" si="77"/>
        <v>CONFIRMED BULLISH</v>
      </c>
    </row>
    <row r="1278" spans="1:8" ht="13.5" x14ac:dyDescent="0.25">
      <c r="A1278" s="3">
        <v>43871</v>
      </c>
      <c r="B1278" s="2">
        <v>30.99</v>
      </c>
      <c r="C1278" s="2">
        <v>15.5494</v>
      </c>
      <c r="D1278" s="2">
        <v>1646</v>
      </c>
      <c r="E1278" s="2">
        <f t="shared" si="76"/>
        <v>454491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v>43872</v>
      </c>
      <c r="B1279" s="2">
        <v>30.98</v>
      </c>
      <c r="C1279" s="2">
        <v>15.5444</v>
      </c>
      <c r="D1279" s="2">
        <v>309</v>
      </c>
      <c r="E1279" s="2">
        <f t="shared" si="76"/>
        <v>454182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CONFIRMED BEARISH</v>
      </c>
    </row>
    <row r="1280" spans="1:8" ht="13.5" x14ac:dyDescent="0.25">
      <c r="A1280" s="3">
        <v>43873</v>
      </c>
      <c r="B1280" s="2">
        <v>30.98</v>
      </c>
      <c r="C1280" s="2">
        <v>15.5444</v>
      </c>
      <c r="D1280" s="2">
        <v>584</v>
      </c>
      <c r="E1280" s="2">
        <f t="shared" si="76"/>
        <v>454182</v>
      </c>
      <c r="F1280" s="17" t="str">
        <f t="shared" si="79"/>
        <v>BULLISH</v>
      </c>
      <c r="G1280" s="17" t="str">
        <f t="shared" si="78"/>
        <v>NEUTRAL</v>
      </c>
      <c r="H1280" s="17" t="str">
        <f t="shared" si="77"/>
        <v>CONFIRMED BULLISH</v>
      </c>
    </row>
    <row r="1281" spans="1:8" ht="13.5" x14ac:dyDescent="0.25">
      <c r="A1281" s="3">
        <v>43874</v>
      </c>
      <c r="B1281" s="2">
        <v>30.98</v>
      </c>
      <c r="C1281" s="2">
        <v>15.5444</v>
      </c>
      <c r="D1281" s="2">
        <v>1312</v>
      </c>
      <c r="E1281" s="2">
        <f t="shared" si="76"/>
        <v>454182</v>
      </c>
      <c r="F1281" s="17" t="str">
        <f t="shared" si="79"/>
        <v>BULLISH</v>
      </c>
      <c r="G1281" s="17" t="str">
        <f t="shared" si="78"/>
        <v>NEUTRAL</v>
      </c>
      <c r="H1281" s="17" t="str">
        <f t="shared" si="77"/>
        <v>CONFIRMED BULLISH</v>
      </c>
    </row>
    <row r="1282" spans="1:8" ht="13.5" x14ac:dyDescent="0.25">
      <c r="A1282" s="3">
        <v>43875</v>
      </c>
      <c r="B1282" s="2">
        <v>31.2</v>
      </c>
      <c r="C1282" s="2">
        <v>15.6548</v>
      </c>
      <c r="D1282" s="2">
        <v>1070</v>
      </c>
      <c r="E1282" s="2">
        <f t="shared" si="76"/>
        <v>455252</v>
      </c>
      <c r="F1282" s="17" t="str">
        <f t="shared" si="79"/>
        <v>BULLISH</v>
      </c>
      <c r="G1282" s="17" t="str">
        <f t="shared" si="78"/>
        <v>NEUTRAL</v>
      </c>
      <c r="H1282" s="17" t="str">
        <f t="shared" si="77"/>
        <v>CONFIRMED BULLISH</v>
      </c>
    </row>
    <row r="1283" spans="1:8" ht="13.5" x14ac:dyDescent="0.25">
      <c r="A1283" s="3">
        <v>43878</v>
      </c>
      <c r="B1283" s="2">
        <v>31</v>
      </c>
      <c r="C1283" s="2">
        <v>15.554399999999999</v>
      </c>
      <c r="D1283" s="2">
        <v>1241</v>
      </c>
      <c r="E1283" s="2">
        <f t="shared" si="76"/>
        <v>454011</v>
      </c>
      <c r="F1283" s="17" t="str">
        <f t="shared" si="79"/>
        <v>BEARISH</v>
      </c>
      <c r="G1283" s="17" t="str">
        <f t="shared" si="78"/>
        <v>NEUTRAL</v>
      </c>
      <c r="H1283" s="17" t="str">
        <f t="shared" si="77"/>
        <v>BEARISH DIVERGENCE</v>
      </c>
    </row>
    <row r="1284" spans="1:8" ht="13.5" x14ac:dyDescent="0.25">
      <c r="A1284" s="3">
        <v>43879</v>
      </c>
      <c r="B1284" s="2">
        <v>31.1</v>
      </c>
      <c r="C1284" s="2">
        <v>15.6046</v>
      </c>
      <c r="D1284" s="2">
        <v>1377</v>
      </c>
      <c r="E1284" s="2">
        <f t="shared" ref="E1284:E1347" si="80">IF(B1284&gt;B1283, E1283+D1284, IF(B1284&lt;B1283, E1283-D1284, E1283))</f>
        <v>455388</v>
      </c>
      <c r="F1284" s="17" t="str">
        <f t="shared" si="79"/>
        <v>BULLISH</v>
      </c>
      <c r="G1284" s="17" t="str">
        <f t="shared" si="78"/>
        <v>NEUTRAL</v>
      </c>
      <c r="H1284" s="17" t="str">
        <f t="shared" si="77"/>
        <v>CONFIRMED BULLISH</v>
      </c>
    </row>
    <row r="1285" spans="1:8" ht="13.5" x14ac:dyDescent="0.25">
      <c r="A1285" s="3">
        <v>43880</v>
      </c>
      <c r="B1285" s="2">
        <v>31</v>
      </c>
      <c r="C1285" s="2">
        <v>15.554399999999999</v>
      </c>
      <c r="D1285" s="2">
        <v>2130</v>
      </c>
      <c r="E1285" s="2">
        <f t="shared" si="80"/>
        <v>453258</v>
      </c>
      <c r="F1285" s="17" t="str">
        <f t="shared" si="79"/>
        <v>BEARISH</v>
      </c>
      <c r="G1285" s="17" t="str">
        <f t="shared" si="78"/>
        <v>NEUTRAL</v>
      </c>
      <c r="H1285" s="17" t="str">
        <f t="shared" si="77"/>
        <v>BEARISH DIVERGENCE</v>
      </c>
    </row>
    <row r="1286" spans="1:8" ht="13.5" x14ac:dyDescent="0.25">
      <c r="A1286" s="3">
        <v>43881</v>
      </c>
      <c r="B1286" s="2">
        <v>31</v>
      </c>
      <c r="C1286" s="2">
        <v>15.554399999999999</v>
      </c>
      <c r="D1286" s="2">
        <v>2521</v>
      </c>
      <c r="E1286" s="2">
        <f t="shared" si="80"/>
        <v>453258</v>
      </c>
      <c r="F1286" s="17" t="str">
        <f t="shared" si="79"/>
        <v>BEARISH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v>43882</v>
      </c>
      <c r="B1287" s="2">
        <v>30.85</v>
      </c>
      <c r="C1287" s="2">
        <v>15.479200000000001</v>
      </c>
      <c r="D1287" s="2">
        <v>2032</v>
      </c>
      <c r="E1287" s="2">
        <f t="shared" si="80"/>
        <v>451226</v>
      </c>
      <c r="F1287" s="17" t="str">
        <f t="shared" si="79"/>
        <v>BEARISH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BEARISH</v>
      </c>
    </row>
    <row r="1288" spans="1:8" ht="13.5" x14ac:dyDescent="0.25">
      <c r="A1288" s="3">
        <v>43885</v>
      </c>
      <c r="B1288" s="2">
        <v>30.85</v>
      </c>
      <c r="C1288" s="2">
        <v>15.479200000000001</v>
      </c>
      <c r="D1288" s="2">
        <v>2316</v>
      </c>
      <c r="E1288" s="2">
        <f t="shared" si="80"/>
        <v>451226</v>
      </c>
      <c r="F1288" s="17" t="str">
        <f t="shared" ref="F1288:F1351" si="83">IF(E1288&gt;E1283,"BULLISH",IF(E1288&lt;E1283,"BEARISH","NEUTRAL"))</f>
        <v>BEARISH</v>
      </c>
      <c r="G1288" s="17" t="str">
        <f t="shared" si="82"/>
        <v>NEUTRAL</v>
      </c>
      <c r="H1288" s="17" t="str">
        <f t="shared" si="81"/>
        <v>CONFIRMED BEARISH</v>
      </c>
    </row>
    <row r="1289" spans="1:8" ht="13.5" x14ac:dyDescent="0.25">
      <c r="A1289" s="3">
        <v>43886</v>
      </c>
      <c r="B1289" s="2">
        <v>30.65</v>
      </c>
      <c r="C1289" s="2">
        <v>15.3788</v>
      </c>
      <c r="D1289" s="2">
        <v>2133</v>
      </c>
      <c r="E1289" s="2">
        <f t="shared" si="80"/>
        <v>449093</v>
      </c>
      <c r="F1289" s="17" t="str">
        <f t="shared" si="83"/>
        <v>BEARISH</v>
      </c>
      <c r="G1289" s="17" t="str">
        <f t="shared" si="82"/>
        <v>NEUTRAL</v>
      </c>
      <c r="H1289" s="17" t="str">
        <f t="shared" si="81"/>
        <v>CONFIRMED BEARISH</v>
      </c>
    </row>
    <row r="1290" spans="1:8" ht="13.5" x14ac:dyDescent="0.25">
      <c r="A1290" s="3">
        <v>43887</v>
      </c>
      <c r="B1290" s="2">
        <v>30.7</v>
      </c>
      <c r="C1290" s="2">
        <v>15.4039</v>
      </c>
      <c r="D1290" s="2">
        <v>1235</v>
      </c>
      <c r="E1290" s="2">
        <f t="shared" si="80"/>
        <v>450328</v>
      </c>
      <c r="F1290" s="17" t="str">
        <f t="shared" si="83"/>
        <v>BEARISH</v>
      </c>
      <c r="G1290" s="17" t="str">
        <f t="shared" si="82"/>
        <v>NEUTRAL</v>
      </c>
      <c r="H1290" s="17" t="str">
        <f t="shared" si="81"/>
        <v>CONFIRMED BEARISH</v>
      </c>
    </row>
    <row r="1291" spans="1:8" ht="13.5" x14ac:dyDescent="0.25">
      <c r="A1291" s="3">
        <v>43888</v>
      </c>
      <c r="B1291" s="2">
        <v>30.75</v>
      </c>
      <c r="C1291" s="2">
        <v>15.429</v>
      </c>
      <c r="D1291" s="2">
        <v>1530</v>
      </c>
      <c r="E1291" s="2">
        <f t="shared" si="80"/>
        <v>451858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v>43889</v>
      </c>
      <c r="B1292" s="2">
        <v>30.77</v>
      </c>
      <c r="C1292" s="2">
        <v>15.439</v>
      </c>
      <c r="D1292" s="2">
        <v>759</v>
      </c>
      <c r="E1292" s="2">
        <f t="shared" si="80"/>
        <v>452617</v>
      </c>
      <c r="F1292" s="17" t="str">
        <f t="shared" si="83"/>
        <v>BULLISH</v>
      </c>
      <c r="G1292" s="17" t="str">
        <f t="shared" si="82"/>
        <v>NEUTRAL</v>
      </c>
      <c r="H1292" s="17" t="str">
        <f t="shared" si="81"/>
        <v>BULLISH DIVERGENCE</v>
      </c>
    </row>
    <row r="1293" spans="1:8" ht="13.5" x14ac:dyDescent="0.25">
      <c r="A1293" s="3">
        <v>43892</v>
      </c>
      <c r="B1293" s="2">
        <v>30.75</v>
      </c>
      <c r="C1293" s="2">
        <v>15.429</v>
      </c>
      <c r="D1293" s="2">
        <v>1121</v>
      </c>
      <c r="E1293" s="2">
        <f t="shared" si="80"/>
        <v>451496</v>
      </c>
      <c r="F1293" s="17" t="str">
        <f t="shared" si="83"/>
        <v>BULLISH</v>
      </c>
      <c r="G1293" s="17" t="str">
        <f t="shared" si="82"/>
        <v>NEUTRAL</v>
      </c>
      <c r="H1293" s="17" t="str">
        <f t="shared" si="81"/>
        <v>BULLISH DIVERGENCE</v>
      </c>
    </row>
    <row r="1294" spans="1:8" ht="13.5" x14ac:dyDescent="0.25">
      <c r="A1294" s="3">
        <v>43893</v>
      </c>
      <c r="B1294" s="2">
        <v>30.2</v>
      </c>
      <c r="C1294" s="2">
        <v>15.153</v>
      </c>
      <c r="D1294" s="2">
        <v>3921</v>
      </c>
      <c r="E1294" s="2">
        <f t="shared" si="80"/>
        <v>447575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v>43894</v>
      </c>
      <c r="B1295" s="2">
        <v>30.4</v>
      </c>
      <c r="C1295" s="2">
        <v>15.253399999999999</v>
      </c>
      <c r="D1295" s="2">
        <v>1803</v>
      </c>
      <c r="E1295" s="2">
        <f t="shared" si="80"/>
        <v>449378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v>43895</v>
      </c>
      <c r="B1296" s="2">
        <v>30.4</v>
      </c>
      <c r="C1296" s="2">
        <v>15.253399999999999</v>
      </c>
      <c r="D1296" s="2">
        <v>5353</v>
      </c>
      <c r="E1296" s="2">
        <f t="shared" si="80"/>
        <v>449378</v>
      </c>
      <c r="F1296" s="17" t="str">
        <f t="shared" si="83"/>
        <v>BEARISH</v>
      </c>
      <c r="G1296" s="17" t="str">
        <f t="shared" si="82"/>
        <v>NEUTRAL</v>
      </c>
      <c r="H1296" s="17" t="str">
        <f t="shared" si="81"/>
        <v>CONFIRMED BEARISH</v>
      </c>
    </row>
    <row r="1297" spans="1:8" ht="13.5" x14ac:dyDescent="0.25">
      <c r="A1297" s="3">
        <v>43896</v>
      </c>
      <c r="B1297" s="2">
        <v>30.05</v>
      </c>
      <c r="C1297" s="2">
        <v>15.0778</v>
      </c>
      <c r="D1297" s="2">
        <v>2090</v>
      </c>
      <c r="E1297" s="2">
        <f t="shared" si="80"/>
        <v>447288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v>43899</v>
      </c>
      <c r="B1298" s="2">
        <v>29.9</v>
      </c>
      <c r="C1298" s="2">
        <v>15.0025</v>
      </c>
      <c r="D1298" s="2">
        <v>974</v>
      </c>
      <c r="E1298" s="2">
        <f t="shared" si="80"/>
        <v>446314</v>
      </c>
      <c r="F1298" s="17" t="str">
        <f t="shared" si="83"/>
        <v>BEARISH</v>
      </c>
      <c r="G1298" s="17" t="str">
        <f t="shared" si="82"/>
        <v>NEUTRAL</v>
      </c>
      <c r="H1298" s="17" t="str">
        <f t="shared" si="81"/>
        <v>CONFIRMED BEARISH</v>
      </c>
    </row>
    <row r="1299" spans="1:8" ht="13.5" x14ac:dyDescent="0.25">
      <c r="A1299" s="3">
        <v>43900</v>
      </c>
      <c r="B1299" s="2">
        <v>29.29</v>
      </c>
      <c r="C1299" s="2">
        <v>14.696400000000001</v>
      </c>
      <c r="D1299" s="2">
        <v>5542</v>
      </c>
      <c r="E1299" s="2">
        <f t="shared" si="80"/>
        <v>440772</v>
      </c>
      <c r="F1299" s="17" t="str">
        <f t="shared" si="83"/>
        <v>BEARISH</v>
      </c>
      <c r="G1299" s="17" t="str">
        <f t="shared" si="82"/>
        <v>NEUTRAL</v>
      </c>
      <c r="H1299" s="17" t="str">
        <f t="shared" si="81"/>
        <v>CONFIRMED BEARISH</v>
      </c>
    </row>
    <row r="1300" spans="1:8" ht="13.5" x14ac:dyDescent="0.25">
      <c r="A1300" s="3">
        <v>43901</v>
      </c>
      <c r="B1300" s="2">
        <v>29.59</v>
      </c>
      <c r="C1300" s="2">
        <v>14.847</v>
      </c>
      <c r="D1300" s="2">
        <v>1250</v>
      </c>
      <c r="E1300" s="2">
        <f t="shared" si="80"/>
        <v>442022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v>43902</v>
      </c>
      <c r="B1301" s="2">
        <v>29</v>
      </c>
      <c r="C1301" s="2">
        <v>14.5509</v>
      </c>
      <c r="D1301" s="2">
        <v>1185</v>
      </c>
      <c r="E1301" s="2">
        <f t="shared" si="80"/>
        <v>440837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v>43903</v>
      </c>
      <c r="B1302" s="2">
        <v>27.26</v>
      </c>
      <c r="C1302" s="2">
        <v>13.677899999999999</v>
      </c>
      <c r="D1302" s="2">
        <v>2690</v>
      </c>
      <c r="E1302" s="2">
        <f t="shared" si="80"/>
        <v>438147</v>
      </c>
      <c r="F1302" s="17" t="str">
        <f t="shared" si="83"/>
        <v>BEARISH</v>
      </c>
      <c r="G1302" s="17" t="str">
        <f t="shared" si="82"/>
        <v>WEAK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25.8</v>
      </c>
      <c r="C1303" s="2">
        <v>12.9453</v>
      </c>
      <c r="D1303" s="2">
        <v>18772</v>
      </c>
      <c r="E1303" s="2">
        <f t="shared" si="80"/>
        <v>419375</v>
      </c>
      <c r="F1303" s="17" t="str">
        <f t="shared" si="83"/>
        <v>BEARISH</v>
      </c>
      <c r="G1303" s="17" t="str">
        <f t="shared" si="82"/>
        <v>WEAK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24.64</v>
      </c>
      <c r="C1304" s="2">
        <v>12.363300000000001</v>
      </c>
      <c r="D1304" s="2">
        <v>11564</v>
      </c>
      <c r="E1304" s="2">
        <f t="shared" si="80"/>
        <v>407811</v>
      </c>
      <c r="F1304" s="17" t="str">
        <f t="shared" si="83"/>
        <v>BEARISH</v>
      </c>
      <c r="G1304" s="17" t="str">
        <f t="shared" si="82"/>
        <v>WEAK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24.6</v>
      </c>
      <c r="C1305" s="2">
        <v>12.3432</v>
      </c>
      <c r="D1305" s="2">
        <v>11735</v>
      </c>
      <c r="E1305" s="2">
        <f t="shared" si="80"/>
        <v>396076</v>
      </c>
      <c r="F1305" s="17" t="str">
        <f t="shared" si="83"/>
        <v>BEARISH</v>
      </c>
      <c r="G1305" s="17" t="str">
        <f t="shared" si="82"/>
        <v>WEAK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25.2</v>
      </c>
      <c r="C1306" s="2">
        <v>12.6442</v>
      </c>
      <c r="D1306" s="2">
        <v>7689</v>
      </c>
      <c r="E1306" s="2">
        <f t="shared" si="80"/>
        <v>403765</v>
      </c>
      <c r="F1306" s="17" t="str">
        <f t="shared" si="83"/>
        <v>BEARISH</v>
      </c>
      <c r="G1306" s="17" t="str">
        <f t="shared" si="82"/>
        <v>WEAK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25.6</v>
      </c>
      <c r="C1307" s="2">
        <v>12.844900000000001</v>
      </c>
      <c r="D1307" s="2">
        <v>5370</v>
      </c>
      <c r="E1307" s="2">
        <f t="shared" si="80"/>
        <v>409135</v>
      </c>
      <c r="F1307" s="17" t="str">
        <f t="shared" si="83"/>
        <v>BEARISH</v>
      </c>
      <c r="G1307" s="17" t="str">
        <f t="shared" si="82"/>
        <v>WEAK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26</v>
      </c>
      <c r="C1308" s="2">
        <v>13.0456</v>
      </c>
      <c r="D1308" s="2">
        <v>5044</v>
      </c>
      <c r="E1308" s="2">
        <f t="shared" si="80"/>
        <v>414179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BEARISH DIVERGENCE</v>
      </c>
    </row>
    <row r="1309" spans="1:8" ht="13.5" x14ac:dyDescent="0.25">
      <c r="A1309" s="3">
        <v>43915</v>
      </c>
      <c r="B1309" s="2">
        <v>26.4</v>
      </c>
      <c r="C1309" s="2">
        <v>13.2464</v>
      </c>
      <c r="D1309" s="2">
        <v>6427</v>
      </c>
      <c r="E1309" s="2">
        <f t="shared" si="80"/>
        <v>420606</v>
      </c>
      <c r="F1309" s="17" t="str">
        <f t="shared" si="83"/>
        <v>BULLISH</v>
      </c>
      <c r="G1309" s="17" t="str">
        <f t="shared" si="82"/>
        <v>STRONG</v>
      </c>
      <c r="H1309" s="17" t="str">
        <f t="shared" si="81"/>
        <v>CONFIRMED BULLISH</v>
      </c>
    </row>
    <row r="1310" spans="1:8" ht="13.5" x14ac:dyDescent="0.25">
      <c r="A1310" s="3">
        <v>43916</v>
      </c>
      <c r="B1310" s="2">
        <v>26.6</v>
      </c>
      <c r="C1310" s="2">
        <v>13.3467</v>
      </c>
      <c r="D1310" s="2">
        <v>2486</v>
      </c>
      <c r="E1310" s="2">
        <f t="shared" si="80"/>
        <v>423092</v>
      </c>
      <c r="F1310" s="17" t="str">
        <f t="shared" si="83"/>
        <v>BULLISH</v>
      </c>
      <c r="G1310" s="17" t="str">
        <f t="shared" si="82"/>
        <v>STRONG</v>
      </c>
      <c r="H1310" s="17" t="str">
        <f t="shared" si="81"/>
        <v>CONFIRMED BULLISH</v>
      </c>
    </row>
    <row r="1311" spans="1:8" ht="13.5" x14ac:dyDescent="0.25">
      <c r="A1311" s="3">
        <v>43917</v>
      </c>
      <c r="B1311" s="2">
        <v>26.84</v>
      </c>
      <c r="C1311" s="2">
        <v>13.4671</v>
      </c>
      <c r="D1311" s="2">
        <v>9227</v>
      </c>
      <c r="E1311" s="2">
        <f t="shared" si="80"/>
        <v>432319</v>
      </c>
      <c r="F1311" s="17" t="str">
        <f t="shared" si="83"/>
        <v>BULLISH</v>
      </c>
      <c r="G1311" s="17" t="str">
        <f t="shared" si="82"/>
        <v>STRONG</v>
      </c>
      <c r="H1311" s="17" t="str">
        <f t="shared" si="81"/>
        <v>CONFIRMED BULLISH</v>
      </c>
    </row>
    <row r="1312" spans="1:8" ht="13.5" x14ac:dyDescent="0.25">
      <c r="A1312" s="3">
        <v>43920</v>
      </c>
      <c r="B1312" s="2">
        <v>27</v>
      </c>
      <c r="C1312" s="2">
        <v>13.5474</v>
      </c>
      <c r="D1312" s="2">
        <v>1778</v>
      </c>
      <c r="E1312" s="2">
        <f t="shared" si="80"/>
        <v>434097</v>
      </c>
      <c r="F1312" s="17" t="str">
        <f t="shared" si="83"/>
        <v>BULLISH</v>
      </c>
      <c r="G1312" s="17" t="str">
        <f t="shared" si="82"/>
        <v>STRONG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27.64</v>
      </c>
      <c r="C1313" s="2">
        <v>13.868499999999999</v>
      </c>
      <c r="D1313" s="2">
        <v>3555</v>
      </c>
      <c r="E1313" s="2">
        <f t="shared" si="80"/>
        <v>437652</v>
      </c>
      <c r="F1313" s="17" t="str">
        <f t="shared" si="83"/>
        <v>BULLISH</v>
      </c>
      <c r="G1313" s="17" t="str">
        <f t="shared" si="82"/>
        <v>STRONG</v>
      </c>
      <c r="H1313" s="17" t="str">
        <f t="shared" si="81"/>
        <v>CONFIRMED BULLISH</v>
      </c>
    </row>
    <row r="1314" spans="1:8" ht="13.5" x14ac:dyDescent="0.25">
      <c r="A1314" s="3">
        <v>43922</v>
      </c>
      <c r="B1314" s="2">
        <v>27.6</v>
      </c>
      <c r="C1314" s="2">
        <v>13.8485</v>
      </c>
      <c r="D1314" s="2">
        <v>1328</v>
      </c>
      <c r="E1314" s="2">
        <f t="shared" si="80"/>
        <v>436324</v>
      </c>
      <c r="F1314" s="17" t="str">
        <f t="shared" si="83"/>
        <v>BULLISH</v>
      </c>
      <c r="G1314" s="17" t="str">
        <f t="shared" si="82"/>
        <v>STRONG</v>
      </c>
      <c r="H1314" s="17" t="str">
        <f t="shared" si="81"/>
        <v>CONFIRMED BULLISH</v>
      </c>
    </row>
    <row r="1315" spans="1:8" ht="13.5" x14ac:dyDescent="0.25">
      <c r="A1315" s="3">
        <v>43923</v>
      </c>
      <c r="B1315" s="2">
        <v>26.78</v>
      </c>
      <c r="C1315" s="2">
        <v>13.436999999999999</v>
      </c>
      <c r="D1315" s="2">
        <v>45749</v>
      </c>
      <c r="E1315" s="2">
        <f t="shared" si="80"/>
        <v>390575</v>
      </c>
      <c r="F1315" s="17" t="str">
        <f t="shared" si="83"/>
        <v>BEARISH</v>
      </c>
      <c r="G1315" s="17" t="str">
        <f t="shared" si="82"/>
        <v>WEAK</v>
      </c>
      <c r="H1315" s="17" t="str">
        <f t="shared" si="81"/>
        <v>BEARISH DIVERGENCE</v>
      </c>
    </row>
    <row r="1316" spans="1:8" ht="13.5" x14ac:dyDescent="0.25">
      <c r="A1316" s="3">
        <v>43924</v>
      </c>
      <c r="B1316" s="2">
        <v>26.79</v>
      </c>
      <c r="C1316" s="2">
        <v>13.442</v>
      </c>
      <c r="D1316" s="2">
        <v>3676</v>
      </c>
      <c r="E1316" s="2">
        <f t="shared" si="80"/>
        <v>394251</v>
      </c>
      <c r="F1316" s="17" t="str">
        <f t="shared" si="83"/>
        <v>BEARISH</v>
      </c>
      <c r="G1316" s="17" t="str">
        <f t="shared" si="82"/>
        <v>WEAK</v>
      </c>
      <c r="H1316" s="17" t="str">
        <f t="shared" si="81"/>
        <v>CONFIRMED BEARISH</v>
      </c>
    </row>
    <row r="1317" spans="1:8" ht="13.5" x14ac:dyDescent="0.25">
      <c r="A1317" s="3">
        <v>43927</v>
      </c>
      <c r="B1317" s="2">
        <v>27.2</v>
      </c>
      <c r="C1317" s="2">
        <v>13.6478</v>
      </c>
      <c r="D1317" s="2">
        <v>2670</v>
      </c>
      <c r="E1317" s="2">
        <f t="shared" si="80"/>
        <v>396921</v>
      </c>
      <c r="F1317" s="17" t="str">
        <f t="shared" si="83"/>
        <v>BEARISH</v>
      </c>
      <c r="G1317" s="17" t="str">
        <f t="shared" si="82"/>
        <v>WEAK</v>
      </c>
      <c r="H1317" s="17" t="str">
        <f t="shared" si="81"/>
        <v>BEARISH DIVERGENCE</v>
      </c>
    </row>
    <row r="1318" spans="1:8" ht="13.5" x14ac:dyDescent="0.25">
      <c r="A1318" s="3">
        <v>43928</v>
      </c>
      <c r="B1318" s="2">
        <v>26.61</v>
      </c>
      <c r="C1318" s="2">
        <v>13.351699999999999</v>
      </c>
      <c r="D1318" s="2">
        <v>674</v>
      </c>
      <c r="E1318" s="2">
        <f t="shared" si="80"/>
        <v>396247</v>
      </c>
      <c r="F1318" s="17" t="str">
        <f t="shared" si="83"/>
        <v>BEARISH</v>
      </c>
      <c r="G1318" s="17" t="str">
        <f t="shared" si="82"/>
        <v>WEAK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26.6</v>
      </c>
      <c r="C1319" s="2">
        <v>13.3467</v>
      </c>
      <c r="D1319" s="2">
        <v>815</v>
      </c>
      <c r="E1319" s="2">
        <f t="shared" si="80"/>
        <v>395432</v>
      </c>
      <c r="F1319" s="17" t="str">
        <f t="shared" si="83"/>
        <v>BEARISH</v>
      </c>
      <c r="G1319" s="17" t="str">
        <f t="shared" si="82"/>
        <v>WEAK</v>
      </c>
      <c r="H1319" s="17" t="str">
        <f t="shared" si="81"/>
        <v>CONFIRMED BEARISH</v>
      </c>
    </row>
    <row r="1320" spans="1:8" ht="13.5" x14ac:dyDescent="0.25">
      <c r="A1320" s="3">
        <v>43934</v>
      </c>
      <c r="B1320" s="2">
        <v>26.6</v>
      </c>
      <c r="C1320" s="2">
        <v>13.3467</v>
      </c>
      <c r="D1320" s="2">
        <v>1355</v>
      </c>
      <c r="E1320" s="2">
        <f t="shared" si="80"/>
        <v>395432</v>
      </c>
      <c r="F1320" s="17" t="str">
        <f t="shared" si="83"/>
        <v>BULLISH</v>
      </c>
      <c r="G1320" s="17" t="str">
        <f t="shared" si="82"/>
        <v>NEUTRAL</v>
      </c>
      <c r="H1320" s="17" t="str">
        <f t="shared" si="81"/>
        <v>BULLISH DIVERGENCE</v>
      </c>
    </row>
    <row r="1321" spans="1:8" ht="13.5" x14ac:dyDescent="0.25">
      <c r="A1321" s="3">
        <v>43935</v>
      </c>
      <c r="B1321" s="2">
        <v>27</v>
      </c>
      <c r="C1321" s="2">
        <v>13.5474</v>
      </c>
      <c r="D1321" s="2">
        <v>291</v>
      </c>
      <c r="E1321" s="2">
        <f t="shared" si="80"/>
        <v>395723</v>
      </c>
      <c r="F1321" s="17" t="str">
        <f t="shared" si="83"/>
        <v>BULLISH</v>
      </c>
      <c r="G1321" s="17" t="str">
        <f t="shared" si="82"/>
        <v>NEUTRAL</v>
      </c>
      <c r="H1321" s="17" t="str">
        <f t="shared" si="81"/>
        <v>CONFIRMED BULLISH</v>
      </c>
    </row>
    <row r="1322" spans="1:8" ht="13.5" x14ac:dyDescent="0.25">
      <c r="A1322" s="3">
        <v>43936</v>
      </c>
      <c r="B1322" s="2">
        <v>27.28</v>
      </c>
      <c r="C1322" s="2">
        <v>13.687900000000001</v>
      </c>
      <c r="D1322" s="2">
        <v>1449</v>
      </c>
      <c r="E1322" s="2">
        <f t="shared" si="80"/>
        <v>397172</v>
      </c>
      <c r="F1322" s="17" t="str">
        <f t="shared" si="83"/>
        <v>BULLISH</v>
      </c>
      <c r="G1322" s="17" t="str">
        <f t="shared" si="82"/>
        <v>NEUTRAL</v>
      </c>
      <c r="H1322" s="17" t="str">
        <f t="shared" si="81"/>
        <v>CONFIRMED BULLISH</v>
      </c>
    </row>
    <row r="1323" spans="1:8" ht="13.5" x14ac:dyDescent="0.25">
      <c r="A1323" s="3">
        <v>43937</v>
      </c>
      <c r="B1323" s="2">
        <v>27.28</v>
      </c>
      <c r="C1323" s="2">
        <v>13.687900000000001</v>
      </c>
      <c r="D1323" s="2">
        <v>490</v>
      </c>
      <c r="E1323" s="2">
        <f t="shared" si="80"/>
        <v>397172</v>
      </c>
      <c r="F1323" s="17" t="str">
        <f t="shared" si="83"/>
        <v>BULLISH</v>
      </c>
      <c r="G1323" s="17" t="str">
        <f t="shared" si="82"/>
        <v>NEUTRAL</v>
      </c>
      <c r="H1323" s="17" t="str">
        <f t="shared" si="81"/>
        <v>CONFIRMED BULLISH</v>
      </c>
    </row>
    <row r="1324" spans="1:8" ht="13.5" x14ac:dyDescent="0.25">
      <c r="A1324" s="3">
        <v>43938</v>
      </c>
      <c r="B1324" s="2">
        <v>27.37</v>
      </c>
      <c r="C1324" s="2">
        <v>13.7331</v>
      </c>
      <c r="D1324" s="2">
        <v>750</v>
      </c>
      <c r="E1324" s="2">
        <f t="shared" si="80"/>
        <v>397922</v>
      </c>
      <c r="F1324" s="17" t="str">
        <f t="shared" si="83"/>
        <v>BULLISH</v>
      </c>
      <c r="G1324" s="17" t="str">
        <f t="shared" si="82"/>
        <v>NEUTRAL</v>
      </c>
      <c r="H1324" s="17" t="str">
        <f t="shared" si="81"/>
        <v>CONFIRMED BULLISH</v>
      </c>
    </row>
    <row r="1325" spans="1:8" ht="13.5" x14ac:dyDescent="0.25">
      <c r="A1325" s="3">
        <v>43941</v>
      </c>
      <c r="B1325" s="2">
        <v>27.3</v>
      </c>
      <c r="C1325" s="2">
        <v>13.697900000000001</v>
      </c>
      <c r="D1325" s="2">
        <v>3691</v>
      </c>
      <c r="E1325" s="2">
        <f t="shared" si="80"/>
        <v>394231</v>
      </c>
      <c r="F1325" s="17" t="str">
        <f t="shared" si="83"/>
        <v>BEARISH</v>
      </c>
      <c r="G1325" s="17" t="str">
        <f t="shared" si="82"/>
        <v>NEUTRAL</v>
      </c>
      <c r="H1325" s="17" t="str">
        <f t="shared" si="81"/>
        <v>BEARISH DIVERGENCE</v>
      </c>
    </row>
    <row r="1326" spans="1:8" ht="13.5" x14ac:dyDescent="0.25">
      <c r="A1326" s="3">
        <v>43942</v>
      </c>
      <c r="B1326" s="2">
        <v>27.31</v>
      </c>
      <c r="C1326" s="2">
        <v>13.7029</v>
      </c>
      <c r="D1326" s="2">
        <v>1234</v>
      </c>
      <c r="E1326" s="2">
        <f t="shared" si="80"/>
        <v>395465</v>
      </c>
      <c r="F1326" s="17" t="str">
        <f t="shared" si="83"/>
        <v>BEARISH</v>
      </c>
      <c r="G1326" s="17" t="str">
        <f t="shared" si="82"/>
        <v>NEUTRAL</v>
      </c>
      <c r="H1326" s="17" t="str">
        <f t="shared" si="81"/>
        <v>BEARISH DIVERGENCE</v>
      </c>
    </row>
    <row r="1327" spans="1:8" ht="13.5" x14ac:dyDescent="0.25">
      <c r="A1327" s="3">
        <v>43943</v>
      </c>
      <c r="B1327" s="2">
        <v>27.5</v>
      </c>
      <c r="C1327" s="2">
        <v>13.798299999999999</v>
      </c>
      <c r="D1327" s="2">
        <v>555</v>
      </c>
      <c r="E1327" s="2">
        <f t="shared" si="80"/>
        <v>396020</v>
      </c>
      <c r="F1327" s="17" t="str">
        <f t="shared" si="83"/>
        <v>BEARISH</v>
      </c>
      <c r="G1327" s="17" t="str">
        <f t="shared" si="82"/>
        <v>NEUTRAL</v>
      </c>
      <c r="H1327" s="17" t="str">
        <f t="shared" si="81"/>
        <v>BEARISH DIVERGENCE</v>
      </c>
    </row>
    <row r="1328" spans="1:8" ht="13.5" x14ac:dyDescent="0.25">
      <c r="A1328" s="3">
        <v>43944</v>
      </c>
      <c r="B1328" s="2">
        <v>27.55</v>
      </c>
      <c r="C1328" s="2">
        <v>13.823399999999999</v>
      </c>
      <c r="D1328" s="2">
        <v>1352</v>
      </c>
      <c r="E1328" s="2">
        <f t="shared" si="80"/>
        <v>397372</v>
      </c>
      <c r="F1328" s="17" t="str">
        <f t="shared" si="83"/>
        <v>BULLISH</v>
      </c>
      <c r="G1328" s="17" t="str">
        <f t="shared" si="82"/>
        <v>NEUTRAL</v>
      </c>
      <c r="H1328" s="17" t="str">
        <f t="shared" si="81"/>
        <v>CONFIRMED BULLISH</v>
      </c>
    </row>
    <row r="1329" spans="1:8" ht="13.5" x14ac:dyDescent="0.25">
      <c r="A1329" s="3">
        <v>43945</v>
      </c>
      <c r="B1329" s="2">
        <v>28</v>
      </c>
      <c r="C1329" s="2">
        <v>14.049200000000001</v>
      </c>
      <c r="D1329" s="2">
        <v>2075</v>
      </c>
      <c r="E1329" s="2">
        <f t="shared" si="80"/>
        <v>399447</v>
      </c>
      <c r="F1329" s="17" t="str">
        <f t="shared" si="83"/>
        <v>BULLISH</v>
      </c>
      <c r="G1329" s="17" t="str">
        <f t="shared" si="82"/>
        <v>NEUTRAL</v>
      </c>
      <c r="H1329" s="17" t="str">
        <f t="shared" si="81"/>
        <v>CONFIRMED BULLISH</v>
      </c>
    </row>
    <row r="1330" spans="1:8" ht="13.5" x14ac:dyDescent="0.25">
      <c r="A1330" s="3">
        <v>43948</v>
      </c>
      <c r="B1330" s="2">
        <v>28.58</v>
      </c>
      <c r="C1330" s="2">
        <v>14.340199999999999</v>
      </c>
      <c r="D1330" s="2">
        <v>321</v>
      </c>
      <c r="E1330" s="2">
        <f t="shared" si="80"/>
        <v>399768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CONFIRMED BULLISH</v>
      </c>
    </row>
    <row r="1331" spans="1:8" ht="13.5" x14ac:dyDescent="0.25">
      <c r="A1331" s="3">
        <v>43949</v>
      </c>
      <c r="B1331" s="2">
        <v>29.36</v>
      </c>
      <c r="C1331" s="2">
        <v>14.7315</v>
      </c>
      <c r="D1331" s="2">
        <v>60</v>
      </c>
      <c r="E1331" s="2">
        <f t="shared" si="80"/>
        <v>399828</v>
      </c>
      <c r="F1331" s="17" t="str">
        <f t="shared" si="83"/>
        <v>BULLISH</v>
      </c>
      <c r="G1331" s="17" t="str">
        <f t="shared" si="82"/>
        <v>NEUTRAL</v>
      </c>
      <c r="H1331" s="17" t="str">
        <f t="shared" si="81"/>
        <v>CONFIRMED BULLISH</v>
      </c>
    </row>
    <row r="1332" spans="1:8" ht="13.5" x14ac:dyDescent="0.25">
      <c r="A1332" s="3">
        <v>43950</v>
      </c>
      <c r="B1332" s="2">
        <v>29</v>
      </c>
      <c r="C1332" s="2">
        <v>14.5509</v>
      </c>
      <c r="D1332" s="2">
        <v>194</v>
      </c>
      <c r="E1332" s="2">
        <f t="shared" si="80"/>
        <v>399634</v>
      </c>
      <c r="F1332" s="17" t="str">
        <f t="shared" si="83"/>
        <v>BULLISH</v>
      </c>
      <c r="G1332" s="17" t="str">
        <f t="shared" si="82"/>
        <v>NEUTRAL</v>
      </c>
      <c r="H1332" s="17" t="str">
        <f t="shared" si="81"/>
        <v>CONFIRMED BULLISH</v>
      </c>
    </row>
    <row r="1333" spans="1:8" ht="13.5" x14ac:dyDescent="0.25">
      <c r="A1333" s="3">
        <v>43951</v>
      </c>
      <c r="B1333" s="2">
        <v>29.2</v>
      </c>
      <c r="C1333" s="2">
        <v>14.651300000000001</v>
      </c>
      <c r="D1333" s="2">
        <v>315</v>
      </c>
      <c r="E1333" s="2">
        <f t="shared" si="80"/>
        <v>399949</v>
      </c>
      <c r="F1333" s="17" t="str">
        <f t="shared" si="83"/>
        <v>BULLISH</v>
      </c>
      <c r="G1333" s="17" t="str">
        <f t="shared" si="82"/>
        <v>NEUTRAL</v>
      </c>
      <c r="H1333" s="17" t="str">
        <f t="shared" si="81"/>
        <v>CONFIRMED BULLISH</v>
      </c>
    </row>
    <row r="1334" spans="1:8" ht="13.5" x14ac:dyDescent="0.25">
      <c r="A1334" s="3">
        <v>43955</v>
      </c>
      <c r="B1334" s="2">
        <v>29.3</v>
      </c>
      <c r="C1334" s="2">
        <v>14.7014</v>
      </c>
      <c r="D1334" s="2">
        <v>3351</v>
      </c>
      <c r="E1334" s="2">
        <f t="shared" si="80"/>
        <v>403300</v>
      </c>
      <c r="F1334" s="17" t="str">
        <f t="shared" si="83"/>
        <v>BULLISH</v>
      </c>
      <c r="G1334" s="17" t="str">
        <f t="shared" si="82"/>
        <v>NEUTRAL</v>
      </c>
      <c r="H1334" s="17" t="str">
        <f t="shared" si="81"/>
        <v>CONFIRMED BULLISH</v>
      </c>
    </row>
    <row r="1335" spans="1:8" ht="13.5" x14ac:dyDescent="0.25">
      <c r="A1335" s="3">
        <v>43956</v>
      </c>
      <c r="B1335" s="2">
        <v>29.3</v>
      </c>
      <c r="C1335" s="2">
        <v>14.7014</v>
      </c>
      <c r="D1335" s="2">
        <v>6401</v>
      </c>
      <c r="E1335" s="2">
        <f t="shared" si="80"/>
        <v>403300</v>
      </c>
      <c r="F1335" s="17" t="str">
        <f t="shared" si="83"/>
        <v>BULLISH</v>
      </c>
      <c r="G1335" s="17" t="str">
        <f t="shared" si="82"/>
        <v>NEUTRAL</v>
      </c>
      <c r="H1335" s="17" t="str">
        <f t="shared" si="81"/>
        <v>CONFIRMED BULLISH</v>
      </c>
    </row>
    <row r="1336" spans="1:8" ht="13.5" x14ac:dyDescent="0.25">
      <c r="A1336" s="3">
        <v>43957</v>
      </c>
      <c r="B1336" s="2">
        <v>29.3</v>
      </c>
      <c r="C1336" s="2">
        <v>14.7014</v>
      </c>
      <c r="D1336" s="2">
        <v>2337</v>
      </c>
      <c r="E1336" s="2">
        <f t="shared" si="80"/>
        <v>403300</v>
      </c>
      <c r="F1336" s="17" t="str">
        <f t="shared" si="83"/>
        <v>BULLISH</v>
      </c>
      <c r="G1336" s="17" t="str">
        <f t="shared" si="82"/>
        <v>NEUTRAL</v>
      </c>
      <c r="H1336" s="17" t="str">
        <f t="shared" si="81"/>
        <v>BULLISH DIVERGENCE</v>
      </c>
    </row>
    <row r="1337" spans="1:8" ht="13.5" x14ac:dyDescent="0.25">
      <c r="A1337" s="3">
        <v>43958</v>
      </c>
      <c r="B1337" s="2">
        <v>30.1</v>
      </c>
      <c r="C1337" s="2">
        <v>15.1028</v>
      </c>
      <c r="D1337" s="2">
        <v>581</v>
      </c>
      <c r="E1337" s="2">
        <f t="shared" si="80"/>
        <v>403881</v>
      </c>
      <c r="F1337" s="17" t="str">
        <f t="shared" si="83"/>
        <v>BULLISH</v>
      </c>
      <c r="G1337" s="17" t="str">
        <f t="shared" si="82"/>
        <v>NEUTRAL</v>
      </c>
      <c r="H1337" s="17" t="str">
        <f t="shared" si="81"/>
        <v>CONFIRMED BULLISH</v>
      </c>
    </row>
    <row r="1338" spans="1:8" ht="13.5" x14ac:dyDescent="0.25">
      <c r="A1338" s="3">
        <v>43959</v>
      </c>
      <c r="B1338" s="2">
        <v>29.7</v>
      </c>
      <c r="C1338" s="2">
        <v>14.902100000000001</v>
      </c>
      <c r="D1338" s="2">
        <v>2373</v>
      </c>
      <c r="E1338" s="2">
        <f t="shared" si="80"/>
        <v>401508</v>
      </c>
      <c r="F1338" s="17" t="str">
        <f t="shared" si="83"/>
        <v>BULLISH</v>
      </c>
      <c r="G1338" s="17" t="str">
        <f t="shared" si="82"/>
        <v>NEUTRAL</v>
      </c>
      <c r="H1338" s="17" t="str">
        <f t="shared" si="81"/>
        <v>CONFIRMED BULLISH</v>
      </c>
    </row>
    <row r="1339" spans="1:8" ht="13.5" x14ac:dyDescent="0.25">
      <c r="A1339" s="3">
        <v>43962</v>
      </c>
      <c r="B1339" s="2">
        <v>30.3</v>
      </c>
      <c r="C1339" s="2">
        <v>15.203200000000001</v>
      </c>
      <c r="D1339" s="2">
        <v>810</v>
      </c>
      <c r="E1339" s="2">
        <f t="shared" si="80"/>
        <v>402318</v>
      </c>
      <c r="F1339" s="17" t="str">
        <f t="shared" si="83"/>
        <v>BEARISH</v>
      </c>
      <c r="G1339" s="17" t="str">
        <f t="shared" si="82"/>
        <v>NEUTRAL</v>
      </c>
      <c r="H1339" s="17" t="str">
        <f t="shared" si="81"/>
        <v>BEARISH DIVERGENCE</v>
      </c>
    </row>
    <row r="1340" spans="1:8" ht="13.5" x14ac:dyDescent="0.25">
      <c r="A1340" s="3">
        <v>43963</v>
      </c>
      <c r="B1340" s="2">
        <v>30.3</v>
      </c>
      <c r="C1340" s="2">
        <v>15.203200000000001</v>
      </c>
      <c r="D1340" s="2">
        <v>1477</v>
      </c>
      <c r="E1340" s="2">
        <f t="shared" si="80"/>
        <v>402318</v>
      </c>
      <c r="F1340" s="17" t="str">
        <f t="shared" si="83"/>
        <v>BEARISH</v>
      </c>
      <c r="G1340" s="17" t="str">
        <f t="shared" si="82"/>
        <v>NEUTRAL</v>
      </c>
      <c r="H1340" s="17" t="str">
        <f t="shared" si="81"/>
        <v>BEARISH DIVERGENCE</v>
      </c>
    </row>
    <row r="1341" spans="1:8" ht="13.5" x14ac:dyDescent="0.25">
      <c r="A1341" s="3">
        <v>43964</v>
      </c>
      <c r="B1341" s="2">
        <v>30</v>
      </c>
      <c r="C1341" s="2">
        <v>15.0527</v>
      </c>
      <c r="D1341" s="2">
        <v>789</v>
      </c>
      <c r="E1341" s="2">
        <f t="shared" si="80"/>
        <v>401529</v>
      </c>
      <c r="F1341" s="17" t="str">
        <f t="shared" si="83"/>
        <v>BEARISH</v>
      </c>
      <c r="G1341" s="17" t="str">
        <f t="shared" si="82"/>
        <v>NEUTRAL</v>
      </c>
      <c r="H1341" s="17" t="str">
        <f t="shared" si="81"/>
        <v>BEARISH DIVERGENCE</v>
      </c>
    </row>
    <row r="1342" spans="1:8" ht="13.5" x14ac:dyDescent="0.25">
      <c r="A1342" s="3">
        <v>43965</v>
      </c>
      <c r="B1342" s="2">
        <v>30.05</v>
      </c>
      <c r="C1342" s="2">
        <v>15.0778</v>
      </c>
      <c r="D1342" s="2">
        <v>1188</v>
      </c>
      <c r="E1342" s="2">
        <f t="shared" si="80"/>
        <v>402717</v>
      </c>
      <c r="F1342" s="17" t="str">
        <f t="shared" si="83"/>
        <v>BEARISH</v>
      </c>
      <c r="G1342" s="17" t="str">
        <f t="shared" si="82"/>
        <v>NEUTRAL</v>
      </c>
      <c r="H1342" s="17" t="str">
        <f t="shared" si="81"/>
        <v>CONFIRMED BEARISH</v>
      </c>
    </row>
    <row r="1343" spans="1:8" ht="13.5" x14ac:dyDescent="0.25">
      <c r="A1343" s="3">
        <v>43966</v>
      </c>
      <c r="B1343" s="2">
        <v>30.8</v>
      </c>
      <c r="C1343" s="2">
        <v>15.4541</v>
      </c>
      <c r="D1343" s="2">
        <v>2229</v>
      </c>
      <c r="E1343" s="2">
        <f t="shared" si="80"/>
        <v>404946</v>
      </c>
      <c r="F1343" s="17" t="str">
        <f t="shared" si="83"/>
        <v>BULLISH</v>
      </c>
      <c r="G1343" s="17" t="str">
        <f t="shared" si="82"/>
        <v>NEUTRAL</v>
      </c>
      <c r="H1343" s="17" t="str">
        <f t="shared" si="81"/>
        <v>CONFIRMED BULLISH</v>
      </c>
    </row>
    <row r="1344" spans="1:8" ht="13.5" x14ac:dyDescent="0.25">
      <c r="A1344" s="3">
        <v>43969</v>
      </c>
      <c r="B1344" s="2">
        <v>30.15</v>
      </c>
      <c r="C1344" s="2">
        <v>15.1279</v>
      </c>
      <c r="D1344" s="2">
        <v>3657</v>
      </c>
      <c r="E1344" s="2">
        <f t="shared" si="80"/>
        <v>401289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CONFIRMED BEARISH</v>
      </c>
    </row>
    <row r="1345" spans="1:8" ht="13.5" x14ac:dyDescent="0.25">
      <c r="A1345" s="3">
        <v>43970</v>
      </c>
      <c r="B1345" s="2">
        <v>30.18</v>
      </c>
      <c r="C1345" s="2">
        <v>15.143000000000001</v>
      </c>
      <c r="D1345" s="2">
        <v>1292</v>
      </c>
      <c r="E1345" s="2">
        <f t="shared" si="80"/>
        <v>402581</v>
      </c>
      <c r="F1345" s="17" t="str">
        <f t="shared" si="83"/>
        <v>BULLISH</v>
      </c>
      <c r="G1345" s="17" t="str">
        <f t="shared" si="82"/>
        <v>NEUTRAL</v>
      </c>
      <c r="H1345" s="17" t="str">
        <f t="shared" si="81"/>
        <v>BULLISH DIVERGENCE</v>
      </c>
    </row>
    <row r="1346" spans="1:8" ht="13.5" x14ac:dyDescent="0.25">
      <c r="A1346" s="3">
        <v>43971</v>
      </c>
      <c r="B1346" s="2">
        <v>30.22</v>
      </c>
      <c r="C1346" s="2">
        <v>15.1631</v>
      </c>
      <c r="D1346" s="2">
        <v>274</v>
      </c>
      <c r="E1346" s="2">
        <f t="shared" si="80"/>
        <v>402855</v>
      </c>
      <c r="F1346" s="17" t="str">
        <f t="shared" si="83"/>
        <v>BULLISH</v>
      </c>
      <c r="G1346" s="17" t="str">
        <f t="shared" si="82"/>
        <v>NEUTRAL</v>
      </c>
      <c r="H1346" s="17" t="str">
        <f t="shared" si="81"/>
        <v>CONFIRMED BULLISH</v>
      </c>
    </row>
    <row r="1347" spans="1:8" ht="13.5" x14ac:dyDescent="0.25">
      <c r="A1347" s="3">
        <v>43972</v>
      </c>
      <c r="B1347" s="2">
        <v>30.21</v>
      </c>
      <c r="C1347" s="2">
        <v>15.157999999999999</v>
      </c>
      <c r="D1347" s="2">
        <v>5250</v>
      </c>
      <c r="E1347" s="2">
        <f t="shared" si="80"/>
        <v>397605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BEARISH DIVERGENCE</v>
      </c>
    </row>
    <row r="1348" spans="1:8" ht="13.5" x14ac:dyDescent="0.25">
      <c r="A1348" s="3">
        <v>43973</v>
      </c>
      <c r="B1348" s="2">
        <v>30.88</v>
      </c>
      <c r="C1348" s="2">
        <v>15.494199999999999</v>
      </c>
      <c r="D1348" s="2">
        <v>2301</v>
      </c>
      <c r="E1348" s="2">
        <f t="shared" ref="E1348:E1411" si="84">IF(B1348&gt;B1347, E1347+D1348, IF(B1348&lt;B1347, E1347-D1348, E1347))</f>
        <v>399906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BEARISH DIVERGENCE</v>
      </c>
    </row>
    <row r="1349" spans="1:8" ht="13.5" x14ac:dyDescent="0.25">
      <c r="A1349" s="3">
        <v>43977</v>
      </c>
      <c r="B1349" s="2">
        <v>30.88</v>
      </c>
      <c r="C1349" s="2">
        <v>15.494199999999999</v>
      </c>
      <c r="D1349" s="2">
        <v>65</v>
      </c>
      <c r="E1349" s="2">
        <f t="shared" si="84"/>
        <v>399906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BEARISH DIVERGENCE</v>
      </c>
    </row>
    <row r="1350" spans="1:8" ht="13.5" x14ac:dyDescent="0.25">
      <c r="A1350" s="3">
        <v>43978</v>
      </c>
      <c r="B1350" s="2">
        <v>30.79</v>
      </c>
      <c r="C1350" s="2">
        <v>15.4491</v>
      </c>
      <c r="D1350" s="2">
        <v>11190</v>
      </c>
      <c r="E1350" s="2">
        <f t="shared" si="84"/>
        <v>388716</v>
      </c>
      <c r="F1350" s="17" t="str">
        <f t="shared" si="83"/>
        <v>BEARISH</v>
      </c>
      <c r="G1350" s="17" t="str">
        <f t="shared" si="82"/>
        <v>WEAK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BEARISH DIVERGENCE</v>
      </c>
    </row>
    <row r="1351" spans="1:8" ht="13.5" x14ac:dyDescent="0.25">
      <c r="A1351" s="3">
        <v>43979</v>
      </c>
      <c r="B1351" s="2">
        <v>30.1</v>
      </c>
      <c r="C1351" s="2">
        <v>15.1028</v>
      </c>
      <c r="D1351" s="2">
        <v>988</v>
      </c>
      <c r="E1351" s="2">
        <f t="shared" si="84"/>
        <v>387728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WEAK</v>
      </c>
      <c r="H1351" s="17" t="str">
        <f t="shared" si="85"/>
        <v>CONFIRMED BEARISH</v>
      </c>
    </row>
    <row r="1352" spans="1:8" ht="13.5" x14ac:dyDescent="0.25">
      <c r="A1352" s="3">
        <v>43980</v>
      </c>
      <c r="B1352" s="2">
        <v>30.49</v>
      </c>
      <c r="C1352" s="2">
        <v>15.298500000000001</v>
      </c>
      <c r="D1352" s="2">
        <v>818</v>
      </c>
      <c r="E1352" s="2">
        <f t="shared" si="84"/>
        <v>388546</v>
      </c>
      <c r="F1352" s="17" t="str">
        <f t="shared" ref="F1352:F1415" si="87">IF(E1352&gt;E1347,"BULLISH",IF(E1352&lt;E1347,"BEARISH","NEUTRAL"))</f>
        <v>BEARISH</v>
      </c>
      <c r="G1352" s="17" t="str">
        <f t="shared" si="86"/>
        <v>WEAK</v>
      </c>
      <c r="H1352" s="17" t="str">
        <f t="shared" si="85"/>
        <v>BEARISH DIVERGENCE</v>
      </c>
    </row>
    <row r="1353" spans="1:8" ht="13.5" x14ac:dyDescent="0.25">
      <c r="A1353" s="3">
        <v>43983</v>
      </c>
      <c r="B1353" s="2">
        <v>30.3</v>
      </c>
      <c r="C1353" s="2">
        <v>15.203200000000001</v>
      </c>
      <c r="D1353" s="2">
        <v>8989</v>
      </c>
      <c r="E1353" s="2">
        <f t="shared" si="84"/>
        <v>379557</v>
      </c>
      <c r="F1353" s="17" t="str">
        <f t="shared" si="87"/>
        <v>BEARISH</v>
      </c>
      <c r="G1353" s="17" t="str">
        <f t="shared" si="86"/>
        <v>WEAK</v>
      </c>
      <c r="H1353" s="17" t="str">
        <f t="shared" si="85"/>
        <v>CONFIRMED BEARISH</v>
      </c>
    </row>
    <row r="1354" spans="1:8" ht="13.5" x14ac:dyDescent="0.25">
      <c r="A1354" s="3">
        <v>43984</v>
      </c>
      <c r="B1354" s="2">
        <v>30.3</v>
      </c>
      <c r="C1354" s="2">
        <v>15.203200000000001</v>
      </c>
      <c r="D1354" s="2">
        <v>525</v>
      </c>
      <c r="E1354" s="2">
        <f t="shared" si="84"/>
        <v>379557</v>
      </c>
      <c r="F1354" s="17" t="str">
        <f t="shared" si="87"/>
        <v>BEARISH</v>
      </c>
      <c r="G1354" s="17" t="str">
        <f t="shared" si="86"/>
        <v>WEAK</v>
      </c>
      <c r="H1354" s="17" t="str">
        <f t="shared" si="85"/>
        <v>CONFIRMED BEARISH</v>
      </c>
    </row>
    <row r="1355" spans="1:8" ht="13.5" x14ac:dyDescent="0.25">
      <c r="A1355" s="3">
        <v>43985</v>
      </c>
      <c r="B1355" s="2">
        <v>30</v>
      </c>
      <c r="C1355" s="2">
        <v>15.0527</v>
      </c>
      <c r="D1355" s="2">
        <v>13620</v>
      </c>
      <c r="E1355" s="2">
        <f t="shared" si="84"/>
        <v>365937</v>
      </c>
      <c r="F1355" s="17" t="str">
        <f t="shared" si="87"/>
        <v>BEARISH</v>
      </c>
      <c r="G1355" s="17" t="str">
        <f t="shared" si="86"/>
        <v>WEAK</v>
      </c>
      <c r="H1355" s="17" t="str">
        <f t="shared" si="85"/>
        <v>CONFIRMED BEARISH</v>
      </c>
    </row>
    <row r="1356" spans="1:8" ht="13.5" x14ac:dyDescent="0.25">
      <c r="A1356" s="3">
        <v>43986</v>
      </c>
      <c r="B1356" s="2">
        <v>30</v>
      </c>
      <c r="C1356" s="2">
        <v>15.0527</v>
      </c>
      <c r="D1356" s="2">
        <v>7633</v>
      </c>
      <c r="E1356" s="2">
        <f t="shared" si="84"/>
        <v>365937</v>
      </c>
      <c r="F1356" s="17" t="str">
        <f t="shared" si="87"/>
        <v>BEARISH</v>
      </c>
      <c r="G1356" s="17" t="str">
        <f t="shared" si="86"/>
        <v>WEAK</v>
      </c>
      <c r="H1356" s="17" t="str">
        <f t="shared" si="85"/>
        <v>CONFIRMED BEARISH</v>
      </c>
    </row>
    <row r="1357" spans="1:8" ht="13.5" x14ac:dyDescent="0.25">
      <c r="A1357" s="3">
        <v>43987</v>
      </c>
      <c r="B1357" s="2">
        <v>30.1</v>
      </c>
      <c r="C1357" s="2">
        <v>15.1028</v>
      </c>
      <c r="D1357" s="2">
        <v>7595</v>
      </c>
      <c r="E1357" s="2">
        <f t="shared" si="84"/>
        <v>373532</v>
      </c>
      <c r="F1357" s="17" t="str">
        <f t="shared" si="87"/>
        <v>BEARISH</v>
      </c>
      <c r="G1357" s="17" t="str">
        <f t="shared" si="86"/>
        <v>WEAK</v>
      </c>
      <c r="H1357" s="17" t="str">
        <f t="shared" si="85"/>
        <v>CONFIRMED BEARISH</v>
      </c>
    </row>
    <row r="1358" spans="1:8" ht="13.5" x14ac:dyDescent="0.25">
      <c r="A1358" s="3">
        <v>43990</v>
      </c>
      <c r="B1358" s="2">
        <v>30</v>
      </c>
      <c r="C1358" s="2">
        <v>15.0527</v>
      </c>
      <c r="D1358" s="2">
        <v>3817</v>
      </c>
      <c r="E1358" s="2">
        <f t="shared" si="84"/>
        <v>369715</v>
      </c>
      <c r="F1358" s="17" t="str">
        <f t="shared" si="87"/>
        <v>BEARISH</v>
      </c>
      <c r="G1358" s="17" t="str">
        <f t="shared" si="86"/>
        <v>WEAK</v>
      </c>
      <c r="H1358" s="17" t="str">
        <f t="shared" si="85"/>
        <v>CONFIRMED BEARISH</v>
      </c>
    </row>
    <row r="1359" spans="1:8" ht="13.5" x14ac:dyDescent="0.25">
      <c r="A1359" s="3">
        <v>43991</v>
      </c>
      <c r="B1359" s="2">
        <v>30</v>
      </c>
      <c r="C1359" s="2">
        <v>15.0527</v>
      </c>
      <c r="D1359" s="2">
        <v>4467</v>
      </c>
      <c r="E1359" s="2">
        <f t="shared" si="84"/>
        <v>369715</v>
      </c>
      <c r="F1359" s="17" t="str">
        <f t="shared" si="87"/>
        <v>BEARISH</v>
      </c>
      <c r="G1359" s="17" t="str">
        <f t="shared" si="86"/>
        <v>WEAK</v>
      </c>
      <c r="H1359" s="17" t="str">
        <f t="shared" si="85"/>
        <v>CONFIRMED BEARISH</v>
      </c>
    </row>
    <row r="1360" spans="1:8" ht="13.5" x14ac:dyDescent="0.25">
      <c r="A1360" s="3">
        <v>43992</v>
      </c>
      <c r="B1360" s="2">
        <v>30.01</v>
      </c>
      <c r="C1360" s="2">
        <v>15.057700000000001</v>
      </c>
      <c r="D1360" s="2">
        <v>14214</v>
      </c>
      <c r="E1360" s="2">
        <f t="shared" si="84"/>
        <v>383929</v>
      </c>
      <c r="F1360" s="17" t="str">
        <f t="shared" si="87"/>
        <v>BULLISH</v>
      </c>
      <c r="G1360" s="17" t="str">
        <f t="shared" si="86"/>
        <v>STRONG</v>
      </c>
      <c r="H1360" s="17" t="str">
        <f t="shared" si="85"/>
        <v>CONFIRMED BULLISH</v>
      </c>
    </row>
    <row r="1361" spans="1:8" ht="13.5" x14ac:dyDescent="0.25">
      <c r="A1361" s="3">
        <v>43993</v>
      </c>
      <c r="B1361" s="2">
        <v>30.01</v>
      </c>
      <c r="C1361" s="2">
        <v>15.057700000000001</v>
      </c>
      <c r="D1361" s="2">
        <v>6495</v>
      </c>
      <c r="E1361" s="2">
        <f t="shared" si="84"/>
        <v>383929</v>
      </c>
      <c r="F1361" s="17" t="str">
        <f t="shared" si="87"/>
        <v>BULLISH</v>
      </c>
      <c r="G1361" s="17" t="str">
        <f t="shared" si="86"/>
        <v>STRONG</v>
      </c>
      <c r="H1361" s="17" t="str">
        <f t="shared" si="85"/>
        <v>CONFIRMED BULLISH</v>
      </c>
    </row>
    <row r="1362" spans="1:8" ht="13.5" x14ac:dyDescent="0.25">
      <c r="A1362" s="3">
        <v>43994</v>
      </c>
      <c r="B1362" s="2">
        <v>30.4</v>
      </c>
      <c r="C1362" s="2">
        <v>15.253399999999999</v>
      </c>
      <c r="D1362" s="2">
        <v>3511</v>
      </c>
      <c r="E1362" s="2">
        <f t="shared" si="84"/>
        <v>387440</v>
      </c>
      <c r="F1362" s="17" t="str">
        <f t="shared" si="87"/>
        <v>BULLISH</v>
      </c>
      <c r="G1362" s="17" t="str">
        <f t="shared" si="86"/>
        <v>STRONG</v>
      </c>
      <c r="H1362" s="17" t="str">
        <f t="shared" si="85"/>
        <v>CONFIRMED BULLISH</v>
      </c>
    </row>
    <row r="1363" spans="1:8" ht="13.5" x14ac:dyDescent="0.25">
      <c r="A1363" s="3">
        <v>43997</v>
      </c>
      <c r="B1363" s="2">
        <v>30.01</v>
      </c>
      <c r="C1363" s="2">
        <v>15.057700000000001</v>
      </c>
      <c r="D1363" s="2">
        <v>881</v>
      </c>
      <c r="E1363" s="2">
        <f t="shared" si="84"/>
        <v>386559</v>
      </c>
      <c r="F1363" s="17" t="str">
        <f t="shared" si="87"/>
        <v>BULLISH</v>
      </c>
      <c r="G1363" s="17" t="str">
        <f t="shared" si="86"/>
        <v>STRONG</v>
      </c>
      <c r="H1363" s="17" t="str">
        <f t="shared" si="85"/>
        <v>CONFIRMED BULLISH</v>
      </c>
    </row>
    <row r="1364" spans="1:8" ht="13.5" x14ac:dyDescent="0.25">
      <c r="A1364" s="3">
        <v>43998</v>
      </c>
      <c r="B1364" s="2">
        <v>30.01</v>
      </c>
      <c r="C1364" s="2">
        <v>15.057700000000001</v>
      </c>
      <c r="D1364" s="2">
        <v>12213</v>
      </c>
      <c r="E1364" s="2">
        <f t="shared" si="84"/>
        <v>386559</v>
      </c>
      <c r="F1364" s="17" t="str">
        <f t="shared" si="87"/>
        <v>BULLISH</v>
      </c>
      <c r="G1364" s="17" t="str">
        <f t="shared" si="86"/>
        <v>STRONG</v>
      </c>
      <c r="H1364" s="17" t="str">
        <f t="shared" si="85"/>
        <v>CONFIRMED BULLISH</v>
      </c>
    </row>
    <row r="1365" spans="1:8" ht="13.5" x14ac:dyDescent="0.25">
      <c r="A1365" s="3">
        <v>43999</v>
      </c>
      <c r="B1365" s="2">
        <v>30.01</v>
      </c>
      <c r="C1365" s="2">
        <v>15.057700000000001</v>
      </c>
      <c r="D1365" s="2">
        <v>3410</v>
      </c>
      <c r="E1365" s="2">
        <f t="shared" si="84"/>
        <v>386559</v>
      </c>
      <c r="F1365" s="17" t="str">
        <f t="shared" si="87"/>
        <v>BULLISH</v>
      </c>
      <c r="G1365" s="17" t="str">
        <f t="shared" si="86"/>
        <v>NEUTRAL</v>
      </c>
      <c r="H1365" s="17" t="str">
        <f t="shared" si="85"/>
        <v>NEUTRAL</v>
      </c>
    </row>
    <row r="1366" spans="1:8" ht="13.5" x14ac:dyDescent="0.25">
      <c r="A1366" s="3">
        <v>44000</v>
      </c>
      <c r="B1366" s="2">
        <v>30.05</v>
      </c>
      <c r="C1366" s="2">
        <v>15.0778</v>
      </c>
      <c r="D1366" s="2">
        <v>6400</v>
      </c>
      <c r="E1366" s="2">
        <f t="shared" si="84"/>
        <v>392959</v>
      </c>
      <c r="F1366" s="17" t="str">
        <f t="shared" si="87"/>
        <v>BULLISH</v>
      </c>
      <c r="G1366" s="17" t="str">
        <f t="shared" si="86"/>
        <v>STRONG</v>
      </c>
      <c r="H1366" s="17" t="str">
        <f t="shared" si="85"/>
        <v>CONFIRMED BULLISH</v>
      </c>
    </row>
    <row r="1367" spans="1:8" ht="13.5" x14ac:dyDescent="0.25">
      <c r="A1367" s="3">
        <v>44001</v>
      </c>
      <c r="B1367" s="2">
        <v>30.05</v>
      </c>
      <c r="C1367" s="2">
        <v>15.0778</v>
      </c>
      <c r="D1367" s="2">
        <v>3937</v>
      </c>
      <c r="E1367" s="2">
        <f t="shared" si="84"/>
        <v>392959</v>
      </c>
      <c r="F1367" s="17" t="str">
        <f t="shared" si="87"/>
        <v>BULLISH</v>
      </c>
      <c r="G1367" s="17" t="str">
        <f t="shared" si="86"/>
        <v>NEUTRAL</v>
      </c>
      <c r="H1367" s="17" t="str">
        <f t="shared" si="85"/>
        <v>BULLISH DIVERGENCE</v>
      </c>
    </row>
    <row r="1368" spans="1:8" ht="13.5" x14ac:dyDescent="0.25">
      <c r="A1368" s="3">
        <v>44004</v>
      </c>
      <c r="B1368" s="2">
        <v>30.05</v>
      </c>
      <c r="C1368" s="2">
        <v>15.0778</v>
      </c>
      <c r="D1368" s="2">
        <v>35839</v>
      </c>
      <c r="E1368" s="2">
        <f t="shared" si="84"/>
        <v>392959</v>
      </c>
      <c r="F1368" s="17" t="str">
        <f t="shared" si="87"/>
        <v>BULLISH</v>
      </c>
      <c r="G1368" s="17" t="str">
        <f t="shared" si="86"/>
        <v>NEUTRAL</v>
      </c>
      <c r="H1368" s="17" t="str">
        <f t="shared" si="85"/>
        <v>CONFIRMED BULLISH</v>
      </c>
    </row>
    <row r="1369" spans="1:8" ht="13.5" x14ac:dyDescent="0.25">
      <c r="A1369" s="3">
        <v>44005</v>
      </c>
      <c r="B1369" s="2">
        <v>30.01</v>
      </c>
      <c r="C1369" s="2">
        <v>15.057700000000001</v>
      </c>
      <c r="D1369" s="2">
        <v>5990</v>
      </c>
      <c r="E1369" s="2">
        <f t="shared" si="84"/>
        <v>386969</v>
      </c>
      <c r="F1369" s="17" t="str">
        <f t="shared" si="87"/>
        <v>BULLISH</v>
      </c>
      <c r="G1369" s="17" t="str">
        <f t="shared" si="86"/>
        <v>NEUTRAL</v>
      </c>
      <c r="H1369" s="17" t="str">
        <f t="shared" si="85"/>
        <v>NEUTRAL</v>
      </c>
    </row>
    <row r="1370" spans="1:8" ht="13.5" x14ac:dyDescent="0.25">
      <c r="A1370" s="3">
        <v>44006</v>
      </c>
      <c r="B1370" s="2">
        <v>29.85</v>
      </c>
      <c r="C1370" s="2">
        <v>14.977399999999999</v>
      </c>
      <c r="D1370" s="2">
        <v>14537</v>
      </c>
      <c r="E1370" s="2">
        <f t="shared" si="84"/>
        <v>372432</v>
      </c>
      <c r="F1370" s="17" t="str">
        <f t="shared" si="87"/>
        <v>BEARISH</v>
      </c>
      <c r="G1370" s="17" t="str">
        <f t="shared" si="86"/>
        <v>WEAK</v>
      </c>
      <c r="H1370" s="17" t="str">
        <f t="shared" si="85"/>
        <v>CONFIRMED BEARISH</v>
      </c>
    </row>
    <row r="1371" spans="1:8" ht="13.5" x14ac:dyDescent="0.25">
      <c r="A1371" s="3">
        <v>44007</v>
      </c>
      <c r="B1371" s="2">
        <v>30</v>
      </c>
      <c r="C1371" s="2">
        <v>15.0527</v>
      </c>
      <c r="D1371" s="2">
        <v>19091</v>
      </c>
      <c r="E1371" s="2">
        <f t="shared" si="84"/>
        <v>391523</v>
      </c>
      <c r="F1371" s="17" t="str">
        <f t="shared" si="87"/>
        <v>BEARISH</v>
      </c>
      <c r="G1371" s="17" t="str">
        <f t="shared" si="86"/>
        <v>NEUTRAL</v>
      </c>
      <c r="H1371" s="17" t="str">
        <f t="shared" si="85"/>
        <v>CONFIRMED BEARISH</v>
      </c>
    </row>
    <row r="1372" spans="1:8" ht="13.5" x14ac:dyDescent="0.25">
      <c r="A1372" s="3">
        <v>44008</v>
      </c>
      <c r="B1372" s="2">
        <v>29.8</v>
      </c>
      <c r="C1372" s="2">
        <v>14.952299999999999</v>
      </c>
      <c r="D1372" s="2">
        <v>9046</v>
      </c>
      <c r="E1372" s="2">
        <f t="shared" si="84"/>
        <v>382477</v>
      </c>
      <c r="F1372" s="17" t="str">
        <f t="shared" si="87"/>
        <v>BEARISH</v>
      </c>
      <c r="G1372" s="17" t="str">
        <f t="shared" si="86"/>
        <v>WEAK</v>
      </c>
      <c r="H1372" s="17" t="str">
        <f t="shared" si="85"/>
        <v>CONFIRMED BEARISH</v>
      </c>
    </row>
    <row r="1373" spans="1:8" ht="13.5" x14ac:dyDescent="0.25">
      <c r="A1373" s="3">
        <v>44011</v>
      </c>
      <c r="B1373" s="2">
        <v>29.8</v>
      </c>
      <c r="C1373" s="2">
        <v>14.952299999999999</v>
      </c>
      <c r="D1373" s="2">
        <v>5373</v>
      </c>
      <c r="E1373" s="2">
        <f t="shared" si="84"/>
        <v>382477</v>
      </c>
      <c r="F1373" s="17" t="str">
        <f t="shared" si="87"/>
        <v>BEARISH</v>
      </c>
      <c r="G1373" s="17" t="str">
        <f t="shared" si="86"/>
        <v>WEAK</v>
      </c>
      <c r="H1373" s="17" t="str">
        <f t="shared" si="85"/>
        <v>CONFIRMED BEARISH</v>
      </c>
    </row>
    <row r="1374" spans="1:8" ht="13.5" x14ac:dyDescent="0.25">
      <c r="A1374" s="3">
        <v>44012</v>
      </c>
      <c r="B1374" s="2">
        <v>29.61</v>
      </c>
      <c r="C1374" s="2">
        <v>14.856999999999999</v>
      </c>
      <c r="D1374" s="2">
        <v>22764</v>
      </c>
      <c r="E1374" s="2">
        <f t="shared" si="84"/>
        <v>359713</v>
      </c>
      <c r="F1374" s="17" t="str">
        <f t="shared" si="87"/>
        <v>BEARISH</v>
      </c>
      <c r="G1374" s="17" t="str">
        <f t="shared" si="86"/>
        <v>WEAK</v>
      </c>
      <c r="H1374" s="17" t="str">
        <f t="shared" si="85"/>
        <v>CONFIRMED BEARISH</v>
      </c>
    </row>
    <row r="1375" spans="1:8" ht="13.5" x14ac:dyDescent="0.25">
      <c r="A1375" s="3">
        <v>44013</v>
      </c>
      <c r="B1375" s="2">
        <v>29.5</v>
      </c>
      <c r="C1375" s="2">
        <v>14.8018</v>
      </c>
      <c r="D1375" s="2">
        <v>11725</v>
      </c>
      <c r="E1375" s="2">
        <f t="shared" si="84"/>
        <v>347988</v>
      </c>
      <c r="F1375" s="17" t="str">
        <f t="shared" si="87"/>
        <v>BEARISH</v>
      </c>
      <c r="G1375" s="17" t="str">
        <f t="shared" si="86"/>
        <v>WEAK</v>
      </c>
      <c r="H1375" s="17" t="str">
        <f t="shared" si="85"/>
        <v>CONFIRMED BEARISH</v>
      </c>
    </row>
    <row r="1376" spans="1:8" ht="13.5" x14ac:dyDescent="0.25">
      <c r="A1376" s="3">
        <v>44014</v>
      </c>
      <c r="B1376" s="2">
        <v>29.4</v>
      </c>
      <c r="C1376" s="2">
        <v>14.7516</v>
      </c>
      <c r="D1376" s="2">
        <v>1352</v>
      </c>
      <c r="E1376" s="2">
        <f t="shared" si="84"/>
        <v>346636</v>
      </c>
      <c r="F1376" s="17" t="str">
        <f t="shared" si="87"/>
        <v>BEARISH</v>
      </c>
      <c r="G1376" s="17" t="str">
        <f t="shared" si="86"/>
        <v>WEAK</v>
      </c>
      <c r="H1376" s="17" t="str">
        <f t="shared" si="85"/>
        <v>CONFIRMED BEARISH</v>
      </c>
    </row>
    <row r="1377" spans="1:8" ht="13.5" x14ac:dyDescent="0.25">
      <c r="A1377" s="3">
        <v>44015</v>
      </c>
      <c r="B1377" s="2">
        <v>29.3</v>
      </c>
      <c r="C1377" s="2">
        <v>14.7014</v>
      </c>
      <c r="D1377" s="2">
        <v>665</v>
      </c>
      <c r="E1377" s="2">
        <f t="shared" si="84"/>
        <v>345971</v>
      </c>
      <c r="F1377" s="17" t="str">
        <f t="shared" si="87"/>
        <v>BEARISH</v>
      </c>
      <c r="G1377" s="17" t="str">
        <f t="shared" si="86"/>
        <v>WEAK</v>
      </c>
      <c r="H1377" s="17" t="str">
        <f t="shared" si="85"/>
        <v>CONFIRMED BEARISH</v>
      </c>
    </row>
    <row r="1378" spans="1:8" ht="13.5" x14ac:dyDescent="0.25">
      <c r="A1378" s="3">
        <v>44018</v>
      </c>
      <c r="B1378" s="2">
        <v>29.31</v>
      </c>
      <c r="C1378" s="2">
        <v>14.7065</v>
      </c>
      <c r="D1378" s="2">
        <v>1168</v>
      </c>
      <c r="E1378" s="2">
        <f t="shared" si="84"/>
        <v>347139</v>
      </c>
      <c r="F1378" s="17" t="str">
        <f t="shared" si="87"/>
        <v>BEARISH</v>
      </c>
      <c r="G1378" s="17" t="str">
        <f t="shared" si="86"/>
        <v>WEAK</v>
      </c>
      <c r="H1378" s="17" t="str">
        <f t="shared" si="85"/>
        <v>CONFIRMED BEARISH</v>
      </c>
    </row>
    <row r="1379" spans="1:8" ht="13.5" x14ac:dyDescent="0.25">
      <c r="A1379" s="3">
        <v>44019</v>
      </c>
      <c r="B1379" s="2">
        <v>29.3</v>
      </c>
      <c r="C1379" s="2">
        <v>14.7014</v>
      </c>
      <c r="D1379" s="2">
        <v>487</v>
      </c>
      <c r="E1379" s="2">
        <f t="shared" si="84"/>
        <v>346652</v>
      </c>
      <c r="F1379" s="17" t="str">
        <f t="shared" si="87"/>
        <v>BEARISH</v>
      </c>
      <c r="G1379" s="17" t="str">
        <f t="shared" si="86"/>
        <v>WEAK</v>
      </c>
      <c r="H1379" s="17" t="str">
        <f t="shared" si="85"/>
        <v>CONFIRMED BEARISH</v>
      </c>
    </row>
    <row r="1380" spans="1:8" ht="13.5" x14ac:dyDescent="0.25">
      <c r="A1380" s="3">
        <v>44020</v>
      </c>
      <c r="B1380" s="2">
        <v>29.32</v>
      </c>
      <c r="C1380" s="2">
        <v>14.711499999999999</v>
      </c>
      <c r="D1380" s="2">
        <v>5889</v>
      </c>
      <c r="E1380" s="2">
        <f t="shared" si="84"/>
        <v>352541</v>
      </c>
      <c r="F1380" s="17" t="str">
        <f t="shared" si="87"/>
        <v>BULLISH</v>
      </c>
      <c r="G1380" s="17" t="str">
        <f t="shared" si="86"/>
        <v>NEUTRAL</v>
      </c>
      <c r="H1380" s="17" t="str">
        <f t="shared" si="85"/>
        <v>BULLISH DIVERGENCE</v>
      </c>
    </row>
    <row r="1381" spans="1:8" ht="13.5" x14ac:dyDescent="0.25">
      <c r="A1381" s="3">
        <v>44021</v>
      </c>
      <c r="B1381" s="2">
        <v>29.35</v>
      </c>
      <c r="C1381" s="2">
        <v>14.7265</v>
      </c>
      <c r="D1381" s="2">
        <v>2643</v>
      </c>
      <c r="E1381" s="2">
        <f t="shared" si="84"/>
        <v>355184</v>
      </c>
      <c r="F1381" s="17" t="str">
        <f t="shared" si="87"/>
        <v>BULLISH</v>
      </c>
      <c r="G1381" s="17" t="str">
        <f t="shared" si="86"/>
        <v>STRONG</v>
      </c>
      <c r="H1381" s="17" t="str">
        <f t="shared" si="85"/>
        <v>BULLISH DIVERGENCE</v>
      </c>
    </row>
    <row r="1382" spans="1:8" ht="13.5" x14ac:dyDescent="0.25">
      <c r="A1382" s="3">
        <v>44022</v>
      </c>
      <c r="B1382" s="2">
        <v>29.4</v>
      </c>
      <c r="C1382" s="2">
        <v>14.7516</v>
      </c>
      <c r="D1382" s="2">
        <v>1901</v>
      </c>
      <c r="E1382" s="2">
        <f t="shared" si="84"/>
        <v>357085</v>
      </c>
      <c r="F1382" s="17" t="str">
        <f t="shared" si="87"/>
        <v>BULLISH</v>
      </c>
      <c r="G1382" s="17" t="str">
        <f t="shared" si="86"/>
        <v>STRONG</v>
      </c>
      <c r="H1382" s="17" t="str">
        <f t="shared" si="85"/>
        <v>CONFIRMED BULLISH</v>
      </c>
    </row>
    <row r="1383" spans="1:8" ht="13.5" x14ac:dyDescent="0.25">
      <c r="A1383" s="3">
        <v>44025</v>
      </c>
      <c r="B1383" s="2">
        <v>29.35</v>
      </c>
      <c r="C1383" s="2">
        <v>14.7265</v>
      </c>
      <c r="D1383" s="2">
        <v>114</v>
      </c>
      <c r="E1383" s="2">
        <f t="shared" si="84"/>
        <v>356971</v>
      </c>
      <c r="F1383" s="17" t="str">
        <f t="shared" si="87"/>
        <v>BULLISH</v>
      </c>
      <c r="G1383" s="17" t="str">
        <f t="shared" si="86"/>
        <v>STRONG</v>
      </c>
      <c r="H1383" s="17" t="str">
        <f t="shared" si="85"/>
        <v>CONFIRMED BULLISH</v>
      </c>
    </row>
    <row r="1384" spans="1:8" ht="13.5" x14ac:dyDescent="0.25">
      <c r="A1384" s="3">
        <v>44026</v>
      </c>
      <c r="B1384" s="2">
        <v>29.4</v>
      </c>
      <c r="C1384" s="2">
        <v>14.7516</v>
      </c>
      <c r="D1384" s="2">
        <v>2195</v>
      </c>
      <c r="E1384" s="2">
        <f t="shared" si="84"/>
        <v>359166</v>
      </c>
      <c r="F1384" s="17" t="str">
        <f t="shared" si="87"/>
        <v>BULLISH</v>
      </c>
      <c r="G1384" s="17" t="str">
        <f t="shared" si="86"/>
        <v>STRONG</v>
      </c>
      <c r="H1384" s="17" t="str">
        <f t="shared" si="85"/>
        <v>CONFIRMED BULLISH</v>
      </c>
    </row>
    <row r="1385" spans="1:8" ht="13.5" x14ac:dyDescent="0.25">
      <c r="A1385" s="3">
        <v>44027</v>
      </c>
      <c r="B1385" s="2">
        <v>29.35</v>
      </c>
      <c r="C1385" s="2">
        <v>14.7265</v>
      </c>
      <c r="D1385" s="2">
        <v>3228</v>
      </c>
      <c r="E1385" s="2">
        <f t="shared" si="84"/>
        <v>355938</v>
      </c>
      <c r="F1385" s="17" t="str">
        <f t="shared" si="87"/>
        <v>BULLISH</v>
      </c>
      <c r="G1385" s="17" t="str">
        <f t="shared" si="86"/>
        <v>NEUTRAL</v>
      </c>
      <c r="H1385" s="17" t="str">
        <f t="shared" si="85"/>
        <v>CONFIRMED BULLISH</v>
      </c>
    </row>
    <row r="1386" spans="1:8" ht="13.5" x14ac:dyDescent="0.25">
      <c r="A1386" s="3">
        <v>44028</v>
      </c>
      <c r="B1386" s="2">
        <v>29.29</v>
      </c>
      <c r="C1386" s="2">
        <v>14.696400000000001</v>
      </c>
      <c r="D1386" s="2">
        <v>3121</v>
      </c>
      <c r="E1386" s="2">
        <f t="shared" si="84"/>
        <v>352817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v>44029</v>
      </c>
      <c r="B1387" s="2">
        <v>29.2</v>
      </c>
      <c r="C1387" s="2">
        <v>14.651300000000001</v>
      </c>
      <c r="D1387" s="2">
        <v>7151</v>
      </c>
      <c r="E1387" s="2">
        <f t="shared" si="84"/>
        <v>345666</v>
      </c>
      <c r="F1387" s="17" t="str">
        <f t="shared" si="87"/>
        <v>BEARISH</v>
      </c>
      <c r="G1387" s="17" t="str">
        <f t="shared" si="86"/>
        <v>WEAK</v>
      </c>
      <c r="H1387" s="17" t="str">
        <f t="shared" si="85"/>
        <v>CONFIRMED BEARISH</v>
      </c>
    </row>
    <row r="1388" spans="1:8" ht="13.5" x14ac:dyDescent="0.25">
      <c r="A1388" s="3">
        <v>44032</v>
      </c>
      <c r="B1388" s="2">
        <v>29.2</v>
      </c>
      <c r="C1388" s="2">
        <v>14.651300000000001</v>
      </c>
      <c r="D1388" s="2">
        <v>3927</v>
      </c>
      <c r="E1388" s="2">
        <f t="shared" si="84"/>
        <v>345666</v>
      </c>
      <c r="F1388" s="17" t="str">
        <f t="shared" si="87"/>
        <v>BEARISH</v>
      </c>
      <c r="G1388" s="17" t="str">
        <f t="shared" si="86"/>
        <v>WEAK</v>
      </c>
      <c r="H1388" s="17" t="str">
        <f t="shared" si="85"/>
        <v>CONFIRMED BEARISH</v>
      </c>
    </row>
    <row r="1389" spans="1:8" ht="13.5" x14ac:dyDescent="0.25">
      <c r="A1389" s="3">
        <v>44033</v>
      </c>
      <c r="B1389" s="2">
        <v>28.8</v>
      </c>
      <c r="C1389" s="2">
        <v>14.4506</v>
      </c>
      <c r="D1389" s="2">
        <v>5109</v>
      </c>
      <c r="E1389" s="2">
        <f t="shared" si="84"/>
        <v>340557</v>
      </c>
      <c r="F1389" s="17" t="str">
        <f t="shared" si="87"/>
        <v>BEARISH</v>
      </c>
      <c r="G1389" s="17" t="str">
        <f t="shared" si="86"/>
        <v>WEAK</v>
      </c>
      <c r="H1389" s="17" t="str">
        <f t="shared" si="85"/>
        <v>CONFIRMED BEARISH</v>
      </c>
    </row>
    <row r="1390" spans="1:8" ht="13.5" x14ac:dyDescent="0.25">
      <c r="A1390" s="3">
        <v>44034</v>
      </c>
      <c r="B1390" s="2">
        <v>28.78</v>
      </c>
      <c r="C1390" s="2">
        <v>14.4405</v>
      </c>
      <c r="D1390" s="2">
        <v>791</v>
      </c>
      <c r="E1390" s="2">
        <f t="shared" si="84"/>
        <v>339766</v>
      </c>
      <c r="F1390" s="17" t="str">
        <f t="shared" si="87"/>
        <v>BEARISH</v>
      </c>
      <c r="G1390" s="17" t="str">
        <f t="shared" si="86"/>
        <v>WEAK</v>
      </c>
      <c r="H1390" s="17" t="str">
        <f t="shared" si="85"/>
        <v>CONFIRMED BEARISH</v>
      </c>
    </row>
    <row r="1391" spans="1:8" ht="13.5" x14ac:dyDescent="0.25">
      <c r="A1391" s="3">
        <v>44035</v>
      </c>
      <c r="B1391" s="2">
        <v>28.6</v>
      </c>
      <c r="C1391" s="2">
        <v>14.350199999999999</v>
      </c>
      <c r="D1391" s="2">
        <v>6918</v>
      </c>
      <c r="E1391" s="2">
        <f t="shared" si="84"/>
        <v>332848</v>
      </c>
      <c r="F1391" s="17" t="str">
        <f t="shared" si="87"/>
        <v>BEARISH</v>
      </c>
      <c r="G1391" s="17" t="str">
        <f t="shared" si="86"/>
        <v>WEAK</v>
      </c>
      <c r="H1391" s="17" t="str">
        <f t="shared" si="85"/>
        <v>CONFIRMED BEARISH</v>
      </c>
    </row>
    <row r="1392" spans="1:8" ht="13.5" x14ac:dyDescent="0.25">
      <c r="A1392" s="3">
        <v>44036</v>
      </c>
      <c r="B1392" s="2">
        <v>28.61</v>
      </c>
      <c r="C1392" s="2">
        <v>14.3552</v>
      </c>
      <c r="D1392" s="2">
        <v>9800</v>
      </c>
      <c r="E1392" s="2">
        <f t="shared" si="84"/>
        <v>342648</v>
      </c>
      <c r="F1392" s="17" t="str">
        <f t="shared" si="87"/>
        <v>BEARISH</v>
      </c>
      <c r="G1392" s="17" t="str">
        <f t="shared" si="86"/>
        <v>NEUTRAL</v>
      </c>
      <c r="H1392" s="17" t="str">
        <f t="shared" si="85"/>
        <v>CONFIRMED BEARISH</v>
      </c>
    </row>
    <row r="1393" spans="1:8" ht="13.5" x14ac:dyDescent="0.25">
      <c r="A1393" s="3">
        <v>44039</v>
      </c>
      <c r="B1393" s="2">
        <v>28.5</v>
      </c>
      <c r="C1393" s="2">
        <v>14.3</v>
      </c>
      <c r="D1393" s="2">
        <v>150</v>
      </c>
      <c r="E1393" s="2">
        <f t="shared" si="84"/>
        <v>342498</v>
      </c>
      <c r="F1393" s="17" t="str">
        <f t="shared" si="87"/>
        <v>BEARISH</v>
      </c>
      <c r="G1393" s="17" t="str">
        <f t="shared" si="86"/>
        <v>NEUTRAL</v>
      </c>
      <c r="H1393" s="17" t="str">
        <f t="shared" si="85"/>
        <v>CONFIRMED BEARISH</v>
      </c>
    </row>
    <row r="1394" spans="1:8" ht="13.5" x14ac:dyDescent="0.25">
      <c r="A1394" s="3">
        <v>44040</v>
      </c>
      <c r="B1394" s="2">
        <v>28.51</v>
      </c>
      <c r="C1394" s="2">
        <v>14.305099999999999</v>
      </c>
      <c r="D1394" s="2">
        <v>5480</v>
      </c>
      <c r="E1394" s="2">
        <f t="shared" si="84"/>
        <v>347978</v>
      </c>
      <c r="F1394" s="17" t="str">
        <f t="shared" si="87"/>
        <v>BULLISH</v>
      </c>
      <c r="G1394" s="17" t="str">
        <f t="shared" si="86"/>
        <v>STRONG</v>
      </c>
      <c r="H1394" s="17" t="str">
        <f t="shared" si="85"/>
        <v>BULLISH DIVERGENCE</v>
      </c>
    </row>
    <row r="1395" spans="1:8" ht="13.5" x14ac:dyDescent="0.25">
      <c r="A1395" s="3">
        <v>44041</v>
      </c>
      <c r="B1395" s="2">
        <v>28.5</v>
      </c>
      <c r="C1395" s="2">
        <v>14.3</v>
      </c>
      <c r="D1395" s="2">
        <v>1794</v>
      </c>
      <c r="E1395" s="2">
        <f t="shared" si="84"/>
        <v>346184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BULLISH DIVERGENCE</v>
      </c>
    </row>
    <row r="1396" spans="1:8" ht="13.5" x14ac:dyDescent="0.25">
      <c r="A1396" s="3">
        <v>44042</v>
      </c>
      <c r="B1396" s="2">
        <v>28.51</v>
      </c>
      <c r="C1396" s="2">
        <v>14.305099999999999</v>
      </c>
      <c r="D1396" s="2">
        <v>551</v>
      </c>
      <c r="E1396" s="2">
        <f t="shared" si="84"/>
        <v>346735</v>
      </c>
      <c r="F1396" s="17" t="str">
        <f t="shared" si="87"/>
        <v>BULLISH</v>
      </c>
      <c r="G1396" s="17" t="str">
        <f t="shared" si="86"/>
        <v>STRONG</v>
      </c>
      <c r="H1396" s="17" t="str">
        <f t="shared" si="85"/>
        <v>BULLISH DIVERGENCE</v>
      </c>
    </row>
    <row r="1397" spans="1:8" ht="13.5" x14ac:dyDescent="0.25">
      <c r="A1397" s="3">
        <v>44046</v>
      </c>
      <c r="B1397" s="2">
        <v>28.65</v>
      </c>
      <c r="C1397" s="2">
        <v>14.375299999999999</v>
      </c>
      <c r="D1397" s="2">
        <v>6</v>
      </c>
      <c r="E1397" s="2">
        <f t="shared" si="84"/>
        <v>346741</v>
      </c>
      <c r="F1397" s="17" t="str">
        <f t="shared" si="87"/>
        <v>BULLISH</v>
      </c>
      <c r="G1397" s="17" t="str">
        <f t="shared" si="86"/>
        <v>NEUTRAL</v>
      </c>
      <c r="H1397" s="17" t="str">
        <f t="shared" si="85"/>
        <v>CONFIRMED BULLISH</v>
      </c>
    </row>
    <row r="1398" spans="1:8" ht="13.5" x14ac:dyDescent="0.25">
      <c r="A1398" s="3">
        <v>44047</v>
      </c>
      <c r="B1398" s="2">
        <v>28.5</v>
      </c>
      <c r="C1398" s="2">
        <v>14.3</v>
      </c>
      <c r="D1398" s="2">
        <v>10311</v>
      </c>
      <c r="E1398" s="2">
        <f t="shared" si="84"/>
        <v>336430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NEUTRAL</v>
      </c>
    </row>
    <row r="1399" spans="1:8" ht="13.5" x14ac:dyDescent="0.25">
      <c r="A1399" s="3">
        <v>44048</v>
      </c>
      <c r="B1399" s="2">
        <v>28.9</v>
      </c>
      <c r="C1399" s="2">
        <v>14.5007</v>
      </c>
      <c r="D1399" s="2">
        <v>690</v>
      </c>
      <c r="E1399" s="2">
        <f t="shared" si="84"/>
        <v>337120</v>
      </c>
      <c r="F1399" s="17" t="str">
        <f t="shared" si="87"/>
        <v>BEARISH</v>
      </c>
      <c r="G1399" s="17" t="str">
        <f t="shared" si="86"/>
        <v>WEAK</v>
      </c>
      <c r="H1399" s="17" t="str">
        <f t="shared" si="85"/>
        <v>BEARISH DIVERGENCE</v>
      </c>
    </row>
    <row r="1400" spans="1:8" ht="13.5" x14ac:dyDescent="0.25">
      <c r="A1400" s="3">
        <v>44049</v>
      </c>
      <c r="B1400" s="2">
        <v>28.9</v>
      </c>
      <c r="C1400" s="2">
        <v>14.5007</v>
      </c>
      <c r="D1400" s="2">
        <v>227</v>
      </c>
      <c r="E1400" s="2">
        <f t="shared" si="84"/>
        <v>337120</v>
      </c>
      <c r="F1400" s="17" t="str">
        <f t="shared" si="87"/>
        <v>BEARISH</v>
      </c>
      <c r="G1400" s="17" t="str">
        <f t="shared" si="86"/>
        <v>WEAK</v>
      </c>
      <c r="H1400" s="17" t="str">
        <f t="shared" si="85"/>
        <v>BEARISH DIVERGENCE</v>
      </c>
    </row>
    <row r="1401" spans="1:8" ht="13.5" x14ac:dyDescent="0.25">
      <c r="A1401" s="3">
        <v>44050</v>
      </c>
      <c r="B1401" s="2">
        <v>28</v>
      </c>
      <c r="C1401" s="2">
        <v>14.049200000000001</v>
      </c>
      <c r="D1401" s="2">
        <v>23496</v>
      </c>
      <c r="E1401" s="2">
        <f t="shared" si="84"/>
        <v>313624</v>
      </c>
      <c r="F1401" s="17" t="str">
        <f t="shared" si="87"/>
        <v>BEARISH</v>
      </c>
      <c r="G1401" s="17" t="str">
        <f t="shared" si="86"/>
        <v>WEAK</v>
      </c>
      <c r="H1401" s="17" t="str">
        <f t="shared" si="85"/>
        <v>CONFIRMED BEARISH</v>
      </c>
    </row>
    <row r="1402" spans="1:8" ht="13.5" x14ac:dyDescent="0.25">
      <c r="A1402" s="3">
        <v>44053</v>
      </c>
      <c r="B1402" s="2">
        <v>28</v>
      </c>
      <c r="C1402" s="2">
        <v>14.049200000000001</v>
      </c>
      <c r="D1402" s="2">
        <v>10576</v>
      </c>
      <c r="E1402" s="2">
        <f t="shared" si="84"/>
        <v>313624</v>
      </c>
      <c r="F1402" s="17" t="str">
        <f t="shared" si="87"/>
        <v>BEARISH</v>
      </c>
      <c r="G1402" s="17" t="str">
        <f t="shared" si="86"/>
        <v>WEAK</v>
      </c>
      <c r="H1402" s="17" t="str">
        <f t="shared" si="85"/>
        <v>CONFIRMED BEARISH</v>
      </c>
    </row>
    <row r="1403" spans="1:8" ht="13.5" x14ac:dyDescent="0.25">
      <c r="A1403" s="3">
        <v>44054</v>
      </c>
      <c r="B1403" s="2">
        <v>28</v>
      </c>
      <c r="C1403" s="2">
        <v>14.049200000000001</v>
      </c>
      <c r="D1403" s="2">
        <v>5889</v>
      </c>
      <c r="E1403" s="2">
        <f t="shared" si="84"/>
        <v>313624</v>
      </c>
      <c r="F1403" s="17" t="str">
        <f t="shared" si="87"/>
        <v>BEARISH</v>
      </c>
      <c r="G1403" s="17" t="str">
        <f t="shared" si="86"/>
        <v>WEAK</v>
      </c>
      <c r="H1403" s="17" t="str">
        <f t="shared" si="85"/>
        <v>CONFIRMED BEARISH</v>
      </c>
    </row>
    <row r="1404" spans="1:8" ht="13.5" x14ac:dyDescent="0.25">
      <c r="A1404" s="3">
        <v>44055</v>
      </c>
      <c r="B1404" s="2">
        <v>27.7</v>
      </c>
      <c r="C1404" s="2">
        <v>13.8986</v>
      </c>
      <c r="D1404" s="2">
        <v>3516</v>
      </c>
      <c r="E1404" s="2">
        <f t="shared" si="84"/>
        <v>310108</v>
      </c>
      <c r="F1404" s="17" t="str">
        <f t="shared" si="87"/>
        <v>BEARISH</v>
      </c>
      <c r="G1404" s="17" t="str">
        <f t="shared" si="86"/>
        <v>WEAK</v>
      </c>
      <c r="H1404" s="17" t="str">
        <f t="shared" si="85"/>
        <v>CONFIRMED BEARISH</v>
      </c>
    </row>
    <row r="1405" spans="1:8" ht="13.5" x14ac:dyDescent="0.25">
      <c r="A1405" s="3">
        <v>44057</v>
      </c>
      <c r="B1405" s="2">
        <v>28.25</v>
      </c>
      <c r="C1405" s="2">
        <v>14.1746</v>
      </c>
      <c r="D1405" s="2">
        <v>156</v>
      </c>
      <c r="E1405" s="2">
        <f t="shared" si="84"/>
        <v>310264</v>
      </c>
      <c r="F1405" s="17" t="str">
        <f t="shared" si="87"/>
        <v>BEARISH</v>
      </c>
      <c r="G1405" s="17" t="str">
        <f t="shared" si="86"/>
        <v>WEAK</v>
      </c>
      <c r="H1405" s="17" t="str">
        <f t="shared" si="85"/>
        <v>CONFIRMED BEARISH</v>
      </c>
    </row>
    <row r="1406" spans="1:8" ht="13.5" x14ac:dyDescent="0.25">
      <c r="A1406" s="3">
        <v>44060</v>
      </c>
      <c r="B1406" s="2">
        <v>27.7</v>
      </c>
      <c r="C1406" s="2">
        <v>13.8986</v>
      </c>
      <c r="D1406" s="2">
        <v>576</v>
      </c>
      <c r="E1406" s="2">
        <f t="shared" si="84"/>
        <v>309688</v>
      </c>
      <c r="F1406" s="17" t="str">
        <f t="shared" si="87"/>
        <v>BEARISH</v>
      </c>
      <c r="G1406" s="17" t="str">
        <f t="shared" si="86"/>
        <v>NEUTRAL</v>
      </c>
      <c r="H1406" s="17" t="str">
        <f t="shared" si="85"/>
        <v>CONFIRMED BEARISH</v>
      </c>
    </row>
    <row r="1407" spans="1:8" ht="13.5" x14ac:dyDescent="0.25">
      <c r="A1407" s="3">
        <v>44061</v>
      </c>
      <c r="B1407" s="2">
        <v>28</v>
      </c>
      <c r="C1407" s="2">
        <v>14.049200000000001</v>
      </c>
      <c r="D1407" s="2">
        <v>663</v>
      </c>
      <c r="E1407" s="2">
        <f t="shared" si="84"/>
        <v>310351</v>
      </c>
      <c r="F1407" s="17" t="str">
        <f t="shared" si="87"/>
        <v>BEARISH</v>
      </c>
      <c r="G1407" s="17" t="str">
        <f t="shared" si="86"/>
        <v>NEUTRAL</v>
      </c>
      <c r="H1407" s="17" t="str">
        <f t="shared" si="85"/>
        <v>NEUTRAL</v>
      </c>
    </row>
    <row r="1408" spans="1:8" ht="13.5" x14ac:dyDescent="0.25">
      <c r="A1408" s="3">
        <v>44062</v>
      </c>
      <c r="B1408" s="2">
        <v>28</v>
      </c>
      <c r="C1408" s="2">
        <v>14.049200000000001</v>
      </c>
      <c r="D1408" s="2">
        <v>1473</v>
      </c>
      <c r="E1408" s="2">
        <f t="shared" si="84"/>
        <v>310351</v>
      </c>
      <c r="F1408" s="17" t="str">
        <f t="shared" si="87"/>
        <v>BEARISH</v>
      </c>
      <c r="G1408" s="17" t="str">
        <f t="shared" si="86"/>
        <v>NEUTRAL</v>
      </c>
      <c r="H1408" s="17" t="str">
        <f t="shared" si="85"/>
        <v>NEUTRAL</v>
      </c>
    </row>
    <row r="1409" spans="1:8" ht="13.5" x14ac:dyDescent="0.25">
      <c r="A1409" s="3">
        <v>44064</v>
      </c>
      <c r="B1409" s="2">
        <v>28</v>
      </c>
      <c r="C1409" s="2">
        <v>14.049200000000001</v>
      </c>
      <c r="D1409" s="2">
        <v>114</v>
      </c>
      <c r="E1409" s="2">
        <f t="shared" si="84"/>
        <v>310351</v>
      </c>
      <c r="F1409" s="17" t="str">
        <f t="shared" si="87"/>
        <v>BULLISH</v>
      </c>
      <c r="G1409" s="17" t="str">
        <f t="shared" si="86"/>
        <v>NEUTRAL</v>
      </c>
      <c r="H1409" s="17" t="str">
        <f t="shared" si="85"/>
        <v>CONFIRMED BULLISH</v>
      </c>
    </row>
    <row r="1410" spans="1:8" ht="13.5" x14ac:dyDescent="0.25">
      <c r="A1410" s="3">
        <v>44067</v>
      </c>
      <c r="B1410" s="2">
        <v>28</v>
      </c>
      <c r="C1410" s="2">
        <v>14.049200000000001</v>
      </c>
      <c r="D1410" s="2">
        <v>1092</v>
      </c>
      <c r="E1410" s="2">
        <f t="shared" si="84"/>
        <v>310351</v>
      </c>
      <c r="F1410" s="17" t="str">
        <f t="shared" si="87"/>
        <v>BULLISH</v>
      </c>
      <c r="G1410" s="17" t="str">
        <f t="shared" si="86"/>
        <v>NEUTRAL</v>
      </c>
      <c r="H1410" s="17" t="str">
        <f t="shared" si="85"/>
        <v>BULLISH DIVERGENCE</v>
      </c>
    </row>
    <row r="1411" spans="1:8" ht="13.5" x14ac:dyDescent="0.25">
      <c r="A1411" s="3">
        <v>44068</v>
      </c>
      <c r="B1411" s="2">
        <v>28.2</v>
      </c>
      <c r="C1411" s="2">
        <v>14.1495</v>
      </c>
      <c r="D1411" s="2">
        <v>362</v>
      </c>
      <c r="E1411" s="2">
        <f t="shared" si="84"/>
        <v>310713</v>
      </c>
      <c r="F1411" s="17" t="str">
        <f t="shared" si="87"/>
        <v>BULLISH</v>
      </c>
      <c r="G1411" s="17" t="str">
        <f t="shared" si="86"/>
        <v>NEUTRAL</v>
      </c>
      <c r="H1411" s="17" t="str">
        <f t="shared" si="85"/>
        <v>CONFIRMED BULLISH</v>
      </c>
    </row>
    <row r="1412" spans="1:8" ht="13.5" x14ac:dyDescent="0.25">
      <c r="A1412" s="3">
        <v>44069</v>
      </c>
      <c r="B1412" s="2">
        <v>28.47</v>
      </c>
      <c r="C1412" s="2">
        <v>14.285</v>
      </c>
      <c r="D1412" s="2">
        <v>1300</v>
      </c>
      <c r="E1412" s="2">
        <f t="shared" ref="E1412:E1475" si="88">IF(B1412&gt;B1411, E1411+D1412, IF(B1412&lt;B1411, E1411-D1412, E1411))</f>
        <v>312013</v>
      </c>
      <c r="F1412" s="17" t="str">
        <f t="shared" si="87"/>
        <v>BULLISH</v>
      </c>
      <c r="G1412" s="17" t="str">
        <f t="shared" si="86"/>
        <v>NEUTRAL</v>
      </c>
      <c r="H1412" s="17" t="str">
        <f t="shared" si="85"/>
        <v>CONFIRMED BULLISH</v>
      </c>
    </row>
    <row r="1413" spans="1:8" ht="13.5" x14ac:dyDescent="0.25">
      <c r="A1413" s="3">
        <v>44070</v>
      </c>
      <c r="B1413" s="2">
        <v>28.5</v>
      </c>
      <c r="C1413" s="2">
        <v>14.3</v>
      </c>
      <c r="D1413" s="2">
        <v>436</v>
      </c>
      <c r="E1413" s="2">
        <f t="shared" si="88"/>
        <v>312449</v>
      </c>
      <c r="F1413" s="17" t="str">
        <f t="shared" si="87"/>
        <v>BULLISH</v>
      </c>
      <c r="G1413" s="17" t="str">
        <f t="shared" si="86"/>
        <v>NEUTRAL</v>
      </c>
      <c r="H1413" s="17" t="str">
        <f t="shared" si="85"/>
        <v>CONFIRMED BULLISH</v>
      </c>
    </row>
    <row r="1414" spans="1:8" ht="13.5" x14ac:dyDescent="0.25">
      <c r="A1414" s="3">
        <v>44071</v>
      </c>
      <c r="B1414" s="2">
        <v>28.3</v>
      </c>
      <c r="C1414" s="2">
        <v>14.1997</v>
      </c>
      <c r="D1414" s="2">
        <v>803</v>
      </c>
      <c r="E1414" s="2">
        <f t="shared" si="88"/>
        <v>311646</v>
      </c>
      <c r="F1414" s="17" t="str">
        <f t="shared" si="87"/>
        <v>BULLISH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v>44074</v>
      </c>
      <c r="B1415" s="2">
        <v>28</v>
      </c>
      <c r="C1415" s="2">
        <v>14.049200000000001</v>
      </c>
      <c r="D1415" s="2">
        <v>150</v>
      </c>
      <c r="E1415" s="2">
        <f t="shared" si="88"/>
        <v>311496</v>
      </c>
      <c r="F1415" s="17" t="str">
        <f t="shared" si="87"/>
        <v>BULLISH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NEUTRAL</v>
      </c>
    </row>
    <row r="1416" spans="1:8" ht="13.5" x14ac:dyDescent="0.25">
      <c r="A1416" s="3">
        <v>44075</v>
      </c>
      <c r="B1416" s="2">
        <v>27.88</v>
      </c>
      <c r="C1416" s="2">
        <v>13.988899999999999</v>
      </c>
      <c r="D1416" s="2">
        <v>1010</v>
      </c>
      <c r="E1416" s="2">
        <f t="shared" si="88"/>
        <v>310486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NEUTRAL</v>
      </c>
      <c r="H1416" s="17" t="str">
        <f t="shared" si="89"/>
        <v>CONFIRMED BEARISH</v>
      </c>
    </row>
    <row r="1417" spans="1:8" ht="13.5" x14ac:dyDescent="0.25">
      <c r="A1417" s="3">
        <v>44076</v>
      </c>
      <c r="B1417" s="2">
        <v>27.66</v>
      </c>
      <c r="C1417" s="2">
        <v>13.8786</v>
      </c>
      <c r="D1417" s="2">
        <v>755</v>
      </c>
      <c r="E1417" s="2">
        <f t="shared" si="88"/>
        <v>309731</v>
      </c>
      <c r="F1417" s="17" t="str">
        <f t="shared" si="91"/>
        <v>BEARISH</v>
      </c>
      <c r="G1417" s="17" t="str">
        <f t="shared" si="90"/>
        <v>NEUTRAL</v>
      </c>
      <c r="H1417" s="17" t="str">
        <f t="shared" si="89"/>
        <v>CONFIRMED BEARISH</v>
      </c>
    </row>
    <row r="1418" spans="1:8" ht="13.5" x14ac:dyDescent="0.25">
      <c r="A1418" s="3">
        <v>44077</v>
      </c>
      <c r="B1418" s="2">
        <v>27</v>
      </c>
      <c r="C1418" s="2">
        <v>13.5474</v>
      </c>
      <c r="D1418" s="2">
        <v>2198</v>
      </c>
      <c r="E1418" s="2">
        <f t="shared" si="88"/>
        <v>307533</v>
      </c>
      <c r="F1418" s="17" t="str">
        <f t="shared" si="91"/>
        <v>BEARISH</v>
      </c>
      <c r="G1418" s="17" t="str">
        <f t="shared" si="90"/>
        <v>NEUTRAL</v>
      </c>
      <c r="H1418" s="17" t="str">
        <f t="shared" si="89"/>
        <v>CONFIRMED BEARISH</v>
      </c>
    </row>
    <row r="1419" spans="1:8" ht="13.5" x14ac:dyDescent="0.25">
      <c r="A1419" s="3">
        <v>44078</v>
      </c>
      <c r="B1419" s="2">
        <v>26.89</v>
      </c>
      <c r="C1419" s="2">
        <v>13.4922</v>
      </c>
      <c r="D1419" s="2">
        <v>1755</v>
      </c>
      <c r="E1419" s="2">
        <f t="shared" si="88"/>
        <v>305778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CONFIRMED BEARISH</v>
      </c>
    </row>
    <row r="1420" spans="1:8" ht="13.5" x14ac:dyDescent="0.25">
      <c r="A1420" s="3">
        <v>44081</v>
      </c>
      <c r="B1420" s="2">
        <v>26.88</v>
      </c>
      <c r="C1420" s="2">
        <v>13.4872</v>
      </c>
      <c r="D1420" s="2">
        <v>718</v>
      </c>
      <c r="E1420" s="2">
        <f t="shared" si="88"/>
        <v>305060</v>
      </c>
      <c r="F1420" s="17" t="str">
        <f t="shared" si="91"/>
        <v>BEARISH</v>
      </c>
      <c r="G1420" s="17" t="str">
        <f t="shared" si="90"/>
        <v>WEAK</v>
      </c>
      <c r="H1420" s="17" t="str">
        <f t="shared" si="89"/>
        <v>CONFIRMED BEARISH</v>
      </c>
    </row>
    <row r="1421" spans="1:8" ht="13.5" x14ac:dyDescent="0.25">
      <c r="A1421" s="3">
        <v>44082</v>
      </c>
      <c r="B1421" s="2">
        <v>26.4</v>
      </c>
      <c r="C1421" s="2">
        <v>13.2464</v>
      </c>
      <c r="D1421" s="2">
        <v>2134</v>
      </c>
      <c r="E1421" s="2">
        <f t="shared" si="88"/>
        <v>302926</v>
      </c>
      <c r="F1421" s="17" t="str">
        <f t="shared" si="91"/>
        <v>BEARISH</v>
      </c>
      <c r="G1421" s="17" t="str">
        <f t="shared" si="90"/>
        <v>WEAK</v>
      </c>
      <c r="H1421" s="17" t="str">
        <f t="shared" si="89"/>
        <v>CONFIRMED BEARISH</v>
      </c>
    </row>
    <row r="1422" spans="1:8" ht="13.5" x14ac:dyDescent="0.25">
      <c r="A1422" s="3">
        <v>44083</v>
      </c>
      <c r="B1422" s="2">
        <v>26.45</v>
      </c>
      <c r="C1422" s="2">
        <v>13.2714</v>
      </c>
      <c r="D1422" s="2">
        <v>4747</v>
      </c>
      <c r="E1422" s="2">
        <f t="shared" si="88"/>
        <v>307673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CONFIRMED BEARISH</v>
      </c>
    </row>
    <row r="1423" spans="1:8" ht="13.5" x14ac:dyDescent="0.25">
      <c r="A1423" s="3">
        <v>44084</v>
      </c>
      <c r="B1423" s="2">
        <v>26.45</v>
      </c>
      <c r="C1423" s="2">
        <v>13.2714</v>
      </c>
      <c r="D1423" s="2">
        <v>2741</v>
      </c>
      <c r="E1423" s="2">
        <f t="shared" si="88"/>
        <v>307673</v>
      </c>
      <c r="F1423" s="17" t="str">
        <f t="shared" si="91"/>
        <v>BULLISH</v>
      </c>
      <c r="G1423" s="17" t="str">
        <f t="shared" si="90"/>
        <v>NEUTRAL</v>
      </c>
      <c r="H1423" s="17" t="str">
        <f t="shared" si="89"/>
        <v>BULLISH DIVERGENCE</v>
      </c>
    </row>
    <row r="1424" spans="1:8" ht="13.5" x14ac:dyDescent="0.25">
      <c r="A1424" s="3">
        <v>44085</v>
      </c>
      <c r="B1424" s="2">
        <v>26.6</v>
      </c>
      <c r="C1424" s="2">
        <v>13.3467</v>
      </c>
      <c r="D1424" s="2">
        <v>3876</v>
      </c>
      <c r="E1424" s="2">
        <f t="shared" si="88"/>
        <v>311549</v>
      </c>
      <c r="F1424" s="17" t="str">
        <f t="shared" si="91"/>
        <v>BULLISH</v>
      </c>
      <c r="G1424" s="17" t="str">
        <f t="shared" si="90"/>
        <v>NEUTRAL</v>
      </c>
      <c r="H1424" s="17" t="str">
        <f t="shared" si="89"/>
        <v>BULLISH DIVERGENCE</v>
      </c>
    </row>
    <row r="1425" spans="1:8" ht="13.5" x14ac:dyDescent="0.25">
      <c r="A1425" s="3">
        <v>44088</v>
      </c>
      <c r="B1425" s="2">
        <v>26.7</v>
      </c>
      <c r="C1425" s="2">
        <v>13.3969</v>
      </c>
      <c r="D1425" s="2">
        <v>5676</v>
      </c>
      <c r="E1425" s="2">
        <f t="shared" si="88"/>
        <v>317225</v>
      </c>
      <c r="F1425" s="17" t="str">
        <f t="shared" si="91"/>
        <v>BULLISH</v>
      </c>
      <c r="G1425" s="17" t="str">
        <f t="shared" si="90"/>
        <v>STRONG</v>
      </c>
      <c r="H1425" s="17" t="str">
        <f t="shared" si="89"/>
        <v>BULLISH DIVERGENCE</v>
      </c>
    </row>
    <row r="1426" spans="1:8" ht="13.5" x14ac:dyDescent="0.25">
      <c r="A1426" s="3">
        <v>44089</v>
      </c>
      <c r="B1426" s="2">
        <v>26.8</v>
      </c>
      <c r="C1426" s="2">
        <v>13.447100000000001</v>
      </c>
      <c r="D1426" s="2">
        <v>1573</v>
      </c>
      <c r="E1426" s="2">
        <f t="shared" si="88"/>
        <v>318798</v>
      </c>
      <c r="F1426" s="17" t="str">
        <f t="shared" si="91"/>
        <v>BULLISH</v>
      </c>
      <c r="G1426" s="17" t="str">
        <f t="shared" si="90"/>
        <v>STRONG</v>
      </c>
      <c r="H1426" s="17" t="str">
        <f t="shared" si="89"/>
        <v>CONFIRMED BULLISH</v>
      </c>
    </row>
    <row r="1427" spans="1:8" ht="13.5" x14ac:dyDescent="0.25">
      <c r="A1427" s="3">
        <v>44090</v>
      </c>
      <c r="B1427" s="2">
        <v>26.98</v>
      </c>
      <c r="C1427" s="2">
        <v>13.5374</v>
      </c>
      <c r="D1427" s="2">
        <v>2195</v>
      </c>
      <c r="E1427" s="2">
        <f t="shared" si="88"/>
        <v>320993</v>
      </c>
      <c r="F1427" s="17" t="str">
        <f t="shared" si="91"/>
        <v>BULLISH</v>
      </c>
      <c r="G1427" s="17" t="str">
        <f t="shared" si="90"/>
        <v>STRONG</v>
      </c>
      <c r="H1427" s="17" t="str">
        <f t="shared" si="89"/>
        <v>CONFIRMED BULLISH</v>
      </c>
    </row>
    <row r="1428" spans="1:8" ht="13.5" x14ac:dyDescent="0.25">
      <c r="A1428" s="3">
        <v>44091</v>
      </c>
      <c r="B1428" s="2">
        <v>26.61</v>
      </c>
      <c r="C1428" s="2">
        <v>13.351699999999999</v>
      </c>
      <c r="D1428" s="2">
        <v>1140</v>
      </c>
      <c r="E1428" s="2">
        <f t="shared" si="88"/>
        <v>319853</v>
      </c>
      <c r="F1428" s="17" t="str">
        <f t="shared" si="91"/>
        <v>BULLISH</v>
      </c>
      <c r="G1428" s="17" t="str">
        <f t="shared" si="90"/>
        <v>STRONG</v>
      </c>
      <c r="H1428" s="17" t="str">
        <f t="shared" si="89"/>
        <v>CONFIRMED BULLISH</v>
      </c>
    </row>
    <row r="1429" spans="1:8" ht="13.5" x14ac:dyDescent="0.25">
      <c r="A1429" s="3">
        <v>44092</v>
      </c>
      <c r="B1429" s="2">
        <v>26.5</v>
      </c>
      <c r="C1429" s="2">
        <v>13.2965</v>
      </c>
      <c r="D1429" s="2">
        <v>921</v>
      </c>
      <c r="E1429" s="2">
        <f t="shared" si="88"/>
        <v>318932</v>
      </c>
      <c r="F1429" s="17" t="str">
        <f t="shared" si="91"/>
        <v>BULLISH</v>
      </c>
      <c r="G1429" s="17" t="str">
        <f t="shared" si="90"/>
        <v>STRONG</v>
      </c>
      <c r="H1429" s="17" t="str">
        <f t="shared" si="89"/>
        <v>BULLISH DIVERGENCE</v>
      </c>
    </row>
    <row r="1430" spans="1:8" ht="13.5" x14ac:dyDescent="0.25">
      <c r="A1430" s="3">
        <v>44095</v>
      </c>
      <c r="B1430" s="2">
        <v>26.45</v>
      </c>
      <c r="C1430" s="2">
        <v>13.2714</v>
      </c>
      <c r="D1430" s="2">
        <v>1063</v>
      </c>
      <c r="E1430" s="2">
        <f t="shared" si="88"/>
        <v>317869</v>
      </c>
      <c r="F1430" s="17" t="str">
        <f t="shared" si="91"/>
        <v>BULLISH</v>
      </c>
      <c r="G1430" s="17" t="str">
        <f t="shared" si="90"/>
        <v>NEUTRAL</v>
      </c>
      <c r="H1430" s="17" t="str">
        <f t="shared" si="89"/>
        <v>BULLISH DIVERGENCE</v>
      </c>
    </row>
    <row r="1431" spans="1:8" ht="13.5" x14ac:dyDescent="0.25">
      <c r="A1431" s="3">
        <v>44096</v>
      </c>
      <c r="B1431" s="2">
        <v>26.15</v>
      </c>
      <c r="C1431" s="2">
        <v>13.120900000000001</v>
      </c>
      <c r="D1431" s="2">
        <v>748</v>
      </c>
      <c r="E1431" s="2">
        <f t="shared" si="88"/>
        <v>317121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v>44097</v>
      </c>
      <c r="B1432" s="2">
        <v>26.15</v>
      </c>
      <c r="C1432" s="2">
        <v>13.120900000000001</v>
      </c>
      <c r="D1432" s="2">
        <v>1017</v>
      </c>
      <c r="E1432" s="2">
        <f t="shared" si="88"/>
        <v>317121</v>
      </c>
      <c r="F1432" s="17" t="str">
        <f t="shared" si="91"/>
        <v>BEARISH</v>
      </c>
      <c r="G1432" s="17" t="str">
        <f t="shared" si="90"/>
        <v>NEUTRAL</v>
      </c>
      <c r="H1432" s="17" t="str">
        <f t="shared" si="89"/>
        <v>CONFIRMED BEARISH</v>
      </c>
    </row>
    <row r="1433" spans="1:8" ht="13.5" x14ac:dyDescent="0.25">
      <c r="A1433" s="3">
        <v>44098</v>
      </c>
      <c r="B1433" s="2">
        <v>26.1</v>
      </c>
      <c r="C1433" s="2">
        <v>13.095800000000001</v>
      </c>
      <c r="D1433" s="2">
        <v>2248</v>
      </c>
      <c r="E1433" s="2">
        <f t="shared" si="88"/>
        <v>314873</v>
      </c>
      <c r="F1433" s="17" t="str">
        <f t="shared" si="91"/>
        <v>BEARISH</v>
      </c>
      <c r="G1433" s="17" t="str">
        <f t="shared" si="90"/>
        <v>NEUTRAL</v>
      </c>
      <c r="H1433" s="17" t="str">
        <f t="shared" si="89"/>
        <v>CONFIRMED BEARISH</v>
      </c>
    </row>
    <row r="1434" spans="1:8" ht="13.5" x14ac:dyDescent="0.25">
      <c r="A1434" s="3">
        <v>44099</v>
      </c>
      <c r="B1434" s="2">
        <v>25.8</v>
      </c>
      <c r="C1434" s="2">
        <v>12.9453</v>
      </c>
      <c r="D1434" s="2">
        <v>754</v>
      </c>
      <c r="E1434" s="2">
        <f t="shared" si="88"/>
        <v>314119</v>
      </c>
      <c r="F1434" s="17" t="str">
        <f t="shared" si="91"/>
        <v>BEARISH</v>
      </c>
      <c r="G1434" s="17" t="str">
        <f t="shared" si="90"/>
        <v>NEUTRAL</v>
      </c>
      <c r="H1434" s="17" t="str">
        <f t="shared" si="89"/>
        <v>CONFIRMED BEARISH</v>
      </c>
    </row>
    <row r="1435" spans="1:8" ht="13.5" x14ac:dyDescent="0.25">
      <c r="A1435" s="3">
        <v>44102</v>
      </c>
      <c r="B1435" s="2">
        <v>25.03</v>
      </c>
      <c r="C1435" s="2">
        <v>12.5589</v>
      </c>
      <c r="D1435" s="2">
        <v>1936</v>
      </c>
      <c r="E1435" s="2">
        <f t="shared" si="88"/>
        <v>312183</v>
      </c>
      <c r="F1435" s="17" t="str">
        <f t="shared" si="91"/>
        <v>BEARISH</v>
      </c>
      <c r="G1435" s="17" t="str">
        <f t="shared" si="90"/>
        <v>NEUTRAL</v>
      </c>
      <c r="H1435" s="17" t="str">
        <f t="shared" si="89"/>
        <v>CONFIRMED BEARISH</v>
      </c>
    </row>
    <row r="1436" spans="1:8" ht="13.5" x14ac:dyDescent="0.25">
      <c r="A1436" s="3">
        <v>44103</v>
      </c>
      <c r="B1436" s="2">
        <v>25.75</v>
      </c>
      <c r="C1436" s="2">
        <v>12.920199999999999</v>
      </c>
      <c r="D1436" s="2">
        <v>2035</v>
      </c>
      <c r="E1436" s="2">
        <f t="shared" si="88"/>
        <v>314218</v>
      </c>
      <c r="F1436" s="17" t="str">
        <f t="shared" si="91"/>
        <v>BEARISH</v>
      </c>
      <c r="G1436" s="17" t="str">
        <f t="shared" si="90"/>
        <v>NEUTRAL</v>
      </c>
      <c r="H1436" s="17" t="str">
        <f t="shared" si="89"/>
        <v>CONFIRMED BEARISH</v>
      </c>
    </row>
    <row r="1437" spans="1:8" ht="13.5" x14ac:dyDescent="0.25">
      <c r="A1437" s="3">
        <v>44104</v>
      </c>
      <c r="B1437" s="2">
        <v>25.4</v>
      </c>
      <c r="C1437" s="2">
        <v>12.7446</v>
      </c>
      <c r="D1437" s="2">
        <v>603</v>
      </c>
      <c r="E1437" s="2">
        <f t="shared" si="88"/>
        <v>313615</v>
      </c>
      <c r="F1437" s="17" t="str">
        <f t="shared" si="91"/>
        <v>BEARISH</v>
      </c>
      <c r="G1437" s="17" t="str">
        <f t="shared" si="90"/>
        <v>NEUTRAL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24.64</v>
      </c>
      <c r="C1438" s="2">
        <v>12.363300000000001</v>
      </c>
      <c r="D1438" s="2">
        <v>1859</v>
      </c>
      <c r="E1438" s="2">
        <f t="shared" si="88"/>
        <v>311756</v>
      </c>
      <c r="F1438" s="17" t="str">
        <f t="shared" si="91"/>
        <v>BEARISH</v>
      </c>
      <c r="G1438" s="17" t="str">
        <f t="shared" si="90"/>
        <v>NEUTRAL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24.2</v>
      </c>
      <c r="C1439" s="2">
        <v>12.1425</v>
      </c>
      <c r="D1439" s="2">
        <v>2830</v>
      </c>
      <c r="E1439" s="2">
        <f t="shared" si="88"/>
        <v>308926</v>
      </c>
      <c r="F1439" s="17" t="str">
        <f t="shared" si="91"/>
        <v>BEARISH</v>
      </c>
      <c r="G1439" s="17" t="str">
        <f t="shared" si="90"/>
        <v>NEUTRAL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25.13</v>
      </c>
      <c r="C1440" s="2">
        <v>12.6091</v>
      </c>
      <c r="D1440" s="2">
        <v>135</v>
      </c>
      <c r="E1440" s="2">
        <f t="shared" si="88"/>
        <v>309061</v>
      </c>
      <c r="F1440" s="17" t="str">
        <f t="shared" si="91"/>
        <v>BEARISH</v>
      </c>
      <c r="G1440" s="17" t="str">
        <f t="shared" si="90"/>
        <v>NEUTRAL</v>
      </c>
      <c r="H1440" s="17" t="str">
        <f t="shared" si="89"/>
        <v>BEARISH DIVERGENCE</v>
      </c>
    </row>
    <row r="1441" spans="1:8" ht="13.5" x14ac:dyDescent="0.25">
      <c r="A1441" s="3">
        <v>44110</v>
      </c>
      <c r="B1441" s="2">
        <v>26.28</v>
      </c>
      <c r="C1441" s="2">
        <v>13.1861</v>
      </c>
      <c r="D1441" s="2">
        <v>1025</v>
      </c>
      <c r="E1441" s="2">
        <f t="shared" si="88"/>
        <v>310086</v>
      </c>
      <c r="F1441" s="17" t="str">
        <f t="shared" si="91"/>
        <v>BEARISH</v>
      </c>
      <c r="G1441" s="17" t="str">
        <f t="shared" si="90"/>
        <v>NEUTRAL</v>
      </c>
      <c r="H1441" s="17" t="str">
        <f t="shared" si="89"/>
        <v>BEARISH DIVERGENCE</v>
      </c>
    </row>
    <row r="1442" spans="1:8" ht="13.5" x14ac:dyDescent="0.25">
      <c r="A1442" s="3">
        <v>44111</v>
      </c>
      <c r="B1442" s="2">
        <v>26.4</v>
      </c>
      <c r="C1442" s="2">
        <v>13.2464</v>
      </c>
      <c r="D1442" s="2">
        <v>3209</v>
      </c>
      <c r="E1442" s="2">
        <f t="shared" si="88"/>
        <v>313295</v>
      </c>
      <c r="F1442" s="17" t="str">
        <f t="shared" si="91"/>
        <v>BEARISH</v>
      </c>
      <c r="G1442" s="17" t="str">
        <f t="shared" si="90"/>
        <v>NEUTRAL</v>
      </c>
      <c r="H1442" s="17" t="str">
        <f t="shared" si="89"/>
        <v>BEARISH DIVERGENCE</v>
      </c>
    </row>
    <row r="1443" spans="1:8" ht="13.5" x14ac:dyDescent="0.25">
      <c r="A1443" s="3">
        <v>44112</v>
      </c>
      <c r="B1443" s="2">
        <v>26.4</v>
      </c>
      <c r="C1443" s="2">
        <v>13.2464</v>
      </c>
      <c r="D1443" s="2">
        <v>120</v>
      </c>
      <c r="E1443" s="2">
        <f t="shared" si="88"/>
        <v>313295</v>
      </c>
      <c r="F1443" s="17" t="str">
        <f t="shared" si="91"/>
        <v>BULLISH</v>
      </c>
      <c r="G1443" s="17" t="str">
        <f t="shared" si="90"/>
        <v>NEUTRAL</v>
      </c>
      <c r="H1443" s="17" t="str">
        <f t="shared" si="89"/>
        <v>CONFIRMED BULLISH</v>
      </c>
    </row>
    <row r="1444" spans="1:8" ht="13.5" x14ac:dyDescent="0.25">
      <c r="A1444" s="3">
        <v>44113</v>
      </c>
      <c r="B1444" s="2">
        <v>26.38</v>
      </c>
      <c r="C1444" s="2">
        <v>13.2363</v>
      </c>
      <c r="D1444" s="2">
        <v>210</v>
      </c>
      <c r="E1444" s="2">
        <f t="shared" si="88"/>
        <v>313085</v>
      </c>
      <c r="F1444" s="17" t="str">
        <f t="shared" si="91"/>
        <v>BULLISH</v>
      </c>
      <c r="G1444" s="17" t="str">
        <f t="shared" si="90"/>
        <v>NEUTRAL</v>
      </c>
      <c r="H1444" s="17" t="str">
        <f t="shared" si="89"/>
        <v>CONFIRMED BULLISH</v>
      </c>
    </row>
    <row r="1445" spans="1:8" ht="13.5" x14ac:dyDescent="0.25">
      <c r="A1445" s="3">
        <v>44116</v>
      </c>
      <c r="B1445" s="2">
        <v>25.7</v>
      </c>
      <c r="C1445" s="2">
        <v>12.895099999999999</v>
      </c>
      <c r="D1445" s="2">
        <v>517</v>
      </c>
      <c r="E1445" s="2">
        <f t="shared" si="88"/>
        <v>312568</v>
      </c>
      <c r="F1445" s="17" t="str">
        <f t="shared" si="91"/>
        <v>BULLISH</v>
      </c>
      <c r="G1445" s="17" t="str">
        <f t="shared" si="90"/>
        <v>NEUTRAL</v>
      </c>
      <c r="H1445" s="17" t="str">
        <f t="shared" si="89"/>
        <v>CONFIRMED BULLISH</v>
      </c>
    </row>
    <row r="1446" spans="1:8" ht="13.5" x14ac:dyDescent="0.25">
      <c r="A1446" s="3">
        <v>44117</v>
      </c>
      <c r="B1446" s="2">
        <v>25.64</v>
      </c>
      <c r="C1446" s="2">
        <v>12.865</v>
      </c>
      <c r="D1446" s="2">
        <v>201</v>
      </c>
      <c r="E1446" s="2">
        <f t="shared" si="88"/>
        <v>312367</v>
      </c>
      <c r="F1446" s="17" t="str">
        <f t="shared" si="91"/>
        <v>BULLISH</v>
      </c>
      <c r="G1446" s="17" t="str">
        <f t="shared" si="90"/>
        <v>NEUTRAL</v>
      </c>
      <c r="H1446" s="17" t="str">
        <f t="shared" si="89"/>
        <v>BULLISH DIVERGENCE</v>
      </c>
    </row>
    <row r="1447" spans="1:8" ht="13.5" x14ac:dyDescent="0.25">
      <c r="A1447" s="3">
        <v>44118</v>
      </c>
      <c r="B1447" s="2">
        <v>25.7</v>
      </c>
      <c r="C1447" s="2">
        <v>12.895099999999999</v>
      </c>
      <c r="D1447" s="2">
        <v>22891</v>
      </c>
      <c r="E1447" s="2">
        <f t="shared" si="88"/>
        <v>335258</v>
      </c>
      <c r="F1447" s="17" t="str">
        <f t="shared" si="91"/>
        <v>BULLISH</v>
      </c>
      <c r="G1447" s="17" t="str">
        <f t="shared" si="90"/>
        <v>STRONG</v>
      </c>
      <c r="H1447" s="17" t="str">
        <f t="shared" si="89"/>
        <v>BULLISH DIVERGENCE</v>
      </c>
    </row>
    <row r="1448" spans="1:8" ht="13.5" x14ac:dyDescent="0.25">
      <c r="A1448" s="3">
        <v>44120</v>
      </c>
      <c r="B1448" s="2">
        <v>25.7</v>
      </c>
      <c r="C1448" s="2">
        <v>12.895099999999999</v>
      </c>
      <c r="D1448" s="2">
        <v>120</v>
      </c>
      <c r="E1448" s="2">
        <f t="shared" si="88"/>
        <v>335258</v>
      </c>
      <c r="F1448" s="17" t="str">
        <f t="shared" si="91"/>
        <v>BULLISH</v>
      </c>
      <c r="G1448" s="17" t="str">
        <f t="shared" si="90"/>
        <v>STRONG</v>
      </c>
      <c r="H1448" s="17" t="str">
        <f t="shared" si="89"/>
        <v>BULLISH DIVERGENCE</v>
      </c>
    </row>
    <row r="1449" spans="1:8" ht="13.5" x14ac:dyDescent="0.25">
      <c r="A1449" s="3">
        <v>44123</v>
      </c>
      <c r="B1449" s="2">
        <v>25.7</v>
      </c>
      <c r="C1449" s="2">
        <v>12.895099999999999</v>
      </c>
      <c r="D1449" s="2">
        <v>408</v>
      </c>
      <c r="E1449" s="2">
        <f t="shared" si="88"/>
        <v>335258</v>
      </c>
      <c r="F1449" s="17" t="str">
        <f t="shared" si="91"/>
        <v>BULLISH</v>
      </c>
      <c r="G1449" s="17" t="str">
        <f t="shared" si="90"/>
        <v>STRONG</v>
      </c>
      <c r="H1449" s="17" t="str">
        <f t="shared" si="89"/>
        <v>BULLISH DIVERGENCE</v>
      </c>
    </row>
    <row r="1450" spans="1:8" ht="13.5" x14ac:dyDescent="0.25">
      <c r="A1450" s="3">
        <v>44124</v>
      </c>
      <c r="B1450" s="2">
        <v>25.27</v>
      </c>
      <c r="C1450" s="2">
        <v>12.679399999999999</v>
      </c>
      <c r="D1450" s="2">
        <v>206</v>
      </c>
      <c r="E1450" s="2">
        <f t="shared" si="88"/>
        <v>335052</v>
      </c>
      <c r="F1450" s="17" t="str">
        <f t="shared" si="91"/>
        <v>BULLISH</v>
      </c>
      <c r="G1450" s="17" t="str">
        <f t="shared" si="90"/>
        <v>STRONG</v>
      </c>
      <c r="H1450" s="17" t="str">
        <f t="shared" si="89"/>
        <v>BULLISH DIVERGENCE</v>
      </c>
    </row>
    <row r="1451" spans="1:8" ht="13.5" x14ac:dyDescent="0.25">
      <c r="A1451" s="3">
        <v>44125</v>
      </c>
      <c r="B1451" s="2">
        <v>25.6</v>
      </c>
      <c r="C1451" s="2">
        <v>12.844900000000001</v>
      </c>
      <c r="D1451" s="2">
        <v>283</v>
      </c>
      <c r="E1451" s="2">
        <f t="shared" si="88"/>
        <v>335335</v>
      </c>
      <c r="F1451" s="17" t="str">
        <f t="shared" si="91"/>
        <v>BULLISH</v>
      </c>
      <c r="G1451" s="17" t="str">
        <f t="shared" si="90"/>
        <v>STRONG</v>
      </c>
      <c r="H1451" s="17" t="str">
        <f t="shared" si="89"/>
        <v>BULLISH DIVERGENCE</v>
      </c>
    </row>
    <row r="1452" spans="1:8" ht="13.5" x14ac:dyDescent="0.25">
      <c r="A1452" s="3">
        <v>44126</v>
      </c>
      <c r="B1452" s="2">
        <v>25.45</v>
      </c>
      <c r="C1452" s="2">
        <v>12.7697</v>
      </c>
      <c r="D1452" s="2">
        <v>85</v>
      </c>
      <c r="E1452" s="2">
        <f t="shared" si="88"/>
        <v>335250</v>
      </c>
      <c r="F1452" s="17" t="str">
        <f t="shared" si="91"/>
        <v>BEARISH</v>
      </c>
      <c r="G1452" s="17" t="str">
        <f t="shared" si="90"/>
        <v>NEUTRAL</v>
      </c>
      <c r="H1452" s="17" t="str">
        <f t="shared" si="89"/>
        <v>CONFIRMED BEARISH</v>
      </c>
    </row>
    <row r="1453" spans="1:8" ht="13.5" x14ac:dyDescent="0.25">
      <c r="A1453" s="3">
        <v>44127</v>
      </c>
      <c r="B1453" s="2">
        <v>25.55</v>
      </c>
      <c r="C1453" s="2">
        <v>12.819900000000001</v>
      </c>
      <c r="D1453" s="2">
        <v>331</v>
      </c>
      <c r="E1453" s="2">
        <f t="shared" si="88"/>
        <v>335581</v>
      </c>
      <c r="F1453" s="17" t="str">
        <f t="shared" si="91"/>
        <v>BULLISH</v>
      </c>
      <c r="G1453" s="17" t="str">
        <f t="shared" si="90"/>
        <v>NEUTRAL</v>
      </c>
      <c r="H1453" s="17" t="str">
        <f t="shared" si="89"/>
        <v>BULLISH DIVERGENCE</v>
      </c>
    </row>
    <row r="1454" spans="1:8" ht="13.5" x14ac:dyDescent="0.25">
      <c r="A1454" s="3">
        <v>44130</v>
      </c>
      <c r="B1454" s="2">
        <v>25.22</v>
      </c>
      <c r="C1454" s="2">
        <v>12.654299999999999</v>
      </c>
      <c r="D1454" s="2">
        <v>2268</v>
      </c>
      <c r="E1454" s="2">
        <f t="shared" si="88"/>
        <v>333313</v>
      </c>
      <c r="F1454" s="17" t="str">
        <f t="shared" si="91"/>
        <v>BEARISH</v>
      </c>
      <c r="G1454" s="17" t="str">
        <f t="shared" si="90"/>
        <v>NEUTRAL</v>
      </c>
      <c r="H1454" s="17" t="str">
        <f t="shared" si="89"/>
        <v>CONFIRMED BEARISH</v>
      </c>
    </row>
    <row r="1455" spans="1:8" ht="13.5" x14ac:dyDescent="0.25">
      <c r="A1455" s="3">
        <v>44131</v>
      </c>
      <c r="B1455" s="2">
        <v>25.2</v>
      </c>
      <c r="C1455" s="2">
        <v>12.6442</v>
      </c>
      <c r="D1455" s="2">
        <v>300</v>
      </c>
      <c r="E1455" s="2">
        <f t="shared" si="88"/>
        <v>333013</v>
      </c>
      <c r="F1455" s="17" t="str">
        <f t="shared" si="91"/>
        <v>BEARISH</v>
      </c>
      <c r="G1455" s="17" t="str">
        <f t="shared" si="90"/>
        <v>NEUTRAL</v>
      </c>
      <c r="H1455" s="17" t="str">
        <f t="shared" si="89"/>
        <v>CONFIRMED BEARISH</v>
      </c>
    </row>
    <row r="1456" spans="1:8" ht="13.5" x14ac:dyDescent="0.25">
      <c r="A1456" s="3">
        <v>44132</v>
      </c>
      <c r="B1456" s="2">
        <v>25.45</v>
      </c>
      <c r="C1456" s="2">
        <v>12.7697</v>
      </c>
      <c r="D1456" s="2">
        <v>151</v>
      </c>
      <c r="E1456" s="2">
        <f t="shared" si="88"/>
        <v>333164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CONFIRMED BEARISH</v>
      </c>
    </row>
    <row r="1457" spans="1:8" ht="13.5" x14ac:dyDescent="0.25">
      <c r="A1457" s="3">
        <v>44134</v>
      </c>
      <c r="B1457" s="2">
        <v>25.6</v>
      </c>
      <c r="C1457" s="2">
        <v>12.844900000000001</v>
      </c>
      <c r="D1457" s="2">
        <v>215</v>
      </c>
      <c r="E1457" s="2">
        <f t="shared" si="88"/>
        <v>333379</v>
      </c>
      <c r="F1457" s="17" t="str">
        <f t="shared" si="91"/>
        <v>BEARISH</v>
      </c>
      <c r="G1457" s="17" t="str">
        <f t="shared" si="90"/>
        <v>NEUTRAL</v>
      </c>
      <c r="H1457" s="17" t="str">
        <f t="shared" si="89"/>
        <v>BEARISH DIVERGENCE</v>
      </c>
    </row>
    <row r="1458" spans="1:8" ht="13.5" x14ac:dyDescent="0.25">
      <c r="A1458" s="3">
        <v>44137</v>
      </c>
      <c r="B1458" s="2">
        <v>25.5</v>
      </c>
      <c r="C1458" s="2">
        <v>12.7948</v>
      </c>
      <c r="D1458" s="2">
        <v>577</v>
      </c>
      <c r="E1458" s="2">
        <f t="shared" si="88"/>
        <v>332802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v>44138</v>
      </c>
      <c r="B1459" s="2">
        <v>25.45</v>
      </c>
      <c r="C1459" s="2">
        <v>12.7697</v>
      </c>
      <c r="D1459" s="2">
        <v>551</v>
      </c>
      <c r="E1459" s="2">
        <f t="shared" si="88"/>
        <v>332251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BEARISH DIVERGENCE</v>
      </c>
    </row>
    <row r="1460" spans="1:8" ht="13.5" x14ac:dyDescent="0.25">
      <c r="A1460" s="3">
        <v>44139</v>
      </c>
      <c r="B1460" s="2">
        <v>25.4</v>
      </c>
      <c r="C1460" s="2">
        <v>12.7446</v>
      </c>
      <c r="D1460" s="2">
        <v>34</v>
      </c>
      <c r="E1460" s="2">
        <f t="shared" si="88"/>
        <v>332217</v>
      </c>
      <c r="F1460" s="17" t="str">
        <f t="shared" si="91"/>
        <v>BEARISH</v>
      </c>
      <c r="G1460" s="17" t="str">
        <f t="shared" si="90"/>
        <v>NEUTRAL</v>
      </c>
      <c r="H1460" s="17" t="str">
        <f t="shared" si="89"/>
        <v>BEARISH DIVERGENCE</v>
      </c>
    </row>
    <row r="1461" spans="1:8" ht="13.5" x14ac:dyDescent="0.25">
      <c r="A1461" s="3">
        <v>44140</v>
      </c>
      <c r="B1461" s="2">
        <v>25.03</v>
      </c>
      <c r="C1461" s="2">
        <v>12.5589</v>
      </c>
      <c r="D1461" s="2">
        <v>683</v>
      </c>
      <c r="E1461" s="2">
        <f t="shared" si="88"/>
        <v>331534</v>
      </c>
      <c r="F1461" s="17" t="str">
        <f t="shared" si="91"/>
        <v>BEARISH</v>
      </c>
      <c r="G1461" s="17" t="str">
        <f t="shared" si="90"/>
        <v>NEUTRAL</v>
      </c>
      <c r="H1461" s="17" t="str">
        <f t="shared" si="89"/>
        <v>CONFIRMED BEARISH</v>
      </c>
    </row>
    <row r="1462" spans="1:8" ht="13.5" x14ac:dyDescent="0.25">
      <c r="A1462" s="3">
        <v>44141</v>
      </c>
      <c r="B1462" s="2">
        <v>25.05</v>
      </c>
      <c r="C1462" s="2">
        <v>12.569000000000001</v>
      </c>
      <c r="D1462" s="2">
        <v>518</v>
      </c>
      <c r="E1462" s="2">
        <f t="shared" si="88"/>
        <v>332052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CONFIRMED BEARISH</v>
      </c>
    </row>
    <row r="1463" spans="1:8" ht="13.5" x14ac:dyDescent="0.25">
      <c r="A1463" s="3">
        <v>44144</v>
      </c>
      <c r="B1463" s="2">
        <v>25.1</v>
      </c>
      <c r="C1463" s="2">
        <v>12.594099999999999</v>
      </c>
      <c r="D1463" s="2">
        <v>427</v>
      </c>
      <c r="E1463" s="2">
        <f t="shared" si="88"/>
        <v>332479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CONFIRMED BEARISH</v>
      </c>
    </row>
    <row r="1464" spans="1:8" ht="13.5" x14ac:dyDescent="0.25">
      <c r="A1464" s="3">
        <v>44145</v>
      </c>
      <c r="B1464" s="2">
        <v>25.3</v>
      </c>
      <c r="C1464" s="2">
        <v>12.6944</v>
      </c>
      <c r="D1464" s="2">
        <v>1022</v>
      </c>
      <c r="E1464" s="2">
        <f t="shared" si="88"/>
        <v>333501</v>
      </c>
      <c r="F1464" s="17" t="str">
        <f t="shared" si="91"/>
        <v>BULLISH</v>
      </c>
      <c r="G1464" s="17" t="str">
        <f t="shared" si="90"/>
        <v>NEUTRAL</v>
      </c>
      <c r="H1464" s="17" t="str">
        <f t="shared" si="89"/>
        <v>BULLISH DIVERGENCE</v>
      </c>
    </row>
    <row r="1465" spans="1:8" ht="13.5" x14ac:dyDescent="0.25">
      <c r="A1465" s="3">
        <v>44146</v>
      </c>
      <c r="B1465" s="2">
        <v>25</v>
      </c>
      <c r="C1465" s="2">
        <v>12.543900000000001</v>
      </c>
      <c r="D1465" s="2">
        <v>1667</v>
      </c>
      <c r="E1465" s="2">
        <f t="shared" si="88"/>
        <v>331834</v>
      </c>
      <c r="F1465" s="17" t="str">
        <f t="shared" si="91"/>
        <v>BEARISH</v>
      </c>
      <c r="G1465" s="17" t="str">
        <f t="shared" si="90"/>
        <v>NEUTRAL</v>
      </c>
      <c r="H1465" s="17" t="str">
        <f t="shared" si="89"/>
        <v>CONFIRMED BEARISH</v>
      </c>
    </row>
    <row r="1466" spans="1:8" ht="13.5" x14ac:dyDescent="0.25">
      <c r="A1466" s="3">
        <v>44147</v>
      </c>
      <c r="B1466" s="2">
        <v>25.01</v>
      </c>
      <c r="C1466" s="2">
        <v>12.5489</v>
      </c>
      <c r="D1466" s="2">
        <v>254</v>
      </c>
      <c r="E1466" s="2">
        <f t="shared" si="88"/>
        <v>332088</v>
      </c>
      <c r="F1466" s="17" t="str">
        <f t="shared" si="91"/>
        <v>BULLISH</v>
      </c>
      <c r="G1466" s="17" t="str">
        <f t="shared" si="90"/>
        <v>NEUTRAL</v>
      </c>
      <c r="H1466" s="17" t="str">
        <f t="shared" si="89"/>
        <v>BULLISH DIVERGENCE</v>
      </c>
    </row>
    <row r="1467" spans="1:8" ht="13.5" x14ac:dyDescent="0.25">
      <c r="A1467" s="3">
        <v>44148</v>
      </c>
      <c r="B1467" s="2">
        <v>24.92</v>
      </c>
      <c r="C1467" s="2">
        <v>12.5038</v>
      </c>
      <c r="D1467" s="2">
        <v>1353</v>
      </c>
      <c r="E1467" s="2">
        <f t="shared" si="88"/>
        <v>330735</v>
      </c>
      <c r="F1467" s="17" t="str">
        <f t="shared" si="91"/>
        <v>BEARISH</v>
      </c>
      <c r="G1467" s="17" t="str">
        <f t="shared" si="90"/>
        <v>NEUTRAL</v>
      </c>
      <c r="H1467" s="17" t="str">
        <f t="shared" si="89"/>
        <v>CONFIRMED BEARISH</v>
      </c>
    </row>
    <row r="1468" spans="1:8" ht="13.5" x14ac:dyDescent="0.25">
      <c r="A1468" s="3">
        <v>44151</v>
      </c>
      <c r="B1468" s="2">
        <v>25.1</v>
      </c>
      <c r="C1468" s="2">
        <v>12.594099999999999</v>
      </c>
      <c r="D1468" s="2">
        <v>351</v>
      </c>
      <c r="E1468" s="2">
        <f t="shared" si="88"/>
        <v>331086</v>
      </c>
      <c r="F1468" s="17" t="str">
        <f t="shared" si="91"/>
        <v>BEARISH</v>
      </c>
      <c r="G1468" s="17" t="str">
        <f t="shared" si="90"/>
        <v>NEUTRAL</v>
      </c>
      <c r="H1468" s="17" t="str">
        <f t="shared" si="89"/>
        <v>NEUTRAL</v>
      </c>
    </row>
    <row r="1469" spans="1:8" ht="13.5" x14ac:dyDescent="0.25">
      <c r="A1469" s="3">
        <v>44152</v>
      </c>
      <c r="B1469" s="2">
        <v>25.5</v>
      </c>
      <c r="C1469" s="2">
        <v>12.7948</v>
      </c>
      <c r="D1469" s="2">
        <v>698</v>
      </c>
      <c r="E1469" s="2">
        <f t="shared" si="88"/>
        <v>331784</v>
      </c>
      <c r="F1469" s="17" t="str">
        <f t="shared" si="91"/>
        <v>BEARISH</v>
      </c>
      <c r="G1469" s="17" t="str">
        <f t="shared" si="90"/>
        <v>NEUTRAL</v>
      </c>
      <c r="H1469" s="17" t="str">
        <f t="shared" si="89"/>
        <v>BEARISH DIVERGENCE</v>
      </c>
    </row>
    <row r="1470" spans="1:8" ht="13.5" x14ac:dyDescent="0.25">
      <c r="A1470" s="3">
        <v>44153</v>
      </c>
      <c r="B1470" s="2">
        <v>25.1</v>
      </c>
      <c r="C1470" s="2">
        <v>12.594099999999999</v>
      </c>
      <c r="D1470" s="2">
        <v>3215</v>
      </c>
      <c r="E1470" s="2">
        <f t="shared" si="88"/>
        <v>328569</v>
      </c>
      <c r="F1470" s="17" t="str">
        <f t="shared" si="91"/>
        <v>BEARISH</v>
      </c>
      <c r="G1470" s="17" t="str">
        <f t="shared" si="90"/>
        <v>NEUTRAL</v>
      </c>
      <c r="H1470" s="17" t="str">
        <f t="shared" si="89"/>
        <v>BEARISH DIVERGENCE</v>
      </c>
    </row>
    <row r="1471" spans="1:8" ht="13.5" x14ac:dyDescent="0.25">
      <c r="A1471" s="3">
        <v>44154</v>
      </c>
      <c r="B1471" s="2">
        <v>25.49</v>
      </c>
      <c r="C1471" s="2">
        <v>12.7898</v>
      </c>
      <c r="D1471" s="2">
        <v>2428</v>
      </c>
      <c r="E1471" s="2">
        <f t="shared" si="88"/>
        <v>330997</v>
      </c>
      <c r="F1471" s="17" t="str">
        <f t="shared" si="91"/>
        <v>BEARISH</v>
      </c>
      <c r="G1471" s="17" t="str">
        <f t="shared" si="90"/>
        <v>NEUTRAL</v>
      </c>
      <c r="H1471" s="17" t="str">
        <f t="shared" si="89"/>
        <v>BEARISH DIVERGENCE</v>
      </c>
    </row>
    <row r="1472" spans="1:8" ht="13.5" x14ac:dyDescent="0.25">
      <c r="A1472" s="3">
        <v>44155</v>
      </c>
      <c r="B1472" s="2">
        <v>25.49</v>
      </c>
      <c r="C1472" s="2">
        <v>12.7898</v>
      </c>
      <c r="D1472" s="2">
        <v>1263</v>
      </c>
      <c r="E1472" s="2">
        <f t="shared" si="88"/>
        <v>330997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CONFIRMED BULLISH</v>
      </c>
    </row>
    <row r="1473" spans="1:8" ht="13.5" x14ac:dyDescent="0.25">
      <c r="A1473" s="3">
        <v>44158</v>
      </c>
      <c r="B1473" s="2">
        <v>25.49</v>
      </c>
      <c r="C1473" s="2">
        <v>12.7898</v>
      </c>
      <c r="D1473" s="2">
        <v>130</v>
      </c>
      <c r="E1473" s="2">
        <f t="shared" si="88"/>
        <v>330997</v>
      </c>
      <c r="F1473" s="17" t="str">
        <f t="shared" si="91"/>
        <v>BEARISH</v>
      </c>
      <c r="G1473" s="17" t="str">
        <f t="shared" si="90"/>
        <v>NEUTRAL</v>
      </c>
      <c r="H1473" s="17" t="str">
        <f t="shared" si="89"/>
        <v>BEARISH DIVERGENCE</v>
      </c>
    </row>
    <row r="1474" spans="1:8" ht="13.5" x14ac:dyDescent="0.25">
      <c r="A1474" s="3">
        <v>44159</v>
      </c>
      <c r="B1474" s="2">
        <v>25.3</v>
      </c>
      <c r="C1474" s="2">
        <v>12.6944</v>
      </c>
      <c r="D1474" s="2">
        <v>2042</v>
      </c>
      <c r="E1474" s="2">
        <f t="shared" si="88"/>
        <v>328955</v>
      </c>
      <c r="F1474" s="17" t="str">
        <f t="shared" si="91"/>
        <v>BEARISH</v>
      </c>
      <c r="G1474" s="17" t="str">
        <f t="shared" si="90"/>
        <v>NEUTRAL</v>
      </c>
      <c r="H1474" s="17" t="str">
        <f t="shared" si="89"/>
        <v>CONFIRMED BEARISH</v>
      </c>
    </row>
    <row r="1475" spans="1:8" ht="13.5" x14ac:dyDescent="0.25">
      <c r="A1475" s="3">
        <v>44160</v>
      </c>
      <c r="B1475" s="2">
        <v>25.28</v>
      </c>
      <c r="C1475" s="2">
        <v>12.6844</v>
      </c>
      <c r="D1475" s="2">
        <v>2928</v>
      </c>
      <c r="E1475" s="2">
        <f t="shared" si="88"/>
        <v>326027</v>
      </c>
      <c r="F1475" s="17" t="str">
        <f t="shared" si="91"/>
        <v>BEARISH</v>
      </c>
      <c r="G1475" s="17" t="str">
        <f t="shared" si="90"/>
        <v>NEUTRAL</v>
      </c>
      <c r="H1475" s="17" t="str">
        <f t="shared" si="89"/>
        <v>BEARISH DIVERGENCE</v>
      </c>
    </row>
    <row r="1476" spans="1:8" ht="13.5" x14ac:dyDescent="0.25">
      <c r="A1476" s="3">
        <v>44161</v>
      </c>
      <c r="B1476" s="2">
        <v>24.97</v>
      </c>
      <c r="C1476" s="2">
        <v>12.5288</v>
      </c>
      <c r="D1476" s="2">
        <v>2792</v>
      </c>
      <c r="E1476" s="2">
        <f t="shared" ref="E1476:E1539" si="92">IF(B1476&gt;B1475, E1475+D1476, IF(B1476&lt;B1475, E1475-D1476, E1475))</f>
        <v>323235</v>
      </c>
      <c r="F1476" s="17" t="str">
        <f t="shared" si="91"/>
        <v>BEARISH</v>
      </c>
      <c r="G1476" s="17" t="str">
        <f t="shared" si="90"/>
        <v>WEAK</v>
      </c>
      <c r="H1476" s="17" t="str">
        <f t="shared" si="89"/>
        <v>CONFIRMED BEARISH</v>
      </c>
    </row>
    <row r="1477" spans="1:8" ht="13.5" x14ac:dyDescent="0.25">
      <c r="A1477" s="3">
        <v>44162</v>
      </c>
      <c r="B1477" s="2">
        <v>25.1</v>
      </c>
      <c r="C1477" s="2">
        <v>12.594099999999999</v>
      </c>
      <c r="D1477" s="2">
        <v>1722</v>
      </c>
      <c r="E1477" s="2">
        <f t="shared" si="92"/>
        <v>324957</v>
      </c>
      <c r="F1477" s="17" t="str">
        <f t="shared" si="91"/>
        <v>BEARISH</v>
      </c>
      <c r="G1477" s="17" t="str">
        <f t="shared" si="90"/>
        <v>NEUTRAL</v>
      </c>
      <c r="H1477" s="17" t="str">
        <f t="shared" si="89"/>
        <v>CONFIRMED BEARISH</v>
      </c>
    </row>
    <row r="1478" spans="1:8" ht="13.5" x14ac:dyDescent="0.25">
      <c r="A1478" s="3">
        <v>44165</v>
      </c>
      <c r="B1478" s="2">
        <v>25</v>
      </c>
      <c r="C1478" s="2">
        <v>12.543900000000001</v>
      </c>
      <c r="D1478" s="2">
        <v>810</v>
      </c>
      <c r="E1478" s="2">
        <f t="shared" si="92"/>
        <v>324147</v>
      </c>
      <c r="F1478" s="17" t="str">
        <f t="shared" si="91"/>
        <v>BEARISH</v>
      </c>
      <c r="G1478" s="17" t="str">
        <f t="shared" si="90"/>
        <v>WEAK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v>44166</v>
      </c>
      <c r="B1479" s="2">
        <v>25</v>
      </c>
      <c r="C1479" s="2">
        <v>12.543900000000001</v>
      </c>
      <c r="D1479" s="2">
        <v>1860</v>
      </c>
      <c r="E1479" s="2">
        <f t="shared" si="92"/>
        <v>324147</v>
      </c>
      <c r="F1479" s="17" t="str">
        <f t="shared" si="91"/>
        <v>BEARISH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BEARISH</v>
      </c>
    </row>
    <row r="1480" spans="1:8" ht="13.5" x14ac:dyDescent="0.25">
      <c r="A1480" s="3">
        <v>44167</v>
      </c>
      <c r="B1480" s="2">
        <v>25</v>
      </c>
      <c r="C1480" s="2">
        <v>12.543900000000001</v>
      </c>
      <c r="D1480" s="2">
        <v>2489</v>
      </c>
      <c r="E1480" s="2">
        <f t="shared" si="92"/>
        <v>324147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v>44168</v>
      </c>
      <c r="B1481" s="2">
        <v>25</v>
      </c>
      <c r="C1481" s="2">
        <v>12.543900000000001</v>
      </c>
      <c r="D1481" s="2">
        <v>2589</v>
      </c>
      <c r="E1481" s="2">
        <f t="shared" si="92"/>
        <v>324147</v>
      </c>
      <c r="F1481" s="17" t="str">
        <f t="shared" si="95"/>
        <v>BULLISH</v>
      </c>
      <c r="G1481" s="17" t="str">
        <f t="shared" si="94"/>
        <v>NEUTRAL</v>
      </c>
      <c r="H1481" s="17" t="str">
        <f t="shared" si="93"/>
        <v>CONFIRMED BULLISH</v>
      </c>
    </row>
    <row r="1482" spans="1:8" ht="13.5" x14ac:dyDescent="0.25">
      <c r="A1482" s="3">
        <v>44169</v>
      </c>
      <c r="B1482" s="2">
        <v>25.5</v>
      </c>
      <c r="C1482" s="2">
        <v>12.7948</v>
      </c>
      <c r="D1482" s="2">
        <v>6427</v>
      </c>
      <c r="E1482" s="2">
        <f t="shared" si="92"/>
        <v>330574</v>
      </c>
      <c r="F1482" s="17" t="str">
        <f t="shared" si="95"/>
        <v>BULLISH</v>
      </c>
      <c r="G1482" s="17" t="str">
        <f t="shared" si="94"/>
        <v>NEUTRAL</v>
      </c>
      <c r="H1482" s="17" t="str">
        <f t="shared" si="93"/>
        <v>CONFIRMED BULLISH</v>
      </c>
    </row>
    <row r="1483" spans="1:8" ht="13.5" x14ac:dyDescent="0.25">
      <c r="A1483" s="3">
        <v>44172</v>
      </c>
      <c r="B1483" s="2">
        <v>26.22</v>
      </c>
      <c r="C1483" s="2">
        <v>13.156000000000001</v>
      </c>
      <c r="D1483" s="2">
        <v>135</v>
      </c>
      <c r="E1483" s="2">
        <f t="shared" si="92"/>
        <v>330709</v>
      </c>
      <c r="F1483" s="17" t="str">
        <f t="shared" si="95"/>
        <v>BULLISH</v>
      </c>
      <c r="G1483" s="17" t="str">
        <f t="shared" si="94"/>
        <v>STRONG</v>
      </c>
      <c r="H1483" s="17" t="str">
        <f t="shared" si="93"/>
        <v>CONFIRMED BULLISH</v>
      </c>
    </row>
    <row r="1484" spans="1:8" ht="13.5" x14ac:dyDescent="0.25">
      <c r="A1484" s="3">
        <v>44173</v>
      </c>
      <c r="B1484" s="2">
        <v>26.22</v>
      </c>
      <c r="C1484" s="2">
        <v>13.156000000000001</v>
      </c>
      <c r="D1484" s="2">
        <v>1805</v>
      </c>
      <c r="E1484" s="2">
        <f t="shared" si="92"/>
        <v>330709</v>
      </c>
      <c r="F1484" s="17" t="str">
        <f t="shared" si="95"/>
        <v>BULLISH</v>
      </c>
      <c r="G1484" s="17" t="str">
        <f t="shared" si="94"/>
        <v>STRONG</v>
      </c>
      <c r="H1484" s="17" t="str">
        <f t="shared" si="93"/>
        <v>CONFIRMED BULLISH</v>
      </c>
    </row>
    <row r="1485" spans="1:8" ht="13.5" x14ac:dyDescent="0.25">
      <c r="A1485" s="3">
        <v>44174</v>
      </c>
      <c r="B1485" s="2">
        <v>27</v>
      </c>
      <c r="C1485" s="2">
        <v>13.5474</v>
      </c>
      <c r="D1485" s="2">
        <v>2198</v>
      </c>
      <c r="E1485" s="2">
        <f t="shared" si="92"/>
        <v>332907</v>
      </c>
      <c r="F1485" s="17" t="str">
        <f t="shared" si="95"/>
        <v>BULLISH</v>
      </c>
      <c r="G1485" s="17" t="str">
        <f t="shared" si="94"/>
        <v>STRONG</v>
      </c>
      <c r="H1485" s="17" t="str">
        <f t="shared" si="93"/>
        <v>CONFIRMED BULLISH</v>
      </c>
    </row>
    <row r="1486" spans="1:8" ht="13.5" x14ac:dyDescent="0.25">
      <c r="A1486" s="3">
        <v>44175</v>
      </c>
      <c r="B1486" s="2">
        <v>27.9</v>
      </c>
      <c r="C1486" s="2">
        <v>13.999000000000001</v>
      </c>
      <c r="D1486" s="2">
        <v>3684</v>
      </c>
      <c r="E1486" s="2">
        <f t="shared" si="92"/>
        <v>336591</v>
      </c>
      <c r="F1486" s="17" t="str">
        <f t="shared" si="95"/>
        <v>BULLISH</v>
      </c>
      <c r="G1486" s="17" t="str">
        <f t="shared" si="94"/>
        <v>STRONG</v>
      </c>
      <c r="H1486" s="17" t="str">
        <f t="shared" si="93"/>
        <v>CONFIRMED BULLISH</v>
      </c>
    </row>
    <row r="1487" spans="1:8" ht="13.5" x14ac:dyDescent="0.25">
      <c r="A1487" s="3">
        <v>44176</v>
      </c>
      <c r="B1487" s="2">
        <v>27.7</v>
      </c>
      <c r="C1487" s="2">
        <v>13.8986</v>
      </c>
      <c r="D1487" s="2">
        <v>793</v>
      </c>
      <c r="E1487" s="2">
        <f t="shared" si="92"/>
        <v>335798</v>
      </c>
      <c r="F1487" s="17" t="str">
        <f t="shared" si="95"/>
        <v>BULLISH</v>
      </c>
      <c r="G1487" s="17" t="str">
        <f t="shared" si="94"/>
        <v>NEUTRAL</v>
      </c>
      <c r="H1487" s="17" t="str">
        <f t="shared" si="93"/>
        <v>CONFIRMED BULLISH</v>
      </c>
    </row>
    <row r="1488" spans="1:8" ht="13.5" x14ac:dyDescent="0.25">
      <c r="A1488" s="3">
        <v>44179</v>
      </c>
      <c r="B1488" s="2">
        <v>27.7</v>
      </c>
      <c r="C1488" s="2">
        <v>13.8986</v>
      </c>
      <c r="D1488" s="2">
        <v>1108</v>
      </c>
      <c r="E1488" s="2">
        <f t="shared" si="92"/>
        <v>335798</v>
      </c>
      <c r="F1488" s="17" t="str">
        <f t="shared" si="95"/>
        <v>BULLISH</v>
      </c>
      <c r="G1488" s="17" t="str">
        <f t="shared" si="94"/>
        <v>NEUTRAL</v>
      </c>
      <c r="H1488" s="17" t="str">
        <f t="shared" si="93"/>
        <v>CONFIRMED BULLISH</v>
      </c>
    </row>
    <row r="1489" spans="1:8" ht="13.5" x14ac:dyDescent="0.25">
      <c r="A1489" s="3">
        <v>44180</v>
      </c>
      <c r="B1489" s="2">
        <v>28.3</v>
      </c>
      <c r="C1489" s="2">
        <v>14.1997</v>
      </c>
      <c r="D1489" s="2">
        <v>5393</v>
      </c>
      <c r="E1489" s="2">
        <f t="shared" si="92"/>
        <v>341191</v>
      </c>
      <c r="F1489" s="17" t="str">
        <f t="shared" si="95"/>
        <v>BULLISH</v>
      </c>
      <c r="G1489" s="17" t="str">
        <f t="shared" si="94"/>
        <v>STRONG</v>
      </c>
      <c r="H1489" s="17" t="str">
        <f t="shared" si="93"/>
        <v>CONFIRMED BULLISH</v>
      </c>
    </row>
    <row r="1490" spans="1:8" ht="13.5" x14ac:dyDescent="0.25">
      <c r="A1490" s="3">
        <v>44181</v>
      </c>
      <c r="B1490" s="2">
        <v>28.2</v>
      </c>
      <c r="C1490" s="2">
        <v>14.1495</v>
      </c>
      <c r="D1490" s="2">
        <v>4161</v>
      </c>
      <c r="E1490" s="2">
        <f t="shared" si="92"/>
        <v>337030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CONFIRMED BULLISH</v>
      </c>
    </row>
    <row r="1491" spans="1:8" ht="13.5" x14ac:dyDescent="0.25">
      <c r="A1491" s="3">
        <v>44182</v>
      </c>
      <c r="B1491" s="2">
        <v>27.5</v>
      </c>
      <c r="C1491" s="2">
        <v>13.798299999999999</v>
      </c>
      <c r="D1491" s="2">
        <v>121</v>
      </c>
      <c r="E1491" s="2">
        <f t="shared" si="92"/>
        <v>336909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BULLISH DIVERGENCE</v>
      </c>
    </row>
    <row r="1492" spans="1:8" ht="13.5" x14ac:dyDescent="0.25">
      <c r="A1492" s="3">
        <v>44183</v>
      </c>
      <c r="B1492" s="2">
        <v>28</v>
      </c>
      <c r="C1492" s="2">
        <v>14.049200000000001</v>
      </c>
      <c r="D1492" s="2">
        <v>448</v>
      </c>
      <c r="E1492" s="2">
        <f t="shared" si="92"/>
        <v>337357</v>
      </c>
      <c r="F1492" s="17" t="str">
        <f t="shared" si="95"/>
        <v>BULLISH</v>
      </c>
      <c r="G1492" s="17" t="str">
        <f t="shared" si="94"/>
        <v>NEUTRAL</v>
      </c>
      <c r="H1492" s="17" t="str">
        <f t="shared" si="93"/>
        <v>CONFIRMED BULLISH</v>
      </c>
    </row>
    <row r="1493" spans="1:8" ht="13.5" x14ac:dyDescent="0.25">
      <c r="A1493" s="3">
        <v>44186</v>
      </c>
      <c r="B1493" s="2">
        <v>27.99</v>
      </c>
      <c r="C1493" s="2">
        <v>14.0441</v>
      </c>
      <c r="D1493" s="2">
        <v>650</v>
      </c>
      <c r="E1493" s="2">
        <f t="shared" si="92"/>
        <v>336707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CONFIRMED BULLISH</v>
      </c>
    </row>
    <row r="1494" spans="1:8" ht="13.5" x14ac:dyDescent="0.25">
      <c r="A1494" s="3">
        <v>44187</v>
      </c>
      <c r="B1494" s="2">
        <v>27.99</v>
      </c>
      <c r="C1494" s="2">
        <v>14.0441</v>
      </c>
      <c r="D1494" s="2">
        <v>2208</v>
      </c>
      <c r="E1494" s="2">
        <f t="shared" si="92"/>
        <v>336707</v>
      </c>
      <c r="F1494" s="17" t="str">
        <f t="shared" si="95"/>
        <v>BEARISH</v>
      </c>
      <c r="G1494" s="17" t="str">
        <f t="shared" si="94"/>
        <v>NEUTRAL</v>
      </c>
      <c r="H1494" s="17" t="str">
        <f t="shared" si="93"/>
        <v>CONFIRMED BEARISH</v>
      </c>
    </row>
    <row r="1495" spans="1:8" ht="13.5" x14ac:dyDescent="0.25">
      <c r="A1495" s="3">
        <v>44188</v>
      </c>
      <c r="B1495" s="2">
        <v>28</v>
      </c>
      <c r="C1495" s="2">
        <v>14.049200000000001</v>
      </c>
      <c r="D1495" s="2">
        <v>4340</v>
      </c>
      <c r="E1495" s="2">
        <f t="shared" si="92"/>
        <v>341047</v>
      </c>
      <c r="F1495" s="17" t="str">
        <f t="shared" si="95"/>
        <v>BULLISH</v>
      </c>
      <c r="G1495" s="17" t="str">
        <f t="shared" si="94"/>
        <v>NEUTRAL</v>
      </c>
      <c r="H1495" s="17" t="str">
        <f t="shared" si="93"/>
        <v>BULLISH DIVERGENCE</v>
      </c>
    </row>
    <row r="1496" spans="1:8" ht="13.5" x14ac:dyDescent="0.25">
      <c r="A1496" s="3">
        <v>44189</v>
      </c>
      <c r="B1496" s="2">
        <v>28</v>
      </c>
      <c r="C1496" s="2">
        <v>14.049200000000001</v>
      </c>
      <c r="D1496" s="2">
        <v>400</v>
      </c>
      <c r="E1496" s="2">
        <f t="shared" si="92"/>
        <v>341047</v>
      </c>
      <c r="F1496" s="17" t="str">
        <f t="shared" si="95"/>
        <v>BULLISH</v>
      </c>
      <c r="G1496" s="17" t="str">
        <f t="shared" si="94"/>
        <v>NEUTRAL</v>
      </c>
      <c r="H1496" s="17" t="str">
        <f t="shared" si="93"/>
        <v>CONFIRMED BULLISH</v>
      </c>
    </row>
    <row r="1497" spans="1:8" ht="13.5" x14ac:dyDescent="0.25">
      <c r="A1497" s="3">
        <v>44190</v>
      </c>
      <c r="B1497" s="2">
        <v>28</v>
      </c>
      <c r="C1497" s="2">
        <v>14.049200000000001</v>
      </c>
      <c r="D1497" s="2">
        <v>1402</v>
      </c>
      <c r="E1497" s="2">
        <f t="shared" si="92"/>
        <v>341047</v>
      </c>
      <c r="F1497" s="17" t="str">
        <f t="shared" si="95"/>
        <v>BULLISH</v>
      </c>
      <c r="G1497" s="17" t="str">
        <f t="shared" si="94"/>
        <v>NEUTRAL</v>
      </c>
      <c r="H1497" s="17" t="str">
        <f t="shared" si="93"/>
        <v>NEUTRAL</v>
      </c>
    </row>
    <row r="1498" spans="1:8" ht="13.5" x14ac:dyDescent="0.25">
      <c r="A1498" s="3">
        <v>44193</v>
      </c>
      <c r="B1498" s="2">
        <v>27.99</v>
      </c>
      <c r="C1498" s="2">
        <v>14.0441</v>
      </c>
      <c r="D1498" s="2">
        <v>316</v>
      </c>
      <c r="E1498" s="2">
        <f t="shared" si="92"/>
        <v>340731</v>
      </c>
      <c r="F1498" s="17" t="str">
        <f t="shared" si="95"/>
        <v>BULLISH</v>
      </c>
      <c r="G1498" s="17" t="str">
        <f t="shared" si="94"/>
        <v>NEUTRAL</v>
      </c>
      <c r="H1498" s="17" t="str">
        <f t="shared" si="93"/>
        <v>NEUTRAL</v>
      </c>
    </row>
    <row r="1499" spans="1:8" ht="13.5" x14ac:dyDescent="0.25">
      <c r="A1499" s="3">
        <v>44194</v>
      </c>
      <c r="B1499" s="2">
        <v>27.9</v>
      </c>
      <c r="C1499" s="2">
        <v>13.999000000000001</v>
      </c>
      <c r="D1499" s="2">
        <v>2421</v>
      </c>
      <c r="E1499" s="2">
        <f t="shared" si="92"/>
        <v>338310</v>
      </c>
      <c r="F1499" s="17" t="str">
        <f t="shared" si="95"/>
        <v>BULLISH</v>
      </c>
      <c r="G1499" s="17" t="str">
        <f t="shared" si="94"/>
        <v>NEUTRAL</v>
      </c>
      <c r="H1499" s="17" t="str">
        <f t="shared" si="93"/>
        <v>BULLISH DIVERGENCE</v>
      </c>
    </row>
    <row r="1500" spans="1:8" ht="13.5" x14ac:dyDescent="0.25">
      <c r="A1500" s="3">
        <v>44195</v>
      </c>
      <c r="B1500" s="2">
        <v>27.9</v>
      </c>
      <c r="C1500" s="2">
        <v>13.999000000000001</v>
      </c>
      <c r="D1500" s="2">
        <v>4663</v>
      </c>
      <c r="E1500" s="2">
        <f t="shared" si="92"/>
        <v>338310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CONFIRMED BEARISH</v>
      </c>
    </row>
    <row r="1501" spans="1:8" ht="13.5" x14ac:dyDescent="0.25">
      <c r="A1501" s="3">
        <v>44196</v>
      </c>
      <c r="B1501" s="2">
        <v>27.8</v>
      </c>
      <c r="C1501" s="2">
        <v>13.9488</v>
      </c>
      <c r="D1501" s="2">
        <v>793</v>
      </c>
      <c r="E1501" s="2">
        <f t="shared" si="92"/>
        <v>337517</v>
      </c>
      <c r="F1501" s="17" t="str">
        <f t="shared" si="95"/>
        <v>BEARISH</v>
      </c>
      <c r="G1501" s="17" t="str">
        <f t="shared" si="94"/>
        <v>NEUTRAL</v>
      </c>
      <c r="H1501" s="17" t="str">
        <f t="shared" si="93"/>
        <v>CONFIRMED BEARISH</v>
      </c>
    </row>
    <row r="1502" spans="1:8" ht="13.5" x14ac:dyDescent="0.25">
      <c r="A1502" s="3">
        <v>44200</v>
      </c>
      <c r="B1502" s="2">
        <v>27</v>
      </c>
      <c r="C1502" s="2">
        <v>13.5474</v>
      </c>
      <c r="D1502" s="2">
        <v>1040</v>
      </c>
      <c r="E1502" s="2">
        <f t="shared" si="92"/>
        <v>336477</v>
      </c>
      <c r="F1502" s="17" t="str">
        <f t="shared" si="95"/>
        <v>BEARISH</v>
      </c>
      <c r="G1502" s="17" t="str">
        <f t="shared" si="94"/>
        <v>NEUTRAL</v>
      </c>
      <c r="H1502" s="17" t="str">
        <f t="shared" si="93"/>
        <v>CONFIRMED BEARISH</v>
      </c>
    </row>
    <row r="1503" spans="1:8" ht="13.5" x14ac:dyDescent="0.25">
      <c r="A1503" s="3">
        <v>44201</v>
      </c>
      <c r="B1503" s="2">
        <v>26.97</v>
      </c>
      <c r="C1503" s="2">
        <v>13.532400000000001</v>
      </c>
      <c r="D1503" s="2">
        <v>7644</v>
      </c>
      <c r="E1503" s="2">
        <f t="shared" si="92"/>
        <v>328833</v>
      </c>
      <c r="F1503" s="17" t="str">
        <f t="shared" si="95"/>
        <v>BEARISH</v>
      </c>
      <c r="G1503" s="17" t="str">
        <f t="shared" si="94"/>
        <v>WEAK</v>
      </c>
      <c r="H1503" s="17" t="str">
        <f t="shared" si="93"/>
        <v>CONFIRMED BEARISH</v>
      </c>
    </row>
    <row r="1504" spans="1:8" ht="13.5" x14ac:dyDescent="0.25">
      <c r="A1504" s="3">
        <v>44202</v>
      </c>
      <c r="B1504" s="2">
        <v>26.17</v>
      </c>
      <c r="C1504" s="2">
        <v>13.1309</v>
      </c>
      <c r="D1504" s="2">
        <v>1102</v>
      </c>
      <c r="E1504" s="2">
        <f t="shared" si="92"/>
        <v>327731</v>
      </c>
      <c r="F1504" s="17" t="str">
        <f t="shared" si="95"/>
        <v>BEARISH</v>
      </c>
      <c r="G1504" s="17" t="str">
        <f t="shared" si="94"/>
        <v>WEAK</v>
      </c>
      <c r="H1504" s="17" t="str">
        <f t="shared" si="93"/>
        <v>CONFIRMED BEARISH</v>
      </c>
    </row>
    <row r="1505" spans="1:8" ht="13.5" x14ac:dyDescent="0.25">
      <c r="A1505" s="3">
        <v>44203</v>
      </c>
      <c r="B1505" s="2">
        <v>26</v>
      </c>
      <c r="C1505" s="2">
        <v>13.0456</v>
      </c>
      <c r="D1505" s="2">
        <v>3002</v>
      </c>
      <c r="E1505" s="2">
        <f t="shared" si="92"/>
        <v>324729</v>
      </c>
      <c r="F1505" s="17" t="str">
        <f t="shared" si="95"/>
        <v>BEARISH</v>
      </c>
      <c r="G1505" s="17" t="str">
        <f t="shared" si="94"/>
        <v>WEAK</v>
      </c>
      <c r="H1505" s="17" t="str">
        <f t="shared" si="93"/>
        <v>CONFIRMED BEARISH</v>
      </c>
    </row>
    <row r="1506" spans="1:8" ht="13.5" x14ac:dyDescent="0.25">
      <c r="A1506" s="3">
        <v>44204</v>
      </c>
      <c r="B1506" s="2">
        <v>26</v>
      </c>
      <c r="C1506" s="2">
        <v>13.0456</v>
      </c>
      <c r="D1506" s="2">
        <v>1737</v>
      </c>
      <c r="E1506" s="2">
        <f t="shared" si="92"/>
        <v>324729</v>
      </c>
      <c r="F1506" s="17" t="str">
        <f t="shared" si="95"/>
        <v>BEARISH</v>
      </c>
      <c r="G1506" s="17" t="str">
        <f t="shared" si="94"/>
        <v>WEAK</v>
      </c>
      <c r="H1506" s="17" t="str">
        <f t="shared" si="93"/>
        <v>CONFIRMED BEARISH</v>
      </c>
    </row>
    <row r="1507" spans="1:8" ht="13.5" x14ac:dyDescent="0.25">
      <c r="A1507" s="3">
        <v>44207</v>
      </c>
      <c r="B1507" s="2">
        <v>25.97</v>
      </c>
      <c r="C1507" s="2">
        <v>13.0306</v>
      </c>
      <c r="D1507" s="2">
        <v>1090</v>
      </c>
      <c r="E1507" s="2">
        <f t="shared" si="92"/>
        <v>323639</v>
      </c>
      <c r="F1507" s="17" t="str">
        <f t="shared" si="95"/>
        <v>BEARISH</v>
      </c>
      <c r="G1507" s="17" t="str">
        <f t="shared" si="94"/>
        <v>WEAK</v>
      </c>
      <c r="H1507" s="17" t="str">
        <f t="shared" si="93"/>
        <v>CONFIRMED BEARISH</v>
      </c>
    </row>
    <row r="1508" spans="1:8" ht="13.5" x14ac:dyDescent="0.25">
      <c r="A1508" s="3">
        <v>44208</v>
      </c>
      <c r="B1508" s="2">
        <v>25.85</v>
      </c>
      <c r="C1508" s="2">
        <v>12.9704</v>
      </c>
      <c r="D1508" s="2">
        <v>1371</v>
      </c>
      <c r="E1508" s="2">
        <f t="shared" si="92"/>
        <v>322268</v>
      </c>
      <c r="F1508" s="17" t="str">
        <f t="shared" si="95"/>
        <v>BEARISH</v>
      </c>
      <c r="G1508" s="17" t="str">
        <f t="shared" si="94"/>
        <v>NEUTRAL</v>
      </c>
      <c r="H1508" s="17" t="str">
        <f t="shared" si="93"/>
        <v>CONFIRMED BEARISH</v>
      </c>
    </row>
    <row r="1509" spans="1:8" ht="13.5" x14ac:dyDescent="0.25">
      <c r="A1509" s="3">
        <v>44209</v>
      </c>
      <c r="B1509" s="2">
        <v>25.8</v>
      </c>
      <c r="C1509" s="2">
        <v>12.9453</v>
      </c>
      <c r="D1509" s="2">
        <v>531</v>
      </c>
      <c r="E1509" s="2">
        <f t="shared" si="92"/>
        <v>321737</v>
      </c>
      <c r="F1509" s="17" t="str">
        <f t="shared" si="95"/>
        <v>BEARISH</v>
      </c>
      <c r="G1509" s="17" t="str">
        <f t="shared" si="94"/>
        <v>NEUTRAL</v>
      </c>
      <c r="H1509" s="17" t="str">
        <f t="shared" si="93"/>
        <v>CONFIRMED BEARISH</v>
      </c>
    </row>
    <row r="1510" spans="1:8" ht="13.5" x14ac:dyDescent="0.25">
      <c r="A1510" s="3">
        <v>44211</v>
      </c>
      <c r="B1510" s="2">
        <v>25.8</v>
      </c>
      <c r="C1510" s="2">
        <v>12.9453</v>
      </c>
      <c r="D1510" s="2">
        <v>492</v>
      </c>
      <c r="E1510" s="2">
        <f t="shared" si="92"/>
        <v>321737</v>
      </c>
      <c r="F1510" s="17" t="str">
        <f t="shared" si="95"/>
        <v>BEARISH</v>
      </c>
      <c r="G1510" s="17" t="str">
        <f t="shared" si="94"/>
        <v>NEUTRAL</v>
      </c>
      <c r="H1510" s="17" t="str">
        <f t="shared" si="93"/>
        <v>CONFIRMED BEARISH</v>
      </c>
    </row>
    <row r="1511" spans="1:8" ht="13.5" x14ac:dyDescent="0.25">
      <c r="A1511" s="3">
        <v>44214</v>
      </c>
      <c r="B1511" s="2">
        <v>25.55</v>
      </c>
      <c r="C1511" s="2">
        <v>12.819900000000001</v>
      </c>
      <c r="D1511" s="2">
        <v>1477</v>
      </c>
      <c r="E1511" s="2">
        <f t="shared" si="92"/>
        <v>320260</v>
      </c>
      <c r="F1511" s="17" t="str">
        <f t="shared" si="95"/>
        <v>BEARISH</v>
      </c>
      <c r="G1511" s="17" t="str">
        <f t="shared" si="94"/>
        <v>NEUTRAL</v>
      </c>
      <c r="H1511" s="17" t="str">
        <f t="shared" si="93"/>
        <v>CONFIRMED BEARISH</v>
      </c>
    </row>
    <row r="1512" spans="1:8" ht="13.5" x14ac:dyDescent="0.25">
      <c r="A1512" s="3">
        <v>44215</v>
      </c>
      <c r="B1512" s="2">
        <v>25.7</v>
      </c>
      <c r="C1512" s="2">
        <v>12.895099999999999</v>
      </c>
      <c r="D1512" s="2">
        <v>310</v>
      </c>
      <c r="E1512" s="2">
        <f t="shared" si="92"/>
        <v>320570</v>
      </c>
      <c r="F1512" s="17" t="str">
        <f t="shared" si="95"/>
        <v>BEARISH</v>
      </c>
      <c r="G1512" s="17" t="str">
        <f t="shared" si="94"/>
        <v>NEUTRAL</v>
      </c>
      <c r="H1512" s="17" t="str">
        <f t="shared" si="93"/>
        <v>CONFIRMED BEARISH</v>
      </c>
    </row>
    <row r="1513" spans="1:8" ht="13.5" x14ac:dyDescent="0.25">
      <c r="A1513" s="3">
        <v>44216</v>
      </c>
      <c r="B1513" s="2">
        <v>25.5</v>
      </c>
      <c r="C1513" s="2">
        <v>12.7948</v>
      </c>
      <c r="D1513" s="2">
        <v>544</v>
      </c>
      <c r="E1513" s="2">
        <f t="shared" si="92"/>
        <v>320026</v>
      </c>
      <c r="F1513" s="17" t="str">
        <f t="shared" si="95"/>
        <v>BEARISH</v>
      </c>
      <c r="G1513" s="17" t="str">
        <f t="shared" si="94"/>
        <v>NEUTRAL</v>
      </c>
      <c r="H1513" s="17" t="str">
        <f t="shared" si="93"/>
        <v>CONFIRMED BEARISH</v>
      </c>
    </row>
    <row r="1514" spans="1:8" ht="13.5" x14ac:dyDescent="0.25">
      <c r="A1514" s="3">
        <v>44217</v>
      </c>
      <c r="B1514" s="2">
        <v>25.2</v>
      </c>
      <c r="C1514" s="2">
        <v>12.6442</v>
      </c>
      <c r="D1514" s="2">
        <v>318</v>
      </c>
      <c r="E1514" s="2">
        <f t="shared" si="92"/>
        <v>319708</v>
      </c>
      <c r="F1514" s="17" t="str">
        <f t="shared" si="95"/>
        <v>BEARISH</v>
      </c>
      <c r="G1514" s="17" t="str">
        <f t="shared" si="94"/>
        <v>NEUTRAL</v>
      </c>
      <c r="H1514" s="17" t="str">
        <f t="shared" si="93"/>
        <v>CONFIRMED BEARISH</v>
      </c>
    </row>
    <row r="1515" spans="1:8" ht="13.5" x14ac:dyDescent="0.25">
      <c r="A1515" s="3">
        <v>44218</v>
      </c>
      <c r="B1515" s="2">
        <v>25.25</v>
      </c>
      <c r="C1515" s="2">
        <v>12.6693</v>
      </c>
      <c r="D1515" s="2">
        <v>3163</v>
      </c>
      <c r="E1515" s="2">
        <f t="shared" si="92"/>
        <v>322871</v>
      </c>
      <c r="F1515" s="17" t="str">
        <f t="shared" si="95"/>
        <v>BULLISH</v>
      </c>
      <c r="G1515" s="17" t="str">
        <f t="shared" si="94"/>
        <v>NEUTRAL</v>
      </c>
      <c r="H1515" s="17" t="str">
        <f t="shared" si="93"/>
        <v>BULLISH DIVERGENCE</v>
      </c>
    </row>
    <row r="1516" spans="1:8" ht="13.5" x14ac:dyDescent="0.25">
      <c r="A1516" s="3">
        <v>44221</v>
      </c>
      <c r="B1516" s="2">
        <v>25.25</v>
      </c>
      <c r="C1516" s="2">
        <v>12.6693</v>
      </c>
      <c r="D1516" s="2">
        <v>512</v>
      </c>
      <c r="E1516" s="2">
        <f t="shared" si="92"/>
        <v>322871</v>
      </c>
      <c r="F1516" s="17" t="str">
        <f t="shared" si="95"/>
        <v>BULLISH</v>
      </c>
      <c r="G1516" s="17" t="str">
        <f t="shared" si="94"/>
        <v>NEUTRAL</v>
      </c>
      <c r="H1516" s="17" t="str">
        <f t="shared" si="93"/>
        <v>BULLISH DIVERGENCE</v>
      </c>
    </row>
    <row r="1517" spans="1:8" ht="13.5" x14ac:dyDescent="0.25">
      <c r="A1517" s="3">
        <v>44222</v>
      </c>
      <c r="B1517" s="2">
        <v>25.44</v>
      </c>
      <c r="C1517" s="2">
        <v>12.764699999999999</v>
      </c>
      <c r="D1517" s="2">
        <v>1942</v>
      </c>
      <c r="E1517" s="2">
        <f t="shared" si="92"/>
        <v>324813</v>
      </c>
      <c r="F1517" s="17" t="str">
        <f t="shared" si="95"/>
        <v>BULLISH</v>
      </c>
      <c r="G1517" s="17" t="str">
        <f t="shared" si="94"/>
        <v>NEUTRAL</v>
      </c>
      <c r="H1517" s="17" t="str">
        <f t="shared" si="93"/>
        <v>BULLISH DIVERGENCE</v>
      </c>
    </row>
    <row r="1518" spans="1:8" ht="13.5" x14ac:dyDescent="0.25">
      <c r="A1518" s="3">
        <v>44223</v>
      </c>
      <c r="B1518" s="2">
        <v>25.01</v>
      </c>
      <c r="C1518" s="2">
        <v>12.5489</v>
      </c>
      <c r="D1518" s="2">
        <v>428</v>
      </c>
      <c r="E1518" s="2">
        <f t="shared" si="92"/>
        <v>324385</v>
      </c>
      <c r="F1518" s="17" t="str">
        <f t="shared" si="95"/>
        <v>BULLISH</v>
      </c>
      <c r="G1518" s="17" t="str">
        <f t="shared" si="94"/>
        <v>NEUTRAL</v>
      </c>
      <c r="H1518" s="17" t="str">
        <f t="shared" si="93"/>
        <v>BULLISH DIVERGENCE</v>
      </c>
    </row>
    <row r="1519" spans="1:8" ht="13.5" x14ac:dyDescent="0.25">
      <c r="A1519" s="3">
        <v>44224</v>
      </c>
      <c r="B1519" s="2">
        <v>25.4</v>
      </c>
      <c r="C1519" s="2">
        <v>12.7446</v>
      </c>
      <c r="D1519" s="2">
        <v>4162</v>
      </c>
      <c r="E1519" s="2">
        <f t="shared" si="92"/>
        <v>328547</v>
      </c>
      <c r="F1519" s="17" t="str">
        <f t="shared" si="95"/>
        <v>BULLISH</v>
      </c>
      <c r="G1519" s="17" t="str">
        <f t="shared" si="94"/>
        <v>STRONG</v>
      </c>
      <c r="H1519" s="17" t="str">
        <f t="shared" si="93"/>
        <v>CONFIRMED BULLISH</v>
      </c>
    </row>
    <row r="1520" spans="1:8" ht="13.5" x14ac:dyDescent="0.25">
      <c r="A1520" s="3">
        <v>44225</v>
      </c>
      <c r="B1520" s="2">
        <v>25.4</v>
      </c>
      <c r="C1520" s="2">
        <v>12.7446</v>
      </c>
      <c r="D1520" s="2">
        <v>458</v>
      </c>
      <c r="E1520" s="2">
        <f t="shared" si="92"/>
        <v>328547</v>
      </c>
      <c r="F1520" s="17" t="str">
        <f t="shared" si="95"/>
        <v>BULLISH</v>
      </c>
      <c r="G1520" s="17" t="str">
        <f t="shared" si="94"/>
        <v>NEUTRAL</v>
      </c>
      <c r="H1520" s="17" t="str">
        <f t="shared" si="93"/>
        <v>CONFIRMED BULLISH</v>
      </c>
    </row>
    <row r="1521" spans="1:8" ht="13.5" x14ac:dyDescent="0.25">
      <c r="A1521" s="3">
        <v>44228</v>
      </c>
      <c r="B1521" s="2">
        <v>25.45</v>
      </c>
      <c r="C1521" s="2">
        <v>12.7697</v>
      </c>
      <c r="D1521" s="2">
        <v>206</v>
      </c>
      <c r="E1521" s="2">
        <f t="shared" si="92"/>
        <v>328753</v>
      </c>
      <c r="F1521" s="17" t="str">
        <f t="shared" si="95"/>
        <v>BULLISH</v>
      </c>
      <c r="G1521" s="17" t="str">
        <f t="shared" si="94"/>
        <v>NEUTRAL</v>
      </c>
      <c r="H1521" s="17" t="str">
        <f t="shared" si="93"/>
        <v>CONFIRMED BULLISH</v>
      </c>
    </row>
    <row r="1522" spans="1:8" ht="13.5" x14ac:dyDescent="0.25">
      <c r="A1522" s="3">
        <v>44229</v>
      </c>
      <c r="B1522" s="2">
        <v>25.15</v>
      </c>
      <c r="C1522" s="2">
        <v>12.619199999999999</v>
      </c>
      <c r="D1522" s="2">
        <v>2631</v>
      </c>
      <c r="E1522" s="2">
        <f t="shared" si="92"/>
        <v>326122</v>
      </c>
      <c r="F1522" s="17" t="str">
        <f t="shared" si="95"/>
        <v>BULLISH</v>
      </c>
      <c r="G1522" s="17" t="str">
        <f t="shared" si="94"/>
        <v>NEUTRAL</v>
      </c>
      <c r="H1522" s="17" t="str">
        <f t="shared" si="93"/>
        <v>BULLISH DIVERGENCE</v>
      </c>
    </row>
    <row r="1523" spans="1:8" ht="13.5" x14ac:dyDescent="0.25">
      <c r="A1523" s="3">
        <v>44230</v>
      </c>
      <c r="B1523" s="2">
        <v>25.4</v>
      </c>
      <c r="C1523" s="2">
        <v>12.7446</v>
      </c>
      <c r="D1523" s="2">
        <v>2126</v>
      </c>
      <c r="E1523" s="2">
        <f t="shared" si="92"/>
        <v>328248</v>
      </c>
      <c r="F1523" s="17" t="str">
        <f t="shared" si="95"/>
        <v>BULLISH</v>
      </c>
      <c r="G1523" s="17" t="str">
        <f t="shared" si="94"/>
        <v>NEUTRAL</v>
      </c>
      <c r="H1523" s="17" t="str">
        <f t="shared" si="93"/>
        <v>CONFIRMED BULLISH</v>
      </c>
    </row>
    <row r="1524" spans="1:8" ht="13.5" x14ac:dyDescent="0.25">
      <c r="A1524" s="3">
        <v>44231</v>
      </c>
      <c r="B1524" s="2">
        <v>25.4</v>
      </c>
      <c r="C1524" s="2">
        <v>12.7446</v>
      </c>
      <c r="D1524" s="2">
        <v>1801</v>
      </c>
      <c r="E1524" s="2">
        <f t="shared" si="92"/>
        <v>328248</v>
      </c>
      <c r="F1524" s="17" t="str">
        <f t="shared" si="95"/>
        <v>BEARISH</v>
      </c>
      <c r="G1524" s="17" t="str">
        <f t="shared" si="94"/>
        <v>NEUTRAL</v>
      </c>
      <c r="H1524" s="17" t="str">
        <f t="shared" si="93"/>
        <v>NEUTRAL</v>
      </c>
    </row>
    <row r="1525" spans="1:8" ht="13.5" x14ac:dyDescent="0.25">
      <c r="A1525" s="3">
        <v>44232</v>
      </c>
      <c r="B1525" s="2">
        <v>25.8</v>
      </c>
      <c r="C1525" s="2">
        <v>12.9453</v>
      </c>
      <c r="D1525" s="2">
        <v>2791</v>
      </c>
      <c r="E1525" s="2">
        <f t="shared" si="92"/>
        <v>331039</v>
      </c>
      <c r="F1525" s="17" t="str">
        <f t="shared" si="95"/>
        <v>BULLISH</v>
      </c>
      <c r="G1525" s="17" t="str">
        <f t="shared" si="94"/>
        <v>NEUTRAL</v>
      </c>
      <c r="H1525" s="17" t="str">
        <f t="shared" si="93"/>
        <v>CONFIRMED BULLISH</v>
      </c>
    </row>
    <row r="1526" spans="1:8" ht="13.5" x14ac:dyDescent="0.25">
      <c r="A1526" s="3">
        <v>44235</v>
      </c>
      <c r="B1526" s="2">
        <v>26.57</v>
      </c>
      <c r="C1526" s="2">
        <v>13.3316</v>
      </c>
      <c r="D1526" s="2">
        <v>979908</v>
      </c>
      <c r="E1526" s="2">
        <f t="shared" si="92"/>
        <v>1310947</v>
      </c>
      <c r="F1526" s="17" t="str">
        <f t="shared" si="95"/>
        <v>BULLISH</v>
      </c>
      <c r="G1526" s="17" t="str">
        <f t="shared" si="94"/>
        <v>STRONG</v>
      </c>
      <c r="H1526" s="17" t="str">
        <f t="shared" si="93"/>
        <v>CONFIRMED BULLISH</v>
      </c>
    </row>
    <row r="1527" spans="1:8" ht="13.5" x14ac:dyDescent="0.25">
      <c r="A1527" s="3">
        <v>44236</v>
      </c>
      <c r="B1527" s="2">
        <v>26.7</v>
      </c>
      <c r="C1527" s="2">
        <v>13.3969</v>
      </c>
      <c r="D1527" s="2">
        <v>3635</v>
      </c>
      <c r="E1527" s="2">
        <f t="shared" si="92"/>
        <v>1314582</v>
      </c>
      <c r="F1527" s="17" t="str">
        <f t="shared" si="95"/>
        <v>BULLISH</v>
      </c>
      <c r="G1527" s="17" t="str">
        <f t="shared" si="94"/>
        <v>STRONG</v>
      </c>
      <c r="H1527" s="17" t="str">
        <f t="shared" si="93"/>
        <v>CONFIRMED BULLISH</v>
      </c>
    </row>
    <row r="1528" spans="1:8" ht="13.5" x14ac:dyDescent="0.25">
      <c r="A1528" s="3">
        <v>44237</v>
      </c>
      <c r="B1528" s="2">
        <v>26.9</v>
      </c>
      <c r="C1528" s="2">
        <v>13.497199999999999</v>
      </c>
      <c r="D1528" s="2">
        <v>1788</v>
      </c>
      <c r="E1528" s="2">
        <f t="shared" si="92"/>
        <v>1316370</v>
      </c>
      <c r="F1528" s="17" t="str">
        <f t="shared" si="95"/>
        <v>BULLISH</v>
      </c>
      <c r="G1528" s="17" t="str">
        <f t="shared" si="94"/>
        <v>STRONG</v>
      </c>
      <c r="H1528" s="17" t="str">
        <f t="shared" si="93"/>
        <v>CONFIRMED BULLISH</v>
      </c>
    </row>
    <row r="1529" spans="1:8" ht="13.5" x14ac:dyDescent="0.25">
      <c r="A1529" s="3">
        <v>44238</v>
      </c>
      <c r="B1529" s="2">
        <v>26.89</v>
      </c>
      <c r="C1529" s="2">
        <v>13.4922</v>
      </c>
      <c r="D1529" s="2">
        <v>1392</v>
      </c>
      <c r="E1529" s="2">
        <f t="shared" si="92"/>
        <v>1314978</v>
      </c>
      <c r="F1529" s="17" t="str">
        <f t="shared" si="95"/>
        <v>BULLISH</v>
      </c>
      <c r="G1529" s="17" t="str">
        <f t="shared" si="94"/>
        <v>STRONG</v>
      </c>
      <c r="H1529" s="17" t="str">
        <f t="shared" si="93"/>
        <v>CONFIRMED BULLISH</v>
      </c>
    </row>
    <row r="1530" spans="1:8" ht="13.5" x14ac:dyDescent="0.25">
      <c r="A1530" s="3">
        <v>44239</v>
      </c>
      <c r="B1530" s="2">
        <v>26.99</v>
      </c>
      <c r="C1530" s="2">
        <v>13.542400000000001</v>
      </c>
      <c r="D1530" s="2">
        <v>654</v>
      </c>
      <c r="E1530" s="2">
        <f t="shared" si="92"/>
        <v>1315632</v>
      </c>
      <c r="F1530" s="17" t="str">
        <f t="shared" si="95"/>
        <v>BULLISH</v>
      </c>
      <c r="G1530" s="17" t="str">
        <f t="shared" si="94"/>
        <v>STRONG</v>
      </c>
      <c r="H1530" s="17" t="str">
        <f t="shared" si="93"/>
        <v>CONFIRMED BULLISH</v>
      </c>
    </row>
    <row r="1531" spans="1:8" ht="13.5" x14ac:dyDescent="0.25">
      <c r="A1531" s="3">
        <v>44242</v>
      </c>
      <c r="B1531" s="2">
        <v>27</v>
      </c>
      <c r="C1531" s="2">
        <v>13.5474</v>
      </c>
      <c r="D1531" s="2">
        <v>3143</v>
      </c>
      <c r="E1531" s="2">
        <f t="shared" si="92"/>
        <v>1318775</v>
      </c>
      <c r="F1531" s="17" t="str">
        <f t="shared" si="95"/>
        <v>BULLISH</v>
      </c>
      <c r="G1531" s="17" t="str">
        <f t="shared" si="94"/>
        <v>NEUTRAL</v>
      </c>
      <c r="H1531" s="17" t="str">
        <f t="shared" si="93"/>
        <v>CONFIRMED BULLISH</v>
      </c>
    </row>
    <row r="1532" spans="1:8" ht="13.5" x14ac:dyDescent="0.25">
      <c r="A1532" s="3">
        <v>44243</v>
      </c>
      <c r="B1532" s="2">
        <v>27.1</v>
      </c>
      <c r="C1532" s="2">
        <v>13.5976</v>
      </c>
      <c r="D1532" s="2">
        <v>566</v>
      </c>
      <c r="E1532" s="2">
        <f t="shared" si="92"/>
        <v>1319341</v>
      </c>
      <c r="F1532" s="17" t="str">
        <f t="shared" si="95"/>
        <v>BULLISH</v>
      </c>
      <c r="G1532" s="17" t="str">
        <f t="shared" si="94"/>
        <v>NEUTRAL</v>
      </c>
      <c r="H1532" s="17" t="str">
        <f t="shared" si="93"/>
        <v>CONFIRMED BULLISH</v>
      </c>
    </row>
    <row r="1533" spans="1:8" ht="13.5" x14ac:dyDescent="0.25">
      <c r="A1533" s="3">
        <v>44244</v>
      </c>
      <c r="B1533" s="2">
        <v>27.22</v>
      </c>
      <c r="C1533" s="2">
        <v>13.6578</v>
      </c>
      <c r="D1533" s="2">
        <v>340</v>
      </c>
      <c r="E1533" s="2">
        <f t="shared" si="92"/>
        <v>1319681</v>
      </c>
      <c r="F1533" s="17" t="str">
        <f t="shared" si="95"/>
        <v>BULLISH</v>
      </c>
      <c r="G1533" s="17" t="str">
        <f t="shared" si="94"/>
        <v>NEUTRAL</v>
      </c>
      <c r="H1533" s="17" t="str">
        <f t="shared" si="93"/>
        <v>CONFIRMED BULLISH</v>
      </c>
    </row>
    <row r="1534" spans="1:8" ht="13.5" x14ac:dyDescent="0.25">
      <c r="A1534" s="3">
        <v>44245</v>
      </c>
      <c r="B1534" s="2">
        <v>27.2</v>
      </c>
      <c r="C1534" s="2">
        <v>13.6478</v>
      </c>
      <c r="D1534" s="2">
        <v>1030</v>
      </c>
      <c r="E1534" s="2">
        <f t="shared" si="92"/>
        <v>1318651</v>
      </c>
      <c r="F1534" s="17" t="str">
        <f t="shared" si="95"/>
        <v>BULLISH</v>
      </c>
      <c r="G1534" s="17" t="str">
        <f t="shared" si="94"/>
        <v>NEUTRAL</v>
      </c>
      <c r="H1534" s="17" t="str">
        <f t="shared" si="93"/>
        <v>CONFIRMED BULLISH</v>
      </c>
    </row>
    <row r="1535" spans="1:8" ht="13.5" x14ac:dyDescent="0.25">
      <c r="A1535" s="3">
        <v>44246</v>
      </c>
      <c r="B1535" s="2">
        <v>27</v>
      </c>
      <c r="C1535" s="2">
        <v>13.5474</v>
      </c>
      <c r="D1535" s="2">
        <v>345</v>
      </c>
      <c r="E1535" s="2">
        <f t="shared" si="92"/>
        <v>1318306</v>
      </c>
      <c r="F1535" s="17" t="str">
        <f t="shared" si="95"/>
        <v>BULLISH</v>
      </c>
      <c r="G1535" s="17" t="str">
        <f t="shared" si="94"/>
        <v>NEUTRAL</v>
      </c>
      <c r="H1535" s="17" t="str">
        <f t="shared" si="93"/>
        <v>CONFIRMED BULLISH</v>
      </c>
    </row>
    <row r="1536" spans="1:8" ht="13.5" x14ac:dyDescent="0.25">
      <c r="A1536" s="3">
        <v>44249</v>
      </c>
      <c r="B1536" s="2">
        <v>27.1</v>
      </c>
      <c r="C1536" s="2">
        <v>13.5976</v>
      </c>
      <c r="D1536" s="2">
        <v>72</v>
      </c>
      <c r="E1536" s="2">
        <f t="shared" si="92"/>
        <v>1318378</v>
      </c>
      <c r="F1536" s="17" t="str">
        <f t="shared" si="95"/>
        <v>BEARISH</v>
      </c>
      <c r="G1536" s="17" t="str">
        <f t="shared" si="94"/>
        <v>NEUTRAL</v>
      </c>
      <c r="H1536" s="17" t="str">
        <f t="shared" si="93"/>
        <v>BEARISH DIVERGENCE</v>
      </c>
    </row>
    <row r="1537" spans="1:8" ht="13.5" x14ac:dyDescent="0.25">
      <c r="A1537" s="3">
        <v>44250</v>
      </c>
      <c r="B1537" s="2">
        <v>26.7</v>
      </c>
      <c r="C1537" s="2">
        <v>13.3969</v>
      </c>
      <c r="D1537" s="2">
        <v>961</v>
      </c>
      <c r="E1537" s="2">
        <f t="shared" si="92"/>
        <v>1317417</v>
      </c>
      <c r="F1537" s="17" t="str">
        <f t="shared" si="95"/>
        <v>BEARISH</v>
      </c>
      <c r="G1537" s="17" t="str">
        <f t="shared" si="94"/>
        <v>NEUTRAL</v>
      </c>
      <c r="H1537" s="17" t="str">
        <f t="shared" si="93"/>
        <v>CONFIRMED BEARISH</v>
      </c>
    </row>
    <row r="1538" spans="1:8" ht="13.5" x14ac:dyDescent="0.25">
      <c r="A1538" s="3">
        <v>44251</v>
      </c>
      <c r="B1538" s="2">
        <v>27.08</v>
      </c>
      <c r="C1538" s="2">
        <v>13.5875</v>
      </c>
      <c r="D1538" s="2">
        <v>2988</v>
      </c>
      <c r="E1538" s="2">
        <f t="shared" si="92"/>
        <v>1320405</v>
      </c>
      <c r="F1538" s="17" t="str">
        <f t="shared" si="95"/>
        <v>BULLISH</v>
      </c>
      <c r="G1538" s="17" t="str">
        <f t="shared" si="94"/>
        <v>NEUTRAL</v>
      </c>
      <c r="H1538" s="17" t="str">
        <f t="shared" si="93"/>
        <v>BULLISH DIVERGENCE</v>
      </c>
    </row>
    <row r="1539" spans="1:8" ht="13.5" x14ac:dyDescent="0.25">
      <c r="A1539" s="3">
        <v>44252</v>
      </c>
      <c r="B1539" s="2">
        <v>27.1</v>
      </c>
      <c r="C1539" s="2">
        <v>13.5976</v>
      </c>
      <c r="D1539" s="2">
        <v>753</v>
      </c>
      <c r="E1539" s="2">
        <f t="shared" si="92"/>
        <v>1321158</v>
      </c>
      <c r="F1539" s="17" t="str">
        <f t="shared" si="95"/>
        <v>BULLISH</v>
      </c>
      <c r="G1539" s="17" t="str">
        <f t="shared" si="94"/>
        <v>NEUTRAL</v>
      </c>
      <c r="H1539" s="17" t="str">
        <f t="shared" si="93"/>
        <v>BULLISH DIVERGENCE</v>
      </c>
    </row>
    <row r="1540" spans="1:8" ht="13.5" x14ac:dyDescent="0.25">
      <c r="A1540" s="3">
        <v>44253</v>
      </c>
      <c r="B1540" s="2">
        <v>27.1</v>
      </c>
      <c r="C1540" s="2">
        <v>13.5976</v>
      </c>
      <c r="D1540" s="2">
        <v>849</v>
      </c>
      <c r="E1540" s="2">
        <f t="shared" ref="E1540:E1603" si="96">IF(B1540&gt;B1539, E1539+D1540, IF(B1540&lt;B1539, E1539-D1540, E1539))</f>
        <v>1321158</v>
      </c>
      <c r="F1540" s="17" t="str">
        <f t="shared" si="95"/>
        <v>BULLISH</v>
      </c>
      <c r="G1540" s="17" t="str">
        <f t="shared" si="94"/>
        <v>NEUTRAL</v>
      </c>
      <c r="H1540" s="17" t="str">
        <f t="shared" si="93"/>
        <v>CONFIRMED BULLISH</v>
      </c>
    </row>
    <row r="1541" spans="1:8" ht="13.5" x14ac:dyDescent="0.25">
      <c r="A1541" s="3">
        <v>44256</v>
      </c>
      <c r="B1541" s="2">
        <v>27.02</v>
      </c>
      <c r="C1541" s="2">
        <v>13.557399999999999</v>
      </c>
      <c r="D1541" s="2">
        <v>2604</v>
      </c>
      <c r="E1541" s="2">
        <f t="shared" si="96"/>
        <v>1318554</v>
      </c>
      <c r="F1541" s="17" t="str">
        <f t="shared" si="95"/>
        <v>BULLISH</v>
      </c>
      <c r="G1541" s="17" t="str">
        <f t="shared" si="94"/>
        <v>NEUTRAL</v>
      </c>
      <c r="H1541" s="17" t="str">
        <f t="shared" si="93"/>
        <v>BULLISH DIVERGENCE</v>
      </c>
    </row>
    <row r="1542" spans="1:8" ht="13.5" x14ac:dyDescent="0.25">
      <c r="A1542" s="3">
        <v>44257</v>
      </c>
      <c r="B1542" s="2">
        <v>27.3</v>
      </c>
      <c r="C1542" s="2">
        <v>13.697900000000001</v>
      </c>
      <c r="D1542" s="2">
        <v>5</v>
      </c>
      <c r="E1542" s="2">
        <f t="shared" si="96"/>
        <v>1318559</v>
      </c>
      <c r="F1542" s="17" t="str">
        <f t="shared" si="95"/>
        <v>BULLISH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27.24</v>
      </c>
      <c r="C1543" s="2">
        <v>13.6678</v>
      </c>
      <c r="D1543" s="2">
        <v>1035</v>
      </c>
      <c r="E1543" s="2">
        <f t="shared" si="96"/>
        <v>1317524</v>
      </c>
      <c r="F1543" s="17" t="str">
        <f t="shared" si="95"/>
        <v>BEARISH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BEARISH DIVERGENCE</v>
      </c>
    </row>
    <row r="1544" spans="1:8" ht="13.5" x14ac:dyDescent="0.25">
      <c r="A1544" s="3">
        <v>44259</v>
      </c>
      <c r="B1544" s="2">
        <v>27.04</v>
      </c>
      <c r="C1544" s="2">
        <v>13.567500000000001</v>
      </c>
      <c r="D1544" s="2">
        <v>263</v>
      </c>
      <c r="E1544" s="2">
        <f t="shared" si="96"/>
        <v>1317261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NEUTRAL</v>
      </c>
      <c r="H1544" s="17" t="str">
        <f t="shared" si="97"/>
        <v>CONFIRMED BEARISH</v>
      </c>
    </row>
    <row r="1545" spans="1:8" ht="13.5" x14ac:dyDescent="0.25">
      <c r="A1545" s="3">
        <v>44260</v>
      </c>
      <c r="B1545" s="2">
        <v>27.2</v>
      </c>
      <c r="C1545" s="2">
        <v>13.6478</v>
      </c>
      <c r="D1545" s="2">
        <v>3191</v>
      </c>
      <c r="E1545" s="2">
        <f t="shared" si="96"/>
        <v>1320452</v>
      </c>
      <c r="F1545" s="17" t="str">
        <f t="shared" si="99"/>
        <v>BEARISH</v>
      </c>
      <c r="G1545" s="17" t="str">
        <f t="shared" si="98"/>
        <v>NEUTRAL</v>
      </c>
      <c r="H1545" s="17" t="str">
        <f t="shared" si="97"/>
        <v>BEARISH DIVERGENCE</v>
      </c>
    </row>
    <row r="1546" spans="1:8" ht="13.5" x14ac:dyDescent="0.25">
      <c r="A1546" s="3">
        <v>44263</v>
      </c>
      <c r="B1546" s="2">
        <v>28.01</v>
      </c>
      <c r="C1546" s="2">
        <v>14.0542</v>
      </c>
      <c r="D1546" s="2">
        <v>14281</v>
      </c>
      <c r="E1546" s="2">
        <f t="shared" si="96"/>
        <v>1334733</v>
      </c>
      <c r="F1546" s="17" t="str">
        <f t="shared" si="99"/>
        <v>BULLISH</v>
      </c>
      <c r="G1546" s="17" t="str">
        <f t="shared" si="98"/>
        <v>NEUTRAL</v>
      </c>
      <c r="H1546" s="17" t="str">
        <f t="shared" si="97"/>
        <v>CONFIRMED BULLISH</v>
      </c>
    </row>
    <row r="1547" spans="1:8" ht="13.5" x14ac:dyDescent="0.25">
      <c r="A1547" s="3">
        <v>44264</v>
      </c>
      <c r="B1547" s="2">
        <v>28.2</v>
      </c>
      <c r="C1547" s="2">
        <v>14.1495</v>
      </c>
      <c r="D1547" s="2">
        <v>4287</v>
      </c>
      <c r="E1547" s="2">
        <f t="shared" si="96"/>
        <v>1339020</v>
      </c>
      <c r="F1547" s="17" t="str">
        <f t="shared" si="99"/>
        <v>BULLISH</v>
      </c>
      <c r="G1547" s="17" t="str">
        <f t="shared" si="98"/>
        <v>NEUTRAL</v>
      </c>
      <c r="H1547" s="17" t="str">
        <f t="shared" si="97"/>
        <v>CONFIRMED BULLISH</v>
      </c>
    </row>
    <row r="1548" spans="1:8" ht="13.5" x14ac:dyDescent="0.25">
      <c r="A1548" s="3">
        <v>44265</v>
      </c>
      <c r="B1548" s="2">
        <v>28.2</v>
      </c>
      <c r="C1548" s="2">
        <v>14.1495</v>
      </c>
      <c r="D1548" s="2">
        <v>1579</v>
      </c>
      <c r="E1548" s="2">
        <f t="shared" si="96"/>
        <v>1339020</v>
      </c>
      <c r="F1548" s="17" t="str">
        <f t="shared" si="99"/>
        <v>BULLISH</v>
      </c>
      <c r="G1548" s="17" t="str">
        <f t="shared" si="98"/>
        <v>NEUTRAL</v>
      </c>
      <c r="H1548" s="17" t="str">
        <f t="shared" si="97"/>
        <v>CONFIRMED BULLISH</v>
      </c>
    </row>
    <row r="1549" spans="1:8" ht="13.5" x14ac:dyDescent="0.25">
      <c r="A1549" s="3">
        <v>44266</v>
      </c>
      <c r="B1549" s="2">
        <v>28.5</v>
      </c>
      <c r="C1549" s="2">
        <v>14.3</v>
      </c>
      <c r="D1549" s="2">
        <v>1013</v>
      </c>
      <c r="E1549" s="2">
        <f t="shared" si="96"/>
        <v>1340033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v>44267</v>
      </c>
      <c r="B1550" s="2">
        <v>28.83</v>
      </c>
      <c r="C1550" s="2">
        <v>14.4656</v>
      </c>
      <c r="D1550" s="2">
        <v>1102</v>
      </c>
      <c r="E1550" s="2">
        <f t="shared" si="96"/>
        <v>1341135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CONFIRMED BULLISH</v>
      </c>
    </row>
    <row r="1551" spans="1:8" ht="13.5" x14ac:dyDescent="0.25">
      <c r="A1551" s="3">
        <v>44270</v>
      </c>
      <c r="B1551" s="2">
        <v>28.8</v>
      </c>
      <c r="C1551" s="2">
        <v>14.4506</v>
      </c>
      <c r="D1551" s="2">
        <v>974</v>
      </c>
      <c r="E1551" s="2">
        <f t="shared" si="96"/>
        <v>1340161</v>
      </c>
      <c r="F1551" s="17" t="str">
        <f t="shared" si="99"/>
        <v>BULLISH</v>
      </c>
      <c r="G1551" s="17" t="str">
        <f t="shared" si="98"/>
        <v>NEUTRAL</v>
      </c>
      <c r="H1551" s="17" t="str">
        <f t="shared" si="97"/>
        <v>CONFIRMED BULLISH</v>
      </c>
    </row>
    <row r="1552" spans="1:8" ht="13.5" x14ac:dyDescent="0.25">
      <c r="A1552" s="3">
        <v>44271</v>
      </c>
      <c r="B1552" s="2">
        <v>28.8</v>
      </c>
      <c r="C1552" s="2">
        <v>14.4506</v>
      </c>
      <c r="D1552" s="2">
        <v>2552</v>
      </c>
      <c r="E1552" s="2">
        <f t="shared" si="96"/>
        <v>1340161</v>
      </c>
      <c r="F1552" s="17" t="str">
        <f t="shared" si="99"/>
        <v>BULLISH</v>
      </c>
      <c r="G1552" s="17" t="str">
        <f t="shared" si="98"/>
        <v>NEUTRAL</v>
      </c>
      <c r="H1552" s="17" t="str">
        <f t="shared" si="97"/>
        <v>CONFIRMED BULLISH</v>
      </c>
    </row>
    <row r="1553" spans="1:8" ht="13.5" x14ac:dyDescent="0.25">
      <c r="A1553" s="3">
        <v>44272</v>
      </c>
      <c r="B1553" s="2">
        <v>27.94</v>
      </c>
      <c r="C1553" s="2">
        <v>14.0191</v>
      </c>
      <c r="D1553" s="2">
        <v>4325</v>
      </c>
      <c r="E1553" s="2">
        <f t="shared" si="96"/>
        <v>1335836</v>
      </c>
      <c r="F1553" s="17" t="str">
        <f t="shared" si="99"/>
        <v>BEARISH</v>
      </c>
      <c r="G1553" s="17" t="str">
        <f t="shared" si="98"/>
        <v>NEUTRAL</v>
      </c>
      <c r="H1553" s="17" t="str">
        <f t="shared" si="97"/>
        <v>CONFIRMED BEARISH</v>
      </c>
    </row>
    <row r="1554" spans="1:8" ht="13.5" x14ac:dyDescent="0.25">
      <c r="A1554" s="3">
        <v>44273</v>
      </c>
      <c r="B1554" s="2">
        <v>28.3</v>
      </c>
      <c r="C1554" s="2">
        <v>14.1997</v>
      </c>
      <c r="D1554" s="2">
        <v>1234</v>
      </c>
      <c r="E1554" s="2">
        <f t="shared" si="96"/>
        <v>1337070</v>
      </c>
      <c r="F1554" s="17" t="str">
        <f t="shared" si="99"/>
        <v>BEARISH</v>
      </c>
      <c r="G1554" s="17" t="str">
        <f t="shared" si="98"/>
        <v>NEUTRAL</v>
      </c>
      <c r="H1554" s="17" t="str">
        <f t="shared" si="97"/>
        <v>CONFIRMED BEARISH</v>
      </c>
    </row>
    <row r="1555" spans="1:8" ht="13.5" x14ac:dyDescent="0.25">
      <c r="A1555" s="3">
        <v>44274</v>
      </c>
      <c r="B1555" s="2">
        <v>28.3</v>
      </c>
      <c r="C1555" s="2">
        <v>14.1997</v>
      </c>
      <c r="D1555" s="2">
        <v>577</v>
      </c>
      <c r="E1555" s="2">
        <f t="shared" si="96"/>
        <v>1337070</v>
      </c>
      <c r="F1555" s="17" t="str">
        <f t="shared" si="99"/>
        <v>BEARISH</v>
      </c>
      <c r="G1555" s="17" t="str">
        <f t="shared" si="98"/>
        <v>NEUTRAL</v>
      </c>
      <c r="H1555" s="17" t="str">
        <f t="shared" si="97"/>
        <v>CONFIRMED BEARISH</v>
      </c>
    </row>
    <row r="1556" spans="1:8" ht="13.5" x14ac:dyDescent="0.25">
      <c r="A1556" s="3">
        <v>44277</v>
      </c>
      <c r="B1556" s="2">
        <v>29.98</v>
      </c>
      <c r="C1556" s="2">
        <v>15.0426</v>
      </c>
      <c r="D1556" s="2">
        <v>3536</v>
      </c>
      <c r="E1556" s="2">
        <f t="shared" si="96"/>
        <v>1340606</v>
      </c>
      <c r="F1556" s="17" t="str">
        <f t="shared" si="99"/>
        <v>BULLISH</v>
      </c>
      <c r="G1556" s="17" t="str">
        <f t="shared" si="98"/>
        <v>NEUTRAL</v>
      </c>
      <c r="H1556" s="17" t="str">
        <f t="shared" si="97"/>
        <v>CONFIRMED BULLISH</v>
      </c>
    </row>
    <row r="1557" spans="1:8" ht="13.5" x14ac:dyDescent="0.25">
      <c r="A1557" s="3">
        <v>44278</v>
      </c>
      <c r="B1557" s="2">
        <v>31.5</v>
      </c>
      <c r="C1557" s="2">
        <v>15.805300000000001</v>
      </c>
      <c r="D1557" s="2">
        <v>43297</v>
      </c>
      <c r="E1557" s="2">
        <f t="shared" si="96"/>
        <v>1383903</v>
      </c>
      <c r="F1557" s="17" t="str">
        <f t="shared" si="99"/>
        <v>BULLISH</v>
      </c>
      <c r="G1557" s="17" t="str">
        <f t="shared" si="98"/>
        <v>STRONG</v>
      </c>
      <c r="H1557" s="17" t="str">
        <f t="shared" si="97"/>
        <v>CONFIRMED BULLISH</v>
      </c>
    </row>
    <row r="1558" spans="1:8" ht="13.5" x14ac:dyDescent="0.25">
      <c r="A1558" s="3">
        <v>44279</v>
      </c>
      <c r="B1558" s="2">
        <v>32.9</v>
      </c>
      <c r="C1558" s="2">
        <v>16.5078</v>
      </c>
      <c r="D1558" s="2">
        <v>20744</v>
      </c>
      <c r="E1558" s="2">
        <f t="shared" si="96"/>
        <v>1404647</v>
      </c>
      <c r="F1558" s="17" t="str">
        <f t="shared" si="99"/>
        <v>BULLISH</v>
      </c>
      <c r="G1558" s="17" t="str">
        <f t="shared" si="98"/>
        <v>STRONG</v>
      </c>
      <c r="H1558" s="17" t="str">
        <f t="shared" si="97"/>
        <v>CONFIRMED BULLISH</v>
      </c>
    </row>
    <row r="1559" spans="1:8" ht="13.5" x14ac:dyDescent="0.25">
      <c r="A1559" s="3">
        <v>44280</v>
      </c>
      <c r="B1559" s="2">
        <v>31.41</v>
      </c>
      <c r="C1559" s="2">
        <v>15.7601</v>
      </c>
      <c r="D1559" s="2">
        <v>11440</v>
      </c>
      <c r="E1559" s="2">
        <f t="shared" si="96"/>
        <v>1393207</v>
      </c>
      <c r="F1559" s="17" t="str">
        <f t="shared" si="99"/>
        <v>BULLISH</v>
      </c>
      <c r="G1559" s="17" t="str">
        <f t="shared" si="98"/>
        <v>STRONG</v>
      </c>
      <c r="H1559" s="17" t="str">
        <f t="shared" si="97"/>
        <v>CONFIRMED BULLISH</v>
      </c>
    </row>
    <row r="1560" spans="1:8" ht="13.5" x14ac:dyDescent="0.25">
      <c r="A1560" s="3">
        <v>44281</v>
      </c>
      <c r="B1560" s="2">
        <v>32</v>
      </c>
      <c r="C1560" s="2">
        <v>16.0562</v>
      </c>
      <c r="D1560" s="2">
        <v>10328</v>
      </c>
      <c r="E1560" s="2">
        <f t="shared" si="96"/>
        <v>1403535</v>
      </c>
      <c r="F1560" s="17" t="str">
        <f t="shared" si="99"/>
        <v>BULLISH</v>
      </c>
      <c r="G1560" s="17" t="str">
        <f t="shared" si="98"/>
        <v>STRONG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32.49</v>
      </c>
      <c r="C1561" s="2">
        <v>16.302</v>
      </c>
      <c r="D1561" s="2">
        <v>4377</v>
      </c>
      <c r="E1561" s="2">
        <f t="shared" si="96"/>
        <v>1407912</v>
      </c>
      <c r="F1561" s="17" t="str">
        <f t="shared" si="99"/>
        <v>BULLISH</v>
      </c>
      <c r="G1561" s="17" t="str">
        <f t="shared" si="98"/>
        <v>STRONG</v>
      </c>
      <c r="H1561" s="17" t="str">
        <f t="shared" si="97"/>
        <v>CONFIRMED BULLISH</v>
      </c>
    </row>
    <row r="1562" spans="1:8" ht="13.5" x14ac:dyDescent="0.25">
      <c r="A1562" s="3">
        <v>44285</v>
      </c>
      <c r="B1562" s="2">
        <v>32.5</v>
      </c>
      <c r="C1562" s="2">
        <v>16.307099999999998</v>
      </c>
      <c r="D1562" s="2">
        <v>4645</v>
      </c>
      <c r="E1562" s="2">
        <f t="shared" si="96"/>
        <v>1412557</v>
      </c>
      <c r="F1562" s="17" t="str">
        <f t="shared" si="99"/>
        <v>BULLISH</v>
      </c>
      <c r="G1562" s="17" t="str">
        <f t="shared" si="98"/>
        <v>STRONG</v>
      </c>
      <c r="H1562" s="17" t="str">
        <f t="shared" si="97"/>
        <v>CONFIRMED BULLISH</v>
      </c>
    </row>
    <row r="1563" spans="1:8" ht="13.5" x14ac:dyDescent="0.25">
      <c r="A1563" s="3">
        <v>44286</v>
      </c>
      <c r="B1563" s="2">
        <v>32.39</v>
      </c>
      <c r="C1563" s="2">
        <v>16.251899999999999</v>
      </c>
      <c r="D1563" s="2">
        <v>4080</v>
      </c>
      <c r="E1563" s="2">
        <f t="shared" si="96"/>
        <v>1408477</v>
      </c>
      <c r="F1563" s="17" t="str">
        <f t="shared" si="99"/>
        <v>BULLISH</v>
      </c>
      <c r="G1563" s="17" t="str">
        <f t="shared" si="98"/>
        <v>NEUTRAL</v>
      </c>
      <c r="H1563" s="17" t="str">
        <f t="shared" si="97"/>
        <v>BULLISH DIVERGENCE</v>
      </c>
    </row>
    <row r="1564" spans="1:8" ht="13.5" x14ac:dyDescent="0.25">
      <c r="A1564" s="3">
        <v>44287</v>
      </c>
      <c r="B1564" s="2">
        <v>32.450000000000003</v>
      </c>
      <c r="C1564" s="2">
        <v>16.282</v>
      </c>
      <c r="D1564" s="2">
        <v>2548</v>
      </c>
      <c r="E1564" s="2">
        <f t="shared" si="96"/>
        <v>1411025</v>
      </c>
      <c r="F1564" s="17" t="str">
        <f t="shared" si="99"/>
        <v>BULLISH</v>
      </c>
      <c r="G1564" s="17" t="str">
        <f t="shared" si="98"/>
        <v>NEUTRAL</v>
      </c>
      <c r="H1564" s="17" t="str">
        <f t="shared" si="97"/>
        <v>CONFIRMED BULLISH</v>
      </c>
    </row>
    <row r="1565" spans="1:8" ht="13.5" x14ac:dyDescent="0.25">
      <c r="A1565" s="3">
        <v>44288</v>
      </c>
      <c r="B1565" s="2">
        <v>32.479999999999997</v>
      </c>
      <c r="C1565" s="2">
        <v>16.297000000000001</v>
      </c>
      <c r="D1565" s="2">
        <v>2620</v>
      </c>
      <c r="E1565" s="2">
        <f t="shared" si="96"/>
        <v>1413645</v>
      </c>
      <c r="F1565" s="17" t="str">
        <f t="shared" si="99"/>
        <v>BULLISH</v>
      </c>
      <c r="G1565" s="17" t="str">
        <f t="shared" si="98"/>
        <v>NEUTRAL</v>
      </c>
      <c r="H1565" s="17" t="str">
        <f t="shared" si="97"/>
        <v>CONFIRMED BULLISH</v>
      </c>
    </row>
    <row r="1566" spans="1:8" ht="13.5" x14ac:dyDescent="0.25">
      <c r="A1566" s="3">
        <v>44291</v>
      </c>
      <c r="B1566" s="2">
        <v>32.799999999999997</v>
      </c>
      <c r="C1566" s="2">
        <v>16.457599999999999</v>
      </c>
      <c r="D1566" s="2">
        <v>1067</v>
      </c>
      <c r="E1566" s="2">
        <f t="shared" si="96"/>
        <v>1414712</v>
      </c>
      <c r="F1566" s="17" t="str">
        <f t="shared" si="99"/>
        <v>BULLISH</v>
      </c>
      <c r="G1566" s="17" t="str">
        <f t="shared" si="98"/>
        <v>NEUTRAL</v>
      </c>
      <c r="H1566" s="17" t="str">
        <f t="shared" si="97"/>
        <v>CONFIRMED BULLISH</v>
      </c>
    </row>
    <row r="1567" spans="1:8" ht="13.5" x14ac:dyDescent="0.25">
      <c r="A1567" s="3">
        <v>44292</v>
      </c>
      <c r="B1567" s="2">
        <v>33.78</v>
      </c>
      <c r="C1567" s="2">
        <v>16.949300000000001</v>
      </c>
      <c r="D1567" s="2">
        <v>10816</v>
      </c>
      <c r="E1567" s="2">
        <f t="shared" si="96"/>
        <v>1425528</v>
      </c>
      <c r="F1567" s="17" t="str">
        <f t="shared" si="99"/>
        <v>BULLISH</v>
      </c>
      <c r="G1567" s="17" t="str">
        <f t="shared" si="98"/>
        <v>NEUTRAL</v>
      </c>
      <c r="H1567" s="17" t="str">
        <f t="shared" si="97"/>
        <v>CONFIRMED BULLISH</v>
      </c>
    </row>
    <row r="1568" spans="1:8" ht="13.5" x14ac:dyDescent="0.25">
      <c r="A1568" s="3">
        <v>44293</v>
      </c>
      <c r="B1568" s="2">
        <v>34</v>
      </c>
      <c r="C1568" s="2">
        <v>17.059699999999999</v>
      </c>
      <c r="D1568" s="2">
        <v>7809</v>
      </c>
      <c r="E1568" s="2">
        <f t="shared" si="96"/>
        <v>1433337</v>
      </c>
      <c r="F1568" s="17" t="str">
        <f t="shared" si="99"/>
        <v>BULLISH</v>
      </c>
      <c r="G1568" s="17" t="str">
        <f t="shared" si="98"/>
        <v>NEUTRAL</v>
      </c>
      <c r="H1568" s="17" t="str">
        <f t="shared" si="97"/>
        <v>CONFIRMED BULLISH</v>
      </c>
    </row>
    <row r="1569" spans="1:8" ht="13.5" x14ac:dyDescent="0.25">
      <c r="A1569" s="3">
        <v>44294</v>
      </c>
      <c r="B1569" s="2">
        <v>34.1</v>
      </c>
      <c r="C1569" s="2">
        <v>17.1099</v>
      </c>
      <c r="D1569" s="2">
        <v>4511</v>
      </c>
      <c r="E1569" s="2">
        <f t="shared" si="96"/>
        <v>1437848</v>
      </c>
      <c r="F1569" s="17" t="str">
        <f t="shared" si="99"/>
        <v>BULLISH</v>
      </c>
      <c r="G1569" s="17" t="str">
        <f t="shared" si="98"/>
        <v>NEUTRAL</v>
      </c>
      <c r="H1569" s="17" t="str">
        <f t="shared" si="97"/>
        <v>CONFIRMED BULLISH</v>
      </c>
    </row>
    <row r="1570" spans="1:8" ht="13.5" x14ac:dyDescent="0.25">
      <c r="A1570" s="3">
        <v>44298</v>
      </c>
      <c r="B1570" s="2">
        <v>34</v>
      </c>
      <c r="C1570" s="2">
        <v>17.059699999999999</v>
      </c>
      <c r="D1570" s="2">
        <v>12183</v>
      </c>
      <c r="E1570" s="2">
        <f t="shared" si="96"/>
        <v>1425665</v>
      </c>
      <c r="F1570" s="17" t="str">
        <f t="shared" si="99"/>
        <v>BULLISH</v>
      </c>
      <c r="G1570" s="17" t="str">
        <f t="shared" si="98"/>
        <v>NEUTRAL</v>
      </c>
      <c r="H1570" s="17" t="str">
        <f t="shared" si="97"/>
        <v>CONFIRMED BULLISH</v>
      </c>
    </row>
    <row r="1571" spans="1:8" ht="13.5" x14ac:dyDescent="0.25">
      <c r="A1571" s="3">
        <v>44299</v>
      </c>
      <c r="B1571" s="2">
        <v>33.950000000000003</v>
      </c>
      <c r="C1571" s="2">
        <v>17.034600000000001</v>
      </c>
      <c r="D1571" s="2">
        <v>613</v>
      </c>
      <c r="E1571" s="2">
        <f t="shared" si="96"/>
        <v>1425052</v>
      </c>
      <c r="F1571" s="17" t="str">
        <f t="shared" si="99"/>
        <v>BULLISH</v>
      </c>
      <c r="G1571" s="17" t="str">
        <f t="shared" si="98"/>
        <v>NEUTRAL</v>
      </c>
      <c r="H1571" s="17" t="str">
        <f t="shared" si="97"/>
        <v>CONFIRMED BULLISH</v>
      </c>
    </row>
    <row r="1572" spans="1:8" ht="13.5" x14ac:dyDescent="0.25">
      <c r="A1572" s="3">
        <v>44300</v>
      </c>
      <c r="B1572" s="2">
        <v>33.4</v>
      </c>
      <c r="C1572" s="2">
        <v>16.758600000000001</v>
      </c>
      <c r="D1572" s="2">
        <v>1172</v>
      </c>
      <c r="E1572" s="2">
        <f t="shared" si="96"/>
        <v>1423880</v>
      </c>
      <c r="F1572" s="17" t="str">
        <f t="shared" si="99"/>
        <v>BEARISH</v>
      </c>
      <c r="G1572" s="17" t="str">
        <f t="shared" si="98"/>
        <v>NEUTRAL</v>
      </c>
      <c r="H1572" s="17" t="str">
        <f t="shared" si="97"/>
        <v>CONFIRMED BEARISH</v>
      </c>
    </row>
    <row r="1573" spans="1:8" ht="13.5" x14ac:dyDescent="0.25">
      <c r="A1573" s="3">
        <v>44301</v>
      </c>
      <c r="B1573" s="2">
        <v>33.89</v>
      </c>
      <c r="C1573" s="2">
        <v>17.0045</v>
      </c>
      <c r="D1573" s="2">
        <v>1535</v>
      </c>
      <c r="E1573" s="2">
        <f t="shared" si="96"/>
        <v>1425415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CONFIRMED BEARISH</v>
      </c>
    </row>
    <row r="1574" spans="1:8" ht="13.5" x14ac:dyDescent="0.25">
      <c r="A1574" s="3">
        <v>44302</v>
      </c>
      <c r="B1574" s="2">
        <v>33.4</v>
      </c>
      <c r="C1574" s="2">
        <v>16.758600000000001</v>
      </c>
      <c r="D1574" s="2">
        <v>2314</v>
      </c>
      <c r="E1574" s="2">
        <f t="shared" si="96"/>
        <v>1423101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v>44305</v>
      </c>
      <c r="B1575" s="2">
        <v>33.5</v>
      </c>
      <c r="C1575" s="2">
        <v>16.808800000000002</v>
      </c>
      <c r="D1575" s="2">
        <v>426</v>
      </c>
      <c r="E1575" s="2">
        <f t="shared" si="96"/>
        <v>1423527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32.85</v>
      </c>
      <c r="C1576" s="2">
        <v>16.482700000000001</v>
      </c>
      <c r="D1576" s="2">
        <v>691</v>
      </c>
      <c r="E1576" s="2">
        <f t="shared" si="96"/>
        <v>1422836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32.5</v>
      </c>
      <c r="C1577" s="2">
        <v>16.307099999999998</v>
      </c>
      <c r="D1577" s="2">
        <v>575</v>
      </c>
      <c r="E1577" s="2">
        <f t="shared" si="96"/>
        <v>1422261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v>44308</v>
      </c>
      <c r="B1578" s="2">
        <v>33.43</v>
      </c>
      <c r="C1578" s="2">
        <v>16.773700000000002</v>
      </c>
      <c r="D1578" s="2">
        <v>1</v>
      </c>
      <c r="E1578" s="2">
        <f t="shared" si="96"/>
        <v>1422262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v>44309</v>
      </c>
      <c r="B1579" s="2">
        <v>33</v>
      </c>
      <c r="C1579" s="2">
        <v>16.5579</v>
      </c>
      <c r="D1579" s="2">
        <v>997</v>
      </c>
      <c r="E1579" s="2">
        <f t="shared" si="96"/>
        <v>1421265</v>
      </c>
      <c r="F1579" s="17" t="str">
        <f t="shared" si="99"/>
        <v>BEARISH</v>
      </c>
      <c r="G1579" s="17" t="str">
        <f t="shared" si="98"/>
        <v>NEUTRAL</v>
      </c>
      <c r="H1579" s="17" t="str">
        <f t="shared" si="97"/>
        <v>CONFIRMED BEARISH</v>
      </c>
    </row>
    <row r="1580" spans="1:8" ht="13.5" x14ac:dyDescent="0.25">
      <c r="A1580" s="3">
        <v>44312</v>
      </c>
      <c r="B1580" s="2">
        <v>33</v>
      </c>
      <c r="C1580" s="2">
        <v>16.5579</v>
      </c>
      <c r="D1580" s="2">
        <v>2319</v>
      </c>
      <c r="E1580" s="2">
        <f t="shared" si="96"/>
        <v>1421265</v>
      </c>
      <c r="F1580" s="17" t="str">
        <f t="shared" si="99"/>
        <v>BEARISH</v>
      </c>
      <c r="G1580" s="17" t="str">
        <f t="shared" si="98"/>
        <v>NEUTRAL</v>
      </c>
      <c r="H1580" s="17" t="str">
        <f t="shared" si="97"/>
        <v>CONFIRMED BEARISH</v>
      </c>
    </row>
    <row r="1581" spans="1:8" ht="13.5" x14ac:dyDescent="0.25">
      <c r="A1581" s="3">
        <v>44313</v>
      </c>
      <c r="B1581" s="2">
        <v>33.28</v>
      </c>
      <c r="C1581" s="2">
        <v>16.698399999999999</v>
      </c>
      <c r="D1581" s="2">
        <v>1932</v>
      </c>
      <c r="E1581" s="2">
        <f t="shared" si="96"/>
        <v>1423197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v>44314</v>
      </c>
      <c r="B1582" s="2">
        <v>33.28</v>
      </c>
      <c r="C1582" s="2">
        <v>16.698399999999999</v>
      </c>
      <c r="D1582" s="2">
        <v>92</v>
      </c>
      <c r="E1582" s="2">
        <f t="shared" si="96"/>
        <v>1423197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CONFIRMED BULLISH</v>
      </c>
    </row>
    <row r="1583" spans="1:8" ht="13.5" x14ac:dyDescent="0.25">
      <c r="A1583" s="3">
        <v>44315</v>
      </c>
      <c r="B1583" s="2">
        <v>34.200000000000003</v>
      </c>
      <c r="C1583" s="2">
        <v>17.16</v>
      </c>
      <c r="D1583" s="2">
        <v>3060</v>
      </c>
      <c r="E1583" s="2">
        <f t="shared" si="96"/>
        <v>1426257</v>
      </c>
      <c r="F1583" s="17" t="str">
        <f t="shared" si="99"/>
        <v>BULLISH</v>
      </c>
      <c r="G1583" s="17" t="str">
        <f t="shared" si="98"/>
        <v>NEUTRAL</v>
      </c>
      <c r="H1583" s="17" t="str">
        <f t="shared" si="97"/>
        <v>CONFIRMED BULLISH</v>
      </c>
    </row>
    <row r="1584" spans="1:8" ht="13.5" x14ac:dyDescent="0.25">
      <c r="A1584" s="3">
        <v>44316</v>
      </c>
      <c r="B1584" s="2">
        <v>33.299999999999997</v>
      </c>
      <c r="C1584" s="2">
        <v>16.708500000000001</v>
      </c>
      <c r="D1584" s="2">
        <v>2944</v>
      </c>
      <c r="E1584" s="2">
        <f t="shared" si="96"/>
        <v>1423313</v>
      </c>
      <c r="F1584" s="17" t="str">
        <f t="shared" si="99"/>
        <v>BULLISH</v>
      </c>
      <c r="G1584" s="17" t="str">
        <f t="shared" si="98"/>
        <v>NEUTRAL</v>
      </c>
      <c r="H1584" s="17" t="str">
        <f t="shared" si="97"/>
        <v>CONFIRMED BULLISH</v>
      </c>
    </row>
    <row r="1585" spans="1:8" ht="13.5" x14ac:dyDescent="0.25">
      <c r="A1585" s="3">
        <v>44319</v>
      </c>
      <c r="B1585" s="2">
        <v>33.200000000000003</v>
      </c>
      <c r="C1585" s="2">
        <v>16.658300000000001</v>
      </c>
      <c r="D1585" s="2">
        <v>1425</v>
      </c>
      <c r="E1585" s="2">
        <f t="shared" si="96"/>
        <v>1421888</v>
      </c>
      <c r="F1585" s="17" t="str">
        <f t="shared" si="99"/>
        <v>BULLISH</v>
      </c>
      <c r="G1585" s="17" t="str">
        <f t="shared" si="98"/>
        <v>NEUTRAL</v>
      </c>
      <c r="H1585" s="17" t="str">
        <f t="shared" si="97"/>
        <v>CONFIRMED BULLISH</v>
      </c>
    </row>
    <row r="1586" spans="1:8" ht="13.5" x14ac:dyDescent="0.25">
      <c r="A1586" s="3">
        <v>44320</v>
      </c>
      <c r="B1586" s="2">
        <v>33.4</v>
      </c>
      <c r="C1586" s="2">
        <v>16.758600000000001</v>
      </c>
      <c r="D1586" s="2">
        <v>9326</v>
      </c>
      <c r="E1586" s="2">
        <f t="shared" si="96"/>
        <v>1431214</v>
      </c>
      <c r="F1586" s="17" t="str">
        <f t="shared" si="99"/>
        <v>BULLISH</v>
      </c>
      <c r="G1586" s="17" t="str">
        <f t="shared" si="98"/>
        <v>NEUTRAL</v>
      </c>
      <c r="H1586" s="17" t="str">
        <f t="shared" si="97"/>
        <v>CONFIRMED BULLISH</v>
      </c>
    </row>
    <row r="1587" spans="1:8" ht="13.5" x14ac:dyDescent="0.25">
      <c r="A1587" s="3">
        <v>44321</v>
      </c>
      <c r="B1587" s="2">
        <v>30.4</v>
      </c>
      <c r="C1587" s="2">
        <v>16.605</v>
      </c>
      <c r="D1587" s="2">
        <v>3885</v>
      </c>
      <c r="E1587" s="2">
        <f t="shared" si="96"/>
        <v>1427329</v>
      </c>
      <c r="F1587" s="17" t="str">
        <f t="shared" si="99"/>
        <v>BULLISH</v>
      </c>
      <c r="G1587" s="17" t="str">
        <f t="shared" si="98"/>
        <v>NEUTRAL</v>
      </c>
      <c r="H1587" s="17" t="str">
        <f t="shared" si="97"/>
        <v>BULLISH DIVERGENCE</v>
      </c>
    </row>
    <row r="1588" spans="1:8" ht="13.5" x14ac:dyDescent="0.25">
      <c r="A1588" s="3">
        <v>44322</v>
      </c>
      <c r="B1588" s="2">
        <v>31.19</v>
      </c>
      <c r="C1588" s="2">
        <v>17.0365</v>
      </c>
      <c r="D1588" s="2">
        <v>1091</v>
      </c>
      <c r="E1588" s="2">
        <f t="shared" si="96"/>
        <v>1428420</v>
      </c>
      <c r="F1588" s="17" t="str">
        <f t="shared" si="99"/>
        <v>BULLISH</v>
      </c>
      <c r="G1588" s="17" t="str">
        <f t="shared" si="98"/>
        <v>NEUTRAL</v>
      </c>
      <c r="H1588" s="17" t="str">
        <f t="shared" si="97"/>
        <v>BULLISH DIVERGENCE</v>
      </c>
    </row>
    <row r="1589" spans="1:8" ht="13.5" x14ac:dyDescent="0.25">
      <c r="A1589" s="3">
        <v>44323</v>
      </c>
      <c r="B1589" s="2">
        <v>31.19</v>
      </c>
      <c r="C1589" s="2">
        <v>17.0365</v>
      </c>
      <c r="D1589" s="2">
        <v>5</v>
      </c>
      <c r="E1589" s="2">
        <f t="shared" si="96"/>
        <v>1428420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BULLISH DIVERGENCE</v>
      </c>
    </row>
    <row r="1590" spans="1:8" ht="13.5" x14ac:dyDescent="0.25">
      <c r="A1590" s="3">
        <v>44326</v>
      </c>
      <c r="B1590" s="2">
        <v>31.14</v>
      </c>
      <c r="C1590" s="2">
        <v>17.0092</v>
      </c>
      <c r="D1590" s="2">
        <v>427</v>
      </c>
      <c r="E1590" s="2">
        <f t="shared" si="96"/>
        <v>1427993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BULLISH DIVERGENCE</v>
      </c>
    </row>
    <row r="1591" spans="1:8" ht="13.5" x14ac:dyDescent="0.25">
      <c r="A1591" s="3">
        <v>44327</v>
      </c>
      <c r="B1591" s="2">
        <v>31.01</v>
      </c>
      <c r="C1591" s="2">
        <v>16.938199999999998</v>
      </c>
      <c r="D1591" s="2">
        <v>5840</v>
      </c>
      <c r="E1591" s="2">
        <f t="shared" si="96"/>
        <v>1422153</v>
      </c>
      <c r="F1591" s="17" t="str">
        <f t="shared" si="99"/>
        <v>BEARISH</v>
      </c>
      <c r="G1591" s="17" t="str">
        <f t="shared" si="98"/>
        <v>NEUTRAL</v>
      </c>
      <c r="H1591" s="17" t="str">
        <f t="shared" si="97"/>
        <v>CONFIRMED BEARISH</v>
      </c>
    </row>
    <row r="1592" spans="1:8" ht="13.5" x14ac:dyDescent="0.25">
      <c r="A1592" s="3">
        <v>44333</v>
      </c>
      <c r="B1592" s="2">
        <v>31.2</v>
      </c>
      <c r="C1592" s="2">
        <v>17.042000000000002</v>
      </c>
      <c r="D1592" s="2">
        <v>963</v>
      </c>
      <c r="E1592" s="2">
        <f t="shared" si="96"/>
        <v>1423116</v>
      </c>
      <c r="F1592" s="17" t="str">
        <f t="shared" si="99"/>
        <v>BEARISH</v>
      </c>
      <c r="G1592" s="17" t="str">
        <f t="shared" si="98"/>
        <v>NEUTRAL</v>
      </c>
      <c r="H1592" s="17" t="str">
        <f t="shared" si="97"/>
        <v>BEARISH DIVERGENCE</v>
      </c>
    </row>
    <row r="1593" spans="1:8" ht="13.5" x14ac:dyDescent="0.25">
      <c r="A1593" s="3">
        <v>44334</v>
      </c>
      <c r="B1593" s="2">
        <v>31.6</v>
      </c>
      <c r="C1593" s="2">
        <v>17.2605</v>
      </c>
      <c r="D1593" s="2">
        <v>14744</v>
      </c>
      <c r="E1593" s="2">
        <f t="shared" si="96"/>
        <v>1437860</v>
      </c>
      <c r="F1593" s="17" t="str">
        <f t="shared" si="99"/>
        <v>BULLISH</v>
      </c>
      <c r="G1593" s="17" t="str">
        <f t="shared" si="98"/>
        <v>NEUTRAL</v>
      </c>
      <c r="H1593" s="17" t="str">
        <f t="shared" si="97"/>
        <v>CONFIRMED BULLISH</v>
      </c>
    </row>
    <row r="1594" spans="1:8" ht="13.5" x14ac:dyDescent="0.25">
      <c r="A1594" s="3">
        <v>44335</v>
      </c>
      <c r="B1594" s="2">
        <v>31.82</v>
      </c>
      <c r="C1594" s="2">
        <v>17.380700000000001</v>
      </c>
      <c r="D1594" s="2">
        <v>4732</v>
      </c>
      <c r="E1594" s="2">
        <f t="shared" si="96"/>
        <v>1442592</v>
      </c>
      <c r="F1594" s="17" t="str">
        <f t="shared" si="99"/>
        <v>BULLISH</v>
      </c>
      <c r="G1594" s="17" t="str">
        <f t="shared" si="98"/>
        <v>NEUTRAL</v>
      </c>
      <c r="H1594" s="17" t="str">
        <f t="shared" si="97"/>
        <v>CONFIRMED BULLISH</v>
      </c>
    </row>
    <row r="1595" spans="1:8" ht="13.5" x14ac:dyDescent="0.25">
      <c r="A1595" s="3">
        <v>44336</v>
      </c>
      <c r="B1595" s="2">
        <v>31.67</v>
      </c>
      <c r="C1595" s="2">
        <v>17.2987</v>
      </c>
      <c r="D1595" s="2">
        <v>1949</v>
      </c>
      <c r="E1595" s="2">
        <f t="shared" si="96"/>
        <v>1440643</v>
      </c>
      <c r="F1595" s="17" t="str">
        <f t="shared" si="99"/>
        <v>BULLISH</v>
      </c>
      <c r="G1595" s="17" t="str">
        <f t="shared" si="98"/>
        <v>NEUTRAL</v>
      </c>
      <c r="H1595" s="17" t="str">
        <f t="shared" si="97"/>
        <v>CONFIRMED BULLISH</v>
      </c>
    </row>
    <row r="1596" spans="1:8" ht="13.5" x14ac:dyDescent="0.25">
      <c r="A1596" s="3">
        <v>44337</v>
      </c>
      <c r="B1596" s="2">
        <v>31.9</v>
      </c>
      <c r="C1596" s="2">
        <v>17.424299999999999</v>
      </c>
      <c r="D1596" s="2">
        <v>2890</v>
      </c>
      <c r="E1596" s="2">
        <f t="shared" si="96"/>
        <v>1443533</v>
      </c>
      <c r="F1596" s="17" t="str">
        <f t="shared" si="99"/>
        <v>BULLISH</v>
      </c>
      <c r="G1596" s="17" t="str">
        <f t="shared" si="98"/>
        <v>NEUTRAL</v>
      </c>
      <c r="H1596" s="17" t="str">
        <f t="shared" si="97"/>
        <v>CONFIRMED BULLISH</v>
      </c>
    </row>
    <row r="1597" spans="1:8" ht="13.5" x14ac:dyDescent="0.25">
      <c r="A1597" s="3">
        <v>44340</v>
      </c>
      <c r="B1597" s="2">
        <v>31.84</v>
      </c>
      <c r="C1597" s="2">
        <v>17.3916</v>
      </c>
      <c r="D1597" s="2">
        <v>788</v>
      </c>
      <c r="E1597" s="2">
        <f t="shared" si="96"/>
        <v>1442745</v>
      </c>
      <c r="F1597" s="17" t="str">
        <f t="shared" si="99"/>
        <v>BULLISH</v>
      </c>
      <c r="G1597" s="17" t="str">
        <f t="shared" si="98"/>
        <v>NEUTRAL</v>
      </c>
      <c r="H1597" s="17" t="str">
        <f t="shared" si="97"/>
        <v>CONFIRMED BULLISH</v>
      </c>
    </row>
    <row r="1598" spans="1:8" ht="13.5" x14ac:dyDescent="0.25">
      <c r="A1598" s="3">
        <v>44341</v>
      </c>
      <c r="B1598" s="2">
        <v>31.7</v>
      </c>
      <c r="C1598" s="2">
        <v>17.315100000000001</v>
      </c>
      <c r="D1598" s="2">
        <v>2521</v>
      </c>
      <c r="E1598" s="2">
        <f t="shared" si="96"/>
        <v>1440224</v>
      </c>
      <c r="F1598" s="17" t="str">
        <f t="shared" si="99"/>
        <v>BULLISH</v>
      </c>
      <c r="G1598" s="17" t="str">
        <f t="shared" si="98"/>
        <v>NEUTRAL</v>
      </c>
      <c r="H1598" s="17" t="str">
        <f t="shared" si="97"/>
        <v>CONFIRMED BULLISH</v>
      </c>
    </row>
    <row r="1599" spans="1:8" ht="13.5" x14ac:dyDescent="0.25">
      <c r="A1599" s="3">
        <v>44342</v>
      </c>
      <c r="B1599" s="2">
        <v>31.68</v>
      </c>
      <c r="C1599" s="2">
        <v>17.304200000000002</v>
      </c>
      <c r="D1599" s="2">
        <v>3468</v>
      </c>
      <c r="E1599" s="2">
        <f t="shared" si="96"/>
        <v>1436756</v>
      </c>
      <c r="F1599" s="17" t="str">
        <f t="shared" si="99"/>
        <v>BEARISH</v>
      </c>
      <c r="G1599" s="17" t="str">
        <f t="shared" si="98"/>
        <v>NEUTRAL</v>
      </c>
      <c r="H1599" s="17" t="str">
        <f t="shared" si="97"/>
        <v>CONFIRMED BEARISH</v>
      </c>
    </row>
    <row r="1600" spans="1:8" ht="13.5" x14ac:dyDescent="0.25">
      <c r="A1600" s="3">
        <v>44343</v>
      </c>
      <c r="B1600" s="2">
        <v>31.69</v>
      </c>
      <c r="C1600" s="2">
        <v>17.3096</v>
      </c>
      <c r="D1600" s="2">
        <v>4473</v>
      </c>
      <c r="E1600" s="2">
        <f t="shared" si="96"/>
        <v>1441229</v>
      </c>
      <c r="F1600" s="17" t="str">
        <f t="shared" si="99"/>
        <v>BULLISH</v>
      </c>
      <c r="G1600" s="17" t="str">
        <f t="shared" si="98"/>
        <v>NEUTRAL</v>
      </c>
      <c r="H1600" s="17" t="str">
        <f t="shared" si="97"/>
        <v>CONFIRMED BULLISH</v>
      </c>
    </row>
    <row r="1601" spans="1:8" ht="13.5" x14ac:dyDescent="0.25">
      <c r="A1601" s="3">
        <v>44344</v>
      </c>
      <c r="B1601" s="2">
        <v>32</v>
      </c>
      <c r="C1601" s="2">
        <v>17.478999999999999</v>
      </c>
      <c r="D1601" s="2">
        <v>18539</v>
      </c>
      <c r="E1601" s="2">
        <f t="shared" si="96"/>
        <v>1459768</v>
      </c>
      <c r="F1601" s="17" t="str">
        <f t="shared" si="99"/>
        <v>BULLISH</v>
      </c>
      <c r="G1601" s="17" t="str">
        <f t="shared" si="98"/>
        <v>NEUTRAL</v>
      </c>
      <c r="H1601" s="17" t="str">
        <f t="shared" si="97"/>
        <v>CONFIRMED BULLISH</v>
      </c>
    </row>
    <row r="1602" spans="1:8" ht="13.5" x14ac:dyDescent="0.25">
      <c r="A1602" s="3">
        <v>44347</v>
      </c>
      <c r="B1602" s="2">
        <v>31.9</v>
      </c>
      <c r="C1602" s="2">
        <v>17.424299999999999</v>
      </c>
      <c r="D1602" s="2">
        <v>3969</v>
      </c>
      <c r="E1602" s="2">
        <f t="shared" si="96"/>
        <v>1455799</v>
      </c>
      <c r="F1602" s="17" t="str">
        <f t="shared" si="99"/>
        <v>BULLISH</v>
      </c>
      <c r="G1602" s="17" t="str">
        <f t="shared" si="98"/>
        <v>NEUTRAL</v>
      </c>
      <c r="H1602" s="17" t="str">
        <f t="shared" si="97"/>
        <v>CONFIRMED BULLISH</v>
      </c>
    </row>
    <row r="1603" spans="1:8" ht="13.5" x14ac:dyDescent="0.25">
      <c r="A1603" s="3">
        <v>44348</v>
      </c>
      <c r="B1603" s="2">
        <v>31.8</v>
      </c>
      <c r="C1603" s="2">
        <v>17.369700000000002</v>
      </c>
      <c r="D1603" s="2">
        <v>1933</v>
      </c>
      <c r="E1603" s="2">
        <f t="shared" si="96"/>
        <v>1453866</v>
      </c>
      <c r="F1603" s="17" t="str">
        <f t="shared" si="99"/>
        <v>BULLISH</v>
      </c>
      <c r="G1603" s="17" t="str">
        <f t="shared" si="98"/>
        <v>NEUTRAL</v>
      </c>
      <c r="H1603" s="17" t="str">
        <f t="shared" si="97"/>
        <v>CONFIRMED BULLISH</v>
      </c>
    </row>
    <row r="1604" spans="1:8" ht="13.5" x14ac:dyDescent="0.25">
      <c r="A1604" s="3">
        <v>44349</v>
      </c>
      <c r="B1604" s="2">
        <v>31.68</v>
      </c>
      <c r="C1604" s="2">
        <v>17.304200000000002</v>
      </c>
      <c r="D1604" s="2">
        <v>1649</v>
      </c>
      <c r="E1604" s="2">
        <f t="shared" ref="E1604:E1667" si="100">IF(B1604&gt;B1603, E1603+D1604, IF(B1604&lt;B1603, E1603-D1604, E1603))</f>
        <v>1452217</v>
      </c>
      <c r="F1604" s="17" t="str">
        <f t="shared" si="99"/>
        <v>BULLISH</v>
      </c>
      <c r="G1604" s="17" t="str">
        <f t="shared" si="98"/>
        <v>NEUTRAL</v>
      </c>
      <c r="H1604" s="17" t="str">
        <f t="shared" si="97"/>
        <v>NEUTRAL</v>
      </c>
    </row>
    <row r="1605" spans="1:8" ht="13.5" x14ac:dyDescent="0.25">
      <c r="A1605" s="3">
        <v>44350</v>
      </c>
      <c r="B1605" s="2">
        <v>31.99</v>
      </c>
      <c r="C1605" s="2">
        <v>17.473500000000001</v>
      </c>
      <c r="D1605" s="2">
        <v>11992</v>
      </c>
      <c r="E1605" s="2">
        <f t="shared" si="100"/>
        <v>1464209</v>
      </c>
      <c r="F1605" s="17" t="str">
        <f t="shared" si="99"/>
        <v>BULLISH</v>
      </c>
      <c r="G1605" s="17" t="str">
        <f t="shared" si="98"/>
        <v>NEUTRAL</v>
      </c>
      <c r="H1605" s="17" t="str">
        <f t="shared" si="97"/>
        <v>CONFIRMED BULLISH</v>
      </c>
    </row>
    <row r="1606" spans="1:8" ht="13.5" x14ac:dyDescent="0.25">
      <c r="A1606" s="3">
        <v>44351</v>
      </c>
      <c r="B1606" s="2">
        <v>31.71</v>
      </c>
      <c r="C1606" s="2">
        <v>17.320599999999999</v>
      </c>
      <c r="D1606" s="2">
        <v>2862</v>
      </c>
      <c r="E1606" s="2">
        <f t="shared" si="100"/>
        <v>1461347</v>
      </c>
      <c r="F1606" s="17" t="str">
        <f t="shared" si="99"/>
        <v>BULLISH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v>44354</v>
      </c>
      <c r="B1607" s="2">
        <v>31.95</v>
      </c>
      <c r="C1607" s="2">
        <v>17.451699999999999</v>
      </c>
      <c r="D1607" s="2">
        <v>294</v>
      </c>
      <c r="E1607" s="2">
        <f t="shared" si="100"/>
        <v>1461641</v>
      </c>
      <c r="F1607" s="17" t="str">
        <f t="shared" si="99"/>
        <v>BULLISH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CONFIRMED BULLISH</v>
      </c>
    </row>
    <row r="1608" spans="1:8" ht="13.5" x14ac:dyDescent="0.25">
      <c r="A1608" s="3">
        <v>44355</v>
      </c>
      <c r="B1608" s="2">
        <v>31.7</v>
      </c>
      <c r="C1608" s="2">
        <v>17.315100000000001</v>
      </c>
      <c r="D1608" s="2">
        <v>1553</v>
      </c>
      <c r="E1608" s="2">
        <f t="shared" si="100"/>
        <v>1460088</v>
      </c>
      <c r="F1608" s="17" t="str">
        <f t="shared" ref="F1608:F1671" si="103">IF(E1608&gt;E1603,"BULLISH",IF(E1608&lt;E1603,"BEARISH","NEUTRAL"))</f>
        <v>BULLISH</v>
      </c>
      <c r="G1608" s="17" t="str">
        <f t="shared" si="102"/>
        <v>NEUTRAL</v>
      </c>
      <c r="H1608" s="17" t="str">
        <f t="shared" si="101"/>
        <v>BULLISH DIVERGENCE</v>
      </c>
    </row>
    <row r="1609" spans="1:8" ht="13.5" x14ac:dyDescent="0.25">
      <c r="A1609" s="3">
        <v>44356</v>
      </c>
      <c r="B1609" s="2">
        <v>31.65</v>
      </c>
      <c r="C1609" s="2">
        <v>17.287800000000001</v>
      </c>
      <c r="D1609" s="2">
        <v>6240</v>
      </c>
      <c r="E1609" s="2">
        <f t="shared" si="100"/>
        <v>1453848</v>
      </c>
      <c r="F1609" s="17" t="str">
        <f t="shared" si="103"/>
        <v>BULLISH</v>
      </c>
      <c r="G1609" s="17" t="str">
        <f t="shared" si="102"/>
        <v>NEUTRAL</v>
      </c>
      <c r="H1609" s="17" t="str">
        <f t="shared" si="101"/>
        <v>BULLISH DIVERGENCE</v>
      </c>
    </row>
    <row r="1610" spans="1:8" ht="13.5" x14ac:dyDescent="0.25">
      <c r="A1610" s="3">
        <v>44357</v>
      </c>
      <c r="B1610" s="2">
        <v>31.42</v>
      </c>
      <c r="C1610" s="2">
        <v>17.162199999999999</v>
      </c>
      <c r="D1610" s="2">
        <v>500</v>
      </c>
      <c r="E1610" s="2">
        <f t="shared" si="100"/>
        <v>1453348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v>44358</v>
      </c>
      <c r="B1611" s="2">
        <v>31.41</v>
      </c>
      <c r="C1611" s="2">
        <v>17.156700000000001</v>
      </c>
      <c r="D1611" s="2">
        <v>1853</v>
      </c>
      <c r="E1611" s="2">
        <f t="shared" si="100"/>
        <v>1451495</v>
      </c>
      <c r="F1611" s="17" t="str">
        <f t="shared" si="103"/>
        <v>BEARISH</v>
      </c>
      <c r="G1611" s="17" t="str">
        <f t="shared" si="102"/>
        <v>NEUTRAL</v>
      </c>
      <c r="H1611" s="17" t="str">
        <f t="shared" si="101"/>
        <v>CONFIRMED BEARISH</v>
      </c>
    </row>
    <row r="1612" spans="1:8" ht="13.5" x14ac:dyDescent="0.25">
      <c r="A1612" s="3">
        <v>44361</v>
      </c>
      <c r="B1612" s="2">
        <v>31.4</v>
      </c>
      <c r="C1612" s="2">
        <v>17.151199999999999</v>
      </c>
      <c r="D1612" s="2">
        <v>1221</v>
      </c>
      <c r="E1612" s="2">
        <f t="shared" si="100"/>
        <v>1450274</v>
      </c>
      <c r="F1612" s="17" t="str">
        <f t="shared" si="103"/>
        <v>BEARISH</v>
      </c>
      <c r="G1612" s="17" t="str">
        <f t="shared" si="102"/>
        <v>NEUTRAL</v>
      </c>
      <c r="H1612" s="17" t="str">
        <f t="shared" si="101"/>
        <v>CONFIRMED BEARISH</v>
      </c>
    </row>
    <row r="1613" spans="1:8" ht="13.5" x14ac:dyDescent="0.25">
      <c r="A1613" s="3">
        <v>44362</v>
      </c>
      <c r="B1613" s="2">
        <v>31.42</v>
      </c>
      <c r="C1613" s="2">
        <v>17.162199999999999</v>
      </c>
      <c r="D1613" s="2">
        <v>686</v>
      </c>
      <c r="E1613" s="2">
        <f t="shared" si="100"/>
        <v>1450960</v>
      </c>
      <c r="F1613" s="17" t="str">
        <f t="shared" si="103"/>
        <v>BEARISH</v>
      </c>
      <c r="G1613" s="17" t="str">
        <f t="shared" si="102"/>
        <v>NEUTRAL</v>
      </c>
      <c r="H1613" s="17" t="str">
        <f t="shared" si="101"/>
        <v>CONFIRMED BEARISH</v>
      </c>
    </row>
    <row r="1614" spans="1:8" ht="13.5" x14ac:dyDescent="0.25">
      <c r="A1614" s="3">
        <v>44363</v>
      </c>
      <c r="B1614" s="2">
        <v>31.35</v>
      </c>
      <c r="C1614" s="2">
        <v>17.123899999999999</v>
      </c>
      <c r="D1614" s="2">
        <v>3603</v>
      </c>
      <c r="E1614" s="2">
        <f t="shared" si="100"/>
        <v>1447357</v>
      </c>
      <c r="F1614" s="17" t="str">
        <f t="shared" si="103"/>
        <v>BEARISH</v>
      </c>
      <c r="G1614" s="17" t="str">
        <f t="shared" si="102"/>
        <v>NEUTRAL</v>
      </c>
      <c r="H1614" s="17" t="str">
        <f t="shared" si="101"/>
        <v>CONFIRMED BEARISH</v>
      </c>
    </row>
    <row r="1615" spans="1:8" ht="13.5" x14ac:dyDescent="0.25">
      <c r="A1615" s="3">
        <v>44364</v>
      </c>
      <c r="B1615" s="2">
        <v>31.2</v>
      </c>
      <c r="C1615" s="2">
        <v>17.042000000000002</v>
      </c>
      <c r="D1615" s="2">
        <v>7526</v>
      </c>
      <c r="E1615" s="2">
        <f t="shared" si="100"/>
        <v>1439831</v>
      </c>
      <c r="F1615" s="17" t="str">
        <f t="shared" si="103"/>
        <v>BEARISH</v>
      </c>
      <c r="G1615" s="17" t="str">
        <f t="shared" si="102"/>
        <v>NEUTRAL</v>
      </c>
      <c r="H1615" s="17" t="str">
        <f t="shared" si="101"/>
        <v>CONFIRMED BEARISH</v>
      </c>
    </row>
    <row r="1616" spans="1:8" ht="13.5" x14ac:dyDescent="0.25">
      <c r="A1616" s="3">
        <v>44365</v>
      </c>
      <c r="B1616" s="2">
        <v>31.2</v>
      </c>
      <c r="C1616" s="2">
        <v>17.042000000000002</v>
      </c>
      <c r="D1616" s="2">
        <v>2145</v>
      </c>
      <c r="E1616" s="2">
        <f t="shared" si="100"/>
        <v>1439831</v>
      </c>
      <c r="F1616" s="17" t="str">
        <f t="shared" si="103"/>
        <v>BEARISH</v>
      </c>
      <c r="G1616" s="17" t="str">
        <f t="shared" si="102"/>
        <v>NEUTRAL</v>
      </c>
      <c r="H1616" s="17" t="str">
        <f t="shared" si="101"/>
        <v>CONFIRMED BEARISH</v>
      </c>
    </row>
    <row r="1617" spans="1:8" ht="13.5" x14ac:dyDescent="0.25">
      <c r="A1617" s="3">
        <v>44368</v>
      </c>
      <c r="B1617" s="2">
        <v>31.15</v>
      </c>
      <c r="C1617" s="2">
        <v>17.014700000000001</v>
      </c>
      <c r="D1617" s="2">
        <v>551</v>
      </c>
      <c r="E1617" s="2">
        <f t="shared" si="100"/>
        <v>1439280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CONFIRMED BEARISH</v>
      </c>
    </row>
    <row r="1618" spans="1:8" ht="13.5" x14ac:dyDescent="0.25">
      <c r="A1618" s="3">
        <v>44369</v>
      </c>
      <c r="B1618" s="2">
        <v>31.1</v>
      </c>
      <c r="C1618" s="2">
        <v>16.987400000000001</v>
      </c>
      <c r="D1618" s="2">
        <v>171</v>
      </c>
      <c r="E1618" s="2">
        <f t="shared" si="100"/>
        <v>1439109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CONFIRMED BEARISH</v>
      </c>
    </row>
    <row r="1619" spans="1:8" ht="13.5" x14ac:dyDescent="0.25">
      <c r="A1619" s="3">
        <v>44370</v>
      </c>
      <c r="B1619" s="2">
        <v>31.1</v>
      </c>
      <c r="C1619" s="2">
        <v>16.987400000000001</v>
      </c>
      <c r="D1619" s="2">
        <v>517</v>
      </c>
      <c r="E1619" s="2">
        <f t="shared" si="100"/>
        <v>1439109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v>44371</v>
      </c>
      <c r="B1620" s="2">
        <v>31.1</v>
      </c>
      <c r="C1620" s="2">
        <v>16.987400000000001</v>
      </c>
      <c r="D1620" s="2">
        <v>6808</v>
      </c>
      <c r="E1620" s="2">
        <f t="shared" si="100"/>
        <v>1439109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v>44372</v>
      </c>
      <c r="B1621" s="2">
        <v>31.18</v>
      </c>
      <c r="C1621" s="2">
        <v>17.031099999999999</v>
      </c>
      <c r="D1621" s="2">
        <v>2802</v>
      </c>
      <c r="E1621" s="2">
        <f t="shared" si="100"/>
        <v>1441911</v>
      </c>
      <c r="F1621" s="17" t="str">
        <f t="shared" si="103"/>
        <v>BULLISH</v>
      </c>
      <c r="G1621" s="17" t="str">
        <f t="shared" si="102"/>
        <v>NEUTRAL</v>
      </c>
      <c r="H1621" s="17" t="str">
        <f t="shared" si="101"/>
        <v>BULLISH DIVERGENCE</v>
      </c>
    </row>
    <row r="1622" spans="1:8" ht="13.5" x14ac:dyDescent="0.25">
      <c r="A1622" s="3">
        <v>44375</v>
      </c>
      <c r="B1622" s="2">
        <v>31.01</v>
      </c>
      <c r="C1622" s="2">
        <v>16.938199999999998</v>
      </c>
      <c r="D1622" s="2">
        <v>1724</v>
      </c>
      <c r="E1622" s="2">
        <f t="shared" si="100"/>
        <v>1440187</v>
      </c>
      <c r="F1622" s="17" t="str">
        <f t="shared" si="103"/>
        <v>BULLISH</v>
      </c>
      <c r="G1622" s="17" t="str">
        <f t="shared" si="102"/>
        <v>NEUTRAL</v>
      </c>
      <c r="H1622" s="17" t="str">
        <f t="shared" si="101"/>
        <v>BULLISH DIVERGENCE</v>
      </c>
    </row>
    <row r="1623" spans="1:8" ht="13.5" x14ac:dyDescent="0.25">
      <c r="A1623" s="3">
        <v>44376</v>
      </c>
      <c r="B1623" s="2">
        <v>31.15</v>
      </c>
      <c r="C1623" s="2">
        <v>17.014700000000001</v>
      </c>
      <c r="D1623" s="2">
        <v>311</v>
      </c>
      <c r="E1623" s="2">
        <f t="shared" si="100"/>
        <v>1440498</v>
      </c>
      <c r="F1623" s="17" t="str">
        <f t="shared" si="103"/>
        <v>BULLISH</v>
      </c>
      <c r="G1623" s="17" t="str">
        <f t="shared" si="102"/>
        <v>NEUTRAL</v>
      </c>
      <c r="H1623" s="17" t="str">
        <f t="shared" si="101"/>
        <v>CONFIRMED BULLISH</v>
      </c>
    </row>
    <row r="1624" spans="1:8" ht="13.5" x14ac:dyDescent="0.25">
      <c r="A1624" s="3">
        <v>44377</v>
      </c>
      <c r="B1624" s="2">
        <v>31.15</v>
      </c>
      <c r="C1624" s="2">
        <v>17.014700000000001</v>
      </c>
      <c r="D1624" s="2">
        <v>13</v>
      </c>
      <c r="E1624" s="2">
        <f t="shared" si="100"/>
        <v>1440498</v>
      </c>
      <c r="F1624" s="17" t="str">
        <f t="shared" si="103"/>
        <v>BULLISH</v>
      </c>
      <c r="G1624" s="17" t="str">
        <f t="shared" si="102"/>
        <v>NEUTRAL</v>
      </c>
      <c r="H1624" s="17" t="str">
        <f t="shared" si="101"/>
        <v>CONFIRMED BULLISH</v>
      </c>
    </row>
    <row r="1625" spans="1:8" ht="13.5" x14ac:dyDescent="0.25">
      <c r="A1625" s="3">
        <v>44378</v>
      </c>
      <c r="B1625" s="2">
        <v>31.15</v>
      </c>
      <c r="C1625" s="2">
        <v>17.014700000000001</v>
      </c>
      <c r="D1625" s="2">
        <v>102</v>
      </c>
      <c r="E1625" s="2">
        <f t="shared" si="100"/>
        <v>1440498</v>
      </c>
      <c r="F1625" s="17" t="str">
        <f t="shared" si="103"/>
        <v>BULLISH</v>
      </c>
      <c r="G1625" s="17" t="str">
        <f t="shared" si="102"/>
        <v>NEUTRAL</v>
      </c>
      <c r="H1625" s="17" t="str">
        <f t="shared" si="101"/>
        <v>CONFIRMED BULLISH</v>
      </c>
    </row>
    <row r="1626" spans="1:8" ht="13.5" x14ac:dyDescent="0.25">
      <c r="A1626" s="3">
        <v>44379</v>
      </c>
      <c r="B1626" s="2">
        <v>31.15</v>
      </c>
      <c r="C1626" s="2">
        <v>17.014700000000001</v>
      </c>
      <c r="D1626" s="2">
        <v>220</v>
      </c>
      <c r="E1626" s="2">
        <f t="shared" si="100"/>
        <v>1440498</v>
      </c>
      <c r="F1626" s="17" t="str">
        <f t="shared" si="103"/>
        <v>BEARISH</v>
      </c>
      <c r="G1626" s="17" t="str">
        <f t="shared" si="102"/>
        <v>NEUTRAL</v>
      </c>
      <c r="H1626" s="17" t="str">
        <f t="shared" si="101"/>
        <v>CONFIRMED BEARISH</v>
      </c>
    </row>
    <row r="1627" spans="1:8" ht="13.5" x14ac:dyDescent="0.25">
      <c r="A1627" s="3">
        <v>44382</v>
      </c>
      <c r="B1627" s="2">
        <v>31.15</v>
      </c>
      <c r="C1627" s="2">
        <v>17.014700000000001</v>
      </c>
      <c r="D1627" s="2">
        <v>253</v>
      </c>
      <c r="E1627" s="2">
        <f t="shared" si="100"/>
        <v>1440498</v>
      </c>
      <c r="F1627" s="17" t="str">
        <f t="shared" si="103"/>
        <v>BULLISH</v>
      </c>
      <c r="G1627" s="17" t="str">
        <f t="shared" si="102"/>
        <v>NEUTRAL</v>
      </c>
      <c r="H1627" s="17" t="str">
        <f t="shared" si="101"/>
        <v>CONFIRMED BULLISH</v>
      </c>
    </row>
    <row r="1628" spans="1:8" ht="13.5" x14ac:dyDescent="0.25">
      <c r="A1628" s="3">
        <v>44383</v>
      </c>
      <c r="B1628" s="2">
        <v>31.15</v>
      </c>
      <c r="C1628" s="2">
        <v>17.014700000000001</v>
      </c>
      <c r="D1628" s="2">
        <v>1148</v>
      </c>
      <c r="E1628" s="2">
        <f t="shared" si="100"/>
        <v>1440498</v>
      </c>
      <c r="F1628" s="17" t="str">
        <f t="shared" si="103"/>
        <v>NEUTRAL</v>
      </c>
      <c r="G1628" s="17" t="str">
        <f t="shared" si="102"/>
        <v>NEUTRAL</v>
      </c>
      <c r="H1628" s="17" t="str">
        <f t="shared" si="101"/>
        <v>NEUTRAL</v>
      </c>
    </row>
    <row r="1629" spans="1:8" ht="13.5" x14ac:dyDescent="0.25">
      <c r="A1629" s="3">
        <v>44384</v>
      </c>
      <c r="B1629" s="2">
        <v>31.15</v>
      </c>
      <c r="C1629" s="2">
        <v>17.014700000000001</v>
      </c>
      <c r="D1629" s="2">
        <v>3485</v>
      </c>
      <c r="E1629" s="2">
        <f t="shared" si="100"/>
        <v>1440498</v>
      </c>
      <c r="F1629" s="17" t="str">
        <f t="shared" si="103"/>
        <v>NEUTRAL</v>
      </c>
      <c r="G1629" s="17" t="str">
        <f t="shared" si="102"/>
        <v>NEUTRAL</v>
      </c>
      <c r="H1629" s="17" t="str">
        <f t="shared" si="101"/>
        <v>NEUTRAL</v>
      </c>
    </row>
    <row r="1630" spans="1:8" ht="13.5" x14ac:dyDescent="0.25">
      <c r="A1630" s="3">
        <v>44385</v>
      </c>
      <c r="B1630" s="2">
        <v>31.2</v>
      </c>
      <c r="C1630" s="2">
        <v>17.042000000000002</v>
      </c>
      <c r="D1630" s="2">
        <v>1236</v>
      </c>
      <c r="E1630" s="2">
        <f t="shared" si="100"/>
        <v>1441734</v>
      </c>
      <c r="F1630" s="17" t="str">
        <f t="shared" si="103"/>
        <v>BULLISH</v>
      </c>
      <c r="G1630" s="17" t="str">
        <f t="shared" si="102"/>
        <v>NEUTRAL</v>
      </c>
      <c r="H1630" s="17" t="str">
        <f t="shared" si="101"/>
        <v>CONFIRMED BULLISH</v>
      </c>
    </row>
    <row r="1631" spans="1:8" ht="13.5" x14ac:dyDescent="0.25">
      <c r="A1631" s="3">
        <v>44386</v>
      </c>
      <c r="B1631" s="2">
        <v>31.14</v>
      </c>
      <c r="C1631" s="2">
        <v>17.0092</v>
      </c>
      <c r="D1631" s="2">
        <v>4422</v>
      </c>
      <c r="E1631" s="2">
        <f t="shared" si="100"/>
        <v>1437312</v>
      </c>
      <c r="F1631" s="17" t="str">
        <f t="shared" si="103"/>
        <v>BEARISH</v>
      </c>
      <c r="G1631" s="17" t="str">
        <f t="shared" si="102"/>
        <v>NEUTRAL</v>
      </c>
      <c r="H1631" s="17" t="str">
        <f t="shared" si="101"/>
        <v>CONFIRMED BEARISH</v>
      </c>
    </row>
    <row r="1632" spans="1:8" ht="13.5" x14ac:dyDescent="0.25">
      <c r="A1632" s="3">
        <v>44389</v>
      </c>
      <c r="B1632" s="2">
        <v>31.14</v>
      </c>
      <c r="C1632" s="2">
        <v>17.0092</v>
      </c>
      <c r="D1632" s="2">
        <v>529</v>
      </c>
      <c r="E1632" s="2">
        <f t="shared" si="100"/>
        <v>1437312</v>
      </c>
      <c r="F1632" s="17" t="str">
        <f t="shared" si="103"/>
        <v>BEARISH</v>
      </c>
      <c r="G1632" s="17" t="str">
        <f t="shared" si="102"/>
        <v>NEUTRAL</v>
      </c>
      <c r="H1632" s="17" t="str">
        <f t="shared" si="101"/>
        <v>CONFIRMED BEARISH</v>
      </c>
    </row>
    <row r="1633" spans="1:8" ht="13.5" x14ac:dyDescent="0.25">
      <c r="A1633" s="3">
        <v>44390</v>
      </c>
      <c r="B1633" s="2">
        <v>31.2</v>
      </c>
      <c r="C1633" s="2">
        <v>17.042000000000002</v>
      </c>
      <c r="D1633" s="2">
        <v>37</v>
      </c>
      <c r="E1633" s="2">
        <f t="shared" si="100"/>
        <v>1437349</v>
      </c>
      <c r="F1633" s="17" t="str">
        <f t="shared" si="103"/>
        <v>BEARISH</v>
      </c>
      <c r="G1633" s="17" t="str">
        <f t="shared" si="102"/>
        <v>NEUTRAL</v>
      </c>
      <c r="H1633" s="17" t="str">
        <f t="shared" si="101"/>
        <v>BEARISH DIVERGENCE</v>
      </c>
    </row>
    <row r="1634" spans="1:8" ht="13.5" x14ac:dyDescent="0.25">
      <c r="A1634" s="3">
        <v>44391</v>
      </c>
      <c r="B1634" s="2">
        <v>31</v>
      </c>
      <c r="C1634" s="2">
        <v>16.9328</v>
      </c>
      <c r="D1634" s="2">
        <v>628</v>
      </c>
      <c r="E1634" s="2">
        <f t="shared" si="100"/>
        <v>1436721</v>
      </c>
      <c r="F1634" s="17" t="str">
        <f t="shared" si="103"/>
        <v>BEARISH</v>
      </c>
      <c r="G1634" s="17" t="str">
        <f t="shared" si="102"/>
        <v>NEUTRAL</v>
      </c>
      <c r="H1634" s="17" t="str">
        <f t="shared" si="101"/>
        <v>CONFIRMED BEARISH</v>
      </c>
    </row>
    <row r="1635" spans="1:8" ht="13.5" x14ac:dyDescent="0.25">
      <c r="A1635" s="3">
        <v>44392</v>
      </c>
      <c r="B1635" s="2">
        <v>31.19</v>
      </c>
      <c r="C1635" s="2">
        <v>17.0365</v>
      </c>
      <c r="D1635" s="2">
        <v>488</v>
      </c>
      <c r="E1635" s="2">
        <f t="shared" si="100"/>
        <v>1437209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31.19</v>
      </c>
      <c r="C1636" s="2">
        <v>17.0365</v>
      </c>
      <c r="D1636" s="2">
        <v>294</v>
      </c>
      <c r="E1636" s="2">
        <f t="shared" si="100"/>
        <v>1437209</v>
      </c>
      <c r="F1636" s="17" t="str">
        <f t="shared" si="103"/>
        <v>BEARISH</v>
      </c>
      <c r="G1636" s="17" t="str">
        <f t="shared" si="102"/>
        <v>NEUTRAL</v>
      </c>
      <c r="H1636" s="17" t="str">
        <f t="shared" si="101"/>
        <v>BEARISH DIVERGENCE</v>
      </c>
    </row>
    <row r="1637" spans="1:8" ht="13.5" x14ac:dyDescent="0.25">
      <c r="A1637" s="3">
        <v>44396</v>
      </c>
      <c r="B1637" s="2">
        <v>31.19</v>
      </c>
      <c r="C1637" s="2">
        <v>17.0365</v>
      </c>
      <c r="D1637" s="2">
        <v>264</v>
      </c>
      <c r="E1637" s="2">
        <f t="shared" si="100"/>
        <v>1437209</v>
      </c>
      <c r="F1637" s="17" t="str">
        <f t="shared" si="103"/>
        <v>BEARISH</v>
      </c>
      <c r="G1637" s="17" t="str">
        <f t="shared" si="102"/>
        <v>NEUTRAL</v>
      </c>
      <c r="H1637" s="17" t="str">
        <f t="shared" si="101"/>
        <v>BEARISH DIVERGENCE</v>
      </c>
    </row>
    <row r="1638" spans="1:8" ht="13.5" x14ac:dyDescent="0.25">
      <c r="A1638" s="3">
        <v>44399</v>
      </c>
      <c r="B1638" s="2">
        <v>31.2</v>
      </c>
      <c r="C1638" s="2">
        <v>17.042000000000002</v>
      </c>
      <c r="D1638" s="2">
        <v>243</v>
      </c>
      <c r="E1638" s="2">
        <f t="shared" si="100"/>
        <v>1437452</v>
      </c>
      <c r="F1638" s="17" t="str">
        <f t="shared" si="103"/>
        <v>BULLISH</v>
      </c>
      <c r="G1638" s="17" t="str">
        <f t="shared" si="102"/>
        <v>NEUTRAL</v>
      </c>
      <c r="H1638" s="17" t="str">
        <f t="shared" si="101"/>
        <v>NEUTRAL</v>
      </c>
    </row>
    <row r="1639" spans="1:8" ht="13.5" x14ac:dyDescent="0.25">
      <c r="A1639" s="3">
        <v>44400</v>
      </c>
      <c r="B1639" s="2">
        <v>31</v>
      </c>
      <c r="C1639" s="2">
        <v>16.9328</v>
      </c>
      <c r="D1639" s="2">
        <v>107</v>
      </c>
      <c r="E1639" s="2">
        <f t="shared" si="100"/>
        <v>1437345</v>
      </c>
      <c r="F1639" s="17" t="str">
        <f t="shared" si="103"/>
        <v>BULLISH</v>
      </c>
      <c r="G1639" s="17" t="str">
        <f t="shared" si="102"/>
        <v>NEUTRAL</v>
      </c>
      <c r="H1639" s="17" t="str">
        <f t="shared" si="101"/>
        <v>NEUTRAL</v>
      </c>
    </row>
    <row r="1640" spans="1:8" ht="13.5" x14ac:dyDescent="0.25">
      <c r="A1640" s="3">
        <v>44403</v>
      </c>
      <c r="B1640" s="2">
        <v>30.5</v>
      </c>
      <c r="C1640" s="2">
        <v>16.659600000000001</v>
      </c>
      <c r="D1640" s="2">
        <v>1492</v>
      </c>
      <c r="E1640" s="2">
        <f t="shared" si="100"/>
        <v>1435853</v>
      </c>
      <c r="F1640" s="17" t="str">
        <f t="shared" si="103"/>
        <v>BEARISH</v>
      </c>
      <c r="G1640" s="17" t="str">
        <f t="shared" si="102"/>
        <v>NEUTRAL</v>
      </c>
      <c r="H1640" s="17" t="str">
        <f t="shared" si="101"/>
        <v>CONFIRMED BEARISH</v>
      </c>
    </row>
    <row r="1641" spans="1:8" ht="13.5" x14ac:dyDescent="0.25">
      <c r="A1641" s="3">
        <v>44404</v>
      </c>
      <c r="B1641" s="2">
        <v>31.1</v>
      </c>
      <c r="C1641" s="2">
        <v>16.987400000000001</v>
      </c>
      <c r="D1641" s="2">
        <v>2292</v>
      </c>
      <c r="E1641" s="2">
        <f t="shared" si="100"/>
        <v>1438145</v>
      </c>
      <c r="F1641" s="17" t="str">
        <f t="shared" si="103"/>
        <v>BULLISH</v>
      </c>
      <c r="G1641" s="17" t="str">
        <f t="shared" si="102"/>
        <v>NEUTRAL</v>
      </c>
      <c r="H1641" s="17" t="str">
        <f t="shared" si="101"/>
        <v>BULLISH DIVERGENCE</v>
      </c>
    </row>
    <row r="1642" spans="1:8" ht="13.5" x14ac:dyDescent="0.25">
      <c r="A1642" s="3">
        <v>44405</v>
      </c>
      <c r="B1642" s="2">
        <v>31.1</v>
      </c>
      <c r="C1642" s="2">
        <v>16.987400000000001</v>
      </c>
      <c r="D1642" s="2">
        <v>300</v>
      </c>
      <c r="E1642" s="2">
        <f t="shared" si="100"/>
        <v>1438145</v>
      </c>
      <c r="F1642" s="17" t="str">
        <f t="shared" si="103"/>
        <v>BULLISH</v>
      </c>
      <c r="G1642" s="17" t="str">
        <f t="shared" si="102"/>
        <v>NEUTRAL</v>
      </c>
      <c r="H1642" s="17" t="str">
        <f t="shared" si="101"/>
        <v>BULLISH DIVERGENCE</v>
      </c>
    </row>
    <row r="1643" spans="1:8" ht="13.5" x14ac:dyDescent="0.25">
      <c r="A1643" s="3">
        <v>44406</v>
      </c>
      <c r="B1643" s="2">
        <v>31.19</v>
      </c>
      <c r="C1643" s="2">
        <v>17.0365</v>
      </c>
      <c r="D1643" s="2">
        <v>287</v>
      </c>
      <c r="E1643" s="2">
        <f t="shared" si="100"/>
        <v>1438432</v>
      </c>
      <c r="F1643" s="17" t="str">
        <f t="shared" si="103"/>
        <v>BULLISH</v>
      </c>
      <c r="G1643" s="17" t="str">
        <f t="shared" si="102"/>
        <v>NEUTRAL</v>
      </c>
      <c r="H1643" s="17" t="str">
        <f t="shared" si="101"/>
        <v>BULLISH DIVERGENCE</v>
      </c>
    </row>
    <row r="1644" spans="1:8" ht="13.5" x14ac:dyDescent="0.25">
      <c r="A1644" s="3">
        <v>44407</v>
      </c>
      <c r="B1644" s="2">
        <v>31.2</v>
      </c>
      <c r="C1644" s="2">
        <v>17.042000000000002</v>
      </c>
      <c r="D1644" s="2">
        <v>1869</v>
      </c>
      <c r="E1644" s="2">
        <f t="shared" si="100"/>
        <v>1440301</v>
      </c>
      <c r="F1644" s="17" t="str">
        <f t="shared" si="103"/>
        <v>BULLISH</v>
      </c>
      <c r="G1644" s="17" t="str">
        <f t="shared" si="102"/>
        <v>NEUTRAL</v>
      </c>
      <c r="H1644" s="17" t="str">
        <f t="shared" si="101"/>
        <v>CONFIRMED BULLISH</v>
      </c>
    </row>
    <row r="1645" spans="1:8" ht="13.5" x14ac:dyDescent="0.25">
      <c r="A1645" s="3">
        <v>44410</v>
      </c>
      <c r="B1645" s="2">
        <v>31.3</v>
      </c>
      <c r="C1645" s="2">
        <v>17.096599999999999</v>
      </c>
      <c r="D1645" s="2">
        <v>54</v>
      </c>
      <c r="E1645" s="2">
        <f t="shared" si="100"/>
        <v>1440355</v>
      </c>
      <c r="F1645" s="17" t="str">
        <f t="shared" si="103"/>
        <v>BULLISH</v>
      </c>
      <c r="G1645" s="17" t="str">
        <f t="shared" si="102"/>
        <v>NEUTRAL</v>
      </c>
      <c r="H1645" s="17" t="str">
        <f t="shared" si="101"/>
        <v>CONFIRMED BULLISH</v>
      </c>
    </row>
    <row r="1646" spans="1:8" ht="13.5" x14ac:dyDescent="0.25">
      <c r="A1646" s="3">
        <v>44411</v>
      </c>
      <c r="B1646" s="2">
        <v>31.35</v>
      </c>
      <c r="C1646" s="2">
        <v>17.123899999999999</v>
      </c>
      <c r="D1646" s="2">
        <v>936</v>
      </c>
      <c r="E1646" s="2">
        <f t="shared" si="100"/>
        <v>1441291</v>
      </c>
      <c r="F1646" s="17" t="str">
        <f t="shared" si="103"/>
        <v>BULLISH</v>
      </c>
      <c r="G1646" s="17" t="str">
        <f t="shared" si="102"/>
        <v>NEUTRAL</v>
      </c>
      <c r="H1646" s="17" t="str">
        <f t="shared" si="101"/>
        <v>CONFIRMED BULLISH</v>
      </c>
    </row>
    <row r="1647" spans="1:8" ht="13.5" x14ac:dyDescent="0.25">
      <c r="A1647" s="3">
        <v>44412</v>
      </c>
      <c r="B1647" s="2">
        <v>31.3</v>
      </c>
      <c r="C1647" s="2">
        <v>17.096599999999999</v>
      </c>
      <c r="D1647" s="2">
        <v>989</v>
      </c>
      <c r="E1647" s="2">
        <f t="shared" si="100"/>
        <v>1440302</v>
      </c>
      <c r="F1647" s="17" t="str">
        <f t="shared" si="103"/>
        <v>BULLISH</v>
      </c>
      <c r="G1647" s="17" t="str">
        <f t="shared" si="102"/>
        <v>NEUTRAL</v>
      </c>
      <c r="H1647" s="17" t="str">
        <f t="shared" si="101"/>
        <v>CONFIRMED BULLISH</v>
      </c>
    </row>
    <row r="1648" spans="1:8" ht="13.5" x14ac:dyDescent="0.25">
      <c r="A1648" s="3">
        <v>44413</v>
      </c>
      <c r="B1648" s="2">
        <v>31.3</v>
      </c>
      <c r="C1648" s="2">
        <v>17.096599999999999</v>
      </c>
      <c r="D1648" s="2">
        <v>0</v>
      </c>
      <c r="E1648" s="2">
        <f t="shared" si="100"/>
        <v>1440302</v>
      </c>
      <c r="F1648" s="17" t="str">
        <f t="shared" si="103"/>
        <v>BULLISH</v>
      </c>
      <c r="G1648" s="17" t="str">
        <f t="shared" si="102"/>
        <v>NEUTRAL</v>
      </c>
      <c r="H1648" s="17" t="str">
        <f t="shared" si="101"/>
        <v>CONFIRMED BULLISH</v>
      </c>
    </row>
    <row r="1649" spans="1:8" ht="13.5" x14ac:dyDescent="0.25">
      <c r="A1649" s="3">
        <v>44414</v>
      </c>
      <c r="B1649" s="2">
        <v>31.35</v>
      </c>
      <c r="C1649" s="2">
        <v>17.123899999999999</v>
      </c>
      <c r="D1649" s="2">
        <v>1001</v>
      </c>
      <c r="E1649" s="2">
        <f t="shared" si="100"/>
        <v>1441303</v>
      </c>
      <c r="F1649" s="17" t="str">
        <f t="shared" si="103"/>
        <v>BULLISH</v>
      </c>
      <c r="G1649" s="17" t="str">
        <f t="shared" si="102"/>
        <v>NEUTRAL</v>
      </c>
      <c r="H1649" s="17" t="str">
        <f t="shared" si="101"/>
        <v>CONFIRMED BULLISH</v>
      </c>
    </row>
    <row r="1650" spans="1:8" ht="13.5" x14ac:dyDescent="0.25">
      <c r="A1650" s="3">
        <v>44417</v>
      </c>
      <c r="B1650" s="2">
        <v>31.34</v>
      </c>
      <c r="C1650" s="2">
        <v>17.118500000000001</v>
      </c>
      <c r="D1650" s="2">
        <v>203</v>
      </c>
      <c r="E1650" s="2">
        <f t="shared" si="100"/>
        <v>1441100</v>
      </c>
      <c r="F1650" s="17" t="str">
        <f t="shared" si="103"/>
        <v>BULLISH</v>
      </c>
      <c r="G1650" s="17" t="str">
        <f t="shared" si="102"/>
        <v>NEUTRAL</v>
      </c>
      <c r="H1650" s="17" t="str">
        <f t="shared" si="101"/>
        <v>CONFIRMED BULLISH</v>
      </c>
    </row>
    <row r="1651" spans="1:8" ht="13.5" x14ac:dyDescent="0.25">
      <c r="A1651" s="3">
        <v>44419</v>
      </c>
      <c r="B1651" s="2">
        <v>31.35</v>
      </c>
      <c r="C1651" s="2">
        <v>17.123899999999999</v>
      </c>
      <c r="D1651" s="2">
        <v>10</v>
      </c>
      <c r="E1651" s="2">
        <f t="shared" si="100"/>
        <v>1441110</v>
      </c>
      <c r="F1651" s="17" t="str">
        <f t="shared" si="103"/>
        <v>BEARISH</v>
      </c>
      <c r="G1651" s="17" t="str">
        <f t="shared" si="102"/>
        <v>NEUTRAL</v>
      </c>
      <c r="H1651" s="17" t="str">
        <f t="shared" si="101"/>
        <v>NEUTRAL</v>
      </c>
    </row>
    <row r="1652" spans="1:8" ht="13.5" x14ac:dyDescent="0.25">
      <c r="A1652" s="3">
        <v>44420</v>
      </c>
      <c r="B1652" s="2">
        <v>31.22</v>
      </c>
      <c r="C1652" s="2">
        <v>17.052900000000001</v>
      </c>
      <c r="D1652" s="2">
        <v>495</v>
      </c>
      <c r="E1652" s="2">
        <f t="shared" si="100"/>
        <v>1440615</v>
      </c>
      <c r="F1652" s="17" t="str">
        <f t="shared" si="103"/>
        <v>BULLISH</v>
      </c>
      <c r="G1652" s="17" t="str">
        <f t="shared" si="102"/>
        <v>NEUTRAL</v>
      </c>
      <c r="H1652" s="17" t="str">
        <f t="shared" si="101"/>
        <v>BULLISH DIVERGENCE</v>
      </c>
    </row>
    <row r="1653" spans="1:8" ht="13.5" x14ac:dyDescent="0.25">
      <c r="A1653" s="3">
        <v>44424</v>
      </c>
      <c r="B1653" s="2">
        <v>31.15</v>
      </c>
      <c r="C1653" s="2">
        <v>17.014700000000001</v>
      </c>
      <c r="D1653" s="2">
        <v>170</v>
      </c>
      <c r="E1653" s="2">
        <f t="shared" si="100"/>
        <v>1440445</v>
      </c>
      <c r="F1653" s="17" t="str">
        <f t="shared" si="103"/>
        <v>BULLISH</v>
      </c>
      <c r="G1653" s="17" t="str">
        <f t="shared" si="102"/>
        <v>NEUTRAL</v>
      </c>
      <c r="H1653" s="17" t="str">
        <f t="shared" si="101"/>
        <v>BULLISH DIVERGENCE</v>
      </c>
    </row>
    <row r="1654" spans="1:8" ht="13.5" x14ac:dyDescent="0.25">
      <c r="A1654" s="3">
        <v>44425</v>
      </c>
      <c r="B1654" s="2">
        <v>31.3</v>
      </c>
      <c r="C1654" s="2">
        <v>17.096599999999999</v>
      </c>
      <c r="D1654" s="2">
        <v>245</v>
      </c>
      <c r="E1654" s="2">
        <f t="shared" si="100"/>
        <v>1440690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CONFIRMED BEARISH</v>
      </c>
    </row>
    <row r="1655" spans="1:8" ht="13.5" x14ac:dyDescent="0.25">
      <c r="A1655" s="3">
        <v>44426</v>
      </c>
      <c r="B1655" s="2">
        <v>31.3</v>
      </c>
      <c r="C1655" s="2">
        <v>17.096599999999999</v>
      </c>
      <c r="D1655" s="2">
        <v>90</v>
      </c>
      <c r="E1655" s="2">
        <f t="shared" si="100"/>
        <v>1440690</v>
      </c>
      <c r="F1655" s="17" t="str">
        <f t="shared" si="103"/>
        <v>BEARISH</v>
      </c>
      <c r="G1655" s="17" t="str">
        <f t="shared" si="102"/>
        <v>NEUTRAL</v>
      </c>
      <c r="H1655" s="17" t="str">
        <f t="shared" si="101"/>
        <v>CONFIRMED BEARISH</v>
      </c>
    </row>
    <row r="1656" spans="1:8" ht="13.5" x14ac:dyDescent="0.25">
      <c r="A1656" s="3">
        <v>44427</v>
      </c>
      <c r="B1656" s="2">
        <v>31.29</v>
      </c>
      <c r="C1656" s="2">
        <v>17.091200000000001</v>
      </c>
      <c r="D1656" s="2">
        <v>1176</v>
      </c>
      <c r="E1656" s="2">
        <f t="shared" si="100"/>
        <v>1439514</v>
      </c>
      <c r="F1656" s="17" t="str">
        <f t="shared" si="103"/>
        <v>BEARISH</v>
      </c>
      <c r="G1656" s="17" t="str">
        <f t="shared" si="102"/>
        <v>NEUTRAL</v>
      </c>
      <c r="H1656" s="17" t="str">
        <f t="shared" si="101"/>
        <v>CONFIRMED BEARISH</v>
      </c>
    </row>
    <row r="1657" spans="1:8" ht="13.5" x14ac:dyDescent="0.25">
      <c r="A1657" s="3">
        <v>44428</v>
      </c>
      <c r="B1657" s="2">
        <v>31.2</v>
      </c>
      <c r="C1657" s="2">
        <v>17.042000000000002</v>
      </c>
      <c r="D1657" s="2">
        <v>363</v>
      </c>
      <c r="E1657" s="2">
        <f t="shared" si="100"/>
        <v>1439151</v>
      </c>
      <c r="F1657" s="17" t="str">
        <f t="shared" si="103"/>
        <v>BEARISH</v>
      </c>
      <c r="G1657" s="17" t="str">
        <f t="shared" si="102"/>
        <v>NEUTRAL</v>
      </c>
      <c r="H1657" s="17" t="str">
        <f t="shared" si="101"/>
        <v>CONFIRMED BEARISH</v>
      </c>
    </row>
    <row r="1658" spans="1:8" ht="13.5" x14ac:dyDescent="0.25">
      <c r="A1658" s="3">
        <v>44431</v>
      </c>
      <c r="B1658" s="2">
        <v>31.3</v>
      </c>
      <c r="C1658" s="2">
        <v>17.096599999999999</v>
      </c>
      <c r="D1658" s="2">
        <v>2154</v>
      </c>
      <c r="E1658" s="2">
        <f t="shared" si="100"/>
        <v>1441305</v>
      </c>
      <c r="F1658" s="17" t="str">
        <f t="shared" si="103"/>
        <v>BULLISH</v>
      </c>
      <c r="G1658" s="17" t="str">
        <f t="shared" si="102"/>
        <v>NEUTRAL</v>
      </c>
      <c r="H1658" s="17" t="str">
        <f t="shared" si="101"/>
        <v>CONFIRMED BULLISH</v>
      </c>
    </row>
    <row r="1659" spans="1:8" ht="13.5" x14ac:dyDescent="0.25">
      <c r="A1659" s="3">
        <v>44432</v>
      </c>
      <c r="B1659" s="2">
        <v>31.3</v>
      </c>
      <c r="C1659" s="2">
        <v>17.096599999999999</v>
      </c>
      <c r="D1659" s="2">
        <v>3213</v>
      </c>
      <c r="E1659" s="2">
        <f t="shared" si="100"/>
        <v>1441305</v>
      </c>
      <c r="F1659" s="17" t="str">
        <f t="shared" si="103"/>
        <v>BULLISH</v>
      </c>
      <c r="G1659" s="17" t="str">
        <f t="shared" si="102"/>
        <v>NEUTRAL</v>
      </c>
      <c r="H1659" s="17" t="str">
        <f t="shared" si="101"/>
        <v>NEUTRAL</v>
      </c>
    </row>
    <row r="1660" spans="1:8" ht="13.5" x14ac:dyDescent="0.25">
      <c r="A1660" s="3">
        <v>44433</v>
      </c>
      <c r="B1660" s="2">
        <v>32.229999999999997</v>
      </c>
      <c r="C1660" s="2">
        <v>17.604600000000001</v>
      </c>
      <c r="D1660" s="2">
        <v>1070</v>
      </c>
      <c r="E1660" s="2">
        <f t="shared" si="100"/>
        <v>1442375</v>
      </c>
      <c r="F1660" s="17" t="str">
        <f t="shared" si="103"/>
        <v>BULLISH</v>
      </c>
      <c r="G1660" s="17" t="str">
        <f t="shared" si="102"/>
        <v>NEUTRAL</v>
      </c>
      <c r="H1660" s="17" t="str">
        <f t="shared" si="101"/>
        <v>CONFIRMED BULLISH</v>
      </c>
    </row>
    <row r="1661" spans="1:8" ht="13.5" x14ac:dyDescent="0.25">
      <c r="A1661" s="3">
        <v>44434</v>
      </c>
      <c r="B1661" s="2">
        <v>32.22</v>
      </c>
      <c r="C1661" s="2">
        <v>17.5991</v>
      </c>
      <c r="D1661" s="2">
        <v>59</v>
      </c>
      <c r="E1661" s="2">
        <f t="shared" si="100"/>
        <v>1442316</v>
      </c>
      <c r="F1661" s="17" t="str">
        <f t="shared" si="103"/>
        <v>BULLISH</v>
      </c>
      <c r="G1661" s="17" t="str">
        <f t="shared" si="102"/>
        <v>NEUTRAL</v>
      </c>
      <c r="H1661" s="17" t="str">
        <f t="shared" si="101"/>
        <v>CONFIRMED BULLISH</v>
      </c>
    </row>
    <row r="1662" spans="1:8" ht="13.5" x14ac:dyDescent="0.25">
      <c r="A1662" s="3">
        <v>44435</v>
      </c>
      <c r="B1662" s="2">
        <v>33.18</v>
      </c>
      <c r="C1662" s="2">
        <v>18.1235</v>
      </c>
      <c r="D1662" s="2">
        <v>366</v>
      </c>
      <c r="E1662" s="2">
        <f t="shared" si="100"/>
        <v>1442682</v>
      </c>
      <c r="F1662" s="17" t="str">
        <f t="shared" si="103"/>
        <v>BULLISH</v>
      </c>
      <c r="G1662" s="17" t="str">
        <f t="shared" si="102"/>
        <v>NEUTRAL</v>
      </c>
      <c r="H1662" s="17" t="str">
        <f t="shared" si="101"/>
        <v>CONFIRMED BULLISH</v>
      </c>
    </row>
    <row r="1663" spans="1:8" ht="13.5" x14ac:dyDescent="0.25">
      <c r="A1663" s="3">
        <v>44438</v>
      </c>
      <c r="B1663" s="2">
        <v>32.299999999999997</v>
      </c>
      <c r="C1663" s="2">
        <v>17.642800000000001</v>
      </c>
      <c r="D1663" s="2">
        <v>6</v>
      </c>
      <c r="E1663" s="2">
        <f t="shared" si="100"/>
        <v>1442676</v>
      </c>
      <c r="F1663" s="17" t="str">
        <f t="shared" si="103"/>
        <v>BULLISH</v>
      </c>
      <c r="G1663" s="17" t="str">
        <f t="shared" si="102"/>
        <v>NEUTRAL</v>
      </c>
      <c r="H1663" s="17" t="str">
        <f t="shared" si="101"/>
        <v>CONFIRMED BULLISH</v>
      </c>
    </row>
    <row r="1664" spans="1:8" ht="13.5" x14ac:dyDescent="0.25">
      <c r="A1664" s="3">
        <v>44439</v>
      </c>
      <c r="B1664" s="2">
        <v>33</v>
      </c>
      <c r="C1664" s="2">
        <v>18.025200000000002</v>
      </c>
      <c r="D1664" s="2">
        <v>108</v>
      </c>
      <c r="E1664" s="2">
        <f t="shared" si="100"/>
        <v>1442784</v>
      </c>
      <c r="F1664" s="17" t="str">
        <f t="shared" si="103"/>
        <v>BULLISH</v>
      </c>
      <c r="G1664" s="17" t="str">
        <f t="shared" si="102"/>
        <v>NEUTRAL</v>
      </c>
      <c r="H1664" s="17" t="str">
        <f t="shared" si="101"/>
        <v>CONFIRMED BULLISH</v>
      </c>
    </row>
    <row r="1665" spans="1:8" ht="13.5" x14ac:dyDescent="0.25">
      <c r="A1665" s="3">
        <v>44440</v>
      </c>
      <c r="B1665" s="2">
        <v>31.66</v>
      </c>
      <c r="C1665" s="2">
        <v>17.293299999999999</v>
      </c>
      <c r="D1665" s="2">
        <v>628</v>
      </c>
      <c r="E1665" s="2">
        <f t="shared" si="100"/>
        <v>1442156</v>
      </c>
      <c r="F1665" s="17" t="str">
        <f t="shared" si="103"/>
        <v>BEARISH</v>
      </c>
      <c r="G1665" s="17" t="str">
        <f t="shared" si="102"/>
        <v>NEUTRAL</v>
      </c>
      <c r="H1665" s="17" t="str">
        <f t="shared" si="101"/>
        <v>CONFIRMED BEARISH</v>
      </c>
    </row>
    <row r="1666" spans="1:8" ht="13.5" x14ac:dyDescent="0.25">
      <c r="A1666" s="3">
        <v>44441</v>
      </c>
      <c r="B1666" s="2">
        <v>31.6</v>
      </c>
      <c r="C1666" s="2">
        <v>17.2605</v>
      </c>
      <c r="D1666" s="2">
        <v>611</v>
      </c>
      <c r="E1666" s="2">
        <f t="shared" si="100"/>
        <v>1441545</v>
      </c>
      <c r="F1666" s="17" t="str">
        <f t="shared" si="103"/>
        <v>BEARISH</v>
      </c>
      <c r="G1666" s="17" t="str">
        <f t="shared" si="102"/>
        <v>NEUTRAL</v>
      </c>
      <c r="H1666" s="17" t="str">
        <f t="shared" si="101"/>
        <v>CONFIRMED BEARISH</v>
      </c>
    </row>
    <row r="1667" spans="1:8" ht="13.5" x14ac:dyDescent="0.25">
      <c r="A1667" s="3">
        <v>44442</v>
      </c>
      <c r="B1667" s="2">
        <v>31.6</v>
      </c>
      <c r="C1667" s="2">
        <v>17.2605</v>
      </c>
      <c r="D1667" s="2">
        <v>0</v>
      </c>
      <c r="E1667" s="2">
        <f t="shared" si="100"/>
        <v>1441545</v>
      </c>
      <c r="F1667" s="17" t="str">
        <f t="shared" si="103"/>
        <v>BEARISH</v>
      </c>
      <c r="G1667" s="17" t="str">
        <f t="shared" si="102"/>
        <v>NEUTRAL</v>
      </c>
      <c r="H1667" s="17" t="str">
        <f t="shared" si="101"/>
        <v>CONFIRMED BEARISH</v>
      </c>
    </row>
    <row r="1668" spans="1:8" ht="13.5" x14ac:dyDescent="0.25">
      <c r="A1668" s="3">
        <v>44445</v>
      </c>
      <c r="B1668" s="2">
        <v>31.6</v>
      </c>
      <c r="C1668" s="2">
        <v>17.2605</v>
      </c>
      <c r="D1668" s="2">
        <v>401</v>
      </c>
      <c r="E1668" s="2">
        <f t="shared" ref="E1668:E1731" si="104">IF(B1668&gt;B1667, E1667+D1668, IF(B1668&lt;B1667, E1667-D1668, E1667))</f>
        <v>1441545</v>
      </c>
      <c r="F1668" s="17" t="str">
        <f t="shared" si="103"/>
        <v>BEARISH</v>
      </c>
      <c r="G1668" s="17" t="str">
        <f t="shared" si="102"/>
        <v>NEUTRAL</v>
      </c>
      <c r="H1668" s="17" t="str">
        <f t="shared" si="101"/>
        <v>CONFIRMED BEARISH</v>
      </c>
    </row>
    <row r="1669" spans="1:8" ht="13.5" x14ac:dyDescent="0.25">
      <c r="A1669" s="3">
        <v>44446</v>
      </c>
      <c r="B1669" s="2">
        <v>30.75</v>
      </c>
      <c r="C1669" s="2">
        <v>16.796199999999999</v>
      </c>
      <c r="D1669" s="2">
        <v>1444</v>
      </c>
      <c r="E1669" s="2">
        <f t="shared" si="104"/>
        <v>1440101</v>
      </c>
      <c r="F1669" s="17" t="str">
        <f t="shared" si="103"/>
        <v>BEARISH</v>
      </c>
      <c r="G1669" s="17" t="str">
        <f t="shared" si="102"/>
        <v>NEUTRAL</v>
      </c>
      <c r="H1669" s="17" t="str">
        <f t="shared" si="101"/>
        <v>CONFIRMED BEARISH</v>
      </c>
    </row>
    <row r="1670" spans="1:8" ht="13.5" x14ac:dyDescent="0.25">
      <c r="A1670" s="3">
        <v>44447</v>
      </c>
      <c r="B1670" s="2">
        <v>30.6</v>
      </c>
      <c r="C1670" s="2">
        <v>16.714300000000001</v>
      </c>
      <c r="D1670" s="2">
        <v>2440</v>
      </c>
      <c r="E1670" s="2">
        <f t="shared" si="104"/>
        <v>1437661</v>
      </c>
      <c r="F1670" s="17" t="str">
        <f t="shared" si="103"/>
        <v>BEARISH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v>44448</v>
      </c>
      <c r="B1671" s="2">
        <v>30.7</v>
      </c>
      <c r="C1671" s="2">
        <v>16.768899999999999</v>
      </c>
      <c r="D1671" s="2">
        <v>908</v>
      </c>
      <c r="E1671" s="2">
        <f t="shared" si="104"/>
        <v>1438569</v>
      </c>
      <c r="F1671" s="17" t="str">
        <f t="shared" si="103"/>
        <v>BEARISH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BEARISH</v>
      </c>
    </row>
    <row r="1672" spans="1:8" ht="13.5" x14ac:dyDescent="0.25">
      <c r="A1672" s="3">
        <v>44449</v>
      </c>
      <c r="B1672" s="2">
        <v>31</v>
      </c>
      <c r="C1672" s="2">
        <v>16.9328</v>
      </c>
      <c r="D1672" s="2">
        <v>3083</v>
      </c>
      <c r="E1672" s="2">
        <f t="shared" si="104"/>
        <v>1441652</v>
      </c>
      <c r="F1672" s="17" t="str">
        <f t="shared" ref="F1672:F1735" si="107">IF(E1672&gt;E1667,"BULLISH",IF(E1672&lt;E1667,"BEARISH","NEUTRAL"))</f>
        <v>BULLISH</v>
      </c>
      <c r="G1672" s="17" t="str">
        <f t="shared" si="106"/>
        <v>NEUTRAL</v>
      </c>
      <c r="H1672" s="17" t="str">
        <f t="shared" si="105"/>
        <v>BULLISH DIVERGENCE</v>
      </c>
    </row>
    <row r="1673" spans="1:8" ht="13.5" x14ac:dyDescent="0.25">
      <c r="A1673" s="3">
        <v>44452</v>
      </c>
      <c r="B1673" s="2">
        <v>31.55</v>
      </c>
      <c r="C1673" s="2">
        <v>17.2332</v>
      </c>
      <c r="D1673" s="2">
        <v>644</v>
      </c>
      <c r="E1673" s="2">
        <f t="shared" si="104"/>
        <v>1442296</v>
      </c>
      <c r="F1673" s="17" t="str">
        <f t="shared" si="107"/>
        <v>BULLISH</v>
      </c>
      <c r="G1673" s="17" t="str">
        <f t="shared" si="106"/>
        <v>NEUTRAL</v>
      </c>
      <c r="H1673" s="17" t="str">
        <f t="shared" si="105"/>
        <v>BULLISH DIVERGENCE</v>
      </c>
    </row>
    <row r="1674" spans="1:8" ht="13.5" x14ac:dyDescent="0.25">
      <c r="A1674" s="3">
        <v>44453</v>
      </c>
      <c r="B1674" s="2">
        <v>31.48</v>
      </c>
      <c r="C1674" s="2">
        <v>17.194900000000001</v>
      </c>
      <c r="D1674" s="2">
        <v>422</v>
      </c>
      <c r="E1674" s="2">
        <f t="shared" si="104"/>
        <v>1441874</v>
      </c>
      <c r="F1674" s="17" t="str">
        <f t="shared" si="107"/>
        <v>BULLISH</v>
      </c>
      <c r="G1674" s="17" t="str">
        <f t="shared" si="106"/>
        <v>NEUTRAL</v>
      </c>
      <c r="H1674" s="17" t="str">
        <f t="shared" si="105"/>
        <v>CONFIRMED BULLISH</v>
      </c>
    </row>
    <row r="1675" spans="1:8" ht="13.5" x14ac:dyDescent="0.25">
      <c r="A1675" s="3">
        <v>44454</v>
      </c>
      <c r="B1675" s="2">
        <v>31.3</v>
      </c>
      <c r="C1675" s="2">
        <v>17.096599999999999</v>
      </c>
      <c r="D1675" s="2">
        <v>1106</v>
      </c>
      <c r="E1675" s="2">
        <f t="shared" si="104"/>
        <v>1440768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CONFIRMED BULLISH</v>
      </c>
    </row>
    <row r="1676" spans="1:8" ht="13.5" x14ac:dyDescent="0.25">
      <c r="A1676" s="3">
        <v>44455</v>
      </c>
      <c r="B1676" s="2">
        <v>31.11</v>
      </c>
      <c r="C1676" s="2">
        <v>16.992799999999999</v>
      </c>
      <c r="D1676" s="2">
        <v>160</v>
      </c>
      <c r="E1676" s="2">
        <f t="shared" si="104"/>
        <v>1440608</v>
      </c>
      <c r="F1676" s="17" t="str">
        <f t="shared" si="107"/>
        <v>BULLISH</v>
      </c>
      <c r="G1676" s="17" t="str">
        <f t="shared" si="106"/>
        <v>NEUTRAL</v>
      </c>
      <c r="H1676" s="17" t="str">
        <f t="shared" si="105"/>
        <v>CONFIRMED BULLISH</v>
      </c>
    </row>
    <row r="1677" spans="1:8" ht="13.5" x14ac:dyDescent="0.25">
      <c r="A1677" s="3">
        <v>44456</v>
      </c>
      <c r="B1677" s="2">
        <v>31</v>
      </c>
      <c r="C1677" s="2">
        <v>16.9328</v>
      </c>
      <c r="D1677" s="2">
        <v>975</v>
      </c>
      <c r="E1677" s="2">
        <f t="shared" si="104"/>
        <v>1439633</v>
      </c>
      <c r="F1677" s="17" t="str">
        <f t="shared" si="107"/>
        <v>BEARISH</v>
      </c>
      <c r="G1677" s="17" t="str">
        <f t="shared" si="106"/>
        <v>NEUTRAL</v>
      </c>
      <c r="H1677" s="17" t="str">
        <f t="shared" si="105"/>
        <v>NEUTRAL</v>
      </c>
    </row>
    <row r="1678" spans="1:8" ht="13.5" x14ac:dyDescent="0.25">
      <c r="A1678" s="3">
        <v>44459</v>
      </c>
      <c r="B1678" s="2">
        <v>31.1</v>
      </c>
      <c r="C1678" s="2">
        <v>16.987400000000001</v>
      </c>
      <c r="D1678" s="2">
        <v>822</v>
      </c>
      <c r="E1678" s="2">
        <f t="shared" si="104"/>
        <v>1440455</v>
      </c>
      <c r="F1678" s="17" t="str">
        <f t="shared" si="107"/>
        <v>BEARISH</v>
      </c>
      <c r="G1678" s="17" t="str">
        <f t="shared" si="106"/>
        <v>NEUTRAL</v>
      </c>
      <c r="H1678" s="17" t="str">
        <f t="shared" si="105"/>
        <v>CONFIRMED BEARISH</v>
      </c>
    </row>
    <row r="1679" spans="1:8" ht="13.5" x14ac:dyDescent="0.25">
      <c r="A1679" s="3">
        <v>44460</v>
      </c>
      <c r="B1679" s="2">
        <v>31</v>
      </c>
      <c r="C1679" s="2">
        <v>16.9328</v>
      </c>
      <c r="D1679" s="2">
        <v>1130</v>
      </c>
      <c r="E1679" s="2">
        <f t="shared" si="104"/>
        <v>1439325</v>
      </c>
      <c r="F1679" s="17" t="str">
        <f t="shared" si="107"/>
        <v>BEARISH</v>
      </c>
      <c r="G1679" s="17" t="str">
        <f t="shared" si="106"/>
        <v>NEUTRAL</v>
      </c>
      <c r="H1679" s="17" t="str">
        <f t="shared" si="105"/>
        <v>CONFIRMED BEARISH</v>
      </c>
    </row>
    <row r="1680" spans="1:8" ht="13.5" x14ac:dyDescent="0.25">
      <c r="A1680" s="3">
        <v>44461</v>
      </c>
      <c r="B1680" s="2">
        <v>30.95</v>
      </c>
      <c r="C1680" s="2">
        <v>16.9054</v>
      </c>
      <c r="D1680" s="2">
        <v>468</v>
      </c>
      <c r="E1680" s="2">
        <f t="shared" si="104"/>
        <v>1438857</v>
      </c>
      <c r="F1680" s="17" t="str">
        <f t="shared" si="107"/>
        <v>BEARISH</v>
      </c>
      <c r="G1680" s="17" t="str">
        <f t="shared" si="106"/>
        <v>NEUTRAL</v>
      </c>
      <c r="H1680" s="17" t="str">
        <f t="shared" si="105"/>
        <v>CONFIRMED BEARISH</v>
      </c>
    </row>
    <row r="1681" spans="1:8" ht="13.5" x14ac:dyDescent="0.25">
      <c r="A1681" s="3">
        <v>44462</v>
      </c>
      <c r="B1681" s="2">
        <v>31</v>
      </c>
      <c r="C1681" s="2">
        <v>16.9328</v>
      </c>
      <c r="D1681" s="2">
        <v>16800</v>
      </c>
      <c r="E1681" s="2">
        <f t="shared" si="104"/>
        <v>1455657</v>
      </c>
      <c r="F1681" s="17" t="str">
        <f t="shared" si="107"/>
        <v>BULLISH</v>
      </c>
      <c r="G1681" s="17" t="str">
        <f t="shared" si="106"/>
        <v>NEUTRAL</v>
      </c>
      <c r="H1681" s="17" t="str">
        <f t="shared" si="105"/>
        <v>BULLISH DIVERGENCE</v>
      </c>
    </row>
    <row r="1682" spans="1:8" ht="13.5" x14ac:dyDescent="0.25">
      <c r="A1682" s="3">
        <v>44463</v>
      </c>
      <c r="B1682" s="2">
        <v>31.1</v>
      </c>
      <c r="C1682" s="2">
        <v>16.987400000000001</v>
      </c>
      <c r="D1682" s="2">
        <v>2552</v>
      </c>
      <c r="E1682" s="2">
        <f t="shared" si="104"/>
        <v>1458209</v>
      </c>
      <c r="F1682" s="17" t="str">
        <f t="shared" si="107"/>
        <v>BULLISH</v>
      </c>
      <c r="G1682" s="17" t="str">
        <f t="shared" si="106"/>
        <v>NEUTRAL</v>
      </c>
      <c r="H1682" s="17" t="str">
        <f t="shared" si="105"/>
        <v>CONFIRMED BULLISH</v>
      </c>
    </row>
    <row r="1683" spans="1:8" ht="13.5" x14ac:dyDescent="0.25">
      <c r="A1683" s="3">
        <v>44466</v>
      </c>
      <c r="B1683" s="2">
        <v>31.29</v>
      </c>
      <c r="C1683" s="2">
        <v>17.091200000000001</v>
      </c>
      <c r="D1683" s="2">
        <v>617</v>
      </c>
      <c r="E1683" s="2">
        <f t="shared" si="104"/>
        <v>1458826</v>
      </c>
      <c r="F1683" s="17" t="str">
        <f t="shared" si="107"/>
        <v>BULLISH</v>
      </c>
      <c r="G1683" s="17" t="str">
        <f t="shared" si="106"/>
        <v>NEUTRAL</v>
      </c>
      <c r="H1683" s="17" t="str">
        <f t="shared" si="105"/>
        <v>CONFIRMED BULLISH</v>
      </c>
    </row>
    <row r="1684" spans="1:8" ht="13.5" x14ac:dyDescent="0.25">
      <c r="A1684" s="3">
        <v>44467</v>
      </c>
      <c r="B1684" s="2">
        <v>31.5</v>
      </c>
      <c r="C1684" s="2">
        <v>17.2059</v>
      </c>
      <c r="D1684" s="2">
        <v>5</v>
      </c>
      <c r="E1684" s="2">
        <f t="shared" si="104"/>
        <v>1458831</v>
      </c>
      <c r="F1684" s="17" t="str">
        <f t="shared" si="107"/>
        <v>BULLISH</v>
      </c>
      <c r="G1684" s="17" t="str">
        <f t="shared" si="106"/>
        <v>NEUTRAL</v>
      </c>
      <c r="H1684" s="17" t="str">
        <f t="shared" si="105"/>
        <v>CONFIRMED BULLISH</v>
      </c>
    </row>
    <row r="1685" spans="1:8" ht="13.5" x14ac:dyDescent="0.25">
      <c r="A1685" s="3">
        <v>44468</v>
      </c>
      <c r="B1685" s="2">
        <v>31.5</v>
      </c>
      <c r="C1685" s="2">
        <v>17.2059</v>
      </c>
      <c r="D1685" s="2">
        <v>785</v>
      </c>
      <c r="E1685" s="2">
        <f t="shared" si="104"/>
        <v>1458831</v>
      </c>
      <c r="F1685" s="17" t="str">
        <f t="shared" si="107"/>
        <v>BULLISH</v>
      </c>
      <c r="G1685" s="17" t="str">
        <f t="shared" si="106"/>
        <v>NEUTRAL</v>
      </c>
      <c r="H1685" s="17" t="str">
        <f t="shared" si="105"/>
        <v>CONFIRMED BULLISH</v>
      </c>
    </row>
    <row r="1686" spans="1:8" ht="13.5" x14ac:dyDescent="0.25">
      <c r="A1686" s="3">
        <v>44469</v>
      </c>
      <c r="B1686" s="2">
        <v>31.9</v>
      </c>
      <c r="C1686" s="2">
        <v>17.424299999999999</v>
      </c>
      <c r="D1686" s="2">
        <v>3</v>
      </c>
      <c r="E1686" s="2">
        <f t="shared" si="104"/>
        <v>1458834</v>
      </c>
      <c r="F1686" s="17" t="str">
        <f t="shared" si="107"/>
        <v>BULLISH</v>
      </c>
      <c r="G1686" s="17" t="str">
        <f t="shared" si="106"/>
        <v>NEUTRAL</v>
      </c>
      <c r="H1686" s="17" t="str">
        <f t="shared" si="105"/>
        <v>CONFIRMED BULLISH</v>
      </c>
    </row>
    <row r="1687" spans="1:8" ht="13.5" x14ac:dyDescent="0.25">
      <c r="A1687" s="3">
        <v>44470</v>
      </c>
      <c r="B1687" s="2">
        <v>31.9</v>
      </c>
      <c r="C1687" s="2">
        <v>17.424299999999999</v>
      </c>
      <c r="D1687" s="2">
        <v>171</v>
      </c>
      <c r="E1687" s="2">
        <f t="shared" si="104"/>
        <v>1458834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v>44473</v>
      </c>
      <c r="B1688" s="2">
        <v>31.7</v>
      </c>
      <c r="C1688" s="2">
        <v>17.315100000000001</v>
      </c>
      <c r="D1688" s="2">
        <v>433</v>
      </c>
      <c r="E1688" s="2">
        <f t="shared" si="104"/>
        <v>1458401</v>
      </c>
      <c r="F1688" s="17" t="str">
        <f t="shared" si="107"/>
        <v>BEARISH</v>
      </c>
      <c r="G1688" s="17" t="str">
        <f t="shared" si="106"/>
        <v>NEUTRAL</v>
      </c>
      <c r="H1688" s="17" t="str">
        <f t="shared" si="105"/>
        <v>BEARISH DIVERGENCE</v>
      </c>
    </row>
    <row r="1689" spans="1:8" ht="13.5" x14ac:dyDescent="0.25">
      <c r="A1689" s="3">
        <v>44474</v>
      </c>
      <c r="B1689" s="2">
        <v>31.3</v>
      </c>
      <c r="C1689" s="2">
        <v>17.096599999999999</v>
      </c>
      <c r="D1689" s="2">
        <v>975</v>
      </c>
      <c r="E1689" s="2">
        <f t="shared" si="104"/>
        <v>1457426</v>
      </c>
      <c r="F1689" s="17" t="str">
        <f t="shared" si="107"/>
        <v>BEARISH</v>
      </c>
      <c r="G1689" s="17" t="str">
        <f t="shared" si="106"/>
        <v>NEUTRAL</v>
      </c>
      <c r="H1689" s="17" t="str">
        <f t="shared" si="105"/>
        <v>CONFIRMED BEARISH</v>
      </c>
    </row>
    <row r="1690" spans="1:8" ht="13.5" x14ac:dyDescent="0.25">
      <c r="A1690" s="3">
        <v>44475</v>
      </c>
      <c r="B1690" s="2">
        <v>31.5</v>
      </c>
      <c r="C1690" s="2">
        <v>17.2059</v>
      </c>
      <c r="D1690" s="2">
        <v>2743</v>
      </c>
      <c r="E1690" s="2">
        <f t="shared" si="104"/>
        <v>1460169</v>
      </c>
      <c r="F1690" s="17" t="str">
        <f t="shared" si="107"/>
        <v>BULLISH</v>
      </c>
      <c r="G1690" s="17" t="str">
        <f t="shared" si="106"/>
        <v>NEUTRAL</v>
      </c>
      <c r="H1690" s="17" t="str">
        <f t="shared" si="105"/>
        <v>NEUTRAL</v>
      </c>
    </row>
    <row r="1691" spans="1:8" ht="13.5" x14ac:dyDescent="0.25">
      <c r="A1691" s="3">
        <v>44476</v>
      </c>
      <c r="B1691" s="2">
        <v>31.5</v>
      </c>
      <c r="C1691" s="2">
        <v>17.2059</v>
      </c>
      <c r="D1691" s="2">
        <v>2262</v>
      </c>
      <c r="E1691" s="2">
        <f t="shared" si="104"/>
        <v>1460169</v>
      </c>
      <c r="F1691" s="17" t="str">
        <f t="shared" si="107"/>
        <v>BULLISH</v>
      </c>
      <c r="G1691" s="17" t="str">
        <f t="shared" si="106"/>
        <v>NEUTRAL</v>
      </c>
      <c r="H1691" s="17" t="str">
        <f t="shared" si="105"/>
        <v>BULLISH DIVERGENCE</v>
      </c>
    </row>
    <row r="1692" spans="1:8" ht="13.5" x14ac:dyDescent="0.25">
      <c r="A1692" s="3">
        <v>44477</v>
      </c>
      <c r="B1692" s="2">
        <v>31.48</v>
      </c>
      <c r="C1692" s="2">
        <v>17.194900000000001</v>
      </c>
      <c r="D1692" s="2">
        <v>1340</v>
      </c>
      <c r="E1692" s="2">
        <f t="shared" si="104"/>
        <v>1458829</v>
      </c>
      <c r="F1692" s="17" t="str">
        <f t="shared" si="107"/>
        <v>BEARISH</v>
      </c>
      <c r="G1692" s="17" t="str">
        <f t="shared" si="106"/>
        <v>NEUTRAL</v>
      </c>
      <c r="H1692" s="17" t="str">
        <f t="shared" si="105"/>
        <v>CONFIRMED BEARISH</v>
      </c>
    </row>
    <row r="1693" spans="1:8" ht="13.5" x14ac:dyDescent="0.25">
      <c r="A1693" s="3">
        <v>44480</v>
      </c>
      <c r="B1693" s="2">
        <v>31.41</v>
      </c>
      <c r="C1693" s="2">
        <v>17.156700000000001</v>
      </c>
      <c r="D1693" s="2">
        <v>858</v>
      </c>
      <c r="E1693" s="2">
        <f t="shared" si="104"/>
        <v>1457971</v>
      </c>
      <c r="F1693" s="17" t="str">
        <f t="shared" si="107"/>
        <v>BEARISH</v>
      </c>
      <c r="G1693" s="17" t="str">
        <f t="shared" si="106"/>
        <v>NEUTRAL</v>
      </c>
      <c r="H1693" s="17" t="str">
        <f t="shared" si="105"/>
        <v>CONFIRMED BEARISH</v>
      </c>
    </row>
    <row r="1694" spans="1:8" ht="13.5" x14ac:dyDescent="0.25">
      <c r="A1694" s="3">
        <v>44481</v>
      </c>
      <c r="B1694" s="2">
        <v>31.4</v>
      </c>
      <c r="C1694" s="2">
        <v>17.151199999999999</v>
      </c>
      <c r="D1694" s="2">
        <v>2600</v>
      </c>
      <c r="E1694" s="2">
        <f t="shared" si="104"/>
        <v>1455371</v>
      </c>
      <c r="F1694" s="17" t="str">
        <f t="shared" si="107"/>
        <v>BEARISH</v>
      </c>
      <c r="G1694" s="17" t="str">
        <f t="shared" si="106"/>
        <v>NEUTRAL</v>
      </c>
      <c r="H1694" s="17" t="str">
        <f t="shared" si="105"/>
        <v>BEARISH DIVERGENCE</v>
      </c>
    </row>
    <row r="1695" spans="1:8" ht="13.5" x14ac:dyDescent="0.25">
      <c r="A1695" s="3">
        <v>44482</v>
      </c>
      <c r="B1695" s="2">
        <v>31.4</v>
      </c>
      <c r="C1695" s="2">
        <v>17.151199999999999</v>
      </c>
      <c r="D1695" s="2">
        <v>800</v>
      </c>
      <c r="E1695" s="2">
        <f t="shared" si="104"/>
        <v>1455371</v>
      </c>
      <c r="F1695" s="17" t="str">
        <f t="shared" si="107"/>
        <v>BEARISH</v>
      </c>
      <c r="G1695" s="17" t="str">
        <f t="shared" si="106"/>
        <v>NEUTRAL</v>
      </c>
      <c r="H1695" s="17" t="str">
        <f t="shared" si="105"/>
        <v>CONFIRMED BEARISH</v>
      </c>
    </row>
    <row r="1696" spans="1:8" ht="13.5" x14ac:dyDescent="0.25">
      <c r="A1696" s="3">
        <v>44483</v>
      </c>
      <c r="B1696" s="2">
        <v>31.4</v>
      </c>
      <c r="C1696" s="2">
        <v>17.151199999999999</v>
      </c>
      <c r="D1696" s="2">
        <v>6950</v>
      </c>
      <c r="E1696" s="2">
        <f t="shared" si="104"/>
        <v>1455371</v>
      </c>
      <c r="F1696" s="17" t="str">
        <f t="shared" si="107"/>
        <v>BEARISH</v>
      </c>
      <c r="G1696" s="17" t="str">
        <f t="shared" si="106"/>
        <v>NEUTRAL</v>
      </c>
      <c r="H1696" s="17" t="str">
        <f t="shared" si="105"/>
        <v>CONFIRMED BEARISH</v>
      </c>
    </row>
    <row r="1697" spans="1:8" ht="13.5" x14ac:dyDescent="0.25">
      <c r="A1697" s="3">
        <v>44488</v>
      </c>
      <c r="B1697" s="2">
        <v>31.39</v>
      </c>
      <c r="C1697" s="2">
        <v>17.145800000000001</v>
      </c>
      <c r="D1697" s="2">
        <v>6616</v>
      </c>
      <c r="E1697" s="2">
        <f t="shared" si="104"/>
        <v>1448755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CONFIRMED BEARISH</v>
      </c>
    </row>
    <row r="1698" spans="1:8" ht="13.5" x14ac:dyDescent="0.25">
      <c r="A1698" s="3">
        <v>44489</v>
      </c>
      <c r="B1698" s="2">
        <v>31</v>
      </c>
      <c r="C1698" s="2">
        <v>16.9328</v>
      </c>
      <c r="D1698" s="2">
        <v>2469</v>
      </c>
      <c r="E1698" s="2">
        <f t="shared" si="104"/>
        <v>1446286</v>
      </c>
      <c r="F1698" s="17" t="str">
        <f t="shared" si="107"/>
        <v>BEARISH</v>
      </c>
      <c r="G1698" s="17" t="str">
        <f t="shared" si="106"/>
        <v>NEUTRAL</v>
      </c>
      <c r="H1698" s="17" t="str">
        <f t="shared" si="105"/>
        <v>CONFIRMED BEARISH</v>
      </c>
    </row>
    <row r="1699" spans="1:8" ht="13.5" x14ac:dyDescent="0.25">
      <c r="A1699" s="3">
        <v>44490</v>
      </c>
      <c r="B1699" s="2">
        <v>30.9</v>
      </c>
      <c r="C1699" s="2">
        <v>16.8781</v>
      </c>
      <c r="D1699" s="2">
        <v>2583</v>
      </c>
      <c r="E1699" s="2">
        <f t="shared" si="104"/>
        <v>1443703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30.9</v>
      </c>
      <c r="C1700" s="2">
        <v>16.8781</v>
      </c>
      <c r="D1700" s="2">
        <v>900</v>
      </c>
      <c r="E1700" s="2">
        <f t="shared" si="104"/>
        <v>1443703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30.8</v>
      </c>
      <c r="C1701" s="2">
        <v>16.823499999999999</v>
      </c>
      <c r="D1701" s="2">
        <v>1962</v>
      </c>
      <c r="E1701" s="2">
        <f t="shared" si="104"/>
        <v>1441741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30</v>
      </c>
      <c r="C1702" s="2">
        <v>16.386500000000002</v>
      </c>
      <c r="D1702" s="2">
        <v>2776</v>
      </c>
      <c r="E1702" s="2">
        <f t="shared" si="104"/>
        <v>1438965</v>
      </c>
      <c r="F1702" s="17" t="str">
        <f t="shared" si="107"/>
        <v>BEARISH</v>
      </c>
      <c r="G1702" s="17" t="str">
        <f t="shared" si="106"/>
        <v>NEUTRAL</v>
      </c>
      <c r="H1702" s="17" t="str">
        <f t="shared" si="105"/>
        <v>CONFIRMED BEARISH</v>
      </c>
    </row>
    <row r="1703" spans="1:8" ht="13.5" x14ac:dyDescent="0.25">
      <c r="A1703" s="3">
        <v>44496</v>
      </c>
      <c r="B1703" s="2">
        <v>30.5</v>
      </c>
      <c r="C1703" s="2">
        <v>16.659600000000001</v>
      </c>
      <c r="D1703" s="2">
        <v>555</v>
      </c>
      <c r="E1703" s="2">
        <f t="shared" si="104"/>
        <v>1439520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v>44497</v>
      </c>
      <c r="B1704" s="2">
        <v>30.98</v>
      </c>
      <c r="C1704" s="2">
        <v>16.921800000000001</v>
      </c>
      <c r="D1704" s="2">
        <v>511</v>
      </c>
      <c r="E1704" s="2">
        <f t="shared" si="104"/>
        <v>1440031</v>
      </c>
      <c r="F1704" s="17" t="str">
        <f t="shared" si="107"/>
        <v>BEARISH</v>
      </c>
      <c r="G1704" s="17" t="str">
        <f t="shared" si="106"/>
        <v>NEUTRAL</v>
      </c>
      <c r="H1704" s="17" t="str">
        <f t="shared" si="105"/>
        <v>BEARISH DIVERGENCE</v>
      </c>
    </row>
    <row r="1705" spans="1:8" ht="13.5" x14ac:dyDescent="0.25">
      <c r="A1705" s="3">
        <v>44498</v>
      </c>
      <c r="B1705" s="2">
        <v>30.98</v>
      </c>
      <c r="C1705" s="2">
        <v>16.921800000000001</v>
      </c>
      <c r="D1705" s="2">
        <v>550</v>
      </c>
      <c r="E1705" s="2">
        <f t="shared" si="104"/>
        <v>1440031</v>
      </c>
      <c r="F1705" s="17" t="str">
        <f t="shared" si="107"/>
        <v>BEARISH</v>
      </c>
      <c r="G1705" s="17" t="str">
        <f t="shared" si="106"/>
        <v>NEUTRAL</v>
      </c>
      <c r="H1705" s="17" t="str">
        <f t="shared" si="105"/>
        <v>BEARISH DIVERGENCE</v>
      </c>
    </row>
    <row r="1706" spans="1:8" ht="13.5" x14ac:dyDescent="0.25">
      <c r="A1706" s="3">
        <v>44501</v>
      </c>
      <c r="B1706" s="2">
        <v>30.8</v>
      </c>
      <c r="C1706" s="2">
        <v>16.823499999999999</v>
      </c>
      <c r="D1706" s="2">
        <v>2029</v>
      </c>
      <c r="E1706" s="2">
        <f t="shared" si="104"/>
        <v>1438002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NEUTRAL</v>
      </c>
    </row>
    <row r="1707" spans="1:8" ht="13.5" x14ac:dyDescent="0.25">
      <c r="A1707" s="3">
        <v>44502</v>
      </c>
      <c r="B1707" s="2">
        <v>30.78</v>
      </c>
      <c r="C1707" s="2">
        <v>16.8126</v>
      </c>
      <c r="D1707" s="2">
        <v>1786</v>
      </c>
      <c r="E1707" s="2">
        <f t="shared" si="104"/>
        <v>1436216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BEARISH DIVERGENCE</v>
      </c>
    </row>
    <row r="1708" spans="1:8" ht="13.5" x14ac:dyDescent="0.25">
      <c r="A1708" s="3">
        <v>44503</v>
      </c>
      <c r="B1708" s="2">
        <v>30.5</v>
      </c>
      <c r="C1708" s="2">
        <v>16.659600000000001</v>
      </c>
      <c r="D1708" s="2">
        <v>1624</v>
      </c>
      <c r="E1708" s="2">
        <f t="shared" si="104"/>
        <v>1434592</v>
      </c>
      <c r="F1708" s="17" t="str">
        <f t="shared" si="107"/>
        <v>BEARISH</v>
      </c>
      <c r="G1708" s="17" t="str">
        <f t="shared" si="106"/>
        <v>NEUTRAL</v>
      </c>
      <c r="H1708" s="17" t="str">
        <f t="shared" si="105"/>
        <v>NEUTRAL</v>
      </c>
    </row>
    <row r="1709" spans="1:8" ht="13.5" x14ac:dyDescent="0.25">
      <c r="A1709" s="3">
        <v>44504</v>
      </c>
      <c r="B1709" s="2">
        <v>30.5</v>
      </c>
      <c r="C1709" s="2">
        <v>16.659600000000001</v>
      </c>
      <c r="D1709" s="2">
        <v>1622</v>
      </c>
      <c r="E1709" s="2">
        <f t="shared" si="104"/>
        <v>1434592</v>
      </c>
      <c r="F1709" s="17" t="str">
        <f t="shared" si="107"/>
        <v>BEARISH</v>
      </c>
      <c r="G1709" s="17" t="str">
        <f t="shared" si="106"/>
        <v>NEUTRAL</v>
      </c>
      <c r="H1709" s="17" t="str">
        <f t="shared" si="105"/>
        <v>CONFIRMED BEARISH</v>
      </c>
    </row>
    <row r="1710" spans="1:8" ht="13.5" x14ac:dyDescent="0.25">
      <c r="A1710" s="3">
        <v>44505</v>
      </c>
      <c r="B1710" s="2">
        <v>30.76</v>
      </c>
      <c r="C1710" s="2">
        <v>16.8017</v>
      </c>
      <c r="D1710" s="2">
        <v>1402</v>
      </c>
      <c r="E1710" s="2">
        <f t="shared" si="104"/>
        <v>1435994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CONFIRMED BEARISH</v>
      </c>
    </row>
    <row r="1711" spans="1:8" ht="13.5" x14ac:dyDescent="0.25">
      <c r="A1711" s="3">
        <v>44508</v>
      </c>
      <c r="B1711" s="2">
        <v>30.76</v>
      </c>
      <c r="C1711" s="2">
        <v>16.8017</v>
      </c>
      <c r="D1711" s="2">
        <v>679</v>
      </c>
      <c r="E1711" s="2">
        <f t="shared" si="104"/>
        <v>1435994</v>
      </c>
      <c r="F1711" s="17" t="str">
        <f t="shared" si="107"/>
        <v>BEARISH</v>
      </c>
      <c r="G1711" s="17" t="str">
        <f t="shared" si="106"/>
        <v>NEUTRAL</v>
      </c>
      <c r="H1711" s="17" t="str">
        <f t="shared" si="105"/>
        <v>CONFIRMED BEARISH</v>
      </c>
    </row>
    <row r="1712" spans="1:8" ht="13.5" x14ac:dyDescent="0.25">
      <c r="A1712" s="3">
        <v>44509</v>
      </c>
      <c r="B1712" s="2">
        <v>30.76</v>
      </c>
      <c r="C1712" s="2">
        <v>16.8017</v>
      </c>
      <c r="D1712" s="2">
        <v>740</v>
      </c>
      <c r="E1712" s="2">
        <f t="shared" si="104"/>
        <v>1435994</v>
      </c>
      <c r="F1712" s="17" t="str">
        <f t="shared" si="107"/>
        <v>BEARISH</v>
      </c>
      <c r="G1712" s="17" t="str">
        <f t="shared" si="106"/>
        <v>NEUTRAL</v>
      </c>
      <c r="H1712" s="17" t="str">
        <f t="shared" si="105"/>
        <v>CONFIRMED BEARISH</v>
      </c>
    </row>
    <row r="1713" spans="1:8" ht="13.5" x14ac:dyDescent="0.25">
      <c r="A1713" s="3">
        <v>44510</v>
      </c>
      <c r="B1713" s="2">
        <v>30.74</v>
      </c>
      <c r="C1713" s="2">
        <v>16.790700000000001</v>
      </c>
      <c r="D1713" s="2">
        <v>1267</v>
      </c>
      <c r="E1713" s="2">
        <f t="shared" si="104"/>
        <v>1434727</v>
      </c>
      <c r="F1713" s="17" t="str">
        <f t="shared" si="107"/>
        <v>BULLISH</v>
      </c>
      <c r="G1713" s="17" t="str">
        <f t="shared" si="106"/>
        <v>NEUTRAL</v>
      </c>
      <c r="H1713" s="17" t="str">
        <f t="shared" si="105"/>
        <v>CONFIRMED BULLISH</v>
      </c>
    </row>
    <row r="1714" spans="1:8" ht="13.5" x14ac:dyDescent="0.25">
      <c r="A1714" s="3">
        <v>44511</v>
      </c>
      <c r="B1714" s="2">
        <v>30.74</v>
      </c>
      <c r="C1714" s="2">
        <v>16.790700000000001</v>
      </c>
      <c r="D1714" s="2">
        <v>1440</v>
      </c>
      <c r="E1714" s="2">
        <f t="shared" si="104"/>
        <v>1434727</v>
      </c>
      <c r="F1714" s="17" t="str">
        <f t="shared" si="107"/>
        <v>BULLISH</v>
      </c>
      <c r="G1714" s="17" t="str">
        <f t="shared" si="106"/>
        <v>NEUTRAL</v>
      </c>
      <c r="H1714" s="17" t="str">
        <f t="shared" si="105"/>
        <v>CONFIRMED BULLISH</v>
      </c>
    </row>
    <row r="1715" spans="1:8" ht="13.5" x14ac:dyDescent="0.25">
      <c r="A1715" s="3">
        <v>44512</v>
      </c>
      <c r="B1715" s="2">
        <v>30.7</v>
      </c>
      <c r="C1715" s="2">
        <v>16.768899999999999</v>
      </c>
      <c r="D1715" s="2">
        <v>1821</v>
      </c>
      <c r="E1715" s="2">
        <f t="shared" si="104"/>
        <v>1432906</v>
      </c>
      <c r="F1715" s="17" t="str">
        <f t="shared" si="107"/>
        <v>BEARISH</v>
      </c>
      <c r="G1715" s="17" t="str">
        <f t="shared" si="106"/>
        <v>NEUTRAL</v>
      </c>
      <c r="H1715" s="17" t="str">
        <f t="shared" si="105"/>
        <v>CONFIRMED BEARISH</v>
      </c>
    </row>
    <row r="1716" spans="1:8" ht="13.5" x14ac:dyDescent="0.25">
      <c r="A1716" s="3">
        <v>44515</v>
      </c>
      <c r="B1716" s="2">
        <v>30.68</v>
      </c>
      <c r="C1716" s="2">
        <v>16.757999999999999</v>
      </c>
      <c r="D1716" s="2">
        <v>1464</v>
      </c>
      <c r="E1716" s="2">
        <f t="shared" si="104"/>
        <v>1431442</v>
      </c>
      <c r="F1716" s="17" t="str">
        <f t="shared" si="107"/>
        <v>BEARISH</v>
      </c>
      <c r="G1716" s="17" t="str">
        <f t="shared" si="106"/>
        <v>NEUTRAL</v>
      </c>
      <c r="H1716" s="17" t="str">
        <f t="shared" si="105"/>
        <v>CONFIRMED BEARISH</v>
      </c>
    </row>
    <row r="1717" spans="1:8" ht="13.5" x14ac:dyDescent="0.25">
      <c r="A1717" s="3">
        <v>44516</v>
      </c>
      <c r="B1717" s="2">
        <v>30.67</v>
      </c>
      <c r="C1717" s="2">
        <v>16.752500000000001</v>
      </c>
      <c r="D1717" s="2">
        <v>1076</v>
      </c>
      <c r="E1717" s="2">
        <f t="shared" si="104"/>
        <v>1430366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CONFIRMED BEARISH</v>
      </c>
    </row>
    <row r="1718" spans="1:8" ht="13.5" x14ac:dyDescent="0.25">
      <c r="A1718" s="3">
        <v>44517</v>
      </c>
      <c r="B1718" s="2">
        <v>30.67</v>
      </c>
      <c r="C1718" s="2">
        <v>16.752500000000001</v>
      </c>
      <c r="D1718" s="2">
        <v>3700</v>
      </c>
      <c r="E1718" s="2">
        <f t="shared" si="104"/>
        <v>1430366</v>
      </c>
      <c r="F1718" s="17" t="str">
        <f t="shared" si="107"/>
        <v>BEARISH</v>
      </c>
      <c r="G1718" s="17" t="str">
        <f t="shared" si="106"/>
        <v>NEUTRAL</v>
      </c>
      <c r="H1718" s="17" t="str">
        <f t="shared" si="105"/>
        <v>CONFIRMED BEARISH</v>
      </c>
    </row>
    <row r="1719" spans="1:8" ht="13.5" x14ac:dyDescent="0.25">
      <c r="A1719" s="3">
        <v>44518</v>
      </c>
      <c r="B1719" s="2">
        <v>30.6</v>
      </c>
      <c r="C1719" s="2">
        <v>16.714300000000001</v>
      </c>
      <c r="D1719" s="2">
        <v>3515</v>
      </c>
      <c r="E1719" s="2">
        <f t="shared" si="104"/>
        <v>1426851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CONFIRMED BEARISH</v>
      </c>
    </row>
    <row r="1720" spans="1:8" ht="13.5" x14ac:dyDescent="0.25">
      <c r="A1720" s="3">
        <v>44519</v>
      </c>
      <c r="B1720" s="2">
        <v>30.59</v>
      </c>
      <c r="C1720" s="2">
        <v>16.7088</v>
      </c>
      <c r="D1720" s="2">
        <v>1555</v>
      </c>
      <c r="E1720" s="2">
        <f t="shared" si="104"/>
        <v>1425296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CONFIRMED BEARISH</v>
      </c>
    </row>
    <row r="1721" spans="1:8" ht="13.5" x14ac:dyDescent="0.25">
      <c r="A1721" s="3">
        <v>44522</v>
      </c>
      <c r="B1721" s="2">
        <v>30.59</v>
      </c>
      <c r="C1721" s="2">
        <v>16.7088</v>
      </c>
      <c r="D1721" s="2">
        <v>6648</v>
      </c>
      <c r="E1721" s="2">
        <f t="shared" si="104"/>
        <v>1425296</v>
      </c>
      <c r="F1721" s="17" t="str">
        <f t="shared" si="107"/>
        <v>BEARISH</v>
      </c>
      <c r="G1721" s="17" t="str">
        <f t="shared" si="106"/>
        <v>NEUTRAL</v>
      </c>
      <c r="H1721" s="17" t="str">
        <f t="shared" si="105"/>
        <v>CONFIRMED BEARISH</v>
      </c>
    </row>
    <row r="1722" spans="1:8" ht="13.5" x14ac:dyDescent="0.25">
      <c r="A1722" s="3">
        <v>44523</v>
      </c>
      <c r="B1722" s="2">
        <v>30.59</v>
      </c>
      <c r="C1722" s="2">
        <v>16.7088</v>
      </c>
      <c r="D1722" s="2">
        <v>901</v>
      </c>
      <c r="E1722" s="2">
        <f t="shared" si="104"/>
        <v>1425296</v>
      </c>
      <c r="F1722" s="17" t="str">
        <f t="shared" si="107"/>
        <v>BEARISH</v>
      </c>
      <c r="G1722" s="17" t="str">
        <f t="shared" si="106"/>
        <v>NEUTRAL</v>
      </c>
      <c r="H1722" s="17" t="str">
        <f t="shared" si="105"/>
        <v>CONFIRMED BEARISH</v>
      </c>
    </row>
    <row r="1723" spans="1:8" ht="13.5" x14ac:dyDescent="0.25">
      <c r="A1723" s="3">
        <v>44524</v>
      </c>
      <c r="B1723" s="2">
        <v>30.75</v>
      </c>
      <c r="C1723" s="2">
        <v>16.796199999999999</v>
      </c>
      <c r="D1723" s="2">
        <v>1738</v>
      </c>
      <c r="E1723" s="2">
        <f t="shared" si="104"/>
        <v>1427034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BEARISH DIVERGENCE</v>
      </c>
    </row>
    <row r="1724" spans="1:8" ht="13.5" x14ac:dyDescent="0.25">
      <c r="A1724" s="3">
        <v>44525</v>
      </c>
      <c r="B1724" s="2">
        <v>30.6</v>
      </c>
      <c r="C1724" s="2">
        <v>16.714300000000001</v>
      </c>
      <c r="D1724" s="2">
        <v>2891</v>
      </c>
      <c r="E1724" s="2">
        <f t="shared" si="104"/>
        <v>1424143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NEUTRAL</v>
      </c>
    </row>
    <row r="1725" spans="1:8" ht="13.5" x14ac:dyDescent="0.25">
      <c r="A1725" s="3">
        <v>44526</v>
      </c>
      <c r="B1725" s="2">
        <v>30.52</v>
      </c>
      <c r="C1725" s="2">
        <v>16.6706</v>
      </c>
      <c r="D1725" s="2">
        <v>1241</v>
      </c>
      <c r="E1725" s="2">
        <f t="shared" si="104"/>
        <v>1422902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v>44529</v>
      </c>
      <c r="B1726" s="2">
        <v>30.5</v>
      </c>
      <c r="C1726" s="2">
        <v>16.659600000000001</v>
      </c>
      <c r="D1726" s="2">
        <v>712</v>
      </c>
      <c r="E1726" s="2">
        <f t="shared" si="104"/>
        <v>1422190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v>44530</v>
      </c>
      <c r="B1727" s="2">
        <v>30.5</v>
      </c>
      <c r="C1727" s="2">
        <v>16.659600000000001</v>
      </c>
      <c r="D1727" s="2">
        <v>650</v>
      </c>
      <c r="E1727" s="2">
        <f t="shared" si="104"/>
        <v>1422190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CONFIRMED BEARISH</v>
      </c>
    </row>
    <row r="1728" spans="1:8" ht="13.5" x14ac:dyDescent="0.25">
      <c r="A1728" s="3">
        <v>44531</v>
      </c>
      <c r="B1728" s="2">
        <v>30.49</v>
      </c>
      <c r="C1728" s="2">
        <v>16.654199999999999</v>
      </c>
      <c r="D1728" s="2">
        <v>695</v>
      </c>
      <c r="E1728" s="2">
        <f t="shared" si="104"/>
        <v>1421495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CONFIRMED BEARISH</v>
      </c>
    </row>
    <row r="1729" spans="1:8" ht="13.5" x14ac:dyDescent="0.25">
      <c r="A1729" s="3">
        <v>44532</v>
      </c>
      <c r="B1729" s="2">
        <v>30.42</v>
      </c>
      <c r="C1729" s="2">
        <v>16.6159</v>
      </c>
      <c r="D1729" s="2">
        <v>1600</v>
      </c>
      <c r="E1729" s="2">
        <f t="shared" si="104"/>
        <v>1419895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v>44533</v>
      </c>
      <c r="B1730" s="2">
        <v>30.42</v>
      </c>
      <c r="C1730" s="2">
        <v>16.6159</v>
      </c>
      <c r="D1730" s="2">
        <v>3772</v>
      </c>
      <c r="E1730" s="2">
        <f t="shared" si="104"/>
        <v>1419895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CONFIRMED BEARISH</v>
      </c>
    </row>
    <row r="1731" spans="1:8" ht="13.5" x14ac:dyDescent="0.25">
      <c r="A1731" s="3">
        <v>44536</v>
      </c>
      <c r="B1731" s="2">
        <v>30.1</v>
      </c>
      <c r="C1731" s="2">
        <v>16.441199999999998</v>
      </c>
      <c r="D1731" s="2">
        <v>675</v>
      </c>
      <c r="E1731" s="2">
        <f t="shared" si="104"/>
        <v>1419220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v>44537</v>
      </c>
      <c r="B1732" s="2">
        <v>30.1</v>
      </c>
      <c r="C1732" s="2">
        <v>16.441199999999998</v>
      </c>
      <c r="D1732" s="2">
        <v>981</v>
      </c>
      <c r="E1732" s="2">
        <f t="shared" ref="E1732:E1795" si="108">IF(B1732&gt;B1731, E1731+D1732, IF(B1732&lt;B1731, E1731-D1732, E1731))</f>
        <v>1419220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v>44538</v>
      </c>
      <c r="B1733" s="2">
        <v>30</v>
      </c>
      <c r="C1733" s="2">
        <v>16.386500000000002</v>
      </c>
      <c r="D1733" s="2">
        <v>1779</v>
      </c>
      <c r="E1733" s="2">
        <f t="shared" si="108"/>
        <v>1417441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v>44539</v>
      </c>
      <c r="B1734" s="2">
        <v>30</v>
      </c>
      <c r="C1734" s="2">
        <v>16.386500000000002</v>
      </c>
      <c r="D1734" s="2">
        <v>1610</v>
      </c>
      <c r="E1734" s="2">
        <f t="shared" si="108"/>
        <v>1417441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30</v>
      </c>
      <c r="C1735" s="2">
        <v>16.386500000000002</v>
      </c>
      <c r="D1735" s="2">
        <v>3998</v>
      </c>
      <c r="E1735" s="2">
        <f t="shared" si="108"/>
        <v>1417441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v>44543</v>
      </c>
      <c r="B1736" s="2">
        <v>30.3</v>
      </c>
      <c r="C1736" s="2">
        <v>16.5504</v>
      </c>
      <c r="D1736" s="2">
        <v>924</v>
      </c>
      <c r="E1736" s="2">
        <f t="shared" si="108"/>
        <v>1418365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BEARISH DIVERGENCE</v>
      </c>
    </row>
    <row r="1737" spans="1:8" ht="13.5" x14ac:dyDescent="0.25">
      <c r="A1737" s="3">
        <v>44544</v>
      </c>
      <c r="B1737" s="2">
        <v>30</v>
      </c>
      <c r="C1737" s="2">
        <v>16.386500000000002</v>
      </c>
      <c r="D1737" s="2">
        <v>3747</v>
      </c>
      <c r="E1737" s="2">
        <f t="shared" si="108"/>
        <v>1414618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CONFIRMED BEARISH</v>
      </c>
    </row>
    <row r="1738" spans="1:8" ht="13.5" x14ac:dyDescent="0.25">
      <c r="A1738" s="3">
        <v>44545</v>
      </c>
      <c r="B1738" s="2">
        <v>30.4</v>
      </c>
      <c r="C1738" s="2">
        <v>16.605</v>
      </c>
      <c r="D1738" s="2">
        <v>150</v>
      </c>
      <c r="E1738" s="2">
        <f t="shared" si="108"/>
        <v>1414768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BEARISH DIVERGENCE</v>
      </c>
    </row>
    <row r="1739" spans="1:8" ht="13.5" x14ac:dyDescent="0.25">
      <c r="A1739" s="3">
        <v>44546</v>
      </c>
      <c r="B1739" s="2">
        <v>30</v>
      </c>
      <c r="C1739" s="2">
        <v>16.386500000000002</v>
      </c>
      <c r="D1739" s="2">
        <v>3780</v>
      </c>
      <c r="E1739" s="2">
        <f t="shared" si="108"/>
        <v>1410988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NEUTRAL</v>
      </c>
    </row>
    <row r="1740" spans="1:8" ht="13.5" x14ac:dyDescent="0.25">
      <c r="A1740" s="3">
        <v>44550</v>
      </c>
      <c r="B1740" s="2">
        <v>30</v>
      </c>
      <c r="C1740" s="2">
        <v>16.386500000000002</v>
      </c>
      <c r="D1740" s="2">
        <v>111</v>
      </c>
      <c r="E1740" s="2">
        <f t="shared" si="108"/>
        <v>1410988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NEUTRAL</v>
      </c>
    </row>
    <row r="1741" spans="1:8" ht="13.5" x14ac:dyDescent="0.25">
      <c r="A1741" s="3">
        <v>44551</v>
      </c>
      <c r="B1741" s="2">
        <v>31</v>
      </c>
      <c r="C1741" s="2">
        <v>16.9328</v>
      </c>
      <c r="D1741" s="2">
        <v>73</v>
      </c>
      <c r="E1741" s="2">
        <f t="shared" si="108"/>
        <v>1411061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BEARISH DIVERGENCE</v>
      </c>
    </row>
    <row r="1742" spans="1:8" ht="13.5" x14ac:dyDescent="0.25">
      <c r="A1742" s="3">
        <v>44552</v>
      </c>
      <c r="B1742" s="2">
        <v>30.25</v>
      </c>
      <c r="C1742" s="2">
        <v>16.523099999999999</v>
      </c>
      <c r="D1742" s="2">
        <v>315</v>
      </c>
      <c r="E1742" s="2">
        <f t="shared" si="108"/>
        <v>1410746</v>
      </c>
      <c r="F1742" s="17" t="str">
        <f t="shared" si="111"/>
        <v>BEARISH</v>
      </c>
      <c r="G1742" s="17" t="str">
        <f t="shared" si="110"/>
        <v>NEUTRAL</v>
      </c>
      <c r="H1742" s="17" t="str">
        <f t="shared" si="109"/>
        <v>BEARISH DIVERGENCE</v>
      </c>
    </row>
    <row r="1743" spans="1:8" ht="13.5" x14ac:dyDescent="0.25">
      <c r="A1743" s="3">
        <v>44553</v>
      </c>
      <c r="B1743" s="2">
        <v>30.5</v>
      </c>
      <c r="C1743" s="2">
        <v>16.659600000000001</v>
      </c>
      <c r="D1743" s="2">
        <v>3522</v>
      </c>
      <c r="E1743" s="2">
        <f t="shared" si="108"/>
        <v>1414268</v>
      </c>
      <c r="F1743" s="17" t="str">
        <f t="shared" si="111"/>
        <v>BEARISH</v>
      </c>
      <c r="G1743" s="17" t="str">
        <f t="shared" si="110"/>
        <v>NEUTRAL</v>
      </c>
      <c r="H1743" s="17" t="str">
        <f t="shared" si="109"/>
        <v>BEARISH DIVERGENCE</v>
      </c>
    </row>
    <row r="1744" spans="1:8" ht="13.5" x14ac:dyDescent="0.25">
      <c r="A1744" s="3">
        <v>44554</v>
      </c>
      <c r="B1744" s="2">
        <v>30.49</v>
      </c>
      <c r="C1744" s="2">
        <v>16.654199999999999</v>
      </c>
      <c r="D1744" s="2">
        <v>867</v>
      </c>
      <c r="E1744" s="2">
        <f t="shared" si="108"/>
        <v>1413401</v>
      </c>
      <c r="F1744" s="17" t="str">
        <f t="shared" si="111"/>
        <v>BULLISH</v>
      </c>
      <c r="G1744" s="17" t="str">
        <f t="shared" si="110"/>
        <v>NEUTRAL</v>
      </c>
      <c r="H1744" s="17" t="str">
        <f t="shared" si="109"/>
        <v>CONFIRMED BULLISH</v>
      </c>
    </row>
    <row r="1745" spans="1:8" ht="13.5" x14ac:dyDescent="0.25">
      <c r="A1745" s="3">
        <v>44557</v>
      </c>
      <c r="B1745" s="2">
        <v>30.5</v>
      </c>
      <c r="C1745" s="2">
        <v>16.659600000000001</v>
      </c>
      <c r="D1745" s="2">
        <v>350</v>
      </c>
      <c r="E1745" s="2">
        <f t="shared" si="108"/>
        <v>1413751</v>
      </c>
      <c r="F1745" s="17" t="str">
        <f t="shared" si="111"/>
        <v>BULLISH</v>
      </c>
      <c r="G1745" s="17" t="str">
        <f t="shared" si="110"/>
        <v>NEUTRAL</v>
      </c>
      <c r="H1745" s="17" t="str">
        <f t="shared" si="109"/>
        <v>CONFIRMED BULLISH</v>
      </c>
    </row>
    <row r="1746" spans="1:8" ht="13.5" x14ac:dyDescent="0.25">
      <c r="A1746" s="3">
        <v>44558</v>
      </c>
      <c r="B1746" s="2">
        <v>30.5</v>
      </c>
      <c r="C1746" s="2">
        <v>16.659600000000001</v>
      </c>
      <c r="D1746" s="2">
        <v>154</v>
      </c>
      <c r="E1746" s="2">
        <f t="shared" si="108"/>
        <v>1413751</v>
      </c>
      <c r="F1746" s="17" t="str">
        <f t="shared" si="111"/>
        <v>BULLISH</v>
      </c>
      <c r="G1746" s="17" t="str">
        <f t="shared" si="110"/>
        <v>NEUTRAL</v>
      </c>
      <c r="H1746" s="17" t="str">
        <f t="shared" si="109"/>
        <v>BULLISH DIVERGENCE</v>
      </c>
    </row>
    <row r="1747" spans="1:8" ht="13.5" x14ac:dyDescent="0.25">
      <c r="A1747" s="3">
        <v>44559</v>
      </c>
      <c r="B1747" s="2">
        <v>30</v>
      </c>
      <c r="C1747" s="2">
        <v>16.386500000000002</v>
      </c>
      <c r="D1747" s="2">
        <v>4749</v>
      </c>
      <c r="E1747" s="2">
        <f t="shared" si="108"/>
        <v>1409002</v>
      </c>
      <c r="F1747" s="17" t="str">
        <f t="shared" si="111"/>
        <v>BEARISH</v>
      </c>
      <c r="G1747" s="17" t="str">
        <f t="shared" si="110"/>
        <v>NEUTRAL</v>
      </c>
      <c r="H1747" s="17" t="str">
        <f t="shared" si="109"/>
        <v>CONFIRMED BEARISH</v>
      </c>
    </row>
    <row r="1748" spans="1:8" ht="13.5" x14ac:dyDescent="0.25">
      <c r="A1748" s="3">
        <v>44560</v>
      </c>
      <c r="B1748" s="2">
        <v>30.4</v>
      </c>
      <c r="C1748" s="2">
        <v>16.605</v>
      </c>
      <c r="D1748" s="2">
        <v>4115</v>
      </c>
      <c r="E1748" s="2">
        <f t="shared" si="108"/>
        <v>1413117</v>
      </c>
      <c r="F1748" s="17" t="str">
        <f t="shared" si="111"/>
        <v>BEARISH</v>
      </c>
      <c r="G1748" s="17" t="str">
        <f t="shared" si="110"/>
        <v>NEUTRAL</v>
      </c>
      <c r="H1748" s="17" t="str">
        <f t="shared" si="109"/>
        <v>CONFIRMED BEARISH</v>
      </c>
    </row>
    <row r="1749" spans="1:8" ht="13.5" x14ac:dyDescent="0.25">
      <c r="A1749" s="3">
        <v>44561</v>
      </c>
      <c r="B1749" s="2">
        <v>30.4</v>
      </c>
      <c r="C1749" s="2">
        <v>16.605</v>
      </c>
      <c r="D1749" s="2">
        <v>2160</v>
      </c>
      <c r="E1749" s="2">
        <f t="shared" si="108"/>
        <v>1413117</v>
      </c>
      <c r="F1749" s="17" t="str">
        <f t="shared" si="111"/>
        <v>BEARISH</v>
      </c>
      <c r="G1749" s="17" t="str">
        <f t="shared" si="110"/>
        <v>NEUTRAL</v>
      </c>
      <c r="H1749" s="17" t="str">
        <f t="shared" si="109"/>
        <v>CONFIRMED BEARISH</v>
      </c>
    </row>
    <row r="1750" spans="1:8" ht="13.5" x14ac:dyDescent="0.25">
      <c r="A1750" s="3">
        <v>44564</v>
      </c>
      <c r="B1750" s="2">
        <v>30.3</v>
      </c>
      <c r="C1750" s="2">
        <v>16.5504</v>
      </c>
      <c r="D1750" s="2">
        <v>855</v>
      </c>
      <c r="E1750" s="2">
        <f t="shared" si="108"/>
        <v>1412262</v>
      </c>
      <c r="F1750" s="17" t="str">
        <f t="shared" si="111"/>
        <v>BEARISH</v>
      </c>
      <c r="G1750" s="17" t="str">
        <f t="shared" si="110"/>
        <v>NEUTRAL</v>
      </c>
      <c r="H1750" s="17" t="str">
        <f t="shared" si="109"/>
        <v>CONFIRMED BEARISH</v>
      </c>
    </row>
    <row r="1751" spans="1:8" ht="13.5" x14ac:dyDescent="0.25">
      <c r="A1751" s="3">
        <v>44565</v>
      </c>
      <c r="B1751" s="2">
        <v>30.3</v>
      </c>
      <c r="C1751" s="2">
        <v>16.5504</v>
      </c>
      <c r="D1751" s="2">
        <v>12329</v>
      </c>
      <c r="E1751" s="2">
        <f t="shared" si="108"/>
        <v>1412262</v>
      </c>
      <c r="F1751" s="17" t="str">
        <f t="shared" si="111"/>
        <v>BEARISH</v>
      </c>
      <c r="G1751" s="17" t="str">
        <f t="shared" si="110"/>
        <v>NEUTRAL</v>
      </c>
      <c r="H1751" s="17" t="str">
        <f t="shared" si="109"/>
        <v>CONFIRMED BEARISH</v>
      </c>
    </row>
    <row r="1752" spans="1:8" ht="13.5" x14ac:dyDescent="0.25">
      <c r="A1752" s="3">
        <v>44566</v>
      </c>
      <c r="B1752" s="2">
        <v>30.3</v>
      </c>
      <c r="C1752" s="2">
        <v>16.5504</v>
      </c>
      <c r="D1752" s="2">
        <v>3965</v>
      </c>
      <c r="E1752" s="2">
        <f t="shared" si="108"/>
        <v>1412262</v>
      </c>
      <c r="F1752" s="17" t="str">
        <f t="shared" si="111"/>
        <v>BULLISH</v>
      </c>
      <c r="G1752" s="17" t="str">
        <f t="shared" si="110"/>
        <v>NEUTRAL</v>
      </c>
      <c r="H1752" s="17" t="str">
        <f t="shared" si="109"/>
        <v>CONFIRMED BULLISH</v>
      </c>
    </row>
    <row r="1753" spans="1:8" ht="13.5" x14ac:dyDescent="0.25">
      <c r="A1753" s="3">
        <v>44567</v>
      </c>
      <c r="B1753" s="2">
        <v>30.11</v>
      </c>
      <c r="C1753" s="2">
        <v>16.4466</v>
      </c>
      <c r="D1753" s="2">
        <v>282</v>
      </c>
      <c r="E1753" s="2">
        <f t="shared" si="108"/>
        <v>1411980</v>
      </c>
      <c r="F1753" s="17" t="str">
        <f t="shared" si="111"/>
        <v>BEARISH</v>
      </c>
      <c r="G1753" s="17" t="str">
        <f t="shared" si="110"/>
        <v>NEUTRAL</v>
      </c>
      <c r="H1753" s="17" t="str">
        <f t="shared" si="109"/>
        <v>CONFIRMED BEARISH</v>
      </c>
    </row>
    <row r="1754" spans="1:8" ht="13.5" x14ac:dyDescent="0.25">
      <c r="A1754" s="3">
        <v>44568</v>
      </c>
      <c r="B1754" s="2">
        <v>31</v>
      </c>
      <c r="C1754" s="2">
        <v>16.9328</v>
      </c>
      <c r="D1754" s="2">
        <v>816</v>
      </c>
      <c r="E1754" s="2">
        <f t="shared" si="108"/>
        <v>1412796</v>
      </c>
      <c r="F1754" s="17" t="str">
        <f t="shared" si="111"/>
        <v>BEARISH</v>
      </c>
      <c r="G1754" s="17" t="str">
        <f t="shared" si="110"/>
        <v>NEUTRAL</v>
      </c>
      <c r="H1754" s="17" t="str">
        <f t="shared" si="109"/>
        <v>BEARISH DIVERGENCE</v>
      </c>
    </row>
    <row r="1755" spans="1:8" ht="13.5" x14ac:dyDescent="0.25">
      <c r="A1755" s="3">
        <v>44571</v>
      </c>
      <c r="B1755" s="2">
        <v>31</v>
      </c>
      <c r="C1755" s="2">
        <v>16.9328</v>
      </c>
      <c r="D1755" s="2">
        <v>1323</v>
      </c>
      <c r="E1755" s="2">
        <f t="shared" si="108"/>
        <v>1412796</v>
      </c>
      <c r="F1755" s="17" t="str">
        <f t="shared" si="111"/>
        <v>BULLISH</v>
      </c>
      <c r="G1755" s="17" t="str">
        <f t="shared" si="110"/>
        <v>NEUTRAL</v>
      </c>
      <c r="H1755" s="17" t="str">
        <f t="shared" si="109"/>
        <v>CONFIRMED BULLISH</v>
      </c>
    </row>
    <row r="1756" spans="1:8" ht="13.5" x14ac:dyDescent="0.25">
      <c r="A1756" s="3">
        <v>44572</v>
      </c>
      <c r="B1756" s="2">
        <v>31</v>
      </c>
      <c r="C1756" s="2">
        <v>16.9328</v>
      </c>
      <c r="D1756" s="2">
        <v>913</v>
      </c>
      <c r="E1756" s="2">
        <f t="shared" si="108"/>
        <v>1412796</v>
      </c>
      <c r="F1756" s="17" t="str">
        <f t="shared" si="111"/>
        <v>BULLISH</v>
      </c>
      <c r="G1756" s="17" t="str">
        <f t="shared" si="110"/>
        <v>NEUTRAL</v>
      </c>
      <c r="H1756" s="17" t="str">
        <f t="shared" si="109"/>
        <v>CONFIRMED BULLISH</v>
      </c>
    </row>
    <row r="1757" spans="1:8" ht="13.5" x14ac:dyDescent="0.25">
      <c r="A1757" s="3">
        <v>44573</v>
      </c>
      <c r="B1757" s="2">
        <v>31</v>
      </c>
      <c r="C1757" s="2">
        <v>16.9328</v>
      </c>
      <c r="D1757" s="2">
        <v>1416</v>
      </c>
      <c r="E1757" s="2">
        <f t="shared" si="108"/>
        <v>1412796</v>
      </c>
      <c r="F1757" s="17" t="str">
        <f t="shared" si="111"/>
        <v>BULLISH</v>
      </c>
      <c r="G1757" s="17" t="str">
        <f t="shared" si="110"/>
        <v>NEUTRAL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31.34</v>
      </c>
      <c r="C1758" s="2">
        <v>17.118500000000001</v>
      </c>
      <c r="D1758" s="2">
        <v>2633</v>
      </c>
      <c r="E1758" s="2">
        <f t="shared" si="108"/>
        <v>1415429</v>
      </c>
      <c r="F1758" s="17" t="str">
        <f t="shared" si="111"/>
        <v>BULLISH</v>
      </c>
      <c r="G1758" s="17" t="str">
        <f t="shared" si="110"/>
        <v>NEUTRAL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31</v>
      </c>
      <c r="C1759" s="2">
        <v>16.9328</v>
      </c>
      <c r="D1759" s="2">
        <v>1306</v>
      </c>
      <c r="E1759" s="2">
        <f t="shared" si="108"/>
        <v>1414123</v>
      </c>
      <c r="F1759" s="17" t="str">
        <f t="shared" si="111"/>
        <v>BULLISH</v>
      </c>
      <c r="G1759" s="17" t="str">
        <f t="shared" si="110"/>
        <v>NEUTRAL</v>
      </c>
      <c r="H1759" s="17" t="str">
        <f t="shared" si="109"/>
        <v>NEUTRAL</v>
      </c>
    </row>
    <row r="1760" spans="1:8" ht="13.5" x14ac:dyDescent="0.25">
      <c r="A1760" s="3">
        <v>44578</v>
      </c>
      <c r="B1760" s="2">
        <v>31.6</v>
      </c>
      <c r="C1760" s="2">
        <v>17.2605</v>
      </c>
      <c r="D1760" s="2">
        <v>100</v>
      </c>
      <c r="E1760" s="2">
        <f t="shared" si="108"/>
        <v>1414223</v>
      </c>
      <c r="F1760" s="17" t="str">
        <f t="shared" si="111"/>
        <v>BULLISH</v>
      </c>
      <c r="G1760" s="17" t="str">
        <f t="shared" si="110"/>
        <v>NEUTRAL</v>
      </c>
      <c r="H1760" s="17" t="str">
        <f t="shared" si="109"/>
        <v>CONFIRMED BULLISH</v>
      </c>
    </row>
    <row r="1761" spans="1:8" ht="13.5" x14ac:dyDescent="0.25">
      <c r="A1761" s="3">
        <v>44579</v>
      </c>
      <c r="B1761" s="2">
        <v>31.6</v>
      </c>
      <c r="C1761" s="2">
        <v>17.2605</v>
      </c>
      <c r="D1761" s="2">
        <v>308</v>
      </c>
      <c r="E1761" s="2">
        <f t="shared" si="108"/>
        <v>1414223</v>
      </c>
      <c r="F1761" s="17" t="str">
        <f t="shared" si="111"/>
        <v>BULLISH</v>
      </c>
      <c r="G1761" s="17" t="str">
        <f t="shared" si="110"/>
        <v>NEUTRAL</v>
      </c>
      <c r="H1761" s="17" t="str">
        <f t="shared" si="109"/>
        <v>CONFIRMED BULLISH</v>
      </c>
    </row>
    <row r="1762" spans="1:8" ht="13.5" x14ac:dyDescent="0.25">
      <c r="A1762" s="3">
        <v>44580</v>
      </c>
      <c r="B1762" s="2">
        <v>32</v>
      </c>
      <c r="C1762" s="2">
        <v>17.478999999999999</v>
      </c>
      <c r="D1762" s="2">
        <v>1151</v>
      </c>
      <c r="E1762" s="2">
        <f t="shared" si="108"/>
        <v>1415374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v>44581</v>
      </c>
      <c r="B1763" s="2">
        <v>32</v>
      </c>
      <c r="C1763" s="2">
        <v>17.478999999999999</v>
      </c>
      <c r="D1763" s="2">
        <v>2490</v>
      </c>
      <c r="E1763" s="2">
        <f t="shared" si="108"/>
        <v>1415374</v>
      </c>
      <c r="F1763" s="17" t="str">
        <f t="shared" si="111"/>
        <v>BEARISH</v>
      </c>
      <c r="G1763" s="17" t="str">
        <f t="shared" si="110"/>
        <v>NEUTRAL</v>
      </c>
      <c r="H1763" s="17" t="str">
        <f t="shared" si="109"/>
        <v>BEARISH DIVERGENCE</v>
      </c>
    </row>
    <row r="1764" spans="1:8" ht="13.5" x14ac:dyDescent="0.25">
      <c r="A1764" s="3">
        <v>44582</v>
      </c>
      <c r="B1764" s="2">
        <v>32.5</v>
      </c>
      <c r="C1764" s="2">
        <v>17.752099999999999</v>
      </c>
      <c r="D1764" s="2">
        <v>1792</v>
      </c>
      <c r="E1764" s="2">
        <f t="shared" si="108"/>
        <v>1417166</v>
      </c>
      <c r="F1764" s="17" t="str">
        <f t="shared" si="111"/>
        <v>BULLISH</v>
      </c>
      <c r="G1764" s="17" t="str">
        <f t="shared" si="110"/>
        <v>NEUTRAL</v>
      </c>
      <c r="H1764" s="17" t="str">
        <f t="shared" si="109"/>
        <v>CONFIRMED BULLISH</v>
      </c>
    </row>
    <row r="1765" spans="1:8" ht="13.5" x14ac:dyDescent="0.25">
      <c r="A1765" s="3">
        <v>44585</v>
      </c>
      <c r="B1765" s="2">
        <v>32</v>
      </c>
      <c r="C1765" s="2">
        <v>17.478999999999999</v>
      </c>
      <c r="D1765" s="2">
        <v>1284</v>
      </c>
      <c r="E1765" s="2">
        <f t="shared" si="108"/>
        <v>1415882</v>
      </c>
      <c r="F1765" s="17" t="str">
        <f t="shared" si="111"/>
        <v>BULLISH</v>
      </c>
      <c r="G1765" s="17" t="str">
        <f t="shared" si="110"/>
        <v>NEUTRAL</v>
      </c>
      <c r="H1765" s="17" t="str">
        <f t="shared" si="109"/>
        <v>CONFIRMED BULLISH</v>
      </c>
    </row>
    <row r="1766" spans="1:8" ht="13.5" x14ac:dyDescent="0.25">
      <c r="A1766" s="3">
        <v>44586</v>
      </c>
      <c r="B1766" s="2">
        <v>32.5</v>
      </c>
      <c r="C1766" s="2">
        <v>17.752099999999999</v>
      </c>
      <c r="D1766" s="2">
        <v>994</v>
      </c>
      <c r="E1766" s="2">
        <f t="shared" si="108"/>
        <v>1416876</v>
      </c>
      <c r="F1766" s="17" t="str">
        <f t="shared" si="111"/>
        <v>BULLISH</v>
      </c>
      <c r="G1766" s="17" t="str">
        <f t="shared" si="110"/>
        <v>NEUTRAL</v>
      </c>
      <c r="H1766" s="17" t="str">
        <f t="shared" si="109"/>
        <v>CONFIRMED BULLISH</v>
      </c>
    </row>
    <row r="1767" spans="1:8" ht="13.5" x14ac:dyDescent="0.25">
      <c r="A1767" s="3">
        <v>44587</v>
      </c>
      <c r="B1767" s="2">
        <v>32.200000000000003</v>
      </c>
      <c r="C1767" s="2">
        <v>17.588200000000001</v>
      </c>
      <c r="D1767" s="2">
        <v>415</v>
      </c>
      <c r="E1767" s="2">
        <f t="shared" si="108"/>
        <v>1416461</v>
      </c>
      <c r="F1767" s="17" t="str">
        <f t="shared" si="111"/>
        <v>BULLISH</v>
      </c>
      <c r="G1767" s="17" t="str">
        <f t="shared" si="110"/>
        <v>NEUTRAL</v>
      </c>
      <c r="H1767" s="17" t="str">
        <f t="shared" si="109"/>
        <v>CONFIRMED BULLISH</v>
      </c>
    </row>
    <row r="1768" spans="1:8" ht="13.5" x14ac:dyDescent="0.25">
      <c r="A1768" s="3">
        <v>44588</v>
      </c>
      <c r="B1768" s="2">
        <v>32.29</v>
      </c>
      <c r="C1768" s="2">
        <v>17.6374</v>
      </c>
      <c r="D1768" s="2">
        <v>1701</v>
      </c>
      <c r="E1768" s="2">
        <f t="shared" si="108"/>
        <v>1418162</v>
      </c>
      <c r="F1768" s="17" t="str">
        <f t="shared" si="111"/>
        <v>BULLISH</v>
      </c>
      <c r="G1768" s="17" t="str">
        <f t="shared" si="110"/>
        <v>NEUTRAL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31.89</v>
      </c>
      <c r="C1769" s="2">
        <v>17.418900000000001</v>
      </c>
      <c r="D1769" s="2">
        <v>609</v>
      </c>
      <c r="E1769" s="2">
        <f t="shared" si="108"/>
        <v>1417553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BULLISH DIVERGENCE</v>
      </c>
    </row>
    <row r="1770" spans="1:8" ht="13.5" x14ac:dyDescent="0.25">
      <c r="A1770" s="3">
        <v>44592</v>
      </c>
      <c r="B1770" s="2">
        <v>31.9</v>
      </c>
      <c r="C1770" s="2">
        <v>17.424299999999999</v>
      </c>
      <c r="D1770" s="2">
        <v>811</v>
      </c>
      <c r="E1770" s="2">
        <f t="shared" si="108"/>
        <v>1418364</v>
      </c>
      <c r="F1770" s="17" t="str">
        <f t="shared" si="111"/>
        <v>BULLISH</v>
      </c>
      <c r="G1770" s="17" t="str">
        <f t="shared" si="110"/>
        <v>NEUTRAL</v>
      </c>
      <c r="H1770" s="17" t="str">
        <f t="shared" si="109"/>
        <v>BULLISH DIVERGENCE</v>
      </c>
    </row>
    <row r="1771" spans="1:8" ht="13.5" x14ac:dyDescent="0.25">
      <c r="A1771" s="3">
        <v>44593</v>
      </c>
      <c r="B1771" s="2">
        <v>31.78</v>
      </c>
      <c r="C1771" s="2">
        <v>17.358799999999999</v>
      </c>
      <c r="D1771" s="2">
        <v>7106</v>
      </c>
      <c r="E1771" s="2">
        <f t="shared" si="108"/>
        <v>1411258</v>
      </c>
      <c r="F1771" s="17" t="str">
        <f t="shared" si="111"/>
        <v>BEARISH</v>
      </c>
      <c r="G1771" s="17" t="str">
        <f t="shared" si="110"/>
        <v>NEUTRAL</v>
      </c>
      <c r="H1771" s="17" t="str">
        <f t="shared" si="109"/>
        <v>CONFIRMED BEARISH</v>
      </c>
    </row>
    <row r="1772" spans="1:8" ht="13.5" x14ac:dyDescent="0.25">
      <c r="A1772" s="3">
        <v>44594</v>
      </c>
      <c r="B1772" s="2">
        <v>31.78</v>
      </c>
      <c r="C1772" s="2">
        <v>17.358799999999999</v>
      </c>
      <c r="D1772" s="2">
        <v>0</v>
      </c>
      <c r="E1772" s="2">
        <f t="shared" si="108"/>
        <v>1411258</v>
      </c>
      <c r="F1772" s="17" t="str">
        <f t="shared" si="111"/>
        <v>BEARISH</v>
      </c>
      <c r="G1772" s="17" t="str">
        <f t="shared" si="110"/>
        <v>NEUTRAL</v>
      </c>
      <c r="H1772" s="17" t="str">
        <f t="shared" si="109"/>
        <v>CONFIRMED BEARISH</v>
      </c>
    </row>
    <row r="1773" spans="1:8" ht="13.5" x14ac:dyDescent="0.25">
      <c r="A1773" s="3">
        <v>44595</v>
      </c>
      <c r="B1773" s="2">
        <v>31.25</v>
      </c>
      <c r="C1773" s="2">
        <v>17.069299999999998</v>
      </c>
      <c r="D1773" s="2">
        <v>759</v>
      </c>
      <c r="E1773" s="2">
        <f t="shared" si="108"/>
        <v>1410499</v>
      </c>
      <c r="F1773" s="17" t="str">
        <f t="shared" si="111"/>
        <v>BEARISH</v>
      </c>
      <c r="G1773" s="17" t="str">
        <f t="shared" si="110"/>
        <v>NEUTRAL</v>
      </c>
      <c r="H1773" s="17" t="str">
        <f t="shared" si="109"/>
        <v>CONFIRMED BEARISH</v>
      </c>
    </row>
    <row r="1774" spans="1:8" ht="13.5" x14ac:dyDescent="0.25">
      <c r="A1774" s="3">
        <v>44596</v>
      </c>
      <c r="B1774" s="2">
        <v>31.4</v>
      </c>
      <c r="C1774" s="2">
        <v>17.151199999999999</v>
      </c>
      <c r="D1774" s="2">
        <v>1943</v>
      </c>
      <c r="E1774" s="2">
        <f t="shared" si="108"/>
        <v>1412442</v>
      </c>
      <c r="F1774" s="17" t="str">
        <f t="shared" si="111"/>
        <v>BEARISH</v>
      </c>
      <c r="G1774" s="17" t="str">
        <f t="shared" si="110"/>
        <v>NEUTRAL</v>
      </c>
      <c r="H1774" s="17" t="str">
        <f t="shared" si="109"/>
        <v>CONFIRMED BEARISH</v>
      </c>
    </row>
    <row r="1775" spans="1:8" ht="13.5" x14ac:dyDescent="0.25">
      <c r="A1775" s="3">
        <v>44599</v>
      </c>
      <c r="B1775" s="2">
        <v>31.01</v>
      </c>
      <c r="C1775" s="2">
        <v>16.938199999999998</v>
      </c>
      <c r="D1775" s="2">
        <v>3089</v>
      </c>
      <c r="E1775" s="2">
        <f t="shared" si="108"/>
        <v>1409353</v>
      </c>
      <c r="F1775" s="17" t="str">
        <f t="shared" si="111"/>
        <v>BEARISH</v>
      </c>
      <c r="G1775" s="17" t="str">
        <f t="shared" si="110"/>
        <v>NEUTRAL</v>
      </c>
      <c r="H1775" s="17" t="str">
        <f t="shared" si="109"/>
        <v>CONFIRMED BEARISH</v>
      </c>
    </row>
    <row r="1776" spans="1:8" ht="13.5" x14ac:dyDescent="0.25">
      <c r="A1776" s="3">
        <v>44600</v>
      </c>
      <c r="B1776" s="2">
        <v>30.9</v>
      </c>
      <c r="C1776" s="2">
        <v>16.8781</v>
      </c>
      <c r="D1776" s="2">
        <v>1856</v>
      </c>
      <c r="E1776" s="2">
        <f t="shared" si="108"/>
        <v>1407497</v>
      </c>
      <c r="F1776" s="17" t="str">
        <f t="shared" si="111"/>
        <v>BEARISH</v>
      </c>
      <c r="G1776" s="17" t="str">
        <f t="shared" si="110"/>
        <v>NEUTRAL</v>
      </c>
      <c r="H1776" s="17" t="str">
        <f t="shared" si="109"/>
        <v>CONFIRMED BEARISH</v>
      </c>
    </row>
    <row r="1777" spans="1:8" ht="13.5" x14ac:dyDescent="0.25">
      <c r="A1777" s="3">
        <v>44601</v>
      </c>
      <c r="B1777" s="2">
        <v>30.9</v>
      </c>
      <c r="C1777" s="2">
        <v>16.8781</v>
      </c>
      <c r="D1777" s="2">
        <v>18684</v>
      </c>
      <c r="E1777" s="2">
        <f t="shared" si="108"/>
        <v>1407497</v>
      </c>
      <c r="F1777" s="17" t="str">
        <f t="shared" si="111"/>
        <v>BEARISH</v>
      </c>
      <c r="G1777" s="17" t="str">
        <f t="shared" si="110"/>
        <v>NEUTRAL</v>
      </c>
      <c r="H1777" s="17" t="str">
        <f t="shared" si="109"/>
        <v>CONFIRMED BEARISH</v>
      </c>
    </row>
    <row r="1778" spans="1:8" ht="13.5" x14ac:dyDescent="0.25">
      <c r="A1778" s="3">
        <v>44602</v>
      </c>
      <c r="B1778" s="2">
        <v>31</v>
      </c>
      <c r="C1778" s="2">
        <v>16.9328</v>
      </c>
      <c r="D1778" s="2">
        <v>1676</v>
      </c>
      <c r="E1778" s="2">
        <f t="shared" si="108"/>
        <v>1409173</v>
      </c>
      <c r="F1778" s="17" t="str">
        <f t="shared" si="111"/>
        <v>BEARISH</v>
      </c>
      <c r="G1778" s="17" t="str">
        <f t="shared" si="110"/>
        <v>NEUTRAL</v>
      </c>
      <c r="H1778" s="17" t="str">
        <f t="shared" si="109"/>
        <v>CONFIRMED BEARISH</v>
      </c>
    </row>
    <row r="1779" spans="1:8" ht="13.5" x14ac:dyDescent="0.25">
      <c r="A1779" s="3">
        <v>44603</v>
      </c>
      <c r="B1779" s="2">
        <v>31</v>
      </c>
      <c r="C1779" s="2">
        <v>16.9328</v>
      </c>
      <c r="D1779" s="2">
        <v>206</v>
      </c>
      <c r="E1779" s="2">
        <f t="shared" si="108"/>
        <v>1409173</v>
      </c>
      <c r="F1779" s="17" t="str">
        <f t="shared" si="111"/>
        <v>BEARISH</v>
      </c>
      <c r="G1779" s="17" t="str">
        <f t="shared" si="110"/>
        <v>NEUTRAL</v>
      </c>
      <c r="H1779" s="17" t="str">
        <f t="shared" si="109"/>
        <v>CONFIRMED BEARISH</v>
      </c>
    </row>
    <row r="1780" spans="1:8" ht="13.5" x14ac:dyDescent="0.25">
      <c r="A1780" s="3">
        <v>44606</v>
      </c>
      <c r="B1780" s="2">
        <v>31</v>
      </c>
      <c r="C1780" s="2">
        <v>16.9328</v>
      </c>
      <c r="D1780" s="2">
        <v>8581</v>
      </c>
      <c r="E1780" s="2">
        <f t="shared" si="108"/>
        <v>1409173</v>
      </c>
      <c r="F1780" s="17" t="str">
        <f t="shared" si="111"/>
        <v>BEARISH</v>
      </c>
      <c r="G1780" s="17" t="str">
        <f t="shared" si="110"/>
        <v>NEUTRAL</v>
      </c>
      <c r="H1780" s="17" t="str">
        <f t="shared" si="109"/>
        <v>CONFIRMED BEARISH</v>
      </c>
    </row>
    <row r="1781" spans="1:8" ht="13.5" x14ac:dyDescent="0.25">
      <c r="A1781" s="3">
        <v>44607</v>
      </c>
      <c r="B1781" s="2">
        <v>30.8</v>
      </c>
      <c r="C1781" s="2">
        <v>16.823499999999999</v>
      </c>
      <c r="D1781" s="2">
        <v>5388</v>
      </c>
      <c r="E1781" s="2">
        <f t="shared" si="108"/>
        <v>1403785</v>
      </c>
      <c r="F1781" s="17" t="str">
        <f t="shared" si="111"/>
        <v>BEARISH</v>
      </c>
      <c r="G1781" s="17" t="str">
        <f t="shared" si="110"/>
        <v>NEUTRAL</v>
      </c>
      <c r="H1781" s="17" t="str">
        <f t="shared" si="109"/>
        <v>CONFIRMED BEARISH</v>
      </c>
    </row>
    <row r="1782" spans="1:8" ht="13.5" x14ac:dyDescent="0.25">
      <c r="A1782" s="3">
        <v>44608</v>
      </c>
      <c r="B1782" s="2">
        <v>31.2</v>
      </c>
      <c r="C1782" s="2">
        <v>17.042000000000002</v>
      </c>
      <c r="D1782" s="2">
        <v>1049</v>
      </c>
      <c r="E1782" s="2">
        <f t="shared" si="108"/>
        <v>1404834</v>
      </c>
      <c r="F1782" s="17" t="str">
        <f t="shared" si="111"/>
        <v>BEARISH</v>
      </c>
      <c r="G1782" s="17" t="str">
        <f t="shared" si="110"/>
        <v>NEUTRAL</v>
      </c>
      <c r="H1782" s="17" t="str">
        <f t="shared" si="109"/>
        <v>BEARISH DIVERGENCE</v>
      </c>
    </row>
    <row r="1783" spans="1:8" ht="13.5" x14ac:dyDescent="0.25">
      <c r="A1783" s="3">
        <v>44609</v>
      </c>
      <c r="B1783" s="2">
        <v>31.49</v>
      </c>
      <c r="C1783" s="2">
        <v>17.200399999999998</v>
      </c>
      <c r="D1783" s="2">
        <v>236</v>
      </c>
      <c r="E1783" s="2">
        <f t="shared" si="108"/>
        <v>1405070</v>
      </c>
      <c r="F1783" s="17" t="str">
        <f t="shared" si="111"/>
        <v>BEARISH</v>
      </c>
      <c r="G1783" s="17" t="str">
        <f t="shared" si="110"/>
        <v>NEUTRAL</v>
      </c>
      <c r="H1783" s="17" t="str">
        <f t="shared" si="109"/>
        <v>BEARISH DIVERGENCE</v>
      </c>
    </row>
    <row r="1784" spans="1:8" ht="13.5" x14ac:dyDescent="0.25">
      <c r="A1784" s="3">
        <v>44610</v>
      </c>
      <c r="B1784" s="2">
        <v>31.4</v>
      </c>
      <c r="C1784" s="2">
        <v>17.151199999999999</v>
      </c>
      <c r="D1784" s="2">
        <v>1350</v>
      </c>
      <c r="E1784" s="2">
        <f t="shared" si="108"/>
        <v>1403720</v>
      </c>
      <c r="F1784" s="17" t="str">
        <f t="shared" si="111"/>
        <v>BEARISH</v>
      </c>
      <c r="G1784" s="17" t="str">
        <f t="shared" si="110"/>
        <v>NEUTRAL</v>
      </c>
      <c r="H1784" s="17" t="str">
        <f t="shared" si="109"/>
        <v>BEARISH DIVERGENCE</v>
      </c>
    </row>
    <row r="1785" spans="1:8" ht="13.5" x14ac:dyDescent="0.25">
      <c r="A1785" s="3">
        <v>44613</v>
      </c>
      <c r="B1785" s="2">
        <v>31.4</v>
      </c>
      <c r="C1785" s="2">
        <v>17.151199999999999</v>
      </c>
      <c r="D1785" s="2">
        <v>865</v>
      </c>
      <c r="E1785" s="2">
        <f t="shared" si="108"/>
        <v>1403720</v>
      </c>
      <c r="F1785" s="17" t="str">
        <f t="shared" si="111"/>
        <v>BEARISH</v>
      </c>
      <c r="G1785" s="17" t="str">
        <f t="shared" si="110"/>
        <v>NEUTRAL</v>
      </c>
      <c r="H1785" s="17" t="str">
        <f t="shared" si="109"/>
        <v>BEARISH DIVERGENCE</v>
      </c>
    </row>
    <row r="1786" spans="1:8" ht="13.5" x14ac:dyDescent="0.25">
      <c r="A1786" s="3">
        <v>44614</v>
      </c>
      <c r="B1786" s="2">
        <v>31</v>
      </c>
      <c r="C1786" s="2">
        <v>16.9328</v>
      </c>
      <c r="D1786" s="2">
        <v>394</v>
      </c>
      <c r="E1786" s="2">
        <f t="shared" si="108"/>
        <v>1403326</v>
      </c>
      <c r="F1786" s="17" t="str">
        <f t="shared" si="111"/>
        <v>BEARISH</v>
      </c>
      <c r="G1786" s="17" t="str">
        <f t="shared" si="110"/>
        <v>NEUTRAL</v>
      </c>
      <c r="H1786" s="17" t="str">
        <f t="shared" si="109"/>
        <v>BEARISH DIVERGENCE</v>
      </c>
    </row>
    <row r="1787" spans="1:8" ht="13.5" x14ac:dyDescent="0.25">
      <c r="A1787" s="3">
        <v>44615</v>
      </c>
      <c r="B1787" s="2">
        <v>31</v>
      </c>
      <c r="C1787" s="2">
        <v>16.9328</v>
      </c>
      <c r="D1787" s="2">
        <v>124</v>
      </c>
      <c r="E1787" s="2">
        <f t="shared" si="108"/>
        <v>1403326</v>
      </c>
      <c r="F1787" s="17" t="str">
        <f t="shared" si="111"/>
        <v>BEARISH</v>
      </c>
      <c r="G1787" s="17" t="str">
        <f t="shared" si="110"/>
        <v>NEUTRAL</v>
      </c>
      <c r="H1787" s="17" t="str">
        <f t="shared" si="109"/>
        <v>CONFIRMED BEARISH</v>
      </c>
    </row>
    <row r="1788" spans="1:8" ht="13.5" x14ac:dyDescent="0.25">
      <c r="A1788" s="3">
        <v>44616</v>
      </c>
      <c r="B1788" s="2">
        <v>31</v>
      </c>
      <c r="C1788" s="2">
        <v>16.9328</v>
      </c>
      <c r="D1788" s="2">
        <v>669</v>
      </c>
      <c r="E1788" s="2">
        <f t="shared" si="108"/>
        <v>1403326</v>
      </c>
      <c r="F1788" s="17" t="str">
        <f t="shared" si="111"/>
        <v>BEARISH</v>
      </c>
      <c r="G1788" s="17" t="str">
        <f t="shared" si="110"/>
        <v>NEUTRAL</v>
      </c>
      <c r="H1788" s="17" t="str">
        <f t="shared" si="109"/>
        <v>CONFIRMED BEARISH</v>
      </c>
    </row>
    <row r="1789" spans="1:8" ht="13.5" x14ac:dyDescent="0.25">
      <c r="A1789" s="3">
        <v>44617</v>
      </c>
      <c r="B1789" s="2">
        <v>31</v>
      </c>
      <c r="C1789" s="2">
        <v>16.9328</v>
      </c>
      <c r="D1789" s="2">
        <v>363</v>
      </c>
      <c r="E1789" s="2">
        <f t="shared" si="108"/>
        <v>1403326</v>
      </c>
      <c r="F1789" s="17" t="str">
        <f t="shared" si="111"/>
        <v>BEARISH</v>
      </c>
      <c r="G1789" s="17" t="str">
        <f t="shared" si="110"/>
        <v>NEUTRAL</v>
      </c>
      <c r="H1789" s="17" t="str">
        <f t="shared" si="109"/>
        <v>CONFIRMED BEARISH</v>
      </c>
    </row>
    <row r="1790" spans="1:8" ht="13.5" x14ac:dyDescent="0.25">
      <c r="A1790" s="3">
        <v>44620</v>
      </c>
      <c r="B1790" s="2">
        <v>31</v>
      </c>
      <c r="C1790" s="2">
        <v>16.9328</v>
      </c>
      <c r="D1790" s="2">
        <v>472</v>
      </c>
      <c r="E1790" s="2">
        <f t="shared" si="108"/>
        <v>1403326</v>
      </c>
      <c r="F1790" s="17" t="str">
        <f t="shared" si="111"/>
        <v>BEARISH</v>
      </c>
      <c r="G1790" s="17" t="str">
        <f t="shared" si="110"/>
        <v>NEUTRAL</v>
      </c>
      <c r="H1790" s="17" t="str">
        <f t="shared" si="109"/>
        <v>CONFIRMED BEARISH</v>
      </c>
    </row>
    <row r="1791" spans="1:8" ht="13.5" x14ac:dyDescent="0.25">
      <c r="A1791" s="3">
        <v>44621</v>
      </c>
      <c r="B1791" s="2">
        <v>31</v>
      </c>
      <c r="C1791" s="2">
        <v>16.9328</v>
      </c>
      <c r="D1791" s="2">
        <v>1680</v>
      </c>
      <c r="E1791" s="2">
        <f t="shared" si="108"/>
        <v>1403326</v>
      </c>
      <c r="F1791" s="17" t="str">
        <f t="shared" si="111"/>
        <v>NEUTRAL</v>
      </c>
      <c r="G1791" s="17" t="str">
        <f t="shared" si="110"/>
        <v>NEUTRAL</v>
      </c>
      <c r="H1791" s="17" t="str">
        <f t="shared" si="109"/>
        <v>NEUTRAL</v>
      </c>
    </row>
    <row r="1792" spans="1:8" ht="13.5" x14ac:dyDescent="0.25">
      <c r="A1792" s="3">
        <v>44622</v>
      </c>
      <c r="B1792" s="2">
        <v>31</v>
      </c>
      <c r="C1792" s="2">
        <v>16.9328</v>
      </c>
      <c r="D1792" s="2">
        <v>0</v>
      </c>
      <c r="E1792" s="2">
        <f t="shared" si="108"/>
        <v>1403326</v>
      </c>
      <c r="F1792" s="17" t="str">
        <f t="shared" si="111"/>
        <v>NEUTRAL</v>
      </c>
      <c r="G1792" s="17" t="str">
        <f t="shared" si="110"/>
        <v>NEUTRAL</v>
      </c>
      <c r="H1792" s="17" t="str">
        <f t="shared" si="109"/>
        <v>NEUTRAL</v>
      </c>
    </row>
    <row r="1793" spans="1:8" ht="13.5" x14ac:dyDescent="0.25">
      <c r="A1793" s="3">
        <v>44623</v>
      </c>
      <c r="B1793" s="2">
        <v>31</v>
      </c>
      <c r="C1793" s="2">
        <v>16.9328</v>
      </c>
      <c r="D1793" s="2">
        <v>0</v>
      </c>
      <c r="E1793" s="2">
        <f t="shared" si="108"/>
        <v>1403326</v>
      </c>
      <c r="F1793" s="17" t="str">
        <f t="shared" si="111"/>
        <v>NEUTRAL</v>
      </c>
      <c r="G1793" s="17" t="str">
        <f t="shared" si="110"/>
        <v>NEUTRAL</v>
      </c>
      <c r="H1793" s="17" t="str">
        <f t="shared" si="109"/>
        <v>NEUTRAL</v>
      </c>
    </row>
    <row r="1794" spans="1:8" ht="13.5" x14ac:dyDescent="0.25">
      <c r="A1794" s="3">
        <v>44624</v>
      </c>
      <c r="B1794" s="2">
        <v>31</v>
      </c>
      <c r="C1794" s="2">
        <v>16.9328</v>
      </c>
      <c r="D1794" s="2">
        <v>248</v>
      </c>
      <c r="E1794" s="2">
        <f t="shared" si="108"/>
        <v>1403326</v>
      </c>
      <c r="F1794" s="17" t="str">
        <f t="shared" si="111"/>
        <v>NEUTRAL</v>
      </c>
      <c r="G1794" s="17" t="str">
        <f t="shared" si="110"/>
        <v>NEUTRAL</v>
      </c>
      <c r="H1794" s="17" t="str">
        <f t="shared" si="109"/>
        <v>NEUTRAL</v>
      </c>
    </row>
    <row r="1795" spans="1:8" ht="13.5" x14ac:dyDescent="0.25">
      <c r="A1795" s="3">
        <v>44627</v>
      </c>
      <c r="B1795" s="2">
        <v>31</v>
      </c>
      <c r="C1795" s="2">
        <v>16.9328</v>
      </c>
      <c r="D1795" s="2">
        <v>17508</v>
      </c>
      <c r="E1795" s="2">
        <f t="shared" si="108"/>
        <v>1403326</v>
      </c>
      <c r="F1795" s="17" t="str">
        <f t="shared" si="111"/>
        <v>NEUTRAL</v>
      </c>
      <c r="G1795" s="17" t="str">
        <f t="shared" si="110"/>
        <v>NEUTRAL</v>
      </c>
      <c r="H1795" s="17" t="str">
        <f t="shared" si="109"/>
        <v>NEUTRAL</v>
      </c>
    </row>
    <row r="1796" spans="1:8" ht="13.5" x14ac:dyDescent="0.25">
      <c r="A1796" s="3">
        <v>44628</v>
      </c>
      <c r="B1796" s="2">
        <v>30.8</v>
      </c>
      <c r="C1796" s="2">
        <v>16.823499999999999</v>
      </c>
      <c r="D1796" s="2">
        <v>1987</v>
      </c>
      <c r="E1796" s="2">
        <f t="shared" ref="E1796:E1859" si="112">IF(B1796&gt;B1795, E1795+D1796, IF(B1796&lt;B1795, E1795-D1796, E1795))</f>
        <v>1401339</v>
      </c>
      <c r="F1796" s="17" t="str">
        <f t="shared" si="111"/>
        <v>BEARISH</v>
      </c>
      <c r="G1796" s="17" t="str">
        <f t="shared" si="110"/>
        <v>NEUTRAL</v>
      </c>
      <c r="H1796" s="17" t="str">
        <f t="shared" si="109"/>
        <v>CONFIRMED BEARISH</v>
      </c>
    </row>
    <row r="1797" spans="1:8" ht="13.5" x14ac:dyDescent="0.25">
      <c r="A1797" s="3">
        <v>44629</v>
      </c>
      <c r="B1797" s="2">
        <v>30.75</v>
      </c>
      <c r="C1797" s="2">
        <v>16.796199999999999</v>
      </c>
      <c r="D1797" s="2">
        <v>122</v>
      </c>
      <c r="E1797" s="2">
        <f t="shared" si="112"/>
        <v>1401217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v>44630</v>
      </c>
      <c r="B1798" s="2">
        <v>30.75</v>
      </c>
      <c r="C1798" s="2">
        <v>16.796199999999999</v>
      </c>
      <c r="D1798" s="2">
        <v>957</v>
      </c>
      <c r="E1798" s="2">
        <f t="shared" si="112"/>
        <v>1401217</v>
      </c>
      <c r="F1798" s="17" t="str">
        <f t="shared" si="111"/>
        <v>BEARISH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v>44631</v>
      </c>
      <c r="B1799" s="2">
        <v>30.75</v>
      </c>
      <c r="C1799" s="2">
        <v>16.796199999999999</v>
      </c>
      <c r="D1799" s="2">
        <v>861</v>
      </c>
      <c r="E1799" s="2">
        <f t="shared" si="112"/>
        <v>1401217</v>
      </c>
      <c r="F1799" s="17" t="str">
        <f t="shared" si="111"/>
        <v>BEARISH</v>
      </c>
      <c r="G1799" s="17" t="str">
        <f t="shared" ref="G1799:G1862" si="114">IF((E1799-E1794)/E1794 &gt; 0.02, "STRONG",
 IF((E1799-E1794)/E1794 &lt; -0.02, "WEAK", "NEUTRAL"))</f>
        <v>NEUTRAL</v>
      </c>
      <c r="H1799" s="17" t="str">
        <f t="shared" si="113"/>
        <v>CONFIRMED BEARISH</v>
      </c>
    </row>
    <row r="1800" spans="1:8" ht="13.5" x14ac:dyDescent="0.25">
      <c r="A1800" s="3">
        <v>44634</v>
      </c>
      <c r="B1800" s="2">
        <v>30.65</v>
      </c>
      <c r="C1800" s="2">
        <v>16.741599999999998</v>
      </c>
      <c r="D1800" s="2">
        <v>631</v>
      </c>
      <c r="E1800" s="2">
        <f t="shared" si="112"/>
        <v>1400586</v>
      </c>
      <c r="F1800" s="17" t="str">
        <f t="shared" ref="F1800:F1863" si="115">IF(E1800&gt;E1795,"BULLISH",IF(E1800&lt;E1795,"BEARISH","NEUTRAL"))</f>
        <v>BEARISH</v>
      </c>
      <c r="G1800" s="17" t="str">
        <f t="shared" si="114"/>
        <v>NEUTRAL</v>
      </c>
      <c r="H1800" s="17" t="str">
        <f t="shared" si="113"/>
        <v>CONFIRMED BEARISH</v>
      </c>
    </row>
    <row r="1801" spans="1:8" ht="13.5" x14ac:dyDescent="0.25">
      <c r="A1801" s="3">
        <v>44635</v>
      </c>
      <c r="B1801" s="2">
        <v>30.75</v>
      </c>
      <c r="C1801" s="2">
        <v>16.796199999999999</v>
      </c>
      <c r="D1801" s="2">
        <v>1727</v>
      </c>
      <c r="E1801" s="2">
        <f t="shared" si="112"/>
        <v>1402313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BULLISH DIVERGENCE</v>
      </c>
    </row>
    <row r="1802" spans="1:8" ht="13.5" x14ac:dyDescent="0.25">
      <c r="A1802" s="3">
        <v>44636</v>
      </c>
      <c r="B1802" s="2">
        <v>30.7</v>
      </c>
      <c r="C1802" s="2">
        <v>16.768899999999999</v>
      </c>
      <c r="D1802" s="2">
        <v>181870</v>
      </c>
      <c r="E1802" s="2">
        <f t="shared" si="112"/>
        <v>1220443</v>
      </c>
      <c r="F1802" s="17" t="str">
        <f t="shared" si="115"/>
        <v>BEARISH</v>
      </c>
      <c r="G1802" s="17" t="str">
        <f t="shared" si="114"/>
        <v>WEAK</v>
      </c>
      <c r="H1802" s="17" t="str">
        <f t="shared" si="113"/>
        <v>CONFIRMED BEARISH</v>
      </c>
    </row>
    <row r="1803" spans="1:8" ht="13.5" x14ac:dyDescent="0.25">
      <c r="A1803" s="3">
        <v>44637</v>
      </c>
      <c r="B1803" s="2">
        <v>30.7</v>
      </c>
      <c r="C1803" s="2">
        <v>16.768899999999999</v>
      </c>
      <c r="D1803" s="2">
        <v>1145</v>
      </c>
      <c r="E1803" s="2">
        <f t="shared" si="112"/>
        <v>1220443</v>
      </c>
      <c r="F1803" s="17" t="str">
        <f t="shared" si="115"/>
        <v>BEARISH</v>
      </c>
      <c r="G1803" s="17" t="str">
        <f t="shared" si="114"/>
        <v>WEAK</v>
      </c>
      <c r="H1803" s="17" t="str">
        <f t="shared" si="113"/>
        <v>CONFIRMED BEARISH</v>
      </c>
    </row>
    <row r="1804" spans="1:8" ht="13.5" x14ac:dyDescent="0.25">
      <c r="A1804" s="3">
        <v>44638</v>
      </c>
      <c r="B1804" s="2">
        <v>30.7</v>
      </c>
      <c r="C1804" s="2">
        <v>16.768899999999999</v>
      </c>
      <c r="D1804" s="2">
        <v>100</v>
      </c>
      <c r="E1804" s="2">
        <f t="shared" si="112"/>
        <v>1220443</v>
      </c>
      <c r="F1804" s="17" t="str">
        <f t="shared" si="115"/>
        <v>BEARISH</v>
      </c>
      <c r="G1804" s="17" t="str">
        <f t="shared" si="114"/>
        <v>WEAK</v>
      </c>
      <c r="H1804" s="17" t="str">
        <f t="shared" si="113"/>
        <v>CONFIRMED BEARISH</v>
      </c>
    </row>
    <row r="1805" spans="1:8" ht="13.5" x14ac:dyDescent="0.25">
      <c r="A1805" s="3">
        <v>44641</v>
      </c>
      <c r="B1805" s="2">
        <v>30.5</v>
      </c>
      <c r="C1805" s="2">
        <v>16.659600000000001</v>
      </c>
      <c r="D1805" s="2">
        <v>9717</v>
      </c>
      <c r="E1805" s="2">
        <f t="shared" si="112"/>
        <v>1210726</v>
      </c>
      <c r="F1805" s="17" t="str">
        <f t="shared" si="115"/>
        <v>BEARISH</v>
      </c>
      <c r="G1805" s="17" t="str">
        <f t="shared" si="114"/>
        <v>WEAK</v>
      </c>
      <c r="H1805" s="17" t="str">
        <f t="shared" si="113"/>
        <v>CONFIRMED BEARISH</v>
      </c>
    </row>
    <row r="1806" spans="1:8" ht="13.5" x14ac:dyDescent="0.25">
      <c r="A1806" s="3">
        <v>44642</v>
      </c>
      <c r="B1806" s="2">
        <v>30.5</v>
      </c>
      <c r="C1806" s="2">
        <v>16.659600000000001</v>
      </c>
      <c r="D1806" s="2">
        <v>8489</v>
      </c>
      <c r="E1806" s="2">
        <f t="shared" si="112"/>
        <v>1210726</v>
      </c>
      <c r="F1806" s="17" t="str">
        <f t="shared" si="115"/>
        <v>BEARISH</v>
      </c>
      <c r="G1806" s="17" t="str">
        <f t="shared" si="114"/>
        <v>WEAK</v>
      </c>
      <c r="H1806" s="17" t="str">
        <f t="shared" si="113"/>
        <v>CONFIRMED BEARISH</v>
      </c>
    </row>
    <row r="1807" spans="1:8" ht="13.5" x14ac:dyDescent="0.25">
      <c r="A1807" s="3">
        <v>44643</v>
      </c>
      <c r="B1807" s="2">
        <v>30.5</v>
      </c>
      <c r="C1807" s="2">
        <v>16.659600000000001</v>
      </c>
      <c r="D1807" s="2">
        <v>1528</v>
      </c>
      <c r="E1807" s="2">
        <f t="shared" si="112"/>
        <v>1210726</v>
      </c>
      <c r="F1807" s="17" t="str">
        <f t="shared" si="115"/>
        <v>BEARISH</v>
      </c>
      <c r="G1807" s="17" t="str">
        <f t="shared" si="114"/>
        <v>NEUTRAL</v>
      </c>
      <c r="H1807" s="17" t="str">
        <f t="shared" si="113"/>
        <v>CONFIRMED BEARISH</v>
      </c>
    </row>
    <row r="1808" spans="1:8" ht="13.5" x14ac:dyDescent="0.25">
      <c r="A1808" s="3">
        <v>44644</v>
      </c>
      <c r="B1808" s="2">
        <v>30.4</v>
      </c>
      <c r="C1808" s="2">
        <v>16.605</v>
      </c>
      <c r="D1808" s="2">
        <v>4348</v>
      </c>
      <c r="E1808" s="2">
        <f t="shared" si="112"/>
        <v>1206378</v>
      </c>
      <c r="F1808" s="17" t="str">
        <f t="shared" si="115"/>
        <v>BEARISH</v>
      </c>
      <c r="G1808" s="17" t="str">
        <f t="shared" si="114"/>
        <v>NEUTRAL</v>
      </c>
      <c r="H1808" s="17" t="str">
        <f t="shared" si="113"/>
        <v>CONFIRMED BEARISH</v>
      </c>
    </row>
    <row r="1809" spans="1:8" ht="13.5" x14ac:dyDescent="0.25">
      <c r="A1809" s="3">
        <v>44645</v>
      </c>
      <c r="B1809" s="2">
        <v>30.7</v>
      </c>
      <c r="C1809" s="2">
        <v>16.768899999999999</v>
      </c>
      <c r="D1809" s="2">
        <v>896</v>
      </c>
      <c r="E1809" s="2">
        <f t="shared" si="112"/>
        <v>1207274</v>
      </c>
      <c r="F1809" s="17" t="str">
        <f t="shared" si="115"/>
        <v>BEARISH</v>
      </c>
      <c r="G1809" s="17" t="str">
        <f t="shared" si="114"/>
        <v>NEUTRAL</v>
      </c>
      <c r="H1809" s="17" t="str">
        <f t="shared" si="113"/>
        <v>NEUTRAL</v>
      </c>
    </row>
    <row r="1810" spans="1:8" ht="13.5" x14ac:dyDescent="0.25">
      <c r="A1810" s="3">
        <v>44648</v>
      </c>
      <c r="B1810" s="2">
        <v>30.4</v>
      </c>
      <c r="C1810" s="2">
        <v>16.605</v>
      </c>
      <c r="D1810" s="2">
        <v>4314</v>
      </c>
      <c r="E1810" s="2">
        <f t="shared" si="112"/>
        <v>1202960</v>
      </c>
      <c r="F1810" s="17" t="str">
        <f t="shared" si="115"/>
        <v>BEARISH</v>
      </c>
      <c r="G1810" s="17" t="str">
        <f t="shared" si="114"/>
        <v>NEUTRAL</v>
      </c>
      <c r="H1810" s="17" t="str">
        <f t="shared" si="113"/>
        <v>CONFIRMED BEARISH</v>
      </c>
    </row>
    <row r="1811" spans="1:8" ht="13.5" x14ac:dyDescent="0.25">
      <c r="A1811" s="3">
        <v>44649</v>
      </c>
      <c r="B1811" s="2">
        <v>30.4</v>
      </c>
      <c r="C1811" s="2">
        <v>16.605</v>
      </c>
      <c r="D1811" s="2">
        <v>2752</v>
      </c>
      <c r="E1811" s="2">
        <f t="shared" si="112"/>
        <v>1202960</v>
      </c>
      <c r="F1811" s="17" t="str">
        <f t="shared" si="115"/>
        <v>BEARISH</v>
      </c>
      <c r="G1811" s="17" t="str">
        <f t="shared" si="114"/>
        <v>NEUTRAL</v>
      </c>
      <c r="H1811" s="17" t="str">
        <f t="shared" si="113"/>
        <v>CONFIRMED BEARISH</v>
      </c>
    </row>
    <row r="1812" spans="1:8" ht="13.5" x14ac:dyDescent="0.25">
      <c r="A1812" s="3">
        <v>44650</v>
      </c>
      <c r="B1812" s="2">
        <v>30.35</v>
      </c>
      <c r="C1812" s="2">
        <v>16.5777</v>
      </c>
      <c r="D1812" s="2">
        <v>106</v>
      </c>
      <c r="E1812" s="2">
        <f t="shared" si="112"/>
        <v>1202854</v>
      </c>
      <c r="F1812" s="17" t="str">
        <f t="shared" si="115"/>
        <v>BEARISH</v>
      </c>
      <c r="G1812" s="17" t="str">
        <f t="shared" si="114"/>
        <v>NEUTRAL</v>
      </c>
      <c r="H1812" s="17" t="str">
        <f t="shared" si="113"/>
        <v>CONFIRMED BEARISH</v>
      </c>
    </row>
    <row r="1813" spans="1:8" ht="13.5" x14ac:dyDescent="0.25">
      <c r="A1813" s="3">
        <v>44651</v>
      </c>
      <c r="B1813" s="2">
        <v>31.4</v>
      </c>
      <c r="C1813" s="2">
        <v>17.151199999999999</v>
      </c>
      <c r="D1813" s="2">
        <v>4000</v>
      </c>
      <c r="E1813" s="2">
        <f t="shared" si="112"/>
        <v>1206854</v>
      </c>
      <c r="F1813" s="17" t="str">
        <f t="shared" si="115"/>
        <v>BULLISH</v>
      </c>
      <c r="G1813" s="17" t="str">
        <f t="shared" si="114"/>
        <v>NEUTRAL</v>
      </c>
      <c r="H1813" s="17" t="str">
        <f t="shared" si="113"/>
        <v>CONFIRMED BULLISH</v>
      </c>
    </row>
    <row r="1814" spans="1:8" ht="13.5" x14ac:dyDescent="0.25">
      <c r="A1814" s="3">
        <v>44652</v>
      </c>
      <c r="B1814" s="2">
        <v>31.2</v>
      </c>
      <c r="C1814" s="2">
        <v>17.042000000000002</v>
      </c>
      <c r="D1814" s="2">
        <v>969</v>
      </c>
      <c r="E1814" s="2">
        <f t="shared" si="112"/>
        <v>1205885</v>
      </c>
      <c r="F1814" s="17" t="str">
        <f t="shared" si="115"/>
        <v>BEARISH</v>
      </c>
      <c r="G1814" s="17" t="str">
        <f t="shared" si="114"/>
        <v>NEUTRAL</v>
      </c>
      <c r="H1814" s="17" t="str">
        <f t="shared" si="113"/>
        <v>BEARISH DIVERGENCE</v>
      </c>
    </row>
    <row r="1815" spans="1:8" ht="13.5" x14ac:dyDescent="0.25">
      <c r="A1815" s="3">
        <v>44655</v>
      </c>
      <c r="B1815" s="2">
        <v>33.07</v>
      </c>
      <c r="C1815" s="2">
        <v>18.063400000000001</v>
      </c>
      <c r="D1815" s="2">
        <v>7911</v>
      </c>
      <c r="E1815" s="2">
        <f t="shared" si="112"/>
        <v>1213796</v>
      </c>
      <c r="F1815" s="17" t="str">
        <f t="shared" si="115"/>
        <v>BULLISH</v>
      </c>
      <c r="G1815" s="17" t="str">
        <f t="shared" si="114"/>
        <v>NEUTRAL</v>
      </c>
      <c r="H1815" s="17" t="str">
        <f t="shared" si="113"/>
        <v>CONFIRMED BULLISH</v>
      </c>
    </row>
    <row r="1816" spans="1:8" ht="13.5" x14ac:dyDescent="0.25">
      <c r="A1816" s="3">
        <v>44656</v>
      </c>
      <c r="B1816" s="2">
        <v>33</v>
      </c>
      <c r="C1816" s="2">
        <v>18.025200000000002</v>
      </c>
      <c r="D1816" s="2">
        <v>46076</v>
      </c>
      <c r="E1816" s="2">
        <f t="shared" si="112"/>
        <v>1167720</v>
      </c>
      <c r="F1816" s="17" t="str">
        <f t="shared" si="115"/>
        <v>BEARISH</v>
      </c>
      <c r="G1816" s="17" t="str">
        <f t="shared" si="114"/>
        <v>WEAK</v>
      </c>
      <c r="H1816" s="17" t="str">
        <f t="shared" si="113"/>
        <v>BEARISH DIVERGENCE</v>
      </c>
    </row>
    <row r="1817" spans="1:8" ht="13.5" x14ac:dyDescent="0.25">
      <c r="A1817" s="3">
        <v>44657</v>
      </c>
      <c r="B1817" s="2">
        <v>33.299999999999997</v>
      </c>
      <c r="C1817" s="2">
        <v>18.1891</v>
      </c>
      <c r="D1817" s="2">
        <v>1915</v>
      </c>
      <c r="E1817" s="2">
        <f t="shared" si="112"/>
        <v>1169635</v>
      </c>
      <c r="F1817" s="17" t="str">
        <f t="shared" si="115"/>
        <v>BEARISH</v>
      </c>
      <c r="G1817" s="17" t="str">
        <f t="shared" si="114"/>
        <v>WEAK</v>
      </c>
      <c r="H1817" s="17" t="str">
        <f t="shared" si="113"/>
        <v>BEARISH DIVERGENCE</v>
      </c>
    </row>
    <row r="1818" spans="1:8" ht="13.5" x14ac:dyDescent="0.25">
      <c r="A1818" s="3">
        <v>44658</v>
      </c>
      <c r="B1818" s="2">
        <v>33.25</v>
      </c>
      <c r="C1818" s="2">
        <v>18.1617</v>
      </c>
      <c r="D1818" s="2">
        <v>170854</v>
      </c>
      <c r="E1818" s="2">
        <f t="shared" si="112"/>
        <v>998781</v>
      </c>
      <c r="F1818" s="17" t="str">
        <f t="shared" si="115"/>
        <v>BEARISH</v>
      </c>
      <c r="G1818" s="17" t="str">
        <f t="shared" si="114"/>
        <v>WEAK</v>
      </c>
      <c r="H1818" s="17" t="str">
        <f t="shared" si="113"/>
        <v>BEARISH DIVERGENCE</v>
      </c>
    </row>
    <row r="1819" spans="1:8" ht="13.5" x14ac:dyDescent="0.25">
      <c r="A1819" s="3">
        <v>44659</v>
      </c>
      <c r="B1819" s="2">
        <v>33</v>
      </c>
      <c r="C1819" s="2">
        <v>18.025200000000002</v>
      </c>
      <c r="D1819" s="2">
        <v>4540</v>
      </c>
      <c r="E1819" s="2">
        <f t="shared" si="112"/>
        <v>994241</v>
      </c>
      <c r="F1819" s="17" t="str">
        <f t="shared" si="115"/>
        <v>BEARISH</v>
      </c>
      <c r="G1819" s="17" t="str">
        <f t="shared" si="114"/>
        <v>WEAK</v>
      </c>
      <c r="H1819" s="17" t="str">
        <f t="shared" si="113"/>
        <v>BEARISH DIVERGENCE</v>
      </c>
    </row>
    <row r="1820" spans="1:8" ht="13.5" x14ac:dyDescent="0.25">
      <c r="A1820" s="3">
        <v>44662</v>
      </c>
      <c r="B1820" s="2">
        <v>33</v>
      </c>
      <c r="C1820" s="2">
        <v>18.025200000000002</v>
      </c>
      <c r="D1820" s="2">
        <v>2613</v>
      </c>
      <c r="E1820" s="2">
        <f t="shared" si="112"/>
        <v>994241</v>
      </c>
      <c r="F1820" s="17" t="str">
        <f t="shared" si="115"/>
        <v>BEARISH</v>
      </c>
      <c r="G1820" s="17" t="str">
        <f t="shared" si="114"/>
        <v>WEAK</v>
      </c>
      <c r="H1820" s="17" t="str">
        <f t="shared" si="113"/>
        <v>CONFIRMED BEARISH</v>
      </c>
    </row>
    <row r="1821" spans="1:8" ht="13.5" x14ac:dyDescent="0.25">
      <c r="A1821" s="3">
        <v>44663</v>
      </c>
      <c r="B1821" s="2">
        <v>33</v>
      </c>
      <c r="C1821" s="2">
        <v>18.025200000000002</v>
      </c>
      <c r="D1821" s="2">
        <v>2487</v>
      </c>
      <c r="E1821" s="2">
        <f t="shared" si="112"/>
        <v>994241</v>
      </c>
      <c r="F1821" s="17" t="str">
        <f t="shared" si="115"/>
        <v>BEARISH</v>
      </c>
      <c r="G1821" s="17" t="str">
        <f t="shared" si="114"/>
        <v>WEAK</v>
      </c>
      <c r="H1821" s="17" t="str">
        <f t="shared" si="113"/>
        <v>NEUTRAL</v>
      </c>
    </row>
    <row r="1822" spans="1:8" ht="13.5" x14ac:dyDescent="0.25">
      <c r="A1822" s="3">
        <v>44664</v>
      </c>
      <c r="B1822" s="2">
        <v>33.19</v>
      </c>
      <c r="C1822" s="2">
        <v>18.129000000000001</v>
      </c>
      <c r="D1822" s="2">
        <v>2077</v>
      </c>
      <c r="E1822" s="2">
        <f t="shared" si="112"/>
        <v>996318</v>
      </c>
      <c r="F1822" s="17" t="str">
        <f t="shared" si="115"/>
        <v>BEARISH</v>
      </c>
      <c r="G1822" s="17" t="str">
        <f t="shared" si="114"/>
        <v>WEAK</v>
      </c>
      <c r="H1822" s="17" t="str">
        <f t="shared" si="113"/>
        <v>CONFIRMED BEARISH</v>
      </c>
    </row>
    <row r="1823" spans="1:8" ht="13.5" x14ac:dyDescent="0.25">
      <c r="A1823" s="3">
        <v>44665</v>
      </c>
      <c r="B1823" s="2">
        <v>34.299999999999997</v>
      </c>
      <c r="C1823" s="2">
        <v>18.735299999999999</v>
      </c>
      <c r="D1823" s="2">
        <v>6911</v>
      </c>
      <c r="E1823" s="2">
        <f t="shared" si="112"/>
        <v>1003229</v>
      </c>
      <c r="F1823" s="17" t="str">
        <f t="shared" si="115"/>
        <v>BULLISH</v>
      </c>
      <c r="G1823" s="17" t="str">
        <f t="shared" si="114"/>
        <v>NEUTRAL</v>
      </c>
      <c r="H1823" s="17" t="str">
        <f t="shared" si="113"/>
        <v>CONFIRMED BULLISH</v>
      </c>
    </row>
    <row r="1824" spans="1:8" ht="13.5" x14ac:dyDescent="0.25">
      <c r="A1824" s="3">
        <v>44666</v>
      </c>
      <c r="B1824" s="2">
        <v>34.5</v>
      </c>
      <c r="C1824" s="2">
        <v>18.8445</v>
      </c>
      <c r="D1824" s="2">
        <v>4648</v>
      </c>
      <c r="E1824" s="2">
        <f t="shared" si="112"/>
        <v>1007877</v>
      </c>
      <c r="F1824" s="17" t="str">
        <f t="shared" si="115"/>
        <v>BULLISH</v>
      </c>
      <c r="G1824" s="17" t="str">
        <f t="shared" si="114"/>
        <v>NEUTRAL</v>
      </c>
      <c r="H1824" s="17" t="str">
        <f t="shared" si="113"/>
        <v>CONFIRMED BULLISH</v>
      </c>
    </row>
    <row r="1825" spans="1:8" ht="13.5" x14ac:dyDescent="0.25">
      <c r="A1825" s="3">
        <v>44669</v>
      </c>
      <c r="B1825" s="2">
        <v>34.6</v>
      </c>
      <c r="C1825" s="2">
        <v>18.899100000000001</v>
      </c>
      <c r="D1825" s="2">
        <v>255084</v>
      </c>
      <c r="E1825" s="2">
        <f t="shared" si="112"/>
        <v>1262961</v>
      </c>
      <c r="F1825" s="17" t="str">
        <f t="shared" si="115"/>
        <v>BULLISH</v>
      </c>
      <c r="G1825" s="17" t="str">
        <f t="shared" si="114"/>
        <v>STRONG</v>
      </c>
      <c r="H1825" s="17" t="str">
        <f t="shared" si="113"/>
        <v>CONFIRMED BULLISH</v>
      </c>
    </row>
    <row r="1826" spans="1:8" ht="13.5" x14ac:dyDescent="0.25">
      <c r="A1826" s="3">
        <v>44670</v>
      </c>
      <c r="B1826" s="2">
        <v>30.99</v>
      </c>
      <c r="C1826" s="2">
        <v>18.630099999999999</v>
      </c>
      <c r="D1826" s="2">
        <v>3751</v>
      </c>
      <c r="E1826" s="2">
        <f t="shared" si="112"/>
        <v>1259210</v>
      </c>
      <c r="F1826" s="17" t="str">
        <f t="shared" si="115"/>
        <v>BULLISH</v>
      </c>
      <c r="G1826" s="17" t="str">
        <f t="shared" si="114"/>
        <v>STRONG</v>
      </c>
      <c r="H1826" s="17" t="str">
        <f t="shared" si="113"/>
        <v>BULLISH DIVERGENCE</v>
      </c>
    </row>
    <row r="1827" spans="1:8" ht="13.5" x14ac:dyDescent="0.25">
      <c r="A1827" s="3">
        <v>44671</v>
      </c>
      <c r="B1827" s="2">
        <v>30.79</v>
      </c>
      <c r="C1827" s="2">
        <v>18.509799999999998</v>
      </c>
      <c r="D1827" s="2">
        <v>857</v>
      </c>
      <c r="E1827" s="2">
        <f t="shared" si="112"/>
        <v>1258353</v>
      </c>
      <c r="F1827" s="17" t="str">
        <f t="shared" si="115"/>
        <v>BULLISH</v>
      </c>
      <c r="G1827" s="17" t="str">
        <f t="shared" si="114"/>
        <v>STRONG</v>
      </c>
      <c r="H1827" s="17" t="str">
        <f t="shared" si="113"/>
        <v>BULLISH DIVERGENCE</v>
      </c>
    </row>
    <row r="1828" spans="1:8" ht="13.5" x14ac:dyDescent="0.25">
      <c r="A1828" s="3">
        <v>44672</v>
      </c>
      <c r="B1828" s="2">
        <v>30.5</v>
      </c>
      <c r="C1828" s="2">
        <v>18.3355</v>
      </c>
      <c r="D1828" s="2">
        <v>3479</v>
      </c>
      <c r="E1828" s="2">
        <f t="shared" si="112"/>
        <v>1254874</v>
      </c>
      <c r="F1828" s="17" t="str">
        <f t="shared" si="115"/>
        <v>BULLISH</v>
      </c>
      <c r="G1828" s="17" t="str">
        <f t="shared" si="114"/>
        <v>STRONG</v>
      </c>
      <c r="H1828" s="17" t="str">
        <f t="shared" si="113"/>
        <v>BULLISH DIVERGENCE</v>
      </c>
    </row>
    <row r="1829" spans="1:8" ht="13.5" x14ac:dyDescent="0.25">
      <c r="A1829" s="3">
        <v>44673</v>
      </c>
      <c r="B1829" s="2">
        <v>30.5</v>
      </c>
      <c r="C1829" s="2">
        <v>18.3355</v>
      </c>
      <c r="D1829" s="2">
        <v>55894</v>
      </c>
      <c r="E1829" s="2">
        <f t="shared" si="112"/>
        <v>1254874</v>
      </c>
      <c r="F1829" s="17" t="str">
        <f t="shared" si="115"/>
        <v>BULLISH</v>
      </c>
      <c r="G1829" s="17" t="str">
        <f t="shared" si="114"/>
        <v>STRONG</v>
      </c>
      <c r="H1829" s="17" t="str">
        <f t="shared" si="113"/>
        <v>BULLISH DIVERGENCE</v>
      </c>
    </row>
    <row r="1830" spans="1:8" ht="13.5" x14ac:dyDescent="0.25">
      <c r="A1830" s="3">
        <v>44676</v>
      </c>
      <c r="B1830" s="2">
        <v>30.5</v>
      </c>
      <c r="C1830" s="2">
        <v>18.3355</v>
      </c>
      <c r="D1830" s="2">
        <v>3288</v>
      </c>
      <c r="E1830" s="2">
        <f t="shared" si="112"/>
        <v>1254874</v>
      </c>
      <c r="F1830" s="17" t="str">
        <f t="shared" si="115"/>
        <v>BEARISH</v>
      </c>
      <c r="G1830" s="17" t="str">
        <f t="shared" si="114"/>
        <v>NEUTRAL</v>
      </c>
      <c r="H1830" s="17" t="str">
        <f t="shared" si="113"/>
        <v>CONFIRMED BEARISH</v>
      </c>
    </row>
    <row r="1831" spans="1:8" ht="13.5" x14ac:dyDescent="0.25">
      <c r="A1831" s="3">
        <v>44677</v>
      </c>
      <c r="B1831" s="2">
        <v>30.5</v>
      </c>
      <c r="C1831" s="2">
        <v>18.3355</v>
      </c>
      <c r="D1831" s="2">
        <v>6606</v>
      </c>
      <c r="E1831" s="2">
        <f t="shared" si="112"/>
        <v>1254874</v>
      </c>
      <c r="F1831" s="17" t="str">
        <f t="shared" si="115"/>
        <v>BEARISH</v>
      </c>
      <c r="G1831" s="17" t="str">
        <f t="shared" si="114"/>
        <v>NEUTRAL</v>
      </c>
      <c r="H1831" s="17" t="str">
        <f t="shared" si="113"/>
        <v>CONFIRMED BEARISH</v>
      </c>
    </row>
    <row r="1832" spans="1:8" ht="13.5" x14ac:dyDescent="0.25">
      <c r="A1832" s="3">
        <v>44678</v>
      </c>
      <c r="B1832" s="2">
        <v>30.5</v>
      </c>
      <c r="C1832" s="2">
        <v>18.3355</v>
      </c>
      <c r="D1832" s="2">
        <v>2633</v>
      </c>
      <c r="E1832" s="2">
        <f t="shared" si="112"/>
        <v>1254874</v>
      </c>
      <c r="F1832" s="17" t="str">
        <f t="shared" si="115"/>
        <v>BEARISH</v>
      </c>
      <c r="G1832" s="17" t="str">
        <f t="shared" si="114"/>
        <v>NEUTRAL</v>
      </c>
      <c r="H1832" s="17" t="str">
        <f t="shared" si="113"/>
        <v>CONFIRMED BEARISH</v>
      </c>
    </row>
    <row r="1833" spans="1:8" ht="13.5" x14ac:dyDescent="0.25">
      <c r="A1833" s="3">
        <v>44679</v>
      </c>
      <c r="B1833" s="2">
        <v>31</v>
      </c>
      <c r="C1833" s="2">
        <v>18.636099999999999</v>
      </c>
      <c r="D1833" s="2">
        <v>722</v>
      </c>
      <c r="E1833" s="2">
        <f t="shared" si="112"/>
        <v>1255596</v>
      </c>
      <c r="F1833" s="17" t="str">
        <f t="shared" si="115"/>
        <v>BULLISH</v>
      </c>
      <c r="G1833" s="17" t="str">
        <f t="shared" si="114"/>
        <v>NEUTRAL</v>
      </c>
      <c r="H1833" s="17" t="str">
        <f t="shared" si="113"/>
        <v>CONFIRMED BULLISH</v>
      </c>
    </row>
    <row r="1834" spans="1:8" ht="13.5" x14ac:dyDescent="0.25">
      <c r="A1834" s="3">
        <v>44680</v>
      </c>
      <c r="B1834" s="2">
        <v>31</v>
      </c>
      <c r="C1834" s="2">
        <v>18.636099999999999</v>
      </c>
      <c r="D1834" s="2">
        <v>1363</v>
      </c>
      <c r="E1834" s="2">
        <f t="shared" si="112"/>
        <v>1255596</v>
      </c>
      <c r="F1834" s="17" t="str">
        <f t="shared" si="115"/>
        <v>BULLISH</v>
      </c>
      <c r="G1834" s="17" t="str">
        <f t="shared" si="114"/>
        <v>NEUTRAL</v>
      </c>
      <c r="H1834" s="17" t="str">
        <f t="shared" si="113"/>
        <v>CONFIRMED BULLISH</v>
      </c>
    </row>
    <row r="1835" spans="1:8" ht="13.5" x14ac:dyDescent="0.25">
      <c r="A1835" s="3">
        <v>44685</v>
      </c>
      <c r="B1835" s="2">
        <v>30.98</v>
      </c>
      <c r="C1835" s="2">
        <v>18.624099999999999</v>
      </c>
      <c r="D1835" s="2">
        <v>1496</v>
      </c>
      <c r="E1835" s="2">
        <f t="shared" si="112"/>
        <v>1254100</v>
      </c>
      <c r="F1835" s="17" t="str">
        <f t="shared" si="115"/>
        <v>BEARISH</v>
      </c>
      <c r="G1835" s="17" t="str">
        <f t="shared" si="114"/>
        <v>NEUTRAL</v>
      </c>
      <c r="H1835" s="17" t="str">
        <f t="shared" si="113"/>
        <v>BEARISH DIVERGENCE</v>
      </c>
    </row>
    <row r="1836" spans="1:8" ht="13.5" x14ac:dyDescent="0.25">
      <c r="A1836" s="3">
        <v>44686</v>
      </c>
      <c r="B1836" s="2">
        <v>30.5</v>
      </c>
      <c r="C1836" s="2">
        <v>18.3355</v>
      </c>
      <c r="D1836" s="2">
        <v>1148</v>
      </c>
      <c r="E1836" s="2">
        <f t="shared" si="112"/>
        <v>1252952</v>
      </c>
      <c r="F1836" s="17" t="str">
        <f t="shared" si="115"/>
        <v>BEARISH</v>
      </c>
      <c r="G1836" s="17" t="str">
        <f t="shared" si="114"/>
        <v>NEUTRAL</v>
      </c>
      <c r="H1836" s="17" t="str">
        <f t="shared" si="113"/>
        <v>NEUTRAL</v>
      </c>
    </row>
    <row r="1837" spans="1:8" ht="13.5" x14ac:dyDescent="0.25">
      <c r="A1837" s="3">
        <v>44687</v>
      </c>
      <c r="B1837" s="2">
        <v>30.5</v>
      </c>
      <c r="C1837" s="2">
        <v>18.3355</v>
      </c>
      <c r="D1837" s="2">
        <v>6305</v>
      </c>
      <c r="E1837" s="2">
        <f t="shared" si="112"/>
        <v>1252952</v>
      </c>
      <c r="F1837" s="17" t="str">
        <f t="shared" si="115"/>
        <v>BEARISH</v>
      </c>
      <c r="G1837" s="17" t="str">
        <f t="shared" si="114"/>
        <v>NEUTRAL</v>
      </c>
      <c r="H1837" s="17" t="str">
        <f t="shared" si="113"/>
        <v>NEUTRAL</v>
      </c>
    </row>
    <row r="1838" spans="1:8" ht="13.5" x14ac:dyDescent="0.25">
      <c r="A1838" s="3">
        <v>44690</v>
      </c>
      <c r="B1838" s="2">
        <v>30.81</v>
      </c>
      <c r="C1838" s="2">
        <v>18.521899999999999</v>
      </c>
      <c r="D1838" s="2">
        <v>259</v>
      </c>
      <c r="E1838" s="2">
        <f t="shared" si="112"/>
        <v>1253211</v>
      </c>
      <c r="F1838" s="17" t="str">
        <f t="shared" si="115"/>
        <v>BEARISH</v>
      </c>
      <c r="G1838" s="17" t="str">
        <f t="shared" si="114"/>
        <v>NEUTRAL</v>
      </c>
      <c r="H1838" s="17" t="str">
        <f t="shared" si="113"/>
        <v>CONFIRMED BEARISH</v>
      </c>
    </row>
    <row r="1839" spans="1:8" ht="13.5" x14ac:dyDescent="0.25">
      <c r="A1839" s="3">
        <v>44691</v>
      </c>
      <c r="B1839" s="2">
        <v>30.55</v>
      </c>
      <c r="C1839" s="2">
        <v>18.365600000000001</v>
      </c>
      <c r="D1839" s="2">
        <v>2128</v>
      </c>
      <c r="E1839" s="2">
        <f t="shared" si="112"/>
        <v>1251083</v>
      </c>
      <c r="F1839" s="17" t="str">
        <f t="shared" si="115"/>
        <v>BEARISH</v>
      </c>
      <c r="G1839" s="17" t="str">
        <f t="shared" si="114"/>
        <v>NEUTRAL</v>
      </c>
      <c r="H1839" s="17" t="str">
        <f t="shared" si="113"/>
        <v>CONFIRMED BEARISH</v>
      </c>
    </row>
    <row r="1840" spans="1:8" ht="13.5" x14ac:dyDescent="0.25">
      <c r="A1840" s="3">
        <v>44692</v>
      </c>
      <c r="B1840" s="2">
        <v>30.5</v>
      </c>
      <c r="C1840" s="2">
        <v>18.3355</v>
      </c>
      <c r="D1840" s="2">
        <v>6277</v>
      </c>
      <c r="E1840" s="2">
        <f t="shared" si="112"/>
        <v>1244806</v>
      </c>
      <c r="F1840" s="17" t="str">
        <f t="shared" si="115"/>
        <v>BEARISH</v>
      </c>
      <c r="G1840" s="17" t="str">
        <f t="shared" si="114"/>
        <v>NEUTRAL</v>
      </c>
      <c r="H1840" s="17" t="str">
        <f t="shared" si="113"/>
        <v>CONFIRMED BEARISH</v>
      </c>
    </row>
    <row r="1841" spans="1:8" ht="13.5" x14ac:dyDescent="0.25">
      <c r="A1841" s="3">
        <v>44693</v>
      </c>
      <c r="B1841" s="2">
        <v>30.5</v>
      </c>
      <c r="C1841" s="2">
        <v>18.3355</v>
      </c>
      <c r="D1841" s="2">
        <v>2434</v>
      </c>
      <c r="E1841" s="2">
        <f t="shared" si="112"/>
        <v>1244806</v>
      </c>
      <c r="F1841" s="17" t="str">
        <f t="shared" si="115"/>
        <v>BEARISH</v>
      </c>
      <c r="G1841" s="17" t="str">
        <f t="shared" si="114"/>
        <v>NEUTRAL</v>
      </c>
      <c r="H1841" s="17" t="str">
        <f t="shared" si="113"/>
        <v>NEUTRAL</v>
      </c>
    </row>
    <row r="1842" spans="1:8" ht="13.5" x14ac:dyDescent="0.25">
      <c r="A1842" s="3">
        <v>44694</v>
      </c>
      <c r="B1842" s="2">
        <v>30.75</v>
      </c>
      <c r="C1842" s="2">
        <v>18.485800000000001</v>
      </c>
      <c r="D1842" s="2">
        <v>2041</v>
      </c>
      <c r="E1842" s="2">
        <f t="shared" si="112"/>
        <v>1246847</v>
      </c>
      <c r="F1842" s="17" t="str">
        <f t="shared" si="115"/>
        <v>BEARISH</v>
      </c>
      <c r="G1842" s="17" t="str">
        <f t="shared" si="114"/>
        <v>NEUTRAL</v>
      </c>
      <c r="H1842" s="17" t="str">
        <f t="shared" si="113"/>
        <v>BEARISH DIVERGENCE</v>
      </c>
    </row>
    <row r="1843" spans="1:8" ht="13.5" x14ac:dyDescent="0.25">
      <c r="A1843" s="3">
        <v>44697</v>
      </c>
      <c r="B1843" s="2">
        <v>30.51</v>
      </c>
      <c r="C1843" s="2">
        <v>18.3415</v>
      </c>
      <c r="D1843" s="2">
        <v>2045</v>
      </c>
      <c r="E1843" s="2">
        <f t="shared" si="112"/>
        <v>1244802</v>
      </c>
      <c r="F1843" s="17" t="str">
        <f t="shared" si="115"/>
        <v>BEARISH</v>
      </c>
      <c r="G1843" s="17" t="str">
        <f t="shared" si="114"/>
        <v>NEUTRAL</v>
      </c>
      <c r="H1843" s="17" t="str">
        <f t="shared" si="113"/>
        <v>CONFIRMED BEARISH</v>
      </c>
    </row>
    <row r="1844" spans="1:8" ht="13.5" x14ac:dyDescent="0.25">
      <c r="A1844" s="3">
        <v>44698</v>
      </c>
      <c r="B1844" s="2">
        <v>30.6</v>
      </c>
      <c r="C1844" s="2">
        <v>18.395600000000002</v>
      </c>
      <c r="D1844" s="2">
        <v>5540</v>
      </c>
      <c r="E1844" s="2">
        <f t="shared" si="112"/>
        <v>1250342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BEARISH DIVERGENCE</v>
      </c>
    </row>
    <row r="1845" spans="1:8" ht="13.5" x14ac:dyDescent="0.25">
      <c r="A1845" s="3">
        <v>44699</v>
      </c>
      <c r="B1845" s="2">
        <v>30.95</v>
      </c>
      <c r="C1845" s="2">
        <v>18.606000000000002</v>
      </c>
      <c r="D1845" s="2">
        <v>2146</v>
      </c>
      <c r="E1845" s="2">
        <f t="shared" si="112"/>
        <v>1252488</v>
      </c>
      <c r="F1845" s="17" t="str">
        <f t="shared" si="115"/>
        <v>BULLISH</v>
      </c>
      <c r="G1845" s="17" t="str">
        <f t="shared" si="114"/>
        <v>NEUTRAL</v>
      </c>
      <c r="H1845" s="17" t="str">
        <f t="shared" si="113"/>
        <v>CONFIRMED BULLISH</v>
      </c>
    </row>
    <row r="1846" spans="1:8" ht="13.5" x14ac:dyDescent="0.25">
      <c r="A1846" s="3">
        <v>44700</v>
      </c>
      <c r="B1846" s="2">
        <v>31.38</v>
      </c>
      <c r="C1846" s="2">
        <v>18.8645</v>
      </c>
      <c r="D1846" s="2">
        <v>1241</v>
      </c>
      <c r="E1846" s="2">
        <f t="shared" si="112"/>
        <v>1253729</v>
      </c>
      <c r="F1846" s="17" t="str">
        <f t="shared" si="115"/>
        <v>BULLISH</v>
      </c>
      <c r="G1846" s="17" t="str">
        <f t="shared" si="114"/>
        <v>NEUTRAL</v>
      </c>
      <c r="H1846" s="17" t="str">
        <f t="shared" si="113"/>
        <v>CONFIRMED BULLISH</v>
      </c>
    </row>
    <row r="1847" spans="1:8" ht="13.5" x14ac:dyDescent="0.25">
      <c r="A1847" s="3">
        <v>44701</v>
      </c>
      <c r="B1847" s="2">
        <v>31.2</v>
      </c>
      <c r="C1847" s="2">
        <v>18.7563</v>
      </c>
      <c r="D1847" s="2">
        <v>1870</v>
      </c>
      <c r="E1847" s="2">
        <f t="shared" si="112"/>
        <v>1251859</v>
      </c>
      <c r="F1847" s="17" t="str">
        <f t="shared" si="115"/>
        <v>BULLISH</v>
      </c>
      <c r="G1847" s="17" t="str">
        <f t="shared" si="114"/>
        <v>NEUTRAL</v>
      </c>
      <c r="H1847" s="17" t="str">
        <f t="shared" si="113"/>
        <v>CONFIRMED BULLISH</v>
      </c>
    </row>
    <row r="1848" spans="1:8" ht="13.5" x14ac:dyDescent="0.25">
      <c r="A1848" s="3">
        <v>44704</v>
      </c>
      <c r="B1848" s="2">
        <v>31</v>
      </c>
      <c r="C1848" s="2">
        <v>18.636099999999999</v>
      </c>
      <c r="D1848" s="2">
        <v>529</v>
      </c>
      <c r="E1848" s="2">
        <f t="shared" si="112"/>
        <v>1251330</v>
      </c>
      <c r="F1848" s="17" t="str">
        <f t="shared" si="115"/>
        <v>BULLISH</v>
      </c>
      <c r="G1848" s="17" t="str">
        <f t="shared" si="114"/>
        <v>NEUTRAL</v>
      </c>
      <c r="H1848" s="17" t="str">
        <f t="shared" si="113"/>
        <v>CONFIRMED BULLISH</v>
      </c>
    </row>
    <row r="1849" spans="1:8" ht="13.5" x14ac:dyDescent="0.25">
      <c r="A1849" s="3">
        <v>44705</v>
      </c>
      <c r="B1849" s="2">
        <v>31.1</v>
      </c>
      <c r="C1849" s="2">
        <v>18.696200000000001</v>
      </c>
      <c r="D1849" s="2">
        <v>4800</v>
      </c>
      <c r="E1849" s="2">
        <f t="shared" si="112"/>
        <v>1256130</v>
      </c>
      <c r="F1849" s="17" t="str">
        <f t="shared" si="115"/>
        <v>BULLISH</v>
      </c>
      <c r="G1849" s="17" t="str">
        <f t="shared" si="114"/>
        <v>NEUTRAL</v>
      </c>
      <c r="H1849" s="17" t="str">
        <f t="shared" si="113"/>
        <v>CONFIRMED BULLISH</v>
      </c>
    </row>
    <row r="1850" spans="1:8" ht="13.5" x14ac:dyDescent="0.25">
      <c r="A1850" s="3">
        <v>44706</v>
      </c>
      <c r="B1850" s="2">
        <v>31.7</v>
      </c>
      <c r="C1850" s="2">
        <v>19.056899999999999</v>
      </c>
      <c r="D1850" s="2">
        <v>2696</v>
      </c>
      <c r="E1850" s="2">
        <f t="shared" si="112"/>
        <v>1258826</v>
      </c>
      <c r="F1850" s="17" t="str">
        <f t="shared" si="115"/>
        <v>BULLISH</v>
      </c>
      <c r="G1850" s="17" t="str">
        <f t="shared" si="114"/>
        <v>NEUTRAL</v>
      </c>
      <c r="H1850" s="17" t="str">
        <f t="shared" si="113"/>
        <v>CONFIRMED BULLISH</v>
      </c>
    </row>
    <row r="1851" spans="1:8" ht="13.5" x14ac:dyDescent="0.25">
      <c r="A1851" s="3">
        <v>44707</v>
      </c>
      <c r="B1851" s="2">
        <v>31.7</v>
      </c>
      <c r="C1851" s="2">
        <v>19.056899999999999</v>
      </c>
      <c r="D1851" s="2">
        <v>1265</v>
      </c>
      <c r="E1851" s="2">
        <f t="shared" si="112"/>
        <v>1258826</v>
      </c>
      <c r="F1851" s="17" t="str">
        <f t="shared" si="115"/>
        <v>BULLISH</v>
      </c>
      <c r="G1851" s="17" t="str">
        <f t="shared" si="114"/>
        <v>NEUTRAL</v>
      </c>
      <c r="H1851" s="17" t="str">
        <f t="shared" si="113"/>
        <v>CONFIRMED BULLISH</v>
      </c>
    </row>
    <row r="1852" spans="1:8" ht="13.5" x14ac:dyDescent="0.25">
      <c r="A1852" s="3">
        <v>44708</v>
      </c>
      <c r="B1852" s="2">
        <v>31.73</v>
      </c>
      <c r="C1852" s="2">
        <v>19.0749</v>
      </c>
      <c r="D1852" s="2">
        <v>2185</v>
      </c>
      <c r="E1852" s="2">
        <f t="shared" si="112"/>
        <v>1261011</v>
      </c>
      <c r="F1852" s="17" t="str">
        <f t="shared" si="115"/>
        <v>BULLISH</v>
      </c>
      <c r="G1852" s="17" t="str">
        <f t="shared" si="114"/>
        <v>NEUTRAL</v>
      </c>
      <c r="H1852" s="17" t="str">
        <f t="shared" si="113"/>
        <v>CONFIRMED BULLISH</v>
      </c>
    </row>
    <row r="1853" spans="1:8" ht="13.5" x14ac:dyDescent="0.25">
      <c r="A1853" s="3">
        <v>44711</v>
      </c>
      <c r="B1853" s="2">
        <v>31.7</v>
      </c>
      <c r="C1853" s="2">
        <v>19.056899999999999</v>
      </c>
      <c r="D1853" s="2">
        <v>885</v>
      </c>
      <c r="E1853" s="2">
        <f t="shared" si="112"/>
        <v>1260126</v>
      </c>
      <c r="F1853" s="17" t="str">
        <f t="shared" si="115"/>
        <v>BULLISH</v>
      </c>
      <c r="G1853" s="17" t="str">
        <f t="shared" si="114"/>
        <v>NEUTRAL</v>
      </c>
      <c r="H1853" s="17" t="str">
        <f t="shared" si="113"/>
        <v>CONFIRMED BULLISH</v>
      </c>
    </row>
    <row r="1854" spans="1:8" ht="13.5" x14ac:dyDescent="0.25">
      <c r="A1854" s="3">
        <v>44712</v>
      </c>
      <c r="B1854" s="2">
        <v>31.8</v>
      </c>
      <c r="C1854" s="2">
        <v>19.117000000000001</v>
      </c>
      <c r="D1854" s="2">
        <v>1898</v>
      </c>
      <c r="E1854" s="2">
        <f t="shared" si="112"/>
        <v>1262024</v>
      </c>
      <c r="F1854" s="17" t="str">
        <f t="shared" si="115"/>
        <v>BULLISH</v>
      </c>
      <c r="G1854" s="17" t="str">
        <f t="shared" si="114"/>
        <v>NEUTRAL</v>
      </c>
      <c r="H1854" s="17" t="str">
        <f t="shared" si="113"/>
        <v>CONFIRMED BULLISH</v>
      </c>
    </row>
    <row r="1855" spans="1:8" ht="13.5" x14ac:dyDescent="0.25">
      <c r="A1855" s="3">
        <v>44713</v>
      </c>
      <c r="B1855" s="2">
        <v>32.4</v>
      </c>
      <c r="C1855" s="2">
        <v>19.477699999999999</v>
      </c>
      <c r="D1855" s="2">
        <v>1992</v>
      </c>
      <c r="E1855" s="2">
        <f t="shared" si="112"/>
        <v>1264016</v>
      </c>
      <c r="F1855" s="17" t="str">
        <f t="shared" si="115"/>
        <v>BULLISH</v>
      </c>
      <c r="G1855" s="17" t="str">
        <f t="shared" si="114"/>
        <v>NEUTRAL</v>
      </c>
      <c r="H1855" s="17" t="str">
        <f t="shared" si="113"/>
        <v>CONFIRMED BULLISH</v>
      </c>
    </row>
    <row r="1856" spans="1:8" ht="13.5" x14ac:dyDescent="0.25">
      <c r="A1856" s="3">
        <v>44714</v>
      </c>
      <c r="B1856" s="2">
        <v>32.4</v>
      </c>
      <c r="C1856" s="2">
        <v>19.477699999999999</v>
      </c>
      <c r="D1856" s="2">
        <v>1534</v>
      </c>
      <c r="E1856" s="2">
        <f t="shared" si="112"/>
        <v>1264016</v>
      </c>
      <c r="F1856" s="17" t="str">
        <f t="shared" si="115"/>
        <v>BULLISH</v>
      </c>
      <c r="G1856" s="17" t="str">
        <f t="shared" si="114"/>
        <v>NEUTRAL</v>
      </c>
      <c r="H1856" s="17" t="str">
        <f t="shared" si="113"/>
        <v>CONFIRMED BULLISH</v>
      </c>
    </row>
    <row r="1857" spans="1:8" ht="13.5" x14ac:dyDescent="0.25">
      <c r="A1857" s="3">
        <v>44715</v>
      </c>
      <c r="B1857" s="2">
        <v>32.200000000000003</v>
      </c>
      <c r="C1857" s="2">
        <v>19.357500000000002</v>
      </c>
      <c r="D1857" s="2">
        <v>1980</v>
      </c>
      <c r="E1857" s="2">
        <f t="shared" si="112"/>
        <v>1262036</v>
      </c>
      <c r="F1857" s="17" t="str">
        <f t="shared" si="115"/>
        <v>BULLISH</v>
      </c>
      <c r="G1857" s="17" t="str">
        <f t="shared" si="114"/>
        <v>NEUTRAL</v>
      </c>
      <c r="H1857" s="17" t="str">
        <f t="shared" si="113"/>
        <v>CONFIRMED BULLISH</v>
      </c>
    </row>
    <row r="1858" spans="1:8" ht="13.5" x14ac:dyDescent="0.25">
      <c r="A1858" s="3">
        <v>44718</v>
      </c>
      <c r="B1858" s="2">
        <v>32.25</v>
      </c>
      <c r="C1858" s="2">
        <v>19.387499999999999</v>
      </c>
      <c r="D1858" s="2">
        <v>720</v>
      </c>
      <c r="E1858" s="2">
        <f t="shared" si="112"/>
        <v>1262756</v>
      </c>
      <c r="F1858" s="17" t="str">
        <f t="shared" si="115"/>
        <v>BULLISH</v>
      </c>
      <c r="G1858" s="17" t="str">
        <f t="shared" si="114"/>
        <v>NEUTRAL</v>
      </c>
      <c r="H1858" s="17" t="str">
        <f t="shared" si="113"/>
        <v>CONFIRMED BULLISH</v>
      </c>
    </row>
    <row r="1859" spans="1:8" ht="13.5" x14ac:dyDescent="0.25">
      <c r="A1859" s="3">
        <v>44719</v>
      </c>
      <c r="B1859" s="2">
        <v>32.299999999999997</v>
      </c>
      <c r="C1859" s="2">
        <v>19.4176</v>
      </c>
      <c r="D1859" s="2">
        <v>6848</v>
      </c>
      <c r="E1859" s="2">
        <f t="shared" si="112"/>
        <v>1269604</v>
      </c>
      <c r="F1859" s="17" t="str">
        <f t="shared" si="115"/>
        <v>BULLISH</v>
      </c>
      <c r="G1859" s="17" t="str">
        <f t="shared" si="114"/>
        <v>NEUTRAL</v>
      </c>
      <c r="H1859" s="17" t="str">
        <f t="shared" si="113"/>
        <v>CONFIRMED BULLISH</v>
      </c>
    </row>
    <row r="1860" spans="1:8" ht="13.5" x14ac:dyDescent="0.25">
      <c r="A1860" s="3">
        <v>44720</v>
      </c>
      <c r="B1860" s="2">
        <v>33</v>
      </c>
      <c r="C1860" s="2">
        <v>19.8384</v>
      </c>
      <c r="D1860" s="2">
        <v>11409</v>
      </c>
      <c r="E1860" s="2">
        <f t="shared" ref="E1860:E1923" si="116">IF(B1860&gt;B1859, E1859+D1860, IF(B1860&lt;B1859, E1859-D1860, E1859))</f>
        <v>1281013</v>
      </c>
      <c r="F1860" s="17" t="str">
        <f t="shared" si="115"/>
        <v>BULLISH</v>
      </c>
      <c r="G1860" s="17" t="str">
        <f t="shared" si="114"/>
        <v>NEUTRAL</v>
      </c>
      <c r="H1860" s="17" t="str">
        <f t="shared" si="113"/>
        <v>CONFIRMED BULLISH</v>
      </c>
    </row>
    <row r="1861" spans="1:8" ht="13.5" x14ac:dyDescent="0.25">
      <c r="A1861" s="3">
        <v>44721</v>
      </c>
      <c r="B1861" s="2">
        <v>33.200000000000003</v>
      </c>
      <c r="C1861" s="2">
        <v>19.9587</v>
      </c>
      <c r="D1861" s="2">
        <v>2652</v>
      </c>
      <c r="E1861" s="2">
        <f t="shared" si="116"/>
        <v>1283665</v>
      </c>
      <c r="F1861" s="17" t="str">
        <f t="shared" si="115"/>
        <v>BULLISH</v>
      </c>
      <c r="G1861" s="17" t="str">
        <f t="shared" si="114"/>
        <v>NEUTRAL</v>
      </c>
      <c r="H1861" s="17" t="str">
        <f t="shared" si="113"/>
        <v>CONFIRMED BULLISH</v>
      </c>
    </row>
    <row r="1862" spans="1:8" ht="13.5" x14ac:dyDescent="0.25">
      <c r="A1862" s="3">
        <v>44722</v>
      </c>
      <c r="B1862" s="2">
        <v>33.4</v>
      </c>
      <c r="C1862" s="2">
        <v>20.078900000000001</v>
      </c>
      <c r="D1862" s="2">
        <v>1456</v>
      </c>
      <c r="E1862" s="2">
        <f t="shared" si="116"/>
        <v>1285121</v>
      </c>
      <c r="F1862" s="17" t="str">
        <f t="shared" si="115"/>
        <v>BULLISH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v>44725</v>
      </c>
      <c r="B1863" s="2">
        <v>33.4</v>
      </c>
      <c r="C1863" s="2">
        <v>20.078900000000001</v>
      </c>
      <c r="D1863" s="2">
        <v>1428</v>
      </c>
      <c r="E1863" s="2">
        <f t="shared" si="116"/>
        <v>1285121</v>
      </c>
      <c r="F1863" s="17" t="str">
        <f t="shared" si="115"/>
        <v>BULLISH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CONFIRMED BULLISH</v>
      </c>
    </row>
    <row r="1864" spans="1:8" ht="13.5" x14ac:dyDescent="0.25">
      <c r="A1864" s="3">
        <v>44726</v>
      </c>
      <c r="B1864" s="2">
        <v>33.9</v>
      </c>
      <c r="C1864" s="2">
        <v>20.3795</v>
      </c>
      <c r="D1864" s="2">
        <v>1440</v>
      </c>
      <c r="E1864" s="2">
        <f t="shared" si="116"/>
        <v>1286561</v>
      </c>
      <c r="F1864" s="17" t="str">
        <f t="shared" ref="F1864:F1927" si="119">IF(E1864&gt;E1859,"BULLISH",IF(E1864&lt;E1859,"BEARISH","NEUTRAL"))</f>
        <v>BULLISH</v>
      </c>
      <c r="G1864" s="17" t="str">
        <f t="shared" si="118"/>
        <v>NEUTRAL</v>
      </c>
      <c r="H1864" s="17" t="str">
        <f t="shared" si="117"/>
        <v>CONFIRMED BULLISH</v>
      </c>
    </row>
    <row r="1865" spans="1:8" ht="13.5" x14ac:dyDescent="0.25">
      <c r="A1865" s="3">
        <v>44727</v>
      </c>
      <c r="B1865" s="2">
        <v>34.79</v>
      </c>
      <c r="C1865" s="2">
        <v>20.9145</v>
      </c>
      <c r="D1865" s="2">
        <v>4271</v>
      </c>
      <c r="E1865" s="2">
        <f t="shared" si="116"/>
        <v>1290832</v>
      </c>
      <c r="F1865" s="17" t="str">
        <f t="shared" si="119"/>
        <v>BULLISH</v>
      </c>
      <c r="G1865" s="17" t="str">
        <f t="shared" si="118"/>
        <v>NEUTRAL</v>
      </c>
      <c r="H1865" s="17" t="str">
        <f t="shared" si="117"/>
        <v>CONFIRMED BULLISH</v>
      </c>
    </row>
    <row r="1866" spans="1:8" ht="13.5" x14ac:dyDescent="0.25">
      <c r="A1866" s="3">
        <v>44728</v>
      </c>
      <c r="B1866" s="2">
        <v>36.79</v>
      </c>
      <c r="C1866" s="2">
        <v>22.116800000000001</v>
      </c>
      <c r="D1866" s="2">
        <v>14472</v>
      </c>
      <c r="E1866" s="2">
        <f t="shared" si="116"/>
        <v>1305304</v>
      </c>
      <c r="F1866" s="17" t="str">
        <f t="shared" si="119"/>
        <v>BULLISH</v>
      </c>
      <c r="G1866" s="17" t="str">
        <f t="shared" si="118"/>
        <v>NEUTRAL</v>
      </c>
      <c r="H1866" s="17" t="str">
        <f t="shared" si="117"/>
        <v>CONFIRMED BULLISH</v>
      </c>
    </row>
    <row r="1867" spans="1:8" ht="13.5" x14ac:dyDescent="0.25">
      <c r="A1867" s="3">
        <v>44729</v>
      </c>
      <c r="B1867" s="2">
        <v>35.479999999999997</v>
      </c>
      <c r="C1867" s="2">
        <v>21.3293</v>
      </c>
      <c r="D1867" s="2">
        <v>11038</v>
      </c>
      <c r="E1867" s="2">
        <f t="shared" si="116"/>
        <v>1294266</v>
      </c>
      <c r="F1867" s="17" t="str">
        <f t="shared" si="119"/>
        <v>BULLISH</v>
      </c>
      <c r="G1867" s="17" t="str">
        <f t="shared" si="118"/>
        <v>NEUTRAL</v>
      </c>
      <c r="H1867" s="17" t="str">
        <f t="shared" si="117"/>
        <v>CONFIRMED BULLISH</v>
      </c>
    </row>
    <row r="1868" spans="1:8" ht="13.5" x14ac:dyDescent="0.25">
      <c r="A1868" s="3">
        <v>44732</v>
      </c>
      <c r="B1868" s="2">
        <v>35.4</v>
      </c>
      <c r="C1868" s="2">
        <v>21.281199999999998</v>
      </c>
      <c r="D1868" s="2">
        <v>19</v>
      </c>
      <c r="E1868" s="2">
        <f t="shared" si="116"/>
        <v>1294247</v>
      </c>
      <c r="F1868" s="17" t="str">
        <f t="shared" si="119"/>
        <v>BULLISH</v>
      </c>
      <c r="G1868" s="17" t="str">
        <f t="shared" si="118"/>
        <v>NEUTRAL</v>
      </c>
      <c r="H1868" s="17" t="str">
        <f t="shared" si="117"/>
        <v>CONFIRMED BULLISH</v>
      </c>
    </row>
    <row r="1869" spans="1:8" ht="13.5" x14ac:dyDescent="0.25">
      <c r="A1869" s="3">
        <v>44733</v>
      </c>
      <c r="B1869" s="2">
        <v>35.4</v>
      </c>
      <c r="C1869" s="2">
        <v>21.281199999999998</v>
      </c>
      <c r="D1869" s="2">
        <v>6547</v>
      </c>
      <c r="E1869" s="2">
        <f t="shared" si="116"/>
        <v>1294247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CONFIRMED BULLISH</v>
      </c>
    </row>
    <row r="1870" spans="1:8" ht="13.5" x14ac:dyDescent="0.25">
      <c r="A1870" s="3">
        <v>44734</v>
      </c>
      <c r="B1870" s="2">
        <v>36.5</v>
      </c>
      <c r="C1870" s="2">
        <v>21.942499999999999</v>
      </c>
      <c r="D1870" s="2">
        <v>10119</v>
      </c>
      <c r="E1870" s="2">
        <f t="shared" si="116"/>
        <v>1304366</v>
      </c>
      <c r="F1870" s="17" t="str">
        <f t="shared" si="119"/>
        <v>BULLISH</v>
      </c>
      <c r="G1870" s="17" t="str">
        <f t="shared" si="118"/>
        <v>NEUTRAL</v>
      </c>
      <c r="H1870" s="17" t="str">
        <f t="shared" si="117"/>
        <v>CONFIRMED BULLISH</v>
      </c>
    </row>
    <row r="1871" spans="1:8" ht="13.5" x14ac:dyDescent="0.25">
      <c r="A1871" s="3">
        <v>44735</v>
      </c>
      <c r="B1871" s="2">
        <v>37.5</v>
      </c>
      <c r="C1871" s="2">
        <v>22.543700000000001</v>
      </c>
      <c r="D1871" s="2">
        <v>7654</v>
      </c>
      <c r="E1871" s="2">
        <f t="shared" si="116"/>
        <v>1312020</v>
      </c>
      <c r="F1871" s="17" t="str">
        <f t="shared" si="119"/>
        <v>BULLISH</v>
      </c>
      <c r="G1871" s="17" t="str">
        <f t="shared" si="118"/>
        <v>NEUTRAL</v>
      </c>
      <c r="H1871" s="17" t="str">
        <f t="shared" si="117"/>
        <v>CONFIRMED BULLISH</v>
      </c>
    </row>
    <row r="1872" spans="1:8" ht="13.5" x14ac:dyDescent="0.25">
      <c r="A1872" s="3">
        <v>44736</v>
      </c>
      <c r="B1872" s="2">
        <v>37</v>
      </c>
      <c r="C1872" s="2">
        <v>22.243099999999998</v>
      </c>
      <c r="D1872" s="2">
        <v>2105</v>
      </c>
      <c r="E1872" s="2">
        <f t="shared" si="116"/>
        <v>1309915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CONFIRMED BULLISH</v>
      </c>
    </row>
    <row r="1873" spans="1:8" ht="13.5" x14ac:dyDescent="0.25">
      <c r="A1873" s="3">
        <v>44739</v>
      </c>
      <c r="B1873" s="2">
        <v>36.9</v>
      </c>
      <c r="C1873" s="2">
        <v>22.183</v>
      </c>
      <c r="D1873" s="2">
        <v>1669</v>
      </c>
      <c r="E1873" s="2">
        <f t="shared" si="116"/>
        <v>1308246</v>
      </c>
      <c r="F1873" s="17" t="str">
        <f t="shared" si="119"/>
        <v>BULLISH</v>
      </c>
      <c r="G1873" s="17" t="str">
        <f t="shared" si="118"/>
        <v>NEUTRAL</v>
      </c>
      <c r="H1873" s="17" t="str">
        <f t="shared" si="117"/>
        <v>CONFIRMED BULLISH</v>
      </c>
    </row>
    <row r="1874" spans="1:8" ht="13.5" x14ac:dyDescent="0.25">
      <c r="A1874" s="3">
        <v>44740</v>
      </c>
      <c r="B1874" s="2">
        <v>36.49</v>
      </c>
      <c r="C1874" s="2">
        <v>21.936499999999999</v>
      </c>
      <c r="D1874" s="2">
        <v>1680</v>
      </c>
      <c r="E1874" s="2">
        <f t="shared" si="116"/>
        <v>1306566</v>
      </c>
      <c r="F1874" s="17" t="str">
        <f t="shared" si="119"/>
        <v>BULLISH</v>
      </c>
      <c r="G1874" s="17" t="str">
        <f t="shared" si="118"/>
        <v>NEUTRAL</v>
      </c>
      <c r="H1874" s="17" t="str">
        <f t="shared" si="117"/>
        <v>CONFIRMED BULLISH</v>
      </c>
    </row>
    <row r="1875" spans="1:8" ht="13.5" x14ac:dyDescent="0.25">
      <c r="A1875" s="3">
        <v>44741</v>
      </c>
      <c r="B1875" s="2">
        <v>36</v>
      </c>
      <c r="C1875" s="2">
        <v>21.6419</v>
      </c>
      <c r="D1875" s="2">
        <v>1201</v>
      </c>
      <c r="E1875" s="2">
        <f t="shared" si="116"/>
        <v>1305365</v>
      </c>
      <c r="F1875" s="17" t="str">
        <f t="shared" si="119"/>
        <v>BULLISH</v>
      </c>
      <c r="G1875" s="17" t="str">
        <f t="shared" si="118"/>
        <v>NEUTRAL</v>
      </c>
      <c r="H1875" s="17" t="str">
        <f t="shared" si="117"/>
        <v>BULLISH DIVERGENCE</v>
      </c>
    </row>
    <row r="1876" spans="1:8" ht="13.5" x14ac:dyDescent="0.25">
      <c r="A1876" s="3">
        <v>44742</v>
      </c>
      <c r="B1876" s="2">
        <v>35.1</v>
      </c>
      <c r="C1876" s="2">
        <v>21.100899999999999</v>
      </c>
      <c r="D1876" s="2">
        <v>1533</v>
      </c>
      <c r="E1876" s="2">
        <f t="shared" si="116"/>
        <v>1303832</v>
      </c>
      <c r="F1876" s="17" t="str">
        <f t="shared" si="119"/>
        <v>BEARISH</v>
      </c>
      <c r="G1876" s="17" t="str">
        <f t="shared" si="118"/>
        <v>NEUTRAL</v>
      </c>
      <c r="H1876" s="17" t="str">
        <f t="shared" si="117"/>
        <v>CONFIRMED BEARISH</v>
      </c>
    </row>
    <row r="1877" spans="1:8" ht="13.5" x14ac:dyDescent="0.25">
      <c r="A1877" s="3">
        <v>44743</v>
      </c>
      <c r="B1877" s="2">
        <v>35.799999999999997</v>
      </c>
      <c r="C1877" s="2">
        <v>21.521699999999999</v>
      </c>
      <c r="D1877" s="2">
        <v>1907</v>
      </c>
      <c r="E1877" s="2">
        <f t="shared" si="116"/>
        <v>1305739</v>
      </c>
      <c r="F1877" s="17" t="str">
        <f t="shared" si="119"/>
        <v>BEARISH</v>
      </c>
      <c r="G1877" s="17" t="str">
        <f t="shared" si="118"/>
        <v>NEUTRAL</v>
      </c>
      <c r="H1877" s="17" t="str">
        <f t="shared" si="117"/>
        <v>CONFIRMED BEARISH</v>
      </c>
    </row>
    <row r="1878" spans="1:8" ht="13.5" x14ac:dyDescent="0.25">
      <c r="A1878" s="3">
        <v>44746</v>
      </c>
      <c r="B1878" s="2">
        <v>35.799999999999997</v>
      </c>
      <c r="C1878" s="2">
        <v>21.521699999999999</v>
      </c>
      <c r="D1878" s="2">
        <v>1001</v>
      </c>
      <c r="E1878" s="2">
        <f t="shared" si="116"/>
        <v>1305739</v>
      </c>
      <c r="F1878" s="17" t="str">
        <f t="shared" si="119"/>
        <v>BEARISH</v>
      </c>
      <c r="G1878" s="17" t="str">
        <f t="shared" si="118"/>
        <v>NEUTRAL</v>
      </c>
      <c r="H1878" s="17" t="str">
        <f t="shared" si="117"/>
        <v>CONFIRMED BEARISH</v>
      </c>
    </row>
    <row r="1879" spans="1:8" ht="13.5" x14ac:dyDescent="0.25">
      <c r="A1879" s="3">
        <v>44747</v>
      </c>
      <c r="B1879" s="2">
        <v>35.200000000000003</v>
      </c>
      <c r="C1879" s="2">
        <v>21.161000000000001</v>
      </c>
      <c r="D1879" s="2">
        <v>922</v>
      </c>
      <c r="E1879" s="2">
        <f t="shared" si="116"/>
        <v>1304817</v>
      </c>
      <c r="F1879" s="17" t="str">
        <f t="shared" si="119"/>
        <v>BEARISH</v>
      </c>
      <c r="G1879" s="17" t="str">
        <f t="shared" si="118"/>
        <v>NEUTRAL</v>
      </c>
      <c r="H1879" s="17" t="str">
        <f t="shared" si="117"/>
        <v>CONFIRMED BEARISH</v>
      </c>
    </row>
    <row r="1880" spans="1:8" ht="13.5" x14ac:dyDescent="0.25">
      <c r="A1880" s="3">
        <v>44748</v>
      </c>
      <c r="B1880" s="2">
        <v>35.200000000000003</v>
      </c>
      <c r="C1880" s="2">
        <v>21.161000000000001</v>
      </c>
      <c r="D1880" s="2">
        <v>627</v>
      </c>
      <c r="E1880" s="2">
        <f t="shared" si="116"/>
        <v>1304817</v>
      </c>
      <c r="F1880" s="17" t="str">
        <f t="shared" si="119"/>
        <v>BEARISH</v>
      </c>
      <c r="G1880" s="17" t="str">
        <f t="shared" si="118"/>
        <v>NEUTRAL</v>
      </c>
      <c r="H1880" s="17" t="str">
        <f t="shared" si="117"/>
        <v>CONFIRMED BEARISH</v>
      </c>
    </row>
    <row r="1881" spans="1:8" ht="13.5" x14ac:dyDescent="0.25">
      <c r="A1881" s="3">
        <v>44749</v>
      </c>
      <c r="B1881" s="2">
        <v>35.200000000000003</v>
      </c>
      <c r="C1881" s="2">
        <v>21.161000000000001</v>
      </c>
      <c r="D1881" s="2">
        <v>3929</v>
      </c>
      <c r="E1881" s="2">
        <f t="shared" si="116"/>
        <v>1304817</v>
      </c>
      <c r="F1881" s="17" t="str">
        <f t="shared" si="119"/>
        <v>BULLISH</v>
      </c>
      <c r="G1881" s="17" t="str">
        <f t="shared" si="118"/>
        <v>NEUTRAL</v>
      </c>
      <c r="H1881" s="17" t="str">
        <f t="shared" si="117"/>
        <v>CONFIRMED BULLISH</v>
      </c>
    </row>
    <row r="1882" spans="1:8" ht="13.5" x14ac:dyDescent="0.25">
      <c r="A1882" s="3">
        <v>44750</v>
      </c>
      <c r="B1882" s="2">
        <v>35.22</v>
      </c>
      <c r="C1882" s="2">
        <v>21.172999999999998</v>
      </c>
      <c r="D1882" s="2">
        <v>2373</v>
      </c>
      <c r="E1882" s="2">
        <f t="shared" si="116"/>
        <v>1307190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BULLISH DIVERGENCE</v>
      </c>
    </row>
    <row r="1883" spans="1:8" ht="13.5" x14ac:dyDescent="0.25">
      <c r="A1883" s="3">
        <v>44753</v>
      </c>
      <c r="B1883" s="2">
        <v>35.299999999999997</v>
      </c>
      <c r="C1883" s="2">
        <v>21.2211</v>
      </c>
      <c r="D1883" s="2">
        <v>1383</v>
      </c>
      <c r="E1883" s="2">
        <f t="shared" si="116"/>
        <v>1308573</v>
      </c>
      <c r="F1883" s="17" t="str">
        <f t="shared" si="119"/>
        <v>BULLISH</v>
      </c>
      <c r="G1883" s="17" t="str">
        <f t="shared" si="118"/>
        <v>NEUTRAL</v>
      </c>
      <c r="H1883" s="17" t="str">
        <f t="shared" si="117"/>
        <v>BULLISH DIVERGENCE</v>
      </c>
    </row>
    <row r="1884" spans="1:8" ht="13.5" x14ac:dyDescent="0.25">
      <c r="A1884" s="3">
        <v>44754</v>
      </c>
      <c r="B1884" s="2">
        <v>35.4</v>
      </c>
      <c r="C1884" s="2">
        <v>21.281199999999998</v>
      </c>
      <c r="D1884" s="2">
        <v>3363</v>
      </c>
      <c r="E1884" s="2">
        <f t="shared" si="116"/>
        <v>1311936</v>
      </c>
      <c r="F1884" s="17" t="str">
        <f t="shared" si="119"/>
        <v>BULLISH</v>
      </c>
      <c r="G1884" s="17" t="str">
        <f t="shared" si="118"/>
        <v>NEUTRAL</v>
      </c>
      <c r="H1884" s="17" t="str">
        <f t="shared" si="117"/>
        <v>CONFIRMED BULLISH</v>
      </c>
    </row>
    <row r="1885" spans="1:8" ht="13.5" x14ac:dyDescent="0.25">
      <c r="A1885" s="3">
        <v>44755</v>
      </c>
      <c r="B1885" s="2">
        <v>35.4</v>
      </c>
      <c r="C1885" s="2">
        <v>21.281199999999998</v>
      </c>
      <c r="D1885" s="2">
        <v>3167</v>
      </c>
      <c r="E1885" s="2">
        <f t="shared" si="116"/>
        <v>1311936</v>
      </c>
      <c r="F1885" s="17" t="str">
        <f t="shared" si="119"/>
        <v>BULLISH</v>
      </c>
      <c r="G1885" s="17" t="str">
        <f t="shared" si="118"/>
        <v>NEUTRAL</v>
      </c>
      <c r="H1885" s="17" t="str">
        <f t="shared" si="117"/>
        <v>CONFIRMED BULLISH</v>
      </c>
    </row>
    <row r="1886" spans="1:8" ht="13.5" x14ac:dyDescent="0.25">
      <c r="A1886" s="3">
        <v>44756</v>
      </c>
      <c r="B1886" s="2">
        <v>35.6</v>
      </c>
      <c r="C1886" s="2">
        <v>21.401399999999999</v>
      </c>
      <c r="D1886" s="2">
        <v>1841</v>
      </c>
      <c r="E1886" s="2">
        <f t="shared" si="116"/>
        <v>1313777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CONFIRMED BULLISH</v>
      </c>
    </row>
    <row r="1887" spans="1:8" ht="13.5" x14ac:dyDescent="0.25">
      <c r="A1887" s="3">
        <v>44757</v>
      </c>
      <c r="B1887" s="2">
        <v>36</v>
      </c>
      <c r="C1887" s="2">
        <v>21.6419</v>
      </c>
      <c r="D1887" s="2">
        <v>2972</v>
      </c>
      <c r="E1887" s="2">
        <f t="shared" si="116"/>
        <v>1316749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CONFIRMED BULLISH</v>
      </c>
    </row>
    <row r="1888" spans="1:8" ht="13.5" x14ac:dyDescent="0.25">
      <c r="A1888" s="3">
        <v>44760</v>
      </c>
      <c r="B1888" s="2">
        <v>36</v>
      </c>
      <c r="C1888" s="2">
        <v>21.6419</v>
      </c>
      <c r="D1888" s="2">
        <v>452</v>
      </c>
      <c r="E1888" s="2">
        <f t="shared" si="116"/>
        <v>1316749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v>44761</v>
      </c>
      <c r="B1889" s="2">
        <v>35.700000000000003</v>
      </c>
      <c r="C1889" s="2">
        <v>21.461600000000001</v>
      </c>
      <c r="D1889" s="2">
        <v>3331</v>
      </c>
      <c r="E1889" s="2">
        <f t="shared" si="116"/>
        <v>1313418</v>
      </c>
      <c r="F1889" s="17" t="str">
        <f t="shared" si="119"/>
        <v>BULLISH</v>
      </c>
      <c r="G1889" s="17" t="str">
        <f t="shared" si="118"/>
        <v>NEUTRAL</v>
      </c>
      <c r="H1889" s="17" t="str">
        <f t="shared" si="117"/>
        <v>CONFIRMED BULLISH</v>
      </c>
    </row>
    <row r="1890" spans="1:8" ht="13.5" x14ac:dyDescent="0.25">
      <c r="A1890" s="3">
        <v>44762</v>
      </c>
      <c r="B1890" s="2">
        <v>36</v>
      </c>
      <c r="C1890" s="2">
        <v>21.6419</v>
      </c>
      <c r="D1890" s="2">
        <v>741</v>
      </c>
      <c r="E1890" s="2">
        <f t="shared" si="116"/>
        <v>1314159</v>
      </c>
      <c r="F1890" s="17" t="str">
        <f t="shared" si="119"/>
        <v>BULLISH</v>
      </c>
      <c r="G1890" s="17" t="str">
        <f t="shared" si="118"/>
        <v>NEUTRAL</v>
      </c>
      <c r="H1890" s="17" t="str">
        <f t="shared" si="117"/>
        <v>CONFIRMED BULLISH</v>
      </c>
    </row>
    <row r="1891" spans="1:8" ht="13.5" x14ac:dyDescent="0.25">
      <c r="A1891" s="3">
        <v>44763</v>
      </c>
      <c r="B1891" s="2">
        <v>35.5</v>
      </c>
      <c r="C1891" s="2">
        <v>21.3413</v>
      </c>
      <c r="D1891" s="2">
        <v>1997</v>
      </c>
      <c r="E1891" s="2">
        <f t="shared" si="116"/>
        <v>1312162</v>
      </c>
      <c r="F1891" s="17" t="str">
        <f t="shared" si="119"/>
        <v>BEARISH</v>
      </c>
      <c r="G1891" s="17" t="str">
        <f t="shared" si="118"/>
        <v>NEUTRAL</v>
      </c>
      <c r="H1891" s="17" t="str">
        <f t="shared" si="117"/>
        <v>CONFIRMED BEARISH</v>
      </c>
    </row>
    <row r="1892" spans="1:8" ht="13.5" x14ac:dyDescent="0.25">
      <c r="A1892" s="3">
        <v>44764</v>
      </c>
      <c r="B1892" s="2">
        <v>35.99</v>
      </c>
      <c r="C1892" s="2">
        <v>21.635899999999999</v>
      </c>
      <c r="D1892" s="2">
        <v>1892</v>
      </c>
      <c r="E1892" s="2">
        <f t="shared" si="116"/>
        <v>1314054</v>
      </c>
      <c r="F1892" s="17" t="str">
        <f t="shared" si="119"/>
        <v>BEARISH</v>
      </c>
      <c r="G1892" s="17" t="str">
        <f t="shared" si="118"/>
        <v>NEUTRAL</v>
      </c>
      <c r="H1892" s="17" t="str">
        <f t="shared" si="117"/>
        <v>CONFIRMED BEARISH</v>
      </c>
    </row>
    <row r="1893" spans="1:8" ht="13.5" x14ac:dyDescent="0.25">
      <c r="A1893" s="3">
        <v>44768</v>
      </c>
      <c r="B1893" s="2">
        <v>35.99</v>
      </c>
      <c r="C1893" s="2">
        <v>21.635899999999999</v>
      </c>
      <c r="D1893" s="2">
        <v>4851</v>
      </c>
      <c r="E1893" s="2">
        <f t="shared" si="116"/>
        <v>1314054</v>
      </c>
      <c r="F1893" s="17" t="str">
        <f t="shared" si="119"/>
        <v>BEARISH</v>
      </c>
      <c r="G1893" s="17" t="str">
        <f t="shared" si="118"/>
        <v>NEUTRAL</v>
      </c>
      <c r="H1893" s="17" t="str">
        <f t="shared" si="117"/>
        <v>CONFIRMED BEARISH</v>
      </c>
    </row>
    <row r="1894" spans="1:8" ht="13.5" x14ac:dyDescent="0.25">
      <c r="A1894" s="3">
        <v>44769</v>
      </c>
      <c r="B1894" s="2">
        <v>35.99</v>
      </c>
      <c r="C1894" s="2">
        <v>21.635899999999999</v>
      </c>
      <c r="D1894" s="2">
        <v>1812</v>
      </c>
      <c r="E1894" s="2">
        <f t="shared" si="116"/>
        <v>1314054</v>
      </c>
      <c r="F1894" s="17" t="str">
        <f t="shared" si="119"/>
        <v>BULLISH</v>
      </c>
      <c r="G1894" s="17" t="str">
        <f t="shared" si="118"/>
        <v>NEUTRAL</v>
      </c>
      <c r="H1894" s="17" t="str">
        <f t="shared" si="117"/>
        <v>CONFIRMED BULLISH</v>
      </c>
    </row>
    <row r="1895" spans="1:8" ht="13.5" x14ac:dyDescent="0.25">
      <c r="A1895" s="3">
        <v>44770</v>
      </c>
      <c r="B1895" s="2">
        <v>36.299999999999997</v>
      </c>
      <c r="C1895" s="2">
        <v>21.822299999999998</v>
      </c>
      <c r="D1895" s="2">
        <v>551</v>
      </c>
      <c r="E1895" s="2">
        <f t="shared" si="116"/>
        <v>1314605</v>
      </c>
      <c r="F1895" s="17" t="str">
        <f t="shared" si="119"/>
        <v>BULLISH</v>
      </c>
      <c r="G1895" s="17" t="str">
        <f t="shared" si="118"/>
        <v>NEUTRAL</v>
      </c>
      <c r="H1895" s="17" t="str">
        <f t="shared" si="117"/>
        <v>CONFIRMED BULLISH</v>
      </c>
    </row>
    <row r="1896" spans="1:8" ht="13.5" x14ac:dyDescent="0.25">
      <c r="A1896" s="3">
        <v>44771</v>
      </c>
      <c r="B1896" s="2">
        <v>36.4</v>
      </c>
      <c r="C1896" s="2">
        <v>21.882400000000001</v>
      </c>
      <c r="D1896" s="2">
        <v>1175</v>
      </c>
      <c r="E1896" s="2">
        <f t="shared" si="116"/>
        <v>1315780</v>
      </c>
      <c r="F1896" s="17" t="str">
        <f t="shared" si="119"/>
        <v>BULLISH</v>
      </c>
      <c r="G1896" s="17" t="str">
        <f t="shared" si="118"/>
        <v>NEUTRAL</v>
      </c>
      <c r="H1896" s="17" t="str">
        <f t="shared" si="117"/>
        <v>CONFIRMED BULLISH</v>
      </c>
    </row>
    <row r="1897" spans="1:8" ht="13.5" x14ac:dyDescent="0.25">
      <c r="A1897" s="3">
        <v>44774</v>
      </c>
      <c r="B1897" s="2">
        <v>36.299999999999997</v>
      </c>
      <c r="C1897" s="2">
        <v>21.822299999999998</v>
      </c>
      <c r="D1897" s="2">
        <v>711</v>
      </c>
      <c r="E1897" s="2">
        <f t="shared" si="116"/>
        <v>1315069</v>
      </c>
      <c r="F1897" s="17" t="str">
        <f t="shared" si="119"/>
        <v>BULLISH</v>
      </c>
      <c r="G1897" s="17" t="str">
        <f t="shared" si="118"/>
        <v>NEUTRAL</v>
      </c>
      <c r="H1897" s="17" t="str">
        <f t="shared" si="117"/>
        <v>CONFIRMED BULLISH</v>
      </c>
    </row>
    <row r="1898" spans="1:8" ht="13.5" x14ac:dyDescent="0.25">
      <c r="A1898" s="3">
        <v>44775</v>
      </c>
      <c r="B1898" s="2">
        <v>36.25</v>
      </c>
      <c r="C1898" s="2">
        <v>21.792200000000001</v>
      </c>
      <c r="D1898" s="2">
        <v>273</v>
      </c>
      <c r="E1898" s="2">
        <f t="shared" si="116"/>
        <v>1314796</v>
      </c>
      <c r="F1898" s="17" t="str">
        <f t="shared" si="119"/>
        <v>BULLISH</v>
      </c>
      <c r="G1898" s="17" t="str">
        <f t="shared" si="118"/>
        <v>NEUTRAL</v>
      </c>
      <c r="H1898" s="17" t="str">
        <f t="shared" si="117"/>
        <v>CONFIRMED BULLISH</v>
      </c>
    </row>
    <row r="1899" spans="1:8" ht="13.5" x14ac:dyDescent="0.25">
      <c r="A1899" s="3">
        <v>44776</v>
      </c>
      <c r="B1899" s="2">
        <v>36.299999999999997</v>
      </c>
      <c r="C1899" s="2">
        <v>21.822299999999998</v>
      </c>
      <c r="D1899" s="2">
        <v>668</v>
      </c>
      <c r="E1899" s="2">
        <f t="shared" si="116"/>
        <v>1315464</v>
      </c>
      <c r="F1899" s="17" t="str">
        <f t="shared" si="119"/>
        <v>BULLISH</v>
      </c>
      <c r="G1899" s="17" t="str">
        <f t="shared" si="118"/>
        <v>NEUTRAL</v>
      </c>
      <c r="H1899" s="17" t="str">
        <f t="shared" si="117"/>
        <v>CONFIRMED BULLISH</v>
      </c>
    </row>
    <row r="1900" spans="1:8" ht="13.5" x14ac:dyDescent="0.25">
      <c r="A1900" s="3">
        <v>44777</v>
      </c>
      <c r="B1900" s="2">
        <v>37</v>
      </c>
      <c r="C1900" s="2">
        <v>22.243099999999998</v>
      </c>
      <c r="D1900" s="2">
        <v>1838</v>
      </c>
      <c r="E1900" s="2">
        <f t="shared" si="116"/>
        <v>1317302</v>
      </c>
      <c r="F1900" s="17" t="str">
        <f t="shared" si="119"/>
        <v>BULLISH</v>
      </c>
      <c r="G1900" s="17" t="str">
        <f t="shared" si="118"/>
        <v>NEUTRAL</v>
      </c>
      <c r="H1900" s="17" t="str">
        <f t="shared" si="117"/>
        <v>CONFIRMED BULLISH</v>
      </c>
    </row>
    <row r="1901" spans="1:8" ht="13.5" x14ac:dyDescent="0.25">
      <c r="A1901" s="3">
        <v>44778</v>
      </c>
      <c r="B1901" s="2">
        <v>36.5</v>
      </c>
      <c r="C1901" s="2">
        <v>21.942499999999999</v>
      </c>
      <c r="D1901" s="2">
        <v>883</v>
      </c>
      <c r="E1901" s="2">
        <f t="shared" si="116"/>
        <v>1316419</v>
      </c>
      <c r="F1901" s="17" t="str">
        <f t="shared" si="119"/>
        <v>BULLISH</v>
      </c>
      <c r="G1901" s="17" t="str">
        <f t="shared" si="118"/>
        <v>NEUTRAL</v>
      </c>
      <c r="H1901" s="17" t="str">
        <f t="shared" si="117"/>
        <v>CONFIRMED BULLISH</v>
      </c>
    </row>
    <row r="1902" spans="1:8" ht="13.5" x14ac:dyDescent="0.25">
      <c r="A1902" s="3">
        <v>44781</v>
      </c>
      <c r="B1902" s="2">
        <v>36.89</v>
      </c>
      <c r="C1902" s="2">
        <v>22.1769</v>
      </c>
      <c r="D1902" s="2">
        <v>218</v>
      </c>
      <c r="E1902" s="2">
        <f t="shared" si="116"/>
        <v>1316637</v>
      </c>
      <c r="F1902" s="17" t="str">
        <f t="shared" si="119"/>
        <v>BULLISH</v>
      </c>
      <c r="G1902" s="17" t="str">
        <f t="shared" si="118"/>
        <v>NEUTRAL</v>
      </c>
      <c r="H1902" s="17" t="str">
        <f t="shared" si="117"/>
        <v>CONFIRMED BULLISH</v>
      </c>
    </row>
    <row r="1903" spans="1:8" ht="13.5" x14ac:dyDescent="0.25">
      <c r="A1903" s="3">
        <v>44782</v>
      </c>
      <c r="B1903" s="2">
        <v>36.9</v>
      </c>
      <c r="C1903" s="2">
        <v>22.183</v>
      </c>
      <c r="D1903" s="2">
        <v>815</v>
      </c>
      <c r="E1903" s="2">
        <f t="shared" si="116"/>
        <v>1317452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v>44783</v>
      </c>
      <c r="B1904" s="2">
        <v>36.799999999999997</v>
      </c>
      <c r="C1904" s="2">
        <v>22.122800000000002</v>
      </c>
      <c r="D1904" s="2">
        <v>621</v>
      </c>
      <c r="E1904" s="2">
        <f t="shared" si="116"/>
        <v>1316831</v>
      </c>
      <c r="F1904" s="17" t="str">
        <f t="shared" si="119"/>
        <v>BULLISH</v>
      </c>
      <c r="G1904" s="17" t="str">
        <f t="shared" si="118"/>
        <v>NEUTRAL</v>
      </c>
      <c r="H1904" s="17" t="str">
        <f t="shared" si="117"/>
        <v>CONFIRMED BULLISH</v>
      </c>
    </row>
    <row r="1905" spans="1:8" ht="13.5" x14ac:dyDescent="0.25">
      <c r="A1905" s="3">
        <v>44784</v>
      </c>
      <c r="B1905" s="2">
        <v>36.799999999999997</v>
      </c>
      <c r="C1905" s="2">
        <v>22.122800000000002</v>
      </c>
      <c r="D1905" s="2">
        <v>854</v>
      </c>
      <c r="E1905" s="2">
        <f t="shared" si="116"/>
        <v>1316831</v>
      </c>
      <c r="F1905" s="17" t="str">
        <f t="shared" si="119"/>
        <v>BEARISH</v>
      </c>
      <c r="G1905" s="17" t="str">
        <f t="shared" si="118"/>
        <v>NEUTRAL</v>
      </c>
      <c r="H1905" s="17" t="str">
        <f t="shared" si="117"/>
        <v>CONFIRMED BEARISH</v>
      </c>
    </row>
    <row r="1906" spans="1:8" ht="13.5" x14ac:dyDescent="0.25">
      <c r="A1906" s="3">
        <v>44785</v>
      </c>
      <c r="B1906" s="2">
        <v>36.700000000000003</v>
      </c>
      <c r="C1906" s="2">
        <v>22.0627</v>
      </c>
      <c r="D1906" s="2">
        <v>148</v>
      </c>
      <c r="E1906" s="2">
        <f t="shared" si="116"/>
        <v>1316683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v>44788</v>
      </c>
      <c r="B1907" s="2">
        <v>36.700000000000003</v>
      </c>
      <c r="C1907" s="2">
        <v>22.0627</v>
      </c>
      <c r="D1907" s="2">
        <v>303</v>
      </c>
      <c r="E1907" s="2">
        <f t="shared" si="116"/>
        <v>1316683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BULLISH DIVERGENCE</v>
      </c>
    </row>
    <row r="1908" spans="1:8" ht="13.5" x14ac:dyDescent="0.25">
      <c r="A1908" s="3">
        <v>44789</v>
      </c>
      <c r="B1908" s="2">
        <v>36.700000000000003</v>
      </c>
      <c r="C1908" s="2">
        <v>22.0627</v>
      </c>
      <c r="D1908" s="2">
        <v>516</v>
      </c>
      <c r="E1908" s="2">
        <f t="shared" si="116"/>
        <v>1316683</v>
      </c>
      <c r="F1908" s="17" t="str">
        <f t="shared" si="119"/>
        <v>BEARISH</v>
      </c>
      <c r="G1908" s="17" t="str">
        <f t="shared" si="118"/>
        <v>NEUTRAL</v>
      </c>
      <c r="H1908" s="17" t="str">
        <f t="shared" si="117"/>
        <v>CONFIRMED BEARISH</v>
      </c>
    </row>
    <row r="1909" spans="1:8" ht="13.5" x14ac:dyDescent="0.25">
      <c r="A1909" s="3">
        <v>44790</v>
      </c>
      <c r="B1909" s="2">
        <v>36.700000000000003</v>
      </c>
      <c r="C1909" s="2">
        <v>22.0627</v>
      </c>
      <c r="D1909" s="2">
        <v>410</v>
      </c>
      <c r="E1909" s="2">
        <f t="shared" si="116"/>
        <v>1316683</v>
      </c>
      <c r="F1909" s="17" t="str">
        <f t="shared" si="119"/>
        <v>BEARISH</v>
      </c>
      <c r="G1909" s="17" t="str">
        <f t="shared" si="118"/>
        <v>NEUTRAL</v>
      </c>
      <c r="H1909" s="17" t="str">
        <f t="shared" si="117"/>
        <v>CONFIRMED BEARISH</v>
      </c>
    </row>
    <row r="1910" spans="1:8" ht="13.5" x14ac:dyDescent="0.25">
      <c r="A1910" s="3">
        <v>44791</v>
      </c>
      <c r="B1910" s="2">
        <v>36.9</v>
      </c>
      <c r="C1910" s="2">
        <v>22.183</v>
      </c>
      <c r="D1910" s="2">
        <v>2734</v>
      </c>
      <c r="E1910" s="2">
        <f t="shared" si="116"/>
        <v>1319417</v>
      </c>
      <c r="F1910" s="17" t="str">
        <f t="shared" si="119"/>
        <v>BULLISH</v>
      </c>
      <c r="G1910" s="17" t="str">
        <f t="shared" si="118"/>
        <v>NEUTRAL</v>
      </c>
      <c r="H1910" s="17" t="str">
        <f t="shared" si="117"/>
        <v>CONFIRMED BULLISH</v>
      </c>
    </row>
    <row r="1911" spans="1:8" ht="13.5" x14ac:dyDescent="0.25">
      <c r="A1911" s="3">
        <v>44792</v>
      </c>
      <c r="B1911" s="2">
        <v>36.840000000000003</v>
      </c>
      <c r="C1911" s="2">
        <v>22.146899999999999</v>
      </c>
      <c r="D1911" s="2">
        <v>511</v>
      </c>
      <c r="E1911" s="2">
        <f t="shared" si="116"/>
        <v>1318906</v>
      </c>
      <c r="F1911" s="17" t="str">
        <f t="shared" si="119"/>
        <v>BULLISH</v>
      </c>
      <c r="G1911" s="17" t="str">
        <f t="shared" si="118"/>
        <v>NEUTRAL</v>
      </c>
      <c r="H1911" s="17" t="str">
        <f t="shared" si="117"/>
        <v>CONFIRMED BULLISH</v>
      </c>
    </row>
    <row r="1912" spans="1:8" ht="13.5" x14ac:dyDescent="0.25">
      <c r="A1912" s="3">
        <v>44795</v>
      </c>
      <c r="B1912" s="2">
        <v>36.979999999999997</v>
      </c>
      <c r="C1912" s="2">
        <v>22.231100000000001</v>
      </c>
      <c r="D1912" s="2">
        <v>1002</v>
      </c>
      <c r="E1912" s="2">
        <f t="shared" si="116"/>
        <v>1319908</v>
      </c>
      <c r="F1912" s="17" t="str">
        <f t="shared" si="119"/>
        <v>BULLISH</v>
      </c>
      <c r="G1912" s="17" t="str">
        <f t="shared" si="118"/>
        <v>NEUTRAL</v>
      </c>
      <c r="H1912" s="17" t="str">
        <f t="shared" si="117"/>
        <v>CONFIRMED BULLISH</v>
      </c>
    </row>
    <row r="1913" spans="1:8" ht="13.5" x14ac:dyDescent="0.25">
      <c r="A1913" s="3">
        <v>44796</v>
      </c>
      <c r="B1913" s="2">
        <v>36.94</v>
      </c>
      <c r="C1913" s="2">
        <v>22.207000000000001</v>
      </c>
      <c r="D1913" s="2">
        <v>4142</v>
      </c>
      <c r="E1913" s="2">
        <f t="shared" si="116"/>
        <v>1315766</v>
      </c>
      <c r="F1913" s="17" t="str">
        <f t="shared" si="119"/>
        <v>BEARISH</v>
      </c>
      <c r="G1913" s="17" t="str">
        <f t="shared" si="118"/>
        <v>NEUTRAL</v>
      </c>
      <c r="H1913" s="17" t="str">
        <f t="shared" si="117"/>
        <v>BEARISH DIVERGENCE</v>
      </c>
    </row>
    <row r="1914" spans="1:8" ht="13.5" x14ac:dyDescent="0.25">
      <c r="A1914" s="3">
        <v>44797</v>
      </c>
      <c r="B1914" s="2">
        <v>36.9</v>
      </c>
      <c r="C1914" s="2">
        <v>22.183</v>
      </c>
      <c r="D1914" s="2">
        <v>544</v>
      </c>
      <c r="E1914" s="2">
        <f t="shared" si="116"/>
        <v>1315222</v>
      </c>
      <c r="F1914" s="17" t="str">
        <f t="shared" si="119"/>
        <v>BEARISH</v>
      </c>
      <c r="G1914" s="17" t="str">
        <f t="shared" si="118"/>
        <v>NEUTRAL</v>
      </c>
      <c r="H1914" s="17" t="str">
        <f t="shared" si="117"/>
        <v>BEARISH DIVERGENCE</v>
      </c>
    </row>
    <row r="1915" spans="1:8" ht="13.5" x14ac:dyDescent="0.25">
      <c r="A1915" s="3">
        <v>44798</v>
      </c>
      <c r="B1915" s="2">
        <v>36.81</v>
      </c>
      <c r="C1915" s="2">
        <v>22.128900000000002</v>
      </c>
      <c r="D1915" s="2">
        <v>863</v>
      </c>
      <c r="E1915" s="2">
        <f t="shared" si="116"/>
        <v>1314359</v>
      </c>
      <c r="F1915" s="17" t="str">
        <f t="shared" si="119"/>
        <v>BEARISH</v>
      </c>
      <c r="G1915" s="17" t="str">
        <f t="shared" si="118"/>
        <v>NEUTRAL</v>
      </c>
      <c r="H1915" s="17" t="str">
        <f t="shared" si="117"/>
        <v>CONFIRMED BEARISH</v>
      </c>
    </row>
    <row r="1916" spans="1:8" ht="13.5" x14ac:dyDescent="0.25">
      <c r="A1916" s="3">
        <v>44799</v>
      </c>
      <c r="B1916" s="2">
        <v>37.5</v>
      </c>
      <c r="C1916" s="2">
        <v>22.543700000000001</v>
      </c>
      <c r="D1916" s="2">
        <v>1637</v>
      </c>
      <c r="E1916" s="2">
        <f t="shared" si="116"/>
        <v>1315996</v>
      </c>
      <c r="F1916" s="17" t="str">
        <f t="shared" si="119"/>
        <v>BEARISH</v>
      </c>
      <c r="G1916" s="17" t="str">
        <f t="shared" si="118"/>
        <v>NEUTRAL</v>
      </c>
      <c r="H1916" s="17" t="str">
        <f t="shared" si="117"/>
        <v>BEARISH DIVERGENCE</v>
      </c>
    </row>
    <row r="1917" spans="1:8" ht="13.5" x14ac:dyDescent="0.25">
      <c r="A1917" s="3">
        <v>44802</v>
      </c>
      <c r="B1917" s="2">
        <v>36.99</v>
      </c>
      <c r="C1917" s="2">
        <v>22.237100000000002</v>
      </c>
      <c r="D1917" s="2">
        <v>4509</v>
      </c>
      <c r="E1917" s="2">
        <f t="shared" si="116"/>
        <v>1311487</v>
      </c>
      <c r="F1917" s="17" t="str">
        <f t="shared" si="119"/>
        <v>BEARISH</v>
      </c>
      <c r="G1917" s="17" t="str">
        <f t="shared" si="118"/>
        <v>NEUTRAL</v>
      </c>
      <c r="H1917" s="17" t="str">
        <f t="shared" si="117"/>
        <v>BEARISH DIVERGENCE</v>
      </c>
    </row>
    <row r="1918" spans="1:8" ht="13.5" x14ac:dyDescent="0.25">
      <c r="A1918" s="3">
        <v>44803</v>
      </c>
      <c r="B1918" s="2">
        <v>35.5</v>
      </c>
      <c r="C1918" s="2">
        <v>21.3413</v>
      </c>
      <c r="D1918" s="2">
        <v>7841</v>
      </c>
      <c r="E1918" s="2">
        <f t="shared" si="116"/>
        <v>1303646</v>
      </c>
      <c r="F1918" s="17" t="str">
        <f t="shared" si="119"/>
        <v>BEARISH</v>
      </c>
      <c r="G1918" s="17" t="str">
        <f t="shared" si="118"/>
        <v>NEUTRAL</v>
      </c>
      <c r="H1918" s="17" t="str">
        <f t="shared" si="117"/>
        <v>CONFIRMED BEARISH</v>
      </c>
    </row>
    <row r="1919" spans="1:8" ht="13.5" x14ac:dyDescent="0.25">
      <c r="A1919" s="3">
        <v>44804</v>
      </c>
      <c r="B1919" s="2">
        <v>36</v>
      </c>
      <c r="C1919" s="2">
        <v>21.6419</v>
      </c>
      <c r="D1919" s="2">
        <v>14549</v>
      </c>
      <c r="E1919" s="2">
        <f t="shared" si="116"/>
        <v>1318195</v>
      </c>
      <c r="F1919" s="17" t="str">
        <f t="shared" si="119"/>
        <v>BULLISH</v>
      </c>
      <c r="G1919" s="17" t="str">
        <f t="shared" si="118"/>
        <v>NEUTRAL</v>
      </c>
      <c r="H1919" s="17" t="str">
        <f t="shared" si="117"/>
        <v>BULLISH DIVERGENCE</v>
      </c>
    </row>
    <row r="1920" spans="1:8" ht="13.5" x14ac:dyDescent="0.25">
      <c r="A1920" s="3">
        <v>44805</v>
      </c>
      <c r="B1920" s="2">
        <v>36.299999999999997</v>
      </c>
      <c r="C1920" s="2">
        <v>21.822299999999998</v>
      </c>
      <c r="D1920" s="2">
        <v>8631</v>
      </c>
      <c r="E1920" s="2">
        <f t="shared" si="116"/>
        <v>1326826</v>
      </c>
      <c r="F1920" s="17" t="str">
        <f t="shared" si="119"/>
        <v>BULLISH</v>
      </c>
      <c r="G1920" s="17" t="str">
        <f t="shared" si="118"/>
        <v>NEUTRAL</v>
      </c>
      <c r="H1920" s="17" t="str">
        <f t="shared" si="117"/>
        <v>BULLISH DIVERGENCE</v>
      </c>
    </row>
    <row r="1921" spans="1:8" ht="13.5" x14ac:dyDescent="0.25">
      <c r="A1921" s="3">
        <v>44806</v>
      </c>
      <c r="B1921" s="2">
        <v>36.299999999999997</v>
      </c>
      <c r="C1921" s="2">
        <v>21.822299999999998</v>
      </c>
      <c r="D1921" s="2">
        <v>1031</v>
      </c>
      <c r="E1921" s="2">
        <f t="shared" si="116"/>
        <v>1326826</v>
      </c>
      <c r="F1921" s="17" t="str">
        <f t="shared" si="119"/>
        <v>BULLISH</v>
      </c>
      <c r="G1921" s="17" t="str">
        <f t="shared" si="118"/>
        <v>NEUTRAL</v>
      </c>
      <c r="H1921" s="17" t="str">
        <f t="shared" si="117"/>
        <v>BULLISH DIVERGENCE</v>
      </c>
    </row>
    <row r="1922" spans="1:8" ht="13.5" x14ac:dyDescent="0.25">
      <c r="A1922" s="3">
        <v>44809</v>
      </c>
      <c r="B1922" s="2">
        <v>35.700000000000003</v>
      </c>
      <c r="C1922" s="2">
        <v>21.461600000000001</v>
      </c>
      <c r="D1922" s="2">
        <v>3654</v>
      </c>
      <c r="E1922" s="2">
        <f t="shared" si="116"/>
        <v>1323172</v>
      </c>
      <c r="F1922" s="17" t="str">
        <f t="shared" si="119"/>
        <v>BULLISH</v>
      </c>
      <c r="G1922" s="17" t="str">
        <f t="shared" si="118"/>
        <v>NEUTRAL</v>
      </c>
      <c r="H1922" s="17" t="str">
        <f t="shared" si="117"/>
        <v>BULLISH DIVERGENCE</v>
      </c>
    </row>
    <row r="1923" spans="1:8" ht="13.5" x14ac:dyDescent="0.25">
      <c r="A1923" s="3">
        <v>44810</v>
      </c>
      <c r="B1923" s="2">
        <v>35.619999999999997</v>
      </c>
      <c r="C1923" s="2">
        <v>21.413499999999999</v>
      </c>
      <c r="D1923" s="2">
        <v>7471</v>
      </c>
      <c r="E1923" s="2">
        <f t="shared" si="116"/>
        <v>1315701</v>
      </c>
      <c r="F1923" s="17" t="str">
        <f t="shared" si="119"/>
        <v>BULLISH</v>
      </c>
      <c r="G1923" s="17" t="str">
        <f t="shared" si="118"/>
        <v>NEUTRAL</v>
      </c>
      <c r="H1923" s="17" t="str">
        <f t="shared" si="117"/>
        <v>CONFIRMED BULLISH</v>
      </c>
    </row>
    <row r="1924" spans="1:8" ht="13.5" x14ac:dyDescent="0.25">
      <c r="A1924" s="3">
        <v>44811</v>
      </c>
      <c r="B1924" s="2">
        <v>36.29</v>
      </c>
      <c r="C1924" s="2">
        <v>21.816299999999998</v>
      </c>
      <c r="D1924" s="2">
        <v>14874</v>
      </c>
      <c r="E1924" s="2">
        <f t="shared" ref="E1924:E1987" si="120">IF(B1924&gt;B1923, E1923+D1924, IF(B1924&lt;B1923, E1923-D1924, E1923))</f>
        <v>1330575</v>
      </c>
      <c r="F1924" s="17" t="str">
        <f t="shared" si="119"/>
        <v>BULLISH</v>
      </c>
      <c r="G1924" s="17" t="str">
        <f t="shared" si="118"/>
        <v>NEUTRAL</v>
      </c>
      <c r="H1924" s="17" t="str">
        <f t="shared" si="117"/>
        <v>CONFIRMED BULLISH</v>
      </c>
    </row>
    <row r="1925" spans="1:8" ht="13.5" x14ac:dyDescent="0.25">
      <c r="A1925" s="3">
        <v>44812</v>
      </c>
      <c r="B1925" s="2">
        <v>36.14</v>
      </c>
      <c r="C1925" s="2">
        <v>21.726099999999999</v>
      </c>
      <c r="D1925" s="2">
        <v>1813</v>
      </c>
      <c r="E1925" s="2">
        <f t="shared" si="120"/>
        <v>1328762</v>
      </c>
      <c r="F1925" s="17" t="str">
        <f t="shared" si="119"/>
        <v>BULLISH</v>
      </c>
      <c r="G1925" s="17" t="str">
        <f t="shared" si="118"/>
        <v>NEUTRAL</v>
      </c>
      <c r="H1925" s="17" t="str">
        <f t="shared" si="117"/>
        <v>BULLISH DIVERGENCE</v>
      </c>
    </row>
    <row r="1926" spans="1:8" ht="13.5" x14ac:dyDescent="0.25">
      <c r="A1926" s="3">
        <v>44813</v>
      </c>
      <c r="B1926" s="2">
        <v>36.25</v>
      </c>
      <c r="C1926" s="2">
        <v>21.792200000000001</v>
      </c>
      <c r="D1926" s="2">
        <v>2847</v>
      </c>
      <c r="E1926" s="2">
        <f t="shared" si="120"/>
        <v>1331609</v>
      </c>
      <c r="F1926" s="17" t="str">
        <f t="shared" si="119"/>
        <v>BULLISH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BULLISH DIVERGENCE</v>
      </c>
    </row>
    <row r="1927" spans="1:8" ht="13.5" x14ac:dyDescent="0.25">
      <c r="A1927" s="3">
        <v>44816</v>
      </c>
      <c r="B1927" s="2">
        <v>36.159999999999997</v>
      </c>
      <c r="C1927" s="2">
        <v>21.738099999999999</v>
      </c>
      <c r="D1927" s="2">
        <v>3673</v>
      </c>
      <c r="E1927" s="2">
        <f t="shared" si="120"/>
        <v>1327936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BULLISH</v>
      </c>
    </row>
    <row r="1928" spans="1:8" ht="13.5" x14ac:dyDescent="0.25">
      <c r="A1928" s="3">
        <v>44817</v>
      </c>
      <c r="B1928" s="2">
        <v>36.200000000000003</v>
      </c>
      <c r="C1928" s="2">
        <v>21.7621</v>
      </c>
      <c r="D1928" s="2">
        <v>4145</v>
      </c>
      <c r="E1928" s="2">
        <f t="shared" si="120"/>
        <v>1332081</v>
      </c>
      <c r="F1928" s="17" t="str">
        <f t="shared" ref="F1928:F1991" si="123">IF(E1928&gt;E1923,"BULLISH",IF(E1928&lt;E1923,"BEARISH","NEUTRAL"))</f>
        <v>BULLISH</v>
      </c>
      <c r="G1928" s="17" t="str">
        <f t="shared" si="122"/>
        <v>NEUTRAL</v>
      </c>
      <c r="H1928" s="17" t="str">
        <f t="shared" si="121"/>
        <v>CONFIRMED BULLISH</v>
      </c>
    </row>
    <row r="1929" spans="1:8" ht="13.5" x14ac:dyDescent="0.25">
      <c r="A1929" s="3">
        <v>44818</v>
      </c>
      <c r="B1929" s="2">
        <v>36.299999999999997</v>
      </c>
      <c r="C1929" s="2">
        <v>21.822299999999998</v>
      </c>
      <c r="D1929" s="2">
        <v>3012</v>
      </c>
      <c r="E1929" s="2">
        <f t="shared" si="120"/>
        <v>1335093</v>
      </c>
      <c r="F1929" s="17" t="str">
        <f t="shared" si="123"/>
        <v>BULLISH</v>
      </c>
      <c r="G1929" s="17" t="str">
        <f t="shared" si="122"/>
        <v>NEUTRAL</v>
      </c>
      <c r="H1929" s="17" t="str">
        <f t="shared" si="121"/>
        <v>CONFIRMED BULLISH</v>
      </c>
    </row>
    <row r="1930" spans="1:8" ht="13.5" x14ac:dyDescent="0.25">
      <c r="A1930" s="3">
        <v>44819</v>
      </c>
      <c r="B1930" s="2">
        <v>36.4</v>
      </c>
      <c r="C1930" s="2">
        <v>21.882400000000001</v>
      </c>
      <c r="D1930" s="2">
        <v>490</v>
      </c>
      <c r="E1930" s="2">
        <f t="shared" si="120"/>
        <v>1335583</v>
      </c>
      <c r="F1930" s="17" t="str">
        <f t="shared" si="123"/>
        <v>BULLISH</v>
      </c>
      <c r="G1930" s="17" t="str">
        <f t="shared" si="122"/>
        <v>NEUTRAL</v>
      </c>
      <c r="H1930" s="17" t="str">
        <f t="shared" si="121"/>
        <v>CONFIRMED BULLISH</v>
      </c>
    </row>
    <row r="1931" spans="1:8" ht="13.5" x14ac:dyDescent="0.25">
      <c r="A1931" s="3">
        <v>44820</v>
      </c>
      <c r="B1931" s="2">
        <v>36.49</v>
      </c>
      <c r="C1931" s="2">
        <v>21.936499999999999</v>
      </c>
      <c r="D1931" s="2">
        <v>1020</v>
      </c>
      <c r="E1931" s="2">
        <f t="shared" si="120"/>
        <v>1336603</v>
      </c>
      <c r="F1931" s="17" t="str">
        <f t="shared" si="123"/>
        <v>BULLISH</v>
      </c>
      <c r="G1931" s="17" t="str">
        <f t="shared" si="122"/>
        <v>NEUTRAL</v>
      </c>
      <c r="H1931" s="17" t="str">
        <f t="shared" si="121"/>
        <v>CONFIRMED BULLISH</v>
      </c>
    </row>
    <row r="1932" spans="1:8" ht="13.5" x14ac:dyDescent="0.25">
      <c r="A1932" s="3">
        <v>44823</v>
      </c>
      <c r="B1932" s="2">
        <v>36.799999999999997</v>
      </c>
      <c r="C1932" s="2">
        <v>22.122800000000002</v>
      </c>
      <c r="D1932" s="2">
        <v>733</v>
      </c>
      <c r="E1932" s="2">
        <f t="shared" si="120"/>
        <v>1337336</v>
      </c>
      <c r="F1932" s="17" t="str">
        <f t="shared" si="123"/>
        <v>BULLISH</v>
      </c>
      <c r="G1932" s="17" t="str">
        <f t="shared" si="122"/>
        <v>NEUTRAL</v>
      </c>
      <c r="H1932" s="17" t="str">
        <f t="shared" si="121"/>
        <v>CONFIRMED BULLISH</v>
      </c>
    </row>
    <row r="1933" spans="1:8" ht="13.5" x14ac:dyDescent="0.25">
      <c r="A1933" s="3">
        <v>44824</v>
      </c>
      <c r="B1933" s="2">
        <v>36.799999999999997</v>
      </c>
      <c r="C1933" s="2">
        <v>22.122800000000002</v>
      </c>
      <c r="D1933" s="2">
        <v>258</v>
      </c>
      <c r="E1933" s="2">
        <f t="shared" si="120"/>
        <v>1337336</v>
      </c>
      <c r="F1933" s="17" t="str">
        <f t="shared" si="123"/>
        <v>BULLISH</v>
      </c>
      <c r="G1933" s="17" t="str">
        <f t="shared" si="122"/>
        <v>NEUTRAL</v>
      </c>
      <c r="H1933" s="17" t="str">
        <f t="shared" si="121"/>
        <v>CONFIRMED BULLISH</v>
      </c>
    </row>
    <row r="1934" spans="1:8" ht="13.5" x14ac:dyDescent="0.25">
      <c r="A1934" s="3">
        <v>44825</v>
      </c>
      <c r="B1934" s="2">
        <v>36.799999999999997</v>
      </c>
      <c r="C1934" s="2">
        <v>22.122800000000002</v>
      </c>
      <c r="D1934" s="2">
        <v>2417</v>
      </c>
      <c r="E1934" s="2">
        <f t="shared" si="120"/>
        <v>1337336</v>
      </c>
      <c r="F1934" s="17" t="str">
        <f t="shared" si="123"/>
        <v>BULLISH</v>
      </c>
      <c r="G1934" s="17" t="str">
        <f t="shared" si="122"/>
        <v>NEUTRAL</v>
      </c>
      <c r="H1934" s="17" t="str">
        <f t="shared" si="121"/>
        <v>CONFIRMED BULLISH</v>
      </c>
    </row>
    <row r="1935" spans="1:8" ht="13.5" x14ac:dyDescent="0.25">
      <c r="A1935" s="3">
        <v>44826</v>
      </c>
      <c r="B1935" s="2">
        <v>36.799999999999997</v>
      </c>
      <c r="C1935" s="2">
        <v>22.122800000000002</v>
      </c>
      <c r="D1935" s="2">
        <v>3359</v>
      </c>
      <c r="E1935" s="2">
        <f t="shared" si="120"/>
        <v>1337336</v>
      </c>
      <c r="F1935" s="17" t="str">
        <f t="shared" si="123"/>
        <v>BULLISH</v>
      </c>
      <c r="G1935" s="17" t="str">
        <f t="shared" si="122"/>
        <v>NEUTRAL</v>
      </c>
      <c r="H1935" s="17" t="str">
        <f t="shared" si="121"/>
        <v>CONFIRMED BULLISH</v>
      </c>
    </row>
    <row r="1936" spans="1:8" ht="13.5" x14ac:dyDescent="0.25">
      <c r="A1936" s="3">
        <v>44827</v>
      </c>
      <c r="B1936" s="2">
        <v>38.299999999999997</v>
      </c>
      <c r="C1936" s="2">
        <v>23.0246</v>
      </c>
      <c r="D1936" s="2">
        <v>3869</v>
      </c>
      <c r="E1936" s="2">
        <f t="shared" si="120"/>
        <v>1341205</v>
      </c>
      <c r="F1936" s="17" t="str">
        <f t="shared" si="123"/>
        <v>BULLISH</v>
      </c>
      <c r="G1936" s="17" t="str">
        <f t="shared" si="122"/>
        <v>NEUTRAL</v>
      </c>
      <c r="H1936" s="17" t="str">
        <f t="shared" si="121"/>
        <v>CONFIRMED BULLISH</v>
      </c>
    </row>
    <row r="1937" spans="1:8" ht="13.5" x14ac:dyDescent="0.25">
      <c r="A1937" s="3">
        <v>44830</v>
      </c>
      <c r="B1937" s="2">
        <v>39</v>
      </c>
      <c r="C1937" s="2">
        <v>23.445399999999999</v>
      </c>
      <c r="D1937" s="2">
        <v>8306</v>
      </c>
      <c r="E1937" s="2">
        <f t="shared" si="120"/>
        <v>1349511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CONFIRMED BULLISH</v>
      </c>
    </row>
    <row r="1938" spans="1:8" ht="13.5" x14ac:dyDescent="0.25">
      <c r="A1938" s="3">
        <v>44831</v>
      </c>
      <c r="B1938" s="2">
        <v>39.11</v>
      </c>
      <c r="C1938" s="2">
        <v>23.511500000000002</v>
      </c>
      <c r="D1938" s="2">
        <v>4022</v>
      </c>
      <c r="E1938" s="2">
        <f t="shared" si="120"/>
        <v>1353533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v>44832</v>
      </c>
      <c r="B1939" s="2">
        <v>39.5</v>
      </c>
      <c r="C1939" s="2">
        <v>23.745999999999999</v>
      </c>
      <c r="D1939" s="2">
        <v>13047</v>
      </c>
      <c r="E1939" s="2">
        <f t="shared" si="120"/>
        <v>1366580</v>
      </c>
      <c r="F1939" s="17" t="str">
        <f t="shared" si="123"/>
        <v>BULLISH</v>
      </c>
      <c r="G1939" s="17" t="str">
        <f t="shared" si="122"/>
        <v>STRONG</v>
      </c>
      <c r="H1939" s="17" t="str">
        <f t="shared" si="121"/>
        <v>CONFIRMED BULLISH</v>
      </c>
    </row>
    <row r="1940" spans="1:8" ht="13.5" x14ac:dyDescent="0.25">
      <c r="A1940" s="3">
        <v>44833</v>
      </c>
      <c r="B1940" s="2">
        <v>39.49</v>
      </c>
      <c r="C1940" s="2">
        <v>23.74</v>
      </c>
      <c r="D1940" s="2">
        <v>9220</v>
      </c>
      <c r="E1940" s="2">
        <f t="shared" si="120"/>
        <v>1357360</v>
      </c>
      <c r="F1940" s="17" t="str">
        <f t="shared" si="123"/>
        <v>BULLISH</v>
      </c>
      <c r="G1940" s="17" t="str">
        <f t="shared" si="122"/>
        <v>NEUTRAL</v>
      </c>
      <c r="H1940" s="17" t="str">
        <f t="shared" si="121"/>
        <v>CONFIRMED BULLISH</v>
      </c>
    </row>
    <row r="1941" spans="1:8" ht="13.5" x14ac:dyDescent="0.25">
      <c r="A1941" s="3">
        <v>44834</v>
      </c>
      <c r="B1941" s="2">
        <v>38.79</v>
      </c>
      <c r="C1941" s="2">
        <v>23.319199999999999</v>
      </c>
      <c r="D1941" s="2">
        <v>7344</v>
      </c>
      <c r="E1941" s="2">
        <f t="shared" si="120"/>
        <v>1350016</v>
      </c>
      <c r="F1941" s="17" t="str">
        <f t="shared" si="123"/>
        <v>BULLISH</v>
      </c>
      <c r="G1941" s="17" t="str">
        <f t="shared" si="122"/>
        <v>NEUTRAL</v>
      </c>
      <c r="H1941" s="17" t="str">
        <f t="shared" si="121"/>
        <v>CONFIRMED BULLISH</v>
      </c>
    </row>
    <row r="1942" spans="1:8" ht="13.5" x14ac:dyDescent="0.25">
      <c r="A1942" s="3">
        <v>44837</v>
      </c>
      <c r="B1942" s="2">
        <v>38.659999999999997</v>
      </c>
      <c r="C1942" s="2">
        <v>23.241</v>
      </c>
      <c r="D1942" s="2">
        <v>33385</v>
      </c>
      <c r="E1942" s="2">
        <f t="shared" si="120"/>
        <v>1316631</v>
      </c>
      <c r="F1942" s="17" t="str">
        <f t="shared" si="123"/>
        <v>BEARISH</v>
      </c>
      <c r="G1942" s="17" t="str">
        <f t="shared" si="122"/>
        <v>WEAK</v>
      </c>
      <c r="H1942" s="17" t="str">
        <f t="shared" si="121"/>
        <v>CONFIRMED BEARISH</v>
      </c>
    </row>
    <row r="1943" spans="1:8" ht="13.5" x14ac:dyDescent="0.25">
      <c r="A1943" s="3">
        <v>44838</v>
      </c>
      <c r="B1943" s="2">
        <v>38.5</v>
      </c>
      <c r="C1943" s="2">
        <v>23.1448</v>
      </c>
      <c r="D1943" s="2">
        <v>48752</v>
      </c>
      <c r="E1943" s="2">
        <f t="shared" si="120"/>
        <v>1267879</v>
      </c>
      <c r="F1943" s="17" t="str">
        <f t="shared" si="123"/>
        <v>BEARISH</v>
      </c>
      <c r="G1943" s="17" t="str">
        <f t="shared" si="122"/>
        <v>WEAK</v>
      </c>
      <c r="H1943" s="17" t="str">
        <f t="shared" si="121"/>
        <v>CONFIRMED BEARISH</v>
      </c>
    </row>
    <row r="1944" spans="1:8" ht="13.5" x14ac:dyDescent="0.25">
      <c r="A1944" s="3">
        <v>44839</v>
      </c>
      <c r="B1944" s="2">
        <v>37.5</v>
      </c>
      <c r="C1944" s="2">
        <v>22.543700000000001</v>
      </c>
      <c r="D1944" s="2">
        <v>774</v>
      </c>
      <c r="E1944" s="2">
        <f t="shared" si="120"/>
        <v>1267105</v>
      </c>
      <c r="F1944" s="17" t="str">
        <f t="shared" si="123"/>
        <v>BEARISH</v>
      </c>
      <c r="G1944" s="17" t="str">
        <f t="shared" si="122"/>
        <v>WEAK</v>
      </c>
      <c r="H1944" s="17" t="str">
        <f t="shared" si="121"/>
        <v>CONFIRMED BEARISH</v>
      </c>
    </row>
    <row r="1945" spans="1:8" ht="13.5" x14ac:dyDescent="0.25">
      <c r="A1945" s="3">
        <v>44840</v>
      </c>
      <c r="B1945" s="2">
        <v>37.299999999999997</v>
      </c>
      <c r="C1945" s="2">
        <v>22.423400000000001</v>
      </c>
      <c r="D1945" s="2">
        <v>2689</v>
      </c>
      <c r="E1945" s="2">
        <f t="shared" si="120"/>
        <v>1264416</v>
      </c>
      <c r="F1945" s="17" t="str">
        <f t="shared" si="123"/>
        <v>BEARISH</v>
      </c>
      <c r="G1945" s="17" t="str">
        <f t="shared" si="122"/>
        <v>WEAK</v>
      </c>
      <c r="H1945" s="17" t="str">
        <f t="shared" si="121"/>
        <v>CONFIRMED BEARISH</v>
      </c>
    </row>
    <row r="1946" spans="1:8" ht="13.5" x14ac:dyDescent="0.25">
      <c r="A1946" s="3">
        <v>44841</v>
      </c>
      <c r="B1946" s="2">
        <v>37</v>
      </c>
      <c r="C1946" s="2">
        <v>22.243099999999998</v>
      </c>
      <c r="D1946" s="2">
        <v>306</v>
      </c>
      <c r="E1946" s="2">
        <f t="shared" si="120"/>
        <v>1264110</v>
      </c>
      <c r="F1946" s="17" t="str">
        <f t="shared" si="123"/>
        <v>BEARISH</v>
      </c>
      <c r="G1946" s="17" t="str">
        <f t="shared" si="122"/>
        <v>WEAK</v>
      </c>
      <c r="H1946" s="17" t="str">
        <f t="shared" si="121"/>
        <v>CONFIRMED BEARISH</v>
      </c>
    </row>
    <row r="1947" spans="1:8" ht="13.5" x14ac:dyDescent="0.25">
      <c r="A1947" s="3">
        <v>44844</v>
      </c>
      <c r="B1947" s="2">
        <v>37</v>
      </c>
      <c r="C1947" s="2">
        <v>22.243099999999998</v>
      </c>
      <c r="D1947" s="2">
        <v>331</v>
      </c>
      <c r="E1947" s="2">
        <f t="shared" si="120"/>
        <v>1264110</v>
      </c>
      <c r="F1947" s="17" t="str">
        <f t="shared" si="123"/>
        <v>BEARISH</v>
      </c>
      <c r="G1947" s="17" t="str">
        <f t="shared" si="122"/>
        <v>WEAK</v>
      </c>
      <c r="H1947" s="17" t="str">
        <f t="shared" si="121"/>
        <v>CONFIRMED BEARISH</v>
      </c>
    </row>
    <row r="1948" spans="1:8" ht="13.5" x14ac:dyDescent="0.25">
      <c r="A1948" s="3">
        <v>44845</v>
      </c>
      <c r="B1948" s="2">
        <v>37.450000000000003</v>
      </c>
      <c r="C1948" s="2">
        <v>22.5136</v>
      </c>
      <c r="D1948" s="2">
        <v>4621</v>
      </c>
      <c r="E1948" s="2">
        <f t="shared" si="120"/>
        <v>1268731</v>
      </c>
      <c r="F1948" s="17" t="str">
        <f t="shared" si="123"/>
        <v>BULLISH</v>
      </c>
      <c r="G1948" s="17" t="str">
        <f t="shared" si="122"/>
        <v>NEUTRAL</v>
      </c>
      <c r="H1948" s="17" t="str">
        <f t="shared" si="121"/>
        <v>BULLISH DIVERGENCE</v>
      </c>
    </row>
    <row r="1949" spans="1:8" ht="13.5" x14ac:dyDescent="0.25">
      <c r="A1949" s="3">
        <v>44846</v>
      </c>
      <c r="B1949" s="2">
        <v>37.299999999999997</v>
      </c>
      <c r="C1949" s="2">
        <v>22.423400000000001</v>
      </c>
      <c r="D1949" s="2">
        <v>6661</v>
      </c>
      <c r="E1949" s="2">
        <f t="shared" si="120"/>
        <v>1262070</v>
      </c>
      <c r="F1949" s="17" t="str">
        <f t="shared" si="123"/>
        <v>BEARISH</v>
      </c>
      <c r="G1949" s="17" t="str">
        <f t="shared" si="122"/>
        <v>NEUTRAL</v>
      </c>
      <c r="H1949" s="17" t="str">
        <f t="shared" si="121"/>
        <v>CONFIRMED BEARISH</v>
      </c>
    </row>
    <row r="1950" spans="1:8" ht="13.5" x14ac:dyDescent="0.25">
      <c r="A1950" s="3">
        <v>44847</v>
      </c>
      <c r="B1950" s="2">
        <v>37.5</v>
      </c>
      <c r="C1950" s="2">
        <v>22.543700000000001</v>
      </c>
      <c r="D1950" s="2">
        <v>456</v>
      </c>
      <c r="E1950" s="2">
        <f t="shared" si="120"/>
        <v>1262526</v>
      </c>
      <c r="F1950" s="17" t="str">
        <f t="shared" si="123"/>
        <v>BEARISH</v>
      </c>
      <c r="G1950" s="17" t="str">
        <f t="shared" si="122"/>
        <v>NEUTRAL</v>
      </c>
      <c r="H1950" s="17" t="str">
        <f t="shared" si="121"/>
        <v>BEARISH DIVERGENCE</v>
      </c>
    </row>
    <row r="1951" spans="1:8" ht="13.5" x14ac:dyDescent="0.25">
      <c r="A1951" s="3">
        <v>44848</v>
      </c>
      <c r="B1951" s="2">
        <v>37.49</v>
      </c>
      <c r="C1951" s="2">
        <v>22.537600000000001</v>
      </c>
      <c r="D1951" s="2">
        <v>430</v>
      </c>
      <c r="E1951" s="2">
        <f t="shared" si="120"/>
        <v>1262096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BEARISH DIVERGENCE</v>
      </c>
    </row>
    <row r="1952" spans="1:8" ht="13.5" x14ac:dyDescent="0.25">
      <c r="A1952" s="3">
        <v>44851</v>
      </c>
      <c r="B1952" s="2">
        <v>37.4</v>
      </c>
      <c r="C1952" s="2">
        <v>22.483499999999999</v>
      </c>
      <c r="D1952" s="2">
        <v>4971</v>
      </c>
      <c r="E1952" s="2">
        <f t="shared" si="120"/>
        <v>1257125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BEARISH DIVERGENCE</v>
      </c>
    </row>
    <row r="1953" spans="1:8" ht="13.5" x14ac:dyDescent="0.25">
      <c r="A1953" s="3">
        <v>44852</v>
      </c>
      <c r="B1953" s="2">
        <v>37.5</v>
      </c>
      <c r="C1953" s="2">
        <v>22.543700000000001</v>
      </c>
      <c r="D1953" s="2">
        <v>2187</v>
      </c>
      <c r="E1953" s="2">
        <f t="shared" si="120"/>
        <v>1259312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BEARISH DIVERGENCE</v>
      </c>
    </row>
    <row r="1954" spans="1:8" ht="13.5" x14ac:dyDescent="0.25">
      <c r="A1954" s="3">
        <v>44853</v>
      </c>
      <c r="B1954" s="2">
        <v>37.5</v>
      </c>
      <c r="C1954" s="2">
        <v>22.543700000000001</v>
      </c>
      <c r="D1954" s="2">
        <v>342</v>
      </c>
      <c r="E1954" s="2">
        <f t="shared" si="120"/>
        <v>1259312</v>
      </c>
      <c r="F1954" s="17" t="str">
        <f t="shared" si="123"/>
        <v>BEARISH</v>
      </c>
      <c r="G1954" s="17" t="str">
        <f t="shared" si="122"/>
        <v>NEUTRAL</v>
      </c>
      <c r="H1954" s="17" t="str">
        <f t="shared" si="121"/>
        <v>BEARISH DIVERGENCE</v>
      </c>
    </row>
    <row r="1955" spans="1:8" ht="13.5" x14ac:dyDescent="0.25">
      <c r="A1955" s="3">
        <v>44854</v>
      </c>
      <c r="B1955" s="2">
        <v>37.5</v>
      </c>
      <c r="C1955" s="2">
        <v>22.543700000000001</v>
      </c>
      <c r="D1955" s="2">
        <v>443</v>
      </c>
      <c r="E1955" s="2">
        <f t="shared" si="120"/>
        <v>1259312</v>
      </c>
      <c r="F1955" s="17" t="str">
        <f t="shared" si="123"/>
        <v>BEARISH</v>
      </c>
      <c r="G1955" s="17" t="str">
        <f t="shared" si="122"/>
        <v>NEUTRAL</v>
      </c>
      <c r="H1955" s="17" t="str">
        <f t="shared" si="121"/>
        <v>NEUTRAL</v>
      </c>
    </row>
    <row r="1956" spans="1:8" ht="13.5" x14ac:dyDescent="0.25">
      <c r="A1956" s="3">
        <v>44855</v>
      </c>
      <c r="B1956" s="2">
        <v>37.5</v>
      </c>
      <c r="C1956" s="2">
        <v>22.543700000000001</v>
      </c>
      <c r="D1956" s="2">
        <v>12994</v>
      </c>
      <c r="E1956" s="2">
        <f t="shared" si="120"/>
        <v>1259312</v>
      </c>
      <c r="F1956" s="17" t="str">
        <f t="shared" si="123"/>
        <v>BEARISH</v>
      </c>
      <c r="G1956" s="17" t="str">
        <f t="shared" si="122"/>
        <v>NEUTRAL</v>
      </c>
      <c r="H1956" s="17" t="str">
        <f t="shared" si="121"/>
        <v>BEARISH DIVERGENCE</v>
      </c>
    </row>
    <row r="1957" spans="1:8" ht="13.5" x14ac:dyDescent="0.25">
      <c r="A1957" s="3">
        <v>44858</v>
      </c>
      <c r="B1957" s="2">
        <v>37.1</v>
      </c>
      <c r="C1957" s="2">
        <v>22.3032</v>
      </c>
      <c r="D1957" s="2">
        <v>1407</v>
      </c>
      <c r="E1957" s="2">
        <f t="shared" si="120"/>
        <v>1257905</v>
      </c>
      <c r="F1957" s="17" t="str">
        <f t="shared" si="123"/>
        <v>BULLISH</v>
      </c>
      <c r="G1957" s="17" t="str">
        <f t="shared" si="122"/>
        <v>NEUTRAL</v>
      </c>
      <c r="H1957" s="17" t="str">
        <f t="shared" si="121"/>
        <v>BULLISH DIVERGENCE</v>
      </c>
    </row>
    <row r="1958" spans="1:8" ht="13.5" x14ac:dyDescent="0.25">
      <c r="A1958" s="3">
        <v>44859</v>
      </c>
      <c r="B1958" s="2">
        <v>37.1</v>
      </c>
      <c r="C1958" s="2">
        <v>22.3032</v>
      </c>
      <c r="D1958" s="2">
        <v>1606</v>
      </c>
      <c r="E1958" s="2">
        <f t="shared" si="120"/>
        <v>1257905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CONFIRMED BEARISH</v>
      </c>
    </row>
    <row r="1959" spans="1:8" ht="13.5" x14ac:dyDescent="0.25">
      <c r="A1959" s="3">
        <v>44860</v>
      </c>
      <c r="B1959" s="2">
        <v>37.49</v>
      </c>
      <c r="C1959" s="2">
        <v>22.537600000000001</v>
      </c>
      <c r="D1959" s="2">
        <v>3784</v>
      </c>
      <c r="E1959" s="2">
        <f t="shared" si="120"/>
        <v>1261689</v>
      </c>
      <c r="F1959" s="17" t="str">
        <f t="shared" si="123"/>
        <v>BULLISH</v>
      </c>
      <c r="G1959" s="17" t="str">
        <f t="shared" si="122"/>
        <v>NEUTRAL</v>
      </c>
      <c r="H1959" s="17" t="str">
        <f t="shared" si="121"/>
        <v>BULLISH DIVERGENCE</v>
      </c>
    </row>
    <row r="1960" spans="1:8" ht="13.5" x14ac:dyDescent="0.25">
      <c r="A1960" s="3">
        <v>44861</v>
      </c>
      <c r="B1960" s="2">
        <v>37.49</v>
      </c>
      <c r="C1960" s="2">
        <v>22.537600000000001</v>
      </c>
      <c r="D1960" s="2">
        <v>1267</v>
      </c>
      <c r="E1960" s="2">
        <f t="shared" si="120"/>
        <v>1261689</v>
      </c>
      <c r="F1960" s="17" t="str">
        <f t="shared" si="123"/>
        <v>BULLISH</v>
      </c>
      <c r="G1960" s="17" t="str">
        <f t="shared" si="122"/>
        <v>NEUTRAL</v>
      </c>
      <c r="H1960" s="17" t="str">
        <f t="shared" si="121"/>
        <v>BULLISH DIVERGENCE</v>
      </c>
    </row>
    <row r="1961" spans="1:8" ht="13.5" x14ac:dyDescent="0.25">
      <c r="A1961" s="3">
        <v>44862</v>
      </c>
      <c r="B1961" s="2">
        <v>38.68</v>
      </c>
      <c r="C1961" s="2">
        <v>23.253</v>
      </c>
      <c r="D1961" s="2">
        <v>15529</v>
      </c>
      <c r="E1961" s="2">
        <f t="shared" si="120"/>
        <v>1277218</v>
      </c>
      <c r="F1961" s="17" t="str">
        <f t="shared" si="123"/>
        <v>BULLISH</v>
      </c>
      <c r="G1961" s="17" t="str">
        <f t="shared" si="122"/>
        <v>NEUTRAL</v>
      </c>
      <c r="H1961" s="17" t="str">
        <f t="shared" si="121"/>
        <v>CONFIRMED BULLISH</v>
      </c>
    </row>
    <row r="1962" spans="1:8" ht="13.5" x14ac:dyDescent="0.25">
      <c r="A1962" s="3">
        <v>44865</v>
      </c>
      <c r="B1962" s="2">
        <v>38.9</v>
      </c>
      <c r="C1962" s="2">
        <v>23.385300000000001</v>
      </c>
      <c r="D1962" s="2">
        <v>8236</v>
      </c>
      <c r="E1962" s="2">
        <f t="shared" si="120"/>
        <v>1285454</v>
      </c>
      <c r="F1962" s="17" t="str">
        <f t="shared" si="123"/>
        <v>BULLISH</v>
      </c>
      <c r="G1962" s="17" t="str">
        <f t="shared" si="122"/>
        <v>STRONG</v>
      </c>
      <c r="H1962" s="17" t="str">
        <f t="shared" si="121"/>
        <v>CONFIRMED BULLISH</v>
      </c>
    </row>
    <row r="1963" spans="1:8" ht="13.5" x14ac:dyDescent="0.25">
      <c r="A1963" s="3">
        <v>44866</v>
      </c>
      <c r="B1963" s="2">
        <v>39.200000000000003</v>
      </c>
      <c r="C1963" s="2">
        <v>23.5656</v>
      </c>
      <c r="D1963" s="2">
        <v>9525</v>
      </c>
      <c r="E1963" s="2">
        <f t="shared" si="120"/>
        <v>1294979</v>
      </c>
      <c r="F1963" s="17" t="str">
        <f t="shared" si="123"/>
        <v>BULLISH</v>
      </c>
      <c r="G1963" s="17" t="str">
        <f t="shared" si="122"/>
        <v>STRONG</v>
      </c>
      <c r="H1963" s="17" t="str">
        <f t="shared" si="121"/>
        <v>CONFIRMED BULLISH</v>
      </c>
    </row>
    <row r="1964" spans="1:8" ht="13.5" x14ac:dyDescent="0.25">
      <c r="A1964" s="3">
        <v>44867</v>
      </c>
      <c r="B1964" s="2">
        <v>39</v>
      </c>
      <c r="C1964" s="2">
        <v>23.445399999999999</v>
      </c>
      <c r="D1964" s="2">
        <v>1041</v>
      </c>
      <c r="E1964" s="2">
        <f t="shared" si="120"/>
        <v>1293938</v>
      </c>
      <c r="F1964" s="17" t="str">
        <f t="shared" si="123"/>
        <v>BULLISH</v>
      </c>
      <c r="G1964" s="17" t="str">
        <f t="shared" si="122"/>
        <v>STRONG</v>
      </c>
      <c r="H1964" s="17" t="str">
        <f t="shared" si="121"/>
        <v>CONFIRMED BULLISH</v>
      </c>
    </row>
    <row r="1965" spans="1:8" ht="13.5" x14ac:dyDescent="0.25">
      <c r="A1965" s="3">
        <v>44868</v>
      </c>
      <c r="B1965" s="2">
        <v>38.89</v>
      </c>
      <c r="C1965" s="2">
        <v>23.379300000000001</v>
      </c>
      <c r="D1965" s="2">
        <v>611</v>
      </c>
      <c r="E1965" s="2">
        <f t="shared" si="120"/>
        <v>1293327</v>
      </c>
      <c r="F1965" s="17" t="str">
        <f t="shared" si="123"/>
        <v>BULLISH</v>
      </c>
      <c r="G1965" s="17" t="str">
        <f t="shared" si="122"/>
        <v>STRONG</v>
      </c>
      <c r="H1965" s="17" t="str">
        <f t="shared" si="121"/>
        <v>CONFIRMED BULLISH</v>
      </c>
    </row>
    <row r="1966" spans="1:8" ht="13.5" x14ac:dyDescent="0.25">
      <c r="A1966" s="3">
        <v>44869</v>
      </c>
      <c r="B1966" s="2">
        <v>38.840000000000003</v>
      </c>
      <c r="C1966" s="2">
        <v>23.3492</v>
      </c>
      <c r="D1966" s="2">
        <v>320</v>
      </c>
      <c r="E1966" s="2">
        <f t="shared" si="120"/>
        <v>1293007</v>
      </c>
      <c r="F1966" s="17" t="str">
        <f t="shared" si="123"/>
        <v>BULLISH</v>
      </c>
      <c r="G1966" s="17" t="str">
        <f t="shared" si="122"/>
        <v>NEUTRAL</v>
      </c>
      <c r="H1966" s="17" t="str">
        <f t="shared" si="121"/>
        <v>CONFIRMED BULLISH</v>
      </c>
    </row>
    <row r="1967" spans="1:8" ht="13.5" x14ac:dyDescent="0.25">
      <c r="A1967" s="3">
        <v>44872</v>
      </c>
      <c r="B1967" s="2">
        <v>38.6</v>
      </c>
      <c r="C1967" s="2">
        <v>23.204899999999999</v>
      </c>
      <c r="D1967" s="2">
        <v>4700</v>
      </c>
      <c r="E1967" s="2">
        <f t="shared" si="120"/>
        <v>1288307</v>
      </c>
      <c r="F1967" s="17" t="str">
        <f t="shared" si="123"/>
        <v>BULLISH</v>
      </c>
      <c r="G1967" s="17" t="str">
        <f t="shared" si="122"/>
        <v>NEUTRAL</v>
      </c>
      <c r="H1967" s="17" t="str">
        <f t="shared" si="121"/>
        <v>BULLISH DIVERGENCE</v>
      </c>
    </row>
    <row r="1968" spans="1:8" ht="13.5" x14ac:dyDescent="0.25">
      <c r="A1968" s="3">
        <v>44873</v>
      </c>
      <c r="B1968" s="2">
        <v>38.6</v>
      </c>
      <c r="C1968" s="2">
        <v>23.204899999999999</v>
      </c>
      <c r="D1968" s="2">
        <v>2804</v>
      </c>
      <c r="E1968" s="2">
        <f t="shared" si="120"/>
        <v>1288307</v>
      </c>
      <c r="F1968" s="17" t="str">
        <f t="shared" si="123"/>
        <v>BEARISH</v>
      </c>
      <c r="G1968" s="17" t="str">
        <f t="shared" si="122"/>
        <v>NEUTRAL</v>
      </c>
      <c r="H1968" s="17" t="str">
        <f t="shared" si="121"/>
        <v>CONFIRMED BEARISH</v>
      </c>
    </row>
    <row r="1969" spans="1:8" ht="13.5" x14ac:dyDescent="0.25">
      <c r="A1969" s="3">
        <v>44874</v>
      </c>
      <c r="B1969" s="2">
        <v>38.590000000000003</v>
      </c>
      <c r="C1969" s="2">
        <v>23.198899999999998</v>
      </c>
      <c r="D1969" s="2">
        <v>1911</v>
      </c>
      <c r="E1969" s="2">
        <f t="shared" si="120"/>
        <v>1286396</v>
      </c>
      <c r="F1969" s="17" t="str">
        <f t="shared" si="123"/>
        <v>BEARISH</v>
      </c>
      <c r="G1969" s="17" t="str">
        <f t="shared" si="122"/>
        <v>NEUTRAL</v>
      </c>
      <c r="H1969" s="17" t="str">
        <f t="shared" si="121"/>
        <v>CONFIRMED BEARISH</v>
      </c>
    </row>
    <row r="1970" spans="1:8" ht="13.5" x14ac:dyDescent="0.25">
      <c r="A1970" s="3">
        <v>44875</v>
      </c>
      <c r="B1970" s="2">
        <v>38.299999999999997</v>
      </c>
      <c r="C1970" s="2">
        <v>23.0246</v>
      </c>
      <c r="D1970" s="2">
        <v>1843</v>
      </c>
      <c r="E1970" s="2">
        <f t="shared" si="120"/>
        <v>1284553</v>
      </c>
      <c r="F1970" s="17" t="str">
        <f t="shared" si="123"/>
        <v>BEARISH</v>
      </c>
      <c r="G1970" s="17" t="str">
        <f t="shared" si="122"/>
        <v>NEUTRAL</v>
      </c>
      <c r="H1970" s="17" t="str">
        <f t="shared" si="121"/>
        <v>CONFIRMED BEARISH</v>
      </c>
    </row>
    <row r="1971" spans="1:8" ht="13.5" x14ac:dyDescent="0.25">
      <c r="A1971" s="3">
        <v>44876</v>
      </c>
      <c r="B1971" s="2">
        <v>38.090000000000003</v>
      </c>
      <c r="C1971" s="2">
        <v>22.898299999999999</v>
      </c>
      <c r="D1971" s="2">
        <v>1353</v>
      </c>
      <c r="E1971" s="2">
        <f t="shared" si="120"/>
        <v>1283200</v>
      </c>
      <c r="F1971" s="17" t="str">
        <f t="shared" si="123"/>
        <v>BEARISH</v>
      </c>
      <c r="G1971" s="17" t="str">
        <f t="shared" si="122"/>
        <v>NEUTRAL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38</v>
      </c>
      <c r="C1972" s="2">
        <v>22.844200000000001</v>
      </c>
      <c r="D1972" s="2">
        <v>2925</v>
      </c>
      <c r="E1972" s="2">
        <f t="shared" si="120"/>
        <v>1280275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37.5</v>
      </c>
      <c r="C1973" s="2">
        <v>22.543700000000001</v>
      </c>
      <c r="D1973" s="2">
        <v>2771</v>
      </c>
      <c r="E1973" s="2">
        <f t="shared" si="120"/>
        <v>1277504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37.01</v>
      </c>
      <c r="C1974" s="2">
        <v>22.249099999999999</v>
      </c>
      <c r="D1974" s="2">
        <v>2148</v>
      </c>
      <c r="E1974" s="2">
        <f t="shared" si="120"/>
        <v>1275356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CONFIRMED BEARISH</v>
      </c>
    </row>
    <row r="1975" spans="1:8" ht="13.5" x14ac:dyDescent="0.25">
      <c r="A1975" s="3">
        <v>44882</v>
      </c>
      <c r="B1975" s="2">
        <v>37.799999999999997</v>
      </c>
      <c r="C1975" s="2">
        <v>22.724</v>
      </c>
      <c r="D1975" s="2">
        <v>1703</v>
      </c>
      <c r="E1975" s="2">
        <f t="shared" si="120"/>
        <v>1277059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v>44883</v>
      </c>
      <c r="B1976" s="2">
        <v>37.65</v>
      </c>
      <c r="C1976" s="2">
        <v>22.633800000000001</v>
      </c>
      <c r="D1976" s="2">
        <v>2095</v>
      </c>
      <c r="E1976" s="2">
        <f t="shared" si="120"/>
        <v>1274964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CONFIRMED BEARISH</v>
      </c>
    </row>
    <row r="1977" spans="1:8" ht="13.5" x14ac:dyDescent="0.25">
      <c r="A1977" s="3">
        <v>44886</v>
      </c>
      <c r="B1977" s="2">
        <v>37.5</v>
      </c>
      <c r="C1977" s="2">
        <v>22.543700000000001</v>
      </c>
      <c r="D1977" s="2">
        <v>4363</v>
      </c>
      <c r="E1977" s="2">
        <f t="shared" si="120"/>
        <v>1270601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CONFIRMED BEARISH</v>
      </c>
    </row>
    <row r="1978" spans="1:8" ht="13.5" x14ac:dyDescent="0.25">
      <c r="A1978" s="3">
        <v>44887</v>
      </c>
      <c r="B1978" s="2">
        <v>37.5</v>
      </c>
      <c r="C1978" s="2">
        <v>22.543700000000001</v>
      </c>
      <c r="D1978" s="2">
        <v>5492</v>
      </c>
      <c r="E1978" s="2">
        <f t="shared" si="120"/>
        <v>1270601</v>
      </c>
      <c r="F1978" s="17" t="str">
        <f t="shared" si="123"/>
        <v>BEARISH</v>
      </c>
      <c r="G1978" s="17" t="str">
        <f t="shared" si="122"/>
        <v>NEUTRAL</v>
      </c>
      <c r="H1978" s="17" t="str">
        <f t="shared" si="121"/>
        <v>NEUTRAL</v>
      </c>
    </row>
    <row r="1979" spans="1:8" ht="13.5" x14ac:dyDescent="0.25">
      <c r="A1979" s="3">
        <v>44888</v>
      </c>
      <c r="B1979" s="2">
        <v>37.4</v>
      </c>
      <c r="C1979" s="2">
        <v>22.483499999999999</v>
      </c>
      <c r="D1979" s="2">
        <v>2698</v>
      </c>
      <c r="E1979" s="2">
        <f t="shared" si="120"/>
        <v>1267903</v>
      </c>
      <c r="F1979" s="17" t="str">
        <f t="shared" si="123"/>
        <v>BEARISH</v>
      </c>
      <c r="G1979" s="17" t="str">
        <f t="shared" si="122"/>
        <v>NEUTRAL</v>
      </c>
      <c r="H1979" s="17" t="str">
        <f t="shared" si="121"/>
        <v>BEARISH DIVERGENCE</v>
      </c>
    </row>
    <row r="1980" spans="1:8" ht="13.5" x14ac:dyDescent="0.25">
      <c r="A1980" s="3">
        <v>44889</v>
      </c>
      <c r="B1980" s="2">
        <v>37.4</v>
      </c>
      <c r="C1980" s="2">
        <v>22.483499999999999</v>
      </c>
      <c r="D1980" s="2">
        <v>528</v>
      </c>
      <c r="E1980" s="2">
        <f t="shared" si="120"/>
        <v>1267903</v>
      </c>
      <c r="F1980" s="17" t="str">
        <f t="shared" si="123"/>
        <v>BEARISH</v>
      </c>
      <c r="G1980" s="17" t="str">
        <f t="shared" si="122"/>
        <v>NEUTRAL</v>
      </c>
      <c r="H1980" s="17" t="str">
        <f t="shared" si="121"/>
        <v>CONFIRMED BEARISH</v>
      </c>
    </row>
    <row r="1981" spans="1:8" ht="13.5" x14ac:dyDescent="0.25">
      <c r="A1981" s="3">
        <v>44890</v>
      </c>
      <c r="B1981" s="2">
        <v>37.380000000000003</v>
      </c>
      <c r="C1981" s="2">
        <v>22.471499999999999</v>
      </c>
      <c r="D1981" s="2">
        <v>1274</v>
      </c>
      <c r="E1981" s="2">
        <f t="shared" si="120"/>
        <v>1266629</v>
      </c>
      <c r="F1981" s="17" t="str">
        <f t="shared" si="123"/>
        <v>BEARISH</v>
      </c>
      <c r="G1981" s="17" t="str">
        <f t="shared" si="122"/>
        <v>NEUTRAL</v>
      </c>
      <c r="H1981" s="17" t="str">
        <f t="shared" si="121"/>
        <v>CONFIRMED BEARISH</v>
      </c>
    </row>
    <row r="1982" spans="1:8" ht="13.5" x14ac:dyDescent="0.25">
      <c r="A1982" s="3">
        <v>44893</v>
      </c>
      <c r="B1982" s="2">
        <v>37.36</v>
      </c>
      <c r="C1982" s="2">
        <v>22.459499999999998</v>
      </c>
      <c r="D1982" s="2">
        <v>3302</v>
      </c>
      <c r="E1982" s="2">
        <f t="shared" si="120"/>
        <v>1263327</v>
      </c>
      <c r="F1982" s="17" t="str">
        <f t="shared" si="123"/>
        <v>BEARISH</v>
      </c>
      <c r="G1982" s="17" t="str">
        <f t="shared" si="122"/>
        <v>NEUTRAL</v>
      </c>
      <c r="H1982" s="17" t="str">
        <f t="shared" si="121"/>
        <v>CONFIRMED BEARISH</v>
      </c>
    </row>
    <row r="1983" spans="1:8" ht="13.5" x14ac:dyDescent="0.25">
      <c r="A1983" s="3">
        <v>44894</v>
      </c>
      <c r="B1983" s="2">
        <v>37.1</v>
      </c>
      <c r="C1983" s="2">
        <v>22.3032</v>
      </c>
      <c r="D1983" s="2">
        <v>9867</v>
      </c>
      <c r="E1983" s="2">
        <f t="shared" si="120"/>
        <v>1253460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CONFIRMED BEARISH</v>
      </c>
    </row>
    <row r="1984" spans="1:8" ht="13.5" x14ac:dyDescent="0.25">
      <c r="A1984" s="3">
        <v>44895</v>
      </c>
      <c r="B1984" s="2">
        <v>37.200000000000003</v>
      </c>
      <c r="C1984" s="2">
        <v>22.363299999999999</v>
      </c>
      <c r="D1984" s="2">
        <v>3259</v>
      </c>
      <c r="E1984" s="2">
        <f t="shared" si="120"/>
        <v>1256719</v>
      </c>
      <c r="F1984" s="17" t="str">
        <f t="shared" si="123"/>
        <v>BEARISH</v>
      </c>
      <c r="G1984" s="17" t="str">
        <f t="shared" si="122"/>
        <v>NEUTRAL</v>
      </c>
      <c r="H1984" s="17" t="str">
        <f t="shared" si="121"/>
        <v>CONFIRMED BEARISH</v>
      </c>
    </row>
    <row r="1985" spans="1:8" ht="13.5" x14ac:dyDescent="0.25">
      <c r="A1985" s="3">
        <v>44896</v>
      </c>
      <c r="B1985" s="2">
        <v>37</v>
      </c>
      <c r="C1985" s="2">
        <v>22.243099999999998</v>
      </c>
      <c r="D1985" s="2">
        <v>6581</v>
      </c>
      <c r="E1985" s="2">
        <f t="shared" si="120"/>
        <v>1250138</v>
      </c>
      <c r="F1985" s="17" t="str">
        <f t="shared" si="123"/>
        <v>BEARISH</v>
      </c>
      <c r="G1985" s="17" t="str">
        <f t="shared" si="122"/>
        <v>NEUTRAL</v>
      </c>
      <c r="H1985" s="17" t="str">
        <f t="shared" si="121"/>
        <v>CONFIRMED BEARISH</v>
      </c>
    </row>
    <row r="1986" spans="1:8" ht="13.5" x14ac:dyDescent="0.25">
      <c r="A1986" s="3">
        <v>44897</v>
      </c>
      <c r="B1986" s="2">
        <v>37</v>
      </c>
      <c r="C1986" s="2">
        <v>22.243099999999998</v>
      </c>
      <c r="D1986" s="2">
        <v>755</v>
      </c>
      <c r="E1986" s="2">
        <f t="shared" si="120"/>
        <v>1250138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CONFIRMED BEARISH</v>
      </c>
    </row>
    <row r="1987" spans="1:8" ht="13.5" x14ac:dyDescent="0.25">
      <c r="A1987" s="3">
        <v>44900</v>
      </c>
      <c r="B1987" s="2">
        <v>36.9</v>
      </c>
      <c r="C1987" s="2">
        <v>22.183</v>
      </c>
      <c r="D1987" s="2">
        <v>7863</v>
      </c>
      <c r="E1987" s="2">
        <f t="shared" si="120"/>
        <v>1242275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CONFIRMED BEARISH</v>
      </c>
    </row>
    <row r="1988" spans="1:8" ht="13.5" x14ac:dyDescent="0.25">
      <c r="A1988" s="3">
        <v>44901</v>
      </c>
      <c r="B1988" s="2">
        <v>36.880000000000003</v>
      </c>
      <c r="C1988" s="2">
        <v>22.1709</v>
      </c>
      <c r="D1988" s="2">
        <v>1520</v>
      </c>
      <c r="E1988" s="2">
        <f t="shared" ref="E1988:E2051" si="124">IF(B1988&gt;B1987, E1987+D1988, IF(B1988&lt;B1987, E1987-D1988, E1987))</f>
        <v>1240755</v>
      </c>
      <c r="F1988" s="17" t="str">
        <f t="shared" si="123"/>
        <v>BEARISH</v>
      </c>
      <c r="G1988" s="17" t="str">
        <f t="shared" si="122"/>
        <v>NEUTRAL</v>
      </c>
      <c r="H1988" s="17" t="str">
        <f t="shared" si="121"/>
        <v>CONFIRMED BEARISH</v>
      </c>
    </row>
    <row r="1989" spans="1:8" ht="13.5" x14ac:dyDescent="0.25">
      <c r="A1989" s="3">
        <v>44902</v>
      </c>
      <c r="B1989" s="2">
        <v>36.799999999999997</v>
      </c>
      <c r="C1989" s="2">
        <v>22.122800000000002</v>
      </c>
      <c r="D1989" s="2">
        <v>4693</v>
      </c>
      <c r="E1989" s="2">
        <f t="shared" si="124"/>
        <v>1236062</v>
      </c>
      <c r="F1989" s="17" t="str">
        <f t="shared" si="123"/>
        <v>BEARISH</v>
      </c>
      <c r="G1989" s="17" t="str">
        <f t="shared" si="122"/>
        <v>NEUTRAL</v>
      </c>
      <c r="H1989" s="17" t="str">
        <f t="shared" si="121"/>
        <v>CONFIRMED BEARISH</v>
      </c>
    </row>
    <row r="1990" spans="1:8" ht="13.5" x14ac:dyDescent="0.25">
      <c r="A1990" s="3">
        <v>44903</v>
      </c>
      <c r="B1990" s="2">
        <v>36.5</v>
      </c>
      <c r="C1990" s="2">
        <v>21.942499999999999</v>
      </c>
      <c r="D1990" s="2">
        <v>2137</v>
      </c>
      <c r="E1990" s="2">
        <f t="shared" si="124"/>
        <v>1233925</v>
      </c>
      <c r="F1990" s="17" t="str">
        <f t="shared" si="123"/>
        <v>BEARISH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v>44904</v>
      </c>
      <c r="B1991" s="2">
        <v>36.299999999999997</v>
      </c>
      <c r="C1991" s="2">
        <v>21.822299999999998</v>
      </c>
      <c r="D1991" s="2">
        <v>816</v>
      </c>
      <c r="E1991" s="2">
        <f t="shared" si="124"/>
        <v>1233109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CONFIRMED BEARISH</v>
      </c>
    </row>
    <row r="1992" spans="1:8" ht="13.5" x14ac:dyDescent="0.25">
      <c r="A1992" s="3">
        <v>44907</v>
      </c>
      <c r="B1992" s="2">
        <v>36.5</v>
      </c>
      <c r="C1992" s="2">
        <v>21.942499999999999</v>
      </c>
      <c r="D1992" s="2">
        <v>462</v>
      </c>
      <c r="E1992" s="2">
        <f t="shared" si="124"/>
        <v>1233571</v>
      </c>
      <c r="F1992" s="17" t="str">
        <f t="shared" ref="F1992:F2055" si="127">IF(E1992&gt;E1987,"BULLISH",IF(E1992&lt;E1987,"BEARISH","NEUTRAL"))</f>
        <v>BEARISH</v>
      </c>
      <c r="G1992" s="17" t="str">
        <f t="shared" si="126"/>
        <v>NEUTRAL</v>
      </c>
      <c r="H1992" s="17" t="str">
        <f t="shared" si="125"/>
        <v>CONFIRMED BEARISH</v>
      </c>
    </row>
    <row r="1993" spans="1:8" ht="13.5" x14ac:dyDescent="0.25">
      <c r="A1993" s="3">
        <v>44908</v>
      </c>
      <c r="B1993" s="2">
        <v>36.5</v>
      </c>
      <c r="C1993" s="2">
        <v>21.942499999999999</v>
      </c>
      <c r="D1993" s="2">
        <v>1448</v>
      </c>
      <c r="E1993" s="2">
        <f t="shared" si="124"/>
        <v>1233571</v>
      </c>
      <c r="F1993" s="17" t="str">
        <f t="shared" si="127"/>
        <v>BEARISH</v>
      </c>
      <c r="G1993" s="17" t="str">
        <f t="shared" si="126"/>
        <v>NEUTRAL</v>
      </c>
      <c r="H1993" s="17" t="str">
        <f t="shared" si="125"/>
        <v>CONFIRMED BEARISH</v>
      </c>
    </row>
    <row r="1994" spans="1:8" ht="13.5" x14ac:dyDescent="0.25">
      <c r="A1994" s="3">
        <v>44909</v>
      </c>
      <c r="B1994" s="2">
        <v>36.450000000000003</v>
      </c>
      <c r="C1994" s="2">
        <v>21.912400000000002</v>
      </c>
      <c r="D1994" s="2">
        <v>1656</v>
      </c>
      <c r="E1994" s="2">
        <f t="shared" si="124"/>
        <v>1231915</v>
      </c>
      <c r="F1994" s="17" t="str">
        <f t="shared" si="127"/>
        <v>BEARISH</v>
      </c>
      <c r="G1994" s="17" t="str">
        <f t="shared" si="126"/>
        <v>NEUTRAL</v>
      </c>
      <c r="H1994" s="17" t="str">
        <f t="shared" si="125"/>
        <v>CONFIRMED BEARISH</v>
      </c>
    </row>
    <row r="1995" spans="1:8" ht="13.5" x14ac:dyDescent="0.25">
      <c r="A1995" s="3">
        <v>44910</v>
      </c>
      <c r="B1995" s="2">
        <v>36.299999999999997</v>
      </c>
      <c r="C1995" s="2">
        <v>21.822299999999998</v>
      </c>
      <c r="D1995" s="2">
        <v>11890</v>
      </c>
      <c r="E1995" s="2">
        <f t="shared" si="124"/>
        <v>1220025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v>44911</v>
      </c>
      <c r="B1996" s="2">
        <v>36.340000000000003</v>
      </c>
      <c r="C1996" s="2">
        <v>21.846299999999999</v>
      </c>
      <c r="D1996" s="2">
        <v>3657</v>
      </c>
      <c r="E1996" s="2">
        <f t="shared" si="124"/>
        <v>1223682</v>
      </c>
      <c r="F1996" s="17" t="str">
        <f t="shared" si="127"/>
        <v>BEARISH</v>
      </c>
      <c r="G1996" s="17" t="str">
        <f t="shared" si="126"/>
        <v>NEUTRAL</v>
      </c>
      <c r="H1996" s="17" t="str">
        <f t="shared" si="125"/>
        <v>BEARISH DIVERGENCE</v>
      </c>
    </row>
    <row r="1997" spans="1:8" ht="13.5" x14ac:dyDescent="0.25">
      <c r="A1997" s="3">
        <v>44914</v>
      </c>
      <c r="B1997" s="2">
        <v>36.340000000000003</v>
      </c>
      <c r="C1997" s="2">
        <v>21.846299999999999</v>
      </c>
      <c r="D1997" s="2">
        <v>638</v>
      </c>
      <c r="E1997" s="2">
        <f t="shared" si="124"/>
        <v>1223682</v>
      </c>
      <c r="F1997" s="17" t="str">
        <f t="shared" si="127"/>
        <v>BEARISH</v>
      </c>
      <c r="G1997" s="17" t="str">
        <f t="shared" si="126"/>
        <v>NEUTRAL</v>
      </c>
      <c r="H1997" s="17" t="str">
        <f t="shared" si="125"/>
        <v>CONFIRMED BEARISH</v>
      </c>
    </row>
    <row r="1998" spans="1:8" ht="13.5" x14ac:dyDescent="0.25">
      <c r="A1998" s="3">
        <v>44915</v>
      </c>
      <c r="B1998" s="2">
        <v>36.299999999999997</v>
      </c>
      <c r="C1998" s="2">
        <v>21.822299999999998</v>
      </c>
      <c r="D1998" s="2">
        <v>4596</v>
      </c>
      <c r="E1998" s="2">
        <f t="shared" si="124"/>
        <v>1219086</v>
      </c>
      <c r="F1998" s="17" t="str">
        <f t="shared" si="127"/>
        <v>BEARISH</v>
      </c>
      <c r="G1998" s="17" t="str">
        <f t="shared" si="126"/>
        <v>NEUTRAL</v>
      </c>
      <c r="H1998" s="17" t="str">
        <f t="shared" si="125"/>
        <v>CONFIRMED BEARISH</v>
      </c>
    </row>
    <row r="1999" spans="1:8" ht="13.5" x14ac:dyDescent="0.25">
      <c r="A1999" s="3">
        <v>44916</v>
      </c>
      <c r="B1999" s="2">
        <v>35.99</v>
      </c>
      <c r="C1999" s="2">
        <v>21.635899999999999</v>
      </c>
      <c r="D1999" s="2">
        <v>14800</v>
      </c>
      <c r="E1999" s="2">
        <f t="shared" si="124"/>
        <v>1204286</v>
      </c>
      <c r="F1999" s="17" t="str">
        <f t="shared" si="127"/>
        <v>BEARISH</v>
      </c>
      <c r="G1999" s="17" t="str">
        <f t="shared" si="126"/>
        <v>WEAK</v>
      </c>
      <c r="H1999" s="17" t="str">
        <f t="shared" si="125"/>
        <v>CONFIRMED BEARISH</v>
      </c>
    </row>
    <row r="2000" spans="1:8" ht="13.5" x14ac:dyDescent="0.25">
      <c r="A2000" s="3">
        <v>44917</v>
      </c>
      <c r="B2000" s="2">
        <v>35.979999999999997</v>
      </c>
      <c r="C2000" s="2">
        <v>21.629899999999999</v>
      </c>
      <c r="D2000" s="2">
        <v>3998</v>
      </c>
      <c r="E2000" s="2">
        <f t="shared" si="124"/>
        <v>1200288</v>
      </c>
      <c r="F2000" s="17" t="str">
        <f t="shared" si="127"/>
        <v>BEARISH</v>
      </c>
      <c r="G2000" s="17" t="str">
        <f t="shared" si="126"/>
        <v>NEUTRAL</v>
      </c>
      <c r="H2000" s="17" t="str">
        <f t="shared" si="125"/>
        <v>CONFIRMED BEARISH</v>
      </c>
    </row>
    <row r="2001" spans="1:8" ht="13.5" x14ac:dyDescent="0.25">
      <c r="A2001" s="3">
        <v>44918</v>
      </c>
      <c r="B2001" s="2">
        <v>35.96</v>
      </c>
      <c r="C2001" s="2">
        <v>21.617899999999999</v>
      </c>
      <c r="D2001" s="2">
        <v>3541</v>
      </c>
      <c r="E2001" s="2">
        <f t="shared" si="124"/>
        <v>1196747</v>
      </c>
      <c r="F2001" s="17" t="str">
        <f t="shared" si="127"/>
        <v>BEARISH</v>
      </c>
      <c r="G2001" s="17" t="str">
        <f t="shared" si="126"/>
        <v>WEAK</v>
      </c>
      <c r="H2001" s="17" t="str">
        <f t="shared" si="125"/>
        <v>CONFIRMED BEARISH</v>
      </c>
    </row>
    <row r="2002" spans="1:8" ht="13.5" x14ac:dyDescent="0.25">
      <c r="A2002" s="3">
        <v>44921</v>
      </c>
      <c r="B2002" s="2">
        <v>35.89</v>
      </c>
      <c r="C2002" s="2">
        <v>21.575800000000001</v>
      </c>
      <c r="D2002" s="2">
        <v>2962</v>
      </c>
      <c r="E2002" s="2">
        <f t="shared" si="124"/>
        <v>1193785</v>
      </c>
      <c r="F2002" s="17" t="str">
        <f t="shared" si="127"/>
        <v>BEARISH</v>
      </c>
      <c r="G2002" s="17" t="str">
        <f t="shared" si="126"/>
        <v>WEAK</v>
      </c>
      <c r="H2002" s="17" t="str">
        <f t="shared" si="125"/>
        <v>CONFIRMED BEARISH</v>
      </c>
    </row>
    <row r="2003" spans="1:8" ht="13.5" x14ac:dyDescent="0.25">
      <c r="A2003" s="3">
        <v>44922</v>
      </c>
      <c r="B2003" s="2">
        <v>35.89</v>
      </c>
      <c r="C2003" s="2">
        <v>21.575800000000001</v>
      </c>
      <c r="D2003" s="2">
        <v>16157</v>
      </c>
      <c r="E2003" s="2">
        <f t="shared" si="124"/>
        <v>1193785</v>
      </c>
      <c r="F2003" s="17" t="str">
        <f t="shared" si="127"/>
        <v>BEARISH</v>
      </c>
      <c r="G2003" s="17" t="str">
        <f t="shared" si="126"/>
        <v>WEAK</v>
      </c>
      <c r="H2003" s="17" t="str">
        <f t="shared" si="125"/>
        <v>CONFIRMED BEARISH</v>
      </c>
    </row>
    <row r="2004" spans="1:8" ht="13.5" x14ac:dyDescent="0.25">
      <c r="A2004" s="3">
        <v>44923</v>
      </c>
      <c r="B2004" s="2">
        <v>35.6</v>
      </c>
      <c r="C2004" s="2">
        <v>21.401399999999999</v>
      </c>
      <c r="D2004" s="2">
        <v>701</v>
      </c>
      <c r="E2004" s="2">
        <f t="shared" si="124"/>
        <v>1193084</v>
      </c>
      <c r="F2004" s="17" t="str">
        <f t="shared" si="127"/>
        <v>BEARISH</v>
      </c>
      <c r="G2004" s="17" t="str">
        <f t="shared" si="126"/>
        <v>NEUTRAL</v>
      </c>
      <c r="H2004" s="17" t="str">
        <f t="shared" si="125"/>
        <v>CONFIRMED BEARISH</v>
      </c>
    </row>
    <row r="2005" spans="1:8" ht="13.5" x14ac:dyDescent="0.25">
      <c r="A2005" s="3">
        <v>44924</v>
      </c>
      <c r="B2005" s="2">
        <v>37</v>
      </c>
      <c r="C2005" s="2">
        <v>22.243099999999998</v>
      </c>
      <c r="D2005" s="2">
        <v>6035</v>
      </c>
      <c r="E2005" s="2">
        <f t="shared" si="124"/>
        <v>1199119</v>
      </c>
      <c r="F2005" s="17" t="str">
        <f t="shared" si="127"/>
        <v>BEARISH</v>
      </c>
      <c r="G2005" s="17" t="str">
        <f t="shared" si="126"/>
        <v>NEUTRAL</v>
      </c>
      <c r="H2005" s="17" t="str">
        <f t="shared" si="125"/>
        <v>BEARISH DIVERGENCE</v>
      </c>
    </row>
    <row r="2006" spans="1:8" ht="13.5" x14ac:dyDescent="0.25">
      <c r="A2006" s="3">
        <v>44925</v>
      </c>
      <c r="B2006" s="2">
        <v>37</v>
      </c>
      <c r="C2006" s="2">
        <v>22.243099999999998</v>
      </c>
      <c r="D2006" s="2">
        <v>3739</v>
      </c>
      <c r="E2006" s="2">
        <f t="shared" si="124"/>
        <v>1199119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CONFIRMED BULLISH</v>
      </c>
    </row>
    <row r="2007" spans="1:8" ht="13.5" x14ac:dyDescent="0.25">
      <c r="A2007" s="3">
        <v>44928</v>
      </c>
      <c r="B2007" s="2">
        <v>37.4</v>
      </c>
      <c r="C2007" s="2">
        <v>22.483499999999999</v>
      </c>
      <c r="D2007" s="2">
        <v>1155</v>
      </c>
      <c r="E2007" s="2">
        <f t="shared" si="124"/>
        <v>1200274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CONFIRMED BULLISH</v>
      </c>
    </row>
    <row r="2008" spans="1:8" ht="13.5" x14ac:dyDescent="0.25">
      <c r="A2008" s="3">
        <v>44929</v>
      </c>
      <c r="B2008" s="2">
        <v>37</v>
      </c>
      <c r="C2008" s="2">
        <v>22.243099999999998</v>
      </c>
      <c r="D2008" s="2">
        <v>2204</v>
      </c>
      <c r="E2008" s="2">
        <f t="shared" si="124"/>
        <v>1198070</v>
      </c>
      <c r="F2008" s="17" t="str">
        <f t="shared" si="127"/>
        <v>BULLISH</v>
      </c>
      <c r="G2008" s="17" t="str">
        <f t="shared" si="126"/>
        <v>NEUTRAL</v>
      </c>
      <c r="H2008" s="17" t="str">
        <f t="shared" si="125"/>
        <v>CONFIRMED BULLISH</v>
      </c>
    </row>
    <row r="2009" spans="1:8" ht="13.5" x14ac:dyDescent="0.25">
      <c r="A2009" s="3">
        <v>44930</v>
      </c>
      <c r="B2009" s="2">
        <v>37.880000000000003</v>
      </c>
      <c r="C2009" s="2">
        <v>22.772099999999998</v>
      </c>
      <c r="D2009" s="2">
        <v>2991</v>
      </c>
      <c r="E2009" s="2">
        <f t="shared" si="124"/>
        <v>1201061</v>
      </c>
      <c r="F2009" s="17" t="str">
        <f t="shared" si="127"/>
        <v>BULLISH</v>
      </c>
      <c r="G2009" s="17" t="str">
        <f t="shared" si="126"/>
        <v>NEUTRAL</v>
      </c>
      <c r="H2009" s="17" t="str">
        <f t="shared" si="125"/>
        <v>CONFIRMED BULLISH</v>
      </c>
    </row>
    <row r="2010" spans="1:8" ht="13.5" x14ac:dyDescent="0.25">
      <c r="A2010" s="3">
        <v>44931</v>
      </c>
      <c r="B2010" s="2">
        <v>37.799999999999997</v>
      </c>
      <c r="C2010" s="2">
        <v>22.724</v>
      </c>
      <c r="D2010" s="2">
        <v>2598</v>
      </c>
      <c r="E2010" s="2">
        <f t="shared" si="124"/>
        <v>1198463</v>
      </c>
      <c r="F2010" s="17" t="str">
        <f t="shared" si="127"/>
        <v>BEARISH</v>
      </c>
      <c r="G2010" s="17" t="str">
        <f t="shared" si="126"/>
        <v>NEUTRAL</v>
      </c>
      <c r="H2010" s="17" t="str">
        <f t="shared" si="125"/>
        <v>BEARISH DIVERGENCE</v>
      </c>
    </row>
    <row r="2011" spans="1:8" ht="13.5" x14ac:dyDescent="0.25">
      <c r="A2011" s="3">
        <v>44932</v>
      </c>
      <c r="B2011" s="2">
        <v>39</v>
      </c>
      <c r="C2011" s="2">
        <v>23.445399999999999</v>
      </c>
      <c r="D2011" s="2">
        <v>4411</v>
      </c>
      <c r="E2011" s="2">
        <f t="shared" si="124"/>
        <v>1202874</v>
      </c>
      <c r="F2011" s="17" t="str">
        <f t="shared" si="127"/>
        <v>BULLISH</v>
      </c>
      <c r="G2011" s="17" t="str">
        <f t="shared" si="126"/>
        <v>NEUTRAL</v>
      </c>
      <c r="H2011" s="17" t="str">
        <f t="shared" si="125"/>
        <v>CONFIRMED BULLISH</v>
      </c>
    </row>
    <row r="2012" spans="1:8" ht="13.5" x14ac:dyDescent="0.25">
      <c r="A2012" s="3">
        <v>44935</v>
      </c>
      <c r="B2012" s="2">
        <v>38.799999999999997</v>
      </c>
      <c r="C2012" s="2">
        <v>23.325199999999999</v>
      </c>
      <c r="D2012" s="2">
        <v>5365</v>
      </c>
      <c r="E2012" s="2">
        <f t="shared" si="124"/>
        <v>1197509</v>
      </c>
      <c r="F2012" s="17" t="str">
        <f t="shared" si="127"/>
        <v>BEARISH</v>
      </c>
      <c r="G2012" s="17" t="str">
        <f t="shared" si="126"/>
        <v>NEUTRAL</v>
      </c>
      <c r="H2012" s="17" t="str">
        <f t="shared" si="125"/>
        <v>BEARISH DIVERGENCE</v>
      </c>
    </row>
    <row r="2013" spans="1:8" ht="13.5" x14ac:dyDescent="0.25">
      <c r="A2013" s="3">
        <v>44936</v>
      </c>
      <c r="B2013" s="2">
        <v>39.590000000000003</v>
      </c>
      <c r="C2013" s="2">
        <v>23.8001</v>
      </c>
      <c r="D2013" s="2">
        <v>16727</v>
      </c>
      <c r="E2013" s="2">
        <f t="shared" si="124"/>
        <v>1214236</v>
      </c>
      <c r="F2013" s="17" t="str">
        <f t="shared" si="127"/>
        <v>BULLISH</v>
      </c>
      <c r="G2013" s="17" t="str">
        <f t="shared" si="126"/>
        <v>NEUTRAL</v>
      </c>
      <c r="H2013" s="17" t="str">
        <f t="shared" si="125"/>
        <v>CONFIRMED BULLISH</v>
      </c>
    </row>
    <row r="2014" spans="1:8" ht="13.5" x14ac:dyDescent="0.25">
      <c r="A2014" s="3">
        <v>44937</v>
      </c>
      <c r="B2014" s="2">
        <v>39.99</v>
      </c>
      <c r="C2014" s="2">
        <v>24.040600000000001</v>
      </c>
      <c r="D2014" s="2">
        <v>9297</v>
      </c>
      <c r="E2014" s="2">
        <f t="shared" si="124"/>
        <v>1223533</v>
      </c>
      <c r="F2014" s="17" t="str">
        <f t="shared" si="127"/>
        <v>BULLISH</v>
      </c>
      <c r="G2014" s="17" t="str">
        <f t="shared" si="126"/>
        <v>NEUTRAL</v>
      </c>
      <c r="H2014" s="17" t="str">
        <f t="shared" si="125"/>
        <v>CONFIRMED BULLISH</v>
      </c>
    </row>
    <row r="2015" spans="1:8" ht="13.5" x14ac:dyDescent="0.25">
      <c r="A2015" s="3">
        <v>44938</v>
      </c>
      <c r="B2015" s="2">
        <v>41.56</v>
      </c>
      <c r="C2015" s="2">
        <v>24.984400000000001</v>
      </c>
      <c r="D2015" s="2">
        <v>13288</v>
      </c>
      <c r="E2015" s="2">
        <f t="shared" si="124"/>
        <v>1236821</v>
      </c>
      <c r="F2015" s="17" t="str">
        <f t="shared" si="127"/>
        <v>BULLISH</v>
      </c>
      <c r="G2015" s="17" t="str">
        <f t="shared" si="126"/>
        <v>STRONG</v>
      </c>
      <c r="H2015" s="17" t="str">
        <f t="shared" si="125"/>
        <v>CONFIRMED BULLISH</v>
      </c>
    </row>
    <row r="2016" spans="1:8" ht="13.5" x14ac:dyDescent="0.25">
      <c r="A2016" s="3">
        <v>44939</v>
      </c>
      <c r="B2016" s="2">
        <v>42.6</v>
      </c>
      <c r="C2016" s="2">
        <v>25.6096</v>
      </c>
      <c r="D2016" s="2">
        <v>6143</v>
      </c>
      <c r="E2016" s="2">
        <f t="shared" si="124"/>
        <v>1242964</v>
      </c>
      <c r="F2016" s="17" t="str">
        <f t="shared" si="127"/>
        <v>BULLISH</v>
      </c>
      <c r="G2016" s="17" t="str">
        <f t="shared" si="126"/>
        <v>STRONG</v>
      </c>
      <c r="H2016" s="17" t="str">
        <f t="shared" si="125"/>
        <v>CONFIRMED BULLISH</v>
      </c>
    </row>
    <row r="2017" spans="1:8" ht="13.5" x14ac:dyDescent="0.25">
      <c r="A2017" s="3">
        <v>44942</v>
      </c>
      <c r="B2017" s="2">
        <v>42.79</v>
      </c>
      <c r="C2017" s="2">
        <v>25.723800000000001</v>
      </c>
      <c r="D2017" s="2">
        <v>6194</v>
      </c>
      <c r="E2017" s="2">
        <f t="shared" si="124"/>
        <v>1249158</v>
      </c>
      <c r="F2017" s="17" t="str">
        <f t="shared" si="127"/>
        <v>BULLISH</v>
      </c>
      <c r="G2017" s="17" t="str">
        <f t="shared" si="126"/>
        <v>STRONG</v>
      </c>
      <c r="H2017" s="17" t="str">
        <f t="shared" si="125"/>
        <v>CONFIRMED BULLISH</v>
      </c>
    </row>
    <row r="2018" spans="1:8" ht="13.5" x14ac:dyDescent="0.25">
      <c r="A2018" s="3">
        <v>44943</v>
      </c>
      <c r="B2018" s="2">
        <v>42.55</v>
      </c>
      <c r="C2018" s="2">
        <v>25.579499999999999</v>
      </c>
      <c r="D2018" s="2">
        <v>9081</v>
      </c>
      <c r="E2018" s="2">
        <f t="shared" si="124"/>
        <v>1240077</v>
      </c>
      <c r="F2018" s="17" t="str">
        <f t="shared" si="127"/>
        <v>BULLISH</v>
      </c>
      <c r="G2018" s="17" t="str">
        <f t="shared" si="126"/>
        <v>STRONG</v>
      </c>
      <c r="H2018" s="17" t="str">
        <f t="shared" si="125"/>
        <v>CONFIRMED BULLISH</v>
      </c>
    </row>
    <row r="2019" spans="1:8" ht="13.5" x14ac:dyDescent="0.25">
      <c r="A2019" s="3">
        <v>44944</v>
      </c>
      <c r="B2019" s="2">
        <v>41.9</v>
      </c>
      <c r="C2019" s="2">
        <v>25.188800000000001</v>
      </c>
      <c r="D2019" s="2">
        <v>5854</v>
      </c>
      <c r="E2019" s="2">
        <f t="shared" si="124"/>
        <v>1234223</v>
      </c>
      <c r="F2019" s="17" t="str">
        <f t="shared" si="127"/>
        <v>BULLISH</v>
      </c>
      <c r="G2019" s="17" t="str">
        <f t="shared" si="126"/>
        <v>NEUTRAL</v>
      </c>
      <c r="H2019" s="17" t="str">
        <f t="shared" si="125"/>
        <v>CONFIRMED BULLISH</v>
      </c>
    </row>
    <row r="2020" spans="1:8" ht="13.5" x14ac:dyDescent="0.25">
      <c r="A2020" s="3">
        <v>44945</v>
      </c>
      <c r="B2020" s="2">
        <v>41.47</v>
      </c>
      <c r="C2020" s="2">
        <v>24.930299999999999</v>
      </c>
      <c r="D2020" s="2">
        <v>2678</v>
      </c>
      <c r="E2020" s="2">
        <f t="shared" si="124"/>
        <v>1231545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CONFIRMED BEARISH</v>
      </c>
    </row>
    <row r="2021" spans="1:8" ht="13.5" x14ac:dyDescent="0.25">
      <c r="A2021" s="3">
        <v>44946</v>
      </c>
      <c r="B2021" s="2">
        <v>41.7</v>
      </c>
      <c r="C2021" s="2">
        <v>25.0685</v>
      </c>
      <c r="D2021" s="2">
        <v>1400</v>
      </c>
      <c r="E2021" s="2">
        <f t="shared" si="124"/>
        <v>1232945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v>44949</v>
      </c>
      <c r="B2022" s="2">
        <v>41.3</v>
      </c>
      <c r="C2022" s="2">
        <v>24.828099999999999</v>
      </c>
      <c r="D2022" s="2">
        <v>5842</v>
      </c>
      <c r="E2022" s="2">
        <f t="shared" si="124"/>
        <v>1227103</v>
      </c>
      <c r="F2022" s="17" t="str">
        <f t="shared" si="127"/>
        <v>BEARISH</v>
      </c>
      <c r="G2022" s="17" t="str">
        <f t="shared" si="126"/>
        <v>NEUTRAL</v>
      </c>
      <c r="H2022" s="17" t="str">
        <f t="shared" si="125"/>
        <v>CONFIRMED BEARISH</v>
      </c>
    </row>
    <row r="2023" spans="1:8" ht="13.5" x14ac:dyDescent="0.25">
      <c r="A2023" s="3">
        <v>44950</v>
      </c>
      <c r="B2023" s="2">
        <v>41.61</v>
      </c>
      <c r="C2023" s="2">
        <v>25.014399999999998</v>
      </c>
      <c r="D2023" s="2">
        <v>2819</v>
      </c>
      <c r="E2023" s="2">
        <f t="shared" si="124"/>
        <v>1229922</v>
      </c>
      <c r="F2023" s="17" t="str">
        <f t="shared" si="127"/>
        <v>BEARISH</v>
      </c>
      <c r="G2023" s="17" t="str">
        <f t="shared" si="126"/>
        <v>NEUTRAL</v>
      </c>
      <c r="H2023" s="17" t="str">
        <f t="shared" si="125"/>
        <v>CONFIRMED BEARISH</v>
      </c>
    </row>
    <row r="2024" spans="1:8" ht="13.5" x14ac:dyDescent="0.25">
      <c r="A2024" s="3">
        <v>44951</v>
      </c>
      <c r="B2024" s="2">
        <v>41.54</v>
      </c>
      <c r="C2024" s="2">
        <v>24.9724</v>
      </c>
      <c r="D2024" s="2">
        <v>2305</v>
      </c>
      <c r="E2024" s="2">
        <f t="shared" si="124"/>
        <v>1227617</v>
      </c>
      <c r="F2024" s="17" t="str">
        <f t="shared" si="127"/>
        <v>BEARISH</v>
      </c>
      <c r="G2024" s="17" t="str">
        <f t="shared" si="126"/>
        <v>NEUTRAL</v>
      </c>
      <c r="H2024" s="17" t="str">
        <f t="shared" si="125"/>
        <v>CONFIRMED BEARISH</v>
      </c>
    </row>
    <row r="2025" spans="1:8" ht="13.5" x14ac:dyDescent="0.25">
      <c r="A2025" s="3">
        <v>44952</v>
      </c>
      <c r="B2025" s="2">
        <v>41</v>
      </c>
      <c r="C2025" s="2">
        <v>24.6477</v>
      </c>
      <c r="D2025" s="2">
        <v>2883</v>
      </c>
      <c r="E2025" s="2">
        <f t="shared" si="124"/>
        <v>1224734</v>
      </c>
      <c r="F2025" s="17" t="str">
        <f t="shared" si="127"/>
        <v>BEARISH</v>
      </c>
      <c r="G2025" s="17" t="str">
        <f t="shared" si="126"/>
        <v>NEUTRAL</v>
      </c>
      <c r="H2025" s="17" t="str">
        <f t="shared" si="125"/>
        <v>CONFIRMED BEARISH</v>
      </c>
    </row>
    <row r="2026" spans="1:8" ht="13.5" x14ac:dyDescent="0.25">
      <c r="A2026" s="3">
        <v>44953</v>
      </c>
      <c r="B2026" s="2">
        <v>41</v>
      </c>
      <c r="C2026" s="2">
        <v>24.6477</v>
      </c>
      <c r="D2026" s="2">
        <v>1956</v>
      </c>
      <c r="E2026" s="2">
        <f t="shared" si="124"/>
        <v>1224734</v>
      </c>
      <c r="F2026" s="17" t="str">
        <f t="shared" si="127"/>
        <v>BEARISH</v>
      </c>
      <c r="G2026" s="17" t="str">
        <f t="shared" si="126"/>
        <v>NEUTRAL</v>
      </c>
      <c r="H2026" s="17" t="str">
        <f t="shared" si="125"/>
        <v>CONFIRMED BEARISH</v>
      </c>
    </row>
    <row r="2027" spans="1:8" ht="13.5" x14ac:dyDescent="0.25">
      <c r="A2027" s="3">
        <v>44956</v>
      </c>
      <c r="B2027" s="2">
        <v>40.299999999999997</v>
      </c>
      <c r="C2027" s="2">
        <v>24.226900000000001</v>
      </c>
      <c r="D2027" s="2">
        <v>2940</v>
      </c>
      <c r="E2027" s="2">
        <f t="shared" si="124"/>
        <v>1221794</v>
      </c>
      <c r="F2027" s="17" t="str">
        <f t="shared" si="127"/>
        <v>BEARISH</v>
      </c>
      <c r="G2027" s="17" t="str">
        <f t="shared" si="126"/>
        <v>NEUTRAL</v>
      </c>
      <c r="H2027" s="17" t="str">
        <f t="shared" si="125"/>
        <v>CONFIRMED BEARISH</v>
      </c>
    </row>
    <row r="2028" spans="1:8" ht="13.5" x14ac:dyDescent="0.25">
      <c r="A2028" s="3">
        <v>44957</v>
      </c>
      <c r="B2028" s="2">
        <v>40.29</v>
      </c>
      <c r="C2028" s="2">
        <v>24.2209</v>
      </c>
      <c r="D2028" s="2">
        <v>3646</v>
      </c>
      <c r="E2028" s="2">
        <f t="shared" si="124"/>
        <v>1218148</v>
      </c>
      <c r="F2028" s="17" t="str">
        <f t="shared" si="127"/>
        <v>BEARISH</v>
      </c>
      <c r="G2028" s="17" t="str">
        <f t="shared" si="126"/>
        <v>NEUTRAL</v>
      </c>
      <c r="H2028" s="17" t="str">
        <f t="shared" si="125"/>
        <v>CONFIRMED BEARISH</v>
      </c>
    </row>
    <row r="2029" spans="1:8" ht="13.5" x14ac:dyDescent="0.25">
      <c r="A2029" s="3">
        <v>44958</v>
      </c>
      <c r="B2029" s="2">
        <v>40.5</v>
      </c>
      <c r="C2029" s="2">
        <v>24.347200000000001</v>
      </c>
      <c r="D2029" s="2">
        <v>3492</v>
      </c>
      <c r="E2029" s="2">
        <f t="shared" si="124"/>
        <v>1221640</v>
      </c>
      <c r="F2029" s="17" t="str">
        <f t="shared" si="127"/>
        <v>BEARISH</v>
      </c>
      <c r="G2029" s="17" t="str">
        <f t="shared" si="126"/>
        <v>NEUTRAL</v>
      </c>
      <c r="H2029" s="17" t="str">
        <f t="shared" si="125"/>
        <v>CONFIRMED BEARISH</v>
      </c>
    </row>
    <row r="2030" spans="1:8" ht="13.5" x14ac:dyDescent="0.25">
      <c r="A2030" s="3">
        <v>44959</v>
      </c>
      <c r="B2030" s="2">
        <v>40.1</v>
      </c>
      <c r="C2030" s="2">
        <v>24.1067</v>
      </c>
      <c r="D2030" s="2">
        <v>1429</v>
      </c>
      <c r="E2030" s="2">
        <f t="shared" si="124"/>
        <v>1220211</v>
      </c>
      <c r="F2030" s="17" t="str">
        <f t="shared" si="127"/>
        <v>BEARISH</v>
      </c>
      <c r="G2030" s="17" t="str">
        <f t="shared" si="126"/>
        <v>NEUTRAL</v>
      </c>
      <c r="H2030" s="17" t="str">
        <f t="shared" si="125"/>
        <v>CONFIRMED BEARISH</v>
      </c>
    </row>
    <row r="2031" spans="1:8" ht="13.5" x14ac:dyDescent="0.25">
      <c r="A2031" s="3">
        <v>44960</v>
      </c>
      <c r="B2031" s="2">
        <v>40.5</v>
      </c>
      <c r="C2031" s="2">
        <v>24.347200000000001</v>
      </c>
      <c r="D2031" s="2">
        <v>469</v>
      </c>
      <c r="E2031" s="2">
        <f t="shared" si="124"/>
        <v>1220680</v>
      </c>
      <c r="F2031" s="17" t="str">
        <f t="shared" si="127"/>
        <v>BEARISH</v>
      </c>
      <c r="G2031" s="17" t="str">
        <f t="shared" si="126"/>
        <v>NEUTRAL</v>
      </c>
      <c r="H2031" s="17" t="str">
        <f t="shared" si="125"/>
        <v>CONFIRMED BEARISH</v>
      </c>
    </row>
    <row r="2032" spans="1:8" ht="13.5" x14ac:dyDescent="0.25">
      <c r="A2032" s="3">
        <v>44963</v>
      </c>
      <c r="B2032" s="2">
        <v>40.64</v>
      </c>
      <c r="C2032" s="2">
        <v>24.4313</v>
      </c>
      <c r="D2032" s="2">
        <v>6992</v>
      </c>
      <c r="E2032" s="2">
        <f t="shared" si="124"/>
        <v>1227672</v>
      </c>
      <c r="F2032" s="17" t="str">
        <f t="shared" si="127"/>
        <v>BULLISH</v>
      </c>
      <c r="G2032" s="17" t="str">
        <f t="shared" si="126"/>
        <v>NEUTRAL</v>
      </c>
      <c r="H2032" s="17" t="str">
        <f t="shared" si="125"/>
        <v>CONFIRMED BULLISH</v>
      </c>
    </row>
    <row r="2033" spans="1:8" ht="13.5" x14ac:dyDescent="0.25">
      <c r="A2033" s="3">
        <v>44964</v>
      </c>
      <c r="B2033" s="2">
        <v>40.200000000000003</v>
      </c>
      <c r="C2033" s="2">
        <v>24.166799999999999</v>
      </c>
      <c r="D2033" s="2">
        <v>955</v>
      </c>
      <c r="E2033" s="2">
        <f t="shared" si="124"/>
        <v>1226717</v>
      </c>
      <c r="F2033" s="17" t="str">
        <f t="shared" si="127"/>
        <v>BULLISH</v>
      </c>
      <c r="G2033" s="17" t="str">
        <f t="shared" si="126"/>
        <v>NEUTRAL</v>
      </c>
      <c r="H2033" s="17" t="str">
        <f t="shared" si="125"/>
        <v>BULLISH DIVERGENCE</v>
      </c>
    </row>
    <row r="2034" spans="1:8" ht="13.5" x14ac:dyDescent="0.25">
      <c r="A2034" s="3">
        <v>44965</v>
      </c>
      <c r="B2034" s="2">
        <v>40.14</v>
      </c>
      <c r="C2034" s="2">
        <v>24.130700000000001</v>
      </c>
      <c r="D2034" s="2">
        <v>1348</v>
      </c>
      <c r="E2034" s="2">
        <f t="shared" si="124"/>
        <v>1225369</v>
      </c>
      <c r="F2034" s="17" t="str">
        <f t="shared" si="127"/>
        <v>BULLISH</v>
      </c>
      <c r="G2034" s="17" t="str">
        <f t="shared" si="126"/>
        <v>NEUTRAL</v>
      </c>
      <c r="H2034" s="17" t="str">
        <f t="shared" si="125"/>
        <v>BULLISH DIVERGENCE</v>
      </c>
    </row>
    <row r="2035" spans="1:8" ht="13.5" x14ac:dyDescent="0.25">
      <c r="A2035" s="3">
        <v>44966</v>
      </c>
      <c r="B2035" s="2">
        <v>39.99</v>
      </c>
      <c r="C2035" s="2">
        <v>24.040600000000001</v>
      </c>
      <c r="D2035" s="2">
        <v>490</v>
      </c>
      <c r="E2035" s="2">
        <f t="shared" si="124"/>
        <v>1224879</v>
      </c>
      <c r="F2035" s="17" t="str">
        <f t="shared" si="127"/>
        <v>BULLISH</v>
      </c>
      <c r="G2035" s="17" t="str">
        <f t="shared" si="126"/>
        <v>NEUTRAL</v>
      </c>
      <c r="H2035" s="17" t="str">
        <f t="shared" si="125"/>
        <v>BULLISH DIVERGENCE</v>
      </c>
    </row>
    <row r="2036" spans="1:8" ht="13.5" x14ac:dyDescent="0.25">
      <c r="A2036" s="3">
        <v>44967</v>
      </c>
      <c r="B2036" s="2">
        <v>40.090000000000003</v>
      </c>
      <c r="C2036" s="2">
        <v>24.1007</v>
      </c>
      <c r="D2036" s="2">
        <v>498</v>
      </c>
      <c r="E2036" s="2">
        <f t="shared" si="124"/>
        <v>1225377</v>
      </c>
      <c r="F2036" s="17" t="str">
        <f t="shared" si="127"/>
        <v>BULLISH</v>
      </c>
      <c r="G2036" s="17" t="str">
        <f t="shared" si="126"/>
        <v>NEUTRAL</v>
      </c>
      <c r="H2036" s="17" t="str">
        <f t="shared" si="125"/>
        <v>BULLISH DIVERGENCE</v>
      </c>
    </row>
    <row r="2037" spans="1:8" ht="13.5" x14ac:dyDescent="0.25">
      <c r="A2037" s="3">
        <v>44970</v>
      </c>
      <c r="B2037" s="2">
        <v>39.799999999999997</v>
      </c>
      <c r="C2037" s="2">
        <v>23.926300000000001</v>
      </c>
      <c r="D2037" s="2">
        <v>1860</v>
      </c>
      <c r="E2037" s="2">
        <f t="shared" si="124"/>
        <v>1223517</v>
      </c>
      <c r="F2037" s="17" t="str">
        <f t="shared" si="127"/>
        <v>BEARISH</v>
      </c>
      <c r="G2037" s="17" t="str">
        <f t="shared" si="126"/>
        <v>NEUTRAL</v>
      </c>
      <c r="H2037" s="17" t="str">
        <f t="shared" si="125"/>
        <v>CONFIRMED BEARISH</v>
      </c>
    </row>
    <row r="2038" spans="1:8" ht="13.5" x14ac:dyDescent="0.25">
      <c r="A2038" s="3">
        <v>44971</v>
      </c>
      <c r="B2038" s="2">
        <v>40.130000000000003</v>
      </c>
      <c r="C2038" s="2">
        <v>24.124700000000001</v>
      </c>
      <c r="D2038" s="2">
        <v>6751</v>
      </c>
      <c r="E2038" s="2">
        <f t="shared" si="124"/>
        <v>1230268</v>
      </c>
      <c r="F2038" s="17" t="str">
        <f t="shared" si="127"/>
        <v>BULLISH</v>
      </c>
      <c r="G2038" s="17" t="str">
        <f t="shared" si="126"/>
        <v>NEUTRAL</v>
      </c>
      <c r="H2038" s="17" t="str">
        <f t="shared" si="125"/>
        <v>BULLISH DIVERGENCE</v>
      </c>
    </row>
    <row r="2039" spans="1:8" ht="13.5" x14ac:dyDescent="0.25">
      <c r="A2039" s="3">
        <v>44972</v>
      </c>
      <c r="B2039" s="2">
        <v>40</v>
      </c>
      <c r="C2039" s="2">
        <v>24.046600000000002</v>
      </c>
      <c r="D2039" s="2">
        <v>259</v>
      </c>
      <c r="E2039" s="2">
        <f t="shared" si="124"/>
        <v>1230009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BULLISH DIVERGENCE</v>
      </c>
    </row>
    <row r="2040" spans="1:8" ht="13.5" x14ac:dyDescent="0.25">
      <c r="A2040" s="3">
        <v>44973</v>
      </c>
      <c r="B2040" s="2">
        <v>40</v>
      </c>
      <c r="C2040" s="2">
        <v>24.046600000000002</v>
      </c>
      <c r="D2040" s="2">
        <v>7069</v>
      </c>
      <c r="E2040" s="2">
        <f t="shared" si="124"/>
        <v>1230009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CONFIRMED BULLISH</v>
      </c>
    </row>
    <row r="2041" spans="1:8" ht="13.5" x14ac:dyDescent="0.25">
      <c r="A2041" s="3">
        <v>44974</v>
      </c>
      <c r="B2041" s="2">
        <v>40</v>
      </c>
      <c r="C2041" s="2">
        <v>24.046600000000002</v>
      </c>
      <c r="D2041" s="2">
        <v>6960</v>
      </c>
      <c r="E2041" s="2">
        <f t="shared" si="124"/>
        <v>1230009</v>
      </c>
      <c r="F2041" s="17" t="str">
        <f t="shared" si="127"/>
        <v>BULLISH</v>
      </c>
      <c r="G2041" s="17" t="str">
        <f t="shared" si="126"/>
        <v>NEUTRAL</v>
      </c>
      <c r="H2041" s="17" t="str">
        <f t="shared" si="125"/>
        <v>BULLISH DIVERGENCE</v>
      </c>
    </row>
    <row r="2042" spans="1:8" ht="13.5" x14ac:dyDescent="0.25">
      <c r="A2042" s="3">
        <v>44977</v>
      </c>
      <c r="B2042" s="2">
        <v>39.9</v>
      </c>
      <c r="C2042" s="2">
        <v>23.986499999999999</v>
      </c>
      <c r="D2042" s="2">
        <v>5423</v>
      </c>
      <c r="E2042" s="2">
        <f t="shared" si="124"/>
        <v>1224586</v>
      </c>
      <c r="F2042" s="17" t="str">
        <f t="shared" si="127"/>
        <v>BULLISH</v>
      </c>
      <c r="G2042" s="17" t="str">
        <f t="shared" si="126"/>
        <v>NEUTRAL</v>
      </c>
      <c r="H2042" s="17" t="str">
        <f t="shared" si="125"/>
        <v>CONFIRMED BULLISH</v>
      </c>
    </row>
    <row r="2043" spans="1:8" ht="13.5" x14ac:dyDescent="0.25">
      <c r="A2043" s="3">
        <v>44978</v>
      </c>
      <c r="B2043" s="2">
        <v>39.9</v>
      </c>
      <c r="C2043" s="2">
        <v>23.986499999999999</v>
      </c>
      <c r="D2043" s="2">
        <v>2992</v>
      </c>
      <c r="E2043" s="2">
        <f t="shared" si="124"/>
        <v>1224586</v>
      </c>
      <c r="F2043" s="17" t="str">
        <f t="shared" si="127"/>
        <v>BEARISH</v>
      </c>
      <c r="G2043" s="17" t="str">
        <f t="shared" si="126"/>
        <v>NEUTRAL</v>
      </c>
      <c r="H2043" s="17" t="str">
        <f t="shared" si="125"/>
        <v>CONFIRMED BEARISH</v>
      </c>
    </row>
    <row r="2044" spans="1:8" ht="13.5" x14ac:dyDescent="0.25">
      <c r="A2044" s="3">
        <v>44979</v>
      </c>
      <c r="B2044" s="2">
        <v>38.979999999999997</v>
      </c>
      <c r="C2044" s="2">
        <v>23.433399999999999</v>
      </c>
      <c r="D2044" s="2">
        <v>7495</v>
      </c>
      <c r="E2044" s="2">
        <f t="shared" si="124"/>
        <v>1217091</v>
      </c>
      <c r="F2044" s="17" t="str">
        <f t="shared" si="127"/>
        <v>BEARISH</v>
      </c>
      <c r="G2044" s="17" t="str">
        <f t="shared" si="126"/>
        <v>NEUTRAL</v>
      </c>
      <c r="H2044" s="17" t="str">
        <f t="shared" si="125"/>
        <v>CONFIRMED BEARISH</v>
      </c>
    </row>
    <row r="2045" spans="1:8" ht="13.5" x14ac:dyDescent="0.25">
      <c r="A2045" s="3">
        <v>44980</v>
      </c>
      <c r="B2045" s="2">
        <v>38.479999999999997</v>
      </c>
      <c r="C2045" s="2">
        <v>23.1328</v>
      </c>
      <c r="D2045" s="2">
        <v>43712</v>
      </c>
      <c r="E2045" s="2">
        <f t="shared" si="124"/>
        <v>1173379</v>
      </c>
      <c r="F2045" s="17" t="str">
        <f t="shared" si="127"/>
        <v>BEARISH</v>
      </c>
      <c r="G2045" s="17" t="str">
        <f t="shared" si="126"/>
        <v>WEAK</v>
      </c>
      <c r="H2045" s="17" t="str">
        <f t="shared" si="125"/>
        <v>CONFIRMED BEARISH</v>
      </c>
    </row>
    <row r="2046" spans="1:8" ht="13.5" x14ac:dyDescent="0.25">
      <c r="A2046" s="3">
        <v>44981</v>
      </c>
      <c r="B2046" s="2">
        <v>38.47</v>
      </c>
      <c r="C2046" s="2">
        <v>23.126799999999999</v>
      </c>
      <c r="D2046" s="2">
        <v>3186</v>
      </c>
      <c r="E2046" s="2">
        <f t="shared" si="124"/>
        <v>1170193</v>
      </c>
      <c r="F2046" s="17" t="str">
        <f t="shared" si="127"/>
        <v>BEARISH</v>
      </c>
      <c r="G2046" s="17" t="str">
        <f t="shared" si="126"/>
        <v>WEAK</v>
      </c>
      <c r="H2046" s="17" t="str">
        <f t="shared" si="125"/>
        <v>CONFIRMED BEARISH</v>
      </c>
    </row>
    <row r="2047" spans="1:8" ht="13.5" x14ac:dyDescent="0.25">
      <c r="A2047" s="3">
        <v>44984</v>
      </c>
      <c r="B2047" s="2">
        <v>37.65</v>
      </c>
      <c r="C2047" s="2">
        <v>22.633800000000001</v>
      </c>
      <c r="D2047" s="2">
        <v>163147</v>
      </c>
      <c r="E2047" s="2">
        <f t="shared" si="124"/>
        <v>1007046</v>
      </c>
      <c r="F2047" s="17" t="str">
        <f t="shared" si="127"/>
        <v>BEARISH</v>
      </c>
      <c r="G2047" s="17" t="str">
        <f t="shared" si="126"/>
        <v>WEAK</v>
      </c>
      <c r="H2047" s="17" t="str">
        <f t="shared" si="125"/>
        <v>CONFIRMED BEARISH</v>
      </c>
    </row>
    <row r="2048" spans="1:8" ht="13.5" x14ac:dyDescent="0.25">
      <c r="A2048" s="3">
        <v>44985</v>
      </c>
      <c r="B2048" s="2">
        <v>38.5</v>
      </c>
      <c r="C2048" s="2">
        <v>23.1448</v>
      </c>
      <c r="D2048" s="2">
        <v>2075</v>
      </c>
      <c r="E2048" s="2">
        <f t="shared" si="124"/>
        <v>1009121</v>
      </c>
      <c r="F2048" s="17" t="str">
        <f t="shared" si="127"/>
        <v>BEARISH</v>
      </c>
      <c r="G2048" s="17" t="str">
        <f t="shared" si="126"/>
        <v>WEAK</v>
      </c>
      <c r="H2048" s="17" t="str">
        <f t="shared" si="125"/>
        <v>CONFIRMED BEARISH</v>
      </c>
    </row>
    <row r="2049" spans="1:8" ht="13.5" x14ac:dyDescent="0.25">
      <c r="A2049" s="3">
        <v>44986</v>
      </c>
      <c r="B2049" s="2">
        <v>38.99</v>
      </c>
      <c r="C2049" s="2">
        <v>23.439399999999999</v>
      </c>
      <c r="D2049" s="2">
        <v>2344</v>
      </c>
      <c r="E2049" s="2">
        <f t="shared" si="124"/>
        <v>1011465</v>
      </c>
      <c r="F2049" s="17" t="str">
        <f t="shared" si="127"/>
        <v>BEARISH</v>
      </c>
      <c r="G2049" s="17" t="str">
        <f t="shared" si="126"/>
        <v>WEAK</v>
      </c>
      <c r="H2049" s="17" t="str">
        <f t="shared" si="125"/>
        <v>BEARISH DIVERGENCE</v>
      </c>
    </row>
    <row r="2050" spans="1:8" ht="13.5" x14ac:dyDescent="0.25">
      <c r="A2050" s="3">
        <v>44987</v>
      </c>
      <c r="B2050" s="2">
        <v>39</v>
      </c>
      <c r="C2050" s="2">
        <v>23.445399999999999</v>
      </c>
      <c r="D2050" s="2">
        <v>2035</v>
      </c>
      <c r="E2050" s="2">
        <f t="shared" si="124"/>
        <v>1013500</v>
      </c>
      <c r="F2050" s="17" t="str">
        <f t="shared" si="127"/>
        <v>BEARISH</v>
      </c>
      <c r="G2050" s="17" t="str">
        <f t="shared" si="126"/>
        <v>WEAK</v>
      </c>
      <c r="H2050" s="17" t="str">
        <f t="shared" si="125"/>
        <v>BEARISH DIVERGENCE</v>
      </c>
    </row>
    <row r="2051" spans="1:8" ht="13.5" x14ac:dyDescent="0.25">
      <c r="A2051" s="3">
        <v>44988</v>
      </c>
      <c r="B2051" s="2">
        <v>38.9</v>
      </c>
      <c r="C2051" s="2">
        <v>23.385300000000001</v>
      </c>
      <c r="D2051" s="2">
        <v>920</v>
      </c>
      <c r="E2051" s="2">
        <f t="shared" si="124"/>
        <v>1012580</v>
      </c>
      <c r="F2051" s="17" t="str">
        <f t="shared" si="127"/>
        <v>BEARISH</v>
      </c>
      <c r="G2051" s="17" t="str">
        <f t="shared" si="126"/>
        <v>WEAK</v>
      </c>
      <c r="H2051" s="17" t="str">
        <f t="shared" si="125"/>
        <v>BEARISH DIVERGENCE</v>
      </c>
    </row>
    <row r="2052" spans="1:8" ht="13.5" x14ac:dyDescent="0.25">
      <c r="A2052" s="3">
        <v>44991</v>
      </c>
      <c r="B2052" s="2">
        <v>38.9</v>
      </c>
      <c r="C2052" s="2">
        <v>23.385300000000001</v>
      </c>
      <c r="D2052" s="2">
        <v>394</v>
      </c>
      <c r="E2052" s="2">
        <f t="shared" ref="E2052:E2115" si="128">IF(B2052&gt;B2051, E2051+D2052, IF(B2052&lt;B2051, E2051-D2052, E2051))</f>
        <v>1012580</v>
      </c>
      <c r="F2052" s="17" t="str">
        <f t="shared" si="127"/>
        <v>BULLISH</v>
      </c>
      <c r="G2052" s="17" t="str">
        <f t="shared" si="126"/>
        <v>NEUTRAL</v>
      </c>
      <c r="H2052" s="17" t="str">
        <f t="shared" si="125"/>
        <v>CONFIRMED BULLISH</v>
      </c>
    </row>
    <row r="2053" spans="1:8" ht="13.5" x14ac:dyDescent="0.25">
      <c r="A2053" s="3">
        <v>44992</v>
      </c>
      <c r="B2053" s="2">
        <v>38.5</v>
      </c>
      <c r="C2053" s="2">
        <v>23.1448</v>
      </c>
      <c r="D2053" s="2">
        <v>2123</v>
      </c>
      <c r="E2053" s="2">
        <f t="shared" si="128"/>
        <v>1010457</v>
      </c>
      <c r="F2053" s="17" t="str">
        <f t="shared" si="127"/>
        <v>BULLISH</v>
      </c>
      <c r="G2053" s="17" t="str">
        <f t="shared" si="126"/>
        <v>NEUTRAL</v>
      </c>
      <c r="H2053" s="17" t="str">
        <f t="shared" si="125"/>
        <v>NEUTRAL</v>
      </c>
    </row>
    <row r="2054" spans="1:8" ht="13.5" x14ac:dyDescent="0.25">
      <c r="A2054" s="3">
        <v>44993</v>
      </c>
      <c r="B2054" s="2">
        <v>37.549999999999997</v>
      </c>
      <c r="C2054" s="2">
        <v>22.573699999999999</v>
      </c>
      <c r="D2054" s="2">
        <v>4709</v>
      </c>
      <c r="E2054" s="2">
        <f t="shared" si="128"/>
        <v>1005748</v>
      </c>
      <c r="F2054" s="17" t="str">
        <f t="shared" si="127"/>
        <v>BEARISH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v>44994</v>
      </c>
      <c r="B2055" s="2">
        <v>38.4</v>
      </c>
      <c r="C2055" s="2">
        <v>23.084700000000002</v>
      </c>
      <c r="D2055" s="2">
        <v>374</v>
      </c>
      <c r="E2055" s="2">
        <f t="shared" si="128"/>
        <v>1006122</v>
      </c>
      <c r="F2055" s="17" t="str">
        <f t="shared" si="127"/>
        <v>BEARISH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BEARISH</v>
      </c>
    </row>
    <row r="2056" spans="1:8" ht="13.5" x14ac:dyDescent="0.25">
      <c r="A2056" s="3">
        <v>44995</v>
      </c>
      <c r="B2056" s="2">
        <v>38.36</v>
      </c>
      <c r="C2056" s="2">
        <v>23.060700000000001</v>
      </c>
      <c r="D2056" s="2">
        <v>814</v>
      </c>
      <c r="E2056" s="2">
        <f t="shared" si="128"/>
        <v>1005308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CONFIRMED BEARISH</v>
      </c>
    </row>
    <row r="2057" spans="1:8" ht="13.5" x14ac:dyDescent="0.25">
      <c r="A2057" s="3">
        <v>44998</v>
      </c>
      <c r="B2057" s="2">
        <v>38.36</v>
      </c>
      <c r="C2057" s="2">
        <v>23.060700000000001</v>
      </c>
      <c r="D2057" s="2">
        <v>388</v>
      </c>
      <c r="E2057" s="2">
        <f t="shared" si="128"/>
        <v>1005308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CONFIRMED BEARISH</v>
      </c>
    </row>
    <row r="2058" spans="1:8" ht="13.5" x14ac:dyDescent="0.25">
      <c r="A2058" s="3">
        <v>44999</v>
      </c>
      <c r="B2058" s="2">
        <v>37.950000000000003</v>
      </c>
      <c r="C2058" s="2">
        <v>22.8142</v>
      </c>
      <c r="D2058" s="2">
        <v>2530</v>
      </c>
      <c r="E2058" s="2">
        <f t="shared" si="128"/>
        <v>1002778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CONFIRMED BEARISH</v>
      </c>
    </row>
    <row r="2059" spans="1:8" ht="13.5" x14ac:dyDescent="0.25">
      <c r="A2059" s="3">
        <v>45000</v>
      </c>
      <c r="B2059" s="2">
        <v>38</v>
      </c>
      <c r="C2059" s="2">
        <v>22.844200000000001</v>
      </c>
      <c r="D2059" s="2">
        <v>975</v>
      </c>
      <c r="E2059" s="2">
        <f t="shared" si="128"/>
        <v>1003753</v>
      </c>
      <c r="F2059" s="17" t="str">
        <f t="shared" si="131"/>
        <v>BEARISH</v>
      </c>
      <c r="G2059" s="17" t="str">
        <f t="shared" si="130"/>
        <v>NEUTRAL</v>
      </c>
      <c r="H2059" s="17" t="str">
        <f t="shared" si="129"/>
        <v>BEARISH DIVERGENCE</v>
      </c>
    </row>
    <row r="2060" spans="1:8" ht="13.5" x14ac:dyDescent="0.25">
      <c r="A2060" s="3">
        <v>45001</v>
      </c>
      <c r="B2060" s="2">
        <v>38.200000000000003</v>
      </c>
      <c r="C2060" s="2">
        <v>22.964500000000001</v>
      </c>
      <c r="D2060" s="2">
        <v>702</v>
      </c>
      <c r="E2060" s="2">
        <f t="shared" si="128"/>
        <v>1004455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CONFIRMED BEARISH</v>
      </c>
    </row>
    <row r="2061" spans="1:8" ht="13.5" x14ac:dyDescent="0.25">
      <c r="A2061" s="3">
        <v>45002</v>
      </c>
      <c r="B2061" s="2">
        <v>38</v>
      </c>
      <c r="C2061" s="2">
        <v>22.844200000000001</v>
      </c>
      <c r="D2061" s="2">
        <v>14971</v>
      </c>
      <c r="E2061" s="2">
        <f t="shared" si="128"/>
        <v>989484</v>
      </c>
      <c r="F2061" s="17" t="str">
        <f t="shared" si="131"/>
        <v>BEARISH</v>
      </c>
      <c r="G2061" s="17" t="str">
        <f t="shared" si="130"/>
        <v>NEUTRAL</v>
      </c>
      <c r="H2061" s="17" t="str">
        <f t="shared" si="129"/>
        <v>CONFIRMED BEARISH</v>
      </c>
    </row>
    <row r="2062" spans="1:8" ht="13.5" x14ac:dyDescent="0.25">
      <c r="A2062" s="3">
        <v>45006</v>
      </c>
      <c r="B2062" s="2">
        <v>38.19</v>
      </c>
      <c r="C2062" s="2">
        <v>22.958500000000001</v>
      </c>
      <c r="D2062" s="2">
        <v>1077</v>
      </c>
      <c r="E2062" s="2">
        <f t="shared" si="128"/>
        <v>990561</v>
      </c>
      <c r="F2062" s="17" t="str">
        <f t="shared" si="131"/>
        <v>BEARISH</v>
      </c>
      <c r="G2062" s="17" t="str">
        <f t="shared" si="130"/>
        <v>NEUTRAL</v>
      </c>
      <c r="H2062" s="17" t="str">
        <f t="shared" si="129"/>
        <v>CONFIRMED BEARISH</v>
      </c>
    </row>
    <row r="2063" spans="1:8" ht="13.5" x14ac:dyDescent="0.25">
      <c r="A2063" s="3">
        <v>45007</v>
      </c>
      <c r="B2063" s="2">
        <v>37.6</v>
      </c>
      <c r="C2063" s="2">
        <v>22.6038</v>
      </c>
      <c r="D2063" s="2">
        <v>781</v>
      </c>
      <c r="E2063" s="2">
        <f t="shared" si="128"/>
        <v>989780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v>45008</v>
      </c>
      <c r="B2064" s="2">
        <v>38.18</v>
      </c>
      <c r="C2064" s="2">
        <v>22.952500000000001</v>
      </c>
      <c r="D2064" s="2">
        <v>443</v>
      </c>
      <c r="E2064" s="2">
        <f t="shared" si="128"/>
        <v>990223</v>
      </c>
      <c r="F2064" s="17" t="str">
        <f t="shared" si="131"/>
        <v>BEARISH</v>
      </c>
      <c r="G2064" s="17" t="str">
        <f t="shared" si="130"/>
        <v>NEUTRAL</v>
      </c>
      <c r="H2064" s="17" t="str">
        <f t="shared" si="129"/>
        <v>BEARISH DIVERGENCE</v>
      </c>
    </row>
    <row r="2065" spans="1:8" ht="13.5" x14ac:dyDescent="0.25">
      <c r="A2065" s="3">
        <v>45009</v>
      </c>
      <c r="B2065" s="2">
        <v>38</v>
      </c>
      <c r="C2065" s="2">
        <v>22.844200000000001</v>
      </c>
      <c r="D2065" s="2">
        <v>30368</v>
      </c>
      <c r="E2065" s="2">
        <f t="shared" si="128"/>
        <v>959855</v>
      </c>
      <c r="F2065" s="17" t="str">
        <f t="shared" si="131"/>
        <v>BEARISH</v>
      </c>
      <c r="G2065" s="17" t="str">
        <f t="shared" si="130"/>
        <v>WEAK</v>
      </c>
      <c r="H2065" s="17" t="str">
        <f t="shared" si="129"/>
        <v>CONFIRMED BEARISH</v>
      </c>
    </row>
    <row r="2066" spans="1:8" ht="13.5" x14ac:dyDescent="0.25">
      <c r="A2066" s="3">
        <v>45012</v>
      </c>
      <c r="B2066" s="2">
        <v>38</v>
      </c>
      <c r="C2066" s="2">
        <v>22.844200000000001</v>
      </c>
      <c r="D2066" s="2">
        <v>522</v>
      </c>
      <c r="E2066" s="2">
        <f t="shared" si="128"/>
        <v>959855</v>
      </c>
      <c r="F2066" s="17" t="str">
        <f t="shared" si="131"/>
        <v>BEARISH</v>
      </c>
      <c r="G2066" s="17" t="str">
        <f t="shared" si="130"/>
        <v>WEAK</v>
      </c>
      <c r="H2066" s="17" t="str">
        <f t="shared" si="129"/>
        <v>NEUTRAL</v>
      </c>
    </row>
    <row r="2067" spans="1:8" ht="13.5" x14ac:dyDescent="0.25">
      <c r="A2067" s="3">
        <v>45013</v>
      </c>
      <c r="B2067" s="2">
        <v>38</v>
      </c>
      <c r="C2067" s="2">
        <v>22.844200000000001</v>
      </c>
      <c r="D2067" s="2">
        <v>1281</v>
      </c>
      <c r="E2067" s="2">
        <f t="shared" si="128"/>
        <v>959855</v>
      </c>
      <c r="F2067" s="17" t="str">
        <f t="shared" si="131"/>
        <v>BEARISH</v>
      </c>
      <c r="G2067" s="17" t="str">
        <f t="shared" si="130"/>
        <v>WEAK</v>
      </c>
      <c r="H2067" s="17" t="str">
        <f t="shared" si="129"/>
        <v>CONFIRMED BEARISH</v>
      </c>
    </row>
    <row r="2068" spans="1:8" ht="13.5" x14ac:dyDescent="0.25">
      <c r="A2068" s="3">
        <v>45014</v>
      </c>
      <c r="B2068" s="2">
        <v>38</v>
      </c>
      <c r="C2068" s="2">
        <v>22.844200000000001</v>
      </c>
      <c r="D2068" s="2">
        <v>571</v>
      </c>
      <c r="E2068" s="2">
        <f t="shared" si="128"/>
        <v>959855</v>
      </c>
      <c r="F2068" s="17" t="str">
        <f t="shared" si="131"/>
        <v>BEARISH</v>
      </c>
      <c r="G2068" s="17" t="str">
        <f t="shared" si="130"/>
        <v>WEAK</v>
      </c>
      <c r="H2068" s="17" t="str">
        <f t="shared" si="129"/>
        <v>BEARISH DIVERGENCE</v>
      </c>
    </row>
    <row r="2069" spans="1:8" ht="13.5" x14ac:dyDescent="0.25">
      <c r="A2069" s="3">
        <v>45015</v>
      </c>
      <c r="B2069" s="2">
        <v>38</v>
      </c>
      <c r="C2069" s="2">
        <v>22.844200000000001</v>
      </c>
      <c r="D2069" s="2">
        <v>2655</v>
      </c>
      <c r="E2069" s="2">
        <f t="shared" si="128"/>
        <v>959855</v>
      </c>
      <c r="F2069" s="17" t="str">
        <f t="shared" si="131"/>
        <v>BEARISH</v>
      </c>
      <c r="G2069" s="17" t="str">
        <f t="shared" si="130"/>
        <v>WEAK</v>
      </c>
      <c r="H2069" s="17" t="str">
        <f t="shared" si="129"/>
        <v>CONFIRMED BEARISH</v>
      </c>
    </row>
    <row r="2070" spans="1:8" ht="13.5" x14ac:dyDescent="0.25">
      <c r="A2070" s="3">
        <v>45016</v>
      </c>
      <c r="B2070" s="2">
        <v>38</v>
      </c>
      <c r="C2070" s="2">
        <v>22.844200000000001</v>
      </c>
      <c r="D2070" s="2">
        <v>1394</v>
      </c>
      <c r="E2070" s="2">
        <f t="shared" si="128"/>
        <v>959855</v>
      </c>
      <c r="F2070" s="17" t="str">
        <f t="shared" si="131"/>
        <v>NEUTRAL</v>
      </c>
      <c r="G2070" s="17" t="str">
        <f t="shared" si="130"/>
        <v>NEUTRAL</v>
      </c>
      <c r="H2070" s="17" t="str">
        <f t="shared" si="129"/>
        <v>NEUTRAL</v>
      </c>
    </row>
    <row r="2071" spans="1:8" ht="13.5" x14ac:dyDescent="0.25">
      <c r="A2071" s="3">
        <v>45019</v>
      </c>
      <c r="B2071" s="2">
        <v>38.49</v>
      </c>
      <c r="C2071" s="2">
        <v>23.1388</v>
      </c>
      <c r="D2071" s="2">
        <v>2459</v>
      </c>
      <c r="E2071" s="2">
        <f t="shared" si="128"/>
        <v>962314</v>
      </c>
      <c r="F2071" s="17" t="str">
        <f t="shared" si="131"/>
        <v>BULLISH</v>
      </c>
      <c r="G2071" s="17" t="str">
        <f t="shared" si="130"/>
        <v>NEUTRAL</v>
      </c>
      <c r="H2071" s="17" t="str">
        <f t="shared" si="129"/>
        <v>CONFIRMED BULLISH</v>
      </c>
    </row>
    <row r="2072" spans="1:8" ht="13.5" x14ac:dyDescent="0.25">
      <c r="A2072" s="3">
        <v>45020</v>
      </c>
      <c r="B2072" s="2">
        <v>40.79</v>
      </c>
      <c r="C2072" s="2">
        <v>24.5215</v>
      </c>
      <c r="D2072" s="2">
        <v>0</v>
      </c>
      <c r="E2072" s="2">
        <f t="shared" si="128"/>
        <v>962314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CONFIRMED BULLISH</v>
      </c>
    </row>
    <row r="2073" spans="1:8" ht="13.5" x14ac:dyDescent="0.25">
      <c r="A2073" s="3">
        <v>45021</v>
      </c>
      <c r="B2073" s="2">
        <v>43.2</v>
      </c>
      <c r="C2073" s="2">
        <v>25.970300000000002</v>
      </c>
      <c r="D2073" s="2">
        <v>23780</v>
      </c>
      <c r="E2073" s="2">
        <f t="shared" si="128"/>
        <v>986094</v>
      </c>
      <c r="F2073" s="17" t="str">
        <f t="shared" si="131"/>
        <v>BULLISH</v>
      </c>
      <c r="G2073" s="17" t="str">
        <f t="shared" si="130"/>
        <v>STRONG</v>
      </c>
      <c r="H2073" s="17" t="str">
        <f t="shared" si="129"/>
        <v>CONFIRMED BULLISH</v>
      </c>
    </row>
    <row r="2074" spans="1:8" ht="13.5" x14ac:dyDescent="0.25">
      <c r="A2074" s="3">
        <v>45022</v>
      </c>
      <c r="B2074" s="2">
        <v>42</v>
      </c>
      <c r="C2074" s="2">
        <v>25.248899999999999</v>
      </c>
      <c r="D2074" s="2">
        <v>48007</v>
      </c>
      <c r="E2074" s="2">
        <f t="shared" si="128"/>
        <v>938087</v>
      </c>
      <c r="F2074" s="17" t="str">
        <f t="shared" si="131"/>
        <v>BEARISH</v>
      </c>
      <c r="G2074" s="17" t="str">
        <f t="shared" si="130"/>
        <v>WEAK</v>
      </c>
      <c r="H2074" s="17" t="str">
        <f t="shared" si="129"/>
        <v>BEARISH DIVERGENCE</v>
      </c>
    </row>
    <row r="2075" spans="1:8" ht="13.5" x14ac:dyDescent="0.25">
      <c r="A2075" s="3">
        <v>45023</v>
      </c>
      <c r="B2075" s="2">
        <v>42.95</v>
      </c>
      <c r="C2075" s="2">
        <v>25.82</v>
      </c>
      <c r="D2075" s="2">
        <v>4186</v>
      </c>
      <c r="E2075" s="2">
        <f t="shared" si="128"/>
        <v>942273</v>
      </c>
      <c r="F2075" s="17" t="str">
        <f t="shared" si="131"/>
        <v>BEARISH</v>
      </c>
      <c r="G2075" s="17" t="str">
        <f t="shared" si="130"/>
        <v>NEUTRAL</v>
      </c>
      <c r="H2075" s="17" t="str">
        <f t="shared" si="129"/>
        <v>BEARISH DIVERGENCE</v>
      </c>
    </row>
    <row r="2076" spans="1:8" ht="13.5" x14ac:dyDescent="0.25">
      <c r="A2076" s="3">
        <v>45026</v>
      </c>
      <c r="B2076" s="2">
        <v>43.2</v>
      </c>
      <c r="C2076" s="2">
        <v>25.970300000000002</v>
      </c>
      <c r="D2076" s="2">
        <v>7539</v>
      </c>
      <c r="E2076" s="2">
        <f t="shared" si="128"/>
        <v>949812</v>
      </c>
      <c r="F2076" s="17" t="str">
        <f t="shared" si="131"/>
        <v>BEARISH</v>
      </c>
      <c r="G2076" s="17" t="str">
        <f t="shared" si="130"/>
        <v>NEUTRAL</v>
      </c>
      <c r="H2076" s="17" t="str">
        <f t="shared" si="129"/>
        <v>BEARISH DIVERGENCE</v>
      </c>
    </row>
    <row r="2077" spans="1:8" ht="13.5" x14ac:dyDescent="0.25">
      <c r="A2077" s="3">
        <v>45027</v>
      </c>
      <c r="B2077" s="2">
        <v>43</v>
      </c>
      <c r="C2077" s="2">
        <v>25.850100000000001</v>
      </c>
      <c r="D2077" s="2">
        <v>4949</v>
      </c>
      <c r="E2077" s="2">
        <f t="shared" si="128"/>
        <v>944863</v>
      </c>
      <c r="F2077" s="17" t="str">
        <f t="shared" si="131"/>
        <v>BEARISH</v>
      </c>
      <c r="G2077" s="17" t="str">
        <f t="shared" si="130"/>
        <v>NEUTRAL</v>
      </c>
      <c r="H2077" s="17" t="str">
        <f t="shared" si="129"/>
        <v>BEARISH DIVERGENCE</v>
      </c>
    </row>
    <row r="2078" spans="1:8" ht="13.5" x14ac:dyDescent="0.25">
      <c r="A2078" s="3">
        <v>45028</v>
      </c>
      <c r="B2078" s="2">
        <v>42.5</v>
      </c>
      <c r="C2078" s="2">
        <v>25.549499999999998</v>
      </c>
      <c r="D2078" s="2">
        <v>5112</v>
      </c>
      <c r="E2078" s="2">
        <f t="shared" si="128"/>
        <v>939751</v>
      </c>
      <c r="F2078" s="17" t="str">
        <f t="shared" si="131"/>
        <v>BEARISH</v>
      </c>
      <c r="G2078" s="17" t="str">
        <f t="shared" si="130"/>
        <v>WEAK</v>
      </c>
      <c r="H2078" s="17" t="str">
        <f t="shared" si="129"/>
        <v>CONFIRMED BEARISH</v>
      </c>
    </row>
    <row r="2079" spans="1:8" ht="13.5" x14ac:dyDescent="0.25">
      <c r="A2079" s="3">
        <v>45029</v>
      </c>
      <c r="B2079" s="2">
        <v>42.4</v>
      </c>
      <c r="C2079" s="2">
        <v>25.4894</v>
      </c>
      <c r="D2079" s="2">
        <v>4436</v>
      </c>
      <c r="E2079" s="2">
        <f t="shared" si="128"/>
        <v>935315</v>
      </c>
      <c r="F2079" s="17" t="str">
        <f t="shared" si="131"/>
        <v>BEARISH</v>
      </c>
      <c r="G2079" s="17" t="str">
        <f t="shared" si="130"/>
        <v>NEUTRAL</v>
      </c>
      <c r="H2079" s="17" t="str">
        <f t="shared" si="129"/>
        <v>BEARISH DIVERGENCE</v>
      </c>
    </row>
    <row r="2080" spans="1:8" ht="13.5" x14ac:dyDescent="0.25">
      <c r="A2080" s="3">
        <v>45030</v>
      </c>
      <c r="B2080" s="2">
        <v>42</v>
      </c>
      <c r="C2080" s="2">
        <v>25.248899999999999</v>
      </c>
      <c r="D2080" s="2">
        <v>2228</v>
      </c>
      <c r="E2080" s="2">
        <f t="shared" si="128"/>
        <v>933087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v>45033</v>
      </c>
      <c r="B2081" s="2">
        <v>42.3</v>
      </c>
      <c r="C2081" s="2">
        <v>25.429200000000002</v>
      </c>
      <c r="D2081" s="2">
        <v>1442</v>
      </c>
      <c r="E2081" s="2">
        <f t="shared" si="128"/>
        <v>934529</v>
      </c>
      <c r="F2081" s="17" t="str">
        <f t="shared" si="131"/>
        <v>BEARISH</v>
      </c>
      <c r="G2081" s="17" t="str">
        <f t="shared" si="130"/>
        <v>NEUTRAL</v>
      </c>
      <c r="H2081" s="17" t="str">
        <f t="shared" si="129"/>
        <v>CONFIRMED BEARISH</v>
      </c>
    </row>
    <row r="2082" spans="1:8" ht="13.5" x14ac:dyDescent="0.25">
      <c r="A2082" s="3">
        <v>45034</v>
      </c>
      <c r="B2082" s="2">
        <v>42.45</v>
      </c>
      <c r="C2082" s="2">
        <v>25.519400000000001</v>
      </c>
      <c r="D2082" s="2">
        <v>2738</v>
      </c>
      <c r="E2082" s="2">
        <f t="shared" si="128"/>
        <v>937267</v>
      </c>
      <c r="F2082" s="17" t="str">
        <f t="shared" si="131"/>
        <v>BEARISH</v>
      </c>
      <c r="G2082" s="17" t="str">
        <f t="shared" si="130"/>
        <v>NEUTRAL</v>
      </c>
      <c r="H2082" s="17" t="str">
        <f t="shared" si="129"/>
        <v>CONFIRMED BEARISH</v>
      </c>
    </row>
    <row r="2083" spans="1:8" ht="13.5" x14ac:dyDescent="0.25">
      <c r="A2083" s="3">
        <v>45035</v>
      </c>
      <c r="B2083" s="2">
        <v>42.95</v>
      </c>
      <c r="C2083" s="2">
        <v>25.82</v>
      </c>
      <c r="D2083" s="2">
        <v>1339</v>
      </c>
      <c r="E2083" s="2">
        <f t="shared" si="128"/>
        <v>938606</v>
      </c>
      <c r="F2083" s="17" t="str">
        <f t="shared" si="131"/>
        <v>BEARISH</v>
      </c>
      <c r="G2083" s="17" t="str">
        <f t="shared" si="130"/>
        <v>NEUTRAL</v>
      </c>
      <c r="H2083" s="17" t="str">
        <f t="shared" si="129"/>
        <v>BEARISH DIVERGENCE</v>
      </c>
    </row>
    <row r="2084" spans="1:8" ht="13.5" x14ac:dyDescent="0.25">
      <c r="A2084" s="3">
        <v>45036</v>
      </c>
      <c r="B2084" s="2">
        <v>43</v>
      </c>
      <c r="C2084" s="2">
        <v>25.850100000000001</v>
      </c>
      <c r="D2084" s="2">
        <v>13055</v>
      </c>
      <c r="E2084" s="2">
        <f t="shared" si="128"/>
        <v>951661</v>
      </c>
      <c r="F2084" s="17" t="str">
        <f t="shared" si="131"/>
        <v>BULLISH</v>
      </c>
      <c r="G2084" s="17" t="str">
        <f t="shared" si="130"/>
        <v>NEUTRAL</v>
      </c>
      <c r="H2084" s="17" t="str">
        <f t="shared" si="129"/>
        <v>CONFIRMED BULLISH</v>
      </c>
    </row>
    <row r="2085" spans="1:8" ht="13.5" x14ac:dyDescent="0.25">
      <c r="A2085" s="3">
        <v>45040</v>
      </c>
      <c r="B2085" s="2">
        <v>43</v>
      </c>
      <c r="C2085" s="2">
        <v>25.850100000000001</v>
      </c>
      <c r="D2085" s="2">
        <v>10196</v>
      </c>
      <c r="E2085" s="2">
        <f t="shared" si="128"/>
        <v>951661</v>
      </c>
      <c r="F2085" s="17" t="str">
        <f t="shared" si="131"/>
        <v>BULLISH</v>
      </c>
      <c r="G2085" s="17" t="str">
        <f t="shared" si="130"/>
        <v>NEUTRAL</v>
      </c>
      <c r="H2085" s="17" t="str">
        <f t="shared" si="129"/>
        <v>CONFIRMED BULLISH</v>
      </c>
    </row>
    <row r="2086" spans="1:8" ht="13.5" x14ac:dyDescent="0.25">
      <c r="A2086" s="3">
        <v>45041</v>
      </c>
      <c r="B2086" s="2">
        <v>42.99</v>
      </c>
      <c r="C2086" s="2">
        <v>25.844100000000001</v>
      </c>
      <c r="D2086" s="2">
        <v>10721</v>
      </c>
      <c r="E2086" s="2">
        <f t="shared" si="128"/>
        <v>940940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v>45042</v>
      </c>
      <c r="B2087" s="2">
        <v>43.2</v>
      </c>
      <c r="C2087" s="2">
        <v>25.970300000000002</v>
      </c>
      <c r="D2087" s="2">
        <v>28780</v>
      </c>
      <c r="E2087" s="2">
        <f t="shared" si="128"/>
        <v>969720</v>
      </c>
      <c r="F2087" s="17" t="str">
        <f t="shared" si="131"/>
        <v>BULLISH</v>
      </c>
      <c r="G2087" s="17" t="str">
        <f t="shared" si="130"/>
        <v>STRONG</v>
      </c>
      <c r="H2087" s="17" t="str">
        <f t="shared" si="129"/>
        <v>CONFIRMED BULLISH</v>
      </c>
    </row>
    <row r="2088" spans="1:8" ht="13.5" x14ac:dyDescent="0.25">
      <c r="A2088" s="3">
        <v>45043</v>
      </c>
      <c r="B2088" s="2">
        <v>40.299999999999997</v>
      </c>
      <c r="C2088" s="2">
        <v>26.713999999999999</v>
      </c>
      <c r="D2088" s="2">
        <v>7924</v>
      </c>
      <c r="E2088" s="2">
        <f t="shared" si="128"/>
        <v>961796</v>
      </c>
      <c r="F2088" s="17" t="str">
        <f t="shared" si="131"/>
        <v>BULLISH</v>
      </c>
      <c r="G2088" s="17" t="str">
        <f t="shared" si="130"/>
        <v>STRONG</v>
      </c>
      <c r="H2088" s="17" t="str">
        <f t="shared" si="129"/>
        <v>BULLISH DIVERGENCE</v>
      </c>
    </row>
    <row r="2089" spans="1:8" ht="13.5" x14ac:dyDescent="0.25">
      <c r="A2089" s="3">
        <v>45044</v>
      </c>
      <c r="B2089" s="2">
        <v>39.6</v>
      </c>
      <c r="C2089" s="2">
        <v>26.25</v>
      </c>
      <c r="D2089" s="2">
        <v>5914</v>
      </c>
      <c r="E2089" s="2">
        <f t="shared" si="128"/>
        <v>955882</v>
      </c>
      <c r="F2089" s="17" t="str">
        <f t="shared" si="131"/>
        <v>BULLISH</v>
      </c>
      <c r="G2089" s="17" t="str">
        <f t="shared" si="130"/>
        <v>NEUTRAL</v>
      </c>
      <c r="H2089" s="17" t="str">
        <f t="shared" si="129"/>
        <v>BULLISH DIVERGENCE</v>
      </c>
    </row>
    <row r="2090" spans="1:8" ht="13.5" x14ac:dyDescent="0.25">
      <c r="A2090" s="3">
        <v>45048</v>
      </c>
      <c r="B2090" s="2">
        <v>39.22</v>
      </c>
      <c r="C2090" s="2">
        <v>25.998100000000001</v>
      </c>
      <c r="D2090" s="2">
        <v>1627</v>
      </c>
      <c r="E2090" s="2">
        <f t="shared" si="128"/>
        <v>954255</v>
      </c>
      <c r="F2090" s="17" t="str">
        <f t="shared" si="131"/>
        <v>BULLISH</v>
      </c>
      <c r="G2090" s="17" t="str">
        <f t="shared" si="130"/>
        <v>NEUTRAL</v>
      </c>
      <c r="H2090" s="17" t="str">
        <f t="shared" si="129"/>
        <v>BULLISH DIVERGENCE</v>
      </c>
    </row>
    <row r="2091" spans="1:8" ht="13.5" x14ac:dyDescent="0.25">
      <c r="A2091" s="3">
        <v>45049</v>
      </c>
      <c r="B2091" s="2">
        <v>39.18</v>
      </c>
      <c r="C2091" s="2">
        <v>25.971599999999999</v>
      </c>
      <c r="D2091" s="2">
        <v>44904</v>
      </c>
      <c r="E2091" s="2">
        <f t="shared" si="128"/>
        <v>909351</v>
      </c>
      <c r="F2091" s="17" t="str">
        <f t="shared" si="131"/>
        <v>BEARISH</v>
      </c>
      <c r="G2091" s="17" t="str">
        <f t="shared" si="130"/>
        <v>WEAK</v>
      </c>
      <c r="H2091" s="17" t="str">
        <f t="shared" si="129"/>
        <v>CONFIRMED BEARISH</v>
      </c>
    </row>
    <row r="2092" spans="1:8" ht="13.5" x14ac:dyDescent="0.25">
      <c r="A2092" s="3">
        <v>45050</v>
      </c>
      <c r="B2092" s="2">
        <v>39.9</v>
      </c>
      <c r="C2092" s="2">
        <v>26.448799999999999</v>
      </c>
      <c r="D2092" s="2">
        <v>481</v>
      </c>
      <c r="E2092" s="2">
        <f t="shared" si="128"/>
        <v>909832</v>
      </c>
      <c r="F2092" s="17" t="str">
        <f t="shared" si="131"/>
        <v>BEARISH</v>
      </c>
      <c r="G2092" s="17" t="str">
        <f t="shared" si="130"/>
        <v>WEAK</v>
      </c>
      <c r="H2092" s="17" t="str">
        <f t="shared" si="129"/>
        <v>CONFIRMED BEARISH</v>
      </c>
    </row>
    <row r="2093" spans="1:8" ht="13.5" x14ac:dyDescent="0.25">
      <c r="A2093" s="3">
        <v>45051</v>
      </c>
      <c r="B2093" s="2">
        <v>40.4</v>
      </c>
      <c r="C2093" s="2">
        <v>26.7803</v>
      </c>
      <c r="D2093" s="2">
        <v>4178</v>
      </c>
      <c r="E2093" s="2">
        <f t="shared" si="128"/>
        <v>914010</v>
      </c>
      <c r="F2093" s="17" t="str">
        <f t="shared" si="131"/>
        <v>BEARISH</v>
      </c>
      <c r="G2093" s="17" t="str">
        <f t="shared" si="130"/>
        <v>WEAK</v>
      </c>
      <c r="H2093" s="17" t="str">
        <f t="shared" si="129"/>
        <v>BEARISH DIVERGENCE</v>
      </c>
    </row>
    <row r="2094" spans="1:8" ht="13.5" x14ac:dyDescent="0.25">
      <c r="A2094" s="3">
        <v>45054</v>
      </c>
      <c r="B2094" s="2">
        <v>41</v>
      </c>
      <c r="C2094" s="2">
        <v>27.178000000000001</v>
      </c>
      <c r="D2094" s="2">
        <v>1771</v>
      </c>
      <c r="E2094" s="2">
        <f t="shared" si="128"/>
        <v>915781</v>
      </c>
      <c r="F2094" s="17" t="str">
        <f t="shared" si="131"/>
        <v>BEARISH</v>
      </c>
      <c r="G2094" s="17" t="str">
        <f t="shared" si="130"/>
        <v>WEAK</v>
      </c>
      <c r="H2094" s="17" t="str">
        <f t="shared" si="129"/>
        <v>BEARISH DIVERGENCE</v>
      </c>
    </row>
    <row r="2095" spans="1:8" ht="13.5" x14ac:dyDescent="0.25">
      <c r="A2095" s="3">
        <v>45055</v>
      </c>
      <c r="B2095" s="2">
        <v>41.6</v>
      </c>
      <c r="C2095" s="2">
        <v>27.575700000000001</v>
      </c>
      <c r="D2095" s="2">
        <v>3960</v>
      </c>
      <c r="E2095" s="2">
        <f t="shared" si="128"/>
        <v>919741</v>
      </c>
      <c r="F2095" s="17" t="str">
        <f t="shared" si="131"/>
        <v>BEARISH</v>
      </c>
      <c r="G2095" s="17" t="str">
        <f t="shared" si="130"/>
        <v>WEAK</v>
      </c>
      <c r="H2095" s="17" t="str">
        <f t="shared" si="129"/>
        <v>BEARISH DIVERGENCE</v>
      </c>
    </row>
    <row r="2096" spans="1:8" ht="13.5" x14ac:dyDescent="0.25">
      <c r="A2096" s="3">
        <v>45056</v>
      </c>
      <c r="B2096" s="2">
        <v>40.4</v>
      </c>
      <c r="C2096" s="2">
        <v>26.7803</v>
      </c>
      <c r="D2096" s="2">
        <v>1414</v>
      </c>
      <c r="E2096" s="2">
        <f t="shared" si="128"/>
        <v>918327</v>
      </c>
      <c r="F2096" s="17" t="str">
        <f t="shared" si="131"/>
        <v>BULLISH</v>
      </c>
      <c r="G2096" s="17" t="str">
        <f t="shared" si="130"/>
        <v>NEUTRAL</v>
      </c>
      <c r="H2096" s="17" t="str">
        <f t="shared" si="129"/>
        <v>CONFIRMED BULLISH</v>
      </c>
    </row>
    <row r="2097" spans="1:8" ht="13.5" x14ac:dyDescent="0.25">
      <c r="A2097" s="3">
        <v>45057</v>
      </c>
      <c r="B2097" s="2">
        <v>40.99</v>
      </c>
      <c r="C2097" s="2">
        <v>27.171399999999998</v>
      </c>
      <c r="D2097" s="2">
        <v>1557</v>
      </c>
      <c r="E2097" s="2">
        <f t="shared" si="128"/>
        <v>919884</v>
      </c>
      <c r="F2097" s="17" t="str">
        <f t="shared" si="131"/>
        <v>BULLISH</v>
      </c>
      <c r="G2097" s="17" t="str">
        <f t="shared" si="130"/>
        <v>NEUTRAL</v>
      </c>
      <c r="H2097" s="17" t="str">
        <f t="shared" si="129"/>
        <v>CONFIRMED BULLISH</v>
      </c>
    </row>
    <row r="2098" spans="1:8" ht="13.5" x14ac:dyDescent="0.25">
      <c r="A2098" s="3">
        <v>45058</v>
      </c>
      <c r="B2098" s="2">
        <v>40.799999999999997</v>
      </c>
      <c r="C2098" s="2">
        <v>27.045400000000001</v>
      </c>
      <c r="D2098" s="2">
        <v>1745</v>
      </c>
      <c r="E2098" s="2">
        <f t="shared" si="128"/>
        <v>918139</v>
      </c>
      <c r="F2098" s="17" t="str">
        <f t="shared" si="131"/>
        <v>BULLISH</v>
      </c>
      <c r="G2098" s="17" t="str">
        <f t="shared" si="130"/>
        <v>NEUTRAL</v>
      </c>
      <c r="H2098" s="17" t="str">
        <f t="shared" si="129"/>
        <v>CONFIRMED BULLISH</v>
      </c>
    </row>
    <row r="2099" spans="1:8" ht="13.5" x14ac:dyDescent="0.25">
      <c r="A2099" s="3">
        <v>45061</v>
      </c>
      <c r="B2099" s="2">
        <v>40.799999999999997</v>
      </c>
      <c r="C2099" s="2">
        <v>27.045400000000001</v>
      </c>
      <c r="D2099" s="2">
        <v>2637</v>
      </c>
      <c r="E2099" s="2">
        <f t="shared" si="128"/>
        <v>918139</v>
      </c>
      <c r="F2099" s="17" t="str">
        <f t="shared" si="131"/>
        <v>BULLISH</v>
      </c>
      <c r="G2099" s="17" t="str">
        <f t="shared" si="130"/>
        <v>NEUTRAL</v>
      </c>
      <c r="H2099" s="17" t="str">
        <f t="shared" si="129"/>
        <v>BULLISH DIVERGENCE</v>
      </c>
    </row>
    <row r="2100" spans="1:8" ht="13.5" x14ac:dyDescent="0.25">
      <c r="A2100" s="3">
        <v>45062</v>
      </c>
      <c r="B2100" s="2">
        <v>41</v>
      </c>
      <c r="C2100" s="2">
        <v>27.178000000000001</v>
      </c>
      <c r="D2100" s="2">
        <v>1619</v>
      </c>
      <c r="E2100" s="2">
        <f t="shared" si="128"/>
        <v>919758</v>
      </c>
      <c r="F2100" s="17" t="str">
        <f t="shared" si="131"/>
        <v>BULLISH</v>
      </c>
      <c r="G2100" s="17" t="str">
        <f t="shared" si="130"/>
        <v>NEUTRAL</v>
      </c>
      <c r="H2100" s="17" t="str">
        <f t="shared" si="129"/>
        <v>BULLISH DIVERGENCE</v>
      </c>
    </row>
    <row r="2101" spans="1:8" ht="13.5" x14ac:dyDescent="0.25">
      <c r="A2101" s="3">
        <v>45063</v>
      </c>
      <c r="B2101" s="2">
        <v>41.03</v>
      </c>
      <c r="C2101" s="2">
        <v>27.197900000000001</v>
      </c>
      <c r="D2101" s="2">
        <v>1814</v>
      </c>
      <c r="E2101" s="2">
        <f t="shared" si="128"/>
        <v>921572</v>
      </c>
      <c r="F2101" s="17" t="str">
        <f t="shared" si="131"/>
        <v>BULLISH</v>
      </c>
      <c r="G2101" s="17" t="str">
        <f t="shared" si="130"/>
        <v>NEUTRAL</v>
      </c>
      <c r="H2101" s="17" t="str">
        <f t="shared" si="129"/>
        <v>CONFIRMED BULLISH</v>
      </c>
    </row>
    <row r="2102" spans="1:8" ht="13.5" x14ac:dyDescent="0.25">
      <c r="A2102" s="3">
        <v>45064</v>
      </c>
      <c r="B2102" s="2">
        <v>41.06</v>
      </c>
      <c r="C2102" s="2">
        <v>27.2178</v>
      </c>
      <c r="D2102" s="2">
        <v>1481</v>
      </c>
      <c r="E2102" s="2">
        <f t="shared" si="128"/>
        <v>923053</v>
      </c>
      <c r="F2102" s="17" t="str">
        <f t="shared" si="131"/>
        <v>BULLISH</v>
      </c>
      <c r="G2102" s="17" t="str">
        <f t="shared" si="130"/>
        <v>NEUTRAL</v>
      </c>
      <c r="H2102" s="17" t="str">
        <f t="shared" si="129"/>
        <v>CONFIRMED BULLISH</v>
      </c>
    </row>
    <row r="2103" spans="1:8" ht="13.5" x14ac:dyDescent="0.25">
      <c r="A2103" s="3">
        <v>45065</v>
      </c>
      <c r="B2103" s="2">
        <v>42.96</v>
      </c>
      <c r="C2103" s="2">
        <v>28.4772</v>
      </c>
      <c r="D2103" s="2">
        <v>9437</v>
      </c>
      <c r="E2103" s="2">
        <f t="shared" si="128"/>
        <v>932490</v>
      </c>
      <c r="F2103" s="17" t="str">
        <f t="shared" si="131"/>
        <v>BULLISH</v>
      </c>
      <c r="G2103" s="17" t="str">
        <f t="shared" si="130"/>
        <v>NEUTRAL</v>
      </c>
      <c r="H2103" s="17" t="str">
        <f t="shared" si="129"/>
        <v>CONFIRMED BULLISH</v>
      </c>
    </row>
    <row r="2104" spans="1:8" ht="13.5" x14ac:dyDescent="0.25">
      <c r="A2104" s="3">
        <v>45068</v>
      </c>
      <c r="B2104" s="2">
        <v>42.1</v>
      </c>
      <c r="C2104" s="2">
        <v>27.9072</v>
      </c>
      <c r="D2104" s="2">
        <v>8258</v>
      </c>
      <c r="E2104" s="2">
        <f t="shared" si="128"/>
        <v>924232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CONFIRMED BULLISH</v>
      </c>
    </row>
    <row r="2105" spans="1:8" ht="13.5" x14ac:dyDescent="0.25">
      <c r="A2105" s="3">
        <v>45069</v>
      </c>
      <c r="B2105" s="2">
        <v>42.3</v>
      </c>
      <c r="C2105" s="2">
        <v>28.0397</v>
      </c>
      <c r="D2105" s="2">
        <v>1733</v>
      </c>
      <c r="E2105" s="2">
        <f t="shared" si="128"/>
        <v>925965</v>
      </c>
      <c r="F2105" s="17" t="str">
        <f t="shared" si="131"/>
        <v>BULLISH</v>
      </c>
      <c r="G2105" s="17" t="str">
        <f t="shared" si="130"/>
        <v>NEUTRAL</v>
      </c>
      <c r="H2105" s="17" t="str">
        <f t="shared" si="129"/>
        <v>CONFIRMED BULLISH</v>
      </c>
    </row>
    <row r="2106" spans="1:8" ht="13.5" x14ac:dyDescent="0.25">
      <c r="A2106" s="3">
        <v>45070</v>
      </c>
      <c r="B2106" s="2">
        <v>42.4</v>
      </c>
      <c r="C2106" s="2">
        <v>28.106000000000002</v>
      </c>
      <c r="D2106" s="2">
        <v>3009</v>
      </c>
      <c r="E2106" s="2">
        <f t="shared" si="128"/>
        <v>928974</v>
      </c>
      <c r="F2106" s="17" t="str">
        <f t="shared" si="131"/>
        <v>BULLISH</v>
      </c>
      <c r="G2106" s="17" t="str">
        <f t="shared" si="130"/>
        <v>NEUTRAL</v>
      </c>
      <c r="H2106" s="17" t="str">
        <f t="shared" si="129"/>
        <v>CONFIRMED BULLISH</v>
      </c>
    </row>
    <row r="2107" spans="1:8" ht="13.5" x14ac:dyDescent="0.25">
      <c r="A2107" s="3">
        <v>45071</v>
      </c>
      <c r="B2107" s="2">
        <v>42.5</v>
      </c>
      <c r="C2107" s="2">
        <v>28.1723</v>
      </c>
      <c r="D2107" s="2">
        <v>11973</v>
      </c>
      <c r="E2107" s="2">
        <f t="shared" si="128"/>
        <v>940947</v>
      </c>
      <c r="F2107" s="17" t="str">
        <f t="shared" si="131"/>
        <v>BULLISH</v>
      </c>
      <c r="G2107" s="17" t="str">
        <f t="shared" si="130"/>
        <v>NEUTRAL</v>
      </c>
      <c r="H2107" s="17" t="str">
        <f t="shared" si="129"/>
        <v>CONFIRMED BULLISH</v>
      </c>
    </row>
    <row r="2108" spans="1:8" ht="13.5" x14ac:dyDescent="0.25">
      <c r="A2108" s="3">
        <v>45072</v>
      </c>
      <c r="B2108" s="2">
        <v>42.65</v>
      </c>
      <c r="C2108" s="2">
        <v>28.271799999999999</v>
      </c>
      <c r="D2108" s="2">
        <v>3233</v>
      </c>
      <c r="E2108" s="2">
        <f t="shared" si="128"/>
        <v>944180</v>
      </c>
      <c r="F2108" s="17" t="str">
        <f t="shared" si="131"/>
        <v>BULLISH</v>
      </c>
      <c r="G2108" s="17" t="str">
        <f t="shared" si="130"/>
        <v>NEUTRAL</v>
      </c>
      <c r="H2108" s="17" t="str">
        <f t="shared" si="129"/>
        <v>BULLISH DIVERGENCE</v>
      </c>
    </row>
    <row r="2109" spans="1:8" ht="13.5" x14ac:dyDescent="0.25">
      <c r="A2109" s="3">
        <v>45075</v>
      </c>
      <c r="B2109" s="2">
        <v>43.3</v>
      </c>
      <c r="C2109" s="2">
        <v>28.7026</v>
      </c>
      <c r="D2109" s="2">
        <v>6098</v>
      </c>
      <c r="E2109" s="2">
        <f t="shared" si="128"/>
        <v>950278</v>
      </c>
      <c r="F2109" s="17" t="str">
        <f t="shared" si="131"/>
        <v>BULLISH</v>
      </c>
      <c r="G2109" s="17" t="str">
        <f t="shared" si="130"/>
        <v>STRONG</v>
      </c>
      <c r="H2109" s="17" t="str">
        <f t="shared" si="129"/>
        <v>CONFIRMED BULLISH</v>
      </c>
    </row>
    <row r="2110" spans="1:8" ht="13.5" x14ac:dyDescent="0.25">
      <c r="A2110" s="3">
        <v>45076</v>
      </c>
      <c r="B2110" s="2">
        <v>43.9</v>
      </c>
      <c r="C2110" s="2">
        <v>29.1004</v>
      </c>
      <c r="D2110" s="2">
        <v>100486</v>
      </c>
      <c r="E2110" s="2">
        <f t="shared" si="128"/>
        <v>1050764</v>
      </c>
      <c r="F2110" s="17" t="str">
        <f t="shared" si="131"/>
        <v>BULLISH</v>
      </c>
      <c r="G2110" s="17" t="str">
        <f t="shared" si="130"/>
        <v>STRONG</v>
      </c>
      <c r="H2110" s="17" t="str">
        <f t="shared" si="129"/>
        <v>CONFIRMED BULLISH</v>
      </c>
    </row>
    <row r="2111" spans="1:8" ht="13.5" x14ac:dyDescent="0.25">
      <c r="A2111" s="3">
        <v>45077</v>
      </c>
      <c r="B2111" s="2">
        <v>44.75</v>
      </c>
      <c r="C2111" s="2">
        <v>29.663799999999998</v>
      </c>
      <c r="D2111" s="2">
        <v>13058</v>
      </c>
      <c r="E2111" s="2">
        <f t="shared" si="128"/>
        <v>1063822</v>
      </c>
      <c r="F2111" s="17" t="str">
        <f t="shared" si="131"/>
        <v>BULLISH</v>
      </c>
      <c r="G2111" s="17" t="str">
        <f t="shared" si="130"/>
        <v>STRONG</v>
      </c>
      <c r="H2111" s="17" t="str">
        <f t="shared" si="129"/>
        <v>CONFIRMED BULLISH</v>
      </c>
    </row>
    <row r="2112" spans="1:8" ht="13.5" x14ac:dyDescent="0.25">
      <c r="A2112" s="3">
        <v>45078</v>
      </c>
      <c r="B2112" s="2">
        <v>46</v>
      </c>
      <c r="C2112" s="2">
        <v>30.4924</v>
      </c>
      <c r="D2112" s="2">
        <v>16086</v>
      </c>
      <c r="E2112" s="2">
        <f t="shared" si="128"/>
        <v>1079908</v>
      </c>
      <c r="F2112" s="17" t="str">
        <f t="shared" si="131"/>
        <v>BULLISH</v>
      </c>
      <c r="G2112" s="17" t="str">
        <f t="shared" si="130"/>
        <v>STRONG</v>
      </c>
      <c r="H2112" s="17" t="str">
        <f t="shared" si="129"/>
        <v>CONFIRMED BULLISH</v>
      </c>
    </row>
    <row r="2113" spans="1:8" ht="13.5" x14ac:dyDescent="0.25">
      <c r="A2113" s="3">
        <v>45079</v>
      </c>
      <c r="B2113" s="2">
        <v>46.45</v>
      </c>
      <c r="C2113" s="2">
        <v>30.790700000000001</v>
      </c>
      <c r="D2113" s="2">
        <v>7532</v>
      </c>
      <c r="E2113" s="2">
        <f t="shared" si="128"/>
        <v>1087440</v>
      </c>
      <c r="F2113" s="17" t="str">
        <f t="shared" si="131"/>
        <v>BULLISH</v>
      </c>
      <c r="G2113" s="17" t="str">
        <f t="shared" si="130"/>
        <v>STRONG</v>
      </c>
      <c r="H2113" s="17" t="str">
        <f t="shared" si="129"/>
        <v>CONFIRMED BULLISH</v>
      </c>
    </row>
    <row r="2114" spans="1:8" ht="13.5" x14ac:dyDescent="0.25">
      <c r="A2114" s="3">
        <v>45082</v>
      </c>
      <c r="B2114" s="2">
        <v>46</v>
      </c>
      <c r="C2114" s="2">
        <v>30.4924</v>
      </c>
      <c r="D2114" s="2">
        <v>2157</v>
      </c>
      <c r="E2114" s="2">
        <f t="shared" si="128"/>
        <v>1085283</v>
      </c>
      <c r="F2114" s="17" t="str">
        <f t="shared" si="131"/>
        <v>BULLISH</v>
      </c>
      <c r="G2114" s="17" t="str">
        <f t="shared" si="130"/>
        <v>STRONG</v>
      </c>
      <c r="H2114" s="17" t="str">
        <f t="shared" si="129"/>
        <v>CONFIRMED BULLISH</v>
      </c>
    </row>
    <row r="2115" spans="1:8" ht="13.5" x14ac:dyDescent="0.25">
      <c r="A2115" s="3">
        <v>45083</v>
      </c>
      <c r="B2115" s="2">
        <v>44.99</v>
      </c>
      <c r="C2115" s="2">
        <v>29.822900000000001</v>
      </c>
      <c r="D2115" s="2">
        <v>67384</v>
      </c>
      <c r="E2115" s="2">
        <f t="shared" si="128"/>
        <v>1017899</v>
      </c>
      <c r="F2115" s="17" t="str">
        <f t="shared" si="131"/>
        <v>BEARISH</v>
      </c>
      <c r="G2115" s="17" t="str">
        <f t="shared" si="130"/>
        <v>WEAK</v>
      </c>
      <c r="H2115" s="17" t="str">
        <f t="shared" si="129"/>
        <v>BEARISH DIVERGENCE</v>
      </c>
    </row>
    <row r="2116" spans="1:8" ht="13.5" x14ac:dyDescent="0.25">
      <c r="A2116" s="3">
        <v>45084</v>
      </c>
      <c r="B2116" s="2">
        <v>44.7</v>
      </c>
      <c r="C2116" s="2">
        <v>29.630700000000001</v>
      </c>
      <c r="D2116" s="2">
        <v>5058</v>
      </c>
      <c r="E2116" s="2">
        <f t="shared" ref="E2116:E2179" si="132">IF(B2116&gt;B2115, E2115+D2116, IF(B2116&lt;B2115, E2115-D2116, E2115))</f>
        <v>1012841</v>
      </c>
      <c r="F2116" s="17" t="str">
        <f t="shared" si="131"/>
        <v>BEARISH</v>
      </c>
      <c r="G2116" s="17" t="str">
        <f t="shared" si="130"/>
        <v>WEAK</v>
      </c>
      <c r="H2116" s="17" t="str">
        <f t="shared" si="129"/>
        <v>CONFIRMED BEARISH</v>
      </c>
    </row>
    <row r="2117" spans="1:8" ht="13.5" x14ac:dyDescent="0.25">
      <c r="A2117" s="3">
        <v>45085</v>
      </c>
      <c r="B2117" s="2">
        <v>44.42</v>
      </c>
      <c r="C2117" s="2">
        <v>29.445</v>
      </c>
      <c r="D2117" s="2">
        <v>818</v>
      </c>
      <c r="E2117" s="2">
        <f t="shared" si="132"/>
        <v>1012023</v>
      </c>
      <c r="F2117" s="17" t="str">
        <f t="shared" si="131"/>
        <v>BEARISH</v>
      </c>
      <c r="G2117" s="17" t="str">
        <f t="shared" si="130"/>
        <v>WEAK</v>
      </c>
      <c r="H2117" s="17" t="str">
        <f t="shared" si="129"/>
        <v>CONFIRMED BEARISH</v>
      </c>
    </row>
    <row r="2118" spans="1:8" ht="13.5" x14ac:dyDescent="0.25">
      <c r="A2118" s="3">
        <v>45086</v>
      </c>
      <c r="B2118" s="2">
        <v>44</v>
      </c>
      <c r="C2118" s="2">
        <v>29.166599999999999</v>
      </c>
      <c r="D2118" s="2">
        <v>4433</v>
      </c>
      <c r="E2118" s="2">
        <f t="shared" si="132"/>
        <v>1007590</v>
      </c>
      <c r="F2118" s="17" t="str">
        <f t="shared" si="131"/>
        <v>BEARISH</v>
      </c>
      <c r="G2118" s="17" t="str">
        <f t="shared" si="130"/>
        <v>WEAK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v>45089</v>
      </c>
      <c r="B2119" s="2">
        <v>43.95</v>
      </c>
      <c r="C2119" s="2">
        <v>29.133500000000002</v>
      </c>
      <c r="D2119" s="2">
        <v>1464</v>
      </c>
      <c r="E2119" s="2">
        <f t="shared" si="132"/>
        <v>1006126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WEAK</v>
      </c>
      <c r="H2119" s="17" t="str">
        <f t="shared" si="133"/>
        <v>CONFIRMED BEARISH</v>
      </c>
    </row>
    <row r="2120" spans="1:8" ht="13.5" x14ac:dyDescent="0.25">
      <c r="A2120" s="3">
        <v>45090</v>
      </c>
      <c r="B2120" s="2">
        <v>44.34</v>
      </c>
      <c r="C2120" s="2">
        <v>29.391999999999999</v>
      </c>
      <c r="D2120" s="2">
        <v>1090</v>
      </c>
      <c r="E2120" s="2">
        <f t="shared" si="132"/>
        <v>1007216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CONFIRMED BEARISH</v>
      </c>
    </row>
    <row r="2121" spans="1:8" ht="13.5" x14ac:dyDescent="0.25">
      <c r="A2121" s="3">
        <v>45091</v>
      </c>
      <c r="B2121" s="2">
        <v>44.34</v>
      </c>
      <c r="C2121" s="2">
        <v>29.391999999999999</v>
      </c>
      <c r="D2121" s="2">
        <v>1275</v>
      </c>
      <c r="E2121" s="2">
        <f t="shared" si="132"/>
        <v>1007216</v>
      </c>
      <c r="F2121" s="17" t="str">
        <f t="shared" si="135"/>
        <v>BEARISH</v>
      </c>
      <c r="G2121" s="17" t="str">
        <f t="shared" si="134"/>
        <v>NEUTRAL</v>
      </c>
      <c r="H2121" s="17" t="str">
        <f t="shared" si="133"/>
        <v>CONFIRMED BEARISH</v>
      </c>
    </row>
    <row r="2122" spans="1:8" ht="13.5" x14ac:dyDescent="0.25">
      <c r="A2122" s="3">
        <v>45092</v>
      </c>
      <c r="B2122" s="2">
        <v>44.38</v>
      </c>
      <c r="C2122" s="2">
        <v>29.418500000000002</v>
      </c>
      <c r="D2122" s="2">
        <v>985</v>
      </c>
      <c r="E2122" s="2">
        <f t="shared" si="132"/>
        <v>1008201</v>
      </c>
      <c r="F2122" s="17" t="str">
        <f t="shared" si="135"/>
        <v>BEARISH</v>
      </c>
      <c r="G2122" s="17" t="str">
        <f t="shared" si="134"/>
        <v>NEUTRAL</v>
      </c>
      <c r="H2122" s="17" t="str">
        <f t="shared" si="133"/>
        <v>CONFIRMED BEARISH</v>
      </c>
    </row>
    <row r="2123" spans="1:8" ht="13.5" x14ac:dyDescent="0.25">
      <c r="A2123" s="3">
        <v>45093</v>
      </c>
      <c r="B2123" s="2">
        <v>44.64</v>
      </c>
      <c r="C2123" s="2">
        <v>29.590900000000001</v>
      </c>
      <c r="D2123" s="2">
        <v>18233</v>
      </c>
      <c r="E2123" s="2">
        <f t="shared" si="132"/>
        <v>1026434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CONFIRMED BULLISH</v>
      </c>
    </row>
    <row r="2124" spans="1:8" ht="13.5" x14ac:dyDescent="0.25">
      <c r="A2124" s="3">
        <v>45096</v>
      </c>
      <c r="B2124" s="2">
        <v>44.07</v>
      </c>
      <c r="C2124" s="2">
        <v>29.213000000000001</v>
      </c>
      <c r="D2124" s="2">
        <v>61</v>
      </c>
      <c r="E2124" s="2">
        <f t="shared" si="132"/>
        <v>1026373</v>
      </c>
      <c r="F2124" s="17" t="str">
        <f t="shared" si="135"/>
        <v>BULLISH</v>
      </c>
      <c r="G2124" s="17" t="str">
        <f t="shared" si="134"/>
        <v>STRONG</v>
      </c>
      <c r="H2124" s="17" t="str">
        <f t="shared" si="133"/>
        <v>CONFIRMED BULLISH</v>
      </c>
    </row>
    <row r="2125" spans="1:8" ht="13.5" x14ac:dyDescent="0.25">
      <c r="A2125" s="3">
        <v>45097</v>
      </c>
      <c r="B2125" s="2">
        <v>44.97</v>
      </c>
      <c r="C2125" s="2">
        <v>29.8096</v>
      </c>
      <c r="D2125" s="2">
        <v>46560</v>
      </c>
      <c r="E2125" s="2">
        <f t="shared" si="132"/>
        <v>1072933</v>
      </c>
      <c r="F2125" s="17" t="str">
        <f t="shared" si="135"/>
        <v>BULLISH</v>
      </c>
      <c r="G2125" s="17" t="str">
        <f t="shared" si="134"/>
        <v>STRONG</v>
      </c>
      <c r="H2125" s="17" t="str">
        <f t="shared" si="133"/>
        <v>CONFIRMED BULLISH</v>
      </c>
    </row>
    <row r="2126" spans="1:8" ht="13.5" x14ac:dyDescent="0.25">
      <c r="A2126" s="3">
        <v>45098</v>
      </c>
      <c r="B2126" s="2">
        <v>46.39</v>
      </c>
      <c r="C2126" s="2">
        <v>30.750900000000001</v>
      </c>
      <c r="D2126" s="2">
        <v>4535</v>
      </c>
      <c r="E2126" s="2">
        <f t="shared" si="132"/>
        <v>1077468</v>
      </c>
      <c r="F2126" s="17" t="str">
        <f t="shared" si="135"/>
        <v>BULLISH</v>
      </c>
      <c r="G2126" s="17" t="str">
        <f t="shared" si="134"/>
        <v>STRONG</v>
      </c>
      <c r="H2126" s="17" t="str">
        <f t="shared" si="133"/>
        <v>CONFIRMED BULLISH</v>
      </c>
    </row>
    <row r="2127" spans="1:8" ht="13.5" x14ac:dyDescent="0.25">
      <c r="A2127" s="3">
        <v>45099</v>
      </c>
      <c r="B2127" s="2">
        <v>46</v>
      </c>
      <c r="C2127" s="2">
        <v>30.4924</v>
      </c>
      <c r="D2127" s="2">
        <v>21675</v>
      </c>
      <c r="E2127" s="2">
        <f t="shared" si="132"/>
        <v>1055793</v>
      </c>
      <c r="F2127" s="17" t="str">
        <f t="shared" si="135"/>
        <v>BULLISH</v>
      </c>
      <c r="G2127" s="17" t="str">
        <f t="shared" si="134"/>
        <v>STRONG</v>
      </c>
      <c r="H2127" s="17" t="str">
        <f t="shared" si="133"/>
        <v>CONFIRMED BULLISH</v>
      </c>
    </row>
    <row r="2128" spans="1:8" ht="13.5" x14ac:dyDescent="0.25">
      <c r="A2128" s="3">
        <v>45100</v>
      </c>
      <c r="B2128" s="2">
        <v>46</v>
      </c>
      <c r="C2128" s="2">
        <v>30.4924</v>
      </c>
      <c r="D2128" s="2">
        <v>5747</v>
      </c>
      <c r="E2128" s="2">
        <f t="shared" si="132"/>
        <v>1055793</v>
      </c>
      <c r="F2128" s="17" t="str">
        <f t="shared" si="135"/>
        <v>BULLISH</v>
      </c>
      <c r="G2128" s="17" t="str">
        <f t="shared" si="134"/>
        <v>STRONG</v>
      </c>
      <c r="H2128" s="17" t="str">
        <f t="shared" si="133"/>
        <v>CONFIRMED BULLISH</v>
      </c>
    </row>
    <row r="2129" spans="1:8" ht="13.5" x14ac:dyDescent="0.25">
      <c r="A2129" s="3">
        <v>45103</v>
      </c>
      <c r="B2129" s="2">
        <v>46.45</v>
      </c>
      <c r="C2129" s="2">
        <v>30.790700000000001</v>
      </c>
      <c r="D2129" s="2">
        <v>813</v>
      </c>
      <c r="E2129" s="2">
        <f t="shared" si="132"/>
        <v>1056606</v>
      </c>
      <c r="F2129" s="17" t="str">
        <f t="shared" si="135"/>
        <v>BULLISH</v>
      </c>
      <c r="G2129" s="17" t="str">
        <f t="shared" si="134"/>
        <v>STRONG</v>
      </c>
      <c r="H2129" s="17" t="str">
        <f t="shared" si="133"/>
        <v>CONFIRMED BULLISH</v>
      </c>
    </row>
    <row r="2130" spans="1:8" ht="13.5" x14ac:dyDescent="0.25">
      <c r="A2130" s="3">
        <v>45104</v>
      </c>
      <c r="B2130" s="2">
        <v>46.49</v>
      </c>
      <c r="C2130" s="2">
        <v>30.8172</v>
      </c>
      <c r="D2130" s="2">
        <v>2163</v>
      </c>
      <c r="E2130" s="2">
        <f t="shared" si="132"/>
        <v>1058769</v>
      </c>
      <c r="F2130" s="17" t="str">
        <f t="shared" si="135"/>
        <v>BEARISH</v>
      </c>
      <c r="G2130" s="17" t="str">
        <f t="shared" si="134"/>
        <v>NEUTRAL</v>
      </c>
      <c r="H2130" s="17" t="str">
        <f t="shared" si="133"/>
        <v>BEARISH DIVERGENCE</v>
      </c>
    </row>
    <row r="2131" spans="1:8" ht="13.5" x14ac:dyDescent="0.25">
      <c r="A2131" s="3">
        <v>45107</v>
      </c>
      <c r="B2131" s="2">
        <v>46.45</v>
      </c>
      <c r="C2131" s="2">
        <v>30.790700000000001</v>
      </c>
      <c r="D2131" s="2">
        <v>4312</v>
      </c>
      <c r="E2131" s="2">
        <f t="shared" si="132"/>
        <v>1054457</v>
      </c>
      <c r="F2131" s="17" t="str">
        <f t="shared" si="135"/>
        <v>BEARISH</v>
      </c>
      <c r="G2131" s="17" t="str">
        <f t="shared" si="134"/>
        <v>WEAK</v>
      </c>
      <c r="H2131" s="17" t="str">
        <f t="shared" si="133"/>
        <v>BEARISH DIVERGENCE</v>
      </c>
    </row>
    <row r="2132" spans="1:8" ht="13.5" x14ac:dyDescent="0.25">
      <c r="A2132" s="3">
        <v>45110</v>
      </c>
      <c r="B2132" s="2">
        <v>46.43</v>
      </c>
      <c r="C2132" s="2">
        <v>30.7774</v>
      </c>
      <c r="D2132" s="2">
        <v>2270</v>
      </c>
      <c r="E2132" s="2">
        <f t="shared" si="132"/>
        <v>1052187</v>
      </c>
      <c r="F2132" s="17" t="str">
        <f t="shared" si="135"/>
        <v>BEARISH</v>
      </c>
      <c r="G2132" s="17" t="str">
        <f t="shared" si="134"/>
        <v>NEUTRAL</v>
      </c>
      <c r="H2132" s="17" t="str">
        <f t="shared" si="133"/>
        <v>BEARISH DIVERGENCE</v>
      </c>
    </row>
    <row r="2133" spans="1:8" ht="13.5" x14ac:dyDescent="0.25">
      <c r="A2133" s="3">
        <v>45111</v>
      </c>
      <c r="B2133" s="2">
        <v>46.42</v>
      </c>
      <c r="C2133" s="2">
        <v>30.770800000000001</v>
      </c>
      <c r="D2133" s="2">
        <v>3557</v>
      </c>
      <c r="E2133" s="2">
        <f t="shared" si="132"/>
        <v>1048630</v>
      </c>
      <c r="F2133" s="17" t="str">
        <f t="shared" si="135"/>
        <v>BEARISH</v>
      </c>
      <c r="G2133" s="17" t="str">
        <f t="shared" si="134"/>
        <v>NEUTRAL</v>
      </c>
      <c r="H2133" s="17" t="str">
        <f t="shared" si="133"/>
        <v>BEARISH DIVERGENCE</v>
      </c>
    </row>
    <row r="2134" spans="1:8" ht="13.5" x14ac:dyDescent="0.25">
      <c r="A2134" s="3">
        <v>45112</v>
      </c>
      <c r="B2134" s="2">
        <v>46.39</v>
      </c>
      <c r="C2134" s="2">
        <v>30.750900000000001</v>
      </c>
      <c r="D2134" s="2">
        <v>748</v>
      </c>
      <c r="E2134" s="2">
        <f t="shared" si="132"/>
        <v>1047882</v>
      </c>
      <c r="F2134" s="17" t="str">
        <f t="shared" si="135"/>
        <v>BEARISH</v>
      </c>
      <c r="G2134" s="17" t="str">
        <f t="shared" si="134"/>
        <v>NEUTRAL</v>
      </c>
      <c r="H2134" s="17" t="str">
        <f t="shared" si="133"/>
        <v>CONFIRMED BEARISH</v>
      </c>
    </row>
    <row r="2135" spans="1:8" ht="13.5" x14ac:dyDescent="0.25">
      <c r="A2135" s="3">
        <v>45113</v>
      </c>
      <c r="B2135" s="2">
        <v>46.48</v>
      </c>
      <c r="C2135" s="2">
        <v>30.810600000000001</v>
      </c>
      <c r="D2135" s="2">
        <v>2295</v>
      </c>
      <c r="E2135" s="2">
        <f t="shared" si="132"/>
        <v>1050177</v>
      </c>
      <c r="F2135" s="17" t="str">
        <f t="shared" si="135"/>
        <v>BEARISH</v>
      </c>
      <c r="G2135" s="17" t="str">
        <f t="shared" si="134"/>
        <v>NEUTRAL</v>
      </c>
      <c r="H2135" s="17" t="str">
        <f t="shared" si="133"/>
        <v>CONFIRMED BEARISH</v>
      </c>
    </row>
    <row r="2136" spans="1:8" ht="13.5" x14ac:dyDescent="0.25">
      <c r="A2136" s="3">
        <v>45114</v>
      </c>
      <c r="B2136" s="2">
        <v>46.47</v>
      </c>
      <c r="C2136" s="2">
        <v>30.803899999999999</v>
      </c>
      <c r="D2136" s="2">
        <v>1233</v>
      </c>
      <c r="E2136" s="2">
        <f t="shared" si="132"/>
        <v>1048944</v>
      </c>
      <c r="F2136" s="17" t="str">
        <f t="shared" si="135"/>
        <v>BEARISH</v>
      </c>
      <c r="G2136" s="17" t="str">
        <f t="shared" si="134"/>
        <v>NEUTRAL</v>
      </c>
      <c r="H2136" s="17" t="str">
        <f t="shared" si="133"/>
        <v>BEARISH DIVERGENCE</v>
      </c>
    </row>
    <row r="2137" spans="1:8" ht="13.5" x14ac:dyDescent="0.25">
      <c r="A2137" s="3">
        <v>45117</v>
      </c>
      <c r="B2137" s="2">
        <v>46.9</v>
      </c>
      <c r="C2137" s="2">
        <v>31.088999999999999</v>
      </c>
      <c r="D2137" s="2">
        <v>5479</v>
      </c>
      <c r="E2137" s="2">
        <f t="shared" si="132"/>
        <v>1054423</v>
      </c>
      <c r="F2137" s="17" t="str">
        <f t="shared" si="135"/>
        <v>BULLISH</v>
      </c>
      <c r="G2137" s="17" t="str">
        <f t="shared" si="134"/>
        <v>NEUTRAL</v>
      </c>
      <c r="H2137" s="17" t="str">
        <f t="shared" si="133"/>
        <v>CONFIRMED BULLISH</v>
      </c>
    </row>
    <row r="2138" spans="1:8" ht="13.5" x14ac:dyDescent="0.25">
      <c r="A2138" s="3">
        <v>45118</v>
      </c>
      <c r="B2138" s="2">
        <v>47.3</v>
      </c>
      <c r="C2138" s="2">
        <v>31.354099999999999</v>
      </c>
      <c r="D2138" s="2">
        <v>1320</v>
      </c>
      <c r="E2138" s="2">
        <f t="shared" si="132"/>
        <v>1055743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CONFIRMED BULLISH</v>
      </c>
    </row>
    <row r="2139" spans="1:8" ht="13.5" x14ac:dyDescent="0.25">
      <c r="A2139" s="3">
        <v>45119</v>
      </c>
      <c r="B2139" s="2">
        <v>47.35</v>
      </c>
      <c r="C2139" s="2">
        <v>31.3873</v>
      </c>
      <c r="D2139" s="2">
        <v>773</v>
      </c>
      <c r="E2139" s="2">
        <f t="shared" si="132"/>
        <v>1056516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CONFIRMED BULLISH</v>
      </c>
    </row>
    <row r="2140" spans="1:8" ht="13.5" x14ac:dyDescent="0.25">
      <c r="A2140" s="3">
        <v>45120</v>
      </c>
      <c r="B2140" s="2">
        <v>47.2</v>
      </c>
      <c r="C2140" s="2">
        <v>31.2879</v>
      </c>
      <c r="D2140" s="2">
        <v>993</v>
      </c>
      <c r="E2140" s="2">
        <f t="shared" si="132"/>
        <v>1055523</v>
      </c>
      <c r="F2140" s="17" t="str">
        <f t="shared" si="135"/>
        <v>BULLISH</v>
      </c>
      <c r="G2140" s="17" t="str">
        <f t="shared" si="134"/>
        <v>NEUTRAL</v>
      </c>
      <c r="H2140" s="17" t="str">
        <f t="shared" si="133"/>
        <v>CONFIRMED BULLISH</v>
      </c>
    </row>
    <row r="2141" spans="1:8" ht="13.5" x14ac:dyDescent="0.25">
      <c r="A2141" s="3">
        <v>45121</v>
      </c>
      <c r="B2141" s="2">
        <v>47</v>
      </c>
      <c r="C2141" s="2">
        <v>31.1553</v>
      </c>
      <c r="D2141" s="2">
        <v>590</v>
      </c>
      <c r="E2141" s="2">
        <f t="shared" si="132"/>
        <v>1054933</v>
      </c>
      <c r="F2141" s="17" t="str">
        <f t="shared" si="135"/>
        <v>BULLISH</v>
      </c>
      <c r="G2141" s="17" t="str">
        <f t="shared" si="134"/>
        <v>NEUTRAL</v>
      </c>
      <c r="H2141" s="17" t="str">
        <f t="shared" si="133"/>
        <v>CONFIRMED BULLISH</v>
      </c>
    </row>
    <row r="2142" spans="1:8" ht="13.5" x14ac:dyDescent="0.25">
      <c r="A2142" s="3">
        <v>45124</v>
      </c>
      <c r="B2142" s="2">
        <v>47</v>
      </c>
      <c r="C2142" s="2">
        <v>31.1553</v>
      </c>
      <c r="D2142" s="2">
        <v>1956</v>
      </c>
      <c r="E2142" s="2">
        <f t="shared" si="132"/>
        <v>1054933</v>
      </c>
      <c r="F2142" s="17" t="str">
        <f t="shared" si="135"/>
        <v>BULLISH</v>
      </c>
      <c r="G2142" s="17" t="str">
        <f t="shared" si="134"/>
        <v>NEUTRAL</v>
      </c>
      <c r="H2142" s="17" t="str">
        <f t="shared" si="133"/>
        <v>CONFIRMED BULLISH</v>
      </c>
    </row>
    <row r="2143" spans="1:8" ht="13.5" x14ac:dyDescent="0.25">
      <c r="A2143" s="3">
        <v>45125</v>
      </c>
      <c r="B2143" s="2">
        <v>46.8</v>
      </c>
      <c r="C2143" s="2">
        <v>31.0227</v>
      </c>
      <c r="D2143" s="2">
        <v>1953</v>
      </c>
      <c r="E2143" s="2">
        <f t="shared" si="132"/>
        <v>1052980</v>
      </c>
      <c r="F2143" s="17" t="str">
        <f t="shared" si="135"/>
        <v>BEARISH</v>
      </c>
      <c r="G2143" s="17" t="str">
        <f t="shared" si="134"/>
        <v>NEUTRAL</v>
      </c>
      <c r="H2143" s="17" t="str">
        <f t="shared" si="133"/>
        <v>CONFIRMED BEARISH</v>
      </c>
    </row>
    <row r="2144" spans="1:8" ht="13.5" x14ac:dyDescent="0.25">
      <c r="A2144" s="3">
        <v>45127</v>
      </c>
      <c r="B2144" s="2">
        <v>46.9</v>
      </c>
      <c r="C2144" s="2">
        <v>31.088999999999999</v>
      </c>
      <c r="D2144" s="2">
        <v>1513</v>
      </c>
      <c r="E2144" s="2">
        <f t="shared" si="132"/>
        <v>1054493</v>
      </c>
      <c r="F2144" s="17" t="str">
        <f t="shared" si="135"/>
        <v>BEARISH</v>
      </c>
      <c r="G2144" s="17" t="str">
        <f t="shared" si="134"/>
        <v>NEUTRAL</v>
      </c>
      <c r="H2144" s="17" t="str">
        <f t="shared" si="133"/>
        <v>CONFIRMED BEARISH</v>
      </c>
    </row>
    <row r="2145" spans="1:8" ht="13.5" x14ac:dyDescent="0.25">
      <c r="A2145" s="3">
        <v>45128</v>
      </c>
      <c r="B2145" s="2">
        <v>47</v>
      </c>
      <c r="C2145" s="2">
        <v>31.1553</v>
      </c>
      <c r="D2145" s="2">
        <v>24520</v>
      </c>
      <c r="E2145" s="2">
        <f t="shared" si="132"/>
        <v>1079013</v>
      </c>
      <c r="F2145" s="17" t="str">
        <f t="shared" si="135"/>
        <v>BULLISH</v>
      </c>
      <c r="G2145" s="17" t="str">
        <f t="shared" si="134"/>
        <v>STRONG</v>
      </c>
      <c r="H2145" s="17" t="str">
        <f t="shared" si="133"/>
        <v>BULLISH DIVERGENCE</v>
      </c>
    </row>
    <row r="2146" spans="1:8" ht="13.5" x14ac:dyDescent="0.25">
      <c r="A2146" s="3">
        <v>45131</v>
      </c>
      <c r="B2146" s="2">
        <v>47.1</v>
      </c>
      <c r="C2146" s="2">
        <v>31.221599999999999</v>
      </c>
      <c r="D2146" s="2">
        <v>19909</v>
      </c>
      <c r="E2146" s="2">
        <f t="shared" si="132"/>
        <v>1098922</v>
      </c>
      <c r="F2146" s="17" t="str">
        <f t="shared" si="135"/>
        <v>BULLISH</v>
      </c>
      <c r="G2146" s="17" t="str">
        <f t="shared" si="134"/>
        <v>STRONG</v>
      </c>
      <c r="H2146" s="17" t="str">
        <f t="shared" si="133"/>
        <v>CONFIRMED BULLISH</v>
      </c>
    </row>
    <row r="2147" spans="1:8" ht="13.5" x14ac:dyDescent="0.25">
      <c r="A2147" s="3">
        <v>45133</v>
      </c>
      <c r="B2147" s="2">
        <v>46.9</v>
      </c>
      <c r="C2147" s="2">
        <v>31.088999999999999</v>
      </c>
      <c r="D2147" s="2">
        <v>56492</v>
      </c>
      <c r="E2147" s="2">
        <f t="shared" si="132"/>
        <v>1042430</v>
      </c>
      <c r="F2147" s="17" t="str">
        <f t="shared" si="135"/>
        <v>BEARISH</v>
      </c>
      <c r="G2147" s="17" t="str">
        <f t="shared" si="134"/>
        <v>NEUTRAL</v>
      </c>
      <c r="H2147" s="17" t="str">
        <f t="shared" si="133"/>
        <v>CONFIRMED BEARISH</v>
      </c>
    </row>
    <row r="2148" spans="1:8" ht="13.5" x14ac:dyDescent="0.25">
      <c r="A2148" s="3">
        <v>45134</v>
      </c>
      <c r="B2148" s="2">
        <v>46.9</v>
      </c>
      <c r="C2148" s="2">
        <v>31.088999999999999</v>
      </c>
      <c r="D2148" s="2">
        <v>7795</v>
      </c>
      <c r="E2148" s="2">
        <f t="shared" si="132"/>
        <v>1042430</v>
      </c>
      <c r="F2148" s="17" t="str">
        <f t="shared" si="135"/>
        <v>BEARISH</v>
      </c>
      <c r="G2148" s="17" t="str">
        <f t="shared" si="134"/>
        <v>NEUTRAL</v>
      </c>
      <c r="H2148" s="17" t="str">
        <f t="shared" si="133"/>
        <v>BEARISH DIVERGENCE</v>
      </c>
    </row>
    <row r="2149" spans="1:8" ht="13.5" x14ac:dyDescent="0.25">
      <c r="A2149" s="3">
        <v>45135</v>
      </c>
      <c r="B2149" s="2">
        <v>46.9</v>
      </c>
      <c r="C2149" s="2">
        <v>31.088999999999999</v>
      </c>
      <c r="D2149" s="2">
        <v>6482</v>
      </c>
      <c r="E2149" s="2">
        <f t="shared" si="132"/>
        <v>1042430</v>
      </c>
      <c r="F2149" s="17" t="str">
        <f t="shared" si="135"/>
        <v>BEARISH</v>
      </c>
      <c r="G2149" s="17" t="str">
        <f t="shared" si="134"/>
        <v>NEUTRAL</v>
      </c>
      <c r="H2149" s="17" t="str">
        <f t="shared" si="133"/>
        <v>NEUTRAL</v>
      </c>
    </row>
    <row r="2150" spans="1:8" ht="13.5" x14ac:dyDescent="0.25">
      <c r="A2150" s="3">
        <v>45138</v>
      </c>
      <c r="B2150" s="2">
        <v>47</v>
      </c>
      <c r="C2150" s="2">
        <v>31.1553</v>
      </c>
      <c r="D2150" s="2">
        <v>355</v>
      </c>
      <c r="E2150" s="2">
        <f t="shared" si="132"/>
        <v>1042785</v>
      </c>
      <c r="F2150" s="17" t="str">
        <f t="shared" si="135"/>
        <v>BEARISH</v>
      </c>
      <c r="G2150" s="17" t="str">
        <f t="shared" si="134"/>
        <v>WEAK</v>
      </c>
      <c r="H2150" s="17" t="str">
        <f t="shared" si="133"/>
        <v>NEUTRAL</v>
      </c>
    </row>
    <row r="2151" spans="1:8" ht="13.5" x14ac:dyDescent="0.25">
      <c r="A2151" s="3">
        <v>45139</v>
      </c>
      <c r="B2151" s="2">
        <v>46.9</v>
      </c>
      <c r="C2151" s="2">
        <v>31.088999999999999</v>
      </c>
      <c r="D2151" s="2">
        <v>1553</v>
      </c>
      <c r="E2151" s="2">
        <f t="shared" si="132"/>
        <v>1041232</v>
      </c>
      <c r="F2151" s="17" t="str">
        <f t="shared" si="135"/>
        <v>BEARISH</v>
      </c>
      <c r="G2151" s="17" t="str">
        <f t="shared" si="134"/>
        <v>WEAK</v>
      </c>
      <c r="H2151" s="17" t="str">
        <f t="shared" si="133"/>
        <v>CONFIRMED BEARISH</v>
      </c>
    </row>
    <row r="2152" spans="1:8" ht="13.5" x14ac:dyDescent="0.25">
      <c r="A2152" s="3">
        <v>45140</v>
      </c>
      <c r="B2152" s="2">
        <v>47.09</v>
      </c>
      <c r="C2152" s="2">
        <v>31.2149</v>
      </c>
      <c r="D2152" s="2">
        <v>3</v>
      </c>
      <c r="E2152" s="2">
        <f t="shared" si="132"/>
        <v>1041235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BEARISH DIVERGENCE</v>
      </c>
    </row>
    <row r="2153" spans="1:8" ht="13.5" x14ac:dyDescent="0.25">
      <c r="A2153" s="3">
        <v>45141</v>
      </c>
      <c r="B2153" s="2">
        <v>46.8</v>
      </c>
      <c r="C2153" s="2">
        <v>31.0227</v>
      </c>
      <c r="D2153" s="2">
        <v>2763</v>
      </c>
      <c r="E2153" s="2">
        <f t="shared" si="132"/>
        <v>1038472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CONFIRMED BEARISH</v>
      </c>
    </row>
    <row r="2154" spans="1:8" ht="13.5" x14ac:dyDescent="0.25">
      <c r="A2154" s="3">
        <v>45142</v>
      </c>
      <c r="B2154" s="2">
        <v>46.6</v>
      </c>
      <c r="C2154" s="2">
        <v>30.8901</v>
      </c>
      <c r="D2154" s="2">
        <v>2304</v>
      </c>
      <c r="E2154" s="2">
        <f t="shared" si="132"/>
        <v>1036168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v>45145</v>
      </c>
      <c r="B2155" s="2">
        <v>46.9</v>
      </c>
      <c r="C2155" s="2">
        <v>31.088999999999999</v>
      </c>
      <c r="D2155" s="2">
        <v>6089</v>
      </c>
      <c r="E2155" s="2">
        <f t="shared" si="132"/>
        <v>1042257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v>45146</v>
      </c>
      <c r="B2156" s="2">
        <v>46.62</v>
      </c>
      <c r="C2156" s="2">
        <v>30.903400000000001</v>
      </c>
      <c r="D2156" s="2">
        <v>1189</v>
      </c>
      <c r="E2156" s="2">
        <f t="shared" si="132"/>
        <v>1041068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v>45147</v>
      </c>
      <c r="B2157" s="2">
        <v>46.5</v>
      </c>
      <c r="C2157" s="2">
        <v>30.823799999999999</v>
      </c>
      <c r="D2157" s="2">
        <v>197</v>
      </c>
      <c r="E2157" s="2">
        <f t="shared" si="132"/>
        <v>1040871</v>
      </c>
      <c r="F2157" s="17" t="str">
        <f t="shared" si="135"/>
        <v>BEARISH</v>
      </c>
      <c r="G2157" s="17" t="str">
        <f t="shared" si="134"/>
        <v>NEUTRAL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46.5</v>
      </c>
      <c r="C2158" s="2">
        <v>30.823799999999999</v>
      </c>
      <c r="D2158" s="2">
        <v>702</v>
      </c>
      <c r="E2158" s="2">
        <f t="shared" si="132"/>
        <v>1040871</v>
      </c>
      <c r="F2158" s="17" t="str">
        <f t="shared" si="135"/>
        <v>BULLISH</v>
      </c>
      <c r="G2158" s="17" t="str">
        <f t="shared" si="134"/>
        <v>NEUTRAL</v>
      </c>
      <c r="H2158" s="17" t="str">
        <f t="shared" si="133"/>
        <v>BULLISH DIVERGENCE</v>
      </c>
    </row>
    <row r="2159" spans="1:8" ht="13.5" x14ac:dyDescent="0.25">
      <c r="A2159" s="3">
        <v>45149</v>
      </c>
      <c r="B2159" s="2">
        <v>46.3</v>
      </c>
      <c r="C2159" s="2">
        <v>30.691299999999998</v>
      </c>
      <c r="D2159" s="2">
        <v>301</v>
      </c>
      <c r="E2159" s="2">
        <f t="shared" si="132"/>
        <v>1040570</v>
      </c>
      <c r="F2159" s="17" t="str">
        <f t="shared" si="135"/>
        <v>BULLISH</v>
      </c>
      <c r="G2159" s="17" t="str">
        <f t="shared" si="134"/>
        <v>NEUTRAL</v>
      </c>
      <c r="H2159" s="17" t="str">
        <f t="shared" si="133"/>
        <v>BULLISH DIVERGENCE</v>
      </c>
    </row>
    <row r="2160" spans="1:8" ht="13.5" x14ac:dyDescent="0.25">
      <c r="A2160" s="3">
        <v>45152</v>
      </c>
      <c r="B2160" s="2">
        <v>46.25</v>
      </c>
      <c r="C2160" s="2">
        <v>30.658100000000001</v>
      </c>
      <c r="D2160" s="2">
        <v>317</v>
      </c>
      <c r="E2160" s="2">
        <f t="shared" si="132"/>
        <v>1040253</v>
      </c>
      <c r="F2160" s="17" t="str">
        <f t="shared" si="135"/>
        <v>BEARISH</v>
      </c>
      <c r="G2160" s="17" t="str">
        <f t="shared" si="134"/>
        <v>NEUTRAL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46.34</v>
      </c>
      <c r="C2161" s="2">
        <v>30.7178</v>
      </c>
      <c r="D2161" s="2">
        <v>172</v>
      </c>
      <c r="E2161" s="2">
        <f t="shared" si="132"/>
        <v>1040425</v>
      </c>
      <c r="F2161" s="17" t="str">
        <f t="shared" si="135"/>
        <v>BEARISH</v>
      </c>
      <c r="G2161" s="17" t="str">
        <f t="shared" si="134"/>
        <v>NEUTRAL</v>
      </c>
      <c r="H2161" s="17" t="str">
        <f t="shared" si="133"/>
        <v>CONFIRMED BEARISH</v>
      </c>
    </row>
    <row r="2162" spans="1:8" ht="13.5" x14ac:dyDescent="0.25">
      <c r="A2162" s="3">
        <v>45154</v>
      </c>
      <c r="B2162" s="2">
        <v>46.25</v>
      </c>
      <c r="C2162" s="2">
        <v>30.658100000000001</v>
      </c>
      <c r="D2162" s="2">
        <v>982</v>
      </c>
      <c r="E2162" s="2">
        <f t="shared" si="132"/>
        <v>1039443</v>
      </c>
      <c r="F2162" s="17" t="str">
        <f t="shared" si="135"/>
        <v>BEARISH</v>
      </c>
      <c r="G2162" s="17" t="str">
        <f t="shared" si="134"/>
        <v>NEUTRAL</v>
      </c>
      <c r="H2162" s="17" t="str">
        <f t="shared" si="133"/>
        <v>CONFIRMED BEARISH</v>
      </c>
    </row>
    <row r="2163" spans="1:8" ht="13.5" x14ac:dyDescent="0.25">
      <c r="A2163" s="3">
        <v>45155</v>
      </c>
      <c r="B2163" s="2">
        <v>46.62</v>
      </c>
      <c r="C2163" s="2">
        <v>30.903400000000001</v>
      </c>
      <c r="D2163" s="2">
        <v>228</v>
      </c>
      <c r="E2163" s="2">
        <f t="shared" si="132"/>
        <v>1039671</v>
      </c>
      <c r="F2163" s="17" t="str">
        <f t="shared" si="135"/>
        <v>BEARISH</v>
      </c>
      <c r="G2163" s="17" t="str">
        <f t="shared" si="134"/>
        <v>NEUTRAL</v>
      </c>
      <c r="H2163" s="17" t="str">
        <f t="shared" si="133"/>
        <v>BEARISH DIVERGENCE</v>
      </c>
    </row>
    <row r="2164" spans="1:8" ht="13.5" x14ac:dyDescent="0.25">
      <c r="A2164" s="3">
        <v>45156</v>
      </c>
      <c r="B2164" s="2">
        <v>46.8</v>
      </c>
      <c r="C2164" s="2">
        <v>31.0227</v>
      </c>
      <c r="D2164" s="2">
        <v>54747</v>
      </c>
      <c r="E2164" s="2">
        <f t="shared" si="132"/>
        <v>1094418</v>
      </c>
      <c r="F2164" s="17" t="str">
        <f t="shared" si="135"/>
        <v>BULLISH</v>
      </c>
      <c r="G2164" s="17" t="str">
        <f t="shared" si="134"/>
        <v>STRONG</v>
      </c>
      <c r="H2164" s="17" t="str">
        <f t="shared" si="133"/>
        <v>CONFIRMED BULLISH</v>
      </c>
    </row>
    <row r="2165" spans="1:8" ht="13.5" x14ac:dyDescent="0.25">
      <c r="A2165" s="3">
        <v>45159</v>
      </c>
      <c r="B2165" s="2">
        <v>46.5</v>
      </c>
      <c r="C2165" s="2">
        <v>30.823799999999999</v>
      </c>
      <c r="D2165" s="2">
        <v>2914</v>
      </c>
      <c r="E2165" s="2">
        <f t="shared" si="132"/>
        <v>1091504</v>
      </c>
      <c r="F2165" s="17" t="str">
        <f t="shared" si="135"/>
        <v>BULLISH</v>
      </c>
      <c r="G2165" s="17" t="str">
        <f t="shared" si="134"/>
        <v>STRONG</v>
      </c>
      <c r="H2165" s="17" t="str">
        <f t="shared" si="133"/>
        <v>CONFIRMED BULLISH</v>
      </c>
    </row>
    <row r="2166" spans="1:8" ht="13.5" x14ac:dyDescent="0.25">
      <c r="A2166" s="3">
        <v>45160</v>
      </c>
      <c r="B2166" s="2">
        <v>46.59</v>
      </c>
      <c r="C2166" s="2">
        <v>30.883500000000002</v>
      </c>
      <c r="D2166" s="2">
        <v>2101</v>
      </c>
      <c r="E2166" s="2">
        <f t="shared" si="132"/>
        <v>1093605</v>
      </c>
      <c r="F2166" s="17" t="str">
        <f t="shared" si="135"/>
        <v>BULLISH</v>
      </c>
      <c r="G2166" s="17" t="str">
        <f t="shared" si="134"/>
        <v>STRONG</v>
      </c>
      <c r="H2166" s="17" t="str">
        <f t="shared" si="133"/>
        <v>CONFIRMED BULLISH</v>
      </c>
    </row>
    <row r="2167" spans="1:8" ht="13.5" x14ac:dyDescent="0.25">
      <c r="A2167" s="3">
        <v>45161</v>
      </c>
      <c r="B2167" s="2">
        <v>46</v>
      </c>
      <c r="C2167" s="2">
        <v>30.4924</v>
      </c>
      <c r="D2167" s="2">
        <v>2390</v>
      </c>
      <c r="E2167" s="2">
        <f t="shared" si="132"/>
        <v>1091215</v>
      </c>
      <c r="F2167" s="17" t="str">
        <f t="shared" si="135"/>
        <v>BULLISH</v>
      </c>
      <c r="G2167" s="17" t="str">
        <f t="shared" si="134"/>
        <v>STRONG</v>
      </c>
      <c r="H2167" s="17" t="str">
        <f t="shared" si="133"/>
        <v>BULLISH DIVERGENCE</v>
      </c>
    </row>
    <row r="2168" spans="1:8" ht="13.5" x14ac:dyDescent="0.25">
      <c r="A2168" s="3">
        <v>45162</v>
      </c>
      <c r="B2168" s="2">
        <v>46.59</v>
      </c>
      <c r="C2168" s="2">
        <v>30.883500000000002</v>
      </c>
      <c r="D2168" s="2">
        <v>248</v>
      </c>
      <c r="E2168" s="2">
        <f t="shared" si="132"/>
        <v>1091463</v>
      </c>
      <c r="F2168" s="17" t="str">
        <f t="shared" si="135"/>
        <v>BULLISH</v>
      </c>
      <c r="G2168" s="17" t="str">
        <f t="shared" si="134"/>
        <v>STRONG</v>
      </c>
      <c r="H2168" s="17" t="str">
        <f t="shared" si="133"/>
        <v>BULLISH DIVERGENCE</v>
      </c>
    </row>
    <row r="2169" spans="1:8" ht="13.5" x14ac:dyDescent="0.25">
      <c r="A2169" s="3">
        <v>45163</v>
      </c>
      <c r="B2169" s="2">
        <v>46</v>
      </c>
      <c r="C2169" s="2">
        <v>30.4924</v>
      </c>
      <c r="D2169" s="2">
        <v>2027</v>
      </c>
      <c r="E2169" s="2">
        <f t="shared" si="132"/>
        <v>1089436</v>
      </c>
      <c r="F2169" s="17" t="str">
        <f t="shared" si="135"/>
        <v>BEARISH</v>
      </c>
      <c r="G2169" s="17" t="str">
        <f t="shared" si="134"/>
        <v>NEUTRAL</v>
      </c>
      <c r="H2169" s="17" t="str">
        <f t="shared" si="133"/>
        <v>CONFIRMED BEARISH</v>
      </c>
    </row>
    <row r="2170" spans="1:8" ht="13.5" x14ac:dyDescent="0.25">
      <c r="A2170" s="3">
        <v>45166</v>
      </c>
      <c r="B2170" s="2">
        <v>46.6</v>
      </c>
      <c r="C2170" s="2">
        <v>30.8901</v>
      </c>
      <c r="D2170" s="2">
        <v>529</v>
      </c>
      <c r="E2170" s="2">
        <f t="shared" si="132"/>
        <v>1089965</v>
      </c>
      <c r="F2170" s="17" t="str">
        <f t="shared" si="135"/>
        <v>BEARISH</v>
      </c>
      <c r="G2170" s="17" t="str">
        <f t="shared" si="134"/>
        <v>NEUTRAL</v>
      </c>
      <c r="H2170" s="17" t="str">
        <f t="shared" si="133"/>
        <v>BEARISH DIVERGENCE</v>
      </c>
    </row>
    <row r="2171" spans="1:8" ht="13.5" x14ac:dyDescent="0.25">
      <c r="A2171" s="3">
        <v>45167</v>
      </c>
      <c r="B2171" s="2">
        <v>46.39</v>
      </c>
      <c r="C2171" s="2">
        <v>30.750900000000001</v>
      </c>
      <c r="D2171" s="2">
        <v>1921</v>
      </c>
      <c r="E2171" s="2">
        <f t="shared" si="132"/>
        <v>1088044</v>
      </c>
      <c r="F2171" s="17" t="str">
        <f t="shared" si="135"/>
        <v>BEARISH</v>
      </c>
      <c r="G2171" s="17" t="str">
        <f t="shared" si="134"/>
        <v>NEUTRAL</v>
      </c>
      <c r="H2171" s="17" t="str">
        <f t="shared" si="133"/>
        <v>CONFIRMED BEARISH</v>
      </c>
    </row>
    <row r="2172" spans="1:8" ht="13.5" x14ac:dyDescent="0.25">
      <c r="A2172" s="3">
        <v>45168</v>
      </c>
      <c r="B2172" s="2">
        <v>46.4</v>
      </c>
      <c r="C2172" s="2">
        <v>30.7575</v>
      </c>
      <c r="D2172" s="2">
        <v>676</v>
      </c>
      <c r="E2172" s="2">
        <f t="shared" si="132"/>
        <v>1088720</v>
      </c>
      <c r="F2172" s="17" t="str">
        <f t="shared" si="135"/>
        <v>BEARISH</v>
      </c>
      <c r="G2172" s="17" t="str">
        <f t="shared" si="134"/>
        <v>NEUTRAL</v>
      </c>
      <c r="H2172" s="17" t="str">
        <f t="shared" si="133"/>
        <v>BEARISH DIVERGENCE</v>
      </c>
    </row>
    <row r="2173" spans="1:8" ht="13.5" x14ac:dyDescent="0.25">
      <c r="A2173" s="3">
        <v>45169</v>
      </c>
      <c r="B2173" s="2">
        <v>46.4</v>
      </c>
      <c r="C2173" s="2">
        <v>30.7575</v>
      </c>
      <c r="D2173" s="2">
        <v>62</v>
      </c>
      <c r="E2173" s="2">
        <f t="shared" si="132"/>
        <v>1088720</v>
      </c>
      <c r="F2173" s="17" t="str">
        <f t="shared" si="135"/>
        <v>BEARISH</v>
      </c>
      <c r="G2173" s="17" t="str">
        <f t="shared" si="134"/>
        <v>NEUTRAL</v>
      </c>
      <c r="H2173" s="17" t="str">
        <f t="shared" si="133"/>
        <v>CONFIRMED BEARISH</v>
      </c>
    </row>
    <row r="2174" spans="1:8" ht="13.5" x14ac:dyDescent="0.25">
      <c r="A2174" s="3">
        <v>45170</v>
      </c>
      <c r="B2174" s="2">
        <v>46.35</v>
      </c>
      <c r="C2174" s="2">
        <v>30.724399999999999</v>
      </c>
      <c r="D2174" s="2">
        <v>897</v>
      </c>
      <c r="E2174" s="2">
        <f t="shared" si="132"/>
        <v>1087823</v>
      </c>
      <c r="F2174" s="17" t="str">
        <f t="shared" si="135"/>
        <v>BEARISH</v>
      </c>
      <c r="G2174" s="17" t="str">
        <f t="shared" si="134"/>
        <v>NEUTRAL</v>
      </c>
      <c r="H2174" s="17" t="str">
        <f t="shared" si="133"/>
        <v>BEARISH DIVERGENCE</v>
      </c>
    </row>
    <row r="2175" spans="1:8" ht="13.5" x14ac:dyDescent="0.25">
      <c r="A2175" s="3">
        <v>45173</v>
      </c>
      <c r="B2175" s="2">
        <v>46.1</v>
      </c>
      <c r="C2175" s="2">
        <v>30.558700000000002</v>
      </c>
      <c r="D2175" s="2">
        <v>582</v>
      </c>
      <c r="E2175" s="2">
        <f t="shared" si="132"/>
        <v>1087241</v>
      </c>
      <c r="F2175" s="17" t="str">
        <f t="shared" si="135"/>
        <v>BEARISH</v>
      </c>
      <c r="G2175" s="17" t="str">
        <f t="shared" si="134"/>
        <v>NEUTRAL</v>
      </c>
      <c r="H2175" s="17" t="str">
        <f t="shared" si="133"/>
        <v>CONFIRMED BEARISH</v>
      </c>
    </row>
    <row r="2176" spans="1:8" ht="13.5" x14ac:dyDescent="0.25">
      <c r="A2176" s="3">
        <v>45174</v>
      </c>
      <c r="B2176" s="2">
        <v>45.8</v>
      </c>
      <c r="C2176" s="2">
        <v>30.3598</v>
      </c>
      <c r="D2176" s="2">
        <v>1330</v>
      </c>
      <c r="E2176" s="2">
        <f t="shared" si="132"/>
        <v>1085911</v>
      </c>
      <c r="F2176" s="17" t="str">
        <f t="shared" si="135"/>
        <v>BEARISH</v>
      </c>
      <c r="G2176" s="17" t="str">
        <f t="shared" si="134"/>
        <v>NEUTRAL</v>
      </c>
      <c r="H2176" s="17" t="str">
        <f t="shared" si="133"/>
        <v>CONFIRMED BEARISH</v>
      </c>
    </row>
    <row r="2177" spans="1:8" ht="13.5" x14ac:dyDescent="0.25">
      <c r="A2177" s="3">
        <v>45175</v>
      </c>
      <c r="B2177" s="2">
        <v>45.79</v>
      </c>
      <c r="C2177" s="2">
        <v>30.353200000000001</v>
      </c>
      <c r="D2177" s="2">
        <v>1239</v>
      </c>
      <c r="E2177" s="2">
        <f t="shared" si="132"/>
        <v>1084672</v>
      </c>
      <c r="F2177" s="17" t="str">
        <f t="shared" si="135"/>
        <v>BEARISH</v>
      </c>
      <c r="G2177" s="17" t="str">
        <f t="shared" si="134"/>
        <v>NEUTRAL</v>
      </c>
      <c r="H2177" s="17" t="str">
        <f t="shared" si="133"/>
        <v>CONFIRMED BEARISH</v>
      </c>
    </row>
    <row r="2178" spans="1:8" ht="13.5" x14ac:dyDescent="0.25">
      <c r="A2178" s="3">
        <v>45176</v>
      </c>
      <c r="B2178" s="2">
        <v>45.75</v>
      </c>
      <c r="C2178" s="2">
        <v>30.326699999999999</v>
      </c>
      <c r="D2178" s="2">
        <v>396</v>
      </c>
      <c r="E2178" s="2">
        <f t="shared" si="132"/>
        <v>1084276</v>
      </c>
      <c r="F2178" s="17" t="str">
        <f t="shared" si="135"/>
        <v>BEARISH</v>
      </c>
      <c r="G2178" s="17" t="str">
        <f t="shared" si="134"/>
        <v>NEUTRAL</v>
      </c>
      <c r="H2178" s="17" t="str">
        <f t="shared" si="133"/>
        <v>CONFIRMED BEARISH</v>
      </c>
    </row>
    <row r="2179" spans="1:8" ht="13.5" x14ac:dyDescent="0.25">
      <c r="A2179" s="3">
        <v>45177</v>
      </c>
      <c r="B2179" s="2">
        <v>45.9</v>
      </c>
      <c r="C2179" s="2">
        <v>30.426100000000002</v>
      </c>
      <c r="D2179" s="2">
        <v>1321</v>
      </c>
      <c r="E2179" s="2">
        <f t="shared" si="132"/>
        <v>1085597</v>
      </c>
      <c r="F2179" s="17" t="str">
        <f t="shared" si="135"/>
        <v>BEARISH</v>
      </c>
      <c r="G2179" s="17" t="str">
        <f t="shared" si="134"/>
        <v>NEUTRAL</v>
      </c>
      <c r="H2179" s="17" t="str">
        <f t="shared" si="133"/>
        <v>CONFIRMED BEARISH</v>
      </c>
    </row>
    <row r="2180" spans="1:8" ht="13.5" x14ac:dyDescent="0.25">
      <c r="A2180" s="3">
        <v>45180</v>
      </c>
      <c r="B2180" s="2">
        <v>45.85</v>
      </c>
      <c r="C2180" s="2">
        <v>30.393000000000001</v>
      </c>
      <c r="D2180" s="2">
        <v>5247</v>
      </c>
      <c r="E2180" s="2">
        <f t="shared" ref="E2180:E2243" si="136">IF(B2180&gt;B2179, E2179+D2180, IF(B2180&lt;B2179, E2179-D2180, E2179))</f>
        <v>1080350</v>
      </c>
      <c r="F2180" s="17" t="str">
        <f t="shared" si="135"/>
        <v>BEARISH</v>
      </c>
      <c r="G2180" s="17" t="str">
        <f t="shared" si="134"/>
        <v>NEUTRAL</v>
      </c>
      <c r="H2180" s="17" t="str">
        <f t="shared" si="133"/>
        <v>CONFIRMED BEARISH</v>
      </c>
    </row>
    <row r="2181" spans="1:8" ht="13.5" x14ac:dyDescent="0.25">
      <c r="A2181" s="3">
        <v>45181</v>
      </c>
      <c r="B2181" s="2">
        <v>45.43</v>
      </c>
      <c r="C2181" s="2">
        <v>30.114599999999999</v>
      </c>
      <c r="D2181" s="2">
        <v>3914</v>
      </c>
      <c r="E2181" s="2">
        <f t="shared" si="136"/>
        <v>1076436</v>
      </c>
      <c r="F2181" s="17" t="str">
        <f t="shared" si="135"/>
        <v>BEARISH</v>
      </c>
      <c r="G2181" s="17" t="str">
        <f t="shared" si="134"/>
        <v>NEUTRAL</v>
      </c>
      <c r="H2181" s="17" t="str">
        <f t="shared" si="133"/>
        <v>CONFIRMED BEARISH</v>
      </c>
    </row>
    <row r="2182" spans="1:8" ht="13.5" x14ac:dyDescent="0.25">
      <c r="A2182" s="3">
        <v>45182</v>
      </c>
      <c r="B2182" s="2">
        <v>45.4</v>
      </c>
      <c r="C2182" s="2">
        <v>30.0947</v>
      </c>
      <c r="D2182" s="2">
        <v>154</v>
      </c>
      <c r="E2182" s="2">
        <f t="shared" si="136"/>
        <v>1076282</v>
      </c>
      <c r="F2182" s="17" t="str">
        <f t="shared" si="135"/>
        <v>BEARISH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v>45183</v>
      </c>
      <c r="B2183" s="2">
        <v>45.39</v>
      </c>
      <c r="C2183" s="2">
        <v>30.088000000000001</v>
      </c>
      <c r="D2183" s="2">
        <v>537</v>
      </c>
      <c r="E2183" s="2">
        <f t="shared" si="136"/>
        <v>1075745</v>
      </c>
      <c r="F2183" s="17" t="str">
        <f t="shared" si="135"/>
        <v>BEARISH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CONFIRMED BEARISH</v>
      </c>
    </row>
    <row r="2184" spans="1:8" ht="13.5" x14ac:dyDescent="0.25">
      <c r="A2184" s="3">
        <v>45184</v>
      </c>
      <c r="B2184" s="2">
        <v>45.29</v>
      </c>
      <c r="C2184" s="2">
        <v>30.021799999999999</v>
      </c>
      <c r="D2184" s="2">
        <v>2908</v>
      </c>
      <c r="E2184" s="2">
        <f t="shared" si="136"/>
        <v>1072837</v>
      </c>
      <c r="F2184" s="17" t="str">
        <f t="shared" ref="F2184:F2247" si="139">IF(E2184&gt;E2179,"BULLISH",IF(E2184&lt;E2179,"BEARISH","NEUTRAL"))</f>
        <v>BEARISH</v>
      </c>
      <c r="G2184" s="17" t="str">
        <f t="shared" si="138"/>
        <v>NEUTRAL</v>
      </c>
      <c r="H2184" s="17" t="str">
        <f t="shared" si="137"/>
        <v>CONFIRMED BEARISH</v>
      </c>
    </row>
    <row r="2185" spans="1:8" ht="13.5" x14ac:dyDescent="0.25">
      <c r="A2185" s="3">
        <v>45187</v>
      </c>
      <c r="B2185" s="2">
        <v>45</v>
      </c>
      <c r="C2185" s="2">
        <v>29.829499999999999</v>
      </c>
      <c r="D2185" s="2">
        <v>30144</v>
      </c>
      <c r="E2185" s="2">
        <f t="shared" si="136"/>
        <v>1042693</v>
      </c>
      <c r="F2185" s="17" t="str">
        <f t="shared" si="139"/>
        <v>BEARISH</v>
      </c>
      <c r="G2185" s="17" t="str">
        <f t="shared" si="138"/>
        <v>WEAK</v>
      </c>
      <c r="H2185" s="17" t="str">
        <f t="shared" si="137"/>
        <v>CONFIRMED BEARISH</v>
      </c>
    </row>
    <row r="2186" spans="1:8" ht="13.5" x14ac:dyDescent="0.25">
      <c r="A2186" s="3">
        <v>45188</v>
      </c>
      <c r="B2186" s="2">
        <v>44</v>
      </c>
      <c r="C2186" s="2">
        <v>29.166599999999999</v>
      </c>
      <c r="D2186" s="2">
        <v>1257</v>
      </c>
      <c r="E2186" s="2">
        <f t="shared" si="136"/>
        <v>1041436</v>
      </c>
      <c r="F2186" s="17" t="str">
        <f t="shared" si="139"/>
        <v>BEARISH</v>
      </c>
      <c r="G2186" s="17" t="str">
        <f t="shared" si="138"/>
        <v>WEAK</v>
      </c>
      <c r="H2186" s="17" t="str">
        <f t="shared" si="137"/>
        <v>CONFIRMED BEARISH</v>
      </c>
    </row>
    <row r="2187" spans="1:8" ht="13.5" x14ac:dyDescent="0.25">
      <c r="A2187" s="3">
        <v>45189</v>
      </c>
      <c r="B2187" s="2">
        <v>43.8</v>
      </c>
      <c r="C2187" s="2">
        <v>29.034099999999999</v>
      </c>
      <c r="D2187" s="2">
        <v>3120</v>
      </c>
      <c r="E2187" s="2">
        <f t="shared" si="136"/>
        <v>1038316</v>
      </c>
      <c r="F2187" s="17" t="str">
        <f t="shared" si="139"/>
        <v>BEARISH</v>
      </c>
      <c r="G2187" s="17" t="str">
        <f t="shared" si="138"/>
        <v>WEAK</v>
      </c>
      <c r="H2187" s="17" t="str">
        <f t="shared" si="137"/>
        <v>CONFIRMED BEARISH</v>
      </c>
    </row>
    <row r="2188" spans="1:8" ht="13.5" x14ac:dyDescent="0.25">
      <c r="A2188" s="3">
        <v>45190</v>
      </c>
      <c r="B2188" s="2">
        <v>41.8</v>
      </c>
      <c r="C2188" s="2">
        <v>27.708300000000001</v>
      </c>
      <c r="D2188" s="2">
        <v>12832</v>
      </c>
      <c r="E2188" s="2">
        <f t="shared" si="136"/>
        <v>1025484</v>
      </c>
      <c r="F2188" s="17" t="str">
        <f t="shared" si="139"/>
        <v>BEARISH</v>
      </c>
      <c r="G2188" s="17" t="str">
        <f t="shared" si="138"/>
        <v>WEAK</v>
      </c>
      <c r="H2188" s="17" t="str">
        <f t="shared" si="137"/>
        <v>CONFIRMED BEARISH</v>
      </c>
    </row>
    <row r="2189" spans="1:8" ht="13.5" x14ac:dyDescent="0.25">
      <c r="A2189" s="3">
        <v>45191</v>
      </c>
      <c r="B2189" s="2">
        <v>41.5</v>
      </c>
      <c r="C2189" s="2">
        <v>27.509399999999999</v>
      </c>
      <c r="D2189" s="2">
        <v>3254</v>
      </c>
      <c r="E2189" s="2">
        <f t="shared" si="136"/>
        <v>1022230</v>
      </c>
      <c r="F2189" s="17" t="str">
        <f t="shared" si="139"/>
        <v>BEARISH</v>
      </c>
      <c r="G2189" s="17" t="str">
        <f t="shared" si="138"/>
        <v>WEAK</v>
      </c>
      <c r="H2189" s="17" t="str">
        <f t="shared" si="137"/>
        <v>CONFIRMED BEARISH</v>
      </c>
    </row>
    <row r="2190" spans="1:8" ht="13.5" x14ac:dyDescent="0.25">
      <c r="A2190" s="3">
        <v>45194</v>
      </c>
      <c r="B2190" s="2">
        <v>40.5</v>
      </c>
      <c r="C2190" s="2">
        <v>26.846599999999999</v>
      </c>
      <c r="D2190" s="2">
        <v>5872</v>
      </c>
      <c r="E2190" s="2">
        <f t="shared" si="136"/>
        <v>1016358</v>
      </c>
      <c r="F2190" s="17" t="str">
        <f t="shared" si="139"/>
        <v>BEARISH</v>
      </c>
      <c r="G2190" s="17" t="str">
        <f t="shared" si="138"/>
        <v>WEAK</v>
      </c>
      <c r="H2190" s="17" t="str">
        <f t="shared" si="137"/>
        <v>CONFIRMED BEARISH</v>
      </c>
    </row>
    <row r="2191" spans="1:8" ht="13.5" x14ac:dyDescent="0.25">
      <c r="A2191" s="3">
        <v>45195</v>
      </c>
      <c r="B2191" s="2">
        <v>41.48</v>
      </c>
      <c r="C2191" s="2">
        <v>27.496200000000002</v>
      </c>
      <c r="D2191" s="2">
        <v>6078</v>
      </c>
      <c r="E2191" s="2">
        <f t="shared" si="136"/>
        <v>1022436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v>45197</v>
      </c>
      <c r="B2192" s="2">
        <v>41.44</v>
      </c>
      <c r="C2192" s="2">
        <v>27.4697</v>
      </c>
      <c r="D2192" s="2">
        <v>3441</v>
      </c>
      <c r="E2192" s="2">
        <f t="shared" si="136"/>
        <v>1018995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v>45198</v>
      </c>
      <c r="B2193" s="2">
        <v>41.35</v>
      </c>
      <c r="C2193" s="2">
        <v>27.41</v>
      </c>
      <c r="D2193" s="2">
        <v>904</v>
      </c>
      <c r="E2193" s="2">
        <f t="shared" si="136"/>
        <v>1018091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CONFIRMED BEARISH</v>
      </c>
    </row>
    <row r="2194" spans="1:8" ht="13.5" x14ac:dyDescent="0.25">
      <c r="A2194" s="3">
        <v>45201</v>
      </c>
      <c r="B2194" s="2">
        <v>42.5</v>
      </c>
      <c r="C2194" s="2">
        <v>28.1723</v>
      </c>
      <c r="D2194" s="2">
        <v>1299</v>
      </c>
      <c r="E2194" s="2">
        <f t="shared" si="136"/>
        <v>1019390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BEARISH DIVERGENCE</v>
      </c>
    </row>
    <row r="2195" spans="1:8" ht="13.5" x14ac:dyDescent="0.25">
      <c r="A2195" s="3">
        <v>45202</v>
      </c>
      <c r="B2195" s="2">
        <v>42.5</v>
      </c>
      <c r="C2195" s="2">
        <v>28.1723</v>
      </c>
      <c r="D2195" s="2">
        <v>1370</v>
      </c>
      <c r="E2195" s="2">
        <f t="shared" si="136"/>
        <v>1019390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CONFIRMED BULLISH</v>
      </c>
    </row>
    <row r="2196" spans="1:8" ht="13.5" x14ac:dyDescent="0.25">
      <c r="A2196" s="3">
        <v>45203</v>
      </c>
      <c r="B2196" s="2">
        <v>42.5</v>
      </c>
      <c r="C2196" s="2">
        <v>28.1723</v>
      </c>
      <c r="D2196" s="2">
        <v>4743</v>
      </c>
      <c r="E2196" s="2">
        <f t="shared" si="136"/>
        <v>1019390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BEARISH DIVERGENCE</v>
      </c>
    </row>
    <row r="2197" spans="1:8" ht="13.5" x14ac:dyDescent="0.25">
      <c r="A2197" s="3">
        <v>45204</v>
      </c>
      <c r="B2197" s="2">
        <v>42.2</v>
      </c>
      <c r="C2197" s="2">
        <v>27.973500000000001</v>
      </c>
      <c r="D2197" s="2">
        <v>2322</v>
      </c>
      <c r="E2197" s="2">
        <f t="shared" si="136"/>
        <v>1017068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BEARISH DIVERGENCE</v>
      </c>
    </row>
    <row r="2198" spans="1:8" ht="13.5" x14ac:dyDescent="0.25">
      <c r="A2198" s="3">
        <v>45205</v>
      </c>
      <c r="B2198" s="2">
        <v>42.5</v>
      </c>
      <c r="C2198" s="2">
        <v>28.1723</v>
      </c>
      <c r="D2198" s="2">
        <v>300</v>
      </c>
      <c r="E2198" s="2">
        <f t="shared" si="136"/>
        <v>1017368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BEARISH DIVERGENCE</v>
      </c>
    </row>
    <row r="2199" spans="1:8" ht="13.5" x14ac:dyDescent="0.25">
      <c r="A2199" s="3">
        <v>45208</v>
      </c>
      <c r="B2199" s="2">
        <v>42.5</v>
      </c>
      <c r="C2199" s="2">
        <v>28.1723</v>
      </c>
      <c r="D2199" s="2">
        <v>677</v>
      </c>
      <c r="E2199" s="2">
        <f t="shared" si="136"/>
        <v>1017368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NEUTRAL</v>
      </c>
    </row>
    <row r="2200" spans="1:8" ht="13.5" x14ac:dyDescent="0.25">
      <c r="A2200" s="3">
        <v>45209</v>
      </c>
      <c r="B2200" s="2">
        <v>42.5</v>
      </c>
      <c r="C2200" s="2">
        <v>28.1723</v>
      </c>
      <c r="D2200" s="2">
        <v>2621</v>
      </c>
      <c r="E2200" s="2">
        <f t="shared" si="136"/>
        <v>1017368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NEUTRAL</v>
      </c>
    </row>
    <row r="2201" spans="1:8" ht="13.5" x14ac:dyDescent="0.25">
      <c r="A2201" s="3">
        <v>45210</v>
      </c>
      <c r="B2201" s="2">
        <v>42.4</v>
      </c>
      <c r="C2201" s="2">
        <v>28.106000000000002</v>
      </c>
      <c r="D2201" s="2">
        <v>2067</v>
      </c>
      <c r="E2201" s="2">
        <f t="shared" si="136"/>
        <v>1015301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v>45211</v>
      </c>
      <c r="B2202" s="2">
        <v>42.9</v>
      </c>
      <c r="C2202" s="2">
        <v>28.4375</v>
      </c>
      <c r="D2202" s="2">
        <v>2814</v>
      </c>
      <c r="E2202" s="2">
        <f t="shared" si="136"/>
        <v>1018115</v>
      </c>
      <c r="F2202" s="17" t="str">
        <f t="shared" si="139"/>
        <v>BULLISH</v>
      </c>
      <c r="G2202" s="17" t="str">
        <f t="shared" si="138"/>
        <v>NEUTRAL</v>
      </c>
      <c r="H2202" s="17" t="str">
        <f t="shared" si="137"/>
        <v>CONFIRMED BULLISH</v>
      </c>
    </row>
    <row r="2203" spans="1:8" ht="13.5" x14ac:dyDescent="0.25">
      <c r="A2203" s="3">
        <v>45212</v>
      </c>
      <c r="B2203" s="2">
        <v>43.65</v>
      </c>
      <c r="C2203" s="2">
        <v>28.9346</v>
      </c>
      <c r="D2203" s="2">
        <v>34671</v>
      </c>
      <c r="E2203" s="2">
        <f t="shared" si="136"/>
        <v>1052786</v>
      </c>
      <c r="F2203" s="17" t="str">
        <f t="shared" si="139"/>
        <v>BULLISH</v>
      </c>
      <c r="G2203" s="17" t="str">
        <f t="shared" si="138"/>
        <v>STRONG</v>
      </c>
      <c r="H2203" s="17" t="str">
        <f t="shared" si="137"/>
        <v>CONFIRMED BULLISH</v>
      </c>
    </row>
    <row r="2204" spans="1:8" ht="13.5" x14ac:dyDescent="0.25">
      <c r="A2204" s="3">
        <v>45215</v>
      </c>
      <c r="B2204" s="2">
        <v>43.94</v>
      </c>
      <c r="C2204" s="2">
        <v>29.126899999999999</v>
      </c>
      <c r="D2204" s="2">
        <v>1391</v>
      </c>
      <c r="E2204" s="2">
        <f t="shared" si="136"/>
        <v>1054177</v>
      </c>
      <c r="F2204" s="17" t="str">
        <f t="shared" si="139"/>
        <v>BULLISH</v>
      </c>
      <c r="G2204" s="17" t="str">
        <f t="shared" si="138"/>
        <v>STRONG</v>
      </c>
      <c r="H2204" s="17" t="str">
        <f t="shared" si="137"/>
        <v>CONFIRMED BULLISH</v>
      </c>
    </row>
    <row r="2205" spans="1:8" ht="13.5" x14ac:dyDescent="0.25">
      <c r="A2205" s="3">
        <v>45216</v>
      </c>
      <c r="B2205" s="2">
        <v>43.2</v>
      </c>
      <c r="C2205" s="2">
        <v>28.636299999999999</v>
      </c>
      <c r="D2205" s="2">
        <v>605</v>
      </c>
      <c r="E2205" s="2">
        <f t="shared" si="136"/>
        <v>1053572</v>
      </c>
      <c r="F2205" s="17" t="str">
        <f t="shared" si="139"/>
        <v>BULLISH</v>
      </c>
      <c r="G2205" s="17" t="str">
        <f t="shared" si="138"/>
        <v>STRONG</v>
      </c>
      <c r="H2205" s="17" t="str">
        <f t="shared" si="137"/>
        <v>CONFIRMED BULLISH</v>
      </c>
    </row>
    <row r="2206" spans="1:8" ht="13.5" x14ac:dyDescent="0.25">
      <c r="A2206" s="3">
        <v>45217</v>
      </c>
      <c r="B2206" s="2">
        <v>43</v>
      </c>
      <c r="C2206" s="2">
        <v>28.503799999999998</v>
      </c>
      <c r="D2206" s="2">
        <v>540</v>
      </c>
      <c r="E2206" s="2">
        <f t="shared" si="136"/>
        <v>1053032</v>
      </c>
      <c r="F2206" s="17" t="str">
        <f t="shared" si="139"/>
        <v>BULLISH</v>
      </c>
      <c r="G2206" s="17" t="str">
        <f t="shared" si="138"/>
        <v>STRONG</v>
      </c>
      <c r="H2206" s="17" t="str">
        <f t="shared" si="137"/>
        <v>CONFIRMED BULLISH</v>
      </c>
    </row>
    <row r="2207" spans="1:8" ht="13.5" x14ac:dyDescent="0.25">
      <c r="A2207" s="3">
        <v>45218</v>
      </c>
      <c r="B2207" s="2">
        <v>42.8</v>
      </c>
      <c r="C2207" s="2">
        <v>28.371200000000002</v>
      </c>
      <c r="D2207" s="2">
        <v>517</v>
      </c>
      <c r="E2207" s="2">
        <f t="shared" si="136"/>
        <v>1052515</v>
      </c>
      <c r="F2207" s="17" t="str">
        <f t="shared" si="139"/>
        <v>BULLISH</v>
      </c>
      <c r="G2207" s="17" t="str">
        <f t="shared" si="138"/>
        <v>STRONG</v>
      </c>
      <c r="H2207" s="17" t="str">
        <f t="shared" si="137"/>
        <v>BULLISH DIVERGENCE</v>
      </c>
    </row>
    <row r="2208" spans="1:8" ht="13.5" x14ac:dyDescent="0.25">
      <c r="A2208" s="3">
        <v>45219</v>
      </c>
      <c r="B2208" s="2">
        <v>42.8</v>
      </c>
      <c r="C2208" s="2">
        <v>28.371200000000002</v>
      </c>
      <c r="D2208" s="2">
        <v>1383</v>
      </c>
      <c r="E2208" s="2">
        <f t="shared" si="136"/>
        <v>1052515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CONFIRMED BEARISH</v>
      </c>
    </row>
    <row r="2209" spans="1:8" ht="13.5" x14ac:dyDescent="0.25">
      <c r="A2209" s="3">
        <v>45222</v>
      </c>
      <c r="B2209" s="2">
        <v>43.5</v>
      </c>
      <c r="C2209" s="2">
        <v>28.8352</v>
      </c>
      <c r="D2209" s="2">
        <v>974</v>
      </c>
      <c r="E2209" s="2">
        <f t="shared" si="136"/>
        <v>1053489</v>
      </c>
      <c r="F2209" s="17" t="str">
        <f t="shared" si="139"/>
        <v>BEARISH</v>
      </c>
      <c r="G2209" s="17" t="str">
        <f t="shared" si="138"/>
        <v>NEUTRAL</v>
      </c>
      <c r="H2209" s="17" t="str">
        <f t="shared" si="137"/>
        <v>CONFIRMED BEARISH</v>
      </c>
    </row>
    <row r="2210" spans="1:8" ht="13.5" x14ac:dyDescent="0.25">
      <c r="A2210" s="3">
        <v>45223</v>
      </c>
      <c r="B2210" s="2">
        <v>43.49</v>
      </c>
      <c r="C2210" s="2">
        <v>28.828600000000002</v>
      </c>
      <c r="D2210" s="2">
        <v>1314</v>
      </c>
      <c r="E2210" s="2">
        <f t="shared" si="136"/>
        <v>1052175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BEARISH DIVERGENCE</v>
      </c>
    </row>
    <row r="2211" spans="1:8" ht="13.5" x14ac:dyDescent="0.25">
      <c r="A2211" s="3">
        <v>45224</v>
      </c>
      <c r="B2211" s="2">
        <v>43.34</v>
      </c>
      <c r="C2211" s="2">
        <v>28.729099999999999</v>
      </c>
      <c r="D2211" s="2">
        <v>5650</v>
      </c>
      <c r="E2211" s="2">
        <f t="shared" si="136"/>
        <v>1046525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BEARISH DIVERGENCE</v>
      </c>
    </row>
    <row r="2212" spans="1:8" ht="13.5" x14ac:dyDescent="0.25">
      <c r="A2212" s="3">
        <v>45225</v>
      </c>
      <c r="B2212" s="2">
        <v>43.34</v>
      </c>
      <c r="C2212" s="2">
        <v>28.729099999999999</v>
      </c>
      <c r="D2212" s="2">
        <v>5757</v>
      </c>
      <c r="E2212" s="2">
        <f t="shared" si="136"/>
        <v>1046525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BEARISH DIVERGENCE</v>
      </c>
    </row>
    <row r="2213" spans="1:8" ht="13.5" x14ac:dyDescent="0.25">
      <c r="A2213" s="3">
        <v>45226</v>
      </c>
      <c r="B2213" s="2">
        <v>43</v>
      </c>
      <c r="C2213" s="2">
        <v>28.503799999999998</v>
      </c>
      <c r="D2213" s="2">
        <v>752</v>
      </c>
      <c r="E2213" s="2">
        <f t="shared" si="136"/>
        <v>1045773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BEARISH DIVERGENCE</v>
      </c>
    </row>
    <row r="2214" spans="1:8" ht="13.5" x14ac:dyDescent="0.25">
      <c r="A2214" s="3">
        <v>45229</v>
      </c>
      <c r="B2214" s="2">
        <v>42.9</v>
      </c>
      <c r="C2214" s="2">
        <v>28.4375</v>
      </c>
      <c r="D2214" s="2">
        <v>840</v>
      </c>
      <c r="E2214" s="2">
        <f t="shared" si="136"/>
        <v>1044933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v>45230</v>
      </c>
      <c r="B2215" s="2">
        <v>42.5</v>
      </c>
      <c r="C2215" s="2">
        <v>28.1723</v>
      </c>
      <c r="D2215" s="2">
        <v>1074</v>
      </c>
      <c r="E2215" s="2">
        <f t="shared" si="136"/>
        <v>1043859</v>
      </c>
      <c r="F2215" s="17" t="str">
        <f t="shared" si="139"/>
        <v>BEARISH</v>
      </c>
      <c r="G2215" s="17" t="str">
        <f t="shared" si="138"/>
        <v>NEUTRAL</v>
      </c>
      <c r="H2215" s="17" t="str">
        <f t="shared" si="137"/>
        <v>CONFIRMED BEARISH</v>
      </c>
    </row>
    <row r="2216" spans="1:8" ht="13.5" x14ac:dyDescent="0.25">
      <c r="A2216" s="3">
        <v>45231</v>
      </c>
      <c r="B2216" s="2">
        <v>43</v>
      </c>
      <c r="C2216" s="2">
        <v>28.503799999999998</v>
      </c>
      <c r="D2216" s="2">
        <v>2392</v>
      </c>
      <c r="E2216" s="2">
        <f t="shared" si="136"/>
        <v>1046251</v>
      </c>
      <c r="F2216" s="17" t="str">
        <f t="shared" si="139"/>
        <v>BEARISH</v>
      </c>
      <c r="G2216" s="17" t="str">
        <f t="shared" si="138"/>
        <v>NEUTRAL</v>
      </c>
      <c r="H2216" s="17" t="str">
        <f t="shared" si="137"/>
        <v>CONFIRMED BEARISH</v>
      </c>
    </row>
    <row r="2217" spans="1:8" ht="13.5" x14ac:dyDescent="0.25">
      <c r="A2217" s="3">
        <v>45232</v>
      </c>
      <c r="B2217" s="2">
        <v>42.98</v>
      </c>
      <c r="C2217" s="2">
        <v>28.490500000000001</v>
      </c>
      <c r="D2217" s="2">
        <v>10876</v>
      </c>
      <c r="E2217" s="2">
        <f t="shared" si="136"/>
        <v>1035375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v>45233</v>
      </c>
      <c r="B2218" s="2">
        <v>42.98</v>
      </c>
      <c r="C2218" s="2">
        <v>28.490500000000001</v>
      </c>
      <c r="D2218" s="2">
        <v>14</v>
      </c>
      <c r="E2218" s="2">
        <f t="shared" si="136"/>
        <v>1035375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v>45236</v>
      </c>
      <c r="B2219" s="2">
        <v>42.98</v>
      </c>
      <c r="C2219" s="2">
        <v>28.490500000000001</v>
      </c>
      <c r="D2219" s="2">
        <v>104</v>
      </c>
      <c r="E2219" s="2">
        <f t="shared" si="136"/>
        <v>1035375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BEARISH DIVERGENCE</v>
      </c>
    </row>
    <row r="2220" spans="1:8" ht="13.5" x14ac:dyDescent="0.25">
      <c r="A2220" s="3">
        <v>45237</v>
      </c>
      <c r="B2220" s="2">
        <v>42.85</v>
      </c>
      <c r="C2220" s="2">
        <v>28.404299999999999</v>
      </c>
      <c r="D2220" s="2">
        <v>30</v>
      </c>
      <c r="E2220" s="2">
        <f t="shared" si="136"/>
        <v>1035345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BEARISH DIVERGENCE</v>
      </c>
    </row>
    <row r="2221" spans="1:8" ht="13.5" x14ac:dyDescent="0.25">
      <c r="A2221" s="3">
        <v>45238</v>
      </c>
      <c r="B2221" s="2">
        <v>42.45</v>
      </c>
      <c r="C2221" s="2">
        <v>28.139199999999999</v>
      </c>
      <c r="D2221" s="2">
        <v>735</v>
      </c>
      <c r="E2221" s="2">
        <f t="shared" si="136"/>
        <v>1034610</v>
      </c>
      <c r="F2221" s="17" t="str">
        <f t="shared" si="139"/>
        <v>BEARISH</v>
      </c>
      <c r="G2221" s="17" t="str">
        <f t="shared" si="138"/>
        <v>NEUTRAL</v>
      </c>
      <c r="H2221" s="17" t="str">
        <f t="shared" si="137"/>
        <v>CONFIRMED BEARISH</v>
      </c>
    </row>
    <row r="2222" spans="1:8" ht="13.5" x14ac:dyDescent="0.25">
      <c r="A2222" s="3">
        <v>45239</v>
      </c>
      <c r="B2222" s="2">
        <v>43</v>
      </c>
      <c r="C2222" s="2">
        <v>28.503799999999998</v>
      </c>
      <c r="D2222" s="2">
        <v>867</v>
      </c>
      <c r="E2222" s="2">
        <f t="shared" si="136"/>
        <v>1035477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CONFIRMED BULLISH</v>
      </c>
    </row>
    <row r="2223" spans="1:8" ht="13.5" x14ac:dyDescent="0.25">
      <c r="A2223" s="3">
        <v>45240</v>
      </c>
      <c r="B2223" s="2">
        <v>43</v>
      </c>
      <c r="C2223" s="2">
        <v>28.503799999999998</v>
      </c>
      <c r="D2223" s="2">
        <v>827</v>
      </c>
      <c r="E2223" s="2">
        <f t="shared" si="136"/>
        <v>1035477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v>45243</v>
      </c>
      <c r="B2224" s="2">
        <v>43.5</v>
      </c>
      <c r="C2224" s="2">
        <v>28.8352</v>
      </c>
      <c r="D2224" s="2">
        <v>1795</v>
      </c>
      <c r="E2224" s="2">
        <f t="shared" si="136"/>
        <v>1037272</v>
      </c>
      <c r="F2224" s="17" t="str">
        <f t="shared" si="139"/>
        <v>BULLISH</v>
      </c>
      <c r="G2224" s="17" t="str">
        <f t="shared" si="138"/>
        <v>NEUTRAL</v>
      </c>
      <c r="H2224" s="17" t="str">
        <f t="shared" si="137"/>
        <v>CONFIRMED BULLISH</v>
      </c>
    </row>
    <row r="2225" spans="1:8" ht="13.5" x14ac:dyDescent="0.25">
      <c r="A2225" s="3">
        <v>45244</v>
      </c>
      <c r="B2225" s="2">
        <v>42.63</v>
      </c>
      <c r="C2225" s="2">
        <v>28.258500000000002</v>
      </c>
      <c r="D2225" s="2">
        <v>7911</v>
      </c>
      <c r="E2225" s="2">
        <f t="shared" si="136"/>
        <v>1029361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CONFIRMED BEARISH</v>
      </c>
    </row>
    <row r="2226" spans="1:8" ht="13.5" x14ac:dyDescent="0.25">
      <c r="A2226" s="3">
        <v>45245</v>
      </c>
      <c r="B2226" s="2">
        <v>42.5</v>
      </c>
      <c r="C2226" s="2">
        <v>28.1723</v>
      </c>
      <c r="D2226" s="2">
        <v>2658</v>
      </c>
      <c r="E2226" s="2">
        <f t="shared" si="136"/>
        <v>1026703</v>
      </c>
      <c r="F2226" s="17" t="str">
        <f t="shared" si="139"/>
        <v>BEARISH</v>
      </c>
      <c r="G2226" s="17" t="str">
        <f t="shared" si="138"/>
        <v>NEUTRAL</v>
      </c>
      <c r="H2226" s="17" t="str">
        <f t="shared" si="137"/>
        <v>BEARISH DIVERGENCE</v>
      </c>
    </row>
    <row r="2227" spans="1:8" ht="13.5" x14ac:dyDescent="0.25">
      <c r="A2227" s="3">
        <v>45246</v>
      </c>
      <c r="B2227" s="2">
        <v>42.9</v>
      </c>
      <c r="C2227" s="2">
        <v>28.4375</v>
      </c>
      <c r="D2227" s="2">
        <v>272</v>
      </c>
      <c r="E2227" s="2">
        <f t="shared" si="136"/>
        <v>1026975</v>
      </c>
      <c r="F2227" s="17" t="str">
        <f t="shared" si="139"/>
        <v>BEARISH</v>
      </c>
      <c r="G2227" s="17" t="str">
        <f t="shared" si="138"/>
        <v>NEUTRAL</v>
      </c>
      <c r="H2227" s="17" t="str">
        <f t="shared" si="137"/>
        <v>CONFIRMED BEARISH</v>
      </c>
    </row>
    <row r="2228" spans="1:8" ht="13.5" x14ac:dyDescent="0.25">
      <c r="A2228" s="3">
        <v>45247</v>
      </c>
      <c r="B2228" s="2">
        <v>42.8</v>
      </c>
      <c r="C2228" s="2">
        <v>28.371200000000002</v>
      </c>
      <c r="D2228" s="2">
        <v>2480</v>
      </c>
      <c r="E2228" s="2">
        <f t="shared" si="136"/>
        <v>1024495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CONFIRMED BEARISH</v>
      </c>
    </row>
    <row r="2229" spans="1:8" ht="13.5" x14ac:dyDescent="0.25">
      <c r="A2229" s="3">
        <v>45250</v>
      </c>
      <c r="B2229" s="2">
        <v>42.7</v>
      </c>
      <c r="C2229" s="2">
        <v>28.3049</v>
      </c>
      <c r="D2229" s="2">
        <v>535</v>
      </c>
      <c r="E2229" s="2">
        <f t="shared" si="136"/>
        <v>1023960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CONFIRMED BEARISH</v>
      </c>
    </row>
    <row r="2230" spans="1:8" ht="13.5" x14ac:dyDescent="0.25">
      <c r="A2230" s="3">
        <v>45251</v>
      </c>
      <c r="B2230" s="2">
        <v>42.7</v>
      </c>
      <c r="C2230" s="2">
        <v>28.3049</v>
      </c>
      <c r="D2230" s="2">
        <v>1685</v>
      </c>
      <c r="E2230" s="2">
        <f t="shared" si="136"/>
        <v>1023960</v>
      </c>
      <c r="F2230" s="17" t="str">
        <f t="shared" si="139"/>
        <v>BEARISH</v>
      </c>
      <c r="G2230" s="17" t="str">
        <f t="shared" si="138"/>
        <v>NEUTRAL</v>
      </c>
      <c r="H2230" s="17" t="str">
        <f t="shared" si="137"/>
        <v>BEARISH DIVERGENCE</v>
      </c>
    </row>
    <row r="2231" spans="1:8" ht="13.5" x14ac:dyDescent="0.25">
      <c r="A2231" s="3">
        <v>45252</v>
      </c>
      <c r="B2231" s="2">
        <v>43</v>
      </c>
      <c r="C2231" s="2">
        <v>28.503799999999998</v>
      </c>
      <c r="D2231" s="2">
        <v>373</v>
      </c>
      <c r="E2231" s="2">
        <f t="shared" si="136"/>
        <v>1024333</v>
      </c>
      <c r="F2231" s="17" t="str">
        <f t="shared" si="139"/>
        <v>BEARISH</v>
      </c>
      <c r="G2231" s="17" t="str">
        <f t="shared" si="138"/>
        <v>NEUTRAL</v>
      </c>
      <c r="H2231" s="17" t="str">
        <f t="shared" si="137"/>
        <v>BEARISH DIVERGENCE</v>
      </c>
    </row>
    <row r="2232" spans="1:8" ht="13.5" x14ac:dyDescent="0.25">
      <c r="A2232" s="3">
        <v>45253</v>
      </c>
      <c r="B2232" s="2">
        <v>42.7</v>
      </c>
      <c r="C2232" s="2">
        <v>28.3049</v>
      </c>
      <c r="D2232" s="2">
        <v>786</v>
      </c>
      <c r="E2232" s="2">
        <f t="shared" si="136"/>
        <v>1023547</v>
      </c>
      <c r="F2232" s="17" t="str">
        <f t="shared" si="139"/>
        <v>BEARISH</v>
      </c>
      <c r="G2232" s="17" t="str">
        <f t="shared" si="138"/>
        <v>NEUTRAL</v>
      </c>
      <c r="H2232" s="17" t="str">
        <f t="shared" si="137"/>
        <v>CONFIRMED BEARISH</v>
      </c>
    </row>
    <row r="2233" spans="1:8" ht="13.5" x14ac:dyDescent="0.25">
      <c r="A2233" s="3">
        <v>45254</v>
      </c>
      <c r="B2233" s="2">
        <v>42.7</v>
      </c>
      <c r="C2233" s="2">
        <v>28.3049</v>
      </c>
      <c r="D2233" s="2">
        <v>4098</v>
      </c>
      <c r="E2233" s="2">
        <f t="shared" si="136"/>
        <v>1023547</v>
      </c>
      <c r="F2233" s="17" t="str">
        <f t="shared" si="139"/>
        <v>BEARISH</v>
      </c>
      <c r="G2233" s="17" t="str">
        <f t="shared" si="138"/>
        <v>NEUTRAL</v>
      </c>
      <c r="H2233" s="17" t="str">
        <f t="shared" si="137"/>
        <v>CONFIRMED BEARISH</v>
      </c>
    </row>
    <row r="2234" spans="1:8" ht="13.5" x14ac:dyDescent="0.25">
      <c r="A2234" s="3">
        <v>45257</v>
      </c>
      <c r="B2234" s="2">
        <v>42.8</v>
      </c>
      <c r="C2234" s="2">
        <v>28.371200000000002</v>
      </c>
      <c r="D2234" s="2">
        <v>165</v>
      </c>
      <c r="E2234" s="2">
        <f t="shared" si="136"/>
        <v>1023712</v>
      </c>
      <c r="F2234" s="17" t="str">
        <f t="shared" si="139"/>
        <v>BEARISH</v>
      </c>
      <c r="G2234" s="17" t="str">
        <f t="shared" si="138"/>
        <v>NEUTRAL</v>
      </c>
      <c r="H2234" s="17" t="str">
        <f t="shared" si="137"/>
        <v>BEARISH DIVERGENCE</v>
      </c>
    </row>
    <row r="2235" spans="1:8" ht="13.5" x14ac:dyDescent="0.25">
      <c r="A2235" s="3">
        <v>45258</v>
      </c>
      <c r="B2235" s="2">
        <v>43.17</v>
      </c>
      <c r="C2235" s="2">
        <v>28.616499999999998</v>
      </c>
      <c r="D2235" s="2">
        <v>663</v>
      </c>
      <c r="E2235" s="2">
        <f t="shared" si="136"/>
        <v>1024375</v>
      </c>
      <c r="F2235" s="17" t="str">
        <f t="shared" si="139"/>
        <v>BULLISH</v>
      </c>
      <c r="G2235" s="17" t="str">
        <f t="shared" si="138"/>
        <v>NEUTRAL</v>
      </c>
      <c r="H2235" s="17" t="str">
        <f t="shared" si="137"/>
        <v>CONFIRMED BULLISH</v>
      </c>
    </row>
    <row r="2236" spans="1:8" ht="13.5" x14ac:dyDescent="0.25">
      <c r="A2236" s="3">
        <v>45259</v>
      </c>
      <c r="B2236" s="2">
        <v>43.17</v>
      </c>
      <c r="C2236" s="2">
        <v>28.616499999999998</v>
      </c>
      <c r="D2236" s="2">
        <v>1875</v>
      </c>
      <c r="E2236" s="2">
        <f t="shared" si="136"/>
        <v>1024375</v>
      </c>
      <c r="F2236" s="17" t="str">
        <f t="shared" si="139"/>
        <v>BULLISH</v>
      </c>
      <c r="G2236" s="17" t="str">
        <f t="shared" si="138"/>
        <v>NEUTRAL</v>
      </c>
      <c r="H2236" s="17" t="str">
        <f t="shared" si="137"/>
        <v>CONFIRMED BULLISH</v>
      </c>
    </row>
    <row r="2237" spans="1:8" ht="13.5" x14ac:dyDescent="0.25">
      <c r="A2237" s="3">
        <v>45260</v>
      </c>
      <c r="B2237" s="2">
        <v>44</v>
      </c>
      <c r="C2237" s="2">
        <v>29.166599999999999</v>
      </c>
      <c r="D2237" s="2">
        <v>1174</v>
      </c>
      <c r="E2237" s="2">
        <f t="shared" si="136"/>
        <v>1025549</v>
      </c>
      <c r="F2237" s="17" t="str">
        <f t="shared" si="139"/>
        <v>BULLISH</v>
      </c>
      <c r="G2237" s="17" t="str">
        <f t="shared" si="138"/>
        <v>NEUTRAL</v>
      </c>
      <c r="H2237" s="17" t="str">
        <f t="shared" si="137"/>
        <v>CONFIRMED BULLISH</v>
      </c>
    </row>
    <row r="2238" spans="1:8" ht="13.5" x14ac:dyDescent="0.25">
      <c r="A2238" s="3">
        <v>45261</v>
      </c>
      <c r="B2238" s="2">
        <v>43</v>
      </c>
      <c r="C2238" s="2">
        <v>28.503799999999998</v>
      </c>
      <c r="D2238" s="2">
        <v>1663</v>
      </c>
      <c r="E2238" s="2">
        <f t="shared" si="136"/>
        <v>1023886</v>
      </c>
      <c r="F2238" s="17" t="str">
        <f t="shared" si="139"/>
        <v>BULLISH</v>
      </c>
      <c r="G2238" s="17" t="str">
        <f t="shared" si="138"/>
        <v>NEUTRAL</v>
      </c>
      <c r="H2238" s="17" t="str">
        <f t="shared" si="137"/>
        <v>CONFIRMED BULLISH</v>
      </c>
    </row>
    <row r="2239" spans="1:8" ht="13.5" x14ac:dyDescent="0.25">
      <c r="A2239" s="3">
        <v>45264</v>
      </c>
      <c r="B2239" s="2">
        <v>42.9</v>
      </c>
      <c r="C2239" s="2">
        <v>28.4375</v>
      </c>
      <c r="D2239" s="2">
        <v>2530</v>
      </c>
      <c r="E2239" s="2">
        <f t="shared" si="136"/>
        <v>1021356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BEARISH DIVERGENCE</v>
      </c>
    </row>
    <row r="2240" spans="1:8" ht="13.5" x14ac:dyDescent="0.25">
      <c r="A2240" s="3">
        <v>45265</v>
      </c>
      <c r="B2240" s="2">
        <v>43.9</v>
      </c>
      <c r="C2240" s="2">
        <v>29.1004</v>
      </c>
      <c r="D2240" s="2">
        <v>874</v>
      </c>
      <c r="E2240" s="2">
        <f t="shared" si="136"/>
        <v>1022230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BEARISH DIVERGENCE</v>
      </c>
    </row>
    <row r="2241" spans="1:8" ht="13.5" x14ac:dyDescent="0.25">
      <c r="A2241" s="3">
        <v>45266</v>
      </c>
      <c r="B2241" s="2">
        <v>43.9</v>
      </c>
      <c r="C2241" s="2">
        <v>29.1004</v>
      </c>
      <c r="D2241" s="2">
        <v>1844</v>
      </c>
      <c r="E2241" s="2">
        <f t="shared" si="136"/>
        <v>1022230</v>
      </c>
      <c r="F2241" s="17" t="str">
        <f t="shared" si="139"/>
        <v>BEARISH</v>
      </c>
      <c r="G2241" s="17" t="str">
        <f t="shared" si="138"/>
        <v>NEUTRAL</v>
      </c>
      <c r="H2241" s="17" t="str">
        <f t="shared" si="137"/>
        <v>BEARISH DIVERGENCE</v>
      </c>
    </row>
    <row r="2242" spans="1:8" ht="13.5" x14ac:dyDescent="0.25">
      <c r="A2242" s="3">
        <v>45267</v>
      </c>
      <c r="B2242" s="2">
        <v>43.9</v>
      </c>
      <c r="C2242" s="2">
        <v>29.1004</v>
      </c>
      <c r="D2242" s="2">
        <v>1860</v>
      </c>
      <c r="E2242" s="2">
        <f t="shared" si="136"/>
        <v>1022230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CONFIRMED BEARISH</v>
      </c>
    </row>
    <row r="2243" spans="1:8" ht="13.5" x14ac:dyDescent="0.25">
      <c r="A2243" s="3">
        <v>45268</v>
      </c>
      <c r="B2243" s="2">
        <v>43.7</v>
      </c>
      <c r="C2243" s="2">
        <v>28.9678</v>
      </c>
      <c r="D2243" s="2">
        <v>1473</v>
      </c>
      <c r="E2243" s="2">
        <f t="shared" si="136"/>
        <v>1020757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BEARISH DIVERGENCE</v>
      </c>
    </row>
    <row r="2244" spans="1:8" ht="13.5" x14ac:dyDescent="0.25">
      <c r="A2244" s="3">
        <v>45271</v>
      </c>
      <c r="B2244" s="2">
        <v>43.9</v>
      </c>
      <c r="C2244" s="2">
        <v>29.1004</v>
      </c>
      <c r="D2244" s="2">
        <v>1755</v>
      </c>
      <c r="E2244" s="2">
        <f t="shared" ref="E2244:E2307" si="140">IF(B2244&gt;B2243, E2243+D2244, IF(B2244&lt;B2243, E2243-D2244, E2243))</f>
        <v>1022512</v>
      </c>
      <c r="F2244" s="17" t="str">
        <f t="shared" si="139"/>
        <v>BULLISH</v>
      </c>
      <c r="G2244" s="17" t="str">
        <f t="shared" si="138"/>
        <v>NEUTRAL</v>
      </c>
      <c r="H2244" s="17" t="str">
        <f t="shared" si="137"/>
        <v>CONFIRMED BULLISH</v>
      </c>
    </row>
    <row r="2245" spans="1:8" ht="13.5" x14ac:dyDescent="0.25">
      <c r="A2245" s="3">
        <v>45272</v>
      </c>
      <c r="B2245" s="2">
        <v>44.49</v>
      </c>
      <c r="C2245" s="2">
        <v>29.491499999999998</v>
      </c>
      <c r="D2245" s="2">
        <v>2282</v>
      </c>
      <c r="E2245" s="2">
        <f t="shared" si="140"/>
        <v>1024794</v>
      </c>
      <c r="F2245" s="17" t="str">
        <f t="shared" si="139"/>
        <v>BULLISH</v>
      </c>
      <c r="G2245" s="17" t="str">
        <f t="shared" si="138"/>
        <v>NEUTRAL</v>
      </c>
      <c r="H2245" s="17" t="str">
        <f t="shared" si="137"/>
        <v>CONFIRMED BULLISH</v>
      </c>
    </row>
    <row r="2246" spans="1:8" ht="13.5" x14ac:dyDescent="0.25">
      <c r="A2246" s="3">
        <v>45273</v>
      </c>
      <c r="B2246" s="2">
        <v>44.45</v>
      </c>
      <c r="C2246" s="2">
        <v>29.4649</v>
      </c>
      <c r="D2246" s="2">
        <v>921</v>
      </c>
      <c r="E2246" s="2">
        <f t="shared" si="140"/>
        <v>1023873</v>
      </c>
      <c r="F2246" s="17" t="str">
        <f t="shared" si="139"/>
        <v>BULLISH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v>45274</v>
      </c>
      <c r="B2247" s="2">
        <v>44.8</v>
      </c>
      <c r="C2247" s="2">
        <v>29.696899999999999</v>
      </c>
      <c r="D2247" s="2">
        <v>2009</v>
      </c>
      <c r="E2247" s="2">
        <f t="shared" si="140"/>
        <v>1025882</v>
      </c>
      <c r="F2247" s="17" t="str">
        <f t="shared" si="139"/>
        <v>BULLISH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BULLISH</v>
      </c>
    </row>
    <row r="2248" spans="1:8" ht="13.5" x14ac:dyDescent="0.25">
      <c r="A2248" s="3">
        <v>45275</v>
      </c>
      <c r="B2248" s="2">
        <v>44.99</v>
      </c>
      <c r="C2248" s="2">
        <v>29.822900000000001</v>
      </c>
      <c r="D2248" s="2">
        <v>1788</v>
      </c>
      <c r="E2248" s="2">
        <f t="shared" si="140"/>
        <v>1027670</v>
      </c>
      <c r="F2248" s="17" t="str">
        <f t="shared" ref="F2248:F2311" si="143">IF(E2248&gt;E2243,"BULLISH",IF(E2248&lt;E2243,"BEARISH","NEUTRAL"))</f>
        <v>BULLISH</v>
      </c>
      <c r="G2248" s="17" t="str">
        <f t="shared" si="142"/>
        <v>NEUTRAL</v>
      </c>
      <c r="H2248" s="17" t="str">
        <f t="shared" si="141"/>
        <v>CONFIRMED BULLISH</v>
      </c>
    </row>
    <row r="2249" spans="1:8" ht="13.5" x14ac:dyDescent="0.25">
      <c r="A2249" s="3">
        <v>45278</v>
      </c>
      <c r="B2249" s="2">
        <v>45</v>
      </c>
      <c r="C2249" s="2">
        <v>29.829499999999999</v>
      </c>
      <c r="D2249" s="2">
        <v>7482</v>
      </c>
      <c r="E2249" s="2">
        <f t="shared" si="140"/>
        <v>1035152</v>
      </c>
      <c r="F2249" s="17" t="str">
        <f t="shared" si="143"/>
        <v>BULLISH</v>
      </c>
      <c r="G2249" s="17" t="str">
        <f t="shared" si="142"/>
        <v>NEUTRAL</v>
      </c>
      <c r="H2249" s="17" t="str">
        <f t="shared" si="141"/>
        <v>CONFIRMED BULLISH</v>
      </c>
    </row>
    <row r="2250" spans="1:8" ht="13.5" x14ac:dyDescent="0.25">
      <c r="A2250" s="3">
        <v>45279</v>
      </c>
      <c r="B2250" s="2">
        <v>44.7</v>
      </c>
      <c r="C2250" s="2">
        <v>29.630700000000001</v>
      </c>
      <c r="D2250" s="2">
        <v>3113</v>
      </c>
      <c r="E2250" s="2">
        <f t="shared" si="140"/>
        <v>1032039</v>
      </c>
      <c r="F2250" s="17" t="str">
        <f t="shared" si="143"/>
        <v>BULLISH</v>
      </c>
      <c r="G2250" s="17" t="str">
        <f t="shared" si="142"/>
        <v>NEUTRAL</v>
      </c>
      <c r="H2250" s="17" t="str">
        <f t="shared" si="141"/>
        <v>CONFIRMED BULLISH</v>
      </c>
    </row>
    <row r="2251" spans="1:8" ht="13.5" x14ac:dyDescent="0.25">
      <c r="A2251" s="3">
        <v>45280</v>
      </c>
      <c r="B2251" s="2">
        <v>44.5</v>
      </c>
      <c r="C2251" s="2">
        <v>29.498100000000001</v>
      </c>
      <c r="D2251" s="2">
        <v>2058</v>
      </c>
      <c r="E2251" s="2">
        <f t="shared" si="140"/>
        <v>1029981</v>
      </c>
      <c r="F2251" s="17" t="str">
        <f t="shared" si="143"/>
        <v>BULLISH</v>
      </c>
      <c r="G2251" s="17" t="str">
        <f t="shared" si="142"/>
        <v>NEUTRAL</v>
      </c>
      <c r="H2251" s="17" t="str">
        <f t="shared" si="141"/>
        <v>CONFIRMED BULLISH</v>
      </c>
    </row>
    <row r="2252" spans="1:8" ht="13.5" x14ac:dyDescent="0.25">
      <c r="A2252" s="3">
        <v>45281</v>
      </c>
      <c r="B2252" s="2">
        <v>44.3</v>
      </c>
      <c r="C2252" s="2">
        <v>29.365500000000001</v>
      </c>
      <c r="D2252" s="2">
        <v>5119</v>
      </c>
      <c r="E2252" s="2">
        <f t="shared" si="140"/>
        <v>1024862</v>
      </c>
      <c r="F2252" s="17" t="str">
        <f t="shared" si="143"/>
        <v>BEARISH</v>
      </c>
      <c r="G2252" s="17" t="str">
        <f t="shared" si="142"/>
        <v>NEUTRAL</v>
      </c>
      <c r="H2252" s="17" t="str">
        <f t="shared" si="141"/>
        <v>CONFIRMED BEARISH</v>
      </c>
    </row>
    <row r="2253" spans="1:8" ht="13.5" x14ac:dyDescent="0.25">
      <c r="A2253" s="3">
        <v>45282</v>
      </c>
      <c r="B2253" s="2">
        <v>44.96</v>
      </c>
      <c r="C2253" s="2">
        <v>29.803000000000001</v>
      </c>
      <c r="D2253" s="2">
        <v>2848</v>
      </c>
      <c r="E2253" s="2">
        <f t="shared" si="140"/>
        <v>1027710</v>
      </c>
      <c r="F2253" s="17" t="str">
        <f t="shared" si="143"/>
        <v>BULLISH</v>
      </c>
      <c r="G2253" s="17" t="str">
        <f t="shared" si="142"/>
        <v>NEUTRAL</v>
      </c>
      <c r="H2253" s="17" t="str">
        <f t="shared" si="141"/>
        <v>BULLISH DIVERGENCE</v>
      </c>
    </row>
    <row r="2254" spans="1:8" ht="13.5" x14ac:dyDescent="0.25">
      <c r="A2254" s="3">
        <v>45285</v>
      </c>
      <c r="B2254" s="2">
        <v>44.94</v>
      </c>
      <c r="C2254" s="2">
        <v>29.7897</v>
      </c>
      <c r="D2254" s="2">
        <v>38522</v>
      </c>
      <c r="E2254" s="2">
        <f t="shared" si="140"/>
        <v>989188</v>
      </c>
      <c r="F2254" s="17" t="str">
        <f t="shared" si="143"/>
        <v>BEARISH</v>
      </c>
      <c r="G2254" s="17" t="str">
        <f t="shared" si="142"/>
        <v>WEAK</v>
      </c>
      <c r="H2254" s="17" t="str">
        <f t="shared" si="141"/>
        <v>CONFIRMED BEARISH</v>
      </c>
    </row>
    <row r="2255" spans="1:8" ht="13.5" x14ac:dyDescent="0.25">
      <c r="A2255" s="3">
        <v>45286</v>
      </c>
      <c r="B2255" s="2">
        <v>45</v>
      </c>
      <c r="C2255" s="2">
        <v>29.829499999999999</v>
      </c>
      <c r="D2255" s="2">
        <v>12976</v>
      </c>
      <c r="E2255" s="2">
        <f t="shared" si="140"/>
        <v>1002164</v>
      </c>
      <c r="F2255" s="17" t="str">
        <f t="shared" si="143"/>
        <v>BEARISH</v>
      </c>
      <c r="G2255" s="17" t="str">
        <f t="shared" si="142"/>
        <v>WEAK</v>
      </c>
      <c r="H2255" s="17" t="str">
        <f t="shared" si="141"/>
        <v>BEARISH DIVERGENCE</v>
      </c>
    </row>
    <row r="2256" spans="1:8" ht="13.5" x14ac:dyDescent="0.25">
      <c r="A2256" s="3">
        <v>45287</v>
      </c>
      <c r="B2256" s="2">
        <v>45.88</v>
      </c>
      <c r="C2256" s="2">
        <v>30.4129</v>
      </c>
      <c r="D2256" s="2">
        <v>2860</v>
      </c>
      <c r="E2256" s="2">
        <f t="shared" si="140"/>
        <v>1005024</v>
      </c>
      <c r="F2256" s="17" t="str">
        <f t="shared" si="143"/>
        <v>BEARISH</v>
      </c>
      <c r="G2256" s="17" t="str">
        <f t="shared" si="142"/>
        <v>WEAK</v>
      </c>
      <c r="H2256" s="17" t="str">
        <f t="shared" si="141"/>
        <v>BEARISH DIVERGENCE</v>
      </c>
    </row>
    <row r="2257" spans="1:8" ht="13.5" x14ac:dyDescent="0.25">
      <c r="A2257" s="3">
        <v>45288</v>
      </c>
      <c r="B2257" s="2">
        <v>46</v>
      </c>
      <c r="C2257" s="2">
        <v>30.4924</v>
      </c>
      <c r="D2257" s="2">
        <v>2983</v>
      </c>
      <c r="E2257" s="2">
        <f t="shared" si="140"/>
        <v>1008007</v>
      </c>
      <c r="F2257" s="17" t="str">
        <f t="shared" si="143"/>
        <v>BEARISH</v>
      </c>
      <c r="G2257" s="17" t="str">
        <f t="shared" si="142"/>
        <v>NEUTRAL</v>
      </c>
      <c r="H2257" s="17" t="str">
        <f t="shared" si="141"/>
        <v>BEARISH DIVERGENCE</v>
      </c>
    </row>
    <row r="2258" spans="1:8" ht="13.5" x14ac:dyDescent="0.25">
      <c r="A2258" s="3">
        <v>45289</v>
      </c>
      <c r="B2258" s="2">
        <v>46.14</v>
      </c>
      <c r="C2258" s="2">
        <v>30.5852</v>
      </c>
      <c r="D2258" s="2">
        <v>3152</v>
      </c>
      <c r="E2258" s="2">
        <f t="shared" si="140"/>
        <v>1011159</v>
      </c>
      <c r="F2258" s="17" t="str">
        <f t="shared" si="143"/>
        <v>BEARISH</v>
      </c>
      <c r="G2258" s="17" t="str">
        <f t="shared" si="142"/>
        <v>NEUTRAL</v>
      </c>
      <c r="H2258" s="17" t="str">
        <f t="shared" si="141"/>
        <v>BEARISH DIVERGENCE</v>
      </c>
    </row>
    <row r="2259" spans="1:8" ht="13.5" x14ac:dyDescent="0.25">
      <c r="A2259" s="3">
        <v>45293</v>
      </c>
      <c r="B2259" s="2">
        <v>45.4</v>
      </c>
      <c r="C2259" s="2">
        <v>30.0947</v>
      </c>
      <c r="D2259" s="2">
        <v>4186</v>
      </c>
      <c r="E2259" s="2">
        <f t="shared" si="140"/>
        <v>1006973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CONFIRMED BULLISH</v>
      </c>
    </row>
    <row r="2260" spans="1:8" ht="13.5" x14ac:dyDescent="0.25">
      <c r="A2260" s="3">
        <v>45294</v>
      </c>
      <c r="B2260" s="2">
        <v>44.98</v>
      </c>
      <c r="C2260" s="2">
        <v>29.816299999999998</v>
      </c>
      <c r="D2260" s="2">
        <v>4901</v>
      </c>
      <c r="E2260" s="2">
        <f t="shared" si="140"/>
        <v>1002072</v>
      </c>
      <c r="F2260" s="17" t="str">
        <f t="shared" si="143"/>
        <v>BEARISH</v>
      </c>
      <c r="G2260" s="17" t="str">
        <f t="shared" si="142"/>
        <v>NEUTRAL</v>
      </c>
      <c r="H2260" s="17" t="str">
        <f t="shared" si="141"/>
        <v>CONFIRMED BEARISH</v>
      </c>
    </row>
    <row r="2261" spans="1:8" ht="13.5" x14ac:dyDescent="0.25">
      <c r="A2261" s="3">
        <v>45295</v>
      </c>
      <c r="B2261" s="2">
        <v>44.49</v>
      </c>
      <c r="C2261" s="2">
        <v>29.491499999999998</v>
      </c>
      <c r="D2261" s="2">
        <v>3901</v>
      </c>
      <c r="E2261" s="2">
        <f t="shared" si="140"/>
        <v>998171</v>
      </c>
      <c r="F2261" s="17" t="str">
        <f t="shared" si="143"/>
        <v>BEARISH</v>
      </c>
      <c r="G2261" s="17" t="str">
        <f t="shared" si="142"/>
        <v>NEUTRAL</v>
      </c>
      <c r="H2261" s="17" t="str">
        <f t="shared" si="141"/>
        <v>CONFIRMED BEARISH</v>
      </c>
    </row>
    <row r="2262" spans="1:8" ht="13.5" x14ac:dyDescent="0.25">
      <c r="A2262" s="3">
        <v>45296</v>
      </c>
      <c r="B2262" s="2">
        <v>44.5</v>
      </c>
      <c r="C2262" s="2">
        <v>29.498100000000001</v>
      </c>
      <c r="D2262" s="2">
        <v>853</v>
      </c>
      <c r="E2262" s="2">
        <f t="shared" si="140"/>
        <v>999024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v>45299</v>
      </c>
      <c r="B2263" s="2">
        <v>44.5</v>
      </c>
      <c r="C2263" s="2">
        <v>29.498100000000001</v>
      </c>
      <c r="D2263" s="2">
        <v>1798</v>
      </c>
      <c r="E2263" s="2">
        <f t="shared" si="140"/>
        <v>999024</v>
      </c>
      <c r="F2263" s="17" t="str">
        <f t="shared" si="143"/>
        <v>BEARISH</v>
      </c>
      <c r="G2263" s="17" t="str">
        <f t="shared" si="142"/>
        <v>NEUTRAL</v>
      </c>
      <c r="H2263" s="17" t="str">
        <f t="shared" si="141"/>
        <v>CONFIRMED BEARISH</v>
      </c>
    </row>
    <row r="2264" spans="1:8" ht="13.5" x14ac:dyDescent="0.25">
      <c r="A2264" s="3">
        <v>45300</v>
      </c>
      <c r="B2264" s="2">
        <v>43.84</v>
      </c>
      <c r="C2264" s="2">
        <v>29.060600000000001</v>
      </c>
      <c r="D2264" s="2">
        <v>7826</v>
      </c>
      <c r="E2264" s="2">
        <f t="shared" si="140"/>
        <v>991198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CONFIRMED BEARISH</v>
      </c>
    </row>
    <row r="2265" spans="1:8" ht="13.5" x14ac:dyDescent="0.25">
      <c r="A2265" s="3">
        <v>45301</v>
      </c>
      <c r="B2265" s="2">
        <v>43.5</v>
      </c>
      <c r="C2265" s="2">
        <v>28.8352</v>
      </c>
      <c r="D2265" s="2">
        <v>3494</v>
      </c>
      <c r="E2265" s="2">
        <f t="shared" si="140"/>
        <v>987704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CONFIRMED BEARISH</v>
      </c>
    </row>
    <row r="2266" spans="1:8" ht="13.5" x14ac:dyDescent="0.25">
      <c r="A2266" s="3">
        <v>45302</v>
      </c>
      <c r="B2266" s="2">
        <v>44.1</v>
      </c>
      <c r="C2266" s="2">
        <v>29.232900000000001</v>
      </c>
      <c r="D2266" s="2">
        <v>9039</v>
      </c>
      <c r="E2266" s="2">
        <f t="shared" si="140"/>
        <v>996743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44.1</v>
      </c>
      <c r="C2267" s="2">
        <v>29.232900000000001</v>
      </c>
      <c r="D2267" s="2">
        <v>4508</v>
      </c>
      <c r="E2267" s="2">
        <f t="shared" si="140"/>
        <v>996743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v>45306</v>
      </c>
      <c r="B2268" s="2">
        <v>44</v>
      </c>
      <c r="C2268" s="2">
        <v>29.166599999999999</v>
      </c>
      <c r="D2268" s="2">
        <v>2730</v>
      </c>
      <c r="E2268" s="2">
        <f t="shared" si="140"/>
        <v>994013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v>45307</v>
      </c>
      <c r="B2269" s="2">
        <v>43.52</v>
      </c>
      <c r="C2269" s="2">
        <v>28.848500000000001</v>
      </c>
      <c r="D2269" s="2">
        <v>27767</v>
      </c>
      <c r="E2269" s="2">
        <f t="shared" si="140"/>
        <v>966246</v>
      </c>
      <c r="F2269" s="17" t="str">
        <f t="shared" si="143"/>
        <v>BEARISH</v>
      </c>
      <c r="G2269" s="17" t="str">
        <f t="shared" si="142"/>
        <v>WEAK</v>
      </c>
      <c r="H2269" s="17" t="str">
        <f t="shared" si="141"/>
        <v>CONFIRMED BEARISH</v>
      </c>
    </row>
    <row r="2270" spans="1:8" ht="13.5" x14ac:dyDescent="0.25">
      <c r="A2270" s="3">
        <v>45308</v>
      </c>
      <c r="B2270" s="2">
        <v>44.1</v>
      </c>
      <c r="C2270" s="2">
        <v>29.232900000000001</v>
      </c>
      <c r="D2270" s="2">
        <v>3019</v>
      </c>
      <c r="E2270" s="2">
        <f t="shared" si="140"/>
        <v>969265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BEARISH DIVERGENCE</v>
      </c>
    </row>
    <row r="2271" spans="1:8" ht="13.5" x14ac:dyDescent="0.25">
      <c r="A2271" s="3">
        <v>45309</v>
      </c>
      <c r="B2271" s="2">
        <v>44.22</v>
      </c>
      <c r="C2271" s="2">
        <v>29.3125</v>
      </c>
      <c r="D2271" s="2">
        <v>2694</v>
      </c>
      <c r="E2271" s="2">
        <f t="shared" si="140"/>
        <v>971959</v>
      </c>
      <c r="F2271" s="17" t="str">
        <f t="shared" si="143"/>
        <v>BEARISH</v>
      </c>
      <c r="G2271" s="17" t="str">
        <f t="shared" si="142"/>
        <v>WEAK</v>
      </c>
      <c r="H2271" s="17" t="str">
        <f t="shared" si="141"/>
        <v>BEARISH DIVERGENCE</v>
      </c>
    </row>
    <row r="2272" spans="1:8" ht="13.5" x14ac:dyDescent="0.25">
      <c r="A2272" s="3">
        <v>45310</v>
      </c>
      <c r="B2272" s="2">
        <v>45</v>
      </c>
      <c r="C2272" s="2">
        <v>29.829499999999999</v>
      </c>
      <c r="D2272" s="2">
        <v>1276</v>
      </c>
      <c r="E2272" s="2">
        <f t="shared" si="140"/>
        <v>973235</v>
      </c>
      <c r="F2272" s="17" t="str">
        <f t="shared" si="143"/>
        <v>BEARISH</v>
      </c>
      <c r="G2272" s="17" t="str">
        <f t="shared" si="142"/>
        <v>WEAK</v>
      </c>
      <c r="H2272" s="17" t="str">
        <f t="shared" si="141"/>
        <v>BEARISH DIVERGENCE</v>
      </c>
    </row>
    <row r="2273" spans="1:8" ht="13.5" x14ac:dyDescent="0.25">
      <c r="A2273" s="3">
        <v>45313</v>
      </c>
      <c r="B2273" s="2">
        <v>45.8</v>
      </c>
      <c r="C2273" s="2">
        <v>30.3598</v>
      </c>
      <c r="D2273" s="2">
        <v>16136</v>
      </c>
      <c r="E2273" s="2">
        <f t="shared" si="140"/>
        <v>989371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BEARISH DIVERGENCE</v>
      </c>
    </row>
    <row r="2274" spans="1:8" ht="13.5" x14ac:dyDescent="0.25">
      <c r="A2274" s="3">
        <v>45314</v>
      </c>
      <c r="B2274" s="2">
        <v>46</v>
      </c>
      <c r="C2274" s="2">
        <v>30.4924</v>
      </c>
      <c r="D2274" s="2">
        <v>4351</v>
      </c>
      <c r="E2274" s="2">
        <f t="shared" si="140"/>
        <v>993722</v>
      </c>
      <c r="F2274" s="17" t="str">
        <f t="shared" si="143"/>
        <v>BULLISH</v>
      </c>
      <c r="G2274" s="17" t="str">
        <f t="shared" si="142"/>
        <v>STRONG</v>
      </c>
      <c r="H2274" s="17" t="str">
        <f t="shared" si="141"/>
        <v>CONFIRMED BULLISH</v>
      </c>
    </row>
    <row r="2275" spans="1:8" ht="13.5" x14ac:dyDescent="0.25">
      <c r="A2275" s="3">
        <v>45315</v>
      </c>
      <c r="B2275" s="2">
        <v>46.05</v>
      </c>
      <c r="C2275" s="2">
        <v>30.525500000000001</v>
      </c>
      <c r="D2275" s="2">
        <v>3163</v>
      </c>
      <c r="E2275" s="2">
        <f t="shared" si="140"/>
        <v>996885</v>
      </c>
      <c r="F2275" s="17" t="str">
        <f t="shared" si="143"/>
        <v>BULLISH</v>
      </c>
      <c r="G2275" s="17" t="str">
        <f t="shared" si="142"/>
        <v>STRONG</v>
      </c>
      <c r="H2275" s="17" t="str">
        <f t="shared" si="141"/>
        <v>CONFIRMED BULLISH</v>
      </c>
    </row>
    <row r="2276" spans="1:8" ht="13.5" x14ac:dyDescent="0.25">
      <c r="A2276" s="3">
        <v>45316</v>
      </c>
      <c r="B2276" s="2">
        <v>46.35</v>
      </c>
      <c r="C2276" s="2">
        <v>30.724399999999999</v>
      </c>
      <c r="D2276" s="2">
        <v>1917</v>
      </c>
      <c r="E2276" s="2">
        <f t="shared" si="140"/>
        <v>998802</v>
      </c>
      <c r="F2276" s="17" t="str">
        <f t="shared" si="143"/>
        <v>BULLISH</v>
      </c>
      <c r="G2276" s="17" t="str">
        <f t="shared" si="142"/>
        <v>STRONG</v>
      </c>
      <c r="H2276" s="17" t="str">
        <f t="shared" si="141"/>
        <v>CONFIRMED BULLISH</v>
      </c>
    </row>
    <row r="2277" spans="1:8" ht="13.5" x14ac:dyDescent="0.25">
      <c r="A2277" s="3">
        <v>45317</v>
      </c>
      <c r="B2277" s="2">
        <v>46.35</v>
      </c>
      <c r="C2277" s="2">
        <v>30.724399999999999</v>
      </c>
      <c r="D2277" s="2">
        <v>2091</v>
      </c>
      <c r="E2277" s="2">
        <f t="shared" si="140"/>
        <v>998802</v>
      </c>
      <c r="F2277" s="17" t="str">
        <f t="shared" si="143"/>
        <v>BULLISH</v>
      </c>
      <c r="G2277" s="17" t="str">
        <f t="shared" si="142"/>
        <v>STRONG</v>
      </c>
      <c r="H2277" s="17" t="str">
        <f t="shared" si="141"/>
        <v>CONFIRMED BULLISH</v>
      </c>
    </row>
    <row r="2278" spans="1:8" ht="13.5" x14ac:dyDescent="0.25">
      <c r="A2278" s="3">
        <v>45320</v>
      </c>
      <c r="B2278" s="2">
        <v>46.45</v>
      </c>
      <c r="C2278" s="2">
        <v>30.790700000000001</v>
      </c>
      <c r="D2278" s="2">
        <v>540</v>
      </c>
      <c r="E2278" s="2">
        <f t="shared" si="140"/>
        <v>999342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CONFIRMED BULLISH</v>
      </c>
    </row>
    <row r="2279" spans="1:8" ht="13.5" x14ac:dyDescent="0.25">
      <c r="A2279" s="3">
        <v>45321</v>
      </c>
      <c r="B2279" s="2">
        <v>46.45</v>
      </c>
      <c r="C2279" s="2">
        <v>30.790700000000001</v>
      </c>
      <c r="D2279" s="2">
        <v>71040</v>
      </c>
      <c r="E2279" s="2">
        <f t="shared" si="140"/>
        <v>999342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CONFIRMED BULLISH</v>
      </c>
    </row>
    <row r="2280" spans="1:8" ht="13.5" x14ac:dyDescent="0.25">
      <c r="A2280" s="3">
        <v>45322</v>
      </c>
      <c r="B2280" s="2">
        <v>46.59</v>
      </c>
      <c r="C2280" s="2">
        <v>30.883500000000002</v>
      </c>
      <c r="D2280" s="2">
        <v>1113</v>
      </c>
      <c r="E2280" s="2">
        <f t="shared" si="140"/>
        <v>1000455</v>
      </c>
      <c r="F2280" s="17" t="str">
        <f t="shared" si="143"/>
        <v>BULLISH</v>
      </c>
      <c r="G2280" s="17" t="str">
        <f t="shared" si="142"/>
        <v>NEUTRAL</v>
      </c>
      <c r="H2280" s="17" t="str">
        <f t="shared" si="141"/>
        <v>CONFIRMED BULLISH</v>
      </c>
    </row>
    <row r="2281" spans="1:8" ht="13.5" x14ac:dyDescent="0.25">
      <c r="A2281" s="3">
        <v>45323</v>
      </c>
      <c r="B2281" s="2">
        <v>45.99</v>
      </c>
      <c r="C2281" s="2">
        <v>30.485800000000001</v>
      </c>
      <c r="D2281" s="2">
        <v>2601</v>
      </c>
      <c r="E2281" s="2">
        <f t="shared" si="140"/>
        <v>997854</v>
      </c>
      <c r="F2281" s="17" t="str">
        <f t="shared" si="143"/>
        <v>BEARISH</v>
      </c>
      <c r="G2281" s="17" t="str">
        <f t="shared" si="142"/>
        <v>NEUTRAL</v>
      </c>
      <c r="H2281" s="17" t="str">
        <f t="shared" si="141"/>
        <v>CONFIRMED BEARISH</v>
      </c>
    </row>
    <row r="2282" spans="1:8" ht="13.5" x14ac:dyDescent="0.25">
      <c r="A2282" s="3">
        <v>45324</v>
      </c>
      <c r="B2282" s="2">
        <v>46</v>
      </c>
      <c r="C2282" s="2">
        <v>30.4924</v>
      </c>
      <c r="D2282" s="2">
        <v>2090</v>
      </c>
      <c r="E2282" s="2">
        <f t="shared" si="140"/>
        <v>999944</v>
      </c>
      <c r="F2282" s="17" t="str">
        <f t="shared" si="143"/>
        <v>BULLISH</v>
      </c>
      <c r="G2282" s="17" t="str">
        <f t="shared" si="142"/>
        <v>NEUTRAL</v>
      </c>
      <c r="H2282" s="17" t="str">
        <f t="shared" si="141"/>
        <v>BULLISH DIVERGENCE</v>
      </c>
    </row>
    <row r="2283" spans="1:8" ht="13.5" x14ac:dyDescent="0.25">
      <c r="A2283" s="3">
        <v>45327</v>
      </c>
      <c r="B2283" s="2">
        <v>46</v>
      </c>
      <c r="C2283" s="2">
        <v>30.4924</v>
      </c>
      <c r="D2283" s="2">
        <v>761</v>
      </c>
      <c r="E2283" s="2">
        <f t="shared" si="140"/>
        <v>999944</v>
      </c>
      <c r="F2283" s="17" t="str">
        <f t="shared" si="143"/>
        <v>BULLISH</v>
      </c>
      <c r="G2283" s="17" t="str">
        <f t="shared" si="142"/>
        <v>NEUTRAL</v>
      </c>
      <c r="H2283" s="17" t="str">
        <f t="shared" si="141"/>
        <v>BULLISH DIVERGENCE</v>
      </c>
    </row>
    <row r="2284" spans="1:8" ht="13.5" x14ac:dyDescent="0.25">
      <c r="A2284" s="3">
        <v>45328</v>
      </c>
      <c r="B2284" s="2">
        <v>45.99</v>
      </c>
      <c r="C2284" s="2">
        <v>30.485800000000001</v>
      </c>
      <c r="D2284" s="2">
        <v>2014</v>
      </c>
      <c r="E2284" s="2">
        <f t="shared" si="140"/>
        <v>997930</v>
      </c>
      <c r="F2284" s="17" t="str">
        <f t="shared" si="143"/>
        <v>BEARISH</v>
      </c>
      <c r="G2284" s="17" t="str">
        <f t="shared" si="142"/>
        <v>NEUTRAL</v>
      </c>
      <c r="H2284" s="17" t="str">
        <f t="shared" si="141"/>
        <v>CONFIRMED BEARISH</v>
      </c>
    </row>
    <row r="2285" spans="1:8" ht="13.5" x14ac:dyDescent="0.25">
      <c r="A2285" s="3">
        <v>45329</v>
      </c>
      <c r="B2285" s="2">
        <v>45.9</v>
      </c>
      <c r="C2285" s="2">
        <v>30.426100000000002</v>
      </c>
      <c r="D2285" s="2">
        <v>4810</v>
      </c>
      <c r="E2285" s="2">
        <f t="shared" si="140"/>
        <v>993120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CONFIRMED BEARISH</v>
      </c>
    </row>
    <row r="2286" spans="1:8" ht="13.5" x14ac:dyDescent="0.25">
      <c r="A2286" s="3">
        <v>45330</v>
      </c>
      <c r="B2286" s="2">
        <v>45.95</v>
      </c>
      <c r="C2286" s="2">
        <v>30.459299999999999</v>
      </c>
      <c r="D2286" s="2">
        <v>1107</v>
      </c>
      <c r="E2286" s="2">
        <f t="shared" si="140"/>
        <v>994227</v>
      </c>
      <c r="F2286" s="17" t="str">
        <f t="shared" si="143"/>
        <v>BEARISH</v>
      </c>
      <c r="G2286" s="17" t="str">
        <f t="shared" si="142"/>
        <v>NEUTRAL</v>
      </c>
      <c r="H2286" s="17" t="str">
        <f t="shared" si="141"/>
        <v>CONFIRMED BEARISH</v>
      </c>
    </row>
    <row r="2287" spans="1:8" ht="13.5" x14ac:dyDescent="0.25">
      <c r="A2287" s="3">
        <v>45331</v>
      </c>
      <c r="B2287" s="2">
        <v>45.68</v>
      </c>
      <c r="C2287" s="2">
        <v>30.2803</v>
      </c>
      <c r="D2287" s="2">
        <v>8069</v>
      </c>
      <c r="E2287" s="2">
        <f t="shared" si="140"/>
        <v>986158</v>
      </c>
      <c r="F2287" s="17" t="str">
        <f t="shared" si="143"/>
        <v>BEARISH</v>
      </c>
      <c r="G2287" s="17" t="str">
        <f t="shared" si="142"/>
        <v>NEUTRAL</v>
      </c>
      <c r="H2287" s="17" t="str">
        <f t="shared" si="141"/>
        <v>CONFIRMED BEARISH</v>
      </c>
    </row>
    <row r="2288" spans="1:8" ht="13.5" x14ac:dyDescent="0.25">
      <c r="A2288" s="3">
        <v>45334</v>
      </c>
      <c r="B2288" s="2">
        <v>44.89</v>
      </c>
      <c r="C2288" s="2">
        <v>29.756599999999999</v>
      </c>
      <c r="D2288" s="2">
        <v>1012</v>
      </c>
      <c r="E2288" s="2">
        <f t="shared" si="140"/>
        <v>985146</v>
      </c>
      <c r="F2288" s="17" t="str">
        <f t="shared" si="143"/>
        <v>BEARISH</v>
      </c>
      <c r="G2288" s="17" t="str">
        <f t="shared" si="142"/>
        <v>NEUTRAL</v>
      </c>
      <c r="H2288" s="17" t="str">
        <f t="shared" si="141"/>
        <v>CONFIRMED BEARISH</v>
      </c>
    </row>
    <row r="2289" spans="1:8" ht="13.5" x14ac:dyDescent="0.25">
      <c r="A2289" s="3">
        <v>45335</v>
      </c>
      <c r="B2289" s="2">
        <v>45.25</v>
      </c>
      <c r="C2289" s="2">
        <v>29.995200000000001</v>
      </c>
      <c r="D2289" s="2">
        <v>4105</v>
      </c>
      <c r="E2289" s="2">
        <f t="shared" si="140"/>
        <v>989251</v>
      </c>
      <c r="F2289" s="17" t="str">
        <f t="shared" si="143"/>
        <v>BEARISH</v>
      </c>
      <c r="G2289" s="17" t="str">
        <f t="shared" si="142"/>
        <v>NEUTRAL</v>
      </c>
      <c r="H2289" s="17" t="str">
        <f t="shared" si="141"/>
        <v>CONFIRMED BEARISH</v>
      </c>
    </row>
    <row r="2290" spans="1:8" ht="13.5" x14ac:dyDescent="0.25">
      <c r="A2290" s="3">
        <v>45336</v>
      </c>
      <c r="B2290" s="2">
        <v>45.1</v>
      </c>
      <c r="C2290" s="2">
        <v>29.895800000000001</v>
      </c>
      <c r="D2290" s="2">
        <v>1047</v>
      </c>
      <c r="E2290" s="2">
        <f t="shared" si="140"/>
        <v>988204</v>
      </c>
      <c r="F2290" s="17" t="str">
        <f t="shared" si="143"/>
        <v>BEARISH</v>
      </c>
      <c r="G2290" s="17" t="str">
        <f t="shared" si="142"/>
        <v>NEUTRAL</v>
      </c>
      <c r="H2290" s="17" t="str">
        <f t="shared" si="141"/>
        <v>CONFIRMED BEARISH</v>
      </c>
    </row>
    <row r="2291" spans="1:8" ht="13.5" x14ac:dyDescent="0.25">
      <c r="A2291" s="3">
        <v>45337</v>
      </c>
      <c r="B2291" s="2">
        <v>45.95</v>
      </c>
      <c r="C2291" s="2">
        <v>30.459299999999999</v>
      </c>
      <c r="D2291" s="2">
        <v>1137</v>
      </c>
      <c r="E2291" s="2">
        <f t="shared" si="140"/>
        <v>989341</v>
      </c>
      <c r="F2291" s="17" t="str">
        <f t="shared" si="143"/>
        <v>BEARISH</v>
      </c>
      <c r="G2291" s="17" t="str">
        <f t="shared" si="142"/>
        <v>NEUTRAL</v>
      </c>
      <c r="H2291" s="17" t="str">
        <f t="shared" si="141"/>
        <v>NEUTRAL</v>
      </c>
    </row>
    <row r="2292" spans="1:8" ht="13.5" x14ac:dyDescent="0.25">
      <c r="A2292" s="3">
        <v>45338</v>
      </c>
      <c r="B2292" s="2">
        <v>46.35</v>
      </c>
      <c r="C2292" s="2">
        <v>30.724399999999999</v>
      </c>
      <c r="D2292" s="2">
        <v>13398</v>
      </c>
      <c r="E2292" s="2">
        <f t="shared" si="140"/>
        <v>1002739</v>
      </c>
      <c r="F2292" s="17" t="str">
        <f t="shared" si="143"/>
        <v>BULLISH</v>
      </c>
      <c r="G2292" s="17" t="str">
        <f t="shared" si="142"/>
        <v>NEUTRAL</v>
      </c>
      <c r="H2292" s="17" t="str">
        <f t="shared" si="141"/>
        <v>CONFIRMED BULLISH</v>
      </c>
    </row>
    <row r="2293" spans="1:8" ht="13.5" x14ac:dyDescent="0.25">
      <c r="A2293" s="3">
        <v>45341</v>
      </c>
      <c r="B2293" s="2">
        <v>46.8</v>
      </c>
      <c r="C2293" s="2">
        <v>31.0227</v>
      </c>
      <c r="D2293" s="2">
        <v>4976</v>
      </c>
      <c r="E2293" s="2">
        <f t="shared" si="140"/>
        <v>1007715</v>
      </c>
      <c r="F2293" s="17" t="str">
        <f t="shared" si="143"/>
        <v>BULLISH</v>
      </c>
      <c r="G2293" s="17" t="str">
        <f t="shared" si="142"/>
        <v>STRONG</v>
      </c>
      <c r="H2293" s="17" t="str">
        <f t="shared" si="141"/>
        <v>CONFIRMED BULLISH</v>
      </c>
    </row>
    <row r="2294" spans="1:8" ht="13.5" x14ac:dyDescent="0.25">
      <c r="A2294" s="3">
        <v>45342</v>
      </c>
      <c r="B2294" s="2">
        <v>47.15</v>
      </c>
      <c r="C2294" s="2">
        <v>31.2547</v>
      </c>
      <c r="D2294" s="2">
        <v>1824</v>
      </c>
      <c r="E2294" s="2">
        <f t="shared" si="140"/>
        <v>1009539</v>
      </c>
      <c r="F2294" s="17" t="str">
        <f t="shared" si="143"/>
        <v>BULLISH</v>
      </c>
      <c r="G2294" s="17" t="str">
        <f t="shared" si="142"/>
        <v>STRONG</v>
      </c>
      <c r="H2294" s="17" t="str">
        <f t="shared" si="141"/>
        <v>CONFIRMED BULLISH</v>
      </c>
    </row>
    <row r="2295" spans="1:8" ht="13.5" x14ac:dyDescent="0.25">
      <c r="A2295" s="3">
        <v>45343</v>
      </c>
      <c r="B2295" s="2">
        <v>47.4</v>
      </c>
      <c r="C2295" s="2">
        <v>31.420400000000001</v>
      </c>
      <c r="D2295" s="2">
        <v>806</v>
      </c>
      <c r="E2295" s="2">
        <f t="shared" si="140"/>
        <v>1010345</v>
      </c>
      <c r="F2295" s="17" t="str">
        <f t="shared" si="143"/>
        <v>BULLISH</v>
      </c>
      <c r="G2295" s="17" t="str">
        <f t="shared" si="142"/>
        <v>STRONG</v>
      </c>
      <c r="H2295" s="17" t="str">
        <f t="shared" si="141"/>
        <v>CONFIRMED BULLISH</v>
      </c>
    </row>
    <row r="2296" spans="1:8" ht="13.5" x14ac:dyDescent="0.25">
      <c r="A2296" s="3">
        <v>45344</v>
      </c>
      <c r="B2296" s="2">
        <v>47.69</v>
      </c>
      <c r="C2296" s="2">
        <v>31.6127</v>
      </c>
      <c r="D2296" s="2">
        <v>3171</v>
      </c>
      <c r="E2296" s="2">
        <f t="shared" si="140"/>
        <v>1013516</v>
      </c>
      <c r="F2296" s="17" t="str">
        <f t="shared" si="143"/>
        <v>BULLISH</v>
      </c>
      <c r="G2296" s="17" t="str">
        <f t="shared" si="142"/>
        <v>STRONG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49</v>
      </c>
      <c r="C2297" s="2">
        <v>32.481000000000002</v>
      </c>
      <c r="D2297" s="2">
        <v>6748</v>
      </c>
      <c r="E2297" s="2">
        <f t="shared" si="140"/>
        <v>1020264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v>45348</v>
      </c>
      <c r="B2298" s="2">
        <v>49</v>
      </c>
      <c r="C2298" s="2">
        <v>32.481000000000002</v>
      </c>
      <c r="D2298" s="2">
        <v>19176</v>
      </c>
      <c r="E2298" s="2">
        <f t="shared" si="140"/>
        <v>1020264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v>45349</v>
      </c>
      <c r="B2299" s="2">
        <v>49.35</v>
      </c>
      <c r="C2299" s="2">
        <v>32.713000000000001</v>
      </c>
      <c r="D2299" s="2">
        <v>2027</v>
      </c>
      <c r="E2299" s="2">
        <f t="shared" si="140"/>
        <v>1022291</v>
      </c>
      <c r="F2299" s="17" t="str">
        <f t="shared" si="143"/>
        <v>BULLISH</v>
      </c>
      <c r="G2299" s="17" t="str">
        <f t="shared" si="142"/>
        <v>NEUTRAL</v>
      </c>
      <c r="H2299" s="17" t="str">
        <f t="shared" si="141"/>
        <v>CONFIRMED BULLISH</v>
      </c>
    </row>
    <row r="2300" spans="1:8" ht="13.5" x14ac:dyDescent="0.25">
      <c r="A2300" s="3">
        <v>45350</v>
      </c>
      <c r="B2300" s="2">
        <v>49</v>
      </c>
      <c r="C2300" s="2">
        <v>32.481000000000002</v>
      </c>
      <c r="D2300" s="2">
        <v>2182</v>
      </c>
      <c r="E2300" s="2">
        <f t="shared" si="140"/>
        <v>1020109</v>
      </c>
      <c r="F2300" s="17" t="str">
        <f t="shared" si="143"/>
        <v>BULLISH</v>
      </c>
      <c r="G2300" s="17" t="str">
        <f t="shared" si="142"/>
        <v>NEUTRAL</v>
      </c>
      <c r="H2300" s="17" t="str">
        <f t="shared" si="141"/>
        <v>CONFIRMED BULLISH</v>
      </c>
    </row>
    <row r="2301" spans="1:8" ht="13.5" x14ac:dyDescent="0.25">
      <c r="A2301" s="3">
        <v>45351</v>
      </c>
      <c r="B2301" s="2">
        <v>48.95</v>
      </c>
      <c r="C2301" s="2">
        <v>32.447899999999997</v>
      </c>
      <c r="D2301" s="2">
        <v>1079</v>
      </c>
      <c r="E2301" s="2">
        <f t="shared" si="140"/>
        <v>1019030</v>
      </c>
      <c r="F2301" s="17" t="str">
        <f t="shared" si="143"/>
        <v>BULLISH</v>
      </c>
      <c r="G2301" s="17" t="str">
        <f t="shared" si="142"/>
        <v>NEUTRAL</v>
      </c>
      <c r="H2301" s="17" t="str">
        <f t="shared" si="141"/>
        <v>CONFIRMED BULLISH</v>
      </c>
    </row>
    <row r="2302" spans="1:8" ht="13.5" x14ac:dyDescent="0.25">
      <c r="A2302" s="3">
        <v>45352</v>
      </c>
      <c r="B2302" s="2">
        <v>48.02</v>
      </c>
      <c r="C2302" s="2">
        <v>31.831399999999999</v>
      </c>
      <c r="D2302" s="2">
        <v>2586</v>
      </c>
      <c r="E2302" s="2">
        <f t="shared" si="140"/>
        <v>1016444</v>
      </c>
      <c r="F2302" s="17" t="str">
        <f t="shared" si="143"/>
        <v>BEARISH</v>
      </c>
      <c r="G2302" s="17" t="str">
        <f t="shared" si="142"/>
        <v>NEUTRAL</v>
      </c>
      <c r="H2302" s="17" t="str">
        <f t="shared" si="141"/>
        <v>CONFIRMED BEARISH</v>
      </c>
    </row>
    <row r="2303" spans="1:8" ht="13.5" x14ac:dyDescent="0.25">
      <c r="A2303" s="3">
        <v>45355</v>
      </c>
      <c r="B2303" s="2">
        <v>48.79</v>
      </c>
      <c r="C2303" s="2">
        <v>32.341799999999999</v>
      </c>
      <c r="D2303" s="2">
        <v>495</v>
      </c>
      <c r="E2303" s="2">
        <f t="shared" si="140"/>
        <v>1016939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CONFIRMED BEARISH</v>
      </c>
    </row>
    <row r="2304" spans="1:8" ht="13.5" x14ac:dyDescent="0.25">
      <c r="A2304" s="3">
        <v>45356</v>
      </c>
      <c r="B2304" s="2">
        <v>48.55</v>
      </c>
      <c r="C2304" s="2">
        <v>32.182699999999997</v>
      </c>
      <c r="D2304" s="2">
        <v>314</v>
      </c>
      <c r="E2304" s="2">
        <f t="shared" si="140"/>
        <v>1016625</v>
      </c>
      <c r="F2304" s="17" t="str">
        <f t="shared" si="143"/>
        <v>BEARISH</v>
      </c>
      <c r="G2304" s="17" t="str">
        <f t="shared" si="142"/>
        <v>NEUTRAL</v>
      </c>
      <c r="H2304" s="17" t="str">
        <f t="shared" si="141"/>
        <v>CONFIRMED BEARISH</v>
      </c>
    </row>
    <row r="2305" spans="1:8" ht="13.5" x14ac:dyDescent="0.25">
      <c r="A2305" s="3">
        <v>45357</v>
      </c>
      <c r="B2305" s="2">
        <v>48.6</v>
      </c>
      <c r="C2305" s="2">
        <v>32.215899999999998</v>
      </c>
      <c r="D2305" s="2">
        <v>790</v>
      </c>
      <c r="E2305" s="2">
        <f t="shared" si="140"/>
        <v>1017415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v>45358</v>
      </c>
      <c r="B2306" s="2">
        <v>49</v>
      </c>
      <c r="C2306" s="2">
        <v>32.481000000000002</v>
      </c>
      <c r="D2306" s="2">
        <v>3932</v>
      </c>
      <c r="E2306" s="2">
        <f t="shared" si="140"/>
        <v>1021347</v>
      </c>
      <c r="F2306" s="17" t="str">
        <f t="shared" si="143"/>
        <v>BULLISH</v>
      </c>
      <c r="G2306" s="17" t="str">
        <f t="shared" si="142"/>
        <v>NEUTRAL</v>
      </c>
      <c r="H2306" s="17" t="str">
        <f t="shared" si="141"/>
        <v>CONFIRMED BULLISH</v>
      </c>
    </row>
    <row r="2307" spans="1:8" ht="13.5" x14ac:dyDescent="0.25">
      <c r="A2307" s="3">
        <v>45359</v>
      </c>
      <c r="B2307" s="2">
        <v>48</v>
      </c>
      <c r="C2307" s="2">
        <v>31.818200000000001</v>
      </c>
      <c r="D2307" s="2">
        <v>14347</v>
      </c>
      <c r="E2307" s="2">
        <f t="shared" si="140"/>
        <v>1007000</v>
      </c>
      <c r="F2307" s="17" t="str">
        <f t="shared" si="143"/>
        <v>BEARISH</v>
      </c>
      <c r="G2307" s="17" t="str">
        <f t="shared" si="142"/>
        <v>NEUTRAL</v>
      </c>
      <c r="H2307" s="17" t="str">
        <f t="shared" si="141"/>
        <v>CONFIRMED BEARISH</v>
      </c>
    </row>
    <row r="2308" spans="1:8" ht="13.5" x14ac:dyDescent="0.25">
      <c r="A2308" s="3">
        <v>45362</v>
      </c>
      <c r="B2308" s="2">
        <v>49</v>
      </c>
      <c r="C2308" s="2">
        <v>32.481000000000002</v>
      </c>
      <c r="D2308" s="2">
        <v>294</v>
      </c>
      <c r="E2308" s="2">
        <f t="shared" ref="E2308:E2371" si="144">IF(B2308&gt;B2307, E2307+D2308, IF(B2308&lt;B2307, E2307-D2308, E2307))</f>
        <v>1007294</v>
      </c>
      <c r="F2308" s="17" t="str">
        <f t="shared" si="143"/>
        <v>BEARISH</v>
      </c>
      <c r="G2308" s="17" t="str">
        <f t="shared" si="142"/>
        <v>NEUTRAL</v>
      </c>
      <c r="H2308" s="17" t="str">
        <f t="shared" si="141"/>
        <v>BEARISH DIVERGENCE</v>
      </c>
    </row>
    <row r="2309" spans="1:8" ht="13.5" x14ac:dyDescent="0.25">
      <c r="A2309" s="3">
        <v>45363</v>
      </c>
      <c r="B2309" s="2">
        <v>48.5</v>
      </c>
      <c r="C2309" s="2">
        <v>32.1496</v>
      </c>
      <c r="D2309" s="2">
        <v>4605</v>
      </c>
      <c r="E2309" s="2">
        <f t="shared" si="144"/>
        <v>1002689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v>45364</v>
      </c>
      <c r="B2310" s="2">
        <v>49.39</v>
      </c>
      <c r="C2310" s="2">
        <v>32.739600000000003</v>
      </c>
      <c r="D2310" s="2">
        <v>2719</v>
      </c>
      <c r="E2310" s="2">
        <f t="shared" si="144"/>
        <v>1005408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v>45365</v>
      </c>
      <c r="B2311" s="2">
        <v>49</v>
      </c>
      <c r="C2311" s="2">
        <v>32.481000000000002</v>
      </c>
      <c r="D2311" s="2">
        <v>4456</v>
      </c>
      <c r="E2311" s="2">
        <f t="shared" si="144"/>
        <v>1000952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NEUTRAL</v>
      </c>
    </row>
    <row r="2312" spans="1:8" ht="13.5" x14ac:dyDescent="0.25">
      <c r="A2312" s="3">
        <v>45366</v>
      </c>
      <c r="B2312" s="2">
        <v>49</v>
      </c>
      <c r="C2312" s="2">
        <v>32.481000000000002</v>
      </c>
      <c r="D2312" s="2">
        <v>7285</v>
      </c>
      <c r="E2312" s="2">
        <f t="shared" si="144"/>
        <v>1000952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BEARISH DIVERGENCE</v>
      </c>
    </row>
    <row r="2313" spans="1:8" ht="13.5" x14ac:dyDescent="0.25">
      <c r="A2313" s="3">
        <v>45369</v>
      </c>
      <c r="B2313" s="2">
        <v>49</v>
      </c>
      <c r="C2313" s="2">
        <v>32.481000000000002</v>
      </c>
      <c r="D2313" s="2">
        <v>856</v>
      </c>
      <c r="E2313" s="2">
        <f t="shared" si="144"/>
        <v>1000952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NEUTRAL</v>
      </c>
    </row>
    <row r="2314" spans="1:8" ht="13.5" x14ac:dyDescent="0.25">
      <c r="A2314" s="3">
        <v>45370</v>
      </c>
      <c r="B2314" s="2">
        <v>49.3</v>
      </c>
      <c r="C2314" s="2">
        <v>32.679900000000004</v>
      </c>
      <c r="D2314" s="2">
        <v>17323</v>
      </c>
      <c r="E2314" s="2">
        <f t="shared" si="144"/>
        <v>1018275</v>
      </c>
      <c r="F2314" s="17" t="str">
        <f t="shared" si="147"/>
        <v>BULLISH</v>
      </c>
      <c r="G2314" s="17" t="str">
        <f t="shared" si="146"/>
        <v>NEUTRAL</v>
      </c>
      <c r="H2314" s="17" t="str">
        <f t="shared" si="145"/>
        <v>CONFIRMED BULLISH</v>
      </c>
    </row>
    <row r="2315" spans="1:8" ht="13.5" x14ac:dyDescent="0.25">
      <c r="A2315" s="3">
        <v>45372</v>
      </c>
      <c r="B2315" s="2">
        <v>49.3</v>
      </c>
      <c r="C2315" s="2">
        <v>32.679900000000004</v>
      </c>
      <c r="D2315" s="2">
        <v>2711</v>
      </c>
      <c r="E2315" s="2">
        <f t="shared" si="144"/>
        <v>1018275</v>
      </c>
      <c r="F2315" s="17" t="str">
        <f t="shared" si="147"/>
        <v>BULLISH</v>
      </c>
      <c r="G2315" s="17" t="str">
        <f t="shared" si="146"/>
        <v>NEUTRAL</v>
      </c>
      <c r="H2315" s="17" t="str">
        <f t="shared" si="145"/>
        <v>BULLISH DIVERGENCE</v>
      </c>
    </row>
    <row r="2316" spans="1:8" ht="13.5" x14ac:dyDescent="0.25">
      <c r="A2316" s="3">
        <v>45373</v>
      </c>
      <c r="B2316" s="2">
        <v>49.39</v>
      </c>
      <c r="C2316" s="2">
        <v>32.739600000000003</v>
      </c>
      <c r="D2316" s="2">
        <v>3145</v>
      </c>
      <c r="E2316" s="2">
        <f t="shared" si="144"/>
        <v>1021420</v>
      </c>
      <c r="F2316" s="17" t="str">
        <f t="shared" si="147"/>
        <v>BULLISH</v>
      </c>
      <c r="G2316" s="17" t="str">
        <f t="shared" si="146"/>
        <v>STRONG</v>
      </c>
      <c r="H2316" s="17" t="str">
        <f t="shared" si="145"/>
        <v>CONFIRMED BULLISH</v>
      </c>
    </row>
    <row r="2317" spans="1:8" ht="13.5" x14ac:dyDescent="0.25">
      <c r="A2317" s="3">
        <v>45376</v>
      </c>
      <c r="B2317" s="2">
        <v>49.45</v>
      </c>
      <c r="C2317" s="2">
        <v>32.779299999999999</v>
      </c>
      <c r="D2317" s="2">
        <v>882</v>
      </c>
      <c r="E2317" s="2">
        <f t="shared" si="144"/>
        <v>1022302</v>
      </c>
      <c r="F2317" s="17" t="str">
        <f t="shared" si="147"/>
        <v>BULLISH</v>
      </c>
      <c r="G2317" s="17" t="str">
        <f t="shared" si="146"/>
        <v>STRONG</v>
      </c>
      <c r="H2317" s="17" t="str">
        <f t="shared" si="145"/>
        <v>CONFIRMED BULLISH</v>
      </c>
    </row>
    <row r="2318" spans="1:8" ht="13.5" x14ac:dyDescent="0.25">
      <c r="A2318" s="3">
        <v>45377</v>
      </c>
      <c r="B2318" s="2">
        <v>49.92</v>
      </c>
      <c r="C2318" s="2">
        <v>33.090899999999998</v>
      </c>
      <c r="D2318" s="2">
        <v>880</v>
      </c>
      <c r="E2318" s="2">
        <f t="shared" si="144"/>
        <v>1023182</v>
      </c>
      <c r="F2318" s="17" t="str">
        <f t="shared" si="147"/>
        <v>BULLISH</v>
      </c>
      <c r="G2318" s="17" t="str">
        <f t="shared" si="146"/>
        <v>STRONG</v>
      </c>
      <c r="H2318" s="17" t="str">
        <f t="shared" si="145"/>
        <v>CONFIRMED BULLISH</v>
      </c>
    </row>
    <row r="2319" spans="1:8" ht="13.5" x14ac:dyDescent="0.25">
      <c r="A2319" s="3">
        <v>45378</v>
      </c>
      <c r="B2319" s="2">
        <v>50.5</v>
      </c>
      <c r="C2319" s="2">
        <v>33.475299999999997</v>
      </c>
      <c r="D2319" s="2">
        <v>24775</v>
      </c>
      <c r="E2319" s="2">
        <f t="shared" si="144"/>
        <v>1047957</v>
      </c>
      <c r="F2319" s="17" t="str">
        <f t="shared" si="147"/>
        <v>BULLISH</v>
      </c>
      <c r="G2319" s="17" t="str">
        <f t="shared" si="146"/>
        <v>STRONG</v>
      </c>
      <c r="H2319" s="17" t="str">
        <f t="shared" si="145"/>
        <v>CONFIRMED BULLISH</v>
      </c>
    </row>
    <row r="2320" spans="1:8" ht="13.5" x14ac:dyDescent="0.25">
      <c r="A2320" s="3">
        <v>45379</v>
      </c>
      <c r="B2320" s="2">
        <v>52</v>
      </c>
      <c r="C2320" s="2">
        <v>34.469700000000003</v>
      </c>
      <c r="D2320" s="2">
        <v>7539</v>
      </c>
      <c r="E2320" s="2">
        <f t="shared" si="144"/>
        <v>1055496</v>
      </c>
      <c r="F2320" s="17" t="str">
        <f t="shared" si="147"/>
        <v>BULLISH</v>
      </c>
      <c r="G2320" s="17" t="str">
        <f t="shared" si="146"/>
        <v>STRONG</v>
      </c>
      <c r="H2320" s="17" t="str">
        <f t="shared" si="145"/>
        <v>CONFIRMED BULLISH</v>
      </c>
    </row>
    <row r="2321" spans="1:8" ht="13.5" x14ac:dyDescent="0.25">
      <c r="A2321" s="3">
        <v>45380</v>
      </c>
      <c r="B2321" s="2">
        <v>51.2</v>
      </c>
      <c r="C2321" s="2">
        <v>33.939399999999999</v>
      </c>
      <c r="D2321" s="2">
        <v>5284</v>
      </c>
      <c r="E2321" s="2">
        <f t="shared" si="144"/>
        <v>1050212</v>
      </c>
      <c r="F2321" s="17" t="str">
        <f t="shared" si="147"/>
        <v>BULLISH</v>
      </c>
      <c r="G2321" s="17" t="str">
        <f t="shared" si="146"/>
        <v>STRONG</v>
      </c>
      <c r="H2321" s="17" t="str">
        <f t="shared" si="145"/>
        <v>CONFIRMED BULLISH</v>
      </c>
    </row>
    <row r="2322" spans="1:8" ht="13.5" x14ac:dyDescent="0.25">
      <c r="A2322" s="3">
        <v>45383</v>
      </c>
      <c r="B2322" s="2">
        <v>50.9</v>
      </c>
      <c r="C2322" s="2">
        <v>33.740499999999997</v>
      </c>
      <c r="D2322" s="2">
        <v>956</v>
      </c>
      <c r="E2322" s="2">
        <f t="shared" si="144"/>
        <v>1049256</v>
      </c>
      <c r="F2322" s="17" t="str">
        <f t="shared" si="147"/>
        <v>BULLISH</v>
      </c>
      <c r="G2322" s="17" t="str">
        <f t="shared" si="146"/>
        <v>STRONG</v>
      </c>
      <c r="H2322" s="17" t="str">
        <f t="shared" si="145"/>
        <v>CONFIRMED BULLISH</v>
      </c>
    </row>
    <row r="2323" spans="1:8" ht="13.5" x14ac:dyDescent="0.25">
      <c r="A2323" s="3">
        <v>45384</v>
      </c>
      <c r="B2323" s="2">
        <v>50.8</v>
      </c>
      <c r="C2323" s="2">
        <v>33.674199999999999</v>
      </c>
      <c r="D2323" s="2">
        <v>2110</v>
      </c>
      <c r="E2323" s="2">
        <f t="shared" si="144"/>
        <v>1047146</v>
      </c>
      <c r="F2323" s="17" t="str">
        <f t="shared" si="147"/>
        <v>BULLISH</v>
      </c>
      <c r="G2323" s="17" t="str">
        <f t="shared" si="146"/>
        <v>STRONG</v>
      </c>
      <c r="H2323" s="17" t="str">
        <f t="shared" si="145"/>
        <v>CONFIRMED BULLISH</v>
      </c>
    </row>
    <row r="2324" spans="1:8" ht="13.5" x14ac:dyDescent="0.25">
      <c r="A2324" s="3">
        <v>45385</v>
      </c>
      <c r="B2324" s="2">
        <v>51.2</v>
      </c>
      <c r="C2324" s="2">
        <v>33.939399999999999</v>
      </c>
      <c r="D2324" s="2">
        <v>4932</v>
      </c>
      <c r="E2324" s="2">
        <f t="shared" si="144"/>
        <v>1052078</v>
      </c>
      <c r="F2324" s="17" t="str">
        <f t="shared" si="147"/>
        <v>BULLISH</v>
      </c>
      <c r="G2324" s="17" t="str">
        <f t="shared" si="146"/>
        <v>NEUTRAL</v>
      </c>
      <c r="H2324" s="17" t="str">
        <f t="shared" si="145"/>
        <v>CONFIRMED BULLISH</v>
      </c>
    </row>
    <row r="2325" spans="1:8" ht="13.5" x14ac:dyDescent="0.25">
      <c r="A2325" s="3">
        <v>45386</v>
      </c>
      <c r="B2325" s="2">
        <v>51.79</v>
      </c>
      <c r="C2325" s="2">
        <v>34.330500000000001</v>
      </c>
      <c r="D2325" s="2">
        <v>67042</v>
      </c>
      <c r="E2325" s="2">
        <f t="shared" si="144"/>
        <v>1119120</v>
      </c>
      <c r="F2325" s="17" t="str">
        <f t="shared" si="147"/>
        <v>BULLISH</v>
      </c>
      <c r="G2325" s="17" t="str">
        <f t="shared" si="146"/>
        <v>STRONG</v>
      </c>
      <c r="H2325" s="17" t="str">
        <f t="shared" si="145"/>
        <v>BULLISH DIVERGENCE</v>
      </c>
    </row>
    <row r="2326" spans="1:8" ht="13.5" x14ac:dyDescent="0.25">
      <c r="A2326" s="3">
        <v>45387</v>
      </c>
      <c r="B2326" s="2">
        <v>51.8</v>
      </c>
      <c r="C2326" s="2">
        <v>34.3371</v>
      </c>
      <c r="D2326" s="2">
        <v>9069</v>
      </c>
      <c r="E2326" s="2">
        <f t="shared" si="144"/>
        <v>1128189</v>
      </c>
      <c r="F2326" s="17" t="str">
        <f t="shared" si="147"/>
        <v>BULLISH</v>
      </c>
      <c r="G2326" s="17" t="str">
        <f t="shared" si="146"/>
        <v>STRONG</v>
      </c>
      <c r="H2326" s="17" t="str">
        <f t="shared" si="145"/>
        <v>CONFIRMED BULLISH</v>
      </c>
    </row>
    <row r="2327" spans="1:8" ht="13.5" x14ac:dyDescent="0.25">
      <c r="A2327" s="3">
        <v>45390</v>
      </c>
      <c r="B2327" s="2">
        <v>51.75</v>
      </c>
      <c r="C2327" s="2">
        <v>34.303899999999999</v>
      </c>
      <c r="D2327" s="2">
        <v>23525</v>
      </c>
      <c r="E2327" s="2">
        <f t="shared" si="144"/>
        <v>1104664</v>
      </c>
      <c r="F2327" s="17" t="str">
        <f t="shared" si="147"/>
        <v>BULLISH</v>
      </c>
      <c r="G2327" s="17" t="str">
        <f t="shared" si="146"/>
        <v>STRONG</v>
      </c>
      <c r="H2327" s="17" t="str">
        <f t="shared" si="145"/>
        <v>CONFIRMED BULLISH</v>
      </c>
    </row>
    <row r="2328" spans="1:8" ht="13.5" x14ac:dyDescent="0.25">
      <c r="A2328" s="3">
        <v>45394</v>
      </c>
      <c r="B2328" s="2">
        <v>52</v>
      </c>
      <c r="C2328" s="2">
        <v>34.469700000000003</v>
      </c>
      <c r="D2328" s="2">
        <v>5739</v>
      </c>
      <c r="E2328" s="2">
        <f t="shared" si="144"/>
        <v>1110403</v>
      </c>
      <c r="F2328" s="17" t="str">
        <f t="shared" si="147"/>
        <v>BULLISH</v>
      </c>
      <c r="G2328" s="17" t="str">
        <f t="shared" si="146"/>
        <v>STRONG</v>
      </c>
      <c r="H2328" s="17" t="str">
        <f t="shared" si="145"/>
        <v>CONFIRMED BULLISH</v>
      </c>
    </row>
    <row r="2329" spans="1:8" ht="13.5" x14ac:dyDescent="0.25">
      <c r="A2329" s="3">
        <v>45397</v>
      </c>
      <c r="B2329" s="2">
        <v>51.97</v>
      </c>
      <c r="C2329" s="2">
        <v>34.449800000000003</v>
      </c>
      <c r="D2329" s="2">
        <v>3049</v>
      </c>
      <c r="E2329" s="2">
        <f t="shared" si="144"/>
        <v>1107354</v>
      </c>
      <c r="F2329" s="17" t="str">
        <f t="shared" si="147"/>
        <v>BULLISH</v>
      </c>
      <c r="G2329" s="17" t="str">
        <f t="shared" si="146"/>
        <v>STRONG</v>
      </c>
      <c r="H2329" s="17" t="str">
        <f t="shared" si="145"/>
        <v>CONFIRMED BULLISH</v>
      </c>
    </row>
    <row r="2330" spans="1:8" ht="13.5" x14ac:dyDescent="0.25">
      <c r="A2330" s="3">
        <v>45398</v>
      </c>
      <c r="B2330" s="2">
        <v>51.89</v>
      </c>
      <c r="C2330" s="2">
        <v>34.396700000000003</v>
      </c>
      <c r="D2330" s="2">
        <v>5854</v>
      </c>
      <c r="E2330" s="2">
        <f t="shared" si="144"/>
        <v>1101500</v>
      </c>
      <c r="F2330" s="17" t="str">
        <f t="shared" si="147"/>
        <v>BEARISH</v>
      </c>
      <c r="G2330" s="17" t="str">
        <f t="shared" si="146"/>
        <v>NEUTRAL</v>
      </c>
      <c r="H2330" s="17" t="str">
        <f t="shared" si="145"/>
        <v>BEARISH DIVERGENCE</v>
      </c>
    </row>
    <row r="2331" spans="1:8" ht="13.5" x14ac:dyDescent="0.25">
      <c r="A2331" s="3">
        <v>45399</v>
      </c>
      <c r="B2331" s="2">
        <v>47.8</v>
      </c>
      <c r="C2331" s="2">
        <v>34.689700000000002</v>
      </c>
      <c r="D2331" s="2">
        <v>5659</v>
      </c>
      <c r="E2331" s="2">
        <f t="shared" si="144"/>
        <v>1095841</v>
      </c>
      <c r="F2331" s="17" t="str">
        <f t="shared" si="147"/>
        <v>BEARISH</v>
      </c>
      <c r="G2331" s="17" t="str">
        <f t="shared" si="146"/>
        <v>WEAK</v>
      </c>
      <c r="H2331" s="17" t="str">
        <f t="shared" si="145"/>
        <v>CONFIRMED BEARISH</v>
      </c>
    </row>
    <row r="2332" spans="1:8" ht="13.5" x14ac:dyDescent="0.25">
      <c r="A2332" s="3">
        <v>45400</v>
      </c>
      <c r="B2332" s="2">
        <v>47.27</v>
      </c>
      <c r="C2332" s="2">
        <v>34.305100000000003</v>
      </c>
      <c r="D2332" s="2">
        <v>4137</v>
      </c>
      <c r="E2332" s="2">
        <f t="shared" si="144"/>
        <v>1091704</v>
      </c>
      <c r="F2332" s="17" t="str">
        <f t="shared" si="147"/>
        <v>BEARISH</v>
      </c>
      <c r="G2332" s="17" t="str">
        <f t="shared" si="146"/>
        <v>NEUTRAL</v>
      </c>
      <c r="H2332" s="17" t="str">
        <f t="shared" si="145"/>
        <v>CONFIRMED BEARISH</v>
      </c>
    </row>
    <row r="2333" spans="1:8" ht="13.5" x14ac:dyDescent="0.25">
      <c r="A2333" s="3">
        <v>45401</v>
      </c>
      <c r="B2333" s="2">
        <v>46.75</v>
      </c>
      <c r="C2333" s="2">
        <v>33.927700000000002</v>
      </c>
      <c r="D2333" s="2">
        <v>3093</v>
      </c>
      <c r="E2333" s="2">
        <f t="shared" si="144"/>
        <v>1088611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CONFIRMED BEARISH</v>
      </c>
    </row>
    <row r="2334" spans="1:8" ht="13.5" x14ac:dyDescent="0.25">
      <c r="A2334" s="3">
        <v>45404</v>
      </c>
      <c r="B2334" s="2">
        <v>47.79</v>
      </c>
      <c r="C2334" s="2">
        <v>34.682400000000001</v>
      </c>
      <c r="D2334" s="2">
        <v>10445</v>
      </c>
      <c r="E2334" s="2">
        <f t="shared" si="144"/>
        <v>1099056</v>
      </c>
      <c r="F2334" s="17" t="str">
        <f t="shared" si="147"/>
        <v>BEARISH</v>
      </c>
      <c r="G2334" s="17" t="str">
        <f t="shared" si="146"/>
        <v>NEUTRAL</v>
      </c>
      <c r="H2334" s="17" t="str">
        <f t="shared" si="145"/>
        <v>CONFIRMED BEARISH</v>
      </c>
    </row>
    <row r="2335" spans="1:8" ht="13.5" x14ac:dyDescent="0.25">
      <c r="A2335" s="3">
        <v>45405</v>
      </c>
      <c r="B2335" s="2">
        <v>48.7</v>
      </c>
      <c r="C2335" s="2">
        <v>35.3429</v>
      </c>
      <c r="D2335" s="2">
        <v>4198</v>
      </c>
      <c r="E2335" s="2">
        <f t="shared" si="144"/>
        <v>1103254</v>
      </c>
      <c r="F2335" s="17" t="str">
        <f t="shared" si="147"/>
        <v>BULLISH</v>
      </c>
      <c r="G2335" s="17" t="str">
        <f t="shared" si="146"/>
        <v>NEUTRAL</v>
      </c>
      <c r="H2335" s="17" t="str">
        <f t="shared" si="145"/>
        <v>BULLISH DIVERGENCE</v>
      </c>
    </row>
    <row r="2336" spans="1:8" ht="13.5" x14ac:dyDescent="0.25">
      <c r="A2336" s="3">
        <v>45406</v>
      </c>
      <c r="B2336" s="2">
        <v>49.35</v>
      </c>
      <c r="C2336" s="2">
        <v>35.814599999999999</v>
      </c>
      <c r="D2336" s="2">
        <v>1476</v>
      </c>
      <c r="E2336" s="2">
        <f t="shared" si="144"/>
        <v>1104730</v>
      </c>
      <c r="F2336" s="17" t="str">
        <f t="shared" si="147"/>
        <v>BULLISH</v>
      </c>
      <c r="G2336" s="17" t="str">
        <f t="shared" si="146"/>
        <v>NEUTRAL</v>
      </c>
      <c r="H2336" s="17" t="str">
        <f t="shared" si="145"/>
        <v>CONFIRMED BULLISH</v>
      </c>
    </row>
    <row r="2337" spans="1:8" ht="13.5" x14ac:dyDescent="0.25">
      <c r="A2337" s="3">
        <v>45407</v>
      </c>
      <c r="B2337" s="2">
        <v>49.95</v>
      </c>
      <c r="C2337" s="2">
        <v>36.25</v>
      </c>
      <c r="D2337" s="2">
        <v>10302</v>
      </c>
      <c r="E2337" s="2">
        <f t="shared" si="144"/>
        <v>1115032</v>
      </c>
      <c r="F2337" s="17" t="str">
        <f t="shared" si="147"/>
        <v>BULLISH</v>
      </c>
      <c r="G2337" s="17" t="str">
        <f t="shared" si="146"/>
        <v>STRONG</v>
      </c>
      <c r="H2337" s="17" t="str">
        <f t="shared" si="145"/>
        <v>CONFIRMED BULLISH</v>
      </c>
    </row>
    <row r="2338" spans="1:8" ht="13.5" x14ac:dyDescent="0.25">
      <c r="A2338" s="3">
        <v>45408</v>
      </c>
      <c r="B2338" s="2">
        <v>49.85</v>
      </c>
      <c r="C2338" s="2">
        <v>36.177399999999999</v>
      </c>
      <c r="D2338" s="2">
        <v>1241</v>
      </c>
      <c r="E2338" s="2">
        <f t="shared" si="144"/>
        <v>1113791</v>
      </c>
      <c r="F2338" s="17" t="str">
        <f t="shared" si="147"/>
        <v>BULLISH</v>
      </c>
      <c r="G2338" s="17" t="str">
        <f t="shared" si="146"/>
        <v>STRONG</v>
      </c>
      <c r="H2338" s="17" t="str">
        <f t="shared" si="145"/>
        <v>CONFIRMED BULLISH</v>
      </c>
    </row>
    <row r="2339" spans="1:8" ht="13.5" x14ac:dyDescent="0.25">
      <c r="A2339" s="3">
        <v>45411</v>
      </c>
      <c r="B2339" s="2">
        <v>49.5</v>
      </c>
      <c r="C2339" s="2">
        <v>35.923400000000001</v>
      </c>
      <c r="D2339" s="2">
        <v>1933</v>
      </c>
      <c r="E2339" s="2">
        <f t="shared" si="144"/>
        <v>1111858</v>
      </c>
      <c r="F2339" s="17" t="str">
        <f t="shared" si="147"/>
        <v>BULLISH</v>
      </c>
      <c r="G2339" s="17" t="str">
        <f t="shared" si="146"/>
        <v>NEUTRAL</v>
      </c>
      <c r="H2339" s="17" t="str">
        <f t="shared" si="145"/>
        <v>CONFIRMED BULLISH</v>
      </c>
    </row>
    <row r="2340" spans="1:8" ht="13.5" x14ac:dyDescent="0.25">
      <c r="A2340" s="3">
        <v>45412</v>
      </c>
      <c r="B2340" s="2">
        <v>49.29</v>
      </c>
      <c r="C2340" s="2">
        <v>35.771000000000001</v>
      </c>
      <c r="D2340" s="2">
        <v>4562</v>
      </c>
      <c r="E2340" s="2">
        <f t="shared" si="144"/>
        <v>1107296</v>
      </c>
      <c r="F2340" s="17" t="str">
        <f t="shared" si="147"/>
        <v>BULLISH</v>
      </c>
      <c r="G2340" s="17" t="str">
        <f t="shared" si="146"/>
        <v>NEUTRAL</v>
      </c>
      <c r="H2340" s="17" t="str">
        <f t="shared" si="145"/>
        <v>CONFIRMED BULLISH</v>
      </c>
    </row>
    <row r="2341" spans="1:8" ht="13.5" x14ac:dyDescent="0.25">
      <c r="A2341" s="3">
        <v>45414</v>
      </c>
      <c r="B2341" s="2">
        <v>48.5</v>
      </c>
      <c r="C2341" s="2">
        <v>35.197699999999998</v>
      </c>
      <c r="D2341" s="2">
        <v>1841</v>
      </c>
      <c r="E2341" s="2">
        <f t="shared" si="144"/>
        <v>1105455</v>
      </c>
      <c r="F2341" s="17" t="str">
        <f t="shared" si="147"/>
        <v>BULLISH</v>
      </c>
      <c r="G2341" s="17" t="str">
        <f t="shared" si="146"/>
        <v>NEUTRAL</v>
      </c>
      <c r="H2341" s="17" t="str">
        <f t="shared" si="145"/>
        <v>BULLISH DIVERGENCE</v>
      </c>
    </row>
    <row r="2342" spans="1:8" ht="13.5" x14ac:dyDescent="0.25">
      <c r="A2342" s="3">
        <v>45415</v>
      </c>
      <c r="B2342" s="2">
        <v>48.7</v>
      </c>
      <c r="C2342" s="2">
        <v>35.3429</v>
      </c>
      <c r="D2342" s="2">
        <v>3593</v>
      </c>
      <c r="E2342" s="2">
        <f t="shared" si="144"/>
        <v>1109048</v>
      </c>
      <c r="F2342" s="17" t="str">
        <f t="shared" si="147"/>
        <v>BEARISH</v>
      </c>
      <c r="G2342" s="17" t="str">
        <f t="shared" si="146"/>
        <v>NEUTRAL</v>
      </c>
      <c r="H2342" s="17" t="str">
        <f t="shared" si="145"/>
        <v>CONFIRMED BEARISH</v>
      </c>
    </row>
    <row r="2343" spans="1:8" ht="13.5" x14ac:dyDescent="0.25">
      <c r="A2343" s="3">
        <v>45418</v>
      </c>
      <c r="B2343" s="2">
        <v>48.8</v>
      </c>
      <c r="C2343" s="2">
        <v>35.415399999999998</v>
      </c>
      <c r="D2343" s="2">
        <v>1530</v>
      </c>
      <c r="E2343" s="2">
        <f t="shared" si="144"/>
        <v>1110578</v>
      </c>
      <c r="F2343" s="17" t="str">
        <f t="shared" si="147"/>
        <v>BEARISH</v>
      </c>
      <c r="G2343" s="17" t="str">
        <f t="shared" si="146"/>
        <v>NEUTRAL</v>
      </c>
      <c r="H2343" s="17" t="str">
        <f t="shared" si="145"/>
        <v>CONFIRMED BEARISH</v>
      </c>
    </row>
    <row r="2344" spans="1:8" ht="13.5" x14ac:dyDescent="0.25">
      <c r="A2344" s="3">
        <v>45419</v>
      </c>
      <c r="B2344" s="2">
        <v>48.69</v>
      </c>
      <c r="C2344" s="2">
        <v>35.335599999999999</v>
      </c>
      <c r="D2344" s="2">
        <v>2740</v>
      </c>
      <c r="E2344" s="2">
        <f t="shared" si="144"/>
        <v>1107838</v>
      </c>
      <c r="F2344" s="17" t="str">
        <f t="shared" si="147"/>
        <v>BEARISH</v>
      </c>
      <c r="G2344" s="17" t="str">
        <f t="shared" si="146"/>
        <v>NEUTRAL</v>
      </c>
      <c r="H2344" s="17" t="str">
        <f t="shared" si="145"/>
        <v>CONFIRMED BEARISH</v>
      </c>
    </row>
    <row r="2345" spans="1:8" ht="13.5" x14ac:dyDescent="0.25">
      <c r="A2345" s="3">
        <v>45420</v>
      </c>
      <c r="B2345" s="2">
        <v>48.5</v>
      </c>
      <c r="C2345" s="2">
        <v>35.197699999999998</v>
      </c>
      <c r="D2345" s="2">
        <v>4944</v>
      </c>
      <c r="E2345" s="2">
        <f t="shared" si="144"/>
        <v>1102894</v>
      </c>
      <c r="F2345" s="17" t="str">
        <f t="shared" si="147"/>
        <v>BEARISH</v>
      </c>
      <c r="G2345" s="17" t="str">
        <f t="shared" si="146"/>
        <v>NEUTRAL</v>
      </c>
      <c r="H2345" s="17" t="str">
        <f t="shared" si="145"/>
        <v>CONFIRMED BEARISH</v>
      </c>
    </row>
    <row r="2346" spans="1:8" ht="13.5" x14ac:dyDescent="0.25">
      <c r="A2346" s="3">
        <v>45421</v>
      </c>
      <c r="B2346" s="2">
        <v>48.44</v>
      </c>
      <c r="C2346" s="2">
        <v>35.154200000000003</v>
      </c>
      <c r="D2346" s="2">
        <v>2490</v>
      </c>
      <c r="E2346" s="2">
        <f t="shared" si="144"/>
        <v>1100404</v>
      </c>
      <c r="F2346" s="17" t="str">
        <f t="shared" si="147"/>
        <v>BEARISH</v>
      </c>
      <c r="G2346" s="17" t="str">
        <f t="shared" si="146"/>
        <v>NEUTRAL</v>
      </c>
      <c r="H2346" s="17" t="str">
        <f t="shared" si="145"/>
        <v>CONFIRMED BEARISH</v>
      </c>
    </row>
    <row r="2347" spans="1:8" ht="13.5" x14ac:dyDescent="0.25">
      <c r="A2347" s="3">
        <v>45422</v>
      </c>
      <c r="B2347" s="2">
        <v>48.44</v>
      </c>
      <c r="C2347" s="2">
        <v>35.154200000000003</v>
      </c>
      <c r="D2347" s="2">
        <v>1716</v>
      </c>
      <c r="E2347" s="2">
        <f t="shared" si="144"/>
        <v>1100404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CONFIRMED BEARISH</v>
      </c>
    </row>
    <row r="2348" spans="1:8" ht="13.5" x14ac:dyDescent="0.25">
      <c r="A2348" s="3">
        <v>45425</v>
      </c>
      <c r="B2348" s="2">
        <v>48.5</v>
      </c>
      <c r="C2348" s="2">
        <v>35.197699999999998</v>
      </c>
      <c r="D2348" s="2">
        <v>3122</v>
      </c>
      <c r="E2348" s="2">
        <f t="shared" si="144"/>
        <v>1103526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CONFIRMED BEARISH</v>
      </c>
    </row>
    <row r="2349" spans="1:8" ht="13.5" x14ac:dyDescent="0.25">
      <c r="A2349" s="3">
        <v>45426</v>
      </c>
      <c r="B2349" s="2">
        <v>48.9</v>
      </c>
      <c r="C2349" s="2">
        <v>35.488</v>
      </c>
      <c r="D2349" s="2">
        <v>5364</v>
      </c>
      <c r="E2349" s="2">
        <f t="shared" si="144"/>
        <v>1108890</v>
      </c>
      <c r="F2349" s="17" t="str">
        <f t="shared" si="147"/>
        <v>BULLISH</v>
      </c>
      <c r="G2349" s="17" t="str">
        <f t="shared" si="146"/>
        <v>NEUTRAL</v>
      </c>
      <c r="H2349" s="17" t="str">
        <f t="shared" si="145"/>
        <v>CONFIRMED BULLISH</v>
      </c>
    </row>
    <row r="2350" spans="1:8" ht="13.5" x14ac:dyDescent="0.25">
      <c r="A2350" s="3">
        <v>45427</v>
      </c>
      <c r="B2350" s="2">
        <v>49</v>
      </c>
      <c r="C2350" s="2">
        <v>35.560600000000001</v>
      </c>
      <c r="D2350" s="2">
        <v>4295</v>
      </c>
      <c r="E2350" s="2">
        <f t="shared" si="144"/>
        <v>1113185</v>
      </c>
      <c r="F2350" s="17" t="str">
        <f t="shared" si="147"/>
        <v>BULLISH</v>
      </c>
      <c r="G2350" s="17" t="str">
        <f t="shared" si="146"/>
        <v>NEUTRAL</v>
      </c>
      <c r="H2350" s="17" t="str">
        <f t="shared" si="145"/>
        <v>CONFIRMED BULLISH</v>
      </c>
    </row>
    <row r="2351" spans="1:8" ht="13.5" x14ac:dyDescent="0.25">
      <c r="A2351" s="3">
        <v>45428</v>
      </c>
      <c r="B2351" s="2">
        <v>49</v>
      </c>
      <c r="C2351" s="2">
        <v>35.560600000000001</v>
      </c>
      <c r="D2351" s="2">
        <v>504</v>
      </c>
      <c r="E2351" s="2">
        <f t="shared" si="144"/>
        <v>1113185</v>
      </c>
      <c r="F2351" s="17" t="str">
        <f t="shared" si="147"/>
        <v>BULLISH</v>
      </c>
      <c r="G2351" s="17" t="str">
        <f t="shared" si="146"/>
        <v>NEUTRAL</v>
      </c>
      <c r="H2351" s="17" t="str">
        <f t="shared" si="145"/>
        <v>CONFIRMED BULLISH</v>
      </c>
    </row>
    <row r="2352" spans="1:8" ht="13.5" x14ac:dyDescent="0.25">
      <c r="A2352" s="3">
        <v>45429</v>
      </c>
      <c r="B2352" s="2">
        <v>49.5</v>
      </c>
      <c r="C2352" s="2">
        <v>35.923400000000001</v>
      </c>
      <c r="D2352" s="2">
        <v>3204</v>
      </c>
      <c r="E2352" s="2">
        <f t="shared" si="144"/>
        <v>1116389</v>
      </c>
      <c r="F2352" s="17" t="str">
        <f t="shared" si="147"/>
        <v>BULLISH</v>
      </c>
      <c r="G2352" s="17" t="str">
        <f t="shared" si="146"/>
        <v>NEUTRAL</v>
      </c>
      <c r="H2352" s="17" t="str">
        <f t="shared" si="145"/>
        <v>CONFIRMED BULLISH</v>
      </c>
    </row>
    <row r="2353" spans="1:8" ht="13.5" x14ac:dyDescent="0.25">
      <c r="A2353" s="3">
        <v>45432</v>
      </c>
      <c r="B2353" s="2">
        <v>50.5</v>
      </c>
      <c r="C2353" s="2">
        <v>36.6492</v>
      </c>
      <c r="D2353" s="2">
        <v>14866</v>
      </c>
      <c r="E2353" s="2">
        <f t="shared" si="144"/>
        <v>1131255</v>
      </c>
      <c r="F2353" s="17" t="str">
        <f t="shared" si="147"/>
        <v>BULLISH</v>
      </c>
      <c r="G2353" s="17" t="str">
        <f t="shared" si="146"/>
        <v>STRONG</v>
      </c>
      <c r="H2353" s="17" t="str">
        <f t="shared" si="145"/>
        <v>CONFIRMED BULLISH</v>
      </c>
    </row>
    <row r="2354" spans="1:8" ht="13.5" x14ac:dyDescent="0.25">
      <c r="A2354" s="3">
        <v>45433</v>
      </c>
      <c r="B2354" s="2">
        <v>51.5</v>
      </c>
      <c r="C2354" s="2">
        <v>37.374899999999997</v>
      </c>
      <c r="D2354" s="2">
        <v>4200</v>
      </c>
      <c r="E2354" s="2">
        <f t="shared" si="144"/>
        <v>1135455</v>
      </c>
      <c r="F2354" s="17" t="str">
        <f t="shared" si="147"/>
        <v>BULLISH</v>
      </c>
      <c r="G2354" s="17" t="str">
        <f t="shared" si="146"/>
        <v>STRONG</v>
      </c>
      <c r="H2354" s="17" t="str">
        <f t="shared" si="145"/>
        <v>CONFIRMED BULLISH</v>
      </c>
    </row>
    <row r="2355" spans="1:8" ht="13.5" x14ac:dyDescent="0.25">
      <c r="A2355" s="3">
        <v>45434</v>
      </c>
      <c r="B2355" s="2">
        <v>51.5</v>
      </c>
      <c r="C2355" s="2">
        <v>37.374899999999997</v>
      </c>
      <c r="D2355" s="2">
        <v>6761</v>
      </c>
      <c r="E2355" s="2">
        <f t="shared" si="144"/>
        <v>1135455</v>
      </c>
      <c r="F2355" s="17" t="str">
        <f t="shared" si="147"/>
        <v>BULLISH</v>
      </c>
      <c r="G2355" s="17" t="str">
        <f t="shared" si="146"/>
        <v>STRONG</v>
      </c>
      <c r="H2355" s="17" t="str">
        <f t="shared" si="145"/>
        <v>CONFIRMED BULLISH</v>
      </c>
    </row>
    <row r="2356" spans="1:8" ht="13.5" x14ac:dyDescent="0.25">
      <c r="A2356" s="3">
        <v>45435</v>
      </c>
      <c r="B2356" s="2">
        <v>51.9</v>
      </c>
      <c r="C2356" s="2">
        <v>37.665199999999999</v>
      </c>
      <c r="D2356" s="2">
        <v>6735</v>
      </c>
      <c r="E2356" s="2">
        <f t="shared" si="144"/>
        <v>1142190</v>
      </c>
      <c r="F2356" s="17" t="str">
        <f t="shared" si="147"/>
        <v>BULLISH</v>
      </c>
      <c r="G2356" s="17" t="str">
        <f t="shared" si="146"/>
        <v>STRONG</v>
      </c>
      <c r="H2356" s="17" t="str">
        <f t="shared" si="145"/>
        <v>CONFIRMED BULLISH</v>
      </c>
    </row>
    <row r="2357" spans="1:8" ht="13.5" x14ac:dyDescent="0.25">
      <c r="A2357" s="3">
        <v>45436</v>
      </c>
      <c r="B2357" s="2">
        <v>52.98</v>
      </c>
      <c r="C2357" s="2">
        <v>38.448999999999998</v>
      </c>
      <c r="D2357" s="2">
        <v>6837</v>
      </c>
      <c r="E2357" s="2">
        <f t="shared" si="144"/>
        <v>1149027</v>
      </c>
      <c r="F2357" s="17" t="str">
        <f t="shared" si="147"/>
        <v>BULLISH</v>
      </c>
      <c r="G2357" s="17" t="str">
        <f t="shared" si="146"/>
        <v>STRONG</v>
      </c>
      <c r="H2357" s="17" t="str">
        <f t="shared" si="145"/>
        <v>CONFIRMED BULLISH</v>
      </c>
    </row>
    <row r="2358" spans="1:8" ht="13.5" x14ac:dyDescent="0.25">
      <c r="A2358" s="3">
        <v>45439</v>
      </c>
      <c r="B2358" s="2">
        <v>54.19</v>
      </c>
      <c r="C2358" s="2">
        <v>39.327100000000002</v>
      </c>
      <c r="D2358" s="2">
        <v>5542</v>
      </c>
      <c r="E2358" s="2">
        <f t="shared" si="144"/>
        <v>1154569</v>
      </c>
      <c r="F2358" s="17" t="str">
        <f t="shared" si="147"/>
        <v>BULLISH</v>
      </c>
      <c r="G2358" s="17" t="str">
        <f t="shared" si="146"/>
        <v>STRONG</v>
      </c>
      <c r="H2358" s="17" t="str">
        <f t="shared" si="145"/>
        <v>CONFIRMED BULLISH</v>
      </c>
    </row>
    <row r="2359" spans="1:8" ht="13.5" x14ac:dyDescent="0.25">
      <c r="A2359" s="3">
        <v>45440</v>
      </c>
      <c r="B2359" s="2">
        <v>54</v>
      </c>
      <c r="C2359" s="2">
        <v>39.1892</v>
      </c>
      <c r="D2359" s="2">
        <v>10122</v>
      </c>
      <c r="E2359" s="2">
        <f t="shared" si="144"/>
        <v>1144447</v>
      </c>
      <c r="F2359" s="17" t="str">
        <f t="shared" si="147"/>
        <v>BULLISH</v>
      </c>
      <c r="G2359" s="17" t="str">
        <f t="shared" si="146"/>
        <v>NEUTRAL</v>
      </c>
      <c r="H2359" s="17" t="str">
        <f t="shared" si="145"/>
        <v>CONFIRMED BULLISH</v>
      </c>
    </row>
    <row r="2360" spans="1:8" ht="13.5" x14ac:dyDescent="0.25">
      <c r="A2360" s="3">
        <v>45441</v>
      </c>
      <c r="B2360" s="2">
        <v>53.9</v>
      </c>
      <c r="C2360" s="2">
        <v>39.116599999999998</v>
      </c>
      <c r="D2360" s="2">
        <v>2284</v>
      </c>
      <c r="E2360" s="2">
        <f t="shared" si="144"/>
        <v>1142163</v>
      </c>
      <c r="F2360" s="17" t="str">
        <f t="shared" si="147"/>
        <v>BULLISH</v>
      </c>
      <c r="G2360" s="17" t="str">
        <f t="shared" si="146"/>
        <v>NEUTRAL</v>
      </c>
      <c r="H2360" s="17" t="str">
        <f t="shared" si="145"/>
        <v>CONFIRMED BULLISH</v>
      </c>
    </row>
    <row r="2361" spans="1:8" ht="13.5" x14ac:dyDescent="0.25">
      <c r="A2361" s="3">
        <v>45442</v>
      </c>
      <c r="B2361" s="2">
        <v>53.9</v>
      </c>
      <c r="C2361" s="2">
        <v>39.116599999999998</v>
      </c>
      <c r="D2361" s="2">
        <v>3819</v>
      </c>
      <c r="E2361" s="2">
        <f t="shared" si="144"/>
        <v>1142163</v>
      </c>
      <c r="F2361" s="17" t="str">
        <f t="shared" si="147"/>
        <v>BEARISH</v>
      </c>
      <c r="G2361" s="17" t="str">
        <f t="shared" si="146"/>
        <v>NEUTRAL</v>
      </c>
      <c r="H2361" s="17" t="str">
        <f t="shared" si="145"/>
        <v>BEARISH DIVERGENCE</v>
      </c>
    </row>
    <row r="2362" spans="1:8" ht="13.5" x14ac:dyDescent="0.25">
      <c r="A2362" s="3">
        <v>45443</v>
      </c>
      <c r="B2362" s="2">
        <v>53.49</v>
      </c>
      <c r="C2362" s="2">
        <v>38.819099999999999</v>
      </c>
      <c r="D2362" s="2">
        <v>2909</v>
      </c>
      <c r="E2362" s="2">
        <f t="shared" si="144"/>
        <v>1139254</v>
      </c>
      <c r="F2362" s="17" t="str">
        <f t="shared" si="147"/>
        <v>BEARISH</v>
      </c>
      <c r="G2362" s="17" t="str">
        <f t="shared" si="146"/>
        <v>NEUTRAL</v>
      </c>
      <c r="H2362" s="17" t="str">
        <f t="shared" si="145"/>
        <v>BEARISH DIVERGENCE</v>
      </c>
    </row>
    <row r="2363" spans="1:8" ht="13.5" x14ac:dyDescent="0.25">
      <c r="A2363" s="3">
        <v>45446</v>
      </c>
      <c r="B2363" s="2">
        <v>53.59</v>
      </c>
      <c r="C2363" s="2">
        <v>38.8917</v>
      </c>
      <c r="D2363" s="2">
        <v>4394</v>
      </c>
      <c r="E2363" s="2">
        <f t="shared" si="144"/>
        <v>1143648</v>
      </c>
      <c r="F2363" s="17" t="str">
        <f t="shared" si="147"/>
        <v>BEARISH</v>
      </c>
      <c r="G2363" s="17" t="str">
        <f t="shared" si="146"/>
        <v>NEUTRAL</v>
      </c>
      <c r="H2363" s="17" t="str">
        <f t="shared" si="145"/>
        <v>CONFIRMED BEARISH</v>
      </c>
    </row>
    <row r="2364" spans="1:8" ht="13.5" x14ac:dyDescent="0.25">
      <c r="A2364" s="3">
        <v>45447</v>
      </c>
      <c r="B2364" s="2">
        <v>53.59</v>
      </c>
      <c r="C2364" s="2">
        <v>38.8917</v>
      </c>
      <c r="D2364" s="2">
        <v>1170</v>
      </c>
      <c r="E2364" s="2">
        <f t="shared" si="144"/>
        <v>1143648</v>
      </c>
      <c r="F2364" s="17" t="str">
        <f t="shared" si="147"/>
        <v>BEARISH</v>
      </c>
      <c r="G2364" s="17" t="str">
        <f t="shared" si="146"/>
        <v>NEUTRAL</v>
      </c>
      <c r="H2364" s="17" t="str">
        <f t="shared" si="145"/>
        <v>CONFIRMED BEARISH</v>
      </c>
    </row>
    <row r="2365" spans="1:8" ht="13.5" x14ac:dyDescent="0.25">
      <c r="A2365" s="3">
        <v>45448</v>
      </c>
      <c r="B2365" s="2">
        <v>54.19</v>
      </c>
      <c r="C2365" s="2">
        <v>39.327100000000002</v>
      </c>
      <c r="D2365" s="2">
        <v>8516</v>
      </c>
      <c r="E2365" s="2">
        <f t="shared" si="144"/>
        <v>1152164</v>
      </c>
      <c r="F2365" s="17" t="str">
        <f t="shared" si="147"/>
        <v>BULLISH</v>
      </c>
      <c r="G2365" s="17" t="str">
        <f t="shared" si="146"/>
        <v>NEUTRAL</v>
      </c>
      <c r="H2365" s="17" t="str">
        <f t="shared" si="145"/>
        <v>CONFIRMED BULLISH</v>
      </c>
    </row>
    <row r="2366" spans="1:8" ht="13.5" x14ac:dyDescent="0.25">
      <c r="A2366" s="3">
        <v>45449</v>
      </c>
      <c r="B2366" s="2">
        <v>54</v>
      </c>
      <c r="C2366" s="2">
        <v>39.1892</v>
      </c>
      <c r="D2366" s="2">
        <v>31105</v>
      </c>
      <c r="E2366" s="2">
        <f t="shared" si="144"/>
        <v>1121059</v>
      </c>
      <c r="F2366" s="17" t="str">
        <f t="shared" si="147"/>
        <v>BEARISH</v>
      </c>
      <c r="G2366" s="17" t="str">
        <f t="shared" si="146"/>
        <v>NEUTRAL</v>
      </c>
      <c r="H2366" s="17" t="str">
        <f t="shared" si="145"/>
        <v>BEARISH DIVERGENCE</v>
      </c>
    </row>
    <row r="2367" spans="1:8" ht="13.5" x14ac:dyDescent="0.25">
      <c r="A2367" s="3">
        <v>45450</v>
      </c>
      <c r="B2367" s="2">
        <v>53.52</v>
      </c>
      <c r="C2367" s="2">
        <v>38.840899999999998</v>
      </c>
      <c r="D2367" s="2">
        <v>8263</v>
      </c>
      <c r="E2367" s="2">
        <f t="shared" si="144"/>
        <v>1112796</v>
      </c>
      <c r="F2367" s="17" t="str">
        <f t="shared" si="147"/>
        <v>BEARISH</v>
      </c>
      <c r="G2367" s="17" t="str">
        <f t="shared" si="146"/>
        <v>WEAK</v>
      </c>
      <c r="H2367" s="17" t="str">
        <f t="shared" si="145"/>
        <v>BEARISH DIVERGENCE</v>
      </c>
    </row>
    <row r="2368" spans="1:8" ht="13.5" x14ac:dyDescent="0.25">
      <c r="A2368" s="3">
        <v>45453</v>
      </c>
      <c r="B2368" s="2">
        <v>54.5</v>
      </c>
      <c r="C2368" s="2">
        <v>39.552100000000003</v>
      </c>
      <c r="D2368" s="2">
        <v>13906</v>
      </c>
      <c r="E2368" s="2">
        <f t="shared" si="144"/>
        <v>1126702</v>
      </c>
      <c r="F2368" s="17" t="str">
        <f t="shared" si="147"/>
        <v>BEARISH</v>
      </c>
      <c r="G2368" s="17" t="str">
        <f t="shared" si="146"/>
        <v>NEUTRAL</v>
      </c>
      <c r="H2368" s="17" t="str">
        <f t="shared" si="145"/>
        <v>BEARISH DIVERGENCE</v>
      </c>
    </row>
    <row r="2369" spans="1:8" ht="13.5" x14ac:dyDescent="0.25">
      <c r="A2369" s="3">
        <v>45454</v>
      </c>
      <c r="B2369" s="2">
        <v>55.2</v>
      </c>
      <c r="C2369" s="2">
        <v>40.060099999999998</v>
      </c>
      <c r="D2369" s="2">
        <v>44474</v>
      </c>
      <c r="E2369" s="2">
        <f t="shared" si="144"/>
        <v>1171176</v>
      </c>
      <c r="F2369" s="17" t="str">
        <f t="shared" si="147"/>
        <v>BULLISH</v>
      </c>
      <c r="G2369" s="17" t="str">
        <f t="shared" si="146"/>
        <v>STRONG</v>
      </c>
      <c r="H2369" s="17" t="str">
        <f t="shared" si="145"/>
        <v>CONFIRMED BULLISH</v>
      </c>
    </row>
    <row r="2370" spans="1:8" ht="13.5" x14ac:dyDescent="0.25">
      <c r="A2370" s="3">
        <v>45455</v>
      </c>
      <c r="B2370" s="2">
        <v>54.9</v>
      </c>
      <c r="C2370" s="2">
        <v>39.842399999999998</v>
      </c>
      <c r="D2370" s="2">
        <v>2177</v>
      </c>
      <c r="E2370" s="2">
        <f t="shared" si="144"/>
        <v>1168999</v>
      </c>
      <c r="F2370" s="17" t="str">
        <f t="shared" si="147"/>
        <v>BULLISH</v>
      </c>
      <c r="G2370" s="17" t="str">
        <f t="shared" si="146"/>
        <v>NEUTRAL</v>
      </c>
      <c r="H2370" s="17" t="str">
        <f t="shared" si="145"/>
        <v>CONFIRMED BULLISH</v>
      </c>
    </row>
    <row r="2371" spans="1:8" ht="13.5" x14ac:dyDescent="0.25">
      <c r="A2371" s="3">
        <v>45456</v>
      </c>
      <c r="B2371" s="2">
        <v>53.99</v>
      </c>
      <c r="C2371" s="2">
        <v>39.182000000000002</v>
      </c>
      <c r="D2371" s="2">
        <v>3669</v>
      </c>
      <c r="E2371" s="2">
        <f t="shared" si="144"/>
        <v>1165330</v>
      </c>
      <c r="F2371" s="17" t="str">
        <f t="shared" si="147"/>
        <v>BULLISH</v>
      </c>
      <c r="G2371" s="17" t="str">
        <f t="shared" si="146"/>
        <v>STRONG</v>
      </c>
      <c r="H2371" s="17" t="str">
        <f t="shared" si="145"/>
        <v>BULLISH DIVERGENCE</v>
      </c>
    </row>
    <row r="2372" spans="1:8" ht="13.5" x14ac:dyDescent="0.25">
      <c r="A2372" s="3">
        <v>45457</v>
      </c>
      <c r="B2372" s="2">
        <v>54.4</v>
      </c>
      <c r="C2372" s="2">
        <v>39.479500000000002</v>
      </c>
      <c r="D2372" s="2">
        <v>1834</v>
      </c>
      <c r="E2372" s="2">
        <f t="shared" ref="E2372:E2435" si="148">IF(B2372&gt;B2371, E2371+D2372, IF(B2372&lt;B2371, E2371-D2372, E2371))</f>
        <v>1167164</v>
      </c>
      <c r="F2372" s="17" t="str">
        <f t="shared" si="147"/>
        <v>BULLISH</v>
      </c>
      <c r="G2372" s="17" t="str">
        <f t="shared" si="146"/>
        <v>STRONG</v>
      </c>
      <c r="H2372" s="17" t="str">
        <f t="shared" si="145"/>
        <v>CONFIRMED BULLISH</v>
      </c>
    </row>
    <row r="2373" spans="1:8" ht="13.5" x14ac:dyDescent="0.25">
      <c r="A2373" s="3">
        <v>45461</v>
      </c>
      <c r="B2373" s="2">
        <v>54.75</v>
      </c>
      <c r="C2373" s="2">
        <v>39.733499999999999</v>
      </c>
      <c r="D2373" s="2">
        <v>1610</v>
      </c>
      <c r="E2373" s="2">
        <f t="shared" si="148"/>
        <v>1168774</v>
      </c>
      <c r="F2373" s="17" t="str">
        <f t="shared" si="147"/>
        <v>BULLISH</v>
      </c>
      <c r="G2373" s="17" t="str">
        <f t="shared" si="146"/>
        <v>STRONG</v>
      </c>
      <c r="H2373" s="17" t="str">
        <f t="shared" si="145"/>
        <v>CONFIRMED BULLISH</v>
      </c>
    </row>
    <row r="2374" spans="1:8" ht="13.5" x14ac:dyDescent="0.25">
      <c r="A2374" s="3">
        <v>45462</v>
      </c>
      <c r="B2374" s="2">
        <v>54.7</v>
      </c>
      <c r="C2374" s="2">
        <v>39.697200000000002</v>
      </c>
      <c r="D2374" s="2">
        <v>660</v>
      </c>
      <c r="E2374" s="2">
        <f t="shared" si="148"/>
        <v>1168114</v>
      </c>
      <c r="F2374" s="17" t="str">
        <f t="shared" si="147"/>
        <v>BEARISH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v>45463</v>
      </c>
      <c r="B2375" s="2">
        <v>54.1</v>
      </c>
      <c r="C2375" s="2">
        <v>39.261800000000001</v>
      </c>
      <c r="D2375" s="2">
        <v>1167</v>
      </c>
      <c r="E2375" s="2">
        <f t="shared" si="148"/>
        <v>1166947</v>
      </c>
      <c r="F2375" s="17" t="str">
        <f t="shared" si="147"/>
        <v>BEARISH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CONFIRMED BEARISH</v>
      </c>
    </row>
    <row r="2376" spans="1:8" ht="13.5" x14ac:dyDescent="0.25">
      <c r="A2376" s="3">
        <v>45464</v>
      </c>
      <c r="B2376" s="2">
        <v>54.2</v>
      </c>
      <c r="C2376" s="2">
        <v>39.334400000000002</v>
      </c>
      <c r="D2376" s="2">
        <v>2407</v>
      </c>
      <c r="E2376" s="2">
        <f t="shared" si="148"/>
        <v>1169354</v>
      </c>
      <c r="F2376" s="17" t="str">
        <f t="shared" ref="F2376:F2439" si="151">IF(E2376&gt;E2371,"BULLISH",IF(E2376&lt;E2371,"BEARISH","NEUTRAL"))</f>
        <v>BULLISH</v>
      </c>
      <c r="G2376" s="17" t="str">
        <f t="shared" si="150"/>
        <v>NEUTRAL</v>
      </c>
      <c r="H2376" s="17" t="str">
        <f t="shared" si="149"/>
        <v>CONFIRMED BULLISH</v>
      </c>
    </row>
    <row r="2377" spans="1:8" ht="13.5" x14ac:dyDescent="0.25">
      <c r="A2377" s="3">
        <v>45467</v>
      </c>
      <c r="B2377" s="2">
        <v>54.9</v>
      </c>
      <c r="C2377" s="2">
        <v>39.842399999999998</v>
      </c>
      <c r="D2377" s="2">
        <v>1988</v>
      </c>
      <c r="E2377" s="2">
        <f t="shared" si="148"/>
        <v>1171342</v>
      </c>
      <c r="F2377" s="17" t="str">
        <f t="shared" si="151"/>
        <v>BULLISH</v>
      </c>
      <c r="G2377" s="17" t="str">
        <f t="shared" si="150"/>
        <v>NEUTRAL</v>
      </c>
      <c r="H2377" s="17" t="str">
        <f t="shared" si="149"/>
        <v>CONFIRMED BULLISH</v>
      </c>
    </row>
    <row r="2378" spans="1:8" ht="13.5" x14ac:dyDescent="0.25">
      <c r="A2378" s="3">
        <v>45468</v>
      </c>
      <c r="B2378" s="2">
        <v>54.2</v>
      </c>
      <c r="C2378" s="2">
        <v>39.334400000000002</v>
      </c>
      <c r="D2378" s="2">
        <v>5153</v>
      </c>
      <c r="E2378" s="2">
        <f t="shared" si="148"/>
        <v>1166189</v>
      </c>
      <c r="F2378" s="17" t="str">
        <f t="shared" si="151"/>
        <v>BEARISH</v>
      </c>
      <c r="G2378" s="17" t="str">
        <f t="shared" si="150"/>
        <v>NEUTRAL</v>
      </c>
      <c r="H2378" s="17" t="str">
        <f t="shared" si="149"/>
        <v>CONFIRMED BEARISH</v>
      </c>
    </row>
    <row r="2379" spans="1:8" ht="13.5" x14ac:dyDescent="0.25">
      <c r="A2379" s="3">
        <v>45469</v>
      </c>
      <c r="B2379" s="2">
        <v>54.19</v>
      </c>
      <c r="C2379" s="2">
        <v>39.327100000000002</v>
      </c>
      <c r="D2379" s="2">
        <v>571</v>
      </c>
      <c r="E2379" s="2">
        <f t="shared" si="148"/>
        <v>1165618</v>
      </c>
      <c r="F2379" s="17" t="str">
        <f t="shared" si="151"/>
        <v>BEARISH</v>
      </c>
      <c r="G2379" s="17" t="str">
        <f t="shared" si="150"/>
        <v>NEUTRAL</v>
      </c>
      <c r="H2379" s="17" t="str">
        <f t="shared" si="149"/>
        <v>CONFIRMED BEARISH</v>
      </c>
    </row>
    <row r="2380" spans="1:8" ht="13.5" x14ac:dyDescent="0.25">
      <c r="A2380" s="3">
        <v>45470</v>
      </c>
      <c r="B2380" s="2">
        <v>54.59</v>
      </c>
      <c r="C2380" s="2">
        <v>39.617400000000004</v>
      </c>
      <c r="D2380" s="2">
        <v>462</v>
      </c>
      <c r="E2380" s="2">
        <f t="shared" si="148"/>
        <v>1166080</v>
      </c>
      <c r="F2380" s="17" t="str">
        <f t="shared" si="151"/>
        <v>BEARISH</v>
      </c>
      <c r="G2380" s="17" t="str">
        <f t="shared" si="150"/>
        <v>NEUTRAL</v>
      </c>
      <c r="H2380" s="17" t="str">
        <f t="shared" si="149"/>
        <v>BEARISH DIVERGENCE</v>
      </c>
    </row>
    <row r="2381" spans="1:8" ht="13.5" x14ac:dyDescent="0.25">
      <c r="A2381" s="3">
        <v>45471</v>
      </c>
      <c r="B2381" s="2">
        <v>54.5</v>
      </c>
      <c r="C2381" s="2">
        <v>39.552100000000003</v>
      </c>
      <c r="D2381" s="2">
        <v>3028</v>
      </c>
      <c r="E2381" s="2">
        <f t="shared" si="148"/>
        <v>1163052</v>
      </c>
      <c r="F2381" s="17" t="str">
        <f t="shared" si="151"/>
        <v>BEARISH</v>
      </c>
      <c r="G2381" s="17" t="str">
        <f t="shared" si="150"/>
        <v>NEUTRAL</v>
      </c>
      <c r="H2381" s="17" t="str">
        <f t="shared" si="149"/>
        <v>BEARISH DIVERGENCE</v>
      </c>
    </row>
    <row r="2382" spans="1:8" ht="13.5" x14ac:dyDescent="0.25">
      <c r="A2382" s="3">
        <v>45474</v>
      </c>
      <c r="B2382" s="2">
        <v>53.8</v>
      </c>
      <c r="C2382" s="2">
        <v>39.0441</v>
      </c>
      <c r="D2382" s="2">
        <v>5048</v>
      </c>
      <c r="E2382" s="2">
        <f t="shared" si="148"/>
        <v>1158004</v>
      </c>
      <c r="F2382" s="17" t="str">
        <f t="shared" si="151"/>
        <v>BEARISH</v>
      </c>
      <c r="G2382" s="17" t="str">
        <f t="shared" si="150"/>
        <v>NEUTRAL</v>
      </c>
      <c r="H2382" s="17" t="str">
        <f t="shared" si="149"/>
        <v>CONFIRMED BEARISH</v>
      </c>
    </row>
    <row r="2383" spans="1:8" ht="13.5" x14ac:dyDescent="0.25">
      <c r="A2383" s="3">
        <v>45475</v>
      </c>
      <c r="B2383" s="2">
        <v>54</v>
      </c>
      <c r="C2383" s="2">
        <v>39.1892</v>
      </c>
      <c r="D2383" s="2">
        <v>669</v>
      </c>
      <c r="E2383" s="2">
        <f t="shared" si="148"/>
        <v>1158673</v>
      </c>
      <c r="F2383" s="17" t="str">
        <f t="shared" si="151"/>
        <v>BEARISH</v>
      </c>
      <c r="G2383" s="17" t="str">
        <f t="shared" si="150"/>
        <v>NEUTRAL</v>
      </c>
      <c r="H2383" s="17" t="str">
        <f t="shared" si="149"/>
        <v>CONFIRMED BEARISH</v>
      </c>
    </row>
    <row r="2384" spans="1:8" ht="13.5" x14ac:dyDescent="0.25">
      <c r="A2384" s="3">
        <v>45476</v>
      </c>
      <c r="B2384" s="2">
        <v>53.99</v>
      </c>
      <c r="C2384" s="2">
        <v>39.182000000000002</v>
      </c>
      <c r="D2384" s="2">
        <v>144</v>
      </c>
      <c r="E2384" s="2">
        <f t="shared" si="148"/>
        <v>1158529</v>
      </c>
      <c r="F2384" s="17" t="str">
        <f t="shared" si="151"/>
        <v>BEARISH</v>
      </c>
      <c r="G2384" s="17" t="str">
        <f t="shared" si="150"/>
        <v>NEUTRAL</v>
      </c>
      <c r="H2384" s="17" t="str">
        <f t="shared" si="149"/>
        <v>CONFIRMED BEARISH</v>
      </c>
    </row>
    <row r="2385" spans="1:8" ht="13.5" x14ac:dyDescent="0.25">
      <c r="A2385" s="3">
        <v>45477</v>
      </c>
      <c r="B2385" s="2">
        <v>53.5</v>
      </c>
      <c r="C2385" s="2">
        <v>38.826300000000003</v>
      </c>
      <c r="D2385" s="2">
        <v>637</v>
      </c>
      <c r="E2385" s="2">
        <f t="shared" si="148"/>
        <v>1157892</v>
      </c>
      <c r="F2385" s="17" t="str">
        <f t="shared" si="151"/>
        <v>BEARISH</v>
      </c>
      <c r="G2385" s="17" t="str">
        <f t="shared" si="150"/>
        <v>NEUTRAL</v>
      </c>
      <c r="H2385" s="17" t="str">
        <f t="shared" si="149"/>
        <v>CONFIRMED BEARISH</v>
      </c>
    </row>
    <row r="2386" spans="1:8" ht="13.5" x14ac:dyDescent="0.25">
      <c r="A2386" s="3">
        <v>45478</v>
      </c>
      <c r="B2386" s="2">
        <v>53.5</v>
      </c>
      <c r="C2386" s="2">
        <v>38.826300000000003</v>
      </c>
      <c r="D2386" s="2">
        <v>591</v>
      </c>
      <c r="E2386" s="2">
        <f t="shared" si="148"/>
        <v>1157892</v>
      </c>
      <c r="F2386" s="17" t="str">
        <f t="shared" si="151"/>
        <v>BEARISH</v>
      </c>
      <c r="G2386" s="17" t="str">
        <f t="shared" si="150"/>
        <v>NEUTRAL</v>
      </c>
      <c r="H2386" s="17" t="str">
        <f t="shared" si="149"/>
        <v>CONFIRMED BEARISH</v>
      </c>
    </row>
    <row r="2387" spans="1:8" ht="13.5" x14ac:dyDescent="0.25">
      <c r="A2387" s="3">
        <v>45481</v>
      </c>
      <c r="B2387" s="2">
        <v>53.5</v>
      </c>
      <c r="C2387" s="2">
        <v>38.826300000000003</v>
      </c>
      <c r="D2387" s="2">
        <v>1773</v>
      </c>
      <c r="E2387" s="2">
        <f t="shared" si="148"/>
        <v>1157892</v>
      </c>
      <c r="F2387" s="17" t="str">
        <f t="shared" si="151"/>
        <v>BEARISH</v>
      </c>
      <c r="G2387" s="17" t="str">
        <f t="shared" si="150"/>
        <v>NEUTRAL</v>
      </c>
      <c r="H2387" s="17" t="str">
        <f t="shared" si="149"/>
        <v>CONFIRMED BEARISH</v>
      </c>
    </row>
    <row r="2388" spans="1:8" ht="13.5" x14ac:dyDescent="0.25">
      <c r="A2388" s="3">
        <v>45482</v>
      </c>
      <c r="B2388" s="2">
        <v>54</v>
      </c>
      <c r="C2388" s="2">
        <v>39.1892</v>
      </c>
      <c r="D2388" s="2">
        <v>5884</v>
      </c>
      <c r="E2388" s="2">
        <f t="shared" si="148"/>
        <v>1163776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NEUTRAL</v>
      </c>
    </row>
    <row r="2389" spans="1:8" ht="13.5" x14ac:dyDescent="0.25">
      <c r="A2389" s="3">
        <v>45483</v>
      </c>
      <c r="B2389" s="2">
        <v>54.2</v>
      </c>
      <c r="C2389" s="2">
        <v>39.334400000000002</v>
      </c>
      <c r="D2389" s="2">
        <v>791</v>
      </c>
      <c r="E2389" s="2">
        <f t="shared" si="148"/>
        <v>1164567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CONFIRMED BULLISH</v>
      </c>
    </row>
    <row r="2390" spans="1:8" ht="13.5" x14ac:dyDescent="0.25">
      <c r="A2390" s="3">
        <v>45484</v>
      </c>
      <c r="B2390" s="2">
        <v>54.2</v>
      </c>
      <c r="C2390" s="2">
        <v>39.334400000000002</v>
      </c>
      <c r="D2390" s="2">
        <v>3206</v>
      </c>
      <c r="E2390" s="2">
        <f t="shared" si="148"/>
        <v>1164567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CONFIRMED BULLISH</v>
      </c>
    </row>
    <row r="2391" spans="1:8" ht="13.5" x14ac:dyDescent="0.25">
      <c r="A2391" s="3">
        <v>45485</v>
      </c>
      <c r="B2391" s="2">
        <v>54.9</v>
      </c>
      <c r="C2391" s="2">
        <v>39.842399999999998</v>
      </c>
      <c r="D2391" s="2">
        <v>1637</v>
      </c>
      <c r="E2391" s="2">
        <f t="shared" si="148"/>
        <v>1166204</v>
      </c>
      <c r="F2391" s="17" t="str">
        <f t="shared" si="151"/>
        <v>BULLISH</v>
      </c>
      <c r="G2391" s="17" t="str">
        <f t="shared" si="150"/>
        <v>NEUTRAL</v>
      </c>
      <c r="H2391" s="17" t="str">
        <f t="shared" si="149"/>
        <v>CONFIRMED BULLISH</v>
      </c>
    </row>
    <row r="2392" spans="1:8" ht="13.5" x14ac:dyDescent="0.25">
      <c r="A2392" s="3">
        <v>45488</v>
      </c>
      <c r="B2392" s="2">
        <v>54.7</v>
      </c>
      <c r="C2392" s="2">
        <v>39.697200000000002</v>
      </c>
      <c r="D2392" s="2">
        <v>1219</v>
      </c>
      <c r="E2392" s="2">
        <f t="shared" si="148"/>
        <v>1164985</v>
      </c>
      <c r="F2392" s="17" t="str">
        <f t="shared" si="151"/>
        <v>BULLISH</v>
      </c>
      <c r="G2392" s="17" t="str">
        <f t="shared" si="150"/>
        <v>NEUTRAL</v>
      </c>
      <c r="H2392" s="17" t="str">
        <f t="shared" si="149"/>
        <v>CONFIRMED BULLISH</v>
      </c>
    </row>
    <row r="2393" spans="1:8" ht="13.5" x14ac:dyDescent="0.25">
      <c r="A2393" s="3">
        <v>45489</v>
      </c>
      <c r="B2393" s="2">
        <v>54.3</v>
      </c>
      <c r="C2393" s="2">
        <v>39.4069</v>
      </c>
      <c r="D2393" s="2">
        <v>40001</v>
      </c>
      <c r="E2393" s="2">
        <f t="shared" si="148"/>
        <v>1124984</v>
      </c>
      <c r="F2393" s="17" t="str">
        <f t="shared" si="151"/>
        <v>BEARISH</v>
      </c>
      <c r="G2393" s="17" t="str">
        <f t="shared" si="150"/>
        <v>WEAK</v>
      </c>
      <c r="H2393" s="17" t="str">
        <f t="shared" si="149"/>
        <v>BEARISH DIVERGENCE</v>
      </c>
    </row>
    <row r="2394" spans="1:8" ht="13.5" x14ac:dyDescent="0.25">
      <c r="A2394" s="3">
        <v>45490</v>
      </c>
      <c r="B2394" s="2">
        <v>53.5</v>
      </c>
      <c r="C2394" s="2">
        <v>38.826300000000003</v>
      </c>
      <c r="D2394" s="2">
        <v>1630</v>
      </c>
      <c r="E2394" s="2">
        <f t="shared" si="148"/>
        <v>1123354</v>
      </c>
      <c r="F2394" s="17" t="str">
        <f t="shared" si="151"/>
        <v>BEARISH</v>
      </c>
      <c r="G2394" s="17" t="str">
        <f t="shared" si="150"/>
        <v>WEAK</v>
      </c>
      <c r="H2394" s="17" t="str">
        <f t="shared" si="149"/>
        <v>CONFIRMED BEARISH</v>
      </c>
    </row>
    <row r="2395" spans="1:8" ht="13.5" x14ac:dyDescent="0.25">
      <c r="A2395" s="3">
        <v>45491</v>
      </c>
      <c r="B2395" s="2">
        <v>54</v>
      </c>
      <c r="C2395" s="2">
        <v>39.1892</v>
      </c>
      <c r="D2395" s="2">
        <v>593</v>
      </c>
      <c r="E2395" s="2">
        <f t="shared" si="148"/>
        <v>1123947</v>
      </c>
      <c r="F2395" s="17" t="str">
        <f t="shared" si="151"/>
        <v>BEARISH</v>
      </c>
      <c r="G2395" s="17" t="str">
        <f t="shared" si="150"/>
        <v>WEAK</v>
      </c>
      <c r="H2395" s="17" t="str">
        <f t="shared" si="149"/>
        <v>CONFIRMED BEARISH</v>
      </c>
    </row>
    <row r="2396" spans="1:8" ht="13.5" x14ac:dyDescent="0.25">
      <c r="A2396" s="3">
        <v>45492</v>
      </c>
      <c r="B2396" s="2">
        <v>54</v>
      </c>
      <c r="C2396" s="2">
        <v>39.1892</v>
      </c>
      <c r="D2396" s="2">
        <v>1492</v>
      </c>
      <c r="E2396" s="2">
        <f t="shared" si="148"/>
        <v>1123947</v>
      </c>
      <c r="F2396" s="17" t="str">
        <f t="shared" si="151"/>
        <v>BEARISH</v>
      </c>
      <c r="G2396" s="17" t="str">
        <f t="shared" si="150"/>
        <v>WEAK</v>
      </c>
      <c r="H2396" s="17" t="str">
        <f t="shared" si="149"/>
        <v>CONFIRMED BEARISH</v>
      </c>
    </row>
    <row r="2397" spans="1:8" ht="13.5" x14ac:dyDescent="0.25">
      <c r="A2397" s="3">
        <v>45495</v>
      </c>
      <c r="B2397" s="2">
        <v>53.6</v>
      </c>
      <c r="C2397" s="2">
        <v>38.898899999999998</v>
      </c>
      <c r="D2397" s="2">
        <v>824</v>
      </c>
      <c r="E2397" s="2">
        <f t="shared" si="148"/>
        <v>1123123</v>
      </c>
      <c r="F2397" s="17" t="str">
        <f t="shared" si="151"/>
        <v>BEARISH</v>
      </c>
      <c r="G2397" s="17" t="str">
        <f t="shared" si="150"/>
        <v>WEAK</v>
      </c>
      <c r="H2397" s="17" t="str">
        <f t="shared" si="149"/>
        <v>CONFIRMED BEARISH</v>
      </c>
    </row>
    <row r="2398" spans="1:8" ht="13.5" x14ac:dyDescent="0.25">
      <c r="A2398" s="3">
        <v>45496</v>
      </c>
      <c r="B2398" s="2">
        <v>54</v>
      </c>
      <c r="C2398" s="2">
        <v>39.1892</v>
      </c>
      <c r="D2398" s="2">
        <v>114</v>
      </c>
      <c r="E2398" s="2">
        <f t="shared" si="148"/>
        <v>1123237</v>
      </c>
      <c r="F2398" s="17" t="str">
        <f t="shared" si="151"/>
        <v>BEARISH</v>
      </c>
      <c r="G2398" s="17" t="str">
        <f t="shared" si="150"/>
        <v>NEUTRAL</v>
      </c>
      <c r="H2398" s="17" t="str">
        <f t="shared" si="149"/>
        <v>CONFIRMED BEARISH</v>
      </c>
    </row>
    <row r="2399" spans="1:8" ht="13.5" x14ac:dyDescent="0.25">
      <c r="A2399" s="3">
        <v>45497</v>
      </c>
      <c r="B2399" s="2">
        <v>53.8</v>
      </c>
      <c r="C2399" s="2">
        <v>39.0441</v>
      </c>
      <c r="D2399" s="2">
        <v>701</v>
      </c>
      <c r="E2399" s="2">
        <f t="shared" si="148"/>
        <v>1122536</v>
      </c>
      <c r="F2399" s="17" t="str">
        <f t="shared" si="151"/>
        <v>BEARISH</v>
      </c>
      <c r="G2399" s="17" t="str">
        <f t="shared" si="150"/>
        <v>NEUTRAL</v>
      </c>
      <c r="H2399" s="17" t="str">
        <f t="shared" si="149"/>
        <v>BEARISH DIVERGENCE</v>
      </c>
    </row>
    <row r="2400" spans="1:8" ht="13.5" x14ac:dyDescent="0.25">
      <c r="A2400" s="3">
        <v>45499</v>
      </c>
      <c r="B2400" s="2">
        <v>54</v>
      </c>
      <c r="C2400" s="2">
        <v>39.1892</v>
      </c>
      <c r="D2400" s="2">
        <v>1119</v>
      </c>
      <c r="E2400" s="2">
        <f t="shared" si="148"/>
        <v>1123655</v>
      </c>
      <c r="F2400" s="17" t="str">
        <f t="shared" si="151"/>
        <v>BEARISH</v>
      </c>
      <c r="G2400" s="17" t="str">
        <f t="shared" si="150"/>
        <v>NEUTRAL</v>
      </c>
      <c r="H2400" s="17" t="str">
        <f t="shared" si="149"/>
        <v>NEUTRAL</v>
      </c>
    </row>
    <row r="2401" spans="1:8" ht="13.5" x14ac:dyDescent="0.25">
      <c r="A2401" s="3">
        <v>45502</v>
      </c>
      <c r="B2401" s="2">
        <v>54</v>
      </c>
      <c r="C2401" s="2">
        <v>39.1892</v>
      </c>
      <c r="D2401" s="2">
        <v>875</v>
      </c>
      <c r="E2401" s="2">
        <f t="shared" si="148"/>
        <v>1123655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NEUTRAL</v>
      </c>
    </row>
    <row r="2402" spans="1:8" ht="13.5" x14ac:dyDescent="0.25">
      <c r="A2402" s="3">
        <v>45503</v>
      </c>
      <c r="B2402" s="2">
        <v>53.96</v>
      </c>
      <c r="C2402" s="2">
        <v>39.160200000000003</v>
      </c>
      <c r="D2402" s="2">
        <v>1487</v>
      </c>
      <c r="E2402" s="2">
        <f t="shared" si="148"/>
        <v>1122168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BEARISH DIVERGENCE</v>
      </c>
    </row>
    <row r="2403" spans="1:8" ht="13.5" x14ac:dyDescent="0.25">
      <c r="A2403" s="3">
        <v>45504</v>
      </c>
      <c r="B2403" s="2">
        <v>53.9</v>
      </c>
      <c r="C2403" s="2">
        <v>39.116599999999998</v>
      </c>
      <c r="D2403" s="2">
        <v>702</v>
      </c>
      <c r="E2403" s="2">
        <f t="shared" si="148"/>
        <v>1121466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v>45505</v>
      </c>
      <c r="B2404" s="2">
        <v>53.65</v>
      </c>
      <c r="C2404" s="2">
        <v>38.935200000000002</v>
      </c>
      <c r="D2404" s="2">
        <v>2194</v>
      </c>
      <c r="E2404" s="2">
        <f t="shared" si="148"/>
        <v>1119272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v>45506</v>
      </c>
      <c r="B2405" s="2">
        <v>53.65</v>
      </c>
      <c r="C2405" s="2">
        <v>38.935200000000002</v>
      </c>
      <c r="D2405" s="2">
        <v>355</v>
      </c>
      <c r="E2405" s="2">
        <f t="shared" si="148"/>
        <v>1119272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CONFIRMED BEARISH</v>
      </c>
    </row>
    <row r="2406" spans="1:8" ht="13.5" x14ac:dyDescent="0.25">
      <c r="A2406" s="3">
        <v>45509</v>
      </c>
      <c r="B2406" s="2">
        <v>53.65</v>
      </c>
      <c r="C2406" s="2">
        <v>38.935200000000002</v>
      </c>
      <c r="D2406" s="2">
        <v>520</v>
      </c>
      <c r="E2406" s="2">
        <f t="shared" si="148"/>
        <v>1119272</v>
      </c>
      <c r="F2406" s="17" t="str">
        <f t="shared" si="151"/>
        <v>BEARISH</v>
      </c>
      <c r="G2406" s="17" t="str">
        <f t="shared" si="150"/>
        <v>NEUTRAL</v>
      </c>
      <c r="H2406" s="17" t="str">
        <f t="shared" si="149"/>
        <v>CONFIRMED BEARISH</v>
      </c>
    </row>
    <row r="2407" spans="1:8" ht="13.5" x14ac:dyDescent="0.25">
      <c r="A2407" s="3">
        <v>45510</v>
      </c>
      <c r="B2407" s="2">
        <v>53.5</v>
      </c>
      <c r="C2407" s="2">
        <v>38.826300000000003</v>
      </c>
      <c r="D2407" s="2">
        <v>831</v>
      </c>
      <c r="E2407" s="2">
        <f t="shared" si="148"/>
        <v>1118441</v>
      </c>
      <c r="F2407" s="17" t="str">
        <f t="shared" si="151"/>
        <v>BEARISH</v>
      </c>
      <c r="G2407" s="17" t="str">
        <f t="shared" si="150"/>
        <v>NEUTRAL</v>
      </c>
      <c r="H2407" s="17" t="str">
        <f t="shared" si="149"/>
        <v>CONFIRMED BEARISH</v>
      </c>
    </row>
    <row r="2408" spans="1:8" ht="13.5" x14ac:dyDescent="0.25">
      <c r="A2408" s="3">
        <v>45511</v>
      </c>
      <c r="B2408" s="2">
        <v>53.1</v>
      </c>
      <c r="C2408" s="2">
        <v>38.536099999999998</v>
      </c>
      <c r="D2408" s="2">
        <v>2624</v>
      </c>
      <c r="E2408" s="2">
        <f t="shared" si="148"/>
        <v>1115817</v>
      </c>
      <c r="F2408" s="17" t="str">
        <f t="shared" si="151"/>
        <v>BEARISH</v>
      </c>
      <c r="G2408" s="17" t="str">
        <f t="shared" si="150"/>
        <v>NEUTRAL</v>
      </c>
      <c r="H2408" s="17" t="str">
        <f t="shared" si="149"/>
        <v>CONFIRMED BEARISH</v>
      </c>
    </row>
    <row r="2409" spans="1:8" ht="13.5" x14ac:dyDescent="0.25">
      <c r="A2409" s="3">
        <v>45512</v>
      </c>
      <c r="B2409" s="2">
        <v>53.4</v>
      </c>
      <c r="C2409" s="2">
        <v>38.753799999999998</v>
      </c>
      <c r="D2409" s="2">
        <v>1384</v>
      </c>
      <c r="E2409" s="2">
        <f t="shared" si="148"/>
        <v>1117201</v>
      </c>
      <c r="F2409" s="17" t="str">
        <f t="shared" si="151"/>
        <v>BEARISH</v>
      </c>
      <c r="G2409" s="17" t="str">
        <f t="shared" si="150"/>
        <v>NEUTRAL</v>
      </c>
      <c r="H2409" s="17" t="str">
        <f t="shared" si="149"/>
        <v>CONFIRMED BEARISH</v>
      </c>
    </row>
    <row r="2410" spans="1:8" ht="13.5" x14ac:dyDescent="0.25">
      <c r="A2410" s="3">
        <v>45513</v>
      </c>
      <c r="B2410" s="2">
        <v>53.4</v>
      </c>
      <c r="C2410" s="2">
        <v>38.753799999999998</v>
      </c>
      <c r="D2410" s="2">
        <v>2696</v>
      </c>
      <c r="E2410" s="2">
        <f t="shared" si="148"/>
        <v>1117201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CONFIRMED BEARISH</v>
      </c>
    </row>
    <row r="2411" spans="1:8" ht="13.5" x14ac:dyDescent="0.25">
      <c r="A2411" s="3">
        <v>45516</v>
      </c>
      <c r="B2411" s="2">
        <v>53.9</v>
      </c>
      <c r="C2411" s="2">
        <v>39.116599999999998</v>
      </c>
      <c r="D2411" s="2">
        <v>1313</v>
      </c>
      <c r="E2411" s="2">
        <f t="shared" si="148"/>
        <v>1118514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BEARISH DIVERGENCE</v>
      </c>
    </row>
    <row r="2412" spans="1:8" ht="13.5" x14ac:dyDescent="0.25">
      <c r="A2412" s="3">
        <v>45518</v>
      </c>
      <c r="B2412" s="2">
        <v>53.9</v>
      </c>
      <c r="C2412" s="2">
        <v>39.116599999999998</v>
      </c>
      <c r="D2412" s="2">
        <v>456</v>
      </c>
      <c r="E2412" s="2">
        <f t="shared" si="148"/>
        <v>1118514</v>
      </c>
      <c r="F2412" s="17" t="str">
        <f t="shared" si="151"/>
        <v>BULLISH</v>
      </c>
      <c r="G2412" s="17" t="str">
        <f t="shared" si="150"/>
        <v>NEUTRAL</v>
      </c>
      <c r="H2412" s="17" t="str">
        <f t="shared" si="149"/>
        <v>CONFIRMED BULLISH</v>
      </c>
    </row>
    <row r="2413" spans="1:8" ht="13.5" x14ac:dyDescent="0.25">
      <c r="A2413" s="3">
        <v>45519</v>
      </c>
      <c r="B2413" s="2">
        <v>53.9</v>
      </c>
      <c r="C2413" s="2">
        <v>39.116599999999998</v>
      </c>
      <c r="D2413" s="2">
        <v>1228</v>
      </c>
      <c r="E2413" s="2">
        <f t="shared" si="148"/>
        <v>1118514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CONFIRMED BULLISH</v>
      </c>
    </row>
    <row r="2414" spans="1:8" ht="13.5" x14ac:dyDescent="0.25">
      <c r="A2414" s="3">
        <v>45520</v>
      </c>
      <c r="B2414" s="2">
        <v>53.9</v>
      </c>
      <c r="C2414" s="2">
        <v>39.116599999999998</v>
      </c>
      <c r="D2414" s="2">
        <v>366</v>
      </c>
      <c r="E2414" s="2">
        <f t="shared" si="148"/>
        <v>1118514</v>
      </c>
      <c r="F2414" s="17" t="str">
        <f t="shared" si="151"/>
        <v>BULLISH</v>
      </c>
      <c r="G2414" s="17" t="str">
        <f t="shared" si="150"/>
        <v>NEUTRAL</v>
      </c>
      <c r="H2414" s="17" t="str">
        <f t="shared" si="149"/>
        <v>CONFIRMED BULLISH</v>
      </c>
    </row>
    <row r="2415" spans="1:8" ht="13.5" x14ac:dyDescent="0.25">
      <c r="A2415" s="3">
        <v>45523</v>
      </c>
      <c r="B2415" s="2">
        <v>53.5</v>
      </c>
      <c r="C2415" s="2">
        <v>38.826300000000003</v>
      </c>
      <c r="D2415" s="2">
        <v>692</v>
      </c>
      <c r="E2415" s="2">
        <f t="shared" si="148"/>
        <v>1117822</v>
      </c>
      <c r="F2415" s="17" t="str">
        <f t="shared" si="151"/>
        <v>BULLISH</v>
      </c>
      <c r="G2415" s="17" t="str">
        <f t="shared" si="150"/>
        <v>NEUTRAL</v>
      </c>
      <c r="H2415" s="17" t="str">
        <f t="shared" si="149"/>
        <v>CONFIRMED BULLISH</v>
      </c>
    </row>
    <row r="2416" spans="1:8" ht="13.5" x14ac:dyDescent="0.25">
      <c r="A2416" s="3">
        <v>45524</v>
      </c>
      <c r="B2416" s="2">
        <v>53.5</v>
      </c>
      <c r="C2416" s="2">
        <v>38.826300000000003</v>
      </c>
      <c r="D2416" s="2">
        <v>135</v>
      </c>
      <c r="E2416" s="2">
        <f t="shared" si="148"/>
        <v>1117822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CONFIRMED BEARISH</v>
      </c>
    </row>
    <row r="2417" spans="1:8" ht="13.5" x14ac:dyDescent="0.25">
      <c r="A2417" s="3">
        <v>45525</v>
      </c>
      <c r="B2417" s="2">
        <v>53.5</v>
      </c>
      <c r="C2417" s="2">
        <v>38.826300000000003</v>
      </c>
      <c r="D2417" s="2">
        <v>476</v>
      </c>
      <c r="E2417" s="2">
        <f t="shared" si="148"/>
        <v>1117822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CONFIRMED BEARISH</v>
      </c>
    </row>
    <row r="2418" spans="1:8" ht="13.5" x14ac:dyDescent="0.25">
      <c r="A2418" s="3">
        <v>45526</v>
      </c>
      <c r="B2418" s="2">
        <v>53.8</v>
      </c>
      <c r="C2418" s="2">
        <v>39.0441</v>
      </c>
      <c r="D2418" s="2">
        <v>301</v>
      </c>
      <c r="E2418" s="2">
        <f t="shared" si="148"/>
        <v>1118123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v>45527</v>
      </c>
      <c r="B2419" s="2">
        <v>53.79</v>
      </c>
      <c r="C2419" s="2">
        <v>39.036799999999999</v>
      </c>
      <c r="D2419" s="2">
        <v>5634</v>
      </c>
      <c r="E2419" s="2">
        <f t="shared" si="148"/>
        <v>1112489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v>45530</v>
      </c>
      <c r="B2420" s="2">
        <v>53.5</v>
      </c>
      <c r="C2420" s="2">
        <v>38.826300000000003</v>
      </c>
      <c r="D2420" s="2">
        <v>6202</v>
      </c>
      <c r="E2420" s="2">
        <f t="shared" si="148"/>
        <v>1106287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NEUTRAL</v>
      </c>
    </row>
    <row r="2421" spans="1:8" ht="13.5" x14ac:dyDescent="0.25">
      <c r="A2421" s="3">
        <v>45531</v>
      </c>
      <c r="B2421" s="2">
        <v>53.4</v>
      </c>
      <c r="C2421" s="2">
        <v>38.753799999999998</v>
      </c>
      <c r="D2421" s="2">
        <v>27928</v>
      </c>
      <c r="E2421" s="2">
        <f t="shared" si="148"/>
        <v>1078359</v>
      </c>
      <c r="F2421" s="17" t="str">
        <f t="shared" si="151"/>
        <v>BEARISH</v>
      </c>
      <c r="G2421" s="17" t="str">
        <f t="shared" si="150"/>
        <v>WEAK</v>
      </c>
      <c r="H2421" s="17" t="str">
        <f t="shared" si="149"/>
        <v>CONFIRMED BEARISH</v>
      </c>
    </row>
    <row r="2422" spans="1:8" ht="13.5" x14ac:dyDescent="0.25">
      <c r="A2422" s="3">
        <v>45532</v>
      </c>
      <c r="B2422" s="2">
        <v>53.4</v>
      </c>
      <c r="C2422" s="2">
        <v>38.753799999999998</v>
      </c>
      <c r="D2422" s="2">
        <v>1716</v>
      </c>
      <c r="E2422" s="2">
        <f t="shared" si="148"/>
        <v>1078359</v>
      </c>
      <c r="F2422" s="17" t="str">
        <f t="shared" si="151"/>
        <v>BEARISH</v>
      </c>
      <c r="G2422" s="17" t="str">
        <f t="shared" si="150"/>
        <v>WEAK</v>
      </c>
      <c r="H2422" s="17" t="str">
        <f t="shared" si="149"/>
        <v>CONFIRMED BEARISH</v>
      </c>
    </row>
    <row r="2423" spans="1:8" ht="13.5" x14ac:dyDescent="0.25">
      <c r="A2423" s="3">
        <v>45533</v>
      </c>
      <c r="B2423" s="2">
        <v>53.5</v>
      </c>
      <c r="C2423" s="2">
        <v>38.826300000000003</v>
      </c>
      <c r="D2423" s="2">
        <v>1091</v>
      </c>
      <c r="E2423" s="2">
        <f t="shared" si="148"/>
        <v>1079450</v>
      </c>
      <c r="F2423" s="17" t="str">
        <f t="shared" si="151"/>
        <v>BEARISH</v>
      </c>
      <c r="G2423" s="17" t="str">
        <f t="shared" si="150"/>
        <v>WEAK</v>
      </c>
      <c r="H2423" s="17" t="str">
        <f t="shared" si="149"/>
        <v>CONFIRMED BEARISH</v>
      </c>
    </row>
    <row r="2424" spans="1:8" ht="13.5" x14ac:dyDescent="0.25">
      <c r="A2424" s="3">
        <v>45534</v>
      </c>
      <c r="B2424" s="2">
        <v>54</v>
      </c>
      <c r="C2424" s="2">
        <v>39.1892</v>
      </c>
      <c r="D2424" s="2">
        <v>14424</v>
      </c>
      <c r="E2424" s="2">
        <f t="shared" si="148"/>
        <v>1093874</v>
      </c>
      <c r="F2424" s="17" t="str">
        <f t="shared" si="151"/>
        <v>BEARISH</v>
      </c>
      <c r="G2424" s="17" t="str">
        <f t="shared" si="150"/>
        <v>NEUTRAL</v>
      </c>
      <c r="H2424" s="17" t="str">
        <f t="shared" si="149"/>
        <v>BEARISH DIVERGENCE</v>
      </c>
    </row>
    <row r="2425" spans="1:8" ht="13.5" x14ac:dyDescent="0.25">
      <c r="A2425" s="3">
        <v>45537</v>
      </c>
      <c r="B2425" s="2">
        <v>53.7</v>
      </c>
      <c r="C2425" s="2">
        <v>38.971499999999999</v>
      </c>
      <c r="D2425" s="2">
        <v>1831</v>
      </c>
      <c r="E2425" s="2">
        <f t="shared" si="148"/>
        <v>1092043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BEARISH DIVERGENCE</v>
      </c>
    </row>
    <row r="2426" spans="1:8" ht="13.5" x14ac:dyDescent="0.25">
      <c r="A2426" s="3">
        <v>45538</v>
      </c>
      <c r="B2426" s="2">
        <v>53.7</v>
      </c>
      <c r="C2426" s="2">
        <v>38.971499999999999</v>
      </c>
      <c r="D2426" s="2">
        <v>1678</v>
      </c>
      <c r="E2426" s="2">
        <f t="shared" si="148"/>
        <v>1092043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CONFIRMED BULLISH</v>
      </c>
    </row>
    <row r="2427" spans="1:8" ht="13.5" x14ac:dyDescent="0.25">
      <c r="A2427" s="3">
        <v>45539</v>
      </c>
      <c r="B2427" s="2">
        <v>53.6</v>
      </c>
      <c r="C2427" s="2">
        <v>38.898899999999998</v>
      </c>
      <c r="D2427" s="2">
        <v>454</v>
      </c>
      <c r="E2427" s="2">
        <f t="shared" si="148"/>
        <v>1091589</v>
      </c>
      <c r="F2427" s="17" t="str">
        <f t="shared" si="151"/>
        <v>BULLISH</v>
      </c>
      <c r="G2427" s="17" t="str">
        <f t="shared" si="150"/>
        <v>NEUTRAL</v>
      </c>
      <c r="H2427" s="17" t="str">
        <f t="shared" si="149"/>
        <v>CONFIRMED BULLISH</v>
      </c>
    </row>
    <row r="2428" spans="1:8" ht="13.5" x14ac:dyDescent="0.25">
      <c r="A2428" s="3">
        <v>45540</v>
      </c>
      <c r="B2428" s="2">
        <v>53.7</v>
      </c>
      <c r="C2428" s="2">
        <v>38.971499999999999</v>
      </c>
      <c r="D2428" s="2">
        <v>42</v>
      </c>
      <c r="E2428" s="2">
        <f t="shared" si="148"/>
        <v>1091631</v>
      </c>
      <c r="F2428" s="17" t="str">
        <f t="shared" si="151"/>
        <v>BULLISH</v>
      </c>
      <c r="G2428" s="17" t="str">
        <f t="shared" si="150"/>
        <v>NEUTRAL</v>
      </c>
      <c r="H2428" s="17" t="str">
        <f t="shared" si="149"/>
        <v>CONFIRMED BULLISH</v>
      </c>
    </row>
    <row r="2429" spans="1:8" ht="13.5" x14ac:dyDescent="0.25">
      <c r="A2429" s="3">
        <v>45541</v>
      </c>
      <c r="B2429" s="2">
        <v>53.9</v>
      </c>
      <c r="C2429" s="2">
        <v>39.116599999999998</v>
      </c>
      <c r="D2429" s="2">
        <v>1119</v>
      </c>
      <c r="E2429" s="2">
        <f t="shared" si="148"/>
        <v>1092750</v>
      </c>
      <c r="F2429" s="17" t="str">
        <f t="shared" si="151"/>
        <v>BEARISH</v>
      </c>
      <c r="G2429" s="17" t="str">
        <f t="shared" si="150"/>
        <v>NEUTRAL</v>
      </c>
      <c r="H2429" s="17" t="str">
        <f t="shared" si="149"/>
        <v>CONFIRMED BEARISH</v>
      </c>
    </row>
    <row r="2430" spans="1:8" ht="13.5" x14ac:dyDescent="0.25">
      <c r="A2430" s="3">
        <v>45544</v>
      </c>
      <c r="B2430" s="2">
        <v>53.9</v>
      </c>
      <c r="C2430" s="2">
        <v>39.116599999999998</v>
      </c>
      <c r="D2430" s="2">
        <v>882</v>
      </c>
      <c r="E2430" s="2">
        <f t="shared" si="148"/>
        <v>1092750</v>
      </c>
      <c r="F2430" s="17" t="str">
        <f t="shared" si="151"/>
        <v>BULLISH</v>
      </c>
      <c r="G2430" s="17" t="str">
        <f t="shared" si="150"/>
        <v>NEUTRAL</v>
      </c>
      <c r="H2430" s="17" t="str">
        <f t="shared" si="149"/>
        <v>CONFIRMED BULLISH</v>
      </c>
    </row>
    <row r="2431" spans="1:8" ht="13.5" x14ac:dyDescent="0.25">
      <c r="A2431" s="3">
        <v>45545</v>
      </c>
      <c r="B2431" s="2">
        <v>53.6</v>
      </c>
      <c r="C2431" s="2">
        <v>38.898899999999998</v>
      </c>
      <c r="D2431" s="2">
        <v>615</v>
      </c>
      <c r="E2431" s="2">
        <f t="shared" si="148"/>
        <v>1092135</v>
      </c>
      <c r="F2431" s="17" t="str">
        <f t="shared" si="151"/>
        <v>BULLISH</v>
      </c>
      <c r="G2431" s="17" t="str">
        <f t="shared" si="150"/>
        <v>NEUTRAL</v>
      </c>
      <c r="H2431" s="17" t="str">
        <f t="shared" si="149"/>
        <v>BULLISH DIVERGENCE</v>
      </c>
    </row>
    <row r="2432" spans="1:8" ht="13.5" x14ac:dyDescent="0.25">
      <c r="A2432" s="3">
        <v>45546</v>
      </c>
      <c r="B2432" s="2">
        <v>53.59</v>
      </c>
      <c r="C2432" s="2">
        <v>38.8917</v>
      </c>
      <c r="D2432" s="2">
        <v>1397</v>
      </c>
      <c r="E2432" s="2">
        <f t="shared" si="148"/>
        <v>1090738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CONFIRMED BEARISH</v>
      </c>
    </row>
    <row r="2433" spans="1:8" ht="13.5" x14ac:dyDescent="0.25">
      <c r="A2433" s="3">
        <v>45547</v>
      </c>
      <c r="B2433" s="2">
        <v>53.2</v>
      </c>
      <c r="C2433" s="2">
        <v>38.608600000000003</v>
      </c>
      <c r="D2433" s="2">
        <v>3220</v>
      </c>
      <c r="E2433" s="2">
        <f t="shared" si="148"/>
        <v>1087518</v>
      </c>
      <c r="F2433" s="17" t="str">
        <f t="shared" si="151"/>
        <v>BEARISH</v>
      </c>
      <c r="G2433" s="17" t="str">
        <f t="shared" si="150"/>
        <v>NEUTRAL</v>
      </c>
      <c r="H2433" s="17" t="str">
        <f t="shared" si="149"/>
        <v>CONFIRMED BEARISH</v>
      </c>
    </row>
    <row r="2434" spans="1:8" ht="13.5" x14ac:dyDescent="0.25">
      <c r="A2434" s="3">
        <v>45548</v>
      </c>
      <c r="B2434" s="2">
        <v>53.4</v>
      </c>
      <c r="C2434" s="2">
        <v>38.753799999999998</v>
      </c>
      <c r="D2434" s="2">
        <v>510</v>
      </c>
      <c r="E2434" s="2">
        <f t="shared" si="148"/>
        <v>1088028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v>45551</v>
      </c>
      <c r="B2435" s="2">
        <v>53.3</v>
      </c>
      <c r="C2435" s="2">
        <v>38.681199999999997</v>
      </c>
      <c r="D2435" s="2">
        <v>1325</v>
      </c>
      <c r="E2435" s="2">
        <f t="shared" si="148"/>
        <v>1086703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v>45552</v>
      </c>
      <c r="B2436" s="2">
        <v>52.8</v>
      </c>
      <c r="C2436" s="2">
        <v>38.318300000000001</v>
      </c>
      <c r="D2436" s="2">
        <v>1911</v>
      </c>
      <c r="E2436" s="2">
        <f t="shared" ref="E2436:E2499" si="152">IF(B2436&gt;B2435, E2435+D2436, IF(B2436&lt;B2435, E2435-D2436, E2435))</f>
        <v>1084792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v>45553</v>
      </c>
      <c r="B2437" s="2">
        <v>52.7</v>
      </c>
      <c r="C2437" s="2">
        <v>38.245800000000003</v>
      </c>
      <c r="D2437" s="2">
        <v>38110</v>
      </c>
      <c r="E2437" s="2">
        <f t="shared" si="152"/>
        <v>1046682</v>
      </c>
      <c r="F2437" s="17" t="str">
        <f t="shared" si="151"/>
        <v>BEARISH</v>
      </c>
      <c r="G2437" s="17" t="str">
        <f t="shared" si="150"/>
        <v>WEAK</v>
      </c>
      <c r="H2437" s="17" t="str">
        <f t="shared" si="149"/>
        <v>CONFIRMED BEARISH</v>
      </c>
    </row>
    <row r="2438" spans="1:8" ht="13.5" x14ac:dyDescent="0.25">
      <c r="A2438" s="3">
        <v>45554</v>
      </c>
      <c r="B2438" s="2">
        <v>52.58</v>
      </c>
      <c r="C2438" s="2">
        <v>38.158700000000003</v>
      </c>
      <c r="D2438" s="2">
        <v>162</v>
      </c>
      <c r="E2438" s="2">
        <f t="shared" si="152"/>
        <v>1046520</v>
      </c>
      <c r="F2438" s="17" t="str">
        <f t="shared" si="151"/>
        <v>BEARISH</v>
      </c>
      <c r="G2438" s="17" t="str">
        <f t="shared" si="150"/>
        <v>WEAK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v>45555</v>
      </c>
      <c r="B2439" s="2">
        <v>52.45</v>
      </c>
      <c r="C2439" s="2">
        <v>38.064300000000003</v>
      </c>
      <c r="D2439" s="2">
        <v>2886</v>
      </c>
      <c r="E2439" s="2">
        <f t="shared" si="152"/>
        <v>1043634</v>
      </c>
      <c r="F2439" s="17" t="str">
        <f t="shared" si="151"/>
        <v>BEARISH</v>
      </c>
      <c r="G2439" s="17" t="str">
        <f t="shared" ref="G2439:G2502" si="154">IF((E2439-E2434)/E2434 &gt; 0.02, "STRONG",
 IF((E2439-E2434)/E2434 &lt; -0.02, "WEAK", "NEUTRAL"))</f>
        <v>WEAK</v>
      </c>
      <c r="H2439" s="17" t="str">
        <f t="shared" si="153"/>
        <v>CONFIRMED BEARISH</v>
      </c>
    </row>
    <row r="2440" spans="1:8" ht="13.5" x14ac:dyDescent="0.25">
      <c r="A2440" s="3">
        <v>45558</v>
      </c>
      <c r="B2440" s="2">
        <v>52.7</v>
      </c>
      <c r="C2440" s="2">
        <v>38.245800000000003</v>
      </c>
      <c r="D2440" s="2">
        <v>1470</v>
      </c>
      <c r="E2440" s="2">
        <f t="shared" si="152"/>
        <v>1045104</v>
      </c>
      <c r="F2440" s="17" t="str">
        <f t="shared" ref="F2440:F2503" si="155">IF(E2440&gt;E2435,"BULLISH",IF(E2440&lt;E2435,"BEARISH","NEUTRAL"))</f>
        <v>BEARISH</v>
      </c>
      <c r="G2440" s="17" t="str">
        <f t="shared" si="154"/>
        <v>WEAK</v>
      </c>
      <c r="H2440" s="17" t="str">
        <f t="shared" si="153"/>
        <v>CONFIRMED BEARISH</v>
      </c>
    </row>
    <row r="2441" spans="1:8" ht="13.5" x14ac:dyDescent="0.25">
      <c r="A2441" s="3">
        <v>45559</v>
      </c>
      <c r="B2441" s="2">
        <v>53.5</v>
      </c>
      <c r="C2441" s="2">
        <v>38.826300000000003</v>
      </c>
      <c r="D2441" s="2">
        <v>1641</v>
      </c>
      <c r="E2441" s="2">
        <f t="shared" si="152"/>
        <v>1046745</v>
      </c>
      <c r="F2441" s="17" t="str">
        <f t="shared" si="155"/>
        <v>BEARISH</v>
      </c>
      <c r="G2441" s="17" t="str">
        <f t="shared" si="154"/>
        <v>WEAK</v>
      </c>
      <c r="H2441" s="17" t="str">
        <f t="shared" si="153"/>
        <v>BEARISH DIVERGENCE</v>
      </c>
    </row>
    <row r="2442" spans="1:8" ht="13.5" x14ac:dyDescent="0.25">
      <c r="A2442" s="3">
        <v>45560</v>
      </c>
      <c r="B2442" s="2">
        <v>53.3</v>
      </c>
      <c r="C2442" s="2">
        <v>38.681199999999997</v>
      </c>
      <c r="D2442" s="2">
        <v>157</v>
      </c>
      <c r="E2442" s="2">
        <f t="shared" si="152"/>
        <v>1046588</v>
      </c>
      <c r="F2442" s="17" t="str">
        <f t="shared" si="155"/>
        <v>BEARISH</v>
      </c>
      <c r="G2442" s="17" t="str">
        <f t="shared" si="154"/>
        <v>NEUTRAL</v>
      </c>
      <c r="H2442" s="17" t="str">
        <f t="shared" si="153"/>
        <v>BEARISH DIVERGENCE</v>
      </c>
    </row>
    <row r="2443" spans="1:8" ht="13.5" x14ac:dyDescent="0.25">
      <c r="A2443" s="3">
        <v>45561</v>
      </c>
      <c r="B2443" s="2">
        <v>53</v>
      </c>
      <c r="C2443" s="2">
        <v>38.463500000000003</v>
      </c>
      <c r="D2443" s="2">
        <v>8962</v>
      </c>
      <c r="E2443" s="2">
        <f t="shared" si="152"/>
        <v>1037626</v>
      </c>
      <c r="F2443" s="17" t="str">
        <f t="shared" si="155"/>
        <v>BEARISH</v>
      </c>
      <c r="G2443" s="17" t="str">
        <f t="shared" si="154"/>
        <v>NEUTRAL</v>
      </c>
      <c r="H2443" s="17" t="str">
        <f t="shared" si="153"/>
        <v>BEARISH DIVERGENCE</v>
      </c>
    </row>
    <row r="2444" spans="1:8" ht="13.5" x14ac:dyDescent="0.25">
      <c r="A2444" s="3">
        <v>45562</v>
      </c>
      <c r="B2444" s="2">
        <v>53.2</v>
      </c>
      <c r="C2444" s="2">
        <v>38.608600000000003</v>
      </c>
      <c r="D2444" s="2">
        <v>5853</v>
      </c>
      <c r="E2444" s="2">
        <f t="shared" si="152"/>
        <v>1043479</v>
      </c>
      <c r="F2444" s="17" t="str">
        <f t="shared" si="155"/>
        <v>BEARISH</v>
      </c>
      <c r="G2444" s="17" t="str">
        <f t="shared" si="154"/>
        <v>NEUTRAL</v>
      </c>
      <c r="H2444" s="17" t="str">
        <f t="shared" si="153"/>
        <v>BEARISH DIVERGENCE</v>
      </c>
    </row>
    <row r="2445" spans="1:8" ht="13.5" x14ac:dyDescent="0.25">
      <c r="A2445" s="3">
        <v>45565</v>
      </c>
      <c r="B2445" s="2">
        <v>53.4</v>
      </c>
      <c r="C2445" s="2">
        <v>38.753799999999998</v>
      </c>
      <c r="D2445" s="2">
        <v>331</v>
      </c>
      <c r="E2445" s="2">
        <f t="shared" si="152"/>
        <v>1043810</v>
      </c>
      <c r="F2445" s="17" t="str">
        <f t="shared" si="155"/>
        <v>BEARISH</v>
      </c>
      <c r="G2445" s="17" t="str">
        <f t="shared" si="154"/>
        <v>NEUTRAL</v>
      </c>
      <c r="H2445" s="17" t="str">
        <f t="shared" si="153"/>
        <v>BEARISH DIVERGENCE</v>
      </c>
    </row>
    <row r="2446" spans="1:8" ht="13.5" x14ac:dyDescent="0.25">
      <c r="A2446" s="3">
        <v>45566</v>
      </c>
      <c r="B2446" s="2">
        <v>53.78</v>
      </c>
      <c r="C2446" s="2">
        <v>39.029499999999999</v>
      </c>
      <c r="D2446" s="2">
        <v>1501</v>
      </c>
      <c r="E2446" s="2">
        <f t="shared" si="152"/>
        <v>1045311</v>
      </c>
      <c r="F2446" s="17" t="str">
        <f t="shared" si="155"/>
        <v>BEARISH</v>
      </c>
      <c r="G2446" s="17" t="str">
        <f t="shared" si="154"/>
        <v>NEUTRAL</v>
      </c>
      <c r="H2446" s="17" t="str">
        <f t="shared" si="153"/>
        <v>BEARISH DIVERGENCE</v>
      </c>
    </row>
    <row r="2447" spans="1:8" ht="13.5" x14ac:dyDescent="0.25">
      <c r="A2447" s="3">
        <v>45567</v>
      </c>
      <c r="B2447" s="2">
        <v>53.7</v>
      </c>
      <c r="C2447" s="2">
        <v>38.971499999999999</v>
      </c>
      <c r="D2447" s="2">
        <v>7252</v>
      </c>
      <c r="E2447" s="2">
        <f t="shared" si="152"/>
        <v>1038059</v>
      </c>
      <c r="F2447" s="17" t="str">
        <f t="shared" si="155"/>
        <v>BEARISH</v>
      </c>
      <c r="G2447" s="17" t="str">
        <f t="shared" si="154"/>
        <v>NEUTRAL</v>
      </c>
      <c r="H2447" s="17" t="str">
        <f t="shared" si="153"/>
        <v>BEARISH DIVERGENCE</v>
      </c>
    </row>
    <row r="2448" spans="1:8" ht="13.5" x14ac:dyDescent="0.25">
      <c r="A2448" s="3">
        <v>45568</v>
      </c>
      <c r="B2448" s="2">
        <v>53.4</v>
      </c>
      <c r="C2448" s="2">
        <v>38.753799999999998</v>
      </c>
      <c r="D2448" s="2">
        <v>1613</v>
      </c>
      <c r="E2448" s="2">
        <f t="shared" si="152"/>
        <v>1036446</v>
      </c>
      <c r="F2448" s="17" t="str">
        <f t="shared" si="155"/>
        <v>BEARISH</v>
      </c>
      <c r="G2448" s="17" t="str">
        <f t="shared" si="154"/>
        <v>NEUTRAL</v>
      </c>
      <c r="H2448" s="17" t="str">
        <f t="shared" si="153"/>
        <v>BEARISH DIVERGENCE</v>
      </c>
    </row>
    <row r="2449" spans="1:8" ht="13.5" x14ac:dyDescent="0.25">
      <c r="A2449" s="3">
        <v>45569</v>
      </c>
      <c r="B2449" s="2">
        <v>53.3</v>
      </c>
      <c r="C2449" s="2">
        <v>38.681199999999997</v>
      </c>
      <c r="D2449" s="2">
        <v>8808</v>
      </c>
      <c r="E2449" s="2">
        <f t="shared" si="152"/>
        <v>1027638</v>
      </c>
      <c r="F2449" s="17" t="str">
        <f t="shared" si="155"/>
        <v>BEARISH</v>
      </c>
      <c r="G2449" s="17" t="str">
        <f t="shared" si="154"/>
        <v>NEUTRAL</v>
      </c>
      <c r="H2449" s="17" t="str">
        <f t="shared" si="153"/>
        <v>BEARISH DIVERGENCE</v>
      </c>
    </row>
    <row r="2450" spans="1:8" ht="13.5" x14ac:dyDescent="0.25">
      <c r="A2450" s="3">
        <v>45572</v>
      </c>
      <c r="B2450" s="2">
        <v>52.95</v>
      </c>
      <c r="C2450" s="2">
        <v>38.427199999999999</v>
      </c>
      <c r="D2450" s="2">
        <v>3500</v>
      </c>
      <c r="E2450" s="2">
        <f t="shared" si="152"/>
        <v>1024138</v>
      </c>
      <c r="F2450" s="17" t="str">
        <f t="shared" si="155"/>
        <v>BEARISH</v>
      </c>
      <c r="G2450" s="17" t="str">
        <f t="shared" si="154"/>
        <v>NEUTRAL</v>
      </c>
      <c r="H2450" s="17" t="str">
        <f t="shared" si="153"/>
        <v>CONFIRMED BEARISH</v>
      </c>
    </row>
    <row r="2451" spans="1:8" ht="13.5" x14ac:dyDescent="0.25">
      <c r="A2451" s="3">
        <v>45573</v>
      </c>
      <c r="B2451" s="2">
        <v>52.95</v>
      </c>
      <c r="C2451" s="2">
        <v>38.427199999999999</v>
      </c>
      <c r="D2451" s="2">
        <v>2021</v>
      </c>
      <c r="E2451" s="2">
        <f t="shared" si="152"/>
        <v>1024138</v>
      </c>
      <c r="F2451" s="17" t="str">
        <f t="shared" si="155"/>
        <v>BEARISH</v>
      </c>
      <c r="G2451" s="17" t="str">
        <f t="shared" si="154"/>
        <v>WEAK</v>
      </c>
      <c r="H2451" s="17" t="str">
        <f t="shared" si="153"/>
        <v>CONFIRMED BEARISH</v>
      </c>
    </row>
    <row r="2452" spans="1:8" ht="13.5" x14ac:dyDescent="0.25">
      <c r="A2452" s="3">
        <v>45574</v>
      </c>
      <c r="B2452" s="2">
        <v>53</v>
      </c>
      <c r="C2452" s="2">
        <v>38.463500000000003</v>
      </c>
      <c r="D2452" s="2">
        <v>1958</v>
      </c>
      <c r="E2452" s="2">
        <f t="shared" si="152"/>
        <v>1026096</v>
      </c>
      <c r="F2452" s="17" t="str">
        <f t="shared" si="155"/>
        <v>BEARISH</v>
      </c>
      <c r="G2452" s="17" t="str">
        <f t="shared" si="154"/>
        <v>NEUTRAL</v>
      </c>
      <c r="H2452" s="17" t="str">
        <f t="shared" si="153"/>
        <v>CONFIRMED BEARISH</v>
      </c>
    </row>
    <row r="2453" spans="1:8" ht="13.5" x14ac:dyDescent="0.25">
      <c r="A2453" s="3">
        <v>45575</v>
      </c>
      <c r="B2453" s="2">
        <v>53.2</v>
      </c>
      <c r="C2453" s="2">
        <v>38.608600000000003</v>
      </c>
      <c r="D2453" s="2">
        <v>4653</v>
      </c>
      <c r="E2453" s="2">
        <f t="shared" si="152"/>
        <v>1030749</v>
      </c>
      <c r="F2453" s="17" t="str">
        <f t="shared" si="155"/>
        <v>BEARISH</v>
      </c>
      <c r="G2453" s="17" t="str">
        <f t="shared" si="154"/>
        <v>NEUTRAL</v>
      </c>
      <c r="H2453" s="17" t="str">
        <f t="shared" si="153"/>
        <v>CONFIRMED BEARISH</v>
      </c>
    </row>
    <row r="2454" spans="1:8" ht="13.5" x14ac:dyDescent="0.25">
      <c r="A2454" s="3">
        <v>45576</v>
      </c>
      <c r="B2454" s="2">
        <v>53</v>
      </c>
      <c r="C2454" s="2">
        <v>38.463500000000003</v>
      </c>
      <c r="D2454" s="2">
        <v>4282</v>
      </c>
      <c r="E2454" s="2">
        <f t="shared" si="152"/>
        <v>1026467</v>
      </c>
      <c r="F2454" s="17" t="str">
        <f t="shared" si="155"/>
        <v>BEARISH</v>
      </c>
      <c r="G2454" s="17" t="str">
        <f t="shared" si="154"/>
        <v>NEUTRAL</v>
      </c>
      <c r="H2454" s="17" t="str">
        <f t="shared" si="153"/>
        <v>CONFIRMED BEARISH</v>
      </c>
    </row>
    <row r="2455" spans="1:8" ht="13.5" x14ac:dyDescent="0.25">
      <c r="A2455" s="3">
        <v>45579</v>
      </c>
      <c r="B2455" s="2">
        <v>53</v>
      </c>
      <c r="C2455" s="2">
        <v>38.463500000000003</v>
      </c>
      <c r="D2455" s="2">
        <v>4919</v>
      </c>
      <c r="E2455" s="2">
        <f t="shared" si="152"/>
        <v>1026467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CONFIRMED BULLISH</v>
      </c>
    </row>
    <row r="2456" spans="1:8" ht="13.5" x14ac:dyDescent="0.25">
      <c r="A2456" s="3">
        <v>45581</v>
      </c>
      <c r="B2456" s="2">
        <v>51.39</v>
      </c>
      <c r="C2456" s="2">
        <v>37.295099999999998</v>
      </c>
      <c r="D2456" s="2">
        <v>9071</v>
      </c>
      <c r="E2456" s="2">
        <f t="shared" si="152"/>
        <v>1017396</v>
      </c>
      <c r="F2456" s="17" t="str">
        <f t="shared" si="155"/>
        <v>BEARISH</v>
      </c>
      <c r="G2456" s="17" t="str">
        <f t="shared" si="154"/>
        <v>NEUTRAL</v>
      </c>
      <c r="H2456" s="17" t="str">
        <f t="shared" si="153"/>
        <v>CONFIRMED BEARISH</v>
      </c>
    </row>
    <row r="2457" spans="1:8" ht="13.5" x14ac:dyDescent="0.25">
      <c r="A2457" s="3">
        <v>45582</v>
      </c>
      <c r="B2457" s="2">
        <v>50.75</v>
      </c>
      <c r="C2457" s="2">
        <v>36.830599999999997</v>
      </c>
      <c r="D2457" s="2">
        <v>3071</v>
      </c>
      <c r="E2457" s="2">
        <f t="shared" si="152"/>
        <v>1014325</v>
      </c>
      <c r="F2457" s="17" t="str">
        <f t="shared" si="155"/>
        <v>BEARISH</v>
      </c>
      <c r="G2457" s="17" t="str">
        <f t="shared" si="154"/>
        <v>NEUTRAL</v>
      </c>
      <c r="H2457" s="17" t="str">
        <f t="shared" si="153"/>
        <v>CONFIRMED BEARISH</v>
      </c>
    </row>
    <row r="2458" spans="1:8" ht="13.5" x14ac:dyDescent="0.25">
      <c r="A2458" s="3">
        <v>45583</v>
      </c>
      <c r="B2458" s="2">
        <v>51.4</v>
      </c>
      <c r="C2458" s="2">
        <v>37.302300000000002</v>
      </c>
      <c r="D2458" s="2">
        <v>9795</v>
      </c>
      <c r="E2458" s="2">
        <f t="shared" si="152"/>
        <v>1024120</v>
      </c>
      <c r="F2458" s="17" t="str">
        <f t="shared" si="155"/>
        <v>BEARISH</v>
      </c>
      <c r="G2458" s="17" t="str">
        <f t="shared" si="154"/>
        <v>NEUTRAL</v>
      </c>
      <c r="H2458" s="17" t="str">
        <f t="shared" si="153"/>
        <v>CONFIRMED BEARISH</v>
      </c>
    </row>
    <row r="2459" spans="1:8" ht="13.5" x14ac:dyDescent="0.25">
      <c r="A2459" s="3">
        <v>45586</v>
      </c>
      <c r="B2459" s="2">
        <v>51.4</v>
      </c>
      <c r="C2459" s="2">
        <v>37.302300000000002</v>
      </c>
      <c r="D2459" s="2">
        <v>998</v>
      </c>
      <c r="E2459" s="2">
        <f t="shared" si="152"/>
        <v>1024120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v>45587</v>
      </c>
      <c r="B2460" s="2">
        <v>51.5</v>
      </c>
      <c r="C2460" s="2">
        <v>37.374899999999997</v>
      </c>
      <c r="D2460" s="2">
        <v>1289</v>
      </c>
      <c r="E2460" s="2">
        <f t="shared" si="152"/>
        <v>1025409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CONFIRMED BEARISH</v>
      </c>
    </row>
    <row r="2461" spans="1:8" ht="13.5" x14ac:dyDescent="0.25">
      <c r="A2461" s="3">
        <v>45588</v>
      </c>
      <c r="B2461" s="2">
        <v>51.7</v>
      </c>
      <c r="C2461" s="2">
        <v>37.520000000000003</v>
      </c>
      <c r="D2461" s="2">
        <v>2250</v>
      </c>
      <c r="E2461" s="2">
        <f t="shared" si="152"/>
        <v>1027659</v>
      </c>
      <c r="F2461" s="17" t="str">
        <f t="shared" si="155"/>
        <v>BULLISH</v>
      </c>
      <c r="G2461" s="17" t="str">
        <f t="shared" si="154"/>
        <v>NEUTRAL</v>
      </c>
      <c r="H2461" s="17" t="str">
        <f t="shared" si="153"/>
        <v>CONFIRMED BULLISH</v>
      </c>
    </row>
    <row r="2462" spans="1:8" ht="13.5" x14ac:dyDescent="0.25">
      <c r="A2462" s="3">
        <v>45589</v>
      </c>
      <c r="B2462" s="2">
        <v>51.6</v>
      </c>
      <c r="C2462" s="2">
        <v>37.447499999999998</v>
      </c>
      <c r="D2462" s="2">
        <v>1825</v>
      </c>
      <c r="E2462" s="2">
        <f t="shared" si="152"/>
        <v>1025834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CONFIRMED BULLISH</v>
      </c>
    </row>
    <row r="2463" spans="1:8" ht="13.5" x14ac:dyDescent="0.25">
      <c r="A2463" s="3">
        <v>45590</v>
      </c>
      <c r="B2463" s="2">
        <v>51.49</v>
      </c>
      <c r="C2463" s="2">
        <v>37.367600000000003</v>
      </c>
      <c r="D2463" s="2">
        <v>2620</v>
      </c>
      <c r="E2463" s="2">
        <f t="shared" si="152"/>
        <v>1023214</v>
      </c>
      <c r="F2463" s="17" t="str">
        <f t="shared" si="155"/>
        <v>BEARISH</v>
      </c>
      <c r="G2463" s="17" t="str">
        <f t="shared" si="154"/>
        <v>NEUTRAL</v>
      </c>
      <c r="H2463" s="17" t="str">
        <f t="shared" si="153"/>
        <v>BEARISH DIVERGENCE</v>
      </c>
    </row>
    <row r="2464" spans="1:8" ht="13.5" x14ac:dyDescent="0.25">
      <c r="A2464" s="3">
        <v>45593</v>
      </c>
      <c r="B2464" s="2">
        <v>51.35</v>
      </c>
      <c r="C2464" s="2">
        <v>37.265999999999998</v>
      </c>
      <c r="D2464" s="2">
        <v>5067</v>
      </c>
      <c r="E2464" s="2">
        <f t="shared" si="152"/>
        <v>1018147</v>
      </c>
      <c r="F2464" s="17" t="str">
        <f t="shared" si="155"/>
        <v>BEARISH</v>
      </c>
      <c r="G2464" s="17" t="str">
        <f t="shared" si="154"/>
        <v>NEUTRAL</v>
      </c>
      <c r="H2464" s="17" t="str">
        <f t="shared" si="153"/>
        <v>CONFIRMED BEARISH</v>
      </c>
    </row>
    <row r="2465" spans="1:8" ht="13.5" x14ac:dyDescent="0.25">
      <c r="A2465" s="3">
        <v>45594</v>
      </c>
      <c r="B2465" s="2">
        <v>51</v>
      </c>
      <c r="C2465" s="2">
        <v>37.012</v>
      </c>
      <c r="D2465" s="2">
        <v>2319</v>
      </c>
      <c r="E2465" s="2">
        <f t="shared" si="152"/>
        <v>1015828</v>
      </c>
      <c r="F2465" s="17" t="str">
        <f t="shared" si="155"/>
        <v>BEARISH</v>
      </c>
      <c r="G2465" s="17" t="str">
        <f t="shared" si="154"/>
        <v>NEUTRAL</v>
      </c>
      <c r="H2465" s="17" t="str">
        <f t="shared" si="153"/>
        <v>CONFIRMED BEARISH</v>
      </c>
    </row>
    <row r="2466" spans="1:8" ht="13.5" x14ac:dyDescent="0.25">
      <c r="A2466" s="3">
        <v>45595</v>
      </c>
      <c r="B2466" s="2">
        <v>50.8</v>
      </c>
      <c r="C2466" s="2">
        <v>36.866900000000001</v>
      </c>
      <c r="D2466" s="2">
        <v>1400</v>
      </c>
      <c r="E2466" s="2">
        <f t="shared" si="152"/>
        <v>1014428</v>
      </c>
      <c r="F2466" s="17" t="str">
        <f t="shared" si="155"/>
        <v>BEARISH</v>
      </c>
      <c r="G2466" s="17" t="str">
        <f t="shared" si="154"/>
        <v>NEUTRAL</v>
      </c>
      <c r="H2466" s="17" t="str">
        <f t="shared" si="153"/>
        <v>CONFIRMED BEARISH</v>
      </c>
    </row>
    <row r="2467" spans="1:8" ht="13.5" x14ac:dyDescent="0.25">
      <c r="A2467" s="3">
        <v>45596</v>
      </c>
      <c r="B2467" s="2">
        <v>50.95</v>
      </c>
      <c r="C2467" s="2">
        <v>36.975700000000003</v>
      </c>
      <c r="D2467" s="2">
        <v>1516</v>
      </c>
      <c r="E2467" s="2">
        <f t="shared" si="152"/>
        <v>1015944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CONFIRMED BEARISH</v>
      </c>
    </row>
    <row r="2468" spans="1:8" ht="13.5" x14ac:dyDescent="0.25">
      <c r="A2468" s="3">
        <v>45597</v>
      </c>
      <c r="B2468" s="2">
        <v>50.8</v>
      </c>
      <c r="C2468" s="2">
        <v>36.866900000000001</v>
      </c>
      <c r="D2468" s="2">
        <v>7160</v>
      </c>
      <c r="E2468" s="2">
        <f t="shared" si="152"/>
        <v>1008784</v>
      </c>
      <c r="F2468" s="17" t="str">
        <f t="shared" si="155"/>
        <v>BEARISH</v>
      </c>
      <c r="G2468" s="17" t="str">
        <f t="shared" si="154"/>
        <v>NEUTRAL</v>
      </c>
      <c r="H2468" s="17" t="str">
        <f t="shared" si="153"/>
        <v>CONFIRMED BEARISH</v>
      </c>
    </row>
    <row r="2469" spans="1:8" ht="13.5" x14ac:dyDescent="0.25">
      <c r="A2469" s="3">
        <v>45600</v>
      </c>
      <c r="B2469" s="2">
        <v>50.4</v>
      </c>
      <c r="C2469" s="2">
        <v>36.576599999999999</v>
      </c>
      <c r="D2469" s="2">
        <v>1734</v>
      </c>
      <c r="E2469" s="2">
        <f t="shared" si="152"/>
        <v>1007050</v>
      </c>
      <c r="F2469" s="17" t="str">
        <f t="shared" si="155"/>
        <v>BEARISH</v>
      </c>
      <c r="G2469" s="17" t="str">
        <f t="shared" si="154"/>
        <v>NEUTRAL</v>
      </c>
      <c r="H2469" s="17" t="str">
        <f t="shared" si="153"/>
        <v>CONFIRMED BEARISH</v>
      </c>
    </row>
    <row r="2470" spans="1:8" ht="13.5" x14ac:dyDescent="0.25">
      <c r="A2470" s="3">
        <v>45601</v>
      </c>
      <c r="B2470" s="2">
        <v>50.2</v>
      </c>
      <c r="C2470" s="2">
        <v>36.431399999999996</v>
      </c>
      <c r="D2470" s="2">
        <v>4574</v>
      </c>
      <c r="E2470" s="2">
        <f t="shared" si="152"/>
        <v>1002476</v>
      </c>
      <c r="F2470" s="17" t="str">
        <f t="shared" si="155"/>
        <v>BEARISH</v>
      </c>
      <c r="G2470" s="17" t="str">
        <f t="shared" si="154"/>
        <v>NEUTRAL</v>
      </c>
      <c r="H2470" s="17" t="str">
        <f t="shared" si="153"/>
        <v>CONFIRMED BEARISH</v>
      </c>
    </row>
    <row r="2471" spans="1:8" ht="13.5" x14ac:dyDescent="0.25">
      <c r="A2471" s="3">
        <v>45602</v>
      </c>
      <c r="B2471" s="2">
        <v>50.15</v>
      </c>
      <c r="C2471" s="2">
        <v>36.395200000000003</v>
      </c>
      <c r="D2471" s="2">
        <v>5976</v>
      </c>
      <c r="E2471" s="2">
        <f t="shared" si="152"/>
        <v>996500</v>
      </c>
      <c r="F2471" s="17" t="str">
        <f t="shared" si="155"/>
        <v>BEARISH</v>
      </c>
      <c r="G2471" s="17" t="str">
        <f t="shared" si="154"/>
        <v>NEUTRAL</v>
      </c>
      <c r="H2471" s="17" t="str">
        <f t="shared" si="153"/>
        <v>CONFIRMED BEARISH</v>
      </c>
    </row>
    <row r="2472" spans="1:8" ht="13.5" x14ac:dyDescent="0.25">
      <c r="A2472" s="3">
        <v>45603</v>
      </c>
      <c r="B2472" s="2">
        <v>49.15</v>
      </c>
      <c r="C2472" s="2">
        <v>35.669400000000003</v>
      </c>
      <c r="D2472" s="2">
        <v>9944</v>
      </c>
      <c r="E2472" s="2">
        <f t="shared" si="152"/>
        <v>986556</v>
      </c>
      <c r="F2472" s="17" t="str">
        <f t="shared" si="155"/>
        <v>BEARISH</v>
      </c>
      <c r="G2472" s="17" t="str">
        <f t="shared" si="154"/>
        <v>WEAK</v>
      </c>
      <c r="H2472" s="17" t="str">
        <f t="shared" si="153"/>
        <v>CONFIRMED BEARISH</v>
      </c>
    </row>
    <row r="2473" spans="1:8" ht="13.5" x14ac:dyDescent="0.25">
      <c r="A2473" s="3">
        <v>45604</v>
      </c>
      <c r="B2473" s="2">
        <v>49.34</v>
      </c>
      <c r="C2473" s="2">
        <v>35.807299999999998</v>
      </c>
      <c r="D2473" s="2">
        <v>16586</v>
      </c>
      <c r="E2473" s="2">
        <f t="shared" si="152"/>
        <v>1003142</v>
      </c>
      <c r="F2473" s="17" t="str">
        <f t="shared" si="155"/>
        <v>BEARISH</v>
      </c>
      <c r="G2473" s="17" t="str">
        <f t="shared" si="154"/>
        <v>NEUTRAL</v>
      </c>
      <c r="H2473" s="17" t="str">
        <f t="shared" si="153"/>
        <v>CONFIRMED BEARISH</v>
      </c>
    </row>
    <row r="2474" spans="1:8" ht="13.5" x14ac:dyDescent="0.25">
      <c r="A2474" s="3">
        <v>45607</v>
      </c>
      <c r="B2474" s="2">
        <v>50.29</v>
      </c>
      <c r="C2474" s="2">
        <v>36.4968</v>
      </c>
      <c r="D2474" s="2">
        <v>2201</v>
      </c>
      <c r="E2474" s="2">
        <f t="shared" si="152"/>
        <v>1005343</v>
      </c>
      <c r="F2474" s="17" t="str">
        <f t="shared" si="155"/>
        <v>BEARISH</v>
      </c>
      <c r="G2474" s="17" t="str">
        <f t="shared" si="154"/>
        <v>NEUTRAL</v>
      </c>
      <c r="H2474" s="17" t="str">
        <f t="shared" si="153"/>
        <v>CONFIRMED BEARISH</v>
      </c>
    </row>
    <row r="2475" spans="1:8" ht="13.5" x14ac:dyDescent="0.25">
      <c r="A2475" s="3">
        <v>45608</v>
      </c>
      <c r="B2475" s="2">
        <v>50.19</v>
      </c>
      <c r="C2475" s="2">
        <v>36.424199999999999</v>
      </c>
      <c r="D2475" s="2">
        <v>3683</v>
      </c>
      <c r="E2475" s="2">
        <f t="shared" si="152"/>
        <v>1001660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CONFIRMED BEARISH</v>
      </c>
    </row>
    <row r="2476" spans="1:8" ht="13.5" x14ac:dyDescent="0.25">
      <c r="A2476" s="3">
        <v>45609</v>
      </c>
      <c r="B2476" s="2">
        <v>49.42</v>
      </c>
      <c r="C2476" s="2">
        <v>35.865400000000001</v>
      </c>
      <c r="D2476" s="2">
        <v>917</v>
      </c>
      <c r="E2476" s="2">
        <f t="shared" si="152"/>
        <v>1000743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BULLISH DIVERGENCE</v>
      </c>
    </row>
    <row r="2477" spans="1:8" ht="13.5" x14ac:dyDescent="0.25">
      <c r="A2477" s="3">
        <v>45610</v>
      </c>
      <c r="B2477" s="2">
        <v>49.9</v>
      </c>
      <c r="C2477" s="2">
        <v>36.213700000000003</v>
      </c>
      <c r="D2477" s="2">
        <v>4194</v>
      </c>
      <c r="E2477" s="2">
        <f t="shared" si="152"/>
        <v>1004937</v>
      </c>
      <c r="F2477" s="17" t="str">
        <f t="shared" si="155"/>
        <v>BULLISH</v>
      </c>
      <c r="G2477" s="17" t="str">
        <f t="shared" si="154"/>
        <v>NEUTRAL</v>
      </c>
      <c r="H2477" s="17" t="str">
        <f t="shared" si="153"/>
        <v>CONFIRMED BULLISH</v>
      </c>
    </row>
    <row r="2478" spans="1:8" ht="13.5" x14ac:dyDescent="0.25">
      <c r="A2478" s="3">
        <v>45611</v>
      </c>
      <c r="B2478" s="2">
        <v>49.75</v>
      </c>
      <c r="C2478" s="2">
        <v>36.104900000000001</v>
      </c>
      <c r="D2478" s="2">
        <v>16576</v>
      </c>
      <c r="E2478" s="2">
        <f t="shared" si="152"/>
        <v>988361</v>
      </c>
      <c r="F2478" s="17" t="str">
        <f t="shared" si="155"/>
        <v>BEARISH</v>
      </c>
      <c r="G2478" s="17" t="str">
        <f t="shared" si="154"/>
        <v>NEUTRAL</v>
      </c>
      <c r="H2478" s="17" t="str">
        <f t="shared" si="153"/>
        <v>BEARISH DIVERGENCE</v>
      </c>
    </row>
    <row r="2479" spans="1:8" ht="13.5" x14ac:dyDescent="0.25">
      <c r="A2479" s="3">
        <v>45614</v>
      </c>
      <c r="B2479" s="2">
        <v>49.1</v>
      </c>
      <c r="C2479" s="2">
        <v>35.633200000000002</v>
      </c>
      <c r="D2479" s="2">
        <v>18471</v>
      </c>
      <c r="E2479" s="2">
        <f t="shared" si="152"/>
        <v>969890</v>
      </c>
      <c r="F2479" s="17" t="str">
        <f t="shared" si="155"/>
        <v>BEARISH</v>
      </c>
      <c r="G2479" s="17" t="str">
        <f t="shared" si="154"/>
        <v>WEAK</v>
      </c>
      <c r="H2479" s="17" t="str">
        <f t="shared" si="153"/>
        <v>CONFIRMED BEARISH</v>
      </c>
    </row>
    <row r="2480" spans="1:8" ht="13.5" x14ac:dyDescent="0.25">
      <c r="A2480" s="3">
        <v>45615</v>
      </c>
      <c r="B2480" s="2">
        <v>49.75</v>
      </c>
      <c r="C2480" s="2">
        <v>36.104900000000001</v>
      </c>
      <c r="D2480" s="2">
        <v>7085</v>
      </c>
      <c r="E2480" s="2">
        <f t="shared" si="152"/>
        <v>976975</v>
      </c>
      <c r="F2480" s="17" t="str">
        <f t="shared" si="155"/>
        <v>BEARISH</v>
      </c>
      <c r="G2480" s="17" t="str">
        <f t="shared" si="154"/>
        <v>WEAK</v>
      </c>
      <c r="H2480" s="17" t="str">
        <f t="shared" si="153"/>
        <v>CONFIRMED BEARISH</v>
      </c>
    </row>
    <row r="2481" spans="1:8" ht="13.5" x14ac:dyDescent="0.25">
      <c r="A2481" s="3">
        <v>45616</v>
      </c>
      <c r="B2481" s="2">
        <v>49.7</v>
      </c>
      <c r="C2481" s="2">
        <v>36.068600000000004</v>
      </c>
      <c r="D2481" s="2">
        <v>5791</v>
      </c>
      <c r="E2481" s="2">
        <f t="shared" si="152"/>
        <v>971184</v>
      </c>
      <c r="F2481" s="17" t="str">
        <f t="shared" si="155"/>
        <v>BEARISH</v>
      </c>
      <c r="G2481" s="17" t="str">
        <f t="shared" si="154"/>
        <v>WEAK</v>
      </c>
      <c r="H2481" s="17" t="str">
        <f t="shared" si="153"/>
        <v>BEARISH DIVERGENCE</v>
      </c>
    </row>
    <row r="2482" spans="1:8" ht="13.5" x14ac:dyDescent="0.25">
      <c r="A2482" s="3">
        <v>45617</v>
      </c>
      <c r="B2482" s="2">
        <v>49.49</v>
      </c>
      <c r="C2482" s="2">
        <v>35.916200000000003</v>
      </c>
      <c r="D2482" s="2">
        <v>2202</v>
      </c>
      <c r="E2482" s="2">
        <f t="shared" si="152"/>
        <v>968982</v>
      </c>
      <c r="F2482" s="17" t="str">
        <f t="shared" si="155"/>
        <v>BEARISH</v>
      </c>
      <c r="G2482" s="17" t="str">
        <f t="shared" si="154"/>
        <v>WEAK</v>
      </c>
      <c r="H2482" s="17" t="str">
        <f t="shared" si="153"/>
        <v>CONFIRMED BEARISH</v>
      </c>
    </row>
    <row r="2483" spans="1:8" ht="13.5" x14ac:dyDescent="0.25">
      <c r="A2483" s="3">
        <v>45618</v>
      </c>
      <c r="B2483" s="2">
        <v>49.1</v>
      </c>
      <c r="C2483" s="2">
        <v>35.633200000000002</v>
      </c>
      <c r="D2483" s="2">
        <v>12037</v>
      </c>
      <c r="E2483" s="2">
        <f t="shared" si="152"/>
        <v>956945</v>
      </c>
      <c r="F2483" s="17" t="str">
        <f t="shared" si="155"/>
        <v>BEARISH</v>
      </c>
      <c r="G2483" s="17" t="str">
        <f t="shared" si="154"/>
        <v>WEAK</v>
      </c>
      <c r="H2483" s="17" t="str">
        <f t="shared" si="153"/>
        <v>CONFIRMED BEARISH</v>
      </c>
    </row>
    <row r="2484" spans="1:8" ht="13.5" x14ac:dyDescent="0.25">
      <c r="A2484" s="3">
        <v>45621</v>
      </c>
      <c r="B2484" s="2">
        <v>49.12</v>
      </c>
      <c r="C2484" s="2">
        <v>35.6477</v>
      </c>
      <c r="D2484" s="2">
        <v>1167</v>
      </c>
      <c r="E2484" s="2">
        <f t="shared" si="152"/>
        <v>958112</v>
      </c>
      <c r="F2484" s="17" t="str">
        <f t="shared" si="155"/>
        <v>BEARISH</v>
      </c>
      <c r="G2484" s="17" t="str">
        <f t="shared" si="154"/>
        <v>NEUTRAL</v>
      </c>
      <c r="H2484" s="17" t="str">
        <f t="shared" si="153"/>
        <v>BEARISH DIVERGENCE</v>
      </c>
    </row>
    <row r="2485" spans="1:8" ht="13.5" x14ac:dyDescent="0.25">
      <c r="A2485" s="3">
        <v>45622</v>
      </c>
      <c r="B2485" s="2">
        <v>49.5</v>
      </c>
      <c r="C2485" s="2">
        <v>35.923400000000001</v>
      </c>
      <c r="D2485" s="2">
        <v>6028</v>
      </c>
      <c r="E2485" s="2">
        <f t="shared" si="152"/>
        <v>964140</v>
      </c>
      <c r="F2485" s="17" t="str">
        <f t="shared" si="155"/>
        <v>BEARISH</v>
      </c>
      <c r="G2485" s="17" t="str">
        <f t="shared" si="154"/>
        <v>NEUTRAL</v>
      </c>
      <c r="H2485" s="17" t="str">
        <f t="shared" si="153"/>
        <v>CONFIRMED BEARISH</v>
      </c>
    </row>
    <row r="2486" spans="1:8" ht="13.5" x14ac:dyDescent="0.25">
      <c r="A2486" s="3">
        <v>45623</v>
      </c>
      <c r="B2486" s="2">
        <v>49.6</v>
      </c>
      <c r="C2486" s="2">
        <v>35.996000000000002</v>
      </c>
      <c r="D2486" s="2">
        <v>724</v>
      </c>
      <c r="E2486" s="2">
        <f t="shared" si="152"/>
        <v>964864</v>
      </c>
      <c r="F2486" s="17" t="str">
        <f t="shared" si="155"/>
        <v>BEARISH</v>
      </c>
      <c r="G2486" s="17" t="str">
        <f t="shared" si="154"/>
        <v>NEUTRAL</v>
      </c>
      <c r="H2486" s="17" t="str">
        <f t="shared" si="153"/>
        <v>CONFIRMED BEARISH</v>
      </c>
    </row>
    <row r="2487" spans="1:8" ht="13.5" x14ac:dyDescent="0.25">
      <c r="A2487" s="3">
        <v>45624</v>
      </c>
      <c r="B2487" s="2">
        <v>49.75</v>
      </c>
      <c r="C2487" s="2">
        <v>36.104900000000001</v>
      </c>
      <c r="D2487" s="2">
        <v>1234</v>
      </c>
      <c r="E2487" s="2">
        <f t="shared" si="152"/>
        <v>966098</v>
      </c>
      <c r="F2487" s="17" t="str">
        <f t="shared" si="155"/>
        <v>BEARISH</v>
      </c>
      <c r="G2487" s="17" t="str">
        <f t="shared" si="154"/>
        <v>NEUTRAL</v>
      </c>
      <c r="H2487" s="17" t="str">
        <f t="shared" si="153"/>
        <v>BEARISH DIVERGENCE</v>
      </c>
    </row>
    <row r="2488" spans="1:8" ht="13.5" x14ac:dyDescent="0.25">
      <c r="A2488" s="3">
        <v>45625</v>
      </c>
      <c r="B2488" s="2">
        <v>50</v>
      </c>
      <c r="C2488" s="2">
        <v>36.286299999999997</v>
      </c>
      <c r="D2488" s="2">
        <v>882</v>
      </c>
      <c r="E2488" s="2">
        <f t="shared" si="152"/>
        <v>966980</v>
      </c>
      <c r="F2488" s="17" t="str">
        <f t="shared" si="155"/>
        <v>BULLISH</v>
      </c>
      <c r="G2488" s="17" t="str">
        <f t="shared" si="154"/>
        <v>NEUTRAL</v>
      </c>
      <c r="H2488" s="17" t="str">
        <f t="shared" si="153"/>
        <v>CONFIRMED BULLISH</v>
      </c>
    </row>
    <row r="2489" spans="1:8" ht="13.5" x14ac:dyDescent="0.25">
      <c r="A2489" s="3">
        <v>45628</v>
      </c>
      <c r="B2489" s="2">
        <v>49.81</v>
      </c>
      <c r="C2489" s="2">
        <v>36.148400000000002</v>
      </c>
      <c r="D2489" s="2">
        <v>2053</v>
      </c>
      <c r="E2489" s="2">
        <f t="shared" si="152"/>
        <v>964927</v>
      </c>
      <c r="F2489" s="17" t="str">
        <f t="shared" si="155"/>
        <v>BULLISH</v>
      </c>
      <c r="G2489" s="17" t="str">
        <f t="shared" si="154"/>
        <v>NEUTRAL</v>
      </c>
      <c r="H2489" s="17" t="str">
        <f t="shared" si="153"/>
        <v>CONFIRMED BULLISH</v>
      </c>
    </row>
    <row r="2490" spans="1:8" ht="13.5" x14ac:dyDescent="0.25">
      <c r="A2490" s="3">
        <v>45629</v>
      </c>
      <c r="B2490" s="2">
        <v>50</v>
      </c>
      <c r="C2490" s="2">
        <v>36.286299999999997</v>
      </c>
      <c r="D2490" s="2">
        <v>1727</v>
      </c>
      <c r="E2490" s="2">
        <f t="shared" si="152"/>
        <v>966654</v>
      </c>
      <c r="F2490" s="17" t="str">
        <f t="shared" si="155"/>
        <v>BULLISH</v>
      </c>
      <c r="G2490" s="17" t="str">
        <f t="shared" si="154"/>
        <v>NEUTRAL</v>
      </c>
      <c r="H2490" s="17" t="str">
        <f t="shared" si="153"/>
        <v>CONFIRMED BULLISH</v>
      </c>
    </row>
    <row r="2491" spans="1:8" ht="13.5" x14ac:dyDescent="0.25">
      <c r="A2491" s="3">
        <v>45630</v>
      </c>
      <c r="B2491" s="2">
        <v>49.8</v>
      </c>
      <c r="C2491" s="2">
        <v>36.141199999999998</v>
      </c>
      <c r="D2491" s="2">
        <v>798</v>
      </c>
      <c r="E2491" s="2">
        <f t="shared" si="152"/>
        <v>965856</v>
      </c>
      <c r="F2491" s="17" t="str">
        <f t="shared" si="155"/>
        <v>BULLISH</v>
      </c>
      <c r="G2491" s="17" t="str">
        <f t="shared" si="154"/>
        <v>NEUTRAL</v>
      </c>
      <c r="H2491" s="17" t="str">
        <f t="shared" si="153"/>
        <v>CONFIRMED BULLISH</v>
      </c>
    </row>
    <row r="2492" spans="1:8" ht="13.5" x14ac:dyDescent="0.25">
      <c r="A2492" s="3">
        <v>45631</v>
      </c>
      <c r="B2492" s="2">
        <v>50.8</v>
      </c>
      <c r="C2492" s="2">
        <v>36.866900000000001</v>
      </c>
      <c r="D2492" s="2">
        <v>13898</v>
      </c>
      <c r="E2492" s="2">
        <f t="shared" si="152"/>
        <v>979754</v>
      </c>
      <c r="F2492" s="17" t="str">
        <f t="shared" si="155"/>
        <v>BULLISH</v>
      </c>
      <c r="G2492" s="17" t="str">
        <f t="shared" si="154"/>
        <v>NEUTRAL</v>
      </c>
      <c r="H2492" s="17" t="str">
        <f t="shared" si="153"/>
        <v>CONFIRMED BULLISH</v>
      </c>
    </row>
    <row r="2493" spans="1:8" ht="13.5" x14ac:dyDescent="0.25">
      <c r="A2493" s="3">
        <v>45632</v>
      </c>
      <c r="B2493" s="2">
        <v>50.79</v>
      </c>
      <c r="C2493" s="2">
        <v>36.8596</v>
      </c>
      <c r="D2493" s="2">
        <v>3074</v>
      </c>
      <c r="E2493" s="2">
        <f t="shared" si="152"/>
        <v>976680</v>
      </c>
      <c r="F2493" s="17" t="str">
        <f t="shared" si="155"/>
        <v>BULLISH</v>
      </c>
      <c r="G2493" s="17" t="str">
        <f t="shared" si="154"/>
        <v>NEUTRAL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50.32</v>
      </c>
      <c r="C2494" s="2">
        <v>36.518500000000003</v>
      </c>
      <c r="D2494" s="2">
        <v>3206</v>
      </c>
      <c r="E2494" s="2">
        <f t="shared" si="152"/>
        <v>973474</v>
      </c>
      <c r="F2494" s="17" t="str">
        <f t="shared" si="155"/>
        <v>BULLISH</v>
      </c>
      <c r="G2494" s="17" t="str">
        <f t="shared" si="154"/>
        <v>NEUTRAL</v>
      </c>
      <c r="H2494" s="17" t="str">
        <f t="shared" si="153"/>
        <v>CONFIRMED BULLISH</v>
      </c>
    </row>
    <row r="2495" spans="1:8" ht="13.5" x14ac:dyDescent="0.25">
      <c r="A2495" s="3">
        <v>45636</v>
      </c>
      <c r="B2495" s="2">
        <v>50.99</v>
      </c>
      <c r="C2495" s="2">
        <v>37.004800000000003</v>
      </c>
      <c r="D2495" s="2">
        <v>3252</v>
      </c>
      <c r="E2495" s="2">
        <f t="shared" si="152"/>
        <v>976726</v>
      </c>
      <c r="F2495" s="17" t="str">
        <f t="shared" si="155"/>
        <v>BULLISH</v>
      </c>
      <c r="G2495" s="17" t="str">
        <f t="shared" si="154"/>
        <v>NEUTRAL</v>
      </c>
      <c r="H2495" s="17" t="str">
        <f t="shared" si="153"/>
        <v>CONFIRMED BULLISH</v>
      </c>
    </row>
    <row r="2496" spans="1:8" ht="13.5" x14ac:dyDescent="0.25">
      <c r="A2496" s="3">
        <v>45637</v>
      </c>
      <c r="B2496" s="2">
        <v>50.52</v>
      </c>
      <c r="C2496" s="2">
        <v>36.663699999999999</v>
      </c>
      <c r="D2496" s="2">
        <v>1645</v>
      </c>
      <c r="E2496" s="2">
        <f t="shared" si="152"/>
        <v>975081</v>
      </c>
      <c r="F2496" s="17" t="str">
        <f t="shared" si="155"/>
        <v>BULLISH</v>
      </c>
      <c r="G2496" s="17" t="str">
        <f t="shared" si="154"/>
        <v>NEUTRAL</v>
      </c>
      <c r="H2496" s="17" t="str">
        <f t="shared" si="153"/>
        <v>CONFIRMED BULLISH</v>
      </c>
    </row>
    <row r="2497" spans="1:8" ht="13.5" x14ac:dyDescent="0.25">
      <c r="A2497" s="3">
        <v>45638</v>
      </c>
      <c r="B2497" s="2">
        <v>50.75</v>
      </c>
      <c r="C2497" s="2">
        <v>36.830599999999997</v>
      </c>
      <c r="D2497" s="2">
        <v>3298</v>
      </c>
      <c r="E2497" s="2">
        <f t="shared" si="152"/>
        <v>978379</v>
      </c>
      <c r="F2497" s="17" t="str">
        <f t="shared" si="155"/>
        <v>BEARISH</v>
      </c>
      <c r="G2497" s="17" t="str">
        <f t="shared" si="154"/>
        <v>NEUTRAL</v>
      </c>
      <c r="H2497" s="17" t="str">
        <f t="shared" si="153"/>
        <v>CONFIRMED BEARISH</v>
      </c>
    </row>
    <row r="2498" spans="1:8" ht="13.5" x14ac:dyDescent="0.25">
      <c r="A2498" s="3">
        <v>45639</v>
      </c>
      <c r="B2498" s="2">
        <v>50.98</v>
      </c>
      <c r="C2498" s="2">
        <v>36.997500000000002</v>
      </c>
      <c r="D2498" s="2">
        <v>1073</v>
      </c>
      <c r="E2498" s="2">
        <f t="shared" si="152"/>
        <v>979452</v>
      </c>
      <c r="F2498" s="17" t="str">
        <f t="shared" si="155"/>
        <v>BULLISH</v>
      </c>
      <c r="G2498" s="17" t="str">
        <f t="shared" si="154"/>
        <v>NEUTRAL</v>
      </c>
      <c r="H2498" s="17" t="str">
        <f t="shared" si="153"/>
        <v>CONFIRMED BULLISH</v>
      </c>
    </row>
    <row r="2499" spans="1:8" ht="13.5" x14ac:dyDescent="0.25">
      <c r="A2499" s="3">
        <v>45642</v>
      </c>
      <c r="B2499" s="2">
        <v>51</v>
      </c>
      <c r="C2499" s="2">
        <v>37.012</v>
      </c>
      <c r="D2499" s="2">
        <v>4148</v>
      </c>
      <c r="E2499" s="2">
        <f t="shared" si="152"/>
        <v>983600</v>
      </c>
      <c r="F2499" s="17" t="str">
        <f t="shared" si="155"/>
        <v>BULLISH</v>
      </c>
      <c r="G2499" s="17" t="str">
        <f t="shared" si="154"/>
        <v>NEUTRAL</v>
      </c>
      <c r="H2499" s="17" t="str">
        <f t="shared" si="153"/>
        <v>CONFIRMED BULLISH</v>
      </c>
    </row>
    <row r="2500" spans="1:8" ht="13.5" x14ac:dyDescent="0.25">
      <c r="A2500" s="3">
        <v>45644</v>
      </c>
      <c r="B2500" s="2">
        <v>50</v>
      </c>
      <c r="C2500" s="2">
        <v>36.286299999999997</v>
      </c>
      <c r="D2500" s="2">
        <v>5145</v>
      </c>
      <c r="E2500" s="2">
        <f t="shared" ref="E2500:E2563" si="156">IF(B2500&gt;B2499, E2499+D2500, IF(B2500&lt;B2499, E2499-D2500, E2499))</f>
        <v>978455</v>
      </c>
      <c r="F2500" s="17" t="str">
        <f t="shared" si="155"/>
        <v>BULLISH</v>
      </c>
      <c r="G2500" s="17" t="str">
        <f t="shared" si="154"/>
        <v>NEUTRAL</v>
      </c>
      <c r="H2500" s="17" t="str">
        <f t="shared" si="153"/>
        <v>BULLISH DIVERGENCE</v>
      </c>
    </row>
    <row r="2501" spans="1:8" ht="13.5" x14ac:dyDescent="0.25">
      <c r="A2501" s="3">
        <v>45645</v>
      </c>
      <c r="B2501" s="2">
        <v>50.9</v>
      </c>
      <c r="C2501" s="2">
        <v>36.939500000000002</v>
      </c>
      <c r="D2501" s="2">
        <v>27927</v>
      </c>
      <c r="E2501" s="2">
        <f t="shared" si="156"/>
        <v>1006382</v>
      </c>
      <c r="F2501" s="17" t="str">
        <f t="shared" si="155"/>
        <v>BULLISH</v>
      </c>
      <c r="G2501" s="17" t="str">
        <f t="shared" si="154"/>
        <v>STRONG</v>
      </c>
      <c r="H2501" s="17" t="str">
        <f t="shared" si="153"/>
        <v>CONFIRMED BULLISH</v>
      </c>
    </row>
    <row r="2502" spans="1:8" ht="13.5" x14ac:dyDescent="0.25">
      <c r="A2502" s="3">
        <v>45646</v>
      </c>
      <c r="B2502" s="2">
        <v>50.89</v>
      </c>
      <c r="C2502" s="2">
        <v>36.932200000000002</v>
      </c>
      <c r="D2502" s="2">
        <v>466775</v>
      </c>
      <c r="E2502" s="2">
        <f t="shared" si="156"/>
        <v>539607</v>
      </c>
      <c r="F2502" s="17" t="str">
        <f t="shared" si="155"/>
        <v>BEARISH</v>
      </c>
      <c r="G2502" s="17" t="str">
        <f t="shared" si="154"/>
        <v>WEAK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BEARISH DIVERGENCE</v>
      </c>
    </row>
    <row r="2503" spans="1:8" ht="13.5" x14ac:dyDescent="0.25">
      <c r="A2503" s="3">
        <v>45649</v>
      </c>
      <c r="B2503" s="2">
        <v>50.89</v>
      </c>
      <c r="C2503" s="2">
        <v>36.932200000000002</v>
      </c>
      <c r="D2503" s="2">
        <v>3728</v>
      </c>
      <c r="E2503" s="2">
        <f t="shared" si="156"/>
        <v>539607</v>
      </c>
      <c r="F2503" s="17" t="str">
        <f t="shared" si="155"/>
        <v>BEARISH</v>
      </c>
      <c r="G2503" s="17" t="str">
        <f t="shared" ref="G2503:G2566" si="158">IF((E2503-E2498)/E2498 &gt; 0.02, "STRONG",
 IF((E2503-E2498)/E2498 &lt; -0.02, "WEAK", "NEUTRAL"))</f>
        <v>WEAK</v>
      </c>
      <c r="H2503" s="17" t="str">
        <f t="shared" si="157"/>
        <v>CONFIRMED BEARISH</v>
      </c>
    </row>
    <row r="2504" spans="1:8" ht="13.5" x14ac:dyDescent="0.25">
      <c r="A2504" s="3">
        <v>45650</v>
      </c>
      <c r="B2504" s="2">
        <v>50.6</v>
      </c>
      <c r="C2504" s="2">
        <v>36.721699999999998</v>
      </c>
      <c r="D2504" s="2">
        <v>2983</v>
      </c>
      <c r="E2504" s="2">
        <f t="shared" si="156"/>
        <v>536624</v>
      </c>
      <c r="F2504" s="17" t="str">
        <f t="shared" ref="F2504:F2567" si="159">IF(E2504&gt;E2499,"BULLISH",IF(E2504&lt;E2499,"BEARISH","NEUTRAL"))</f>
        <v>BEARISH</v>
      </c>
      <c r="G2504" s="17" t="str">
        <f t="shared" si="158"/>
        <v>WEAK</v>
      </c>
      <c r="H2504" s="17" t="str">
        <f t="shared" si="157"/>
        <v>CONFIRMED BEARISH</v>
      </c>
    </row>
    <row r="2505" spans="1:8" ht="13.5" x14ac:dyDescent="0.25">
      <c r="A2505" s="3">
        <v>45651</v>
      </c>
      <c r="B2505" s="2">
        <v>50.6</v>
      </c>
      <c r="C2505" s="2">
        <v>36.721699999999998</v>
      </c>
      <c r="D2505" s="2">
        <v>667</v>
      </c>
      <c r="E2505" s="2">
        <f t="shared" si="156"/>
        <v>536624</v>
      </c>
      <c r="F2505" s="17" t="str">
        <f t="shared" si="159"/>
        <v>BEARISH</v>
      </c>
      <c r="G2505" s="17" t="str">
        <f t="shared" si="158"/>
        <v>WEAK</v>
      </c>
      <c r="H2505" s="17" t="str">
        <f t="shared" si="157"/>
        <v>BEARISH DIVERGENCE</v>
      </c>
    </row>
    <row r="2506" spans="1:8" ht="13.5" x14ac:dyDescent="0.25">
      <c r="A2506" s="3">
        <v>45652</v>
      </c>
      <c r="B2506" s="2">
        <v>50.9</v>
      </c>
      <c r="C2506" s="2">
        <v>36.939500000000002</v>
      </c>
      <c r="D2506" s="2">
        <v>2506</v>
      </c>
      <c r="E2506" s="2">
        <f t="shared" si="156"/>
        <v>539130</v>
      </c>
      <c r="F2506" s="17" t="str">
        <f t="shared" si="159"/>
        <v>BEARISH</v>
      </c>
      <c r="G2506" s="17" t="str">
        <f t="shared" si="158"/>
        <v>WEAK</v>
      </c>
      <c r="H2506" s="17" t="str">
        <f t="shared" si="157"/>
        <v>NEUTRAL</v>
      </c>
    </row>
    <row r="2507" spans="1:8" ht="13.5" x14ac:dyDescent="0.25">
      <c r="A2507" s="3">
        <v>45653</v>
      </c>
      <c r="B2507" s="2">
        <v>50.8</v>
      </c>
      <c r="C2507" s="2">
        <v>36.866900000000001</v>
      </c>
      <c r="D2507" s="2">
        <v>3015</v>
      </c>
      <c r="E2507" s="2">
        <f t="shared" si="156"/>
        <v>536115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CONFIRMED BEARISH</v>
      </c>
    </row>
    <row r="2508" spans="1:8" ht="13.5" x14ac:dyDescent="0.25">
      <c r="A2508" s="3">
        <v>45656</v>
      </c>
      <c r="B2508" s="2">
        <v>50.9</v>
      </c>
      <c r="C2508" s="2">
        <v>36.939500000000002</v>
      </c>
      <c r="D2508" s="2">
        <v>2693</v>
      </c>
      <c r="E2508" s="2">
        <f t="shared" si="156"/>
        <v>538808</v>
      </c>
      <c r="F2508" s="17" t="str">
        <f t="shared" si="159"/>
        <v>BEARISH</v>
      </c>
      <c r="G2508" s="17" t="str">
        <f t="shared" si="158"/>
        <v>NEUTRAL</v>
      </c>
      <c r="H2508" s="17" t="str">
        <f t="shared" si="157"/>
        <v>BEARISH DIVERGENCE</v>
      </c>
    </row>
    <row r="2509" spans="1:8" ht="13.5" x14ac:dyDescent="0.25">
      <c r="A2509" s="3">
        <v>45657</v>
      </c>
      <c r="B2509" s="2">
        <v>51.5</v>
      </c>
      <c r="C2509" s="2">
        <v>37.374899999999997</v>
      </c>
      <c r="D2509" s="2">
        <v>2835</v>
      </c>
      <c r="E2509" s="2">
        <f t="shared" si="156"/>
        <v>541643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CONFIRMED BULLISH</v>
      </c>
    </row>
    <row r="2510" spans="1:8" ht="13.5" x14ac:dyDescent="0.25">
      <c r="A2510" s="3">
        <v>45659</v>
      </c>
      <c r="B2510" s="2">
        <v>51.4</v>
      </c>
      <c r="C2510" s="2">
        <v>37.302300000000002</v>
      </c>
      <c r="D2510" s="2">
        <v>1289</v>
      </c>
      <c r="E2510" s="2">
        <f t="shared" si="156"/>
        <v>540354</v>
      </c>
      <c r="F2510" s="17" t="str">
        <f t="shared" si="159"/>
        <v>BULLISH</v>
      </c>
      <c r="G2510" s="17" t="str">
        <f t="shared" si="158"/>
        <v>NEUTRAL</v>
      </c>
      <c r="H2510" s="17" t="str">
        <f t="shared" si="157"/>
        <v>CONFIRMED BULLISH</v>
      </c>
    </row>
    <row r="2511" spans="1:8" ht="13.5" x14ac:dyDescent="0.25">
      <c r="A2511" s="3">
        <v>45660</v>
      </c>
      <c r="B2511" s="2">
        <v>51.9</v>
      </c>
      <c r="C2511" s="2">
        <v>37.665199999999999</v>
      </c>
      <c r="D2511" s="2">
        <v>2977</v>
      </c>
      <c r="E2511" s="2">
        <f t="shared" si="156"/>
        <v>543331</v>
      </c>
      <c r="F2511" s="17" t="str">
        <f t="shared" si="159"/>
        <v>BULLISH</v>
      </c>
      <c r="G2511" s="17" t="str">
        <f t="shared" si="158"/>
        <v>NEUTRAL</v>
      </c>
      <c r="H2511" s="17" t="str">
        <f t="shared" si="157"/>
        <v>CONFIRMED BULLISH</v>
      </c>
    </row>
    <row r="2512" spans="1:8" ht="13.5" x14ac:dyDescent="0.25">
      <c r="A2512" s="3">
        <v>45663</v>
      </c>
      <c r="B2512" s="2">
        <v>52.85</v>
      </c>
      <c r="C2512" s="2">
        <v>38.354599999999998</v>
      </c>
      <c r="D2512" s="2">
        <v>4352</v>
      </c>
      <c r="E2512" s="2">
        <f t="shared" si="156"/>
        <v>547683</v>
      </c>
      <c r="F2512" s="17" t="str">
        <f t="shared" si="159"/>
        <v>BULLISH</v>
      </c>
      <c r="G2512" s="17" t="str">
        <f t="shared" si="158"/>
        <v>STRONG</v>
      </c>
      <c r="H2512" s="17" t="str">
        <f t="shared" si="157"/>
        <v>CONFIRMED BULLISH</v>
      </c>
    </row>
    <row r="2513" spans="1:8" ht="13.5" x14ac:dyDescent="0.25">
      <c r="A2513" s="3">
        <v>45664</v>
      </c>
      <c r="B2513" s="2">
        <v>52.6</v>
      </c>
      <c r="C2513" s="2">
        <v>38.173200000000001</v>
      </c>
      <c r="D2513" s="2">
        <v>3676</v>
      </c>
      <c r="E2513" s="2">
        <f t="shared" si="156"/>
        <v>544007</v>
      </c>
      <c r="F2513" s="17" t="str">
        <f t="shared" si="159"/>
        <v>BULLISH</v>
      </c>
      <c r="G2513" s="17" t="str">
        <f t="shared" si="158"/>
        <v>NEUTRAL</v>
      </c>
      <c r="H2513" s="17" t="str">
        <f t="shared" si="157"/>
        <v>CONFIRMED BULLISH</v>
      </c>
    </row>
    <row r="2514" spans="1:8" ht="13.5" x14ac:dyDescent="0.25">
      <c r="A2514" s="3">
        <v>45665</v>
      </c>
      <c r="B2514" s="2">
        <v>52.59</v>
      </c>
      <c r="C2514" s="2">
        <v>38.165900000000001</v>
      </c>
      <c r="D2514" s="2">
        <v>2647</v>
      </c>
      <c r="E2514" s="2">
        <f t="shared" si="156"/>
        <v>541360</v>
      </c>
      <c r="F2514" s="17" t="str">
        <f t="shared" si="159"/>
        <v>BEARISH</v>
      </c>
      <c r="G2514" s="17" t="str">
        <f t="shared" si="158"/>
        <v>NEUTRAL</v>
      </c>
      <c r="H2514" s="17" t="str">
        <f t="shared" si="157"/>
        <v>BEARISH DIVERGENCE</v>
      </c>
    </row>
    <row r="2515" spans="1:8" ht="13.5" x14ac:dyDescent="0.25">
      <c r="A2515" s="3">
        <v>45666</v>
      </c>
      <c r="B2515" s="2">
        <v>52.5</v>
      </c>
      <c r="C2515" s="2">
        <v>38.1006</v>
      </c>
      <c r="D2515" s="2">
        <v>5384</v>
      </c>
      <c r="E2515" s="2">
        <f t="shared" si="156"/>
        <v>535976</v>
      </c>
      <c r="F2515" s="17" t="str">
        <f t="shared" si="159"/>
        <v>BEARISH</v>
      </c>
      <c r="G2515" s="17" t="str">
        <f t="shared" si="158"/>
        <v>NEUTRAL</v>
      </c>
      <c r="H2515" s="17" t="str">
        <f t="shared" si="157"/>
        <v>BEARISH DIVERGENCE</v>
      </c>
    </row>
    <row r="2516" spans="1:8" ht="13.5" x14ac:dyDescent="0.25">
      <c r="A2516" s="3">
        <v>45667</v>
      </c>
      <c r="B2516" s="2">
        <v>53</v>
      </c>
      <c r="C2516" s="2">
        <v>38.463500000000003</v>
      </c>
      <c r="D2516" s="2">
        <v>4725</v>
      </c>
      <c r="E2516" s="2">
        <f t="shared" si="156"/>
        <v>540701</v>
      </c>
      <c r="F2516" s="17" t="str">
        <f t="shared" si="159"/>
        <v>BEARISH</v>
      </c>
      <c r="G2516" s="17" t="str">
        <f t="shared" si="158"/>
        <v>NEUTRAL</v>
      </c>
      <c r="H2516" s="17" t="str">
        <f t="shared" si="157"/>
        <v>BEARISH DIVERGENCE</v>
      </c>
    </row>
    <row r="2517" spans="1:8" ht="13.5" x14ac:dyDescent="0.25">
      <c r="A2517" s="3">
        <v>45670</v>
      </c>
      <c r="B2517" s="2">
        <v>53.3</v>
      </c>
      <c r="C2517" s="2">
        <v>38.681199999999997</v>
      </c>
      <c r="D2517" s="2">
        <v>9923</v>
      </c>
      <c r="E2517" s="2">
        <f t="shared" si="156"/>
        <v>550624</v>
      </c>
      <c r="F2517" s="17" t="str">
        <f t="shared" si="159"/>
        <v>BULLISH</v>
      </c>
      <c r="G2517" s="17" t="str">
        <f t="shared" si="158"/>
        <v>NEUTRAL</v>
      </c>
      <c r="H2517" s="17" t="str">
        <f t="shared" si="157"/>
        <v>CONFIRMED BULLISH</v>
      </c>
    </row>
    <row r="2518" spans="1:8" ht="13.5" x14ac:dyDescent="0.25">
      <c r="A2518" s="3">
        <v>45671</v>
      </c>
      <c r="B2518" s="2">
        <v>54</v>
      </c>
      <c r="C2518" s="2">
        <v>39.1892</v>
      </c>
      <c r="D2518" s="2">
        <v>3863</v>
      </c>
      <c r="E2518" s="2">
        <f t="shared" si="156"/>
        <v>554487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CONFIRMED BULLISH</v>
      </c>
    </row>
    <row r="2519" spans="1:8" ht="13.5" x14ac:dyDescent="0.25">
      <c r="A2519" s="3">
        <v>45672</v>
      </c>
      <c r="B2519" s="2">
        <v>55.98</v>
      </c>
      <c r="C2519" s="2">
        <v>40.626100000000001</v>
      </c>
      <c r="D2519" s="2">
        <v>5832</v>
      </c>
      <c r="E2519" s="2">
        <f t="shared" si="156"/>
        <v>560319</v>
      </c>
      <c r="F2519" s="17" t="str">
        <f t="shared" si="159"/>
        <v>BULLISH</v>
      </c>
      <c r="G2519" s="17" t="str">
        <f t="shared" si="158"/>
        <v>STRONG</v>
      </c>
      <c r="H2519" s="17" t="str">
        <f t="shared" si="157"/>
        <v>CONFIRMED BULLISH</v>
      </c>
    </row>
    <row r="2520" spans="1:8" ht="13.5" x14ac:dyDescent="0.25">
      <c r="A2520" s="3">
        <v>45673</v>
      </c>
      <c r="B2520" s="2">
        <v>54.99</v>
      </c>
      <c r="C2520" s="2">
        <v>39.907699999999998</v>
      </c>
      <c r="D2520" s="2">
        <v>11778</v>
      </c>
      <c r="E2520" s="2">
        <f t="shared" si="156"/>
        <v>548541</v>
      </c>
      <c r="F2520" s="17" t="str">
        <f t="shared" si="159"/>
        <v>BULLISH</v>
      </c>
      <c r="G2520" s="17" t="str">
        <f t="shared" si="158"/>
        <v>STRONG</v>
      </c>
      <c r="H2520" s="17" t="str">
        <f t="shared" si="157"/>
        <v>CONFIRMED BULLISH</v>
      </c>
    </row>
    <row r="2521" spans="1:8" ht="13.5" x14ac:dyDescent="0.25">
      <c r="A2521" s="3">
        <v>45674</v>
      </c>
      <c r="B2521" s="2">
        <v>55.7</v>
      </c>
      <c r="C2521" s="2">
        <v>40.422899999999998</v>
      </c>
      <c r="D2521" s="2">
        <v>3507</v>
      </c>
      <c r="E2521" s="2">
        <f t="shared" si="156"/>
        <v>552048</v>
      </c>
      <c r="F2521" s="17" t="str">
        <f t="shared" si="159"/>
        <v>BULLISH</v>
      </c>
      <c r="G2521" s="17" t="str">
        <f t="shared" si="158"/>
        <v>STRONG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55.69</v>
      </c>
      <c r="C2522" s="2">
        <v>40.415700000000001</v>
      </c>
      <c r="D2522" s="2">
        <v>4291</v>
      </c>
      <c r="E2522" s="2">
        <f t="shared" si="156"/>
        <v>547757</v>
      </c>
      <c r="F2522" s="17" t="str">
        <f t="shared" si="159"/>
        <v>BEARISH</v>
      </c>
      <c r="G2522" s="17" t="str">
        <f t="shared" si="158"/>
        <v>NEUTRAL</v>
      </c>
      <c r="H2522" s="17" t="str">
        <f t="shared" si="157"/>
        <v>BEARISH DIVERGENCE</v>
      </c>
    </row>
    <row r="2523" spans="1:8" ht="13.5" x14ac:dyDescent="0.25">
      <c r="A2523" s="3">
        <v>45678</v>
      </c>
      <c r="B2523" s="2">
        <v>55.79</v>
      </c>
      <c r="C2523" s="2">
        <v>40.488300000000002</v>
      </c>
      <c r="D2523" s="2">
        <v>7516</v>
      </c>
      <c r="E2523" s="2">
        <f t="shared" si="156"/>
        <v>555273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CONFIRMED BULLISH</v>
      </c>
    </row>
    <row r="2524" spans="1:8" ht="13.5" x14ac:dyDescent="0.25">
      <c r="A2524" s="3">
        <v>45679</v>
      </c>
      <c r="B2524" s="2">
        <v>57.75</v>
      </c>
      <c r="C2524" s="2">
        <v>41.910699999999999</v>
      </c>
      <c r="D2524" s="2">
        <v>16380</v>
      </c>
      <c r="E2524" s="2">
        <f t="shared" si="156"/>
        <v>571653</v>
      </c>
      <c r="F2524" s="17" t="str">
        <f t="shared" si="159"/>
        <v>BULLISH</v>
      </c>
      <c r="G2524" s="17" t="str">
        <f t="shared" si="158"/>
        <v>STRONG</v>
      </c>
      <c r="H2524" s="17" t="str">
        <f t="shared" si="157"/>
        <v>CONFIRMED BULLISH</v>
      </c>
    </row>
    <row r="2525" spans="1:8" ht="13.5" x14ac:dyDescent="0.25">
      <c r="A2525" s="3">
        <v>45680</v>
      </c>
      <c r="B2525" s="2">
        <v>59.94</v>
      </c>
      <c r="C2525" s="2">
        <v>43.5</v>
      </c>
      <c r="D2525" s="2">
        <v>14343</v>
      </c>
      <c r="E2525" s="2">
        <f t="shared" si="156"/>
        <v>585996</v>
      </c>
      <c r="F2525" s="17" t="str">
        <f t="shared" si="159"/>
        <v>BULLISH</v>
      </c>
      <c r="G2525" s="17" t="str">
        <f t="shared" si="158"/>
        <v>STRONG</v>
      </c>
      <c r="H2525" s="17" t="str">
        <f t="shared" si="157"/>
        <v>CONFIRMED BULLISH</v>
      </c>
    </row>
    <row r="2526" spans="1:8" ht="13.5" x14ac:dyDescent="0.25">
      <c r="A2526" s="3">
        <v>45681</v>
      </c>
      <c r="B2526" s="2">
        <v>60.2</v>
      </c>
      <c r="C2526" s="2">
        <v>43.688699999999997</v>
      </c>
      <c r="D2526" s="2">
        <v>29864</v>
      </c>
      <c r="E2526" s="2">
        <f t="shared" si="156"/>
        <v>615860</v>
      </c>
      <c r="F2526" s="17" t="str">
        <f t="shared" si="159"/>
        <v>BULLISH</v>
      </c>
      <c r="G2526" s="17" t="str">
        <f t="shared" si="158"/>
        <v>STRONG</v>
      </c>
      <c r="H2526" s="17" t="str">
        <f t="shared" si="157"/>
        <v>CONFIRMED BULLISH</v>
      </c>
    </row>
    <row r="2527" spans="1:8" ht="13.5" x14ac:dyDescent="0.25">
      <c r="A2527" s="3">
        <v>45684</v>
      </c>
      <c r="B2527" s="2">
        <v>58.4</v>
      </c>
      <c r="C2527" s="2">
        <v>42.382399999999997</v>
      </c>
      <c r="D2527" s="2">
        <v>10910</v>
      </c>
      <c r="E2527" s="2">
        <f t="shared" si="156"/>
        <v>604950</v>
      </c>
      <c r="F2527" s="17" t="str">
        <f t="shared" si="159"/>
        <v>BULLISH</v>
      </c>
      <c r="G2527" s="17" t="str">
        <f t="shared" si="158"/>
        <v>STRONG</v>
      </c>
      <c r="H2527" s="17" t="str">
        <f t="shared" si="157"/>
        <v>CONFIRMED BULLISH</v>
      </c>
    </row>
    <row r="2528" spans="1:8" ht="13.5" x14ac:dyDescent="0.25">
      <c r="A2528" s="3">
        <v>45685</v>
      </c>
      <c r="B2528" s="2">
        <v>58.29</v>
      </c>
      <c r="C2528" s="2">
        <v>42.302599999999998</v>
      </c>
      <c r="D2528" s="2">
        <v>2808</v>
      </c>
      <c r="E2528" s="2">
        <f t="shared" si="156"/>
        <v>602142</v>
      </c>
      <c r="F2528" s="17" t="str">
        <f t="shared" si="159"/>
        <v>BULLISH</v>
      </c>
      <c r="G2528" s="17" t="str">
        <f t="shared" si="158"/>
        <v>STRONG</v>
      </c>
      <c r="H2528" s="17" t="str">
        <f t="shared" si="157"/>
        <v>CONFIRMED BULLISH</v>
      </c>
    </row>
    <row r="2529" spans="1:8" ht="13.5" x14ac:dyDescent="0.25">
      <c r="A2529" s="3">
        <v>45686</v>
      </c>
      <c r="B2529" s="2">
        <v>58.79</v>
      </c>
      <c r="C2529" s="2">
        <v>42.665399999999998</v>
      </c>
      <c r="D2529" s="2">
        <v>2143</v>
      </c>
      <c r="E2529" s="2">
        <f t="shared" si="156"/>
        <v>604285</v>
      </c>
      <c r="F2529" s="17" t="str">
        <f t="shared" si="159"/>
        <v>BULLISH</v>
      </c>
      <c r="G2529" s="17" t="str">
        <f t="shared" si="158"/>
        <v>STRONG</v>
      </c>
      <c r="H2529" s="17" t="str">
        <f t="shared" si="157"/>
        <v>CONFIRMED BULLISH</v>
      </c>
    </row>
    <row r="2530" spans="1:8" ht="13.5" x14ac:dyDescent="0.25">
      <c r="A2530" s="3">
        <v>45687</v>
      </c>
      <c r="B2530" s="2">
        <v>58.7</v>
      </c>
      <c r="C2530" s="2">
        <v>42.600099999999998</v>
      </c>
      <c r="D2530" s="2">
        <v>2544</v>
      </c>
      <c r="E2530" s="2">
        <f t="shared" si="156"/>
        <v>601741</v>
      </c>
      <c r="F2530" s="17" t="str">
        <f t="shared" si="159"/>
        <v>BULLISH</v>
      </c>
      <c r="G2530" s="17" t="str">
        <f t="shared" si="158"/>
        <v>STRONG</v>
      </c>
      <c r="H2530" s="17" t="str">
        <f t="shared" si="157"/>
        <v>BULLISH DIVERGENCE</v>
      </c>
    </row>
    <row r="2531" spans="1:8" ht="13.5" x14ac:dyDescent="0.25">
      <c r="A2531" s="3">
        <v>45688</v>
      </c>
      <c r="B2531" s="2">
        <v>58.63</v>
      </c>
      <c r="C2531" s="2">
        <v>42.549300000000002</v>
      </c>
      <c r="D2531" s="2">
        <v>1126</v>
      </c>
      <c r="E2531" s="2">
        <f t="shared" si="156"/>
        <v>600615</v>
      </c>
      <c r="F2531" s="17" t="str">
        <f t="shared" si="159"/>
        <v>BEARISH</v>
      </c>
      <c r="G2531" s="17" t="str">
        <f t="shared" si="158"/>
        <v>WEAK</v>
      </c>
      <c r="H2531" s="17" t="str">
        <f t="shared" si="157"/>
        <v>CONFIRMED BEARISH</v>
      </c>
    </row>
    <row r="2532" spans="1:8" ht="13.5" x14ac:dyDescent="0.25">
      <c r="A2532" s="3">
        <v>45691</v>
      </c>
      <c r="B2532" s="2">
        <v>58.58</v>
      </c>
      <c r="C2532" s="2">
        <v>42.512999999999998</v>
      </c>
      <c r="D2532" s="2">
        <v>2351</v>
      </c>
      <c r="E2532" s="2">
        <f t="shared" si="156"/>
        <v>598264</v>
      </c>
      <c r="F2532" s="17" t="str">
        <f t="shared" si="159"/>
        <v>BEARISH</v>
      </c>
      <c r="G2532" s="17" t="str">
        <f t="shared" si="158"/>
        <v>NEUTRAL</v>
      </c>
      <c r="H2532" s="17" t="str">
        <f t="shared" si="157"/>
        <v>BEARISH DIVERGENCE</v>
      </c>
    </row>
    <row r="2533" spans="1:8" ht="13.5" x14ac:dyDescent="0.25">
      <c r="A2533" s="3">
        <v>45692</v>
      </c>
      <c r="B2533" s="2">
        <v>58.5</v>
      </c>
      <c r="C2533" s="2">
        <v>42.454999999999998</v>
      </c>
      <c r="D2533" s="2">
        <v>2277</v>
      </c>
      <c r="E2533" s="2">
        <f t="shared" si="156"/>
        <v>595987</v>
      </c>
      <c r="F2533" s="17" t="str">
        <f t="shared" si="159"/>
        <v>BEARISH</v>
      </c>
      <c r="G2533" s="17" t="str">
        <f t="shared" si="158"/>
        <v>NEUTRAL</v>
      </c>
      <c r="H2533" s="17" t="str">
        <f t="shared" si="157"/>
        <v>BEARISH DIVERGENCE</v>
      </c>
    </row>
    <row r="2534" spans="1:8" ht="13.5" x14ac:dyDescent="0.25">
      <c r="A2534" s="3">
        <v>45693</v>
      </c>
      <c r="B2534" s="2">
        <v>58.34</v>
      </c>
      <c r="C2534" s="2">
        <v>42.338900000000002</v>
      </c>
      <c r="D2534" s="2">
        <v>2081</v>
      </c>
      <c r="E2534" s="2">
        <f t="shared" si="156"/>
        <v>593906</v>
      </c>
      <c r="F2534" s="17" t="str">
        <f t="shared" si="159"/>
        <v>BEARISH</v>
      </c>
      <c r="G2534" s="17" t="str">
        <f t="shared" si="158"/>
        <v>NEUTRAL</v>
      </c>
      <c r="H2534" s="17" t="str">
        <f t="shared" si="157"/>
        <v>CONFIRMED BEARISH</v>
      </c>
    </row>
    <row r="2535" spans="1:8" ht="13.5" x14ac:dyDescent="0.25">
      <c r="A2535" s="3">
        <v>45694</v>
      </c>
      <c r="B2535" s="2">
        <v>58.34</v>
      </c>
      <c r="C2535" s="2">
        <v>42.338900000000002</v>
      </c>
      <c r="D2535" s="2">
        <v>2380</v>
      </c>
      <c r="E2535" s="2">
        <f t="shared" si="156"/>
        <v>593906</v>
      </c>
      <c r="F2535" s="17" t="str">
        <f t="shared" si="159"/>
        <v>BEARISH</v>
      </c>
      <c r="G2535" s="17" t="str">
        <f t="shared" si="158"/>
        <v>NEUTRAL</v>
      </c>
      <c r="H2535" s="17" t="str">
        <f t="shared" si="157"/>
        <v>CONFIRMED BEARISH</v>
      </c>
    </row>
    <row r="2536" spans="1:8" ht="13.5" x14ac:dyDescent="0.25">
      <c r="A2536" s="3">
        <v>45695</v>
      </c>
      <c r="B2536" s="2">
        <v>58.97</v>
      </c>
      <c r="C2536" s="2">
        <v>42.796100000000003</v>
      </c>
      <c r="D2536" s="2">
        <v>7466</v>
      </c>
      <c r="E2536" s="2">
        <f t="shared" si="156"/>
        <v>601372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CONFIRMED BULLISH</v>
      </c>
    </row>
    <row r="2537" spans="1:8" ht="13.5" x14ac:dyDescent="0.25">
      <c r="A2537" s="3">
        <v>45698</v>
      </c>
      <c r="B2537" s="2">
        <v>58.97</v>
      </c>
      <c r="C2537" s="2">
        <v>42.796100000000003</v>
      </c>
      <c r="D2537" s="2">
        <v>511</v>
      </c>
      <c r="E2537" s="2">
        <f t="shared" si="156"/>
        <v>601372</v>
      </c>
      <c r="F2537" s="17" t="str">
        <f t="shared" si="159"/>
        <v>BULLISH</v>
      </c>
      <c r="G2537" s="17" t="str">
        <f t="shared" si="158"/>
        <v>NEUTRAL</v>
      </c>
      <c r="H2537" s="17" t="str">
        <f t="shared" si="157"/>
        <v>CONFIRMED BULLISH</v>
      </c>
    </row>
    <row r="2538" spans="1:8" ht="13.5" x14ac:dyDescent="0.25">
      <c r="A2538" s="3">
        <v>45699</v>
      </c>
      <c r="B2538" s="2">
        <v>60</v>
      </c>
      <c r="C2538" s="2">
        <v>43.543599999999998</v>
      </c>
      <c r="D2538" s="2">
        <v>6117</v>
      </c>
      <c r="E2538" s="2">
        <f t="shared" si="156"/>
        <v>607489</v>
      </c>
      <c r="F2538" s="17" t="str">
        <f t="shared" si="159"/>
        <v>BULLISH</v>
      </c>
      <c r="G2538" s="17" t="str">
        <f t="shared" si="158"/>
        <v>NEUTRAL</v>
      </c>
      <c r="H2538" s="17" t="str">
        <f t="shared" si="157"/>
        <v>CONFIRMED BULLISH</v>
      </c>
    </row>
    <row r="2539" spans="1:8" ht="13.5" x14ac:dyDescent="0.25">
      <c r="A2539" s="3">
        <v>45700</v>
      </c>
      <c r="B2539" s="2">
        <v>60.49</v>
      </c>
      <c r="C2539" s="2">
        <v>43.8992</v>
      </c>
      <c r="D2539" s="2">
        <v>10650</v>
      </c>
      <c r="E2539" s="2">
        <f t="shared" si="156"/>
        <v>618139</v>
      </c>
      <c r="F2539" s="17" t="str">
        <f t="shared" si="159"/>
        <v>BULLISH</v>
      </c>
      <c r="G2539" s="17" t="str">
        <f t="shared" si="158"/>
        <v>STRONG</v>
      </c>
      <c r="H2539" s="17" t="str">
        <f t="shared" si="157"/>
        <v>CONFIRMED BULLISH</v>
      </c>
    </row>
    <row r="2540" spans="1:8" ht="13.5" x14ac:dyDescent="0.25">
      <c r="A2540" s="3">
        <v>45701</v>
      </c>
      <c r="B2540" s="2">
        <v>60.5</v>
      </c>
      <c r="C2540" s="2">
        <v>43.906399999999998</v>
      </c>
      <c r="D2540" s="2">
        <v>1325</v>
      </c>
      <c r="E2540" s="2">
        <f t="shared" si="156"/>
        <v>619464</v>
      </c>
      <c r="F2540" s="17" t="str">
        <f t="shared" si="159"/>
        <v>BULLISH</v>
      </c>
      <c r="G2540" s="17" t="str">
        <f t="shared" si="158"/>
        <v>STRONG</v>
      </c>
      <c r="H2540" s="17" t="str">
        <f t="shared" si="157"/>
        <v>CONFIRMED BULLISH</v>
      </c>
    </row>
    <row r="2541" spans="1:8" ht="13.5" x14ac:dyDescent="0.25">
      <c r="A2541" s="3">
        <v>45702</v>
      </c>
      <c r="B2541" s="2">
        <v>60.95</v>
      </c>
      <c r="C2541" s="2">
        <v>44.232999999999997</v>
      </c>
      <c r="D2541" s="2">
        <v>760</v>
      </c>
      <c r="E2541" s="2">
        <f t="shared" si="156"/>
        <v>620224</v>
      </c>
      <c r="F2541" s="17" t="str">
        <f t="shared" si="159"/>
        <v>BULLISH</v>
      </c>
      <c r="G2541" s="17" t="str">
        <f t="shared" si="158"/>
        <v>STRONG</v>
      </c>
      <c r="H2541" s="17" t="str">
        <f t="shared" si="157"/>
        <v>CONFIRMED BULLISH</v>
      </c>
    </row>
    <row r="2542" spans="1:8" ht="13.5" x14ac:dyDescent="0.25">
      <c r="A2542" s="3">
        <v>45705</v>
      </c>
      <c r="B2542" s="2">
        <v>60.9</v>
      </c>
      <c r="C2542" s="2">
        <v>44.1967</v>
      </c>
      <c r="D2542" s="2">
        <v>3437</v>
      </c>
      <c r="E2542" s="2">
        <f t="shared" si="156"/>
        <v>616787</v>
      </c>
      <c r="F2542" s="17" t="str">
        <f t="shared" si="159"/>
        <v>BULLISH</v>
      </c>
      <c r="G2542" s="17" t="str">
        <f t="shared" si="158"/>
        <v>STRONG</v>
      </c>
      <c r="H2542" s="17" t="str">
        <f t="shared" si="157"/>
        <v>CONFIRMED BULLISH</v>
      </c>
    </row>
    <row r="2543" spans="1:8" ht="13.5" x14ac:dyDescent="0.25">
      <c r="A2543" s="3">
        <v>45706</v>
      </c>
      <c r="B2543" s="2">
        <v>62</v>
      </c>
      <c r="C2543" s="2">
        <v>44.994999999999997</v>
      </c>
      <c r="D2543" s="2">
        <v>6048</v>
      </c>
      <c r="E2543" s="2">
        <f t="shared" si="156"/>
        <v>622835</v>
      </c>
      <c r="F2543" s="17" t="str">
        <f t="shared" si="159"/>
        <v>BULLISH</v>
      </c>
      <c r="G2543" s="17" t="str">
        <f t="shared" si="158"/>
        <v>STRONG</v>
      </c>
      <c r="H2543" s="17" t="str">
        <f t="shared" si="157"/>
        <v>CONFIRMED BULLISH</v>
      </c>
    </row>
    <row r="2544" spans="1:8" ht="13.5" x14ac:dyDescent="0.25">
      <c r="A2544" s="3">
        <v>45707</v>
      </c>
      <c r="B2544" s="2">
        <v>62.89</v>
      </c>
      <c r="C2544" s="2">
        <v>45.640900000000002</v>
      </c>
      <c r="D2544" s="2">
        <v>6358</v>
      </c>
      <c r="E2544" s="2">
        <f t="shared" si="156"/>
        <v>629193</v>
      </c>
      <c r="F2544" s="17" t="str">
        <f t="shared" si="159"/>
        <v>BULLISH</v>
      </c>
      <c r="G2544" s="17" t="str">
        <f t="shared" si="158"/>
        <v>NEUTRAL</v>
      </c>
      <c r="H2544" s="17" t="str">
        <f t="shared" si="157"/>
        <v>CONFIRMED BULLISH</v>
      </c>
    </row>
    <row r="2545" spans="1:8" ht="13.5" x14ac:dyDescent="0.25">
      <c r="A2545" s="3">
        <v>45708</v>
      </c>
      <c r="B2545" s="2">
        <v>63.38</v>
      </c>
      <c r="C2545" s="2">
        <v>45.996499999999997</v>
      </c>
      <c r="D2545" s="2">
        <v>5553</v>
      </c>
      <c r="E2545" s="2">
        <f t="shared" si="156"/>
        <v>634746</v>
      </c>
      <c r="F2545" s="17" t="str">
        <f t="shared" si="159"/>
        <v>BULLISH</v>
      </c>
      <c r="G2545" s="17" t="str">
        <f t="shared" si="158"/>
        <v>STRONG</v>
      </c>
      <c r="H2545" s="17" t="str">
        <f t="shared" si="157"/>
        <v>CONFIRMED BULLISH</v>
      </c>
    </row>
    <row r="2546" spans="1:8" ht="13.5" x14ac:dyDescent="0.25">
      <c r="A2546" s="3">
        <v>45709</v>
      </c>
      <c r="B2546" s="2">
        <v>64.88</v>
      </c>
      <c r="C2546" s="2">
        <v>47.085099999999997</v>
      </c>
      <c r="D2546" s="2">
        <v>9239</v>
      </c>
      <c r="E2546" s="2">
        <f t="shared" si="156"/>
        <v>643985</v>
      </c>
      <c r="F2546" s="17" t="str">
        <f t="shared" si="159"/>
        <v>BULLISH</v>
      </c>
      <c r="G2546" s="17" t="str">
        <f t="shared" si="158"/>
        <v>STRONG</v>
      </c>
      <c r="H2546" s="17" t="str">
        <f t="shared" si="157"/>
        <v>CONFIRMED BULLISH</v>
      </c>
    </row>
    <row r="2547" spans="1:8" ht="13.5" x14ac:dyDescent="0.25">
      <c r="A2547" s="3">
        <v>45712</v>
      </c>
      <c r="B2547" s="2">
        <v>66.8</v>
      </c>
      <c r="C2547" s="2">
        <v>48.478499999999997</v>
      </c>
      <c r="D2547" s="2">
        <v>12922</v>
      </c>
      <c r="E2547" s="2">
        <f t="shared" si="156"/>
        <v>656907</v>
      </c>
      <c r="F2547" s="17" t="str">
        <f t="shared" si="159"/>
        <v>BULLISH</v>
      </c>
      <c r="G2547" s="17" t="str">
        <f t="shared" si="158"/>
        <v>STRONG</v>
      </c>
      <c r="H2547" s="17" t="str">
        <f t="shared" si="157"/>
        <v>CONFIRMED BULLISH</v>
      </c>
    </row>
    <row r="2548" spans="1:8" ht="13.5" x14ac:dyDescent="0.25">
      <c r="A2548" s="3">
        <v>45713</v>
      </c>
      <c r="B2548" s="2">
        <v>67.400000000000006</v>
      </c>
      <c r="C2548" s="2">
        <v>48.913899999999998</v>
      </c>
      <c r="D2548" s="2">
        <v>6378</v>
      </c>
      <c r="E2548" s="2">
        <f t="shared" si="156"/>
        <v>663285</v>
      </c>
      <c r="F2548" s="17" t="str">
        <f t="shared" si="159"/>
        <v>BULLISH</v>
      </c>
      <c r="G2548" s="17" t="str">
        <f t="shared" si="158"/>
        <v>STRONG</v>
      </c>
      <c r="H2548" s="17" t="str">
        <f t="shared" si="157"/>
        <v>CONFIRMED BULLISH</v>
      </c>
    </row>
    <row r="2549" spans="1:8" ht="13.5" x14ac:dyDescent="0.25">
      <c r="A2549" s="3">
        <v>45714</v>
      </c>
      <c r="B2549" s="2">
        <v>70</v>
      </c>
      <c r="C2549" s="2">
        <v>50.800800000000002</v>
      </c>
      <c r="D2549" s="2">
        <v>14341</v>
      </c>
      <c r="E2549" s="2">
        <f t="shared" si="156"/>
        <v>677626</v>
      </c>
      <c r="F2549" s="17" t="str">
        <f t="shared" si="159"/>
        <v>BULLISH</v>
      </c>
      <c r="G2549" s="17" t="str">
        <f t="shared" si="158"/>
        <v>STRONG</v>
      </c>
      <c r="H2549" s="17" t="str">
        <f t="shared" si="157"/>
        <v>CONFIRMED BULLISH</v>
      </c>
    </row>
    <row r="2550" spans="1:8" ht="13.5" x14ac:dyDescent="0.25">
      <c r="A2550" s="3">
        <v>45715</v>
      </c>
      <c r="B2550" s="2">
        <v>71.83</v>
      </c>
      <c r="C2550" s="2">
        <v>52.128900000000002</v>
      </c>
      <c r="D2550" s="2">
        <v>38245</v>
      </c>
      <c r="E2550" s="2">
        <f t="shared" si="156"/>
        <v>715871</v>
      </c>
      <c r="F2550" s="17" t="str">
        <f t="shared" si="159"/>
        <v>BULLISH</v>
      </c>
      <c r="G2550" s="17" t="str">
        <f t="shared" si="158"/>
        <v>STRONG</v>
      </c>
      <c r="H2550" s="17" t="str">
        <f t="shared" si="157"/>
        <v>CONFIRMED BULLISH</v>
      </c>
    </row>
    <row r="2551" spans="1:8" ht="13.5" x14ac:dyDescent="0.25">
      <c r="A2551" s="3">
        <v>45716</v>
      </c>
      <c r="B2551" s="2">
        <v>69.05</v>
      </c>
      <c r="C2551" s="2">
        <v>50.111400000000003</v>
      </c>
      <c r="D2551" s="2">
        <v>3126</v>
      </c>
      <c r="E2551" s="2">
        <f t="shared" si="156"/>
        <v>712745</v>
      </c>
      <c r="F2551" s="17" t="str">
        <f t="shared" si="159"/>
        <v>BULLISH</v>
      </c>
      <c r="G2551" s="17" t="str">
        <f t="shared" si="158"/>
        <v>STRONG</v>
      </c>
      <c r="H2551" s="17" t="str">
        <f t="shared" si="157"/>
        <v>CONFIRMED BULLISH</v>
      </c>
    </row>
    <row r="2552" spans="1:8" ht="13.5" x14ac:dyDescent="0.25">
      <c r="A2552" s="3">
        <v>45719</v>
      </c>
      <c r="B2552" s="2">
        <v>68</v>
      </c>
      <c r="C2552" s="2">
        <v>49.349400000000003</v>
      </c>
      <c r="D2552" s="2">
        <v>6082</v>
      </c>
      <c r="E2552" s="2">
        <f t="shared" si="156"/>
        <v>706663</v>
      </c>
      <c r="F2552" s="17" t="str">
        <f t="shared" si="159"/>
        <v>BULLISH</v>
      </c>
      <c r="G2552" s="17" t="str">
        <f t="shared" si="158"/>
        <v>STRONG</v>
      </c>
      <c r="H2552" s="17" t="str">
        <f t="shared" si="157"/>
        <v>CONFIRMED BULLISH</v>
      </c>
    </row>
    <row r="2553" spans="1:8" ht="13.5" x14ac:dyDescent="0.25">
      <c r="A2553" s="3">
        <v>45720</v>
      </c>
      <c r="B2553" s="2">
        <v>68.97</v>
      </c>
      <c r="C2553" s="2">
        <v>50.0533</v>
      </c>
      <c r="D2553" s="2">
        <v>4521</v>
      </c>
      <c r="E2553" s="2">
        <f t="shared" si="156"/>
        <v>711184</v>
      </c>
      <c r="F2553" s="17" t="str">
        <f t="shared" si="159"/>
        <v>BULLISH</v>
      </c>
      <c r="G2553" s="17" t="str">
        <f t="shared" si="158"/>
        <v>STRONG</v>
      </c>
      <c r="H2553" s="17" t="str">
        <f t="shared" si="157"/>
        <v>CONFIRMED BULLISH</v>
      </c>
    </row>
    <row r="2554" spans="1:8" ht="13.5" x14ac:dyDescent="0.25">
      <c r="A2554" s="3">
        <v>45721</v>
      </c>
      <c r="B2554" s="2">
        <v>69.89</v>
      </c>
      <c r="C2554" s="2">
        <v>50.720999999999997</v>
      </c>
      <c r="D2554" s="2">
        <v>1262</v>
      </c>
      <c r="E2554" s="2">
        <f t="shared" si="156"/>
        <v>712446</v>
      </c>
      <c r="F2554" s="17" t="str">
        <f t="shared" si="159"/>
        <v>BULLISH</v>
      </c>
      <c r="G2554" s="17" t="str">
        <f t="shared" si="158"/>
        <v>STRONG</v>
      </c>
      <c r="H2554" s="17" t="str">
        <f t="shared" si="157"/>
        <v>BULLISH DIVERGENCE</v>
      </c>
    </row>
    <row r="2555" spans="1:8" ht="13.5" x14ac:dyDescent="0.25">
      <c r="A2555" s="3">
        <v>45722</v>
      </c>
      <c r="B2555" s="2">
        <v>70.5</v>
      </c>
      <c r="C2555" s="2">
        <v>51.163699999999999</v>
      </c>
      <c r="D2555" s="2">
        <v>7428</v>
      </c>
      <c r="E2555" s="2">
        <f t="shared" si="156"/>
        <v>719874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BULLISH DIVERGENCE</v>
      </c>
    </row>
    <row r="2556" spans="1:8" ht="13.5" x14ac:dyDescent="0.25">
      <c r="A2556" s="3">
        <v>45723</v>
      </c>
      <c r="B2556" s="2">
        <v>68.400000000000006</v>
      </c>
      <c r="C2556" s="2">
        <v>49.639699999999998</v>
      </c>
      <c r="D2556" s="2">
        <v>9160</v>
      </c>
      <c r="E2556" s="2">
        <f t="shared" si="156"/>
        <v>710714</v>
      </c>
      <c r="F2556" s="17" t="str">
        <f t="shared" si="159"/>
        <v>BEARISH</v>
      </c>
      <c r="G2556" s="17" t="str">
        <f t="shared" si="158"/>
        <v>NEUTRAL</v>
      </c>
      <c r="H2556" s="17" t="str">
        <f t="shared" si="157"/>
        <v>CONFIRMED BEARISH</v>
      </c>
    </row>
    <row r="2557" spans="1:8" ht="13.5" x14ac:dyDescent="0.25">
      <c r="A2557" s="3">
        <v>45726</v>
      </c>
      <c r="B2557" s="2">
        <v>68.98</v>
      </c>
      <c r="C2557" s="2">
        <v>50.060600000000001</v>
      </c>
      <c r="D2557" s="2">
        <v>4407</v>
      </c>
      <c r="E2557" s="2">
        <f t="shared" si="156"/>
        <v>715121</v>
      </c>
      <c r="F2557" s="17" t="str">
        <f t="shared" si="159"/>
        <v>BULLISH</v>
      </c>
      <c r="G2557" s="17" t="str">
        <f t="shared" si="158"/>
        <v>NEUTRAL</v>
      </c>
      <c r="H2557" s="17" t="str">
        <f t="shared" si="157"/>
        <v>CONFIRMED BULLISH</v>
      </c>
    </row>
    <row r="2558" spans="1:8" ht="13.5" x14ac:dyDescent="0.25">
      <c r="A2558" s="3">
        <v>45727</v>
      </c>
      <c r="B2558" s="2">
        <v>68.489999999999995</v>
      </c>
      <c r="C2558" s="2">
        <v>49.704999999999998</v>
      </c>
      <c r="D2558" s="2">
        <v>5354</v>
      </c>
      <c r="E2558" s="2">
        <f t="shared" si="156"/>
        <v>709767</v>
      </c>
      <c r="F2558" s="17" t="str">
        <f t="shared" si="159"/>
        <v>BEARISH</v>
      </c>
      <c r="G2558" s="17" t="str">
        <f t="shared" si="158"/>
        <v>NEUTRAL</v>
      </c>
      <c r="H2558" s="17" t="str">
        <f t="shared" si="157"/>
        <v>CONFIRMED BEARISH</v>
      </c>
    </row>
    <row r="2559" spans="1:8" ht="13.5" x14ac:dyDescent="0.25">
      <c r="A2559" s="3">
        <v>45728</v>
      </c>
      <c r="B2559" s="2">
        <v>72.48</v>
      </c>
      <c r="C2559" s="2">
        <v>52.6006</v>
      </c>
      <c r="D2559" s="2">
        <v>34862</v>
      </c>
      <c r="E2559" s="2">
        <f t="shared" si="156"/>
        <v>744629</v>
      </c>
      <c r="F2559" s="17" t="str">
        <f t="shared" si="159"/>
        <v>BULLISH</v>
      </c>
      <c r="G2559" s="17" t="str">
        <f t="shared" si="158"/>
        <v>STRONG</v>
      </c>
      <c r="H2559" s="17" t="str">
        <f t="shared" si="157"/>
        <v>CONFIRMED BULLISH</v>
      </c>
    </row>
    <row r="2560" spans="1:8" ht="13.5" x14ac:dyDescent="0.25">
      <c r="A2560" s="3">
        <v>45729</v>
      </c>
      <c r="B2560" s="2">
        <v>72.3</v>
      </c>
      <c r="C2560" s="2">
        <v>52.47</v>
      </c>
      <c r="D2560" s="2">
        <v>13329</v>
      </c>
      <c r="E2560" s="2">
        <f t="shared" si="156"/>
        <v>731300</v>
      </c>
      <c r="F2560" s="17" t="str">
        <f t="shared" si="159"/>
        <v>BULLISH</v>
      </c>
      <c r="G2560" s="17" t="str">
        <f t="shared" si="158"/>
        <v>NEUTRAL</v>
      </c>
      <c r="H2560" s="17" t="str">
        <f t="shared" si="157"/>
        <v>CONFIRMED BULLISH</v>
      </c>
    </row>
    <row r="2561" spans="1:8" ht="13.5" x14ac:dyDescent="0.25">
      <c r="A2561" s="3">
        <v>45730</v>
      </c>
      <c r="B2561" s="2">
        <v>69.599999999999994</v>
      </c>
      <c r="C2561" s="2">
        <v>50.5105</v>
      </c>
      <c r="D2561" s="2">
        <v>6669</v>
      </c>
      <c r="E2561" s="2">
        <f t="shared" si="156"/>
        <v>724631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CONFIRMED BULLISH</v>
      </c>
    </row>
    <row r="2562" spans="1:8" ht="13.5" x14ac:dyDescent="0.25">
      <c r="A2562" s="3">
        <v>45733</v>
      </c>
      <c r="B2562" s="2">
        <v>71.94</v>
      </c>
      <c r="C2562" s="2">
        <v>52.2087</v>
      </c>
      <c r="D2562" s="2">
        <v>5201</v>
      </c>
      <c r="E2562" s="2">
        <f t="shared" si="156"/>
        <v>729832</v>
      </c>
      <c r="F2562" s="17" t="str">
        <f t="shared" si="159"/>
        <v>BULLISH</v>
      </c>
      <c r="G2562" s="17" t="str">
        <f t="shared" si="158"/>
        <v>STRONG</v>
      </c>
      <c r="H2562" s="17" t="str">
        <f t="shared" si="157"/>
        <v>CONFIRMED BULLISH</v>
      </c>
    </row>
    <row r="2563" spans="1:8" ht="13.5" x14ac:dyDescent="0.25">
      <c r="A2563" s="3">
        <v>45734</v>
      </c>
      <c r="B2563" s="2">
        <v>72.400000000000006</v>
      </c>
      <c r="C2563" s="2">
        <v>52.5426</v>
      </c>
      <c r="D2563" s="2">
        <v>10380</v>
      </c>
      <c r="E2563" s="2">
        <f t="shared" si="156"/>
        <v>740212</v>
      </c>
      <c r="F2563" s="17" t="str">
        <f t="shared" si="159"/>
        <v>BULLISH</v>
      </c>
      <c r="G2563" s="17" t="str">
        <f t="shared" si="158"/>
        <v>STRONG</v>
      </c>
      <c r="H2563" s="17" t="str">
        <f t="shared" si="157"/>
        <v>CONFIRMED BULLISH</v>
      </c>
    </row>
    <row r="2564" spans="1:8" ht="13.5" x14ac:dyDescent="0.25">
      <c r="A2564" s="3">
        <v>45735</v>
      </c>
      <c r="B2564" s="2">
        <v>71.599999999999994</v>
      </c>
      <c r="C2564" s="2">
        <v>51.962000000000003</v>
      </c>
      <c r="D2564" s="2">
        <v>4323</v>
      </c>
      <c r="E2564" s="2">
        <f t="shared" ref="E2564:E2627" si="160">IF(B2564&gt;B2563, E2563+D2564, IF(B2564&lt;B2563, E2563-D2564, E2563))</f>
        <v>735889</v>
      </c>
      <c r="F2564" s="17" t="str">
        <f t="shared" si="159"/>
        <v>BEARISH</v>
      </c>
      <c r="G2564" s="17" t="str">
        <f t="shared" si="158"/>
        <v>NEUTRAL</v>
      </c>
      <c r="H2564" s="17" t="str">
        <f t="shared" si="157"/>
        <v>CONFIRMED BEARISH</v>
      </c>
    </row>
    <row r="2565" spans="1:8" ht="13.5" x14ac:dyDescent="0.25">
      <c r="A2565" s="3">
        <v>45737</v>
      </c>
      <c r="B2565" s="2">
        <v>71.97</v>
      </c>
      <c r="C2565" s="2">
        <v>52.230499999999999</v>
      </c>
      <c r="D2565" s="2">
        <v>5410</v>
      </c>
      <c r="E2565" s="2">
        <f t="shared" si="160"/>
        <v>741299</v>
      </c>
      <c r="F2565" s="17" t="str">
        <f t="shared" si="159"/>
        <v>BULLISH</v>
      </c>
      <c r="G2565" s="17" t="str">
        <f t="shared" si="158"/>
        <v>NEUTRAL</v>
      </c>
      <c r="H2565" s="17" t="str">
        <f t="shared" si="157"/>
        <v>BULLISH DIVERGENCE</v>
      </c>
    </row>
    <row r="2566" spans="1:8" ht="13.5" x14ac:dyDescent="0.25">
      <c r="A2566" s="3">
        <v>45740</v>
      </c>
      <c r="B2566" s="2">
        <v>71.97</v>
      </c>
      <c r="C2566" s="2">
        <v>52.230499999999999</v>
      </c>
      <c r="D2566" s="2">
        <v>5409</v>
      </c>
      <c r="E2566" s="2">
        <f t="shared" si="160"/>
        <v>741299</v>
      </c>
      <c r="F2566" s="17" t="str">
        <f t="shared" si="159"/>
        <v>BULLISH</v>
      </c>
      <c r="G2566" s="17" t="str">
        <f t="shared" si="158"/>
        <v>STRONG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v>45741</v>
      </c>
      <c r="B2567" s="2">
        <v>71.959999999999994</v>
      </c>
      <c r="C2567" s="2">
        <v>52.223199999999999</v>
      </c>
      <c r="D2567" s="2">
        <v>7276</v>
      </c>
      <c r="E2567" s="2">
        <f t="shared" si="160"/>
        <v>734023</v>
      </c>
      <c r="F2567" s="17" t="str">
        <f t="shared" si="159"/>
        <v>BULLISH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BULLISH</v>
      </c>
    </row>
    <row r="2568" spans="1:8" ht="13.5" x14ac:dyDescent="0.25">
      <c r="A2568" s="3">
        <v>45742</v>
      </c>
      <c r="B2568" s="2">
        <v>73.7</v>
      </c>
      <c r="C2568" s="2">
        <v>53.485999999999997</v>
      </c>
      <c r="D2568" s="2">
        <v>20546</v>
      </c>
      <c r="E2568" s="2">
        <f t="shared" si="160"/>
        <v>754569</v>
      </c>
      <c r="F2568" s="17" t="str">
        <f t="shared" ref="F2568:F2631" si="163">IF(E2568&gt;E2563,"BULLISH",IF(E2568&lt;E2563,"BEARISH","NEUTRAL"))</f>
        <v>BULLISH</v>
      </c>
      <c r="G2568" s="17" t="str">
        <f t="shared" si="162"/>
        <v>NEUTRAL</v>
      </c>
      <c r="H2568" s="17" t="str">
        <f t="shared" si="161"/>
        <v>CONFIRMED BULLISH</v>
      </c>
    </row>
    <row r="2569" spans="1:8" ht="13.5" x14ac:dyDescent="0.25">
      <c r="A2569" s="3">
        <v>45743</v>
      </c>
      <c r="B2569" s="2">
        <v>73.69</v>
      </c>
      <c r="C2569" s="2">
        <v>53.4788</v>
      </c>
      <c r="D2569" s="2">
        <v>10406</v>
      </c>
      <c r="E2569" s="2">
        <f t="shared" si="160"/>
        <v>744163</v>
      </c>
      <c r="F2569" s="17" t="str">
        <f t="shared" si="163"/>
        <v>BULLISH</v>
      </c>
      <c r="G2569" s="17" t="str">
        <f t="shared" si="162"/>
        <v>NEUTRAL</v>
      </c>
      <c r="H2569" s="17" t="str">
        <f t="shared" si="161"/>
        <v>CONFIRMED BULLISH</v>
      </c>
    </row>
    <row r="2570" spans="1:8" ht="13.5" x14ac:dyDescent="0.25">
      <c r="A2570" s="3">
        <v>45744</v>
      </c>
      <c r="B2570" s="2">
        <v>73.849999999999994</v>
      </c>
      <c r="C2570" s="2">
        <v>53.594900000000003</v>
      </c>
      <c r="D2570" s="2">
        <v>18450</v>
      </c>
      <c r="E2570" s="2">
        <f t="shared" si="160"/>
        <v>762613</v>
      </c>
      <c r="F2570" s="17" t="str">
        <f t="shared" si="163"/>
        <v>BULLISH</v>
      </c>
      <c r="G2570" s="17" t="str">
        <f t="shared" si="162"/>
        <v>STRONG</v>
      </c>
      <c r="H2570" s="17" t="str">
        <f t="shared" si="161"/>
        <v>CONFIRMED BULLISH</v>
      </c>
    </row>
    <row r="2571" spans="1:8" ht="13.5" x14ac:dyDescent="0.25">
      <c r="A2571" s="3">
        <v>45749</v>
      </c>
      <c r="B2571" s="2">
        <v>74</v>
      </c>
      <c r="C2571" s="2">
        <v>53.703699999999998</v>
      </c>
      <c r="D2571" s="2">
        <v>3753</v>
      </c>
      <c r="E2571" s="2">
        <f t="shared" si="160"/>
        <v>766366</v>
      </c>
      <c r="F2571" s="17" t="str">
        <f t="shared" si="163"/>
        <v>BULLISH</v>
      </c>
      <c r="G2571" s="17" t="str">
        <f t="shared" si="162"/>
        <v>STRONG</v>
      </c>
      <c r="H2571" s="17" t="str">
        <f t="shared" si="161"/>
        <v>CONFIRMED BULLISH</v>
      </c>
    </row>
    <row r="2572" spans="1:8" ht="13.5" x14ac:dyDescent="0.25">
      <c r="A2572" s="3">
        <v>45750</v>
      </c>
      <c r="B2572" s="2">
        <v>75.5</v>
      </c>
      <c r="C2572" s="2">
        <v>54.792299999999997</v>
      </c>
      <c r="D2572" s="2">
        <v>17391</v>
      </c>
      <c r="E2572" s="2">
        <f t="shared" si="160"/>
        <v>783757</v>
      </c>
      <c r="F2572" s="17" t="str">
        <f t="shared" si="163"/>
        <v>BULLISH</v>
      </c>
      <c r="G2572" s="17" t="str">
        <f t="shared" si="162"/>
        <v>STRONG</v>
      </c>
      <c r="H2572" s="17" t="str">
        <f t="shared" si="161"/>
        <v>CONFIRMED BULLISH</v>
      </c>
    </row>
    <row r="2573" spans="1:8" ht="13.5" x14ac:dyDescent="0.25">
      <c r="A2573" s="3">
        <v>45751</v>
      </c>
      <c r="B2573" s="2">
        <v>74.489999999999995</v>
      </c>
      <c r="C2573" s="2">
        <v>54.0593</v>
      </c>
      <c r="D2573" s="2">
        <v>9706</v>
      </c>
      <c r="E2573" s="2">
        <f t="shared" si="160"/>
        <v>774051</v>
      </c>
      <c r="F2573" s="17" t="str">
        <f t="shared" si="163"/>
        <v>BULLISH</v>
      </c>
      <c r="G2573" s="17" t="str">
        <f t="shared" si="162"/>
        <v>STRONG</v>
      </c>
      <c r="H2573" s="17" t="str">
        <f t="shared" si="161"/>
        <v>CONFIRMED BULLISH</v>
      </c>
    </row>
    <row r="2574" spans="1:8" ht="13.5" x14ac:dyDescent="0.25">
      <c r="A2574" s="3">
        <v>45754</v>
      </c>
      <c r="B2574" s="2">
        <v>73.5</v>
      </c>
      <c r="C2574" s="2">
        <v>53.340899999999998</v>
      </c>
      <c r="D2574" s="2">
        <v>5637</v>
      </c>
      <c r="E2574" s="2">
        <f t="shared" si="160"/>
        <v>768414</v>
      </c>
      <c r="F2574" s="17" t="str">
        <f t="shared" si="163"/>
        <v>BULLISH</v>
      </c>
      <c r="G2574" s="17" t="str">
        <f t="shared" si="162"/>
        <v>STRONG</v>
      </c>
      <c r="H2574" s="17" t="str">
        <f t="shared" si="161"/>
        <v>BULLISH DIVERGENCE</v>
      </c>
    </row>
    <row r="2575" spans="1:8" ht="13.5" x14ac:dyDescent="0.25">
      <c r="A2575" s="3">
        <v>45755</v>
      </c>
      <c r="B2575" s="2">
        <v>69.400000000000006</v>
      </c>
      <c r="C2575" s="2">
        <v>53.9938</v>
      </c>
      <c r="D2575" s="2">
        <v>8593</v>
      </c>
      <c r="E2575" s="2">
        <f t="shared" si="160"/>
        <v>759821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CONFIRMED BEARISH</v>
      </c>
    </row>
    <row r="2576" spans="1:8" ht="13.5" x14ac:dyDescent="0.25">
      <c r="A2576" s="3">
        <v>45757</v>
      </c>
      <c r="B2576" s="2">
        <v>69.8</v>
      </c>
      <c r="C2576" s="2">
        <v>54.305</v>
      </c>
      <c r="D2576" s="2">
        <v>5914</v>
      </c>
      <c r="E2576" s="2">
        <f t="shared" si="160"/>
        <v>765735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CONFIRMED BEARISH</v>
      </c>
    </row>
    <row r="2577" spans="1:8" ht="13.5" x14ac:dyDescent="0.25">
      <c r="A2577" s="3">
        <v>45758</v>
      </c>
      <c r="B2577" s="2">
        <v>68.3</v>
      </c>
      <c r="C2577" s="2">
        <v>53.137999999999998</v>
      </c>
      <c r="D2577" s="2">
        <v>6612</v>
      </c>
      <c r="E2577" s="2">
        <f t="shared" si="160"/>
        <v>759123</v>
      </c>
      <c r="F2577" s="17" t="str">
        <f t="shared" si="163"/>
        <v>BEARISH</v>
      </c>
      <c r="G2577" s="17" t="str">
        <f t="shared" si="162"/>
        <v>WEAK</v>
      </c>
      <c r="H2577" s="17" t="str">
        <f t="shared" si="161"/>
        <v>CONFIRMED BEARISH</v>
      </c>
    </row>
    <row r="2578" spans="1:8" ht="13.5" x14ac:dyDescent="0.25">
      <c r="A2578" s="3">
        <v>45761</v>
      </c>
      <c r="B2578" s="2">
        <v>68.3</v>
      </c>
      <c r="C2578" s="2">
        <v>57.242199999999997</v>
      </c>
      <c r="D2578" s="2">
        <v>5386</v>
      </c>
      <c r="E2578" s="2">
        <f t="shared" si="160"/>
        <v>759123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CONFIRMED BEARISH</v>
      </c>
    </row>
    <row r="2579" spans="1:8" ht="13.5" x14ac:dyDescent="0.25">
      <c r="A2579" s="3">
        <v>45762</v>
      </c>
      <c r="B2579" s="2">
        <v>67.900000000000006</v>
      </c>
      <c r="C2579" s="2">
        <v>56.906999999999996</v>
      </c>
      <c r="D2579" s="2">
        <v>3362</v>
      </c>
      <c r="E2579" s="2">
        <f t="shared" si="160"/>
        <v>755761</v>
      </c>
      <c r="F2579" s="17" t="str">
        <f t="shared" si="163"/>
        <v>BEARISH</v>
      </c>
      <c r="G2579" s="17" t="str">
        <f t="shared" si="162"/>
        <v>NEUTRAL</v>
      </c>
      <c r="H2579" s="17" t="str">
        <f t="shared" si="161"/>
        <v>CONFIRMED BEARISH</v>
      </c>
    </row>
    <row r="2580" spans="1:8" ht="13.5" x14ac:dyDescent="0.25">
      <c r="A2580" s="3">
        <v>45763</v>
      </c>
      <c r="B2580" s="2">
        <v>68.25</v>
      </c>
      <c r="C2580" s="2">
        <v>57.200299999999999</v>
      </c>
      <c r="D2580" s="2">
        <v>4210</v>
      </c>
      <c r="E2580" s="2">
        <f t="shared" si="160"/>
        <v>759971</v>
      </c>
      <c r="F2580" s="17" t="str">
        <f t="shared" si="163"/>
        <v>BULLISH</v>
      </c>
      <c r="G2580" s="17" t="str">
        <f t="shared" si="162"/>
        <v>NEUTRAL</v>
      </c>
      <c r="H2580" s="17" t="str">
        <f t="shared" si="161"/>
        <v>BULLISH DIVERGENCE</v>
      </c>
    </row>
    <row r="2581" spans="1:8" ht="13.5" x14ac:dyDescent="0.25">
      <c r="A2581" s="3">
        <v>45764</v>
      </c>
      <c r="B2581" s="2">
        <v>68</v>
      </c>
      <c r="C2581" s="2">
        <v>56.9908</v>
      </c>
      <c r="D2581" s="2">
        <v>8161</v>
      </c>
      <c r="E2581" s="2">
        <f t="shared" si="160"/>
        <v>751810</v>
      </c>
      <c r="F2581" s="17" t="str">
        <f t="shared" si="163"/>
        <v>BEARISH</v>
      </c>
      <c r="G2581" s="17" t="str">
        <f t="shared" si="162"/>
        <v>NEUTRAL</v>
      </c>
      <c r="H2581" s="17" t="str">
        <f t="shared" si="161"/>
        <v>CONFIRMED BEARISH</v>
      </c>
    </row>
    <row r="2582" spans="1:8" ht="13.5" x14ac:dyDescent="0.25">
      <c r="A2582" s="3">
        <v>45765</v>
      </c>
      <c r="B2582" s="2">
        <v>67.739999999999995</v>
      </c>
      <c r="C2582" s="2">
        <v>56.7729</v>
      </c>
      <c r="D2582" s="2">
        <v>3144</v>
      </c>
      <c r="E2582" s="2">
        <f t="shared" si="160"/>
        <v>748666</v>
      </c>
      <c r="F2582" s="17" t="str">
        <f t="shared" si="163"/>
        <v>BEARISH</v>
      </c>
      <c r="G2582" s="17" t="str">
        <f t="shared" si="162"/>
        <v>NEUTRAL</v>
      </c>
      <c r="H2582" s="17" t="str">
        <f t="shared" si="161"/>
        <v>CONFIRMED BEARISH</v>
      </c>
    </row>
    <row r="2583" spans="1:8" ht="13.5" x14ac:dyDescent="0.25">
      <c r="A2583" s="3">
        <v>45768</v>
      </c>
      <c r="B2583" s="2">
        <v>65.89</v>
      </c>
      <c r="C2583" s="2">
        <v>55.2224</v>
      </c>
      <c r="D2583" s="2">
        <v>4998</v>
      </c>
      <c r="E2583" s="2">
        <f t="shared" si="160"/>
        <v>743668</v>
      </c>
      <c r="F2583" s="17" t="str">
        <f t="shared" si="163"/>
        <v>BEARISH</v>
      </c>
      <c r="G2583" s="17" t="str">
        <f t="shared" si="162"/>
        <v>WEAK</v>
      </c>
      <c r="H2583" s="17" t="str">
        <f t="shared" si="161"/>
        <v>CONFIRMED BEARISH</v>
      </c>
    </row>
    <row r="2584" spans="1:8" ht="13.5" x14ac:dyDescent="0.25">
      <c r="A2584" s="3">
        <v>45769</v>
      </c>
      <c r="B2584" s="2">
        <v>66.88</v>
      </c>
      <c r="C2584" s="2">
        <v>56.052100000000003</v>
      </c>
      <c r="D2584" s="2">
        <v>4681</v>
      </c>
      <c r="E2584" s="2">
        <f t="shared" si="160"/>
        <v>748349</v>
      </c>
      <c r="F2584" s="17" t="str">
        <f t="shared" si="163"/>
        <v>BEARISH</v>
      </c>
      <c r="G2584" s="17" t="str">
        <f t="shared" si="162"/>
        <v>NEUTRAL</v>
      </c>
      <c r="H2584" s="17" t="str">
        <f t="shared" si="161"/>
        <v>CONFIRMED BEARISH</v>
      </c>
    </row>
    <row r="2585" spans="1:8" ht="13.5" x14ac:dyDescent="0.25">
      <c r="A2585" s="3">
        <v>45770</v>
      </c>
      <c r="B2585" s="2">
        <v>67.78</v>
      </c>
      <c r="C2585" s="2">
        <v>56.806399999999996</v>
      </c>
      <c r="D2585" s="2">
        <v>9055</v>
      </c>
      <c r="E2585" s="2">
        <f t="shared" si="160"/>
        <v>757404</v>
      </c>
      <c r="F2585" s="17" t="str">
        <f t="shared" si="163"/>
        <v>BEARISH</v>
      </c>
      <c r="G2585" s="17" t="str">
        <f t="shared" si="162"/>
        <v>NEUTRAL</v>
      </c>
      <c r="H2585" s="17" t="str">
        <f t="shared" si="161"/>
        <v>CONFIRMED BEARISH</v>
      </c>
    </row>
    <row r="2586" spans="1:8" ht="13.5" x14ac:dyDescent="0.25">
      <c r="A2586" s="3">
        <v>45771</v>
      </c>
      <c r="B2586" s="2">
        <v>68.88</v>
      </c>
      <c r="C2586" s="2">
        <v>57.728299999999997</v>
      </c>
      <c r="D2586" s="2">
        <v>7502</v>
      </c>
      <c r="E2586" s="2">
        <f t="shared" si="160"/>
        <v>764906</v>
      </c>
      <c r="F2586" s="17" t="str">
        <f t="shared" si="163"/>
        <v>BULLISH</v>
      </c>
      <c r="G2586" s="17" t="str">
        <f t="shared" si="162"/>
        <v>NEUTRAL</v>
      </c>
      <c r="H2586" s="17" t="str">
        <f t="shared" si="161"/>
        <v>CONFIRMED BULLISH</v>
      </c>
    </row>
    <row r="2587" spans="1:8" ht="13.5" x14ac:dyDescent="0.25">
      <c r="A2587" s="3">
        <v>45772</v>
      </c>
      <c r="B2587" s="2">
        <v>69.8</v>
      </c>
      <c r="C2587" s="2">
        <v>58.499400000000001</v>
      </c>
      <c r="D2587" s="2">
        <v>51096</v>
      </c>
      <c r="E2587" s="2">
        <f t="shared" si="160"/>
        <v>816002</v>
      </c>
      <c r="F2587" s="17" t="str">
        <f t="shared" si="163"/>
        <v>BULLISH</v>
      </c>
      <c r="G2587" s="17" t="str">
        <f t="shared" si="162"/>
        <v>STRONG</v>
      </c>
      <c r="H2587" s="17" t="str">
        <f t="shared" si="161"/>
        <v>CONFIRMED BULLISH</v>
      </c>
    </row>
    <row r="2588" spans="1:8" ht="13.5" x14ac:dyDescent="0.25">
      <c r="A2588" s="3">
        <v>45775</v>
      </c>
      <c r="B2588" s="2">
        <v>69.44</v>
      </c>
      <c r="C2588" s="2">
        <v>58.197699999999998</v>
      </c>
      <c r="D2588" s="2">
        <v>13339</v>
      </c>
      <c r="E2588" s="2">
        <f t="shared" si="160"/>
        <v>802663</v>
      </c>
      <c r="F2588" s="17" t="str">
        <f t="shared" si="163"/>
        <v>BULLISH</v>
      </c>
      <c r="G2588" s="17" t="str">
        <f t="shared" si="162"/>
        <v>STRONG</v>
      </c>
      <c r="H2588" s="17" t="str">
        <f t="shared" si="161"/>
        <v>CONFIRMED BULLISH</v>
      </c>
    </row>
    <row r="2589" spans="1:8" ht="13.5" x14ac:dyDescent="0.25">
      <c r="A2589" s="3">
        <v>45776</v>
      </c>
      <c r="B2589" s="2">
        <v>70.25</v>
      </c>
      <c r="C2589" s="2">
        <v>58.8765</v>
      </c>
      <c r="D2589" s="2">
        <v>6453</v>
      </c>
      <c r="E2589" s="2">
        <f t="shared" si="160"/>
        <v>809116</v>
      </c>
      <c r="F2589" s="17" t="str">
        <f t="shared" si="163"/>
        <v>BULLISH</v>
      </c>
      <c r="G2589" s="17" t="str">
        <f t="shared" si="162"/>
        <v>STRONG</v>
      </c>
      <c r="H2589" s="17" t="str">
        <f t="shared" si="161"/>
        <v>CONFIRMED BULLISH</v>
      </c>
    </row>
    <row r="2590" spans="1:8" ht="13.5" x14ac:dyDescent="0.25">
      <c r="A2590" s="3">
        <v>45777</v>
      </c>
      <c r="B2590" s="2">
        <v>61</v>
      </c>
      <c r="C2590" s="2">
        <v>61</v>
      </c>
      <c r="D2590" s="2">
        <v>4268</v>
      </c>
      <c r="E2590" s="2">
        <f t="shared" si="160"/>
        <v>804848</v>
      </c>
      <c r="F2590" s="17" t="str">
        <f t="shared" si="163"/>
        <v>BULLISH</v>
      </c>
      <c r="G2590" s="17" t="str">
        <f t="shared" si="162"/>
        <v>STRONG</v>
      </c>
      <c r="H2590" s="17" t="str">
        <f t="shared" si="161"/>
        <v>BULLISH DIVERGENCE</v>
      </c>
    </row>
    <row r="2591" spans="1:8" ht="13.5" x14ac:dyDescent="0.25">
      <c r="A2591" s="3">
        <v>45779</v>
      </c>
      <c r="B2591" s="2">
        <v>59</v>
      </c>
      <c r="C2591" s="2">
        <v>59</v>
      </c>
      <c r="D2591" s="2">
        <v>5688</v>
      </c>
      <c r="E2591" s="2">
        <f t="shared" si="160"/>
        <v>799160</v>
      </c>
      <c r="F2591" s="17" t="str">
        <f t="shared" si="163"/>
        <v>BULLISH</v>
      </c>
      <c r="G2591" s="17" t="str">
        <f t="shared" si="162"/>
        <v>STRONG</v>
      </c>
      <c r="H2591" s="17" t="str">
        <f t="shared" si="161"/>
        <v>BULLISH DIVERGENCE</v>
      </c>
    </row>
    <row r="2592" spans="1:8" ht="13.5" x14ac:dyDescent="0.25">
      <c r="A2592" s="3">
        <v>45782</v>
      </c>
      <c r="B2592" s="2">
        <v>60.8</v>
      </c>
      <c r="C2592" s="2">
        <v>60.8</v>
      </c>
      <c r="D2592" s="2">
        <v>4533</v>
      </c>
      <c r="E2592" s="2">
        <f t="shared" si="160"/>
        <v>803693</v>
      </c>
      <c r="F2592" s="17" t="str">
        <f t="shared" si="163"/>
        <v>BEARISH</v>
      </c>
      <c r="G2592" s="17" t="str">
        <f t="shared" si="162"/>
        <v>NEUTRAL</v>
      </c>
      <c r="H2592" s="17" t="str">
        <f t="shared" si="161"/>
        <v>CONFIRMED BEARISH</v>
      </c>
    </row>
    <row r="2593" spans="1:8" ht="13.5" x14ac:dyDescent="0.25">
      <c r="A2593" s="3">
        <v>45783</v>
      </c>
      <c r="B2593" s="2">
        <v>60.97</v>
      </c>
      <c r="C2593" s="2">
        <v>60.97</v>
      </c>
      <c r="D2593" s="2">
        <v>1535</v>
      </c>
      <c r="E2593" s="2">
        <f t="shared" si="160"/>
        <v>805228</v>
      </c>
      <c r="F2593" s="17" t="str">
        <f t="shared" si="163"/>
        <v>BULLISH</v>
      </c>
      <c r="G2593" s="17" t="str">
        <f t="shared" si="162"/>
        <v>NEUTRAL</v>
      </c>
      <c r="H2593" s="17" t="str">
        <f t="shared" si="161"/>
        <v>BULLISH DIVERGENCE</v>
      </c>
    </row>
    <row r="2594" spans="1:8" ht="13.5" x14ac:dyDescent="0.25">
      <c r="A2594" s="3">
        <v>45784</v>
      </c>
      <c r="B2594" s="2">
        <v>60.97</v>
      </c>
      <c r="C2594" s="2">
        <v>60.97</v>
      </c>
      <c r="D2594" s="2">
        <v>3046</v>
      </c>
      <c r="E2594" s="2">
        <f t="shared" si="160"/>
        <v>805228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CONFIRMED BEARISH</v>
      </c>
    </row>
    <row r="2595" spans="1:8" ht="13.5" x14ac:dyDescent="0.25">
      <c r="A2595" s="3">
        <v>45785</v>
      </c>
      <c r="B2595" s="2">
        <v>60.45</v>
      </c>
      <c r="C2595" s="2">
        <v>60.45</v>
      </c>
      <c r="D2595" s="2">
        <v>1724</v>
      </c>
      <c r="E2595" s="2">
        <f t="shared" si="160"/>
        <v>803504</v>
      </c>
      <c r="F2595" s="17" t="str">
        <f t="shared" si="163"/>
        <v>BEARISH</v>
      </c>
      <c r="G2595" s="17" t="str">
        <f t="shared" si="162"/>
        <v>NEUTRAL</v>
      </c>
      <c r="H2595" s="17" t="str">
        <f t="shared" si="161"/>
        <v>CONFIRMED BEARISH</v>
      </c>
    </row>
    <row r="2596" spans="1:8" ht="13.5" x14ac:dyDescent="0.25">
      <c r="A2596" s="3">
        <v>45786</v>
      </c>
      <c r="B2596" s="2">
        <v>59.7</v>
      </c>
      <c r="C2596" s="2">
        <v>59.7</v>
      </c>
      <c r="D2596" s="2">
        <v>14011</v>
      </c>
      <c r="E2596" s="2">
        <f t="shared" si="160"/>
        <v>789493</v>
      </c>
      <c r="F2596" s="17" t="str">
        <f t="shared" si="163"/>
        <v>BEARISH</v>
      </c>
      <c r="G2596" s="17" t="str">
        <f t="shared" si="162"/>
        <v>NEUTRAL</v>
      </c>
      <c r="H2596" s="17" t="str">
        <f t="shared" si="161"/>
        <v>BEARISH DIVERGENCE</v>
      </c>
    </row>
    <row r="2597" spans="1:8" ht="13.5" x14ac:dyDescent="0.25">
      <c r="A2597" s="3">
        <v>45789</v>
      </c>
      <c r="B2597" s="2">
        <v>59.7</v>
      </c>
      <c r="C2597" s="2">
        <v>59.7</v>
      </c>
      <c r="D2597" s="2">
        <v>1077</v>
      </c>
      <c r="E2597" s="2">
        <f t="shared" si="160"/>
        <v>789493</v>
      </c>
      <c r="F2597" s="17" t="str">
        <f t="shared" si="163"/>
        <v>BEARISH</v>
      </c>
      <c r="G2597" s="17" t="str">
        <f t="shared" si="162"/>
        <v>NEUTRAL</v>
      </c>
      <c r="H2597" s="17" t="str">
        <f t="shared" si="161"/>
        <v>CONFIRMED BEARISH</v>
      </c>
    </row>
    <row r="2598" spans="1:8" ht="13.5" x14ac:dyDescent="0.25">
      <c r="A2598" s="3">
        <v>45790</v>
      </c>
      <c r="B2598" s="2">
        <v>59.49</v>
      </c>
      <c r="C2598" s="2">
        <v>59.49</v>
      </c>
      <c r="D2598" s="2">
        <v>1413</v>
      </c>
      <c r="E2598" s="2">
        <f t="shared" si="160"/>
        <v>788080</v>
      </c>
      <c r="F2598" s="17" t="str">
        <f t="shared" si="163"/>
        <v>BEARISH</v>
      </c>
      <c r="G2598" s="17" t="str">
        <f t="shared" si="162"/>
        <v>WEAK</v>
      </c>
      <c r="H2598" s="17" t="str">
        <f t="shared" si="161"/>
        <v>CONFIRMED BEARISH</v>
      </c>
    </row>
    <row r="2599" spans="1:8" ht="13.5" x14ac:dyDescent="0.25">
      <c r="A2599" s="3">
        <v>45791</v>
      </c>
      <c r="B2599" s="2">
        <v>59.3</v>
      </c>
      <c r="C2599" s="2">
        <v>59.3</v>
      </c>
      <c r="D2599" s="2">
        <v>1140</v>
      </c>
      <c r="E2599" s="2">
        <f t="shared" si="160"/>
        <v>786940</v>
      </c>
      <c r="F2599" s="17" t="str">
        <f t="shared" si="163"/>
        <v>BEARISH</v>
      </c>
      <c r="G2599" s="17" t="str">
        <f t="shared" si="162"/>
        <v>WEAK</v>
      </c>
      <c r="H2599" s="17" t="str">
        <f t="shared" si="161"/>
        <v>CONFIRMED BEARISH</v>
      </c>
    </row>
    <row r="2600" spans="1:8" ht="13.5" x14ac:dyDescent="0.25">
      <c r="A2600" s="3">
        <v>45792</v>
      </c>
      <c r="B2600" s="2">
        <v>58.7</v>
      </c>
      <c r="C2600" s="2">
        <v>58.7</v>
      </c>
      <c r="D2600" s="2">
        <v>3088</v>
      </c>
      <c r="E2600" s="2">
        <f t="shared" si="160"/>
        <v>783852</v>
      </c>
      <c r="F2600" s="17" t="str">
        <f t="shared" si="163"/>
        <v>BEARISH</v>
      </c>
      <c r="G2600" s="17" t="str">
        <f t="shared" si="162"/>
        <v>WEAK</v>
      </c>
      <c r="H2600" s="17" t="str">
        <f t="shared" si="161"/>
        <v>CONFIRMED BEARISH</v>
      </c>
    </row>
    <row r="2601" spans="1:8" ht="13.5" x14ac:dyDescent="0.25">
      <c r="A2601" s="3">
        <v>45793</v>
      </c>
      <c r="B2601" s="2">
        <v>59.2</v>
      </c>
      <c r="C2601" s="2">
        <v>59.2</v>
      </c>
      <c r="D2601" s="2">
        <v>14048</v>
      </c>
      <c r="E2601" s="2">
        <f t="shared" si="160"/>
        <v>797900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BULLISH DIVERGENCE</v>
      </c>
    </row>
    <row r="2602" spans="1:8" ht="13.5" x14ac:dyDescent="0.25">
      <c r="A2602" s="3">
        <v>45796</v>
      </c>
      <c r="B2602" s="2">
        <v>59.2</v>
      </c>
      <c r="C2602" s="2">
        <v>59.2</v>
      </c>
      <c r="D2602" s="2">
        <v>5843</v>
      </c>
      <c r="E2602" s="2">
        <f t="shared" si="160"/>
        <v>797900</v>
      </c>
      <c r="F2602" s="17" t="str">
        <f t="shared" si="163"/>
        <v>BULLISH</v>
      </c>
      <c r="G2602" s="17" t="str">
        <f t="shared" si="162"/>
        <v>NEUTRAL</v>
      </c>
      <c r="H2602" s="17" t="str">
        <f t="shared" si="161"/>
        <v>BULLISH DIVERGENCE</v>
      </c>
    </row>
    <row r="2603" spans="1:8" ht="13.5" x14ac:dyDescent="0.25">
      <c r="A2603" s="3">
        <v>45797</v>
      </c>
      <c r="B2603" s="2">
        <v>58.8</v>
      </c>
      <c r="C2603" s="2">
        <v>58.8</v>
      </c>
      <c r="D2603" s="2">
        <v>10587</v>
      </c>
      <c r="E2603" s="2">
        <f t="shared" si="160"/>
        <v>787313</v>
      </c>
      <c r="F2603" s="17" t="str">
        <f t="shared" si="163"/>
        <v>BEARISH</v>
      </c>
      <c r="G2603" s="17" t="str">
        <f t="shared" si="162"/>
        <v>NEUTRAL</v>
      </c>
      <c r="H2603" s="17" t="str">
        <f t="shared" si="161"/>
        <v>CONFIRMED BEARISH</v>
      </c>
    </row>
    <row r="2604" spans="1:8" ht="13.5" x14ac:dyDescent="0.25">
      <c r="A2604" s="3">
        <v>45798</v>
      </c>
      <c r="B2604" s="2">
        <v>58.99</v>
      </c>
      <c r="C2604" s="2">
        <v>58.99</v>
      </c>
      <c r="D2604" s="2">
        <v>2464</v>
      </c>
      <c r="E2604" s="2">
        <f t="shared" si="160"/>
        <v>789777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BULLISH DIVERGENCE</v>
      </c>
    </row>
    <row r="2605" spans="1:8" ht="13.5" x14ac:dyDescent="0.25">
      <c r="A2605" s="3">
        <v>45799</v>
      </c>
      <c r="B2605" s="2">
        <v>58.9</v>
      </c>
      <c r="C2605" s="2">
        <v>58.9</v>
      </c>
      <c r="D2605" s="2">
        <v>4439</v>
      </c>
      <c r="E2605" s="2">
        <f t="shared" si="160"/>
        <v>785338</v>
      </c>
      <c r="F2605" s="17" t="str">
        <f t="shared" si="163"/>
        <v>BULLISH</v>
      </c>
      <c r="G2605" s="17" t="str">
        <f t="shared" si="162"/>
        <v>NEUTRAL</v>
      </c>
      <c r="H2605" s="17" t="str">
        <f t="shared" si="161"/>
        <v>CONFIRMED BULLISH</v>
      </c>
    </row>
    <row r="2606" spans="1:8" ht="13.5" x14ac:dyDescent="0.25">
      <c r="A2606" s="3">
        <v>45800</v>
      </c>
      <c r="B2606" s="2">
        <v>58.7</v>
      </c>
      <c r="C2606" s="2">
        <v>58.7</v>
      </c>
      <c r="D2606" s="2">
        <v>1813</v>
      </c>
      <c r="E2606" s="2">
        <f t="shared" si="160"/>
        <v>783525</v>
      </c>
      <c r="F2606" s="17" t="str">
        <f t="shared" si="163"/>
        <v>BEARISH</v>
      </c>
      <c r="G2606" s="17" t="str">
        <f t="shared" si="162"/>
        <v>NEUTRAL</v>
      </c>
      <c r="H2606" s="17" t="str">
        <f t="shared" si="161"/>
        <v>CONFIRMED BEARISH</v>
      </c>
    </row>
    <row r="2607" spans="1:8" ht="13.5" x14ac:dyDescent="0.25">
      <c r="A2607" s="3">
        <v>45803</v>
      </c>
      <c r="B2607" s="2">
        <v>58.59</v>
      </c>
      <c r="C2607" s="2">
        <v>58.59</v>
      </c>
      <c r="D2607" s="2">
        <v>2377</v>
      </c>
      <c r="E2607" s="2">
        <f t="shared" si="160"/>
        <v>781148</v>
      </c>
      <c r="F2607" s="17" t="str">
        <f t="shared" si="163"/>
        <v>BEARISH</v>
      </c>
      <c r="G2607" s="17" t="str">
        <f t="shared" si="162"/>
        <v>WEAK</v>
      </c>
      <c r="H2607" s="17" t="str">
        <f t="shared" si="161"/>
        <v>CONFIRMED BEARISH</v>
      </c>
    </row>
    <row r="2608" spans="1:8" ht="13.5" x14ac:dyDescent="0.25">
      <c r="A2608" s="3">
        <v>45804</v>
      </c>
      <c r="B2608" s="2">
        <v>58</v>
      </c>
      <c r="C2608" s="2">
        <v>58</v>
      </c>
      <c r="D2608" s="2">
        <v>6526</v>
      </c>
      <c r="E2608" s="2">
        <f t="shared" si="160"/>
        <v>774622</v>
      </c>
      <c r="F2608" s="17" t="str">
        <f t="shared" si="163"/>
        <v>BEARISH</v>
      </c>
      <c r="G2608" s="17" t="str">
        <f t="shared" si="162"/>
        <v>NEUTRAL</v>
      </c>
      <c r="H2608" s="17" t="str">
        <f t="shared" si="161"/>
        <v>CONFIRMED BEARISH</v>
      </c>
    </row>
    <row r="2609" spans="1:8" ht="13.5" x14ac:dyDescent="0.25">
      <c r="A2609" s="3">
        <v>45805</v>
      </c>
      <c r="B2609" s="2">
        <v>57.7</v>
      </c>
      <c r="C2609" s="2">
        <v>57.7</v>
      </c>
      <c r="D2609" s="2">
        <v>2372</v>
      </c>
      <c r="E2609" s="2">
        <f t="shared" si="160"/>
        <v>772250</v>
      </c>
      <c r="F2609" s="17" t="str">
        <f t="shared" si="163"/>
        <v>BEARISH</v>
      </c>
      <c r="G2609" s="17" t="str">
        <f t="shared" si="162"/>
        <v>WEAK</v>
      </c>
      <c r="H2609" s="17" t="str">
        <f t="shared" si="161"/>
        <v>CONFIRMED BEARISH</v>
      </c>
    </row>
    <row r="2610" spans="1:8" ht="13.5" x14ac:dyDescent="0.25">
      <c r="A2610" s="3">
        <v>45806</v>
      </c>
      <c r="B2610" s="2">
        <v>57.1</v>
      </c>
      <c r="C2610" s="2">
        <v>57.1</v>
      </c>
      <c r="D2610" s="2">
        <v>4709</v>
      </c>
      <c r="E2610" s="2">
        <f t="shared" si="160"/>
        <v>767541</v>
      </c>
      <c r="F2610" s="17" t="str">
        <f t="shared" si="163"/>
        <v>BEARISH</v>
      </c>
      <c r="G2610" s="17" t="str">
        <f t="shared" si="162"/>
        <v>WEAK</v>
      </c>
      <c r="H2610" s="17" t="str">
        <f t="shared" si="161"/>
        <v>CONFIRMED BEARISH</v>
      </c>
    </row>
    <row r="2611" spans="1:8" ht="13.5" x14ac:dyDescent="0.25">
      <c r="A2611" s="3">
        <v>45807</v>
      </c>
      <c r="B2611" s="2">
        <v>56.5</v>
      </c>
      <c r="C2611" s="2">
        <v>56.5</v>
      </c>
      <c r="D2611" s="2">
        <v>2579</v>
      </c>
      <c r="E2611" s="2">
        <f t="shared" si="160"/>
        <v>764962</v>
      </c>
      <c r="F2611" s="17" t="str">
        <f t="shared" si="163"/>
        <v>BEARISH</v>
      </c>
      <c r="G2611" s="17" t="str">
        <f t="shared" si="162"/>
        <v>WEAK</v>
      </c>
      <c r="H2611" s="17" t="str">
        <f t="shared" si="161"/>
        <v>CONFIRMED BEARISH</v>
      </c>
    </row>
    <row r="2612" spans="1:8" ht="13.5" x14ac:dyDescent="0.25">
      <c r="A2612" s="3">
        <v>45810</v>
      </c>
      <c r="B2612" s="2">
        <v>55.7</v>
      </c>
      <c r="C2612" s="2">
        <v>55.7</v>
      </c>
      <c r="D2612" s="2">
        <v>4648</v>
      </c>
      <c r="E2612" s="2">
        <f t="shared" si="160"/>
        <v>760314</v>
      </c>
      <c r="F2612" s="17" t="str">
        <f t="shared" si="163"/>
        <v>BEARISH</v>
      </c>
      <c r="G2612" s="17" t="str">
        <f t="shared" si="162"/>
        <v>WEAK</v>
      </c>
      <c r="H2612" s="17" t="str">
        <f t="shared" si="161"/>
        <v>CONFIRMED BEARISH</v>
      </c>
    </row>
    <row r="2613" spans="1:8" ht="13.5" x14ac:dyDescent="0.25">
      <c r="A2613" s="3">
        <v>45811</v>
      </c>
      <c r="B2613" s="2">
        <v>55.49</v>
      </c>
      <c r="C2613" s="2">
        <v>55.49</v>
      </c>
      <c r="D2613" s="2">
        <v>850</v>
      </c>
      <c r="E2613" s="2">
        <f t="shared" si="160"/>
        <v>759464</v>
      </c>
      <c r="F2613" s="17" t="str">
        <f t="shared" si="163"/>
        <v>BEARISH</v>
      </c>
      <c r="G2613" s="17" t="str">
        <f t="shared" si="162"/>
        <v>NEUTRAL</v>
      </c>
      <c r="H2613" s="17" t="str">
        <f t="shared" si="161"/>
        <v>CONFIRMED BEARISH</v>
      </c>
    </row>
    <row r="2614" spans="1:8" ht="13.5" x14ac:dyDescent="0.25">
      <c r="A2614" s="3">
        <v>45812</v>
      </c>
      <c r="B2614" s="2">
        <v>55.5</v>
      </c>
      <c r="C2614" s="2">
        <v>55.5</v>
      </c>
      <c r="D2614" s="2">
        <v>1166</v>
      </c>
      <c r="E2614" s="2">
        <f t="shared" si="160"/>
        <v>760630</v>
      </c>
      <c r="F2614" s="17" t="str">
        <f t="shared" si="163"/>
        <v>BEARISH</v>
      </c>
      <c r="G2614" s="17" t="str">
        <f t="shared" si="162"/>
        <v>NEUTRAL</v>
      </c>
      <c r="H2614" s="17" t="str">
        <f t="shared" si="161"/>
        <v>CONFIRMED BEARISH</v>
      </c>
    </row>
    <row r="2615" spans="1:8" ht="13.5" x14ac:dyDescent="0.25">
      <c r="A2615" s="3">
        <v>45813</v>
      </c>
      <c r="B2615" s="2">
        <v>54.5</v>
      </c>
      <c r="C2615" s="2">
        <v>54.5</v>
      </c>
      <c r="D2615" s="2">
        <v>8739</v>
      </c>
      <c r="E2615" s="2">
        <f t="shared" si="160"/>
        <v>751891</v>
      </c>
      <c r="F2615" s="17" t="str">
        <f t="shared" si="163"/>
        <v>BEARISH</v>
      </c>
      <c r="G2615" s="17" t="str">
        <f t="shared" si="162"/>
        <v>WEAK</v>
      </c>
      <c r="H2615" s="17" t="str">
        <f t="shared" si="161"/>
        <v>CONFIRMED BEARISH</v>
      </c>
    </row>
    <row r="2616" spans="1:8" ht="13.5" x14ac:dyDescent="0.25">
      <c r="A2616" s="3">
        <v>45817</v>
      </c>
      <c r="B2616" s="2">
        <v>53.7</v>
      </c>
      <c r="C2616" s="2">
        <v>53.7</v>
      </c>
      <c r="D2616" s="2">
        <v>2889</v>
      </c>
      <c r="E2616" s="2">
        <f t="shared" si="160"/>
        <v>749002</v>
      </c>
      <c r="F2616" s="17" t="str">
        <f t="shared" si="163"/>
        <v>BEARISH</v>
      </c>
      <c r="G2616" s="17" t="str">
        <f t="shared" si="162"/>
        <v>WEAK</v>
      </c>
      <c r="H2616" s="17" t="str">
        <f t="shared" si="161"/>
        <v>CONFIRMED BEARISH</v>
      </c>
    </row>
    <row r="2617" spans="1:8" ht="13.5" x14ac:dyDescent="0.25">
      <c r="A2617" s="3">
        <v>45818</v>
      </c>
      <c r="B2617" s="2">
        <v>53.98</v>
      </c>
      <c r="C2617" s="2">
        <v>53.98</v>
      </c>
      <c r="D2617" s="2">
        <v>10657</v>
      </c>
      <c r="E2617" s="2">
        <f t="shared" si="160"/>
        <v>759659</v>
      </c>
      <c r="F2617" s="17" t="str">
        <f t="shared" si="163"/>
        <v>BEARISH</v>
      </c>
      <c r="G2617" s="17" t="str">
        <f t="shared" si="162"/>
        <v>NEUTRAL</v>
      </c>
      <c r="H2617" s="17" t="str">
        <f t="shared" si="161"/>
        <v>CONFIRMED BEARISH</v>
      </c>
    </row>
    <row r="2618" spans="1:8" ht="13.5" x14ac:dyDescent="0.25">
      <c r="A2618" s="3">
        <v>45819</v>
      </c>
      <c r="B2618" s="2">
        <v>53.6</v>
      </c>
      <c r="C2618" s="2">
        <v>53.6</v>
      </c>
      <c r="D2618" s="2">
        <v>24256</v>
      </c>
      <c r="E2618" s="2">
        <f t="shared" si="160"/>
        <v>735403</v>
      </c>
      <c r="F2618" s="17" t="str">
        <f t="shared" si="163"/>
        <v>BEARISH</v>
      </c>
      <c r="G2618" s="17" t="str">
        <f t="shared" si="162"/>
        <v>WEAK</v>
      </c>
      <c r="H2618" s="17" t="str">
        <f t="shared" si="161"/>
        <v>CONFIRMED BEARISH</v>
      </c>
    </row>
    <row r="2619" spans="1:8" ht="13.5" x14ac:dyDescent="0.25">
      <c r="A2619" s="3">
        <v>45820</v>
      </c>
      <c r="B2619" s="2">
        <v>53</v>
      </c>
      <c r="C2619" s="2">
        <v>53</v>
      </c>
      <c r="D2619" s="2">
        <v>423</v>
      </c>
      <c r="E2619" s="2">
        <f t="shared" si="160"/>
        <v>734980</v>
      </c>
      <c r="F2619" s="17" t="str">
        <f t="shared" si="163"/>
        <v>BEARISH</v>
      </c>
      <c r="G2619" s="17" t="str">
        <f t="shared" si="162"/>
        <v>WEAK</v>
      </c>
      <c r="H2619" s="17" t="str">
        <f t="shared" si="161"/>
        <v>CONFIRMED BEARISH</v>
      </c>
    </row>
    <row r="2620" spans="1:8" ht="13.5" x14ac:dyDescent="0.25">
      <c r="A2620" s="3">
        <v>45821</v>
      </c>
      <c r="B2620" s="2">
        <v>52</v>
      </c>
      <c r="C2620" s="2">
        <v>52</v>
      </c>
      <c r="D2620" s="2">
        <v>8065</v>
      </c>
      <c r="E2620" s="2">
        <f t="shared" si="160"/>
        <v>726915</v>
      </c>
      <c r="F2620" s="17" t="str">
        <f t="shared" si="163"/>
        <v>BEARISH</v>
      </c>
      <c r="G2620" s="17" t="str">
        <f t="shared" si="162"/>
        <v>WEAK</v>
      </c>
      <c r="H2620" s="17" t="str">
        <f t="shared" si="161"/>
        <v>CONFIRMED BEARISH</v>
      </c>
    </row>
    <row r="2621" spans="1:8" ht="13.5" x14ac:dyDescent="0.25">
      <c r="A2621" s="3">
        <v>45824</v>
      </c>
      <c r="B2621" s="2">
        <v>50.2</v>
      </c>
      <c r="C2621" s="2">
        <v>50.2</v>
      </c>
      <c r="D2621" s="2">
        <v>4600</v>
      </c>
      <c r="E2621" s="2">
        <f t="shared" si="160"/>
        <v>722315</v>
      </c>
      <c r="F2621" s="17" t="str">
        <f t="shared" si="163"/>
        <v>BEARISH</v>
      </c>
      <c r="G2621" s="17" t="str">
        <f t="shared" si="162"/>
        <v>WEAK</v>
      </c>
      <c r="H2621" s="17" t="str">
        <f t="shared" si="161"/>
        <v>CONFIRMED BEARISH</v>
      </c>
    </row>
    <row r="2622" spans="1:8" ht="13.5" x14ac:dyDescent="0.25">
      <c r="A2622" s="3">
        <v>45825</v>
      </c>
      <c r="B2622" s="2">
        <v>49.9</v>
      </c>
      <c r="C2622" s="2">
        <v>49.9</v>
      </c>
      <c r="D2622" s="2">
        <v>1520</v>
      </c>
      <c r="E2622" s="2">
        <f t="shared" si="160"/>
        <v>720795</v>
      </c>
      <c r="F2622" s="17" t="str">
        <f t="shared" si="163"/>
        <v>BEARISH</v>
      </c>
      <c r="G2622" s="17" t="str">
        <f t="shared" si="162"/>
        <v>WEAK</v>
      </c>
      <c r="H2622" s="17" t="str">
        <f t="shared" si="161"/>
        <v>CONFIRMED BEARISH</v>
      </c>
    </row>
    <row r="2623" spans="1:8" ht="13.5" x14ac:dyDescent="0.25">
      <c r="A2623" s="3">
        <v>45826</v>
      </c>
      <c r="B2623" s="2">
        <v>49.9</v>
      </c>
      <c r="C2623" s="2">
        <v>49.9</v>
      </c>
      <c r="D2623" s="2">
        <v>737</v>
      </c>
      <c r="E2623" s="2">
        <f t="shared" si="160"/>
        <v>720795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v>45827</v>
      </c>
      <c r="B2624" s="2">
        <v>51</v>
      </c>
      <c r="C2624" s="2">
        <v>51</v>
      </c>
      <c r="D2624" s="2">
        <v>1192</v>
      </c>
      <c r="E2624" s="2">
        <f t="shared" si="160"/>
        <v>721987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v>45828</v>
      </c>
      <c r="B2625" s="2">
        <v>51.4</v>
      </c>
      <c r="C2625" s="2">
        <v>51.4</v>
      </c>
      <c r="D2625" s="2">
        <v>14717</v>
      </c>
      <c r="E2625" s="2">
        <f t="shared" si="160"/>
        <v>736704</v>
      </c>
      <c r="F2625" s="17" t="str">
        <f t="shared" si="163"/>
        <v>BULLISH</v>
      </c>
      <c r="G2625" s="17" t="str">
        <f t="shared" si="162"/>
        <v>NEUTRAL</v>
      </c>
      <c r="H2625" s="17" t="str">
        <f t="shared" si="161"/>
        <v>BULLISH DIVERGENCE</v>
      </c>
    </row>
    <row r="2626" spans="1:8" ht="13.5" x14ac:dyDescent="0.25">
      <c r="A2626" s="3">
        <v>45831</v>
      </c>
      <c r="B2626" s="2">
        <v>52.9</v>
      </c>
      <c r="C2626" s="2">
        <v>52.9</v>
      </c>
      <c r="D2626" s="2">
        <v>2538</v>
      </c>
      <c r="E2626" s="2">
        <f t="shared" si="160"/>
        <v>739242</v>
      </c>
      <c r="F2626" s="17" t="str">
        <f t="shared" si="163"/>
        <v>BULLISH</v>
      </c>
      <c r="G2626" s="17" t="str">
        <f t="shared" si="162"/>
        <v>STRONG</v>
      </c>
      <c r="H2626" s="17" t="str">
        <f t="shared" si="161"/>
        <v>CONFIRMED BULLISH</v>
      </c>
    </row>
    <row r="2627" spans="1:8" ht="13.5" x14ac:dyDescent="0.25">
      <c r="A2627" s="3">
        <v>45832</v>
      </c>
      <c r="B2627" s="2">
        <v>53.5</v>
      </c>
      <c r="C2627" s="2">
        <v>53.5</v>
      </c>
      <c r="D2627" s="2">
        <v>26329</v>
      </c>
      <c r="E2627" s="2">
        <f t="shared" si="160"/>
        <v>765571</v>
      </c>
      <c r="F2627" s="17" t="str">
        <f t="shared" si="163"/>
        <v>BULLISH</v>
      </c>
      <c r="G2627" s="17" t="str">
        <f t="shared" si="162"/>
        <v>STRONG</v>
      </c>
      <c r="H2627" s="17" t="str">
        <f t="shared" si="161"/>
        <v>CONFIRMED BULLISH</v>
      </c>
    </row>
    <row r="2628" spans="1:8" ht="13.5" x14ac:dyDescent="0.25">
      <c r="A2628" s="3">
        <v>45833</v>
      </c>
      <c r="B2628" s="2">
        <v>56.4</v>
      </c>
      <c r="C2628" s="2">
        <v>56.4</v>
      </c>
      <c r="D2628" s="2">
        <v>9271</v>
      </c>
      <c r="E2628" s="2">
        <f t="shared" ref="E2628:E2691" si="164">IF(B2628&gt;B2627, E2627+D2628, IF(B2628&lt;B2627, E2627-D2628, E2627))</f>
        <v>774842</v>
      </c>
      <c r="F2628" s="17" t="str">
        <f t="shared" si="163"/>
        <v>BULLISH</v>
      </c>
      <c r="G2628" s="17" t="str">
        <f t="shared" si="162"/>
        <v>STRONG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57</v>
      </c>
      <c r="C2629" s="2">
        <v>57</v>
      </c>
      <c r="D2629" s="2">
        <v>5198</v>
      </c>
      <c r="E2629" s="2">
        <f t="shared" si="164"/>
        <v>780040</v>
      </c>
      <c r="F2629" s="17" t="str">
        <f t="shared" si="163"/>
        <v>BULLISH</v>
      </c>
      <c r="G2629" s="17" t="str">
        <f t="shared" si="162"/>
        <v>STRONG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57</v>
      </c>
      <c r="C2630" s="2">
        <v>57</v>
      </c>
      <c r="D2630" s="2">
        <v>2276</v>
      </c>
      <c r="E2630" s="2">
        <f t="shared" si="164"/>
        <v>780040</v>
      </c>
      <c r="F2630" s="17" t="str">
        <f t="shared" si="163"/>
        <v>BULLISH</v>
      </c>
      <c r="G2630" s="17" t="str">
        <f t="shared" si="162"/>
        <v>STRONG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56.8</v>
      </c>
      <c r="C2631" s="2">
        <v>56.8</v>
      </c>
      <c r="D2631" s="2">
        <v>3343</v>
      </c>
      <c r="E2631" s="2">
        <f t="shared" si="164"/>
        <v>776697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STRONG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56.94</v>
      </c>
      <c r="C2632" s="2">
        <v>56.94</v>
      </c>
      <c r="D2632" s="2">
        <v>883</v>
      </c>
      <c r="E2632" s="2">
        <f t="shared" si="164"/>
        <v>777580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CONFIRMED BULLISH</v>
      </c>
    </row>
    <row r="2633" spans="1:8" ht="13.5" x14ac:dyDescent="0.25">
      <c r="A2633" s="3">
        <v>45841</v>
      </c>
      <c r="B2633" s="2">
        <v>56.7</v>
      </c>
      <c r="C2633" s="2">
        <v>56.7</v>
      </c>
      <c r="D2633" s="2">
        <v>373</v>
      </c>
      <c r="E2633" s="2">
        <f t="shared" si="164"/>
        <v>777207</v>
      </c>
      <c r="F2633" s="17" t="str">
        <f t="shared" si="167"/>
        <v>BULLISH</v>
      </c>
      <c r="G2633" s="17" t="str">
        <f t="shared" si="166"/>
        <v>NEUTRAL</v>
      </c>
      <c r="H2633" s="17" t="str">
        <f t="shared" si="165"/>
        <v>CONFIRMED BULLISH</v>
      </c>
    </row>
    <row r="2634" spans="1:8" ht="13.5" x14ac:dyDescent="0.25">
      <c r="A2634" s="3">
        <v>45842</v>
      </c>
      <c r="B2634" s="2">
        <v>56.93</v>
      </c>
      <c r="C2634" s="2">
        <v>56.93</v>
      </c>
      <c r="D2634" s="2">
        <v>1009</v>
      </c>
      <c r="E2634" s="2">
        <f t="shared" si="164"/>
        <v>778216</v>
      </c>
      <c r="F2634" s="17" t="str">
        <f t="shared" si="167"/>
        <v>BEARISH</v>
      </c>
      <c r="G2634" s="17" t="str">
        <f t="shared" si="166"/>
        <v>NEUTRAL</v>
      </c>
      <c r="H2634" s="17" t="str">
        <f t="shared" si="165"/>
        <v>CONFIRMED BEARISH</v>
      </c>
    </row>
    <row r="2635" spans="1:8" ht="13.5" x14ac:dyDescent="0.25">
      <c r="A2635" s="3">
        <v>45845</v>
      </c>
      <c r="B2635" s="2">
        <v>56.4</v>
      </c>
      <c r="C2635" s="2">
        <v>56.4</v>
      </c>
      <c r="D2635" s="2">
        <v>104</v>
      </c>
      <c r="E2635" s="2">
        <f t="shared" si="164"/>
        <v>778112</v>
      </c>
      <c r="F2635" s="17" t="str">
        <f t="shared" si="167"/>
        <v>BEARISH</v>
      </c>
      <c r="G2635" s="17" t="str">
        <f t="shared" si="166"/>
        <v>NEUTRAL</v>
      </c>
      <c r="H2635" s="17" t="str">
        <f t="shared" si="165"/>
        <v>CONFIRMED BEARISH</v>
      </c>
    </row>
    <row r="2636" spans="1:8" ht="13.5" x14ac:dyDescent="0.25">
      <c r="A2636" s="3">
        <v>45846</v>
      </c>
      <c r="B2636" s="2">
        <v>56.15</v>
      </c>
      <c r="C2636" s="2">
        <v>56.15</v>
      </c>
      <c r="D2636" s="2">
        <v>2922</v>
      </c>
      <c r="E2636" s="2">
        <f t="shared" si="164"/>
        <v>775190</v>
      </c>
      <c r="F2636" s="17" t="str">
        <f t="shared" si="167"/>
        <v>BEARISH</v>
      </c>
      <c r="G2636" s="17" t="str">
        <f t="shared" si="166"/>
        <v>NEUTRAL</v>
      </c>
      <c r="H2636" s="17" t="str">
        <f t="shared" si="165"/>
        <v>CONFIRMED BEARISH</v>
      </c>
    </row>
    <row r="2637" spans="1:8" ht="13.5" x14ac:dyDescent="0.25">
      <c r="A2637" s="3">
        <v>45847</v>
      </c>
      <c r="B2637" s="2">
        <v>56.7</v>
      </c>
      <c r="C2637" s="2">
        <v>56.7</v>
      </c>
      <c r="D2637" s="2">
        <v>1099</v>
      </c>
      <c r="E2637" s="2">
        <f t="shared" si="164"/>
        <v>776289</v>
      </c>
      <c r="F2637" s="17" t="str">
        <f t="shared" si="167"/>
        <v>BEARISH</v>
      </c>
      <c r="G2637" s="17" t="str">
        <f t="shared" si="166"/>
        <v>NEUTRAL</v>
      </c>
      <c r="H2637" s="17" t="str">
        <f t="shared" si="165"/>
        <v>CONFIRMED BEARISH</v>
      </c>
    </row>
    <row r="2638" spans="1:8" ht="13.5" x14ac:dyDescent="0.25">
      <c r="A2638" s="3">
        <v>45848</v>
      </c>
      <c r="B2638" s="2">
        <v>56.69</v>
      </c>
      <c r="C2638" s="2">
        <v>56.69</v>
      </c>
      <c r="D2638" s="2">
        <v>3215</v>
      </c>
      <c r="E2638" s="2">
        <f t="shared" si="164"/>
        <v>773074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v>45849</v>
      </c>
      <c r="B2639" s="2">
        <v>57.99</v>
      </c>
      <c r="C2639" s="2">
        <v>57.99</v>
      </c>
      <c r="D2639" s="2">
        <v>5817</v>
      </c>
      <c r="E2639" s="2">
        <f t="shared" si="164"/>
        <v>778891</v>
      </c>
      <c r="F2639" s="17" t="str">
        <f t="shared" si="167"/>
        <v>BULLISH</v>
      </c>
      <c r="G2639" s="17" t="str">
        <f t="shared" si="166"/>
        <v>NEUTRAL</v>
      </c>
      <c r="H2639" s="17" t="str">
        <f t="shared" si="165"/>
        <v>CONFIRMED BULLISH</v>
      </c>
    </row>
    <row r="2640" spans="1:8" ht="13.5" x14ac:dyDescent="0.25">
      <c r="A2640" s="3">
        <v>45852</v>
      </c>
      <c r="B2640" s="2">
        <v>58.9</v>
      </c>
      <c r="C2640" s="2">
        <v>58.9</v>
      </c>
      <c r="D2640" s="2">
        <v>10926</v>
      </c>
      <c r="E2640" s="2">
        <f t="shared" si="164"/>
        <v>789817</v>
      </c>
      <c r="F2640" s="17" t="str">
        <f t="shared" si="167"/>
        <v>BULLISH</v>
      </c>
      <c r="G2640" s="17" t="str">
        <f t="shared" si="166"/>
        <v>NEUTRAL</v>
      </c>
      <c r="H2640" s="17" t="str">
        <f t="shared" si="165"/>
        <v>CONFIRMED BULLISH</v>
      </c>
    </row>
    <row r="2641" spans="1:8" ht="13.5" x14ac:dyDescent="0.25">
      <c r="A2641" s="3">
        <v>45853</v>
      </c>
      <c r="B2641" s="2">
        <v>58.88</v>
      </c>
      <c r="C2641" s="2">
        <v>58.88</v>
      </c>
      <c r="D2641" s="2">
        <v>943</v>
      </c>
      <c r="E2641" s="2">
        <f t="shared" si="164"/>
        <v>788874</v>
      </c>
      <c r="F2641" s="17" t="str">
        <f t="shared" si="167"/>
        <v>BULLISH</v>
      </c>
      <c r="G2641" s="17" t="str">
        <f t="shared" si="166"/>
        <v>NEUTRAL</v>
      </c>
      <c r="H2641" s="17" t="str">
        <f t="shared" si="165"/>
        <v>CONFIRMED BULLISH</v>
      </c>
    </row>
    <row r="2642" spans="1:8" ht="13.5" x14ac:dyDescent="0.25">
      <c r="A2642" s="3">
        <v>45854</v>
      </c>
      <c r="B2642" s="2">
        <v>58.3</v>
      </c>
      <c r="C2642" s="2">
        <v>58.3</v>
      </c>
      <c r="D2642" s="2">
        <v>421</v>
      </c>
      <c r="E2642" s="2">
        <f t="shared" si="164"/>
        <v>788453</v>
      </c>
      <c r="F2642" s="17" t="str">
        <f t="shared" si="167"/>
        <v>BULLISH</v>
      </c>
      <c r="G2642" s="17" t="str">
        <f t="shared" si="166"/>
        <v>NEUTRAL</v>
      </c>
      <c r="H2642" s="17" t="str">
        <f t="shared" si="165"/>
        <v>CONFIRMED BULLISH</v>
      </c>
    </row>
    <row r="2643" spans="1:8" ht="13.5" x14ac:dyDescent="0.25">
      <c r="A2643" s="3">
        <v>45855</v>
      </c>
      <c r="B2643" s="2">
        <v>58.3</v>
      </c>
      <c r="C2643" s="2">
        <v>58.3</v>
      </c>
      <c r="D2643" s="2">
        <v>1007</v>
      </c>
      <c r="E2643" s="2">
        <f t="shared" si="164"/>
        <v>788453</v>
      </c>
      <c r="F2643" s="17" t="str">
        <f t="shared" si="167"/>
        <v>BULLISH</v>
      </c>
      <c r="G2643" s="17" t="str">
        <f t="shared" si="166"/>
        <v>NEUTRAL</v>
      </c>
      <c r="H2643" s="17" t="str">
        <f t="shared" si="165"/>
        <v>CONFIRMED BULLISH</v>
      </c>
    </row>
    <row r="2644" spans="1:8" ht="13.5" x14ac:dyDescent="0.25">
      <c r="A2644" s="3">
        <v>45856</v>
      </c>
      <c r="B2644" s="2">
        <v>58.5</v>
      </c>
      <c r="C2644" s="2">
        <v>58.5</v>
      </c>
      <c r="D2644" s="2">
        <v>2056</v>
      </c>
      <c r="E2644" s="2">
        <f t="shared" si="164"/>
        <v>790509</v>
      </c>
      <c r="F2644" s="17" t="str">
        <f t="shared" si="167"/>
        <v>BULLISH</v>
      </c>
      <c r="G2644" s="17" t="str">
        <f t="shared" si="166"/>
        <v>NEUTRAL</v>
      </c>
      <c r="H2644" s="17" t="str">
        <f t="shared" si="165"/>
        <v>CONFIRMED BULLISH</v>
      </c>
    </row>
    <row r="2645" spans="1:8" ht="13.5" x14ac:dyDescent="0.25">
      <c r="A2645" s="3">
        <v>45859</v>
      </c>
      <c r="B2645" s="2">
        <v>57.75</v>
      </c>
      <c r="C2645" s="2">
        <v>57.75</v>
      </c>
      <c r="D2645" s="2">
        <v>1581</v>
      </c>
      <c r="E2645" s="2">
        <f t="shared" si="164"/>
        <v>788928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v>45860</v>
      </c>
      <c r="B2646" s="2">
        <v>57.75</v>
      </c>
      <c r="C2646" s="2">
        <v>57.75</v>
      </c>
      <c r="D2646" s="2">
        <v>1080</v>
      </c>
      <c r="E2646" s="2">
        <f t="shared" si="164"/>
        <v>788928</v>
      </c>
      <c r="F2646" s="17" t="str">
        <f t="shared" si="167"/>
        <v>BULLISH</v>
      </c>
      <c r="G2646" s="17" t="str">
        <f t="shared" si="166"/>
        <v>NEUTRAL</v>
      </c>
      <c r="H2646" s="17" t="str">
        <f t="shared" si="165"/>
        <v>BULLISH DIVERGENCE</v>
      </c>
    </row>
    <row r="2647" spans="1:8" ht="13.5" x14ac:dyDescent="0.25">
      <c r="A2647" s="3">
        <v>45861</v>
      </c>
      <c r="B2647" s="2">
        <v>57.81</v>
      </c>
      <c r="C2647" s="2">
        <v>57.81</v>
      </c>
      <c r="D2647" s="2">
        <v>2306</v>
      </c>
      <c r="E2647" s="2">
        <f t="shared" si="164"/>
        <v>791234</v>
      </c>
      <c r="F2647" s="17" t="str">
        <f t="shared" si="167"/>
        <v>BULLISH</v>
      </c>
      <c r="G2647" s="17" t="str">
        <f t="shared" si="166"/>
        <v>NEUTRAL</v>
      </c>
      <c r="H2647" s="17" t="str">
        <f t="shared" si="165"/>
        <v>BULLISH DIVERGENCE</v>
      </c>
    </row>
    <row r="2648" spans="1:8" ht="13.5" x14ac:dyDescent="0.25">
      <c r="A2648" s="3">
        <v>45862</v>
      </c>
      <c r="B2648" s="2">
        <v>57.95</v>
      </c>
      <c r="C2648" s="2">
        <v>57.95</v>
      </c>
      <c r="D2648" s="2">
        <v>1717</v>
      </c>
      <c r="E2648" s="2">
        <f t="shared" si="164"/>
        <v>792951</v>
      </c>
      <c r="F2648" s="17" t="str">
        <f t="shared" si="167"/>
        <v>BULLISH</v>
      </c>
      <c r="G2648" s="17" t="str">
        <f t="shared" si="166"/>
        <v>NEUTRAL</v>
      </c>
      <c r="H2648" s="17" t="str">
        <f t="shared" si="165"/>
        <v>BULLISH DIVERGENCE</v>
      </c>
    </row>
    <row r="2649" spans="1:8" ht="13.5" x14ac:dyDescent="0.25">
      <c r="A2649" s="3">
        <v>45866</v>
      </c>
      <c r="B2649" s="2">
        <v>58.49</v>
      </c>
      <c r="C2649" s="2">
        <v>58.49</v>
      </c>
      <c r="D2649" s="2">
        <v>818</v>
      </c>
      <c r="E2649" s="2">
        <f t="shared" si="164"/>
        <v>793769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BULLISH DIVERGENCE</v>
      </c>
    </row>
    <row r="2650" spans="1:8" ht="13.5" x14ac:dyDescent="0.25">
      <c r="A2650" s="3">
        <v>45867</v>
      </c>
      <c r="B2650" s="2">
        <v>58</v>
      </c>
      <c r="C2650" s="2">
        <v>58</v>
      </c>
      <c r="D2650" s="2">
        <v>2898</v>
      </c>
      <c r="E2650" s="2">
        <f t="shared" si="164"/>
        <v>790871</v>
      </c>
      <c r="F2650" s="17" t="str">
        <f t="shared" si="167"/>
        <v>BULLISH</v>
      </c>
      <c r="G2650" s="17" t="str">
        <f t="shared" si="166"/>
        <v>NEUTRAL</v>
      </c>
      <c r="H2650" s="17" t="str">
        <f t="shared" si="165"/>
        <v>CONFIRMED BULLISH</v>
      </c>
    </row>
    <row r="2651" spans="1:8" ht="13.5" x14ac:dyDescent="0.25">
      <c r="A2651" s="3">
        <v>45868</v>
      </c>
      <c r="B2651" s="2">
        <v>57.89</v>
      </c>
      <c r="C2651" s="2">
        <v>57.89</v>
      </c>
      <c r="D2651" s="2">
        <v>1478</v>
      </c>
      <c r="E2651" s="2">
        <f t="shared" si="164"/>
        <v>789393</v>
      </c>
      <c r="F2651" s="17" t="str">
        <f t="shared" si="167"/>
        <v>BULLISH</v>
      </c>
      <c r="G2651" s="17" t="str">
        <f t="shared" si="166"/>
        <v>NEUTRAL</v>
      </c>
      <c r="H2651" s="17" t="str">
        <f t="shared" si="165"/>
        <v>CONFIRMED BULLISH</v>
      </c>
    </row>
    <row r="2652" spans="1:8" ht="13.5" x14ac:dyDescent="0.25">
      <c r="A2652" s="3">
        <v>45869</v>
      </c>
      <c r="B2652" s="2">
        <v>57.8</v>
      </c>
      <c r="C2652" s="2">
        <v>57.8</v>
      </c>
      <c r="D2652" s="2">
        <v>3618</v>
      </c>
      <c r="E2652" s="2">
        <f t="shared" si="164"/>
        <v>785775</v>
      </c>
      <c r="F2652" s="17" t="str">
        <f t="shared" si="167"/>
        <v>BEARISH</v>
      </c>
      <c r="G2652" s="17" t="str">
        <f t="shared" si="166"/>
        <v>NEUTRAL</v>
      </c>
      <c r="H2652" s="17" t="str">
        <f t="shared" si="165"/>
        <v>CONFIRMED BEARISH</v>
      </c>
    </row>
    <row r="2653" spans="1:8" ht="13.5" x14ac:dyDescent="0.25">
      <c r="A2653" s="3">
        <v>45870</v>
      </c>
      <c r="B2653" s="2">
        <v>57.68</v>
      </c>
      <c r="C2653" s="2">
        <v>57.68</v>
      </c>
      <c r="D2653" s="2">
        <v>2420</v>
      </c>
      <c r="E2653" s="2">
        <f t="shared" si="164"/>
        <v>783355</v>
      </c>
      <c r="F2653" s="17" t="str">
        <f t="shared" si="167"/>
        <v>BEARISH</v>
      </c>
      <c r="G2653" s="17" t="str">
        <f t="shared" si="166"/>
        <v>NEUTRAL</v>
      </c>
      <c r="H2653" s="17" t="str">
        <f t="shared" si="165"/>
        <v>CONFIRMED BEARISH</v>
      </c>
    </row>
    <row r="2654" spans="1:8" ht="13.5" x14ac:dyDescent="0.25">
      <c r="A2654" s="3">
        <v>45873</v>
      </c>
      <c r="B2654" s="2">
        <v>57.7</v>
      </c>
      <c r="C2654" s="2">
        <v>57.7</v>
      </c>
      <c r="D2654" s="2">
        <v>698</v>
      </c>
      <c r="E2654" s="2">
        <f t="shared" si="164"/>
        <v>784053</v>
      </c>
      <c r="F2654" s="17" t="str">
        <f t="shared" si="167"/>
        <v>BEARISH</v>
      </c>
      <c r="G2654" s="17" t="str">
        <f t="shared" si="166"/>
        <v>NEUTRAL</v>
      </c>
      <c r="H2654" s="17" t="str">
        <f t="shared" si="165"/>
        <v>CONFIRMED BEARISH</v>
      </c>
    </row>
    <row r="2655" spans="1:8" ht="13.5" x14ac:dyDescent="0.25">
      <c r="A2655" s="3">
        <v>45874</v>
      </c>
      <c r="B2655" s="2">
        <v>57.7</v>
      </c>
      <c r="C2655" s="2">
        <v>57.7</v>
      </c>
      <c r="D2655" s="2">
        <v>1745</v>
      </c>
      <c r="E2655" s="2">
        <f t="shared" si="164"/>
        <v>784053</v>
      </c>
      <c r="F2655" s="17" t="str">
        <f t="shared" si="167"/>
        <v>BEARISH</v>
      </c>
      <c r="G2655" s="17" t="str">
        <f t="shared" si="166"/>
        <v>NEUTRAL</v>
      </c>
      <c r="H2655" s="17" t="str">
        <f t="shared" si="165"/>
        <v>CONFIRMED BEARISH</v>
      </c>
    </row>
    <row r="2656" spans="1:8" ht="13.5" x14ac:dyDescent="0.25">
      <c r="A2656" s="3">
        <v>45875</v>
      </c>
      <c r="B2656" s="2">
        <v>57.7</v>
      </c>
      <c r="C2656" s="2">
        <v>57.7</v>
      </c>
      <c r="D2656" s="2">
        <v>1339</v>
      </c>
      <c r="E2656" s="2">
        <f t="shared" si="164"/>
        <v>784053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v>45876</v>
      </c>
      <c r="B2657" s="2">
        <v>57.7</v>
      </c>
      <c r="C2657" s="2">
        <v>57.7</v>
      </c>
      <c r="D2657" s="2">
        <v>539</v>
      </c>
      <c r="E2657" s="2">
        <f t="shared" si="164"/>
        <v>784053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v>45877</v>
      </c>
      <c r="B2658" s="2">
        <v>57.7</v>
      </c>
      <c r="C2658" s="2">
        <v>57.7</v>
      </c>
      <c r="D2658" s="2">
        <v>3690</v>
      </c>
      <c r="E2658" s="2">
        <f t="shared" si="164"/>
        <v>784053</v>
      </c>
      <c r="F2658" s="17" t="str">
        <f t="shared" si="167"/>
        <v>BULLISH</v>
      </c>
      <c r="G2658" s="17" t="str">
        <f t="shared" si="166"/>
        <v>NEUTRAL</v>
      </c>
      <c r="H2658" s="17" t="str">
        <f t="shared" si="165"/>
        <v>CONFIRMED BULLISH</v>
      </c>
    </row>
    <row r="2659" spans="1:8" ht="13.5" x14ac:dyDescent="0.25">
      <c r="A2659" s="3">
        <v>45880</v>
      </c>
      <c r="B2659" s="2">
        <v>57.7</v>
      </c>
      <c r="C2659" s="2">
        <v>57.7</v>
      </c>
      <c r="D2659" s="2">
        <v>741</v>
      </c>
      <c r="E2659" s="2">
        <f t="shared" si="164"/>
        <v>784053</v>
      </c>
      <c r="F2659" s="17" t="str">
        <f t="shared" si="167"/>
        <v>NEUTRAL</v>
      </c>
      <c r="G2659" s="17" t="str">
        <f t="shared" si="166"/>
        <v>NEUTRAL</v>
      </c>
      <c r="H2659" s="17" t="str">
        <f t="shared" si="165"/>
        <v>NEUTRAL</v>
      </c>
    </row>
    <row r="2660" spans="1:8" ht="13.5" x14ac:dyDescent="0.25">
      <c r="A2660" s="3">
        <v>45881</v>
      </c>
      <c r="B2660" s="2">
        <v>57.69</v>
      </c>
      <c r="C2660" s="2">
        <v>57.69</v>
      </c>
      <c r="D2660" s="2">
        <v>328</v>
      </c>
      <c r="E2660" s="2">
        <f t="shared" si="164"/>
        <v>783725</v>
      </c>
      <c r="F2660" s="17" t="str">
        <f t="shared" si="167"/>
        <v>BEARISH</v>
      </c>
      <c r="G2660" s="17" t="str">
        <f t="shared" si="166"/>
        <v>NEUTRAL</v>
      </c>
      <c r="H2660" s="17" t="str">
        <f t="shared" si="165"/>
        <v>CONFIRMED BEARISH</v>
      </c>
    </row>
    <row r="2661" spans="1:8" ht="13.5" x14ac:dyDescent="0.25">
      <c r="A2661" s="3">
        <v>45883</v>
      </c>
      <c r="B2661" s="2">
        <v>57.6</v>
      </c>
      <c r="C2661" s="2">
        <v>57.6</v>
      </c>
      <c r="D2661" s="2">
        <v>926</v>
      </c>
      <c r="E2661" s="2">
        <f t="shared" si="164"/>
        <v>782799</v>
      </c>
      <c r="F2661" s="17" t="str">
        <f t="shared" si="167"/>
        <v>BEARISH</v>
      </c>
      <c r="G2661" s="17" t="str">
        <f t="shared" si="166"/>
        <v>NEUTRAL</v>
      </c>
      <c r="H2661" s="17" t="str">
        <f t="shared" si="165"/>
        <v>CONFIRMED BEARISH</v>
      </c>
    </row>
    <row r="2662" spans="1:8" ht="13.5" x14ac:dyDescent="0.25">
      <c r="A2662" s="3">
        <v>45884</v>
      </c>
      <c r="B2662" s="2">
        <v>57.56</v>
      </c>
      <c r="C2662" s="2">
        <v>57.56</v>
      </c>
      <c r="D2662" s="2">
        <v>379</v>
      </c>
      <c r="E2662" s="2">
        <f t="shared" si="164"/>
        <v>782420</v>
      </c>
      <c r="F2662" s="17" t="str">
        <f t="shared" si="167"/>
        <v>BEARISH</v>
      </c>
      <c r="G2662" s="17" t="str">
        <f t="shared" si="166"/>
        <v>NEUTRAL</v>
      </c>
      <c r="H2662" s="17" t="str">
        <f t="shared" si="165"/>
        <v>CONFIRMED BEARISH</v>
      </c>
    </row>
    <row r="2663" spans="1:8" ht="13.5" x14ac:dyDescent="0.25">
      <c r="A2663" s="3">
        <v>45887</v>
      </c>
      <c r="B2663" s="2">
        <v>57.54</v>
      </c>
      <c r="C2663" s="2">
        <v>57.54</v>
      </c>
      <c r="D2663" s="2">
        <v>2399</v>
      </c>
      <c r="E2663" s="2">
        <f t="shared" si="164"/>
        <v>780021</v>
      </c>
      <c r="F2663" s="17" t="str">
        <f t="shared" si="167"/>
        <v>BEARISH</v>
      </c>
      <c r="G2663" s="17" t="str">
        <f t="shared" si="166"/>
        <v>NEUTRAL</v>
      </c>
      <c r="H2663" s="17" t="str">
        <f t="shared" si="165"/>
        <v>CONFIRMED BEARISH</v>
      </c>
    </row>
    <row r="2664" spans="1:8" ht="13.5" x14ac:dyDescent="0.25">
      <c r="A2664" s="3">
        <v>45888</v>
      </c>
      <c r="B2664" s="2">
        <v>57.5</v>
      </c>
      <c r="C2664" s="2">
        <v>57.5</v>
      </c>
      <c r="D2664" s="2">
        <v>99</v>
      </c>
      <c r="E2664" s="2">
        <f t="shared" si="164"/>
        <v>779922</v>
      </c>
      <c r="F2664" s="17" t="str">
        <f t="shared" si="167"/>
        <v>BEARISH</v>
      </c>
      <c r="G2664" s="17" t="str">
        <f t="shared" si="166"/>
        <v>NEUTRAL</v>
      </c>
      <c r="H2664" s="17" t="str">
        <f t="shared" si="165"/>
        <v>CONFIRMED BEARISH</v>
      </c>
    </row>
    <row r="2665" spans="1:8" ht="13.5" x14ac:dyDescent="0.25">
      <c r="A2665" s="3">
        <v>45889</v>
      </c>
      <c r="B2665" s="2">
        <v>57.2</v>
      </c>
      <c r="C2665" s="2">
        <v>57.2</v>
      </c>
      <c r="D2665" s="2">
        <v>153</v>
      </c>
      <c r="E2665" s="2">
        <f t="shared" si="164"/>
        <v>779769</v>
      </c>
      <c r="F2665" s="17" t="str">
        <f t="shared" si="167"/>
        <v>BEARISH</v>
      </c>
      <c r="G2665" s="17" t="str">
        <f t="shared" si="166"/>
        <v>NEUTRAL</v>
      </c>
      <c r="H2665" s="17" t="str">
        <f t="shared" si="165"/>
        <v>CONFIRMED BEARISH</v>
      </c>
    </row>
    <row r="2666" spans="1:8" ht="13.5" x14ac:dyDescent="0.25">
      <c r="A2666" s="3">
        <v>45890</v>
      </c>
      <c r="B2666" s="2">
        <v>57.39</v>
      </c>
      <c r="C2666" s="2">
        <v>57.39</v>
      </c>
      <c r="D2666" s="2">
        <v>251</v>
      </c>
      <c r="E2666" s="2">
        <f t="shared" si="164"/>
        <v>780020</v>
      </c>
      <c r="F2666" s="17" t="str">
        <f t="shared" si="167"/>
        <v>BEARISH</v>
      </c>
      <c r="G2666" s="17" t="str">
        <f t="shared" si="166"/>
        <v>NEUTRAL</v>
      </c>
      <c r="H2666" s="17" t="str">
        <f t="shared" si="165"/>
        <v>CONFIRMED BEARISH</v>
      </c>
    </row>
    <row r="2667" spans="1:8" ht="13.5" x14ac:dyDescent="0.25">
      <c r="A2667" s="3">
        <v>45891</v>
      </c>
      <c r="B2667" s="2">
        <v>57.39</v>
      </c>
      <c r="C2667" s="2">
        <v>57.39</v>
      </c>
      <c r="D2667" s="2">
        <v>3068</v>
      </c>
      <c r="E2667" s="2">
        <f t="shared" si="164"/>
        <v>780020</v>
      </c>
      <c r="F2667" s="17" t="str">
        <f t="shared" si="167"/>
        <v>BEARISH</v>
      </c>
      <c r="G2667" s="17" t="str">
        <f t="shared" si="166"/>
        <v>NEUTRAL</v>
      </c>
      <c r="H2667" s="17" t="str">
        <f t="shared" si="165"/>
        <v>CONFIRMED BEARISH</v>
      </c>
    </row>
    <row r="2668" spans="1:8" ht="13.5" x14ac:dyDescent="0.25">
      <c r="A2668" s="3">
        <v>45894</v>
      </c>
      <c r="B2668" s="2">
        <v>57.5</v>
      </c>
      <c r="C2668" s="2">
        <v>57.5</v>
      </c>
      <c r="D2668" s="2">
        <v>4343</v>
      </c>
      <c r="E2668" s="2">
        <f t="shared" si="164"/>
        <v>784363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BULLISH DIVERGENCE</v>
      </c>
    </row>
    <row r="2669" spans="1:8" ht="13.5" x14ac:dyDescent="0.25">
      <c r="A2669" s="3">
        <v>45895</v>
      </c>
      <c r="B2669" s="2">
        <v>57.69</v>
      </c>
      <c r="C2669" s="2">
        <v>57.69</v>
      </c>
      <c r="D2669" s="2">
        <v>486</v>
      </c>
      <c r="E2669" s="2">
        <f t="shared" si="164"/>
        <v>784849</v>
      </c>
      <c r="F2669" s="17" t="str">
        <f t="shared" si="167"/>
        <v>BULLISH</v>
      </c>
      <c r="G2669" s="17" t="str">
        <f t="shared" si="166"/>
        <v>NEUTRAL</v>
      </c>
      <c r="H2669" s="17" t="str">
        <f t="shared" si="165"/>
        <v>CONFIRMED BULLISH</v>
      </c>
    </row>
    <row r="2670" spans="1:8" ht="13.5" x14ac:dyDescent="0.25">
      <c r="A2670" s="3">
        <v>45896</v>
      </c>
      <c r="B2670" s="2">
        <v>57.69</v>
      </c>
      <c r="C2670" s="2">
        <v>57.69</v>
      </c>
      <c r="D2670" s="2">
        <v>1136</v>
      </c>
      <c r="E2670" s="2">
        <f t="shared" si="164"/>
        <v>784849</v>
      </c>
      <c r="F2670" s="17" t="str">
        <f t="shared" si="167"/>
        <v>BULLISH</v>
      </c>
      <c r="G2670" s="17" t="str">
        <f t="shared" si="166"/>
        <v>NEUTRAL</v>
      </c>
      <c r="H2670" s="17" t="str">
        <f t="shared" si="165"/>
        <v>CONFIRMED BULLISH</v>
      </c>
    </row>
    <row r="2671" spans="1:8" ht="13.5" x14ac:dyDescent="0.25">
      <c r="A2671" s="3">
        <v>45897</v>
      </c>
      <c r="B2671" s="2">
        <v>56.95</v>
      </c>
      <c r="C2671" s="2">
        <v>56.95</v>
      </c>
      <c r="D2671" s="2">
        <v>5800</v>
      </c>
      <c r="E2671" s="2">
        <f t="shared" si="164"/>
        <v>779049</v>
      </c>
      <c r="F2671" s="17" t="str">
        <f t="shared" si="167"/>
        <v>BEARISH</v>
      </c>
      <c r="G2671" s="17" t="str">
        <f t="shared" si="166"/>
        <v>NEUTRAL</v>
      </c>
      <c r="H2671" s="17" t="str">
        <f t="shared" si="165"/>
        <v>CONFIRMED BEARISH</v>
      </c>
    </row>
    <row r="2672" spans="1:8" ht="13.5" x14ac:dyDescent="0.25">
      <c r="A2672" s="3">
        <v>45898</v>
      </c>
      <c r="B2672" s="2">
        <v>56.8</v>
      </c>
      <c r="C2672" s="2">
        <v>56.8</v>
      </c>
      <c r="D2672" s="2">
        <v>2540</v>
      </c>
      <c r="E2672" s="2">
        <f t="shared" si="164"/>
        <v>776509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CONFIRMED BEARISH</v>
      </c>
    </row>
    <row r="2673" spans="1:8" ht="13.5" x14ac:dyDescent="0.25">
      <c r="A2673" s="3">
        <v>45901</v>
      </c>
      <c r="B2673" s="2">
        <v>56.25</v>
      </c>
      <c r="C2673" s="2">
        <v>56.25</v>
      </c>
      <c r="D2673" s="2">
        <v>2051</v>
      </c>
      <c r="E2673" s="2">
        <f t="shared" si="164"/>
        <v>774458</v>
      </c>
      <c r="F2673" s="17" t="str">
        <f t="shared" si="167"/>
        <v>BEARISH</v>
      </c>
      <c r="G2673" s="17" t="str">
        <f t="shared" si="166"/>
        <v>NEUTRAL</v>
      </c>
      <c r="H2673" s="17" t="str">
        <f t="shared" si="165"/>
        <v>CONFIRMED BEARISH</v>
      </c>
    </row>
    <row r="2674" spans="1:8" ht="13.5" x14ac:dyDescent="0.25">
      <c r="A2674" s="3">
        <v>45902</v>
      </c>
      <c r="B2674" s="2">
        <v>56.6</v>
      </c>
      <c r="C2674" s="2">
        <v>56.6</v>
      </c>
      <c r="D2674" s="2">
        <v>1603</v>
      </c>
      <c r="E2674" s="2">
        <f t="shared" si="164"/>
        <v>776061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CONFIRMED BEARISH</v>
      </c>
    </row>
    <row r="2675" spans="1:8" ht="13.5" x14ac:dyDescent="0.25">
      <c r="A2675" s="3">
        <v>45903</v>
      </c>
      <c r="B2675" s="2">
        <v>57.39</v>
      </c>
      <c r="C2675" s="2">
        <v>57.39</v>
      </c>
      <c r="D2675" s="2">
        <v>3580</v>
      </c>
      <c r="E2675" s="2">
        <f t="shared" si="164"/>
        <v>779641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CONFIRMED BEARISH</v>
      </c>
    </row>
    <row r="2676" spans="1:8" ht="13.5" x14ac:dyDescent="0.25">
      <c r="A2676" s="3">
        <v>45905</v>
      </c>
      <c r="B2676" s="2">
        <v>57.39</v>
      </c>
      <c r="C2676" s="2">
        <v>57.39</v>
      </c>
      <c r="D2676" s="2">
        <v>113</v>
      </c>
      <c r="E2676" s="2">
        <f t="shared" si="164"/>
        <v>779641</v>
      </c>
      <c r="F2676" s="17" t="str">
        <f t="shared" si="167"/>
        <v>BULLISH</v>
      </c>
      <c r="G2676" s="17" t="str">
        <f t="shared" si="166"/>
        <v>NEUTRAL</v>
      </c>
      <c r="H2676" s="17" t="str">
        <f t="shared" si="165"/>
        <v>CONFIRMED BULLISH</v>
      </c>
    </row>
    <row r="2677" spans="1:8" ht="13.5" x14ac:dyDescent="0.25">
      <c r="A2677" s="3">
        <v>45908</v>
      </c>
      <c r="B2677" s="2">
        <v>57.69</v>
      </c>
      <c r="C2677" s="2">
        <v>57.69</v>
      </c>
      <c r="D2677" s="2">
        <v>1166</v>
      </c>
      <c r="E2677" s="2">
        <f t="shared" si="164"/>
        <v>780807</v>
      </c>
      <c r="F2677" s="17" t="str">
        <f t="shared" si="167"/>
        <v>BULLISH</v>
      </c>
      <c r="G2677" s="17" t="str">
        <f t="shared" si="166"/>
        <v>NEUTRAL</v>
      </c>
      <c r="H2677" s="17" t="str">
        <f t="shared" si="165"/>
        <v>CONFIRMED BULLISH</v>
      </c>
    </row>
    <row r="2678" spans="1:8" ht="13.5" x14ac:dyDescent="0.25">
      <c r="A2678" s="3">
        <v>45909</v>
      </c>
      <c r="B2678" s="2">
        <v>57.3</v>
      </c>
      <c r="C2678" s="2">
        <v>57.3</v>
      </c>
      <c r="D2678" s="2">
        <v>1364</v>
      </c>
      <c r="E2678" s="2">
        <f t="shared" si="164"/>
        <v>779443</v>
      </c>
      <c r="F2678" s="17" t="str">
        <f t="shared" si="167"/>
        <v>BULLISH</v>
      </c>
      <c r="G2678" s="17" t="str">
        <f t="shared" si="166"/>
        <v>NEUTRAL</v>
      </c>
      <c r="H2678" s="17" t="str">
        <f t="shared" si="165"/>
        <v>CONFIRMED BULLISH</v>
      </c>
    </row>
    <row r="2679" spans="1:8" ht="13.5" x14ac:dyDescent="0.25">
      <c r="A2679" s="3">
        <v>45910</v>
      </c>
      <c r="B2679" s="2">
        <v>57.1</v>
      </c>
      <c r="C2679" s="2">
        <v>57.1</v>
      </c>
      <c r="D2679" s="2">
        <v>18543</v>
      </c>
      <c r="E2679" s="2">
        <f t="shared" si="164"/>
        <v>760900</v>
      </c>
      <c r="F2679" s="17" t="str">
        <f t="shared" si="167"/>
        <v>BEARISH</v>
      </c>
      <c r="G2679" s="17" t="str">
        <f t="shared" si="166"/>
        <v>NEUTRAL</v>
      </c>
      <c r="H2679" s="17" t="str">
        <f t="shared" si="165"/>
        <v>BEARISH DIVERGENCE</v>
      </c>
    </row>
    <row r="2680" spans="1:8" ht="13.5" x14ac:dyDescent="0.25">
      <c r="A2680" s="3">
        <v>45911</v>
      </c>
      <c r="B2680" s="2">
        <v>57.5</v>
      </c>
      <c r="C2680" s="2">
        <v>57.5</v>
      </c>
      <c r="D2680" s="2">
        <v>8739</v>
      </c>
      <c r="E2680" s="2">
        <f t="shared" si="164"/>
        <v>769639</v>
      </c>
      <c r="F2680" s="17" t="str">
        <f t="shared" si="167"/>
        <v>BEARISH</v>
      </c>
      <c r="G2680" s="17" t="str">
        <f t="shared" si="166"/>
        <v>NEUTRAL</v>
      </c>
      <c r="H2680" s="17" t="str">
        <f t="shared" si="165"/>
        <v>BEARISH DIVERGENCE</v>
      </c>
    </row>
    <row r="2681" spans="1:8" ht="13.5" x14ac:dyDescent="0.25">
      <c r="A2681" s="3">
        <v>45912</v>
      </c>
      <c r="B2681" s="2">
        <v>57.59</v>
      </c>
      <c r="C2681" s="2">
        <v>57.59</v>
      </c>
      <c r="D2681" s="2">
        <v>1268</v>
      </c>
      <c r="E2681" s="2">
        <f t="shared" si="164"/>
        <v>770907</v>
      </c>
      <c r="F2681" s="17" t="str">
        <f t="shared" si="167"/>
        <v>BEARISH</v>
      </c>
      <c r="G2681" s="17" t="str">
        <f t="shared" si="166"/>
        <v>NEUTRAL</v>
      </c>
      <c r="H2681" s="17" t="str">
        <f t="shared" si="165"/>
        <v>BEARISH DIVERGENCE</v>
      </c>
    </row>
    <row r="2682" spans="1:8" ht="13.5" x14ac:dyDescent="0.25">
      <c r="A2682" s="3">
        <v>45915</v>
      </c>
      <c r="B2682" s="2">
        <v>57.79</v>
      </c>
      <c r="C2682" s="2">
        <v>57.79</v>
      </c>
      <c r="D2682" s="2">
        <v>1945</v>
      </c>
      <c r="E2682" s="2">
        <f t="shared" si="164"/>
        <v>772852</v>
      </c>
      <c r="F2682" s="17" t="str">
        <f t="shared" si="167"/>
        <v>BEARISH</v>
      </c>
      <c r="G2682" s="17" t="str">
        <f t="shared" si="166"/>
        <v>NEUTRAL</v>
      </c>
      <c r="H2682" s="17" t="str">
        <f t="shared" si="165"/>
        <v>BEARISH DIVERGENCE</v>
      </c>
    </row>
    <row r="2683" spans="1:8" ht="13.5" x14ac:dyDescent="0.25">
      <c r="A2683" s="3">
        <v>45916</v>
      </c>
      <c r="B2683" s="2">
        <v>58.99</v>
      </c>
      <c r="C2683" s="2">
        <v>58.99</v>
      </c>
      <c r="D2683" s="2">
        <v>8912</v>
      </c>
      <c r="E2683" s="2">
        <f t="shared" si="164"/>
        <v>781764</v>
      </c>
      <c r="F2683" s="17" t="str">
        <f t="shared" si="167"/>
        <v>BULLISH</v>
      </c>
      <c r="G2683" s="17" t="str">
        <f t="shared" si="166"/>
        <v>NEUTRAL</v>
      </c>
      <c r="H2683" s="17" t="str">
        <f t="shared" si="165"/>
        <v>CONFIRMED BULLISH</v>
      </c>
    </row>
    <row r="2684" spans="1:8" ht="13.5" x14ac:dyDescent="0.25">
      <c r="A2684" s="3">
        <v>45917</v>
      </c>
      <c r="B2684" s="2">
        <v>62</v>
      </c>
      <c r="C2684" s="2">
        <v>62</v>
      </c>
      <c r="D2684" s="2">
        <v>15833</v>
      </c>
      <c r="E2684" s="2">
        <f t="shared" si="164"/>
        <v>797597</v>
      </c>
      <c r="F2684" s="17" t="str">
        <f t="shared" si="167"/>
        <v>BULLISH</v>
      </c>
      <c r="G2684" s="17" t="str">
        <f t="shared" si="166"/>
        <v>STRONG</v>
      </c>
      <c r="H2684" s="17" t="str">
        <f t="shared" si="165"/>
        <v>CONFIRMED BULLISH</v>
      </c>
    </row>
    <row r="2685" spans="1:8" ht="13.5" x14ac:dyDescent="0.35">
      <c r="A2685" s="3">
        <v>45918</v>
      </c>
      <c r="B2685" s="2">
        <v>63</v>
      </c>
      <c r="C2685" s="2">
        <v>63</v>
      </c>
      <c r="D2685" s="11">
        <v>13595</v>
      </c>
      <c r="E2685" s="2">
        <f t="shared" si="164"/>
        <v>811192</v>
      </c>
      <c r="F2685" s="17" t="str">
        <f t="shared" si="167"/>
        <v>BULLISH</v>
      </c>
      <c r="G2685" s="17" t="str">
        <f t="shared" si="166"/>
        <v>STRONG</v>
      </c>
      <c r="H2685" s="17" t="str">
        <f t="shared" si="165"/>
        <v>CONFIRMED BULLISH</v>
      </c>
    </row>
    <row r="2686" spans="1:8" ht="13.5" x14ac:dyDescent="0.35">
      <c r="A2686" s="3">
        <v>45919</v>
      </c>
      <c r="B2686" s="11">
        <v>62</v>
      </c>
      <c r="C2686" s="11">
        <v>62</v>
      </c>
      <c r="D2686" s="11">
        <v>4138</v>
      </c>
      <c r="E2686" s="2">
        <f t="shared" si="164"/>
        <v>807054</v>
      </c>
      <c r="F2686" s="17" t="str">
        <f t="shared" si="167"/>
        <v>BULLISH</v>
      </c>
      <c r="G2686" s="17" t="str">
        <f t="shared" si="166"/>
        <v>STRONG</v>
      </c>
      <c r="H2686" s="17" t="str">
        <f t="shared" si="165"/>
        <v>CONFIRMED BULLISH</v>
      </c>
    </row>
    <row r="2687" spans="1:8" ht="13.5" x14ac:dyDescent="0.35">
      <c r="A2687" s="3">
        <v>45922</v>
      </c>
      <c r="B2687" s="11">
        <v>62.15</v>
      </c>
      <c r="C2687" s="11">
        <v>62.15</v>
      </c>
      <c r="D2687" s="11">
        <v>3925</v>
      </c>
      <c r="E2687" s="2">
        <f t="shared" si="164"/>
        <v>810979</v>
      </c>
      <c r="F2687" s="17" t="str">
        <f t="shared" si="167"/>
        <v>BULLISH</v>
      </c>
      <c r="G2687" s="17" t="str">
        <f t="shared" si="166"/>
        <v>STRONG</v>
      </c>
      <c r="H2687" s="17" t="str">
        <f t="shared" si="165"/>
        <v>CONFIRMED BULLISH</v>
      </c>
    </row>
    <row r="2688" spans="1:8" ht="13.5" x14ac:dyDescent="0.35">
      <c r="A2688" s="3">
        <v>45923</v>
      </c>
      <c r="B2688" s="11">
        <v>62.9</v>
      </c>
      <c r="C2688" s="11">
        <v>62.9</v>
      </c>
      <c r="D2688" s="11">
        <v>4728</v>
      </c>
      <c r="E2688" s="2">
        <f t="shared" si="164"/>
        <v>815707</v>
      </c>
      <c r="F2688" s="17" t="str">
        <f t="shared" si="167"/>
        <v>BULLISH</v>
      </c>
      <c r="G2688" s="17" t="str">
        <f t="shared" si="166"/>
        <v>STRONG</v>
      </c>
      <c r="H2688" s="17" t="str">
        <f t="shared" si="165"/>
        <v>CONFIRMED BULLISH</v>
      </c>
    </row>
    <row r="2689" spans="1:8" ht="13.5" x14ac:dyDescent="0.35">
      <c r="A2689" s="3">
        <v>45924</v>
      </c>
      <c r="B2689" s="11">
        <v>62.7</v>
      </c>
      <c r="C2689" s="11">
        <v>62.7</v>
      </c>
      <c r="D2689" s="11">
        <v>3007</v>
      </c>
      <c r="E2689" s="2">
        <f t="shared" si="164"/>
        <v>812700</v>
      </c>
      <c r="F2689" s="17" t="str">
        <f t="shared" si="167"/>
        <v>BULLISH</v>
      </c>
      <c r="G2689" s="17" t="str">
        <f t="shared" si="166"/>
        <v>NEUTRAL</v>
      </c>
      <c r="H2689" s="17" t="str">
        <f t="shared" si="165"/>
        <v>CONFIRMED BULLISH</v>
      </c>
    </row>
    <row r="2690" spans="1:8" ht="13.5" x14ac:dyDescent="0.35">
      <c r="A2690" s="3">
        <v>45925</v>
      </c>
      <c r="B2690" s="11">
        <v>62.49</v>
      </c>
      <c r="C2690" s="11">
        <v>62.49</v>
      </c>
      <c r="D2690" s="11">
        <v>2025</v>
      </c>
      <c r="E2690" s="2">
        <f t="shared" si="164"/>
        <v>810675</v>
      </c>
      <c r="F2690" s="17" t="str">
        <f t="shared" si="167"/>
        <v>BEARISH</v>
      </c>
      <c r="G2690" s="17" t="str">
        <f t="shared" si="166"/>
        <v>NEUTRAL</v>
      </c>
      <c r="H2690" s="17" t="str">
        <f t="shared" si="165"/>
        <v>CONFIRMED BEARISH</v>
      </c>
    </row>
    <row r="2691" spans="1:8" ht="13.5" x14ac:dyDescent="0.35">
      <c r="A2691" s="3">
        <v>45926</v>
      </c>
      <c r="B2691" s="11">
        <v>62.35</v>
      </c>
      <c r="C2691" s="11">
        <v>62.35</v>
      </c>
      <c r="D2691" s="11">
        <v>3831</v>
      </c>
      <c r="E2691" s="2">
        <f t="shared" si="164"/>
        <v>806844</v>
      </c>
      <c r="F2691" s="17" t="str">
        <f t="shared" si="167"/>
        <v>BEARISH</v>
      </c>
      <c r="G2691" s="17" t="str">
        <f t="shared" si="166"/>
        <v>NEUTRAL</v>
      </c>
      <c r="H2691" s="17" t="str">
        <f t="shared" si="165"/>
        <v>BEARISH DIVERGENCE</v>
      </c>
    </row>
    <row r="2692" spans="1:8" ht="13.5" x14ac:dyDescent="0.35">
      <c r="A2692" s="3">
        <v>45929</v>
      </c>
      <c r="B2692" s="11">
        <v>62.3</v>
      </c>
      <c r="C2692" s="11">
        <v>62.3</v>
      </c>
      <c r="D2692" s="11">
        <v>1047</v>
      </c>
      <c r="E2692" s="2">
        <f>IF(B2692&gt;B2691, E2691+D2692, IF(B2692&lt;B2691, E2691-D2692, E2691))</f>
        <v>805797</v>
      </c>
      <c r="F2692" s="17" t="str">
        <f t="shared" si="167"/>
        <v>BEARISH</v>
      </c>
      <c r="G2692" s="17" t="str">
        <f t="shared" si="166"/>
        <v>NEUTRAL</v>
      </c>
      <c r="H2692" s="17" t="str">
        <f t="shared" si="165"/>
        <v>BEARISH DIVERGENCE</v>
      </c>
    </row>
    <row r="2693" spans="1:8" ht="13.5" x14ac:dyDescent="0.35">
      <c r="A2693" s="3">
        <v>45930</v>
      </c>
      <c r="B2693" s="11">
        <v>62.2</v>
      </c>
      <c r="C2693" s="11">
        <v>62.2</v>
      </c>
      <c r="D2693" s="11">
        <v>2121</v>
      </c>
      <c r="E2693" s="2">
        <f>IF(B2693&gt;B2692, E2692+D2693, IF(B2693&lt;B2692, E2692-D2693, E2692))</f>
        <v>803676</v>
      </c>
      <c r="F2693" s="17" t="str">
        <f t="shared" si="167"/>
        <v>BEARISH</v>
      </c>
      <c r="G2693" s="17" t="str">
        <f>IF((E2693-E2688)/E2688 &gt; 0.02, "STRONG",
 IF((E2693-E2688)/E2688 &lt; -0.02, "WEAK", "NEUTRAL"))</f>
        <v>NEUTRAL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4DF4-FF4F-4A91-A1DB-5169FD622266}">
  <dimension ref="A1:M2693"/>
  <sheetViews>
    <sheetView workbookViewId="0">
      <selection sqref="A1:IV65536"/>
    </sheetView>
  </sheetViews>
  <sheetFormatPr defaultRowHeight="12.5" x14ac:dyDescent="0.25"/>
  <cols>
    <col min="1" max="1" width="18.1796875" customWidth="1"/>
    <col min="2" max="2" width="25.90625" customWidth="1"/>
    <col min="3" max="3" width="17" customWidth="1"/>
    <col min="4" max="5" width="13.1796875" customWidth="1"/>
    <col min="6" max="6" width="21.08984375" customWidth="1"/>
    <col min="7" max="7" width="19.54296875" customWidth="1"/>
    <col min="8" max="8" width="22.453125" customWidth="1"/>
    <col min="9" max="9" width="25.36328125" customWidth="1"/>
    <col min="10" max="10" width="23.36328125" customWidth="1"/>
    <col min="11" max="11" width="19.453125" customWidth="1"/>
    <col min="12" max="12" width="14.81640625" customWidth="1"/>
    <col min="13" max="13" width="22.6328125" customWidth="1"/>
  </cols>
  <sheetData>
    <row r="1" spans="1:13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</row>
    <row r="3" spans="1:13" ht="13.5" x14ac:dyDescent="0.25">
      <c r="A3" s="3">
        <v>42009</v>
      </c>
      <c r="B3" s="2">
        <v>8.4009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</row>
    <row r="4" spans="1:13" ht="13.5" x14ac:dyDescent="0.25">
      <c r="A4" s="3">
        <v>42010</v>
      </c>
      <c r="B4" s="2">
        <v>8.3938000000000006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</row>
    <row r="5" spans="1:13" ht="13.5" x14ac:dyDescent="0.25">
      <c r="A5" s="3">
        <v>42011</v>
      </c>
      <c r="B5" s="2">
        <v>8.3938000000000006</v>
      </c>
      <c r="C5" s="2"/>
      <c r="D5" s="2"/>
      <c r="E5" s="2"/>
      <c r="F5" s="2">
        <v>8.4149999999999991</v>
      </c>
      <c r="G5" s="2"/>
      <c r="H5" s="2"/>
      <c r="I5" s="2"/>
      <c r="J5" s="2"/>
      <c r="K5" s="17"/>
      <c r="L5" s="17"/>
      <c r="M5" s="17"/>
    </row>
    <row r="6" spans="1:13" ht="13.5" x14ac:dyDescent="0.25">
      <c r="A6" s="3">
        <v>42012</v>
      </c>
      <c r="B6" s="2">
        <v>8.4009</v>
      </c>
      <c r="C6" s="2"/>
      <c r="D6" s="2"/>
      <c r="E6" s="2"/>
      <c r="F6" s="2">
        <v>8.4121799999999993</v>
      </c>
      <c r="G6" s="2"/>
      <c r="H6" s="2"/>
      <c r="I6" s="2"/>
      <c r="J6" s="2"/>
      <c r="K6" s="17"/>
      <c r="L6" s="17"/>
      <c r="M6" s="17" t="s">
        <v>47</v>
      </c>
    </row>
    <row r="7" spans="1:13" ht="13.5" x14ac:dyDescent="0.25">
      <c r="A7" s="3">
        <v>42013</v>
      </c>
      <c r="B7" s="2">
        <v>8.4715000000000007</v>
      </c>
      <c r="C7" s="2"/>
      <c r="D7" s="2"/>
      <c r="E7" s="2"/>
      <c r="F7" s="2">
        <v>8.4121799999999993</v>
      </c>
      <c r="G7" s="2"/>
      <c r="H7" s="2"/>
      <c r="I7" s="2"/>
      <c r="J7" s="2"/>
      <c r="K7" s="17" t="s">
        <v>48</v>
      </c>
      <c r="L7" s="17" t="s">
        <v>49</v>
      </c>
      <c r="M7" s="17" t="s">
        <v>50</v>
      </c>
    </row>
    <row r="8" spans="1:13" ht="13.5" x14ac:dyDescent="0.25">
      <c r="A8" s="3">
        <v>42016</v>
      </c>
      <c r="B8" s="2">
        <v>8.6127000000000002</v>
      </c>
      <c r="C8" s="2"/>
      <c r="D8" s="2"/>
      <c r="E8" s="2"/>
      <c r="F8" s="2">
        <v>8.4545399999999997</v>
      </c>
      <c r="G8" s="2"/>
      <c r="H8" s="2"/>
      <c r="I8" s="2"/>
      <c r="J8" s="2"/>
      <c r="K8" s="17" t="s">
        <v>48</v>
      </c>
      <c r="L8" s="17" t="s">
        <v>49</v>
      </c>
      <c r="M8" s="17" t="s">
        <v>51</v>
      </c>
    </row>
    <row r="9" spans="1:13" ht="13.5" x14ac:dyDescent="0.25">
      <c r="A9" s="3">
        <v>42017</v>
      </c>
      <c r="B9" s="2">
        <v>8.6303000000000001</v>
      </c>
      <c r="C9" s="2"/>
      <c r="D9" s="2"/>
      <c r="E9" s="2"/>
      <c r="F9" s="2">
        <v>8.5018399999999996</v>
      </c>
      <c r="G9" s="2"/>
      <c r="H9" s="2"/>
      <c r="I9" s="2"/>
      <c r="J9" s="2"/>
      <c r="K9" s="17" t="s">
        <v>48</v>
      </c>
      <c r="L9" s="17" t="s">
        <v>52</v>
      </c>
      <c r="M9" s="17" t="s">
        <v>51</v>
      </c>
    </row>
    <row r="10" spans="1:13" ht="13.5" x14ac:dyDescent="0.25">
      <c r="A10" s="3">
        <v>42019</v>
      </c>
      <c r="B10" s="2">
        <v>8.7186000000000003</v>
      </c>
      <c r="C10" s="2"/>
      <c r="D10" s="2"/>
      <c r="E10" s="2"/>
      <c r="F10" s="2">
        <v>8.5668000000000006</v>
      </c>
      <c r="G10" s="2"/>
      <c r="H10" s="2"/>
      <c r="I10" s="2"/>
      <c r="J10" s="2"/>
      <c r="K10" s="17" t="s">
        <v>48</v>
      </c>
      <c r="L10" s="17" t="s">
        <v>52</v>
      </c>
      <c r="M10" s="17" t="s">
        <v>51</v>
      </c>
    </row>
    <row r="11" spans="1:13" ht="13.5" x14ac:dyDescent="0.25">
      <c r="A11" s="3">
        <v>42020</v>
      </c>
      <c r="B11" s="2">
        <v>8.7009000000000007</v>
      </c>
      <c r="C11" s="2"/>
      <c r="D11" s="2"/>
      <c r="E11" s="2"/>
      <c r="F11" s="2">
        <v>8.6267999999999994</v>
      </c>
      <c r="G11" s="2">
        <v>8.5194900000000011</v>
      </c>
      <c r="H11" s="2"/>
      <c r="I11" s="2"/>
      <c r="J11" s="2"/>
      <c r="K11" s="17" t="s">
        <v>48</v>
      </c>
      <c r="L11" s="17" t="s">
        <v>49</v>
      </c>
      <c r="M11" s="17" t="s">
        <v>51</v>
      </c>
    </row>
    <row r="12" spans="1:13" ht="13.5" x14ac:dyDescent="0.25">
      <c r="A12" s="3">
        <v>42023</v>
      </c>
      <c r="B12" s="2">
        <v>8.6832999999999991</v>
      </c>
      <c r="C12" s="2"/>
      <c r="D12" s="2"/>
      <c r="E12" s="2"/>
      <c r="F12" s="2">
        <v>8.6691600000000015</v>
      </c>
      <c r="G12" s="2">
        <v>8.5406700000000004</v>
      </c>
      <c r="H12" s="2"/>
      <c r="I12" s="2"/>
      <c r="J12" s="2"/>
      <c r="K12" s="17" t="s">
        <v>48</v>
      </c>
      <c r="L12" s="17" t="s">
        <v>49</v>
      </c>
      <c r="M12" s="17" t="s">
        <v>51</v>
      </c>
    </row>
    <row r="13" spans="1:13" ht="13.5" x14ac:dyDescent="0.25">
      <c r="A13" s="3">
        <v>42024</v>
      </c>
      <c r="B13" s="2">
        <v>8.6832999999999991</v>
      </c>
      <c r="C13" s="2"/>
      <c r="D13" s="2"/>
      <c r="E13" s="2"/>
      <c r="F13" s="2">
        <v>8.6832799999999999</v>
      </c>
      <c r="G13" s="2">
        <v>8.5689100000000007</v>
      </c>
      <c r="H13" s="2"/>
      <c r="I13" s="2"/>
      <c r="J13" s="2"/>
      <c r="K13" s="17" t="s">
        <v>48</v>
      </c>
      <c r="L13" s="17" t="s">
        <v>49</v>
      </c>
      <c r="M13" s="17" t="s">
        <v>51</v>
      </c>
    </row>
    <row r="14" spans="1:13" ht="13.5" x14ac:dyDescent="0.25">
      <c r="A14" s="3">
        <v>42025</v>
      </c>
      <c r="B14" s="2">
        <v>8.7890999999999995</v>
      </c>
      <c r="C14" s="2"/>
      <c r="D14" s="2"/>
      <c r="E14" s="2"/>
      <c r="F14" s="2">
        <v>8.7150399999999983</v>
      </c>
      <c r="G14" s="2">
        <v>8.6084400000000016</v>
      </c>
      <c r="H14" s="2"/>
      <c r="I14" s="2"/>
      <c r="J14" s="2"/>
      <c r="K14" s="17" t="s">
        <v>48</v>
      </c>
      <c r="L14" s="17" t="s">
        <v>49</v>
      </c>
      <c r="M14" s="17" t="s">
        <v>51</v>
      </c>
    </row>
    <row r="15" spans="1:13" ht="13.5" x14ac:dyDescent="0.25">
      <c r="A15" s="3">
        <v>42026</v>
      </c>
      <c r="B15" s="2">
        <v>8.7080000000000002</v>
      </c>
      <c r="C15" s="2"/>
      <c r="D15" s="2"/>
      <c r="E15" s="2"/>
      <c r="F15" s="2">
        <v>8.7129200000000004</v>
      </c>
      <c r="G15" s="2">
        <v>8.6398600000000023</v>
      </c>
      <c r="H15" s="2"/>
      <c r="I15" s="2"/>
      <c r="J15" s="2"/>
      <c r="K15" s="17" t="s">
        <v>48</v>
      </c>
      <c r="L15" s="17" t="s">
        <v>49</v>
      </c>
      <c r="M15" s="17" t="s">
        <v>53</v>
      </c>
    </row>
    <row r="16" spans="1:13" ht="13.5" x14ac:dyDescent="0.25">
      <c r="A16" s="3">
        <v>42027</v>
      </c>
      <c r="B16" s="2">
        <v>8.7502999999999993</v>
      </c>
      <c r="C16" s="2">
        <v>70.899550224887463</v>
      </c>
      <c r="D16" s="2"/>
      <c r="E16" s="2"/>
      <c r="F16" s="2">
        <v>8.7227999999999977</v>
      </c>
      <c r="G16" s="2">
        <v>8.6748000000000012</v>
      </c>
      <c r="H16" s="2"/>
      <c r="I16" s="2"/>
      <c r="J16" s="2"/>
      <c r="K16" s="17" t="s">
        <v>48</v>
      </c>
      <c r="L16" s="17" t="s">
        <v>49</v>
      </c>
      <c r="M16" s="17" t="s">
        <v>51</v>
      </c>
    </row>
    <row r="17" spans="1:13" ht="13.5" x14ac:dyDescent="0.25">
      <c r="A17" s="3">
        <v>42030</v>
      </c>
      <c r="B17" s="2">
        <v>8.8244000000000007</v>
      </c>
      <c r="C17" s="2">
        <v>74.009105516871941</v>
      </c>
      <c r="D17" s="2"/>
      <c r="E17" s="2"/>
      <c r="F17" s="2">
        <v>8.7510200000000005</v>
      </c>
      <c r="G17" s="2">
        <v>8.710090000000001</v>
      </c>
      <c r="H17" s="2"/>
      <c r="I17" s="2"/>
      <c r="J17" s="2"/>
      <c r="K17" s="17" t="s">
        <v>48</v>
      </c>
      <c r="L17" s="17" t="s">
        <v>49</v>
      </c>
      <c r="M17" s="17" t="s">
        <v>51</v>
      </c>
    </row>
    <row r="18" spans="1:13" ht="13.5" x14ac:dyDescent="0.25">
      <c r="A18" s="3">
        <v>42031</v>
      </c>
      <c r="B18" s="2">
        <v>8.7890999999999995</v>
      </c>
      <c r="C18" s="2">
        <v>70.162775674538636</v>
      </c>
      <c r="D18" s="2"/>
      <c r="E18" s="2"/>
      <c r="F18" s="2">
        <v>8.7721799999999988</v>
      </c>
      <c r="G18" s="2">
        <v>8.7277299999999993</v>
      </c>
      <c r="H18" s="2"/>
      <c r="I18" s="2"/>
      <c r="J18" s="2"/>
      <c r="K18" s="17" t="s">
        <v>48</v>
      </c>
      <c r="L18" s="17" t="s">
        <v>49</v>
      </c>
      <c r="M18" s="17" t="s">
        <v>51</v>
      </c>
    </row>
    <row r="19" spans="1:13" ht="13.5" x14ac:dyDescent="0.25">
      <c r="A19" s="3">
        <v>42032</v>
      </c>
      <c r="B19" s="2">
        <v>8.7890999999999995</v>
      </c>
      <c r="C19" s="2">
        <v>70.162775674538636</v>
      </c>
      <c r="D19" s="2"/>
      <c r="E19" s="2"/>
      <c r="F19" s="2">
        <v>8.7721800000000005</v>
      </c>
      <c r="G19" s="2">
        <v>8.7436100000000003</v>
      </c>
      <c r="H19" s="2"/>
      <c r="I19" s="2"/>
      <c r="J19" s="2"/>
      <c r="K19" s="17" t="s">
        <v>48</v>
      </c>
      <c r="L19" s="17" t="s">
        <v>49</v>
      </c>
      <c r="M19" s="17" t="s">
        <v>50</v>
      </c>
    </row>
    <row r="20" spans="1:13" ht="13.5" x14ac:dyDescent="0.25">
      <c r="A20" s="3">
        <v>42033</v>
      </c>
      <c r="B20" s="2">
        <v>8.8068000000000008</v>
      </c>
      <c r="C20" s="2">
        <v>71.0380752497027</v>
      </c>
      <c r="D20" s="2"/>
      <c r="E20" s="2"/>
      <c r="F20" s="2">
        <v>8.7919400000000003</v>
      </c>
      <c r="G20" s="2">
        <v>8.7524300000000004</v>
      </c>
      <c r="H20" s="2">
        <v>8.632542105263159</v>
      </c>
      <c r="I20" s="2"/>
      <c r="J20" s="2"/>
      <c r="K20" s="17" t="s">
        <v>48</v>
      </c>
      <c r="L20" s="17" t="s">
        <v>49</v>
      </c>
      <c r="M20" s="17" t="s">
        <v>51</v>
      </c>
    </row>
    <row r="21" spans="1:13" ht="13.5" x14ac:dyDescent="0.25">
      <c r="A21" s="3">
        <v>42034</v>
      </c>
      <c r="B21" s="2">
        <v>8.7538999999999998</v>
      </c>
      <c r="C21" s="2">
        <v>64.909317828305021</v>
      </c>
      <c r="D21" s="2"/>
      <c r="E21" s="2"/>
      <c r="F21" s="2">
        <v>8.7926600000000015</v>
      </c>
      <c r="G21" s="2">
        <v>8.7577299999999987</v>
      </c>
      <c r="H21" s="2">
        <v>8.6386099999999999</v>
      </c>
      <c r="I21" s="2"/>
      <c r="J21" s="2"/>
      <c r="K21" s="17" t="s">
        <v>54</v>
      </c>
      <c r="L21" s="17" t="s">
        <v>50</v>
      </c>
      <c r="M21" s="17" t="s">
        <v>55</v>
      </c>
    </row>
    <row r="22" spans="1:13" ht="13.5" x14ac:dyDescent="0.25">
      <c r="A22" s="3">
        <v>42037</v>
      </c>
      <c r="B22" s="2">
        <v>8.7538999999999998</v>
      </c>
      <c r="C22" s="2">
        <v>64.909317828305021</v>
      </c>
      <c r="D22" s="2"/>
      <c r="E22" s="2"/>
      <c r="F22" s="2">
        <v>8.7785600000000006</v>
      </c>
      <c r="G22" s="2">
        <v>8.7647899999999996</v>
      </c>
      <c r="H22" s="2">
        <v>8.6527299999999983</v>
      </c>
      <c r="I22" s="2"/>
      <c r="J22" s="2"/>
      <c r="K22" s="17" t="s">
        <v>54</v>
      </c>
      <c r="L22" s="17" t="s">
        <v>52</v>
      </c>
      <c r="M22" s="17" t="s">
        <v>47</v>
      </c>
    </row>
    <row r="23" spans="1:13" ht="13.5" x14ac:dyDescent="0.25">
      <c r="A23" s="3">
        <v>42038</v>
      </c>
      <c r="B23" s="2">
        <v>8.7538999999999998</v>
      </c>
      <c r="C23" s="2">
        <v>64.909317828305021</v>
      </c>
      <c r="D23" s="2"/>
      <c r="E23" s="2"/>
      <c r="F23" s="2">
        <v>8.7715200000000006</v>
      </c>
      <c r="G23" s="2">
        <v>8.7718499999999988</v>
      </c>
      <c r="H23" s="2">
        <v>8.670379999999998</v>
      </c>
      <c r="I23" s="2"/>
      <c r="J23" s="2"/>
      <c r="K23" s="17" t="s">
        <v>48</v>
      </c>
      <c r="L23" s="17" t="s">
        <v>50</v>
      </c>
      <c r="M23" s="17" t="s">
        <v>53</v>
      </c>
    </row>
    <row r="24" spans="1:13" ht="13.5" x14ac:dyDescent="0.25">
      <c r="A24" s="3">
        <v>42039</v>
      </c>
      <c r="B24" s="2">
        <v>8.7009000000000007</v>
      </c>
      <c r="C24" s="2">
        <v>58.584628807348579</v>
      </c>
      <c r="D24" s="2"/>
      <c r="E24" s="2"/>
      <c r="F24" s="2">
        <v>8.7538800000000005</v>
      </c>
      <c r="G24" s="2">
        <v>8.7630300000000005</v>
      </c>
      <c r="H24" s="2">
        <v>8.6857349999999975</v>
      </c>
      <c r="I24" s="2"/>
      <c r="J24" s="2"/>
      <c r="K24" s="17" t="s">
        <v>54</v>
      </c>
      <c r="L24" s="17" t="s">
        <v>52</v>
      </c>
      <c r="M24" s="17" t="s">
        <v>47</v>
      </c>
    </row>
    <row r="25" spans="1:13" ht="13.5" x14ac:dyDescent="0.25">
      <c r="A25" s="3">
        <v>42040</v>
      </c>
      <c r="B25" s="2">
        <v>8.6303000000000001</v>
      </c>
      <c r="C25" s="2">
        <v>51.39993569872275</v>
      </c>
      <c r="D25" s="2"/>
      <c r="E25" s="2"/>
      <c r="F25" s="2">
        <v>8.7185799999999993</v>
      </c>
      <c r="G25" s="2">
        <v>8.7552600000000016</v>
      </c>
      <c r="H25" s="2">
        <v>8.6975599999999993</v>
      </c>
      <c r="I25" s="2"/>
      <c r="J25" s="2"/>
      <c r="K25" s="17" t="s">
        <v>54</v>
      </c>
      <c r="L25" s="17" t="s">
        <v>52</v>
      </c>
      <c r="M25" s="17" t="s">
        <v>47</v>
      </c>
    </row>
    <row r="26" spans="1:13" ht="13.5" x14ac:dyDescent="0.25">
      <c r="A26" s="3">
        <v>42041</v>
      </c>
      <c r="B26" s="2">
        <v>8.6267999999999994</v>
      </c>
      <c r="C26" s="2">
        <v>51.06558603821675</v>
      </c>
      <c r="D26" s="2"/>
      <c r="E26" s="2"/>
      <c r="F26" s="2">
        <v>8.6931600000000007</v>
      </c>
      <c r="G26" s="2">
        <v>8.742910000000002</v>
      </c>
      <c r="H26" s="2">
        <v>8.708854999999998</v>
      </c>
      <c r="I26" s="2"/>
      <c r="J26" s="2"/>
      <c r="K26" s="17" t="s">
        <v>54</v>
      </c>
      <c r="L26" s="17" t="s">
        <v>52</v>
      </c>
      <c r="M26" s="17" t="s">
        <v>47</v>
      </c>
    </row>
    <row r="27" spans="1:13" ht="13.5" x14ac:dyDescent="0.25">
      <c r="A27" s="3">
        <v>42044</v>
      </c>
      <c r="B27" s="2">
        <v>8.6443999999999992</v>
      </c>
      <c r="C27" s="2">
        <v>52.730710467716044</v>
      </c>
      <c r="D27" s="2">
        <v>3.7821343543926744E-2</v>
      </c>
      <c r="E27" s="2"/>
      <c r="F27" s="2">
        <v>8.6712600000000002</v>
      </c>
      <c r="G27" s="2">
        <v>8.7249100000000013</v>
      </c>
      <c r="H27" s="2">
        <v>8.7174999999999994</v>
      </c>
      <c r="I27" s="2"/>
      <c r="J27" s="2"/>
      <c r="K27" s="17" t="s">
        <v>54</v>
      </c>
      <c r="L27" s="17" t="s">
        <v>52</v>
      </c>
      <c r="M27" s="17" t="s">
        <v>47</v>
      </c>
    </row>
    <row r="28" spans="1:13" ht="13.5" x14ac:dyDescent="0.25">
      <c r="A28" s="3">
        <v>42045</v>
      </c>
      <c r="B28" s="2">
        <v>8.5914999999999999</v>
      </c>
      <c r="C28" s="2">
        <v>47.498991821707229</v>
      </c>
      <c r="D28" s="2">
        <v>5.7790008201425991E-2</v>
      </c>
      <c r="E28" s="2"/>
      <c r="F28" s="2">
        <v>8.6387800000000006</v>
      </c>
      <c r="G28" s="2">
        <v>8.7051499999999997</v>
      </c>
      <c r="H28" s="2">
        <v>8.7164399999999986</v>
      </c>
      <c r="I28" s="2"/>
      <c r="J28" s="2"/>
      <c r="K28" s="17" t="s">
        <v>54</v>
      </c>
      <c r="L28" s="17" t="s">
        <v>52</v>
      </c>
      <c r="M28" s="17" t="s">
        <v>47</v>
      </c>
    </row>
    <row r="29" spans="1:13" ht="13.5" x14ac:dyDescent="0.25">
      <c r="A29" s="3">
        <v>42046</v>
      </c>
      <c r="B29" s="2">
        <v>8.5950000000000006</v>
      </c>
      <c r="C29" s="2">
        <v>47.867533059024431</v>
      </c>
      <c r="D29" s="2">
        <v>7.4768990389477707E-2</v>
      </c>
      <c r="E29" s="2"/>
      <c r="F29" s="2">
        <v>8.6175999999999995</v>
      </c>
      <c r="G29" s="2">
        <v>8.6857399999999991</v>
      </c>
      <c r="H29" s="2">
        <v>8.7146749999999997</v>
      </c>
      <c r="I29" s="2"/>
      <c r="J29" s="2"/>
      <c r="K29" s="17" t="s">
        <v>54</v>
      </c>
      <c r="L29" s="17" t="s">
        <v>52</v>
      </c>
      <c r="M29" s="17" t="s">
        <v>47</v>
      </c>
    </row>
    <row r="30" spans="1:13" ht="13.5" x14ac:dyDescent="0.25">
      <c r="A30" s="3">
        <v>42047</v>
      </c>
      <c r="B30" s="2">
        <v>8.7043999999999997</v>
      </c>
      <c r="C30" s="2">
        <v>57.831653700000395</v>
      </c>
      <c r="D30" s="2">
        <v>8.4050882526675252E-2</v>
      </c>
      <c r="E30" s="2"/>
      <c r="F30" s="2">
        <v>8.6324199999999998</v>
      </c>
      <c r="G30" s="2">
        <v>8.6754999999999995</v>
      </c>
      <c r="H30" s="2">
        <v>8.7139649999999982</v>
      </c>
      <c r="I30" s="2"/>
      <c r="J30" s="2"/>
      <c r="K30" s="17" t="s">
        <v>54</v>
      </c>
      <c r="L30" s="17" t="s">
        <v>50</v>
      </c>
      <c r="M30" s="17" t="s">
        <v>55</v>
      </c>
    </row>
    <row r="31" spans="1:13" ht="13.5" x14ac:dyDescent="0.25">
      <c r="A31" s="3">
        <v>42048</v>
      </c>
      <c r="B31" s="2">
        <v>8.6867999999999999</v>
      </c>
      <c r="C31" s="2">
        <v>55.978002044119279</v>
      </c>
      <c r="D31" s="2">
        <v>8.4697369158078573E-2</v>
      </c>
      <c r="E31" s="2"/>
      <c r="F31" s="2">
        <v>8.6444200000000002</v>
      </c>
      <c r="G31" s="2">
        <v>8.6687900000000013</v>
      </c>
      <c r="H31" s="2">
        <v>8.7132599999999982</v>
      </c>
      <c r="I31" s="2"/>
      <c r="J31" s="2"/>
      <c r="K31" s="17" t="s">
        <v>48</v>
      </c>
      <c r="L31" s="17" t="s">
        <v>49</v>
      </c>
      <c r="M31" s="17" t="s">
        <v>51</v>
      </c>
    </row>
    <row r="32" spans="1:13" ht="13.5" x14ac:dyDescent="0.25">
      <c r="A32" s="3">
        <v>42051</v>
      </c>
      <c r="B32" s="2">
        <v>8.6937999999999995</v>
      </c>
      <c r="C32" s="2">
        <v>56.574186340387833</v>
      </c>
      <c r="D32" s="2">
        <v>8.4484817440140247E-2</v>
      </c>
      <c r="E32" s="2"/>
      <c r="F32" s="2">
        <v>8.654300000000001</v>
      </c>
      <c r="G32" s="2">
        <v>8.6627799999999997</v>
      </c>
      <c r="H32" s="2">
        <v>8.7137849999999997</v>
      </c>
      <c r="I32" s="2"/>
      <c r="J32" s="2"/>
      <c r="K32" s="17" t="s">
        <v>48</v>
      </c>
      <c r="L32" s="17" t="s">
        <v>49</v>
      </c>
      <c r="M32" s="17" t="s">
        <v>51</v>
      </c>
    </row>
    <row r="33" spans="1:13" ht="13.5" x14ac:dyDescent="0.25">
      <c r="A33" s="3">
        <v>42052</v>
      </c>
      <c r="B33" s="2">
        <v>8.6832999999999991</v>
      </c>
      <c r="C33" s="2">
        <v>55.363012617399527</v>
      </c>
      <c r="D33" s="2">
        <v>8.4818176436739279E-2</v>
      </c>
      <c r="E33" s="2"/>
      <c r="F33" s="2">
        <v>8.6726599999999987</v>
      </c>
      <c r="G33" s="2">
        <v>8.6557199999999987</v>
      </c>
      <c r="H33" s="2">
        <v>8.7137850000000014</v>
      </c>
      <c r="I33" s="2"/>
      <c r="J33" s="2"/>
      <c r="K33" s="17" t="s">
        <v>54</v>
      </c>
      <c r="L33" s="17" t="s">
        <v>52</v>
      </c>
      <c r="M33" s="17" t="s">
        <v>55</v>
      </c>
    </row>
    <row r="34" spans="1:13" ht="13.5" x14ac:dyDescent="0.25">
      <c r="A34" s="3">
        <v>42053</v>
      </c>
      <c r="B34" s="2">
        <v>8.6127000000000002</v>
      </c>
      <c r="C34" s="2">
        <v>47.932507202512816</v>
      </c>
      <c r="D34" s="2">
        <v>8.1993108112859758E-2</v>
      </c>
      <c r="E34" s="2"/>
      <c r="F34" s="2">
        <v>8.6761999999999997</v>
      </c>
      <c r="G34" s="2">
        <v>8.6468999999999987</v>
      </c>
      <c r="H34" s="2">
        <v>8.7049650000000014</v>
      </c>
      <c r="I34" s="2"/>
      <c r="J34" s="2"/>
      <c r="K34" s="17" t="s">
        <v>54</v>
      </c>
      <c r="L34" s="17" t="s">
        <v>52</v>
      </c>
      <c r="M34" s="17" t="s">
        <v>55</v>
      </c>
    </row>
    <row r="35" spans="1:13" ht="13.5" x14ac:dyDescent="0.25">
      <c r="A35" s="3">
        <v>42054</v>
      </c>
      <c r="B35" s="2">
        <v>8.7890999999999995</v>
      </c>
      <c r="C35" s="2">
        <v>61.747181341932361</v>
      </c>
      <c r="D35" s="2">
        <v>5.5922264176908598E-2</v>
      </c>
      <c r="E35" s="2">
        <v>7.1816328887359129E-2</v>
      </c>
      <c r="F35" s="2">
        <v>8.6931399999999996</v>
      </c>
      <c r="G35" s="2">
        <v>8.6627800000000015</v>
      </c>
      <c r="H35" s="2">
        <v>8.7090200000000006</v>
      </c>
      <c r="I35" s="2"/>
      <c r="J35" s="2"/>
      <c r="K35" s="17" t="s">
        <v>54</v>
      </c>
      <c r="L35" s="17" t="s">
        <v>52</v>
      </c>
      <c r="M35" s="17" t="s">
        <v>55</v>
      </c>
    </row>
    <row r="36" spans="1:13" ht="13.5" x14ac:dyDescent="0.25">
      <c r="A36" s="3">
        <v>42055</v>
      </c>
      <c r="B36" s="2">
        <v>8.8244000000000007</v>
      </c>
      <c r="C36" s="2">
        <v>63.816130398433117</v>
      </c>
      <c r="D36" s="2">
        <v>2.9896135575501859E-2</v>
      </c>
      <c r="E36" s="2">
        <v>4.8395710910035486E-2</v>
      </c>
      <c r="F36" s="2">
        <v>8.7206600000000005</v>
      </c>
      <c r="G36" s="2">
        <v>8.6825399999999995</v>
      </c>
      <c r="H36" s="2">
        <v>8.7127250000000007</v>
      </c>
      <c r="I36" s="2"/>
      <c r="J36" s="2"/>
      <c r="K36" s="17" t="s">
        <v>48</v>
      </c>
      <c r="L36" s="17" t="s">
        <v>49</v>
      </c>
      <c r="M36" s="17" t="s">
        <v>51</v>
      </c>
    </row>
    <row r="37" spans="1:13" ht="13.5" x14ac:dyDescent="0.25">
      <c r="A37" s="3">
        <v>42058</v>
      </c>
      <c r="B37" s="2">
        <v>8.8879999999999999</v>
      </c>
      <c r="C37" s="2">
        <v>67.252727238173321</v>
      </c>
      <c r="D37" s="2">
        <v>4.9093267216857583E-3</v>
      </c>
      <c r="E37" s="2">
        <v>2.8899746790686028E-2</v>
      </c>
      <c r="F37" s="2">
        <v>8.7594999999999992</v>
      </c>
      <c r="G37" s="2">
        <v>8.706900000000001</v>
      </c>
      <c r="H37" s="2">
        <v>8.7159050000000011</v>
      </c>
      <c r="I37" s="2"/>
      <c r="J37" s="2"/>
      <c r="K37" s="17" t="s">
        <v>48</v>
      </c>
      <c r="L37" s="17" t="s">
        <v>49</v>
      </c>
      <c r="M37" s="17" t="s">
        <v>51</v>
      </c>
    </row>
    <row r="38" spans="1:13" ht="13.5" x14ac:dyDescent="0.25">
      <c r="A38" s="3">
        <v>42059</v>
      </c>
      <c r="B38" s="2">
        <v>8.9303000000000008</v>
      </c>
      <c r="C38" s="2">
        <v>69.338535603172261</v>
      </c>
      <c r="D38" s="2">
        <v>-2.8771042912746125E-2</v>
      </c>
      <c r="E38" s="2">
        <v>1.4857314839763677E-2</v>
      </c>
      <c r="F38" s="2">
        <v>8.8089000000000013</v>
      </c>
      <c r="G38" s="2">
        <v>8.7407800000000009</v>
      </c>
      <c r="H38" s="2">
        <v>8.7229649999999985</v>
      </c>
      <c r="I38" s="2"/>
      <c r="J38" s="2"/>
      <c r="K38" s="17" t="s">
        <v>48</v>
      </c>
      <c r="L38" s="17" t="s">
        <v>49</v>
      </c>
      <c r="M38" s="17" t="s">
        <v>51</v>
      </c>
    </row>
    <row r="39" spans="1:13" ht="13.5" x14ac:dyDescent="0.25">
      <c r="A39" s="3">
        <v>42060</v>
      </c>
      <c r="B39" s="2">
        <v>9.1951000000000001</v>
      </c>
      <c r="C39" s="2">
        <v>78.549409202707835</v>
      </c>
      <c r="D39" s="2">
        <v>-7.7768243704248619E-2</v>
      </c>
      <c r="E39" s="2">
        <v>7.0345751198356218E-3</v>
      </c>
      <c r="F39" s="2">
        <v>8.9253800000000005</v>
      </c>
      <c r="G39" s="2">
        <v>8.800790000000001</v>
      </c>
      <c r="H39" s="2">
        <v>8.7432649999999992</v>
      </c>
      <c r="I39" s="2"/>
      <c r="J39" s="2"/>
      <c r="K39" s="17" t="s">
        <v>48</v>
      </c>
      <c r="L39" s="17" t="s">
        <v>49</v>
      </c>
      <c r="M39" s="17" t="s">
        <v>51</v>
      </c>
    </row>
    <row r="40" spans="1:13" ht="13.5" x14ac:dyDescent="0.25">
      <c r="A40" s="3">
        <v>42061</v>
      </c>
      <c r="B40" s="2">
        <v>9.6327999999999996</v>
      </c>
      <c r="C40" s="2">
        <v>86.023401750961654</v>
      </c>
      <c r="D40" s="2">
        <v>-0.13770031562119023</v>
      </c>
      <c r="E40" s="2">
        <v>5.812755746259674E-3</v>
      </c>
      <c r="F40" s="2">
        <v>9.0941200000000002</v>
      </c>
      <c r="G40" s="2">
        <v>8.8936299999999981</v>
      </c>
      <c r="H40" s="2">
        <v>8.7845649999999988</v>
      </c>
      <c r="I40" s="2"/>
      <c r="J40" s="2"/>
      <c r="K40" s="17" t="s">
        <v>48</v>
      </c>
      <c r="L40" s="17" t="s">
        <v>49</v>
      </c>
      <c r="M40" s="17" t="s">
        <v>51</v>
      </c>
    </row>
    <row r="41" spans="1:13" ht="13.5" x14ac:dyDescent="0.25">
      <c r="A41" s="3">
        <v>42062</v>
      </c>
      <c r="B41" s="2">
        <v>9.8834</v>
      </c>
      <c r="C41" s="2">
        <v>88.495053171095307</v>
      </c>
      <c r="D41" s="2">
        <v>-0.21493712050630265</v>
      </c>
      <c r="E41" s="2">
        <v>1.0322200612211813E-2</v>
      </c>
      <c r="F41" s="2">
        <v>9.3059200000000004</v>
      </c>
      <c r="G41" s="2">
        <v>9.0132900000000014</v>
      </c>
      <c r="H41" s="2">
        <v>8.8410400000000013</v>
      </c>
      <c r="I41" s="2"/>
      <c r="J41" s="2"/>
      <c r="K41" s="17" t="s">
        <v>48</v>
      </c>
      <c r="L41" s="17" t="s">
        <v>49</v>
      </c>
      <c r="M41" s="17" t="s">
        <v>51</v>
      </c>
    </row>
    <row r="42" spans="1:13" ht="13.5" x14ac:dyDescent="0.25">
      <c r="A42" s="3">
        <v>42065</v>
      </c>
      <c r="B42" s="2">
        <v>9.7774999999999999</v>
      </c>
      <c r="C42" s="2">
        <v>81.903499746837639</v>
      </c>
      <c r="D42" s="2">
        <v>-0.27771596056721748</v>
      </c>
      <c r="E42" s="2">
        <v>1.517479814674776E-2</v>
      </c>
      <c r="F42" s="2">
        <v>9.4838199999999997</v>
      </c>
      <c r="G42" s="2">
        <v>9.1216600000000003</v>
      </c>
      <c r="H42" s="2">
        <v>8.8922199999999982</v>
      </c>
      <c r="I42" s="2"/>
      <c r="J42" s="2"/>
      <c r="K42" s="17" t="s">
        <v>48</v>
      </c>
      <c r="L42" s="17" t="s">
        <v>49</v>
      </c>
      <c r="M42" s="17" t="s">
        <v>51</v>
      </c>
    </row>
    <row r="43" spans="1:13" ht="13.5" x14ac:dyDescent="0.25">
      <c r="A43" s="3">
        <v>42066</v>
      </c>
      <c r="B43" s="2">
        <v>9.5869</v>
      </c>
      <c r="C43" s="2">
        <v>71.570748783501614</v>
      </c>
      <c r="D43" s="2">
        <v>-0.32358353086488734</v>
      </c>
      <c r="E43" s="2">
        <v>1.8785418342068587E-2</v>
      </c>
      <c r="F43" s="2">
        <v>9.6151400000000002</v>
      </c>
      <c r="G43" s="2">
        <v>9.2120200000000008</v>
      </c>
      <c r="H43" s="2">
        <v>8.9338699999999989</v>
      </c>
      <c r="I43" s="2"/>
      <c r="J43" s="2"/>
      <c r="K43" s="17" t="s">
        <v>48</v>
      </c>
      <c r="L43" s="17" t="s">
        <v>49</v>
      </c>
      <c r="M43" s="17" t="s">
        <v>51</v>
      </c>
    </row>
    <row r="44" spans="1:13" ht="13.5" x14ac:dyDescent="0.25">
      <c r="A44" s="3">
        <v>42067</v>
      </c>
      <c r="B44" s="2">
        <v>9.5622000000000007</v>
      </c>
      <c r="C44" s="2">
        <v>70.332442874993987</v>
      </c>
      <c r="D44" s="2">
        <v>-0.37516144456403211</v>
      </c>
      <c r="E44" s="2">
        <v>2.2647039218601069E-2</v>
      </c>
      <c r="F44" s="2">
        <v>9.6885600000000007</v>
      </c>
      <c r="G44" s="2">
        <v>9.3069700000000015</v>
      </c>
      <c r="H44" s="2">
        <v>8.9769349999999992</v>
      </c>
      <c r="I44" s="2"/>
      <c r="J44" s="2"/>
      <c r="K44" s="17" t="s">
        <v>48</v>
      </c>
      <c r="L44" s="17" t="s">
        <v>49</v>
      </c>
      <c r="M44" s="17" t="s">
        <v>51</v>
      </c>
    </row>
    <row r="45" spans="1:13" ht="13.5" x14ac:dyDescent="0.25">
      <c r="A45" s="3">
        <v>42068</v>
      </c>
      <c r="B45" s="2">
        <v>9.6715999999999998</v>
      </c>
      <c r="C45" s="2">
        <v>72.59417091033221</v>
      </c>
      <c r="D45" s="2">
        <v>-0.403081901797675</v>
      </c>
      <c r="E45" s="2">
        <v>2.7452730449444969E-2</v>
      </c>
      <c r="F45" s="2">
        <v>9.6963200000000001</v>
      </c>
      <c r="G45" s="2">
        <v>9.3952200000000001</v>
      </c>
      <c r="H45" s="2">
        <v>9.0289999999999999</v>
      </c>
      <c r="I45" s="2"/>
      <c r="J45" s="2"/>
      <c r="K45" s="17" t="s">
        <v>48</v>
      </c>
      <c r="L45" s="17" t="s">
        <v>49</v>
      </c>
      <c r="M45" s="17" t="s">
        <v>51</v>
      </c>
    </row>
    <row r="46" spans="1:13" ht="13.5" x14ac:dyDescent="0.25">
      <c r="A46" s="3">
        <v>42069</v>
      </c>
      <c r="B46" s="2">
        <v>9.7456999999999994</v>
      </c>
      <c r="C46" s="2">
        <v>74.037894566698967</v>
      </c>
      <c r="D46" s="2">
        <v>-0.43047847767249259</v>
      </c>
      <c r="E46" s="2">
        <v>3.6189557221432453E-2</v>
      </c>
      <c r="F46" s="2">
        <v>9.6687799999999999</v>
      </c>
      <c r="G46" s="2">
        <v>9.4873500000000011</v>
      </c>
      <c r="H46" s="2">
        <v>9.0849450000000012</v>
      </c>
      <c r="I46" s="2"/>
      <c r="J46" s="2"/>
      <c r="K46" s="17" t="s">
        <v>54</v>
      </c>
      <c r="L46" s="17" t="s">
        <v>52</v>
      </c>
      <c r="M46" s="17" t="s">
        <v>47</v>
      </c>
    </row>
    <row r="47" spans="1:13" ht="13.5" x14ac:dyDescent="0.25">
      <c r="A47" s="3">
        <v>42072</v>
      </c>
      <c r="B47" s="2">
        <v>9.7774999999999999</v>
      </c>
      <c r="C47" s="2">
        <v>74.654955124762466</v>
      </c>
      <c r="D47" s="2">
        <v>-0.45010737925336208</v>
      </c>
      <c r="E47" s="2">
        <v>4.7699547983932514E-2</v>
      </c>
      <c r="F47" s="2">
        <v>9.6687800000000017</v>
      </c>
      <c r="G47" s="2">
        <v>9.5762999999999998</v>
      </c>
      <c r="H47" s="2">
        <v>9.1416000000000004</v>
      </c>
      <c r="I47" s="2"/>
      <c r="J47" s="2"/>
      <c r="K47" s="17" t="s">
        <v>48</v>
      </c>
      <c r="L47" s="17" t="s">
        <v>49</v>
      </c>
      <c r="M47" s="17" t="s">
        <v>50</v>
      </c>
    </row>
    <row r="48" spans="1:13" ht="13.5" x14ac:dyDescent="0.25">
      <c r="A48" s="3">
        <v>42073</v>
      </c>
      <c r="B48" s="2">
        <v>9.7598000000000003</v>
      </c>
      <c r="C48" s="2">
        <v>73.606297590955123</v>
      </c>
      <c r="D48" s="2">
        <v>-0.46267466819275072</v>
      </c>
      <c r="E48" s="2">
        <v>6.1085301166648093E-2</v>
      </c>
      <c r="F48" s="2">
        <v>9.70336</v>
      </c>
      <c r="G48" s="2">
        <v>9.6592500000000001</v>
      </c>
      <c r="H48" s="2">
        <v>9.2000150000000005</v>
      </c>
      <c r="I48" s="2"/>
      <c r="J48" s="2"/>
      <c r="K48" s="17" t="s">
        <v>48</v>
      </c>
      <c r="L48" s="17" t="s">
        <v>49</v>
      </c>
      <c r="M48" s="17" t="s">
        <v>51</v>
      </c>
    </row>
    <row r="49" spans="1:13" ht="13.5" x14ac:dyDescent="0.25">
      <c r="A49" s="3">
        <v>42074</v>
      </c>
      <c r="B49" s="2">
        <v>9.7598000000000003</v>
      </c>
      <c r="C49" s="2">
        <v>73.606297590955123</v>
      </c>
      <c r="D49" s="2">
        <v>-0.4359627188638644</v>
      </c>
      <c r="E49" s="2">
        <v>7.4781087491677112E-2</v>
      </c>
      <c r="F49" s="2">
        <v>9.7428799999999995</v>
      </c>
      <c r="G49" s="2">
        <v>9.715720000000001</v>
      </c>
      <c r="H49" s="2">
        <v>9.2582550000000019</v>
      </c>
      <c r="I49" s="2"/>
      <c r="J49" s="2"/>
      <c r="K49" s="17" t="s">
        <v>48</v>
      </c>
      <c r="L49" s="17" t="s">
        <v>49</v>
      </c>
      <c r="M49" s="17" t="s">
        <v>51</v>
      </c>
    </row>
    <row r="50" spans="1:13" ht="13.5" x14ac:dyDescent="0.25">
      <c r="A50" s="3">
        <v>42075</v>
      </c>
      <c r="B50" s="2">
        <v>9.7704000000000004</v>
      </c>
      <c r="C50" s="2">
        <v>73.861309716423236</v>
      </c>
      <c r="D50" s="2">
        <v>-0.34994836860489187</v>
      </c>
      <c r="E50" s="2">
        <v>9.0802286788031511E-2</v>
      </c>
      <c r="F50" s="2">
        <v>9.7626400000000011</v>
      </c>
      <c r="G50" s="2">
        <v>9.7294799999999988</v>
      </c>
      <c r="H50" s="2">
        <v>9.311555000000002</v>
      </c>
      <c r="I50" s="2">
        <v>8.9184571428571413</v>
      </c>
      <c r="J50" s="2"/>
      <c r="K50" s="17" t="s">
        <v>48</v>
      </c>
      <c r="L50" s="17" t="s">
        <v>49</v>
      </c>
      <c r="M50" s="17" t="s">
        <v>51</v>
      </c>
    </row>
    <row r="51" spans="1:13" ht="13.5" x14ac:dyDescent="0.25">
      <c r="A51" s="3">
        <v>42076</v>
      </c>
      <c r="B51" s="2">
        <v>9.8834</v>
      </c>
      <c r="C51" s="2">
        <v>76.471174600132628</v>
      </c>
      <c r="D51" s="2">
        <v>-0.24995480793356073</v>
      </c>
      <c r="E51" s="2">
        <v>0.10793459422457972</v>
      </c>
      <c r="F51" s="2">
        <v>9.7901800000000012</v>
      </c>
      <c r="G51" s="2">
        <v>9.7294799999999988</v>
      </c>
      <c r="H51" s="2">
        <v>9.3713850000000019</v>
      </c>
      <c r="I51" s="2">
        <v>8.9377559999999985</v>
      </c>
      <c r="J51" s="2"/>
      <c r="K51" s="17" t="s">
        <v>48</v>
      </c>
      <c r="L51" s="17" t="s">
        <v>49</v>
      </c>
      <c r="M51" s="17" t="s">
        <v>51</v>
      </c>
    </row>
    <row r="52" spans="1:13" ht="13.5" x14ac:dyDescent="0.25">
      <c r="A52" s="3">
        <v>42079</v>
      </c>
      <c r="B52" s="2">
        <v>9.8127999999999993</v>
      </c>
      <c r="C52" s="2">
        <v>71.657187726503935</v>
      </c>
      <c r="D52" s="2">
        <v>-0.17982646486703757</v>
      </c>
      <c r="E52" s="2">
        <v>0.12342981236947725</v>
      </c>
      <c r="F52" s="2">
        <v>9.7972399999999986</v>
      </c>
      <c r="G52" s="2">
        <v>9.7330099999999984</v>
      </c>
      <c r="H52" s="2">
        <v>9.4273350000000029</v>
      </c>
      <c r="I52" s="2">
        <v>8.9645819999999965</v>
      </c>
      <c r="J52" s="2"/>
      <c r="K52" s="17" t="s">
        <v>48</v>
      </c>
      <c r="L52" s="17" t="s">
        <v>49</v>
      </c>
      <c r="M52" s="17" t="s">
        <v>51</v>
      </c>
    </row>
    <row r="53" spans="1:13" ht="13.5" x14ac:dyDescent="0.25">
      <c r="A53" s="3">
        <v>42080</v>
      </c>
      <c r="B53" s="2">
        <v>9.8127999999999993</v>
      </c>
      <c r="C53" s="2">
        <v>71.657187726503935</v>
      </c>
      <c r="D53" s="2">
        <v>-0.15255865802155988</v>
      </c>
      <c r="E53" s="2">
        <v>0.1374849863322524</v>
      </c>
      <c r="F53" s="2">
        <v>9.8078399999999988</v>
      </c>
      <c r="G53" s="2">
        <v>9.7555999999999976</v>
      </c>
      <c r="H53" s="2">
        <v>9.4838100000000018</v>
      </c>
      <c r="I53" s="2">
        <v>8.9928199999999983</v>
      </c>
      <c r="J53" s="2"/>
      <c r="K53" s="17" t="s">
        <v>48</v>
      </c>
      <c r="L53" s="17" t="s">
        <v>49</v>
      </c>
      <c r="M53" s="17" t="s">
        <v>51</v>
      </c>
    </row>
    <row r="54" spans="1:13" ht="13.5" x14ac:dyDescent="0.25">
      <c r="A54" s="3">
        <v>42081</v>
      </c>
      <c r="B54" s="2">
        <v>9.5198</v>
      </c>
      <c r="C54" s="2">
        <v>54.994098673565588</v>
      </c>
      <c r="D54" s="2">
        <v>-0.11412708675491423</v>
      </c>
      <c r="E54" s="2">
        <v>0.15137226026640171</v>
      </c>
      <c r="F54" s="2">
        <v>9.7598400000000005</v>
      </c>
      <c r="G54" s="2">
        <v>9.75136</v>
      </c>
      <c r="H54" s="2">
        <v>9.5291650000000025</v>
      </c>
      <c r="I54" s="2">
        <v>9.0153399999999984</v>
      </c>
      <c r="J54" s="2"/>
      <c r="K54" s="17" t="s">
        <v>48</v>
      </c>
      <c r="L54" s="17" t="s">
        <v>49</v>
      </c>
      <c r="M54" s="17" t="s">
        <v>53</v>
      </c>
    </row>
    <row r="55" spans="1:13" ht="13.5" x14ac:dyDescent="0.25">
      <c r="A55" s="3">
        <v>42082</v>
      </c>
      <c r="B55" s="2">
        <v>9.6715999999999998</v>
      </c>
      <c r="C55" s="2">
        <v>60.162715291819673</v>
      </c>
      <c r="D55" s="2">
        <v>-7.664677209580617E-2</v>
      </c>
      <c r="E55" s="2">
        <v>0.1603432901694995</v>
      </c>
      <c r="F55" s="2">
        <v>9.740079999999999</v>
      </c>
      <c r="G55" s="2">
        <v>9.75136</v>
      </c>
      <c r="H55" s="2">
        <v>9.5732900000000019</v>
      </c>
      <c r="I55" s="2">
        <v>9.0408959999999965</v>
      </c>
      <c r="J55" s="2"/>
      <c r="K55" s="17" t="s">
        <v>48</v>
      </c>
      <c r="L55" s="17" t="s">
        <v>49</v>
      </c>
      <c r="M55" s="17" t="s">
        <v>53</v>
      </c>
    </row>
    <row r="56" spans="1:13" ht="13.5" x14ac:dyDescent="0.25">
      <c r="A56" s="3">
        <v>42086</v>
      </c>
      <c r="B56" s="2">
        <v>9.6081000000000003</v>
      </c>
      <c r="C56" s="2">
        <v>57.203256829398363</v>
      </c>
      <c r="D56" s="2">
        <v>-3.030468201136749E-2</v>
      </c>
      <c r="E56" s="2">
        <v>0.16173062984700221</v>
      </c>
      <c r="F56" s="2">
        <v>9.6850199999999997</v>
      </c>
      <c r="G56" s="2">
        <v>9.7376000000000005</v>
      </c>
      <c r="H56" s="2">
        <v>9.6124750000000017</v>
      </c>
      <c r="I56" s="2">
        <v>9.0650399999999962</v>
      </c>
      <c r="J56" s="2"/>
      <c r="K56" s="17" t="s">
        <v>48</v>
      </c>
      <c r="L56" s="17" t="s">
        <v>50</v>
      </c>
      <c r="M56" s="17" t="s">
        <v>53</v>
      </c>
    </row>
    <row r="57" spans="1:13" ht="13.5" x14ac:dyDescent="0.25">
      <c r="A57" s="3">
        <v>42087</v>
      </c>
      <c r="B57" s="2">
        <v>9.4315999999999995</v>
      </c>
      <c r="C57" s="2">
        <v>49.861414073443783</v>
      </c>
      <c r="D57" s="2">
        <v>2.5883048761469851E-2</v>
      </c>
      <c r="E57" s="2">
        <v>0.1581175039872553</v>
      </c>
      <c r="F57" s="2">
        <v>9.6087799999999994</v>
      </c>
      <c r="G57" s="2">
        <v>9.7030100000000008</v>
      </c>
      <c r="H57" s="2">
        <v>9.6396550000000012</v>
      </c>
      <c r="I57" s="2">
        <v>9.0842419999999962</v>
      </c>
      <c r="J57" s="2"/>
      <c r="K57" s="17" t="s">
        <v>48</v>
      </c>
      <c r="L57" s="17" t="s">
        <v>50</v>
      </c>
      <c r="M57" s="17" t="s">
        <v>53</v>
      </c>
    </row>
    <row r="58" spans="1:13" ht="13.5" x14ac:dyDescent="0.25">
      <c r="A58" s="3">
        <v>42088</v>
      </c>
      <c r="B58" s="2">
        <v>9.4597999999999995</v>
      </c>
      <c r="C58" s="2">
        <v>50.944739633605863</v>
      </c>
      <c r="D58" s="2">
        <v>6.873972616171109E-2</v>
      </c>
      <c r="E58" s="2">
        <v>0.14799180004897428</v>
      </c>
      <c r="F58" s="2">
        <v>9.5381800000000005</v>
      </c>
      <c r="G58" s="2">
        <v>9.6730099999999997</v>
      </c>
      <c r="H58" s="2">
        <v>9.6661300000000008</v>
      </c>
      <c r="I58" s="2">
        <v>9.1011839999999964</v>
      </c>
      <c r="J58" s="2"/>
      <c r="K58" s="17" t="s">
        <v>48</v>
      </c>
      <c r="L58" s="17" t="s">
        <v>49</v>
      </c>
      <c r="M58" s="17" t="s">
        <v>53</v>
      </c>
    </row>
    <row r="59" spans="1:13" ht="13.5" x14ac:dyDescent="0.25">
      <c r="A59" s="3">
        <v>42089</v>
      </c>
      <c r="B59" s="2">
        <v>9.4774999999999991</v>
      </c>
      <c r="C59" s="2">
        <v>51.650869239936121</v>
      </c>
      <c r="D59" s="2">
        <v>0.10364122867002834</v>
      </c>
      <c r="E59" s="2">
        <v>0.13705558994302286</v>
      </c>
      <c r="F59" s="2">
        <v>9.5297199999999993</v>
      </c>
      <c r="G59" s="2">
        <v>9.6447800000000008</v>
      </c>
      <c r="H59" s="2">
        <v>9.6802500000000009</v>
      </c>
      <c r="I59" s="2">
        <v>9.1181279999999969</v>
      </c>
      <c r="J59" s="2"/>
      <c r="K59" s="17" t="s">
        <v>48</v>
      </c>
      <c r="L59" s="17" t="s">
        <v>49</v>
      </c>
      <c r="M59" s="17" t="s">
        <v>53</v>
      </c>
    </row>
    <row r="60" spans="1:13" ht="13.5" x14ac:dyDescent="0.25">
      <c r="A60" s="3">
        <v>42090</v>
      </c>
      <c r="B60" s="2">
        <v>9.4774999999999991</v>
      </c>
      <c r="C60" s="2">
        <v>51.650869239936121</v>
      </c>
      <c r="D60" s="2">
        <v>0.13465247731705787</v>
      </c>
      <c r="E60" s="2">
        <v>0.12078966598267712</v>
      </c>
      <c r="F60" s="2">
        <v>9.4908999999999999</v>
      </c>
      <c r="G60" s="2">
        <v>9.6154899999999994</v>
      </c>
      <c r="H60" s="2">
        <v>9.6724849999999982</v>
      </c>
      <c r="I60" s="2">
        <v>9.1333059999999975</v>
      </c>
      <c r="J60" s="2"/>
      <c r="K60" s="17" t="s">
        <v>48</v>
      </c>
      <c r="L60" s="17" t="s">
        <v>50</v>
      </c>
      <c r="M60" s="17" t="s">
        <v>53</v>
      </c>
    </row>
    <row r="61" spans="1:13" ht="13.5" x14ac:dyDescent="0.25">
      <c r="A61" s="3">
        <v>42093</v>
      </c>
      <c r="B61" s="2">
        <v>9.7350999999999992</v>
      </c>
      <c r="C61" s="2">
        <v>61.10172503718406</v>
      </c>
      <c r="D61" s="2">
        <v>0.15905556412237054</v>
      </c>
      <c r="E61" s="2">
        <v>9.9481930683635048E-2</v>
      </c>
      <c r="F61" s="2">
        <v>9.5162999999999975</v>
      </c>
      <c r="G61" s="2">
        <v>9.6006600000000013</v>
      </c>
      <c r="H61" s="2">
        <v>9.6650699999999983</v>
      </c>
      <c r="I61" s="2">
        <v>9.1539899999999967</v>
      </c>
      <c r="J61" s="2"/>
      <c r="K61" s="17" t="s">
        <v>48</v>
      </c>
      <c r="L61" s="17" t="s">
        <v>49</v>
      </c>
      <c r="M61" s="17" t="s">
        <v>51</v>
      </c>
    </row>
    <row r="62" spans="1:13" ht="13.5" x14ac:dyDescent="0.25">
      <c r="A62" s="3">
        <v>42094</v>
      </c>
      <c r="B62" s="2">
        <v>9.5128000000000004</v>
      </c>
      <c r="C62" s="2">
        <v>51.708354190488883</v>
      </c>
      <c r="D62" s="2">
        <v>0.18365734935020939</v>
      </c>
      <c r="E62" s="2">
        <v>7.8433677693545131E-2</v>
      </c>
      <c r="F62" s="2">
        <v>9.5325400000000009</v>
      </c>
      <c r="G62" s="2">
        <v>9.5706600000000002</v>
      </c>
      <c r="H62" s="2">
        <v>9.6518349999999984</v>
      </c>
      <c r="I62" s="2">
        <v>9.1705799999999975</v>
      </c>
      <c r="J62" s="2"/>
      <c r="K62" s="17" t="s">
        <v>48</v>
      </c>
      <c r="L62" s="17" t="s">
        <v>49</v>
      </c>
      <c r="M62" s="17" t="s">
        <v>51</v>
      </c>
    </row>
    <row r="63" spans="1:13" ht="13.5" x14ac:dyDescent="0.25">
      <c r="A63" s="3">
        <v>42095</v>
      </c>
      <c r="B63" s="2">
        <v>9.5304000000000002</v>
      </c>
      <c r="C63" s="2">
        <v>52.333156007416072</v>
      </c>
      <c r="D63" s="2">
        <v>0.20295439077543698</v>
      </c>
      <c r="E63" s="2">
        <v>5.9159062939444493E-2</v>
      </c>
      <c r="F63" s="2">
        <v>9.5466599999999993</v>
      </c>
      <c r="G63" s="2">
        <v>9.5424199999999999</v>
      </c>
      <c r="H63" s="2">
        <v>9.6490099999999988</v>
      </c>
      <c r="I63" s="2">
        <v>9.1875219999999977</v>
      </c>
      <c r="J63" s="2"/>
      <c r="K63" s="17" t="s">
        <v>48</v>
      </c>
      <c r="L63" s="17" t="s">
        <v>49</v>
      </c>
      <c r="M63" s="17" t="s">
        <v>51</v>
      </c>
    </row>
    <row r="64" spans="1:13" ht="13.5" x14ac:dyDescent="0.25">
      <c r="A64" s="3">
        <v>42096</v>
      </c>
      <c r="B64" s="2">
        <v>9.6715999999999998</v>
      </c>
      <c r="C64" s="2">
        <v>57.125778649501825</v>
      </c>
      <c r="D64" s="2">
        <v>0.16344233615673609</v>
      </c>
      <c r="E64" s="2">
        <v>3.8688454091445473E-2</v>
      </c>
      <c r="F64" s="2">
        <v>9.5854800000000004</v>
      </c>
      <c r="G64" s="2">
        <v>9.557599999999999</v>
      </c>
      <c r="H64" s="2">
        <v>9.6544799999999977</v>
      </c>
      <c r="I64" s="2">
        <v>9.2051719999999992</v>
      </c>
      <c r="J64" s="2"/>
      <c r="K64" s="17" t="s">
        <v>48</v>
      </c>
      <c r="L64" s="17" t="s">
        <v>49</v>
      </c>
      <c r="M64" s="17" t="s">
        <v>51</v>
      </c>
    </row>
    <row r="65" spans="1:13" ht="13.5" x14ac:dyDescent="0.25">
      <c r="A65" s="3">
        <v>42097</v>
      </c>
      <c r="B65" s="2">
        <v>9.6010000000000009</v>
      </c>
      <c r="C65" s="2">
        <v>54.191875931017016</v>
      </c>
      <c r="D65" s="2">
        <v>0.15747656873574023</v>
      </c>
      <c r="E65" s="2">
        <v>1.8183741935390497E-2</v>
      </c>
      <c r="F65" s="2">
        <v>9.6101799999999997</v>
      </c>
      <c r="G65" s="2">
        <v>9.5505399999999998</v>
      </c>
      <c r="H65" s="2">
        <v>9.6509499999999999</v>
      </c>
      <c r="I65" s="2">
        <v>9.2230319999999981</v>
      </c>
      <c r="J65" s="2"/>
      <c r="K65" s="17" t="s">
        <v>48</v>
      </c>
      <c r="L65" s="17" t="s">
        <v>49</v>
      </c>
      <c r="M65" s="17" t="s">
        <v>51</v>
      </c>
    </row>
    <row r="66" spans="1:13" ht="13.5" x14ac:dyDescent="0.25">
      <c r="A66" s="3">
        <v>42100</v>
      </c>
      <c r="B66" s="2">
        <v>9.6010000000000009</v>
      </c>
      <c r="C66" s="2">
        <v>54.191875931017016</v>
      </c>
      <c r="D66" s="2">
        <v>0.14204325729495082</v>
      </c>
      <c r="E66" s="2">
        <v>-8.6169332339103896E-3</v>
      </c>
      <c r="F66" s="2">
        <v>9.583359999999999</v>
      </c>
      <c r="G66" s="2">
        <v>9.5498299999999983</v>
      </c>
      <c r="H66" s="2">
        <v>9.6437150000000003</v>
      </c>
      <c r="I66" s="2">
        <v>9.2400459999999978</v>
      </c>
      <c r="J66" s="2"/>
      <c r="K66" s="17" t="s">
        <v>48</v>
      </c>
      <c r="L66" s="17" t="s">
        <v>49</v>
      </c>
      <c r="M66" s="17" t="s">
        <v>53</v>
      </c>
    </row>
    <row r="67" spans="1:13" ht="13.5" x14ac:dyDescent="0.25">
      <c r="A67" s="3">
        <v>42101</v>
      </c>
      <c r="B67" s="2">
        <v>9.7068999999999992</v>
      </c>
      <c r="C67" s="2">
        <v>57.948960244285729</v>
      </c>
      <c r="D67" s="2">
        <v>9.3415526026014106E-2</v>
      </c>
      <c r="E67" s="2">
        <v>-3.8883380178743335E-2</v>
      </c>
      <c r="F67" s="2">
        <v>9.6221799999999984</v>
      </c>
      <c r="G67" s="2">
        <v>9.5773600000000005</v>
      </c>
      <c r="H67" s="2">
        <v>9.6401849999999989</v>
      </c>
      <c r="I67" s="2">
        <v>9.2576959999999975</v>
      </c>
      <c r="J67" s="2"/>
      <c r="K67" s="17" t="s">
        <v>48</v>
      </c>
      <c r="L67" s="17" t="s">
        <v>49</v>
      </c>
      <c r="M67" s="17" t="s">
        <v>51</v>
      </c>
    </row>
    <row r="68" spans="1:13" ht="13.5" x14ac:dyDescent="0.25">
      <c r="A68" s="3">
        <v>42102</v>
      </c>
      <c r="B68" s="2">
        <v>9.8021999999999991</v>
      </c>
      <c r="C68" s="2">
        <v>61.045308673951581</v>
      </c>
      <c r="D68" s="2">
        <v>4.8394192114157519E-2</v>
      </c>
      <c r="E68" s="2">
        <v>-6.3316039267989732E-2</v>
      </c>
      <c r="F68" s="2">
        <v>9.6765399999999993</v>
      </c>
      <c r="G68" s="2">
        <v>9.6115999999999993</v>
      </c>
      <c r="H68" s="2">
        <v>9.6423049999999986</v>
      </c>
      <c r="I68" s="2">
        <v>9.2779579999999982</v>
      </c>
      <c r="J68" s="2"/>
      <c r="K68" s="17" t="s">
        <v>48</v>
      </c>
      <c r="L68" s="17" t="s">
        <v>49</v>
      </c>
      <c r="M68" s="17" t="s">
        <v>51</v>
      </c>
    </row>
    <row r="69" spans="1:13" ht="13.5" x14ac:dyDescent="0.25">
      <c r="A69" s="3">
        <v>42104</v>
      </c>
      <c r="B69" s="2">
        <v>9.7739999999999991</v>
      </c>
      <c r="C69" s="2">
        <v>59.645742532259753</v>
      </c>
      <c r="D69" s="2">
        <v>1.347953799957935E-2</v>
      </c>
      <c r="E69" s="2">
        <v>-8.5217851955852852E-2</v>
      </c>
      <c r="F69" s="2">
        <v>9.6970200000000002</v>
      </c>
      <c r="G69" s="2">
        <v>9.6412500000000012</v>
      </c>
      <c r="H69" s="2">
        <v>9.6430150000000001</v>
      </c>
      <c r="I69" s="2">
        <v>9.2976559999999999</v>
      </c>
      <c r="J69" s="2"/>
      <c r="K69" s="17" t="s">
        <v>48</v>
      </c>
      <c r="L69" s="17" t="s">
        <v>50</v>
      </c>
      <c r="M69" s="17" t="s">
        <v>51</v>
      </c>
    </row>
    <row r="70" spans="1:13" ht="13.5" x14ac:dyDescent="0.25">
      <c r="A70" s="3">
        <v>42107</v>
      </c>
      <c r="B70" s="2">
        <v>9.7739999999999991</v>
      </c>
      <c r="C70" s="2">
        <v>59.645742532259753</v>
      </c>
      <c r="D70" s="2">
        <v>-1.7407778335201129E-2</v>
      </c>
      <c r="E70" s="2">
        <v>-0.10369461095902732</v>
      </c>
      <c r="F70" s="2">
        <v>9.7316199999999995</v>
      </c>
      <c r="G70" s="2">
        <v>9.6708999999999996</v>
      </c>
      <c r="H70" s="2">
        <v>9.6431950000000004</v>
      </c>
      <c r="I70" s="2">
        <v>9.3170000000000002</v>
      </c>
      <c r="J70" s="2"/>
      <c r="K70" s="17" t="s">
        <v>48</v>
      </c>
      <c r="L70" s="17" t="s">
        <v>49</v>
      </c>
      <c r="M70" s="17" t="s">
        <v>51</v>
      </c>
    </row>
    <row r="71" spans="1:13" ht="13.5" x14ac:dyDescent="0.25">
      <c r="A71" s="3">
        <v>42108</v>
      </c>
      <c r="B71" s="2">
        <v>9.7668999999999997</v>
      </c>
      <c r="C71" s="2">
        <v>59.24909798936055</v>
      </c>
      <c r="D71" s="2">
        <v>-4.6310856819911095E-3</v>
      </c>
      <c r="E71" s="2">
        <v>-0.11632430481958914</v>
      </c>
      <c r="F71" s="2">
        <v>9.7647999999999993</v>
      </c>
      <c r="G71" s="2">
        <v>9.6740799999999982</v>
      </c>
      <c r="H71" s="2">
        <v>9.6373700000000007</v>
      </c>
      <c r="I71" s="2">
        <v>9.3372600000000006</v>
      </c>
      <c r="J71" s="2"/>
      <c r="K71" s="17" t="s">
        <v>54</v>
      </c>
      <c r="L71" s="17" t="s">
        <v>50</v>
      </c>
      <c r="M71" s="17" t="s">
        <v>55</v>
      </c>
    </row>
    <row r="72" spans="1:13" ht="13.5" x14ac:dyDescent="0.25">
      <c r="A72" s="3">
        <v>42109</v>
      </c>
      <c r="B72" s="2">
        <v>9.7774999999999999</v>
      </c>
      <c r="C72" s="2">
        <v>59.680192687762997</v>
      </c>
      <c r="D72" s="2">
        <v>-2.9915658837659009E-2</v>
      </c>
      <c r="E72" s="2">
        <v>-0.12187263075347049</v>
      </c>
      <c r="F72" s="2">
        <v>9.7789199999999994</v>
      </c>
      <c r="G72" s="2">
        <v>9.700549999999998</v>
      </c>
      <c r="H72" s="2">
        <v>9.635605</v>
      </c>
      <c r="I72" s="2">
        <v>9.3577319999999986</v>
      </c>
      <c r="J72" s="2"/>
      <c r="K72" s="17" t="s">
        <v>48</v>
      </c>
      <c r="L72" s="17" t="s">
        <v>50</v>
      </c>
      <c r="M72" s="17" t="s">
        <v>51</v>
      </c>
    </row>
    <row r="73" spans="1:13" ht="13.5" x14ac:dyDescent="0.25">
      <c r="A73" s="3">
        <v>42110</v>
      </c>
      <c r="B73" s="2">
        <v>9.7704000000000004</v>
      </c>
      <c r="C73" s="2">
        <v>59.228231245432042</v>
      </c>
      <c r="D73" s="2">
        <v>-4.9167496394519006E-2</v>
      </c>
      <c r="E73" s="2">
        <v>-0.12511118960571108</v>
      </c>
      <c r="F73" s="2">
        <v>9.7725600000000004</v>
      </c>
      <c r="G73" s="2">
        <v>9.7245499999999989</v>
      </c>
      <c r="H73" s="2">
        <v>9.6334849999999985</v>
      </c>
      <c r="I73" s="2">
        <v>9.3780619999999999</v>
      </c>
      <c r="J73" s="2"/>
      <c r="K73" s="17" t="s">
        <v>54</v>
      </c>
      <c r="L73" s="17" t="s">
        <v>52</v>
      </c>
      <c r="M73" s="17" t="s">
        <v>47</v>
      </c>
    </row>
    <row r="74" spans="1:13" ht="13.5" x14ac:dyDescent="0.25">
      <c r="A74" s="3">
        <v>42111</v>
      </c>
      <c r="B74" s="2">
        <v>9.7598000000000003</v>
      </c>
      <c r="C74" s="2">
        <v>58.515745610792663</v>
      </c>
      <c r="D74" s="2">
        <v>-4.3917312185284274E-2</v>
      </c>
      <c r="E74" s="2">
        <v>-0.12568118095787567</v>
      </c>
      <c r="F74" s="2">
        <v>9.7697199999999995</v>
      </c>
      <c r="G74" s="2">
        <v>9.7333700000000007</v>
      </c>
      <c r="H74" s="2">
        <v>9.6454850000000008</v>
      </c>
      <c r="I74" s="2">
        <v>9.3992399999999989</v>
      </c>
      <c r="J74" s="2"/>
      <c r="K74" s="17" t="s">
        <v>54</v>
      </c>
      <c r="L74" s="17" t="s">
        <v>52</v>
      </c>
      <c r="M74" s="17" t="s">
        <v>47</v>
      </c>
    </row>
    <row r="75" spans="1:13" ht="13.5" x14ac:dyDescent="0.25">
      <c r="A75" s="3">
        <v>42114</v>
      </c>
      <c r="B75" s="2">
        <v>9.7245000000000008</v>
      </c>
      <c r="C75" s="2">
        <v>56.095663177380153</v>
      </c>
      <c r="D75" s="2">
        <v>-4.8555289660265899E-2</v>
      </c>
      <c r="E75" s="2">
        <v>-0.12686644970131425</v>
      </c>
      <c r="F75" s="2">
        <v>9.7598199999999995</v>
      </c>
      <c r="G75" s="2">
        <v>9.7457200000000004</v>
      </c>
      <c r="H75" s="2">
        <v>9.6481300000000001</v>
      </c>
      <c r="I75" s="2">
        <v>9.4211239999999989</v>
      </c>
      <c r="J75" s="2"/>
      <c r="K75" s="17" t="s">
        <v>54</v>
      </c>
      <c r="L75" s="17" t="s">
        <v>52</v>
      </c>
      <c r="M75" s="17" t="s">
        <v>47</v>
      </c>
    </row>
    <row r="76" spans="1:13" ht="13.5" x14ac:dyDescent="0.25">
      <c r="A76" s="3">
        <v>42115</v>
      </c>
      <c r="B76" s="2">
        <v>9.7422000000000004</v>
      </c>
      <c r="C76" s="2">
        <v>57.05474540246685</v>
      </c>
      <c r="D76" s="2">
        <v>-5.4354214580436988E-2</v>
      </c>
      <c r="E76" s="2">
        <v>-0.12631456437478097</v>
      </c>
      <c r="F76" s="2">
        <v>9.75488</v>
      </c>
      <c r="G76" s="2">
        <v>9.7598400000000005</v>
      </c>
      <c r="H76" s="2">
        <v>9.6548350000000003</v>
      </c>
      <c r="I76" s="2">
        <v>9.4434319999999996</v>
      </c>
      <c r="J76" s="2"/>
      <c r="K76" s="17" t="s">
        <v>48</v>
      </c>
      <c r="L76" s="17" t="s">
        <v>50</v>
      </c>
      <c r="M76" s="17" t="s">
        <v>53</v>
      </c>
    </row>
    <row r="77" spans="1:13" ht="13.5" x14ac:dyDescent="0.25">
      <c r="A77" s="3">
        <v>42116</v>
      </c>
      <c r="B77" s="2">
        <v>9.7422000000000004</v>
      </c>
      <c r="C77" s="2">
        <v>57.05474540246685</v>
      </c>
      <c r="D77" s="2">
        <v>-4.3594919693614287E-2</v>
      </c>
      <c r="E77" s="2">
        <v>-0.12381695011125234</v>
      </c>
      <c r="F77" s="2">
        <v>9.747819999999999</v>
      </c>
      <c r="G77" s="2">
        <v>9.7633700000000001</v>
      </c>
      <c r="H77" s="2">
        <v>9.6703650000000003</v>
      </c>
      <c r="I77" s="2">
        <v>9.4653880000000008</v>
      </c>
      <c r="J77" s="2"/>
      <c r="K77" s="17" t="s">
        <v>54</v>
      </c>
      <c r="L77" s="17" t="s">
        <v>52</v>
      </c>
      <c r="M77" s="17" t="s">
        <v>47</v>
      </c>
    </row>
    <row r="78" spans="1:13" ht="13.5" x14ac:dyDescent="0.25">
      <c r="A78" s="3">
        <v>42117</v>
      </c>
      <c r="B78" s="2">
        <v>9.7704000000000004</v>
      </c>
      <c r="C78" s="2">
        <v>58.720931542080066</v>
      </c>
      <c r="D78" s="2">
        <v>-2.249809413050663E-2</v>
      </c>
      <c r="E78" s="2">
        <v>-0.12019090899935019</v>
      </c>
      <c r="F78" s="2">
        <v>9.7478200000000008</v>
      </c>
      <c r="G78" s="2">
        <v>9.7601899999999979</v>
      </c>
      <c r="H78" s="2">
        <v>9.6858950000000004</v>
      </c>
      <c r="I78" s="2">
        <v>9.4889660000000031</v>
      </c>
      <c r="J78" s="2"/>
      <c r="K78" s="17" t="s">
        <v>48</v>
      </c>
      <c r="L78" s="17" t="s">
        <v>49</v>
      </c>
      <c r="M78" s="17" t="s">
        <v>50</v>
      </c>
    </row>
    <row r="79" spans="1:13" ht="13.5" x14ac:dyDescent="0.25">
      <c r="A79" s="3">
        <v>42118</v>
      </c>
      <c r="B79" s="2">
        <v>9.7774999999999999</v>
      </c>
      <c r="C79" s="2">
        <v>59.150653330374553</v>
      </c>
      <c r="D79" s="2">
        <v>-1.0214847958492257E-2</v>
      </c>
      <c r="E79" s="2">
        <v>-0.11594034515986221</v>
      </c>
      <c r="F79" s="2">
        <v>9.75136</v>
      </c>
      <c r="G79" s="2">
        <v>9.7605399999999989</v>
      </c>
      <c r="H79" s="2">
        <v>9.7008950000000009</v>
      </c>
      <c r="I79" s="2">
        <v>9.5126160000000013</v>
      </c>
      <c r="J79" s="2"/>
      <c r="K79" s="17" t="s">
        <v>48</v>
      </c>
      <c r="L79" s="17" t="s">
        <v>49</v>
      </c>
      <c r="M79" s="17" t="s">
        <v>51</v>
      </c>
    </row>
    <row r="80" spans="1:13" ht="13.5" x14ac:dyDescent="0.25">
      <c r="A80" s="3">
        <v>42121</v>
      </c>
      <c r="B80" s="2">
        <v>9.7422000000000004</v>
      </c>
      <c r="C80" s="2">
        <v>56.027728424444526</v>
      </c>
      <c r="D80" s="2">
        <v>2.1001152584236848E-3</v>
      </c>
      <c r="E80" s="2">
        <v>-0.11331503231310872</v>
      </c>
      <c r="F80" s="2">
        <v>9.754900000000001</v>
      </c>
      <c r="G80" s="2">
        <v>9.7573599999999985</v>
      </c>
      <c r="H80" s="2">
        <v>9.7141300000000008</v>
      </c>
      <c r="I80" s="2">
        <v>9.5333720000000035</v>
      </c>
      <c r="J80" s="2"/>
      <c r="K80" s="17" t="s">
        <v>48</v>
      </c>
      <c r="L80" s="17" t="s">
        <v>49</v>
      </c>
      <c r="M80" s="17" t="s">
        <v>51</v>
      </c>
    </row>
    <row r="81" spans="1:13" ht="13.5" x14ac:dyDescent="0.25">
      <c r="A81" s="3">
        <v>42122</v>
      </c>
      <c r="B81" s="2">
        <v>9.8127999999999993</v>
      </c>
      <c r="C81" s="2">
        <v>60.517472824367168</v>
      </c>
      <c r="D81" s="2">
        <v>5.7651136163094918E-3</v>
      </c>
      <c r="E81" s="2">
        <v>-0.1096602292923706</v>
      </c>
      <c r="F81" s="2">
        <v>9.7690200000000011</v>
      </c>
      <c r="G81" s="2">
        <v>9.7619499999999988</v>
      </c>
      <c r="H81" s="2">
        <v>9.7180149999999976</v>
      </c>
      <c r="I81" s="2">
        <v>9.5558920000000036</v>
      </c>
      <c r="J81" s="2"/>
      <c r="K81" s="17" t="s">
        <v>48</v>
      </c>
      <c r="L81" s="17" t="s">
        <v>49</v>
      </c>
      <c r="M81" s="17" t="s">
        <v>51</v>
      </c>
    </row>
    <row r="82" spans="1:13" ht="13.5" x14ac:dyDescent="0.25">
      <c r="A82" s="3">
        <v>42123</v>
      </c>
      <c r="B82" s="2">
        <v>9.8763000000000005</v>
      </c>
      <c r="C82" s="2">
        <v>64.070865323145654</v>
      </c>
      <c r="D82" s="2">
        <v>4.974840379709633E-3</v>
      </c>
      <c r="E82" s="2">
        <v>-0.10596506260744744</v>
      </c>
      <c r="F82" s="2">
        <v>9.7958400000000001</v>
      </c>
      <c r="G82" s="2">
        <v>9.7718299999999978</v>
      </c>
      <c r="H82" s="2">
        <v>9.7361899999999988</v>
      </c>
      <c r="I82" s="2">
        <v>9.5795420000000018</v>
      </c>
      <c r="J82" s="2"/>
      <c r="K82" s="17" t="s">
        <v>48</v>
      </c>
      <c r="L82" s="17" t="s">
        <v>49</v>
      </c>
      <c r="M82" s="17" t="s">
        <v>51</v>
      </c>
    </row>
    <row r="83" spans="1:13" ht="13.5" x14ac:dyDescent="0.25">
      <c r="A83" s="3">
        <v>42124</v>
      </c>
      <c r="B83" s="2">
        <v>9.8127999999999993</v>
      </c>
      <c r="C83" s="2">
        <v>58.409675525958107</v>
      </c>
      <c r="D83" s="2">
        <v>6.7844571843149737E-3</v>
      </c>
      <c r="E83" s="2">
        <v>-0.10216134609573216</v>
      </c>
      <c r="F83" s="2">
        <v>9.8043199999999988</v>
      </c>
      <c r="G83" s="2">
        <v>9.7760699999999989</v>
      </c>
      <c r="H83" s="2">
        <v>9.7503100000000007</v>
      </c>
      <c r="I83" s="2">
        <v>9.6021320000000028</v>
      </c>
      <c r="J83" s="2"/>
      <c r="K83" s="17" t="s">
        <v>48</v>
      </c>
      <c r="L83" s="17" t="s">
        <v>49</v>
      </c>
      <c r="M83" s="17" t="s">
        <v>51</v>
      </c>
    </row>
    <row r="84" spans="1:13" ht="13.5" x14ac:dyDescent="0.25">
      <c r="A84" s="3">
        <v>42128</v>
      </c>
      <c r="B84" s="2">
        <v>9.8093000000000004</v>
      </c>
      <c r="C84" s="2">
        <v>58.1049287629289</v>
      </c>
      <c r="D84" s="2">
        <v>6.2702315220040106E-3</v>
      </c>
      <c r="E84" s="2">
        <v>-9.7738536549956068E-2</v>
      </c>
      <c r="F84" s="2">
        <v>9.8106800000000014</v>
      </c>
      <c r="G84" s="2">
        <v>9.781019999999998</v>
      </c>
      <c r="H84" s="2">
        <v>9.7571950000000029</v>
      </c>
      <c r="I84" s="2">
        <v>9.6260640000000031</v>
      </c>
      <c r="J84" s="2"/>
      <c r="K84" s="17" t="s">
        <v>48</v>
      </c>
      <c r="L84" s="17" t="s">
        <v>49</v>
      </c>
      <c r="M84" s="17" t="s">
        <v>51</v>
      </c>
    </row>
    <row r="85" spans="1:13" ht="13.5" x14ac:dyDescent="0.25">
      <c r="A85" s="3">
        <v>42129</v>
      </c>
      <c r="B85" s="2">
        <v>10.0069</v>
      </c>
      <c r="C85" s="2">
        <v>68.194277830688236</v>
      </c>
      <c r="D85" s="2">
        <v>-1.4836016293445553E-2</v>
      </c>
      <c r="E85" s="2">
        <v>-9.0057688254632451E-2</v>
      </c>
      <c r="F85" s="2">
        <v>9.8636200000000009</v>
      </c>
      <c r="G85" s="2">
        <v>9.8092600000000001</v>
      </c>
      <c r="H85" s="2">
        <v>9.7774900000000002</v>
      </c>
      <c r="I85" s="2">
        <v>9.6504200000000004</v>
      </c>
      <c r="J85" s="2"/>
      <c r="K85" s="17" t="s">
        <v>48</v>
      </c>
      <c r="L85" s="17" t="s">
        <v>49</v>
      </c>
      <c r="M85" s="17" t="s">
        <v>51</v>
      </c>
    </row>
    <row r="86" spans="1:13" ht="13.5" x14ac:dyDescent="0.25">
      <c r="A86" s="3">
        <v>42130</v>
      </c>
      <c r="B86" s="2">
        <v>9.9893000000000001</v>
      </c>
      <c r="C86" s="2">
        <v>66.654562244336233</v>
      </c>
      <c r="D86" s="2">
        <v>-3.0394631917591397E-2</v>
      </c>
      <c r="E86" s="2">
        <v>-8.1717560566516495E-2</v>
      </c>
      <c r="F86" s="2">
        <v>9.8989200000000004</v>
      </c>
      <c r="G86" s="2">
        <v>9.8339700000000008</v>
      </c>
      <c r="H86" s="2">
        <v>9.7969050000000006</v>
      </c>
      <c r="I86" s="2">
        <v>9.6737180000000009</v>
      </c>
      <c r="J86" s="2"/>
      <c r="K86" s="17" t="s">
        <v>54</v>
      </c>
      <c r="L86" s="17" t="s">
        <v>50</v>
      </c>
      <c r="M86" s="17" t="s">
        <v>55</v>
      </c>
    </row>
    <row r="87" spans="1:13" ht="13.5" x14ac:dyDescent="0.25">
      <c r="A87" s="3">
        <v>42131</v>
      </c>
      <c r="B87" s="2">
        <v>9.8869000000000007</v>
      </c>
      <c r="C87" s="2">
        <v>58.393614047884668</v>
      </c>
      <c r="D87" s="2">
        <v>-3.7468822142578517E-2</v>
      </c>
      <c r="E87" s="2">
        <v>-7.4385076281801618E-2</v>
      </c>
      <c r="F87" s="2">
        <v>9.9010400000000001</v>
      </c>
      <c r="G87" s="2">
        <v>9.8484400000000001</v>
      </c>
      <c r="H87" s="2">
        <v>9.8059050000000028</v>
      </c>
      <c r="I87" s="2">
        <v>9.693696000000001</v>
      </c>
      <c r="J87" s="2"/>
      <c r="K87" s="17" t="s">
        <v>54</v>
      </c>
      <c r="L87" s="17" t="s">
        <v>52</v>
      </c>
      <c r="M87" s="17" t="s">
        <v>55</v>
      </c>
    </row>
    <row r="88" spans="1:13" ht="13.5" x14ac:dyDescent="0.25">
      <c r="A88" s="3">
        <v>42132</v>
      </c>
      <c r="B88" s="2">
        <v>9.8763000000000005</v>
      </c>
      <c r="C88" s="2">
        <v>57.597827283898617</v>
      </c>
      <c r="D88" s="2">
        <v>-3.9109639872778601E-2</v>
      </c>
      <c r="E88" s="2">
        <v>-6.8119860369056734E-2</v>
      </c>
      <c r="F88" s="2">
        <v>9.9137400000000007</v>
      </c>
      <c r="G88" s="2">
        <v>9.8590299999999989</v>
      </c>
      <c r="H88" s="2">
        <v>9.8096100000000011</v>
      </c>
      <c r="I88" s="2">
        <v>9.7126160000000024</v>
      </c>
      <c r="J88" s="2"/>
      <c r="K88" s="17" t="s">
        <v>54</v>
      </c>
      <c r="L88" s="17" t="s">
        <v>52</v>
      </c>
      <c r="M88" s="17" t="s">
        <v>55</v>
      </c>
    </row>
    <row r="89" spans="1:13" ht="13.5" x14ac:dyDescent="0.25">
      <c r="A89" s="3">
        <v>42135</v>
      </c>
      <c r="B89" s="2">
        <v>9.8127999999999993</v>
      </c>
      <c r="C89" s="2">
        <v>52.943109598224666</v>
      </c>
      <c r="D89" s="2">
        <v>-3.5360313138630417E-2</v>
      </c>
      <c r="E89" s="2">
        <v>-6.3010721739311062E-2</v>
      </c>
      <c r="F89" s="2">
        <v>9.914439999999999</v>
      </c>
      <c r="G89" s="2">
        <v>9.8625599999999984</v>
      </c>
      <c r="H89" s="2">
        <v>9.8115499999999987</v>
      </c>
      <c r="I89" s="2">
        <v>9.7249700000000008</v>
      </c>
      <c r="J89" s="2"/>
      <c r="K89" s="17" t="s">
        <v>54</v>
      </c>
      <c r="L89" s="17" t="s">
        <v>52</v>
      </c>
      <c r="M89" s="17" t="s">
        <v>55</v>
      </c>
    </row>
    <row r="90" spans="1:13" ht="13.5" x14ac:dyDescent="0.25">
      <c r="A90" s="3">
        <v>42136</v>
      </c>
      <c r="B90" s="2">
        <v>9.8481000000000005</v>
      </c>
      <c r="C90" s="2">
        <v>55.114695834662506</v>
      </c>
      <c r="D90" s="2">
        <v>-4.0467703154456913E-2</v>
      </c>
      <c r="E90" s="2">
        <v>-5.4966017798043394E-2</v>
      </c>
      <c r="F90" s="2">
        <v>9.8826800000000006</v>
      </c>
      <c r="G90" s="2">
        <v>9.873149999999999</v>
      </c>
      <c r="H90" s="2">
        <v>9.815254999999997</v>
      </c>
      <c r="I90" s="2">
        <v>9.7292759999999987</v>
      </c>
      <c r="J90" s="2"/>
      <c r="K90" s="17" t="s">
        <v>54</v>
      </c>
      <c r="L90" s="17" t="s">
        <v>52</v>
      </c>
      <c r="M90" s="17" t="s">
        <v>47</v>
      </c>
    </row>
    <row r="91" spans="1:13" ht="13.5" x14ac:dyDescent="0.25">
      <c r="A91" s="3">
        <v>42137</v>
      </c>
      <c r="B91" s="2">
        <v>9.8834</v>
      </c>
      <c r="C91" s="2">
        <v>57.23979088303242</v>
      </c>
      <c r="D91" s="2">
        <v>-3.6968163102418572E-2</v>
      </c>
      <c r="E91" s="2">
        <v>-4.6462012915881042E-2</v>
      </c>
      <c r="F91" s="2">
        <v>9.8615000000000013</v>
      </c>
      <c r="G91" s="2">
        <v>9.8802099999999999</v>
      </c>
      <c r="H91" s="2">
        <v>9.8210799999999985</v>
      </c>
      <c r="I91" s="2">
        <v>9.7292759999999987</v>
      </c>
      <c r="J91" s="2"/>
      <c r="K91" s="17" t="s">
        <v>54</v>
      </c>
      <c r="L91" s="17" t="s">
        <v>50</v>
      </c>
      <c r="M91" s="17" t="s">
        <v>47</v>
      </c>
    </row>
    <row r="92" spans="1:13" ht="13.5" x14ac:dyDescent="0.25">
      <c r="A92" s="3">
        <v>42138</v>
      </c>
      <c r="B92" s="2">
        <v>9.9504000000000001</v>
      </c>
      <c r="C92" s="2">
        <v>61.012745810894877</v>
      </c>
      <c r="D92" s="2">
        <v>-2.9803359208628422E-2</v>
      </c>
      <c r="E92" s="2">
        <v>-3.807384242831216E-2</v>
      </c>
      <c r="F92" s="2">
        <v>9.8742000000000001</v>
      </c>
      <c r="G92" s="2">
        <v>9.8876200000000001</v>
      </c>
      <c r="H92" s="2">
        <v>9.829724999999998</v>
      </c>
      <c r="I92" s="2">
        <v>9.7327339999999989</v>
      </c>
      <c r="J92" s="2"/>
      <c r="K92" s="17" t="s">
        <v>48</v>
      </c>
      <c r="L92" s="17" t="s">
        <v>49</v>
      </c>
      <c r="M92" s="17" t="s">
        <v>51</v>
      </c>
    </row>
    <row r="93" spans="1:13" ht="13.5" x14ac:dyDescent="0.25">
      <c r="A93" s="3">
        <v>42139</v>
      </c>
      <c r="B93" s="2">
        <v>9.9009999999999998</v>
      </c>
      <c r="C93" s="2">
        <v>57.017987485021727</v>
      </c>
      <c r="D93" s="2">
        <v>-3.0804685397725962E-2</v>
      </c>
      <c r="E93" s="2">
        <v>-3.0603298236581301E-2</v>
      </c>
      <c r="F93" s="2">
        <v>9.8791400000000014</v>
      </c>
      <c r="G93" s="2">
        <v>9.8964400000000001</v>
      </c>
      <c r="H93" s="2">
        <v>9.8362550000000013</v>
      </c>
      <c r="I93" s="2">
        <v>9.7390159999999995</v>
      </c>
      <c r="J93" s="2"/>
      <c r="K93" s="17" t="s">
        <v>48</v>
      </c>
      <c r="L93" s="17" t="s">
        <v>49</v>
      </c>
      <c r="M93" s="17" t="s">
        <v>51</v>
      </c>
    </row>
    <row r="94" spans="1:13" ht="13.5" x14ac:dyDescent="0.25">
      <c r="A94" s="3">
        <v>42142</v>
      </c>
      <c r="B94" s="2">
        <v>9.9186999999999994</v>
      </c>
      <c r="C94" s="2">
        <v>58.077124162809667</v>
      </c>
      <c r="D94" s="2">
        <v>-3.4092850527102314E-2</v>
      </c>
      <c r="E94" s="2">
        <v>-2.5941110624972855E-2</v>
      </c>
      <c r="F94" s="2">
        <v>9.9003199999999989</v>
      </c>
      <c r="G94" s="2">
        <v>9.9073799999999999</v>
      </c>
      <c r="H94" s="2">
        <v>9.844199999999999</v>
      </c>
      <c r="I94" s="2">
        <v>9.7461459999999995</v>
      </c>
      <c r="J94" s="2"/>
      <c r="K94" s="17" t="s">
        <v>48</v>
      </c>
      <c r="L94" s="17" t="s">
        <v>49</v>
      </c>
      <c r="M94" s="17" t="s">
        <v>51</v>
      </c>
    </row>
    <row r="95" spans="1:13" ht="13.5" x14ac:dyDescent="0.25">
      <c r="A95" s="3">
        <v>42143</v>
      </c>
      <c r="B95" s="2">
        <v>9.9468999999999994</v>
      </c>
      <c r="C95" s="2">
        <v>59.777687541246692</v>
      </c>
      <c r="D95" s="2">
        <v>-9.2161383005215924E-3</v>
      </c>
      <c r="E95" s="2">
        <v>-2.283991962641433E-2</v>
      </c>
      <c r="F95" s="2">
        <v>9.9200800000000005</v>
      </c>
      <c r="G95" s="2">
        <v>9.9013799999999996</v>
      </c>
      <c r="H95" s="2">
        <v>9.8553200000000007</v>
      </c>
      <c r="I95" s="2">
        <v>9.751652</v>
      </c>
      <c r="J95" s="2"/>
      <c r="K95" s="17" t="s">
        <v>48</v>
      </c>
      <c r="L95" s="17" t="s">
        <v>49</v>
      </c>
      <c r="M95" s="17" t="s">
        <v>51</v>
      </c>
    </row>
    <row r="96" spans="1:13" ht="13.5" x14ac:dyDescent="0.25">
      <c r="A96" s="3">
        <v>42144</v>
      </c>
      <c r="B96" s="2">
        <v>9.9680999999999997</v>
      </c>
      <c r="C96" s="2">
        <v>61.056617787861931</v>
      </c>
      <c r="D96" s="2">
        <v>6.7848885242991486E-3</v>
      </c>
      <c r="E96" s="2">
        <v>-1.8582629578121807E-2</v>
      </c>
      <c r="F96" s="2">
        <v>9.9370200000000004</v>
      </c>
      <c r="G96" s="2">
        <v>9.8992600000000017</v>
      </c>
      <c r="H96" s="2">
        <v>9.8666149999999995</v>
      </c>
      <c r="I96" s="2">
        <v>9.7561</v>
      </c>
      <c r="J96" s="2"/>
      <c r="K96" s="17" t="s">
        <v>48</v>
      </c>
      <c r="L96" s="17" t="s">
        <v>49</v>
      </c>
      <c r="M96" s="17" t="s">
        <v>51</v>
      </c>
    </row>
    <row r="97" spans="1:13" ht="13.5" x14ac:dyDescent="0.25">
      <c r="A97" s="3">
        <v>42145</v>
      </c>
      <c r="B97" s="2">
        <v>9.9468999999999994</v>
      </c>
      <c r="C97" s="2">
        <v>59.035112410113996</v>
      </c>
      <c r="D97" s="2">
        <v>5.3021045434675784E-3</v>
      </c>
      <c r="E97" s="2">
        <v>-1.3548947057705499E-2</v>
      </c>
      <c r="F97" s="2">
        <v>9.9363199999999985</v>
      </c>
      <c r="G97" s="2">
        <v>9.905260000000002</v>
      </c>
      <c r="H97" s="2">
        <v>9.876850000000001</v>
      </c>
      <c r="I97" s="2">
        <v>9.7594879999999993</v>
      </c>
      <c r="J97" s="2"/>
      <c r="K97" s="17" t="s">
        <v>48</v>
      </c>
      <c r="L97" s="17" t="s">
        <v>49</v>
      </c>
      <c r="M97" s="17" t="s">
        <v>53</v>
      </c>
    </row>
    <row r="98" spans="1:13" ht="13.5" x14ac:dyDescent="0.25">
      <c r="A98" s="3">
        <v>42146</v>
      </c>
      <c r="B98" s="2">
        <v>9.8303999999999991</v>
      </c>
      <c r="C98" s="2">
        <v>49.363053701141375</v>
      </c>
      <c r="D98" s="2">
        <v>1.039505607366209E-2</v>
      </c>
      <c r="E98" s="2">
        <v>-8.4808892007148043E-3</v>
      </c>
      <c r="F98" s="2">
        <v>9.9222000000000001</v>
      </c>
      <c r="G98" s="2">
        <v>9.9006699999999999</v>
      </c>
      <c r="H98" s="2">
        <v>9.8798499999999994</v>
      </c>
      <c r="I98" s="2">
        <v>9.7608999999999995</v>
      </c>
      <c r="J98" s="2"/>
      <c r="K98" s="17" t="s">
        <v>48</v>
      </c>
      <c r="L98" s="17" t="s">
        <v>49</v>
      </c>
      <c r="M98" s="17" t="s">
        <v>53</v>
      </c>
    </row>
    <row r="99" spans="1:13" ht="13.5" x14ac:dyDescent="0.25">
      <c r="A99" s="3">
        <v>42149</v>
      </c>
      <c r="B99" s="2">
        <v>9.8127999999999993</v>
      </c>
      <c r="C99" s="2">
        <v>48.081439196158286</v>
      </c>
      <c r="D99" s="2">
        <v>6.3243479440568962E-3</v>
      </c>
      <c r="E99" s="2">
        <v>-4.1988854154097867E-3</v>
      </c>
      <c r="F99" s="2">
        <v>9.901019999999999</v>
      </c>
      <c r="G99" s="2">
        <v>9.9006699999999981</v>
      </c>
      <c r="H99" s="2">
        <v>9.881615</v>
      </c>
      <c r="I99" s="2">
        <v>9.7619599999999984</v>
      </c>
      <c r="J99" s="2"/>
      <c r="K99" s="17" t="s">
        <v>48</v>
      </c>
      <c r="L99" s="17" t="s">
        <v>49</v>
      </c>
      <c r="M99" s="17" t="s">
        <v>53</v>
      </c>
    </row>
    <row r="100" spans="1:13" ht="13.5" x14ac:dyDescent="0.25">
      <c r="A100" s="3">
        <v>42150</v>
      </c>
      <c r="B100" s="2">
        <v>9.9362999999999992</v>
      </c>
      <c r="C100" s="2">
        <v>56.59701415389425</v>
      </c>
      <c r="D100" s="2">
        <v>-6.5440455570886513E-4</v>
      </c>
      <c r="E100" s="2">
        <v>7.8750111323399197E-4</v>
      </c>
      <c r="F100" s="2">
        <v>9.8989000000000011</v>
      </c>
      <c r="G100" s="2">
        <v>9.9094899999999999</v>
      </c>
      <c r="H100" s="2">
        <v>9.8913199999999986</v>
      </c>
      <c r="I100" s="2">
        <v>9.7652780000000003</v>
      </c>
      <c r="J100" s="2"/>
      <c r="K100" s="17" t="s">
        <v>48</v>
      </c>
      <c r="L100" s="17" t="s">
        <v>49</v>
      </c>
      <c r="M100" s="17" t="s">
        <v>53</v>
      </c>
    </row>
    <row r="101" spans="1:13" ht="13.5" x14ac:dyDescent="0.25">
      <c r="A101" s="3">
        <v>42151</v>
      </c>
      <c r="B101" s="2">
        <v>10.059900000000001</v>
      </c>
      <c r="C101" s="2">
        <v>63.117090746750613</v>
      </c>
      <c r="D101" s="2">
        <v>-1.0844545066287736E-2</v>
      </c>
      <c r="E101" s="2">
        <v>4.2345847658574447E-3</v>
      </c>
      <c r="F101" s="2">
        <v>9.9172599999999989</v>
      </c>
      <c r="G101" s="2">
        <v>9.9271399999999996</v>
      </c>
      <c r="H101" s="2">
        <v>9.903674999999998</v>
      </c>
      <c r="I101" s="2">
        <v>9.7688079999999999</v>
      </c>
      <c r="J101" s="2"/>
      <c r="K101" s="17" t="s">
        <v>48</v>
      </c>
      <c r="L101" s="17" t="s">
        <v>49</v>
      </c>
      <c r="M101" s="17" t="s">
        <v>51</v>
      </c>
    </row>
    <row r="102" spans="1:13" ht="13.5" x14ac:dyDescent="0.25">
      <c r="A102" s="3">
        <v>42152</v>
      </c>
      <c r="B102" s="2">
        <v>9.9646000000000008</v>
      </c>
      <c r="C102" s="2">
        <v>56.117243916136218</v>
      </c>
      <c r="D102" s="2">
        <v>-3.3491332718256217E-3</v>
      </c>
      <c r="E102" s="2">
        <v>9.331866026044076E-3</v>
      </c>
      <c r="F102" s="2">
        <v>9.9207999999999998</v>
      </c>
      <c r="G102" s="2">
        <v>9.9285600000000009</v>
      </c>
      <c r="H102" s="2">
        <v>9.9080899999999978</v>
      </c>
      <c r="I102" s="2">
        <v>9.7718440000000015</v>
      </c>
      <c r="J102" s="2"/>
      <c r="K102" s="17" t="s">
        <v>48</v>
      </c>
      <c r="L102" s="17" t="s">
        <v>49</v>
      </c>
      <c r="M102" s="17" t="s">
        <v>51</v>
      </c>
    </row>
    <row r="103" spans="1:13" ht="13.5" x14ac:dyDescent="0.25">
      <c r="A103" s="3">
        <v>42153</v>
      </c>
      <c r="B103" s="2">
        <v>9.9962999999999997</v>
      </c>
      <c r="C103" s="2">
        <v>57.793988536861775</v>
      </c>
      <c r="D103" s="2">
        <v>-7.5484643927232753E-3</v>
      </c>
      <c r="E103" s="2">
        <v>1.4139426504622587E-2</v>
      </c>
      <c r="F103" s="2">
        <v>9.9539799999999996</v>
      </c>
      <c r="G103" s="2">
        <v>9.9380900000000008</v>
      </c>
      <c r="H103" s="2">
        <v>9.9172649999999987</v>
      </c>
      <c r="I103" s="2">
        <v>9.7755140000000011</v>
      </c>
      <c r="J103" s="2"/>
      <c r="K103" s="17" t="s">
        <v>48</v>
      </c>
      <c r="L103" s="17" t="s">
        <v>49</v>
      </c>
      <c r="M103" s="17" t="s">
        <v>51</v>
      </c>
    </row>
    <row r="104" spans="1:13" ht="13.5" x14ac:dyDescent="0.25">
      <c r="A104" s="3">
        <v>42156</v>
      </c>
      <c r="B104" s="2">
        <v>9.9962999999999997</v>
      </c>
      <c r="C104" s="2">
        <v>57.793988536861775</v>
      </c>
      <c r="D104" s="2">
        <v>-9.1154792094645387E-3</v>
      </c>
      <c r="E104" s="2">
        <v>1.7987245598690083E-2</v>
      </c>
      <c r="F104" s="2">
        <v>9.9906800000000011</v>
      </c>
      <c r="G104" s="2">
        <v>9.9458500000000019</v>
      </c>
      <c r="H104" s="2">
        <v>9.9266149999999982</v>
      </c>
      <c r="I104" s="2">
        <v>9.785044000000001</v>
      </c>
      <c r="J104" s="2"/>
      <c r="K104" s="17" t="s">
        <v>48</v>
      </c>
      <c r="L104" s="17" t="s">
        <v>49</v>
      </c>
      <c r="M104" s="17" t="s">
        <v>51</v>
      </c>
    </row>
    <row r="105" spans="1:13" ht="13.5" x14ac:dyDescent="0.25">
      <c r="A105" s="3">
        <v>42157</v>
      </c>
      <c r="B105" s="2">
        <v>9.8834</v>
      </c>
      <c r="C105" s="2">
        <v>49.9159764400368</v>
      </c>
      <c r="D105" s="2">
        <v>1.5777767513167618E-3</v>
      </c>
      <c r="E105" s="2">
        <v>2.0990811779930896E-2</v>
      </c>
      <c r="F105" s="2">
        <v>9.9801000000000002</v>
      </c>
      <c r="G105" s="2">
        <v>9.9395000000000007</v>
      </c>
      <c r="H105" s="2">
        <v>9.9204399999999975</v>
      </c>
      <c r="I105" s="2">
        <v>9.7892799999999998</v>
      </c>
      <c r="J105" s="2"/>
      <c r="K105" s="17" t="s">
        <v>48</v>
      </c>
      <c r="L105" s="17" t="s">
        <v>50</v>
      </c>
      <c r="M105" s="17" t="s">
        <v>53</v>
      </c>
    </row>
    <row r="106" spans="1:13" ht="13.5" x14ac:dyDescent="0.25">
      <c r="A106" s="3">
        <v>42158</v>
      </c>
      <c r="B106" s="2">
        <v>9.8834</v>
      </c>
      <c r="C106" s="2">
        <v>49.915976440036793</v>
      </c>
      <c r="D106" s="2">
        <v>1.3922888666442645E-2</v>
      </c>
      <c r="E106" s="2">
        <v>2.3259922382879061E-2</v>
      </c>
      <c r="F106" s="2">
        <v>9.9448000000000008</v>
      </c>
      <c r="G106" s="2">
        <v>9.9310299999999998</v>
      </c>
      <c r="H106" s="2">
        <v>9.915144999999999</v>
      </c>
      <c r="I106" s="2">
        <v>9.794786000000002</v>
      </c>
      <c r="J106" s="2"/>
      <c r="K106" s="17" t="s">
        <v>54</v>
      </c>
      <c r="L106" s="17" t="s">
        <v>52</v>
      </c>
      <c r="M106" s="17" t="s">
        <v>47</v>
      </c>
    </row>
    <row r="107" spans="1:13" ht="13.5" x14ac:dyDescent="0.25">
      <c r="A107" s="3">
        <v>42159</v>
      </c>
      <c r="B107" s="2">
        <v>9.9151000000000007</v>
      </c>
      <c r="C107" s="2">
        <v>52.044634334673738</v>
      </c>
      <c r="D107" s="2">
        <v>1.8791875053889129E-2</v>
      </c>
      <c r="E107" s="2">
        <v>2.4413648939602482E-2</v>
      </c>
      <c r="F107" s="2">
        <v>9.9349000000000007</v>
      </c>
      <c r="G107" s="2">
        <v>9.9278499999999976</v>
      </c>
      <c r="H107" s="2">
        <v>9.9165549999999989</v>
      </c>
      <c r="I107" s="2">
        <v>9.8044560000000018</v>
      </c>
      <c r="J107" s="2"/>
      <c r="K107" s="17" t="s">
        <v>48</v>
      </c>
      <c r="L107" s="17" t="s">
        <v>50</v>
      </c>
      <c r="M107" s="17" t="s">
        <v>53</v>
      </c>
    </row>
    <row r="108" spans="1:13" ht="13.5" x14ac:dyDescent="0.25">
      <c r="A108" s="3">
        <v>42160</v>
      </c>
      <c r="B108" s="2">
        <v>9.9151000000000007</v>
      </c>
      <c r="C108" s="2">
        <v>52.044634334673738</v>
      </c>
      <c r="D108" s="2">
        <v>4.8317717955761452E-3</v>
      </c>
      <c r="E108" s="2">
        <v>2.4570839946568387E-2</v>
      </c>
      <c r="F108" s="2">
        <v>9.9186600000000009</v>
      </c>
      <c r="G108" s="2">
        <v>9.9363199999999985</v>
      </c>
      <c r="H108" s="2">
        <v>9.9184949999999965</v>
      </c>
      <c r="I108" s="2">
        <v>9.813562000000001</v>
      </c>
      <c r="J108" s="2"/>
      <c r="K108" s="17" t="s">
        <v>54</v>
      </c>
      <c r="L108" s="17" t="s">
        <v>50</v>
      </c>
      <c r="M108" s="17" t="s">
        <v>47</v>
      </c>
    </row>
    <row r="109" spans="1:13" ht="13.5" x14ac:dyDescent="0.25">
      <c r="A109" s="3">
        <v>42163</v>
      </c>
      <c r="B109" s="2">
        <v>9.9151000000000007</v>
      </c>
      <c r="C109" s="2">
        <v>52.044634334673738</v>
      </c>
      <c r="D109" s="2">
        <v>-9.8336284415125874E-3</v>
      </c>
      <c r="E109" s="2">
        <v>2.398140187253146E-2</v>
      </c>
      <c r="F109" s="2">
        <v>9.9024200000000011</v>
      </c>
      <c r="G109" s="2">
        <v>9.9465499999999984</v>
      </c>
      <c r="H109" s="2">
        <v>9.9236099999999965</v>
      </c>
      <c r="I109" s="2">
        <v>9.8223140000000022</v>
      </c>
      <c r="J109" s="2"/>
      <c r="K109" s="17" t="s">
        <v>54</v>
      </c>
      <c r="L109" s="17" t="s">
        <v>50</v>
      </c>
      <c r="M109" s="17" t="s">
        <v>47</v>
      </c>
    </row>
    <row r="110" spans="1:13" ht="13.5" x14ac:dyDescent="0.25">
      <c r="A110" s="3">
        <v>42164</v>
      </c>
      <c r="B110" s="2">
        <v>9.9151000000000007</v>
      </c>
      <c r="C110" s="2">
        <v>52.044634334673738</v>
      </c>
      <c r="D110" s="2">
        <v>-3.3773622062795994E-3</v>
      </c>
      <c r="E110" s="2">
        <v>1.9937724884658579E-2</v>
      </c>
      <c r="F110" s="2">
        <v>9.9087600000000009</v>
      </c>
      <c r="G110" s="2">
        <v>9.9444299999999988</v>
      </c>
      <c r="H110" s="2">
        <v>9.9269599999999976</v>
      </c>
      <c r="I110" s="2">
        <v>9.8310659999999999</v>
      </c>
      <c r="J110" s="2"/>
      <c r="K110" s="17" t="s">
        <v>48</v>
      </c>
      <c r="L110" s="17" t="s">
        <v>49</v>
      </c>
      <c r="M110" s="17" t="s">
        <v>51</v>
      </c>
    </row>
    <row r="111" spans="1:13" ht="13.5" x14ac:dyDescent="0.25">
      <c r="A111" s="3">
        <v>42165</v>
      </c>
      <c r="B111" s="2">
        <v>9.8834</v>
      </c>
      <c r="C111" s="2">
        <v>49.230286604335603</v>
      </c>
      <c r="D111" s="2">
        <v>2.332458270401716E-2</v>
      </c>
      <c r="E111" s="2">
        <v>1.9410061901416115E-2</v>
      </c>
      <c r="F111" s="2">
        <v>9.9087600000000009</v>
      </c>
      <c r="G111" s="2">
        <v>9.926779999999999</v>
      </c>
      <c r="H111" s="2">
        <v>9.9269599999999976</v>
      </c>
      <c r="I111" s="2">
        <v>9.8340319999999988</v>
      </c>
      <c r="J111" s="2"/>
      <c r="K111" s="17" t="s">
        <v>48</v>
      </c>
      <c r="L111" s="17" t="s">
        <v>50</v>
      </c>
      <c r="M111" s="17" t="s">
        <v>50</v>
      </c>
    </row>
    <row r="112" spans="1:13" ht="13.5" x14ac:dyDescent="0.25">
      <c r="A112" s="3">
        <v>42166</v>
      </c>
      <c r="B112" s="2">
        <v>9.8834</v>
      </c>
      <c r="C112" s="2">
        <v>49.230286604335603</v>
      </c>
      <c r="D112" s="2">
        <v>3.1328960252494653E-2</v>
      </c>
      <c r="E112" s="2">
        <v>1.8948450286803697E-2</v>
      </c>
      <c r="F112" s="2">
        <v>9.9024200000000011</v>
      </c>
      <c r="G112" s="2">
        <v>9.9186599999999991</v>
      </c>
      <c r="H112" s="2">
        <v>9.92361</v>
      </c>
      <c r="I112" s="2">
        <v>9.8414439999999992</v>
      </c>
      <c r="J112" s="2"/>
      <c r="K112" s="17" t="s">
        <v>54</v>
      </c>
      <c r="L112" s="17" t="s">
        <v>50</v>
      </c>
      <c r="M112" s="17" t="s">
        <v>47</v>
      </c>
    </row>
    <row r="113" spans="1:13" ht="13.5" x14ac:dyDescent="0.25">
      <c r="A113" s="3">
        <v>42167</v>
      </c>
      <c r="B113" s="2">
        <v>9.9540000000000006</v>
      </c>
      <c r="C113" s="2">
        <v>55.452437587415695</v>
      </c>
      <c r="D113" s="2">
        <v>3.7815820608111395E-2</v>
      </c>
      <c r="E113" s="2">
        <v>1.8572155465860885E-2</v>
      </c>
      <c r="F113" s="2">
        <v>9.9101999999999997</v>
      </c>
      <c r="G113" s="2">
        <v>9.9144299999999994</v>
      </c>
      <c r="H113" s="2">
        <v>9.9262599999999992</v>
      </c>
      <c r="I113" s="2">
        <v>9.8499160000000021</v>
      </c>
      <c r="J113" s="2"/>
      <c r="K113" s="17" t="s">
        <v>54</v>
      </c>
      <c r="L113" s="17" t="s">
        <v>50</v>
      </c>
      <c r="M113" s="17" t="s">
        <v>55</v>
      </c>
    </row>
    <row r="114" spans="1:13" ht="13.5" x14ac:dyDescent="0.25">
      <c r="A114" s="3">
        <v>42170</v>
      </c>
      <c r="B114" s="2">
        <v>9.8834</v>
      </c>
      <c r="C114" s="2">
        <v>48.986954799364447</v>
      </c>
      <c r="D114" s="2">
        <v>4.8178849996606488E-2</v>
      </c>
      <c r="E114" s="2">
        <v>2.0845649234490796E-2</v>
      </c>
      <c r="F114" s="2">
        <v>9.9038599999999999</v>
      </c>
      <c r="G114" s="2">
        <v>9.9031399999999987</v>
      </c>
      <c r="H114" s="2">
        <v>9.9244949999999985</v>
      </c>
      <c r="I114" s="2">
        <v>9.8541520000000009</v>
      </c>
      <c r="J114" s="2"/>
      <c r="K114" s="17" t="s">
        <v>54</v>
      </c>
      <c r="L114" s="17" t="s">
        <v>52</v>
      </c>
      <c r="M114" s="17" t="s">
        <v>47</v>
      </c>
    </row>
    <row r="115" spans="1:13" ht="13.5" x14ac:dyDescent="0.25">
      <c r="A115" s="3">
        <v>42171</v>
      </c>
      <c r="B115" s="2">
        <v>9.8795000000000002</v>
      </c>
      <c r="C115" s="2">
        <v>48.649509507166776</v>
      </c>
      <c r="D115" s="2">
        <v>3.9955253648599864E-2</v>
      </c>
      <c r="E115" s="2">
        <v>2.4329754641228052E-2</v>
      </c>
      <c r="F115" s="2">
        <v>9.8967399999999994</v>
      </c>
      <c r="G115" s="2">
        <v>9.9027500000000011</v>
      </c>
      <c r="H115" s="2">
        <v>9.921125</v>
      </c>
      <c r="I115" s="2">
        <v>9.8597219999999997</v>
      </c>
      <c r="J115" s="2"/>
      <c r="K115" s="17" t="s">
        <v>54</v>
      </c>
      <c r="L115" s="17" t="s">
        <v>52</v>
      </c>
      <c r="M115" s="17" t="s">
        <v>47</v>
      </c>
    </row>
    <row r="116" spans="1:13" ht="13.5" x14ac:dyDescent="0.25">
      <c r="A116" s="3">
        <v>42172</v>
      </c>
      <c r="B116" s="2">
        <v>9.8422000000000001</v>
      </c>
      <c r="C116" s="2">
        <v>45.426503264779534</v>
      </c>
      <c r="D116" s="2">
        <v>3.5864341938353306E-2</v>
      </c>
      <c r="E116" s="2">
        <v>2.8654325054195032E-2</v>
      </c>
      <c r="F116" s="2">
        <v>9.8885000000000005</v>
      </c>
      <c r="G116" s="2">
        <v>9.8986300000000007</v>
      </c>
      <c r="H116" s="2">
        <v>9.9148299999999985</v>
      </c>
      <c r="I116" s="2">
        <v>9.8645459999999989</v>
      </c>
      <c r="J116" s="2"/>
      <c r="K116" s="17" t="s">
        <v>54</v>
      </c>
      <c r="L116" s="17" t="s">
        <v>52</v>
      </c>
      <c r="M116" s="17" t="s">
        <v>47</v>
      </c>
    </row>
    <row r="117" spans="1:13" ht="13.5" x14ac:dyDescent="0.25">
      <c r="A117" s="3">
        <v>42173</v>
      </c>
      <c r="B117" s="2">
        <v>9.9541000000000004</v>
      </c>
      <c r="C117" s="2">
        <v>55.047908776786116</v>
      </c>
      <c r="D117" s="2">
        <v>2.9308051089147469E-2</v>
      </c>
      <c r="E117" s="2">
        <v>3.4067005853853131E-2</v>
      </c>
      <c r="F117" s="2">
        <v>9.9026399999999999</v>
      </c>
      <c r="G117" s="2">
        <v>9.9025300000000023</v>
      </c>
      <c r="H117" s="2">
        <v>9.9151899999999991</v>
      </c>
      <c r="I117" s="2">
        <v>9.8694900000000008</v>
      </c>
      <c r="J117" s="2"/>
      <c r="K117" s="17" t="s">
        <v>54</v>
      </c>
      <c r="L117" s="17" t="s">
        <v>52</v>
      </c>
      <c r="M117" s="17" t="s">
        <v>47</v>
      </c>
    </row>
    <row r="118" spans="1:13" ht="13.5" x14ac:dyDescent="0.25">
      <c r="A118" s="3">
        <v>42174</v>
      </c>
      <c r="B118" s="2">
        <v>9.9578000000000007</v>
      </c>
      <c r="C118" s="2">
        <v>55.328352053295532</v>
      </c>
      <c r="D118" s="2">
        <v>2.3118842576645093E-2</v>
      </c>
      <c r="E118" s="2">
        <v>3.9473354327799637E-2</v>
      </c>
      <c r="F118" s="2">
        <v>9.9034000000000013</v>
      </c>
      <c r="G118" s="2">
        <v>9.9068000000000005</v>
      </c>
      <c r="H118" s="2">
        <v>9.9215599999999977</v>
      </c>
      <c r="I118" s="2">
        <v>9.8726020000000023</v>
      </c>
      <c r="J118" s="2"/>
      <c r="K118" s="17" t="s">
        <v>48</v>
      </c>
      <c r="L118" s="17" t="s">
        <v>50</v>
      </c>
      <c r="M118" s="17" t="s">
        <v>53</v>
      </c>
    </row>
    <row r="119" spans="1:13" ht="13.5" x14ac:dyDescent="0.25">
      <c r="A119" s="3">
        <v>42177</v>
      </c>
      <c r="B119" s="2">
        <v>9.9913000000000007</v>
      </c>
      <c r="C119" s="2">
        <v>57.889937150821012</v>
      </c>
      <c r="D119" s="2">
        <v>1.5038193826658386E-2</v>
      </c>
      <c r="E119" s="2">
        <v>4.5907712468300589E-2</v>
      </c>
      <c r="F119" s="2">
        <v>9.9249800000000015</v>
      </c>
      <c r="G119" s="2">
        <v>9.9144199999999998</v>
      </c>
      <c r="H119" s="2">
        <v>9.9304849999999991</v>
      </c>
      <c r="I119" s="2">
        <v>9.8769480000000005</v>
      </c>
      <c r="J119" s="2"/>
      <c r="K119" s="17" t="s">
        <v>48</v>
      </c>
      <c r="L119" s="17" t="s">
        <v>49</v>
      </c>
      <c r="M119" s="17" t="s">
        <v>53</v>
      </c>
    </row>
    <row r="120" spans="1:13" ht="13.5" x14ac:dyDescent="0.25">
      <c r="A120" s="3">
        <v>42178</v>
      </c>
      <c r="B120" s="2">
        <v>10.065899999999999</v>
      </c>
      <c r="C120" s="2">
        <v>62.980708801513188</v>
      </c>
      <c r="D120" s="2">
        <v>2.1415237937461029E-3</v>
      </c>
      <c r="E120" s="2">
        <v>5.501558561416367E-2</v>
      </c>
      <c r="F120" s="2">
        <v>9.9622600000000006</v>
      </c>
      <c r="G120" s="2">
        <v>9.9295000000000009</v>
      </c>
      <c r="H120" s="2">
        <v>9.9369649999999972</v>
      </c>
      <c r="I120" s="2">
        <v>9.8827859999999994</v>
      </c>
      <c r="J120" s="2"/>
      <c r="K120" s="17" t="s">
        <v>48</v>
      </c>
      <c r="L120" s="17" t="s">
        <v>49</v>
      </c>
      <c r="M120" s="17" t="s">
        <v>51</v>
      </c>
    </row>
    <row r="121" spans="1:13" ht="13.5" x14ac:dyDescent="0.25">
      <c r="A121" s="3">
        <v>42179</v>
      </c>
      <c r="B121" s="2">
        <v>10.1218</v>
      </c>
      <c r="C121" s="2">
        <v>66.27116926610887</v>
      </c>
      <c r="D121" s="2">
        <v>-1.8723292030260907E-2</v>
      </c>
      <c r="E121" s="2">
        <v>6.4782421628415521E-2</v>
      </c>
      <c r="F121" s="2">
        <v>10.018180000000001</v>
      </c>
      <c r="G121" s="2">
        <v>9.9533400000000007</v>
      </c>
      <c r="H121" s="2">
        <v>9.940059999999999</v>
      </c>
      <c r="I121" s="2">
        <v>9.8898840000000003</v>
      </c>
      <c r="J121" s="2"/>
      <c r="K121" s="17" t="s">
        <v>48</v>
      </c>
      <c r="L121" s="17" t="s">
        <v>49</v>
      </c>
      <c r="M121" s="17" t="s">
        <v>51</v>
      </c>
    </row>
    <row r="122" spans="1:13" ht="13.5" x14ac:dyDescent="0.25">
      <c r="A122" s="3">
        <v>42180</v>
      </c>
      <c r="B122" s="2">
        <v>10.2523</v>
      </c>
      <c r="C122" s="2">
        <v>72.43174432120955</v>
      </c>
      <c r="D122" s="2">
        <v>-4.724047488917904E-2</v>
      </c>
      <c r="E122" s="2">
        <v>7.4092722346600665E-2</v>
      </c>
      <c r="F122" s="2">
        <v>10.077819999999999</v>
      </c>
      <c r="G122" s="2">
        <v>9.9902300000000004</v>
      </c>
      <c r="H122" s="2">
        <v>9.954444999999998</v>
      </c>
      <c r="I122" s="2">
        <v>9.8993800000000007</v>
      </c>
      <c r="J122" s="2"/>
      <c r="K122" s="17" t="s">
        <v>48</v>
      </c>
      <c r="L122" s="17" t="s">
        <v>49</v>
      </c>
      <c r="M122" s="17" t="s">
        <v>51</v>
      </c>
    </row>
    <row r="123" spans="1:13" ht="13.5" x14ac:dyDescent="0.25">
      <c r="A123" s="3">
        <v>42181</v>
      </c>
      <c r="B123" s="2">
        <v>10.311999999999999</v>
      </c>
      <c r="C123" s="2">
        <v>74.707666315383122</v>
      </c>
      <c r="D123" s="2">
        <v>-6.6809316446573064E-2</v>
      </c>
      <c r="E123" s="2">
        <v>8.3026095782088735E-2</v>
      </c>
      <c r="F123" s="2">
        <v>10.14866</v>
      </c>
      <c r="G123" s="2">
        <v>10.02603</v>
      </c>
      <c r="H123" s="2">
        <v>9.970229999999999</v>
      </c>
      <c r="I123" s="2">
        <v>9.9102120000000031</v>
      </c>
      <c r="J123" s="2"/>
      <c r="K123" s="17" t="s">
        <v>48</v>
      </c>
      <c r="L123" s="17" t="s">
        <v>49</v>
      </c>
      <c r="M123" s="17" t="s">
        <v>51</v>
      </c>
    </row>
    <row r="124" spans="1:13" ht="13.5" x14ac:dyDescent="0.25">
      <c r="A124" s="3">
        <v>42184</v>
      </c>
      <c r="B124" s="2">
        <v>10.215</v>
      </c>
      <c r="C124" s="2">
        <v>65.277986974674306</v>
      </c>
      <c r="D124" s="2">
        <v>-8.9135795542008012E-2</v>
      </c>
      <c r="E124" s="2">
        <v>8.416847505794145E-2</v>
      </c>
      <c r="F124" s="2">
        <v>10.1934</v>
      </c>
      <c r="G124" s="2">
        <v>10.059190000000001</v>
      </c>
      <c r="H124" s="2">
        <v>9.9811650000000007</v>
      </c>
      <c r="I124" s="2">
        <v>9.919316000000002</v>
      </c>
      <c r="J124" s="2"/>
      <c r="K124" s="17" t="s">
        <v>48</v>
      </c>
      <c r="L124" s="17" t="s">
        <v>49</v>
      </c>
      <c r="M124" s="17" t="s">
        <v>51</v>
      </c>
    </row>
    <row r="125" spans="1:13" ht="13.5" x14ac:dyDescent="0.25">
      <c r="A125" s="3">
        <v>42185</v>
      </c>
      <c r="B125" s="2">
        <v>10.2598</v>
      </c>
      <c r="C125" s="2">
        <v>67.329074328928129</v>
      </c>
      <c r="D125" s="2">
        <v>-0.11330969459920581</v>
      </c>
      <c r="E125" s="2">
        <v>8.1735545861310405E-2</v>
      </c>
      <c r="F125" s="2">
        <v>10.23218</v>
      </c>
      <c r="G125" s="2">
        <v>10.09722</v>
      </c>
      <c r="H125" s="2">
        <v>9.9999850000000006</v>
      </c>
      <c r="I125" s="2">
        <v>9.930022000000001</v>
      </c>
      <c r="J125" s="2"/>
      <c r="K125" s="17" t="s">
        <v>48</v>
      </c>
      <c r="L125" s="17" t="s">
        <v>49</v>
      </c>
      <c r="M125" s="17" t="s">
        <v>51</v>
      </c>
    </row>
    <row r="126" spans="1:13" ht="13.5" x14ac:dyDescent="0.25">
      <c r="A126" s="3">
        <v>42186</v>
      </c>
      <c r="B126" s="2">
        <v>10.2598</v>
      </c>
      <c r="C126" s="2">
        <v>67.329074328928129</v>
      </c>
      <c r="D126" s="2">
        <v>-0.14103044520414088</v>
      </c>
      <c r="E126" s="2">
        <v>7.7292843435570135E-2</v>
      </c>
      <c r="F126" s="2">
        <v>10.259779999999999</v>
      </c>
      <c r="G126" s="2">
        <v>10.13898</v>
      </c>
      <c r="H126" s="2">
        <v>10.018805000000004</v>
      </c>
      <c r="I126" s="2">
        <v>9.9403739999999985</v>
      </c>
      <c r="J126" s="2"/>
      <c r="K126" s="17" t="s">
        <v>48</v>
      </c>
      <c r="L126" s="17" t="s">
        <v>49</v>
      </c>
      <c r="M126" s="17" t="s">
        <v>51</v>
      </c>
    </row>
    <row r="127" spans="1:13" ht="13.5" x14ac:dyDescent="0.25">
      <c r="A127" s="3">
        <v>42187</v>
      </c>
      <c r="B127" s="2">
        <v>10.1442</v>
      </c>
      <c r="C127" s="2">
        <v>57.214758369572536</v>
      </c>
      <c r="D127" s="2">
        <v>-0.14012242422277765</v>
      </c>
      <c r="E127" s="2">
        <v>6.8592253088123514E-2</v>
      </c>
      <c r="F127" s="2">
        <v>10.238159999999999</v>
      </c>
      <c r="G127" s="2">
        <v>10.15799</v>
      </c>
      <c r="H127" s="2">
        <v>10.030260000000002</v>
      </c>
      <c r="I127" s="2">
        <v>9.9484139999999996</v>
      </c>
      <c r="J127" s="2"/>
      <c r="K127" s="17" t="s">
        <v>54</v>
      </c>
      <c r="L127" s="17" t="s">
        <v>50</v>
      </c>
      <c r="M127" s="17" t="s">
        <v>47</v>
      </c>
    </row>
    <row r="128" spans="1:13" ht="13.5" x14ac:dyDescent="0.25">
      <c r="A128" s="3">
        <v>42188</v>
      </c>
      <c r="B128" s="2">
        <v>10.1442</v>
      </c>
      <c r="C128" s="2">
        <v>57.21475836957255</v>
      </c>
      <c r="D128" s="2">
        <v>-0.13941132602686146</v>
      </c>
      <c r="E128" s="2">
        <v>5.7500898402064814E-2</v>
      </c>
      <c r="F128" s="2">
        <v>10.204599999999999</v>
      </c>
      <c r="G128" s="2">
        <v>10.176629999999999</v>
      </c>
      <c r="H128" s="2">
        <v>10.041715000000003</v>
      </c>
      <c r="I128" s="2">
        <v>9.9558899999999984</v>
      </c>
      <c r="J128" s="2"/>
      <c r="K128" s="17" t="s">
        <v>54</v>
      </c>
      <c r="L128" s="17" t="s">
        <v>52</v>
      </c>
      <c r="M128" s="17" t="s">
        <v>47</v>
      </c>
    </row>
    <row r="129" spans="1:13" ht="13.5" x14ac:dyDescent="0.25">
      <c r="A129" s="3">
        <v>42191</v>
      </c>
      <c r="B129" s="2">
        <v>10.099500000000001</v>
      </c>
      <c r="C129" s="2">
        <v>53.603597264325508</v>
      </c>
      <c r="D129" s="2">
        <v>-0.13092472400981237</v>
      </c>
      <c r="E129" s="2">
        <v>4.2129293154772866E-2</v>
      </c>
      <c r="F129" s="2">
        <v>10.1815</v>
      </c>
      <c r="G129" s="2">
        <v>10.18745</v>
      </c>
      <c r="H129" s="2">
        <v>10.050935000000003</v>
      </c>
      <c r="I129" s="2">
        <v>9.9623299999999979</v>
      </c>
      <c r="J129" s="2"/>
      <c r="K129" s="17" t="s">
        <v>54</v>
      </c>
      <c r="L129" s="17" t="s">
        <v>50</v>
      </c>
      <c r="M129" s="17" t="s">
        <v>47</v>
      </c>
    </row>
    <row r="130" spans="1:13" ht="13.5" x14ac:dyDescent="0.25">
      <c r="A130" s="3">
        <v>42192</v>
      </c>
      <c r="B130" s="2">
        <v>10.065899999999999</v>
      </c>
      <c r="C130" s="2">
        <v>50.997993786305194</v>
      </c>
      <c r="D130" s="2">
        <v>-0.11005089366585707</v>
      </c>
      <c r="E130" s="2">
        <v>2.2432214911910976E-2</v>
      </c>
      <c r="F130" s="2">
        <v>10.142720000000001</v>
      </c>
      <c r="G130" s="2">
        <v>10.18745</v>
      </c>
      <c r="H130" s="2">
        <v>10.058475000000003</v>
      </c>
      <c r="I130" s="2">
        <v>9.9688039999999987</v>
      </c>
      <c r="J130" s="2"/>
      <c r="K130" s="17" t="s">
        <v>54</v>
      </c>
      <c r="L130" s="17" t="s">
        <v>52</v>
      </c>
      <c r="M130" s="17" t="s">
        <v>47</v>
      </c>
    </row>
    <row r="131" spans="1:13" ht="13.5" x14ac:dyDescent="0.25">
      <c r="A131" s="3">
        <v>42193</v>
      </c>
      <c r="B131" s="2">
        <v>10.103199999999999</v>
      </c>
      <c r="C131" s="2">
        <v>53.689223038797671</v>
      </c>
      <c r="D131" s="2">
        <v>-8.660557480759401E-2</v>
      </c>
      <c r="E131" s="2">
        <v>-1.8980359556982108E-3</v>
      </c>
      <c r="F131" s="2">
        <v>10.1114</v>
      </c>
      <c r="G131" s="2">
        <v>10.185590000000001</v>
      </c>
      <c r="H131" s="2">
        <v>10.069465000000003</v>
      </c>
      <c r="I131" s="2">
        <v>9.9746119999999987</v>
      </c>
      <c r="J131" s="2"/>
      <c r="K131" s="17" t="s">
        <v>54</v>
      </c>
      <c r="L131" s="17" t="s">
        <v>50</v>
      </c>
      <c r="M131" s="17" t="s">
        <v>47</v>
      </c>
    </row>
    <row r="132" spans="1:13" ht="13.5" x14ac:dyDescent="0.25">
      <c r="A132" s="3">
        <v>42194</v>
      </c>
      <c r="B132" s="2">
        <v>10.1218</v>
      </c>
      <c r="C132" s="2">
        <v>55.015957798048063</v>
      </c>
      <c r="D132" s="2">
        <v>-4.8338666017698984E-2</v>
      </c>
      <c r="E132" s="2">
        <v>-2.5964876375204018E-2</v>
      </c>
      <c r="F132" s="2">
        <v>10.106919999999999</v>
      </c>
      <c r="G132" s="2">
        <v>10.172540000000001</v>
      </c>
      <c r="H132" s="2">
        <v>10.081385000000003</v>
      </c>
      <c r="I132" s="2">
        <v>9.9795219999999976</v>
      </c>
      <c r="J132" s="2"/>
      <c r="K132" s="17" t="s">
        <v>48</v>
      </c>
      <c r="L132" s="17" t="s">
        <v>50</v>
      </c>
      <c r="M132" s="17" t="s">
        <v>53</v>
      </c>
    </row>
    <row r="133" spans="1:13" ht="13.5" x14ac:dyDescent="0.25">
      <c r="A133" s="3">
        <v>42195</v>
      </c>
      <c r="B133" s="2">
        <v>10.065899999999999</v>
      </c>
      <c r="C133" s="2">
        <v>50.347597777064522</v>
      </c>
      <c r="D133" s="2">
        <v>-2.9940660709986133E-3</v>
      </c>
      <c r="E133" s="2">
        <v>-4.9174873309234687E-2</v>
      </c>
      <c r="F133" s="2">
        <v>10.09126</v>
      </c>
      <c r="G133" s="2">
        <v>10.147929999999999</v>
      </c>
      <c r="H133" s="2">
        <v>10.086980000000001</v>
      </c>
      <c r="I133" s="2">
        <v>9.9845839999999981</v>
      </c>
      <c r="J133" s="2"/>
      <c r="K133" s="17" t="s">
        <v>48</v>
      </c>
      <c r="L133" s="17" t="s">
        <v>50</v>
      </c>
      <c r="M133" s="17" t="s">
        <v>53</v>
      </c>
    </row>
    <row r="134" spans="1:13" ht="13.5" x14ac:dyDescent="0.25">
      <c r="A134" s="3">
        <v>42198</v>
      </c>
      <c r="B134" s="2">
        <v>10.065899999999999</v>
      </c>
      <c r="C134" s="2">
        <v>50.347597777064522</v>
      </c>
      <c r="D134" s="2">
        <v>2.0447931791185425E-2</v>
      </c>
      <c r="E134" s="2">
        <v>-6.1326438878484296E-2</v>
      </c>
      <c r="F134" s="2">
        <v>10.084540000000001</v>
      </c>
      <c r="G134" s="2">
        <v>10.133019999999998</v>
      </c>
      <c r="H134" s="2">
        <v>10.096105000000001</v>
      </c>
      <c r="I134" s="2">
        <v>9.9897159999999978</v>
      </c>
      <c r="J134" s="2"/>
      <c r="K134" s="17" t="s">
        <v>48</v>
      </c>
      <c r="L134" s="17" t="s">
        <v>50</v>
      </c>
      <c r="M134" s="17" t="s">
        <v>53</v>
      </c>
    </row>
    <row r="135" spans="1:13" ht="13.5" x14ac:dyDescent="0.25">
      <c r="A135" s="3">
        <v>42199</v>
      </c>
      <c r="B135" s="2">
        <v>10.028600000000001</v>
      </c>
      <c r="C135" s="2">
        <v>47.245184817540107</v>
      </c>
      <c r="D135" s="2">
        <v>4.9935560523197253E-2</v>
      </c>
      <c r="E135" s="2">
        <v>-6.6699700009475185E-2</v>
      </c>
      <c r="F135" s="2">
        <v>10.07708</v>
      </c>
      <c r="G135" s="2">
        <v>10.1099</v>
      </c>
      <c r="H135" s="2">
        <v>10.10356</v>
      </c>
      <c r="I135" s="2">
        <v>9.9901499999999981</v>
      </c>
      <c r="J135" s="2"/>
      <c r="K135" s="17" t="s">
        <v>48</v>
      </c>
      <c r="L135" s="17" t="s">
        <v>49</v>
      </c>
      <c r="M135" s="17" t="s">
        <v>53</v>
      </c>
    </row>
    <row r="136" spans="1:13" ht="13.5" x14ac:dyDescent="0.25">
      <c r="A136" s="3">
        <v>42200</v>
      </c>
      <c r="B136" s="2">
        <v>10.065899999999999</v>
      </c>
      <c r="C136" s="2">
        <v>50.528131636587389</v>
      </c>
      <c r="D136" s="2">
        <v>7.2341132201858116E-2</v>
      </c>
      <c r="E136" s="2">
        <v>-6.768112427085142E-2</v>
      </c>
      <c r="F136" s="2">
        <v>10.06962</v>
      </c>
      <c r="G136" s="2">
        <v>10.090509999999998</v>
      </c>
      <c r="H136" s="2">
        <v>10.114745000000001</v>
      </c>
      <c r="I136" s="2">
        <v>9.9916819999999991</v>
      </c>
      <c r="J136" s="2"/>
      <c r="K136" s="17" t="s">
        <v>48</v>
      </c>
      <c r="L136" s="17" t="s">
        <v>50</v>
      </c>
      <c r="M136" s="17" t="s">
        <v>53</v>
      </c>
    </row>
    <row r="137" spans="1:13" ht="13.5" x14ac:dyDescent="0.25">
      <c r="A137" s="3">
        <v>42201</v>
      </c>
      <c r="B137" s="2">
        <v>10.065899999999999</v>
      </c>
      <c r="C137" s="2">
        <v>50.528131636587389</v>
      </c>
      <c r="D137" s="2">
        <v>7.3496025885118499E-2</v>
      </c>
      <c r="E137" s="2">
        <v>-6.1857057885101464E-2</v>
      </c>
      <c r="F137" s="2">
        <v>10.058439999999999</v>
      </c>
      <c r="G137" s="2">
        <v>10.08268</v>
      </c>
      <c r="H137" s="2">
        <v>10.120335000000001</v>
      </c>
      <c r="I137" s="2">
        <v>9.9952619999999985</v>
      </c>
      <c r="J137" s="2"/>
      <c r="K137" s="17" t="s">
        <v>48</v>
      </c>
      <c r="L137" s="17" t="s">
        <v>50</v>
      </c>
      <c r="M137" s="17" t="s">
        <v>53</v>
      </c>
    </row>
    <row r="138" spans="1:13" ht="13.5" x14ac:dyDescent="0.25">
      <c r="A138" s="3">
        <v>42205</v>
      </c>
      <c r="B138" s="2">
        <v>10.065899999999999</v>
      </c>
      <c r="C138" s="2">
        <v>50.528131636587389</v>
      </c>
      <c r="D138" s="2">
        <v>7.4455603262201464E-2</v>
      </c>
      <c r="E138" s="2">
        <v>-5.4828060538730156E-2</v>
      </c>
      <c r="F138" s="2">
        <v>10.058439999999999</v>
      </c>
      <c r="G138" s="2">
        <v>10.07485</v>
      </c>
      <c r="H138" s="2">
        <v>10.12574</v>
      </c>
      <c r="I138" s="2">
        <v>9.9990539999999992</v>
      </c>
      <c r="J138" s="2"/>
      <c r="K138" s="17" t="s">
        <v>48</v>
      </c>
      <c r="L138" s="17" t="s">
        <v>50</v>
      </c>
      <c r="M138" s="17" t="s">
        <v>50</v>
      </c>
    </row>
    <row r="139" spans="1:13" ht="13.5" x14ac:dyDescent="0.25">
      <c r="A139" s="3">
        <v>42206</v>
      </c>
      <c r="B139" s="2">
        <v>10.0585</v>
      </c>
      <c r="C139" s="2">
        <v>49.760829702659088</v>
      </c>
      <c r="D139" s="2">
        <v>6.8922444759778045E-2</v>
      </c>
      <c r="E139" s="2">
        <v>-4.509691587442613E-2</v>
      </c>
      <c r="F139" s="2">
        <v>10.05696</v>
      </c>
      <c r="G139" s="2">
        <v>10.07075</v>
      </c>
      <c r="H139" s="2">
        <v>10.129100000000001</v>
      </c>
      <c r="I139" s="2">
        <v>10.003967999999997</v>
      </c>
      <c r="J139" s="2"/>
      <c r="K139" s="17" t="s">
        <v>48</v>
      </c>
      <c r="L139" s="17" t="s">
        <v>50</v>
      </c>
      <c r="M139" s="17" t="s">
        <v>53</v>
      </c>
    </row>
    <row r="140" spans="1:13" ht="13.5" x14ac:dyDescent="0.25">
      <c r="A140" s="3">
        <v>42207</v>
      </c>
      <c r="B140" s="2">
        <v>9.9541000000000004</v>
      </c>
      <c r="C140" s="2">
        <v>40.432269219296849</v>
      </c>
      <c r="D140" s="2">
        <v>6.6833247132411344E-2</v>
      </c>
      <c r="E140" s="2">
        <v>-3.4508970979861102E-2</v>
      </c>
      <c r="F140" s="2">
        <v>10.042060000000001</v>
      </c>
      <c r="G140" s="2">
        <v>10.059569999999999</v>
      </c>
      <c r="H140" s="2">
        <v>10.123510000000001</v>
      </c>
      <c r="I140" s="2">
        <v>10.006087999999998</v>
      </c>
      <c r="J140" s="2"/>
      <c r="K140" s="17" t="s">
        <v>54</v>
      </c>
      <c r="L140" s="17" t="s">
        <v>50</v>
      </c>
      <c r="M140" s="17" t="s">
        <v>47</v>
      </c>
    </row>
    <row r="141" spans="1:13" ht="13.5" x14ac:dyDescent="0.25">
      <c r="A141" s="3">
        <v>42208</v>
      </c>
      <c r="B141" s="2">
        <v>9.9541000000000004</v>
      </c>
      <c r="C141" s="2">
        <v>40.432269219296849</v>
      </c>
      <c r="D141" s="2">
        <v>7.1447314551056351E-2</v>
      </c>
      <c r="E141" s="2">
        <v>-2.3680783802158295E-2</v>
      </c>
      <c r="F141" s="2">
        <v>10.0197</v>
      </c>
      <c r="G141" s="2">
        <v>10.044659999999999</v>
      </c>
      <c r="H141" s="2">
        <v>10.115125000000003</v>
      </c>
      <c r="I141" s="2">
        <v>10.007501999999999</v>
      </c>
      <c r="J141" s="2"/>
      <c r="K141" s="17" t="s">
        <v>54</v>
      </c>
      <c r="L141" s="17" t="s">
        <v>50</v>
      </c>
      <c r="M141" s="17" t="s">
        <v>47</v>
      </c>
    </row>
    <row r="142" spans="1:13" ht="13.5" x14ac:dyDescent="0.25">
      <c r="A142" s="3">
        <v>42209</v>
      </c>
      <c r="B142" s="2">
        <v>9.8795000000000002</v>
      </c>
      <c r="C142" s="2">
        <v>34.995434785717919</v>
      </c>
      <c r="D142" s="2">
        <v>8.4334719912661171E-2</v>
      </c>
      <c r="E142" s="2">
        <v>-1.4248382136528794E-2</v>
      </c>
      <c r="F142" s="2">
        <v>9.9824200000000012</v>
      </c>
      <c r="G142" s="2">
        <v>10.020429999999999</v>
      </c>
      <c r="H142" s="2">
        <v>10.096485000000003</v>
      </c>
      <c r="I142" s="2">
        <v>10.006083999999998</v>
      </c>
      <c r="J142" s="2"/>
      <c r="K142" s="17" t="s">
        <v>54</v>
      </c>
      <c r="L142" s="17" t="s">
        <v>52</v>
      </c>
      <c r="M142" s="17" t="s">
        <v>47</v>
      </c>
    </row>
    <row r="143" spans="1:13" ht="13.5" x14ac:dyDescent="0.25">
      <c r="A143" s="3">
        <v>42212</v>
      </c>
      <c r="B143" s="2">
        <v>9.8609000000000009</v>
      </c>
      <c r="C143" s="2">
        <v>33.775928378076216</v>
      </c>
      <c r="D143" s="2">
        <v>8.9009641835140485E-2</v>
      </c>
      <c r="E143" s="2">
        <v>-6.6467220594879552E-3</v>
      </c>
      <c r="F143" s="2">
        <v>9.941419999999999</v>
      </c>
      <c r="G143" s="2">
        <v>9.9999299999999991</v>
      </c>
      <c r="H143" s="2">
        <v>10.073930000000001</v>
      </c>
      <c r="I143" s="2">
        <v>10.005281999999999</v>
      </c>
      <c r="J143" s="2"/>
      <c r="K143" s="17" t="s">
        <v>54</v>
      </c>
      <c r="L143" s="17" t="s">
        <v>52</v>
      </c>
      <c r="M143" s="17" t="s">
        <v>47</v>
      </c>
    </row>
    <row r="144" spans="1:13" ht="13.5" x14ac:dyDescent="0.25">
      <c r="A144" s="3">
        <v>42213</v>
      </c>
      <c r="B144" s="2">
        <v>9.8609000000000009</v>
      </c>
      <c r="C144" s="2">
        <v>33.775928378076216</v>
      </c>
      <c r="D144" s="2">
        <v>9.3994157394519107E-2</v>
      </c>
      <c r="E144" s="2">
        <v>-2.3525092050803893E-4</v>
      </c>
      <c r="F144" s="2">
        <v>9.9019000000000013</v>
      </c>
      <c r="G144" s="2">
        <v>9.9794299999999989</v>
      </c>
      <c r="H144" s="2">
        <v>10.056225000000001</v>
      </c>
      <c r="I144" s="2">
        <v>10.004125999999999</v>
      </c>
      <c r="J144" s="2"/>
      <c r="K144" s="17" t="s">
        <v>54</v>
      </c>
      <c r="L144" s="17" t="s">
        <v>52</v>
      </c>
      <c r="M144" s="17" t="s">
        <v>47</v>
      </c>
    </row>
    <row r="145" spans="1:13" ht="13.5" x14ac:dyDescent="0.25">
      <c r="A145" s="3">
        <v>42214</v>
      </c>
      <c r="B145" s="2">
        <v>9.8609000000000009</v>
      </c>
      <c r="C145" s="2">
        <v>33.775928378076216</v>
      </c>
      <c r="D145" s="2">
        <v>9.3425966936543148E-2</v>
      </c>
      <c r="E145" s="2">
        <v>6.5559796640722529E-3</v>
      </c>
      <c r="F145" s="2">
        <v>9.8832600000000017</v>
      </c>
      <c r="G145" s="2">
        <v>9.9626600000000014</v>
      </c>
      <c r="H145" s="2">
        <v>10.036280000000001</v>
      </c>
      <c r="I145" s="2">
        <v>10.002405999999999</v>
      </c>
      <c r="J145" s="2"/>
      <c r="K145" s="17" t="s">
        <v>54</v>
      </c>
      <c r="L145" s="17" t="s">
        <v>52</v>
      </c>
      <c r="M145" s="17" t="s">
        <v>47</v>
      </c>
    </row>
    <row r="146" spans="1:13" ht="13.5" x14ac:dyDescent="0.25">
      <c r="A146" s="3">
        <v>42215</v>
      </c>
      <c r="B146" s="2">
        <v>9.7937999999999992</v>
      </c>
      <c r="C146" s="2">
        <v>29.192343484273749</v>
      </c>
      <c r="D146" s="2">
        <v>0.1045360631083696</v>
      </c>
      <c r="E146" s="2">
        <v>1.1707277631970277E-2</v>
      </c>
      <c r="F146" s="2">
        <v>9.8512000000000004</v>
      </c>
      <c r="G146" s="2">
        <v>9.9354499999999994</v>
      </c>
      <c r="H146" s="2">
        <v>10.012980000000002</v>
      </c>
      <c r="I146" s="2">
        <v>9.9989199999999983</v>
      </c>
      <c r="J146" s="2"/>
      <c r="K146" s="17" t="s">
        <v>54</v>
      </c>
      <c r="L146" s="17" t="s">
        <v>52</v>
      </c>
      <c r="M146" s="17" t="s">
        <v>47</v>
      </c>
    </row>
    <row r="147" spans="1:13" ht="13.5" x14ac:dyDescent="0.25">
      <c r="A147" s="3">
        <v>42216</v>
      </c>
      <c r="B147" s="2">
        <v>9.7303999999999995</v>
      </c>
      <c r="C147" s="2">
        <v>25.650386239234066</v>
      </c>
      <c r="D147" s="2">
        <v>0.1198464112417561</v>
      </c>
      <c r="E147" s="2">
        <v>1.3717906424982523E-2</v>
      </c>
      <c r="F147" s="2">
        <v>9.8213799999999996</v>
      </c>
      <c r="G147" s="2">
        <v>9.9019000000000013</v>
      </c>
      <c r="H147" s="2">
        <v>9.9922900000000023</v>
      </c>
      <c r="I147" s="2">
        <v>9.994589999999997</v>
      </c>
      <c r="J147" s="2"/>
      <c r="K147" s="17" t="s">
        <v>54</v>
      </c>
      <c r="L147" s="17" t="s">
        <v>50</v>
      </c>
      <c r="M147" s="17" t="s">
        <v>47</v>
      </c>
    </row>
    <row r="148" spans="1:13" ht="13.5" x14ac:dyDescent="0.25">
      <c r="A148" s="3">
        <v>42219</v>
      </c>
      <c r="B148" s="2">
        <v>9.7565000000000008</v>
      </c>
      <c r="C148" s="2">
        <v>29.445584640726821</v>
      </c>
      <c r="D148" s="2">
        <v>0.13236595566259268</v>
      </c>
      <c r="E148" s="2">
        <v>1.4343586176951218E-2</v>
      </c>
      <c r="F148" s="2">
        <v>9.8004999999999995</v>
      </c>
      <c r="G148" s="2">
        <v>9.8709600000000002</v>
      </c>
      <c r="H148" s="2">
        <v>9.9729050000000008</v>
      </c>
      <c r="I148" s="2">
        <v>9.9931119999999982</v>
      </c>
      <c r="J148" s="2"/>
      <c r="K148" s="17" t="s">
        <v>54</v>
      </c>
      <c r="L148" s="17" t="s">
        <v>50</v>
      </c>
      <c r="M148" s="17" t="s">
        <v>47</v>
      </c>
    </row>
    <row r="149" spans="1:13" ht="13.5" x14ac:dyDescent="0.25">
      <c r="A149" s="3">
        <v>42220</v>
      </c>
      <c r="B149" s="2">
        <v>9.6930999999999994</v>
      </c>
      <c r="C149" s="2">
        <v>25.976817511824692</v>
      </c>
      <c r="D149" s="2">
        <v>0.14775003228105454</v>
      </c>
      <c r="E149" s="2">
        <v>1.3743863748272052E-2</v>
      </c>
      <c r="F149" s="2">
        <v>9.76694</v>
      </c>
      <c r="G149" s="2">
        <v>9.8344200000000015</v>
      </c>
      <c r="H149" s="2">
        <v>9.9525849999999991</v>
      </c>
      <c r="I149" s="2">
        <v>9.9907179999999993</v>
      </c>
      <c r="J149" s="2"/>
      <c r="K149" s="17" t="s">
        <v>54</v>
      </c>
      <c r="L149" s="17" t="s">
        <v>52</v>
      </c>
      <c r="M149" s="17" t="s">
        <v>47</v>
      </c>
    </row>
    <row r="150" spans="1:13" ht="13.5" x14ac:dyDescent="0.25">
      <c r="A150" s="3">
        <v>42221</v>
      </c>
      <c r="B150" s="2">
        <v>9.7303999999999995</v>
      </c>
      <c r="C150" s="2">
        <v>31.118021475923968</v>
      </c>
      <c r="D150" s="2">
        <v>0.14345892385072112</v>
      </c>
      <c r="E150" s="2">
        <v>1.3546680698358118E-2</v>
      </c>
      <c r="F150" s="2">
        <v>9.7408400000000004</v>
      </c>
      <c r="G150" s="2">
        <v>9.812050000000001</v>
      </c>
      <c r="H150" s="2">
        <v>9.93581</v>
      </c>
      <c r="I150" s="2">
        <v>9.9865999999999993</v>
      </c>
      <c r="J150" s="2"/>
      <c r="K150" s="17" t="s">
        <v>54</v>
      </c>
      <c r="L150" s="17" t="s">
        <v>52</v>
      </c>
      <c r="M150" s="17" t="s">
        <v>47</v>
      </c>
    </row>
    <row r="151" spans="1:13" ht="13.5" x14ac:dyDescent="0.25">
      <c r="A151" s="3">
        <v>42222</v>
      </c>
      <c r="B151" s="2">
        <v>9.5813000000000006</v>
      </c>
      <c r="C151" s="2">
        <v>23.955628502215887</v>
      </c>
      <c r="D151" s="2">
        <v>0.15205581697395409</v>
      </c>
      <c r="E151" s="2">
        <v>1.3450094477185232E-2</v>
      </c>
      <c r="F151" s="2">
        <v>9.6983399999999982</v>
      </c>
      <c r="G151" s="2">
        <v>9.7747700000000002</v>
      </c>
      <c r="H151" s="2">
        <v>9.9097149999999985</v>
      </c>
      <c r="I151" s="2">
        <v>9.9770279999999989</v>
      </c>
      <c r="J151" s="2"/>
      <c r="K151" s="17" t="s">
        <v>54</v>
      </c>
      <c r="L151" s="17" t="s">
        <v>52</v>
      </c>
      <c r="M151" s="17" t="s">
        <v>47</v>
      </c>
    </row>
    <row r="152" spans="1:13" ht="13.5" x14ac:dyDescent="0.25">
      <c r="A152" s="3">
        <v>42223</v>
      </c>
      <c r="B152" s="2">
        <v>9.4135000000000009</v>
      </c>
      <c r="C152" s="2">
        <v>18.730522945072252</v>
      </c>
      <c r="D152" s="2">
        <v>0.16225958432721121</v>
      </c>
      <c r="E152" s="2">
        <v>1.37600849318267E-2</v>
      </c>
      <c r="F152" s="2">
        <v>9.6349599999999995</v>
      </c>
      <c r="G152" s="2">
        <v>9.7281700000000004</v>
      </c>
      <c r="H152" s="2">
        <v>9.8742999999999981</v>
      </c>
      <c r="I152" s="2">
        <v>9.9660059999999984</v>
      </c>
      <c r="J152" s="2"/>
      <c r="K152" s="17" t="s">
        <v>54</v>
      </c>
      <c r="L152" s="17" t="s">
        <v>52</v>
      </c>
      <c r="M152" s="17" t="s">
        <v>47</v>
      </c>
    </row>
    <row r="153" spans="1:13" ht="13.5" x14ac:dyDescent="0.25">
      <c r="A153" s="3">
        <v>42226</v>
      </c>
      <c r="B153" s="2">
        <v>9.4135000000000009</v>
      </c>
      <c r="C153" s="2">
        <v>18.730522945072252</v>
      </c>
      <c r="D153" s="2">
        <v>0.17085387972560895</v>
      </c>
      <c r="E153" s="2">
        <v>1.5678665062730898E-2</v>
      </c>
      <c r="F153" s="2">
        <v>9.5663599999999995</v>
      </c>
      <c r="G153" s="2">
        <v>9.6834299999999995</v>
      </c>
      <c r="H153" s="2">
        <v>9.8416799999999984</v>
      </c>
      <c r="I153" s="2">
        <v>9.9543499999999998</v>
      </c>
      <c r="J153" s="2"/>
      <c r="K153" s="17" t="s">
        <v>54</v>
      </c>
      <c r="L153" s="17" t="s">
        <v>52</v>
      </c>
      <c r="M153" s="17" t="s">
        <v>47</v>
      </c>
    </row>
    <row r="154" spans="1:13" ht="13.5" x14ac:dyDescent="0.25">
      <c r="A154" s="3">
        <v>42227</v>
      </c>
      <c r="B154" s="2">
        <v>9.3762000000000008</v>
      </c>
      <c r="C154" s="2">
        <v>17.733362956323148</v>
      </c>
      <c r="D154" s="2">
        <v>0.18350178774742076</v>
      </c>
      <c r="E154" s="2">
        <v>1.7553726453803209E-2</v>
      </c>
      <c r="F154" s="2">
        <v>9.5029799999999991</v>
      </c>
      <c r="G154" s="2">
        <v>9.6349599999999995</v>
      </c>
      <c r="H154" s="2">
        <v>9.8071949999999983</v>
      </c>
      <c r="I154" s="2">
        <v>9.941948</v>
      </c>
      <c r="J154" s="2"/>
      <c r="K154" s="17" t="s">
        <v>54</v>
      </c>
      <c r="L154" s="17" t="s">
        <v>52</v>
      </c>
      <c r="M154" s="17" t="s">
        <v>47</v>
      </c>
    </row>
    <row r="155" spans="1:13" ht="13.5" x14ac:dyDescent="0.25">
      <c r="A155" s="3">
        <v>42228</v>
      </c>
      <c r="B155" s="2">
        <v>9.4135000000000009</v>
      </c>
      <c r="C155" s="2">
        <v>22.194153745004883</v>
      </c>
      <c r="D155" s="2">
        <v>0.19408061269046684</v>
      </c>
      <c r="E155" s="2">
        <v>1.6197909686693591E-2</v>
      </c>
      <c r="F155" s="2">
        <v>9.4396000000000022</v>
      </c>
      <c r="G155" s="2">
        <v>9.5902199999999986</v>
      </c>
      <c r="H155" s="2">
        <v>9.7764400000000009</v>
      </c>
      <c r="I155" s="2">
        <v>9.9325499999999991</v>
      </c>
      <c r="J155" s="2"/>
      <c r="K155" s="17" t="s">
        <v>54</v>
      </c>
      <c r="L155" s="17" t="s">
        <v>50</v>
      </c>
      <c r="M155" s="17" t="s">
        <v>47</v>
      </c>
    </row>
    <row r="156" spans="1:13" ht="13.5" x14ac:dyDescent="0.25">
      <c r="A156" s="3">
        <v>42230</v>
      </c>
      <c r="B156" s="2">
        <v>9.3202999999999996</v>
      </c>
      <c r="C156" s="2">
        <v>19.368176792334197</v>
      </c>
      <c r="D156" s="2">
        <v>0.20183632325620948</v>
      </c>
      <c r="E156" s="2">
        <v>1.3930285244271838E-2</v>
      </c>
      <c r="F156" s="2">
        <v>9.3873999999999995</v>
      </c>
      <c r="G156" s="2">
        <v>9.5428699999999989</v>
      </c>
      <c r="H156" s="2">
        <v>9.7391600000000018</v>
      </c>
      <c r="I156" s="2">
        <v>9.9212879999999988</v>
      </c>
      <c r="J156" s="2"/>
      <c r="K156" s="17" t="s">
        <v>54</v>
      </c>
      <c r="L156" s="17" t="s">
        <v>50</v>
      </c>
      <c r="M156" s="17" t="s">
        <v>47</v>
      </c>
    </row>
    <row r="157" spans="1:13" ht="13.5" x14ac:dyDescent="0.25">
      <c r="A157" s="3">
        <v>42233</v>
      </c>
      <c r="B157" s="2">
        <v>9.3202999999999996</v>
      </c>
      <c r="C157" s="2">
        <v>19.368176792334197</v>
      </c>
      <c r="D157" s="2">
        <v>0.20125477087032451</v>
      </c>
      <c r="E157" s="2">
        <v>1.6835715995515234E-2</v>
      </c>
      <c r="F157" s="2">
        <v>9.36876</v>
      </c>
      <c r="G157" s="2">
        <v>9.5018600000000006</v>
      </c>
      <c r="H157" s="2">
        <v>9.7018800000000009</v>
      </c>
      <c r="I157" s="2">
        <v>9.9093919999999986</v>
      </c>
      <c r="J157" s="2"/>
      <c r="K157" s="17" t="s">
        <v>54</v>
      </c>
      <c r="L157" s="17" t="s">
        <v>50</v>
      </c>
      <c r="M157" s="17" t="s">
        <v>47</v>
      </c>
    </row>
    <row r="158" spans="1:13" ht="13.5" x14ac:dyDescent="0.25">
      <c r="A158" s="3">
        <v>42234</v>
      </c>
      <c r="B158" s="2">
        <v>9.3948</v>
      </c>
      <c r="C158" s="2">
        <v>27.881277616793682</v>
      </c>
      <c r="D158" s="2">
        <v>0.20167600736719216</v>
      </c>
      <c r="E158" s="2">
        <v>1.9838080205411387E-2</v>
      </c>
      <c r="F158" s="2">
        <v>9.3650200000000012</v>
      </c>
      <c r="G158" s="2">
        <v>9.4656900000000004</v>
      </c>
      <c r="H158" s="2">
        <v>9.6683250000000012</v>
      </c>
      <c r="I158" s="2">
        <v>9.898985999999999</v>
      </c>
      <c r="J158" s="2"/>
      <c r="K158" s="17" t="s">
        <v>48</v>
      </c>
      <c r="L158" s="17" t="s">
        <v>50</v>
      </c>
      <c r="M158" s="17" t="s">
        <v>53</v>
      </c>
    </row>
    <row r="159" spans="1:13" ht="13.5" x14ac:dyDescent="0.25">
      <c r="A159" s="3">
        <v>42235</v>
      </c>
      <c r="B159" s="2">
        <v>9.3202999999999996</v>
      </c>
      <c r="C159" s="2">
        <v>25.034786267074168</v>
      </c>
      <c r="D159" s="2">
        <v>0.19959434356995587</v>
      </c>
      <c r="E159" s="2">
        <v>2.4554209074217102E-2</v>
      </c>
      <c r="F159" s="2">
        <v>9.3538399999999999</v>
      </c>
      <c r="G159" s="2">
        <v>9.4284100000000013</v>
      </c>
      <c r="H159" s="2">
        <v>9.6314150000000023</v>
      </c>
      <c r="I159" s="2">
        <v>9.887089999999997</v>
      </c>
      <c r="J159" s="2"/>
      <c r="K159" s="17" t="s">
        <v>48</v>
      </c>
      <c r="L159" s="17" t="s">
        <v>50</v>
      </c>
      <c r="M159" s="17" t="s">
        <v>53</v>
      </c>
    </row>
    <row r="160" spans="1:13" ht="13.5" x14ac:dyDescent="0.25">
      <c r="A160" s="3">
        <v>42236</v>
      </c>
      <c r="B160" s="2">
        <v>9.3202999999999996</v>
      </c>
      <c r="C160" s="2">
        <v>25.034786267074168</v>
      </c>
      <c r="D160" s="2">
        <v>0.20567572556847225</v>
      </c>
      <c r="E160" s="2">
        <v>3.0737483488648361E-2</v>
      </c>
      <c r="F160" s="2">
        <v>9.3352000000000004</v>
      </c>
      <c r="G160" s="2">
        <v>9.3874000000000031</v>
      </c>
      <c r="H160" s="2">
        <v>9.5997250000000012</v>
      </c>
      <c r="I160" s="2">
        <v>9.8751939999999969</v>
      </c>
      <c r="J160" s="2"/>
      <c r="K160" s="17" t="s">
        <v>54</v>
      </c>
      <c r="L160" s="17" t="s">
        <v>50</v>
      </c>
      <c r="M160" s="17" t="s">
        <v>47</v>
      </c>
    </row>
    <row r="161" spans="1:13" ht="13.5" x14ac:dyDescent="0.25">
      <c r="A161" s="3">
        <v>42237</v>
      </c>
      <c r="B161" s="2">
        <v>9.2866999999999997</v>
      </c>
      <c r="C161" s="2">
        <v>23.765674936210914</v>
      </c>
      <c r="D161" s="2">
        <v>0.19232038980584854</v>
      </c>
      <c r="E161" s="2">
        <v>3.8261526518524665E-2</v>
      </c>
      <c r="F161" s="2">
        <v>9.328479999999999</v>
      </c>
      <c r="G161" s="2">
        <v>9.357940000000001</v>
      </c>
      <c r="H161" s="2">
        <v>9.5663550000000015</v>
      </c>
      <c r="I161" s="2">
        <v>9.8632599999999968</v>
      </c>
      <c r="J161" s="2"/>
      <c r="K161" s="17" t="s">
        <v>48</v>
      </c>
      <c r="L161" s="17" t="s">
        <v>50</v>
      </c>
      <c r="M161" s="17" t="s">
        <v>53</v>
      </c>
    </row>
    <row r="162" spans="1:13" ht="13.5" x14ac:dyDescent="0.25">
      <c r="A162" s="3">
        <v>42240</v>
      </c>
      <c r="B162" s="2">
        <v>9.2829999999999995</v>
      </c>
      <c r="C162" s="2">
        <v>23.623654758817025</v>
      </c>
      <c r="D162" s="2">
        <v>0.15748107671768352</v>
      </c>
      <c r="E162" s="2">
        <v>4.7352172062456087E-2</v>
      </c>
      <c r="F162" s="2">
        <v>9.3210200000000007</v>
      </c>
      <c r="G162" s="2">
        <v>9.3448900000000013</v>
      </c>
      <c r="H162" s="2">
        <v>9.5365299999999991</v>
      </c>
      <c r="I162" s="2">
        <v>9.851251999999997</v>
      </c>
      <c r="J162" s="2"/>
      <c r="K162" s="17" t="s">
        <v>48</v>
      </c>
      <c r="L162" s="17" t="s">
        <v>50</v>
      </c>
      <c r="M162" s="17" t="s">
        <v>53</v>
      </c>
    </row>
    <row r="163" spans="1:13" ht="13.5" x14ac:dyDescent="0.25">
      <c r="A163" s="3">
        <v>42241</v>
      </c>
      <c r="B163" s="2">
        <v>9.2121999999999993</v>
      </c>
      <c r="C163" s="2">
        <v>21.033489658287024</v>
      </c>
      <c r="D163" s="2">
        <v>0.13512228638686885</v>
      </c>
      <c r="E163" s="2">
        <v>5.7244250476569086E-2</v>
      </c>
      <c r="F163" s="2">
        <v>9.2844999999999995</v>
      </c>
      <c r="G163" s="2">
        <v>9.3247600000000013</v>
      </c>
      <c r="H163" s="2">
        <v>9.5040949999999995</v>
      </c>
      <c r="I163" s="2">
        <v>9.8364159999999963</v>
      </c>
      <c r="J163" s="2"/>
      <c r="K163" s="17" t="s">
        <v>54</v>
      </c>
      <c r="L163" s="17" t="s">
        <v>50</v>
      </c>
      <c r="M163" s="17" t="s">
        <v>47</v>
      </c>
    </row>
    <row r="164" spans="1:13" ht="13.5" x14ac:dyDescent="0.25">
      <c r="A164" s="3">
        <v>42242</v>
      </c>
      <c r="B164" s="2">
        <v>9.2456999999999994</v>
      </c>
      <c r="C164" s="2">
        <v>25.211881825066726</v>
      </c>
      <c r="D164" s="2">
        <v>0.1101389345734205</v>
      </c>
      <c r="E164" s="2">
        <v>6.737560407085004E-2</v>
      </c>
      <c r="F164" s="2">
        <v>9.2695799999999995</v>
      </c>
      <c r="G164" s="2">
        <v>9.3117099999999997</v>
      </c>
      <c r="H164" s="2">
        <v>9.4733349999999987</v>
      </c>
      <c r="I164" s="2">
        <v>9.8236619999999988</v>
      </c>
      <c r="J164" s="2"/>
      <c r="K164" s="17" t="s">
        <v>54</v>
      </c>
      <c r="L164" s="17" t="s">
        <v>50</v>
      </c>
      <c r="M164" s="17" t="s">
        <v>47</v>
      </c>
    </row>
    <row r="165" spans="1:13" ht="13.5" x14ac:dyDescent="0.25">
      <c r="A165" s="3">
        <v>42243</v>
      </c>
      <c r="B165" s="2">
        <v>9.2083999999999993</v>
      </c>
      <c r="C165" s="2">
        <v>23.707686820341124</v>
      </c>
      <c r="D165" s="2">
        <v>9.9298542872588769E-2</v>
      </c>
      <c r="E165" s="2">
        <v>7.5328163221386357E-2</v>
      </c>
      <c r="F165" s="2">
        <v>9.2471999999999976</v>
      </c>
      <c r="G165" s="2">
        <v>9.2911999999999999</v>
      </c>
      <c r="H165" s="2">
        <v>9.4407099999999993</v>
      </c>
      <c r="I165" s="2">
        <v>9.8102399999999985</v>
      </c>
      <c r="J165" s="2"/>
      <c r="K165" s="17" t="s">
        <v>54</v>
      </c>
      <c r="L165" s="17" t="s">
        <v>50</v>
      </c>
      <c r="M165" s="17" t="s">
        <v>47</v>
      </c>
    </row>
    <row r="166" spans="1:13" ht="13.5" x14ac:dyDescent="0.25">
      <c r="A166" s="3">
        <v>42244</v>
      </c>
      <c r="B166" s="2">
        <v>9.2083999999999993</v>
      </c>
      <c r="C166" s="2">
        <v>23.707686820341124</v>
      </c>
      <c r="D166" s="2">
        <v>7.7672611564270966E-2</v>
      </c>
      <c r="E166" s="2">
        <v>8.0292105857475982E-2</v>
      </c>
      <c r="F166" s="2">
        <v>9.231539999999999</v>
      </c>
      <c r="G166" s="2">
        <v>9.280009999999999</v>
      </c>
      <c r="H166" s="2">
        <v>9.4114400000000007</v>
      </c>
      <c r="I166" s="2">
        <v>9.7975639999999977</v>
      </c>
      <c r="J166" s="2"/>
      <c r="K166" s="17" t="s">
        <v>54</v>
      </c>
      <c r="L166" s="17" t="s">
        <v>50</v>
      </c>
      <c r="M166" s="17" t="s">
        <v>47</v>
      </c>
    </row>
    <row r="167" spans="1:13" ht="13.5" x14ac:dyDescent="0.25">
      <c r="A167" s="3">
        <v>42247</v>
      </c>
      <c r="B167" s="2">
        <v>9.4694000000000003</v>
      </c>
      <c r="C167" s="2">
        <v>48.596053032166573</v>
      </c>
      <c r="D167" s="2">
        <v>4.1785940464428961E-2</v>
      </c>
      <c r="E167" s="2">
        <v>7.9494037489667463E-2</v>
      </c>
      <c r="F167" s="2">
        <v>9.2688199999999998</v>
      </c>
      <c r="G167" s="2">
        <v>9.2949199999999994</v>
      </c>
      <c r="H167" s="2">
        <v>9.3983900000000027</v>
      </c>
      <c r="I167" s="2">
        <v>9.7878699999999963</v>
      </c>
      <c r="J167" s="2"/>
      <c r="K167" s="17" t="s">
        <v>48</v>
      </c>
      <c r="L167" s="17" t="s">
        <v>49</v>
      </c>
      <c r="M167" s="17" t="s">
        <v>51</v>
      </c>
    </row>
    <row r="168" spans="1:13" ht="13.5" x14ac:dyDescent="0.25">
      <c r="A168" s="3">
        <v>42248</v>
      </c>
      <c r="B168" s="2">
        <v>9.5813000000000006</v>
      </c>
      <c r="C168" s="2">
        <v>55.325098620242777</v>
      </c>
      <c r="D168" s="2">
        <v>1.4666913927920078E-2</v>
      </c>
      <c r="E168" s="2">
        <v>7.9983395922765627E-2</v>
      </c>
      <c r="F168" s="2">
        <v>9.3426399999999994</v>
      </c>
      <c r="G168" s="2">
        <v>9.3135699999999986</v>
      </c>
      <c r="H168" s="2">
        <v>9.3896300000000004</v>
      </c>
      <c r="I168" s="2">
        <v>9.7803399999999971</v>
      </c>
      <c r="J168" s="2"/>
      <c r="K168" s="17" t="s">
        <v>48</v>
      </c>
      <c r="L168" s="17" t="s">
        <v>49</v>
      </c>
      <c r="M168" s="17" t="s">
        <v>51</v>
      </c>
    </row>
    <row r="169" spans="1:13" ht="13.5" x14ac:dyDescent="0.25">
      <c r="A169" s="3">
        <v>42249</v>
      </c>
      <c r="B169" s="2">
        <v>9.4507999999999992</v>
      </c>
      <c r="C169" s="2">
        <v>47.513512120718154</v>
      </c>
      <c r="D169" s="2">
        <v>-1.0667558873365124E-2</v>
      </c>
      <c r="E169" s="2">
        <v>7.9902278527636761E-2</v>
      </c>
      <c r="F169" s="2">
        <v>9.3836600000000008</v>
      </c>
      <c r="G169" s="2">
        <v>9.3266199999999984</v>
      </c>
      <c r="H169" s="2">
        <v>9.3775150000000007</v>
      </c>
      <c r="I169" s="2">
        <v>9.7695299999999978</v>
      </c>
      <c r="J169" s="2"/>
      <c r="K169" s="17" t="s">
        <v>48</v>
      </c>
      <c r="L169" s="17" t="s">
        <v>49</v>
      </c>
      <c r="M169" s="17" t="s">
        <v>51</v>
      </c>
    </row>
    <row r="170" spans="1:13" ht="13.5" x14ac:dyDescent="0.25">
      <c r="A170" s="3">
        <v>42250</v>
      </c>
      <c r="B170" s="2">
        <v>9.3202999999999996</v>
      </c>
      <c r="C170" s="2">
        <v>41.242386246868442</v>
      </c>
      <c r="D170" s="2">
        <v>-2.2215449998324033E-2</v>
      </c>
      <c r="E170" s="2">
        <v>7.8455309437460222E-2</v>
      </c>
      <c r="F170" s="2">
        <v>9.4060399999999991</v>
      </c>
      <c r="G170" s="2">
        <v>9.3266199999999984</v>
      </c>
      <c r="H170" s="2">
        <v>9.3570100000000025</v>
      </c>
      <c r="I170" s="2">
        <v>9.7546179999999971</v>
      </c>
      <c r="J170" s="2"/>
      <c r="K170" s="17" t="s">
        <v>48</v>
      </c>
      <c r="L170" s="17" t="s">
        <v>49</v>
      </c>
      <c r="M170" s="17" t="s">
        <v>51</v>
      </c>
    </row>
    <row r="171" spans="1:13" ht="13.5" x14ac:dyDescent="0.25">
      <c r="A171" s="3">
        <v>42251</v>
      </c>
      <c r="B171" s="2">
        <v>9.3202999999999996</v>
      </c>
      <c r="C171" s="2">
        <v>41.242386246868442</v>
      </c>
      <c r="D171" s="2">
        <v>-3.6179006292826443E-2</v>
      </c>
      <c r="E171" s="2">
        <v>7.399549878260793E-2</v>
      </c>
      <c r="F171" s="2">
        <v>9.4284199999999991</v>
      </c>
      <c r="G171" s="2">
        <v>9.3299800000000008</v>
      </c>
      <c r="H171" s="2">
        <v>9.3439600000000009</v>
      </c>
      <c r="I171" s="2">
        <v>9.7385879999999982</v>
      </c>
      <c r="J171" s="2"/>
      <c r="K171" s="17" t="s">
        <v>48</v>
      </c>
      <c r="L171" s="17" t="s">
        <v>49</v>
      </c>
      <c r="M171" s="17" t="s">
        <v>51</v>
      </c>
    </row>
    <row r="172" spans="1:13" ht="13.5" x14ac:dyDescent="0.25">
      <c r="A172" s="3">
        <v>42254</v>
      </c>
      <c r="B172" s="2">
        <v>9.3948</v>
      </c>
      <c r="C172" s="2">
        <v>45.964362427498024</v>
      </c>
      <c r="D172" s="2">
        <v>-5.3177473403414055E-2</v>
      </c>
      <c r="E172" s="2">
        <v>6.6246112551671926E-2</v>
      </c>
      <c r="F172" s="2">
        <v>9.4134999999999991</v>
      </c>
      <c r="G172" s="2">
        <v>9.3411600000000004</v>
      </c>
      <c r="H172" s="2">
        <v>9.3430250000000008</v>
      </c>
      <c r="I172" s="2">
        <v>9.7214379999999974</v>
      </c>
      <c r="J172" s="2"/>
      <c r="K172" s="17" t="s">
        <v>54</v>
      </c>
      <c r="L172" s="17" t="s">
        <v>50</v>
      </c>
      <c r="M172" s="17" t="s">
        <v>47</v>
      </c>
    </row>
    <row r="173" spans="1:13" ht="13.5" x14ac:dyDescent="0.25">
      <c r="A173" s="3">
        <v>42255</v>
      </c>
      <c r="B173" s="2">
        <v>9.5067000000000004</v>
      </c>
      <c r="C173" s="2">
        <v>52.180532331115664</v>
      </c>
      <c r="D173" s="2">
        <v>-8.6344620303124842E-2</v>
      </c>
      <c r="E173" s="2">
        <v>5.5432695522643204E-2</v>
      </c>
      <c r="F173" s="2">
        <v>9.398579999999999</v>
      </c>
      <c r="G173" s="2">
        <v>9.3706099999999992</v>
      </c>
      <c r="H173" s="2">
        <v>9.3476850000000002</v>
      </c>
      <c r="I173" s="2">
        <v>9.7053319999999967</v>
      </c>
      <c r="J173" s="2"/>
      <c r="K173" s="17" t="s">
        <v>54</v>
      </c>
      <c r="L173" s="17" t="s">
        <v>50</v>
      </c>
      <c r="M173" s="17" t="s">
        <v>47</v>
      </c>
    </row>
    <row r="174" spans="1:13" ht="13.5" x14ac:dyDescent="0.25">
      <c r="A174" s="3">
        <v>42256</v>
      </c>
      <c r="B174" s="2">
        <v>9.5067000000000004</v>
      </c>
      <c r="C174" s="2">
        <v>52.180532331115664</v>
      </c>
      <c r="D174" s="2">
        <v>-0.10954857163135223</v>
      </c>
      <c r="E174" s="2">
        <v>3.9364503397704476E-2</v>
      </c>
      <c r="F174" s="2">
        <v>9.4097600000000003</v>
      </c>
      <c r="G174" s="2">
        <v>9.3967100000000006</v>
      </c>
      <c r="H174" s="2">
        <v>9.3542099999999984</v>
      </c>
      <c r="I174" s="2">
        <v>9.6911659999999955</v>
      </c>
      <c r="J174" s="2"/>
      <c r="K174" s="17" t="s">
        <v>48</v>
      </c>
      <c r="L174" s="17" t="s">
        <v>50</v>
      </c>
      <c r="M174" s="17" t="s">
        <v>51</v>
      </c>
    </row>
    <row r="175" spans="1:13" ht="13.5" x14ac:dyDescent="0.25">
      <c r="A175" s="3">
        <v>42257</v>
      </c>
      <c r="B175" s="2">
        <v>9.5067000000000004</v>
      </c>
      <c r="C175" s="2">
        <v>52.180532331115664</v>
      </c>
      <c r="D175" s="2">
        <v>-0.13519270932006222</v>
      </c>
      <c r="E175" s="2">
        <v>2.2617201903194675E-2</v>
      </c>
      <c r="F175" s="2">
        <v>9.4470400000000012</v>
      </c>
      <c r="G175" s="2">
        <v>9.4265399999999993</v>
      </c>
      <c r="H175" s="2">
        <v>9.3588699999999996</v>
      </c>
      <c r="I175" s="2">
        <v>9.6761039999999987</v>
      </c>
      <c r="J175" s="2"/>
      <c r="K175" s="17" t="s">
        <v>48</v>
      </c>
      <c r="L175" s="17" t="s">
        <v>50</v>
      </c>
      <c r="M175" s="17" t="s">
        <v>51</v>
      </c>
    </row>
    <row r="176" spans="1:13" ht="13.5" x14ac:dyDescent="0.25">
      <c r="A176" s="3">
        <v>42258</v>
      </c>
      <c r="B176" s="2">
        <v>9.4880999999999993</v>
      </c>
      <c r="C176" s="2">
        <v>50.963399728586872</v>
      </c>
      <c r="D176" s="2">
        <v>-0.15576526495286913</v>
      </c>
      <c r="E176" s="2">
        <v>4.1179132994846445E-3</v>
      </c>
      <c r="F176" s="2">
        <v>9.4806000000000008</v>
      </c>
      <c r="G176" s="2">
        <v>9.4545099999999991</v>
      </c>
      <c r="H176" s="2">
        <v>9.3672599999999981</v>
      </c>
      <c r="I176" s="2">
        <v>9.6606699999999979</v>
      </c>
      <c r="J176" s="2"/>
      <c r="K176" s="17" t="s">
        <v>54</v>
      </c>
      <c r="L176" s="17" t="s">
        <v>50</v>
      </c>
      <c r="M176" s="17" t="s">
        <v>55</v>
      </c>
    </row>
    <row r="177" spans="1:13" ht="13.5" x14ac:dyDescent="0.25">
      <c r="A177" s="3">
        <v>42261</v>
      </c>
      <c r="B177" s="2">
        <v>9.5440000000000005</v>
      </c>
      <c r="C177" s="2">
        <v>54.405513835174112</v>
      </c>
      <c r="D177" s="2">
        <v>-0.13728262033523464</v>
      </c>
      <c r="E177" s="2">
        <v>-1.5738482382160683E-2</v>
      </c>
      <c r="F177" s="2">
        <v>9.5104399999999991</v>
      </c>
      <c r="G177" s="2">
        <v>9.4619699999999991</v>
      </c>
      <c r="H177" s="2">
        <v>9.3784449999999993</v>
      </c>
      <c r="I177" s="2">
        <v>9.6486659999999969</v>
      </c>
      <c r="J177" s="2"/>
      <c r="K177" s="17" t="s">
        <v>54</v>
      </c>
      <c r="L177" s="17" t="s">
        <v>50</v>
      </c>
      <c r="M177" s="17" t="s">
        <v>55</v>
      </c>
    </row>
    <row r="178" spans="1:13" ht="13.5" x14ac:dyDescent="0.25">
      <c r="A178" s="3">
        <v>42262</v>
      </c>
      <c r="B178" s="2">
        <v>9.7676999999999996</v>
      </c>
      <c r="C178" s="2">
        <v>64.994980619273633</v>
      </c>
      <c r="D178" s="2">
        <v>-0.12144256976204382</v>
      </c>
      <c r="E178" s="2">
        <v>-3.7255205957531956E-2</v>
      </c>
      <c r="F178" s="2">
        <v>9.56264</v>
      </c>
      <c r="G178" s="2">
        <v>9.4806100000000004</v>
      </c>
      <c r="H178" s="2">
        <v>9.3970899999999986</v>
      </c>
      <c r="I178" s="2">
        <v>9.6411359999999959</v>
      </c>
      <c r="J178" s="2"/>
      <c r="K178" s="17" t="s">
        <v>48</v>
      </c>
      <c r="L178" s="17" t="s">
        <v>50</v>
      </c>
      <c r="M178" s="17" t="s">
        <v>51</v>
      </c>
    </row>
    <row r="179" spans="1:13" ht="13.5" x14ac:dyDescent="0.25">
      <c r="A179" s="3">
        <v>42263</v>
      </c>
      <c r="B179" s="2">
        <v>9.7863000000000007</v>
      </c>
      <c r="C179" s="2">
        <v>65.708136546298306</v>
      </c>
      <c r="D179" s="2">
        <v>-0.13122723019886529</v>
      </c>
      <c r="E179" s="2">
        <v>-5.9601104057310297E-2</v>
      </c>
      <c r="F179" s="2">
        <v>9.6185599999999987</v>
      </c>
      <c r="G179" s="2">
        <v>9.5141600000000004</v>
      </c>
      <c r="H179" s="2">
        <v>9.4203900000000012</v>
      </c>
      <c r="I179" s="2">
        <v>9.6348719999999961</v>
      </c>
      <c r="J179" s="2"/>
      <c r="K179" s="17" t="s">
        <v>48</v>
      </c>
      <c r="L179" s="17" t="s">
        <v>49</v>
      </c>
      <c r="M179" s="17" t="s">
        <v>51</v>
      </c>
    </row>
    <row r="180" spans="1:13" ht="13.5" x14ac:dyDescent="0.25">
      <c r="A180" s="3">
        <v>42264</v>
      </c>
      <c r="B180" s="2">
        <v>9.8048999999999999</v>
      </c>
      <c r="C180" s="2">
        <v>66.444351266015829</v>
      </c>
      <c r="D180" s="2">
        <v>-0.16267587036789521</v>
      </c>
      <c r="E180" s="2">
        <v>-8.0181227191526511E-2</v>
      </c>
      <c r="F180" s="2">
        <v>9.6782000000000004</v>
      </c>
      <c r="G180" s="2">
        <v>9.5626200000000008</v>
      </c>
      <c r="H180" s="2">
        <v>9.4446200000000005</v>
      </c>
      <c r="I180" s="2">
        <v>9.6296519999999965</v>
      </c>
      <c r="J180" s="2"/>
      <c r="K180" s="17" t="s">
        <v>48</v>
      </c>
      <c r="L180" s="17" t="s">
        <v>49</v>
      </c>
      <c r="M180" s="17" t="s">
        <v>51</v>
      </c>
    </row>
    <row r="181" spans="1:13" ht="13.5" x14ac:dyDescent="0.25">
      <c r="A181" s="3">
        <v>42265</v>
      </c>
      <c r="B181" s="2">
        <v>9.6930999999999994</v>
      </c>
      <c r="C181" s="2">
        <v>58.337130219401949</v>
      </c>
      <c r="D181" s="2">
        <v>-0.1827022879320328</v>
      </c>
      <c r="E181" s="2">
        <v>-9.4239613175183465E-2</v>
      </c>
      <c r="F181" s="2">
        <v>9.7192000000000007</v>
      </c>
      <c r="G181" s="2">
        <v>9.5999000000000017</v>
      </c>
      <c r="H181" s="2">
        <v>9.4649400000000004</v>
      </c>
      <c r="I181" s="2">
        <v>9.6214499999999958</v>
      </c>
      <c r="J181" s="2"/>
      <c r="K181" s="17" t="s">
        <v>48</v>
      </c>
      <c r="L181" s="17" t="s">
        <v>49</v>
      </c>
      <c r="M181" s="17" t="s">
        <v>51</v>
      </c>
    </row>
    <row r="182" spans="1:13" ht="13.5" x14ac:dyDescent="0.25">
      <c r="A182" s="3">
        <v>42268</v>
      </c>
      <c r="B182" s="2">
        <v>9.6930999999999994</v>
      </c>
      <c r="C182" s="2">
        <v>58.337130219401949</v>
      </c>
      <c r="D182" s="2">
        <v>-0.18909731835485211</v>
      </c>
      <c r="E182" s="2">
        <v>-0.1082228761794603</v>
      </c>
      <c r="F182" s="2">
        <v>9.7490199999999998</v>
      </c>
      <c r="G182" s="2">
        <v>9.6297300000000003</v>
      </c>
      <c r="H182" s="2">
        <v>9.4854449999999986</v>
      </c>
      <c r="I182" s="2">
        <v>9.6128759999999982</v>
      </c>
      <c r="J182" s="2"/>
      <c r="K182" s="17" t="s">
        <v>48</v>
      </c>
      <c r="L182" s="17" t="s">
        <v>49</v>
      </c>
      <c r="M182" s="17" t="s">
        <v>51</v>
      </c>
    </row>
    <row r="183" spans="1:13" ht="13.5" x14ac:dyDescent="0.25">
      <c r="A183" s="3">
        <v>42269</v>
      </c>
      <c r="B183" s="2">
        <v>9.7005999999999997</v>
      </c>
      <c r="C183" s="2">
        <v>58.728915983601162</v>
      </c>
      <c r="D183" s="2">
        <v>-0.17869231577039635</v>
      </c>
      <c r="E183" s="2">
        <v>-0.11947361099089995</v>
      </c>
      <c r="F183" s="2">
        <v>9.7356000000000016</v>
      </c>
      <c r="G183" s="2">
        <v>9.6491199999999999</v>
      </c>
      <c r="H183" s="2">
        <v>9.5098649999999996</v>
      </c>
      <c r="I183" s="2">
        <v>9.6055699999999984</v>
      </c>
      <c r="J183" s="2"/>
      <c r="K183" s="17" t="s">
        <v>48</v>
      </c>
      <c r="L183" s="17" t="s">
        <v>50</v>
      </c>
      <c r="M183" s="17" t="s">
        <v>53</v>
      </c>
    </row>
    <row r="184" spans="1:13" ht="13.5" x14ac:dyDescent="0.25">
      <c r="A184" s="3">
        <v>42270</v>
      </c>
      <c r="B184" s="2">
        <v>9.7638999999999996</v>
      </c>
      <c r="C184" s="2">
        <v>61.978693546447403</v>
      </c>
      <c r="D184" s="2">
        <v>-0.1754024440501496</v>
      </c>
      <c r="E184" s="2">
        <v>-0.12035697084009603</v>
      </c>
      <c r="F184" s="2">
        <v>9.7311200000000007</v>
      </c>
      <c r="G184" s="2">
        <v>9.6748399999999997</v>
      </c>
      <c r="H184" s="2">
        <v>9.5357749999999992</v>
      </c>
      <c r="I184" s="2">
        <v>9.5995299999999979</v>
      </c>
      <c r="J184" s="2"/>
      <c r="K184" s="17" t="s">
        <v>48</v>
      </c>
      <c r="L184" s="17" t="s">
        <v>50</v>
      </c>
      <c r="M184" s="17" t="s">
        <v>53</v>
      </c>
    </row>
    <row r="185" spans="1:13" ht="13.5" x14ac:dyDescent="0.25">
      <c r="A185" s="3">
        <v>42275</v>
      </c>
      <c r="B185" s="2">
        <v>9.8757999999999999</v>
      </c>
      <c r="C185" s="2">
        <v>66.935289760428901</v>
      </c>
      <c r="D185" s="2">
        <v>-0.18204596399525208</v>
      </c>
      <c r="E185" s="2">
        <v>-0.11437684952236646</v>
      </c>
      <c r="F185" s="2">
        <v>9.7452999999999985</v>
      </c>
      <c r="G185" s="2">
        <v>9.7117500000000003</v>
      </c>
      <c r="H185" s="2">
        <v>9.5691449999999989</v>
      </c>
      <c r="I185" s="2">
        <v>9.5964739999999988</v>
      </c>
      <c r="J185" s="2"/>
      <c r="K185" s="17" t="s">
        <v>48</v>
      </c>
      <c r="L185" s="17" t="s">
        <v>49</v>
      </c>
      <c r="M185" s="17" t="s">
        <v>51</v>
      </c>
    </row>
    <row r="186" spans="1:13" ht="13.5" x14ac:dyDescent="0.25">
      <c r="A186" s="3">
        <v>42276</v>
      </c>
      <c r="B186" s="2">
        <v>9.7751000000000001</v>
      </c>
      <c r="C186" s="2">
        <v>59.427255487816019</v>
      </c>
      <c r="D186" s="2">
        <v>-0.18478495011753893</v>
      </c>
      <c r="E186" s="2">
        <v>-0.10569030910464984</v>
      </c>
      <c r="F186" s="2">
        <v>9.7617000000000012</v>
      </c>
      <c r="G186" s="2">
        <v>9.7404499999999992</v>
      </c>
      <c r="H186" s="2">
        <v>9.5974799999999991</v>
      </c>
      <c r="I186" s="2">
        <v>9.5906579999999995</v>
      </c>
      <c r="J186" s="2"/>
      <c r="K186" s="17" t="s">
        <v>48</v>
      </c>
      <c r="L186" s="17" t="s">
        <v>49</v>
      </c>
      <c r="M186" s="17" t="s">
        <v>51</v>
      </c>
    </row>
    <row r="187" spans="1:13" ht="13.5" x14ac:dyDescent="0.25">
      <c r="A187" s="3">
        <v>42277</v>
      </c>
      <c r="B187" s="2">
        <v>9.8048999999999999</v>
      </c>
      <c r="C187" s="2">
        <v>60.827562214391371</v>
      </c>
      <c r="D187" s="2">
        <v>-0.18170313069633615</v>
      </c>
      <c r="E187" s="2">
        <v>-9.5290913685238648E-2</v>
      </c>
      <c r="F187" s="2">
        <v>9.7840600000000002</v>
      </c>
      <c r="G187" s="2">
        <v>9.7665399999999991</v>
      </c>
      <c r="H187" s="2">
        <v>9.614255</v>
      </c>
      <c r="I187" s="2">
        <v>9.5854379999999981</v>
      </c>
      <c r="J187" s="2"/>
      <c r="K187" s="17" t="s">
        <v>48</v>
      </c>
      <c r="L187" s="17" t="s">
        <v>49</v>
      </c>
      <c r="M187" s="17" t="s">
        <v>51</v>
      </c>
    </row>
    <row r="188" spans="1:13" ht="13.5" x14ac:dyDescent="0.25">
      <c r="A188" s="3">
        <v>42278</v>
      </c>
      <c r="B188" s="2">
        <v>9.8943999999999992</v>
      </c>
      <c r="C188" s="2">
        <v>64.761256931808902</v>
      </c>
      <c r="D188" s="2">
        <v>-0.15240537325013825</v>
      </c>
      <c r="E188" s="2">
        <v>-8.1703279076073249E-2</v>
      </c>
      <c r="F188" s="2">
        <v>9.8228200000000001</v>
      </c>
      <c r="G188" s="2">
        <v>9.7792100000000008</v>
      </c>
      <c r="H188" s="2">
        <v>9.6299100000000006</v>
      </c>
      <c r="I188" s="2">
        <v>9.5820080000000001</v>
      </c>
      <c r="J188" s="2"/>
      <c r="K188" s="17" t="s">
        <v>48</v>
      </c>
      <c r="L188" s="17" t="s">
        <v>49</v>
      </c>
      <c r="M188" s="17" t="s">
        <v>51</v>
      </c>
    </row>
    <row r="189" spans="1:13" ht="13.5" x14ac:dyDescent="0.25">
      <c r="A189" s="3">
        <v>42279</v>
      </c>
      <c r="B189" s="2">
        <v>9.8795000000000002</v>
      </c>
      <c r="C189" s="2">
        <v>63.615918661020004</v>
      </c>
      <c r="D189" s="2">
        <v>-0.12519310888915491</v>
      </c>
      <c r="E189" s="2">
        <v>-6.8282246266913163E-2</v>
      </c>
      <c r="F189" s="2">
        <v>9.8459400000000006</v>
      </c>
      <c r="G189" s="2">
        <v>9.7885299999999997</v>
      </c>
      <c r="H189" s="2">
        <v>9.651345000000001</v>
      </c>
      <c r="I189" s="2">
        <v>9.5784280000000006</v>
      </c>
      <c r="J189" s="2"/>
      <c r="K189" s="17" t="s">
        <v>48</v>
      </c>
      <c r="L189" s="17" t="s">
        <v>49</v>
      </c>
      <c r="M189" s="17" t="s">
        <v>51</v>
      </c>
    </row>
    <row r="190" spans="1:13" ht="13.5" x14ac:dyDescent="0.25">
      <c r="A190" s="3">
        <v>42282</v>
      </c>
      <c r="B190" s="2">
        <v>9.8048999999999999</v>
      </c>
      <c r="C190" s="2">
        <v>58.077757555322222</v>
      </c>
      <c r="D190" s="2">
        <v>-9.5120900527822627E-2</v>
      </c>
      <c r="E190" s="2">
        <v>-5.6043246513810381E-2</v>
      </c>
      <c r="F190" s="2">
        <v>9.8317599999999992</v>
      </c>
      <c r="G190" s="2">
        <v>9.7885299999999997</v>
      </c>
      <c r="H190" s="2">
        <v>9.6755750000000003</v>
      </c>
      <c r="I190" s="2">
        <v>9.5754439999999992</v>
      </c>
      <c r="J190" s="2"/>
      <c r="K190" s="17" t="s">
        <v>48</v>
      </c>
      <c r="L190" s="17" t="s">
        <v>49</v>
      </c>
      <c r="M190" s="17" t="s">
        <v>53</v>
      </c>
    </row>
    <row r="191" spans="1:13" ht="13.5" x14ac:dyDescent="0.25">
      <c r="A191" s="3">
        <v>42283</v>
      </c>
      <c r="B191" s="2">
        <v>9.7676999999999996</v>
      </c>
      <c r="C191" s="2">
        <v>55.483846161229067</v>
      </c>
      <c r="D191" s="2">
        <v>-8.492049909911259E-2</v>
      </c>
      <c r="E191" s="2">
        <v>-4.5666840124179459E-2</v>
      </c>
      <c r="F191" s="2">
        <v>9.8302800000000001</v>
      </c>
      <c r="G191" s="2">
        <v>9.7959900000000015</v>
      </c>
      <c r="H191" s="2">
        <v>9.6979450000000007</v>
      </c>
      <c r="I191" s="2">
        <v>9.5717160000000003</v>
      </c>
      <c r="J191" s="2"/>
      <c r="K191" s="17" t="s">
        <v>48</v>
      </c>
      <c r="L191" s="17" t="s">
        <v>49</v>
      </c>
      <c r="M191" s="17" t="s">
        <v>53</v>
      </c>
    </row>
    <row r="192" spans="1:13" ht="13.5" x14ac:dyDescent="0.25">
      <c r="A192" s="3">
        <v>42284</v>
      </c>
      <c r="B192" s="2">
        <v>9.7303999999999995</v>
      </c>
      <c r="C192" s="2">
        <v>52.931104707978555</v>
      </c>
      <c r="D192" s="2">
        <v>-7.4048156109679297E-2</v>
      </c>
      <c r="E192" s="2">
        <v>-3.4353006228661553E-2</v>
      </c>
      <c r="F192" s="2">
        <v>9.8153799999999993</v>
      </c>
      <c r="G192" s="2">
        <v>9.7997200000000007</v>
      </c>
      <c r="H192" s="2">
        <v>9.7147249999999996</v>
      </c>
      <c r="I192" s="2">
        <v>9.5687339999999992</v>
      </c>
      <c r="J192" s="2"/>
      <c r="K192" s="17" t="s">
        <v>54</v>
      </c>
      <c r="L192" s="17" t="s">
        <v>50</v>
      </c>
      <c r="M192" s="17" t="s">
        <v>47</v>
      </c>
    </row>
    <row r="193" spans="1:13" ht="13.5" x14ac:dyDescent="0.25">
      <c r="A193" s="3">
        <v>42285</v>
      </c>
      <c r="B193" s="2">
        <v>9.7042999999999999</v>
      </c>
      <c r="C193" s="2">
        <v>51.157464038964157</v>
      </c>
      <c r="D193" s="2">
        <v>-6.2023976774826295E-2</v>
      </c>
      <c r="E193" s="2">
        <v>-2.1718198223170847E-2</v>
      </c>
      <c r="F193" s="2">
        <v>9.7773600000000016</v>
      </c>
      <c r="G193" s="2">
        <v>9.8000900000000009</v>
      </c>
      <c r="H193" s="2">
        <v>9.7246049999999986</v>
      </c>
      <c r="I193" s="2">
        <v>9.5656019999999984</v>
      </c>
      <c r="J193" s="2"/>
      <c r="K193" s="17" t="s">
        <v>54</v>
      </c>
      <c r="L193" s="17" t="s">
        <v>52</v>
      </c>
      <c r="M193" s="17" t="s">
        <v>47</v>
      </c>
    </row>
    <row r="194" spans="1:13" ht="13.5" x14ac:dyDescent="0.25">
      <c r="A194" s="3">
        <v>42286</v>
      </c>
      <c r="B194" s="2">
        <v>9.7303999999999995</v>
      </c>
      <c r="C194" s="2">
        <v>52.858610639801796</v>
      </c>
      <c r="D194" s="2">
        <v>-4.4133534540685915E-2</v>
      </c>
      <c r="E194" s="2">
        <v>-1.0693451769043136E-2</v>
      </c>
      <c r="F194" s="2">
        <v>9.7475400000000008</v>
      </c>
      <c r="G194" s="2">
        <v>9.7967400000000016</v>
      </c>
      <c r="H194" s="2">
        <v>9.7357899999999997</v>
      </c>
      <c r="I194" s="2">
        <v>9.5629919999999977</v>
      </c>
      <c r="J194" s="2"/>
      <c r="K194" s="17" t="s">
        <v>54</v>
      </c>
      <c r="L194" s="17" t="s">
        <v>52</v>
      </c>
      <c r="M194" s="17" t="s">
        <v>47</v>
      </c>
    </row>
    <row r="195" spans="1:13" ht="13.5" x14ac:dyDescent="0.25">
      <c r="A195" s="3">
        <v>42289</v>
      </c>
      <c r="B195" s="2">
        <v>9.6930999999999994</v>
      </c>
      <c r="C195" s="2">
        <v>50.169337520487311</v>
      </c>
      <c r="D195" s="2">
        <v>-9.2537460718773445E-3</v>
      </c>
      <c r="E195" s="2">
        <v>-7.9073982956128896E-4</v>
      </c>
      <c r="F195" s="2">
        <v>9.7251799999999999</v>
      </c>
      <c r="G195" s="2">
        <v>9.7784700000000004</v>
      </c>
      <c r="H195" s="2">
        <v>9.7451100000000004</v>
      </c>
      <c r="I195" s="2">
        <v>9.5596359999999994</v>
      </c>
      <c r="J195" s="2"/>
      <c r="K195" s="17" t="s">
        <v>54</v>
      </c>
      <c r="L195" s="17" t="s">
        <v>52</v>
      </c>
      <c r="M195" s="17" t="s">
        <v>47</v>
      </c>
    </row>
    <row r="196" spans="1:13" ht="13.5" x14ac:dyDescent="0.25">
      <c r="A196" s="3">
        <v>42290</v>
      </c>
      <c r="B196" s="2">
        <v>9.6930999999999994</v>
      </c>
      <c r="C196" s="2">
        <v>50.169337520487311</v>
      </c>
      <c r="D196" s="2">
        <v>4.7689229116265608E-3</v>
      </c>
      <c r="E196" s="2">
        <v>8.8954909103628622E-3</v>
      </c>
      <c r="F196" s="2">
        <v>9.7102599999999999</v>
      </c>
      <c r="G196" s="2">
        <v>9.77027</v>
      </c>
      <c r="H196" s="2">
        <v>9.7553599999999996</v>
      </c>
      <c r="I196" s="2">
        <v>9.5576219999999985</v>
      </c>
      <c r="J196" s="2"/>
      <c r="K196" s="17" t="s">
        <v>54</v>
      </c>
      <c r="L196" s="17" t="s">
        <v>52</v>
      </c>
      <c r="M196" s="17" t="s">
        <v>47</v>
      </c>
    </row>
    <row r="197" spans="1:13" ht="13.5" x14ac:dyDescent="0.25">
      <c r="A197" s="3">
        <v>42293</v>
      </c>
      <c r="B197" s="2">
        <v>9.6856000000000009</v>
      </c>
      <c r="C197" s="2">
        <v>49.581094109051286</v>
      </c>
      <c r="D197" s="2">
        <v>2.1775641654695477E-2</v>
      </c>
      <c r="E197" s="2">
        <v>1.789440284047036E-2</v>
      </c>
      <c r="F197" s="2">
        <v>9.7012999999999998</v>
      </c>
      <c r="G197" s="2">
        <v>9.7583400000000005</v>
      </c>
      <c r="H197" s="2">
        <v>9.762439999999998</v>
      </c>
      <c r="I197" s="2">
        <v>9.5567259999999994</v>
      </c>
      <c r="J197" s="2"/>
      <c r="K197" s="17" t="s">
        <v>54</v>
      </c>
      <c r="L197" s="17" t="s">
        <v>52</v>
      </c>
      <c r="M197" s="17" t="s">
        <v>47</v>
      </c>
    </row>
    <row r="198" spans="1:13" ht="13.5" x14ac:dyDescent="0.25">
      <c r="A198" s="3">
        <v>42296</v>
      </c>
      <c r="B198" s="2">
        <v>9.3986000000000001</v>
      </c>
      <c r="C198" s="2">
        <v>33.42853431806185</v>
      </c>
      <c r="D198" s="2">
        <v>7.1239872673855231E-2</v>
      </c>
      <c r="E198" s="2">
        <v>2.5792728901786053E-2</v>
      </c>
      <c r="F198" s="2">
        <v>9.6401599999999998</v>
      </c>
      <c r="G198" s="2">
        <v>9.7087600000000016</v>
      </c>
      <c r="H198" s="2">
        <v>9.7439849999999986</v>
      </c>
      <c r="I198" s="2">
        <v>9.5495679999999989</v>
      </c>
      <c r="J198" s="2"/>
      <c r="K198" s="17" t="s">
        <v>54</v>
      </c>
      <c r="L198" s="17" t="s">
        <v>52</v>
      </c>
      <c r="M198" s="17" t="s">
        <v>47</v>
      </c>
    </row>
    <row r="199" spans="1:13" ht="13.5" x14ac:dyDescent="0.25">
      <c r="A199" s="3">
        <v>42297</v>
      </c>
      <c r="B199" s="2">
        <v>9.4694000000000003</v>
      </c>
      <c r="C199" s="2">
        <v>38.731272177046613</v>
      </c>
      <c r="D199" s="2">
        <v>0.10729543973816646</v>
      </c>
      <c r="E199" s="2">
        <v>3.0518142502178928E-2</v>
      </c>
      <c r="F199" s="2">
        <v>9.5879599999999989</v>
      </c>
      <c r="G199" s="2">
        <v>9.6677500000000016</v>
      </c>
      <c r="H199" s="2">
        <v>9.7281399999999998</v>
      </c>
      <c r="I199" s="2">
        <v>9.5450939999999989</v>
      </c>
      <c r="J199" s="2"/>
      <c r="K199" s="17" t="s">
        <v>54</v>
      </c>
      <c r="L199" s="17" t="s">
        <v>52</v>
      </c>
      <c r="M199" s="17" t="s">
        <v>47</v>
      </c>
    </row>
    <row r="200" spans="1:13" ht="13.5" x14ac:dyDescent="0.25">
      <c r="A200" s="3">
        <v>42298</v>
      </c>
      <c r="B200" s="2">
        <v>9.4507999999999992</v>
      </c>
      <c r="C200" s="2">
        <v>37.877662020246255</v>
      </c>
      <c r="D200" s="2">
        <v>0.12889572231290458</v>
      </c>
      <c r="E200" s="2">
        <v>3.2705086399859473E-2</v>
      </c>
      <c r="F200" s="2">
        <v>9.5395000000000003</v>
      </c>
      <c r="G200" s="2">
        <v>9.632340000000001</v>
      </c>
      <c r="H200" s="2">
        <v>9.7104349999999986</v>
      </c>
      <c r="I200" s="2">
        <v>9.5395020000000006</v>
      </c>
      <c r="J200" s="2"/>
      <c r="K200" s="17" t="s">
        <v>54</v>
      </c>
      <c r="L200" s="17" t="s">
        <v>52</v>
      </c>
      <c r="M200" s="17" t="s">
        <v>47</v>
      </c>
    </row>
    <row r="201" spans="1:13" ht="13.5" x14ac:dyDescent="0.25">
      <c r="A201" s="3">
        <v>42299</v>
      </c>
      <c r="B201" s="2">
        <v>9.3725000000000005</v>
      </c>
      <c r="C201" s="2">
        <v>34.436894765384707</v>
      </c>
      <c r="D201" s="2">
        <v>0.14846237421832065</v>
      </c>
      <c r="E201" s="2">
        <v>3.3681126675221232E-2</v>
      </c>
      <c r="F201" s="2">
        <v>9.4753800000000012</v>
      </c>
      <c r="G201" s="2">
        <v>9.5928199999999997</v>
      </c>
      <c r="H201" s="2">
        <v>9.6944049999999997</v>
      </c>
      <c r="I201" s="2">
        <v>9.5353259999999995</v>
      </c>
      <c r="J201" s="2">
        <v>9.5547295000000005</v>
      </c>
      <c r="K201" s="17" t="s">
        <v>54</v>
      </c>
      <c r="L201" s="17" t="s">
        <v>52</v>
      </c>
      <c r="M201" s="17" t="s">
        <v>47</v>
      </c>
    </row>
    <row r="202" spans="1:13" ht="13.5" x14ac:dyDescent="0.25">
      <c r="A202" s="3">
        <v>42300</v>
      </c>
      <c r="B202" s="2">
        <v>9.3202999999999996</v>
      </c>
      <c r="C202" s="2">
        <v>32.328503731161646</v>
      </c>
      <c r="D202" s="2">
        <v>0.16473240207335316</v>
      </c>
      <c r="E202" s="2">
        <v>3.2934366838568756E-2</v>
      </c>
      <c r="F202" s="2">
        <v>9.4023199999999996</v>
      </c>
      <c r="G202" s="2">
        <v>9.5518100000000015</v>
      </c>
      <c r="H202" s="2">
        <v>9.6757650000000002</v>
      </c>
      <c r="I202" s="2">
        <v>9.5334620000000001</v>
      </c>
      <c r="J202" s="2">
        <v>9.5589735000000022</v>
      </c>
      <c r="K202" s="17" t="s">
        <v>54</v>
      </c>
      <c r="L202" s="17" t="s">
        <v>52</v>
      </c>
      <c r="M202" s="17" t="s">
        <v>47</v>
      </c>
    </row>
    <row r="203" spans="1:13" ht="13.5" x14ac:dyDescent="0.25">
      <c r="A203" s="3">
        <v>42303</v>
      </c>
      <c r="B203" s="2">
        <v>9.2829999999999995</v>
      </c>
      <c r="C203" s="2">
        <v>30.873909642675713</v>
      </c>
      <c r="D203" s="2">
        <v>0.17902336518401007</v>
      </c>
      <c r="E203" s="2">
        <v>2.8189706326361995E-2</v>
      </c>
      <c r="F203" s="2">
        <v>9.3792000000000009</v>
      </c>
      <c r="G203" s="2">
        <v>9.5096799999999995</v>
      </c>
      <c r="H203" s="2">
        <v>9.6548850000000002</v>
      </c>
      <c r="I203" s="2">
        <v>9.5308519999999994</v>
      </c>
      <c r="J203" s="2">
        <v>9.5633840000000028</v>
      </c>
      <c r="K203" s="17" t="s">
        <v>54</v>
      </c>
      <c r="L203" s="17" t="s">
        <v>52</v>
      </c>
      <c r="M203" s="17" t="s">
        <v>47</v>
      </c>
    </row>
    <row r="204" spans="1:13" ht="13.5" x14ac:dyDescent="0.25">
      <c r="A204" s="3">
        <v>42304</v>
      </c>
      <c r="B204" s="2">
        <v>9.2904999999999998</v>
      </c>
      <c r="C204" s="2">
        <v>31.540907542144438</v>
      </c>
      <c r="D204" s="2">
        <v>0.19644080505493378</v>
      </c>
      <c r="E204" s="2">
        <v>2.1396874417407757E-2</v>
      </c>
      <c r="F204" s="2">
        <v>9.3434200000000001</v>
      </c>
      <c r="G204" s="2">
        <v>9.4656899999999986</v>
      </c>
      <c r="H204" s="2">
        <v>9.631215000000001</v>
      </c>
      <c r="I204" s="2">
        <v>9.5291379999999997</v>
      </c>
      <c r="J204" s="2">
        <v>9.5678675000000037</v>
      </c>
      <c r="K204" s="17" t="s">
        <v>54</v>
      </c>
      <c r="L204" s="17" t="s">
        <v>52</v>
      </c>
      <c r="M204" s="17" t="s">
        <v>47</v>
      </c>
    </row>
    <row r="205" spans="1:13" ht="13.5" x14ac:dyDescent="0.25">
      <c r="A205" s="3">
        <v>42305</v>
      </c>
      <c r="B205" s="2">
        <v>9.3202999999999996</v>
      </c>
      <c r="C205" s="2">
        <v>34.255361606227765</v>
      </c>
      <c r="D205" s="2">
        <v>0.20491554221813679</v>
      </c>
      <c r="E205" s="2">
        <v>1.335798239536652E-2</v>
      </c>
      <c r="F205" s="2">
        <v>9.3173200000000005</v>
      </c>
      <c r="G205" s="2">
        <v>9.4284100000000013</v>
      </c>
      <c r="H205" s="2">
        <v>9.6034399999999991</v>
      </c>
      <c r="I205" s="2">
        <v>9.5272739999999985</v>
      </c>
      <c r="J205" s="2">
        <v>9.5725000000000033</v>
      </c>
      <c r="K205" s="17" t="s">
        <v>54</v>
      </c>
      <c r="L205" s="17" t="s">
        <v>52</v>
      </c>
      <c r="M205" s="17" t="s">
        <v>47</v>
      </c>
    </row>
    <row r="206" spans="1:13" ht="13.5" x14ac:dyDescent="0.25">
      <c r="A206" s="3">
        <v>42306</v>
      </c>
      <c r="B206" s="2">
        <v>9.3575999999999997</v>
      </c>
      <c r="C206" s="2">
        <v>37.590977179452011</v>
      </c>
      <c r="D206" s="2">
        <v>0.21070554378796125</v>
      </c>
      <c r="E206" s="2">
        <v>4.5363439414452074E-3</v>
      </c>
      <c r="F206" s="2">
        <v>9.3143399999999996</v>
      </c>
      <c r="G206" s="2">
        <v>9.3948600000000013</v>
      </c>
      <c r="H206" s="2">
        <v>9.5825649999999989</v>
      </c>
      <c r="I206" s="2">
        <v>9.5280199999999997</v>
      </c>
      <c r="J206" s="2">
        <v>9.5772835000000036</v>
      </c>
      <c r="K206" s="17" t="s">
        <v>48</v>
      </c>
      <c r="L206" s="17" t="s">
        <v>49</v>
      </c>
      <c r="M206" s="17" t="s">
        <v>53</v>
      </c>
    </row>
    <row r="207" spans="1:13" ht="13.5" x14ac:dyDescent="0.25">
      <c r="A207" s="3">
        <v>42307</v>
      </c>
      <c r="B207" s="2">
        <v>9.3202999999999996</v>
      </c>
      <c r="C207" s="2">
        <v>35.643464705944524</v>
      </c>
      <c r="D207" s="2">
        <v>0.21827314565847544</v>
      </c>
      <c r="E207" s="2">
        <v>-3.6024316709225269E-3</v>
      </c>
      <c r="F207" s="2">
        <v>9.3143399999999978</v>
      </c>
      <c r="G207" s="2">
        <v>9.3583300000000005</v>
      </c>
      <c r="H207" s="2">
        <v>9.5583349999999996</v>
      </c>
      <c r="I207" s="2">
        <v>9.5280199999999979</v>
      </c>
      <c r="J207" s="2">
        <v>9.5815275000000035</v>
      </c>
      <c r="K207" s="17" t="s">
        <v>48</v>
      </c>
      <c r="L207" s="17" t="s">
        <v>49</v>
      </c>
      <c r="M207" s="17" t="s">
        <v>50</v>
      </c>
    </row>
    <row r="208" spans="1:13" ht="13.5" x14ac:dyDescent="0.25">
      <c r="A208" s="3">
        <v>42310</v>
      </c>
      <c r="B208" s="2">
        <v>9.3202999999999996</v>
      </c>
      <c r="C208" s="2">
        <v>35.643464705944524</v>
      </c>
      <c r="D208" s="2">
        <v>0.18172385201675922</v>
      </c>
      <c r="E208" s="2">
        <v>-1.0163813432161882E-2</v>
      </c>
      <c r="F208" s="2">
        <v>9.3217999999999996</v>
      </c>
      <c r="G208" s="2">
        <v>9.3505000000000003</v>
      </c>
      <c r="H208" s="2">
        <v>9.5296300000000009</v>
      </c>
      <c r="I208" s="2">
        <v>9.5265299999999975</v>
      </c>
      <c r="J208" s="2">
        <v>9.585065500000006</v>
      </c>
      <c r="K208" s="17" t="s">
        <v>48</v>
      </c>
      <c r="L208" s="17" t="s">
        <v>49</v>
      </c>
      <c r="M208" s="17" t="s">
        <v>51</v>
      </c>
    </row>
    <row r="209" spans="1:13" ht="13.5" x14ac:dyDescent="0.25">
      <c r="A209" s="3">
        <v>42311</v>
      </c>
      <c r="B209" s="2">
        <v>9.3202999999999996</v>
      </c>
      <c r="C209" s="2">
        <v>35.643464705944524</v>
      </c>
      <c r="D209" s="2">
        <v>0.16280205384143365</v>
      </c>
      <c r="E209" s="2">
        <v>-1.3770531027016995E-2</v>
      </c>
      <c r="F209" s="2">
        <v>9.3277600000000014</v>
      </c>
      <c r="G209" s="2">
        <v>9.3355900000000016</v>
      </c>
      <c r="H209" s="2">
        <v>9.5016700000000007</v>
      </c>
      <c r="I209" s="2">
        <v>9.5265299999999975</v>
      </c>
      <c r="J209" s="2">
        <v>9.5885155000000069</v>
      </c>
      <c r="K209" s="17" t="s">
        <v>48</v>
      </c>
      <c r="L209" s="17" t="s">
        <v>50</v>
      </c>
      <c r="M209" s="17" t="s">
        <v>51</v>
      </c>
    </row>
    <row r="210" spans="1:13" ht="13.5" x14ac:dyDescent="0.25">
      <c r="A210" s="3">
        <v>42312</v>
      </c>
      <c r="B210" s="2">
        <v>9.2456999999999994</v>
      </c>
      <c r="C210" s="2">
        <v>31.559260097463238</v>
      </c>
      <c r="D210" s="2">
        <v>0.15048552189391096</v>
      </c>
      <c r="E210" s="2">
        <v>-1.8383043080073165E-2</v>
      </c>
      <c r="F210" s="2">
        <v>9.3128399999999996</v>
      </c>
      <c r="G210" s="2">
        <v>9.31508</v>
      </c>
      <c r="H210" s="2">
        <v>9.4737100000000005</v>
      </c>
      <c r="I210" s="2">
        <v>9.5250379999999968</v>
      </c>
      <c r="J210" s="2">
        <v>9.5911510000000071</v>
      </c>
      <c r="K210" s="17" t="s">
        <v>54</v>
      </c>
      <c r="L210" s="17" t="s">
        <v>50</v>
      </c>
      <c r="M210" s="17" t="s">
        <v>47</v>
      </c>
    </row>
    <row r="211" spans="1:13" ht="13.5" x14ac:dyDescent="0.25">
      <c r="A211" s="3">
        <v>42313</v>
      </c>
      <c r="B211" s="2">
        <v>9.2083999999999993</v>
      </c>
      <c r="C211" s="2">
        <v>29.725225898303933</v>
      </c>
      <c r="D211" s="2">
        <v>0.13217501370831464</v>
      </c>
      <c r="E211" s="2">
        <v>-2.2087344661801695E-2</v>
      </c>
      <c r="F211" s="2">
        <v>9.2829999999999977</v>
      </c>
      <c r="G211" s="2">
        <v>9.2986699999999995</v>
      </c>
      <c r="H211" s="2">
        <v>9.4457449999999987</v>
      </c>
      <c r="I211" s="2">
        <v>9.5234719999999964</v>
      </c>
      <c r="J211" s="2">
        <v>9.5936885000000061</v>
      </c>
      <c r="K211" s="17" t="s">
        <v>54</v>
      </c>
      <c r="L211" s="17" t="s">
        <v>52</v>
      </c>
      <c r="M211" s="17" t="s">
        <v>47</v>
      </c>
    </row>
    <row r="212" spans="1:13" ht="13.5" x14ac:dyDescent="0.25">
      <c r="A212" s="3">
        <v>42314</v>
      </c>
      <c r="B212" s="2">
        <v>9.1412999999999993</v>
      </c>
      <c r="C212" s="2">
        <v>26.717272467452318</v>
      </c>
      <c r="D212" s="2">
        <v>0.11513259260896369</v>
      </c>
      <c r="E212" s="2">
        <v>-2.4762941603856673E-2</v>
      </c>
      <c r="F212" s="2">
        <v>9.2471999999999994</v>
      </c>
      <c r="G212" s="2">
        <v>9.2807700000000004</v>
      </c>
      <c r="H212" s="2">
        <v>9.4162900000000018</v>
      </c>
      <c r="I212" s="2">
        <v>9.5206379999999964</v>
      </c>
      <c r="J212" s="2">
        <v>9.5959785000000064</v>
      </c>
      <c r="K212" s="17" t="s">
        <v>54</v>
      </c>
      <c r="L212" s="17" t="s">
        <v>52</v>
      </c>
      <c r="M212" s="17" t="s">
        <v>47</v>
      </c>
    </row>
    <row r="213" spans="1:13" ht="13.5" x14ac:dyDescent="0.25">
      <c r="A213" s="3">
        <v>42317</v>
      </c>
      <c r="B213" s="2">
        <v>9.1264000000000003</v>
      </c>
      <c r="C213" s="2">
        <v>26.086021262638624</v>
      </c>
      <c r="D213" s="2">
        <v>9.7873344253528671E-2</v>
      </c>
      <c r="E213" s="2">
        <v>-2.5893705617863153E-2</v>
      </c>
      <c r="F213" s="2">
        <v>9.2084200000000003</v>
      </c>
      <c r="G213" s="2">
        <v>9.26511</v>
      </c>
      <c r="H213" s="2">
        <v>9.3873950000000015</v>
      </c>
      <c r="I213" s="2">
        <v>9.5189219999999963</v>
      </c>
      <c r="J213" s="2">
        <v>9.5981940000000083</v>
      </c>
      <c r="K213" s="17" t="s">
        <v>54</v>
      </c>
      <c r="L213" s="17" t="s">
        <v>52</v>
      </c>
      <c r="M213" s="17" t="s">
        <v>47</v>
      </c>
    </row>
    <row r="214" spans="1:13" ht="13.5" x14ac:dyDescent="0.25">
      <c r="A214" s="3">
        <v>42318</v>
      </c>
      <c r="B214" s="2">
        <v>8.8728999999999996</v>
      </c>
      <c r="C214" s="2">
        <v>18.205067586402123</v>
      </c>
      <c r="D214" s="2">
        <v>0.10495201469581161</v>
      </c>
      <c r="E214" s="2">
        <v>-2.7441152633229361E-2</v>
      </c>
      <c r="F214" s="2">
        <v>9.1189400000000003</v>
      </c>
      <c r="G214" s="2">
        <v>9.2233499999999999</v>
      </c>
      <c r="H214" s="2">
        <v>9.3445199999999993</v>
      </c>
      <c r="I214" s="2">
        <v>9.5114659999999986</v>
      </c>
      <c r="J214" s="2">
        <v>9.5986130000000074</v>
      </c>
      <c r="K214" s="17" t="s">
        <v>54</v>
      </c>
      <c r="L214" s="17" t="s">
        <v>52</v>
      </c>
      <c r="M214" s="17" t="s">
        <v>47</v>
      </c>
    </row>
    <row r="215" spans="1:13" ht="13.5" x14ac:dyDescent="0.25">
      <c r="A215" s="3">
        <v>42319</v>
      </c>
      <c r="B215" s="2">
        <v>8.7611000000000008</v>
      </c>
      <c r="C215" s="2">
        <v>15.920628130956757</v>
      </c>
      <c r="D215" s="2">
        <v>0.12692701843610976</v>
      </c>
      <c r="E215" s="2">
        <v>-2.966758629563214E-2</v>
      </c>
      <c r="F215" s="2">
        <v>9.0220199999999995</v>
      </c>
      <c r="G215" s="2">
        <v>9.1674299999999995</v>
      </c>
      <c r="H215" s="2">
        <v>9.2979200000000013</v>
      </c>
      <c r="I215" s="2">
        <v>9.502519999999997</v>
      </c>
      <c r="J215" s="2">
        <v>9.5988785000000068</v>
      </c>
      <c r="K215" s="17" t="s">
        <v>54</v>
      </c>
      <c r="L215" s="17" t="s">
        <v>52</v>
      </c>
      <c r="M215" s="17" t="s">
        <v>47</v>
      </c>
    </row>
    <row r="216" spans="1:13" ht="13.5" x14ac:dyDescent="0.25">
      <c r="A216" s="3">
        <v>42320</v>
      </c>
      <c r="B216" s="2">
        <v>8.4329999999999998</v>
      </c>
      <c r="C216" s="2">
        <v>11.399682958403119</v>
      </c>
      <c r="D216" s="2">
        <v>0.17911225477467951</v>
      </c>
      <c r="E216" s="2">
        <v>-3.2682386379468464E-2</v>
      </c>
      <c r="F216" s="2">
        <v>8.8669399999999996</v>
      </c>
      <c r="G216" s="2">
        <v>9.0749699999999986</v>
      </c>
      <c r="H216" s="2">
        <v>9.2349150000000009</v>
      </c>
      <c r="I216" s="2">
        <v>9.4870119999999982</v>
      </c>
      <c r="J216" s="2">
        <v>9.5972920000000084</v>
      </c>
      <c r="K216" s="17" t="s">
        <v>54</v>
      </c>
      <c r="L216" s="17" t="s">
        <v>52</v>
      </c>
      <c r="M216" s="17" t="s">
        <v>47</v>
      </c>
    </row>
    <row r="217" spans="1:13" ht="13.5" x14ac:dyDescent="0.25">
      <c r="A217" s="3">
        <v>42321</v>
      </c>
      <c r="B217" s="2">
        <v>8.6082000000000001</v>
      </c>
      <c r="C217" s="2">
        <v>23.836973751035941</v>
      </c>
      <c r="D217" s="2">
        <v>0.20977747122484303</v>
      </c>
      <c r="E217" s="2">
        <v>-3.7955825728459437E-2</v>
      </c>
      <c r="F217" s="2">
        <v>8.7603199999999983</v>
      </c>
      <c r="G217" s="2">
        <v>9.003759999999998</v>
      </c>
      <c r="H217" s="2">
        <v>9.181045000000001</v>
      </c>
      <c r="I217" s="2">
        <v>9.4697879999999994</v>
      </c>
      <c r="J217" s="2">
        <v>9.5962110000000092</v>
      </c>
      <c r="K217" s="17" t="s">
        <v>54</v>
      </c>
      <c r="L217" s="17" t="s">
        <v>52</v>
      </c>
      <c r="M217" s="17" t="s">
        <v>47</v>
      </c>
    </row>
    <row r="218" spans="1:13" ht="13.5" x14ac:dyDescent="0.25">
      <c r="A218" s="3">
        <v>42324</v>
      </c>
      <c r="B218" s="2">
        <v>8.7238000000000007</v>
      </c>
      <c r="C218" s="2">
        <v>30.744943342312524</v>
      </c>
      <c r="D218" s="2">
        <v>0.23096443600802274</v>
      </c>
      <c r="E218" s="2">
        <v>-4.4974406655028332E-2</v>
      </c>
      <c r="F218" s="2">
        <v>8.6798000000000002</v>
      </c>
      <c r="G218" s="2">
        <v>8.9441100000000002</v>
      </c>
      <c r="H218" s="2">
        <v>9.1473049999999994</v>
      </c>
      <c r="I218" s="2">
        <v>9.4526379999999985</v>
      </c>
      <c r="J218" s="2">
        <v>9.5958845000000093</v>
      </c>
      <c r="K218" s="17" t="s">
        <v>48</v>
      </c>
      <c r="L218" s="17" t="s">
        <v>50</v>
      </c>
      <c r="M218" s="17" t="s">
        <v>53</v>
      </c>
    </row>
    <row r="219" spans="1:13" ht="13.5" x14ac:dyDescent="0.25">
      <c r="A219" s="3">
        <v>42325</v>
      </c>
      <c r="B219" s="2">
        <v>8.6865000000000006</v>
      </c>
      <c r="C219" s="2">
        <v>29.805567679859209</v>
      </c>
      <c r="D219" s="2">
        <v>0.25449252025686064</v>
      </c>
      <c r="E219" s="2">
        <v>-5.128919764625315E-2</v>
      </c>
      <c r="F219" s="2">
        <v>8.6425200000000011</v>
      </c>
      <c r="G219" s="2">
        <v>8.8807299999999998</v>
      </c>
      <c r="H219" s="2">
        <v>9.1081600000000016</v>
      </c>
      <c r="I219" s="2">
        <v>9.4373519999999989</v>
      </c>
      <c r="J219" s="2">
        <v>9.5953715000000095</v>
      </c>
      <c r="K219" s="17" t="s">
        <v>48</v>
      </c>
      <c r="L219" s="17" t="s">
        <v>49</v>
      </c>
      <c r="M219" s="17" t="s">
        <v>53</v>
      </c>
    </row>
    <row r="220" spans="1:13" ht="13.5" x14ac:dyDescent="0.25">
      <c r="A220" s="3">
        <v>42326</v>
      </c>
      <c r="B220" s="2">
        <v>8.7611000000000008</v>
      </c>
      <c r="C220" s="2">
        <v>34.139717085745829</v>
      </c>
      <c r="D220" s="2">
        <v>0.26024594785629951</v>
      </c>
      <c r="E220" s="2">
        <v>-5.4729979241092408E-2</v>
      </c>
      <c r="F220" s="2">
        <v>8.6425200000000011</v>
      </c>
      <c r="G220" s="2">
        <v>8.8322699999999976</v>
      </c>
      <c r="H220" s="2">
        <v>9.0736749999999997</v>
      </c>
      <c r="I220" s="2">
        <v>9.426167999999997</v>
      </c>
      <c r="J220" s="2">
        <v>9.5951430000000091</v>
      </c>
      <c r="K220" s="17" t="s">
        <v>48</v>
      </c>
      <c r="L220" s="17" t="s">
        <v>49</v>
      </c>
      <c r="M220" s="17" t="s">
        <v>50</v>
      </c>
    </row>
    <row r="221" spans="1:13" ht="13.5" x14ac:dyDescent="0.25">
      <c r="A221" s="3">
        <v>42327</v>
      </c>
      <c r="B221" s="2">
        <v>8.8468</v>
      </c>
      <c r="C221" s="2">
        <v>38.813649618805911</v>
      </c>
      <c r="D221" s="2">
        <v>0.25522375070080372</v>
      </c>
      <c r="E221" s="2">
        <v>-5.8212765303331568E-2</v>
      </c>
      <c r="F221" s="2">
        <v>8.7252800000000015</v>
      </c>
      <c r="G221" s="2">
        <v>8.7961099999999988</v>
      </c>
      <c r="H221" s="2">
        <v>9.0473900000000018</v>
      </c>
      <c r="I221" s="2">
        <v>9.4166979999999967</v>
      </c>
      <c r="J221" s="2">
        <v>9.595607500000007</v>
      </c>
      <c r="K221" s="17" t="s">
        <v>48</v>
      </c>
      <c r="L221" s="17" t="s">
        <v>49</v>
      </c>
      <c r="M221" s="17" t="s">
        <v>51</v>
      </c>
    </row>
    <row r="222" spans="1:13" ht="13.5" x14ac:dyDescent="0.25">
      <c r="A222" s="3">
        <v>42328</v>
      </c>
      <c r="B222" s="2">
        <v>8.8170000000000002</v>
      </c>
      <c r="C222" s="2">
        <v>37.808865823181705</v>
      </c>
      <c r="D222" s="2">
        <v>0.2443855762832392</v>
      </c>
      <c r="E222" s="2">
        <v>-6.0296427454004264E-2</v>
      </c>
      <c r="F222" s="2">
        <v>8.7670399999999997</v>
      </c>
      <c r="G222" s="2">
        <v>8.763679999999999</v>
      </c>
      <c r="H222" s="2">
        <v>9.0222250000000024</v>
      </c>
      <c r="I222" s="2">
        <v>9.4051419999999961</v>
      </c>
      <c r="J222" s="2">
        <v>9.595923000000008</v>
      </c>
      <c r="K222" s="17" t="s">
        <v>48</v>
      </c>
      <c r="L222" s="17" t="s">
        <v>49</v>
      </c>
      <c r="M222" s="17" t="s">
        <v>51</v>
      </c>
    </row>
    <row r="223" spans="1:13" ht="13.5" x14ac:dyDescent="0.25">
      <c r="A223" s="3">
        <v>42331</v>
      </c>
      <c r="B223" s="2">
        <v>8.8170000000000002</v>
      </c>
      <c r="C223" s="2">
        <v>37.808865823181705</v>
      </c>
      <c r="D223" s="2">
        <v>0.23451252708106551</v>
      </c>
      <c r="E223" s="2">
        <v>-6.0961788219832828E-2</v>
      </c>
      <c r="F223" s="2">
        <v>8.785680000000001</v>
      </c>
      <c r="G223" s="2">
        <v>8.7327400000000015</v>
      </c>
      <c r="H223" s="2">
        <v>8.9989249999999998</v>
      </c>
      <c r="I223" s="2">
        <v>9.3913479999999954</v>
      </c>
      <c r="J223" s="2">
        <v>9.596238500000009</v>
      </c>
      <c r="K223" s="17" t="s">
        <v>48</v>
      </c>
      <c r="L223" s="17" t="s">
        <v>50</v>
      </c>
      <c r="M223" s="17" t="s">
        <v>51</v>
      </c>
    </row>
    <row r="224" spans="1:13" ht="13.5" x14ac:dyDescent="0.25">
      <c r="A224" s="3">
        <v>42332</v>
      </c>
      <c r="B224" s="2">
        <v>8.7611000000000008</v>
      </c>
      <c r="C224" s="2">
        <v>35.793046004838729</v>
      </c>
      <c r="D224" s="2">
        <v>0.1927713913576401</v>
      </c>
      <c r="E224" s="2">
        <v>-5.9666355899243274E-2</v>
      </c>
      <c r="F224" s="2">
        <v>8.8005999999999993</v>
      </c>
      <c r="G224" s="2">
        <v>8.7215600000000002</v>
      </c>
      <c r="H224" s="2">
        <v>8.9724550000000001</v>
      </c>
      <c r="I224" s="2">
        <v>9.3764359999999964</v>
      </c>
      <c r="J224" s="2">
        <v>9.5965395000000075</v>
      </c>
      <c r="K224" s="17" t="s">
        <v>54</v>
      </c>
      <c r="L224" s="17" t="s">
        <v>50</v>
      </c>
      <c r="M224" s="17" t="s">
        <v>55</v>
      </c>
    </row>
    <row r="225" spans="1:13" ht="13.5" x14ac:dyDescent="0.25">
      <c r="A225" s="3">
        <v>42333</v>
      </c>
      <c r="B225" s="2">
        <v>8.7611000000000008</v>
      </c>
      <c r="C225" s="2">
        <v>35.793046004838729</v>
      </c>
      <c r="D225" s="2">
        <v>0.14194547144489889</v>
      </c>
      <c r="E225" s="2">
        <v>-5.5564907598504021E-2</v>
      </c>
      <c r="F225" s="2">
        <v>8.8005999999999993</v>
      </c>
      <c r="G225" s="2">
        <v>8.7215600000000002</v>
      </c>
      <c r="H225" s="2">
        <v>8.9444949999999999</v>
      </c>
      <c r="I225" s="2">
        <v>9.3615239999999975</v>
      </c>
      <c r="J225" s="2">
        <v>9.5971935000000084</v>
      </c>
      <c r="K225" s="17" t="s">
        <v>54</v>
      </c>
      <c r="L225" s="17" t="s">
        <v>52</v>
      </c>
      <c r="M225" s="17" t="s">
        <v>50</v>
      </c>
    </row>
    <row r="226" spans="1:13" ht="13.5" x14ac:dyDescent="0.25">
      <c r="A226" s="3">
        <v>42334</v>
      </c>
      <c r="B226" s="2">
        <v>8.7423999999999999</v>
      </c>
      <c r="C226" s="2">
        <v>35.067668441993405</v>
      </c>
      <c r="D226" s="2">
        <v>5.1415243918448539E-2</v>
      </c>
      <c r="E226" s="2">
        <v>-5.1304402907513723E-2</v>
      </c>
      <c r="F226" s="2">
        <v>8.7797200000000011</v>
      </c>
      <c r="G226" s="2">
        <v>8.7525000000000013</v>
      </c>
      <c r="H226" s="2">
        <v>8.9137349999999991</v>
      </c>
      <c r="I226" s="2">
        <v>9.3466099999999965</v>
      </c>
      <c r="J226" s="2">
        <v>9.5977715000000074</v>
      </c>
      <c r="K226" s="17" t="s">
        <v>54</v>
      </c>
      <c r="L226" s="17" t="s">
        <v>52</v>
      </c>
      <c r="M226" s="17" t="s">
        <v>47</v>
      </c>
    </row>
    <row r="227" spans="1:13" ht="13.5" x14ac:dyDescent="0.25">
      <c r="A227" s="3">
        <v>42335</v>
      </c>
      <c r="B227" s="2">
        <v>8.6865000000000006</v>
      </c>
      <c r="C227" s="2">
        <v>32.919939950704162</v>
      </c>
      <c r="D227" s="2">
        <v>7.4697352419601515E-3</v>
      </c>
      <c r="E227" s="2">
        <v>-4.601574254168856E-2</v>
      </c>
      <c r="F227" s="2">
        <v>8.7536199999999997</v>
      </c>
      <c r="G227" s="2">
        <v>8.7603299999999997</v>
      </c>
      <c r="H227" s="2">
        <v>8.8820449999999997</v>
      </c>
      <c r="I227" s="2">
        <v>9.3294599999999956</v>
      </c>
      <c r="J227" s="2">
        <v>9.5979820000000071</v>
      </c>
      <c r="K227" s="17" t="s">
        <v>54</v>
      </c>
      <c r="L227" s="17" t="s">
        <v>52</v>
      </c>
      <c r="M227" s="17" t="s">
        <v>47</v>
      </c>
    </row>
    <row r="228" spans="1:13" ht="13.5" x14ac:dyDescent="0.25">
      <c r="A228" s="3">
        <v>42338</v>
      </c>
      <c r="B228" s="2">
        <v>8.5373999999999999</v>
      </c>
      <c r="C228" s="2">
        <v>27.994975525422817</v>
      </c>
      <c r="D228" s="2">
        <v>8.9112035021621239E-4</v>
      </c>
      <c r="E228" s="2">
        <v>-4.0200998153738482E-2</v>
      </c>
      <c r="F228" s="2">
        <v>8.6977000000000011</v>
      </c>
      <c r="G228" s="2">
        <v>8.7416900000000002</v>
      </c>
      <c r="H228" s="2">
        <v>8.8429000000000002</v>
      </c>
      <c r="I228" s="2">
        <v>9.3048539999999971</v>
      </c>
      <c r="J228" s="2">
        <v>9.5977115000000079</v>
      </c>
      <c r="K228" s="17" t="s">
        <v>54</v>
      </c>
      <c r="L228" s="17" t="s">
        <v>52</v>
      </c>
      <c r="M228" s="17" t="s">
        <v>47</v>
      </c>
    </row>
    <row r="229" spans="1:13" ht="13.5" x14ac:dyDescent="0.25">
      <c r="A229" s="3">
        <v>42339</v>
      </c>
      <c r="B229" s="2">
        <v>8.5187000000000008</v>
      </c>
      <c r="C229" s="2">
        <v>27.440497060034147</v>
      </c>
      <c r="D229" s="2">
        <v>-6.5022801530059127E-3</v>
      </c>
      <c r="E229" s="2">
        <v>-3.4269706795269285E-2</v>
      </c>
      <c r="F229" s="2">
        <v>8.6492200000000015</v>
      </c>
      <c r="G229" s="2">
        <v>8.7249099999999995</v>
      </c>
      <c r="H229" s="2">
        <v>8.8028200000000005</v>
      </c>
      <c r="I229" s="2">
        <v>9.2795019999999973</v>
      </c>
      <c r="J229" s="2">
        <v>9.5973300000000084</v>
      </c>
      <c r="K229" s="17" t="s">
        <v>54</v>
      </c>
      <c r="L229" s="17" t="s">
        <v>52</v>
      </c>
      <c r="M229" s="17" t="s">
        <v>47</v>
      </c>
    </row>
    <row r="230" spans="1:13" ht="13.5" x14ac:dyDescent="0.25">
      <c r="A230" s="3">
        <v>42340</v>
      </c>
      <c r="B230" s="2">
        <v>8.5187000000000008</v>
      </c>
      <c r="C230" s="2">
        <v>27.440497060034147</v>
      </c>
      <c r="D230" s="2">
        <v>1.1684434430794255E-3</v>
      </c>
      <c r="E230" s="2">
        <v>-2.9590494246046168E-2</v>
      </c>
      <c r="F230" s="2">
        <v>8.6007400000000001</v>
      </c>
      <c r="G230" s="2">
        <v>8.7006699999999988</v>
      </c>
      <c r="H230" s="2">
        <v>8.7664699999999982</v>
      </c>
      <c r="I230" s="2">
        <v>9.2537779999999987</v>
      </c>
      <c r="J230" s="2">
        <v>9.5964015000000078</v>
      </c>
      <c r="K230" s="17" t="s">
        <v>54</v>
      </c>
      <c r="L230" s="17" t="s">
        <v>52</v>
      </c>
      <c r="M230" s="17" t="s">
        <v>47</v>
      </c>
    </row>
    <row r="231" spans="1:13" ht="13.5" x14ac:dyDescent="0.25">
      <c r="A231" s="3">
        <v>42341</v>
      </c>
      <c r="B231" s="2">
        <v>8.5187000000000008</v>
      </c>
      <c r="C231" s="2">
        <v>27.440497060034147</v>
      </c>
      <c r="D231" s="2">
        <v>2.3111962574565936E-2</v>
      </c>
      <c r="E231" s="2">
        <v>-2.367653085221632E-2</v>
      </c>
      <c r="F231" s="2">
        <v>8.5560000000000009</v>
      </c>
      <c r="G231" s="2">
        <v>8.6678599999999992</v>
      </c>
      <c r="H231" s="2">
        <v>8.7319849999999981</v>
      </c>
      <c r="I231" s="2">
        <v>9.2302900000000001</v>
      </c>
      <c r="J231" s="2">
        <v>9.5955610000000089</v>
      </c>
      <c r="K231" s="17" t="s">
        <v>54</v>
      </c>
      <c r="L231" s="17" t="s">
        <v>52</v>
      </c>
      <c r="M231" s="17" t="s">
        <v>47</v>
      </c>
    </row>
    <row r="232" spans="1:13" ht="13.5" x14ac:dyDescent="0.25">
      <c r="A232" s="3">
        <v>42342</v>
      </c>
      <c r="B232" s="2">
        <v>8.5038</v>
      </c>
      <c r="C232" s="2">
        <v>26.910079031593185</v>
      </c>
      <c r="D232" s="2">
        <v>4.0298913887557575E-2</v>
      </c>
      <c r="E232" s="2">
        <v>-1.6863623059387132E-2</v>
      </c>
      <c r="F232" s="2">
        <v>8.5194600000000005</v>
      </c>
      <c r="G232" s="2">
        <v>8.6365400000000001</v>
      </c>
      <c r="H232" s="2">
        <v>8.7001099999999987</v>
      </c>
      <c r="I232" s="2">
        <v>9.2065040000000007</v>
      </c>
      <c r="J232" s="2">
        <v>9.5946110000000076</v>
      </c>
      <c r="K232" s="17" t="s">
        <v>54</v>
      </c>
      <c r="L232" s="17" t="s">
        <v>52</v>
      </c>
      <c r="M232" s="17" t="s">
        <v>47</v>
      </c>
    </row>
    <row r="233" spans="1:13" ht="13.5" x14ac:dyDescent="0.25">
      <c r="A233" s="3">
        <v>42345</v>
      </c>
      <c r="B233" s="2">
        <v>8.5298999999999996</v>
      </c>
      <c r="C233" s="2">
        <v>29.481472066154026</v>
      </c>
      <c r="D233" s="2">
        <v>5.4941124587051249E-2</v>
      </c>
      <c r="E233" s="2">
        <v>-1.0404045286958732E-2</v>
      </c>
      <c r="F233" s="2">
        <v>8.5179599999999986</v>
      </c>
      <c r="G233" s="2">
        <v>8.6078299999999999</v>
      </c>
      <c r="H233" s="2">
        <v>8.6702849999999998</v>
      </c>
      <c r="I233" s="2">
        <v>9.18309</v>
      </c>
      <c r="J233" s="2">
        <v>9.5938440000000078</v>
      </c>
      <c r="K233" s="17" t="s">
        <v>54</v>
      </c>
      <c r="L233" s="17" t="s">
        <v>50</v>
      </c>
      <c r="M233" s="17" t="s">
        <v>47</v>
      </c>
    </row>
    <row r="234" spans="1:13" ht="13.5" x14ac:dyDescent="0.25">
      <c r="A234" s="3">
        <v>42346</v>
      </c>
      <c r="B234" s="2">
        <v>8.5747</v>
      </c>
      <c r="C234" s="2">
        <v>33.78746559202861</v>
      </c>
      <c r="D234" s="2">
        <v>5.7140108758028774E-2</v>
      </c>
      <c r="E234" s="2">
        <v>-6.6083581107447588E-3</v>
      </c>
      <c r="F234" s="2">
        <v>8.529160000000001</v>
      </c>
      <c r="G234" s="2">
        <v>8.5891900000000021</v>
      </c>
      <c r="H234" s="2">
        <v>8.6553750000000012</v>
      </c>
      <c r="I234" s="2">
        <v>9.1593060000000008</v>
      </c>
      <c r="J234" s="2">
        <v>9.5936540000000079</v>
      </c>
      <c r="K234" s="17" t="s">
        <v>48</v>
      </c>
      <c r="L234" s="17" t="s">
        <v>50</v>
      </c>
      <c r="M234" s="17" t="s">
        <v>51</v>
      </c>
    </row>
    <row r="235" spans="1:13" ht="13.5" x14ac:dyDescent="0.25">
      <c r="A235" s="3">
        <v>42347</v>
      </c>
      <c r="B235" s="2">
        <v>8.5187000000000008</v>
      </c>
      <c r="C235" s="2">
        <v>31.221129991794868</v>
      </c>
      <c r="D235" s="2">
        <v>6.4484154946024219E-2</v>
      </c>
      <c r="E235" s="2">
        <v>-5.448140702966401E-3</v>
      </c>
      <c r="F235" s="2">
        <v>8.529160000000001</v>
      </c>
      <c r="G235" s="2">
        <v>8.5649499999999996</v>
      </c>
      <c r="H235" s="2">
        <v>8.6432549999999999</v>
      </c>
      <c r="I235" s="2">
        <v>9.1321640000000013</v>
      </c>
      <c r="J235" s="2">
        <v>9.5923020000000072</v>
      </c>
      <c r="K235" s="17" t="s">
        <v>48</v>
      </c>
      <c r="L235" s="17" t="s">
        <v>50</v>
      </c>
      <c r="M235" s="17" t="s">
        <v>50</v>
      </c>
    </row>
    <row r="236" spans="1:13" ht="13.5" x14ac:dyDescent="0.25">
      <c r="A236" s="3">
        <v>42348</v>
      </c>
      <c r="B236" s="2">
        <v>8.5747</v>
      </c>
      <c r="C236" s="2">
        <v>36.421705309615881</v>
      </c>
      <c r="D236" s="2">
        <v>6.5240497059743774E-2</v>
      </c>
      <c r="E236" s="2">
        <v>-2.0216920609903463E-3</v>
      </c>
      <c r="F236" s="2">
        <v>8.5403599999999997</v>
      </c>
      <c r="G236" s="2">
        <v>8.5481799999999986</v>
      </c>
      <c r="H236" s="2">
        <v>8.6503400000000017</v>
      </c>
      <c r="I236" s="2">
        <v>9.1081560000000028</v>
      </c>
      <c r="J236" s="2">
        <v>9.5910535000000081</v>
      </c>
      <c r="K236" s="17" t="s">
        <v>48</v>
      </c>
      <c r="L236" s="17" t="s">
        <v>50</v>
      </c>
      <c r="M236" s="17" t="s">
        <v>51</v>
      </c>
    </row>
    <row r="237" spans="1:13" ht="13.5" x14ac:dyDescent="0.25">
      <c r="A237" s="3">
        <v>42349</v>
      </c>
      <c r="B237" s="2">
        <v>8.5373999999999999</v>
      </c>
      <c r="C237" s="2">
        <v>34.547903966207841</v>
      </c>
      <c r="D237" s="2">
        <v>6.1163665415962853E-2</v>
      </c>
      <c r="E237" s="2">
        <v>-4.5603666642186859E-4</v>
      </c>
      <c r="F237" s="2">
        <v>8.5470799999999993</v>
      </c>
      <c r="G237" s="2">
        <v>8.5332699999999999</v>
      </c>
      <c r="H237" s="2">
        <v>8.6468000000000007</v>
      </c>
      <c r="I237" s="2">
        <v>9.0828060000000015</v>
      </c>
      <c r="J237" s="2">
        <v>9.5893005000000056</v>
      </c>
      <c r="K237" s="17" t="s">
        <v>54</v>
      </c>
      <c r="L237" s="17" t="s">
        <v>50</v>
      </c>
      <c r="M237" s="17" t="s">
        <v>55</v>
      </c>
    </row>
    <row r="238" spans="1:13" ht="13.5" x14ac:dyDescent="0.25">
      <c r="A238" s="3">
        <v>42352</v>
      </c>
      <c r="B238" s="2">
        <v>8.5373999999999999</v>
      </c>
      <c r="C238" s="2">
        <v>34.547903966207841</v>
      </c>
      <c r="D238" s="2">
        <v>3.6033228482335034E-2</v>
      </c>
      <c r="E238" s="2">
        <v>-6.9818111332523546E-4</v>
      </c>
      <c r="F238" s="2">
        <v>8.5485799999999994</v>
      </c>
      <c r="G238" s="2">
        <v>8.5332700000000017</v>
      </c>
      <c r="H238" s="2">
        <v>8.63748</v>
      </c>
      <c r="I238" s="2">
        <v>9.0556660000000022</v>
      </c>
      <c r="J238" s="2">
        <v>9.5873360000000059</v>
      </c>
      <c r="K238" s="17" t="s">
        <v>54</v>
      </c>
      <c r="L238" s="17" t="s">
        <v>50</v>
      </c>
      <c r="M238" s="17" t="s">
        <v>55</v>
      </c>
    </row>
    <row r="239" spans="1:13" ht="13.5" x14ac:dyDescent="0.25">
      <c r="A239" s="3">
        <v>42353</v>
      </c>
      <c r="B239" s="2">
        <v>8.5747</v>
      </c>
      <c r="C239" s="2">
        <v>38.233322994819623</v>
      </c>
      <c r="D239" s="2">
        <v>1.0293618594367615E-2</v>
      </c>
      <c r="E239" s="2">
        <v>-1.4068268776364066E-3</v>
      </c>
      <c r="F239" s="2">
        <v>8.5485799999999994</v>
      </c>
      <c r="G239" s="2">
        <v>8.5388699999999993</v>
      </c>
      <c r="H239" s="2">
        <v>8.6318899999999985</v>
      </c>
      <c r="I239" s="2">
        <v>9.0295700000000014</v>
      </c>
      <c r="J239" s="2">
        <v>9.5842340000000057</v>
      </c>
      <c r="K239" s="17" t="s">
        <v>54</v>
      </c>
      <c r="L239" s="17" t="s">
        <v>50</v>
      </c>
      <c r="M239" s="17" t="s">
        <v>50</v>
      </c>
    </row>
    <row r="240" spans="1:13" ht="13.5" x14ac:dyDescent="0.25">
      <c r="A240" s="3">
        <v>42354</v>
      </c>
      <c r="B240" s="2">
        <v>8.5858000000000008</v>
      </c>
      <c r="C240" s="2">
        <v>39.328159611974087</v>
      </c>
      <c r="D240" s="2">
        <v>-1.145044748417412E-2</v>
      </c>
      <c r="E240" s="2">
        <v>-3.0410160785980123E-3</v>
      </c>
      <c r="F240" s="2">
        <v>8.5619999999999994</v>
      </c>
      <c r="G240" s="2">
        <v>8.5455800000000011</v>
      </c>
      <c r="H240" s="2">
        <v>8.6231249999999982</v>
      </c>
      <c r="I240" s="2">
        <v>9.0051880000000022</v>
      </c>
      <c r="J240" s="2">
        <v>9.5789990000000067</v>
      </c>
      <c r="K240" s="17" t="s">
        <v>48</v>
      </c>
      <c r="L240" s="17" t="s">
        <v>50</v>
      </c>
      <c r="M240" s="17" t="s">
        <v>51</v>
      </c>
    </row>
    <row r="241" spans="1:13" ht="13.5" x14ac:dyDescent="0.25">
      <c r="A241" s="3">
        <v>42355</v>
      </c>
      <c r="B241" s="2">
        <v>8.7982999999999993</v>
      </c>
      <c r="C241" s="2">
        <v>55.566078268217368</v>
      </c>
      <c r="D241" s="2">
        <v>-4.4861320366402779E-2</v>
      </c>
      <c r="E241" s="2">
        <v>-2.9401558832705807E-3</v>
      </c>
      <c r="F241" s="2">
        <v>8.6067199999999993</v>
      </c>
      <c r="G241" s="2">
        <v>8.5735399999999995</v>
      </c>
      <c r="H241" s="2">
        <v>8.6206999999999994</v>
      </c>
      <c r="I241" s="2">
        <v>8.9858000000000011</v>
      </c>
      <c r="J241" s="2">
        <v>9.5735735000000073</v>
      </c>
      <c r="K241" s="17" t="s">
        <v>48</v>
      </c>
      <c r="L241" s="17" t="s">
        <v>50</v>
      </c>
      <c r="M241" s="17" t="s">
        <v>51</v>
      </c>
    </row>
    <row r="242" spans="1:13" ht="13.5" x14ac:dyDescent="0.25">
      <c r="A242" s="3">
        <v>42356</v>
      </c>
      <c r="B242" s="2">
        <v>9.0593000000000004</v>
      </c>
      <c r="C242" s="2">
        <v>67.183341039038439</v>
      </c>
      <c r="D242" s="2">
        <v>-9.5338655868248523E-2</v>
      </c>
      <c r="E242" s="2">
        <v>-2.8743749919422183E-3</v>
      </c>
      <c r="F242" s="2">
        <v>8.7110999999999983</v>
      </c>
      <c r="G242" s="2">
        <v>8.6290899999999997</v>
      </c>
      <c r="H242" s="2">
        <v>8.6328150000000008</v>
      </c>
      <c r="I242" s="2">
        <v>8.9723780000000026</v>
      </c>
      <c r="J242" s="2">
        <v>9.5699825000000072</v>
      </c>
      <c r="K242" s="17" t="s">
        <v>48</v>
      </c>
      <c r="L242" s="17" t="s">
        <v>49</v>
      </c>
      <c r="M242" s="17" t="s">
        <v>51</v>
      </c>
    </row>
    <row r="243" spans="1:13" ht="13.5" x14ac:dyDescent="0.25">
      <c r="A243" s="3">
        <v>42359</v>
      </c>
      <c r="B243" s="2">
        <v>8.9474999999999998</v>
      </c>
      <c r="C243" s="2">
        <v>59.952594639930922</v>
      </c>
      <c r="D243" s="2">
        <v>-0.12783356367319065</v>
      </c>
      <c r="E243" s="2">
        <v>-5.7159112381832333E-3</v>
      </c>
      <c r="F243" s="2">
        <v>8.7931199999999983</v>
      </c>
      <c r="G243" s="2">
        <v>8.6708499999999997</v>
      </c>
      <c r="H243" s="2">
        <v>8.6393400000000007</v>
      </c>
      <c r="I243" s="2">
        <v>8.9572420000000026</v>
      </c>
      <c r="J243" s="2">
        <v>9.566785500000007</v>
      </c>
      <c r="K243" s="17" t="s">
        <v>48</v>
      </c>
      <c r="L243" s="17" t="s">
        <v>49</v>
      </c>
      <c r="M243" s="17" t="s">
        <v>51</v>
      </c>
    </row>
    <row r="244" spans="1:13" ht="13.5" x14ac:dyDescent="0.25">
      <c r="A244" s="3">
        <v>42360</v>
      </c>
      <c r="B244" s="2">
        <v>8.9436999999999998</v>
      </c>
      <c r="C244" s="2">
        <v>59.717334460900844</v>
      </c>
      <c r="D244" s="2">
        <v>-0.14942092946141372</v>
      </c>
      <c r="E244" s="2">
        <v>-1.1612013793096104E-2</v>
      </c>
      <c r="F244" s="2">
        <v>8.8669200000000004</v>
      </c>
      <c r="G244" s="2">
        <v>8.707749999999999</v>
      </c>
      <c r="H244" s="2">
        <v>8.6484700000000032</v>
      </c>
      <c r="I244" s="2">
        <v>8.9415080000000007</v>
      </c>
      <c r="J244" s="2">
        <v>9.5636930000000078</v>
      </c>
      <c r="K244" s="17" t="s">
        <v>48</v>
      </c>
      <c r="L244" s="17" t="s">
        <v>50</v>
      </c>
      <c r="M244" s="17" t="s">
        <v>51</v>
      </c>
    </row>
    <row r="245" spans="1:13" ht="13.5" x14ac:dyDescent="0.25">
      <c r="A245" s="3">
        <v>42361</v>
      </c>
      <c r="B245" s="2">
        <v>8.9809999999999999</v>
      </c>
      <c r="C245" s="2">
        <v>61.321751117456984</v>
      </c>
      <c r="D245" s="2">
        <v>-0.18021478095405108</v>
      </c>
      <c r="E245" s="2">
        <v>-2.2777708057020028E-2</v>
      </c>
      <c r="F245" s="2">
        <v>8.9459599999999995</v>
      </c>
      <c r="G245" s="2">
        <v>8.7539799999999985</v>
      </c>
      <c r="H245" s="2">
        <v>8.6594650000000009</v>
      </c>
      <c r="I245" s="2">
        <v>8.9272660000000013</v>
      </c>
      <c r="J245" s="2">
        <v>9.5602400000000074</v>
      </c>
      <c r="K245" s="17" t="s">
        <v>48</v>
      </c>
      <c r="L245" s="17" t="s">
        <v>50</v>
      </c>
      <c r="M245" s="17" t="s">
        <v>51</v>
      </c>
    </row>
    <row r="246" spans="1:13" ht="13.5" x14ac:dyDescent="0.25">
      <c r="A246" s="3">
        <v>42363</v>
      </c>
      <c r="B246" s="2">
        <v>8.9474999999999998</v>
      </c>
      <c r="C246" s="2">
        <v>59.047082861212203</v>
      </c>
      <c r="D246" s="2">
        <v>-0.19645879815251099</v>
      </c>
      <c r="E246" s="2">
        <v>-3.6879582477868905E-2</v>
      </c>
      <c r="F246" s="2">
        <v>8.9757999999999996</v>
      </c>
      <c r="G246" s="2">
        <v>8.7912599999999994</v>
      </c>
      <c r="H246" s="2">
        <v>8.6697200000000016</v>
      </c>
      <c r="I246" s="2">
        <v>8.9123540000000023</v>
      </c>
      <c r="J246" s="2">
        <v>9.5562490000000064</v>
      </c>
      <c r="K246" s="17" t="s">
        <v>54</v>
      </c>
      <c r="L246" s="17" t="s">
        <v>50</v>
      </c>
      <c r="M246" s="17" t="s">
        <v>55</v>
      </c>
    </row>
    <row r="247" spans="1:13" ht="13.5" x14ac:dyDescent="0.25">
      <c r="A247" s="3">
        <v>42366</v>
      </c>
      <c r="B247" s="2">
        <v>8.9474999999999998</v>
      </c>
      <c r="C247" s="2">
        <v>59.047082861212203</v>
      </c>
      <c r="D247" s="2">
        <v>-0.21693364013816918</v>
      </c>
      <c r="E247" s="2">
        <v>-5.2879181910676802E-2</v>
      </c>
      <c r="F247" s="2">
        <v>8.9534399999999987</v>
      </c>
      <c r="G247" s="2">
        <v>8.8322699999999994</v>
      </c>
      <c r="H247" s="2">
        <v>8.6827699999999997</v>
      </c>
      <c r="I247" s="2">
        <v>8.8975920000000013</v>
      </c>
      <c r="J247" s="2">
        <v>9.5520990000000072</v>
      </c>
      <c r="K247" s="17" t="s">
        <v>54</v>
      </c>
      <c r="L247" s="17" t="s">
        <v>52</v>
      </c>
      <c r="M247" s="17" t="s">
        <v>47</v>
      </c>
    </row>
    <row r="248" spans="1:13" ht="13.5" x14ac:dyDescent="0.25">
      <c r="A248" s="3">
        <v>42367</v>
      </c>
      <c r="B248" s="2">
        <v>9.0220000000000002</v>
      </c>
      <c r="C248" s="2">
        <v>62.623010107588087</v>
      </c>
      <c r="D248" s="2">
        <v>-0.24069502756125516</v>
      </c>
      <c r="E248" s="2">
        <v>-6.6898050652712149E-2</v>
      </c>
      <c r="F248" s="2">
        <v>8.9683399999999995</v>
      </c>
      <c r="G248" s="2">
        <v>8.8807300000000016</v>
      </c>
      <c r="H248" s="2">
        <v>8.706999999999999</v>
      </c>
      <c r="I248" s="2">
        <v>8.8900600000000001</v>
      </c>
      <c r="J248" s="2">
        <v>9.5484100000000076</v>
      </c>
      <c r="K248" s="17" t="s">
        <v>54</v>
      </c>
      <c r="L248" s="17" t="s">
        <v>50</v>
      </c>
      <c r="M248" s="17" t="s">
        <v>55</v>
      </c>
    </row>
    <row r="249" spans="1:13" ht="13.5" x14ac:dyDescent="0.25">
      <c r="A249" s="3">
        <v>42368</v>
      </c>
      <c r="B249" s="2">
        <v>8.9474999999999998</v>
      </c>
      <c r="C249" s="2">
        <v>57.240419797540859</v>
      </c>
      <c r="D249" s="2">
        <v>-0.25083406297750521</v>
      </c>
      <c r="E249" s="2">
        <v>-8.2015191823962219E-2</v>
      </c>
      <c r="F249" s="2">
        <v>8.9690999999999992</v>
      </c>
      <c r="G249" s="2">
        <v>8.9180100000000007</v>
      </c>
      <c r="H249" s="2">
        <v>8.7284399999999973</v>
      </c>
      <c r="I249" s="2">
        <v>8.8796220000000012</v>
      </c>
      <c r="J249" s="2">
        <v>9.544348500000007</v>
      </c>
      <c r="K249" s="17" t="s">
        <v>54</v>
      </c>
      <c r="L249" s="17" t="s">
        <v>50</v>
      </c>
      <c r="M249" s="17" t="s">
        <v>55</v>
      </c>
    </row>
    <row r="250" spans="1:13" ht="13.5" x14ac:dyDescent="0.25">
      <c r="A250" s="3">
        <v>42369</v>
      </c>
      <c r="B250" s="2">
        <v>8.8355999999999995</v>
      </c>
      <c r="C250" s="2">
        <v>50.253550286702044</v>
      </c>
      <c r="D250" s="2">
        <v>-0.25017109570559271</v>
      </c>
      <c r="E250" s="2">
        <v>-9.6118807022041619E-2</v>
      </c>
      <c r="F250" s="2">
        <v>8.9400200000000005</v>
      </c>
      <c r="G250" s="2">
        <v>8.94299</v>
      </c>
      <c r="H250" s="2">
        <v>8.7442849999999979</v>
      </c>
      <c r="I250" s="2">
        <v>8.8673180000000009</v>
      </c>
      <c r="J250" s="2">
        <v>9.5396745000000074</v>
      </c>
      <c r="K250" s="17" t="s">
        <v>54</v>
      </c>
      <c r="L250" s="17" t="s">
        <v>52</v>
      </c>
      <c r="M250" s="17" t="s">
        <v>47</v>
      </c>
    </row>
    <row r="251" spans="1:13" ht="13.5" x14ac:dyDescent="0.25">
      <c r="A251" s="3">
        <v>42373</v>
      </c>
      <c r="B251" s="2">
        <v>9.0295000000000005</v>
      </c>
      <c r="C251" s="2">
        <v>59.48254481439443</v>
      </c>
      <c r="D251" s="2">
        <v>-0.23131810316257706</v>
      </c>
      <c r="E251" s="2">
        <v>-0.11157963794844031</v>
      </c>
      <c r="F251" s="2">
        <v>8.9564199999999996</v>
      </c>
      <c r="G251" s="2">
        <v>8.9661099999999987</v>
      </c>
      <c r="H251" s="2">
        <v>8.7698249999999991</v>
      </c>
      <c r="I251" s="2">
        <v>8.8604579999999995</v>
      </c>
      <c r="J251" s="2">
        <v>9.5354050000000079</v>
      </c>
      <c r="K251" s="17" t="s">
        <v>48</v>
      </c>
      <c r="L251" s="17" t="s">
        <v>50</v>
      </c>
      <c r="M251" s="17" t="s">
        <v>51</v>
      </c>
    </row>
    <row r="252" spans="1:13" ht="13.5" x14ac:dyDescent="0.25">
      <c r="A252" s="3">
        <v>42374</v>
      </c>
      <c r="B252" s="2">
        <v>9.2829999999999995</v>
      </c>
      <c r="C252" s="2">
        <v>67.873946536366475</v>
      </c>
      <c r="D252" s="2">
        <v>-0.19516982577801834</v>
      </c>
      <c r="E252" s="2">
        <v>-0.12538714825041108</v>
      </c>
      <c r="F252" s="2">
        <v>9.0235200000000013</v>
      </c>
      <c r="G252" s="2">
        <v>8.9884799999999991</v>
      </c>
      <c r="H252" s="2">
        <v>8.8087849999999985</v>
      </c>
      <c r="I252" s="2">
        <v>8.859712</v>
      </c>
      <c r="J252" s="2">
        <v>9.5327560000000062</v>
      </c>
      <c r="K252" s="17" t="s">
        <v>48</v>
      </c>
      <c r="L252" s="17" t="s">
        <v>49</v>
      </c>
      <c r="M252" s="17" t="s">
        <v>51</v>
      </c>
    </row>
    <row r="253" spans="1:13" ht="13.5" x14ac:dyDescent="0.25">
      <c r="A253" s="3">
        <v>42375</v>
      </c>
      <c r="B253" s="2">
        <v>9.4917999999999996</v>
      </c>
      <c r="C253" s="2">
        <v>72.859830062364381</v>
      </c>
      <c r="D253" s="2">
        <v>-0.19984032269008445</v>
      </c>
      <c r="E253" s="2">
        <v>-0.13039996212636826</v>
      </c>
      <c r="F253" s="2">
        <v>9.1174799999999987</v>
      </c>
      <c r="G253" s="2">
        <v>9.0429099999999991</v>
      </c>
      <c r="H253" s="2">
        <v>8.8568800000000003</v>
      </c>
      <c r="I253" s="2">
        <v>8.8638879999999975</v>
      </c>
      <c r="J253" s="2">
        <v>9.5311510000000048</v>
      </c>
      <c r="K253" s="17" t="s">
        <v>48</v>
      </c>
      <c r="L253" s="17" t="s">
        <v>49</v>
      </c>
      <c r="M253" s="17" t="s">
        <v>51</v>
      </c>
    </row>
    <row r="254" spans="1:13" ht="13.5" x14ac:dyDescent="0.25">
      <c r="A254" s="3">
        <v>42376</v>
      </c>
      <c r="B254" s="2">
        <v>9.4917999999999996</v>
      </c>
      <c r="C254" s="2">
        <v>72.859830062364381</v>
      </c>
      <c r="D254" s="2">
        <v>-0.20800962571019177</v>
      </c>
      <c r="E254" s="2">
        <v>-0.12925497270106712</v>
      </c>
      <c r="F254" s="2">
        <v>9.2263399999999987</v>
      </c>
      <c r="G254" s="2">
        <v>9.0977199999999989</v>
      </c>
      <c r="H254" s="2">
        <v>8.9027350000000016</v>
      </c>
      <c r="I254" s="2">
        <v>8.867913999999999</v>
      </c>
      <c r="J254" s="2">
        <v>9.5310110000000048</v>
      </c>
      <c r="K254" s="17" t="s">
        <v>48</v>
      </c>
      <c r="L254" s="17" t="s">
        <v>49</v>
      </c>
      <c r="M254" s="17" t="s">
        <v>51</v>
      </c>
    </row>
    <row r="255" spans="1:13" ht="13.5" x14ac:dyDescent="0.25">
      <c r="A255" s="3">
        <v>42377</v>
      </c>
      <c r="B255" s="2">
        <v>9.5067000000000004</v>
      </c>
      <c r="C255" s="2">
        <v>73.204005420628917</v>
      </c>
      <c r="D255" s="2">
        <v>-0.21365099274064292</v>
      </c>
      <c r="E255" s="2">
        <v>-0.12223792373442094</v>
      </c>
      <c r="F255" s="2">
        <v>9.3605599999999995</v>
      </c>
      <c r="G255" s="2">
        <v>9.15029</v>
      </c>
      <c r="H255" s="2">
        <v>8.952135000000002</v>
      </c>
      <c r="I255" s="2">
        <v>8.8716419999999996</v>
      </c>
      <c r="J255" s="2">
        <v>9.5301865000000046</v>
      </c>
      <c r="K255" s="17" t="s">
        <v>48</v>
      </c>
      <c r="L255" s="17" t="s">
        <v>49</v>
      </c>
      <c r="M255" s="17" t="s">
        <v>51</v>
      </c>
    </row>
    <row r="256" spans="1:13" ht="13.5" x14ac:dyDescent="0.25">
      <c r="A256" s="3">
        <v>42380</v>
      </c>
      <c r="B256" s="2">
        <v>9.5440000000000005</v>
      </c>
      <c r="C256" s="2">
        <v>74.089824069531474</v>
      </c>
      <c r="D256" s="2">
        <v>-0.22954379035435224</v>
      </c>
      <c r="E256" s="2">
        <v>-0.11186301226892206</v>
      </c>
      <c r="F256" s="2">
        <v>9.4634600000000013</v>
      </c>
      <c r="G256" s="2">
        <v>9.2099399999999996</v>
      </c>
      <c r="H256" s="2">
        <v>9.0006000000000022</v>
      </c>
      <c r="I256" s="2">
        <v>8.8753699999999984</v>
      </c>
      <c r="J256" s="2">
        <v>9.5298660000000037</v>
      </c>
      <c r="K256" s="17" t="s">
        <v>48</v>
      </c>
      <c r="L256" s="17" t="s">
        <v>49</v>
      </c>
      <c r="M256" s="17" t="s">
        <v>51</v>
      </c>
    </row>
    <row r="257" spans="1:13" ht="13.5" x14ac:dyDescent="0.25">
      <c r="A257" s="3">
        <v>42381</v>
      </c>
      <c r="B257" s="2">
        <v>9.6557999999999993</v>
      </c>
      <c r="C257" s="2">
        <v>76.588042042727992</v>
      </c>
      <c r="D257" s="2">
        <v>-0.25445873104481542</v>
      </c>
      <c r="E257" s="2">
        <v>-0.10098917832878675</v>
      </c>
      <c r="F257" s="2">
        <v>9.5380199999999995</v>
      </c>
      <c r="G257" s="2">
        <v>9.2807700000000004</v>
      </c>
      <c r="H257" s="2">
        <v>9.0565200000000026</v>
      </c>
      <c r="I257" s="2">
        <v>8.8820799999999984</v>
      </c>
      <c r="J257" s="2">
        <v>9.5309870000000032</v>
      </c>
      <c r="K257" s="17" t="s">
        <v>48</v>
      </c>
      <c r="L257" s="17" t="s">
        <v>49</v>
      </c>
      <c r="M257" s="17" t="s">
        <v>51</v>
      </c>
    </row>
    <row r="258" spans="1:13" ht="13.5" x14ac:dyDescent="0.25">
      <c r="A258" s="3">
        <v>42382</v>
      </c>
      <c r="B258" s="2">
        <v>9.6184999999999992</v>
      </c>
      <c r="C258" s="2">
        <v>74.023662821292135</v>
      </c>
      <c r="D258" s="2">
        <v>-0.26492646257102059</v>
      </c>
      <c r="E258" s="2">
        <v>-9.0557863640546993E-2</v>
      </c>
      <c r="F258" s="2">
        <v>9.5633599999999994</v>
      </c>
      <c r="G258" s="2">
        <v>9.3404199999999982</v>
      </c>
      <c r="H258" s="2">
        <v>9.1105750000000025</v>
      </c>
      <c r="I258" s="2">
        <v>8.8880439999999989</v>
      </c>
      <c r="J258" s="2">
        <v>9.5317805000000035</v>
      </c>
      <c r="K258" s="17" t="s">
        <v>48</v>
      </c>
      <c r="L258" s="17" t="s">
        <v>49</v>
      </c>
      <c r="M258" s="17" t="s">
        <v>51</v>
      </c>
    </row>
    <row r="259" spans="1:13" ht="13.5" x14ac:dyDescent="0.25">
      <c r="A259" s="3">
        <v>42384</v>
      </c>
      <c r="B259" s="2">
        <v>9.5813000000000006</v>
      </c>
      <c r="C259" s="2">
        <v>71.454054382578192</v>
      </c>
      <c r="D259" s="2">
        <v>-0.28561227544686929</v>
      </c>
      <c r="E259" s="2">
        <v>-7.9960634806347325E-2</v>
      </c>
      <c r="F259" s="2">
        <v>9.5812599999999986</v>
      </c>
      <c r="G259" s="2">
        <v>9.4038000000000004</v>
      </c>
      <c r="H259" s="2">
        <v>9.1609050000000014</v>
      </c>
      <c r="I259" s="2">
        <v>8.8932639999999985</v>
      </c>
      <c r="J259" s="2">
        <v>9.5322995000000041</v>
      </c>
      <c r="K259" s="17" t="s">
        <v>48</v>
      </c>
      <c r="L259" s="17" t="s">
        <v>49</v>
      </c>
      <c r="M259" s="17" t="s">
        <v>51</v>
      </c>
    </row>
    <row r="260" spans="1:13" ht="13.5" x14ac:dyDescent="0.25">
      <c r="A260" s="3">
        <v>42387</v>
      </c>
      <c r="B260" s="2">
        <v>9.6184999999999992</v>
      </c>
      <c r="C260" s="2">
        <v>72.482748178326375</v>
      </c>
      <c r="D260" s="2">
        <v>-0.32575800034450531</v>
      </c>
      <c r="E260" s="2">
        <v>-7.1829159221700703E-2</v>
      </c>
      <c r="F260" s="2">
        <v>9.6036199999999994</v>
      </c>
      <c r="G260" s="2">
        <v>9.4820899999999995</v>
      </c>
      <c r="H260" s="2">
        <v>9.2125400000000006</v>
      </c>
      <c r="I260" s="2">
        <v>8.900719999999998</v>
      </c>
      <c r="J260" s="2">
        <v>9.5330045000000041</v>
      </c>
      <c r="K260" s="17" t="s">
        <v>48</v>
      </c>
      <c r="L260" s="17" t="s">
        <v>49</v>
      </c>
      <c r="M260" s="17" t="s">
        <v>51</v>
      </c>
    </row>
    <row r="261" spans="1:13" ht="13.5" x14ac:dyDescent="0.25">
      <c r="A261" s="3">
        <v>42388</v>
      </c>
      <c r="B261" s="2">
        <v>9.6296999999999997</v>
      </c>
      <c r="C261" s="2">
        <v>72.8005537558725</v>
      </c>
      <c r="D261" s="2">
        <v>-0.33341965944841334</v>
      </c>
      <c r="E261" s="2">
        <v>-6.4743556965492624E-2</v>
      </c>
      <c r="F261" s="2">
        <v>9.6207599999999989</v>
      </c>
      <c r="G261" s="2">
        <v>9.5421099999999992</v>
      </c>
      <c r="H261" s="2">
        <v>9.2541100000000007</v>
      </c>
      <c r="I261" s="2">
        <v>8.909145999999998</v>
      </c>
      <c r="J261" s="2">
        <v>9.5324775000000024</v>
      </c>
      <c r="K261" s="17" t="s">
        <v>48</v>
      </c>
      <c r="L261" s="17" t="s">
        <v>50</v>
      </c>
      <c r="M261" s="17" t="s">
        <v>51</v>
      </c>
    </row>
    <row r="262" spans="1:13" ht="13.5" x14ac:dyDescent="0.25">
      <c r="A262" s="3">
        <v>42389</v>
      </c>
      <c r="B262" s="2">
        <v>9.6557999999999993</v>
      </c>
      <c r="C262" s="2">
        <v>73.566705713718534</v>
      </c>
      <c r="D262" s="2">
        <v>-0.30539594895206257</v>
      </c>
      <c r="E262" s="2">
        <v>-5.8590810459137027E-2</v>
      </c>
      <c r="F262" s="2">
        <v>9.6207600000000006</v>
      </c>
      <c r="G262" s="2">
        <v>9.5793900000000001</v>
      </c>
      <c r="H262" s="2">
        <v>9.2839349999999996</v>
      </c>
      <c r="I262" s="2">
        <v>8.9194359999999975</v>
      </c>
      <c r="J262" s="2">
        <v>9.533192500000002</v>
      </c>
      <c r="K262" s="17" t="s">
        <v>48</v>
      </c>
      <c r="L262" s="17" t="s">
        <v>49</v>
      </c>
      <c r="M262" s="17" t="s">
        <v>50</v>
      </c>
    </row>
    <row r="263" spans="1:13" ht="13.5" x14ac:dyDescent="0.25">
      <c r="A263" s="3">
        <v>42390</v>
      </c>
      <c r="B263" s="2">
        <v>9.6184999999999992</v>
      </c>
      <c r="C263" s="2">
        <v>70.509966626604154</v>
      </c>
      <c r="D263" s="2">
        <v>-0.2493221478628751</v>
      </c>
      <c r="E263" s="2">
        <v>-5.1620759543428624E-2</v>
      </c>
      <c r="F263" s="2">
        <v>9.6207599999999989</v>
      </c>
      <c r="G263" s="2">
        <v>9.59206</v>
      </c>
      <c r="H263" s="2">
        <v>9.3174850000000013</v>
      </c>
      <c r="I263" s="2">
        <v>8.929278</v>
      </c>
      <c r="J263" s="2">
        <v>9.5336330000000036</v>
      </c>
      <c r="K263" s="17" t="s">
        <v>48</v>
      </c>
      <c r="L263" s="17" t="s">
        <v>50</v>
      </c>
      <c r="M263" s="17" t="s">
        <v>50</v>
      </c>
    </row>
    <row r="264" spans="1:13" ht="13.5" x14ac:dyDescent="0.25">
      <c r="A264" s="3">
        <v>42391</v>
      </c>
      <c r="B264" s="2">
        <v>9.4694000000000003</v>
      </c>
      <c r="C264" s="2">
        <v>59.81163134694679</v>
      </c>
      <c r="D264" s="2">
        <v>-0.19294783478316546</v>
      </c>
      <c r="E264" s="2">
        <v>-4.4916193981443288E-2</v>
      </c>
      <c r="F264" s="2">
        <v>9.5983799999999988</v>
      </c>
      <c r="G264" s="2">
        <v>9.5898199999999978</v>
      </c>
      <c r="H264" s="2">
        <v>9.3437699999999992</v>
      </c>
      <c r="I264" s="2">
        <v>8.9412079999999996</v>
      </c>
      <c r="J264" s="2">
        <v>9.5326220000000035</v>
      </c>
      <c r="K264" s="17" t="s">
        <v>48</v>
      </c>
      <c r="L264" s="17" t="s">
        <v>50</v>
      </c>
      <c r="M264" s="17" t="s">
        <v>53</v>
      </c>
    </row>
    <row r="265" spans="1:13" ht="13.5" x14ac:dyDescent="0.25">
      <c r="A265" s="3">
        <v>42394</v>
      </c>
      <c r="B265" s="2">
        <v>9.5290999999999997</v>
      </c>
      <c r="C265" s="2">
        <v>62.279513149800252</v>
      </c>
      <c r="D265" s="2">
        <v>-0.14845573382575061</v>
      </c>
      <c r="E265" s="2">
        <v>-4.4122847305425046E-2</v>
      </c>
      <c r="F265" s="2">
        <v>9.5804999999999989</v>
      </c>
      <c r="G265" s="2">
        <v>9.5920599999999983</v>
      </c>
      <c r="H265" s="2">
        <v>9.3711750000000027</v>
      </c>
      <c r="I265" s="2">
        <v>8.956567999999999</v>
      </c>
      <c r="J265" s="2">
        <v>9.5322624999999999</v>
      </c>
      <c r="K265" s="17" t="s">
        <v>48</v>
      </c>
      <c r="L265" s="17" t="s">
        <v>49</v>
      </c>
      <c r="M265" s="17" t="s">
        <v>53</v>
      </c>
    </row>
    <row r="266" spans="1:13" ht="13.5" x14ac:dyDescent="0.25">
      <c r="A266" s="3">
        <v>42395</v>
      </c>
      <c r="B266" s="2">
        <v>9.6184999999999992</v>
      </c>
      <c r="C266" s="2">
        <v>65.678418997255619</v>
      </c>
      <c r="D266" s="2">
        <v>-0.11304447827420461</v>
      </c>
      <c r="E266" s="2">
        <v>-4.6964621586406984E-2</v>
      </c>
      <c r="F266" s="2">
        <v>9.5782599999999984</v>
      </c>
      <c r="G266" s="2">
        <v>9.5995099999999987</v>
      </c>
      <c r="H266" s="2">
        <v>9.4047250000000009</v>
      </c>
      <c r="I266" s="2">
        <v>8.9802780000000002</v>
      </c>
      <c r="J266" s="2">
        <v>9.5323500000000028</v>
      </c>
      <c r="K266" s="17" t="s">
        <v>48</v>
      </c>
      <c r="L266" s="17" t="s">
        <v>50</v>
      </c>
      <c r="M266" s="17" t="s">
        <v>53</v>
      </c>
    </row>
    <row r="267" spans="1:13" ht="13.5" x14ac:dyDescent="0.25">
      <c r="A267" s="3">
        <v>42396</v>
      </c>
      <c r="B267" s="2">
        <v>9.8795000000000002</v>
      </c>
      <c r="C267" s="2">
        <v>73.255256238344714</v>
      </c>
      <c r="D267" s="2">
        <v>-8.6994697106765884E-2</v>
      </c>
      <c r="E267" s="2">
        <v>-4.8503450757704923E-2</v>
      </c>
      <c r="F267" s="2">
        <v>9.6229999999999993</v>
      </c>
      <c r="G267" s="2">
        <v>9.6218799999999991</v>
      </c>
      <c r="H267" s="2">
        <v>9.4513250000000006</v>
      </c>
      <c r="I267" s="2">
        <v>9.0057039999999997</v>
      </c>
      <c r="J267" s="2">
        <v>9.5332130000000017</v>
      </c>
      <c r="K267" s="17" t="s">
        <v>48</v>
      </c>
      <c r="L267" s="17" t="s">
        <v>49</v>
      </c>
      <c r="M267" s="17" t="s">
        <v>51</v>
      </c>
    </row>
    <row r="268" spans="1:13" ht="13.5" x14ac:dyDescent="0.25">
      <c r="A268" s="3">
        <v>42397</v>
      </c>
      <c r="B268" s="2">
        <v>9.8719999999999999</v>
      </c>
      <c r="C268" s="2">
        <v>72.758197124034808</v>
      </c>
      <c r="D268" s="2">
        <v>-7.3326125569806777E-2</v>
      </c>
      <c r="E268" s="2">
        <v>-5.0043860722482791E-2</v>
      </c>
      <c r="F268" s="2">
        <v>9.6737000000000002</v>
      </c>
      <c r="G268" s="2">
        <v>9.6472299999999969</v>
      </c>
      <c r="H268" s="2">
        <v>9.4938250000000011</v>
      </c>
      <c r="I268" s="2">
        <v>9.0286679999999997</v>
      </c>
      <c r="J268" s="2">
        <v>9.5335620000000016</v>
      </c>
      <c r="K268" s="17" t="s">
        <v>48</v>
      </c>
      <c r="L268" s="17" t="s">
        <v>49</v>
      </c>
      <c r="M268" s="17" t="s">
        <v>51</v>
      </c>
    </row>
    <row r="269" spans="1:13" ht="13.5" x14ac:dyDescent="0.25">
      <c r="A269" s="3">
        <v>42398</v>
      </c>
      <c r="B269" s="2">
        <v>9.8980999999999995</v>
      </c>
      <c r="C269" s="2">
        <v>73.43375619701105</v>
      </c>
      <c r="D269" s="2">
        <v>-7.2326804558571212E-2</v>
      </c>
      <c r="E269" s="2">
        <v>-5.0925607275966296E-2</v>
      </c>
      <c r="F269" s="2">
        <v>9.7594399999999997</v>
      </c>
      <c r="G269" s="2">
        <v>9.6789100000000001</v>
      </c>
      <c r="H269" s="2">
        <v>9.5413550000000011</v>
      </c>
      <c r="I269" s="2">
        <v>9.0528999999999993</v>
      </c>
      <c r="J269" s="2">
        <v>9.5341825000000018</v>
      </c>
      <c r="K269" s="17" t="s">
        <v>48</v>
      </c>
      <c r="L269" s="17" t="s">
        <v>49</v>
      </c>
      <c r="M269" s="17" t="s">
        <v>51</v>
      </c>
    </row>
    <row r="270" spans="1:13" ht="13.5" x14ac:dyDescent="0.25">
      <c r="A270" s="3">
        <v>42401</v>
      </c>
      <c r="B270" s="2">
        <v>10.196400000000001</v>
      </c>
      <c r="C270" s="2">
        <v>79.646287063432908</v>
      </c>
      <c r="D270" s="2">
        <v>-9.0703099440839097E-2</v>
      </c>
      <c r="E270" s="2">
        <v>-4.649250889244208E-2</v>
      </c>
      <c r="F270" s="2">
        <v>9.8929000000000009</v>
      </c>
      <c r="G270" s="2">
        <v>9.736699999999999</v>
      </c>
      <c r="H270" s="2">
        <v>9.6093950000000028</v>
      </c>
      <c r="I270" s="2">
        <v>9.081605999999999</v>
      </c>
      <c r="J270" s="2">
        <v>9.5362945000000021</v>
      </c>
      <c r="K270" s="17" t="s">
        <v>48</v>
      </c>
      <c r="L270" s="17" t="s">
        <v>49</v>
      </c>
      <c r="M270" s="17" t="s">
        <v>51</v>
      </c>
    </row>
    <row r="271" spans="1:13" ht="13.5" x14ac:dyDescent="0.25">
      <c r="A271" s="3">
        <v>42402</v>
      </c>
      <c r="B271" s="2">
        <v>10.215</v>
      </c>
      <c r="C271" s="2">
        <v>79.96096021324901</v>
      </c>
      <c r="D271" s="2">
        <v>-0.1103072837566792</v>
      </c>
      <c r="E271" s="2">
        <v>-3.7932313976158066E-2</v>
      </c>
      <c r="F271" s="2">
        <v>10.012200000000002</v>
      </c>
      <c r="G271" s="2">
        <v>9.7952300000000001</v>
      </c>
      <c r="H271" s="2">
        <v>9.6686700000000005</v>
      </c>
      <c r="I271" s="2">
        <v>9.1089699999999993</v>
      </c>
      <c r="J271" s="2">
        <v>9.5385350000000013</v>
      </c>
      <c r="K271" s="17" t="s">
        <v>48</v>
      </c>
      <c r="L271" s="17" t="s">
        <v>49</v>
      </c>
      <c r="M271" s="17" t="s">
        <v>51</v>
      </c>
    </row>
    <row r="272" spans="1:13" ht="13.5" x14ac:dyDescent="0.25">
      <c r="A272" s="3">
        <v>42403</v>
      </c>
      <c r="B272" s="2">
        <v>10.196400000000001</v>
      </c>
      <c r="C272" s="2">
        <v>78.651454243273335</v>
      </c>
      <c r="D272" s="2">
        <v>-0.12568654743710539</v>
      </c>
      <c r="E272" s="2">
        <v>-2.9112861219622158E-2</v>
      </c>
      <c r="F272" s="2">
        <v>10.075579999999999</v>
      </c>
      <c r="G272" s="2">
        <v>9.8492899999999999</v>
      </c>
      <c r="H272" s="2">
        <v>9.7143400000000035</v>
      </c>
      <c r="I272" s="2">
        <v>9.1365579999999991</v>
      </c>
      <c r="J272" s="2">
        <v>9.5406295000000032</v>
      </c>
      <c r="K272" s="17" t="s">
        <v>48</v>
      </c>
      <c r="L272" s="17" t="s">
        <v>49</v>
      </c>
      <c r="M272" s="17" t="s">
        <v>51</v>
      </c>
    </row>
    <row r="273" spans="1:13" ht="13.5" x14ac:dyDescent="0.25">
      <c r="A273" s="3">
        <v>42404</v>
      </c>
      <c r="B273" s="2">
        <v>9.9242000000000008</v>
      </c>
      <c r="C273" s="2">
        <v>62.516019833506675</v>
      </c>
      <c r="D273" s="2">
        <v>-0.12803968510767305</v>
      </c>
      <c r="E273" s="2">
        <v>-2.1398681730576876E-2</v>
      </c>
      <c r="F273" s="2">
        <v>10.08602</v>
      </c>
      <c r="G273" s="2">
        <v>9.879859999999999</v>
      </c>
      <c r="H273" s="2">
        <v>9.7359600000000004</v>
      </c>
      <c r="I273" s="2">
        <v>9.1587019999999981</v>
      </c>
      <c r="J273" s="2">
        <v>9.5413985000000014</v>
      </c>
      <c r="K273" s="17" t="s">
        <v>48</v>
      </c>
      <c r="L273" s="17" t="s">
        <v>49</v>
      </c>
      <c r="M273" s="17" t="s">
        <v>51</v>
      </c>
    </row>
    <row r="274" spans="1:13" ht="13.5" x14ac:dyDescent="0.25">
      <c r="A274" s="3">
        <v>42405</v>
      </c>
      <c r="B274" s="2">
        <v>10.065899999999999</v>
      </c>
      <c r="C274" s="2">
        <v>66.382419714409338</v>
      </c>
      <c r="D274" s="2">
        <v>-0.16534268829563459</v>
      </c>
      <c r="E274" s="2">
        <v>-2.3539835791565242E-2</v>
      </c>
      <c r="F274" s="2">
        <v>10.119580000000001</v>
      </c>
      <c r="G274" s="2">
        <v>9.9395100000000003</v>
      </c>
      <c r="H274" s="2">
        <v>9.764664999999999</v>
      </c>
      <c r="I274" s="2">
        <v>9.1847979999999989</v>
      </c>
      <c r="J274" s="2">
        <v>9.5429290000000009</v>
      </c>
      <c r="K274" s="17" t="s">
        <v>48</v>
      </c>
      <c r="L274" s="17" t="s">
        <v>49</v>
      </c>
      <c r="M274" s="17" t="s">
        <v>51</v>
      </c>
    </row>
    <row r="275" spans="1:13" ht="13.5" x14ac:dyDescent="0.25">
      <c r="A275" s="3">
        <v>42408</v>
      </c>
      <c r="B275" s="2">
        <v>9.9353999999999996</v>
      </c>
      <c r="C275" s="2">
        <v>60.221597375625599</v>
      </c>
      <c r="D275" s="2">
        <v>-0.1806308795306979</v>
      </c>
      <c r="E275" s="2">
        <v>-3.2699634518228729E-2</v>
      </c>
      <c r="F275" s="2">
        <v>10.06738</v>
      </c>
      <c r="G275" s="2">
        <v>9.9801400000000005</v>
      </c>
      <c r="H275" s="2">
        <v>9.7861000000000011</v>
      </c>
      <c r="I275" s="2">
        <v>9.208283999999999</v>
      </c>
      <c r="J275" s="2">
        <v>9.5439835000000013</v>
      </c>
      <c r="K275" s="17" t="s">
        <v>54</v>
      </c>
      <c r="L275" s="17" t="s">
        <v>50</v>
      </c>
      <c r="M275" s="17" t="s">
        <v>47</v>
      </c>
    </row>
    <row r="276" spans="1:13" ht="13.5" x14ac:dyDescent="0.25">
      <c r="A276" s="3">
        <v>42409</v>
      </c>
      <c r="B276" s="2">
        <v>10.065899999999999</v>
      </c>
      <c r="C276" s="2">
        <v>63.836077337437203</v>
      </c>
      <c r="D276" s="2">
        <v>-0.19109335551793372</v>
      </c>
      <c r="E276" s="2">
        <v>-4.8969409946497025E-2</v>
      </c>
      <c r="F276" s="2">
        <v>10.037560000000001</v>
      </c>
      <c r="G276" s="2">
        <v>10.02488</v>
      </c>
      <c r="H276" s="2">
        <v>9.8121949999999991</v>
      </c>
      <c r="I276" s="2">
        <v>9.2347539999999988</v>
      </c>
      <c r="J276" s="2">
        <v>9.5456020000000006</v>
      </c>
      <c r="K276" s="17" t="s">
        <v>54</v>
      </c>
      <c r="L276" s="17" t="s">
        <v>52</v>
      </c>
      <c r="M276" s="17" t="s">
        <v>47</v>
      </c>
    </row>
    <row r="277" spans="1:13" ht="13.5" x14ac:dyDescent="0.25">
      <c r="A277" s="3">
        <v>42410</v>
      </c>
      <c r="B277" s="2">
        <v>9.8048999999999999</v>
      </c>
      <c r="C277" s="2">
        <v>53.387588852078366</v>
      </c>
      <c r="D277" s="2">
        <v>-0.14272414604334216</v>
      </c>
      <c r="E277" s="2">
        <v>-7.6549200983072135E-2</v>
      </c>
      <c r="F277" s="2">
        <v>9.9592600000000004</v>
      </c>
      <c r="G277" s="2">
        <v>10.01742</v>
      </c>
      <c r="H277" s="2">
        <v>9.8196499999999993</v>
      </c>
      <c r="I277" s="2">
        <v>9.257121999999999</v>
      </c>
      <c r="J277" s="2">
        <v>9.5459155000000013</v>
      </c>
      <c r="K277" s="17" t="s">
        <v>54</v>
      </c>
      <c r="L277" s="17" t="s">
        <v>52</v>
      </c>
      <c r="M277" s="17" t="s">
        <v>47</v>
      </c>
    </row>
    <row r="278" spans="1:13" ht="13.5" x14ac:dyDescent="0.25">
      <c r="A278" s="3">
        <v>42411</v>
      </c>
      <c r="B278" s="2">
        <v>9.9131</v>
      </c>
      <c r="C278" s="2">
        <v>56.561764044398927</v>
      </c>
      <c r="D278" s="2">
        <v>-0.11152007427785549</v>
      </c>
      <c r="E278" s="2">
        <v>-0.1124547353756819</v>
      </c>
      <c r="F278" s="2">
        <v>9.957040000000001</v>
      </c>
      <c r="G278" s="2">
        <v>10.02153</v>
      </c>
      <c r="H278" s="2">
        <v>9.8343799999999995</v>
      </c>
      <c r="I278" s="2">
        <v>9.2846359999999972</v>
      </c>
      <c r="J278" s="2">
        <v>9.5466290000000011</v>
      </c>
      <c r="K278" s="17" t="s">
        <v>54</v>
      </c>
      <c r="L278" s="17" t="s">
        <v>52</v>
      </c>
      <c r="M278" s="17" t="s">
        <v>47</v>
      </c>
    </row>
    <row r="279" spans="1:13" ht="13.5" x14ac:dyDescent="0.25">
      <c r="A279" s="3">
        <v>42412</v>
      </c>
      <c r="B279" s="2">
        <v>9.8422000000000001</v>
      </c>
      <c r="C279" s="2">
        <v>53.96834849382558</v>
      </c>
      <c r="D279" s="2">
        <v>-7.7002695267539778E-2</v>
      </c>
      <c r="E279" s="2">
        <v>-0.15306328377741721</v>
      </c>
      <c r="F279" s="2">
        <v>9.9123000000000001</v>
      </c>
      <c r="G279" s="2">
        <v>10.015940000000001</v>
      </c>
      <c r="H279" s="2">
        <v>9.8474249999999977</v>
      </c>
      <c r="I279" s="2">
        <v>9.311105999999997</v>
      </c>
      <c r="J279" s="2">
        <v>9.5469525000000015</v>
      </c>
      <c r="K279" s="17" t="s">
        <v>54</v>
      </c>
      <c r="L279" s="17" t="s">
        <v>52</v>
      </c>
      <c r="M279" s="17" t="s">
        <v>47</v>
      </c>
    </row>
    <row r="280" spans="1:13" ht="13.5" x14ac:dyDescent="0.25">
      <c r="A280" s="3">
        <v>42415</v>
      </c>
      <c r="B280" s="2">
        <v>9.9466000000000001</v>
      </c>
      <c r="C280" s="2">
        <v>57.088407073549988</v>
      </c>
      <c r="D280" s="2">
        <v>-1.0285629715099276E-2</v>
      </c>
      <c r="E280" s="2">
        <v>-0.19782754489822285</v>
      </c>
      <c r="F280" s="2">
        <v>9.9145399999999988</v>
      </c>
      <c r="G280" s="2">
        <v>9.9909600000000012</v>
      </c>
      <c r="H280" s="2">
        <v>9.8638299999999983</v>
      </c>
      <c r="I280" s="2">
        <v>9.3396639999999973</v>
      </c>
      <c r="J280" s="2">
        <v>9.5479745000000023</v>
      </c>
      <c r="K280" s="17" t="s">
        <v>54</v>
      </c>
      <c r="L280" s="17" t="s">
        <v>52</v>
      </c>
      <c r="M280" s="17" t="s">
        <v>55</v>
      </c>
    </row>
    <row r="281" spans="1:13" ht="13.5" x14ac:dyDescent="0.25">
      <c r="A281" s="3">
        <v>42416</v>
      </c>
      <c r="B281" s="2">
        <v>9.9503000000000004</v>
      </c>
      <c r="C281" s="2">
        <v>57.199131815969317</v>
      </c>
      <c r="D281" s="2">
        <v>4.7536978677440445E-2</v>
      </c>
      <c r="E281" s="2">
        <v>-0.24639685547103457</v>
      </c>
      <c r="F281" s="2">
        <v>9.8914200000000001</v>
      </c>
      <c r="G281" s="2">
        <v>9.9644900000000014</v>
      </c>
      <c r="H281" s="2">
        <v>9.8798599999999972</v>
      </c>
      <c r="I281" s="2">
        <v>9.3682959999999991</v>
      </c>
      <c r="J281" s="2">
        <v>9.548662000000002</v>
      </c>
      <c r="K281" s="17" t="s">
        <v>54</v>
      </c>
      <c r="L281" s="17" t="s">
        <v>52</v>
      </c>
      <c r="M281" s="17" t="s">
        <v>47</v>
      </c>
    </row>
    <row r="282" spans="1:13" ht="13.5" x14ac:dyDescent="0.25">
      <c r="A282" s="3">
        <v>42417</v>
      </c>
      <c r="B282" s="2">
        <v>10.065899999999999</v>
      </c>
      <c r="C282" s="2">
        <v>60.618190121596108</v>
      </c>
      <c r="D282" s="2">
        <v>8.3889882931682536E-2</v>
      </c>
      <c r="E282" s="2">
        <v>-0.29311989276898831</v>
      </c>
      <c r="F282" s="2">
        <v>9.9436199999999992</v>
      </c>
      <c r="G282" s="2">
        <v>9.9514400000000016</v>
      </c>
      <c r="H282" s="2">
        <v>9.9003649999999972</v>
      </c>
      <c r="I282" s="2">
        <v>9.399537999999998</v>
      </c>
      <c r="J282" s="2">
        <v>9.549610000000003</v>
      </c>
      <c r="K282" s="17" t="s">
        <v>48</v>
      </c>
      <c r="L282" s="17" t="s">
        <v>49</v>
      </c>
      <c r="M282" s="17" t="s">
        <v>51</v>
      </c>
    </row>
    <row r="283" spans="1:13" ht="13.5" x14ac:dyDescent="0.25">
      <c r="A283" s="3">
        <v>42418</v>
      </c>
      <c r="B283" s="2">
        <v>10.1778</v>
      </c>
      <c r="C283" s="2">
        <v>63.645578262498915</v>
      </c>
      <c r="D283" s="2">
        <v>6.2736860533361138E-2</v>
      </c>
      <c r="E283" s="2">
        <v>-0.34877187616105476</v>
      </c>
      <c r="F283" s="2">
        <v>9.9965599999999988</v>
      </c>
      <c r="G283" s="2">
        <v>9.9768000000000008</v>
      </c>
      <c r="H283" s="2">
        <v>9.928329999999999</v>
      </c>
      <c r="I283" s="2">
        <v>9.4324959999999969</v>
      </c>
      <c r="J283" s="2">
        <v>9.5514350000000015</v>
      </c>
      <c r="K283" s="17" t="s">
        <v>48</v>
      </c>
      <c r="L283" s="17" t="s">
        <v>49</v>
      </c>
      <c r="M283" s="17" t="s">
        <v>51</v>
      </c>
    </row>
    <row r="284" spans="1:13" ht="13.5" x14ac:dyDescent="0.25">
      <c r="A284" s="3">
        <v>42419</v>
      </c>
      <c r="B284" s="2">
        <v>10.065899999999999</v>
      </c>
      <c r="C284" s="2">
        <v>58.779459483206168</v>
      </c>
      <c r="D284" s="2">
        <v>7.26478901582297E-2</v>
      </c>
      <c r="E284" s="2">
        <v>-0.39242543831483639</v>
      </c>
      <c r="F284" s="2">
        <v>10.0413</v>
      </c>
      <c r="G284" s="2">
        <v>9.9768000000000008</v>
      </c>
      <c r="H284" s="2">
        <v>9.9581549999999979</v>
      </c>
      <c r="I284" s="2">
        <v>9.4623200000000001</v>
      </c>
      <c r="J284" s="2">
        <v>9.5527180000000023</v>
      </c>
      <c r="K284" s="17" t="s">
        <v>48</v>
      </c>
      <c r="L284" s="17" t="s">
        <v>49</v>
      </c>
      <c r="M284" s="17" t="s">
        <v>51</v>
      </c>
    </row>
    <row r="285" spans="1:13" ht="13.5" x14ac:dyDescent="0.25">
      <c r="A285" s="3">
        <v>42422</v>
      </c>
      <c r="B285" s="2">
        <v>9.9726999999999997</v>
      </c>
      <c r="C285" s="2">
        <v>55.007175955888364</v>
      </c>
      <c r="D285" s="2">
        <v>6.6411826301266075E-2</v>
      </c>
      <c r="E285" s="2">
        <v>-0.42538834928142621</v>
      </c>
      <c r="F285" s="2">
        <v>10.046519999999997</v>
      </c>
      <c r="G285" s="2">
        <v>9.9805299999999999</v>
      </c>
      <c r="H285" s="2">
        <v>9.9803350000000002</v>
      </c>
      <c r="I285" s="2">
        <v>9.491399999999997</v>
      </c>
      <c r="J285" s="2">
        <v>9.5525470000000006</v>
      </c>
      <c r="K285" s="17" t="s">
        <v>48</v>
      </c>
      <c r="L285" s="17" t="s">
        <v>49</v>
      </c>
      <c r="M285" s="17" t="s">
        <v>51</v>
      </c>
    </row>
    <row r="286" spans="1:13" ht="13.5" x14ac:dyDescent="0.25">
      <c r="A286" s="3">
        <v>42423</v>
      </c>
      <c r="B286" s="2">
        <v>9.9689999999999994</v>
      </c>
      <c r="C286" s="2">
        <v>54.856661363593368</v>
      </c>
      <c r="D286" s="2">
        <v>8.0695117281692319E-2</v>
      </c>
      <c r="E286" s="2">
        <v>-0.45033983146627099</v>
      </c>
      <c r="F286" s="2">
        <v>10.050259999999998</v>
      </c>
      <c r="G286" s="2">
        <v>9.970839999999999</v>
      </c>
      <c r="H286" s="2">
        <v>9.9978599999999993</v>
      </c>
      <c r="I286" s="2">
        <v>9.5192859999999975</v>
      </c>
      <c r="J286" s="2">
        <v>9.5524454999999993</v>
      </c>
      <c r="K286" s="17" t="s">
        <v>48</v>
      </c>
      <c r="L286" s="17" t="s">
        <v>49</v>
      </c>
      <c r="M286" s="17" t="s">
        <v>51</v>
      </c>
    </row>
    <row r="287" spans="1:13" ht="13.5" x14ac:dyDescent="0.25">
      <c r="A287" s="3">
        <v>42424</v>
      </c>
      <c r="B287" s="2">
        <v>9.8682999999999996</v>
      </c>
      <c r="C287" s="2">
        <v>50.783823833944986</v>
      </c>
      <c r="D287" s="2">
        <v>5.937581400673686E-2</v>
      </c>
      <c r="E287" s="2">
        <v>-0.46262586217146334</v>
      </c>
      <c r="F287" s="2">
        <v>10.010739999999998</v>
      </c>
      <c r="G287" s="2">
        <v>9.9771800000000006</v>
      </c>
      <c r="H287" s="2">
        <v>9.9972999999999992</v>
      </c>
      <c r="I287" s="2">
        <v>9.5459039999999984</v>
      </c>
      <c r="J287" s="2">
        <v>9.5523525000000014</v>
      </c>
      <c r="K287" s="17" t="s">
        <v>54</v>
      </c>
      <c r="L287" s="17" t="s">
        <v>50</v>
      </c>
      <c r="M287" s="17" t="s">
        <v>47</v>
      </c>
    </row>
    <row r="288" spans="1:13" ht="13.5" x14ac:dyDescent="0.25">
      <c r="A288" s="3">
        <v>42425</v>
      </c>
      <c r="B288" s="2">
        <v>9.8795000000000002</v>
      </c>
      <c r="C288" s="2">
        <v>51.217638043525511</v>
      </c>
      <c r="D288" s="2">
        <v>5.7090025811183054E-2</v>
      </c>
      <c r="E288" s="2">
        <v>-0.46850060233467178</v>
      </c>
      <c r="F288" s="2">
        <v>9.9510799999999993</v>
      </c>
      <c r="G288" s="2">
        <v>9.9738199999999999</v>
      </c>
      <c r="H288" s="2">
        <v>9.997675000000001</v>
      </c>
      <c r="I288" s="2">
        <v>9.5727459999999986</v>
      </c>
      <c r="J288" s="2">
        <v>9.5523685000000018</v>
      </c>
      <c r="K288" s="17" t="s">
        <v>54</v>
      </c>
      <c r="L288" s="17" t="s">
        <v>52</v>
      </c>
      <c r="M288" s="17" t="s">
        <v>47</v>
      </c>
    </row>
    <row r="289" spans="1:13" ht="13.5" x14ac:dyDescent="0.25">
      <c r="A289" s="3">
        <v>42426</v>
      </c>
      <c r="B289" s="2">
        <v>9.9168000000000003</v>
      </c>
      <c r="C289" s="2">
        <v>52.712555595852301</v>
      </c>
      <c r="D289" s="2">
        <v>4.1360818241317432E-2</v>
      </c>
      <c r="E289" s="2">
        <v>-0.47593403303888576</v>
      </c>
      <c r="F289" s="2">
        <v>9.9212600000000002</v>
      </c>
      <c r="G289" s="2">
        <v>9.9812799999999982</v>
      </c>
      <c r="H289" s="2">
        <v>9.9986100000000011</v>
      </c>
      <c r="I289" s="2">
        <v>9.5995879999999989</v>
      </c>
      <c r="J289" s="2">
        <v>9.5528884999999999</v>
      </c>
      <c r="K289" s="17" t="s">
        <v>54</v>
      </c>
      <c r="L289" s="17" t="s">
        <v>52</v>
      </c>
      <c r="M289" s="17" t="s">
        <v>47</v>
      </c>
    </row>
    <row r="290" spans="1:13" ht="13.5" x14ac:dyDescent="0.25">
      <c r="A290" s="3">
        <v>42429</v>
      </c>
      <c r="B290" s="2">
        <v>9.8609000000000009</v>
      </c>
      <c r="C290" s="2">
        <v>50.228331182518261</v>
      </c>
      <c r="D290" s="2">
        <v>4.7918153413176512E-2</v>
      </c>
      <c r="E290" s="2">
        <v>-0.49908014057396127</v>
      </c>
      <c r="F290" s="2">
        <v>9.8989000000000011</v>
      </c>
      <c r="G290" s="2">
        <v>9.9727099999999993</v>
      </c>
      <c r="H290" s="2">
        <v>9.9818350000000002</v>
      </c>
      <c r="I290" s="2">
        <v>9.6250899999999984</v>
      </c>
      <c r="J290" s="2">
        <v>9.5529525000000017</v>
      </c>
      <c r="K290" s="17" t="s">
        <v>54</v>
      </c>
      <c r="L290" s="17" t="s">
        <v>50</v>
      </c>
      <c r="M290" s="17" t="s">
        <v>47</v>
      </c>
    </row>
    <row r="291" spans="1:13" ht="13.5" x14ac:dyDescent="0.25">
      <c r="A291" s="3">
        <v>42430</v>
      </c>
      <c r="B291" s="2">
        <v>10.065899999999999</v>
      </c>
      <c r="C291" s="2">
        <v>58.038410139962046</v>
      </c>
      <c r="D291" s="2">
        <v>3.8870274662773596E-2</v>
      </c>
      <c r="E291" s="2">
        <v>-0.52563820369788294</v>
      </c>
      <c r="F291" s="2">
        <v>9.9182799999999993</v>
      </c>
      <c r="G291" s="2">
        <v>9.9842699999999986</v>
      </c>
      <c r="H291" s="2">
        <v>9.97438</v>
      </c>
      <c r="I291" s="2">
        <v>9.6504419999999982</v>
      </c>
      <c r="J291" s="2">
        <v>9.5538650000000001</v>
      </c>
      <c r="K291" s="17" t="s">
        <v>48</v>
      </c>
      <c r="L291" s="17" t="s">
        <v>49</v>
      </c>
      <c r="M291" s="17" t="s">
        <v>51</v>
      </c>
    </row>
    <row r="292" spans="1:13" ht="13.5" x14ac:dyDescent="0.25">
      <c r="A292" s="3">
        <v>42431</v>
      </c>
      <c r="B292" s="2">
        <v>10.2523</v>
      </c>
      <c r="C292" s="2">
        <v>63.627299349261577</v>
      </c>
      <c r="D292" s="2">
        <v>3.3998343736811876E-2</v>
      </c>
      <c r="E292" s="2">
        <v>-0.55620450415829414</v>
      </c>
      <c r="F292" s="2">
        <v>9.9950799999999997</v>
      </c>
      <c r="G292" s="2">
        <v>10.00291</v>
      </c>
      <c r="H292" s="2">
        <v>9.977174999999999</v>
      </c>
      <c r="I292" s="2">
        <v>9.6743019999999973</v>
      </c>
      <c r="J292" s="2">
        <v>9.555374500000001</v>
      </c>
      <c r="K292" s="17" t="s">
        <v>48</v>
      </c>
      <c r="L292" s="17" t="s">
        <v>49</v>
      </c>
      <c r="M292" s="17" t="s">
        <v>51</v>
      </c>
    </row>
    <row r="293" spans="1:13" ht="13.5" x14ac:dyDescent="0.25">
      <c r="A293" s="3">
        <v>42432</v>
      </c>
      <c r="B293" s="2">
        <v>10.3642</v>
      </c>
      <c r="C293" s="2">
        <v>66.510965959020922</v>
      </c>
      <c r="D293" s="2">
        <v>3.6596137527162398E-2</v>
      </c>
      <c r="E293" s="2">
        <v>-0.56428758149115432</v>
      </c>
      <c r="F293" s="2">
        <v>10.09202</v>
      </c>
      <c r="G293" s="2">
        <v>10.02155</v>
      </c>
      <c r="H293" s="2">
        <v>9.999175000000001</v>
      </c>
      <c r="I293" s="2">
        <v>9.7026359999999983</v>
      </c>
      <c r="J293" s="2">
        <v>9.5576905000000014</v>
      </c>
      <c r="K293" s="17" t="s">
        <v>48</v>
      </c>
      <c r="L293" s="17" t="s">
        <v>49</v>
      </c>
      <c r="M293" s="17" t="s">
        <v>51</v>
      </c>
    </row>
    <row r="294" spans="1:13" ht="13.5" x14ac:dyDescent="0.25">
      <c r="A294" s="3">
        <v>42433</v>
      </c>
      <c r="B294" s="2">
        <v>10.341799999999999</v>
      </c>
      <c r="C294" s="2">
        <v>65.393316836530374</v>
      </c>
      <c r="D294" s="2">
        <v>2.053405417171561E-2</v>
      </c>
      <c r="E294" s="2">
        <v>-0.56353012384914569</v>
      </c>
      <c r="F294" s="2">
        <v>10.177020000000001</v>
      </c>
      <c r="G294" s="2">
        <v>10.04914</v>
      </c>
      <c r="H294" s="2">
        <v>10.012970000000001</v>
      </c>
      <c r="I294" s="2">
        <v>9.730597999999997</v>
      </c>
      <c r="J294" s="2">
        <v>9.5598060000000018</v>
      </c>
      <c r="K294" s="17" t="s">
        <v>48</v>
      </c>
      <c r="L294" s="17" t="s">
        <v>49</v>
      </c>
      <c r="M294" s="17" t="s">
        <v>51</v>
      </c>
    </row>
    <row r="295" spans="1:13" ht="13.5" x14ac:dyDescent="0.25">
      <c r="A295" s="3">
        <v>42436</v>
      </c>
      <c r="B295" s="2">
        <v>10.2523</v>
      </c>
      <c r="C295" s="2">
        <v>60.983843519136805</v>
      </c>
      <c r="D295" s="2">
        <v>-3.1371969377840259E-3</v>
      </c>
      <c r="E295" s="2">
        <v>-0.55988661329278566</v>
      </c>
      <c r="F295" s="2">
        <v>10.255299999999998</v>
      </c>
      <c r="G295" s="2">
        <v>10.0771</v>
      </c>
      <c r="H295" s="2">
        <v>10.028815</v>
      </c>
      <c r="I295" s="2">
        <v>9.7560239999999983</v>
      </c>
      <c r="J295" s="2">
        <v>9.5613330000000012</v>
      </c>
      <c r="K295" s="17" t="s">
        <v>48</v>
      </c>
      <c r="L295" s="17" t="s">
        <v>49</v>
      </c>
      <c r="M295" s="17" t="s">
        <v>51</v>
      </c>
    </row>
    <row r="296" spans="1:13" ht="13.5" x14ac:dyDescent="0.25">
      <c r="A296" s="3">
        <v>42437</v>
      </c>
      <c r="B296" s="2">
        <v>10.3157</v>
      </c>
      <c r="C296" s="2">
        <v>62.892659608811549</v>
      </c>
      <c r="D296" s="2">
        <v>-3.0099149266449743E-2</v>
      </c>
      <c r="E296" s="2">
        <v>-0.55342532399695354</v>
      </c>
      <c r="F296" s="2">
        <v>10.305260000000001</v>
      </c>
      <c r="G296" s="2">
        <v>10.111770000000002</v>
      </c>
      <c r="H296" s="2">
        <v>10.041304999999999</v>
      </c>
      <c r="I296" s="2">
        <v>9.7833879999999986</v>
      </c>
      <c r="J296" s="2">
        <v>9.5630710000000008</v>
      </c>
      <c r="K296" s="17" t="s">
        <v>48</v>
      </c>
      <c r="L296" s="17" t="s">
        <v>49</v>
      </c>
      <c r="M296" s="17" t="s">
        <v>51</v>
      </c>
    </row>
    <row r="297" spans="1:13" ht="13.5" x14ac:dyDescent="0.25">
      <c r="A297" s="3">
        <v>42438</v>
      </c>
      <c r="B297" s="2">
        <v>10.3642</v>
      </c>
      <c r="C297" s="2">
        <v>64.330318957127815</v>
      </c>
      <c r="D297" s="2">
        <v>-7.3916073179034925E-2</v>
      </c>
      <c r="E297" s="2">
        <v>-0.55297690120015841</v>
      </c>
      <c r="F297" s="2">
        <v>10.327639999999999</v>
      </c>
      <c r="G297" s="2">
        <v>10.16136</v>
      </c>
      <c r="H297" s="2">
        <v>10.069269999999999</v>
      </c>
      <c r="I297" s="2">
        <v>9.8117219999999978</v>
      </c>
      <c r="J297" s="2">
        <v>9.5651575000000015</v>
      </c>
      <c r="K297" s="17" t="s">
        <v>48</v>
      </c>
      <c r="L297" s="17" t="s">
        <v>49</v>
      </c>
      <c r="M297" s="17" t="s">
        <v>51</v>
      </c>
    </row>
    <row r="298" spans="1:13" ht="13.5" x14ac:dyDescent="0.25">
      <c r="A298" s="3">
        <v>42439</v>
      </c>
      <c r="B298" s="2">
        <v>10.6624</v>
      </c>
      <c r="C298" s="2">
        <v>71.612665793433436</v>
      </c>
      <c r="D298" s="2">
        <v>-0.13342031757574446</v>
      </c>
      <c r="E298" s="2">
        <v>-0.55105810828452895</v>
      </c>
      <c r="F298" s="2">
        <v>10.387280000000001</v>
      </c>
      <c r="G298" s="2">
        <v>10.239650000000001</v>
      </c>
      <c r="H298" s="2">
        <v>10.106734999999999</v>
      </c>
      <c r="I298" s="2">
        <v>9.8445299999999989</v>
      </c>
      <c r="J298" s="2">
        <v>9.5693175000000021</v>
      </c>
      <c r="K298" s="17" t="s">
        <v>48</v>
      </c>
      <c r="L298" s="17" t="s">
        <v>49</v>
      </c>
      <c r="M298" s="17" t="s">
        <v>51</v>
      </c>
    </row>
    <row r="299" spans="1:13" ht="13.5" x14ac:dyDescent="0.25">
      <c r="A299" s="3">
        <v>42440</v>
      </c>
      <c r="B299" s="2">
        <v>10.6251</v>
      </c>
      <c r="C299" s="2">
        <v>69.695916366931172</v>
      </c>
      <c r="D299" s="2">
        <v>-0.1789405054355484</v>
      </c>
      <c r="E299" s="2">
        <v>-0.54920455148535596</v>
      </c>
      <c r="F299" s="2">
        <v>10.443940000000001</v>
      </c>
      <c r="G299" s="2">
        <v>10.310480000000002</v>
      </c>
      <c r="H299" s="2">
        <v>10.14588</v>
      </c>
      <c r="I299" s="2">
        <v>9.8780819999999991</v>
      </c>
      <c r="J299" s="2">
        <v>9.5733789999999992</v>
      </c>
      <c r="K299" s="17" t="s">
        <v>48</v>
      </c>
      <c r="L299" s="17" t="s">
        <v>49</v>
      </c>
      <c r="M299" s="17" t="s">
        <v>51</v>
      </c>
    </row>
    <row r="300" spans="1:13" ht="13.5" x14ac:dyDescent="0.25">
      <c r="A300" s="3">
        <v>42443</v>
      </c>
      <c r="B300" s="2">
        <v>10.6251</v>
      </c>
      <c r="C300" s="2">
        <v>69.695916366931158</v>
      </c>
      <c r="D300" s="2">
        <v>-0.22923705711561659</v>
      </c>
      <c r="E300" s="2">
        <v>-0.54009884012645948</v>
      </c>
      <c r="F300" s="2">
        <v>10.5185</v>
      </c>
      <c r="G300" s="2">
        <v>10.386900000000001</v>
      </c>
      <c r="H300" s="2">
        <v>10.179805</v>
      </c>
      <c r="I300" s="2">
        <v>9.9138719999999978</v>
      </c>
      <c r="J300" s="2">
        <v>9.5768229999999992</v>
      </c>
      <c r="K300" s="17" t="s">
        <v>48</v>
      </c>
      <c r="L300" s="17" t="s">
        <v>49</v>
      </c>
      <c r="M300" s="17" t="s">
        <v>51</v>
      </c>
    </row>
    <row r="301" spans="1:13" ht="13.5" x14ac:dyDescent="0.25">
      <c r="A301" s="3">
        <v>42444</v>
      </c>
      <c r="B301" s="2">
        <v>10.6251</v>
      </c>
      <c r="C301" s="2">
        <v>69.695916366931158</v>
      </c>
      <c r="D301" s="2">
        <v>-0.24320116960438121</v>
      </c>
      <c r="E301" s="2">
        <v>-0.52521430259594837</v>
      </c>
      <c r="F301" s="2">
        <v>10.58038</v>
      </c>
      <c r="G301" s="2">
        <v>10.442820000000001</v>
      </c>
      <c r="H301" s="2">
        <v>10.213545</v>
      </c>
      <c r="I301" s="2">
        <v>9.9457839999999962</v>
      </c>
      <c r="J301" s="2">
        <v>9.5796489999999999</v>
      </c>
      <c r="K301" s="17" t="s">
        <v>48</v>
      </c>
      <c r="L301" s="17" t="s">
        <v>49</v>
      </c>
      <c r="M301" s="17" t="s">
        <v>51</v>
      </c>
    </row>
    <row r="302" spans="1:13" ht="13.5" x14ac:dyDescent="0.25">
      <c r="A302" s="3">
        <v>42445</v>
      </c>
      <c r="B302" s="2">
        <v>10.643800000000001</v>
      </c>
      <c r="C302" s="2">
        <v>70.19542755752903</v>
      </c>
      <c r="D302" s="2">
        <v>-0.23045110195763741</v>
      </c>
      <c r="E302" s="2">
        <v>-0.50178823313019372</v>
      </c>
      <c r="F302" s="2">
        <v>10.6363</v>
      </c>
      <c r="G302" s="2">
        <v>10.48197</v>
      </c>
      <c r="H302" s="2">
        <v>10.242439999999998</v>
      </c>
      <c r="I302" s="2">
        <v>9.9729999999999972</v>
      </c>
      <c r="J302" s="2">
        <v>9.5830449999999967</v>
      </c>
      <c r="K302" s="17" t="s">
        <v>48</v>
      </c>
      <c r="L302" s="17" t="s">
        <v>49</v>
      </c>
      <c r="M302" s="17" t="s">
        <v>51</v>
      </c>
    </row>
    <row r="303" spans="1:13" ht="13.5" x14ac:dyDescent="0.25">
      <c r="A303" s="3">
        <v>42446</v>
      </c>
      <c r="B303" s="2">
        <v>10.643800000000001</v>
      </c>
      <c r="C303" s="2">
        <v>70.19542755752903</v>
      </c>
      <c r="D303" s="2">
        <v>-0.20508166318075638</v>
      </c>
      <c r="E303" s="2">
        <v>-0.47526493308299178</v>
      </c>
      <c r="F303" s="2">
        <v>10.632580000000001</v>
      </c>
      <c r="G303" s="2">
        <v>10.509930000000001</v>
      </c>
      <c r="H303" s="2">
        <v>10.265740000000001</v>
      </c>
      <c r="I303" s="2">
        <v>9.9960399999999954</v>
      </c>
      <c r="J303" s="2">
        <v>9.5862824999999994</v>
      </c>
      <c r="K303" s="17" t="s">
        <v>54</v>
      </c>
      <c r="L303" s="17" t="s">
        <v>50</v>
      </c>
      <c r="M303" s="17" t="s">
        <v>47</v>
      </c>
    </row>
    <row r="304" spans="1:13" ht="13.5" x14ac:dyDescent="0.25">
      <c r="A304" s="3">
        <v>42447</v>
      </c>
      <c r="B304" s="2">
        <v>10.643800000000001</v>
      </c>
      <c r="C304" s="2">
        <v>70.19542755752903</v>
      </c>
      <c r="D304" s="2">
        <v>-0.18950068792045549</v>
      </c>
      <c r="E304" s="2">
        <v>-0.45037019727078653</v>
      </c>
      <c r="F304" s="2">
        <v>10.63632</v>
      </c>
      <c r="G304" s="2">
        <v>10.540130000000001</v>
      </c>
      <c r="H304" s="2">
        <v>10.294635000000001</v>
      </c>
      <c r="I304" s="2">
        <v>10.019079999999995</v>
      </c>
      <c r="J304" s="2">
        <v>9.5895200000000003</v>
      </c>
      <c r="K304" s="17" t="s">
        <v>48</v>
      </c>
      <c r="L304" s="17" t="s">
        <v>50</v>
      </c>
      <c r="M304" s="17" t="s">
        <v>51</v>
      </c>
    </row>
    <row r="305" spans="1:13" ht="13.5" x14ac:dyDescent="0.25">
      <c r="A305" s="3">
        <v>42450</v>
      </c>
      <c r="B305" s="2">
        <v>10.6587</v>
      </c>
      <c r="C305" s="2">
        <v>70.676443445725397</v>
      </c>
      <c r="D305" s="2">
        <v>-0.19344834903651176</v>
      </c>
      <c r="E305" s="2">
        <v>-0.42491515123871604</v>
      </c>
      <c r="F305" s="2">
        <v>10.643039999999999</v>
      </c>
      <c r="G305" s="2">
        <v>10.580769999999999</v>
      </c>
      <c r="H305" s="2">
        <v>10.328935000000001</v>
      </c>
      <c r="I305" s="2">
        <v>10.042119999999995</v>
      </c>
      <c r="J305" s="2">
        <v>9.593396499999999</v>
      </c>
      <c r="K305" s="17" t="s">
        <v>48</v>
      </c>
      <c r="L305" s="17" t="s">
        <v>49</v>
      </c>
      <c r="M305" s="17" t="s">
        <v>51</v>
      </c>
    </row>
    <row r="306" spans="1:13" ht="13.5" x14ac:dyDescent="0.25">
      <c r="A306" s="3">
        <v>42451</v>
      </c>
      <c r="B306" s="2">
        <v>10.6028</v>
      </c>
      <c r="C306" s="2">
        <v>66.350031381751791</v>
      </c>
      <c r="D306" s="2">
        <v>-0.18507345846890288</v>
      </c>
      <c r="E306" s="2">
        <v>-0.40077489859020293</v>
      </c>
      <c r="F306" s="2">
        <v>10.638580000000001</v>
      </c>
      <c r="G306" s="2">
        <v>10.60948</v>
      </c>
      <c r="H306" s="2">
        <v>10.360625000000002</v>
      </c>
      <c r="I306" s="2">
        <v>10.063295999999998</v>
      </c>
      <c r="J306" s="2">
        <v>9.5969934999999982</v>
      </c>
      <c r="K306" s="17" t="s">
        <v>54</v>
      </c>
      <c r="L306" s="17" t="s">
        <v>50</v>
      </c>
      <c r="M306" s="17" t="s">
        <v>47</v>
      </c>
    </row>
    <row r="307" spans="1:13" ht="13.5" x14ac:dyDescent="0.25">
      <c r="A307" s="3">
        <v>42452</v>
      </c>
      <c r="B307" s="2">
        <v>10.513299999999999</v>
      </c>
      <c r="C307" s="2">
        <v>60.015525840534544</v>
      </c>
      <c r="D307" s="2">
        <v>-0.16558346205873775</v>
      </c>
      <c r="E307" s="2">
        <v>-0.3693426096859721</v>
      </c>
      <c r="F307" s="2">
        <v>10.612480000000001</v>
      </c>
      <c r="G307" s="2">
        <v>10.62439</v>
      </c>
      <c r="H307" s="2">
        <v>10.392875</v>
      </c>
      <c r="I307" s="2">
        <v>10.080445999999997</v>
      </c>
      <c r="J307" s="2">
        <v>9.5999844999999997</v>
      </c>
      <c r="K307" s="17" t="s">
        <v>54</v>
      </c>
      <c r="L307" s="17" t="s">
        <v>52</v>
      </c>
      <c r="M307" s="17" t="s">
        <v>47</v>
      </c>
    </row>
    <row r="308" spans="1:13" ht="13.5" x14ac:dyDescent="0.25">
      <c r="A308" s="3">
        <v>42453</v>
      </c>
      <c r="B308" s="2">
        <v>10.584099999999999</v>
      </c>
      <c r="C308" s="2">
        <v>63.02297606338086</v>
      </c>
      <c r="D308" s="2">
        <v>-0.1094931974973985</v>
      </c>
      <c r="E308" s="2">
        <v>-0.32173001323710093</v>
      </c>
      <c r="F308" s="2">
        <v>10.600540000000001</v>
      </c>
      <c r="G308" s="2">
        <v>10.616560000000002</v>
      </c>
      <c r="H308" s="2">
        <v>10.428105</v>
      </c>
      <c r="I308" s="2">
        <v>10.099757999999994</v>
      </c>
      <c r="J308" s="2">
        <v>9.6033294999999992</v>
      </c>
      <c r="K308" s="17" t="s">
        <v>54</v>
      </c>
      <c r="L308" s="17" t="s">
        <v>52</v>
      </c>
      <c r="M308" s="17" t="s">
        <v>47</v>
      </c>
    </row>
    <row r="309" spans="1:13" ht="13.5" x14ac:dyDescent="0.25">
      <c r="A309" s="3">
        <v>42454</v>
      </c>
      <c r="B309" s="2">
        <v>10.6587</v>
      </c>
      <c r="C309" s="2">
        <v>65.930745347326337</v>
      </c>
      <c r="D309" s="2">
        <v>-7.4672127570451607E-2</v>
      </c>
      <c r="E309" s="2">
        <v>-0.2480544541222714</v>
      </c>
      <c r="F309" s="2">
        <v>10.60352</v>
      </c>
      <c r="G309" s="2">
        <v>10.61992</v>
      </c>
      <c r="H309" s="2">
        <v>10.465200000000001</v>
      </c>
      <c r="I309" s="2">
        <v>10.121305999999997</v>
      </c>
      <c r="J309" s="2">
        <v>9.6070474999999984</v>
      </c>
      <c r="K309" s="17" t="s">
        <v>54</v>
      </c>
      <c r="L309" s="17" t="s">
        <v>50</v>
      </c>
      <c r="M309" s="17" t="s">
        <v>55</v>
      </c>
    </row>
    <row r="310" spans="1:13" ht="13.5" x14ac:dyDescent="0.25">
      <c r="A310" s="3">
        <v>42457</v>
      </c>
      <c r="B310" s="2">
        <v>10.8041</v>
      </c>
      <c r="C310" s="2">
        <v>70.757476411774576</v>
      </c>
      <c r="D310" s="2">
        <v>-5.7692974464490732E-2</v>
      </c>
      <c r="E310" s="2">
        <v>-0.16344286918950518</v>
      </c>
      <c r="F310" s="2">
        <v>10.6326</v>
      </c>
      <c r="G310" s="2">
        <v>10.637820000000001</v>
      </c>
      <c r="H310" s="2">
        <v>10.512360000000001</v>
      </c>
      <c r="I310" s="2">
        <v>10.145017999999997</v>
      </c>
      <c r="J310" s="2">
        <v>9.6114924999999989</v>
      </c>
      <c r="K310" s="17" t="s">
        <v>54</v>
      </c>
      <c r="L310" s="17" t="s">
        <v>52</v>
      </c>
      <c r="M310" s="17" t="s">
        <v>55</v>
      </c>
    </row>
    <row r="311" spans="1:13" ht="13.5" x14ac:dyDescent="0.25">
      <c r="A311" s="3">
        <v>42458</v>
      </c>
      <c r="B311" s="2">
        <v>10.7705</v>
      </c>
      <c r="C311" s="2">
        <v>68.347715120541793</v>
      </c>
      <c r="D311" s="2">
        <v>-4.3283746538573808E-2</v>
      </c>
      <c r="E311" s="2">
        <v>-7.7892746329289553E-2</v>
      </c>
      <c r="F311" s="2">
        <v>10.66614</v>
      </c>
      <c r="G311" s="2">
        <v>10.65236</v>
      </c>
      <c r="H311" s="2">
        <v>10.547590000000003</v>
      </c>
      <c r="I311" s="2">
        <v>10.167833999999997</v>
      </c>
      <c r="J311" s="2">
        <v>9.6159279999999985</v>
      </c>
      <c r="K311" s="17" t="s">
        <v>48</v>
      </c>
      <c r="L311" s="17" t="s">
        <v>50</v>
      </c>
      <c r="M311" s="17" t="s">
        <v>51</v>
      </c>
    </row>
    <row r="312" spans="1:13" ht="13.5" x14ac:dyDescent="0.25">
      <c r="A312" s="3">
        <v>42459</v>
      </c>
      <c r="B312" s="2">
        <v>10.6251</v>
      </c>
      <c r="C312" s="2">
        <v>58.985906492154861</v>
      </c>
      <c r="D312" s="2">
        <v>-1.9510889940903553E-2</v>
      </c>
      <c r="E312" s="2">
        <v>-1.0729203866583069E-2</v>
      </c>
      <c r="F312" s="2">
        <v>10.688499999999999</v>
      </c>
      <c r="G312" s="2">
        <v>10.650490000000001</v>
      </c>
      <c r="H312" s="2">
        <v>10.566230000000001</v>
      </c>
      <c r="I312" s="2">
        <v>10.187219999999996</v>
      </c>
      <c r="J312" s="2">
        <v>9.6196364999999986</v>
      </c>
      <c r="K312" s="17" t="s">
        <v>48</v>
      </c>
      <c r="L312" s="17" t="s">
        <v>50</v>
      </c>
      <c r="M312" s="17" t="s">
        <v>51</v>
      </c>
    </row>
    <row r="313" spans="1:13" ht="13.5" x14ac:dyDescent="0.25">
      <c r="A313" s="3">
        <v>42460</v>
      </c>
      <c r="B313" s="2">
        <v>10.6251</v>
      </c>
      <c r="C313" s="2">
        <v>58.985906492154861</v>
      </c>
      <c r="D313" s="2">
        <v>-4.4998075536994975E-4</v>
      </c>
      <c r="E313" s="2">
        <v>4.6502961087084745E-2</v>
      </c>
      <c r="F313" s="2">
        <v>10.696700000000002</v>
      </c>
      <c r="G313" s="2">
        <v>10.648620000000001</v>
      </c>
      <c r="H313" s="2">
        <v>10.579274999999999</v>
      </c>
      <c r="I313" s="2">
        <v>10.207351999999997</v>
      </c>
      <c r="J313" s="2">
        <v>9.622992</v>
      </c>
      <c r="K313" s="17" t="s">
        <v>48</v>
      </c>
      <c r="L313" s="17" t="s">
        <v>50</v>
      </c>
      <c r="M313" s="17" t="s">
        <v>51</v>
      </c>
    </row>
    <row r="314" spans="1:13" ht="13.5" x14ac:dyDescent="0.25">
      <c r="A314" s="3">
        <v>42461</v>
      </c>
      <c r="B314" s="2">
        <v>10.6251</v>
      </c>
      <c r="C314" s="2">
        <v>58.985906492154861</v>
      </c>
      <c r="D314" s="2">
        <v>1.4702013401450387E-2</v>
      </c>
      <c r="E314" s="2">
        <v>9.7176672319938984E-2</v>
      </c>
      <c r="F314" s="2">
        <v>10.68998</v>
      </c>
      <c r="G314" s="2">
        <v>10.646750000000001</v>
      </c>
      <c r="H314" s="2">
        <v>10.593440000000001</v>
      </c>
      <c r="I314" s="2">
        <v>10.230465999999996</v>
      </c>
      <c r="J314" s="2">
        <v>9.6267004999999983</v>
      </c>
      <c r="K314" s="17" t="s">
        <v>54</v>
      </c>
      <c r="L314" s="17" t="s">
        <v>50</v>
      </c>
      <c r="M314" s="17" t="s">
        <v>47</v>
      </c>
    </row>
    <row r="315" spans="1:13" ht="13.5" x14ac:dyDescent="0.25">
      <c r="A315" s="3">
        <v>42464</v>
      </c>
      <c r="B315" s="2">
        <v>10.6251</v>
      </c>
      <c r="C315" s="2">
        <v>58.985906492154861</v>
      </c>
      <c r="D315" s="2">
        <v>2.8911102687828816E-2</v>
      </c>
      <c r="E315" s="2">
        <v>0.14116822559518774</v>
      </c>
      <c r="F315" s="2">
        <v>10.654180000000002</v>
      </c>
      <c r="G315" s="2">
        <v>10.64339</v>
      </c>
      <c r="H315" s="2">
        <v>10.612080000000002</v>
      </c>
      <c r="I315" s="2">
        <v>10.252385999999996</v>
      </c>
      <c r="J315" s="2">
        <v>9.6304284999999989</v>
      </c>
      <c r="K315" s="17" t="s">
        <v>54</v>
      </c>
      <c r="L315" s="17" t="s">
        <v>50</v>
      </c>
      <c r="M315" s="17" t="s">
        <v>47</v>
      </c>
    </row>
    <row r="316" spans="1:13" ht="13.5" x14ac:dyDescent="0.25">
      <c r="A316" s="3">
        <v>42465</v>
      </c>
      <c r="B316" s="2">
        <v>10.6251</v>
      </c>
      <c r="C316" s="2">
        <v>58.985906492154861</v>
      </c>
      <c r="D316" s="2">
        <v>3.1497014776157073E-2</v>
      </c>
      <c r="E316" s="2">
        <v>0.18125113524817452</v>
      </c>
      <c r="F316" s="2">
        <v>10.6251</v>
      </c>
      <c r="G316" s="2">
        <v>10.645620000000001</v>
      </c>
      <c r="H316" s="2">
        <v>10.627550000000001</v>
      </c>
      <c r="I316" s="2">
        <v>10.272517999999996</v>
      </c>
      <c r="J316" s="2">
        <v>9.6343429999999977</v>
      </c>
      <c r="K316" s="17" t="s">
        <v>54</v>
      </c>
      <c r="L316" s="17" t="s">
        <v>50</v>
      </c>
      <c r="M316" s="17" t="s">
        <v>47</v>
      </c>
    </row>
    <row r="317" spans="1:13" ht="13.5" x14ac:dyDescent="0.25">
      <c r="A317" s="3">
        <v>42466</v>
      </c>
      <c r="B317" s="2">
        <v>10.6251</v>
      </c>
      <c r="C317" s="2">
        <v>58.985906492154861</v>
      </c>
      <c r="D317" s="2">
        <v>1.9140712112866609E-2</v>
      </c>
      <c r="E317" s="2">
        <v>0.22699801059144314</v>
      </c>
      <c r="F317" s="2">
        <v>10.6251</v>
      </c>
      <c r="G317" s="2">
        <v>10.6568</v>
      </c>
      <c r="H317" s="2">
        <v>10.640595000000001</v>
      </c>
      <c r="I317" s="2">
        <v>10.287429999999995</v>
      </c>
      <c r="J317" s="2">
        <v>9.6376980000000003</v>
      </c>
      <c r="K317" s="17" t="s">
        <v>50</v>
      </c>
      <c r="L317" s="17" t="s">
        <v>50</v>
      </c>
      <c r="M317" s="17" t="s">
        <v>50</v>
      </c>
    </row>
    <row r="318" spans="1:13" ht="13.5" x14ac:dyDescent="0.25">
      <c r="A318" s="3">
        <v>42467</v>
      </c>
      <c r="B318" s="2">
        <v>10.643800000000001</v>
      </c>
      <c r="C318" s="2">
        <v>60.08284096022124</v>
      </c>
      <c r="D318" s="2">
        <v>1.7474768862564716E-2</v>
      </c>
      <c r="E318" s="2">
        <v>0.27465454843349435</v>
      </c>
      <c r="F318" s="2">
        <v>10.62884</v>
      </c>
      <c r="G318" s="2">
        <v>10.662770000000002</v>
      </c>
      <c r="H318" s="2">
        <v>10.639665000000003</v>
      </c>
      <c r="I318" s="2">
        <v>10.302865999999996</v>
      </c>
      <c r="J318" s="2">
        <v>9.6411280000000001</v>
      </c>
      <c r="K318" s="17" t="s">
        <v>48</v>
      </c>
      <c r="L318" s="17" t="s">
        <v>50</v>
      </c>
      <c r="M318" s="17" t="s">
        <v>51</v>
      </c>
    </row>
    <row r="319" spans="1:13" ht="13.5" x14ac:dyDescent="0.25">
      <c r="A319" s="3">
        <v>42468</v>
      </c>
      <c r="B319" s="2">
        <v>10.6065</v>
      </c>
      <c r="C319" s="2">
        <v>56.81854460748319</v>
      </c>
      <c r="D319" s="2">
        <v>2.9529944163751765E-2</v>
      </c>
      <c r="E319" s="2">
        <v>0.31435382648834198</v>
      </c>
      <c r="F319" s="2">
        <v>10.625120000000001</v>
      </c>
      <c r="G319" s="2">
        <v>10.657550000000001</v>
      </c>
      <c r="H319" s="2">
        <v>10.638735</v>
      </c>
      <c r="I319" s="2">
        <v>10.317033999999996</v>
      </c>
      <c r="J319" s="2">
        <v>9.6442040000000002</v>
      </c>
      <c r="K319" s="17" t="s">
        <v>54</v>
      </c>
      <c r="L319" s="17" t="s">
        <v>52</v>
      </c>
      <c r="M319" s="17" t="s">
        <v>47</v>
      </c>
    </row>
    <row r="320" spans="1:13" ht="13.5" x14ac:dyDescent="0.25">
      <c r="A320" s="3">
        <v>42471</v>
      </c>
      <c r="B320" s="2">
        <v>10.680999999999999</v>
      </c>
      <c r="C320" s="2">
        <v>61.336783836684305</v>
      </c>
      <c r="D320" s="2">
        <v>5.6083942543157406E-2</v>
      </c>
      <c r="E320" s="2">
        <v>0.34742043522528521</v>
      </c>
      <c r="F320" s="2">
        <v>10.6363</v>
      </c>
      <c r="G320" s="2">
        <v>10.645240000000001</v>
      </c>
      <c r="H320" s="2">
        <v>10.641530000000001</v>
      </c>
      <c r="I320" s="2">
        <v>10.326725999999997</v>
      </c>
      <c r="J320" s="2">
        <v>9.6472794999999998</v>
      </c>
      <c r="K320" s="17" t="s">
        <v>54</v>
      </c>
      <c r="L320" s="17" t="s">
        <v>52</v>
      </c>
      <c r="M320" s="17" t="s">
        <v>55</v>
      </c>
    </row>
    <row r="321" spans="1:13" ht="13.5" x14ac:dyDescent="0.25">
      <c r="A321" s="3">
        <v>42472</v>
      </c>
      <c r="B321" s="2">
        <v>10.6251</v>
      </c>
      <c r="C321" s="2">
        <v>56.55506871132539</v>
      </c>
      <c r="D321" s="2">
        <v>7.6623582953882163E-2</v>
      </c>
      <c r="E321" s="2">
        <v>0.366354881002459</v>
      </c>
      <c r="F321" s="2">
        <v>10.6363</v>
      </c>
      <c r="G321" s="2">
        <v>10.630700000000001</v>
      </c>
      <c r="H321" s="2">
        <v>10.641530000000001</v>
      </c>
      <c r="I321" s="2">
        <v>10.334927999999996</v>
      </c>
      <c r="J321" s="2">
        <v>9.6497960000000003</v>
      </c>
      <c r="K321" s="17" t="s">
        <v>54</v>
      </c>
      <c r="L321" s="17" t="s">
        <v>52</v>
      </c>
      <c r="M321" s="17" t="s">
        <v>50</v>
      </c>
    </row>
    <row r="322" spans="1:13" ht="13.5" x14ac:dyDescent="0.25">
      <c r="A322" s="3">
        <v>42473</v>
      </c>
      <c r="B322" s="2">
        <v>10.6251</v>
      </c>
      <c r="C322" s="2">
        <v>56.55506871132539</v>
      </c>
      <c r="D322" s="2">
        <v>7.11304398801893E-2</v>
      </c>
      <c r="E322" s="2">
        <v>0.36882780667065462</v>
      </c>
      <c r="F322" s="2">
        <v>10.6363</v>
      </c>
      <c r="G322" s="2">
        <v>10.630700000000001</v>
      </c>
      <c r="H322" s="2">
        <v>10.640595000000001</v>
      </c>
      <c r="I322" s="2">
        <v>10.343501999999996</v>
      </c>
      <c r="J322" s="2">
        <v>9.6516599999999997</v>
      </c>
      <c r="K322" s="17" t="s">
        <v>54</v>
      </c>
      <c r="L322" s="17" t="s">
        <v>52</v>
      </c>
      <c r="M322" s="17" t="s">
        <v>50</v>
      </c>
    </row>
    <row r="323" spans="1:13" ht="13.5" x14ac:dyDescent="0.25">
      <c r="A323" s="3">
        <v>42474</v>
      </c>
      <c r="B323" s="2">
        <v>10.610200000000001</v>
      </c>
      <c r="C323" s="2">
        <v>55.22419777243951</v>
      </c>
      <c r="D323" s="2">
        <v>6.7119795707009544E-2</v>
      </c>
      <c r="E323" s="2">
        <v>0.35481577934282055</v>
      </c>
      <c r="F323" s="2">
        <v>10.629580000000001</v>
      </c>
      <c r="G323" s="2">
        <v>10.62921</v>
      </c>
      <c r="H323" s="2">
        <v>10.638915000000001</v>
      </c>
      <c r="I323" s="2">
        <v>10.357221999999995</v>
      </c>
      <c r="J323" s="2">
        <v>9.6531509999999976</v>
      </c>
      <c r="K323" s="17" t="s">
        <v>54</v>
      </c>
      <c r="L323" s="17" t="s">
        <v>52</v>
      </c>
      <c r="M323" s="17" t="s">
        <v>47</v>
      </c>
    </row>
    <row r="324" spans="1:13" ht="13.5" x14ac:dyDescent="0.25">
      <c r="A324" s="3">
        <v>42475</v>
      </c>
      <c r="B324" s="2">
        <v>10.550599999999999</v>
      </c>
      <c r="C324" s="2">
        <v>50.141371234309879</v>
      </c>
      <c r="D324" s="2">
        <v>6.7797270549023736E-2</v>
      </c>
      <c r="E324" s="2">
        <v>0.33476249566236949</v>
      </c>
      <c r="F324" s="2">
        <v>10.618399999999999</v>
      </c>
      <c r="G324" s="2">
        <v>10.621760000000002</v>
      </c>
      <c r="H324" s="2">
        <v>10.634255000000001</v>
      </c>
      <c r="I324" s="2">
        <v>10.366915999999996</v>
      </c>
      <c r="J324" s="2">
        <v>9.6548289999999994</v>
      </c>
      <c r="K324" s="17" t="s">
        <v>54</v>
      </c>
      <c r="L324" s="17" t="s">
        <v>52</v>
      </c>
      <c r="M324" s="17" t="s">
        <v>47</v>
      </c>
    </row>
    <row r="325" spans="1:13" ht="13.5" x14ac:dyDescent="0.25">
      <c r="A325" s="3">
        <v>42478</v>
      </c>
      <c r="B325" s="2">
        <v>10.438700000000001</v>
      </c>
      <c r="C325" s="2">
        <v>42.274182009423576</v>
      </c>
      <c r="D325" s="2">
        <v>7.6693328951753514E-2</v>
      </c>
      <c r="E325" s="2">
        <v>0.31225443712611933</v>
      </c>
      <c r="F325" s="2">
        <v>10.569939999999999</v>
      </c>
      <c r="G325" s="2">
        <v>10.603120000000001</v>
      </c>
      <c r="H325" s="2">
        <v>10.623255000000004</v>
      </c>
      <c r="I325" s="2">
        <v>10.376981999999996</v>
      </c>
      <c r="J325" s="2">
        <v>9.6557234999999988</v>
      </c>
      <c r="K325" s="17" t="s">
        <v>54</v>
      </c>
      <c r="L325" s="17" t="s">
        <v>52</v>
      </c>
      <c r="M325" s="17" t="s">
        <v>47</v>
      </c>
    </row>
    <row r="326" spans="1:13" ht="13.5" x14ac:dyDescent="0.25">
      <c r="A326" s="3">
        <v>42479</v>
      </c>
      <c r="B326" s="2">
        <v>10.4201</v>
      </c>
      <c r="C326" s="2">
        <v>41.119302515833517</v>
      </c>
      <c r="D326" s="2">
        <v>8.6291171529939703E-2</v>
      </c>
      <c r="E326" s="2">
        <v>0.28443587790351704</v>
      </c>
      <c r="F326" s="2">
        <v>10.52894</v>
      </c>
      <c r="G326" s="2">
        <v>10.582620000000002</v>
      </c>
      <c r="H326" s="2">
        <v>10.614120000000002</v>
      </c>
      <c r="I326" s="2">
        <v>10.384065999999995</v>
      </c>
      <c r="J326" s="2">
        <v>9.6565249999999985</v>
      </c>
      <c r="K326" s="17" t="s">
        <v>54</v>
      </c>
      <c r="L326" s="17" t="s">
        <v>52</v>
      </c>
      <c r="M326" s="17" t="s">
        <v>47</v>
      </c>
    </row>
    <row r="327" spans="1:13" ht="13.5" x14ac:dyDescent="0.25">
      <c r="A327" s="3">
        <v>42480</v>
      </c>
      <c r="B327" s="2">
        <v>10.4201</v>
      </c>
      <c r="C327" s="2">
        <v>41.11930251583351</v>
      </c>
      <c r="D327" s="2">
        <v>9.5163655925615487E-2</v>
      </c>
      <c r="E327" s="2">
        <v>0.24615590169053181</v>
      </c>
      <c r="F327" s="2">
        <v>10.48794</v>
      </c>
      <c r="G327" s="2">
        <v>10.56212</v>
      </c>
      <c r="H327" s="2">
        <v>10.60946</v>
      </c>
      <c r="I327" s="2">
        <v>10.396369999999996</v>
      </c>
      <c r="J327" s="2">
        <v>9.657904499999999</v>
      </c>
      <c r="K327" s="17" t="s">
        <v>54</v>
      </c>
      <c r="L327" s="17" t="s">
        <v>52</v>
      </c>
      <c r="M327" s="17" t="s">
        <v>47</v>
      </c>
    </row>
    <row r="328" spans="1:13" ht="13.5" x14ac:dyDescent="0.25">
      <c r="A328" s="3">
        <v>42481</v>
      </c>
      <c r="B328" s="2">
        <v>10.401400000000001</v>
      </c>
      <c r="C328" s="2">
        <v>39.849935783833054</v>
      </c>
      <c r="D328" s="2">
        <v>0.10762883707976911</v>
      </c>
      <c r="E328" s="2">
        <v>0.1954009257712282</v>
      </c>
      <c r="F328" s="2">
        <v>10.44618</v>
      </c>
      <c r="G328" s="2">
        <v>10.537879999999999</v>
      </c>
      <c r="H328" s="2">
        <v>10.600325</v>
      </c>
      <c r="I328" s="2">
        <v>10.406135999999995</v>
      </c>
      <c r="J328" s="2">
        <v>9.6591904999999993</v>
      </c>
      <c r="K328" s="17" t="s">
        <v>54</v>
      </c>
      <c r="L328" s="17" t="s">
        <v>52</v>
      </c>
      <c r="M328" s="17" t="s">
        <v>47</v>
      </c>
    </row>
    <row r="329" spans="1:13" ht="13.5" x14ac:dyDescent="0.25">
      <c r="A329" s="3">
        <v>42482</v>
      </c>
      <c r="B329" s="2">
        <v>10.2523</v>
      </c>
      <c r="C329" s="2">
        <v>31.500159405769821</v>
      </c>
      <c r="D329" s="2">
        <v>0.12423684126516399</v>
      </c>
      <c r="E329" s="2">
        <v>0.14135680706248893</v>
      </c>
      <c r="F329" s="2">
        <v>10.386520000000001</v>
      </c>
      <c r="G329" s="2">
        <v>10.502460000000001</v>
      </c>
      <c r="H329" s="2">
        <v>10.580004999999998</v>
      </c>
      <c r="I329" s="2">
        <v>10.414337999999995</v>
      </c>
      <c r="J329" s="2">
        <v>9.6599545000000013</v>
      </c>
      <c r="K329" s="17" t="s">
        <v>54</v>
      </c>
      <c r="L329" s="17" t="s">
        <v>52</v>
      </c>
      <c r="M329" s="17" t="s">
        <v>47</v>
      </c>
    </row>
    <row r="330" spans="1:13" ht="13.5" x14ac:dyDescent="0.25">
      <c r="A330" s="3">
        <v>42485</v>
      </c>
      <c r="B330" s="2">
        <v>10.2523</v>
      </c>
      <c r="C330" s="2">
        <v>31.500159405769821</v>
      </c>
      <c r="D330" s="2">
        <v>0.15133101159542761</v>
      </c>
      <c r="E330" s="2">
        <v>7.9354839136982894E-2</v>
      </c>
      <c r="F330" s="2">
        <v>10.349239999999998</v>
      </c>
      <c r="G330" s="2">
        <v>10.45959</v>
      </c>
      <c r="H330" s="2">
        <v>10.552415</v>
      </c>
      <c r="I330" s="2">
        <v>10.420451999999996</v>
      </c>
      <c r="J330" s="2">
        <v>9.6608865000000037</v>
      </c>
      <c r="K330" s="17" t="s">
        <v>54</v>
      </c>
      <c r="L330" s="17" t="s">
        <v>52</v>
      </c>
      <c r="M330" s="17" t="s">
        <v>47</v>
      </c>
    </row>
    <row r="331" spans="1:13" ht="13.5" x14ac:dyDescent="0.25">
      <c r="A331" s="3">
        <v>42486</v>
      </c>
      <c r="B331" s="2">
        <v>10.2523</v>
      </c>
      <c r="C331" s="2">
        <v>31.500159405769821</v>
      </c>
      <c r="D331" s="2">
        <v>0.16711953807531543</v>
      </c>
      <c r="E331" s="2">
        <v>1.4175507994471523E-2</v>
      </c>
      <c r="F331" s="2">
        <v>10.315679999999999</v>
      </c>
      <c r="G331" s="2">
        <v>10.422310000000001</v>
      </c>
      <c r="H331" s="2">
        <v>10.526504999999998</v>
      </c>
      <c r="I331" s="2">
        <v>10.426491999999996</v>
      </c>
      <c r="J331" s="2">
        <v>9.6616320000000027</v>
      </c>
      <c r="K331" s="17" t="s">
        <v>54</v>
      </c>
      <c r="L331" s="17" t="s">
        <v>52</v>
      </c>
      <c r="M331" s="17" t="s">
        <v>47</v>
      </c>
    </row>
    <row r="332" spans="1:13" ht="13.5" x14ac:dyDescent="0.25">
      <c r="A332" s="3">
        <v>42487</v>
      </c>
      <c r="B332" s="2">
        <v>10.2523</v>
      </c>
      <c r="C332" s="2">
        <v>31.500159405769821</v>
      </c>
      <c r="D332" s="2">
        <v>0.18183340311710516</v>
      </c>
      <c r="E332" s="2">
        <v>-5.5658126911898725E-2</v>
      </c>
      <c r="F332" s="2">
        <v>10.282119999999999</v>
      </c>
      <c r="G332" s="2">
        <v>10.385030000000002</v>
      </c>
      <c r="H332" s="2">
        <v>10.507864999999999</v>
      </c>
      <c r="I332" s="2">
        <v>10.430219999999995</v>
      </c>
      <c r="J332" s="2">
        <v>9.6622845000000037</v>
      </c>
      <c r="K332" s="17" t="s">
        <v>54</v>
      </c>
      <c r="L332" s="17" t="s">
        <v>52</v>
      </c>
      <c r="M332" s="17" t="s">
        <v>47</v>
      </c>
    </row>
    <row r="333" spans="1:13" ht="13.5" x14ac:dyDescent="0.25">
      <c r="A333" s="3">
        <v>42488</v>
      </c>
      <c r="B333" s="2">
        <v>10.215</v>
      </c>
      <c r="C333" s="2">
        <v>29.425525961383087</v>
      </c>
      <c r="D333" s="2">
        <v>0.19600827284366851</v>
      </c>
      <c r="E333" s="2">
        <v>-0.12665062633177954</v>
      </c>
      <c r="F333" s="2">
        <v>10.24484</v>
      </c>
      <c r="G333" s="2">
        <v>10.345510000000001</v>
      </c>
      <c r="H333" s="2">
        <v>10.487359999999999</v>
      </c>
      <c r="I333" s="2">
        <v>10.430963999999994</v>
      </c>
      <c r="J333" s="2">
        <v>9.6630300000000044</v>
      </c>
      <c r="K333" s="17" t="s">
        <v>54</v>
      </c>
      <c r="L333" s="17" t="s">
        <v>52</v>
      </c>
      <c r="M333" s="17" t="s">
        <v>47</v>
      </c>
    </row>
    <row r="334" spans="1:13" ht="13.5" x14ac:dyDescent="0.25">
      <c r="A334" s="3">
        <v>42489</v>
      </c>
      <c r="B334" s="2">
        <v>10.3269</v>
      </c>
      <c r="C334" s="2">
        <v>41.807774756701114</v>
      </c>
      <c r="D334" s="2">
        <v>0.19192581154289812</v>
      </c>
      <c r="E334" s="2">
        <v>-0.19575995681314501</v>
      </c>
      <c r="F334" s="2">
        <v>10.259760000000002</v>
      </c>
      <c r="G334" s="2">
        <v>10.32314</v>
      </c>
      <c r="H334" s="2">
        <v>10.472449999999998</v>
      </c>
      <c r="I334" s="2">
        <v>10.436183999999994</v>
      </c>
      <c r="J334" s="2">
        <v>9.6643350000000048</v>
      </c>
      <c r="K334" s="17" t="s">
        <v>54</v>
      </c>
      <c r="L334" s="17" t="s">
        <v>50</v>
      </c>
      <c r="M334" s="17" t="s">
        <v>55</v>
      </c>
    </row>
    <row r="335" spans="1:13" ht="13.5" x14ac:dyDescent="0.25">
      <c r="A335" s="3">
        <v>42492</v>
      </c>
      <c r="B335" s="2">
        <v>10.2523</v>
      </c>
      <c r="C335" s="2">
        <v>37.130660543189556</v>
      </c>
      <c r="D335" s="2">
        <v>0.17739994230106682</v>
      </c>
      <c r="E335" s="2">
        <v>-0.26168376930937964</v>
      </c>
      <c r="F335" s="2">
        <v>10.25976</v>
      </c>
      <c r="G335" s="2">
        <v>10.304500000000001</v>
      </c>
      <c r="H335" s="2">
        <v>10.453809999999999</v>
      </c>
      <c r="I335" s="2">
        <v>10.441775999999996</v>
      </c>
      <c r="J335" s="2">
        <v>9.665453500000007</v>
      </c>
      <c r="K335" s="17" t="s">
        <v>54</v>
      </c>
      <c r="L335" s="17" t="s">
        <v>50</v>
      </c>
      <c r="M335" s="17" t="s">
        <v>50</v>
      </c>
    </row>
    <row r="336" spans="1:13" ht="13.5" x14ac:dyDescent="0.25">
      <c r="A336" s="3">
        <v>42493</v>
      </c>
      <c r="B336" s="2">
        <v>10.2188</v>
      </c>
      <c r="C336" s="2">
        <v>35.224929042661742</v>
      </c>
      <c r="D336" s="2">
        <v>0.16574178329620182</v>
      </c>
      <c r="E336" s="2">
        <v>-0.31999493473408425</v>
      </c>
      <c r="F336" s="2">
        <v>10.253060000000001</v>
      </c>
      <c r="G336" s="2">
        <v>10.284369999999999</v>
      </c>
      <c r="H336" s="2">
        <v>10.433494999999997</v>
      </c>
      <c r="I336" s="2">
        <v>10.446771999999996</v>
      </c>
      <c r="J336" s="2">
        <v>9.6662180000000077</v>
      </c>
      <c r="K336" s="17" t="s">
        <v>54</v>
      </c>
      <c r="L336" s="17" t="s">
        <v>50</v>
      </c>
      <c r="M336" s="17" t="s">
        <v>47</v>
      </c>
    </row>
    <row r="337" spans="1:13" ht="13.5" x14ac:dyDescent="0.25">
      <c r="A337" s="3">
        <v>42494</v>
      </c>
      <c r="B337" s="2">
        <v>10.2188</v>
      </c>
      <c r="C337" s="2">
        <v>35.224929042661742</v>
      </c>
      <c r="D337" s="2">
        <v>0.15701311987875854</v>
      </c>
      <c r="E337" s="2">
        <v>-0.36691868207520351</v>
      </c>
      <c r="F337" s="2">
        <v>10.246359999999999</v>
      </c>
      <c r="G337" s="2">
        <v>10.264239999999999</v>
      </c>
      <c r="H337" s="2">
        <v>10.413179999999997</v>
      </c>
      <c r="I337" s="2">
        <v>10.453781999999995</v>
      </c>
      <c r="J337" s="2">
        <v>9.6669825000000067</v>
      </c>
      <c r="K337" s="17" t="s">
        <v>54</v>
      </c>
      <c r="L337" s="17" t="s">
        <v>50</v>
      </c>
      <c r="M337" s="17" t="s">
        <v>47</v>
      </c>
    </row>
    <row r="338" spans="1:13" ht="13.5" x14ac:dyDescent="0.25">
      <c r="A338" s="3">
        <v>42495</v>
      </c>
      <c r="B338" s="2">
        <v>10.215</v>
      </c>
      <c r="C338" s="2">
        <v>34.988682866583332</v>
      </c>
      <c r="D338" s="2">
        <v>0.14808367566419456</v>
      </c>
      <c r="E338" s="2">
        <v>-0.3974690850427457</v>
      </c>
      <c r="F338" s="2">
        <v>10.246360000000001</v>
      </c>
      <c r="G338" s="2">
        <v>10.2456</v>
      </c>
      <c r="H338" s="2">
        <v>10.391739999999999</v>
      </c>
      <c r="I338" s="2">
        <v>10.460491999999997</v>
      </c>
      <c r="J338" s="2">
        <v>9.6677280000000057</v>
      </c>
      <c r="K338" s="17" t="s">
        <v>54</v>
      </c>
      <c r="L338" s="17" t="s">
        <v>50</v>
      </c>
      <c r="M338" s="17" t="s">
        <v>50</v>
      </c>
    </row>
    <row r="339" spans="1:13" ht="13.5" x14ac:dyDescent="0.25">
      <c r="A339" s="3">
        <v>42496</v>
      </c>
      <c r="B339" s="2">
        <v>10.2262</v>
      </c>
      <c r="C339" s="2">
        <v>36.343792800058146</v>
      </c>
      <c r="D339" s="2">
        <v>0.11775623446287753</v>
      </c>
      <c r="E339" s="2">
        <v>-0.4284335095350062</v>
      </c>
      <c r="F339" s="2">
        <v>10.22622</v>
      </c>
      <c r="G339" s="2">
        <v>10.242990000000002</v>
      </c>
      <c r="H339" s="2">
        <v>10.372724999999999</v>
      </c>
      <c r="I339" s="2">
        <v>10.466679999999995</v>
      </c>
      <c r="J339" s="2">
        <v>9.6685665000000061</v>
      </c>
      <c r="K339" s="17" t="s">
        <v>54</v>
      </c>
      <c r="L339" s="17" t="s">
        <v>50</v>
      </c>
      <c r="M339" s="17" t="s">
        <v>47</v>
      </c>
    </row>
    <row r="340" spans="1:13" ht="13.5" x14ac:dyDescent="0.25">
      <c r="A340" s="3">
        <v>42499</v>
      </c>
      <c r="B340" s="2">
        <v>10.401400000000001</v>
      </c>
      <c r="C340" s="2">
        <v>52.887207970558322</v>
      </c>
      <c r="D340" s="2">
        <v>7.9973125436627157E-2</v>
      </c>
      <c r="E340" s="2">
        <v>-0.44825956513026488</v>
      </c>
      <c r="F340" s="2">
        <v>10.25604</v>
      </c>
      <c r="G340" s="2">
        <v>10.257900000000001</v>
      </c>
      <c r="H340" s="2">
        <v>10.358744999999999</v>
      </c>
      <c r="I340" s="2">
        <v>10.477489999999994</v>
      </c>
      <c r="J340" s="2">
        <v>9.6708030000000065</v>
      </c>
      <c r="K340" s="17" t="s">
        <v>48</v>
      </c>
      <c r="L340" s="17" t="s">
        <v>49</v>
      </c>
      <c r="M340" s="17" t="s">
        <v>51</v>
      </c>
    </row>
    <row r="341" spans="1:13" ht="13.5" x14ac:dyDescent="0.25">
      <c r="A341" s="3">
        <v>42500</v>
      </c>
      <c r="B341" s="2">
        <v>10.513299999999999</v>
      </c>
      <c r="C341" s="2">
        <v>60.031831169938698</v>
      </c>
      <c r="D341" s="2">
        <v>3.9471565653249385E-2</v>
      </c>
      <c r="E341" s="2">
        <v>-0.46290132376712623</v>
      </c>
      <c r="F341" s="2">
        <v>10.31494</v>
      </c>
      <c r="G341" s="2">
        <v>10.284000000000001</v>
      </c>
      <c r="H341" s="2">
        <v>10.353154999999999</v>
      </c>
      <c r="I341" s="2">
        <v>10.486437999999996</v>
      </c>
      <c r="J341" s="2">
        <v>9.6735990000000065</v>
      </c>
      <c r="K341" s="17" t="s">
        <v>48</v>
      </c>
      <c r="L341" s="17" t="s">
        <v>49</v>
      </c>
      <c r="M341" s="17" t="s">
        <v>51</v>
      </c>
    </row>
    <row r="342" spans="1:13" ht="13.5" x14ac:dyDescent="0.25">
      <c r="A342" s="3">
        <v>42501</v>
      </c>
      <c r="B342" s="2">
        <v>10.6251</v>
      </c>
      <c r="C342" s="2">
        <v>65.638545473640193</v>
      </c>
      <c r="D342" s="2">
        <v>-3.9660844978648413E-3</v>
      </c>
      <c r="E342" s="2">
        <v>-0.46610457884621204</v>
      </c>
      <c r="F342" s="2">
        <v>10.396200000000002</v>
      </c>
      <c r="G342" s="2">
        <v>10.32128</v>
      </c>
      <c r="H342" s="2">
        <v>10.353154999999999</v>
      </c>
      <c r="I342" s="2">
        <v>10.493893999999996</v>
      </c>
      <c r="J342" s="2">
        <v>9.6773270000000071</v>
      </c>
      <c r="K342" s="17" t="s">
        <v>48</v>
      </c>
      <c r="L342" s="17" t="s">
        <v>49</v>
      </c>
      <c r="M342" s="17" t="s">
        <v>51</v>
      </c>
    </row>
    <row r="343" spans="1:13" ht="13.5" x14ac:dyDescent="0.25">
      <c r="A343" s="3">
        <v>42502</v>
      </c>
      <c r="B343" s="2">
        <v>10.6624</v>
      </c>
      <c r="C343" s="2">
        <v>67.287322687281502</v>
      </c>
      <c r="D343" s="2">
        <v>-5.0703091488079721E-2</v>
      </c>
      <c r="E343" s="2">
        <v>-0.46112477312973443</v>
      </c>
      <c r="F343" s="2">
        <v>10.48568</v>
      </c>
      <c r="G343" s="2">
        <v>10.366020000000002</v>
      </c>
      <c r="H343" s="2">
        <v>10.355765</v>
      </c>
      <c r="I343" s="2">
        <v>10.499858</v>
      </c>
      <c r="J343" s="2">
        <v>9.6813345000000055</v>
      </c>
      <c r="K343" s="17" t="s">
        <v>48</v>
      </c>
      <c r="L343" s="17" t="s">
        <v>49</v>
      </c>
      <c r="M343" s="17" t="s">
        <v>51</v>
      </c>
    </row>
    <row r="344" spans="1:13" ht="13.5" x14ac:dyDescent="0.25">
      <c r="A344" s="3">
        <v>42503</v>
      </c>
      <c r="B344" s="2">
        <v>10.6997</v>
      </c>
      <c r="C344" s="2">
        <v>68.894670723426373</v>
      </c>
      <c r="D344" s="2">
        <v>-7.7388745494793909E-2</v>
      </c>
      <c r="E344" s="2">
        <v>-0.45101976864304388</v>
      </c>
      <c r="F344" s="2">
        <v>10.58038</v>
      </c>
      <c r="G344" s="2">
        <v>10.403300000000002</v>
      </c>
      <c r="H344" s="2">
        <v>10.36322</v>
      </c>
      <c r="I344" s="2">
        <v>10.507015999999998</v>
      </c>
      <c r="J344" s="2">
        <v>9.6855285000000073</v>
      </c>
      <c r="K344" s="17" t="s">
        <v>48</v>
      </c>
      <c r="L344" s="17" t="s">
        <v>49</v>
      </c>
      <c r="M344" s="17" t="s">
        <v>51</v>
      </c>
    </row>
    <row r="345" spans="1:13" ht="13.5" x14ac:dyDescent="0.25">
      <c r="A345" s="3">
        <v>42506</v>
      </c>
      <c r="B345" s="2">
        <v>10.6997</v>
      </c>
      <c r="C345" s="2">
        <v>68.894670723426373</v>
      </c>
      <c r="D345" s="2">
        <v>-0.11313974227504175</v>
      </c>
      <c r="E345" s="2">
        <v>-0.43786226426516778</v>
      </c>
      <c r="F345" s="2">
        <v>10.640039999999999</v>
      </c>
      <c r="G345" s="2">
        <v>10.448040000000001</v>
      </c>
      <c r="H345" s="2">
        <v>10.37627</v>
      </c>
      <c r="I345" s="2">
        <v>10.515963999999997</v>
      </c>
      <c r="J345" s="2">
        <v>9.6897225000000056</v>
      </c>
      <c r="K345" s="17" t="s">
        <v>48</v>
      </c>
      <c r="L345" s="17" t="s">
        <v>49</v>
      </c>
      <c r="M345" s="17" t="s">
        <v>51</v>
      </c>
    </row>
    <row r="346" spans="1:13" ht="13.5" x14ac:dyDescent="0.25">
      <c r="A346" s="3">
        <v>42507</v>
      </c>
      <c r="B346" s="2">
        <v>10.696</v>
      </c>
      <c r="C346" s="2">
        <v>68.507418698579841</v>
      </c>
      <c r="D346" s="2">
        <v>-0.14983878827352548</v>
      </c>
      <c r="E346" s="2">
        <v>-0.42160498294449966</v>
      </c>
      <c r="F346" s="2">
        <v>10.67658</v>
      </c>
      <c r="G346" s="2">
        <v>10.495760000000001</v>
      </c>
      <c r="H346" s="2">
        <v>10.390065</v>
      </c>
      <c r="I346" s="2">
        <v>10.523569999999998</v>
      </c>
      <c r="J346" s="2">
        <v>9.6942335000000064</v>
      </c>
      <c r="K346" s="17" t="s">
        <v>54</v>
      </c>
      <c r="L346" s="17" t="s">
        <v>52</v>
      </c>
      <c r="M346" s="17" t="s">
        <v>55</v>
      </c>
    </row>
    <row r="347" spans="1:13" ht="13.5" x14ac:dyDescent="0.25">
      <c r="A347" s="3">
        <v>42508</v>
      </c>
      <c r="B347" s="2">
        <v>10.6997</v>
      </c>
      <c r="C347" s="2">
        <v>68.696905959389142</v>
      </c>
      <c r="D347" s="2">
        <v>-0.18259628826352348</v>
      </c>
      <c r="E347" s="2">
        <v>-0.4071461604914392</v>
      </c>
      <c r="F347" s="2">
        <v>10.6915</v>
      </c>
      <c r="G347" s="2">
        <v>10.543850000000001</v>
      </c>
      <c r="H347" s="2">
        <v>10.404045</v>
      </c>
      <c r="I347" s="2">
        <v>10.530279999999998</v>
      </c>
      <c r="J347" s="2">
        <v>9.6990800000000057</v>
      </c>
      <c r="K347" s="17" t="s">
        <v>54</v>
      </c>
      <c r="L347" s="17" t="s">
        <v>52</v>
      </c>
      <c r="M347" s="17" t="s">
        <v>55</v>
      </c>
    </row>
    <row r="348" spans="1:13" ht="13.5" x14ac:dyDescent="0.25">
      <c r="A348" s="3">
        <v>42509</v>
      </c>
      <c r="B348" s="2">
        <v>10.550599999999999</v>
      </c>
      <c r="C348" s="2">
        <v>54.47313549016431</v>
      </c>
      <c r="D348" s="2">
        <v>-0.20120063967148738</v>
      </c>
      <c r="E348" s="2">
        <v>-0.38037197153016494</v>
      </c>
      <c r="F348" s="2">
        <v>10.669139999999999</v>
      </c>
      <c r="G348" s="2">
        <v>10.57741</v>
      </c>
      <c r="H348" s="2">
        <v>10.411505000000002</v>
      </c>
      <c r="I348" s="2">
        <v>10.528044</v>
      </c>
      <c r="J348" s="2">
        <v>9.7030505000000069</v>
      </c>
      <c r="K348" s="17" t="s">
        <v>54</v>
      </c>
      <c r="L348" s="17" t="s">
        <v>52</v>
      </c>
      <c r="M348" s="17" t="s">
        <v>47</v>
      </c>
    </row>
    <row r="349" spans="1:13" ht="13.5" x14ac:dyDescent="0.25">
      <c r="A349" s="3">
        <v>42510</v>
      </c>
      <c r="B349" s="2">
        <v>10.6997</v>
      </c>
      <c r="C349" s="2">
        <v>62.773770096258879</v>
      </c>
      <c r="D349" s="2">
        <v>-0.2266296826301879</v>
      </c>
      <c r="E349" s="2">
        <v>-0.32716988190751262</v>
      </c>
      <c r="F349" s="2">
        <v>10.669140000000001</v>
      </c>
      <c r="G349" s="2">
        <v>10.62476</v>
      </c>
      <c r="H349" s="2">
        <v>10.433875000000002</v>
      </c>
      <c r="I349" s="2">
        <v>10.529536</v>
      </c>
      <c r="J349" s="2">
        <v>9.7080835000000061</v>
      </c>
      <c r="K349" s="17" t="s">
        <v>54</v>
      </c>
      <c r="L349" s="17" t="s">
        <v>52</v>
      </c>
      <c r="M349" s="17" t="s">
        <v>50</v>
      </c>
    </row>
    <row r="350" spans="1:13" ht="13.5" x14ac:dyDescent="0.25">
      <c r="A350" s="3">
        <v>42513</v>
      </c>
      <c r="B350" s="2">
        <v>10.886100000000001</v>
      </c>
      <c r="C350" s="2">
        <v>70.110671214230649</v>
      </c>
      <c r="D350" s="2">
        <v>-0.23621962018894038</v>
      </c>
      <c r="E350" s="2">
        <v>-0.25550250566955468</v>
      </c>
      <c r="F350" s="2">
        <v>10.70642</v>
      </c>
      <c r="G350" s="2">
        <v>10.67323</v>
      </c>
      <c r="H350" s="2">
        <v>10.465565000000002</v>
      </c>
      <c r="I350" s="2">
        <v>10.534756</v>
      </c>
      <c r="J350" s="2">
        <v>9.713862000000006</v>
      </c>
      <c r="K350" s="17" t="s">
        <v>54</v>
      </c>
      <c r="L350" s="17" t="s">
        <v>52</v>
      </c>
      <c r="M350" s="17" t="s">
        <v>55</v>
      </c>
    </row>
    <row r="351" spans="1:13" ht="13.5" x14ac:dyDescent="0.25">
      <c r="A351" s="3">
        <v>42514</v>
      </c>
      <c r="B351" s="2">
        <v>10.819000000000001</v>
      </c>
      <c r="C351" s="2">
        <v>65.134067000952967</v>
      </c>
      <c r="D351" s="2">
        <v>-0.22437903428552453</v>
      </c>
      <c r="E351" s="2">
        <v>-0.17592217975317909</v>
      </c>
      <c r="F351" s="2">
        <v>10.731020000000001</v>
      </c>
      <c r="G351" s="2">
        <v>10.703799999999999</v>
      </c>
      <c r="H351" s="2">
        <v>10.4939</v>
      </c>
      <c r="I351" s="2">
        <v>10.538634</v>
      </c>
      <c r="J351" s="2">
        <v>9.7200505000000046</v>
      </c>
      <c r="K351" s="17" t="s">
        <v>48</v>
      </c>
      <c r="L351" s="17" t="s">
        <v>49</v>
      </c>
      <c r="M351" s="17" t="s">
        <v>51</v>
      </c>
    </row>
    <row r="352" spans="1:13" ht="13.5" x14ac:dyDescent="0.25">
      <c r="A352" s="3">
        <v>42515</v>
      </c>
      <c r="B352" s="2">
        <v>10.811500000000001</v>
      </c>
      <c r="C352" s="2">
        <v>64.582261968989783</v>
      </c>
      <c r="D352" s="2">
        <v>-0.19827340106449398</v>
      </c>
      <c r="E352" s="2">
        <v>-0.10298336757984337</v>
      </c>
      <c r="F352" s="2">
        <v>10.753380000000002</v>
      </c>
      <c r="G352" s="2">
        <v>10.722439999999999</v>
      </c>
      <c r="H352" s="2">
        <v>10.52186</v>
      </c>
      <c r="I352" s="2">
        <v>10.541988000000002</v>
      </c>
      <c r="J352" s="2">
        <v>9.7270405000000046</v>
      </c>
      <c r="K352" s="17" t="s">
        <v>48</v>
      </c>
      <c r="L352" s="17" t="s">
        <v>49</v>
      </c>
      <c r="M352" s="17" t="s">
        <v>51</v>
      </c>
    </row>
    <row r="353" spans="1:13" ht="13.5" x14ac:dyDescent="0.25">
      <c r="A353" s="3">
        <v>42516</v>
      </c>
      <c r="B353" s="2">
        <v>10.7742</v>
      </c>
      <c r="C353" s="2">
        <v>61.779080880555419</v>
      </c>
      <c r="D353" s="2">
        <v>-0.16918353570825317</v>
      </c>
      <c r="E353" s="2">
        <v>-4.2029798920451618E-2</v>
      </c>
      <c r="F353" s="2">
        <v>10.798100000000002</v>
      </c>
      <c r="G353" s="2">
        <v>10.733619999999998</v>
      </c>
      <c r="H353" s="2">
        <v>10.54982</v>
      </c>
      <c r="I353" s="2">
        <v>10.544595999999999</v>
      </c>
      <c r="J353" s="2">
        <v>9.7338440000000066</v>
      </c>
      <c r="K353" s="17" t="s">
        <v>48</v>
      </c>
      <c r="L353" s="17" t="s">
        <v>49</v>
      </c>
      <c r="M353" s="17" t="s">
        <v>51</v>
      </c>
    </row>
    <row r="354" spans="1:13" ht="13.5" x14ac:dyDescent="0.25">
      <c r="A354" s="3">
        <v>42517</v>
      </c>
      <c r="B354" s="2">
        <v>10.6997</v>
      </c>
      <c r="C354" s="2">
        <v>56.503776731110101</v>
      </c>
      <c r="D354" s="2">
        <v>-0.13448140717321166</v>
      </c>
      <c r="E354" s="2">
        <v>4.1441817125468863E-3</v>
      </c>
      <c r="F354" s="2">
        <v>10.798100000000002</v>
      </c>
      <c r="G354" s="2">
        <v>10.733620000000002</v>
      </c>
      <c r="H354" s="2">
        <v>10.568460000000002</v>
      </c>
      <c r="I354" s="2">
        <v>10.545714</v>
      </c>
      <c r="J354" s="2">
        <v>9.7404615000000039</v>
      </c>
      <c r="K354" s="17" t="s">
        <v>48</v>
      </c>
      <c r="L354" s="17" t="s">
        <v>49</v>
      </c>
      <c r="M354" s="17" t="s">
        <v>50</v>
      </c>
    </row>
    <row r="355" spans="1:13" ht="13.5" x14ac:dyDescent="0.25">
      <c r="A355" s="3">
        <v>42520</v>
      </c>
      <c r="B355" s="2">
        <v>10.6624</v>
      </c>
      <c r="C355" s="2">
        <v>54.016797621487598</v>
      </c>
      <c r="D355" s="2">
        <v>-0.10299761521928019</v>
      </c>
      <c r="E355" s="2">
        <v>4.0189655351745623E-2</v>
      </c>
      <c r="F355" s="2">
        <v>10.753360000000001</v>
      </c>
      <c r="G355" s="2">
        <v>10.729890000000001</v>
      </c>
      <c r="H355" s="2">
        <v>10.588965</v>
      </c>
      <c r="I355" s="2">
        <v>10.545788000000002</v>
      </c>
      <c r="J355" s="2">
        <v>9.7467060000000032</v>
      </c>
      <c r="K355" s="17" t="s">
        <v>54</v>
      </c>
      <c r="L355" s="17" t="s">
        <v>52</v>
      </c>
      <c r="M355" s="17" t="s">
        <v>47</v>
      </c>
    </row>
    <row r="356" spans="1:13" ht="13.5" x14ac:dyDescent="0.25">
      <c r="A356" s="3">
        <v>42521</v>
      </c>
      <c r="B356" s="2">
        <v>10.6624</v>
      </c>
      <c r="C356" s="2">
        <v>54.016797621487598</v>
      </c>
      <c r="D356" s="2">
        <v>-7.7301224198745189E-2</v>
      </c>
      <c r="E356" s="2">
        <v>7.7360200279038754E-2</v>
      </c>
      <c r="F356" s="2">
        <v>10.72204</v>
      </c>
      <c r="G356" s="2">
        <v>10.726530000000002</v>
      </c>
      <c r="H356" s="2">
        <v>10.611145</v>
      </c>
      <c r="I356" s="2">
        <v>10.546980000000001</v>
      </c>
      <c r="J356" s="2">
        <v>9.7534165000000037</v>
      </c>
      <c r="K356" s="17" t="s">
        <v>54</v>
      </c>
      <c r="L356" s="17" t="s">
        <v>52</v>
      </c>
      <c r="M356" s="17" t="s">
        <v>47</v>
      </c>
    </row>
    <row r="357" spans="1:13" ht="13.5" x14ac:dyDescent="0.25">
      <c r="A357" s="3">
        <v>42522</v>
      </c>
      <c r="B357" s="2">
        <v>10.6997</v>
      </c>
      <c r="C357" s="2">
        <v>56.250068506676243</v>
      </c>
      <c r="D357" s="2">
        <v>-5.8098624690362755E-2</v>
      </c>
      <c r="E357" s="2">
        <v>0.12537487482597703</v>
      </c>
      <c r="F357" s="2">
        <v>10.699679999999999</v>
      </c>
      <c r="G357" s="2">
        <v>10.726530000000002</v>
      </c>
      <c r="H357" s="2">
        <v>10.63519</v>
      </c>
      <c r="I357" s="2">
        <v>10.550708</v>
      </c>
      <c r="J357" s="2">
        <v>9.7603135000000041</v>
      </c>
      <c r="K357" s="17" t="s">
        <v>54</v>
      </c>
      <c r="L357" s="17" t="s">
        <v>52</v>
      </c>
      <c r="M357" s="17" t="s">
        <v>47</v>
      </c>
    </row>
    <row r="358" spans="1:13" ht="13.5" x14ac:dyDescent="0.25">
      <c r="A358" s="3">
        <v>42523</v>
      </c>
      <c r="B358" s="2">
        <v>10.7742</v>
      </c>
      <c r="C358" s="2">
        <v>60.388153466264896</v>
      </c>
      <c r="D358" s="2">
        <v>-7.0848740463679505E-2</v>
      </c>
      <c r="E358" s="2">
        <v>0.17957604112447512</v>
      </c>
      <c r="F358" s="2">
        <v>10.699679999999999</v>
      </c>
      <c r="G358" s="2">
        <v>10.748890000000003</v>
      </c>
      <c r="H358" s="2">
        <v>10.66315</v>
      </c>
      <c r="I358" s="2">
        <v>10.554509999999999</v>
      </c>
      <c r="J358" s="2">
        <v>9.7672105000000027</v>
      </c>
      <c r="K358" s="17" t="s">
        <v>48</v>
      </c>
      <c r="L358" s="17" t="s">
        <v>50</v>
      </c>
      <c r="M358" s="17" t="s">
        <v>50</v>
      </c>
    </row>
    <row r="359" spans="1:13" ht="13.5" x14ac:dyDescent="0.25">
      <c r="A359" s="3">
        <v>42524</v>
      </c>
      <c r="B359" s="2">
        <v>10.848800000000001</v>
      </c>
      <c r="C359" s="2">
        <v>64.054502158744228</v>
      </c>
      <c r="D359" s="2">
        <v>-6.51663668904785E-2</v>
      </c>
      <c r="E359" s="2">
        <v>0.22427243788608264</v>
      </c>
      <c r="F359" s="2">
        <v>10.729500000000002</v>
      </c>
      <c r="G359" s="2">
        <v>10.763800000000002</v>
      </c>
      <c r="H359" s="2">
        <v>10.694280000000003</v>
      </c>
      <c r="I359" s="2">
        <v>10.558311999999999</v>
      </c>
      <c r="J359" s="2">
        <v>9.774853000000002</v>
      </c>
      <c r="K359" s="17" t="s">
        <v>48</v>
      </c>
      <c r="L359" s="17" t="s">
        <v>49</v>
      </c>
      <c r="M359" s="17" t="s">
        <v>51</v>
      </c>
    </row>
    <row r="360" spans="1:13" ht="13.5" x14ac:dyDescent="0.25">
      <c r="A360" s="3">
        <v>42527</v>
      </c>
      <c r="B360" s="2">
        <v>10.923400000000001</v>
      </c>
      <c r="C360" s="2">
        <v>67.31266561326899</v>
      </c>
      <c r="D360" s="2">
        <v>-3.8519876291640998E-2</v>
      </c>
      <c r="E360" s="2">
        <v>0.2643575498931644</v>
      </c>
      <c r="F360" s="2">
        <v>10.781700000000001</v>
      </c>
      <c r="G360" s="2">
        <v>10.767530000000002</v>
      </c>
      <c r="H360" s="2">
        <v>10.720380000000002</v>
      </c>
      <c r="I360" s="2">
        <v>10.560698</v>
      </c>
      <c r="J360" s="2">
        <v>9.7828685000000029</v>
      </c>
      <c r="K360" s="17" t="s">
        <v>48</v>
      </c>
      <c r="L360" s="17" t="s">
        <v>49</v>
      </c>
      <c r="M360" s="17" t="s">
        <v>51</v>
      </c>
    </row>
    <row r="361" spans="1:13" ht="13.5" x14ac:dyDescent="0.25">
      <c r="A361" s="3">
        <v>42528</v>
      </c>
      <c r="B361" s="2">
        <v>10.960699999999999</v>
      </c>
      <c r="C361" s="2">
        <v>68.833797735978777</v>
      </c>
      <c r="D361" s="2">
        <v>-3.0715134354757367E-2</v>
      </c>
      <c r="E361" s="2">
        <v>0.29579042615426243</v>
      </c>
      <c r="F361" s="2">
        <v>10.84136</v>
      </c>
      <c r="G361" s="2">
        <v>10.781700000000001</v>
      </c>
      <c r="H361" s="2">
        <v>10.742749999999999</v>
      </c>
      <c r="I361" s="2">
        <v>10.564501999999999</v>
      </c>
      <c r="J361" s="2">
        <v>9.791238500000004</v>
      </c>
      <c r="K361" s="17" t="s">
        <v>48</v>
      </c>
      <c r="L361" s="17" t="s">
        <v>49</v>
      </c>
      <c r="M361" s="17" t="s">
        <v>51</v>
      </c>
    </row>
    <row r="362" spans="1:13" ht="13.5" x14ac:dyDescent="0.25">
      <c r="A362" s="3">
        <v>42529</v>
      </c>
      <c r="B362" s="2">
        <v>10.852499999999999</v>
      </c>
      <c r="C362" s="2">
        <v>60.0971570979776</v>
      </c>
      <c r="D362" s="2">
        <v>-1.9004124183640059E-2</v>
      </c>
      <c r="E362" s="2">
        <v>0.31848390318959413</v>
      </c>
      <c r="F362" s="2">
        <v>10.871920000000001</v>
      </c>
      <c r="G362" s="2">
        <v>10.7858</v>
      </c>
      <c r="H362" s="2">
        <v>10.75412</v>
      </c>
      <c r="I362" s="2">
        <v>10.569049999999999</v>
      </c>
      <c r="J362" s="2">
        <v>9.7990860000000044</v>
      </c>
      <c r="K362" s="17" t="s">
        <v>48</v>
      </c>
      <c r="L362" s="17" t="s">
        <v>49</v>
      </c>
      <c r="M362" s="17" t="s">
        <v>51</v>
      </c>
    </row>
    <row r="363" spans="1:13" ht="13.5" x14ac:dyDescent="0.25">
      <c r="A363" s="3">
        <v>42530</v>
      </c>
      <c r="B363" s="2">
        <v>10.811500000000001</v>
      </c>
      <c r="C363" s="2">
        <v>57.137734167671255</v>
      </c>
      <c r="D363" s="2">
        <v>-1.2780921067422568E-2</v>
      </c>
      <c r="E363" s="2">
        <v>0.33115944595235997</v>
      </c>
      <c r="F363" s="2">
        <v>10.879380000000001</v>
      </c>
      <c r="G363" s="2">
        <v>10.789529999999999</v>
      </c>
      <c r="H363" s="2">
        <v>10.761575000000001</v>
      </c>
      <c r="I363" s="2">
        <v>10.572778000000001</v>
      </c>
      <c r="J363" s="2">
        <v>9.8070825000000053</v>
      </c>
      <c r="K363" s="17" t="s">
        <v>48</v>
      </c>
      <c r="L363" s="17" t="s">
        <v>50</v>
      </c>
      <c r="M363" s="17" t="s">
        <v>51</v>
      </c>
    </row>
    <row r="364" spans="1:13" ht="13.5" x14ac:dyDescent="0.25">
      <c r="A364" s="3">
        <v>42531</v>
      </c>
      <c r="B364" s="2">
        <v>10.852499999999999</v>
      </c>
      <c r="C364" s="2">
        <v>59.29633011405712</v>
      </c>
      <c r="D364" s="2">
        <v>-2.2683187331725918E-2</v>
      </c>
      <c r="E364" s="2">
        <v>0.33716517936025037</v>
      </c>
      <c r="F364" s="2">
        <v>10.88012</v>
      </c>
      <c r="G364" s="2">
        <v>10.80481</v>
      </c>
      <c r="H364" s="2">
        <v>10.769215000000003</v>
      </c>
      <c r="I364" s="2">
        <v>10.577326000000001</v>
      </c>
      <c r="J364" s="2">
        <v>9.8151165000000038</v>
      </c>
      <c r="K364" s="17" t="s">
        <v>54</v>
      </c>
      <c r="L364" s="17" t="s">
        <v>52</v>
      </c>
      <c r="M364" s="17" t="s">
        <v>55</v>
      </c>
    </row>
    <row r="365" spans="1:13" ht="13.5" x14ac:dyDescent="0.25">
      <c r="A365" s="3">
        <v>42534</v>
      </c>
      <c r="B365" s="2">
        <v>10.811500000000001</v>
      </c>
      <c r="C365" s="2">
        <v>56.245828671476893</v>
      </c>
      <c r="D365" s="2">
        <v>-3.4625610332740919E-2</v>
      </c>
      <c r="E365" s="2">
        <v>0.3335242013827685</v>
      </c>
      <c r="F365" s="2">
        <v>10.85774</v>
      </c>
      <c r="G365" s="2">
        <v>10.819719999999998</v>
      </c>
      <c r="H365" s="2">
        <v>10.774805000000002</v>
      </c>
      <c r="I365" s="2">
        <v>10.581054000000002</v>
      </c>
      <c r="J365" s="2">
        <v>9.8231320000000029</v>
      </c>
      <c r="K365" s="17" t="s">
        <v>54</v>
      </c>
      <c r="L365" s="17" t="s">
        <v>52</v>
      </c>
      <c r="M365" s="17" t="s">
        <v>47</v>
      </c>
    </row>
    <row r="366" spans="1:13" ht="13.5" x14ac:dyDescent="0.25">
      <c r="A366" s="3">
        <v>42535</v>
      </c>
      <c r="B366" s="2">
        <v>10.811500000000001</v>
      </c>
      <c r="C366" s="2">
        <v>56.245828671476893</v>
      </c>
      <c r="D366" s="2">
        <v>-4.5286760999259101E-2</v>
      </c>
      <c r="E366" s="2">
        <v>0.31179700724829873</v>
      </c>
      <c r="F366" s="2">
        <v>10.827900000000001</v>
      </c>
      <c r="G366" s="2">
        <v>10.834629999999999</v>
      </c>
      <c r="H366" s="2">
        <v>10.78058</v>
      </c>
      <c r="I366" s="2">
        <v>10.584782000000001</v>
      </c>
      <c r="J366" s="2">
        <v>9.8311475000000037</v>
      </c>
      <c r="K366" s="17" t="s">
        <v>54</v>
      </c>
      <c r="L366" s="17" t="s">
        <v>52</v>
      </c>
      <c r="M366" s="17" t="s">
        <v>47</v>
      </c>
    </row>
    <row r="367" spans="1:13" ht="13.5" x14ac:dyDescent="0.25">
      <c r="A367" s="3">
        <v>42536</v>
      </c>
      <c r="B367" s="2">
        <v>10.811500000000001</v>
      </c>
      <c r="C367" s="2">
        <v>56.245828671476893</v>
      </c>
      <c r="D367" s="2">
        <v>-4.9084109686711841E-2</v>
      </c>
      <c r="E367" s="2">
        <v>0.28255065417291297</v>
      </c>
      <c r="F367" s="2">
        <v>10.819700000000001</v>
      </c>
      <c r="G367" s="2">
        <v>10.84581</v>
      </c>
      <c r="H367" s="2">
        <v>10.78617</v>
      </c>
      <c r="I367" s="2">
        <v>10.588510000000001</v>
      </c>
      <c r="J367" s="2">
        <v>9.8378580000000042</v>
      </c>
      <c r="K367" s="17" t="s">
        <v>54</v>
      </c>
      <c r="L367" s="17" t="s">
        <v>52</v>
      </c>
      <c r="M367" s="17" t="s">
        <v>47</v>
      </c>
    </row>
    <row r="368" spans="1:13" ht="13.5" x14ac:dyDescent="0.25">
      <c r="A368" s="3">
        <v>42537</v>
      </c>
      <c r="B368" s="2">
        <v>10.811500000000001</v>
      </c>
      <c r="C368" s="2">
        <v>56.245828671476893</v>
      </c>
      <c r="D368" s="2">
        <v>-4.1312412963925738E-2</v>
      </c>
      <c r="E368" s="2">
        <v>0.25044959285321738</v>
      </c>
      <c r="F368" s="2">
        <v>10.819700000000001</v>
      </c>
      <c r="G368" s="2">
        <v>10.849539999999999</v>
      </c>
      <c r="H368" s="2">
        <v>10.799215</v>
      </c>
      <c r="I368" s="2">
        <v>10.591864000000003</v>
      </c>
      <c r="J368" s="2">
        <v>9.8440090000000033</v>
      </c>
      <c r="K368" s="17" t="s">
        <v>54</v>
      </c>
      <c r="L368" s="17" t="s">
        <v>50</v>
      </c>
      <c r="M368" s="17" t="s">
        <v>50</v>
      </c>
    </row>
    <row r="369" spans="1:13" ht="13.5" x14ac:dyDescent="0.25">
      <c r="A369" s="3">
        <v>42538</v>
      </c>
      <c r="B369" s="2">
        <v>10.819000000000001</v>
      </c>
      <c r="C369" s="2">
        <v>56.792739212092904</v>
      </c>
      <c r="D369" s="2">
        <v>-2.4256383759876599E-2</v>
      </c>
      <c r="E369" s="2">
        <v>0.21804204731771476</v>
      </c>
      <c r="F369" s="2">
        <v>10.813000000000001</v>
      </c>
      <c r="G369" s="2">
        <v>10.846559999999998</v>
      </c>
      <c r="H369" s="2">
        <v>10.805179999999998</v>
      </c>
      <c r="I369" s="2">
        <v>10.596114000000002</v>
      </c>
      <c r="J369" s="2">
        <v>9.8508500000000012</v>
      </c>
      <c r="K369" s="17" t="s">
        <v>48</v>
      </c>
      <c r="L369" s="17" t="s">
        <v>50</v>
      </c>
      <c r="M369" s="17" t="s">
        <v>53</v>
      </c>
    </row>
    <row r="370" spans="1:13" ht="13.5" x14ac:dyDescent="0.25">
      <c r="A370" s="3">
        <v>42541</v>
      </c>
      <c r="B370" s="2">
        <v>10.822699999999999</v>
      </c>
      <c r="C370" s="2">
        <v>57.077778135954766</v>
      </c>
      <c r="D370" s="2">
        <v>9.2547825195588018E-4</v>
      </c>
      <c r="E370" s="2">
        <v>0.17853945526517881</v>
      </c>
      <c r="F370" s="2">
        <v>10.815239999999999</v>
      </c>
      <c r="G370" s="2">
        <v>10.83649</v>
      </c>
      <c r="H370" s="2">
        <v>10.802009999999999</v>
      </c>
      <c r="I370" s="2">
        <v>10.598948000000005</v>
      </c>
      <c r="J370" s="2">
        <v>9.8583620000000014</v>
      </c>
      <c r="K370" s="17" t="s">
        <v>48</v>
      </c>
      <c r="L370" s="17" t="s">
        <v>49</v>
      </c>
      <c r="M370" s="17" t="s">
        <v>51</v>
      </c>
    </row>
    <row r="371" spans="1:13" ht="13.5" x14ac:dyDescent="0.25">
      <c r="A371" s="3">
        <v>42542</v>
      </c>
      <c r="B371" s="2">
        <v>10.811500000000001</v>
      </c>
      <c r="C371" s="2">
        <v>55.876136989695119</v>
      </c>
      <c r="D371" s="2">
        <v>2.8359980076020364E-2</v>
      </c>
      <c r="E371" s="2">
        <v>0.13681334724628205</v>
      </c>
      <c r="F371" s="2">
        <v>10.815239999999999</v>
      </c>
      <c r="G371" s="2">
        <v>10.821569999999999</v>
      </c>
      <c r="H371" s="2">
        <v>10.801634999999997</v>
      </c>
      <c r="I371" s="2">
        <v>10.602676000000006</v>
      </c>
      <c r="J371" s="2">
        <v>9.8658180000000009</v>
      </c>
      <c r="K371" s="17" t="s">
        <v>48</v>
      </c>
      <c r="L371" s="17" t="s">
        <v>50</v>
      </c>
      <c r="M371" s="17" t="s">
        <v>50</v>
      </c>
    </row>
    <row r="372" spans="1:13" ht="13.5" x14ac:dyDescent="0.25">
      <c r="A372" s="3">
        <v>42543</v>
      </c>
      <c r="B372" s="2">
        <v>10.811500000000001</v>
      </c>
      <c r="C372" s="2">
        <v>55.876136989695112</v>
      </c>
      <c r="D372" s="2">
        <v>3.4585188284891544E-2</v>
      </c>
      <c r="E372" s="2">
        <v>9.967372411955433E-2</v>
      </c>
      <c r="F372" s="2">
        <v>10.815240000000001</v>
      </c>
      <c r="G372" s="2">
        <v>10.81747</v>
      </c>
      <c r="H372" s="2">
        <v>10.801634999999997</v>
      </c>
      <c r="I372" s="2">
        <v>10.606404000000005</v>
      </c>
      <c r="J372" s="2">
        <v>9.8729015000000011</v>
      </c>
      <c r="K372" s="17" t="s">
        <v>48</v>
      </c>
      <c r="L372" s="17" t="s">
        <v>50</v>
      </c>
      <c r="M372" s="17" t="s">
        <v>50</v>
      </c>
    </row>
    <row r="373" spans="1:13" ht="13.5" x14ac:dyDescent="0.25">
      <c r="A373" s="3">
        <v>42544</v>
      </c>
      <c r="B373" s="2">
        <v>10.811500000000001</v>
      </c>
      <c r="C373" s="2">
        <v>55.876136989695119</v>
      </c>
      <c r="D373" s="2">
        <v>3.3227899123351889E-2</v>
      </c>
      <c r="E373" s="2">
        <v>7.7229647324773248E-2</v>
      </c>
      <c r="F373" s="2">
        <v>10.815240000000001</v>
      </c>
      <c r="G373" s="2">
        <v>10.817469999999998</v>
      </c>
      <c r="H373" s="2">
        <v>10.803499999999996</v>
      </c>
      <c r="I373" s="2">
        <v>10.610430000000006</v>
      </c>
      <c r="J373" s="2">
        <v>9.8794255000000017</v>
      </c>
      <c r="K373" s="17" t="s">
        <v>48</v>
      </c>
      <c r="L373" s="17" t="s">
        <v>50</v>
      </c>
      <c r="M373" s="17" t="s">
        <v>50</v>
      </c>
    </row>
    <row r="374" spans="1:13" ht="13.5" x14ac:dyDescent="0.25">
      <c r="A374" s="3">
        <v>42545</v>
      </c>
      <c r="B374" s="2">
        <v>10.811500000000001</v>
      </c>
      <c r="C374" s="2">
        <v>55.876136989695112</v>
      </c>
      <c r="D374" s="2">
        <v>3.8093522724730988E-2</v>
      </c>
      <c r="E374" s="2">
        <v>6.1773853972135771E-2</v>
      </c>
      <c r="F374" s="2">
        <v>10.813740000000001</v>
      </c>
      <c r="G374" s="2">
        <v>10.813369999999999</v>
      </c>
      <c r="H374" s="2">
        <v>10.809089999999998</v>
      </c>
      <c r="I374" s="2">
        <v>10.615648000000006</v>
      </c>
      <c r="J374" s="2">
        <v>9.8859495000000006</v>
      </c>
      <c r="K374" s="17" t="s">
        <v>54</v>
      </c>
      <c r="L374" s="17" t="s">
        <v>50</v>
      </c>
      <c r="M374" s="17" t="s">
        <v>47</v>
      </c>
    </row>
    <row r="375" spans="1:13" ht="13.5" x14ac:dyDescent="0.25">
      <c r="A375" s="3">
        <v>42548</v>
      </c>
      <c r="B375" s="2">
        <v>10.6624</v>
      </c>
      <c r="C375" s="2">
        <v>40.57906981729402</v>
      </c>
      <c r="D375" s="2">
        <v>4.6675495372820563E-2</v>
      </c>
      <c r="E375" s="2">
        <v>5.3661621507767543E-2</v>
      </c>
      <c r="F375" s="2">
        <v>10.78168</v>
      </c>
      <c r="G375" s="2">
        <v>10.798459999999999</v>
      </c>
      <c r="H375" s="2">
        <v>10.809089999999996</v>
      </c>
      <c r="I375" s="2">
        <v>10.620122000000006</v>
      </c>
      <c r="J375" s="2">
        <v>9.8917280000000023</v>
      </c>
      <c r="K375" s="17" t="s">
        <v>54</v>
      </c>
      <c r="L375" s="17" t="s">
        <v>52</v>
      </c>
      <c r="M375" s="17" t="s">
        <v>47</v>
      </c>
    </row>
    <row r="376" spans="1:13" ht="13.5" x14ac:dyDescent="0.25">
      <c r="A376" s="3">
        <v>42549</v>
      </c>
      <c r="B376" s="2">
        <v>10.438700000000001</v>
      </c>
      <c r="C376" s="2">
        <v>28.134219134745877</v>
      </c>
      <c r="D376" s="2">
        <v>7.1136864309382375E-2</v>
      </c>
      <c r="E376" s="2">
        <v>5.2508930854103845E-2</v>
      </c>
      <c r="F376" s="2">
        <v>10.70712</v>
      </c>
      <c r="G376" s="2">
        <v>10.76118</v>
      </c>
      <c r="H376" s="2">
        <v>10.797904999999997</v>
      </c>
      <c r="I376" s="2">
        <v>10.620494000000008</v>
      </c>
      <c r="J376" s="2">
        <v>9.8964810000000014</v>
      </c>
      <c r="K376" s="17" t="s">
        <v>54</v>
      </c>
      <c r="L376" s="17" t="s">
        <v>52</v>
      </c>
      <c r="M376" s="17" t="s">
        <v>47</v>
      </c>
    </row>
    <row r="377" spans="1:13" ht="13.5" x14ac:dyDescent="0.25">
      <c r="A377" s="3">
        <v>42550</v>
      </c>
      <c r="B377" s="2">
        <v>10.438700000000001</v>
      </c>
      <c r="C377" s="2">
        <v>28.134219134745877</v>
      </c>
      <c r="D377" s="2">
        <v>9.3739511033932743E-2</v>
      </c>
      <c r="E377" s="2">
        <v>5.5007583681064398E-2</v>
      </c>
      <c r="F377" s="2">
        <v>10.632560000000002</v>
      </c>
      <c r="G377" s="2">
        <v>10.7239</v>
      </c>
      <c r="H377" s="2">
        <v>10.784854999999999</v>
      </c>
      <c r="I377" s="2">
        <v>10.620866000000005</v>
      </c>
      <c r="J377" s="2">
        <v>9.900954500000001</v>
      </c>
      <c r="K377" s="17" t="s">
        <v>54</v>
      </c>
      <c r="L377" s="17" t="s">
        <v>52</v>
      </c>
      <c r="M377" s="17" t="s">
        <v>47</v>
      </c>
    </row>
    <row r="378" spans="1:13" ht="13.5" x14ac:dyDescent="0.25">
      <c r="A378" s="3">
        <v>42551</v>
      </c>
      <c r="B378" s="2">
        <v>10.438700000000001</v>
      </c>
      <c r="C378" s="2">
        <v>28.134219134745877</v>
      </c>
      <c r="D378" s="2">
        <v>0.11462831389751038</v>
      </c>
      <c r="E378" s="2">
        <v>5.4025878350693016E-2</v>
      </c>
      <c r="F378" s="2">
        <v>10.558000000000002</v>
      </c>
      <c r="G378" s="2">
        <v>10.686620000000001</v>
      </c>
      <c r="H378" s="2">
        <v>10.768080000000001</v>
      </c>
      <c r="I378" s="2">
        <v>10.621612000000004</v>
      </c>
      <c r="J378" s="2">
        <v>9.9043095000000001</v>
      </c>
      <c r="K378" s="17" t="s">
        <v>54</v>
      </c>
      <c r="L378" s="17" t="s">
        <v>52</v>
      </c>
      <c r="M378" s="17" t="s">
        <v>47</v>
      </c>
    </row>
    <row r="379" spans="1:13" ht="13.5" x14ac:dyDescent="0.25">
      <c r="A379" s="3">
        <v>42552</v>
      </c>
      <c r="B379" s="2">
        <v>10.513299999999999</v>
      </c>
      <c r="C379" s="2">
        <v>36.274306506554353</v>
      </c>
      <c r="D379" s="2">
        <v>0.12956423279179319</v>
      </c>
      <c r="E379" s="2">
        <v>4.9313585786091504E-2</v>
      </c>
      <c r="F379" s="2">
        <v>10.498360000000002</v>
      </c>
      <c r="G379" s="2">
        <v>10.65605</v>
      </c>
      <c r="H379" s="2">
        <v>10.751304999999999</v>
      </c>
      <c r="I379" s="2">
        <v>10.626832000000004</v>
      </c>
      <c r="J379" s="2">
        <v>9.907944500000001</v>
      </c>
      <c r="K379" s="17" t="s">
        <v>54</v>
      </c>
      <c r="L379" s="17" t="s">
        <v>52</v>
      </c>
      <c r="M379" s="17" t="s">
        <v>47</v>
      </c>
    </row>
    <row r="380" spans="1:13" ht="13.5" x14ac:dyDescent="0.25">
      <c r="A380" s="3">
        <v>42555</v>
      </c>
      <c r="B380" s="2">
        <v>10.3642</v>
      </c>
      <c r="C380" s="2">
        <v>29.16414236761149</v>
      </c>
      <c r="D380" s="2">
        <v>0.15488708397344908</v>
      </c>
      <c r="E380" s="2">
        <v>4.638957277427961E-2</v>
      </c>
      <c r="F380" s="2">
        <v>10.43872</v>
      </c>
      <c r="G380" s="2">
        <v>10.610199999999999</v>
      </c>
      <c r="H380" s="2">
        <v>10.723345</v>
      </c>
      <c r="I380" s="2">
        <v>10.629070000000004</v>
      </c>
      <c r="J380" s="2">
        <v>9.9107410000000016</v>
      </c>
      <c r="K380" s="17" t="s">
        <v>54</v>
      </c>
      <c r="L380" s="17" t="s">
        <v>52</v>
      </c>
      <c r="M380" s="17" t="s">
        <v>47</v>
      </c>
    </row>
    <row r="381" spans="1:13" ht="13.5" x14ac:dyDescent="0.25">
      <c r="A381" s="3">
        <v>42559</v>
      </c>
      <c r="B381" s="2">
        <v>10.3642</v>
      </c>
      <c r="C381" s="2">
        <v>29.16414236761149</v>
      </c>
      <c r="D381" s="2">
        <v>0.17646382397077254</v>
      </c>
      <c r="E381" s="2">
        <v>4.5608328089566566E-2</v>
      </c>
      <c r="F381" s="2">
        <v>10.423820000000001</v>
      </c>
      <c r="G381" s="2">
        <v>10.565469999999999</v>
      </c>
      <c r="H381" s="2">
        <v>10.693520000000001</v>
      </c>
      <c r="I381" s="2">
        <v>10.631308000000004</v>
      </c>
      <c r="J381" s="2">
        <v>9.9140965000000012</v>
      </c>
      <c r="K381" s="17" t="s">
        <v>54</v>
      </c>
      <c r="L381" s="17" t="s">
        <v>52</v>
      </c>
      <c r="M381" s="17" t="s">
        <v>47</v>
      </c>
    </row>
    <row r="382" spans="1:13" ht="13.5" x14ac:dyDescent="0.25">
      <c r="A382" s="3">
        <v>42562</v>
      </c>
      <c r="B382" s="2">
        <v>10.513299999999999</v>
      </c>
      <c r="C382" s="2">
        <v>42.284417890659718</v>
      </c>
      <c r="D382" s="2">
        <v>0.18541068494906732</v>
      </c>
      <c r="E382" s="2">
        <v>4.6748955973767062E-2</v>
      </c>
      <c r="F382" s="2">
        <v>10.438739999999999</v>
      </c>
      <c r="G382" s="2">
        <v>10.53565</v>
      </c>
      <c r="H382" s="2">
        <v>10.67656</v>
      </c>
      <c r="I382" s="2">
        <v>10.636528000000004</v>
      </c>
      <c r="J382" s="2">
        <v>9.9181975000000016</v>
      </c>
      <c r="K382" s="17" t="s">
        <v>54</v>
      </c>
      <c r="L382" s="17" t="s">
        <v>52</v>
      </c>
      <c r="M382" s="17" t="s">
        <v>55</v>
      </c>
    </row>
    <row r="383" spans="1:13" ht="13.5" x14ac:dyDescent="0.25">
      <c r="A383" s="3">
        <v>42563</v>
      </c>
      <c r="B383" s="2">
        <v>10.513299999999999</v>
      </c>
      <c r="C383" s="2">
        <v>42.284417890659711</v>
      </c>
      <c r="D383" s="2">
        <v>0.19370568218335293</v>
      </c>
      <c r="E383" s="2">
        <v>4.9623558921536151E-2</v>
      </c>
      <c r="F383" s="2">
        <v>10.453659999999999</v>
      </c>
      <c r="G383" s="2">
        <v>10.50583</v>
      </c>
      <c r="H383" s="2">
        <v>10.66165</v>
      </c>
      <c r="I383" s="2">
        <v>10.642494000000001</v>
      </c>
      <c r="J383" s="2">
        <v>9.9222610000000024</v>
      </c>
      <c r="K383" s="17" t="s">
        <v>54</v>
      </c>
      <c r="L383" s="17" t="s">
        <v>52</v>
      </c>
      <c r="M383" s="17" t="s">
        <v>55</v>
      </c>
    </row>
    <row r="384" spans="1:13" ht="13.5" x14ac:dyDescent="0.25">
      <c r="A384" s="3">
        <v>42564</v>
      </c>
      <c r="B384" s="2">
        <v>10.438700000000001</v>
      </c>
      <c r="C384" s="2">
        <v>38.180813148349017</v>
      </c>
      <c r="D384" s="2">
        <v>0.20692135600299899</v>
      </c>
      <c r="E384" s="2">
        <v>4.9853497973605006E-2</v>
      </c>
      <c r="F384" s="2">
        <v>10.438740000000001</v>
      </c>
      <c r="G384" s="2">
        <v>10.46855</v>
      </c>
      <c r="H384" s="2">
        <v>10.640960000000002</v>
      </c>
      <c r="I384" s="2">
        <v>10.644730000000004</v>
      </c>
      <c r="J384" s="2">
        <v>9.9256350000000015</v>
      </c>
      <c r="K384" s="17" t="s">
        <v>54</v>
      </c>
      <c r="L384" s="17" t="s">
        <v>52</v>
      </c>
      <c r="M384" s="17" t="s">
        <v>47</v>
      </c>
    </row>
    <row r="385" spans="1:13" ht="13.5" x14ac:dyDescent="0.25">
      <c r="A385" s="3">
        <v>42565</v>
      </c>
      <c r="B385" s="2">
        <v>10.438700000000001</v>
      </c>
      <c r="C385" s="2">
        <v>38.180813148349017</v>
      </c>
      <c r="D385" s="2">
        <v>0.19622740978189057</v>
      </c>
      <c r="E385" s="2">
        <v>4.4603380803477546E-2</v>
      </c>
      <c r="F385" s="2">
        <v>10.453639999999998</v>
      </c>
      <c r="G385" s="2">
        <v>10.44618</v>
      </c>
      <c r="H385" s="2">
        <v>10.62232</v>
      </c>
      <c r="I385" s="2">
        <v>10.648458000000005</v>
      </c>
      <c r="J385" s="2">
        <v>9.928449500000001</v>
      </c>
      <c r="K385" s="17" t="s">
        <v>54</v>
      </c>
      <c r="L385" s="17" t="s">
        <v>52</v>
      </c>
      <c r="M385" s="17" t="s">
        <v>55</v>
      </c>
    </row>
    <row r="386" spans="1:13" ht="13.5" x14ac:dyDescent="0.25">
      <c r="A386" s="3">
        <v>42566</v>
      </c>
      <c r="B386" s="2">
        <v>10.256</v>
      </c>
      <c r="C386" s="2">
        <v>29.930532874977587</v>
      </c>
      <c r="D386" s="2">
        <v>0.16727998855701287</v>
      </c>
      <c r="E386" s="2">
        <v>3.4474708312564287E-2</v>
      </c>
      <c r="F386" s="2">
        <v>10.431999999999999</v>
      </c>
      <c r="G386" s="2">
        <v>10.427910000000001</v>
      </c>
      <c r="H386" s="2">
        <v>10.594545</v>
      </c>
      <c r="I386" s="2">
        <v>10.649202000000004</v>
      </c>
      <c r="J386" s="2">
        <v>9.9308540000000001</v>
      </c>
      <c r="K386" s="17" t="s">
        <v>54</v>
      </c>
      <c r="L386" s="17" t="s">
        <v>52</v>
      </c>
      <c r="M386" s="17" t="s">
        <v>47</v>
      </c>
    </row>
    <row r="387" spans="1:13" ht="13.5" x14ac:dyDescent="0.25">
      <c r="A387" s="3">
        <v>42569</v>
      </c>
      <c r="B387" s="2">
        <v>10.271000000000001</v>
      </c>
      <c r="C387" s="2">
        <v>31.244155276928467</v>
      </c>
      <c r="D387" s="2">
        <v>0.14366500054826759</v>
      </c>
      <c r="E387" s="2">
        <v>2.1373459287776175E-2</v>
      </c>
      <c r="F387" s="2">
        <v>10.38354</v>
      </c>
      <c r="G387" s="2">
        <v>10.41114</v>
      </c>
      <c r="H387" s="2">
        <v>10.567520000000002</v>
      </c>
      <c r="I387" s="2">
        <v>10.650246000000003</v>
      </c>
      <c r="J387" s="2">
        <v>9.9331844999999994</v>
      </c>
      <c r="K387" s="17" t="s">
        <v>54</v>
      </c>
      <c r="L387" s="17" t="s">
        <v>52</v>
      </c>
      <c r="M387" s="17" t="s">
        <v>47</v>
      </c>
    </row>
    <row r="388" spans="1:13" ht="13.5" x14ac:dyDescent="0.25">
      <c r="A388" s="3">
        <v>42570</v>
      </c>
      <c r="B388" s="2">
        <v>10.513299999999999</v>
      </c>
      <c r="C388" s="2">
        <v>48.15294908999762</v>
      </c>
      <c r="D388" s="2">
        <v>0.10748898429585019</v>
      </c>
      <c r="E388" s="2">
        <v>1.2707416465761278E-2</v>
      </c>
      <c r="F388" s="2">
        <v>10.38354</v>
      </c>
      <c r="G388" s="2">
        <v>10.4186</v>
      </c>
      <c r="H388" s="2">
        <v>10.55261</v>
      </c>
      <c r="I388" s="2">
        <v>10.656212000000004</v>
      </c>
      <c r="J388" s="2">
        <v>9.9362790000000007</v>
      </c>
      <c r="K388" s="17" t="s">
        <v>54</v>
      </c>
      <c r="L388" s="17" t="s">
        <v>52</v>
      </c>
      <c r="M388" s="17" t="s">
        <v>50</v>
      </c>
    </row>
    <row r="389" spans="1:13" ht="13.5" x14ac:dyDescent="0.25">
      <c r="A389" s="3">
        <v>42571</v>
      </c>
      <c r="B389" s="2">
        <v>10.449</v>
      </c>
      <c r="C389" s="2">
        <v>44.990891011198187</v>
      </c>
      <c r="D389" s="2">
        <v>9.331074951921714E-2</v>
      </c>
      <c r="E389" s="2">
        <v>7.9103041832411583E-3</v>
      </c>
      <c r="F389" s="2">
        <v>10.3856</v>
      </c>
      <c r="G389" s="2">
        <v>10.41217</v>
      </c>
      <c r="H389" s="2">
        <v>10.53411</v>
      </c>
      <c r="I389" s="2">
        <v>10.660668000000001</v>
      </c>
      <c r="J389" s="2">
        <v>9.9391265000000022</v>
      </c>
      <c r="K389" s="17" t="s">
        <v>48</v>
      </c>
      <c r="L389" s="17" t="s">
        <v>50</v>
      </c>
      <c r="M389" s="17" t="s">
        <v>53</v>
      </c>
    </row>
    <row r="390" spans="1:13" ht="13.5" x14ac:dyDescent="0.25">
      <c r="A390" s="3">
        <v>42572</v>
      </c>
      <c r="B390" s="2">
        <v>10.4923</v>
      </c>
      <c r="C390" s="2">
        <v>47.491458136958336</v>
      </c>
      <c r="D390" s="2">
        <v>5.5725970141294212E-2</v>
      </c>
      <c r="E390" s="2">
        <v>1.8241415911497251E-3</v>
      </c>
      <c r="F390" s="2">
        <v>10.396319999999999</v>
      </c>
      <c r="G390" s="2">
        <v>10.42498</v>
      </c>
      <c r="H390" s="2">
        <v>10.51759</v>
      </c>
      <c r="I390" s="2">
        <v>10.662486000000003</v>
      </c>
      <c r="J390" s="2">
        <v>9.9425635000000003</v>
      </c>
      <c r="K390" s="17" t="s">
        <v>48</v>
      </c>
      <c r="L390" s="17" t="s">
        <v>49</v>
      </c>
      <c r="M390" s="17" t="s">
        <v>53</v>
      </c>
    </row>
    <row r="391" spans="1:13" ht="13.5" x14ac:dyDescent="0.25">
      <c r="A391" s="3">
        <v>42573</v>
      </c>
      <c r="B391" s="2">
        <v>10.6264</v>
      </c>
      <c r="C391" s="2">
        <v>54.40425490032402</v>
      </c>
      <c r="D391" s="2">
        <v>1.4250989487466725E-2</v>
      </c>
      <c r="E391" s="2">
        <v>-5.8631178376485375E-3</v>
      </c>
      <c r="F391" s="2">
        <v>10.470400000000001</v>
      </c>
      <c r="G391" s="2">
        <v>10.4512</v>
      </c>
      <c r="H391" s="2">
        <v>10.508335000000001</v>
      </c>
      <c r="I391" s="2">
        <v>10.664748000000001</v>
      </c>
      <c r="J391" s="2">
        <v>9.9468570000000014</v>
      </c>
      <c r="K391" s="17" t="s">
        <v>48</v>
      </c>
      <c r="L391" s="17" t="s">
        <v>49</v>
      </c>
      <c r="M391" s="17" t="s">
        <v>53</v>
      </c>
    </row>
    <row r="392" spans="1:13" ht="13.5" x14ac:dyDescent="0.25">
      <c r="A392" s="3">
        <v>42577</v>
      </c>
      <c r="B392" s="2">
        <v>10.725</v>
      </c>
      <c r="C392" s="2">
        <v>58.708682355163766</v>
      </c>
      <c r="D392" s="2">
        <v>-5.7593342668145198E-3</v>
      </c>
      <c r="E392" s="2">
        <v>-1.3564922099254641E-2</v>
      </c>
      <c r="F392" s="2">
        <v>10.561200000000001</v>
      </c>
      <c r="G392" s="2">
        <v>10.47237</v>
      </c>
      <c r="H392" s="2">
        <v>10.504009999999999</v>
      </c>
      <c r="I392" s="2">
        <v>10.666746000000003</v>
      </c>
      <c r="J392" s="2">
        <v>9.9518300000000028</v>
      </c>
      <c r="K392" s="17" t="s">
        <v>48</v>
      </c>
      <c r="L392" s="17" t="s">
        <v>49</v>
      </c>
      <c r="M392" s="17" t="s">
        <v>53</v>
      </c>
    </row>
    <row r="393" spans="1:13" ht="13.5" x14ac:dyDescent="0.25">
      <c r="A393" s="3">
        <v>42578</v>
      </c>
      <c r="B393" s="2">
        <v>10.646100000000001</v>
      </c>
      <c r="C393" s="2">
        <v>54.291854022257404</v>
      </c>
      <c r="D393" s="2">
        <v>-1.7939396076958047E-2</v>
      </c>
      <c r="E393" s="2">
        <v>-2.2652694244406926E-2</v>
      </c>
      <c r="F393" s="2">
        <v>10.587759999999999</v>
      </c>
      <c r="G393" s="2">
        <v>10.485650000000001</v>
      </c>
      <c r="H393" s="2">
        <v>10.495739999999998</v>
      </c>
      <c r="I393" s="2">
        <v>10.666420000000002</v>
      </c>
      <c r="J393" s="2">
        <v>9.9565389999999994</v>
      </c>
      <c r="K393" s="17" t="s">
        <v>48</v>
      </c>
      <c r="L393" s="17" t="s">
        <v>50</v>
      </c>
      <c r="M393" s="17" t="s">
        <v>53</v>
      </c>
    </row>
    <row r="394" spans="1:13" ht="13.5" x14ac:dyDescent="0.25">
      <c r="A394" s="3">
        <v>42579</v>
      </c>
      <c r="B394" s="2">
        <v>10.685600000000001</v>
      </c>
      <c r="C394" s="2">
        <v>56.073571563480016</v>
      </c>
      <c r="D394" s="2">
        <v>-4.3193981300550632E-2</v>
      </c>
      <c r="E394" s="2">
        <v>-3.2581650923786898E-2</v>
      </c>
      <c r="F394" s="2">
        <v>10.63508</v>
      </c>
      <c r="G394" s="2">
        <v>10.510339999999999</v>
      </c>
      <c r="H394" s="2">
        <v>10.489445</v>
      </c>
      <c r="I394" s="2">
        <v>10.666138000000004</v>
      </c>
      <c r="J394" s="2">
        <v>9.9613150000000008</v>
      </c>
      <c r="K394" s="17" t="s">
        <v>48</v>
      </c>
      <c r="L394" s="17" t="s">
        <v>49</v>
      </c>
      <c r="M394" s="17" t="s">
        <v>51</v>
      </c>
    </row>
    <row r="395" spans="1:13" ht="13.5" x14ac:dyDescent="0.25">
      <c r="A395" s="3">
        <v>42580</v>
      </c>
      <c r="B395" s="2">
        <v>10.665800000000001</v>
      </c>
      <c r="C395" s="2">
        <v>54.917958578372456</v>
      </c>
      <c r="D395" s="2">
        <v>-6.3835106688829413E-2</v>
      </c>
      <c r="E395" s="2">
        <v>-4.3185087585760992E-2</v>
      </c>
      <c r="F395" s="2">
        <v>10.669779999999999</v>
      </c>
      <c r="G395" s="2">
        <v>10.533050000000001</v>
      </c>
      <c r="H395" s="2">
        <v>10.489614999999997</v>
      </c>
      <c r="I395" s="2">
        <v>10.665460000000003</v>
      </c>
      <c r="J395" s="2">
        <v>9.9661785000000016</v>
      </c>
      <c r="K395" s="17" t="s">
        <v>48</v>
      </c>
      <c r="L395" s="17" t="s">
        <v>50</v>
      </c>
      <c r="M395" s="17" t="s">
        <v>51</v>
      </c>
    </row>
    <row r="396" spans="1:13" ht="13.5" x14ac:dyDescent="0.25">
      <c r="A396" s="3">
        <v>42583</v>
      </c>
      <c r="B396" s="2">
        <v>10.7447</v>
      </c>
      <c r="C396" s="2">
        <v>58.58106563621125</v>
      </c>
      <c r="D396" s="2">
        <v>-0.11581963391111394</v>
      </c>
      <c r="E396" s="2">
        <v>-5.1123949579705549E-2</v>
      </c>
      <c r="F396" s="2">
        <v>10.693439999999999</v>
      </c>
      <c r="G396" s="2">
        <v>10.58192</v>
      </c>
      <c r="H396" s="2">
        <v>10.504914999999999</v>
      </c>
      <c r="I396" s="2">
        <v>10.666434000000002</v>
      </c>
      <c r="J396" s="2">
        <v>9.9714365000000011</v>
      </c>
      <c r="K396" s="17" t="s">
        <v>48</v>
      </c>
      <c r="L396" s="17" t="s">
        <v>49</v>
      </c>
      <c r="M396" s="17" t="s">
        <v>51</v>
      </c>
    </row>
    <row r="397" spans="1:13" ht="13.5" x14ac:dyDescent="0.25">
      <c r="A397" s="3">
        <v>42584</v>
      </c>
      <c r="B397" s="2">
        <v>10.7644</v>
      </c>
      <c r="C397" s="2">
        <v>59.466654994970781</v>
      </c>
      <c r="D397" s="2">
        <v>-0.15994916795807512</v>
      </c>
      <c r="E397" s="2">
        <v>-5.7231755598382603E-2</v>
      </c>
      <c r="F397" s="2">
        <v>10.701320000000001</v>
      </c>
      <c r="G397" s="2">
        <v>10.631259999999999</v>
      </c>
      <c r="H397" s="2">
        <v>10.521199999999997</v>
      </c>
      <c r="I397" s="2">
        <v>10.667728</v>
      </c>
      <c r="J397" s="2">
        <v>9.9768305000000019</v>
      </c>
      <c r="K397" s="17" t="s">
        <v>48</v>
      </c>
      <c r="L397" s="17" t="s">
        <v>49</v>
      </c>
      <c r="M397" s="17" t="s">
        <v>51</v>
      </c>
    </row>
    <row r="398" spans="1:13" ht="13.5" x14ac:dyDescent="0.25">
      <c r="A398" s="3">
        <v>42585</v>
      </c>
      <c r="B398" s="2">
        <v>10.7644</v>
      </c>
      <c r="C398" s="2">
        <v>59.466654994970781</v>
      </c>
      <c r="D398" s="2">
        <v>-0.16104667562497532</v>
      </c>
      <c r="E398" s="2">
        <v>-6.021226432423589E-2</v>
      </c>
      <c r="F398" s="2">
        <v>10.72498</v>
      </c>
      <c r="G398" s="2">
        <v>10.656369999999999</v>
      </c>
      <c r="H398" s="2">
        <v>10.537484999999997</v>
      </c>
      <c r="I398" s="2">
        <v>10.672003999999999</v>
      </c>
      <c r="J398" s="2">
        <v>9.9836595000000017</v>
      </c>
      <c r="K398" s="17" t="s">
        <v>48</v>
      </c>
      <c r="L398" s="17" t="s">
        <v>49</v>
      </c>
      <c r="M398" s="17" t="s">
        <v>51</v>
      </c>
    </row>
    <row r="399" spans="1:13" ht="13.5" x14ac:dyDescent="0.25">
      <c r="A399" s="3">
        <v>42586</v>
      </c>
      <c r="B399" s="2">
        <v>10.7644</v>
      </c>
      <c r="C399" s="2">
        <v>59.466654994970789</v>
      </c>
      <c r="D399" s="2">
        <v>-0.17282510270730533</v>
      </c>
      <c r="E399" s="2">
        <v>-6.36787657098144E-2</v>
      </c>
      <c r="F399" s="2">
        <v>10.740740000000001</v>
      </c>
      <c r="G399" s="2">
        <v>10.687909999999999</v>
      </c>
      <c r="H399" s="2">
        <v>10.550039999999999</v>
      </c>
      <c r="I399" s="2">
        <v>10.673297999999999</v>
      </c>
      <c r="J399" s="2">
        <v>9.9901344999999999</v>
      </c>
      <c r="K399" s="17" t="s">
        <v>48</v>
      </c>
      <c r="L399" s="17" t="s">
        <v>49</v>
      </c>
      <c r="M399" s="17" t="s">
        <v>51</v>
      </c>
    </row>
    <row r="400" spans="1:13" ht="13.5" x14ac:dyDescent="0.25">
      <c r="A400" s="3">
        <v>42587</v>
      </c>
      <c r="B400" s="2">
        <v>10.7723</v>
      </c>
      <c r="C400" s="2">
        <v>59.896126843570336</v>
      </c>
      <c r="D400" s="2">
        <v>-0.1776016469717252</v>
      </c>
      <c r="E400" s="2">
        <v>-5.9397665235213511E-2</v>
      </c>
      <c r="F400" s="2">
        <v>10.762040000000001</v>
      </c>
      <c r="G400" s="2">
        <v>10.715909999999997</v>
      </c>
      <c r="H400" s="2">
        <v>10.570444999999998</v>
      </c>
      <c r="I400" s="2">
        <v>10.671021999999999</v>
      </c>
      <c r="J400" s="2">
        <v>9.9967420000000029</v>
      </c>
      <c r="K400" s="17" t="s">
        <v>48</v>
      </c>
      <c r="L400" s="17" t="s">
        <v>49</v>
      </c>
      <c r="M400" s="17" t="s">
        <v>51</v>
      </c>
    </row>
    <row r="401" spans="1:13" ht="13.5" x14ac:dyDescent="0.25">
      <c r="A401" s="3">
        <v>42590</v>
      </c>
      <c r="B401" s="2">
        <v>10.8393</v>
      </c>
      <c r="C401" s="2">
        <v>63.434667412355864</v>
      </c>
      <c r="D401" s="2">
        <v>-0.16684308026183636</v>
      </c>
      <c r="E401" s="2">
        <v>-5.2025458513618804E-2</v>
      </c>
      <c r="F401" s="2">
        <v>10.78096</v>
      </c>
      <c r="G401" s="2">
        <v>10.737199999999998</v>
      </c>
      <c r="H401" s="2">
        <v>10.594199999999999</v>
      </c>
      <c r="I401" s="2">
        <v>10.671428000000001</v>
      </c>
      <c r="J401" s="2">
        <v>10.004076000000001</v>
      </c>
      <c r="K401" s="17" t="s">
        <v>48</v>
      </c>
      <c r="L401" s="17" t="s">
        <v>50</v>
      </c>
      <c r="M401" s="17" t="s">
        <v>51</v>
      </c>
    </row>
    <row r="402" spans="1:13" ht="13.5" x14ac:dyDescent="0.25">
      <c r="A402" s="3">
        <v>42591</v>
      </c>
      <c r="B402" s="2">
        <v>10.843299999999999</v>
      </c>
      <c r="C402" s="2">
        <v>63.640930017695801</v>
      </c>
      <c r="D402" s="2">
        <v>-0.14406593448899585</v>
      </c>
      <c r="E402" s="2">
        <v>-4.6726712938826305E-2</v>
      </c>
      <c r="F402" s="2">
        <v>10.79674</v>
      </c>
      <c r="G402" s="2">
        <v>10.749029999999999</v>
      </c>
      <c r="H402" s="2">
        <v>10.610699999999998</v>
      </c>
      <c r="I402" s="2">
        <v>10.672064000000001</v>
      </c>
      <c r="J402" s="2">
        <v>10.011690999999999</v>
      </c>
      <c r="K402" s="17" t="s">
        <v>48</v>
      </c>
      <c r="L402" s="17" t="s">
        <v>49</v>
      </c>
      <c r="M402" s="17" t="s">
        <v>51</v>
      </c>
    </row>
    <row r="403" spans="1:13" ht="13.5" x14ac:dyDescent="0.25">
      <c r="A403" s="3">
        <v>42592</v>
      </c>
      <c r="B403" s="2">
        <v>10.843299999999999</v>
      </c>
      <c r="C403" s="2">
        <v>63.640930017695801</v>
      </c>
      <c r="D403" s="2">
        <v>-0.13806542501467334</v>
      </c>
      <c r="E403" s="2">
        <v>-4.2659753690306397E-2</v>
      </c>
      <c r="F403" s="2">
        <v>10.812519999999999</v>
      </c>
      <c r="G403" s="2">
        <v>10.768750000000001</v>
      </c>
      <c r="H403" s="2">
        <v>10.6272</v>
      </c>
      <c r="I403" s="2">
        <v>10.673445999999998</v>
      </c>
      <c r="J403" s="2">
        <v>10.0194925</v>
      </c>
      <c r="K403" s="17" t="s">
        <v>48</v>
      </c>
      <c r="L403" s="17" t="s">
        <v>49</v>
      </c>
      <c r="M403" s="17" t="s">
        <v>51</v>
      </c>
    </row>
    <row r="404" spans="1:13" ht="13.5" x14ac:dyDescent="0.25">
      <c r="A404" s="3">
        <v>42593</v>
      </c>
      <c r="B404" s="2">
        <v>10.843299999999999</v>
      </c>
      <c r="C404" s="2">
        <v>63.640930017695801</v>
      </c>
      <c r="D404" s="2">
        <v>-0.127961146366534</v>
      </c>
      <c r="E404" s="2">
        <v>-3.8751020193925186E-2</v>
      </c>
      <c r="F404" s="2">
        <v>10.828299999999999</v>
      </c>
      <c r="G404" s="2">
        <v>10.784519999999999</v>
      </c>
      <c r="H404" s="2">
        <v>10.64743</v>
      </c>
      <c r="I404" s="2">
        <v>10.676318000000002</v>
      </c>
      <c r="J404" s="2">
        <v>10.0272565</v>
      </c>
      <c r="K404" s="17" t="s">
        <v>48</v>
      </c>
      <c r="L404" s="17" t="s">
        <v>49</v>
      </c>
      <c r="M404" s="17" t="s">
        <v>51</v>
      </c>
    </row>
    <row r="405" spans="1:13" ht="13.5" x14ac:dyDescent="0.25">
      <c r="A405" s="3">
        <v>42594</v>
      </c>
      <c r="B405" s="2">
        <v>10.9537</v>
      </c>
      <c r="C405" s="2">
        <v>69.56006020877075</v>
      </c>
      <c r="D405" s="2">
        <v>-0.13160752467506853</v>
      </c>
      <c r="E405" s="2">
        <v>-3.7037071727881718E-2</v>
      </c>
      <c r="F405" s="2">
        <v>10.86458</v>
      </c>
      <c r="G405" s="2">
        <v>10.81331</v>
      </c>
      <c r="H405" s="2">
        <v>10.67318</v>
      </c>
      <c r="I405" s="2">
        <v>10.682144000000003</v>
      </c>
      <c r="J405" s="2">
        <v>10.0354235</v>
      </c>
      <c r="K405" s="17" t="s">
        <v>48</v>
      </c>
      <c r="L405" s="17" t="s">
        <v>49</v>
      </c>
      <c r="M405" s="17" t="s">
        <v>51</v>
      </c>
    </row>
    <row r="406" spans="1:13" ht="13.5" x14ac:dyDescent="0.25">
      <c r="A406" s="3">
        <v>42597</v>
      </c>
      <c r="B406" s="2">
        <v>10.9537</v>
      </c>
      <c r="C406" s="2">
        <v>69.56006020877075</v>
      </c>
      <c r="D406" s="2">
        <v>-0.12410702306864785</v>
      </c>
      <c r="E406" s="2">
        <v>-3.6786142353198138E-2</v>
      </c>
      <c r="F406" s="2">
        <v>10.887459999999999</v>
      </c>
      <c r="G406" s="2">
        <v>10.834209999999999</v>
      </c>
      <c r="H406" s="2">
        <v>10.708065000000001</v>
      </c>
      <c r="I406" s="2">
        <v>10.68797</v>
      </c>
      <c r="J406" s="2">
        <v>10.043403999999999</v>
      </c>
      <c r="K406" s="17" t="s">
        <v>48</v>
      </c>
      <c r="L406" s="17" t="s">
        <v>49</v>
      </c>
      <c r="M406" s="17" t="s">
        <v>51</v>
      </c>
    </row>
    <row r="407" spans="1:13" ht="13.5" x14ac:dyDescent="0.25">
      <c r="A407" s="3">
        <v>42598</v>
      </c>
      <c r="B407" s="2">
        <v>10.9221</v>
      </c>
      <c r="C407" s="2">
        <v>65.993623844396964</v>
      </c>
      <c r="D407" s="2">
        <v>-0.11382649305713777</v>
      </c>
      <c r="E407" s="2">
        <v>-3.6871886444927282E-2</v>
      </c>
      <c r="F407" s="2">
        <v>10.903219999999999</v>
      </c>
      <c r="G407" s="2">
        <v>10.849979999999999</v>
      </c>
      <c r="H407" s="2">
        <v>10.740619999999998</v>
      </c>
      <c r="I407" s="2">
        <v>10.692418000000002</v>
      </c>
      <c r="J407" s="2">
        <v>10.051413</v>
      </c>
      <c r="K407" s="17" t="s">
        <v>54</v>
      </c>
      <c r="L407" s="17" t="s">
        <v>50</v>
      </c>
      <c r="M407" s="17" t="s">
        <v>55</v>
      </c>
    </row>
    <row r="408" spans="1:13" ht="13.5" x14ac:dyDescent="0.25">
      <c r="A408" s="3">
        <v>42599</v>
      </c>
      <c r="B408" s="2">
        <v>10.914199999999999</v>
      </c>
      <c r="C408" s="2">
        <v>65.09506344101014</v>
      </c>
      <c r="D408" s="2">
        <v>-0.10568674455174154</v>
      </c>
      <c r="E408" s="2">
        <v>-3.6875673163911986E-2</v>
      </c>
      <c r="F408" s="2">
        <v>10.917399999999999</v>
      </c>
      <c r="G408" s="2">
        <v>10.86496</v>
      </c>
      <c r="H408" s="2">
        <v>10.760664999999999</v>
      </c>
      <c r="I408" s="2">
        <v>10.695218000000002</v>
      </c>
      <c r="J408" s="2">
        <v>10.0593825</v>
      </c>
      <c r="K408" s="17" t="s">
        <v>54</v>
      </c>
      <c r="L408" s="17" t="s">
        <v>50</v>
      </c>
      <c r="M408" s="17" t="s">
        <v>55</v>
      </c>
    </row>
    <row r="409" spans="1:13" ht="13.5" x14ac:dyDescent="0.25">
      <c r="A409" s="3">
        <v>42600</v>
      </c>
      <c r="B409" s="2">
        <v>10.9024</v>
      </c>
      <c r="C409" s="2">
        <v>63.699904519819903</v>
      </c>
      <c r="D409" s="2">
        <v>-9.8938089801910323E-2</v>
      </c>
      <c r="E409" s="2">
        <v>-3.3949542970748009E-2</v>
      </c>
      <c r="F409" s="2">
        <v>10.929219999999999</v>
      </c>
      <c r="G409" s="2">
        <v>10.878759999999998</v>
      </c>
      <c r="H409" s="2">
        <v>10.783334999999997</v>
      </c>
      <c r="I409" s="2">
        <v>10.696290000000003</v>
      </c>
      <c r="J409" s="2">
        <v>10.067292999999999</v>
      </c>
      <c r="K409" s="17" t="s">
        <v>54</v>
      </c>
      <c r="L409" s="17" t="s">
        <v>50</v>
      </c>
      <c r="M409" s="17" t="s">
        <v>55</v>
      </c>
    </row>
    <row r="410" spans="1:13" ht="13.5" x14ac:dyDescent="0.25">
      <c r="A410" s="3">
        <v>42601</v>
      </c>
      <c r="B410" s="2">
        <v>11.0365</v>
      </c>
      <c r="C410" s="2">
        <v>71.243014477668581</v>
      </c>
      <c r="D410" s="2">
        <v>-0.10281378092609472</v>
      </c>
      <c r="E410" s="2">
        <v>-2.9171160471330525E-2</v>
      </c>
      <c r="F410" s="2">
        <v>10.945779999999999</v>
      </c>
      <c r="G410" s="2">
        <v>10.90518</v>
      </c>
      <c r="H410" s="2">
        <v>10.810544999999998</v>
      </c>
      <c r="I410" s="2">
        <v>10.698552000000001</v>
      </c>
      <c r="J410" s="2">
        <v>10.076246999999999</v>
      </c>
      <c r="K410" s="17" t="s">
        <v>54</v>
      </c>
      <c r="L410" s="17" t="s">
        <v>50</v>
      </c>
      <c r="M410" s="17" t="s">
        <v>55</v>
      </c>
    </row>
    <row r="411" spans="1:13" ht="13.5" x14ac:dyDescent="0.25">
      <c r="A411" s="3">
        <v>42604</v>
      </c>
      <c r="B411" s="2">
        <v>11.004899999999999</v>
      </c>
      <c r="C411" s="2">
        <v>67.674318507872954</v>
      </c>
      <c r="D411" s="2">
        <v>-9.5041017209418044E-2</v>
      </c>
      <c r="E411" s="2">
        <v>-2.4563973989681128E-2</v>
      </c>
      <c r="F411" s="2">
        <v>10.956019999999999</v>
      </c>
      <c r="G411" s="2">
        <v>10.92174</v>
      </c>
      <c r="H411" s="2">
        <v>10.829469999999997</v>
      </c>
      <c r="I411" s="2">
        <v>10.699436000000006</v>
      </c>
      <c r="J411" s="2">
        <v>10.085229499999999</v>
      </c>
      <c r="K411" s="17" t="s">
        <v>54</v>
      </c>
      <c r="L411" s="17" t="s">
        <v>50</v>
      </c>
      <c r="M411" s="17" t="s">
        <v>55</v>
      </c>
    </row>
    <row r="412" spans="1:13" ht="13.5" x14ac:dyDescent="0.25">
      <c r="A412" s="3">
        <v>42605</v>
      </c>
      <c r="B412" s="2">
        <v>11.032500000000001</v>
      </c>
      <c r="C412" s="2">
        <v>69.12886159533214</v>
      </c>
      <c r="D412" s="2">
        <v>-9.1184395867754731E-2</v>
      </c>
      <c r="E412" s="2">
        <v>-1.8261471770081968E-2</v>
      </c>
      <c r="F412" s="2">
        <v>10.9781</v>
      </c>
      <c r="G412" s="2">
        <v>10.940659999999999</v>
      </c>
      <c r="H412" s="2">
        <v>10.844844999999998</v>
      </c>
      <c r="I412" s="2">
        <v>10.703036000000004</v>
      </c>
      <c r="J412" s="2">
        <v>10.094685499999997</v>
      </c>
      <c r="K412" s="17" t="s">
        <v>48</v>
      </c>
      <c r="L412" s="17" t="s">
        <v>50</v>
      </c>
      <c r="M412" s="17" t="s">
        <v>51</v>
      </c>
    </row>
    <row r="413" spans="1:13" ht="13.5" x14ac:dyDescent="0.25">
      <c r="A413" s="3">
        <v>42606</v>
      </c>
      <c r="B413" s="2">
        <v>11.000999999999999</v>
      </c>
      <c r="C413" s="2">
        <v>65.50604431157808</v>
      </c>
      <c r="D413" s="2">
        <v>-8.6946480048871067E-2</v>
      </c>
      <c r="E413" s="2">
        <v>-1.0879275536452935E-2</v>
      </c>
      <c r="F413" s="2">
        <v>10.995459999999998</v>
      </c>
      <c r="G413" s="2">
        <v>10.956430000000001</v>
      </c>
      <c r="H413" s="2">
        <v>10.862589999999999</v>
      </c>
      <c r="I413" s="2">
        <v>10.706826000000003</v>
      </c>
      <c r="J413" s="2">
        <v>10.104058499999999</v>
      </c>
      <c r="K413" s="17" t="s">
        <v>48</v>
      </c>
      <c r="L413" s="17" t="s">
        <v>50</v>
      </c>
      <c r="M413" s="17" t="s">
        <v>51</v>
      </c>
    </row>
    <row r="414" spans="1:13" ht="13.5" x14ac:dyDescent="0.25">
      <c r="A414" s="3">
        <v>42607</v>
      </c>
      <c r="B414" s="2">
        <v>10.941800000000001</v>
      </c>
      <c r="C414" s="2">
        <v>59.224266739213569</v>
      </c>
      <c r="D414" s="2">
        <v>-8.0047298366851649E-2</v>
      </c>
      <c r="E414" s="2">
        <v>-4.113592998502183E-3</v>
      </c>
      <c r="F414" s="2">
        <v>11.00334</v>
      </c>
      <c r="G414" s="2">
        <v>10.966280000000001</v>
      </c>
      <c r="H414" s="2">
        <v>10.875399999999999</v>
      </c>
      <c r="I414" s="2">
        <v>10.708612000000002</v>
      </c>
      <c r="J414" s="2">
        <v>10.114402999999998</v>
      </c>
      <c r="K414" s="17" t="s">
        <v>48</v>
      </c>
      <c r="L414" s="17" t="s">
        <v>50</v>
      </c>
      <c r="M414" s="17" t="s">
        <v>51</v>
      </c>
    </row>
    <row r="415" spans="1:13" ht="13.5" x14ac:dyDescent="0.25">
      <c r="A415" s="3">
        <v>42608</v>
      </c>
      <c r="B415" s="2">
        <v>10.961600000000001</v>
      </c>
      <c r="C415" s="2">
        <v>60.585660027678678</v>
      </c>
      <c r="D415" s="2">
        <v>-5.9334295073337984E-2</v>
      </c>
      <c r="E415" s="2">
        <v>4.8818596324721308E-3</v>
      </c>
      <c r="F415" s="2">
        <v>10.98836</v>
      </c>
      <c r="G415" s="2">
        <v>10.967070000000001</v>
      </c>
      <c r="H415" s="2">
        <v>10.890189999999999</v>
      </c>
      <c r="I415" s="2">
        <v>10.711614000000003</v>
      </c>
      <c r="J415" s="2">
        <v>10.125405499999999</v>
      </c>
      <c r="K415" s="17" t="s">
        <v>54</v>
      </c>
      <c r="L415" s="17" t="s">
        <v>50</v>
      </c>
      <c r="M415" s="17" t="s">
        <v>47</v>
      </c>
    </row>
    <row r="416" spans="1:13" ht="13.5" x14ac:dyDescent="0.25">
      <c r="A416" s="3">
        <v>42611</v>
      </c>
      <c r="B416" s="2">
        <v>11.0404</v>
      </c>
      <c r="C416" s="2">
        <v>65.519659335520686</v>
      </c>
      <c r="D416" s="2">
        <v>-4.8357049814052644E-2</v>
      </c>
      <c r="E416" s="2">
        <v>1.5061607432532853E-2</v>
      </c>
      <c r="F416" s="2">
        <v>10.995460000000001</v>
      </c>
      <c r="G416" s="2">
        <v>10.975740000000002</v>
      </c>
      <c r="H416" s="2">
        <v>10.904974999999999</v>
      </c>
      <c r="I416" s="2">
        <v>10.716192000000001</v>
      </c>
      <c r="J416" s="2">
        <v>10.138442499999998</v>
      </c>
      <c r="K416" s="17" t="s">
        <v>48</v>
      </c>
      <c r="L416" s="17" t="s">
        <v>50</v>
      </c>
      <c r="M416" s="17" t="s">
        <v>51</v>
      </c>
    </row>
    <row r="417" spans="1:13" ht="13.5" x14ac:dyDescent="0.25">
      <c r="A417" s="3">
        <v>42612</v>
      </c>
      <c r="B417" s="2">
        <v>11.0404</v>
      </c>
      <c r="C417" s="2">
        <v>65.519659335520686</v>
      </c>
      <c r="D417" s="2">
        <v>-4.5055139142942124E-2</v>
      </c>
      <c r="E417" s="2">
        <v>2.3859327573709462E-2</v>
      </c>
      <c r="F417" s="2">
        <v>10.997039999999998</v>
      </c>
      <c r="G417" s="2">
        <v>10.987570000000002</v>
      </c>
      <c r="H417" s="2">
        <v>10.918775</v>
      </c>
      <c r="I417" s="2">
        <v>10.720770000000002</v>
      </c>
      <c r="J417" s="2">
        <v>10.150603499999999</v>
      </c>
      <c r="K417" s="17" t="s">
        <v>48</v>
      </c>
      <c r="L417" s="17" t="s">
        <v>50</v>
      </c>
      <c r="M417" s="17" t="s">
        <v>51</v>
      </c>
    </row>
    <row r="418" spans="1:13" ht="13.5" x14ac:dyDescent="0.25">
      <c r="A418" s="3">
        <v>42613</v>
      </c>
      <c r="B418" s="2">
        <v>11.0207</v>
      </c>
      <c r="C418" s="2">
        <v>63.22487344973942</v>
      </c>
      <c r="D418" s="2">
        <v>-4.3058996718077225E-2</v>
      </c>
      <c r="E418" s="2">
        <v>3.1174165670410856E-2</v>
      </c>
      <c r="F418" s="2">
        <v>11.00098</v>
      </c>
      <c r="G418" s="2">
        <v>10.99822</v>
      </c>
      <c r="H418" s="2">
        <v>10.93159</v>
      </c>
      <c r="I418" s="2">
        <v>10.724954000000002</v>
      </c>
      <c r="J418" s="2">
        <v>10.162087999999999</v>
      </c>
      <c r="K418" s="17" t="s">
        <v>48</v>
      </c>
      <c r="L418" s="17" t="s">
        <v>50</v>
      </c>
      <c r="M418" s="17" t="s">
        <v>51</v>
      </c>
    </row>
    <row r="419" spans="1:13" ht="13.5" x14ac:dyDescent="0.25">
      <c r="A419" s="3">
        <v>42614</v>
      </c>
      <c r="B419" s="2">
        <v>11.000999999999999</v>
      </c>
      <c r="C419" s="2">
        <v>60.926801600136372</v>
      </c>
      <c r="D419" s="2">
        <v>-4.2574167220328363E-2</v>
      </c>
      <c r="E419" s="2">
        <v>3.6916221991327172E-2</v>
      </c>
      <c r="F419" s="2">
        <v>11.01282</v>
      </c>
      <c r="G419" s="2">
        <v>11.008080000000003</v>
      </c>
      <c r="H419" s="2">
        <v>10.94342</v>
      </c>
      <c r="I419" s="2">
        <v>10.728594000000001</v>
      </c>
      <c r="J419" s="2">
        <v>10.1736605</v>
      </c>
      <c r="K419" s="17" t="s">
        <v>48</v>
      </c>
      <c r="L419" s="17" t="s">
        <v>50</v>
      </c>
      <c r="M419" s="17" t="s">
        <v>51</v>
      </c>
    </row>
    <row r="420" spans="1:13" ht="13.5" x14ac:dyDescent="0.25">
      <c r="A420" s="3">
        <v>42615</v>
      </c>
      <c r="B420" s="2">
        <v>11.008900000000001</v>
      </c>
      <c r="C420" s="2">
        <v>61.530661103580179</v>
      </c>
      <c r="D420" s="2">
        <v>-2.2787202032972687E-2</v>
      </c>
      <c r="E420" s="2">
        <v>4.0603922743667122E-2</v>
      </c>
      <c r="F420" s="2">
        <v>11.02228</v>
      </c>
      <c r="G420" s="2">
        <v>11.005320000000001</v>
      </c>
      <c r="H420" s="2">
        <v>10.955250000000003</v>
      </c>
      <c r="I420" s="2">
        <v>10.732317999999999</v>
      </c>
      <c r="J420" s="2">
        <v>10.184899499999998</v>
      </c>
      <c r="K420" s="17" t="s">
        <v>48</v>
      </c>
      <c r="L420" s="17" t="s">
        <v>50</v>
      </c>
      <c r="M420" s="17" t="s">
        <v>51</v>
      </c>
    </row>
    <row r="421" spans="1:13" ht="13.5" x14ac:dyDescent="0.25">
      <c r="A421" s="3">
        <v>42618</v>
      </c>
      <c r="B421" s="2">
        <v>11.0207</v>
      </c>
      <c r="C421" s="2">
        <v>62.463801161757111</v>
      </c>
      <c r="D421" s="2">
        <v>-1.2445993387231624E-2</v>
      </c>
      <c r="E421" s="2">
        <v>4.2707876894512192E-2</v>
      </c>
      <c r="F421" s="2">
        <v>11.018339999999998</v>
      </c>
      <c r="G421" s="2">
        <v>11.006900000000002</v>
      </c>
      <c r="H421" s="2">
        <v>10.964320000000003</v>
      </c>
      <c r="I421" s="2">
        <v>10.736502</v>
      </c>
      <c r="J421" s="2">
        <v>10.195769</v>
      </c>
      <c r="K421" s="17" t="s">
        <v>48</v>
      </c>
      <c r="L421" s="17" t="s">
        <v>50</v>
      </c>
      <c r="M421" s="17" t="s">
        <v>53</v>
      </c>
    </row>
    <row r="422" spans="1:13" ht="13.5" x14ac:dyDescent="0.25">
      <c r="A422" s="3">
        <v>42619</v>
      </c>
      <c r="B422" s="2">
        <v>11.0799</v>
      </c>
      <c r="C422" s="2">
        <v>66.813134806892108</v>
      </c>
      <c r="D422" s="2">
        <v>-4.5211604780366343E-3</v>
      </c>
      <c r="E422" s="2">
        <v>3.8544642127351043E-2</v>
      </c>
      <c r="F422" s="2">
        <v>11.02624</v>
      </c>
      <c r="G422" s="2">
        <v>11.01164</v>
      </c>
      <c r="H422" s="2">
        <v>10.976150000000002</v>
      </c>
      <c r="I422" s="2">
        <v>10.741869999999999</v>
      </c>
      <c r="J422" s="2">
        <v>10.2070835</v>
      </c>
      <c r="K422" s="17" t="s">
        <v>48</v>
      </c>
      <c r="L422" s="17" t="s">
        <v>50</v>
      </c>
      <c r="M422" s="17" t="s">
        <v>51</v>
      </c>
    </row>
    <row r="423" spans="1:13" ht="13.5" x14ac:dyDescent="0.25">
      <c r="A423" s="3">
        <v>42620</v>
      </c>
      <c r="B423" s="2">
        <v>11.0404</v>
      </c>
      <c r="C423" s="2">
        <v>61.677880593712523</v>
      </c>
      <c r="D423" s="2">
        <v>-7.2112146965785939E-4</v>
      </c>
      <c r="E423" s="2">
        <v>2.9792992101079691E-2</v>
      </c>
      <c r="F423" s="2">
        <v>11.03018</v>
      </c>
      <c r="G423" s="2">
        <v>11.01558</v>
      </c>
      <c r="H423" s="2">
        <v>10.986005000000002</v>
      </c>
      <c r="I423" s="2">
        <v>10.746447999999996</v>
      </c>
      <c r="J423" s="2">
        <v>10.2182005</v>
      </c>
      <c r="K423" s="17" t="s">
        <v>48</v>
      </c>
      <c r="L423" s="17" t="s">
        <v>50</v>
      </c>
      <c r="M423" s="17" t="s">
        <v>51</v>
      </c>
    </row>
    <row r="424" spans="1:13" ht="13.5" x14ac:dyDescent="0.25">
      <c r="A424" s="3">
        <v>42621</v>
      </c>
      <c r="B424" s="2">
        <v>11.0404</v>
      </c>
      <c r="C424" s="2">
        <v>61.677880593712523</v>
      </c>
      <c r="D424" s="2">
        <v>-7.2923601785390701E-3</v>
      </c>
      <c r="E424" s="2">
        <v>1.6720500507282778E-2</v>
      </c>
      <c r="F424" s="2">
        <v>11.03806</v>
      </c>
      <c r="G424" s="2">
        <v>11.02544</v>
      </c>
      <c r="H424" s="2">
        <v>10.995860000000004</v>
      </c>
      <c r="I424" s="2">
        <v>10.751025999999994</v>
      </c>
      <c r="J424" s="2">
        <v>10.229597</v>
      </c>
      <c r="K424" s="17" t="s">
        <v>48</v>
      </c>
      <c r="L424" s="17" t="s">
        <v>50</v>
      </c>
      <c r="M424" s="17" t="s">
        <v>51</v>
      </c>
    </row>
    <row r="425" spans="1:13" ht="13.5" x14ac:dyDescent="0.25">
      <c r="A425" s="3">
        <v>42622</v>
      </c>
      <c r="B425" s="2">
        <v>11.0404</v>
      </c>
      <c r="C425" s="2">
        <v>61.67788059371253</v>
      </c>
      <c r="D425" s="2">
        <v>-1.0435155632180226E-2</v>
      </c>
      <c r="E425" s="2">
        <v>3.5814912498514165E-3</v>
      </c>
      <c r="F425" s="2">
        <v>11.044359999999999</v>
      </c>
      <c r="G425" s="2">
        <v>11.033320000000002</v>
      </c>
      <c r="H425" s="2">
        <v>11.000195000000003</v>
      </c>
      <c r="I425" s="2">
        <v>10.758585999999996</v>
      </c>
      <c r="J425" s="2">
        <v>10.2409935</v>
      </c>
      <c r="K425" s="17" t="s">
        <v>48</v>
      </c>
      <c r="L425" s="17" t="s">
        <v>50</v>
      </c>
      <c r="M425" s="17" t="s">
        <v>51</v>
      </c>
    </row>
    <row r="426" spans="1:13" ht="13.5" x14ac:dyDescent="0.25">
      <c r="A426" s="3">
        <v>42627</v>
      </c>
      <c r="B426" s="2">
        <v>11.0404</v>
      </c>
      <c r="C426" s="2">
        <v>61.67788059371253</v>
      </c>
      <c r="D426" s="2">
        <v>-1.5534693849517112E-3</v>
      </c>
      <c r="E426" s="2">
        <v>-1.241547045391273E-2</v>
      </c>
      <c r="F426" s="2">
        <v>11.048299999999999</v>
      </c>
      <c r="G426" s="2">
        <v>11.033320000000002</v>
      </c>
      <c r="H426" s="2">
        <v>11.004530000000004</v>
      </c>
      <c r="I426" s="2">
        <v>10.770619999999997</v>
      </c>
      <c r="J426" s="2">
        <v>10.2524835</v>
      </c>
      <c r="K426" s="17" t="s">
        <v>54</v>
      </c>
      <c r="L426" s="17" t="s">
        <v>50</v>
      </c>
      <c r="M426" s="17" t="s">
        <v>55</v>
      </c>
    </row>
    <row r="427" spans="1:13" ht="13.5" x14ac:dyDescent="0.25">
      <c r="A427" s="3">
        <v>42628</v>
      </c>
      <c r="B427" s="2">
        <v>11.024699999999999</v>
      </c>
      <c r="C427" s="2">
        <v>59.243534352602325</v>
      </c>
      <c r="D427" s="2">
        <v>6.5857830239597348E-3</v>
      </c>
      <c r="E427" s="2">
        <v>-2.9851272802920686E-2</v>
      </c>
      <c r="F427" s="2">
        <v>11.03726</v>
      </c>
      <c r="G427" s="2">
        <v>11.031750000000001</v>
      </c>
      <c r="H427" s="2">
        <v>11.009660000000002</v>
      </c>
      <c r="I427" s="2">
        <v>10.782339999999998</v>
      </c>
      <c r="J427" s="2">
        <v>10.264174500000001</v>
      </c>
      <c r="K427" s="17" t="s">
        <v>54</v>
      </c>
      <c r="L427" s="17" t="s">
        <v>50</v>
      </c>
      <c r="M427" s="17" t="s">
        <v>47</v>
      </c>
    </row>
    <row r="428" spans="1:13" ht="13.5" x14ac:dyDescent="0.25">
      <c r="A428" s="3">
        <v>42629</v>
      </c>
      <c r="B428" s="2">
        <v>11.000999999999999</v>
      </c>
      <c r="C428" s="2">
        <v>55.67147233057257</v>
      </c>
      <c r="D428" s="2">
        <v>1.1791342227247981E-2</v>
      </c>
      <c r="E428" s="2">
        <v>-4.9134611221699598E-2</v>
      </c>
      <c r="F428" s="2">
        <v>11.02938</v>
      </c>
      <c r="G428" s="2">
        <v>11.029780000000001</v>
      </c>
      <c r="H428" s="2">
        <v>11.014000000000003</v>
      </c>
      <c r="I428" s="2">
        <v>10.793585999999996</v>
      </c>
      <c r="J428" s="2">
        <v>10.2764925</v>
      </c>
      <c r="K428" s="17" t="s">
        <v>54</v>
      </c>
      <c r="L428" s="17" t="s">
        <v>52</v>
      </c>
      <c r="M428" s="17" t="s">
        <v>47</v>
      </c>
    </row>
    <row r="429" spans="1:13" ht="13.5" x14ac:dyDescent="0.25">
      <c r="A429" s="3">
        <v>42632</v>
      </c>
      <c r="B429" s="2">
        <v>11.000999999999999</v>
      </c>
      <c r="C429" s="2">
        <v>55.671472330572563</v>
      </c>
      <c r="D429" s="2">
        <v>1.2929129725810284E-2</v>
      </c>
      <c r="E429" s="2">
        <v>-7.0749165650355744E-2</v>
      </c>
      <c r="F429" s="2">
        <v>11.0215</v>
      </c>
      <c r="G429" s="2">
        <v>11.029780000000001</v>
      </c>
      <c r="H429" s="2">
        <v>11.018930000000003</v>
      </c>
      <c r="I429" s="2">
        <v>10.803339999999997</v>
      </c>
      <c r="J429" s="2">
        <v>10.288904</v>
      </c>
      <c r="K429" s="17" t="s">
        <v>54</v>
      </c>
      <c r="L429" s="17" t="s">
        <v>52</v>
      </c>
      <c r="M429" s="17" t="s">
        <v>47</v>
      </c>
    </row>
    <row r="430" spans="1:13" ht="13.5" x14ac:dyDescent="0.25">
      <c r="A430" s="3">
        <v>42633</v>
      </c>
      <c r="B430" s="2">
        <v>10.9221</v>
      </c>
      <c r="C430" s="2">
        <v>45.158695539873655</v>
      </c>
      <c r="D430" s="2">
        <v>2.0733047227809109E-2</v>
      </c>
      <c r="E430" s="2">
        <v>-9.3044290985465433E-2</v>
      </c>
      <c r="F430" s="2">
        <v>10.99784</v>
      </c>
      <c r="G430" s="2">
        <v>11.021100000000001</v>
      </c>
      <c r="H430" s="2">
        <v>11.013210000000003</v>
      </c>
      <c r="I430" s="2">
        <v>10.814497999999993</v>
      </c>
      <c r="J430" s="2">
        <v>10.300920999999999</v>
      </c>
      <c r="K430" s="17" t="s">
        <v>54</v>
      </c>
      <c r="L430" s="17" t="s">
        <v>52</v>
      </c>
      <c r="M430" s="17" t="s">
        <v>47</v>
      </c>
    </row>
    <row r="431" spans="1:13" ht="13.5" x14ac:dyDescent="0.25">
      <c r="A431" s="3">
        <v>42634</v>
      </c>
      <c r="B431" s="2">
        <v>11.075900000000001</v>
      </c>
      <c r="C431" s="2">
        <v>60.727038848068624</v>
      </c>
      <c r="D431" s="2">
        <v>1.8022919376351254E-2</v>
      </c>
      <c r="E431" s="2">
        <v>-0.12166642447004999</v>
      </c>
      <c r="F431" s="2">
        <v>11.00494</v>
      </c>
      <c r="G431" s="2">
        <v>11.026620000000001</v>
      </c>
      <c r="H431" s="2">
        <v>11.016760000000001</v>
      </c>
      <c r="I431" s="2">
        <v>10.828731999999995</v>
      </c>
      <c r="J431" s="2">
        <v>10.313706999999997</v>
      </c>
      <c r="K431" s="17" t="s">
        <v>54</v>
      </c>
      <c r="L431" s="17" t="s">
        <v>52</v>
      </c>
      <c r="M431" s="17" t="s">
        <v>55</v>
      </c>
    </row>
    <row r="432" spans="1:13" ht="13.5" x14ac:dyDescent="0.25">
      <c r="A432" s="3">
        <v>42635</v>
      </c>
      <c r="B432" s="2">
        <v>11.000999999999999</v>
      </c>
      <c r="C432" s="2">
        <v>52.857466499973825</v>
      </c>
      <c r="D432" s="2">
        <v>2.9720991066790603E-2</v>
      </c>
      <c r="E432" s="2">
        <v>-0.15742349071016723</v>
      </c>
      <c r="F432" s="2">
        <v>11.0002</v>
      </c>
      <c r="G432" s="2">
        <v>11.018730000000001</v>
      </c>
      <c r="H432" s="2">
        <v>11.015185000000001</v>
      </c>
      <c r="I432" s="2">
        <v>10.838485999999994</v>
      </c>
      <c r="J432" s="2">
        <v>10.326192999999998</v>
      </c>
      <c r="K432" s="17" t="s">
        <v>54</v>
      </c>
      <c r="L432" s="17" t="s">
        <v>52</v>
      </c>
      <c r="M432" s="17" t="s">
        <v>47</v>
      </c>
    </row>
    <row r="433" spans="1:13" ht="13.5" x14ac:dyDescent="0.25">
      <c r="A433" s="3">
        <v>42636</v>
      </c>
      <c r="B433" s="2">
        <v>11.000999999999999</v>
      </c>
      <c r="C433" s="2">
        <v>52.857466499973825</v>
      </c>
      <c r="D433" s="2">
        <v>3.3369668418936627E-2</v>
      </c>
      <c r="E433" s="2">
        <v>-0.20217296833156834</v>
      </c>
      <c r="F433" s="2">
        <v>11.000199999999998</v>
      </c>
      <c r="G433" s="2">
        <v>11.014790000000001</v>
      </c>
      <c r="H433" s="2">
        <v>11.015185000000001</v>
      </c>
      <c r="I433" s="2">
        <v>10.848239999999993</v>
      </c>
      <c r="J433" s="2">
        <v>10.338548499999996</v>
      </c>
      <c r="K433" s="17" t="s">
        <v>48</v>
      </c>
      <c r="L433" s="17" t="s">
        <v>50</v>
      </c>
      <c r="M433" s="17" t="s">
        <v>50</v>
      </c>
    </row>
    <row r="434" spans="1:13" ht="13.5" x14ac:dyDescent="0.25">
      <c r="A434" s="3">
        <v>42639</v>
      </c>
      <c r="B434" s="2">
        <v>11.0404</v>
      </c>
      <c r="C434" s="2">
        <v>56.311451259558496</v>
      </c>
      <c r="D434" s="2">
        <v>3.3378521974960051E-2</v>
      </c>
      <c r="E434" s="2">
        <v>-0.251791054901641</v>
      </c>
      <c r="F434" s="2">
        <v>11.00808</v>
      </c>
      <c r="G434" s="2">
        <v>11.014790000000001</v>
      </c>
      <c r="H434" s="2">
        <v>11.020115000000001</v>
      </c>
      <c r="I434" s="2">
        <v>10.860273999999993</v>
      </c>
      <c r="J434" s="2">
        <v>10.350876999999999</v>
      </c>
      <c r="K434" s="17" t="s">
        <v>48</v>
      </c>
      <c r="L434" s="17" t="s">
        <v>50</v>
      </c>
      <c r="M434" s="17" t="s">
        <v>51</v>
      </c>
    </row>
    <row r="435" spans="1:13" ht="13.5" x14ac:dyDescent="0.25">
      <c r="A435" s="3">
        <v>42640</v>
      </c>
      <c r="B435" s="2">
        <v>11.0404</v>
      </c>
      <c r="C435" s="2">
        <v>56.311451259558496</v>
      </c>
      <c r="D435" s="2">
        <v>3.3005076504894149E-2</v>
      </c>
      <c r="E435" s="2">
        <v>-0.32155093159107839</v>
      </c>
      <c r="F435" s="2">
        <v>11.031739999999999</v>
      </c>
      <c r="G435" s="2">
        <v>11.014790000000001</v>
      </c>
      <c r="H435" s="2">
        <v>11.024055000000002</v>
      </c>
      <c r="I435" s="2">
        <v>10.872307999999993</v>
      </c>
      <c r="J435" s="2">
        <v>10.363485499999998</v>
      </c>
      <c r="K435" s="17" t="s">
        <v>48</v>
      </c>
      <c r="L435" s="17" t="s">
        <v>49</v>
      </c>
      <c r="M435" s="17" t="s">
        <v>51</v>
      </c>
    </row>
    <row r="436" spans="1:13" ht="13.5" x14ac:dyDescent="0.25">
      <c r="A436" s="3">
        <v>42641</v>
      </c>
      <c r="B436" s="2">
        <v>11.0404</v>
      </c>
      <c r="C436" s="2">
        <v>56.311451259558496</v>
      </c>
      <c r="D436" s="2">
        <v>3.2336364794671724E-2</v>
      </c>
      <c r="E436" s="2">
        <v>-0.4034832622688399</v>
      </c>
      <c r="F436" s="2">
        <v>11.02464</v>
      </c>
      <c r="G436" s="2">
        <v>11.014790000000001</v>
      </c>
      <c r="H436" s="2">
        <v>11.024055000000001</v>
      </c>
      <c r="I436" s="2">
        <v>10.887995999999994</v>
      </c>
      <c r="J436" s="2">
        <v>10.375813999999997</v>
      </c>
      <c r="K436" s="17" t="s">
        <v>48</v>
      </c>
      <c r="L436" s="17" t="s">
        <v>50</v>
      </c>
      <c r="M436" s="17" t="s">
        <v>53</v>
      </c>
    </row>
    <row r="437" spans="1:13" ht="13.5" x14ac:dyDescent="0.25">
      <c r="A437" s="3">
        <v>42642</v>
      </c>
      <c r="B437" s="2">
        <v>11.0404</v>
      </c>
      <c r="C437" s="2">
        <v>56.311451259558496</v>
      </c>
      <c r="D437" s="2">
        <v>2.9028555166496162E-2</v>
      </c>
      <c r="E437" s="2">
        <v>-0.48699450571909531</v>
      </c>
      <c r="F437" s="2">
        <v>11.03252</v>
      </c>
      <c r="G437" s="2">
        <v>11.016360000000002</v>
      </c>
      <c r="H437" s="2">
        <v>11.024055000000001</v>
      </c>
      <c r="I437" s="2">
        <v>10.903383999999992</v>
      </c>
      <c r="J437" s="2">
        <v>10.388328999999997</v>
      </c>
      <c r="K437" s="17" t="s">
        <v>48</v>
      </c>
      <c r="L437" s="17" t="s">
        <v>50</v>
      </c>
      <c r="M437" s="17" t="s">
        <v>51</v>
      </c>
    </row>
    <row r="438" spans="1:13" ht="13.5" x14ac:dyDescent="0.25">
      <c r="A438" s="3">
        <v>42643</v>
      </c>
      <c r="B438" s="2">
        <v>11.000999999999999</v>
      </c>
      <c r="C438" s="2">
        <v>51.25990823308684</v>
      </c>
      <c r="D438" s="2">
        <v>2.5199603974431994E-2</v>
      </c>
      <c r="E438" s="2">
        <v>-0.56389628571034445</v>
      </c>
      <c r="F438" s="2">
        <v>11.03252</v>
      </c>
      <c r="G438" s="2">
        <v>11.016360000000002</v>
      </c>
      <c r="H438" s="2">
        <v>11.023070000000002</v>
      </c>
      <c r="I438" s="2">
        <v>10.913137999999989</v>
      </c>
      <c r="J438" s="2">
        <v>10.400646999999999</v>
      </c>
      <c r="K438" s="17" t="s">
        <v>48</v>
      </c>
      <c r="L438" s="17" t="s">
        <v>50</v>
      </c>
      <c r="M438" s="17" t="s">
        <v>50</v>
      </c>
    </row>
    <row r="439" spans="1:13" ht="13.5" x14ac:dyDescent="0.25">
      <c r="A439" s="3">
        <v>42647</v>
      </c>
      <c r="B439" s="2">
        <v>11.004899999999999</v>
      </c>
      <c r="C439" s="2">
        <v>51.721580144203095</v>
      </c>
      <c r="D439" s="2">
        <v>2.1623649576383741E-2</v>
      </c>
      <c r="E439" s="2">
        <v>-0.6423101120224235</v>
      </c>
      <c r="F439" s="2">
        <v>11.02542</v>
      </c>
      <c r="G439" s="2">
        <v>11.016750000000002</v>
      </c>
      <c r="H439" s="2">
        <v>11.023265000000002</v>
      </c>
      <c r="I439" s="2">
        <v>10.924255999999991</v>
      </c>
      <c r="J439" s="2">
        <v>10.412797999999999</v>
      </c>
      <c r="K439" s="17" t="s">
        <v>48</v>
      </c>
      <c r="L439" s="17" t="s">
        <v>50</v>
      </c>
      <c r="M439" s="17" t="s">
        <v>53</v>
      </c>
    </row>
    <row r="440" spans="1:13" ht="13.5" x14ac:dyDescent="0.25">
      <c r="A440" s="3">
        <v>42648</v>
      </c>
      <c r="B440" s="2">
        <v>11.0404</v>
      </c>
      <c r="C440" s="2">
        <v>55.823497174093717</v>
      </c>
      <c r="D440" s="2">
        <v>3.7630169331670515E-3</v>
      </c>
      <c r="E440" s="2">
        <v>-0.72349074088955168</v>
      </c>
      <c r="F440" s="2">
        <v>11.02542</v>
      </c>
      <c r="G440" s="2">
        <v>11.028580000000002</v>
      </c>
      <c r="H440" s="2">
        <v>11.024840000000001</v>
      </c>
      <c r="I440" s="2">
        <v>10.93521799999999</v>
      </c>
      <c r="J440" s="2">
        <v>10.425070999999997</v>
      </c>
      <c r="K440" s="17" t="s">
        <v>48</v>
      </c>
      <c r="L440" s="17" t="s">
        <v>50</v>
      </c>
      <c r="M440" s="17" t="s">
        <v>50</v>
      </c>
    </row>
    <row r="441" spans="1:13" ht="13.5" x14ac:dyDescent="0.25">
      <c r="A441" s="3">
        <v>42649</v>
      </c>
      <c r="B441" s="2">
        <v>10.9694</v>
      </c>
      <c r="C441" s="2">
        <v>47.188122232660305</v>
      </c>
      <c r="D441" s="2">
        <v>1.7299409968446255E-2</v>
      </c>
      <c r="E441" s="2">
        <v>-0.79235233955224682</v>
      </c>
      <c r="F441" s="2">
        <v>11.01122</v>
      </c>
      <c r="G441" s="2">
        <v>11.017930000000002</v>
      </c>
      <c r="H441" s="2">
        <v>11.022275000000002</v>
      </c>
      <c r="I441" s="2">
        <v>10.94207799999999</v>
      </c>
      <c r="J441" s="2">
        <v>10.435926499999999</v>
      </c>
      <c r="K441" s="17" t="s">
        <v>54</v>
      </c>
      <c r="L441" s="17" t="s">
        <v>50</v>
      </c>
      <c r="M441" s="17" t="s">
        <v>47</v>
      </c>
    </row>
    <row r="442" spans="1:13" ht="13.5" x14ac:dyDescent="0.25">
      <c r="A442" s="3">
        <v>42650</v>
      </c>
      <c r="B442" s="2">
        <v>10.9734</v>
      </c>
      <c r="C442" s="2">
        <v>47.679171533387333</v>
      </c>
      <c r="D442" s="2">
        <v>1.7102003828354029E-2</v>
      </c>
      <c r="E442" s="2">
        <v>-0.84693473043143608</v>
      </c>
      <c r="F442" s="2">
        <v>10.997819999999999</v>
      </c>
      <c r="G442" s="2">
        <v>11.015170000000001</v>
      </c>
      <c r="H442" s="2">
        <v>11.016950000000003</v>
      </c>
      <c r="I442" s="2">
        <v>10.94704599999999</v>
      </c>
      <c r="J442" s="2">
        <v>10.445496999999998</v>
      </c>
      <c r="K442" s="17" t="s">
        <v>54</v>
      </c>
      <c r="L442" s="17" t="s">
        <v>50</v>
      </c>
      <c r="M442" s="17" t="s">
        <v>47</v>
      </c>
    </row>
    <row r="443" spans="1:13" ht="13.5" x14ac:dyDescent="0.25">
      <c r="A443" s="3">
        <v>42653</v>
      </c>
      <c r="B443" s="2">
        <v>10.9734</v>
      </c>
      <c r="C443" s="2">
        <v>47.679171533387333</v>
      </c>
      <c r="D443" s="2">
        <v>1.7066976182089633E-2</v>
      </c>
      <c r="E443" s="2">
        <v>-0.88476940196904852</v>
      </c>
      <c r="F443" s="2">
        <v>10.992299999999998</v>
      </c>
      <c r="G443" s="2">
        <v>11.012409999999999</v>
      </c>
      <c r="H443" s="2">
        <v>11.0136</v>
      </c>
      <c r="I443" s="2">
        <v>10.95359199999999</v>
      </c>
      <c r="J443" s="2">
        <v>10.455626499999996</v>
      </c>
      <c r="K443" s="17" t="s">
        <v>48</v>
      </c>
      <c r="L443" s="17" t="s">
        <v>50</v>
      </c>
      <c r="M443" s="17" t="s">
        <v>53</v>
      </c>
    </row>
    <row r="444" spans="1:13" ht="13.5" x14ac:dyDescent="0.25">
      <c r="A444" s="3">
        <v>42654</v>
      </c>
      <c r="B444" s="2">
        <v>10.8827</v>
      </c>
      <c r="C444" s="2">
        <v>38.311367378587164</v>
      </c>
      <c r="D444" s="2">
        <v>2.9939624309010426E-2</v>
      </c>
      <c r="E444" s="2">
        <v>-0.91124124805647777</v>
      </c>
      <c r="F444" s="2">
        <v>10.967859999999998</v>
      </c>
      <c r="G444" s="2">
        <v>10.996639999999999</v>
      </c>
      <c r="H444" s="2">
        <v>11.005715</v>
      </c>
      <c r="I444" s="2">
        <v>10.957533999999992</v>
      </c>
      <c r="J444" s="2">
        <v>10.465321499999998</v>
      </c>
      <c r="K444" s="17" t="s">
        <v>54</v>
      </c>
      <c r="L444" s="17" t="s">
        <v>52</v>
      </c>
      <c r="M444" s="17" t="s">
        <v>47</v>
      </c>
    </row>
    <row r="445" spans="1:13" ht="13.5" x14ac:dyDescent="0.25">
      <c r="A445" s="3">
        <v>42655</v>
      </c>
      <c r="B445" s="2">
        <v>10.9261</v>
      </c>
      <c r="C445" s="2">
        <v>43.982857490447742</v>
      </c>
      <c r="D445" s="2">
        <v>3.8266176268177077E-2</v>
      </c>
      <c r="E445" s="2">
        <v>-0.91130746290318276</v>
      </c>
      <c r="F445" s="2">
        <v>10.944999999999999</v>
      </c>
      <c r="G445" s="2">
        <v>10.985209999999999</v>
      </c>
      <c r="H445" s="2">
        <v>11.000000000000002</v>
      </c>
      <c r="I445" s="2">
        <v>10.962739999999991</v>
      </c>
      <c r="J445" s="2">
        <v>10.475047000000002</v>
      </c>
      <c r="K445" s="17" t="s">
        <v>54</v>
      </c>
      <c r="L445" s="17" t="s">
        <v>52</v>
      </c>
      <c r="M445" s="17" t="s">
        <v>47</v>
      </c>
    </row>
    <row r="446" spans="1:13" ht="13.5" x14ac:dyDescent="0.25">
      <c r="A446" s="3">
        <v>42656</v>
      </c>
      <c r="B446" s="2">
        <v>10.9221</v>
      </c>
      <c r="C446" s="2">
        <v>43.585130257461202</v>
      </c>
      <c r="D446" s="2">
        <v>4.5952606706062937E-2</v>
      </c>
      <c r="E446" s="2">
        <v>-0.89262512163461349</v>
      </c>
      <c r="F446" s="2">
        <v>10.93554</v>
      </c>
      <c r="G446" s="2">
        <v>10.973380000000001</v>
      </c>
      <c r="H446" s="2">
        <v>10.994085000000002</v>
      </c>
      <c r="I446" s="2">
        <v>10.966287999999995</v>
      </c>
      <c r="J446" s="2">
        <v>10.484920000000002</v>
      </c>
      <c r="K446" s="17" t="s">
        <v>54</v>
      </c>
      <c r="L446" s="17" t="s">
        <v>52</v>
      </c>
      <c r="M446" s="17" t="s">
        <v>47</v>
      </c>
    </row>
    <row r="447" spans="1:13" ht="13.5" x14ac:dyDescent="0.25">
      <c r="A447" s="3">
        <v>42657</v>
      </c>
      <c r="B447" s="2">
        <v>10.8827</v>
      </c>
      <c r="C447" s="2">
        <v>39.770248303670641</v>
      </c>
      <c r="D447" s="2">
        <v>5.571772905248551E-2</v>
      </c>
      <c r="E447" s="2">
        <v>-0.87575683346198008</v>
      </c>
      <c r="F447" s="2">
        <v>10.917399999999999</v>
      </c>
      <c r="G447" s="2">
        <v>10.957609999999999</v>
      </c>
      <c r="H447" s="2">
        <v>10.986985000000001</v>
      </c>
      <c r="I447" s="2">
        <v>10.968653999999997</v>
      </c>
      <c r="J447" s="2">
        <v>10.494596000000001</v>
      </c>
      <c r="K447" s="17" t="s">
        <v>54</v>
      </c>
      <c r="L447" s="17" t="s">
        <v>52</v>
      </c>
      <c r="M447" s="17" t="s">
        <v>47</v>
      </c>
    </row>
    <row r="448" spans="1:13" ht="13.5" x14ac:dyDescent="0.25">
      <c r="A448" s="3">
        <v>42660</v>
      </c>
      <c r="B448" s="2">
        <v>10.847200000000001</v>
      </c>
      <c r="C448" s="2">
        <v>36.656981964450722</v>
      </c>
      <c r="D448" s="2">
        <v>6.1098748223585631E-2</v>
      </c>
      <c r="E448" s="2">
        <v>-0.87617681513753198</v>
      </c>
      <c r="F448" s="2">
        <v>10.892160000000001</v>
      </c>
      <c r="G448" s="2">
        <v>10.94223</v>
      </c>
      <c r="H448" s="2">
        <v>10.979295000000002</v>
      </c>
      <c r="I448" s="2">
        <v>10.970309999999994</v>
      </c>
      <c r="J448" s="2">
        <v>10.503722000000003</v>
      </c>
      <c r="K448" s="17" t="s">
        <v>54</v>
      </c>
      <c r="L448" s="17" t="s">
        <v>52</v>
      </c>
      <c r="M448" s="17" t="s">
        <v>47</v>
      </c>
    </row>
    <row r="449" spans="1:13" ht="13.5" x14ac:dyDescent="0.25">
      <c r="A449" s="3">
        <v>42661</v>
      </c>
      <c r="B449" s="2">
        <v>10.7841</v>
      </c>
      <c r="C449" s="2">
        <v>31.879919891207592</v>
      </c>
      <c r="D449" s="2">
        <v>7.1645145030304391E-2</v>
      </c>
      <c r="E449" s="2">
        <v>-0.87992315080641847</v>
      </c>
      <c r="F449" s="2">
        <v>10.872440000000001</v>
      </c>
      <c r="G449" s="2">
        <v>10.92015</v>
      </c>
      <c r="H449" s="2">
        <v>10.968450000000001</v>
      </c>
      <c r="I449" s="2">
        <v>10.970703999999996</v>
      </c>
      <c r="J449" s="2">
        <v>10.512905000000005</v>
      </c>
      <c r="K449" s="17" t="s">
        <v>54</v>
      </c>
      <c r="L449" s="17" t="s">
        <v>52</v>
      </c>
      <c r="M449" s="17" t="s">
        <v>47</v>
      </c>
    </row>
    <row r="450" spans="1:13" ht="13.5" x14ac:dyDescent="0.25">
      <c r="A450" s="3">
        <v>42662</v>
      </c>
      <c r="B450" s="2">
        <v>10.725</v>
      </c>
      <c r="C450" s="2">
        <v>28.176265792513163</v>
      </c>
      <c r="D450" s="2">
        <v>9.1447078197615994E-2</v>
      </c>
      <c r="E450" s="2">
        <v>-0.87308728357382592</v>
      </c>
      <c r="F450" s="2">
        <v>10.832220000000001</v>
      </c>
      <c r="G450" s="2">
        <v>10.888609999999998</v>
      </c>
      <c r="H450" s="2">
        <v>10.958594999999999</v>
      </c>
      <c r="I450" s="2">
        <v>10.969757999999999</v>
      </c>
      <c r="J450" s="2">
        <v>10.522352000000003</v>
      </c>
      <c r="K450" s="17" t="s">
        <v>54</v>
      </c>
      <c r="L450" s="17" t="s">
        <v>52</v>
      </c>
      <c r="M450" s="17" t="s">
        <v>47</v>
      </c>
    </row>
    <row r="451" spans="1:13" ht="13.5" x14ac:dyDescent="0.25">
      <c r="A451" s="3">
        <v>42663</v>
      </c>
      <c r="B451" s="2">
        <v>10.654</v>
      </c>
      <c r="C451" s="2">
        <v>24.494638776516126</v>
      </c>
      <c r="D451" s="2">
        <v>0.10384976568542292</v>
      </c>
      <c r="E451" s="2">
        <v>-0.86142334081956751</v>
      </c>
      <c r="F451" s="2">
        <v>10.778600000000001</v>
      </c>
      <c r="G451" s="2">
        <v>10.857069999999997</v>
      </c>
      <c r="H451" s="2">
        <v>10.9375</v>
      </c>
      <c r="I451" s="2">
        <v>10.966051999999998</v>
      </c>
      <c r="J451" s="2">
        <v>10.530474500000002</v>
      </c>
      <c r="K451" s="17" t="s">
        <v>54</v>
      </c>
      <c r="L451" s="17" t="s">
        <v>52</v>
      </c>
      <c r="M451" s="17" t="s">
        <v>47</v>
      </c>
    </row>
    <row r="452" spans="1:13" ht="13.5" x14ac:dyDescent="0.25">
      <c r="A452" s="3">
        <v>42664</v>
      </c>
      <c r="B452" s="2">
        <v>10.725</v>
      </c>
      <c r="C452" s="2">
        <v>33.808753743627548</v>
      </c>
      <c r="D452" s="2">
        <v>0.11133392521934127</v>
      </c>
      <c r="E452" s="2">
        <v>-0.83114908826262102</v>
      </c>
      <c r="F452" s="2">
        <v>10.747060000000001</v>
      </c>
      <c r="G452" s="2">
        <v>10.832229999999999</v>
      </c>
      <c r="H452" s="2">
        <v>10.923699999999998</v>
      </c>
      <c r="I452" s="2">
        <v>10.963685999999997</v>
      </c>
      <c r="J452" s="2">
        <v>10.537684500000001</v>
      </c>
      <c r="K452" s="17" t="s">
        <v>54</v>
      </c>
      <c r="L452" s="17" t="s">
        <v>52</v>
      </c>
      <c r="M452" s="17" t="s">
        <v>47</v>
      </c>
    </row>
    <row r="453" spans="1:13" ht="13.5" x14ac:dyDescent="0.25">
      <c r="A453" s="3">
        <v>42667</v>
      </c>
      <c r="B453" s="2">
        <v>10.725</v>
      </c>
      <c r="C453" s="2">
        <v>33.808753743627548</v>
      </c>
      <c r="D453" s="2">
        <v>0.11875958952404098</v>
      </c>
      <c r="E453" s="2">
        <v>-0.79609232522090556</v>
      </c>
      <c r="F453" s="2">
        <v>10.722620000000001</v>
      </c>
      <c r="G453" s="2">
        <v>10.807389999999998</v>
      </c>
      <c r="H453" s="2">
        <v>10.909899999999999</v>
      </c>
      <c r="I453" s="2">
        <v>10.961320000000001</v>
      </c>
      <c r="J453" s="2">
        <v>10.543850500000001</v>
      </c>
      <c r="K453" s="17" t="s">
        <v>54</v>
      </c>
      <c r="L453" s="17" t="s">
        <v>52</v>
      </c>
      <c r="M453" s="17" t="s">
        <v>47</v>
      </c>
    </row>
    <row r="454" spans="1:13" ht="13.5" x14ac:dyDescent="0.25">
      <c r="A454" s="3">
        <v>42668</v>
      </c>
      <c r="B454" s="2">
        <v>11.0404</v>
      </c>
      <c r="C454" s="2">
        <v>59.529192814450468</v>
      </c>
      <c r="D454" s="2">
        <v>8.8737992161352253E-2</v>
      </c>
      <c r="E454" s="2">
        <v>-0.75854729515110408</v>
      </c>
      <c r="F454" s="2">
        <v>10.77388</v>
      </c>
      <c r="G454" s="2">
        <v>10.823159999999998</v>
      </c>
      <c r="H454" s="2">
        <v>10.909899999999997</v>
      </c>
      <c r="I454" s="2">
        <v>10.965262000000001</v>
      </c>
      <c r="J454" s="2">
        <v>10.551593499999999</v>
      </c>
      <c r="K454" s="17" t="s">
        <v>54</v>
      </c>
      <c r="L454" s="17" t="s">
        <v>50</v>
      </c>
      <c r="M454" s="17" t="s">
        <v>55</v>
      </c>
    </row>
    <row r="455" spans="1:13" ht="13.5" x14ac:dyDescent="0.25">
      <c r="A455" s="3">
        <v>42669</v>
      </c>
      <c r="B455" s="2">
        <v>11.000999999999999</v>
      </c>
      <c r="C455" s="2">
        <v>56.571877524522314</v>
      </c>
      <c r="D455" s="2">
        <v>7.2003829074786196E-2</v>
      </c>
      <c r="E455" s="2">
        <v>-0.72088776927214193</v>
      </c>
      <c r="F455" s="2">
        <v>10.829079999999999</v>
      </c>
      <c r="G455" s="2">
        <v>10.83065</v>
      </c>
      <c r="H455" s="2">
        <v>10.907929999999999</v>
      </c>
      <c r="I455" s="2">
        <v>10.966208</v>
      </c>
      <c r="J455" s="2">
        <v>10.559065</v>
      </c>
      <c r="K455" s="17" t="s">
        <v>48</v>
      </c>
      <c r="L455" s="17" t="s">
        <v>50</v>
      </c>
      <c r="M455" s="17" t="s">
        <v>51</v>
      </c>
    </row>
    <row r="456" spans="1:13" ht="13.5" x14ac:dyDescent="0.25">
      <c r="A456" s="3">
        <v>42670</v>
      </c>
      <c r="B456" s="2">
        <v>10.961600000000001</v>
      </c>
      <c r="C456" s="2">
        <v>53.698991179260851</v>
      </c>
      <c r="D456" s="2">
        <v>5.9522033732609003E-2</v>
      </c>
      <c r="E456" s="2">
        <v>-0.67984350260326476</v>
      </c>
      <c r="F456" s="2">
        <v>10.890600000000001</v>
      </c>
      <c r="G456" s="2">
        <v>10.8346</v>
      </c>
      <c r="H456" s="2">
        <v>10.90399</v>
      </c>
      <c r="I456" s="2">
        <v>10.966366000000001</v>
      </c>
      <c r="J456" s="2">
        <v>10.566153000000002</v>
      </c>
      <c r="K456" s="17" t="s">
        <v>54</v>
      </c>
      <c r="L456" s="17" t="s">
        <v>52</v>
      </c>
      <c r="M456" s="17" t="s">
        <v>55</v>
      </c>
    </row>
    <row r="457" spans="1:13" ht="13.5" x14ac:dyDescent="0.25">
      <c r="A457" s="3">
        <v>42671</v>
      </c>
      <c r="B457" s="2">
        <v>11.0799</v>
      </c>
      <c r="C457" s="2">
        <v>60.229565736663204</v>
      </c>
      <c r="D457" s="2">
        <v>3.3789891698337016E-2</v>
      </c>
      <c r="E457" s="2">
        <v>-0.61517341465473907</v>
      </c>
      <c r="F457" s="2">
        <v>10.96158</v>
      </c>
      <c r="G457" s="2">
        <v>10.854320000000001</v>
      </c>
      <c r="H457" s="2">
        <v>10.905965</v>
      </c>
      <c r="I457" s="2">
        <v>10.969522</v>
      </c>
      <c r="J457" s="2">
        <v>10.573273500000004</v>
      </c>
      <c r="K457" s="17" t="s">
        <v>54</v>
      </c>
      <c r="L457" s="17" t="s">
        <v>52</v>
      </c>
      <c r="M457" s="17" t="s">
        <v>55</v>
      </c>
    </row>
    <row r="458" spans="1:13" ht="13.5" x14ac:dyDescent="0.25">
      <c r="A458" s="3">
        <v>42674</v>
      </c>
      <c r="B458" s="2">
        <v>10.9773</v>
      </c>
      <c r="C458" s="2">
        <v>53.218687884722044</v>
      </c>
      <c r="D458" s="2">
        <v>1.3135479657830018E-2</v>
      </c>
      <c r="E458" s="2">
        <v>-0.51132882586577588</v>
      </c>
      <c r="F458" s="2">
        <v>11.012040000000001</v>
      </c>
      <c r="G458" s="2">
        <v>10.867330000000001</v>
      </c>
      <c r="H458" s="2">
        <v>10.904779999999999</v>
      </c>
      <c r="I458" s="2">
        <v>10.970783999999998</v>
      </c>
      <c r="J458" s="2">
        <v>10.580067500000002</v>
      </c>
      <c r="K458" s="17" t="s">
        <v>54</v>
      </c>
      <c r="L458" s="17" t="s">
        <v>52</v>
      </c>
      <c r="M458" s="17" t="s">
        <v>55</v>
      </c>
    </row>
    <row r="459" spans="1:13" ht="13.5" x14ac:dyDescent="0.25">
      <c r="A459" s="3">
        <v>42675</v>
      </c>
      <c r="B459" s="2">
        <v>11.0444</v>
      </c>
      <c r="C459" s="2">
        <v>56.76334777548756</v>
      </c>
      <c r="D459" s="2">
        <v>-1.9357127834394916E-2</v>
      </c>
      <c r="E459" s="2">
        <v>-0.3805917219432739</v>
      </c>
      <c r="F459" s="2">
        <v>11.012840000000001</v>
      </c>
      <c r="G459" s="2">
        <v>10.893359999999999</v>
      </c>
      <c r="H459" s="2">
        <v>10.906755</v>
      </c>
      <c r="I459" s="2">
        <v>10.973623999999999</v>
      </c>
      <c r="J459" s="2">
        <v>10.587383000000004</v>
      </c>
      <c r="K459" s="17" t="s">
        <v>54</v>
      </c>
      <c r="L459" s="17" t="s">
        <v>52</v>
      </c>
      <c r="M459" s="17" t="s">
        <v>55</v>
      </c>
    </row>
    <row r="460" spans="1:13" ht="13.5" x14ac:dyDescent="0.25">
      <c r="A460" s="3">
        <v>42676</v>
      </c>
      <c r="B460" s="2">
        <v>11.0404</v>
      </c>
      <c r="C460" s="2">
        <v>56.488567919420731</v>
      </c>
      <c r="D460" s="2">
        <v>-5.6356098059536563E-2</v>
      </c>
      <c r="E460" s="2">
        <v>-0.26032212800721266</v>
      </c>
      <c r="F460" s="2">
        <v>11.020719999999999</v>
      </c>
      <c r="G460" s="2">
        <v>10.924899999999999</v>
      </c>
      <c r="H460" s="2">
        <v>10.906755</v>
      </c>
      <c r="I460" s="2">
        <v>10.973702000000001</v>
      </c>
      <c r="J460" s="2">
        <v>10.594492500000007</v>
      </c>
      <c r="K460" s="17" t="s">
        <v>54</v>
      </c>
      <c r="L460" s="17" t="s">
        <v>52</v>
      </c>
      <c r="M460" s="17" t="s">
        <v>55</v>
      </c>
    </row>
    <row r="461" spans="1:13" ht="13.5" x14ac:dyDescent="0.25">
      <c r="A461" s="3">
        <v>42677</v>
      </c>
      <c r="B461" s="2">
        <v>11.0404</v>
      </c>
      <c r="C461" s="2">
        <v>56.488567919420731</v>
      </c>
      <c r="D461" s="2">
        <v>-9.921903942613497E-2</v>
      </c>
      <c r="E461" s="2">
        <v>-0.16102118086042508</v>
      </c>
      <c r="F461" s="2">
        <v>11.036480000000001</v>
      </c>
      <c r="G461" s="2">
        <v>10.96354</v>
      </c>
      <c r="H461" s="2">
        <v>10.910304999999999</v>
      </c>
      <c r="I461" s="2">
        <v>10.974411999999999</v>
      </c>
      <c r="J461" s="2">
        <v>10.601546000000006</v>
      </c>
      <c r="K461" s="17" t="s">
        <v>54</v>
      </c>
      <c r="L461" s="17" t="s">
        <v>52</v>
      </c>
      <c r="M461" s="17" t="s">
        <v>55</v>
      </c>
    </row>
    <row r="462" spans="1:13" ht="13.5" x14ac:dyDescent="0.25">
      <c r="A462" s="3">
        <v>42678</v>
      </c>
      <c r="B462" s="2">
        <v>11.000999999999999</v>
      </c>
      <c r="C462" s="2">
        <v>53.528461990039141</v>
      </c>
      <c r="D462" s="2">
        <v>-0.12223223805322725</v>
      </c>
      <c r="E462" s="2">
        <v>-9.7731124814642037E-2</v>
      </c>
      <c r="F462" s="2">
        <v>11.0207</v>
      </c>
      <c r="G462" s="2">
        <v>10.991140000000001</v>
      </c>
      <c r="H462" s="2">
        <v>10.911685000000002</v>
      </c>
      <c r="I462" s="2">
        <v>10.973782000000002</v>
      </c>
      <c r="J462" s="2">
        <v>10.608272000000007</v>
      </c>
      <c r="K462" s="17" t="s">
        <v>54</v>
      </c>
      <c r="L462" s="17" t="s">
        <v>52</v>
      </c>
      <c r="M462" s="17" t="s">
        <v>47</v>
      </c>
    </row>
    <row r="463" spans="1:13" ht="13.5" x14ac:dyDescent="0.25">
      <c r="A463" s="3">
        <v>42681</v>
      </c>
      <c r="B463" s="2">
        <v>11.000999999999999</v>
      </c>
      <c r="C463" s="2">
        <v>53.528461990039141</v>
      </c>
      <c r="D463" s="2">
        <v>-0.14201486104535732</v>
      </c>
      <c r="E463" s="2">
        <v>-4.0788841343251885E-2</v>
      </c>
      <c r="F463" s="2">
        <v>11.02544</v>
      </c>
      <c r="G463" s="2">
        <v>11.018740000000003</v>
      </c>
      <c r="H463" s="2">
        <v>10.913065</v>
      </c>
      <c r="I463" s="2">
        <v>10.973782000000002</v>
      </c>
      <c r="J463" s="2">
        <v>10.615184500000007</v>
      </c>
      <c r="K463" s="17" t="s">
        <v>54</v>
      </c>
      <c r="L463" s="17" t="s">
        <v>52</v>
      </c>
      <c r="M463" s="17" t="s">
        <v>55</v>
      </c>
    </row>
    <row r="464" spans="1:13" ht="13.5" x14ac:dyDescent="0.25">
      <c r="A464" s="3">
        <v>42682</v>
      </c>
      <c r="B464" s="2">
        <v>10.9931</v>
      </c>
      <c r="C464" s="2">
        <v>52.884038244327655</v>
      </c>
      <c r="D464" s="2">
        <v>-0.1099327011554827</v>
      </c>
      <c r="E464" s="2">
        <v>9.2167557772399808E-3</v>
      </c>
      <c r="F464" s="2">
        <v>11.015179999999999</v>
      </c>
      <c r="G464" s="2">
        <v>11.014010000000003</v>
      </c>
      <c r="H464" s="2">
        <v>10.918585</v>
      </c>
      <c r="I464" s="2">
        <v>10.974808000000003</v>
      </c>
      <c r="J464" s="2">
        <v>10.622803000000003</v>
      </c>
      <c r="K464" s="17" t="s">
        <v>54</v>
      </c>
      <c r="L464" s="17" t="s">
        <v>52</v>
      </c>
      <c r="M464" s="17" t="s">
        <v>47</v>
      </c>
    </row>
    <row r="465" spans="1:13" ht="13.5" x14ac:dyDescent="0.25">
      <c r="A465" s="3">
        <v>42683</v>
      </c>
      <c r="B465" s="2">
        <v>10.981299999999999</v>
      </c>
      <c r="C465" s="2">
        <v>51.879373659484834</v>
      </c>
      <c r="D465" s="2">
        <v>-8.8192744533438727E-2</v>
      </c>
      <c r="E465" s="2">
        <v>5.8196519881103879E-2</v>
      </c>
      <c r="F465" s="2">
        <v>11.003359999999999</v>
      </c>
      <c r="G465" s="2">
        <v>11.012040000000001</v>
      </c>
      <c r="H465" s="2">
        <v>10.921345000000002</v>
      </c>
      <c r="I465" s="2">
        <v>10.975202000000003</v>
      </c>
      <c r="J465" s="2">
        <v>10.630064000000004</v>
      </c>
      <c r="K465" s="17" t="s">
        <v>54</v>
      </c>
      <c r="L465" s="17" t="s">
        <v>50</v>
      </c>
      <c r="M465" s="17" t="s">
        <v>47</v>
      </c>
    </row>
    <row r="466" spans="1:13" ht="13.5" x14ac:dyDescent="0.25">
      <c r="A466" s="3">
        <v>42684</v>
      </c>
      <c r="B466" s="2">
        <v>10.9221</v>
      </c>
      <c r="C466" s="2">
        <v>47.050104032588152</v>
      </c>
      <c r="D466" s="2">
        <v>-7.1606821316356317E-2</v>
      </c>
      <c r="E466" s="2">
        <v>9.9117628318090401E-2</v>
      </c>
      <c r="F466" s="2">
        <v>10.979699999999999</v>
      </c>
      <c r="G466" s="2">
        <v>11.008090000000001</v>
      </c>
      <c r="H466" s="2">
        <v>10.921345000000001</v>
      </c>
      <c r="I466" s="2">
        <v>10.972836000000003</v>
      </c>
      <c r="J466" s="2">
        <v>10.636582000000002</v>
      </c>
      <c r="K466" s="17" t="s">
        <v>54</v>
      </c>
      <c r="L466" s="17" t="s">
        <v>52</v>
      </c>
      <c r="M466" s="17" t="s">
        <v>47</v>
      </c>
    </row>
    <row r="467" spans="1:13" ht="13.5" x14ac:dyDescent="0.25">
      <c r="A467" s="3">
        <v>42685</v>
      </c>
      <c r="B467" s="2">
        <v>10.914199999999999</v>
      </c>
      <c r="C467" s="2">
        <v>46.428997490589218</v>
      </c>
      <c r="D467" s="2">
        <v>-3.8560792342101635E-2</v>
      </c>
      <c r="E467" s="2">
        <v>0.12453051241146357</v>
      </c>
      <c r="F467" s="2">
        <v>10.962340000000001</v>
      </c>
      <c r="G467" s="2">
        <v>10.99152</v>
      </c>
      <c r="H467" s="2">
        <v>10.922920000000001</v>
      </c>
      <c r="I467" s="2">
        <v>10.970312000000002</v>
      </c>
      <c r="J467" s="2">
        <v>10.641755500000004</v>
      </c>
      <c r="K467" s="17" t="s">
        <v>54</v>
      </c>
      <c r="L467" s="17" t="s">
        <v>52</v>
      </c>
      <c r="M467" s="17" t="s">
        <v>47</v>
      </c>
    </row>
    <row r="468" spans="1:13" ht="13.5" x14ac:dyDescent="0.25">
      <c r="A468" s="3">
        <v>42688</v>
      </c>
      <c r="B468" s="2">
        <v>10.9221</v>
      </c>
      <c r="C468" s="2">
        <v>47.17990999409794</v>
      </c>
      <c r="D468" s="2">
        <v>-2.6712071153244921E-2</v>
      </c>
      <c r="E468" s="2">
        <v>0.13172894968762283</v>
      </c>
      <c r="F468" s="2">
        <v>10.946560000000002</v>
      </c>
      <c r="G468" s="2">
        <v>10.986000000000001</v>
      </c>
      <c r="H468" s="2">
        <v>10.926665000000002</v>
      </c>
      <c r="I468" s="2">
        <v>10.968340000000003</v>
      </c>
      <c r="J468" s="2">
        <v>10.647006000000006</v>
      </c>
      <c r="K468" s="17" t="s">
        <v>54</v>
      </c>
      <c r="L468" s="17" t="s">
        <v>52</v>
      </c>
      <c r="M468" s="17" t="s">
        <v>47</v>
      </c>
    </row>
    <row r="469" spans="1:13" ht="13.5" x14ac:dyDescent="0.25">
      <c r="A469" s="3">
        <v>42689</v>
      </c>
      <c r="B469" s="2">
        <v>10.9221</v>
      </c>
      <c r="C469" s="2">
        <v>47.179909994097933</v>
      </c>
      <c r="D469" s="2">
        <v>-6.1723372172099999E-3</v>
      </c>
      <c r="E469" s="2">
        <v>0.12839914563780344</v>
      </c>
      <c r="F469" s="2">
        <v>10.932359999999999</v>
      </c>
      <c r="G469" s="2">
        <v>10.973769999999998</v>
      </c>
      <c r="H469" s="2">
        <v>10.933565</v>
      </c>
      <c r="I469" s="2">
        <v>10.966762000000001</v>
      </c>
      <c r="J469" s="2">
        <v>10.652126000000003</v>
      </c>
      <c r="K469" s="17" t="s">
        <v>54</v>
      </c>
      <c r="L469" s="17" t="s">
        <v>50</v>
      </c>
      <c r="M469" s="17" t="s">
        <v>47</v>
      </c>
    </row>
    <row r="470" spans="1:13" ht="13.5" x14ac:dyDescent="0.25">
      <c r="A470" s="3">
        <v>42690</v>
      </c>
      <c r="B470" s="2">
        <v>10.961600000000001</v>
      </c>
      <c r="C470" s="2">
        <v>51.150533914419938</v>
      </c>
      <c r="D470" s="2">
        <v>7.8428085983990314E-3</v>
      </c>
      <c r="E470" s="2">
        <v>0.13063007089365641</v>
      </c>
      <c r="F470" s="2">
        <v>10.928419999999999</v>
      </c>
      <c r="G470" s="2">
        <v>10.965889999999998</v>
      </c>
      <c r="H470" s="2">
        <v>10.945395000000001</v>
      </c>
      <c r="I470" s="2">
        <v>10.965816</v>
      </c>
      <c r="J470" s="2">
        <v>10.655952000000005</v>
      </c>
      <c r="K470" s="17" t="s">
        <v>54</v>
      </c>
      <c r="L470" s="17" t="s">
        <v>50</v>
      </c>
      <c r="M470" s="17" t="s">
        <v>47</v>
      </c>
    </row>
    <row r="471" spans="1:13" ht="13.5" x14ac:dyDescent="0.25">
      <c r="A471" s="3">
        <v>42691</v>
      </c>
      <c r="B471" s="2">
        <v>10.961600000000001</v>
      </c>
      <c r="C471" s="2">
        <v>51.150533914419938</v>
      </c>
      <c r="D471" s="2">
        <v>1.9631964908652932E-2</v>
      </c>
      <c r="E471" s="2">
        <v>0.13839298294673208</v>
      </c>
      <c r="F471" s="2">
        <v>10.93632</v>
      </c>
      <c r="G471" s="2">
        <v>10.95801</v>
      </c>
      <c r="H471" s="2">
        <v>10.960775000000002</v>
      </c>
      <c r="I471" s="2">
        <v>10.964633999999998</v>
      </c>
      <c r="J471" s="2">
        <v>10.659685000000003</v>
      </c>
      <c r="K471" s="17" t="s">
        <v>48</v>
      </c>
      <c r="L471" s="17" t="s">
        <v>50</v>
      </c>
      <c r="M471" s="17" t="s">
        <v>51</v>
      </c>
    </row>
    <row r="472" spans="1:13" ht="13.5" x14ac:dyDescent="0.25">
      <c r="A472" s="3">
        <v>42692</v>
      </c>
      <c r="B472" s="2">
        <v>10.961600000000001</v>
      </c>
      <c r="C472" s="2">
        <v>51.150533914419938</v>
      </c>
      <c r="D472" s="2">
        <v>2.3481224525989219E-2</v>
      </c>
      <c r="E472" s="2">
        <v>0.14482291815438053</v>
      </c>
      <c r="F472" s="2">
        <v>10.945800000000002</v>
      </c>
      <c r="G472" s="2">
        <v>10.954070000000002</v>
      </c>
      <c r="H472" s="2">
        <v>10.972605000000001</v>
      </c>
      <c r="I472" s="2">
        <v>10.962267999999996</v>
      </c>
      <c r="J472" s="2">
        <v>10.663511000000005</v>
      </c>
      <c r="K472" s="17" t="s">
        <v>48</v>
      </c>
      <c r="L472" s="17" t="s">
        <v>49</v>
      </c>
      <c r="M472" s="17" t="s">
        <v>51</v>
      </c>
    </row>
    <row r="473" spans="1:13" ht="13.5" x14ac:dyDescent="0.25">
      <c r="A473" s="3">
        <v>42695</v>
      </c>
      <c r="B473" s="2">
        <v>11.000999999999999</v>
      </c>
      <c r="C473" s="2">
        <v>55.333591360686</v>
      </c>
      <c r="D473" s="2">
        <v>2.3759918248675405E-2</v>
      </c>
      <c r="E473" s="2">
        <v>0.15020412387958473</v>
      </c>
      <c r="F473" s="2">
        <v>10.96158</v>
      </c>
      <c r="G473" s="2">
        <v>10.954070000000002</v>
      </c>
      <c r="H473" s="2">
        <v>10.986405000000001</v>
      </c>
      <c r="I473" s="2">
        <v>10.961479999999996</v>
      </c>
      <c r="J473" s="2">
        <v>10.668895000000004</v>
      </c>
      <c r="K473" s="17" t="s">
        <v>48</v>
      </c>
      <c r="L473" s="17" t="s">
        <v>50</v>
      </c>
      <c r="M473" s="17" t="s">
        <v>51</v>
      </c>
    </row>
    <row r="474" spans="1:13" ht="13.5" x14ac:dyDescent="0.25">
      <c r="A474" s="3">
        <v>42696</v>
      </c>
      <c r="B474" s="2">
        <v>10.961600000000001</v>
      </c>
      <c r="C474" s="2">
        <v>50.661643716702024</v>
      </c>
      <c r="D474" s="2">
        <v>2.5410633635411628E-2</v>
      </c>
      <c r="E474" s="2">
        <v>0.15917297071423236</v>
      </c>
      <c r="F474" s="2">
        <v>10.969479999999999</v>
      </c>
      <c r="G474" s="2">
        <v>10.950920000000002</v>
      </c>
      <c r="H474" s="2">
        <v>10.982465000000001</v>
      </c>
      <c r="I474" s="2">
        <v>10.959903999999996</v>
      </c>
      <c r="J474" s="2">
        <v>10.673373500000007</v>
      </c>
      <c r="K474" s="17" t="s">
        <v>54</v>
      </c>
      <c r="L474" s="17" t="s">
        <v>50</v>
      </c>
      <c r="M474" s="17" t="s">
        <v>55</v>
      </c>
    </row>
    <row r="475" spans="1:13" ht="13.5" x14ac:dyDescent="0.25">
      <c r="A475" s="3">
        <v>42697</v>
      </c>
      <c r="B475" s="2">
        <v>10.843299999999999</v>
      </c>
      <c r="C475" s="2">
        <v>39.796662754264389</v>
      </c>
      <c r="D475" s="2">
        <v>3.3720902002393416E-2</v>
      </c>
      <c r="E475" s="2">
        <v>0.1686889283344882</v>
      </c>
      <c r="F475" s="2">
        <v>10.945820000000001</v>
      </c>
      <c r="G475" s="2">
        <v>10.937120000000002</v>
      </c>
      <c r="H475" s="2">
        <v>10.974580000000001</v>
      </c>
      <c r="I475" s="2">
        <v>10.955961999999998</v>
      </c>
      <c r="J475" s="2">
        <v>10.677913000000006</v>
      </c>
      <c r="K475" s="17" t="s">
        <v>54</v>
      </c>
      <c r="L475" s="17" t="s">
        <v>52</v>
      </c>
      <c r="M475" s="17" t="s">
        <v>47</v>
      </c>
    </row>
    <row r="476" spans="1:13" ht="13.5" x14ac:dyDescent="0.25">
      <c r="A476" s="3">
        <v>42698</v>
      </c>
      <c r="B476" s="2">
        <v>10.843299999999999</v>
      </c>
      <c r="C476" s="2">
        <v>39.796662754264389</v>
      </c>
      <c r="D476" s="2">
        <v>3.2312469503562369E-2</v>
      </c>
      <c r="E476" s="2">
        <v>0.18697046888908514</v>
      </c>
      <c r="F476" s="2">
        <v>10.92216</v>
      </c>
      <c r="G476" s="2">
        <v>10.929240000000002</v>
      </c>
      <c r="H476" s="2">
        <v>10.968665000000001</v>
      </c>
      <c r="I476" s="2">
        <v>10.952019999999996</v>
      </c>
      <c r="J476" s="2">
        <v>10.681800000000008</v>
      </c>
      <c r="K476" s="17" t="s">
        <v>54</v>
      </c>
      <c r="L476" s="17" t="s">
        <v>52</v>
      </c>
      <c r="M476" s="17" t="s">
        <v>47</v>
      </c>
    </row>
    <row r="477" spans="1:13" ht="13.5" x14ac:dyDescent="0.25">
      <c r="A477" s="3">
        <v>42699</v>
      </c>
      <c r="B477" s="2">
        <v>10.961600000000001</v>
      </c>
      <c r="C477" s="2">
        <v>51.788145729871033</v>
      </c>
      <c r="D477" s="2">
        <v>2.176042159703151E-2</v>
      </c>
      <c r="E477" s="2">
        <v>0.19875728444151455</v>
      </c>
      <c r="F477" s="2">
        <v>10.92216</v>
      </c>
      <c r="G477" s="2">
        <v>10.933980000000002</v>
      </c>
      <c r="H477" s="2">
        <v>10.962750000000002</v>
      </c>
      <c r="I477" s="2">
        <v>10.950757999999997</v>
      </c>
      <c r="J477" s="2">
        <v>10.687583500000008</v>
      </c>
      <c r="K477" s="17" t="s">
        <v>54</v>
      </c>
      <c r="L477" s="17" t="s">
        <v>52</v>
      </c>
      <c r="M477" s="17" t="s">
        <v>50</v>
      </c>
    </row>
    <row r="478" spans="1:13" ht="13.5" x14ac:dyDescent="0.25">
      <c r="A478" s="3">
        <v>42702</v>
      </c>
      <c r="B478" s="2">
        <v>10.9221</v>
      </c>
      <c r="C478" s="2">
        <v>48.32685635803621</v>
      </c>
      <c r="D478" s="2">
        <v>1.6846305184825994E-2</v>
      </c>
      <c r="E478" s="2">
        <v>0.20506568764581073</v>
      </c>
      <c r="F478" s="2">
        <v>10.906380000000002</v>
      </c>
      <c r="G478" s="2">
        <v>10.93398</v>
      </c>
      <c r="H478" s="2">
        <v>10.959990000000001</v>
      </c>
      <c r="I478" s="2">
        <v>10.949179999999995</v>
      </c>
      <c r="J478" s="2">
        <v>10.692628500000005</v>
      </c>
      <c r="K478" s="17" t="s">
        <v>54</v>
      </c>
      <c r="L478" s="17" t="s">
        <v>52</v>
      </c>
      <c r="M478" s="17" t="s">
        <v>47</v>
      </c>
    </row>
    <row r="479" spans="1:13" ht="13.5" x14ac:dyDescent="0.25">
      <c r="A479" s="3">
        <v>42703</v>
      </c>
      <c r="B479" s="2">
        <v>10.941800000000001</v>
      </c>
      <c r="C479" s="2">
        <v>50.117501622125445</v>
      </c>
      <c r="D479" s="2">
        <v>1.1344974033555388E-2</v>
      </c>
      <c r="E479" s="2">
        <v>0.20928264388239978</v>
      </c>
      <c r="F479" s="2">
        <v>10.902420000000001</v>
      </c>
      <c r="G479" s="2">
        <v>10.93595</v>
      </c>
      <c r="H479" s="2">
        <v>10.95486</v>
      </c>
      <c r="I479" s="2">
        <v>10.947995999999995</v>
      </c>
      <c r="J479" s="2">
        <v>10.698126500000006</v>
      </c>
      <c r="K479" s="17" t="s">
        <v>48</v>
      </c>
      <c r="L479" s="17" t="s">
        <v>50</v>
      </c>
      <c r="M479" s="17" t="s">
        <v>53</v>
      </c>
    </row>
    <row r="480" spans="1:13" ht="13.5" x14ac:dyDescent="0.25">
      <c r="A480" s="3">
        <v>42704</v>
      </c>
      <c r="B480" s="2">
        <v>10.941800000000001</v>
      </c>
      <c r="C480" s="2">
        <v>50.117501622125445</v>
      </c>
      <c r="D480" s="2">
        <v>1.2757948498702376E-2</v>
      </c>
      <c r="E480" s="2">
        <v>0.20818639088037189</v>
      </c>
      <c r="F480" s="2">
        <v>10.922120000000001</v>
      </c>
      <c r="G480" s="2">
        <v>10.93397</v>
      </c>
      <c r="H480" s="2">
        <v>10.94993</v>
      </c>
      <c r="I480" s="2">
        <v>10.948389999999995</v>
      </c>
      <c r="J480" s="2">
        <v>10.703102500000009</v>
      </c>
      <c r="K480" s="17" t="s">
        <v>48</v>
      </c>
      <c r="L480" s="17" t="s">
        <v>49</v>
      </c>
      <c r="M480" s="17" t="s">
        <v>51</v>
      </c>
    </row>
    <row r="481" spans="1:13" ht="13.5" x14ac:dyDescent="0.25">
      <c r="A481" s="3">
        <v>42705</v>
      </c>
      <c r="B481" s="2">
        <v>10.9537</v>
      </c>
      <c r="C481" s="2">
        <v>51.299795821619462</v>
      </c>
      <c r="D481" s="2">
        <v>1.3063749592493679E-2</v>
      </c>
      <c r="E481" s="2">
        <v>0.1945025478784507</v>
      </c>
      <c r="F481" s="2">
        <v>10.9442</v>
      </c>
      <c r="G481" s="2">
        <v>10.93318</v>
      </c>
      <c r="H481" s="2">
        <v>10.945595000000001</v>
      </c>
      <c r="I481" s="2">
        <v>10.945945999999999</v>
      </c>
      <c r="J481" s="2">
        <v>10.708119500000008</v>
      </c>
      <c r="K481" s="17" t="s">
        <v>48</v>
      </c>
      <c r="L481" s="17" t="s">
        <v>49</v>
      </c>
      <c r="M481" s="17" t="s">
        <v>51</v>
      </c>
    </row>
    <row r="482" spans="1:13" ht="13.5" x14ac:dyDescent="0.25">
      <c r="A482" s="3">
        <v>42706</v>
      </c>
      <c r="B482" s="2">
        <v>10.93</v>
      </c>
      <c r="C482" s="2">
        <v>48.818123094841056</v>
      </c>
      <c r="D482" s="2">
        <v>1.5000046750392571E-2</v>
      </c>
      <c r="E482" s="2">
        <v>0.16621241106728751</v>
      </c>
      <c r="F482" s="2">
        <v>10.93788</v>
      </c>
      <c r="G482" s="2">
        <v>10.930019999999999</v>
      </c>
      <c r="H482" s="2">
        <v>10.942045000000002</v>
      </c>
      <c r="I482" s="2">
        <v>10.944525999999994</v>
      </c>
      <c r="J482" s="2">
        <v>10.712440000000008</v>
      </c>
      <c r="K482" s="17" t="s">
        <v>48</v>
      </c>
      <c r="L482" s="17" t="s">
        <v>49</v>
      </c>
      <c r="M482" s="17" t="s">
        <v>53</v>
      </c>
    </row>
    <row r="483" spans="1:13" ht="13.5" x14ac:dyDescent="0.25">
      <c r="A483" s="3">
        <v>42709</v>
      </c>
      <c r="B483" s="2">
        <v>10.9221</v>
      </c>
      <c r="C483" s="2">
        <v>47.984832871439764</v>
      </c>
      <c r="D483" s="2">
        <v>2.3352985586347685E-2</v>
      </c>
      <c r="E483" s="2">
        <v>0.12067573280438136</v>
      </c>
      <c r="F483" s="2">
        <v>10.93788</v>
      </c>
      <c r="G483" s="2">
        <v>10.922130000000001</v>
      </c>
      <c r="H483" s="2">
        <v>10.938100000000002</v>
      </c>
      <c r="I483" s="2">
        <v>10.942947999999994</v>
      </c>
      <c r="J483" s="2">
        <v>10.716161500000007</v>
      </c>
      <c r="K483" s="17" t="s">
        <v>54</v>
      </c>
      <c r="L483" s="17" t="s">
        <v>50</v>
      </c>
      <c r="M483" s="17" t="s">
        <v>50</v>
      </c>
    </row>
    <row r="484" spans="1:13" ht="13.5" x14ac:dyDescent="0.25">
      <c r="A484" s="3">
        <v>42710</v>
      </c>
      <c r="B484" s="2">
        <v>10.914199999999999</v>
      </c>
      <c r="C484" s="2">
        <v>47.118683020399928</v>
      </c>
      <c r="D484" s="2">
        <v>2.5053972018092452E-2</v>
      </c>
      <c r="E484" s="2">
        <v>6.5789354183669504E-2</v>
      </c>
      <c r="F484" s="2">
        <v>10.932359999999999</v>
      </c>
      <c r="G484" s="2">
        <v>10.917390000000001</v>
      </c>
      <c r="H484" s="2">
        <v>10.934155000000001</v>
      </c>
      <c r="I484" s="2">
        <v>10.940423999999993</v>
      </c>
      <c r="J484" s="2">
        <v>10.720403000000006</v>
      </c>
      <c r="K484" s="17" t="s">
        <v>54</v>
      </c>
      <c r="L484" s="17" t="s">
        <v>52</v>
      </c>
      <c r="M484" s="17" t="s">
        <v>47</v>
      </c>
    </row>
    <row r="485" spans="1:13" ht="13.5" x14ac:dyDescent="0.25">
      <c r="A485" s="3">
        <v>42711</v>
      </c>
      <c r="B485" s="2">
        <v>10.8827</v>
      </c>
      <c r="C485" s="2">
        <v>43.729234303520919</v>
      </c>
      <c r="D485" s="2">
        <v>1.0774642618255115E-2</v>
      </c>
      <c r="E485" s="2">
        <v>-2.9370705779059245E-3</v>
      </c>
      <c r="F485" s="2">
        <v>10.920539999999999</v>
      </c>
      <c r="G485" s="2">
        <v>10.921330000000001</v>
      </c>
      <c r="H485" s="2">
        <v>10.929225000000001</v>
      </c>
      <c r="I485" s="2">
        <v>10.937269999999996</v>
      </c>
      <c r="J485" s="2">
        <v>10.72495300000001</v>
      </c>
      <c r="K485" s="17" t="s">
        <v>54</v>
      </c>
      <c r="L485" s="17" t="s">
        <v>52</v>
      </c>
      <c r="M485" s="17" t="s">
        <v>47</v>
      </c>
    </row>
    <row r="486" spans="1:13" ht="13.5" x14ac:dyDescent="0.25">
      <c r="A486" s="3">
        <v>42712</v>
      </c>
      <c r="B486" s="2">
        <v>10.803800000000001</v>
      </c>
      <c r="C486" s="2">
        <v>36.622980115449586</v>
      </c>
      <c r="D486" s="2">
        <v>4.8597874745848202E-3</v>
      </c>
      <c r="E486" s="2">
        <v>-8.1205986162600038E-2</v>
      </c>
      <c r="F486" s="2">
        <v>10.890560000000001</v>
      </c>
      <c r="G486" s="2">
        <v>10.91738</v>
      </c>
      <c r="H486" s="2">
        <v>10.923310000000001</v>
      </c>
      <c r="I486" s="2">
        <v>10.932537999999997</v>
      </c>
      <c r="J486" s="2">
        <v>10.729127000000011</v>
      </c>
      <c r="K486" s="17" t="s">
        <v>54</v>
      </c>
      <c r="L486" s="17" t="s">
        <v>52</v>
      </c>
      <c r="M486" s="17" t="s">
        <v>47</v>
      </c>
    </row>
    <row r="487" spans="1:13" ht="13.5" x14ac:dyDescent="0.25">
      <c r="A487" s="3">
        <v>42713</v>
      </c>
      <c r="B487" s="2">
        <v>10.6737</v>
      </c>
      <c r="C487" s="2">
        <v>28.421373955694264</v>
      </c>
      <c r="D487" s="2">
        <v>2.8457439000488804E-2</v>
      </c>
      <c r="E487" s="2">
        <v>-0.15346520130683089</v>
      </c>
      <c r="F487" s="2">
        <v>10.8393</v>
      </c>
      <c r="G487" s="2">
        <v>10.888589999999999</v>
      </c>
      <c r="H487" s="2">
        <v>10.911285000000001</v>
      </c>
      <c r="I487" s="2">
        <v>10.925203999999999</v>
      </c>
      <c r="J487" s="2">
        <v>10.733154000000008</v>
      </c>
      <c r="K487" s="17" t="s">
        <v>54</v>
      </c>
      <c r="L487" s="17" t="s">
        <v>52</v>
      </c>
      <c r="M487" s="17" t="s">
        <v>47</v>
      </c>
    </row>
    <row r="488" spans="1:13" ht="13.5" x14ac:dyDescent="0.25">
      <c r="A488" s="3">
        <v>42717</v>
      </c>
      <c r="B488" s="2">
        <v>10.8354</v>
      </c>
      <c r="C488" s="2">
        <v>44.929028566775933</v>
      </c>
      <c r="D488" s="2">
        <v>3.1847537044995988E-2</v>
      </c>
      <c r="E488" s="2">
        <v>-0.2276840864892353</v>
      </c>
      <c r="F488" s="2">
        <v>10.821960000000001</v>
      </c>
      <c r="G488" s="2">
        <v>10.879919999999998</v>
      </c>
      <c r="H488" s="2">
        <v>10.906949999999998</v>
      </c>
      <c r="I488" s="2">
        <v>10.921891999999998</v>
      </c>
      <c r="J488" s="2">
        <v>10.737933500000008</v>
      </c>
      <c r="K488" s="17" t="s">
        <v>54</v>
      </c>
      <c r="L488" s="17" t="s">
        <v>50</v>
      </c>
      <c r="M488" s="17" t="s">
        <v>47</v>
      </c>
    </row>
    <row r="489" spans="1:13" ht="13.5" x14ac:dyDescent="0.25">
      <c r="A489" s="3">
        <v>42718</v>
      </c>
      <c r="B489" s="2">
        <v>10.7644</v>
      </c>
      <c r="C489" s="2">
        <v>40.511188290696658</v>
      </c>
      <c r="D489" s="2">
        <v>4.3418724549439958E-2</v>
      </c>
      <c r="E489" s="2">
        <v>-0.29992562879941853</v>
      </c>
      <c r="F489" s="2">
        <v>10.792000000000002</v>
      </c>
      <c r="G489" s="2">
        <v>10.862179999999999</v>
      </c>
      <c r="H489" s="2">
        <v>10.899064999999998</v>
      </c>
      <c r="I489" s="2">
        <v>10.917082000000001</v>
      </c>
      <c r="J489" s="2">
        <v>10.742171500000005</v>
      </c>
      <c r="K489" s="17" t="s">
        <v>54</v>
      </c>
      <c r="L489" s="17" t="s">
        <v>50</v>
      </c>
      <c r="M489" s="17" t="s">
        <v>47</v>
      </c>
    </row>
    <row r="490" spans="1:13" ht="13.5" x14ac:dyDescent="0.25">
      <c r="A490" s="3">
        <v>42719</v>
      </c>
      <c r="B490" s="2">
        <v>10.7447</v>
      </c>
      <c r="C490" s="2">
        <v>39.354878718679927</v>
      </c>
      <c r="D490" s="2">
        <v>5.5470581146373377E-2</v>
      </c>
      <c r="E490" s="2">
        <v>-0.37261423574368835</v>
      </c>
      <c r="F490" s="2">
        <v>10.7644</v>
      </c>
      <c r="G490" s="2">
        <v>10.842469999999997</v>
      </c>
      <c r="H490" s="2">
        <v>10.888219999999999</v>
      </c>
      <c r="I490" s="2">
        <v>10.911168</v>
      </c>
      <c r="J490" s="2">
        <v>10.746590500000007</v>
      </c>
      <c r="K490" s="17" t="s">
        <v>54</v>
      </c>
      <c r="L490" s="17" t="s">
        <v>50</v>
      </c>
      <c r="M490" s="17" t="s">
        <v>47</v>
      </c>
    </row>
    <row r="491" spans="1:13" ht="13.5" x14ac:dyDescent="0.25">
      <c r="A491" s="3">
        <v>42720</v>
      </c>
      <c r="B491" s="2">
        <v>10.7447</v>
      </c>
      <c r="C491" s="2">
        <v>39.354878718679927</v>
      </c>
      <c r="D491" s="2">
        <v>6.8357698638029873E-2</v>
      </c>
      <c r="E491" s="2">
        <v>-0.42303410326667457</v>
      </c>
      <c r="F491" s="2">
        <v>10.75258</v>
      </c>
      <c r="G491" s="2">
        <v>10.821569999999999</v>
      </c>
      <c r="H491" s="2">
        <v>10.877374999999997</v>
      </c>
      <c r="I491" s="2">
        <v>10.906673999999999</v>
      </c>
      <c r="J491" s="2">
        <v>10.749984500000009</v>
      </c>
      <c r="K491" s="17" t="s">
        <v>54</v>
      </c>
      <c r="L491" s="17" t="s">
        <v>50</v>
      </c>
      <c r="M491" s="17" t="s">
        <v>47</v>
      </c>
    </row>
    <row r="492" spans="1:13" ht="13.5" x14ac:dyDescent="0.25">
      <c r="A492" s="3">
        <v>42723</v>
      </c>
      <c r="B492" s="2">
        <v>10.646100000000001</v>
      </c>
      <c r="C492" s="2">
        <v>33.761204968637855</v>
      </c>
      <c r="D492" s="2">
        <v>8.3714754238181754E-2</v>
      </c>
      <c r="E492" s="2">
        <v>-0.43590298640869624</v>
      </c>
      <c r="F492" s="2">
        <v>10.747060000000001</v>
      </c>
      <c r="G492" s="2">
        <v>10.79318</v>
      </c>
      <c r="H492" s="2">
        <v>10.861599999999997</v>
      </c>
      <c r="I492" s="2">
        <v>10.900127999999997</v>
      </c>
      <c r="J492" s="2">
        <v>10.751953500000008</v>
      </c>
      <c r="K492" s="17" t="s">
        <v>54</v>
      </c>
      <c r="L492" s="17" t="s">
        <v>52</v>
      </c>
      <c r="M492" s="17" t="s">
        <v>47</v>
      </c>
    </row>
    <row r="493" spans="1:13" ht="13.5" x14ac:dyDescent="0.25">
      <c r="A493" s="3">
        <v>42724</v>
      </c>
      <c r="B493" s="2">
        <v>10.646100000000001</v>
      </c>
      <c r="C493" s="2">
        <v>33.761204968637855</v>
      </c>
      <c r="D493" s="2">
        <v>9.6812564133021084E-2</v>
      </c>
      <c r="E493" s="2">
        <v>-0.40210347524088286</v>
      </c>
      <c r="F493" s="2">
        <v>10.709200000000001</v>
      </c>
      <c r="G493" s="2">
        <v>10.76558</v>
      </c>
      <c r="H493" s="2">
        <v>10.843854999999998</v>
      </c>
      <c r="I493" s="2">
        <v>10.893581999999999</v>
      </c>
      <c r="J493" s="2">
        <v>10.753363000000009</v>
      </c>
      <c r="K493" s="17" t="s">
        <v>54</v>
      </c>
      <c r="L493" s="17" t="s">
        <v>52</v>
      </c>
      <c r="M493" s="17" t="s">
        <v>47</v>
      </c>
    </row>
    <row r="494" spans="1:13" ht="13.5" x14ac:dyDescent="0.25">
      <c r="A494" s="3">
        <v>42725</v>
      </c>
      <c r="B494" s="2">
        <v>10.646100000000001</v>
      </c>
      <c r="C494" s="2">
        <v>33.761204968637855</v>
      </c>
      <c r="D494" s="2">
        <v>0.10790101844797384</v>
      </c>
      <c r="E494" s="2">
        <v>-0.33732886856632077</v>
      </c>
      <c r="F494" s="2">
        <v>10.68554</v>
      </c>
      <c r="G494" s="2">
        <v>10.738770000000001</v>
      </c>
      <c r="H494" s="2">
        <v>10.828079999999996</v>
      </c>
      <c r="I494" s="2">
        <v>10.888850000000001</v>
      </c>
      <c r="J494" s="2">
        <v>10.754884500000008</v>
      </c>
      <c r="K494" s="17" t="s">
        <v>54</v>
      </c>
      <c r="L494" s="17" t="s">
        <v>52</v>
      </c>
      <c r="M494" s="17" t="s">
        <v>47</v>
      </c>
    </row>
    <row r="495" spans="1:13" ht="13.5" x14ac:dyDescent="0.25">
      <c r="A495" s="3">
        <v>42726</v>
      </c>
      <c r="B495" s="2">
        <v>10.732900000000001</v>
      </c>
      <c r="C495" s="2">
        <v>42.713737420242374</v>
      </c>
      <c r="D495" s="2">
        <v>0.10713839982353157</v>
      </c>
      <c r="E495" s="2">
        <v>-0.25040722102701335</v>
      </c>
      <c r="F495" s="2">
        <v>10.683180000000002</v>
      </c>
      <c r="G495" s="2">
        <v>10.723790000000001</v>
      </c>
      <c r="H495" s="2">
        <v>10.822559999999998</v>
      </c>
      <c r="I495" s="2">
        <v>10.884986000000001</v>
      </c>
      <c r="J495" s="2">
        <v>10.757287500000007</v>
      </c>
      <c r="K495" s="17" t="s">
        <v>48</v>
      </c>
      <c r="L495" s="17" t="s">
        <v>50</v>
      </c>
      <c r="M495" s="17" t="s">
        <v>53</v>
      </c>
    </row>
    <row r="496" spans="1:13" ht="13.5" x14ac:dyDescent="0.25">
      <c r="A496" s="3">
        <v>42727</v>
      </c>
      <c r="B496" s="2">
        <v>10.661899999999999</v>
      </c>
      <c r="C496" s="2">
        <v>38.169385507072825</v>
      </c>
      <c r="D496" s="2">
        <v>0.10014787640183442</v>
      </c>
      <c r="E496" s="2">
        <v>-0.15380330439271267</v>
      </c>
      <c r="F496" s="2">
        <v>10.66662</v>
      </c>
      <c r="G496" s="2">
        <v>10.709600000000002</v>
      </c>
      <c r="H496" s="2">
        <v>10.813489999999998</v>
      </c>
      <c r="I496" s="2">
        <v>10.879781999999999</v>
      </c>
      <c r="J496" s="2">
        <v>10.759018500000009</v>
      </c>
      <c r="K496" s="17" t="s">
        <v>48</v>
      </c>
      <c r="L496" s="17" t="s">
        <v>50</v>
      </c>
      <c r="M496" s="17" t="s">
        <v>53</v>
      </c>
    </row>
    <row r="497" spans="1:13" ht="13.5" x14ac:dyDescent="0.25">
      <c r="A497" s="3">
        <v>42730</v>
      </c>
      <c r="B497" s="2">
        <v>10.646100000000001</v>
      </c>
      <c r="C497" s="2">
        <v>37.220380268927727</v>
      </c>
      <c r="D497" s="2">
        <v>7.630176401843336E-2</v>
      </c>
      <c r="E497" s="2">
        <v>-4.4216510897041372E-2</v>
      </c>
      <c r="F497" s="2">
        <v>10.66662</v>
      </c>
      <c r="G497" s="2">
        <v>10.706840000000003</v>
      </c>
      <c r="H497" s="2">
        <v>10.797714999999997</v>
      </c>
      <c r="I497" s="2">
        <v>10.875050000000002</v>
      </c>
      <c r="J497" s="2">
        <v>10.760428000000008</v>
      </c>
      <c r="K497" s="17" t="s">
        <v>54</v>
      </c>
      <c r="L497" s="17" t="s">
        <v>52</v>
      </c>
      <c r="M497" s="17" t="s">
        <v>50</v>
      </c>
    </row>
    <row r="498" spans="1:13" ht="13.5" x14ac:dyDescent="0.25">
      <c r="A498" s="3">
        <v>42731</v>
      </c>
      <c r="B498" s="2">
        <v>10.646100000000001</v>
      </c>
      <c r="C498" s="2">
        <v>37.220380268927727</v>
      </c>
      <c r="D498" s="2">
        <v>8.1940829655158254E-2</v>
      </c>
      <c r="E498" s="2">
        <v>8.1539539344781697E-2</v>
      </c>
      <c r="F498" s="2">
        <v>10.66662</v>
      </c>
      <c r="G498" s="2">
        <v>10.687910000000002</v>
      </c>
      <c r="H498" s="2">
        <v>10.783914999999997</v>
      </c>
      <c r="I498" s="2">
        <v>10.871028000000001</v>
      </c>
      <c r="J498" s="2">
        <v>10.76034650000001</v>
      </c>
      <c r="K498" s="17" t="s">
        <v>54</v>
      </c>
      <c r="L498" s="17" t="s">
        <v>52</v>
      </c>
      <c r="M498" s="17" t="s">
        <v>50</v>
      </c>
    </row>
    <row r="499" spans="1:13" ht="13.5" x14ac:dyDescent="0.25">
      <c r="A499" s="3">
        <v>42732</v>
      </c>
      <c r="B499" s="2">
        <v>10.6067</v>
      </c>
      <c r="C499" s="2">
        <v>34.723565866988409</v>
      </c>
      <c r="D499" s="2">
        <v>7.9577808947121298E-2</v>
      </c>
      <c r="E499" s="2">
        <v>0.20380890448184147</v>
      </c>
      <c r="F499" s="2">
        <v>10.65874</v>
      </c>
      <c r="G499" s="2">
        <v>10.672140000000002</v>
      </c>
      <c r="H499" s="2">
        <v>10.767159999999995</v>
      </c>
      <c r="I499" s="2">
        <v>10.867480000000002</v>
      </c>
      <c r="J499" s="2">
        <v>10.760254500000007</v>
      </c>
      <c r="K499" s="17" t="s">
        <v>54</v>
      </c>
      <c r="L499" s="17" t="s">
        <v>52</v>
      </c>
      <c r="M499" s="17" t="s">
        <v>47</v>
      </c>
    </row>
    <row r="500" spans="1:13" ht="13.5" x14ac:dyDescent="0.25">
      <c r="A500" s="3">
        <v>42733</v>
      </c>
      <c r="B500" s="2">
        <v>10.646100000000001</v>
      </c>
      <c r="C500" s="2">
        <v>39.121550628680367</v>
      </c>
      <c r="D500" s="2">
        <v>7.2667433076754051E-2</v>
      </c>
      <c r="E500" s="2">
        <v>0.33495304407714854</v>
      </c>
      <c r="F500" s="2">
        <v>10.641380000000002</v>
      </c>
      <c r="G500" s="2">
        <v>10.662280000000003</v>
      </c>
      <c r="H500" s="2">
        <v>10.752374999999995</v>
      </c>
      <c r="I500" s="2">
        <v>10.865902000000004</v>
      </c>
      <c r="J500" s="2">
        <v>10.760359500000003</v>
      </c>
      <c r="K500" s="17" t="s">
        <v>54</v>
      </c>
      <c r="L500" s="17" t="s">
        <v>52</v>
      </c>
      <c r="M500" s="17" t="s">
        <v>47</v>
      </c>
    </row>
    <row r="501" spans="1:13" ht="13.5" x14ac:dyDescent="0.25">
      <c r="A501" s="3">
        <v>42734</v>
      </c>
      <c r="B501" s="2">
        <v>10.799899999999999</v>
      </c>
      <c r="C501" s="2">
        <v>52.558495814583019</v>
      </c>
      <c r="D501" s="2">
        <v>5.6156256163198748E-2</v>
      </c>
      <c r="E501" s="2">
        <v>0.4525016160855585</v>
      </c>
      <c r="F501" s="2">
        <v>10.668980000000001</v>
      </c>
      <c r="G501" s="2">
        <v>10.667800000000002</v>
      </c>
      <c r="H501" s="2">
        <v>10.744684999999999</v>
      </c>
      <c r="I501" s="2">
        <v>10.868820000000003</v>
      </c>
      <c r="J501" s="2">
        <v>10.761233500000005</v>
      </c>
      <c r="K501" s="17" t="s">
        <v>54</v>
      </c>
      <c r="L501" s="17" t="s">
        <v>52</v>
      </c>
      <c r="M501" s="17" t="s">
        <v>55</v>
      </c>
    </row>
    <row r="502" spans="1:13" ht="13.5" x14ac:dyDescent="0.25">
      <c r="A502" s="3">
        <v>42737</v>
      </c>
      <c r="B502" s="2">
        <v>10.685600000000001</v>
      </c>
      <c r="C502" s="2">
        <v>44.667942012048549</v>
      </c>
      <c r="D502" s="2">
        <v>3.524856762792794E-2</v>
      </c>
      <c r="E502" s="2">
        <v>0.51979902032490566</v>
      </c>
      <c r="F502" s="2">
        <v>10.676880000000001</v>
      </c>
      <c r="G502" s="2">
        <v>10.671749999999999</v>
      </c>
      <c r="H502" s="2">
        <v>10.732464999999998</v>
      </c>
      <c r="I502" s="2">
        <v>10.868032000000003</v>
      </c>
      <c r="J502" s="2">
        <v>10.761442500000003</v>
      </c>
      <c r="K502" s="17" t="s">
        <v>54</v>
      </c>
      <c r="L502" s="17" t="s">
        <v>52</v>
      </c>
      <c r="M502" s="17" t="s">
        <v>55</v>
      </c>
    </row>
    <row r="503" spans="1:13" ht="13.5" x14ac:dyDescent="0.25">
      <c r="A503" s="3">
        <v>42738</v>
      </c>
      <c r="B503" s="2">
        <v>10.7644</v>
      </c>
      <c r="C503" s="2">
        <v>50.216896877290203</v>
      </c>
      <c r="D503" s="2">
        <v>1.217902740652832E-2</v>
      </c>
      <c r="E503" s="2">
        <v>0.53647622979656795</v>
      </c>
      <c r="F503" s="2">
        <v>10.70054</v>
      </c>
      <c r="G503" s="2">
        <v>10.683580000000001</v>
      </c>
      <c r="H503" s="2">
        <v>10.72458</v>
      </c>
      <c r="I503" s="2">
        <v>10.868820000000003</v>
      </c>
      <c r="J503" s="2">
        <v>10.762045500000005</v>
      </c>
      <c r="K503" s="17" t="s">
        <v>54</v>
      </c>
      <c r="L503" s="17" t="s">
        <v>52</v>
      </c>
      <c r="M503" s="17" t="s">
        <v>55</v>
      </c>
    </row>
    <row r="504" spans="1:13" ht="13.5" x14ac:dyDescent="0.25">
      <c r="A504" s="3">
        <v>42739</v>
      </c>
      <c r="B504" s="2">
        <v>11.000999999999999</v>
      </c>
      <c r="C504" s="2">
        <v>62.407152190445494</v>
      </c>
      <c r="D504" s="2">
        <v>-2.4908265102050464E-2</v>
      </c>
      <c r="E504" s="2">
        <v>0.52785450910581844</v>
      </c>
      <c r="F504" s="2">
        <v>10.779399999999999</v>
      </c>
      <c r="G504" s="2">
        <v>10.719069999999999</v>
      </c>
      <c r="H504" s="2">
        <v>10.728919999999999</v>
      </c>
      <c r="I504" s="2">
        <v>10.868032000000001</v>
      </c>
      <c r="J504" s="2">
        <v>10.763831500000004</v>
      </c>
      <c r="K504" s="17" t="s">
        <v>48</v>
      </c>
      <c r="L504" s="17" t="s">
        <v>49</v>
      </c>
      <c r="M504" s="17" t="s">
        <v>51</v>
      </c>
    </row>
    <row r="505" spans="1:13" ht="13.5" x14ac:dyDescent="0.25">
      <c r="A505" s="3">
        <v>42740</v>
      </c>
      <c r="B505" s="2">
        <v>11.000999999999999</v>
      </c>
      <c r="C505" s="2">
        <v>62.407152190445494</v>
      </c>
      <c r="D505" s="2">
        <v>-4.437200407484454E-2</v>
      </c>
      <c r="E505" s="2">
        <v>0.54043595484724705</v>
      </c>
      <c r="F505" s="2">
        <v>10.850379999999999</v>
      </c>
      <c r="G505" s="2">
        <v>10.74588</v>
      </c>
      <c r="H505" s="2">
        <v>10.734835</v>
      </c>
      <c r="I505" s="2">
        <v>10.868032000000001</v>
      </c>
      <c r="J505" s="2">
        <v>10.765543000000005</v>
      </c>
      <c r="K505" s="17" t="s">
        <v>48</v>
      </c>
      <c r="L505" s="17" t="s">
        <v>49</v>
      </c>
      <c r="M505" s="17" t="s">
        <v>51</v>
      </c>
    </row>
    <row r="506" spans="1:13" ht="13.5" x14ac:dyDescent="0.25">
      <c r="A506" s="3">
        <v>42741</v>
      </c>
      <c r="B506" s="2">
        <v>10.957599999999999</v>
      </c>
      <c r="C506" s="2">
        <v>59.317172433630866</v>
      </c>
      <c r="D506" s="2">
        <v>-6.9879241115355484E-2</v>
      </c>
      <c r="E506" s="2">
        <v>0.56695850956177907</v>
      </c>
      <c r="F506" s="2">
        <v>10.881919999999999</v>
      </c>
      <c r="G506" s="2">
        <v>10.775450000000001</v>
      </c>
      <c r="H506" s="2">
        <v>10.742525000000001</v>
      </c>
      <c r="I506" s="2">
        <v>10.867952000000002</v>
      </c>
      <c r="J506" s="2">
        <v>10.767317000000006</v>
      </c>
      <c r="K506" s="17" t="s">
        <v>48</v>
      </c>
      <c r="L506" s="17" t="s">
        <v>49</v>
      </c>
      <c r="M506" s="17" t="s">
        <v>51</v>
      </c>
    </row>
    <row r="507" spans="1:13" ht="13.5" x14ac:dyDescent="0.25">
      <c r="A507" s="3">
        <v>42744</v>
      </c>
      <c r="B507" s="2">
        <v>10.961600000000001</v>
      </c>
      <c r="C507" s="2">
        <v>59.516128986146725</v>
      </c>
      <c r="D507" s="2">
        <v>-9.516406510874198E-2</v>
      </c>
      <c r="E507" s="2">
        <v>0.59804272285091431</v>
      </c>
      <c r="F507" s="2">
        <v>10.937119999999998</v>
      </c>
      <c r="G507" s="2">
        <v>10.807</v>
      </c>
      <c r="H507" s="2">
        <v>10.756920000000001</v>
      </c>
      <c r="I507" s="2">
        <v>10.865586</v>
      </c>
      <c r="J507" s="2">
        <v>10.769558500000006</v>
      </c>
      <c r="K507" s="17" t="s">
        <v>48</v>
      </c>
      <c r="L507" s="17" t="s">
        <v>49</v>
      </c>
      <c r="M507" s="17" t="s">
        <v>51</v>
      </c>
    </row>
    <row r="508" spans="1:13" ht="13.5" x14ac:dyDescent="0.25">
      <c r="A508" s="3">
        <v>42745</v>
      </c>
      <c r="B508" s="2">
        <v>11.0404</v>
      </c>
      <c r="C508" s="2">
        <v>63.321599926177058</v>
      </c>
      <c r="D508" s="2">
        <v>-0.12332210025901702</v>
      </c>
      <c r="E508" s="2">
        <v>0.62853964606486956</v>
      </c>
      <c r="F508" s="2">
        <v>10.992319999999999</v>
      </c>
      <c r="G508" s="2">
        <v>10.846430000000002</v>
      </c>
      <c r="H508" s="2">
        <v>10.767170000000002</v>
      </c>
      <c r="I508" s="2">
        <v>10.866847999999999</v>
      </c>
      <c r="J508" s="2">
        <v>10.771840000000005</v>
      </c>
      <c r="K508" s="17" t="s">
        <v>48</v>
      </c>
      <c r="L508" s="17" t="s">
        <v>49</v>
      </c>
      <c r="M508" s="17" t="s">
        <v>51</v>
      </c>
    </row>
    <row r="509" spans="1:13" ht="13.5" x14ac:dyDescent="0.25">
      <c r="A509" s="3">
        <v>42746</v>
      </c>
      <c r="B509" s="2">
        <v>10.9655</v>
      </c>
      <c r="C509" s="2">
        <v>57.763572258829868</v>
      </c>
      <c r="D509" s="2">
        <v>-0.14898469645642365</v>
      </c>
      <c r="E509" s="2">
        <v>0.64288472050239098</v>
      </c>
      <c r="F509" s="2">
        <v>10.985219999999998</v>
      </c>
      <c r="G509" s="2">
        <v>10.88231</v>
      </c>
      <c r="H509" s="2">
        <v>10.777225</v>
      </c>
      <c r="I509" s="2">
        <v>10.865270000000001</v>
      </c>
      <c r="J509" s="2">
        <v>10.773374000000006</v>
      </c>
      <c r="K509" s="17" t="s">
        <v>48</v>
      </c>
      <c r="L509" s="17" t="s">
        <v>49</v>
      </c>
      <c r="M509" s="17" t="s">
        <v>53</v>
      </c>
    </row>
    <row r="510" spans="1:13" ht="13.5" x14ac:dyDescent="0.25">
      <c r="A510" s="3">
        <v>42747</v>
      </c>
      <c r="B510" s="2">
        <v>10.9261</v>
      </c>
      <c r="C510" s="2">
        <v>55.027379172718781</v>
      </c>
      <c r="D510" s="2">
        <v>-0.16250171972839134</v>
      </c>
      <c r="E510" s="2">
        <v>0.64175576680068813</v>
      </c>
      <c r="F510" s="2">
        <v>10.97024</v>
      </c>
      <c r="G510" s="2">
        <v>10.910310000000001</v>
      </c>
      <c r="H510" s="2">
        <v>10.786295000000001</v>
      </c>
      <c r="I510" s="2">
        <v>10.862984000000001</v>
      </c>
      <c r="J510" s="2">
        <v>10.773984000000008</v>
      </c>
      <c r="K510" s="17" t="s">
        <v>48</v>
      </c>
      <c r="L510" s="17" t="s">
        <v>49</v>
      </c>
      <c r="M510" s="17" t="s">
        <v>53</v>
      </c>
    </row>
    <row r="511" spans="1:13" ht="13.5" x14ac:dyDescent="0.25">
      <c r="A511" s="3">
        <v>42748</v>
      </c>
      <c r="B511" s="2">
        <v>10.9221</v>
      </c>
      <c r="C511" s="2">
        <v>54.743863809696947</v>
      </c>
      <c r="D511" s="2">
        <v>-0.15047315710981124</v>
      </c>
      <c r="E511" s="2">
        <v>0.62946864199938846</v>
      </c>
      <c r="F511" s="2">
        <v>10.963139999999999</v>
      </c>
      <c r="G511" s="2">
        <v>10.922530000000002</v>
      </c>
      <c r="H511" s="2">
        <v>10.795165000000001</v>
      </c>
      <c r="I511" s="2">
        <v>10.860617999999999</v>
      </c>
      <c r="J511" s="2">
        <v>10.774742000000005</v>
      </c>
      <c r="K511" s="17" t="s">
        <v>48</v>
      </c>
      <c r="L511" s="17" t="s">
        <v>49</v>
      </c>
      <c r="M511" s="17" t="s">
        <v>53</v>
      </c>
    </row>
    <row r="512" spans="1:13" ht="13.5" x14ac:dyDescent="0.25">
      <c r="A512" s="3">
        <v>42751</v>
      </c>
      <c r="B512" s="2">
        <v>11.000999999999999</v>
      </c>
      <c r="C512" s="2">
        <v>59.208343072580355</v>
      </c>
      <c r="D512" s="2">
        <v>-0.16415592819656766</v>
      </c>
      <c r="E512" s="2">
        <v>0.59542753013493521</v>
      </c>
      <c r="F512" s="2">
        <v>10.971019999999999</v>
      </c>
      <c r="G512" s="2">
        <v>10.954070000000002</v>
      </c>
      <c r="H512" s="2">
        <v>10.81291</v>
      </c>
      <c r="I512" s="2">
        <v>10.860617999999999</v>
      </c>
      <c r="J512" s="2">
        <v>10.77662150000001</v>
      </c>
      <c r="K512" s="17" t="s">
        <v>48</v>
      </c>
      <c r="L512" s="17" t="s">
        <v>50</v>
      </c>
      <c r="M512" s="17" t="s">
        <v>51</v>
      </c>
    </row>
    <row r="513" spans="1:13" ht="13.5" x14ac:dyDescent="0.25">
      <c r="A513" s="3">
        <v>42752</v>
      </c>
      <c r="B513" s="2">
        <v>11.000999999999999</v>
      </c>
      <c r="C513" s="2">
        <v>59.208343072580355</v>
      </c>
      <c r="D513" s="2">
        <v>-0.16447655023665853</v>
      </c>
      <c r="E513" s="2">
        <v>0.54134715126280164</v>
      </c>
      <c r="F513" s="2">
        <v>10.963139999999999</v>
      </c>
      <c r="G513" s="2">
        <v>10.977730000000001</v>
      </c>
      <c r="H513" s="2">
        <v>10.830655000000002</v>
      </c>
      <c r="I513" s="2">
        <v>10.860617999999999</v>
      </c>
      <c r="J513" s="2">
        <v>10.778501000000011</v>
      </c>
      <c r="K513" s="17" t="s">
        <v>54</v>
      </c>
      <c r="L513" s="17" t="s">
        <v>50</v>
      </c>
      <c r="M513" s="17" t="s">
        <v>47</v>
      </c>
    </row>
    <row r="514" spans="1:13" ht="13.5" x14ac:dyDescent="0.25">
      <c r="A514" s="3">
        <v>42753</v>
      </c>
      <c r="B514" s="2">
        <v>10.93</v>
      </c>
      <c r="C514" s="2">
        <v>53.681597395441237</v>
      </c>
      <c r="D514" s="2">
        <v>-0.1238904102368803</v>
      </c>
      <c r="E514" s="2">
        <v>0.4642218792526267</v>
      </c>
      <c r="F514" s="2">
        <v>10.956039999999998</v>
      </c>
      <c r="G514" s="2">
        <v>10.97063</v>
      </c>
      <c r="H514" s="2">
        <v>10.844849999999999</v>
      </c>
      <c r="I514" s="2">
        <v>10.859355999999998</v>
      </c>
      <c r="J514" s="2">
        <v>10.780025500000008</v>
      </c>
      <c r="K514" s="17" t="s">
        <v>54</v>
      </c>
      <c r="L514" s="17" t="s">
        <v>50</v>
      </c>
      <c r="M514" s="17" t="s">
        <v>47</v>
      </c>
    </row>
    <row r="515" spans="1:13" ht="13.5" x14ac:dyDescent="0.25">
      <c r="A515" s="3">
        <v>42754</v>
      </c>
      <c r="B515" s="2">
        <v>10.937900000000001</v>
      </c>
      <c r="C515" s="2">
        <v>54.193942875127433</v>
      </c>
      <c r="D515" s="2">
        <v>-9.0456364251448207E-2</v>
      </c>
      <c r="E515" s="2">
        <v>0.35314849046528873</v>
      </c>
      <c r="F515" s="2">
        <v>10.958399999999999</v>
      </c>
      <c r="G515" s="2">
        <v>10.964320000000003</v>
      </c>
      <c r="H515" s="2">
        <v>10.8551</v>
      </c>
      <c r="I515" s="2">
        <v>10.858487999999998</v>
      </c>
      <c r="J515" s="2">
        <v>10.781589500000006</v>
      </c>
      <c r="K515" s="17" t="s">
        <v>54</v>
      </c>
      <c r="L515" s="17" t="s">
        <v>50</v>
      </c>
      <c r="M515" s="17" t="s">
        <v>55</v>
      </c>
    </row>
    <row r="516" spans="1:13" ht="13.5" x14ac:dyDescent="0.25">
      <c r="A516" s="3">
        <v>42755</v>
      </c>
      <c r="B516" s="2">
        <v>10.961600000000001</v>
      </c>
      <c r="C516" s="2">
        <v>55.774422095501961</v>
      </c>
      <c r="D516" s="2">
        <v>-7.09441474337833E-2</v>
      </c>
      <c r="E516" s="2">
        <v>0.21710759703504143</v>
      </c>
      <c r="F516" s="2">
        <v>10.9663</v>
      </c>
      <c r="G516" s="2">
        <v>10.964720000000002</v>
      </c>
      <c r="H516" s="2">
        <v>10.870085000000001</v>
      </c>
      <c r="I516" s="2">
        <v>10.859277999999996</v>
      </c>
      <c r="J516" s="2">
        <v>10.783272000000006</v>
      </c>
      <c r="K516" s="17" t="s">
        <v>48</v>
      </c>
      <c r="L516" s="17" t="s">
        <v>49</v>
      </c>
      <c r="M516" s="17" t="s">
        <v>51</v>
      </c>
    </row>
    <row r="517" spans="1:13" ht="13.5" x14ac:dyDescent="0.25">
      <c r="A517" s="3">
        <v>42758</v>
      </c>
      <c r="B517" s="2">
        <v>10.9537</v>
      </c>
      <c r="C517" s="2">
        <v>55.092054682741342</v>
      </c>
      <c r="D517" s="2">
        <v>-5.3693332007593852E-2</v>
      </c>
      <c r="E517" s="2">
        <v>6.5833356995245465E-2</v>
      </c>
      <c r="F517" s="2">
        <v>10.95684</v>
      </c>
      <c r="G517" s="2">
        <v>10.963930000000001</v>
      </c>
      <c r="H517" s="2">
        <v>10.885465000000002</v>
      </c>
      <c r="I517" s="2">
        <v>10.860067999999997</v>
      </c>
      <c r="J517" s="2">
        <v>10.78491500000001</v>
      </c>
      <c r="K517" s="17" t="s">
        <v>48</v>
      </c>
      <c r="L517" s="17" t="s">
        <v>49</v>
      </c>
      <c r="M517" s="17" t="s">
        <v>53</v>
      </c>
    </row>
    <row r="518" spans="1:13" ht="13.5" x14ac:dyDescent="0.25">
      <c r="A518" s="3">
        <v>42759</v>
      </c>
      <c r="B518" s="2">
        <v>10.9537</v>
      </c>
      <c r="C518" s="2">
        <v>55.092054682741342</v>
      </c>
      <c r="D518" s="2">
        <v>-2.7352740639411621E-2</v>
      </c>
      <c r="E518" s="2">
        <v>-7.3020589377782066E-2</v>
      </c>
      <c r="F518" s="2">
        <v>10.947379999999999</v>
      </c>
      <c r="G518" s="2">
        <v>10.955259999999999</v>
      </c>
      <c r="H518" s="2">
        <v>10.900845000000002</v>
      </c>
      <c r="I518" s="2">
        <v>10.8607</v>
      </c>
      <c r="J518" s="2">
        <v>10.786464500000012</v>
      </c>
      <c r="K518" s="17" t="s">
        <v>48</v>
      </c>
      <c r="L518" s="17" t="s">
        <v>49</v>
      </c>
      <c r="M518" s="17" t="s">
        <v>53</v>
      </c>
    </row>
    <row r="519" spans="1:13" ht="13.5" x14ac:dyDescent="0.25">
      <c r="A519" s="3">
        <v>42760</v>
      </c>
      <c r="B519" s="2">
        <v>10.9221</v>
      </c>
      <c r="C519" s="2">
        <v>52.133178696159789</v>
      </c>
      <c r="D519" s="2">
        <v>-1.4598115030272751E-2</v>
      </c>
      <c r="E519" s="2">
        <v>-0.19643922608854561</v>
      </c>
      <c r="F519" s="2">
        <v>10.9458</v>
      </c>
      <c r="G519" s="2">
        <v>10.95092</v>
      </c>
      <c r="H519" s="2">
        <v>10.916615000000004</v>
      </c>
      <c r="I519" s="2">
        <v>10.860699999999998</v>
      </c>
      <c r="J519" s="2">
        <v>10.788042500000007</v>
      </c>
      <c r="K519" s="17" t="s">
        <v>48</v>
      </c>
      <c r="L519" s="17" t="s">
        <v>49</v>
      </c>
      <c r="M519" s="17" t="s">
        <v>53</v>
      </c>
    </row>
    <row r="520" spans="1:13" ht="13.5" x14ac:dyDescent="0.25">
      <c r="A520" s="3">
        <v>42761</v>
      </c>
      <c r="B520" s="2">
        <v>10.8827</v>
      </c>
      <c r="C520" s="2">
        <v>48.626434835540756</v>
      </c>
      <c r="D520" s="2">
        <v>-7.0872475013992187E-3</v>
      </c>
      <c r="E520" s="2">
        <v>-0.30558668780772302</v>
      </c>
      <c r="F520" s="2">
        <v>10.934760000000001</v>
      </c>
      <c r="G520" s="2">
        <v>10.946579999999999</v>
      </c>
      <c r="H520" s="2">
        <v>10.928445000000002</v>
      </c>
      <c r="I520" s="2">
        <v>10.859121999999997</v>
      </c>
      <c r="J520" s="2">
        <v>10.789051000000008</v>
      </c>
      <c r="K520" s="17" t="s">
        <v>48</v>
      </c>
      <c r="L520" s="17" t="s">
        <v>49</v>
      </c>
      <c r="M520" s="17" t="s">
        <v>53</v>
      </c>
    </row>
    <row r="521" spans="1:13" ht="13.5" x14ac:dyDescent="0.25">
      <c r="A521" s="3">
        <v>42762</v>
      </c>
      <c r="B521" s="2">
        <v>10.9221</v>
      </c>
      <c r="C521" s="2">
        <v>52.096530830500626</v>
      </c>
      <c r="D521" s="2">
        <v>-4.1612145656557686E-3</v>
      </c>
      <c r="E521" s="2">
        <v>-0.40704035709377095</v>
      </c>
      <c r="F521" s="2">
        <v>10.92686</v>
      </c>
      <c r="G521" s="2">
        <v>10.946580000000001</v>
      </c>
      <c r="H521" s="2">
        <v>10.934555000000001</v>
      </c>
      <c r="I521" s="2">
        <v>10.858331999999997</v>
      </c>
      <c r="J521" s="2">
        <v>10.790536000000007</v>
      </c>
      <c r="K521" s="17" t="s">
        <v>54</v>
      </c>
      <c r="L521" s="17" t="s">
        <v>50</v>
      </c>
      <c r="M521" s="17" t="s">
        <v>47</v>
      </c>
    </row>
    <row r="522" spans="1:13" ht="13.5" x14ac:dyDescent="0.25">
      <c r="A522" s="3">
        <v>42765</v>
      </c>
      <c r="B522" s="2">
        <v>10.914199999999999</v>
      </c>
      <c r="C522" s="2">
        <v>51.347607178267616</v>
      </c>
      <c r="D522" s="2">
        <v>1.0902329353410067E-2</v>
      </c>
      <c r="E522" s="2">
        <v>-0.48497717698999965</v>
      </c>
      <c r="F522" s="2">
        <v>10.91896</v>
      </c>
      <c r="G522" s="2">
        <v>10.937899999999999</v>
      </c>
      <c r="H522" s="2">
        <v>10.945985000000002</v>
      </c>
      <c r="I522" s="2">
        <v>10.857384</v>
      </c>
      <c r="J522" s="2">
        <v>10.791981500000006</v>
      </c>
      <c r="K522" s="17" t="s">
        <v>54</v>
      </c>
      <c r="L522" s="17" t="s">
        <v>50</v>
      </c>
      <c r="M522" s="17" t="s">
        <v>47</v>
      </c>
    </row>
    <row r="523" spans="1:13" ht="13.5" x14ac:dyDescent="0.25">
      <c r="A523" s="3">
        <v>42766</v>
      </c>
      <c r="B523" s="2">
        <v>10.843299999999999</v>
      </c>
      <c r="C523" s="2">
        <v>45.083613792509986</v>
      </c>
      <c r="D523" s="2">
        <v>2.8821033798791973E-2</v>
      </c>
      <c r="E523" s="2">
        <v>-0.53847808209009451</v>
      </c>
      <c r="F523" s="2">
        <v>10.896879999999999</v>
      </c>
      <c r="G523" s="2">
        <v>10.922129999999999</v>
      </c>
      <c r="H523" s="2">
        <v>10.94993</v>
      </c>
      <c r="I523" s="2">
        <v>10.854229999999999</v>
      </c>
      <c r="J523" s="2">
        <v>10.793147000000006</v>
      </c>
      <c r="K523" s="17" t="s">
        <v>54</v>
      </c>
      <c r="L523" s="17" t="s">
        <v>52</v>
      </c>
      <c r="M523" s="17" t="s">
        <v>47</v>
      </c>
    </row>
    <row r="524" spans="1:13" ht="13.5" x14ac:dyDescent="0.25">
      <c r="A524" s="3">
        <v>42767</v>
      </c>
      <c r="B524" s="2">
        <v>10.843299999999999</v>
      </c>
      <c r="C524" s="2">
        <v>45.083613792509993</v>
      </c>
      <c r="D524" s="2">
        <v>3.3405534047467711E-2</v>
      </c>
      <c r="E524" s="2">
        <v>-0.56739340207718825</v>
      </c>
      <c r="F524" s="2">
        <v>10.881119999999999</v>
      </c>
      <c r="G524" s="2">
        <v>10.913459999999999</v>
      </c>
      <c r="H524" s="2">
        <v>10.942044999999998</v>
      </c>
      <c r="I524" s="2">
        <v>10.851863999999999</v>
      </c>
      <c r="J524" s="2">
        <v>10.794610500000008</v>
      </c>
      <c r="K524" s="17" t="s">
        <v>54</v>
      </c>
      <c r="L524" s="17" t="s">
        <v>52</v>
      </c>
      <c r="M524" s="17" t="s">
        <v>47</v>
      </c>
    </row>
    <row r="525" spans="1:13" ht="13.5" x14ac:dyDescent="0.25">
      <c r="A525" s="3">
        <v>42768</v>
      </c>
      <c r="B525" s="2">
        <v>10.843299999999999</v>
      </c>
      <c r="C525" s="2">
        <v>45.083613792509993</v>
      </c>
      <c r="D525" s="2">
        <v>3.8820107928366099E-2</v>
      </c>
      <c r="E525" s="2">
        <v>-0.57753235359053701</v>
      </c>
      <c r="F525" s="2">
        <v>10.873239999999999</v>
      </c>
      <c r="G525" s="2">
        <v>10.904</v>
      </c>
      <c r="H525" s="2">
        <v>10.934160000000002</v>
      </c>
      <c r="I525" s="2">
        <v>10.851863999999999</v>
      </c>
      <c r="J525" s="2">
        <v>10.796633500000006</v>
      </c>
      <c r="K525" s="17" t="s">
        <v>54</v>
      </c>
      <c r="L525" s="17" t="s">
        <v>52</v>
      </c>
      <c r="M525" s="17" t="s">
        <v>47</v>
      </c>
    </row>
    <row r="526" spans="1:13" ht="13.5" x14ac:dyDescent="0.25">
      <c r="A526" s="3">
        <v>42769</v>
      </c>
      <c r="B526" s="2">
        <v>10.8393</v>
      </c>
      <c r="C526" s="2">
        <v>44.699375764441598</v>
      </c>
      <c r="D526" s="2">
        <v>4.7640413870059461E-2</v>
      </c>
      <c r="E526" s="2">
        <v>-0.58717505537470638</v>
      </c>
      <c r="F526" s="2">
        <v>10.856680000000001</v>
      </c>
      <c r="G526" s="2">
        <v>10.891769999999998</v>
      </c>
      <c r="H526" s="2">
        <v>10.928245</v>
      </c>
      <c r="I526" s="2">
        <v>10.851783999999999</v>
      </c>
      <c r="J526" s="2">
        <v>10.798729500000009</v>
      </c>
      <c r="K526" s="17" t="s">
        <v>54</v>
      </c>
      <c r="L526" s="17" t="s">
        <v>52</v>
      </c>
      <c r="M526" s="17" t="s">
        <v>47</v>
      </c>
    </row>
    <row r="527" spans="1:13" ht="13.5" x14ac:dyDescent="0.25">
      <c r="A527" s="3">
        <v>42772</v>
      </c>
      <c r="B527" s="2">
        <v>10.843299999999999</v>
      </c>
      <c r="C527" s="2">
        <v>45.20232991993408</v>
      </c>
      <c r="D527" s="2">
        <v>5.3890050560900349E-2</v>
      </c>
      <c r="E527" s="2">
        <v>-0.5990754759692809</v>
      </c>
      <c r="F527" s="2">
        <v>10.842499999999999</v>
      </c>
      <c r="G527" s="2">
        <v>10.880729999999998</v>
      </c>
      <c r="H527" s="2">
        <v>10.922330000000001</v>
      </c>
      <c r="I527" s="2">
        <v>10.849417999999998</v>
      </c>
      <c r="J527" s="2">
        <v>10.800845500000007</v>
      </c>
      <c r="K527" s="17" t="s">
        <v>54</v>
      </c>
      <c r="L527" s="17" t="s">
        <v>52</v>
      </c>
      <c r="M527" s="17" t="s">
        <v>47</v>
      </c>
    </row>
    <row r="528" spans="1:13" ht="13.5" x14ac:dyDescent="0.25">
      <c r="A528" s="3">
        <v>42773</v>
      </c>
      <c r="B528" s="2">
        <v>10.870900000000001</v>
      </c>
      <c r="C528" s="2">
        <v>48.671239038659223</v>
      </c>
      <c r="D528" s="2">
        <v>5.7386033147048821E-2</v>
      </c>
      <c r="E528" s="2">
        <v>-0.61656207895295345</v>
      </c>
      <c r="F528" s="2">
        <v>10.84802</v>
      </c>
      <c r="G528" s="2">
        <v>10.872449999999999</v>
      </c>
      <c r="H528" s="2">
        <v>10.913855</v>
      </c>
      <c r="I528" s="2">
        <v>10.848393999999999</v>
      </c>
      <c r="J528" s="2">
        <v>10.803193000000004</v>
      </c>
      <c r="K528" s="17" t="s">
        <v>48</v>
      </c>
      <c r="L528" s="17" t="s">
        <v>49</v>
      </c>
      <c r="M528" s="17" t="s">
        <v>51</v>
      </c>
    </row>
    <row r="529" spans="1:13" ht="13.5" x14ac:dyDescent="0.25">
      <c r="A529" s="3">
        <v>42774</v>
      </c>
      <c r="B529" s="2">
        <v>10.9537</v>
      </c>
      <c r="C529" s="2">
        <v>57.386559592318605</v>
      </c>
      <c r="D529" s="2">
        <v>4.9419796903750424E-2</v>
      </c>
      <c r="E529" s="2">
        <v>-0.64238895819742226</v>
      </c>
      <c r="F529" s="2">
        <v>10.870099999999999</v>
      </c>
      <c r="G529" s="2">
        <v>10.875609999999998</v>
      </c>
      <c r="H529" s="2">
        <v>10.913264999999999</v>
      </c>
      <c r="I529" s="2">
        <v>10.848631999999998</v>
      </c>
      <c r="J529" s="2">
        <v>10.806700000000003</v>
      </c>
      <c r="K529" s="17" t="s">
        <v>48</v>
      </c>
      <c r="L529" s="17" t="s">
        <v>49</v>
      </c>
      <c r="M529" s="17" t="s">
        <v>51</v>
      </c>
    </row>
    <row r="530" spans="1:13" ht="13.5" x14ac:dyDescent="0.25">
      <c r="A530" s="3">
        <v>42775</v>
      </c>
      <c r="B530" s="2">
        <v>10.8827</v>
      </c>
      <c r="C530" s="2">
        <v>49.608188660954973</v>
      </c>
      <c r="D530" s="2">
        <v>4.1452861990581624E-2</v>
      </c>
      <c r="E530" s="2">
        <v>-0.67484482613909691</v>
      </c>
      <c r="F530" s="2">
        <v>10.877979999999999</v>
      </c>
      <c r="G530" s="2">
        <v>10.87561</v>
      </c>
      <c r="H530" s="2">
        <v>10.911095</v>
      </c>
      <c r="I530" s="2">
        <v>10.847449999999997</v>
      </c>
      <c r="J530" s="2">
        <v>10.809852000000003</v>
      </c>
      <c r="K530" s="17" t="s">
        <v>48</v>
      </c>
      <c r="L530" s="17" t="s">
        <v>49</v>
      </c>
      <c r="M530" s="17" t="s">
        <v>51</v>
      </c>
    </row>
    <row r="531" spans="1:13" ht="13.5" x14ac:dyDescent="0.25">
      <c r="A531" s="3">
        <v>42776</v>
      </c>
      <c r="B531" s="2">
        <v>10.9261</v>
      </c>
      <c r="C531" s="2">
        <v>53.736155889972601</v>
      </c>
      <c r="D531" s="2">
        <v>3.7585287776668252E-2</v>
      </c>
      <c r="E531" s="2">
        <v>-0.70309167323275767</v>
      </c>
      <c r="F531" s="2">
        <v>10.895339999999999</v>
      </c>
      <c r="G531" s="2">
        <v>10.876010000000001</v>
      </c>
      <c r="H531" s="2">
        <v>10.911294999999999</v>
      </c>
      <c r="I531" s="2">
        <v>10.846897999999999</v>
      </c>
      <c r="J531" s="2">
        <v>10.813221000000004</v>
      </c>
      <c r="K531" s="17" t="s">
        <v>48</v>
      </c>
      <c r="L531" s="17" t="s">
        <v>49</v>
      </c>
      <c r="M531" s="17" t="s">
        <v>51</v>
      </c>
    </row>
    <row r="532" spans="1:13" ht="13.5" x14ac:dyDescent="0.25">
      <c r="A532" s="3">
        <v>42779</v>
      </c>
      <c r="B532" s="2">
        <v>10.9655</v>
      </c>
      <c r="C532" s="2">
        <v>57.166597425771819</v>
      </c>
      <c r="D532" s="2">
        <v>2.9947327491958831E-2</v>
      </c>
      <c r="E532" s="2">
        <v>-0.73154114166068462</v>
      </c>
      <c r="F532" s="2">
        <v>10.919779999999999</v>
      </c>
      <c r="G532" s="2">
        <v>10.88114</v>
      </c>
      <c r="H532" s="2">
        <v>10.909519999999999</v>
      </c>
      <c r="I532" s="2">
        <v>10.847608000000001</v>
      </c>
      <c r="J532" s="2">
        <v>10.816787000000003</v>
      </c>
      <c r="K532" s="17" t="s">
        <v>48</v>
      </c>
      <c r="L532" s="17" t="s">
        <v>49</v>
      </c>
      <c r="M532" s="17" t="s">
        <v>51</v>
      </c>
    </row>
    <row r="533" spans="1:13" ht="13.5" x14ac:dyDescent="0.25">
      <c r="A533" s="3">
        <v>42780</v>
      </c>
      <c r="B533" s="2">
        <v>11.004899999999999</v>
      </c>
      <c r="C533" s="2">
        <v>60.334054921898115</v>
      </c>
      <c r="D533" s="2">
        <v>9.2110642775349305E-3</v>
      </c>
      <c r="E533" s="2">
        <v>-0.75398215869583662</v>
      </c>
      <c r="F533" s="2">
        <v>10.946579999999999</v>
      </c>
      <c r="G533" s="2">
        <v>10.897300000000001</v>
      </c>
      <c r="H533" s="2">
        <v>10.909714999999998</v>
      </c>
      <c r="I533" s="2">
        <v>10.849264</v>
      </c>
      <c r="J533" s="2">
        <v>10.820736500000002</v>
      </c>
      <c r="K533" s="17" t="s">
        <v>48</v>
      </c>
      <c r="L533" s="17" t="s">
        <v>49</v>
      </c>
      <c r="M533" s="17" t="s">
        <v>51</v>
      </c>
    </row>
    <row r="534" spans="1:13" ht="13.5" x14ac:dyDescent="0.25">
      <c r="A534" s="3">
        <v>42781</v>
      </c>
      <c r="B534" s="2">
        <v>10.961600000000001</v>
      </c>
      <c r="C534" s="2">
        <v>55.478598505313563</v>
      </c>
      <c r="D534" s="2">
        <v>-5.7744532184091923E-3</v>
      </c>
      <c r="E534" s="2">
        <v>-0.78078705109619129</v>
      </c>
      <c r="F534" s="2">
        <v>10.948159999999998</v>
      </c>
      <c r="G534" s="2">
        <v>10.909130000000001</v>
      </c>
      <c r="H534" s="2">
        <v>10.911294999999999</v>
      </c>
      <c r="I534" s="2">
        <v>10.850212000000001</v>
      </c>
      <c r="J534" s="2">
        <v>10.823910000000003</v>
      </c>
      <c r="K534" s="17" t="s">
        <v>48</v>
      </c>
      <c r="L534" s="17" t="s">
        <v>49</v>
      </c>
      <c r="M534" s="17" t="s">
        <v>51</v>
      </c>
    </row>
    <row r="535" spans="1:13" ht="13.5" x14ac:dyDescent="0.25">
      <c r="A535" s="3">
        <v>42782</v>
      </c>
      <c r="B535" s="2">
        <v>10.961600000000001</v>
      </c>
      <c r="C535" s="2">
        <v>55.478598505313563</v>
      </c>
      <c r="D535" s="2">
        <v>-1.8797585692798435E-2</v>
      </c>
      <c r="E535" s="2">
        <v>-0.78610821961991206</v>
      </c>
      <c r="F535" s="2">
        <v>10.963940000000003</v>
      </c>
      <c r="G535" s="2">
        <v>10.920960000000003</v>
      </c>
      <c r="H535" s="2">
        <v>10.912479999999999</v>
      </c>
      <c r="I535" s="2">
        <v>10.851790000000001</v>
      </c>
      <c r="J535" s="2">
        <v>10.827456500000004</v>
      </c>
      <c r="K535" s="17" t="s">
        <v>48</v>
      </c>
      <c r="L535" s="17" t="s">
        <v>49</v>
      </c>
      <c r="M535" s="17" t="s">
        <v>51</v>
      </c>
    </row>
    <row r="536" spans="1:13" ht="13.5" x14ac:dyDescent="0.25">
      <c r="A536" s="3">
        <v>42783</v>
      </c>
      <c r="B536" s="2">
        <v>10.961600000000001</v>
      </c>
      <c r="C536" s="2">
        <v>55.478598505313563</v>
      </c>
      <c r="D536" s="2">
        <v>-3.0750209874240042E-2</v>
      </c>
      <c r="E536" s="2">
        <v>-0.76292131028211685</v>
      </c>
      <c r="F536" s="2">
        <v>10.971040000000002</v>
      </c>
      <c r="G536" s="2">
        <v>10.933190000000002</v>
      </c>
      <c r="H536" s="2">
        <v>10.912479999999999</v>
      </c>
      <c r="I536" s="2">
        <v>10.854946</v>
      </c>
      <c r="J536" s="2">
        <v>10.831170500000006</v>
      </c>
      <c r="K536" s="17" t="s">
        <v>48</v>
      </c>
      <c r="L536" s="17" t="s">
        <v>49</v>
      </c>
      <c r="M536" s="17" t="s">
        <v>51</v>
      </c>
    </row>
    <row r="537" spans="1:13" ht="13.5" x14ac:dyDescent="0.25">
      <c r="A537" s="3">
        <v>42786</v>
      </c>
      <c r="B537" s="2">
        <v>10.9024</v>
      </c>
      <c r="C537" s="2">
        <v>48.775750561412096</v>
      </c>
      <c r="D537" s="2">
        <v>-3.6157534120393464E-2</v>
      </c>
      <c r="E537" s="2">
        <v>-0.72263162303565032</v>
      </c>
      <c r="F537" s="2">
        <v>10.95842</v>
      </c>
      <c r="G537" s="2">
        <v>10.939100000000002</v>
      </c>
      <c r="H537" s="2">
        <v>10.909915</v>
      </c>
      <c r="I537" s="2">
        <v>10.859520000000002</v>
      </c>
      <c r="J537" s="2">
        <v>10.834588500000004</v>
      </c>
      <c r="K537" s="17" t="s">
        <v>54</v>
      </c>
      <c r="L537" s="17" t="s">
        <v>50</v>
      </c>
      <c r="M537" s="17" t="s">
        <v>47</v>
      </c>
    </row>
    <row r="538" spans="1:13" ht="13.5" x14ac:dyDescent="0.25">
      <c r="A538" s="3">
        <v>42787</v>
      </c>
      <c r="B538" s="2">
        <v>10.9024</v>
      </c>
      <c r="C538" s="2">
        <v>48.775750561412096</v>
      </c>
      <c r="D538" s="2">
        <v>-3.6409340477119301E-2</v>
      </c>
      <c r="E538" s="2">
        <v>-0.67686801501140226</v>
      </c>
      <c r="F538" s="2">
        <v>10.93792</v>
      </c>
      <c r="G538" s="2">
        <v>10.94225</v>
      </c>
      <c r="H538" s="2">
        <v>10.907349999999999</v>
      </c>
      <c r="I538" s="2">
        <v>10.860859999999997</v>
      </c>
      <c r="J538" s="2">
        <v>10.838025500000004</v>
      </c>
      <c r="K538" s="17" t="s">
        <v>54</v>
      </c>
      <c r="L538" s="17" t="s">
        <v>52</v>
      </c>
      <c r="M538" s="17" t="s">
        <v>47</v>
      </c>
    </row>
    <row r="539" spans="1:13" ht="13.5" x14ac:dyDescent="0.25">
      <c r="A539" s="3">
        <v>42788</v>
      </c>
      <c r="B539" s="2">
        <v>10.961600000000001</v>
      </c>
      <c r="C539" s="2">
        <v>55.071216930879714</v>
      </c>
      <c r="D539" s="2">
        <v>-2.819740140643745E-2</v>
      </c>
      <c r="E539" s="2">
        <v>-0.63717851925075852</v>
      </c>
      <c r="F539" s="2">
        <v>10.93792</v>
      </c>
      <c r="G539" s="2">
        <v>10.94304</v>
      </c>
      <c r="H539" s="2">
        <v>10.909324999999999</v>
      </c>
      <c r="I539" s="2">
        <v>10.864804000000001</v>
      </c>
      <c r="J539" s="2">
        <v>10.841702500000004</v>
      </c>
      <c r="K539" s="17" t="s">
        <v>48</v>
      </c>
      <c r="L539" s="17" t="s">
        <v>50</v>
      </c>
      <c r="M539" s="17" t="s">
        <v>50</v>
      </c>
    </row>
    <row r="540" spans="1:13" ht="13.5" x14ac:dyDescent="0.25">
      <c r="A540" s="3">
        <v>42789</v>
      </c>
      <c r="B540" s="2">
        <v>11.0207</v>
      </c>
      <c r="C540" s="2">
        <v>60.314833945649909</v>
      </c>
      <c r="D540" s="2">
        <v>-3.6833091292297837E-2</v>
      </c>
      <c r="E540" s="2">
        <v>-0.61432995968552306</v>
      </c>
      <c r="F540" s="2">
        <v>10.949740000000002</v>
      </c>
      <c r="G540" s="2">
        <v>10.956840000000003</v>
      </c>
      <c r="H540" s="2">
        <v>10.916225000000001</v>
      </c>
      <c r="I540" s="2">
        <v>10.870324000000004</v>
      </c>
      <c r="J540" s="2">
        <v>10.844799000000002</v>
      </c>
      <c r="K540" s="17" t="s">
        <v>48</v>
      </c>
      <c r="L540" s="17" t="s">
        <v>49</v>
      </c>
      <c r="M540" s="17" t="s">
        <v>51</v>
      </c>
    </row>
    <row r="541" spans="1:13" ht="13.5" x14ac:dyDescent="0.25">
      <c r="A541" s="3">
        <v>42790</v>
      </c>
      <c r="B541" s="2">
        <v>11.004899999999999</v>
      </c>
      <c r="C541" s="2">
        <v>58.354041880992426</v>
      </c>
      <c r="D541" s="2">
        <v>-3.6904550988715812E-2</v>
      </c>
      <c r="E541" s="2">
        <v>-0.6086990510924859</v>
      </c>
      <c r="F541" s="2">
        <v>10.958400000000001</v>
      </c>
      <c r="G541" s="2">
        <v>10.964720000000003</v>
      </c>
      <c r="H541" s="2">
        <v>10.920365</v>
      </c>
      <c r="I541" s="2">
        <v>10.875528000000001</v>
      </c>
      <c r="J541" s="2">
        <v>10.847257000000003</v>
      </c>
      <c r="K541" s="17" t="s">
        <v>48</v>
      </c>
      <c r="L541" s="17" t="s">
        <v>49</v>
      </c>
      <c r="M541" s="17" t="s">
        <v>51</v>
      </c>
    </row>
    <row r="542" spans="1:13" ht="13.5" x14ac:dyDescent="0.25">
      <c r="A542" s="3">
        <v>42793</v>
      </c>
      <c r="B542" s="2">
        <v>11.0601</v>
      </c>
      <c r="C542" s="2">
        <v>62.892755531381397</v>
      </c>
      <c r="D542" s="2">
        <v>-3.5465329372076582E-2</v>
      </c>
      <c r="E542" s="2">
        <v>-0.59732105614936759</v>
      </c>
      <c r="F542" s="2">
        <v>10.989940000000001</v>
      </c>
      <c r="G542" s="2">
        <v>10.97418</v>
      </c>
      <c r="H542" s="2">
        <v>10.927660000000001</v>
      </c>
      <c r="I542" s="2">
        <v>10.883808000000002</v>
      </c>
      <c r="J542" s="2">
        <v>10.849432000000002</v>
      </c>
      <c r="K542" s="17" t="s">
        <v>48</v>
      </c>
      <c r="L542" s="17" t="s">
        <v>49</v>
      </c>
      <c r="M542" s="17" t="s">
        <v>51</v>
      </c>
    </row>
    <row r="543" spans="1:13" ht="13.5" x14ac:dyDescent="0.25">
      <c r="A543" s="3">
        <v>42794</v>
      </c>
      <c r="B543" s="2">
        <v>11.0799</v>
      </c>
      <c r="C543" s="2">
        <v>64.391820622029599</v>
      </c>
      <c r="D543" s="2">
        <v>-3.041676167388907E-2</v>
      </c>
      <c r="E543" s="2">
        <v>-0.57056499643421565</v>
      </c>
      <c r="F543" s="2">
        <v>11.02544</v>
      </c>
      <c r="G543" s="2">
        <v>10.981680000000001</v>
      </c>
      <c r="H543" s="2">
        <v>10.939490000000003</v>
      </c>
      <c r="I543" s="2">
        <v>10.892484</v>
      </c>
      <c r="J543" s="2">
        <v>10.851519500000004</v>
      </c>
      <c r="K543" s="17" t="s">
        <v>48</v>
      </c>
      <c r="L543" s="17" t="s">
        <v>49</v>
      </c>
      <c r="M543" s="17" t="s">
        <v>51</v>
      </c>
    </row>
    <row r="544" spans="1:13" ht="13.5" x14ac:dyDescent="0.25">
      <c r="A544" s="3">
        <v>42795</v>
      </c>
      <c r="B544" s="2">
        <v>11.0799</v>
      </c>
      <c r="C544" s="2">
        <v>64.391820622029599</v>
      </c>
      <c r="D544" s="2">
        <v>-3.3630940694694189E-2</v>
      </c>
      <c r="E544" s="2">
        <v>-0.5346169288893311</v>
      </c>
      <c r="F544" s="2">
        <v>11.049099999999999</v>
      </c>
      <c r="G544" s="2">
        <v>10.993510000000001</v>
      </c>
      <c r="H544" s="2">
        <v>10.951320000000003</v>
      </c>
      <c r="I544" s="2">
        <v>10.901159999999997</v>
      </c>
      <c r="J544" s="2">
        <v>10.853420500000004</v>
      </c>
      <c r="K544" s="17" t="s">
        <v>48</v>
      </c>
      <c r="L544" s="17" t="s">
        <v>49</v>
      </c>
      <c r="M544" s="17" t="s">
        <v>51</v>
      </c>
    </row>
    <row r="545" spans="1:13" ht="13.5" x14ac:dyDescent="0.25">
      <c r="A545" s="3">
        <v>42796</v>
      </c>
      <c r="B545" s="2">
        <v>11.099600000000001</v>
      </c>
      <c r="C545" s="2">
        <v>65.977789689850226</v>
      </c>
      <c r="D545" s="2">
        <v>-3.8573320945243239E-2</v>
      </c>
      <c r="E545" s="2">
        <v>-0.50550655130790267</v>
      </c>
      <c r="F545" s="2">
        <v>11.06488</v>
      </c>
      <c r="G545" s="2">
        <v>11.00731</v>
      </c>
      <c r="H545" s="2">
        <v>10.964135000000002</v>
      </c>
      <c r="I545" s="2">
        <v>10.908493999999997</v>
      </c>
      <c r="J545" s="2">
        <v>10.855420000000004</v>
      </c>
      <c r="K545" s="17" t="s">
        <v>48</v>
      </c>
      <c r="L545" s="17" t="s">
        <v>49</v>
      </c>
      <c r="M545" s="17" t="s">
        <v>51</v>
      </c>
    </row>
    <row r="546" spans="1:13" ht="13.5" x14ac:dyDescent="0.25">
      <c r="A546" s="3">
        <v>42797</v>
      </c>
      <c r="B546" s="2">
        <v>11.1153</v>
      </c>
      <c r="C546" s="2">
        <v>67.230450593456936</v>
      </c>
      <c r="D546" s="2">
        <v>-4.4741586714813764E-2</v>
      </c>
      <c r="E546" s="2">
        <v>-0.47681383041710801</v>
      </c>
      <c r="F546" s="2">
        <v>11.086960000000001</v>
      </c>
      <c r="G546" s="2">
        <v>11.022679999999999</v>
      </c>
      <c r="H546" s="2">
        <v>10.977935000000002</v>
      </c>
      <c r="I546" s="2">
        <v>10.917562</v>
      </c>
      <c r="J546" s="2">
        <v>10.857516500000004</v>
      </c>
      <c r="K546" s="17" t="s">
        <v>48</v>
      </c>
      <c r="L546" s="17" t="s">
        <v>49</v>
      </c>
      <c r="M546" s="17" t="s">
        <v>51</v>
      </c>
    </row>
    <row r="547" spans="1:13" ht="13.5" x14ac:dyDescent="0.25">
      <c r="A547" s="3">
        <v>42800</v>
      </c>
      <c r="B547" s="2">
        <v>11.1035</v>
      </c>
      <c r="C547" s="2">
        <v>65.284864108055814</v>
      </c>
      <c r="D547" s="2">
        <v>-5.9049583124423322E-2</v>
      </c>
      <c r="E547" s="2">
        <v>-0.44670635018727201</v>
      </c>
      <c r="F547" s="2">
        <v>11.09564</v>
      </c>
      <c r="G547" s="2">
        <v>11.04279</v>
      </c>
      <c r="H547" s="2">
        <v>10.990945000000002</v>
      </c>
      <c r="I547" s="2">
        <v>10.92671</v>
      </c>
      <c r="J547" s="2">
        <v>10.859535500000003</v>
      </c>
      <c r="K547" s="17" t="s">
        <v>54</v>
      </c>
      <c r="L547" s="17" t="s">
        <v>50</v>
      </c>
      <c r="M547" s="17" t="s">
        <v>55</v>
      </c>
    </row>
    <row r="548" spans="1:13" ht="13.5" x14ac:dyDescent="0.25">
      <c r="A548" s="3">
        <v>42801</v>
      </c>
      <c r="B548" s="2">
        <v>11.119300000000001</v>
      </c>
      <c r="C548" s="2">
        <v>66.675483062474967</v>
      </c>
      <c r="D548" s="2">
        <v>-7.3048730361303882E-2</v>
      </c>
      <c r="E548" s="2">
        <v>-0.4063876035799141</v>
      </c>
      <c r="F548" s="2">
        <v>11.103520000000001</v>
      </c>
      <c r="G548" s="2">
        <v>11.06448</v>
      </c>
      <c r="H548" s="2">
        <v>11.003365000000001</v>
      </c>
      <c r="I548" s="2">
        <v>10.936174000000001</v>
      </c>
      <c r="J548" s="2">
        <v>10.862379000000001</v>
      </c>
      <c r="K548" s="17" t="s">
        <v>48</v>
      </c>
      <c r="L548" s="17" t="s">
        <v>49</v>
      </c>
      <c r="M548" s="17" t="s">
        <v>51</v>
      </c>
    </row>
    <row r="549" spans="1:13" ht="13.5" x14ac:dyDescent="0.25">
      <c r="A549" s="3">
        <v>42802</v>
      </c>
      <c r="B549" s="2">
        <v>11.119300000000001</v>
      </c>
      <c r="C549" s="2">
        <v>66.675483062474967</v>
      </c>
      <c r="D549" s="2">
        <v>-7.6548361611152416E-2</v>
      </c>
      <c r="E549" s="2">
        <v>-0.33569585484052417</v>
      </c>
      <c r="F549" s="2">
        <v>11.1114</v>
      </c>
      <c r="G549" s="2">
        <v>11.080249999999999</v>
      </c>
      <c r="H549" s="2">
        <v>11.011645000000003</v>
      </c>
      <c r="I549" s="2">
        <v>10.946426000000001</v>
      </c>
      <c r="J549" s="2">
        <v>10.864477000000001</v>
      </c>
      <c r="K549" s="17" t="s">
        <v>48</v>
      </c>
      <c r="L549" s="17" t="s">
        <v>49</v>
      </c>
      <c r="M549" s="17" t="s">
        <v>51</v>
      </c>
    </row>
    <row r="550" spans="1:13" ht="13.5" x14ac:dyDescent="0.25">
      <c r="A550" s="3">
        <v>42803</v>
      </c>
      <c r="B550" s="2">
        <v>11.0838</v>
      </c>
      <c r="C550" s="2">
        <v>60.373512746289933</v>
      </c>
      <c r="D550" s="2">
        <v>-6.8493105620449413E-2</v>
      </c>
      <c r="E550" s="2">
        <v>-0.24238071870479572</v>
      </c>
      <c r="F550" s="2">
        <v>11.10824</v>
      </c>
      <c r="G550" s="2">
        <v>11.086559999999999</v>
      </c>
      <c r="H550" s="2">
        <v>11.021700000000003</v>
      </c>
      <c r="I550" s="2">
        <v>10.955179999999999</v>
      </c>
      <c r="J550" s="2">
        <v>10.865465500000001</v>
      </c>
      <c r="K550" s="17" t="s">
        <v>48</v>
      </c>
      <c r="L550" s="17" t="s">
        <v>49</v>
      </c>
      <c r="M550" s="17" t="s">
        <v>53</v>
      </c>
    </row>
    <row r="551" spans="1:13" ht="13.5" x14ac:dyDescent="0.25">
      <c r="A551" s="3">
        <v>42804</v>
      </c>
      <c r="B551" s="2">
        <v>11.186299999999999</v>
      </c>
      <c r="C551" s="2">
        <v>69.374234414948717</v>
      </c>
      <c r="D551" s="2">
        <v>-7.2143909552288221E-2</v>
      </c>
      <c r="E551" s="2">
        <v>-0.12578851334610147</v>
      </c>
      <c r="F551" s="2">
        <v>11.122440000000001</v>
      </c>
      <c r="G551" s="2">
        <v>11.104699999999999</v>
      </c>
      <c r="H551" s="2">
        <v>11.034710000000002</v>
      </c>
      <c r="I551" s="2">
        <v>10.962907999999997</v>
      </c>
      <c r="J551" s="2">
        <v>10.867302</v>
      </c>
      <c r="K551" s="17" t="s">
        <v>48</v>
      </c>
      <c r="L551" s="17" t="s">
        <v>49</v>
      </c>
      <c r="M551" s="17" t="s">
        <v>51</v>
      </c>
    </row>
    <row r="552" spans="1:13" ht="13.5" x14ac:dyDescent="0.25">
      <c r="A552" s="3">
        <v>42807</v>
      </c>
      <c r="B552" s="2">
        <v>11.1981</v>
      </c>
      <c r="C552" s="2">
        <v>70.213038968226712</v>
      </c>
      <c r="D552" s="2">
        <v>-6.8631076056695051E-2</v>
      </c>
      <c r="E552" s="2">
        <v>-1.8639699836041357E-2</v>
      </c>
      <c r="F552" s="2">
        <v>11.141360000000001</v>
      </c>
      <c r="G552" s="2">
        <v>11.118499999999999</v>
      </c>
      <c r="H552" s="2">
        <v>11.046340000000001</v>
      </c>
      <c r="I552" s="2">
        <v>10.973157999999998</v>
      </c>
      <c r="J552" s="2">
        <v>10.869235000000002</v>
      </c>
      <c r="K552" s="17" t="s">
        <v>48</v>
      </c>
      <c r="L552" s="17" t="s">
        <v>49</v>
      </c>
      <c r="M552" s="17" t="s">
        <v>51</v>
      </c>
    </row>
    <row r="553" spans="1:13" ht="13.5" x14ac:dyDescent="0.25">
      <c r="A553" s="3">
        <v>42808</v>
      </c>
      <c r="B553" s="2">
        <v>11.1981</v>
      </c>
      <c r="C553" s="2">
        <v>70.213038968226712</v>
      </c>
      <c r="D553" s="2">
        <v>-6.3623231283147064E-2</v>
      </c>
      <c r="E553" s="2">
        <v>7.1753066336651419E-2</v>
      </c>
      <c r="F553" s="2">
        <v>11.157119999999997</v>
      </c>
      <c r="G553" s="2">
        <v>11.130320000000001</v>
      </c>
      <c r="H553" s="2">
        <v>11.056000000000001</v>
      </c>
      <c r="I553" s="2">
        <v>10.981831999999997</v>
      </c>
      <c r="J553" s="2">
        <v>10.871354500000001</v>
      </c>
      <c r="K553" s="17" t="s">
        <v>48</v>
      </c>
      <c r="L553" s="17" t="s">
        <v>50</v>
      </c>
      <c r="M553" s="17" t="s">
        <v>51</v>
      </c>
    </row>
    <row r="554" spans="1:13" ht="13.5" x14ac:dyDescent="0.25">
      <c r="A554" s="3">
        <v>42809</v>
      </c>
      <c r="B554" s="2">
        <v>11.119300000000001</v>
      </c>
      <c r="C554" s="2">
        <v>57.925680074724369</v>
      </c>
      <c r="D554" s="2">
        <v>-5.4484626616885024E-2</v>
      </c>
      <c r="E554" s="2">
        <v>0.1489770582504622</v>
      </c>
      <c r="F554" s="2">
        <v>11.157119999999999</v>
      </c>
      <c r="G554" s="2">
        <v>11.134259999999999</v>
      </c>
      <c r="H554" s="2">
        <v>11.063885000000003</v>
      </c>
      <c r="I554" s="2">
        <v>10.984197999999997</v>
      </c>
      <c r="J554" s="2">
        <v>10.873452499999999</v>
      </c>
      <c r="K554" s="17" t="s">
        <v>48</v>
      </c>
      <c r="L554" s="17" t="s">
        <v>50</v>
      </c>
      <c r="M554" s="17" t="s">
        <v>50</v>
      </c>
    </row>
    <row r="555" spans="1:13" ht="13.5" x14ac:dyDescent="0.25">
      <c r="A555" s="3">
        <v>42810</v>
      </c>
      <c r="B555" s="2">
        <v>11.052300000000001</v>
      </c>
      <c r="C555" s="2">
        <v>49.925552364027695</v>
      </c>
      <c r="D555" s="2">
        <v>-3.9159114395546979E-2</v>
      </c>
      <c r="E555" s="2">
        <v>0.22467810590567266</v>
      </c>
      <c r="F555" s="2">
        <v>11.15082</v>
      </c>
      <c r="G555" s="2">
        <v>11.129529999999999</v>
      </c>
      <c r="H555" s="2">
        <v>11.068420000000001</v>
      </c>
      <c r="I555" s="2">
        <v>10.985223999999999</v>
      </c>
      <c r="J555" s="2">
        <v>10.875401999999998</v>
      </c>
      <c r="K555" s="17" t="s">
        <v>54</v>
      </c>
      <c r="L555" s="17" t="s">
        <v>50</v>
      </c>
      <c r="M555" s="17" t="s">
        <v>47</v>
      </c>
    </row>
    <row r="556" spans="1:13" ht="13.5" x14ac:dyDescent="0.25">
      <c r="A556" s="3">
        <v>42811</v>
      </c>
      <c r="B556" s="2">
        <v>11.1942</v>
      </c>
      <c r="C556" s="2">
        <v>61.920729686957181</v>
      </c>
      <c r="D556" s="2">
        <v>-3.4262384143552538E-2</v>
      </c>
      <c r="E556" s="2">
        <v>0.28991587863646023</v>
      </c>
      <c r="F556" s="2">
        <v>11.152400000000002</v>
      </c>
      <c r="G556" s="2">
        <v>11.137419999999999</v>
      </c>
      <c r="H556" s="2">
        <v>11.080050000000002</v>
      </c>
      <c r="I556" s="2">
        <v>10.989955999999998</v>
      </c>
      <c r="J556" s="2">
        <v>10.878060999999994</v>
      </c>
      <c r="K556" s="17" t="s">
        <v>54</v>
      </c>
      <c r="L556" s="17" t="s">
        <v>50</v>
      </c>
      <c r="M556" s="17" t="s">
        <v>55</v>
      </c>
    </row>
    <row r="557" spans="1:13" ht="13.5" x14ac:dyDescent="0.25">
      <c r="A557" s="3">
        <v>42815</v>
      </c>
      <c r="B557" s="2">
        <v>11.0877</v>
      </c>
      <c r="C557" s="2">
        <v>51.876569117476492</v>
      </c>
      <c r="D557" s="2">
        <v>-2.4861101078387904E-2</v>
      </c>
      <c r="E557" s="2">
        <v>0.34144359950249314</v>
      </c>
      <c r="F557" s="2">
        <v>11.130320000000001</v>
      </c>
      <c r="G557" s="2">
        <v>11.135839999999998</v>
      </c>
      <c r="H557" s="2">
        <v>11.089315000000001</v>
      </c>
      <c r="I557" s="2">
        <v>10.992478</v>
      </c>
      <c r="J557" s="2">
        <v>10.880000999999998</v>
      </c>
      <c r="K557" s="17" t="s">
        <v>54</v>
      </c>
      <c r="L557" s="17" t="s">
        <v>52</v>
      </c>
      <c r="M557" s="17" t="s">
        <v>47</v>
      </c>
    </row>
    <row r="558" spans="1:13" ht="13.5" x14ac:dyDescent="0.25">
      <c r="A558" s="3">
        <v>42816</v>
      </c>
      <c r="B558" s="2">
        <v>11.119300000000001</v>
      </c>
      <c r="C558" s="2">
        <v>54.247996635184847</v>
      </c>
      <c r="D558" s="2">
        <v>-1.6942020601938168E-2</v>
      </c>
      <c r="E558" s="2">
        <v>0.37513999172527002</v>
      </c>
      <c r="F558" s="2">
        <v>11.114560000000001</v>
      </c>
      <c r="G558" s="2">
        <v>11.135839999999998</v>
      </c>
      <c r="H558" s="2">
        <v>11.100160000000001</v>
      </c>
      <c r="I558" s="2">
        <v>10.994055999999999</v>
      </c>
      <c r="J558" s="2">
        <v>10.881726499999996</v>
      </c>
      <c r="K558" s="17" t="s">
        <v>54</v>
      </c>
      <c r="L558" s="17" t="s">
        <v>52</v>
      </c>
      <c r="M558" s="17" t="s">
        <v>47</v>
      </c>
    </row>
    <row r="559" spans="1:13" ht="13.5" x14ac:dyDescent="0.25">
      <c r="A559" s="3">
        <v>42817</v>
      </c>
      <c r="B559" s="2">
        <v>11.119300000000001</v>
      </c>
      <c r="C559" s="2">
        <v>54.247996635184847</v>
      </c>
      <c r="D559" s="2">
        <v>-1.054454136139249E-2</v>
      </c>
      <c r="E559" s="2">
        <v>0.38969559217654914</v>
      </c>
      <c r="F559" s="2">
        <v>11.114560000000001</v>
      </c>
      <c r="G559" s="2">
        <v>11.135839999999998</v>
      </c>
      <c r="H559" s="2">
        <v>11.108045000000002</v>
      </c>
      <c r="I559" s="2">
        <v>10.997131999999997</v>
      </c>
      <c r="J559" s="2">
        <v>10.883078999999993</v>
      </c>
      <c r="K559" s="17" t="s">
        <v>54</v>
      </c>
      <c r="L559" s="17" t="s">
        <v>50</v>
      </c>
      <c r="M559" s="17" t="s">
        <v>50</v>
      </c>
    </row>
    <row r="560" spans="1:13" ht="13.5" x14ac:dyDescent="0.25">
      <c r="A560" s="3">
        <v>42818</v>
      </c>
      <c r="B560" s="2">
        <v>11.119300000000001</v>
      </c>
      <c r="C560" s="2">
        <v>54.247996635184847</v>
      </c>
      <c r="D560" s="2">
        <v>-1.0873644049153697E-2</v>
      </c>
      <c r="E560" s="2">
        <v>0.41259548404727503</v>
      </c>
      <c r="F560" s="2">
        <v>11.127960000000002</v>
      </c>
      <c r="G560" s="2">
        <v>11.139389999999999</v>
      </c>
      <c r="H560" s="2">
        <v>11.112975000000002</v>
      </c>
      <c r="I560" s="2">
        <v>11.000995999999997</v>
      </c>
      <c r="J560" s="2">
        <v>10.884058499999995</v>
      </c>
      <c r="K560" s="17" t="s">
        <v>54</v>
      </c>
      <c r="L560" s="17" t="s">
        <v>50</v>
      </c>
      <c r="M560" s="17" t="s">
        <v>55</v>
      </c>
    </row>
    <row r="561" spans="1:13" ht="13.5" x14ac:dyDescent="0.25">
      <c r="A561" s="3">
        <v>42821</v>
      </c>
      <c r="B561" s="2">
        <v>11.1784</v>
      </c>
      <c r="C561" s="2">
        <v>58.970808839189232</v>
      </c>
      <c r="D561" s="2">
        <v>-2.0677276896918784E-5</v>
      </c>
      <c r="E561" s="2">
        <v>0.4241658879254625</v>
      </c>
      <c r="F561" s="2">
        <v>11.124800000000002</v>
      </c>
      <c r="G561" s="2">
        <v>11.1386</v>
      </c>
      <c r="H561" s="2">
        <v>11.121650000000002</v>
      </c>
      <c r="I561" s="2">
        <v>11.006121999999998</v>
      </c>
      <c r="J561" s="2">
        <v>10.885146999999993</v>
      </c>
      <c r="K561" s="17" t="s">
        <v>54</v>
      </c>
      <c r="L561" s="17" t="s">
        <v>50</v>
      </c>
      <c r="M561" s="17" t="s">
        <v>47</v>
      </c>
    </row>
    <row r="562" spans="1:13" ht="13.5" x14ac:dyDescent="0.25">
      <c r="A562" s="3">
        <v>42822</v>
      </c>
      <c r="B562" s="2">
        <v>11.1784</v>
      </c>
      <c r="C562" s="2">
        <v>58.970808839189239</v>
      </c>
      <c r="D562" s="2">
        <v>1.0388008111929636E-2</v>
      </c>
      <c r="E562" s="2">
        <v>0.43117060661830081</v>
      </c>
      <c r="F562" s="2">
        <v>11.142939999999999</v>
      </c>
      <c r="G562" s="2">
        <v>11.136629999999998</v>
      </c>
      <c r="H562" s="2">
        <v>11.127565000000002</v>
      </c>
      <c r="I562" s="2">
        <v>11.009669999999998</v>
      </c>
      <c r="J562" s="2">
        <v>10.886776499999995</v>
      </c>
      <c r="K562" s="17" t="s">
        <v>48</v>
      </c>
      <c r="L562" s="17" t="s">
        <v>50</v>
      </c>
      <c r="M562" s="17" t="s">
        <v>51</v>
      </c>
    </row>
    <row r="563" spans="1:13" ht="13.5" x14ac:dyDescent="0.25">
      <c r="A563" s="3">
        <v>42823</v>
      </c>
      <c r="B563" s="2">
        <v>11.2218</v>
      </c>
      <c r="C563" s="2">
        <v>62.286394344371509</v>
      </c>
      <c r="D563" s="2">
        <v>1.5434265802754865E-2</v>
      </c>
      <c r="E563" s="2">
        <v>0.42303163855894654</v>
      </c>
      <c r="F563" s="2">
        <v>11.16344</v>
      </c>
      <c r="G563" s="2">
        <v>11.138999999999999</v>
      </c>
      <c r="H563" s="2">
        <v>11.134660000000002</v>
      </c>
      <c r="I563" s="2">
        <v>11.014086000000002</v>
      </c>
      <c r="J563" s="2">
        <v>10.888827999999991</v>
      </c>
      <c r="K563" s="17" t="s">
        <v>48</v>
      </c>
      <c r="L563" s="17" t="s">
        <v>49</v>
      </c>
      <c r="M563" s="17" t="s">
        <v>51</v>
      </c>
    </row>
    <row r="564" spans="1:13" ht="13.5" x14ac:dyDescent="0.25">
      <c r="A564" s="3">
        <v>42824</v>
      </c>
      <c r="B564" s="2">
        <v>11.1981</v>
      </c>
      <c r="C564" s="2">
        <v>59.460604271026099</v>
      </c>
      <c r="D564" s="2">
        <v>8.5743905941111365E-3</v>
      </c>
      <c r="E564" s="2">
        <v>0.40224879761059751</v>
      </c>
      <c r="F564" s="2">
        <v>11.1792</v>
      </c>
      <c r="G564" s="2">
        <v>11.146879999999999</v>
      </c>
      <c r="H564" s="2">
        <v>11.140570000000004</v>
      </c>
      <c r="I564" s="2">
        <v>11.019448000000001</v>
      </c>
      <c r="J564" s="2">
        <v>10.890555999999993</v>
      </c>
      <c r="K564" s="17" t="s">
        <v>48</v>
      </c>
      <c r="L564" s="17" t="s">
        <v>50</v>
      </c>
      <c r="M564" s="17" t="s">
        <v>51</v>
      </c>
    </row>
    <row r="565" spans="1:13" ht="13.5" x14ac:dyDescent="0.25">
      <c r="A565" s="3">
        <v>42825</v>
      </c>
      <c r="B565" s="2">
        <v>11.099600000000001</v>
      </c>
      <c r="C565" s="2">
        <v>49.424569309920926</v>
      </c>
      <c r="D565" s="2">
        <v>-8.0727107185296632E-4</v>
      </c>
      <c r="E565" s="2">
        <v>0.36729032475279577</v>
      </c>
      <c r="F565" s="2">
        <v>11.175260000000002</v>
      </c>
      <c r="G565" s="2">
        <v>11.15161</v>
      </c>
      <c r="H565" s="2">
        <v>11.140570000000004</v>
      </c>
      <c r="I565" s="2">
        <v>11.022682000000001</v>
      </c>
      <c r="J565" s="2">
        <v>10.891996499999994</v>
      </c>
      <c r="K565" s="17" t="s">
        <v>48</v>
      </c>
      <c r="L565" s="17" t="s">
        <v>50</v>
      </c>
      <c r="M565" s="17" t="s">
        <v>53</v>
      </c>
    </row>
    <row r="566" spans="1:13" ht="13.5" x14ac:dyDescent="0.25">
      <c r="A566" s="3">
        <v>42828</v>
      </c>
      <c r="B566" s="2">
        <v>11.119300000000001</v>
      </c>
      <c r="C566" s="2">
        <v>51.198673624283728</v>
      </c>
      <c r="D566" s="2">
        <v>1.1684102506913874E-2</v>
      </c>
      <c r="E566" s="2">
        <v>0.32463967132719268</v>
      </c>
      <c r="F566" s="2">
        <v>11.16344</v>
      </c>
      <c r="G566" s="2">
        <v>11.144119999999999</v>
      </c>
      <c r="H566" s="2">
        <v>11.140770000000003</v>
      </c>
      <c r="I566" s="2">
        <v>11.025836</v>
      </c>
      <c r="J566" s="2">
        <v>10.893535499999993</v>
      </c>
      <c r="K566" s="17" t="s">
        <v>48</v>
      </c>
      <c r="L566" s="17" t="s">
        <v>50</v>
      </c>
      <c r="M566" s="17" t="s">
        <v>53</v>
      </c>
    </row>
    <row r="567" spans="1:13" ht="13.5" x14ac:dyDescent="0.25">
      <c r="A567" s="3">
        <v>42829</v>
      </c>
      <c r="B567" s="2">
        <v>11.119300000000001</v>
      </c>
      <c r="C567" s="2">
        <v>51.198673624283728</v>
      </c>
      <c r="D567" s="2">
        <v>5.8065849118520418E-3</v>
      </c>
      <c r="E567" s="2">
        <v>0.27259534428635585</v>
      </c>
      <c r="F567" s="2">
        <v>11.151620000000001</v>
      </c>
      <c r="G567" s="2">
        <v>11.147279999999999</v>
      </c>
      <c r="H567" s="2">
        <v>11.141560000000002</v>
      </c>
      <c r="I567" s="2">
        <v>11.029147999999999</v>
      </c>
      <c r="J567" s="2">
        <v>10.895074499999994</v>
      </c>
      <c r="K567" s="17" t="s">
        <v>48</v>
      </c>
      <c r="L567" s="17" t="s">
        <v>50</v>
      </c>
      <c r="M567" s="17" t="s">
        <v>53</v>
      </c>
    </row>
    <row r="568" spans="1:13" ht="13.5" x14ac:dyDescent="0.25">
      <c r="A568" s="3">
        <v>42830</v>
      </c>
      <c r="B568" s="2">
        <v>11.2179</v>
      </c>
      <c r="C568" s="2">
        <v>59.454527279499963</v>
      </c>
      <c r="D568" s="2">
        <v>-1.6667589009387029E-3</v>
      </c>
      <c r="E568" s="2">
        <v>0.2127678011394537</v>
      </c>
      <c r="F568" s="2">
        <v>11.150840000000001</v>
      </c>
      <c r="G568" s="2">
        <v>11.157139999999998</v>
      </c>
      <c r="H568" s="2">
        <v>11.146490000000004</v>
      </c>
      <c r="I568" s="2">
        <v>11.034431999999999</v>
      </c>
      <c r="J568" s="2">
        <v>10.897106499999992</v>
      </c>
      <c r="K568" s="17" t="s">
        <v>48</v>
      </c>
      <c r="L568" s="17" t="s">
        <v>49</v>
      </c>
      <c r="M568" s="17" t="s">
        <v>53</v>
      </c>
    </row>
    <row r="569" spans="1:13" ht="13.5" x14ac:dyDescent="0.25">
      <c r="A569" s="3">
        <v>42831</v>
      </c>
      <c r="B569" s="2">
        <v>11.1587</v>
      </c>
      <c r="C569" s="2">
        <v>53.592305122164241</v>
      </c>
      <c r="D569" s="2">
        <v>-4.2414099348810907E-3</v>
      </c>
      <c r="E569" s="2">
        <v>0.14442921813402443</v>
      </c>
      <c r="F569" s="2">
        <v>11.142959999999999</v>
      </c>
      <c r="G569" s="2">
        <v>11.161079999999998</v>
      </c>
      <c r="H569" s="2">
        <v>11.148460000000004</v>
      </c>
      <c r="I569" s="2">
        <v>11.039164000000001</v>
      </c>
      <c r="J569" s="2">
        <v>10.898804999999992</v>
      </c>
      <c r="K569" s="17" t="s">
        <v>48</v>
      </c>
      <c r="L569" s="17" t="s">
        <v>49</v>
      </c>
      <c r="M569" s="17" t="s">
        <v>53</v>
      </c>
    </row>
    <row r="570" spans="1:13" ht="13.5" x14ac:dyDescent="0.25">
      <c r="A570" s="3">
        <v>42832</v>
      </c>
      <c r="B570" s="2">
        <v>11.1981</v>
      </c>
      <c r="C570" s="2">
        <v>56.65547306354572</v>
      </c>
      <c r="D570" s="2">
        <v>-9.5777728824444353E-3</v>
      </c>
      <c r="E570" s="2">
        <v>6.0475301179639819E-2</v>
      </c>
      <c r="F570" s="2">
        <v>11.162659999999999</v>
      </c>
      <c r="G570" s="2">
        <v>11.16896</v>
      </c>
      <c r="H570" s="2">
        <v>11.154175000000004</v>
      </c>
      <c r="I570" s="2">
        <v>11.045472</v>
      </c>
      <c r="J570" s="2">
        <v>10.900681999999994</v>
      </c>
      <c r="K570" s="17" t="s">
        <v>48</v>
      </c>
      <c r="L570" s="17" t="s">
        <v>49</v>
      </c>
      <c r="M570" s="17" t="s">
        <v>51</v>
      </c>
    </row>
    <row r="571" spans="1:13" ht="13.5" x14ac:dyDescent="0.25">
      <c r="A571" s="3">
        <v>42835</v>
      </c>
      <c r="B571" s="2">
        <v>11.1587</v>
      </c>
      <c r="C571" s="2">
        <v>52.89550414287018</v>
      </c>
      <c r="D571" s="2">
        <v>-2.5367151019608514E-3</v>
      </c>
      <c r="E571" s="2">
        <v>-1.7482723004810123E-2</v>
      </c>
      <c r="F571" s="2">
        <v>11.170539999999999</v>
      </c>
      <c r="G571" s="2">
        <v>11.166989999999998</v>
      </c>
      <c r="H571" s="2">
        <v>11.152795000000003</v>
      </c>
      <c r="I571" s="2">
        <v>11.050204000000001</v>
      </c>
      <c r="J571" s="2">
        <v>10.902417999999996</v>
      </c>
      <c r="K571" s="17" t="s">
        <v>48</v>
      </c>
      <c r="L571" s="17" t="s">
        <v>49</v>
      </c>
      <c r="M571" s="17" t="s">
        <v>51</v>
      </c>
    </row>
    <row r="572" spans="1:13" ht="13.5" x14ac:dyDescent="0.25">
      <c r="A572" s="3">
        <v>42836</v>
      </c>
      <c r="B572" s="2">
        <v>11.2376</v>
      </c>
      <c r="C572" s="2">
        <v>58.793133084135995</v>
      </c>
      <c r="D572" s="2">
        <v>-2.611251426628769E-3</v>
      </c>
      <c r="E572" s="2">
        <v>-0.10138698584230008</v>
      </c>
      <c r="F572" s="2">
        <v>11.1942</v>
      </c>
      <c r="G572" s="2">
        <v>11.172909999999998</v>
      </c>
      <c r="H572" s="2">
        <v>11.154770000000003</v>
      </c>
      <c r="I572" s="2">
        <v>11.056672000000002</v>
      </c>
      <c r="J572" s="2">
        <v>10.904548499999999</v>
      </c>
      <c r="K572" s="17" t="s">
        <v>48</v>
      </c>
      <c r="L572" s="17" t="s">
        <v>49</v>
      </c>
      <c r="M572" s="17" t="s">
        <v>51</v>
      </c>
    </row>
    <row r="573" spans="1:13" ht="13.5" x14ac:dyDescent="0.25">
      <c r="A573" s="3">
        <v>42837</v>
      </c>
      <c r="B573" s="2">
        <v>11.5136</v>
      </c>
      <c r="C573" s="2">
        <v>71.999794951441515</v>
      </c>
      <c r="D573" s="2">
        <v>-1.7082056223147291E-2</v>
      </c>
      <c r="E573" s="2">
        <v>-0.18260311329171236</v>
      </c>
      <c r="F573" s="2">
        <v>11.25334</v>
      </c>
      <c r="G573" s="2">
        <v>11.20209</v>
      </c>
      <c r="H573" s="2">
        <v>11.170545000000001</v>
      </c>
      <c r="I573" s="2">
        <v>11.070078000000002</v>
      </c>
      <c r="J573" s="2">
        <v>10.908058999999998</v>
      </c>
      <c r="K573" s="17" t="s">
        <v>48</v>
      </c>
      <c r="L573" s="17" t="s">
        <v>50</v>
      </c>
      <c r="M573" s="17" t="s">
        <v>51</v>
      </c>
    </row>
    <row r="574" spans="1:13" ht="13.5" x14ac:dyDescent="0.25">
      <c r="A574" s="3">
        <v>42838</v>
      </c>
      <c r="B574" s="2">
        <v>11.5136</v>
      </c>
      <c r="C574" s="2">
        <v>71.999794951441515</v>
      </c>
      <c r="D574" s="2">
        <v>-3.5196424012747585E-2</v>
      </c>
      <c r="E574" s="2">
        <v>-0.27214012672095445</v>
      </c>
      <c r="F574" s="2">
        <v>11.32432</v>
      </c>
      <c r="G574" s="2">
        <v>11.233639999999998</v>
      </c>
      <c r="H574" s="2">
        <v>11.19026</v>
      </c>
      <c r="I574" s="2">
        <v>11.083484000000004</v>
      </c>
      <c r="J574" s="2">
        <v>10.911569500000001</v>
      </c>
      <c r="K574" s="17" t="s">
        <v>48</v>
      </c>
      <c r="L574" s="17" t="s">
        <v>49</v>
      </c>
      <c r="M574" s="17" t="s">
        <v>51</v>
      </c>
    </row>
    <row r="575" spans="1:13" ht="13.5" x14ac:dyDescent="0.25">
      <c r="A575" s="3">
        <v>42839</v>
      </c>
      <c r="B575" s="2">
        <v>11.509600000000001</v>
      </c>
      <c r="C575" s="2">
        <v>71.614013137139153</v>
      </c>
      <c r="D575" s="2">
        <v>-6.744048511271572E-2</v>
      </c>
      <c r="E575" s="2">
        <v>-0.36043087737836754</v>
      </c>
      <c r="F575" s="2">
        <v>11.386620000000001</v>
      </c>
      <c r="G575" s="2">
        <v>11.27464</v>
      </c>
      <c r="H575" s="2">
        <v>11.213125000000002</v>
      </c>
      <c r="I575" s="2">
        <v>11.096810000000003</v>
      </c>
      <c r="J575" s="2">
        <v>10.915805500000001</v>
      </c>
      <c r="K575" s="17" t="s">
        <v>54</v>
      </c>
      <c r="L575" s="17" t="s">
        <v>50</v>
      </c>
      <c r="M575" s="17" t="s">
        <v>55</v>
      </c>
    </row>
    <row r="576" spans="1:13" ht="13.5" x14ac:dyDescent="0.25">
      <c r="A576" s="3">
        <v>42842</v>
      </c>
      <c r="B576" s="2">
        <v>11.505699999999999</v>
      </c>
      <c r="C576" s="2">
        <v>71.213366678226862</v>
      </c>
      <c r="D576" s="2">
        <v>-9.3287080161264413E-2</v>
      </c>
      <c r="E576" s="2">
        <v>-0.44466466984831238</v>
      </c>
      <c r="F576" s="2">
        <v>11.456019999999999</v>
      </c>
      <c r="G576" s="2">
        <v>11.313280000000001</v>
      </c>
      <c r="H576" s="2">
        <v>11.2287</v>
      </c>
      <c r="I576" s="2">
        <v>11.110138000000005</v>
      </c>
      <c r="J576" s="2">
        <v>10.921140500000002</v>
      </c>
      <c r="K576" s="17" t="s">
        <v>48</v>
      </c>
      <c r="L576" s="17" t="s">
        <v>50</v>
      </c>
      <c r="M576" s="17" t="s">
        <v>51</v>
      </c>
    </row>
    <row r="577" spans="1:13" ht="13.5" x14ac:dyDescent="0.25">
      <c r="A577" s="3">
        <v>42843</v>
      </c>
      <c r="B577" s="2">
        <v>11.505699999999999</v>
      </c>
      <c r="C577" s="2">
        <v>71.213366678226862</v>
      </c>
      <c r="D577" s="2">
        <v>-0.11687757964190837</v>
      </c>
      <c r="E577" s="2">
        <v>-0.51626426198045372</v>
      </c>
      <c r="F577" s="2">
        <v>11.509639999999999</v>
      </c>
      <c r="G577" s="2">
        <v>11.351920000000002</v>
      </c>
      <c r="H577" s="2">
        <v>11.249599999999999</v>
      </c>
      <c r="I577" s="2">
        <v>11.123386000000005</v>
      </c>
      <c r="J577" s="2">
        <v>10.926475500000002</v>
      </c>
      <c r="K577" s="17" t="s">
        <v>54</v>
      </c>
      <c r="L577" s="17" t="s">
        <v>50</v>
      </c>
      <c r="M577" s="17" t="s">
        <v>55</v>
      </c>
    </row>
    <row r="578" spans="1:13" ht="13.5" x14ac:dyDescent="0.25">
      <c r="A578" s="3">
        <v>42844</v>
      </c>
      <c r="B578" s="2">
        <v>11.501799999999999</v>
      </c>
      <c r="C578" s="2">
        <v>70.754289778887681</v>
      </c>
      <c r="D578" s="2">
        <v>-0.12297352562085351</v>
      </c>
      <c r="E578" s="2">
        <v>-0.57455203650822917</v>
      </c>
      <c r="F578" s="2">
        <v>11.50728</v>
      </c>
      <c r="G578" s="2">
        <v>11.380310000000001</v>
      </c>
      <c r="H578" s="2">
        <v>11.268725</v>
      </c>
      <c r="I578" s="2">
        <v>11.136004000000005</v>
      </c>
      <c r="J578" s="2">
        <v>10.931791</v>
      </c>
      <c r="K578" s="17" t="s">
        <v>54</v>
      </c>
      <c r="L578" s="17" t="s">
        <v>52</v>
      </c>
      <c r="M578" s="17" t="s">
        <v>47</v>
      </c>
    </row>
    <row r="579" spans="1:13" ht="13.5" x14ac:dyDescent="0.25">
      <c r="A579" s="3">
        <v>42845</v>
      </c>
      <c r="B579" s="2">
        <v>11.553000000000001</v>
      </c>
      <c r="C579" s="2">
        <v>73.197131015717289</v>
      </c>
      <c r="D579" s="2">
        <v>-0.1424837565089625</v>
      </c>
      <c r="E579" s="2">
        <v>-0.59757537641071057</v>
      </c>
      <c r="F579" s="2">
        <v>11.51516</v>
      </c>
      <c r="G579" s="2">
        <v>11.419740000000001</v>
      </c>
      <c r="H579" s="2">
        <v>11.290409999999998</v>
      </c>
      <c r="I579" s="2">
        <v>11.147990000000004</v>
      </c>
      <c r="J579" s="2">
        <v>10.936989500000003</v>
      </c>
      <c r="K579" s="17" t="s">
        <v>54</v>
      </c>
      <c r="L579" s="17" t="s">
        <v>52</v>
      </c>
      <c r="M579" s="17" t="s">
        <v>55</v>
      </c>
    </row>
    <row r="580" spans="1:13" ht="13.5" x14ac:dyDescent="0.25">
      <c r="A580" s="3">
        <v>42846</v>
      </c>
      <c r="B580" s="2">
        <v>11.525399999999999</v>
      </c>
      <c r="C580" s="2">
        <v>69.81191471099234</v>
      </c>
      <c r="D580" s="2">
        <v>-0.15253326781435916</v>
      </c>
      <c r="E580" s="2">
        <v>-0.58921163547872268</v>
      </c>
      <c r="F580" s="2">
        <v>11.518319999999999</v>
      </c>
      <c r="G580" s="2">
        <v>11.452470000000002</v>
      </c>
      <c r="H580" s="2">
        <v>11.310714999999998</v>
      </c>
      <c r="I580" s="2">
        <v>11.160844000000003</v>
      </c>
      <c r="J580" s="2">
        <v>10.942795500000003</v>
      </c>
      <c r="K580" s="17" t="s">
        <v>54</v>
      </c>
      <c r="L580" s="17" t="s">
        <v>50</v>
      </c>
      <c r="M580" s="17" t="s">
        <v>55</v>
      </c>
    </row>
    <row r="581" spans="1:13" ht="13.5" x14ac:dyDescent="0.25">
      <c r="A581" s="3">
        <v>42849</v>
      </c>
      <c r="B581" s="2">
        <v>11.5924</v>
      </c>
      <c r="C581" s="2">
        <v>73.068104362758376</v>
      </c>
      <c r="D581" s="2">
        <v>-0.17342296165403503</v>
      </c>
      <c r="E581" s="2">
        <v>-0.54465953483500307</v>
      </c>
      <c r="F581" s="2">
        <v>11.53566</v>
      </c>
      <c r="G581" s="2">
        <v>11.495839999999999</v>
      </c>
      <c r="H581" s="2">
        <v>11.331414999999998</v>
      </c>
      <c r="I581" s="2">
        <v>11.174170000000002</v>
      </c>
      <c r="J581" s="2">
        <v>10.948936500000002</v>
      </c>
      <c r="K581" s="17" t="s">
        <v>54</v>
      </c>
      <c r="L581" s="17" t="s">
        <v>50</v>
      </c>
      <c r="M581" s="17" t="s">
        <v>55</v>
      </c>
    </row>
    <row r="582" spans="1:13" ht="13.5" x14ac:dyDescent="0.25">
      <c r="A582" s="3">
        <v>42850</v>
      </c>
      <c r="B582" s="2">
        <v>11.5924</v>
      </c>
      <c r="C582" s="2">
        <v>73.068104362758376</v>
      </c>
      <c r="D582" s="2">
        <v>-0.18061718945829419</v>
      </c>
      <c r="E582" s="2">
        <v>-0.47778034555138393</v>
      </c>
      <c r="F582" s="2">
        <v>11.552999999999999</v>
      </c>
      <c r="G582" s="2">
        <v>11.531319999999999</v>
      </c>
      <c r="H582" s="2">
        <v>11.352114999999998</v>
      </c>
      <c r="I582" s="2">
        <v>11.186708000000001</v>
      </c>
      <c r="J582" s="2">
        <v>10.954332000000001</v>
      </c>
      <c r="K582" s="17" t="s">
        <v>54</v>
      </c>
      <c r="L582" s="17" t="s">
        <v>50</v>
      </c>
      <c r="M582" s="17" t="s">
        <v>55</v>
      </c>
    </row>
    <row r="583" spans="1:13" ht="13.5" x14ac:dyDescent="0.25">
      <c r="A583" s="3">
        <v>42851</v>
      </c>
      <c r="B583" s="2">
        <v>11.6555</v>
      </c>
      <c r="C583" s="2">
        <v>75.906646230182588</v>
      </c>
      <c r="D583" s="2">
        <v>-0.15045121763019687</v>
      </c>
      <c r="E583" s="2">
        <v>-0.39083424260850486</v>
      </c>
      <c r="F583" s="2">
        <v>11.583740000000001</v>
      </c>
      <c r="G583" s="2">
        <v>11.54551</v>
      </c>
      <c r="H583" s="2">
        <v>11.373799999999997</v>
      </c>
      <c r="I583" s="2">
        <v>11.199719999999999</v>
      </c>
      <c r="J583" s="2">
        <v>10.960043000000001</v>
      </c>
      <c r="K583" s="17" t="s">
        <v>48</v>
      </c>
      <c r="L583" s="17" t="s">
        <v>49</v>
      </c>
      <c r="M583" s="17" t="s">
        <v>51</v>
      </c>
    </row>
    <row r="584" spans="1:13" ht="13.5" x14ac:dyDescent="0.25">
      <c r="A584" s="3">
        <v>42852</v>
      </c>
      <c r="B584" s="2">
        <v>11.6279</v>
      </c>
      <c r="C584" s="2">
        <v>72.316357855901813</v>
      </c>
      <c r="D584" s="2">
        <v>-0.12467501499986255</v>
      </c>
      <c r="E584" s="2">
        <v>-0.28442004819846012</v>
      </c>
      <c r="F584" s="2">
        <v>11.59872</v>
      </c>
      <c r="G584" s="2">
        <v>11.556940000000001</v>
      </c>
      <c r="H584" s="2">
        <v>11.395289999999999</v>
      </c>
      <c r="I584" s="2">
        <v>11.213045999999999</v>
      </c>
      <c r="J584" s="2">
        <v>10.965989</v>
      </c>
      <c r="K584" s="17" t="s">
        <v>48</v>
      </c>
      <c r="L584" s="17" t="s">
        <v>50</v>
      </c>
      <c r="M584" s="17" t="s">
        <v>51</v>
      </c>
    </row>
    <row r="585" spans="1:13" ht="13.5" x14ac:dyDescent="0.25">
      <c r="A585" s="3">
        <v>42853</v>
      </c>
      <c r="B585" s="2">
        <v>11.481999999999999</v>
      </c>
      <c r="C585" s="2">
        <v>56.974973397834411</v>
      </c>
      <c r="D585" s="2">
        <v>-9.4169727867836173E-2</v>
      </c>
      <c r="E585" s="2">
        <v>-0.17026997064257465</v>
      </c>
      <c r="F585" s="2">
        <v>11.590039999999998</v>
      </c>
      <c r="G585" s="2">
        <v>11.554179999999999</v>
      </c>
      <c r="H585" s="2">
        <v>11.41441</v>
      </c>
      <c r="I585" s="2">
        <v>11.223453999999998</v>
      </c>
      <c r="J585" s="2">
        <v>10.971205500000002</v>
      </c>
      <c r="K585" s="17" t="s">
        <v>48</v>
      </c>
      <c r="L585" s="17" t="s">
        <v>50</v>
      </c>
      <c r="M585" s="17" t="s">
        <v>53</v>
      </c>
    </row>
    <row r="586" spans="1:13" ht="13.5" x14ac:dyDescent="0.25">
      <c r="A586" s="3">
        <v>42857</v>
      </c>
      <c r="B586" s="2">
        <v>11.4939</v>
      </c>
      <c r="C586" s="2">
        <v>57.762032548275663</v>
      </c>
      <c r="D586" s="2">
        <v>-7.0363366406926531E-2</v>
      </c>
      <c r="E586" s="2">
        <v>-7.8002318039478616E-2</v>
      </c>
      <c r="F586" s="2">
        <v>11.570339999999998</v>
      </c>
      <c r="G586" s="2">
        <v>11.553000000000001</v>
      </c>
      <c r="H586" s="2">
        <v>11.433139999999998</v>
      </c>
      <c r="I586" s="2">
        <v>11.234100000000002</v>
      </c>
      <c r="J586" s="2">
        <v>10.977394999999996</v>
      </c>
      <c r="K586" s="17" t="s">
        <v>48</v>
      </c>
      <c r="L586" s="17" t="s">
        <v>50</v>
      </c>
      <c r="M586" s="17" t="s">
        <v>53</v>
      </c>
    </row>
    <row r="587" spans="1:13" ht="13.5" x14ac:dyDescent="0.25">
      <c r="A587" s="3">
        <v>42858</v>
      </c>
      <c r="B587" s="2">
        <v>11.5846</v>
      </c>
      <c r="C587" s="2">
        <v>63.276187824409732</v>
      </c>
      <c r="D587" s="2">
        <v>-5.7493842568245412E-2</v>
      </c>
      <c r="E587" s="2">
        <v>-2.0183031371080559E-2</v>
      </c>
      <c r="F587" s="2">
        <v>11.56878</v>
      </c>
      <c r="G587" s="2">
        <v>11.560889999999997</v>
      </c>
      <c r="H587" s="2">
        <v>11.456405</v>
      </c>
      <c r="I587" s="2">
        <v>11.247744000000001</v>
      </c>
      <c r="J587" s="2">
        <v>10.983962999999999</v>
      </c>
      <c r="K587" s="17" t="s">
        <v>48</v>
      </c>
      <c r="L587" s="17" t="s">
        <v>50</v>
      </c>
      <c r="M587" s="17" t="s">
        <v>53</v>
      </c>
    </row>
    <row r="588" spans="1:13" ht="13.5" x14ac:dyDescent="0.25">
      <c r="A588" s="3">
        <v>42859</v>
      </c>
      <c r="B588" s="2">
        <v>11.5924</v>
      </c>
      <c r="C588" s="2">
        <v>63.714896622475592</v>
      </c>
      <c r="D588" s="2">
        <v>-4.8832604887588005E-2</v>
      </c>
      <c r="E588" s="2">
        <v>2.8338679926276204E-2</v>
      </c>
      <c r="F588" s="2">
        <v>11.55616</v>
      </c>
      <c r="G588" s="2">
        <v>11.569949999999999</v>
      </c>
      <c r="H588" s="2">
        <v>11.47513</v>
      </c>
      <c r="I588" s="2">
        <v>11.261544000000001</v>
      </c>
      <c r="J588" s="2">
        <v>10.989358499999998</v>
      </c>
      <c r="K588" s="17" t="s">
        <v>54</v>
      </c>
      <c r="L588" s="17" t="s">
        <v>50</v>
      </c>
      <c r="M588" s="17" t="s">
        <v>47</v>
      </c>
    </row>
    <row r="589" spans="1:13" ht="13.5" x14ac:dyDescent="0.25">
      <c r="A589" s="3">
        <v>42860</v>
      </c>
      <c r="B589" s="2">
        <v>11.6319</v>
      </c>
      <c r="C589" s="2">
        <v>65.934284827921459</v>
      </c>
      <c r="D589" s="2">
        <v>-3.7571719469548626E-2</v>
      </c>
      <c r="E589" s="2">
        <v>6.0209516541463393E-2</v>
      </c>
      <c r="F589" s="2">
        <v>11.55696</v>
      </c>
      <c r="G589" s="2">
        <v>11.577839999999998</v>
      </c>
      <c r="H589" s="2">
        <v>11.498790000000001</v>
      </c>
      <c r="I589" s="2">
        <v>11.274950000000004</v>
      </c>
      <c r="J589" s="2">
        <v>10.995272999999996</v>
      </c>
      <c r="K589" s="17" t="s">
        <v>48</v>
      </c>
      <c r="L589" s="17" t="s">
        <v>50</v>
      </c>
      <c r="M589" s="17" t="s">
        <v>51</v>
      </c>
    </row>
    <row r="590" spans="1:13" ht="13.5" x14ac:dyDescent="0.25">
      <c r="A590" s="3">
        <v>42863</v>
      </c>
      <c r="B590" s="2">
        <v>11.710699999999999</v>
      </c>
      <c r="C590" s="2">
        <v>69.890841027674981</v>
      </c>
      <c r="D590" s="2">
        <v>-3.9303256883114202E-2</v>
      </c>
      <c r="E590" s="2">
        <v>8.831094165514064E-2</v>
      </c>
      <c r="F590" s="2">
        <v>11.602699999999999</v>
      </c>
      <c r="G590" s="2">
        <v>11.596369999999999</v>
      </c>
      <c r="H590" s="2">
        <v>11.524420000000001</v>
      </c>
      <c r="I590" s="2">
        <v>11.288750000000002</v>
      </c>
      <c r="J590" s="2">
        <v>11.001364999999998</v>
      </c>
      <c r="K590" s="17" t="s">
        <v>48</v>
      </c>
      <c r="L590" s="17" t="s">
        <v>49</v>
      </c>
      <c r="M590" s="17" t="s">
        <v>51</v>
      </c>
    </row>
    <row r="591" spans="1:13" ht="13.5" x14ac:dyDescent="0.25">
      <c r="A591" s="3">
        <v>42864</v>
      </c>
      <c r="B591" s="2">
        <v>11.7699</v>
      </c>
      <c r="C591" s="2">
        <v>72.477111880438287</v>
      </c>
      <c r="D591" s="2">
        <v>-3.6401147940660294E-2</v>
      </c>
      <c r="E591" s="2">
        <v>0.10282015735073333</v>
      </c>
      <c r="F591" s="2">
        <v>11.6579</v>
      </c>
      <c r="G591" s="2">
        <v>11.61412</v>
      </c>
      <c r="H591" s="2">
        <v>11.55498</v>
      </c>
      <c r="I591" s="2">
        <v>11.30405</v>
      </c>
      <c r="J591" s="2">
        <v>11.007082499999994</v>
      </c>
      <c r="K591" s="17" t="s">
        <v>48</v>
      </c>
      <c r="L591" s="17" t="s">
        <v>49</v>
      </c>
      <c r="M591" s="17" t="s">
        <v>51</v>
      </c>
    </row>
    <row r="592" spans="1:13" ht="13.5" x14ac:dyDescent="0.25">
      <c r="A592" s="3">
        <v>42865</v>
      </c>
      <c r="B592" s="2">
        <v>11.7462</v>
      </c>
      <c r="C592" s="2">
        <v>69.888928262520224</v>
      </c>
      <c r="D592" s="2">
        <v>-3.3979824433714612E-2</v>
      </c>
      <c r="E592" s="2">
        <v>0.12975948197322582</v>
      </c>
      <c r="F592" s="2">
        <v>11.69022</v>
      </c>
      <c r="G592" s="2">
        <v>11.6295</v>
      </c>
      <c r="H592" s="2">
        <v>11.580409999999999</v>
      </c>
      <c r="I592" s="2">
        <v>11.317772000000001</v>
      </c>
      <c r="J592" s="2">
        <v>11.012188499999997</v>
      </c>
      <c r="K592" s="17" t="s">
        <v>48</v>
      </c>
      <c r="L592" s="17" t="s">
        <v>49</v>
      </c>
      <c r="M592" s="17" t="s">
        <v>51</v>
      </c>
    </row>
    <row r="593" spans="1:13" ht="13.5" x14ac:dyDescent="0.25">
      <c r="A593" s="3">
        <v>42866</v>
      </c>
      <c r="B593" s="2">
        <v>11.7462</v>
      </c>
      <c r="C593" s="2">
        <v>69.888928262520224</v>
      </c>
      <c r="D593" s="2">
        <v>-2.3740555880594982E-2</v>
      </c>
      <c r="E593" s="2">
        <v>0.18686397128314108</v>
      </c>
      <c r="F593" s="2">
        <v>11.720980000000001</v>
      </c>
      <c r="G593" s="2">
        <v>11.638570000000001</v>
      </c>
      <c r="H593" s="2">
        <v>11.592039999999999</v>
      </c>
      <c r="I593" s="2">
        <v>11.331098000000004</v>
      </c>
      <c r="J593" s="2">
        <v>11.017688999999997</v>
      </c>
      <c r="K593" s="17" t="s">
        <v>48</v>
      </c>
      <c r="L593" s="17" t="s">
        <v>49</v>
      </c>
      <c r="M593" s="17" t="s">
        <v>51</v>
      </c>
    </row>
    <row r="594" spans="1:13" ht="13.5" x14ac:dyDescent="0.25">
      <c r="A594" s="3">
        <v>42867</v>
      </c>
      <c r="B594" s="2">
        <v>11.710699999999999</v>
      </c>
      <c r="C594" s="2">
        <v>65.806554789257973</v>
      </c>
      <c r="D594" s="2">
        <v>-1.8097931733501937E-2</v>
      </c>
      <c r="E594" s="2">
        <v>0.2412939376611592</v>
      </c>
      <c r="F594" s="2">
        <v>11.736740000000001</v>
      </c>
      <c r="G594" s="2">
        <v>11.646850000000001</v>
      </c>
      <c r="H594" s="2">
        <v>11.601894999999999</v>
      </c>
      <c r="I594" s="2">
        <v>11.343714000000002</v>
      </c>
      <c r="J594" s="2">
        <v>11.022814499999999</v>
      </c>
      <c r="K594" s="17" t="s">
        <v>48</v>
      </c>
      <c r="L594" s="17" t="s">
        <v>49</v>
      </c>
      <c r="M594" s="17" t="s">
        <v>51</v>
      </c>
    </row>
    <row r="595" spans="1:13" ht="13.5" x14ac:dyDescent="0.25">
      <c r="A595" s="3">
        <v>42870</v>
      </c>
      <c r="B595" s="2">
        <v>11.7659</v>
      </c>
      <c r="C595" s="2">
        <v>68.853144485621328</v>
      </c>
      <c r="D595" s="2">
        <v>-4.0949460601352072E-2</v>
      </c>
      <c r="E595" s="2">
        <v>0.28206458330840367</v>
      </c>
      <c r="F595" s="2">
        <v>11.747780000000001</v>
      </c>
      <c r="G595" s="2">
        <v>11.675240000000001</v>
      </c>
      <c r="H595" s="2">
        <v>11.614709999999999</v>
      </c>
      <c r="I595" s="2">
        <v>11.357040000000001</v>
      </c>
      <c r="J595" s="2">
        <v>11.028314999999997</v>
      </c>
      <c r="K595" s="17" t="s">
        <v>48</v>
      </c>
      <c r="L595" s="17" t="s">
        <v>50</v>
      </c>
      <c r="M595" s="17" t="s">
        <v>51</v>
      </c>
    </row>
    <row r="596" spans="1:13" ht="13.5" x14ac:dyDescent="0.25">
      <c r="A596" s="3">
        <v>42871</v>
      </c>
      <c r="B596" s="2">
        <v>11.7462</v>
      </c>
      <c r="C596" s="2">
        <v>66.573412671136367</v>
      </c>
      <c r="D596" s="2">
        <v>-5.8331718710334712E-2</v>
      </c>
      <c r="E596" s="2">
        <v>0.35346998078662628</v>
      </c>
      <c r="F596" s="2">
        <v>11.743040000000001</v>
      </c>
      <c r="G596" s="2">
        <v>11.700469999999999</v>
      </c>
      <c r="H596" s="2">
        <v>11.626734999999998</v>
      </c>
      <c r="I596" s="2">
        <v>11.369658000000001</v>
      </c>
      <c r="J596" s="2">
        <v>11.033322500000002</v>
      </c>
      <c r="K596" s="17" t="s">
        <v>54</v>
      </c>
      <c r="L596" s="17" t="s">
        <v>50</v>
      </c>
      <c r="M596" s="17" t="s">
        <v>47</v>
      </c>
    </row>
    <row r="597" spans="1:13" ht="13.5" x14ac:dyDescent="0.25">
      <c r="A597" s="3">
        <v>42872</v>
      </c>
      <c r="B597" s="2">
        <v>11.6713</v>
      </c>
      <c r="C597" s="2">
        <v>58.625601062204126</v>
      </c>
      <c r="D597" s="2">
        <v>-5.4658767442896661E-2</v>
      </c>
      <c r="E597" s="2">
        <v>0.44393603383347274</v>
      </c>
      <c r="F597" s="2">
        <v>11.728060000000001</v>
      </c>
      <c r="G597" s="2">
        <v>11.709140000000001</v>
      </c>
      <c r="H597" s="2">
        <v>11.635014999999997</v>
      </c>
      <c r="I597" s="2">
        <v>11.381014</v>
      </c>
      <c r="J597" s="2">
        <v>11.037857000000004</v>
      </c>
      <c r="K597" s="17" t="s">
        <v>54</v>
      </c>
      <c r="L597" s="17" t="s">
        <v>52</v>
      </c>
      <c r="M597" s="17" t="s">
        <v>47</v>
      </c>
    </row>
    <row r="598" spans="1:13" ht="13.5" x14ac:dyDescent="0.25">
      <c r="A598" s="3">
        <v>42873</v>
      </c>
      <c r="B598" s="2">
        <v>11.7423</v>
      </c>
      <c r="C598" s="2">
        <v>63.120251390535685</v>
      </c>
      <c r="D598" s="2">
        <v>-5.6205500581594237E-2</v>
      </c>
      <c r="E598" s="2">
        <v>0.52895667383749367</v>
      </c>
      <c r="F598" s="2">
        <v>11.72728</v>
      </c>
      <c r="G598" s="2">
        <v>11.724130000000001</v>
      </c>
      <c r="H598" s="2">
        <v>11.647039999999997</v>
      </c>
      <c r="I598" s="2">
        <v>11.393474000000001</v>
      </c>
      <c r="J598" s="2">
        <v>11.042746500000003</v>
      </c>
      <c r="K598" s="17" t="s">
        <v>54</v>
      </c>
      <c r="L598" s="17" t="s">
        <v>50</v>
      </c>
      <c r="M598" s="17" t="s">
        <v>47</v>
      </c>
    </row>
    <row r="599" spans="1:13" ht="13.5" x14ac:dyDescent="0.25">
      <c r="A599" s="3">
        <v>42874</v>
      </c>
      <c r="B599" s="2">
        <v>11.7699</v>
      </c>
      <c r="C599" s="2">
        <v>64.724504014458873</v>
      </c>
      <c r="D599" s="2">
        <v>-5.4452593489900281E-2</v>
      </c>
      <c r="E599" s="2">
        <v>0.61147880676298061</v>
      </c>
      <c r="F599" s="2">
        <v>11.73912</v>
      </c>
      <c r="G599" s="2">
        <v>11.73793</v>
      </c>
      <c r="H599" s="2">
        <v>11.657884999999997</v>
      </c>
      <c r="I599" s="2">
        <v>11.406485999999999</v>
      </c>
      <c r="J599" s="2">
        <v>11.047774000000002</v>
      </c>
      <c r="K599" s="17" t="s">
        <v>48</v>
      </c>
      <c r="L599" s="17" t="s">
        <v>50</v>
      </c>
      <c r="M599" s="17" t="s">
        <v>51</v>
      </c>
    </row>
    <row r="600" spans="1:13" ht="13.5" x14ac:dyDescent="0.25">
      <c r="A600" s="3">
        <v>42877</v>
      </c>
      <c r="B600" s="2">
        <v>11.5924</v>
      </c>
      <c r="C600" s="2">
        <v>49.739412057256736</v>
      </c>
      <c r="D600" s="2">
        <v>-2.8760115358345217E-2</v>
      </c>
      <c r="E600" s="2">
        <v>0.66914332758443096</v>
      </c>
      <c r="F600" s="2">
        <v>11.704420000000001</v>
      </c>
      <c r="G600" s="2">
        <v>11.726099999999999</v>
      </c>
      <c r="H600" s="2">
        <v>11.661234999999998</v>
      </c>
      <c r="I600" s="2">
        <v>11.416658</v>
      </c>
      <c r="J600" s="2">
        <v>11.051874500000002</v>
      </c>
      <c r="K600" s="17" t="s">
        <v>48</v>
      </c>
      <c r="L600" s="17" t="s">
        <v>50</v>
      </c>
      <c r="M600" s="17" t="s">
        <v>53</v>
      </c>
    </row>
    <row r="601" spans="1:13" ht="13.5" x14ac:dyDescent="0.25">
      <c r="A601" s="3">
        <v>42878</v>
      </c>
      <c r="B601" s="2">
        <v>11.6713</v>
      </c>
      <c r="C601" s="2">
        <v>54.753989080805674</v>
      </c>
      <c r="D601" s="2">
        <v>-3.6915343110219823E-3</v>
      </c>
      <c r="E601" s="2">
        <v>0.70638318598972583</v>
      </c>
      <c r="F601" s="2">
        <v>11.689440000000001</v>
      </c>
      <c r="G601" s="2">
        <v>11.716239999999999</v>
      </c>
      <c r="H601" s="2">
        <v>11.665179999999999</v>
      </c>
      <c r="I601" s="2">
        <v>11.426357999999999</v>
      </c>
      <c r="J601" s="2">
        <v>11.056034500000001</v>
      </c>
      <c r="K601" s="17" t="s">
        <v>48</v>
      </c>
      <c r="L601" s="17" t="s">
        <v>49</v>
      </c>
      <c r="M601" s="17" t="s">
        <v>53</v>
      </c>
    </row>
    <row r="602" spans="1:13" ht="13.5" x14ac:dyDescent="0.25">
      <c r="A602" s="3">
        <v>42879</v>
      </c>
      <c r="B602" s="2">
        <v>11.7699</v>
      </c>
      <c r="C602" s="2">
        <v>60.110151345632005</v>
      </c>
      <c r="D602" s="2">
        <v>6.1649498065214914E-3</v>
      </c>
      <c r="E602" s="2">
        <v>0.71595265785655071</v>
      </c>
      <c r="F602" s="2">
        <v>11.709160000000001</v>
      </c>
      <c r="G602" s="2">
        <v>11.718610000000002</v>
      </c>
      <c r="H602" s="2">
        <v>11.674054999999999</v>
      </c>
      <c r="I602" s="2">
        <v>11.437793999999997</v>
      </c>
      <c r="J602" s="2">
        <v>11.060667499999999</v>
      </c>
      <c r="K602" s="17" t="s">
        <v>48</v>
      </c>
      <c r="L602" s="17" t="s">
        <v>49</v>
      </c>
      <c r="M602" s="17" t="s">
        <v>51</v>
      </c>
    </row>
    <row r="603" spans="1:13" ht="13.5" x14ac:dyDescent="0.25">
      <c r="A603" s="3">
        <v>42880</v>
      </c>
      <c r="B603" s="2">
        <v>11.825100000000001</v>
      </c>
      <c r="C603" s="2">
        <v>62.767465359668087</v>
      </c>
      <c r="D603" s="2">
        <v>9.4580362256042605E-3</v>
      </c>
      <c r="E603" s="2">
        <v>0.66433168685415012</v>
      </c>
      <c r="F603" s="2">
        <v>11.725719999999999</v>
      </c>
      <c r="G603" s="2">
        <v>11.7265</v>
      </c>
      <c r="H603" s="2">
        <v>11.682535</v>
      </c>
      <c r="I603" s="2">
        <v>11.450333999999998</v>
      </c>
      <c r="J603" s="2">
        <v>11.065576499999999</v>
      </c>
      <c r="K603" s="17" t="s">
        <v>48</v>
      </c>
      <c r="L603" s="17" t="s">
        <v>49</v>
      </c>
      <c r="M603" s="17" t="s">
        <v>51</v>
      </c>
    </row>
    <row r="604" spans="1:13" ht="13.5" x14ac:dyDescent="0.25">
      <c r="A604" s="3">
        <v>42881</v>
      </c>
      <c r="B604" s="2">
        <v>12.3337</v>
      </c>
      <c r="C604" s="2">
        <v>77.584286081222544</v>
      </c>
      <c r="D604" s="2">
        <v>-3.2104452035518705E-2</v>
      </c>
      <c r="E604" s="2">
        <v>0.61579818903047112</v>
      </c>
      <c r="F604" s="2">
        <v>11.838480000000001</v>
      </c>
      <c r="G604" s="2">
        <v>11.7888</v>
      </c>
      <c r="H604" s="2">
        <v>11.717824999999999</v>
      </c>
      <c r="I604" s="2">
        <v>11.474622</v>
      </c>
      <c r="J604" s="2">
        <v>11.073028499999999</v>
      </c>
      <c r="K604" s="17" t="s">
        <v>48</v>
      </c>
      <c r="L604" s="17" t="s">
        <v>49</v>
      </c>
      <c r="M604" s="17" t="s">
        <v>51</v>
      </c>
    </row>
    <row r="605" spans="1:13" ht="13.5" x14ac:dyDescent="0.25">
      <c r="A605" s="3">
        <v>42884</v>
      </c>
      <c r="B605" s="2">
        <v>12.420500000000001</v>
      </c>
      <c r="C605" s="2">
        <v>79.112050153189415</v>
      </c>
      <c r="D605" s="2">
        <v>-6.9338829424882675E-2</v>
      </c>
      <c r="E605" s="2">
        <v>0.5797146681528027</v>
      </c>
      <c r="F605" s="2">
        <v>12.004099999999999</v>
      </c>
      <c r="G605" s="2">
        <v>11.854260000000002</v>
      </c>
      <c r="H605" s="2">
        <v>11.764750000000001</v>
      </c>
      <c r="I605" s="2">
        <v>11.501985999999997</v>
      </c>
      <c r="J605" s="2">
        <v>11.080362500000003</v>
      </c>
      <c r="K605" s="17" t="s">
        <v>48</v>
      </c>
      <c r="L605" s="17" t="s">
        <v>49</v>
      </c>
      <c r="M605" s="17" t="s">
        <v>51</v>
      </c>
    </row>
    <row r="606" spans="1:13" ht="13.5" x14ac:dyDescent="0.25">
      <c r="A606" s="3">
        <v>42885</v>
      </c>
      <c r="B606" s="2">
        <v>12.4993</v>
      </c>
      <c r="C606" s="2">
        <v>80.416944494724518</v>
      </c>
      <c r="D606" s="2">
        <v>-0.1140485116595702</v>
      </c>
      <c r="E606" s="2">
        <v>0.5386824292630239</v>
      </c>
      <c r="F606" s="2">
        <v>12.169699999999999</v>
      </c>
      <c r="G606" s="2">
        <v>11.929570000000002</v>
      </c>
      <c r="H606" s="2">
        <v>11.815020000000001</v>
      </c>
      <c r="I606" s="2">
        <v>11.528087999999995</v>
      </c>
      <c r="J606" s="2">
        <v>11.088090500000005</v>
      </c>
      <c r="K606" s="17" t="s">
        <v>48</v>
      </c>
      <c r="L606" s="17" t="s">
        <v>49</v>
      </c>
      <c r="M606" s="17" t="s">
        <v>51</v>
      </c>
    </row>
    <row r="607" spans="1:13" ht="13.5" x14ac:dyDescent="0.25">
      <c r="A607" s="3">
        <v>42886</v>
      </c>
      <c r="B607" s="2">
        <v>12.755599999999999</v>
      </c>
      <c r="C607" s="2">
        <v>83.932772006708774</v>
      </c>
      <c r="D607" s="2">
        <v>-0.18686836512937255</v>
      </c>
      <c r="E607" s="2">
        <v>0.49813648464531757</v>
      </c>
      <c r="F607" s="2">
        <v>12.36684</v>
      </c>
      <c r="G607" s="2">
        <v>12.038</v>
      </c>
      <c r="H607" s="2">
        <v>11.873570000000001</v>
      </c>
      <c r="I607" s="2">
        <v>11.561445999999997</v>
      </c>
      <c r="J607" s="2">
        <v>11.097258000000004</v>
      </c>
      <c r="K607" s="17" t="s">
        <v>48</v>
      </c>
      <c r="L607" s="17" t="s">
        <v>49</v>
      </c>
      <c r="M607" s="17" t="s">
        <v>51</v>
      </c>
    </row>
    <row r="608" spans="1:13" ht="13.5" x14ac:dyDescent="0.25">
      <c r="A608" s="3">
        <v>42887</v>
      </c>
      <c r="B608" s="2">
        <v>12.9291</v>
      </c>
      <c r="C608" s="2">
        <v>85.792314082245483</v>
      </c>
      <c r="D608" s="2">
        <v>-0.25607687294612091</v>
      </c>
      <c r="E608" s="2">
        <v>0.45242906120454929</v>
      </c>
      <c r="F608" s="2">
        <v>12.58764</v>
      </c>
      <c r="G608" s="2">
        <v>12.156680000000001</v>
      </c>
      <c r="H608" s="2">
        <v>11.940405</v>
      </c>
      <c r="I608" s="2">
        <v>11.597641999999993</v>
      </c>
      <c r="J608" s="2">
        <v>11.107332500000005</v>
      </c>
      <c r="K608" s="17" t="s">
        <v>48</v>
      </c>
      <c r="L608" s="17" t="s">
        <v>49</v>
      </c>
      <c r="M608" s="17" t="s">
        <v>51</v>
      </c>
    </row>
    <row r="609" spans="1:13" ht="13.5" x14ac:dyDescent="0.25">
      <c r="A609" s="3">
        <v>42888</v>
      </c>
      <c r="B609" s="2">
        <v>12.913399999999999</v>
      </c>
      <c r="C609" s="2">
        <v>84.835500054340201</v>
      </c>
      <c r="D609" s="2">
        <v>-0.3154974773843584</v>
      </c>
      <c r="E609" s="2">
        <v>0.40890200243977182</v>
      </c>
      <c r="F609" s="2">
        <v>12.703579999999999</v>
      </c>
      <c r="G609" s="2">
        <v>12.27103</v>
      </c>
      <c r="H609" s="2">
        <v>12.004479999999999</v>
      </c>
      <c r="I609" s="2">
        <v>11.633523999999996</v>
      </c>
      <c r="J609" s="2">
        <v>11.117387500000005</v>
      </c>
      <c r="K609" s="17" t="s">
        <v>48</v>
      </c>
      <c r="L609" s="17" t="s">
        <v>49</v>
      </c>
      <c r="M609" s="17" t="s">
        <v>51</v>
      </c>
    </row>
    <row r="610" spans="1:13" ht="13.5" x14ac:dyDescent="0.25">
      <c r="A610" s="3">
        <v>42891</v>
      </c>
      <c r="B610" s="2">
        <v>12.617599999999999</v>
      </c>
      <c r="C610" s="2">
        <v>69.180706488611463</v>
      </c>
      <c r="D610" s="2">
        <v>-0.37688458938144542</v>
      </c>
      <c r="E610" s="2">
        <v>0.37976587389732513</v>
      </c>
      <c r="F610" s="2">
        <v>12.742999999999999</v>
      </c>
      <c r="G610" s="2">
        <v>12.37355</v>
      </c>
      <c r="H610" s="2">
        <v>12.049825</v>
      </c>
      <c r="I610" s="2">
        <v>11.663489999999994</v>
      </c>
      <c r="J610" s="2">
        <v>11.125293000000005</v>
      </c>
      <c r="K610" s="17" t="s">
        <v>48</v>
      </c>
      <c r="L610" s="17" t="s">
        <v>49</v>
      </c>
      <c r="M610" s="17" t="s">
        <v>51</v>
      </c>
    </row>
    <row r="611" spans="1:13" ht="13.5" x14ac:dyDescent="0.25">
      <c r="A611" s="3">
        <v>42892</v>
      </c>
      <c r="B611" s="2">
        <v>12.893599999999999</v>
      </c>
      <c r="C611" s="2">
        <v>74.00145391822231</v>
      </c>
      <c r="D611" s="2">
        <v>-0.44067409776228139</v>
      </c>
      <c r="E611" s="2">
        <v>0.36308586135196141</v>
      </c>
      <c r="F611" s="2">
        <v>12.821859999999997</v>
      </c>
      <c r="G611" s="2">
        <v>12.49578</v>
      </c>
      <c r="H611" s="2">
        <v>12.106009999999999</v>
      </c>
      <c r="I611" s="2">
        <v>11.697793999999996</v>
      </c>
      <c r="J611" s="2">
        <v>11.134736500000006</v>
      </c>
      <c r="K611" s="17" t="s">
        <v>48</v>
      </c>
      <c r="L611" s="17" t="s">
        <v>49</v>
      </c>
      <c r="M611" s="17" t="s">
        <v>51</v>
      </c>
    </row>
    <row r="612" spans="1:13" ht="13.5" x14ac:dyDescent="0.25">
      <c r="A612" s="3">
        <v>42893</v>
      </c>
      <c r="B612" s="2">
        <v>12.8345</v>
      </c>
      <c r="C612" s="2">
        <v>71.425099334899414</v>
      </c>
      <c r="D612" s="2">
        <v>-0.48001204196080316</v>
      </c>
      <c r="E612" s="2">
        <v>0.36394849570435089</v>
      </c>
      <c r="F612" s="2">
        <v>12.837639999999999</v>
      </c>
      <c r="G612" s="2">
        <v>12.602239999999998</v>
      </c>
      <c r="H612" s="2">
        <v>12.160425</v>
      </c>
      <c r="I612" s="2">
        <v>11.730915999999997</v>
      </c>
      <c r="J612" s="2">
        <v>11.143746500000006</v>
      </c>
      <c r="K612" s="17" t="s">
        <v>54</v>
      </c>
      <c r="L612" s="17" t="s">
        <v>52</v>
      </c>
      <c r="M612" s="17" t="s">
        <v>55</v>
      </c>
    </row>
    <row r="613" spans="1:13" ht="13.5" x14ac:dyDescent="0.25">
      <c r="A613" s="3">
        <v>42894</v>
      </c>
      <c r="B613" s="2">
        <v>13.676600000000001</v>
      </c>
      <c r="C613" s="2">
        <v>81.375056573644272</v>
      </c>
      <c r="D613" s="2">
        <v>-0.57137980972932034</v>
      </c>
      <c r="E613" s="2">
        <v>0.37046215868596505</v>
      </c>
      <c r="F613" s="2">
        <v>12.98714</v>
      </c>
      <c r="G613" s="2">
        <v>12.787389999999998</v>
      </c>
      <c r="H613" s="2">
        <v>12.256945</v>
      </c>
      <c r="I613" s="2">
        <v>11.780011999999999</v>
      </c>
      <c r="J613" s="2">
        <v>11.157124500000004</v>
      </c>
      <c r="K613" s="17" t="s">
        <v>54</v>
      </c>
      <c r="L613" s="17" t="s">
        <v>52</v>
      </c>
      <c r="M613" s="17" t="s">
        <v>47</v>
      </c>
    </row>
    <row r="614" spans="1:13" ht="13.5" x14ac:dyDescent="0.25">
      <c r="A614" s="3">
        <v>42895</v>
      </c>
      <c r="B614" s="2">
        <v>13.510999999999999</v>
      </c>
      <c r="C614" s="2">
        <v>75.786379765166998</v>
      </c>
      <c r="D614" s="2">
        <v>-0.56703968692996298</v>
      </c>
      <c r="E614" s="2">
        <v>0.38290928369783361</v>
      </c>
      <c r="F614" s="2">
        <v>13.10666</v>
      </c>
      <c r="G614" s="2">
        <v>12.90512</v>
      </c>
      <c r="H614" s="2">
        <v>12.346959999999999</v>
      </c>
      <c r="I614" s="2">
        <v>11.826269999999999</v>
      </c>
      <c r="J614" s="2">
        <v>11.169970500000007</v>
      </c>
      <c r="K614" s="17" t="s">
        <v>54</v>
      </c>
      <c r="L614" s="17" t="s">
        <v>52</v>
      </c>
      <c r="M614" s="17" t="s">
        <v>47</v>
      </c>
    </row>
    <row r="615" spans="1:13" ht="13.5" x14ac:dyDescent="0.25">
      <c r="A615" s="3">
        <v>42898</v>
      </c>
      <c r="B615" s="2">
        <v>13.510999999999999</v>
      </c>
      <c r="C615" s="2">
        <v>75.786379765166998</v>
      </c>
      <c r="D615" s="2">
        <v>-0.55723999314778538</v>
      </c>
      <c r="E615" s="2">
        <v>0.41564976232645268</v>
      </c>
      <c r="F615" s="2">
        <v>13.28534</v>
      </c>
      <c r="G615" s="2">
        <v>13.014169999999998</v>
      </c>
      <c r="H615" s="2">
        <v>12.434215</v>
      </c>
      <c r="I615" s="2">
        <v>11.874497999999999</v>
      </c>
      <c r="J615" s="2">
        <v>11.182717500000006</v>
      </c>
      <c r="K615" s="17" t="s">
        <v>54</v>
      </c>
      <c r="L615" s="17" t="s">
        <v>52</v>
      </c>
      <c r="M615" s="17" t="s">
        <v>47</v>
      </c>
    </row>
    <row r="616" spans="1:13" ht="13.5" x14ac:dyDescent="0.25">
      <c r="A616" s="3">
        <v>42899</v>
      </c>
      <c r="B616" s="2">
        <v>13.6005</v>
      </c>
      <c r="C616" s="2">
        <v>76.785701483635776</v>
      </c>
      <c r="D616" s="2">
        <v>-0.55014576020565009</v>
      </c>
      <c r="E616" s="2">
        <v>0.45513289958486486</v>
      </c>
      <c r="F616" s="2">
        <v>13.426719999999998</v>
      </c>
      <c r="G616" s="2">
        <v>13.124289999999998</v>
      </c>
      <c r="H616" s="2">
        <v>12.52693</v>
      </c>
      <c r="I616" s="2">
        <v>11.924121999999997</v>
      </c>
      <c r="J616" s="2">
        <v>11.195518000000007</v>
      </c>
      <c r="K616" s="17" t="s">
        <v>54</v>
      </c>
      <c r="L616" s="17" t="s">
        <v>52</v>
      </c>
      <c r="M616" s="17" t="s">
        <v>47</v>
      </c>
    </row>
    <row r="617" spans="1:13" ht="13.5" x14ac:dyDescent="0.25">
      <c r="A617" s="3">
        <v>42900</v>
      </c>
      <c r="B617" s="2">
        <v>13.605</v>
      </c>
      <c r="C617" s="2">
        <v>76.837462868803371</v>
      </c>
      <c r="D617" s="2">
        <v>-0.51176998499223281</v>
      </c>
      <c r="E617" s="2">
        <v>0.50210512189550427</v>
      </c>
      <c r="F617" s="2">
        <v>13.580819999999999</v>
      </c>
      <c r="G617" s="2">
        <v>13.20923</v>
      </c>
      <c r="H617" s="2">
        <v>12.623614999999999</v>
      </c>
      <c r="I617" s="2">
        <v>11.973835999999999</v>
      </c>
      <c r="J617" s="2">
        <v>11.208341000000008</v>
      </c>
      <c r="K617" s="17" t="s">
        <v>54</v>
      </c>
      <c r="L617" s="17" t="s">
        <v>50</v>
      </c>
      <c r="M617" s="17" t="s">
        <v>47</v>
      </c>
    </row>
    <row r="618" spans="1:13" ht="13.5" x14ac:dyDescent="0.25">
      <c r="A618" s="3">
        <v>42901</v>
      </c>
      <c r="B618" s="2">
        <v>14.0524</v>
      </c>
      <c r="C618" s="2">
        <v>81.301478796685373</v>
      </c>
      <c r="D618" s="2">
        <v>-0.49199956298750536</v>
      </c>
      <c r="E618" s="2">
        <v>0.55818830068323189</v>
      </c>
      <c r="F618" s="2">
        <v>13.655980000000003</v>
      </c>
      <c r="G618" s="2">
        <v>13.32156</v>
      </c>
      <c r="H618" s="2">
        <v>12.739120000000002</v>
      </c>
      <c r="I618" s="2">
        <v>12.030526</v>
      </c>
      <c r="J618" s="2">
        <v>11.223499500000008</v>
      </c>
      <c r="K618" s="17" t="s">
        <v>48</v>
      </c>
      <c r="L618" s="17" t="s">
        <v>49</v>
      </c>
      <c r="M618" s="17" t="s">
        <v>51</v>
      </c>
    </row>
    <row r="619" spans="1:13" ht="13.5" x14ac:dyDescent="0.25">
      <c r="A619" s="3">
        <v>42902</v>
      </c>
      <c r="B619" s="2">
        <v>14.3163</v>
      </c>
      <c r="C619" s="2">
        <v>83.340951484836438</v>
      </c>
      <c r="D619" s="2">
        <v>-0.50566775585574142</v>
      </c>
      <c r="E619" s="2">
        <v>0.62259161991175238</v>
      </c>
      <c r="F619" s="2">
        <v>13.81704</v>
      </c>
      <c r="G619" s="2">
        <v>13.461850000000002</v>
      </c>
      <c r="H619" s="2">
        <v>12.866440000000001</v>
      </c>
      <c r="I619" s="2">
        <v>12.093677999999997</v>
      </c>
      <c r="J619" s="2">
        <v>11.240076000000006</v>
      </c>
      <c r="K619" s="17" t="s">
        <v>48</v>
      </c>
      <c r="L619" s="17" t="s">
        <v>49</v>
      </c>
      <c r="M619" s="17" t="s">
        <v>51</v>
      </c>
    </row>
    <row r="620" spans="1:13" ht="13.5" x14ac:dyDescent="0.25">
      <c r="A620" s="3">
        <v>42905</v>
      </c>
      <c r="B620" s="2">
        <v>14.580299999999999</v>
      </c>
      <c r="C620" s="2">
        <v>85.092653388845591</v>
      </c>
      <c r="D620" s="2">
        <v>-0.59166457071426315</v>
      </c>
      <c r="E620" s="2">
        <v>0.69524683807827992</v>
      </c>
      <c r="F620" s="2">
        <v>14.030899999999999</v>
      </c>
      <c r="G620" s="2">
        <v>13.65812</v>
      </c>
      <c r="H620" s="2">
        <v>13.015835000000001</v>
      </c>
      <c r="I620" s="2">
        <v>12.161321999999998</v>
      </c>
      <c r="J620" s="2">
        <v>11.257933000000003</v>
      </c>
      <c r="K620" s="17" t="s">
        <v>48</v>
      </c>
      <c r="L620" s="17" t="s">
        <v>49</v>
      </c>
      <c r="M620" s="17" t="s">
        <v>51</v>
      </c>
    </row>
    <row r="621" spans="1:13" ht="13.5" x14ac:dyDescent="0.25">
      <c r="A621" s="3">
        <v>42906</v>
      </c>
      <c r="B621" s="2">
        <v>14.575799999999999</v>
      </c>
      <c r="C621" s="2">
        <v>84.92872360114724</v>
      </c>
      <c r="D621" s="2">
        <v>-0.6318704561935693</v>
      </c>
      <c r="E621" s="2">
        <v>0.7509543761355042</v>
      </c>
      <c r="F621" s="2">
        <v>14.225960000000001</v>
      </c>
      <c r="G621" s="2">
        <v>13.826339999999998</v>
      </c>
      <c r="H621" s="2">
        <v>13.161060000000001</v>
      </c>
      <c r="I621" s="2">
        <v>12.229663999999998</v>
      </c>
      <c r="J621" s="2">
        <v>11.275708500000002</v>
      </c>
      <c r="K621" s="17" t="s">
        <v>48</v>
      </c>
      <c r="L621" s="17" t="s">
        <v>49</v>
      </c>
      <c r="M621" s="17" t="s">
        <v>51</v>
      </c>
    </row>
    <row r="622" spans="1:13" ht="13.5" x14ac:dyDescent="0.25">
      <c r="A622" s="3">
        <v>42907</v>
      </c>
      <c r="B622" s="2">
        <v>14.4953</v>
      </c>
      <c r="C622" s="2">
        <v>81.88950386950691</v>
      </c>
      <c r="D622" s="2">
        <v>-0.67846970599993917</v>
      </c>
      <c r="E622" s="2">
        <v>0.77055584061663818</v>
      </c>
      <c r="F622" s="2">
        <v>14.404019999999999</v>
      </c>
      <c r="G622" s="2">
        <v>13.992419999999999</v>
      </c>
      <c r="H622" s="2">
        <v>13.297329999999999</v>
      </c>
      <c r="I622" s="2">
        <v>12.294817999999999</v>
      </c>
      <c r="J622" s="2">
        <v>11.292785500000003</v>
      </c>
      <c r="K622" s="17" t="s">
        <v>48</v>
      </c>
      <c r="L622" s="17" t="s">
        <v>50</v>
      </c>
      <c r="M622" s="17" t="s">
        <v>51</v>
      </c>
    </row>
    <row r="623" spans="1:13" ht="13.5" x14ac:dyDescent="0.25">
      <c r="A623" s="3">
        <v>42908</v>
      </c>
      <c r="B623" s="2">
        <v>14.4953</v>
      </c>
      <c r="C623" s="2">
        <v>81.88950386950691</v>
      </c>
      <c r="D623" s="2">
        <v>-0.59661989082259481</v>
      </c>
      <c r="E623" s="2">
        <v>0.77435967602174349</v>
      </c>
      <c r="F623" s="2">
        <v>14.492599999999999</v>
      </c>
      <c r="G623" s="2">
        <v>14.074290000000001</v>
      </c>
      <c r="H623" s="2">
        <v>13.430839999999998</v>
      </c>
      <c r="I623" s="2">
        <v>12.354452000000002</v>
      </c>
      <c r="J623" s="2">
        <v>11.310060000000004</v>
      </c>
      <c r="K623" s="17" t="s">
        <v>54</v>
      </c>
      <c r="L623" s="17" t="s">
        <v>50</v>
      </c>
      <c r="M623" s="17" t="s">
        <v>55</v>
      </c>
    </row>
    <row r="624" spans="1:13" ht="13.5" x14ac:dyDescent="0.25">
      <c r="A624" s="3">
        <v>42909</v>
      </c>
      <c r="B624" s="2">
        <v>14.4953</v>
      </c>
      <c r="C624" s="2">
        <v>81.88950386950691</v>
      </c>
      <c r="D624" s="2">
        <v>-0.56050029328111073</v>
      </c>
      <c r="E624" s="2">
        <v>0.77073867749808089</v>
      </c>
      <c r="F624" s="2">
        <v>14.5284</v>
      </c>
      <c r="G624" s="2">
        <v>14.172719999999998</v>
      </c>
      <c r="H624" s="2">
        <v>13.538919999999999</v>
      </c>
      <c r="I624" s="2">
        <v>12.414086000000003</v>
      </c>
      <c r="J624" s="2">
        <v>11.327334500000006</v>
      </c>
      <c r="K624" s="17" t="s">
        <v>54</v>
      </c>
      <c r="L624" s="17" t="s">
        <v>52</v>
      </c>
      <c r="M624" s="17" t="s">
        <v>55</v>
      </c>
    </row>
    <row r="625" spans="1:13" ht="13.5" x14ac:dyDescent="0.25">
      <c r="A625" s="3">
        <v>42914</v>
      </c>
      <c r="B625" s="2">
        <v>14.607100000000001</v>
      </c>
      <c r="C625" s="2">
        <v>82.947985142457753</v>
      </c>
      <c r="D625" s="2">
        <v>-0.54531257106734543</v>
      </c>
      <c r="E625" s="2">
        <v>0.75148147375079377</v>
      </c>
      <c r="F625" s="2">
        <v>14.533760000000001</v>
      </c>
      <c r="G625" s="2">
        <v>14.282330000000002</v>
      </c>
      <c r="H625" s="2">
        <v>13.648249999999999</v>
      </c>
      <c r="I625" s="2">
        <v>12.476036000000001</v>
      </c>
      <c r="J625" s="2">
        <v>11.345168000000006</v>
      </c>
      <c r="K625" s="17" t="s">
        <v>54</v>
      </c>
      <c r="L625" s="17" t="s">
        <v>50</v>
      </c>
      <c r="M625" s="17" t="s">
        <v>55</v>
      </c>
    </row>
    <row r="626" spans="1:13" ht="13.5" x14ac:dyDescent="0.25">
      <c r="A626" s="3">
        <v>42915</v>
      </c>
      <c r="B626" s="2">
        <v>14.6295</v>
      </c>
      <c r="C626" s="2">
        <v>83.160347169834353</v>
      </c>
      <c r="D626" s="2">
        <v>-0.52758016681362463</v>
      </c>
      <c r="E626" s="2">
        <v>0.74106627063242991</v>
      </c>
      <c r="F626" s="2">
        <v>14.544499999999999</v>
      </c>
      <c r="G626" s="2">
        <v>14.385230000000002</v>
      </c>
      <c r="H626" s="2">
        <v>13.754759999999999</v>
      </c>
      <c r="I626" s="2">
        <v>12.538512000000001</v>
      </c>
      <c r="J626" s="2">
        <v>11.363113500000004</v>
      </c>
      <c r="K626" s="17" t="s">
        <v>48</v>
      </c>
      <c r="L626" s="17" t="s">
        <v>50</v>
      </c>
      <c r="M626" s="17" t="s">
        <v>51</v>
      </c>
    </row>
    <row r="627" spans="1:13" ht="13.5" x14ac:dyDescent="0.25">
      <c r="A627" s="3">
        <v>42916</v>
      </c>
      <c r="B627" s="2">
        <v>15.0679</v>
      </c>
      <c r="C627" s="2">
        <v>86.661527428282341</v>
      </c>
      <c r="D627" s="2">
        <v>-0.55118321001297765</v>
      </c>
      <c r="E627" s="2">
        <v>0.72049399303895256</v>
      </c>
      <c r="F627" s="2">
        <v>14.659020000000002</v>
      </c>
      <c r="G627" s="2">
        <v>14.53152</v>
      </c>
      <c r="H627" s="2">
        <v>13.870374999999999</v>
      </c>
      <c r="I627" s="2">
        <v>12.609755999999999</v>
      </c>
      <c r="J627" s="2">
        <v>11.383329500000007</v>
      </c>
      <c r="K627" s="17" t="s">
        <v>48</v>
      </c>
      <c r="L627" s="17" t="s">
        <v>49</v>
      </c>
      <c r="M627" s="17" t="s">
        <v>51</v>
      </c>
    </row>
    <row r="628" spans="1:13" ht="13.5" x14ac:dyDescent="0.25">
      <c r="A628" s="3">
        <v>42919</v>
      </c>
      <c r="B628" s="2">
        <v>15.501899999999999</v>
      </c>
      <c r="C628" s="2">
        <v>89.081672143489513</v>
      </c>
      <c r="D628" s="2">
        <v>-0.54338293662201131</v>
      </c>
      <c r="E628" s="2">
        <v>0.68367470213711024</v>
      </c>
      <c r="F628" s="2">
        <v>14.860340000000003</v>
      </c>
      <c r="G628" s="2">
        <v>14.67647</v>
      </c>
      <c r="H628" s="2">
        <v>13.999014999999996</v>
      </c>
      <c r="I628" s="2">
        <v>12.689758000000001</v>
      </c>
      <c r="J628" s="2">
        <v>11.405834000000006</v>
      </c>
      <c r="K628" s="17" t="s">
        <v>48</v>
      </c>
      <c r="L628" s="17" t="s">
        <v>49</v>
      </c>
      <c r="M628" s="17" t="s">
        <v>51</v>
      </c>
    </row>
    <row r="629" spans="1:13" ht="13.5" x14ac:dyDescent="0.25">
      <c r="A629" s="3">
        <v>42920</v>
      </c>
      <c r="B629" s="2">
        <v>15.9716</v>
      </c>
      <c r="C629" s="2">
        <v>90.987544761783909</v>
      </c>
      <c r="D629" s="2">
        <v>-0.54179032428866414</v>
      </c>
      <c r="E629" s="2">
        <v>0.62289048890775767</v>
      </c>
      <c r="F629" s="2">
        <v>15.155600000000002</v>
      </c>
      <c r="G629" s="2">
        <v>14.841999999999999</v>
      </c>
      <c r="H629" s="2">
        <v>14.151925</v>
      </c>
      <c r="I629" s="2">
        <v>12.778130000000003</v>
      </c>
      <c r="J629" s="2">
        <v>11.430687000000008</v>
      </c>
      <c r="K629" s="17" t="s">
        <v>48</v>
      </c>
      <c r="L629" s="17" t="s">
        <v>49</v>
      </c>
      <c r="M629" s="17" t="s">
        <v>51</v>
      </c>
    </row>
    <row r="630" spans="1:13" ht="13.5" x14ac:dyDescent="0.25">
      <c r="A630" s="3">
        <v>42921</v>
      </c>
      <c r="B630" s="2">
        <v>15.850899999999999</v>
      </c>
      <c r="C630" s="2">
        <v>86.794759346356813</v>
      </c>
      <c r="D630" s="2">
        <v>-0.5036759946908731</v>
      </c>
      <c r="E630" s="2">
        <v>0.53016574639134428</v>
      </c>
      <c r="F630" s="2">
        <v>15.40436</v>
      </c>
      <c r="G630" s="2">
        <v>14.969059999999999</v>
      </c>
      <c r="H630" s="2">
        <v>14.31359</v>
      </c>
      <c r="I630" s="2">
        <v>12.864640000000003</v>
      </c>
      <c r="J630" s="2">
        <v>11.455331000000008</v>
      </c>
      <c r="K630" s="17" t="s">
        <v>48</v>
      </c>
      <c r="L630" s="17" t="s">
        <v>50</v>
      </c>
      <c r="M630" s="17" t="s">
        <v>51</v>
      </c>
    </row>
    <row r="631" spans="1:13" ht="13.5" x14ac:dyDescent="0.25">
      <c r="A631" s="3">
        <v>42922</v>
      </c>
      <c r="B631" s="2">
        <v>15.6137</v>
      </c>
      <c r="C631" s="2">
        <v>79.08231307705212</v>
      </c>
      <c r="D631" s="2">
        <v>-0.46567615247390393</v>
      </c>
      <c r="E631" s="2">
        <v>0.41868842900893438</v>
      </c>
      <c r="F631" s="2">
        <v>15.6012</v>
      </c>
      <c r="G631" s="2">
        <v>15.072849999999997</v>
      </c>
      <c r="H631" s="2">
        <v>14.449594999999999</v>
      </c>
      <c r="I631" s="2">
        <v>12.945066000000002</v>
      </c>
      <c r="J631" s="2">
        <v>11.478020000000008</v>
      </c>
      <c r="K631" s="17" t="s">
        <v>54</v>
      </c>
      <c r="L631" s="17" t="s">
        <v>50</v>
      </c>
      <c r="M631" s="17" t="s">
        <v>55</v>
      </c>
    </row>
    <row r="632" spans="1:13" ht="13.5" x14ac:dyDescent="0.25">
      <c r="A632" s="3">
        <v>42923</v>
      </c>
      <c r="B632" s="2">
        <v>14.982900000000001</v>
      </c>
      <c r="C632" s="2">
        <v>63.039718844468553</v>
      </c>
      <c r="D632" s="2">
        <v>-0.40808395526717511</v>
      </c>
      <c r="E632" s="2">
        <v>0.31160594190034263</v>
      </c>
      <c r="F632" s="2">
        <v>15.584199999999999</v>
      </c>
      <c r="G632" s="2">
        <v>15.121609999999999</v>
      </c>
      <c r="H632" s="2">
        <v>14.557015000000002</v>
      </c>
      <c r="I632" s="2">
        <v>13.012876</v>
      </c>
      <c r="J632" s="2">
        <v>11.497929500000007</v>
      </c>
      <c r="K632" s="17" t="s">
        <v>54</v>
      </c>
      <c r="L632" s="17" t="s">
        <v>52</v>
      </c>
      <c r="M632" s="17" t="s">
        <v>47</v>
      </c>
    </row>
    <row r="633" spans="1:13" ht="13.5" x14ac:dyDescent="0.25">
      <c r="A633" s="3">
        <v>42926</v>
      </c>
      <c r="B633" s="2">
        <v>15.054500000000001</v>
      </c>
      <c r="C633" s="2">
        <v>63.93405054731366</v>
      </c>
      <c r="D633" s="2">
        <v>-0.36917173289418415</v>
      </c>
      <c r="E633" s="2">
        <v>0.22568726011801268</v>
      </c>
      <c r="F633" s="2">
        <v>15.494720000000001</v>
      </c>
      <c r="G633" s="2">
        <v>15.177529999999999</v>
      </c>
      <c r="H633" s="2">
        <v>14.625910000000001</v>
      </c>
      <c r="I633" s="2">
        <v>13.080855999999999</v>
      </c>
      <c r="J633" s="2">
        <v>11.518197000000008</v>
      </c>
      <c r="K633" s="17" t="s">
        <v>54</v>
      </c>
      <c r="L633" s="17" t="s">
        <v>50</v>
      </c>
      <c r="M633" s="17" t="s">
        <v>47</v>
      </c>
    </row>
    <row r="634" spans="1:13" ht="13.5" x14ac:dyDescent="0.25">
      <c r="A634" s="3">
        <v>42927</v>
      </c>
      <c r="B634" s="2">
        <v>15.188700000000001</v>
      </c>
      <c r="C634" s="2">
        <v>65.613531610634027</v>
      </c>
      <c r="D634" s="2">
        <v>-0.35079125402196532</v>
      </c>
      <c r="E634" s="2">
        <v>0.15255031938547711</v>
      </c>
      <c r="F634" s="2">
        <v>15.338139999999999</v>
      </c>
      <c r="G634" s="2">
        <v>15.246870000000001</v>
      </c>
      <c r="H634" s="2">
        <v>14.709795</v>
      </c>
      <c r="I634" s="2">
        <v>13.152072</v>
      </c>
      <c r="J634" s="2">
        <v>11.538938500000006</v>
      </c>
      <c r="K634" s="17" t="s">
        <v>54</v>
      </c>
      <c r="L634" s="17" t="s">
        <v>50</v>
      </c>
      <c r="M634" s="17" t="s">
        <v>47</v>
      </c>
    </row>
    <row r="635" spans="1:13" ht="13.5" x14ac:dyDescent="0.25">
      <c r="A635" s="3">
        <v>42928</v>
      </c>
      <c r="B635" s="2">
        <v>15.188700000000001</v>
      </c>
      <c r="C635" s="2">
        <v>65.613531610634027</v>
      </c>
      <c r="D635" s="2">
        <v>-0.32309496711043373</v>
      </c>
      <c r="E635" s="2">
        <v>7.9691505390620587E-2</v>
      </c>
      <c r="F635" s="2">
        <v>15.205699999999998</v>
      </c>
      <c r="G635" s="2">
        <v>15.305030000000002</v>
      </c>
      <c r="H635" s="2">
        <v>14.79368</v>
      </c>
      <c r="I635" s="2">
        <v>13.226206000000001</v>
      </c>
      <c r="J635" s="2">
        <v>11.559680000000007</v>
      </c>
      <c r="K635" s="17" t="s">
        <v>48</v>
      </c>
      <c r="L635" s="17" t="s">
        <v>50</v>
      </c>
      <c r="M635" s="17" t="s">
        <v>53</v>
      </c>
    </row>
    <row r="636" spans="1:13" ht="13.5" x14ac:dyDescent="0.25">
      <c r="A636" s="3">
        <v>42929</v>
      </c>
      <c r="B636" s="2">
        <v>15.233499999999999</v>
      </c>
      <c r="C636" s="2">
        <v>66.222507382243549</v>
      </c>
      <c r="D636" s="2">
        <v>-0.30421388799615023</v>
      </c>
      <c r="E636" s="2">
        <v>5.0660727504138817E-3</v>
      </c>
      <c r="F636" s="2">
        <v>15.129660000000001</v>
      </c>
      <c r="G636" s="2">
        <v>15.36543</v>
      </c>
      <c r="H636" s="2">
        <v>14.87533</v>
      </c>
      <c r="I636" s="2">
        <v>13.300998000000002</v>
      </c>
      <c r="J636" s="2">
        <v>11.58064550000001</v>
      </c>
      <c r="K636" s="17" t="s">
        <v>48</v>
      </c>
      <c r="L636" s="17" t="s">
        <v>49</v>
      </c>
      <c r="M636" s="17" t="s">
        <v>53</v>
      </c>
    </row>
    <row r="637" spans="1:13" ht="13.5" x14ac:dyDescent="0.25">
      <c r="A637" s="3">
        <v>42930</v>
      </c>
      <c r="B637" s="2">
        <v>15.4795</v>
      </c>
      <c r="C637" s="2">
        <v>69.424549772891737</v>
      </c>
      <c r="D637" s="2">
        <v>-0.24361345406904888</v>
      </c>
      <c r="E637" s="2">
        <v>-5.6562781541067905E-2</v>
      </c>
      <c r="F637" s="2">
        <v>15.228979999999998</v>
      </c>
      <c r="G637" s="2">
        <v>15.40659</v>
      </c>
      <c r="H637" s="2">
        <v>14.969054999999997</v>
      </c>
      <c r="I637" s="2">
        <v>13.378896000000003</v>
      </c>
      <c r="J637" s="2">
        <v>11.60284100000001</v>
      </c>
      <c r="K637" s="17" t="s">
        <v>48</v>
      </c>
      <c r="L637" s="17" t="s">
        <v>49</v>
      </c>
      <c r="M637" s="17" t="s">
        <v>51</v>
      </c>
    </row>
    <row r="638" spans="1:13" ht="13.5" x14ac:dyDescent="0.25">
      <c r="A638" s="3">
        <v>42933</v>
      </c>
      <c r="B638" s="2">
        <v>15.4795</v>
      </c>
      <c r="C638" s="2">
        <v>69.424549772891737</v>
      </c>
      <c r="D638" s="2">
        <v>-0.13127962744161614</v>
      </c>
      <c r="E638" s="2">
        <v>-9.6410472354158144E-2</v>
      </c>
      <c r="F638" s="2">
        <v>15.313980000000001</v>
      </c>
      <c r="G638" s="2">
        <v>15.404349999999999</v>
      </c>
      <c r="H638" s="2">
        <v>15.040409999999998</v>
      </c>
      <c r="I638" s="2">
        <v>13.456638000000003</v>
      </c>
      <c r="J638" s="2">
        <v>11.625233500000006</v>
      </c>
      <c r="K638" s="17" t="s">
        <v>48</v>
      </c>
      <c r="L638" s="17" t="s">
        <v>49</v>
      </c>
      <c r="M638" s="17" t="s">
        <v>51</v>
      </c>
    </row>
    <row r="639" spans="1:13" ht="13.5" x14ac:dyDescent="0.25">
      <c r="A639" s="3">
        <v>42934</v>
      </c>
      <c r="B639" s="2">
        <v>15.264799999999999</v>
      </c>
      <c r="C639" s="2">
        <v>63.346189100095067</v>
      </c>
      <c r="D639" s="2">
        <v>4.6647782337046806E-2</v>
      </c>
      <c r="E639" s="2">
        <v>-0.1193199812467633</v>
      </c>
      <c r="F639" s="2">
        <v>15.3292</v>
      </c>
      <c r="G639" s="2">
        <v>15.333670000000001</v>
      </c>
      <c r="H639" s="2">
        <v>15.087834999999995</v>
      </c>
      <c r="I639" s="2">
        <v>13.529296000000004</v>
      </c>
      <c r="J639" s="2">
        <v>11.646533000000007</v>
      </c>
      <c r="K639" s="17" t="s">
        <v>48</v>
      </c>
      <c r="L639" s="17" t="s">
        <v>50</v>
      </c>
      <c r="M639" s="17" t="s">
        <v>51</v>
      </c>
    </row>
    <row r="640" spans="1:13" ht="13.5" x14ac:dyDescent="0.25">
      <c r="A640" s="3">
        <v>42935</v>
      </c>
      <c r="B640" s="2">
        <v>15.264799999999999</v>
      </c>
      <c r="C640" s="2">
        <v>63.346189100095067</v>
      </c>
      <c r="D640" s="2">
        <v>0.17500347054155974</v>
      </c>
      <c r="E640" s="2">
        <v>-0.13118233637547011</v>
      </c>
      <c r="F640" s="2">
        <v>15.34442</v>
      </c>
      <c r="G640" s="2">
        <v>15.275060000000002</v>
      </c>
      <c r="H640" s="2">
        <v>15.122059999999996</v>
      </c>
      <c r="I640" s="2">
        <v>13.600378000000005</v>
      </c>
      <c r="J640" s="2">
        <v>11.667655000000007</v>
      </c>
      <c r="K640" s="17" t="s">
        <v>48</v>
      </c>
      <c r="L640" s="17" t="s">
        <v>50</v>
      </c>
      <c r="M640" s="17" t="s">
        <v>51</v>
      </c>
    </row>
    <row r="641" spans="1:13" ht="13.5" x14ac:dyDescent="0.25">
      <c r="A641" s="3">
        <v>42936</v>
      </c>
      <c r="B641" s="2">
        <v>14.987399999999999</v>
      </c>
      <c r="C641" s="2">
        <v>55.999355521424043</v>
      </c>
      <c r="D641" s="2">
        <v>0.26430774511157296</v>
      </c>
      <c r="E641" s="2">
        <v>-0.13266387375054164</v>
      </c>
      <c r="F641" s="2">
        <v>15.295199999999999</v>
      </c>
      <c r="G641" s="2">
        <v>15.212430000000001</v>
      </c>
      <c r="H641" s="2">
        <v>15.142639999999995</v>
      </c>
      <c r="I641" s="2">
        <v>13.664728000000004</v>
      </c>
      <c r="J641" s="2">
        <v>11.687745000000005</v>
      </c>
      <c r="K641" s="17" t="s">
        <v>48</v>
      </c>
      <c r="L641" s="17" t="s">
        <v>50</v>
      </c>
      <c r="M641" s="17" t="s">
        <v>53</v>
      </c>
    </row>
    <row r="642" spans="1:13" ht="13.5" x14ac:dyDescent="0.25">
      <c r="A642" s="3">
        <v>42937</v>
      </c>
      <c r="B642" s="2">
        <v>14.7637</v>
      </c>
      <c r="C642" s="2">
        <v>50.875116955412629</v>
      </c>
      <c r="D642" s="2">
        <v>0.25792496598424286</v>
      </c>
      <c r="E642" s="2">
        <v>-0.12693090601877052</v>
      </c>
      <c r="F642" s="2">
        <v>15.15204</v>
      </c>
      <c r="G642" s="2">
        <v>15.190509999999998</v>
      </c>
      <c r="H642" s="2">
        <v>15.156059999999997</v>
      </c>
      <c r="I642" s="2">
        <v>13.725078000000005</v>
      </c>
      <c r="J642" s="2">
        <v>11.706696500000005</v>
      </c>
      <c r="K642" s="17" t="s">
        <v>54</v>
      </c>
      <c r="L642" s="17" t="s">
        <v>50</v>
      </c>
      <c r="M642" s="17" t="s">
        <v>47</v>
      </c>
    </row>
    <row r="643" spans="1:13" ht="13.5" x14ac:dyDescent="0.25">
      <c r="A643" s="3">
        <v>42940</v>
      </c>
      <c r="B643" s="2">
        <v>14.602600000000001</v>
      </c>
      <c r="C643" s="2">
        <v>47.503877421816938</v>
      </c>
      <c r="D643" s="2">
        <v>0.27543162090175599</v>
      </c>
      <c r="E643" s="2">
        <v>-0.11575813987658463</v>
      </c>
      <c r="F643" s="2">
        <v>14.976659999999999</v>
      </c>
      <c r="G643" s="2">
        <v>15.145319999999998</v>
      </c>
      <c r="H643" s="2">
        <v>15.161424999999999</v>
      </c>
      <c r="I643" s="2">
        <v>13.782206000000006</v>
      </c>
      <c r="J643" s="2">
        <v>11.724842500000005</v>
      </c>
      <c r="K643" s="17" t="s">
        <v>54</v>
      </c>
      <c r="L643" s="17" t="s">
        <v>50</v>
      </c>
      <c r="M643" s="17" t="s">
        <v>47</v>
      </c>
    </row>
    <row r="644" spans="1:13" ht="13.5" x14ac:dyDescent="0.25">
      <c r="A644" s="3">
        <v>42942</v>
      </c>
      <c r="B644" s="2">
        <v>14.7637</v>
      </c>
      <c r="C644" s="2">
        <v>51.000588413347188</v>
      </c>
      <c r="D644" s="2">
        <v>0.29987151725135597</v>
      </c>
      <c r="E644" s="2">
        <v>-0.10075385446039255</v>
      </c>
      <c r="F644" s="2">
        <v>14.876440000000002</v>
      </c>
      <c r="G644" s="2">
        <v>15.102819999999999</v>
      </c>
      <c r="H644" s="2">
        <v>15.174845000000005</v>
      </c>
      <c r="I644" s="2">
        <v>13.843266000000005</v>
      </c>
      <c r="J644" s="2">
        <v>11.744247500000006</v>
      </c>
      <c r="K644" s="17" t="s">
        <v>54</v>
      </c>
      <c r="L644" s="17" t="s">
        <v>50</v>
      </c>
      <c r="M644" s="17" t="s">
        <v>47</v>
      </c>
    </row>
    <row r="645" spans="1:13" ht="13.5" x14ac:dyDescent="0.25">
      <c r="A645" s="3">
        <v>42943</v>
      </c>
      <c r="B645" s="2">
        <v>14.808400000000001</v>
      </c>
      <c r="C645" s="2">
        <v>51.956815332809597</v>
      </c>
      <c r="D645" s="2">
        <v>0.31713443869618274</v>
      </c>
      <c r="E645" s="2">
        <v>-8.721948792684435E-2</v>
      </c>
      <c r="F645" s="2">
        <v>14.785160000000001</v>
      </c>
      <c r="G645" s="2">
        <v>15.064789999999999</v>
      </c>
      <c r="H645" s="2">
        <v>15.184910000000002</v>
      </c>
      <c r="I645" s="2">
        <v>13.904116000000005</v>
      </c>
      <c r="J645" s="2">
        <v>11.763659000000004</v>
      </c>
      <c r="K645" s="17" t="s">
        <v>48</v>
      </c>
      <c r="L645" s="17" t="s">
        <v>50</v>
      </c>
      <c r="M645" s="17" t="s">
        <v>53</v>
      </c>
    </row>
    <row r="646" spans="1:13" ht="13.5" x14ac:dyDescent="0.25">
      <c r="A646" s="3">
        <v>42944</v>
      </c>
      <c r="B646" s="2">
        <v>14.7637</v>
      </c>
      <c r="C646" s="2">
        <v>50.887355045113353</v>
      </c>
      <c r="D646" s="2">
        <v>0.34158277386012159</v>
      </c>
      <c r="E646" s="2">
        <v>-7.0342098339328932E-2</v>
      </c>
      <c r="F646" s="2">
        <v>14.74042</v>
      </c>
      <c r="G646" s="2">
        <v>15.017810000000001</v>
      </c>
      <c r="H646" s="2">
        <v>15.19162</v>
      </c>
      <c r="I646" s="2">
        <v>13.964466000000005</v>
      </c>
      <c r="J646" s="2">
        <v>11.782867000000003</v>
      </c>
      <c r="K646" s="17" t="s">
        <v>48</v>
      </c>
      <c r="L646" s="17" t="s">
        <v>50</v>
      </c>
      <c r="M646" s="17" t="s">
        <v>53</v>
      </c>
    </row>
    <row r="647" spans="1:13" ht="13.5" x14ac:dyDescent="0.25">
      <c r="A647" s="3">
        <v>42947</v>
      </c>
      <c r="B647" s="2">
        <v>14.6295</v>
      </c>
      <c r="C647" s="2">
        <v>47.712088123352054</v>
      </c>
      <c r="D647" s="2">
        <v>0.40998551196451771</v>
      </c>
      <c r="E647" s="2">
        <v>-4.872888316168808E-2</v>
      </c>
      <c r="F647" s="2">
        <v>14.713580000000002</v>
      </c>
      <c r="G647" s="2">
        <v>14.93281</v>
      </c>
      <c r="H647" s="2">
        <v>15.169700000000001</v>
      </c>
      <c r="I647" s="2">
        <v>14.023630000000004</v>
      </c>
      <c r="J647" s="2">
        <v>11.801601000000005</v>
      </c>
      <c r="K647" s="17" t="s">
        <v>48</v>
      </c>
      <c r="L647" s="17" t="s">
        <v>50</v>
      </c>
      <c r="M647" s="17" t="s">
        <v>53</v>
      </c>
    </row>
    <row r="648" spans="1:13" ht="13.5" x14ac:dyDescent="0.25">
      <c r="A648" s="3">
        <v>42948</v>
      </c>
      <c r="B648" s="2">
        <v>14.674200000000001</v>
      </c>
      <c r="C648" s="2">
        <v>48.856804539760674</v>
      </c>
      <c r="D648" s="2">
        <v>0.46528069980169917</v>
      </c>
      <c r="E648" s="2">
        <v>-2.9891446966702324E-2</v>
      </c>
      <c r="F648" s="2">
        <v>14.7279</v>
      </c>
      <c r="G648" s="2">
        <v>14.852280000000002</v>
      </c>
      <c r="H648" s="2">
        <v>15.128315000000001</v>
      </c>
      <c r="I648" s="2">
        <v>14.082268000000004</v>
      </c>
      <c r="J648" s="2">
        <v>11.820736000000005</v>
      </c>
      <c r="K648" s="17" t="s">
        <v>48</v>
      </c>
      <c r="L648" s="17" t="s">
        <v>50</v>
      </c>
      <c r="M648" s="17" t="s">
        <v>51</v>
      </c>
    </row>
    <row r="649" spans="1:13" ht="13.5" x14ac:dyDescent="0.25">
      <c r="A649" s="3">
        <v>42949</v>
      </c>
      <c r="B649" s="2">
        <v>14.7592</v>
      </c>
      <c r="C649" s="2">
        <v>51.051296004484826</v>
      </c>
      <c r="D649" s="2">
        <v>0.47315093870773239</v>
      </c>
      <c r="E649" s="2">
        <v>-1.3937905485671384E-2</v>
      </c>
      <c r="F649" s="2">
        <v>14.726999999999999</v>
      </c>
      <c r="G649" s="2">
        <v>14.801720000000003</v>
      </c>
      <c r="H649" s="2">
        <v>15.067695000000004</v>
      </c>
      <c r="I649" s="2">
        <v>14.142054000000003</v>
      </c>
      <c r="J649" s="2">
        <v>11.840611500000005</v>
      </c>
      <c r="K649" s="17" t="s">
        <v>48</v>
      </c>
      <c r="L649" s="17" t="s">
        <v>50</v>
      </c>
      <c r="M649" s="17" t="s">
        <v>53</v>
      </c>
    </row>
    <row r="650" spans="1:13" ht="13.5" x14ac:dyDescent="0.25">
      <c r="A650" s="3">
        <v>42950</v>
      </c>
      <c r="B650" s="2">
        <v>14.7592</v>
      </c>
      <c r="C650" s="2">
        <v>51.051296004484826</v>
      </c>
      <c r="D650" s="2">
        <v>0.47968687017305811</v>
      </c>
      <c r="E650" s="2">
        <v>6.2505884855797618E-3</v>
      </c>
      <c r="F650" s="2">
        <v>14.717160000000002</v>
      </c>
      <c r="G650" s="2">
        <v>14.751160000000002</v>
      </c>
      <c r="H650" s="2">
        <v>15.013110000000003</v>
      </c>
      <c r="I650" s="2">
        <v>14.205390000000001</v>
      </c>
      <c r="J650" s="2">
        <v>11.860782500000004</v>
      </c>
      <c r="K650" s="17" t="s">
        <v>48</v>
      </c>
      <c r="L650" s="17" t="s">
        <v>50</v>
      </c>
      <c r="M650" s="17" t="s">
        <v>53</v>
      </c>
    </row>
    <row r="651" spans="1:13" ht="13.5" x14ac:dyDescent="0.25">
      <c r="A651" s="3">
        <v>42951</v>
      </c>
      <c r="B651" s="2">
        <v>14.7637</v>
      </c>
      <c r="C651" s="2">
        <v>51.17991571156891</v>
      </c>
      <c r="D651" s="2">
        <v>0.44209266411115422</v>
      </c>
      <c r="E651" s="2">
        <v>2.1828201510930137E-2</v>
      </c>
      <c r="F651" s="2">
        <v>14.717160000000002</v>
      </c>
      <c r="G651" s="2">
        <v>14.72879</v>
      </c>
      <c r="H651" s="2">
        <v>14.970610000000004</v>
      </c>
      <c r="I651" s="2">
        <v>14.267237999999997</v>
      </c>
      <c r="J651" s="2">
        <v>11.881331000000005</v>
      </c>
      <c r="K651" s="17" t="s">
        <v>48</v>
      </c>
      <c r="L651" s="17" t="s">
        <v>50</v>
      </c>
      <c r="M651" s="17" t="s">
        <v>50</v>
      </c>
    </row>
    <row r="652" spans="1:13" ht="13.5" x14ac:dyDescent="0.25">
      <c r="A652" s="3">
        <v>42954</v>
      </c>
      <c r="B652" s="2">
        <v>14.7234</v>
      </c>
      <c r="C652" s="2">
        <v>49.914963006976159</v>
      </c>
      <c r="D652" s="2">
        <v>0.37871950934343701</v>
      </c>
      <c r="E652" s="2">
        <v>2.8627112402453227E-2</v>
      </c>
      <c r="F652" s="2">
        <v>14.735939999999999</v>
      </c>
      <c r="G652" s="2">
        <v>14.72476</v>
      </c>
      <c r="H652" s="2">
        <v>14.957635000000002</v>
      </c>
      <c r="I652" s="2">
        <v>14.326307999999997</v>
      </c>
      <c r="J652" s="2">
        <v>11.901323000000005</v>
      </c>
      <c r="K652" s="17" t="s">
        <v>48</v>
      </c>
      <c r="L652" s="17" t="s">
        <v>50</v>
      </c>
      <c r="M652" s="17" t="s">
        <v>51</v>
      </c>
    </row>
    <row r="653" spans="1:13" ht="13.5" x14ac:dyDescent="0.25">
      <c r="A653" s="3">
        <v>42955</v>
      </c>
      <c r="B653" s="2">
        <v>14.745799999999999</v>
      </c>
      <c r="C653" s="2">
        <v>50.645146886919996</v>
      </c>
      <c r="D653" s="2">
        <v>0.2987676700314843</v>
      </c>
      <c r="E653" s="2">
        <v>2.5543299306034169E-2</v>
      </c>
      <c r="F653" s="2">
        <v>14.750260000000001</v>
      </c>
      <c r="G653" s="2">
        <v>14.739079999999998</v>
      </c>
      <c r="H653" s="2">
        <v>14.9422</v>
      </c>
      <c r="I653" s="2">
        <v>14.384721999999996</v>
      </c>
      <c r="J653" s="2">
        <v>11.921427000000005</v>
      </c>
      <c r="K653" s="17" t="s">
        <v>48</v>
      </c>
      <c r="L653" s="17" t="s">
        <v>50</v>
      </c>
      <c r="M653" s="17" t="s">
        <v>51</v>
      </c>
    </row>
    <row r="654" spans="1:13" ht="13.5" x14ac:dyDescent="0.25">
      <c r="A654" s="3">
        <v>42956</v>
      </c>
      <c r="B654" s="2">
        <v>14.7637</v>
      </c>
      <c r="C654" s="2">
        <v>51.256692608553628</v>
      </c>
      <c r="D654" s="2">
        <v>0.25454936094056535</v>
      </c>
      <c r="E654" s="2">
        <v>1.281569203349458E-2</v>
      </c>
      <c r="F654" s="2">
        <v>14.751159999999999</v>
      </c>
      <c r="G654" s="2">
        <v>14.739079999999998</v>
      </c>
      <c r="H654" s="2">
        <v>14.920949999999999</v>
      </c>
      <c r="I654" s="2">
        <v>14.433321999999997</v>
      </c>
      <c r="J654" s="2">
        <v>11.940043500000007</v>
      </c>
      <c r="K654" s="17" t="s">
        <v>48</v>
      </c>
      <c r="L654" s="17" t="s">
        <v>50</v>
      </c>
      <c r="M654" s="17" t="s">
        <v>51</v>
      </c>
    </row>
    <row r="655" spans="1:13" ht="13.5" x14ac:dyDescent="0.25">
      <c r="A655" s="3">
        <v>42957</v>
      </c>
      <c r="B655" s="2">
        <v>14.786099999999999</v>
      </c>
      <c r="C655" s="2">
        <v>52.057266696999079</v>
      </c>
      <c r="D655" s="2">
        <v>0.2222222029811185</v>
      </c>
      <c r="E655" s="2">
        <v>-6.5263291950520101E-3</v>
      </c>
      <c r="F655" s="2">
        <v>14.756540000000001</v>
      </c>
      <c r="G655" s="2">
        <v>14.73685</v>
      </c>
      <c r="H655" s="2">
        <v>14.900819999999996</v>
      </c>
      <c r="I655" s="2">
        <v>14.480633999999995</v>
      </c>
      <c r="J655" s="2">
        <v>11.958969000000007</v>
      </c>
      <c r="K655" s="17" t="s">
        <v>48</v>
      </c>
      <c r="L655" s="17" t="s">
        <v>50</v>
      </c>
      <c r="M655" s="17" t="s">
        <v>51</v>
      </c>
    </row>
    <row r="656" spans="1:13" ht="13.5" x14ac:dyDescent="0.25">
      <c r="A656" s="3">
        <v>42958</v>
      </c>
      <c r="B656" s="2">
        <v>14.982900000000001</v>
      </c>
      <c r="C656" s="2">
        <v>58.505475430495501</v>
      </c>
      <c r="D656" s="2">
        <v>0.17316164101310783</v>
      </c>
      <c r="E656" s="2">
        <v>-4.1340649045707327E-2</v>
      </c>
      <c r="F656" s="2">
        <v>14.800380000000001</v>
      </c>
      <c r="G656" s="2">
        <v>14.758770000000002</v>
      </c>
      <c r="H656" s="2">
        <v>14.888290000000001</v>
      </c>
      <c r="I656" s="2">
        <v>14.530305999999996</v>
      </c>
      <c r="J656" s="2">
        <v>11.979075500000004</v>
      </c>
      <c r="K656" s="17" t="s">
        <v>48</v>
      </c>
      <c r="L656" s="17" t="s">
        <v>50</v>
      </c>
      <c r="M656" s="17" t="s">
        <v>51</v>
      </c>
    </row>
    <row r="657" spans="1:13" ht="13.5" x14ac:dyDescent="0.25">
      <c r="A657" s="3">
        <v>42961</v>
      </c>
      <c r="B657" s="2">
        <v>15.2066</v>
      </c>
      <c r="C657" s="2">
        <v>64.371448174226515</v>
      </c>
      <c r="D657" s="2">
        <v>9.3035996838590762E-2</v>
      </c>
      <c r="E657" s="2">
        <v>-7.9641948076919183E-2</v>
      </c>
      <c r="F657" s="2">
        <v>14.897020000000001</v>
      </c>
      <c r="G657" s="2">
        <v>14.816480000000002</v>
      </c>
      <c r="H657" s="2">
        <v>14.874644999999997</v>
      </c>
      <c r="I657" s="2">
        <v>14.579325999999995</v>
      </c>
      <c r="J657" s="2">
        <v>11.999709000000003</v>
      </c>
      <c r="K657" s="17" t="s">
        <v>48</v>
      </c>
      <c r="L657" s="17" t="s">
        <v>50</v>
      </c>
      <c r="M657" s="17" t="s">
        <v>51</v>
      </c>
    </row>
    <row r="658" spans="1:13" ht="13.5" x14ac:dyDescent="0.25">
      <c r="A658" s="3">
        <v>42962</v>
      </c>
      <c r="B658" s="2">
        <v>15.707700000000001</v>
      </c>
      <c r="C658" s="2">
        <v>73.431946537991621</v>
      </c>
      <c r="D658" s="2">
        <v>-7.6189779059863127E-3</v>
      </c>
      <c r="E658" s="2">
        <v>-0.1229013039716253</v>
      </c>
      <c r="F658" s="2">
        <v>15.089400000000001</v>
      </c>
      <c r="G658" s="2">
        <v>14.919829999999999</v>
      </c>
      <c r="H658" s="2">
        <v>14.886054999999999</v>
      </c>
      <c r="I658" s="2">
        <v>14.634897999999996</v>
      </c>
      <c r="J658" s="2">
        <v>12.023360999999998</v>
      </c>
      <c r="K658" s="17" t="s">
        <v>48</v>
      </c>
      <c r="L658" s="17" t="s">
        <v>49</v>
      </c>
      <c r="M658" s="17" t="s">
        <v>51</v>
      </c>
    </row>
    <row r="659" spans="1:13" ht="13.5" x14ac:dyDescent="0.25">
      <c r="A659" s="3">
        <v>42963</v>
      </c>
      <c r="B659" s="2">
        <v>15.569000000000001</v>
      </c>
      <c r="C659" s="2">
        <v>68.257753265287519</v>
      </c>
      <c r="D659" s="2">
        <v>-7.4819667772468179E-2</v>
      </c>
      <c r="E659" s="2">
        <v>-0.16294686875045908</v>
      </c>
      <c r="F659" s="2">
        <v>15.25046</v>
      </c>
      <c r="G659" s="2">
        <v>15.000809999999998</v>
      </c>
      <c r="H659" s="2">
        <v>14.901265</v>
      </c>
      <c r="I659" s="2">
        <v>14.688009999999995</v>
      </c>
      <c r="J659" s="2">
        <v>12.045983999999999</v>
      </c>
      <c r="K659" s="17" t="s">
        <v>54</v>
      </c>
      <c r="L659" s="17" t="s">
        <v>50</v>
      </c>
      <c r="M659" s="17" t="s">
        <v>55</v>
      </c>
    </row>
    <row r="660" spans="1:13" ht="13.5" x14ac:dyDescent="0.25">
      <c r="A660" s="3">
        <v>42964</v>
      </c>
      <c r="B660" s="2">
        <v>16.011900000000001</v>
      </c>
      <c r="C660" s="2">
        <v>74.449014905494678</v>
      </c>
      <c r="D660" s="2">
        <v>-0.16865303256504127</v>
      </c>
      <c r="E660" s="2">
        <v>-0.20226539668478422</v>
      </c>
      <c r="F660" s="2">
        <v>15.495620000000002</v>
      </c>
      <c r="G660" s="2">
        <v>15.126079999999998</v>
      </c>
      <c r="H660" s="2">
        <v>14.938620000000004</v>
      </c>
      <c r="I660" s="2">
        <v>14.755895999999993</v>
      </c>
      <c r="J660" s="2">
        <v>12.070841499999997</v>
      </c>
      <c r="K660" s="17" t="s">
        <v>54</v>
      </c>
      <c r="L660" s="17" t="s">
        <v>50</v>
      </c>
      <c r="M660" s="17" t="s">
        <v>55</v>
      </c>
    </row>
    <row r="661" spans="1:13" ht="13.5" x14ac:dyDescent="0.25">
      <c r="A661" s="3">
        <v>42965</v>
      </c>
      <c r="B661" s="2">
        <v>15.913500000000001</v>
      </c>
      <c r="C661" s="2">
        <v>71.129567704603957</v>
      </c>
      <c r="D661" s="2">
        <v>-0.24654181657557395</v>
      </c>
      <c r="E661" s="2">
        <v>-0.22893919146488881</v>
      </c>
      <c r="F661" s="2">
        <v>15.68174</v>
      </c>
      <c r="G661" s="2">
        <v>15.241060000000001</v>
      </c>
      <c r="H661" s="2">
        <v>14.984925</v>
      </c>
      <c r="I661" s="2">
        <v>14.816293999999994</v>
      </c>
      <c r="J661" s="2">
        <v>12.095207</v>
      </c>
      <c r="K661" s="17" t="s">
        <v>54</v>
      </c>
      <c r="L661" s="17" t="s">
        <v>50</v>
      </c>
      <c r="M661" s="17" t="s">
        <v>55</v>
      </c>
    </row>
    <row r="662" spans="1:13" ht="13.5" x14ac:dyDescent="0.25">
      <c r="A662" s="3">
        <v>42968</v>
      </c>
      <c r="B662" s="2">
        <v>16.0611</v>
      </c>
      <c r="C662" s="2">
        <v>73.069252493605035</v>
      </c>
      <c r="D662" s="2">
        <v>-0.33499266653737969</v>
      </c>
      <c r="E662" s="2">
        <v>-0.23447774273771599</v>
      </c>
      <c r="F662" s="2">
        <v>15.852639999999999</v>
      </c>
      <c r="G662" s="2">
        <v>15.374830000000003</v>
      </c>
      <c r="H662" s="2">
        <v>15.049795</v>
      </c>
      <c r="I662" s="2">
        <v>14.880825999999995</v>
      </c>
      <c r="J662" s="2">
        <v>12.120507499999999</v>
      </c>
      <c r="K662" s="17" t="s">
        <v>54</v>
      </c>
      <c r="L662" s="17" t="s">
        <v>50</v>
      </c>
      <c r="M662" s="17" t="s">
        <v>55</v>
      </c>
    </row>
    <row r="663" spans="1:13" ht="13.5" x14ac:dyDescent="0.25">
      <c r="A663" s="3">
        <v>42969</v>
      </c>
      <c r="B663" s="2">
        <v>16.038799999999998</v>
      </c>
      <c r="C663" s="2">
        <v>72.279130804652041</v>
      </c>
      <c r="D663" s="2">
        <v>-0.41062062401130284</v>
      </c>
      <c r="E663" s="2">
        <v>-0.21797274669085326</v>
      </c>
      <c r="F663" s="2">
        <v>15.918859999999999</v>
      </c>
      <c r="G663" s="2">
        <v>15.50413</v>
      </c>
      <c r="H663" s="2">
        <v>15.121604999999999</v>
      </c>
      <c r="I663" s="2">
        <v>14.928069999999996</v>
      </c>
      <c r="J663" s="2">
        <v>12.1456965</v>
      </c>
      <c r="K663" s="17" t="s">
        <v>54</v>
      </c>
      <c r="L663" s="17" t="s">
        <v>52</v>
      </c>
      <c r="M663" s="17" t="s">
        <v>55</v>
      </c>
    </row>
    <row r="664" spans="1:13" ht="13.5" x14ac:dyDescent="0.25">
      <c r="A664" s="3">
        <v>42970</v>
      </c>
      <c r="B664" s="2">
        <v>15.9716</v>
      </c>
      <c r="C664" s="2">
        <v>69.828700404704847</v>
      </c>
      <c r="D664" s="2">
        <v>-0.47219727873860684</v>
      </c>
      <c r="E664" s="2">
        <v>-0.18186129286501013</v>
      </c>
      <c r="F664" s="2">
        <v>15.999379999999999</v>
      </c>
      <c r="G664" s="2">
        <v>15.624919999999999</v>
      </c>
      <c r="H664" s="2">
        <v>15.181999999999999</v>
      </c>
      <c r="I664" s="2">
        <v>14.977281999999995</v>
      </c>
      <c r="J664" s="2">
        <v>12.170588999999998</v>
      </c>
      <c r="K664" s="17" t="s">
        <v>54</v>
      </c>
      <c r="L664" s="17" t="s">
        <v>50</v>
      </c>
      <c r="M664" s="17" t="s">
        <v>55</v>
      </c>
    </row>
    <row r="665" spans="1:13" ht="13.5" x14ac:dyDescent="0.25">
      <c r="A665" s="3">
        <v>42971</v>
      </c>
      <c r="B665" s="2">
        <v>15.9716</v>
      </c>
      <c r="C665" s="2">
        <v>69.828700404704847</v>
      </c>
      <c r="D665" s="2">
        <v>-0.52537901929431818</v>
      </c>
      <c r="E665" s="2">
        <v>-0.13825371654551338</v>
      </c>
      <c r="F665" s="2">
        <v>15.991320000000002</v>
      </c>
      <c r="G665" s="2">
        <v>15.743469999999999</v>
      </c>
      <c r="H665" s="2">
        <v>15.240159999999999</v>
      </c>
      <c r="I665" s="2">
        <v>15.026493999999996</v>
      </c>
      <c r="J665" s="2">
        <v>12.195540499999995</v>
      </c>
      <c r="K665" s="17" t="s">
        <v>54</v>
      </c>
      <c r="L665" s="17" t="s">
        <v>50</v>
      </c>
      <c r="M665" s="17" t="s">
        <v>47</v>
      </c>
    </row>
    <row r="666" spans="1:13" ht="13.5" x14ac:dyDescent="0.25">
      <c r="A666" s="3">
        <v>42972</v>
      </c>
      <c r="B666" s="2">
        <v>16.092400000000001</v>
      </c>
      <c r="C666" s="2">
        <v>71.820431985416974</v>
      </c>
      <c r="D666" s="2">
        <v>-0.55323959643290266</v>
      </c>
      <c r="E666" s="2">
        <v>-8.4793460688805361E-2</v>
      </c>
      <c r="F666" s="2">
        <v>16.027099999999997</v>
      </c>
      <c r="G666" s="2">
        <v>15.854419999999999</v>
      </c>
      <c r="H666" s="2">
        <v>15.306595000000002</v>
      </c>
      <c r="I666" s="2">
        <v>15.076331999999997</v>
      </c>
      <c r="J666" s="2">
        <v>12.221391999999996</v>
      </c>
      <c r="K666" s="17" t="s">
        <v>54</v>
      </c>
      <c r="L666" s="17" t="s">
        <v>50</v>
      </c>
      <c r="M666" s="17" t="s">
        <v>55</v>
      </c>
    </row>
    <row r="667" spans="1:13" ht="13.5" x14ac:dyDescent="0.25">
      <c r="A667" s="3">
        <v>42975</v>
      </c>
      <c r="B667" s="2">
        <v>16.1953</v>
      </c>
      <c r="C667" s="2">
        <v>73.42948337517862</v>
      </c>
      <c r="D667" s="2">
        <v>-0.55461367143968054</v>
      </c>
      <c r="E667" s="2">
        <v>-6.6519200390575628E-2</v>
      </c>
      <c r="F667" s="2">
        <v>16.053940000000001</v>
      </c>
      <c r="G667" s="2">
        <v>15.953289999999999</v>
      </c>
      <c r="H667" s="2">
        <v>15.384885000000001</v>
      </c>
      <c r="I667" s="2">
        <v>15.128137999999996</v>
      </c>
      <c r="J667" s="2">
        <v>12.247797499999992</v>
      </c>
      <c r="K667" s="17" t="s">
        <v>54</v>
      </c>
      <c r="L667" s="17" t="s">
        <v>50</v>
      </c>
      <c r="M667" s="17" t="s">
        <v>55</v>
      </c>
    </row>
    <row r="668" spans="1:13" ht="13.5" x14ac:dyDescent="0.25">
      <c r="A668" s="3">
        <v>42976</v>
      </c>
      <c r="B668" s="2">
        <v>16.683</v>
      </c>
      <c r="C668" s="2">
        <v>79.425757749989771</v>
      </c>
      <c r="D668" s="2">
        <v>-0.51967069691291456</v>
      </c>
      <c r="E668" s="2">
        <v>-4.1748159613827301E-2</v>
      </c>
      <c r="F668" s="2">
        <v>16.182780000000001</v>
      </c>
      <c r="G668" s="2">
        <v>16.050819999999995</v>
      </c>
      <c r="H668" s="2">
        <v>15.485324999999998</v>
      </c>
      <c r="I668" s="2">
        <v>15.180749999999996</v>
      </c>
      <c r="J668" s="2">
        <v>12.276601999999993</v>
      </c>
      <c r="K668" s="17" t="s">
        <v>48</v>
      </c>
      <c r="L668" s="17" t="s">
        <v>49</v>
      </c>
      <c r="M668" s="17" t="s">
        <v>51</v>
      </c>
    </row>
    <row r="669" spans="1:13" ht="13.5" x14ac:dyDescent="0.25">
      <c r="A669" s="3">
        <v>42977</v>
      </c>
      <c r="B669" s="2">
        <v>17.134799999999998</v>
      </c>
      <c r="C669" s="2">
        <v>83.206669123788117</v>
      </c>
      <c r="D669" s="2">
        <v>-0.55229120750404803</v>
      </c>
      <c r="E669" s="2">
        <v>-1.5476996094420884E-2</v>
      </c>
      <c r="F669" s="2">
        <v>16.415419999999997</v>
      </c>
      <c r="G669" s="2">
        <v>16.207399999999996</v>
      </c>
      <c r="H669" s="2">
        <v>15.604104999999999</v>
      </c>
      <c r="I669" s="2">
        <v>15.237119999999997</v>
      </c>
      <c r="J669" s="2">
        <v>12.30766549999999</v>
      </c>
      <c r="K669" s="17" t="s">
        <v>48</v>
      </c>
      <c r="L669" s="17" t="s">
        <v>49</v>
      </c>
      <c r="M669" s="17" t="s">
        <v>51</v>
      </c>
    </row>
    <row r="670" spans="1:13" ht="13.5" x14ac:dyDescent="0.25">
      <c r="A670" s="3">
        <v>42978</v>
      </c>
      <c r="B670" s="2">
        <v>17.219899999999999</v>
      </c>
      <c r="C670" s="2">
        <v>83.810176763685206</v>
      </c>
      <c r="D670" s="2">
        <v>-0.52756378751129951</v>
      </c>
      <c r="E670" s="2">
        <v>4.0016295090395254E-3</v>
      </c>
      <c r="F670" s="2">
        <v>16.66508</v>
      </c>
      <c r="G670" s="2">
        <v>16.328199999999999</v>
      </c>
      <c r="H670" s="2">
        <v>15.727139999999997</v>
      </c>
      <c r="I670" s="2">
        <v>15.289911999999999</v>
      </c>
      <c r="J670" s="2">
        <v>12.338956999999992</v>
      </c>
      <c r="K670" s="17" t="s">
        <v>48</v>
      </c>
      <c r="L670" s="17" t="s">
        <v>49</v>
      </c>
      <c r="M670" s="17" t="s">
        <v>51</v>
      </c>
    </row>
    <row r="671" spans="1:13" ht="13.5" x14ac:dyDescent="0.25">
      <c r="A671" s="3">
        <v>42982</v>
      </c>
      <c r="B671" s="2">
        <v>17.0901</v>
      </c>
      <c r="C671" s="2">
        <v>79.138593736697544</v>
      </c>
      <c r="D671" s="2">
        <v>-0.52146835831457139</v>
      </c>
      <c r="E671" s="2">
        <v>8.3945389979158576E-3</v>
      </c>
      <c r="F671" s="2">
        <v>16.864619999999995</v>
      </c>
      <c r="G671" s="2">
        <v>16.44586</v>
      </c>
      <c r="H671" s="2">
        <v>15.843460000000002</v>
      </c>
      <c r="I671" s="2">
        <v>15.340197999999997</v>
      </c>
      <c r="J671" s="2">
        <v>12.369599499999991</v>
      </c>
      <c r="K671" s="17" t="s">
        <v>48</v>
      </c>
      <c r="L671" s="17" t="s">
        <v>49</v>
      </c>
      <c r="M671" s="17" t="s">
        <v>51</v>
      </c>
    </row>
    <row r="672" spans="1:13" ht="13.5" x14ac:dyDescent="0.25">
      <c r="A672" s="3">
        <v>42983</v>
      </c>
      <c r="B672" s="2">
        <v>16.785900000000002</v>
      </c>
      <c r="C672" s="2">
        <v>69.378353553205486</v>
      </c>
      <c r="D672" s="2">
        <v>-0.47891759916255516</v>
      </c>
      <c r="E672" s="2">
        <v>1.7851828227527192E-2</v>
      </c>
      <c r="F672" s="2">
        <v>16.98274</v>
      </c>
      <c r="G672" s="2">
        <v>16.518340000000002</v>
      </c>
      <c r="H672" s="2">
        <v>15.946585000000002</v>
      </c>
      <c r="I672" s="2">
        <v>15.386009999999999</v>
      </c>
      <c r="J672" s="2">
        <v>12.398720999999989</v>
      </c>
      <c r="K672" s="17" t="s">
        <v>48</v>
      </c>
      <c r="L672" s="17" t="s">
        <v>49</v>
      </c>
      <c r="M672" s="17" t="s">
        <v>51</v>
      </c>
    </row>
    <row r="673" spans="1:13" ht="13.5" x14ac:dyDescent="0.25">
      <c r="A673" s="3">
        <v>42984</v>
      </c>
      <c r="B673" s="2">
        <v>16.642700000000001</v>
      </c>
      <c r="C673" s="2">
        <v>65.295852863756721</v>
      </c>
      <c r="D673" s="2">
        <v>-0.44120555026382391</v>
      </c>
      <c r="E673" s="2">
        <v>3.0688798250742187E-2</v>
      </c>
      <c r="F673" s="2">
        <v>16.974679999999999</v>
      </c>
      <c r="G673" s="2">
        <v>16.57873</v>
      </c>
      <c r="H673" s="2">
        <v>16.041429999999998</v>
      </c>
      <c r="I673" s="2">
        <v>15.428958</v>
      </c>
      <c r="J673" s="2">
        <v>12.426929499999988</v>
      </c>
      <c r="K673" s="17" t="s">
        <v>48</v>
      </c>
      <c r="L673" s="17" t="s">
        <v>50</v>
      </c>
      <c r="M673" s="17" t="s">
        <v>53</v>
      </c>
    </row>
    <row r="674" spans="1:13" ht="13.5" x14ac:dyDescent="0.25">
      <c r="A674" s="3">
        <v>42985</v>
      </c>
      <c r="B674" s="2">
        <v>16.463799999999999</v>
      </c>
      <c r="C674" s="2">
        <v>60.505687731568393</v>
      </c>
      <c r="D674" s="2">
        <v>-0.41059975069628152</v>
      </c>
      <c r="E674" s="2">
        <v>3.1688214107475486E-2</v>
      </c>
      <c r="F674" s="2">
        <v>16.840480000000003</v>
      </c>
      <c r="G674" s="2">
        <v>16.627949999999995</v>
      </c>
      <c r="H674" s="2">
        <v>16.126435000000001</v>
      </c>
      <c r="I674" s="2">
        <v>15.468328000000001</v>
      </c>
      <c r="J674" s="2">
        <v>12.454440499999986</v>
      </c>
      <c r="K674" s="17" t="s">
        <v>54</v>
      </c>
      <c r="L674" s="17" t="s">
        <v>50</v>
      </c>
      <c r="M674" s="17" t="s">
        <v>47</v>
      </c>
    </row>
    <row r="675" spans="1:13" ht="13.5" x14ac:dyDescent="0.25">
      <c r="A675" s="3">
        <v>42986</v>
      </c>
      <c r="B675" s="2">
        <v>16.432500000000001</v>
      </c>
      <c r="C675" s="2">
        <v>59.680756237475755</v>
      </c>
      <c r="D675" s="2">
        <v>-0.38523224675366308</v>
      </c>
      <c r="E675" s="2">
        <v>3.7792924153167304E-2</v>
      </c>
      <c r="F675" s="2">
        <v>16.683000000000003</v>
      </c>
      <c r="G675" s="2">
        <v>16.674039999999998</v>
      </c>
      <c r="H675" s="2">
        <v>16.208755</v>
      </c>
      <c r="I675" s="2">
        <v>15.504836000000001</v>
      </c>
      <c r="J675" s="2">
        <v>12.482386499999986</v>
      </c>
      <c r="K675" s="17" t="s">
        <v>54</v>
      </c>
      <c r="L675" s="17" t="s">
        <v>52</v>
      </c>
      <c r="M675" s="17" t="s">
        <v>47</v>
      </c>
    </row>
    <row r="676" spans="1:13" ht="13.5" x14ac:dyDescent="0.25">
      <c r="A676" s="3">
        <v>42989</v>
      </c>
      <c r="B676" s="2">
        <v>16.5532</v>
      </c>
      <c r="C676" s="2">
        <v>61.841299066425158</v>
      </c>
      <c r="D676" s="2">
        <v>-0.3565758576618272</v>
      </c>
      <c r="E676" s="2">
        <v>4.8166476698595362E-2</v>
      </c>
      <c r="F676" s="2">
        <v>16.575620000000001</v>
      </c>
      <c r="G676" s="2">
        <v>16.720120000000001</v>
      </c>
      <c r="H676" s="2">
        <v>16.287269999999999</v>
      </c>
      <c r="I676" s="2">
        <v>15.543309999999998</v>
      </c>
      <c r="J676" s="2">
        <v>12.510935999999985</v>
      </c>
      <c r="K676" s="17" t="s">
        <v>54</v>
      </c>
      <c r="L676" s="17" t="s">
        <v>52</v>
      </c>
      <c r="M676" s="17" t="s">
        <v>47</v>
      </c>
    </row>
    <row r="677" spans="1:13" ht="13.5" x14ac:dyDescent="0.25">
      <c r="A677" s="3">
        <v>42990</v>
      </c>
      <c r="B677" s="2">
        <v>16.9559</v>
      </c>
      <c r="C677" s="2">
        <v>68.002026790654284</v>
      </c>
      <c r="D677" s="2">
        <v>-0.34931087067919719</v>
      </c>
      <c r="E677" s="2">
        <v>5.728686343703511E-2</v>
      </c>
      <c r="F677" s="2">
        <v>16.60962</v>
      </c>
      <c r="G677" s="2">
        <v>16.796180000000003</v>
      </c>
      <c r="H677" s="2">
        <v>16.374734999999998</v>
      </c>
      <c r="I677" s="2">
        <v>15.581070000000002</v>
      </c>
      <c r="J677" s="2">
        <v>12.540907499999985</v>
      </c>
      <c r="K677" s="17" t="s">
        <v>48</v>
      </c>
      <c r="L677" s="17" t="s">
        <v>49</v>
      </c>
      <c r="M677" s="17" t="s">
        <v>51</v>
      </c>
    </row>
    <row r="678" spans="1:13" ht="13.5" x14ac:dyDescent="0.25">
      <c r="A678" s="3">
        <v>42991</v>
      </c>
      <c r="B678" s="2">
        <v>16.9559</v>
      </c>
      <c r="C678" s="2">
        <v>68.002026790654284</v>
      </c>
      <c r="D678" s="2">
        <v>-0.27327521568506796</v>
      </c>
      <c r="E678" s="2">
        <v>5.8084569023696242E-2</v>
      </c>
      <c r="F678" s="2">
        <v>16.672260000000001</v>
      </c>
      <c r="G678" s="2">
        <v>16.823469999999997</v>
      </c>
      <c r="H678" s="2">
        <v>16.437144999999997</v>
      </c>
      <c r="I678" s="2">
        <v>15.610150000000001</v>
      </c>
      <c r="J678" s="2">
        <v>12.571076499999982</v>
      </c>
      <c r="K678" s="17" t="s">
        <v>48</v>
      </c>
      <c r="L678" s="17" t="s">
        <v>49</v>
      </c>
      <c r="M678" s="17" t="s">
        <v>51</v>
      </c>
    </row>
    <row r="679" spans="1:13" ht="13.5" x14ac:dyDescent="0.25">
      <c r="A679" s="3">
        <v>42992</v>
      </c>
      <c r="B679" s="2">
        <v>16.5532</v>
      </c>
      <c r="C679" s="2">
        <v>57.277214700063702</v>
      </c>
      <c r="D679" s="2">
        <v>-0.11436152341690331</v>
      </c>
      <c r="E679" s="2">
        <v>4.924815697102685E-2</v>
      </c>
      <c r="F679" s="2">
        <v>16.690140000000003</v>
      </c>
      <c r="G679" s="2">
        <v>16.765309999999999</v>
      </c>
      <c r="H679" s="2">
        <v>16.486354999999996</v>
      </c>
      <c r="I679" s="2">
        <v>15.621782000000001</v>
      </c>
      <c r="J679" s="2">
        <v>12.599133499999985</v>
      </c>
      <c r="K679" s="17" t="s">
        <v>48</v>
      </c>
      <c r="L679" s="17" t="s">
        <v>49</v>
      </c>
      <c r="M679" s="17" t="s">
        <v>51</v>
      </c>
    </row>
    <row r="680" spans="1:13" ht="13.5" x14ac:dyDescent="0.25">
      <c r="A680" s="3">
        <v>42993</v>
      </c>
      <c r="B680" s="2">
        <v>16.5532</v>
      </c>
      <c r="C680" s="2">
        <v>57.277214700063702</v>
      </c>
      <c r="D680" s="2">
        <v>3.1166999282277175E-2</v>
      </c>
      <c r="E680" s="2">
        <v>4.3477857669182683E-2</v>
      </c>
      <c r="F680" s="2">
        <v>16.714280000000002</v>
      </c>
      <c r="G680" s="2">
        <v>16.698640000000005</v>
      </c>
      <c r="H680" s="2">
        <v>16.513419999999996</v>
      </c>
      <c r="I680" s="2">
        <v>15.635827999999998</v>
      </c>
      <c r="J680" s="2">
        <v>12.627190499999983</v>
      </c>
      <c r="K680" s="17" t="s">
        <v>48</v>
      </c>
      <c r="L680" s="17" t="s">
        <v>49</v>
      </c>
      <c r="M680" s="17" t="s">
        <v>51</v>
      </c>
    </row>
    <row r="681" spans="1:13" ht="13.5" x14ac:dyDescent="0.25">
      <c r="A681" s="3">
        <v>42996</v>
      </c>
      <c r="B681" s="2">
        <v>16.419</v>
      </c>
      <c r="C681" s="2">
        <v>53.986478367308081</v>
      </c>
      <c r="D681" s="2">
        <v>0.14239912391232323</v>
      </c>
      <c r="E681" s="2">
        <v>4.3629997188421504E-2</v>
      </c>
      <c r="F681" s="2">
        <v>16.687440000000002</v>
      </c>
      <c r="G681" s="2">
        <v>16.631530000000001</v>
      </c>
      <c r="H681" s="2">
        <v>16.538694999999997</v>
      </c>
      <c r="I681" s="2">
        <v>15.651934000000001</v>
      </c>
      <c r="J681" s="2">
        <v>12.654516999999982</v>
      </c>
      <c r="K681" s="17" t="s">
        <v>48</v>
      </c>
      <c r="L681" s="17" t="s">
        <v>49</v>
      </c>
      <c r="M681" s="17" t="s">
        <v>53</v>
      </c>
    </row>
    <row r="682" spans="1:13" ht="13.5" x14ac:dyDescent="0.25">
      <c r="A682" s="3">
        <v>42997</v>
      </c>
      <c r="B682" s="2">
        <v>16.419</v>
      </c>
      <c r="C682" s="2">
        <v>53.986478367308081</v>
      </c>
      <c r="D682" s="2">
        <v>0.18877188111349952</v>
      </c>
      <c r="E682" s="2">
        <v>2.0711461994650709E-2</v>
      </c>
      <c r="F682" s="2">
        <v>16.58006</v>
      </c>
      <c r="G682" s="2">
        <v>16.594840000000001</v>
      </c>
      <c r="H682" s="2">
        <v>16.556589999999996</v>
      </c>
      <c r="I682" s="2">
        <v>15.680655999999999</v>
      </c>
      <c r="J682" s="2">
        <v>12.681961999999981</v>
      </c>
      <c r="K682" s="17" t="s">
        <v>54</v>
      </c>
      <c r="L682" s="17" t="s">
        <v>52</v>
      </c>
      <c r="M682" s="17" t="s">
        <v>47</v>
      </c>
    </row>
    <row r="683" spans="1:13" ht="13.5" x14ac:dyDescent="0.25">
      <c r="A683" s="3">
        <v>42998</v>
      </c>
      <c r="B683" s="2">
        <v>16.463799999999999</v>
      </c>
      <c r="C683" s="2">
        <v>54.987715878245908</v>
      </c>
      <c r="D683" s="2">
        <v>0.20178447571711544</v>
      </c>
      <c r="E683" s="2">
        <v>-1.7393331201662376E-2</v>
      </c>
      <c r="F683" s="2">
        <v>16.481639999999999</v>
      </c>
      <c r="G683" s="2">
        <v>16.576950000000004</v>
      </c>
      <c r="H683" s="2">
        <v>16.577839999999998</v>
      </c>
      <c r="I683" s="2">
        <v>15.708841999999999</v>
      </c>
      <c r="J683" s="2">
        <v>12.709670499999982</v>
      </c>
      <c r="K683" s="17" t="s">
        <v>54</v>
      </c>
      <c r="L683" s="17" t="s">
        <v>50</v>
      </c>
      <c r="M683" s="17" t="s">
        <v>47</v>
      </c>
    </row>
    <row r="684" spans="1:13" ht="13.5" x14ac:dyDescent="0.25">
      <c r="A684" s="3">
        <v>43000</v>
      </c>
      <c r="B684" s="2">
        <v>16.4011</v>
      </c>
      <c r="C684" s="2">
        <v>53.241584873514256</v>
      </c>
      <c r="D684" s="2">
        <v>0.1888401042445409</v>
      </c>
      <c r="E684" s="2">
        <v>-5.6803805026995197E-2</v>
      </c>
      <c r="F684" s="2">
        <v>16.451219999999999</v>
      </c>
      <c r="G684" s="2">
        <v>16.570679999999999</v>
      </c>
      <c r="H684" s="2">
        <v>16.599314999999997</v>
      </c>
      <c r="I684" s="2">
        <v>15.733089999999999</v>
      </c>
      <c r="J684" s="2">
        <v>12.737104999999984</v>
      </c>
      <c r="K684" s="17" t="s">
        <v>54</v>
      </c>
      <c r="L684" s="17" t="s">
        <v>50</v>
      </c>
      <c r="M684" s="17" t="s">
        <v>47</v>
      </c>
    </row>
    <row r="685" spans="1:13" ht="13.5" x14ac:dyDescent="0.25">
      <c r="A685" s="3">
        <v>43003</v>
      </c>
      <c r="B685" s="2">
        <v>16.240100000000002</v>
      </c>
      <c r="C685" s="2">
        <v>48.943734732738818</v>
      </c>
      <c r="D685" s="2">
        <v>0.18437154990854054</v>
      </c>
      <c r="E685" s="2">
        <v>-0.10006822180382818</v>
      </c>
      <c r="F685" s="2">
        <v>16.3886</v>
      </c>
      <c r="G685" s="2">
        <v>16.551439999999999</v>
      </c>
      <c r="H685" s="2">
        <v>16.612739999999995</v>
      </c>
      <c r="I685" s="2">
        <v>15.754117999999998</v>
      </c>
      <c r="J685" s="2">
        <v>12.763891999999982</v>
      </c>
      <c r="K685" s="17" t="s">
        <v>54</v>
      </c>
      <c r="L685" s="17" t="s">
        <v>52</v>
      </c>
      <c r="M685" s="17" t="s">
        <v>47</v>
      </c>
    </row>
    <row r="686" spans="1:13" ht="13.5" x14ac:dyDescent="0.25">
      <c r="A686" s="3">
        <v>43004</v>
      </c>
      <c r="B686" s="2">
        <v>15.882199999999999</v>
      </c>
      <c r="C686" s="2">
        <v>41.017147345017143</v>
      </c>
      <c r="D686" s="2">
        <v>0.2260423799882112</v>
      </c>
      <c r="E686" s="2">
        <v>-0.15029818730770772</v>
      </c>
      <c r="F686" s="2">
        <v>16.28124</v>
      </c>
      <c r="G686" s="2">
        <v>16.48434</v>
      </c>
      <c r="H686" s="2">
        <v>16.602229999999999</v>
      </c>
      <c r="I686" s="2">
        <v>15.767091999999998</v>
      </c>
      <c r="J686" s="2">
        <v>12.789283999999983</v>
      </c>
      <c r="K686" s="17" t="s">
        <v>54</v>
      </c>
      <c r="L686" s="17" t="s">
        <v>52</v>
      </c>
      <c r="M686" s="17" t="s">
        <v>47</v>
      </c>
    </row>
    <row r="687" spans="1:13" ht="13.5" x14ac:dyDescent="0.25">
      <c r="A687" s="3">
        <v>43005</v>
      </c>
      <c r="B687" s="2">
        <v>15.994</v>
      </c>
      <c r="C687" s="2">
        <v>44.064624725163057</v>
      </c>
      <c r="D687" s="2">
        <v>0.3174335730137301</v>
      </c>
      <c r="E687" s="2">
        <v>-0.19788972205612465</v>
      </c>
      <c r="F687" s="2">
        <v>16.19624</v>
      </c>
      <c r="G687" s="2">
        <v>16.388150000000003</v>
      </c>
      <c r="H687" s="2">
        <v>16.592165000000001</v>
      </c>
      <c r="I687" s="2">
        <v>15.777381999999998</v>
      </c>
      <c r="J687" s="2">
        <v>12.815885499999986</v>
      </c>
      <c r="K687" s="17" t="s">
        <v>54</v>
      </c>
      <c r="L687" s="17" t="s">
        <v>50</v>
      </c>
      <c r="M687" s="17" t="s">
        <v>47</v>
      </c>
    </row>
    <row r="688" spans="1:13" ht="13.5" x14ac:dyDescent="0.25">
      <c r="A688" s="3">
        <v>43006</v>
      </c>
      <c r="B688" s="2">
        <v>15.994</v>
      </c>
      <c r="C688" s="2">
        <v>44.064624725163064</v>
      </c>
      <c r="D688" s="2">
        <v>0.39638070631846745</v>
      </c>
      <c r="E688" s="2">
        <v>-0.24652031440221231</v>
      </c>
      <c r="F688" s="2">
        <v>16.10228</v>
      </c>
      <c r="G688" s="2">
        <v>16.29196</v>
      </c>
      <c r="H688" s="2">
        <v>16.557715000000002</v>
      </c>
      <c r="I688" s="2">
        <v>15.787672000000001</v>
      </c>
      <c r="J688" s="2">
        <v>12.841678499999986</v>
      </c>
      <c r="K688" s="17" t="s">
        <v>54</v>
      </c>
      <c r="L688" s="17" t="s">
        <v>50</v>
      </c>
      <c r="M688" s="17" t="s">
        <v>47</v>
      </c>
    </row>
    <row r="689" spans="1:13" ht="13.5" x14ac:dyDescent="0.25">
      <c r="A689" s="3">
        <v>43007</v>
      </c>
      <c r="B689" s="2">
        <v>15.9895</v>
      </c>
      <c r="C689" s="2">
        <v>43.958602072081604</v>
      </c>
      <c r="D689" s="2">
        <v>0.40305802493251264</v>
      </c>
      <c r="E689" s="2">
        <v>-0.29193920737735385</v>
      </c>
      <c r="F689" s="2">
        <v>16.019959999999998</v>
      </c>
      <c r="G689" s="2">
        <v>16.235589999999995</v>
      </c>
      <c r="H689" s="2">
        <v>16.500450000000001</v>
      </c>
      <c r="I689" s="2">
        <v>15.802166000000001</v>
      </c>
      <c r="J689" s="2">
        <v>12.867803999999987</v>
      </c>
      <c r="K689" s="17" t="s">
        <v>54</v>
      </c>
      <c r="L689" s="17" t="s">
        <v>52</v>
      </c>
      <c r="M689" s="17" t="s">
        <v>47</v>
      </c>
    </row>
    <row r="690" spans="1:13" ht="13.5" x14ac:dyDescent="0.25">
      <c r="A690" s="3">
        <v>43010</v>
      </c>
      <c r="B690" s="2">
        <v>15.7927</v>
      </c>
      <c r="C690" s="2">
        <v>39.484253754408904</v>
      </c>
      <c r="D690" s="2">
        <v>0.42469799792149132</v>
      </c>
      <c r="E690" s="2">
        <v>-0.31661578451701772</v>
      </c>
      <c r="F690" s="2">
        <v>15.930479999999999</v>
      </c>
      <c r="G690" s="2">
        <v>16.15954</v>
      </c>
      <c r="H690" s="2">
        <v>16.429090000000006</v>
      </c>
      <c r="I690" s="2">
        <v>15.812724000000001</v>
      </c>
      <c r="J690" s="2">
        <v>12.893043999999986</v>
      </c>
      <c r="K690" s="17" t="s">
        <v>54</v>
      </c>
      <c r="L690" s="17" t="s">
        <v>50</v>
      </c>
      <c r="M690" s="17" t="s">
        <v>47</v>
      </c>
    </row>
    <row r="691" spans="1:13" ht="13.5" x14ac:dyDescent="0.25">
      <c r="A691" s="3">
        <v>43011</v>
      </c>
      <c r="B691" s="2">
        <v>15.837400000000001</v>
      </c>
      <c r="C691" s="2">
        <v>40.954334043452555</v>
      </c>
      <c r="D691" s="2">
        <v>0.42152193119865444</v>
      </c>
      <c r="E691" s="2">
        <v>-0.32444526441796784</v>
      </c>
      <c r="F691" s="2">
        <v>15.921520000000001</v>
      </c>
      <c r="G691" s="2">
        <v>16.101379999999999</v>
      </c>
      <c r="H691" s="2">
        <v>16.366455000000006</v>
      </c>
      <c r="I691" s="2">
        <v>15.829724000000001</v>
      </c>
      <c r="J691" s="2">
        <v>12.918507499999986</v>
      </c>
      <c r="K691" s="17" t="s">
        <v>48</v>
      </c>
      <c r="L691" s="17" t="s">
        <v>50</v>
      </c>
      <c r="M691" s="17" t="s">
        <v>53</v>
      </c>
    </row>
    <row r="692" spans="1:13" ht="13.5" x14ac:dyDescent="0.25">
      <c r="A692" s="3">
        <v>43012</v>
      </c>
      <c r="B692" s="2">
        <v>15.994</v>
      </c>
      <c r="C692" s="2">
        <v>45.911636541609312</v>
      </c>
      <c r="D692" s="2">
        <v>0.40925781133092087</v>
      </c>
      <c r="E692" s="2">
        <v>-0.30367445932111575</v>
      </c>
      <c r="F692" s="2">
        <v>15.921520000000001</v>
      </c>
      <c r="G692" s="2">
        <v>16.058879999999998</v>
      </c>
      <c r="H692" s="2">
        <v>16.326860000000003</v>
      </c>
      <c r="I692" s="2">
        <v>15.854329999999999</v>
      </c>
      <c r="J692" s="2">
        <v>12.945246999999986</v>
      </c>
      <c r="K692" s="17" t="s">
        <v>54</v>
      </c>
      <c r="L692" s="17" t="s">
        <v>50</v>
      </c>
      <c r="M692" s="17" t="s">
        <v>50</v>
      </c>
    </row>
    <row r="693" spans="1:13" ht="13.5" x14ac:dyDescent="0.25">
      <c r="A693" s="3">
        <v>43013</v>
      </c>
      <c r="B693" s="2">
        <v>16.329599999999999</v>
      </c>
      <c r="C693" s="2">
        <v>54.690893681039213</v>
      </c>
      <c r="D693" s="2">
        <v>0.38186161700342325</v>
      </c>
      <c r="E693" s="2">
        <v>-0.26564194638041233</v>
      </c>
      <c r="F693" s="2">
        <v>15.988639999999998</v>
      </c>
      <c r="G693" s="2">
        <v>16.045459999999999</v>
      </c>
      <c r="H693" s="2">
        <v>16.311205000000008</v>
      </c>
      <c r="I693" s="2">
        <v>15.888870000000002</v>
      </c>
      <c r="J693" s="2">
        <v>12.973664499999986</v>
      </c>
      <c r="K693" s="17" t="s">
        <v>48</v>
      </c>
      <c r="L693" s="17" t="s">
        <v>50</v>
      </c>
      <c r="M693" s="17" t="s">
        <v>51</v>
      </c>
    </row>
    <row r="694" spans="1:13" ht="13.5" x14ac:dyDescent="0.25">
      <c r="A694" s="3">
        <v>43014</v>
      </c>
      <c r="B694" s="2">
        <v>16.150600000000001</v>
      </c>
      <c r="C694" s="2">
        <v>50.026749415195916</v>
      </c>
      <c r="D694" s="2">
        <v>0.36118811299181175</v>
      </c>
      <c r="E694" s="2">
        <v>-0.21923686636095538</v>
      </c>
      <c r="F694" s="2">
        <v>16.020859999999999</v>
      </c>
      <c r="G694" s="2">
        <v>16.020409999999998</v>
      </c>
      <c r="H694" s="2">
        <v>16.295545000000001</v>
      </c>
      <c r="I694" s="2">
        <v>15.916608000000002</v>
      </c>
      <c r="J694" s="2">
        <v>13.001186999999984</v>
      </c>
      <c r="K694" s="17" t="s">
        <v>48</v>
      </c>
      <c r="L694" s="17" t="s">
        <v>49</v>
      </c>
      <c r="M694" s="17" t="s">
        <v>51</v>
      </c>
    </row>
    <row r="695" spans="1:13" ht="13.5" x14ac:dyDescent="0.25">
      <c r="A695" s="3">
        <v>43017</v>
      </c>
      <c r="B695" s="2">
        <v>16.150600000000001</v>
      </c>
      <c r="C695" s="2">
        <v>50.026749415195916</v>
      </c>
      <c r="D695" s="2">
        <v>0.31896028947284094</v>
      </c>
      <c r="E695" s="2">
        <v>-0.1689550319880613</v>
      </c>
      <c r="F695" s="2">
        <v>16.09244</v>
      </c>
      <c r="G695" s="2">
        <v>16.01146</v>
      </c>
      <c r="H695" s="2">
        <v>16.28145</v>
      </c>
      <c r="I695" s="2">
        <v>15.943452000000002</v>
      </c>
      <c r="J695" s="2">
        <v>13.028275499999983</v>
      </c>
      <c r="K695" s="17" t="s">
        <v>48</v>
      </c>
      <c r="L695" s="17" t="s">
        <v>49</v>
      </c>
      <c r="M695" s="17" t="s">
        <v>51</v>
      </c>
    </row>
    <row r="696" spans="1:13" ht="13.5" x14ac:dyDescent="0.25">
      <c r="A696" s="3">
        <v>43018</v>
      </c>
      <c r="B696" s="2">
        <v>16.1953</v>
      </c>
      <c r="C696" s="2">
        <v>51.231291744723528</v>
      </c>
      <c r="D696" s="2">
        <v>0.22488823071041963</v>
      </c>
      <c r="E696" s="2">
        <v>-0.1125881143362909</v>
      </c>
      <c r="F696" s="2">
        <v>16.164020000000001</v>
      </c>
      <c r="G696" s="2">
        <v>16.042770000000001</v>
      </c>
      <c r="H696" s="2">
        <v>16.263554999999997</v>
      </c>
      <c r="I696" s="2">
        <v>15.972084000000002</v>
      </c>
      <c r="J696" s="2">
        <v>13.055942499999984</v>
      </c>
      <c r="K696" s="17" t="s">
        <v>48</v>
      </c>
      <c r="L696" s="17" t="s">
        <v>49</v>
      </c>
      <c r="M696" s="17" t="s">
        <v>51</v>
      </c>
    </row>
    <row r="697" spans="1:13" ht="13.5" x14ac:dyDescent="0.25">
      <c r="A697" s="3">
        <v>43019</v>
      </c>
      <c r="B697" s="2">
        <v>16.150600000000001</v>
      </c>
      <c r="C697" s="2">
        <v>49.935083060772797</v>
      </c>
      <c r="D697" s="2">
        <v>0.16556524187137001</v>
      </c>
      <c r="E697" s="2">
        <v>-5.4989636775605984E-2</v>
      </c>
      <c r="F697" s="2">
        <v>16.195339999999998</v>
      </c>
      <c r="G697" s="2">
        <v>16.058430000000001</v>
      </c>
      <c r="H697" s="2">
        <v>16.223289999999999</v>
      </c>
      <c r="I697" s="2">
        <v>16.002506000000004</v>
      </c>
      <c r="J697" s="2">
        <v>13.083464999999984</v>
      </c>
      <c r="K697" s="17" t="s">
        <v>48</v>
      </c>
      <c r="L697" s="17" t="s">
        <v>50</v>
      </c>
      <c r="M697" s="17" t="s">
        <v>51</v>
      </c>
    </row>
    <row r="698" spans="1:13" ht="13.5" x14ac:dyDescent="0.25">
      <c r="A698" s="3">
        <v>43020</v>
      </c>
      <c r="B698" s="2">
        <v>16.0611</v>
      </c>
      <c r="C698" s="2">
        <v>47.35177567584153</v>
      </c>
      <c r="D698" s="2">
        <v>0.12204534757443497</v>
      </c>
      <c r="E698" s="2">
        <v>-1.8236295788380402E-3</v>
      </c>
      <c r="F698" s="2">
        <v>16.141639999999999</v>
      </c>
      <c r="G698" s="2">
        <v>16.06514</v>
      </c>
      <c r="H698" s="2">
        <v>16.178549999999998</v>
      </c>
      <c r="I698" s="2">
        <v>16.030244000000003</v>
      </c>
      <c r="J698" s="2">
        <v>13.110539999999984</v>
      </c>
      <c r="K698" s="17" t="s">
        <v>54</v>
      </c>
      <c r="L698" s="17" t="s">
        <v>52</v>
      </c>
      <c r="M698" s="17" t="s">
        <v>47</v>
      </c>
    </row>
    <row r="699" spans="1:13" ht="13.5" x14ac:dyDescent="0.25">
      <c r="A699" s="3">
        <v>43021</v>
      </c>
      <c r="B699" s="2">
        <v>16.016400000000001</v>
      </c>
      <c r="C699" s="2">
        <v>46.069868861714795</v>
      </c>
      <c r="D699" s="2">
        <v>8.8411865175704207E-2</v>
      </c>
      <c r="E699" s="2">
        <v>4.1597935712461835E-2</v>
      </c>
      <c r="F699" s="2">
        <v>16.114799999999999</v>
      </c>
      <c r="G699" s="2">
        <v>16.067830000000001</v>
      </c>
      <c r="H699" s="2">
        <v>16.151709999999998</v>
      </c>
      <c r="I699" s="2">
        <v>16.055388000000004</v>
      </c>
      <c r="J699" s="2">
        <v>13.137588499999984</v>
      </c>
      <c r="K699" s="17" t="s">
        <v>54</v>
      </c>
      <c r="L699" s="17" t="s">
        <v>52</v>
      </c>
      <c r="M699" s="17" t="s">
        <v>47</v>
      </c>
    </row>
    <row r="700" spans="1:13" ht="13.5" x14ac:dyDescent="0.25">
      <c r="A700" s="3">
        <v>43024</v>
      </c>
      <c r="B700" s="2">
        <v>16.150600000000001</v>
      </c>
      <c r="C700" s="2">
        <v>50.410377867508707</v>
      </c>
      <c r="D700" s="2">
        <v>2.0529087055034978E-2</v>
      </c>
      <c r="E700" s="2">
        <v>7.4167499952101146E-2</v>
      </c>
      <c r="F700" s="2">
        <v>16.114799999999999</v>
      </c>
      <c r="G700" s="2">
        <v>16.103619999999999</v>
      </c>
      <c r="H700" s="2">
        <v>16.131579999999996</v>
      </c>
      <c r="I700" s="2">
        <v>16.083216000000004</v>
      </c>
      <c r="J700" s="2">
        <v>13.165110999999985</v>
      </c>
      <c r="K700" s="17" t="s">
        <v>48</v>
      </c>
      <c r="L700" s="17" t="s">
        <v>49</v>
      </c>
      <c r="M700" s="17" t="s">
        <v>50</v>
      </c>
    </row>
    <row r="701" spans="1:13" ht="13.5" x14ac:dyDescent="0.25">
      <c r="A701" s="3">
        <v>43025</v>
      </c>
      <c r="B701" s="2">
        <v>16.150600000000001</v>
      </c>
      <c r="C701" s="2">
        <v>50.410377867508707</v>
      </c>
      <c r="D701" s="2">
        <v>-3.0091084829305004E-2</v>
      </c>
      <c r="E701" s="2">
        <v>0.10625155361243444</v>
      </c>
      <c r="F701" s="2">
        <v>16.10586</v>
      </c>
      <c r="G701" s="2">
        <v>16.134939999999997</v>
      </c>
      <c r="H701" s="2">
        <v>16.11816</v>
      </c>
      <c r="I701" s="2">
        <v>16.110954000000007</v>
      </c>
      <c r="J701" s="2">
        <v>13.191864499999985</v>
      </c>
      <c r="K701" s="17" t="s">
        <v>48</v>
      </c>
      <c r="L701" s="17" t="s">
        <v>49</v>
      </c>
      <c r="M701" s="17" t="s">
        <v>53</v>
      </c>
    </row>
    <row r="702" spans="1:13" ht="13.5" x14ac:dyDescent="0.25">
      <c r="A702" s="3">
        <v>43026</v>
      </c>
      <c r="B702" s="2">
        <v>16.150600000000001</v>
      </c>
      <c r="C702" s="2">
        <v>50.410377867508707</v>
      </c>
      <c r="D702" s="2">
        <v>-4.8884768387356559E-2</v>
      </c>
      <c r="E702" s="2">
        <v>0.14300797149588079</v>
      </c>
      <c r="F702" s="2">
        <v>16.10586</v>
      </c>
      <c r="G702" s="2">
        <v>16.150600000000001</v>
      </c>
      <c r="H702" s="2">
        <v>16.10474</v>
      </c>
      <c r="I702" s="2">
        <v>16.139498000000007</v>
      </c>
      <c r="J702" s="2">
        <v>13.219189499999986</v>
      </c>
      <c r="K702" s="17" t="s">
        <v>48</v>
      </c>
      <c r="L702" s="17" t="s">
        <v>49</v>
      </c>
      <c r="M702" s="17" t="s">
        <v>50</v>
      </c>
    </row>
    <row r="703" spans="1:13" ht="13.5" x14ac:dyDescent="0.25">
      <c r="A703" s="3">
        <v>43027</v>
      </c>
      <c r="B703" s="2">
        <v>16.1417</v>
      </c>
      <c r="C703" s="2">
        <v>50.076540425548586</v>
      </c>
      <c r="D703" s="2">
        <v>-1.2546659854351105E-2</v>
      </c>
      <c r="E703" s="2">
        <v>0.18291081576916413</v>
      </c>
      <c r="F703" s="2">
        <v>16.121980000000001</v>
      </c>
      <c r="G703" s="2">
        <v>16.131810000000002</v>
      </c>
      <c r="H703" s="2">
        <v>16.088635</v>
      </c>
      <c r="I703" s="2">
        <v>16.167416000000006</v>
      </c>
      <c r="J703" s="2">
        <v>13.246075999999984</v>
      </c>
      <c r="K703" s="17" t="s">
        <v>48</v>
      </c>
      <c r="L703" s="17" t="s">
        <v>49</v>
      </c>
      <c r="M703" s="17" t="s">
        <v>51</v>
      </c>
    </row>
    <row r="704" spans="1:13" ht="13.5" x14ac:dyDescent="0.25">
      <c r="A704" s="3">
        <v>43028</v>
      </c>
      <c r="B704" s="2">
        <v>16.016400000000001</v>
      </c>
      <c r="C704" s="2">
        <v>45.507320103106892</v>
      </c>
      <c r="D704" s="2">
        <v>-4.9319438414130445E-5</v>
      </c>
      <c r="E704" s="2">
        <v>0.21826344015219254</v>
      </c>
      <c r="F704" s="2">
        <v>16.121980000000001</v>
      </c>
      <c r="G704" s="2">
        <v>16.118390000000002</v>
      </c>
      <c r="H704" s="2">
        <v>16.069399999999998</v>
      </c>
      <c r="I704" s="2">
        <v>16.192470000000004</v>
      </c>
      <c r="J704" s="2">
        <v>13.271152999999986</v>
      </c>
      <c r="K704" s="17" t="s">
        <v>48</v>
      </c>
      <c r="L704" s="17" t="s">
        <v>49</v>
      </c>
      <c r="M704" s="17" t="s">
        <v>50</v>
      </c>
    </row>
    <row r="705" spans="1:13" ht="13.5" x14ac:dyDescent="0.25">
      <c r="A705" s="3">
        <v>43031</v>
      </c>
      <c r="B705" s="2">
        <v>15.882199999999999</v>
      </c>
      <c r="C705" s="2">
        <v>41.174034315954884</v>
      </c>
      <c r="D705" s="2">
        <v>2.1212691650294602E-2</v>
      </c>
      <c r="E705" s="2">
        <v>0.24732960465879417</v>
      </c>
      <c r="F705" s="2">
        <v>16.068300000000001</v>
      </c>
      <c r="G705" s="2">
        <v>16.091550000000002</v>
      </c>
      <c r="H705" s="2">
        <v>16.051504999999999</v>
      </c>
      <c r="I705" s="2">
        <v>16.214392000000004</v>
      </c>
      <c r="J705" s="2">
        <v>13.29555899999999</v>
      </c>
      <c r="K705" s="17" t="s">
        <v>54</v>
      </c>
      <c r="L705" s="17" t="s">
        <v>50</v>
      </c>
      <c r="M705" s="17" t="s">
        <v>47</v>
      </c>
    </row>
    <row r="706" spans="1:13" ht="13.5" x14ac:dyDescent="0.25">
      <c r="A706" s="3">
        <v>43032</v>
      </c>
      <c r="B706" s="2">
        <v>15.877700000000001</v>
      </c>
      <c r="C706" s="2">
        <v>41.032938747146339</v>
      </c>
      <c r="D706" s="2">
        <v>4.7898168239449035E-2</v>
      </c>
      <c r="E706" s="2">
        <v>0.27126875411279727</v>
      </c>
      <c r="F706" s="2">
        <v>16.013719999999999</v>
      </c>
      <c r="G706" s="2">
        <v>16.05979</v>
      </c>
      <c r="H706" s="2">
        <v>16.051280000000002</v>
      </c>
      <c r="I706" s="2">
        <v>16.232288000000004</v>
      </c>
      <c r="J706" s="2">
        <v>13.320159499999988</v>
      </c>
      <c r="K706" s="17" t="s">
        <v>54</v>
      </c>
      <c r="L706" s="17" t="s">
        <v>52</v>
      </c>
      <c r="M706" s="17" t="s">
        <v>47</v>
      </c>
    </row>
    <row r="707" spans="1:13" ht="13.5" x14ac:dyDescent="0.25">
      <c r="A707" s="3">
        <v>43033</v>
      </c>
      <c r="B707" s="2">
        <v>15.877700000000001</v>
      </c>
      <c r="C707" s="2">
        <v>41.032938747146332</v>
      </c>
      <c r="D707" s="2">
        <v>6.5002194988906581E-2</v>
      </c>
      <c r="E707" s="2">
        <v>0.29608346292629983</v>
      </c>
      <c r="F707" s="2">
        <v>15.959140000000001</v>
      </c>
      <c r="G707" s="2">
        <v>16.032500000000002</v>
      </c>
      <c r="H707" s="2">
        <v>16.045465</v>
      </c>
      <c r="I707" s="2">
        <v>16.245710000000006</v>
      </c>
      <c r="J707" s="2">
        <v>13.344739999999987</v>
      </c>
      <c r="K707" s="17" t="s">
        <v>54</v>
      </c>
      <c r="L707" s="17" t="s">
        <v>52</v>
      </c>
      <c r="M707" s="17" t="s">
        <v>47</v>
      </c>
    </row>
    <row r="708" spans="1:13" ht="13.5" x14ac:dyDescent="0.25">
      <c r="A708" s="3">
        <v>43034</v>
      </c>
      <c r="B708" s="2">
        <v>16.105899999999998</v>
      </c>
      <c r="C708" s="2">
        <v>50.923786041242515</v>
      </c>
      <c r="D708" s="2">
        <v>5.0099057029207472E-2</v>
      </c>
      <c r="E708" s="2">
        <v>0.32025739010612819</v>
      </c>
      <c r="F708" s="2">
        <v>15.951980000000002</v>
      </c>
      <c r="G708" s="2">
        <v>16.03698</v>
      </c>
      <c r="H708" s="2">
        <v>16.05106</v>
      </c>
      <c r="I708" s="2">
        <v>16.253674000000004</v>
      </c>
      <c r="J708" s="2">
        <v>13.370067499999989</v>
      </c>
      <c r="K708" s="17" t="s">
        <v>54</v>
      </c>
      <c r="L708" s="17" t="s">
        <v>50</v>
      </c>
      <c r="M708" s="17" t="s">
        <v>47</v>
      </c>
    </row>
    <row r="709" spans="1:13" ht="13.5" x14ac:dyDescent="0.25">
      <c r="A709" s="3">
        <v>43035</v>
      </c>
      <c r="B709" s="2">
        <v>16.105899999999998</v>
      </c>
      <c r="C709" s="2">
        <v>50.923786041242515</v>
      </c>
      <c r="D709" s="2">
        <v>3.0464415527685418E-2</v>
      </c>
      <c r="E709" s="2">
        <v>0.34986750494521007</v>
      </c>
      <c r="F709" s="2">
        <v>15.96988</v>
      </c>
      <c r="G709" s="2">
        <v>16.045929999999998</v>
      </c>
      <c r="H709" s="2">
        <v>16.05688</v>
      </c>
      <c r="I709" s="2">
        <v>16.264412000000004</v>
      </c>
      <c r="J709" s="2">
        <v>13.395769499999989</v>
      </c>
      <c r="K709" s="17" t="s">
        <v>54</v>
      </c>
      <c r="L709" s="17" t="s">
        <v>50</v>
      </c>
      <c r="M709" s="17" t="s">
        <v>55</v>
      </c>
    </row>
    <row r="710" spans="1:13" ht="13.5" x14ac:dyDescent="0.25">
      <c r="A710" s="3">
        <v>43038</v>
      </c>
      <c r="B710" s="2">
        <v>16.101400000000002</v>
      </c>
      <c r="C710" s="2">
        <v>50.729183670554313</v>
      </c>
      <c r="D710" s="2">
        <v>3.4693520727032023E-2</v>
      </c>
      <c r="E710" s="2">
        <v>0.37591591371033345</v>
      </c>
      <c r="F710" s="2">
        <v>16.013719999999999</v>
      </c>
      <c r="G710" s="2">
        <v>16.04101</v>
      </c>
      <c r="H710" s="2">
        <v>16.072315000000003</v>
      </c>
      <c r="I710" s="2">
        <v>16.266202000000007</v>
      </c>
      <c r="J710" s="2">
        <v>13.421645999999988</v>
      </c>
      <c r="K710" s="17" t="s">
        <v>48</v>
      </c>
      <c r="L710" s="17" t="s">
        <v>50</v>
      </c>
      <c r="M710" s="17" t="s">
        <v>51</v>
      </c>
    </row>
    <row r="711" spans="1:13" ht="13.5" x14ac:dyDescent="0.25">
      <c r="A711" s="3">
        <v>43039</v>
      </c>
      <c r="B711" s="2">
        <v>16.043199999999999</v>
      </c>
      <c r="C711" s="2">
        <v>48.165532328314733</v>
      </c>
      <c r="D711" s="2">
        <v>4.2483349350714406E-2</v>
      </c>
      <c r="E711" s="2">
        <v>0.392432474075122</v>
      </c>
      <c r="F711" s="2">
        <v>16.04682</v>
      </c>
      <c r="G711" s="2">
        <v>16.030270000000002</v>
      </c>
      <c r="H711" s="2">
        <v>16.082605000000001</v>
      </c>
      <c r="I711" s="2">
        <v>16.268796000000005</v>
      </c>
      <c r="J711" s="2">
        <v>13.447251499999988</v>
      </c>
      <c r="K711" s="17" t="s">
        <v>54</v>
      </c>
      <c r="L711" s="17" t="s">
        <v>50</v>
      </c>
      <c r="M711" s="17" t="s">
        <v>55</v>
      </c>
    </row>
    <row r="712" spans="1:13" ht="13.5" x14ac:dyDescent="0.25">
      <c r="A712" s="3">
        <v>43040</v>
      </c>
      <c r="B712" s="2">
        <v>16.016400000000001</v>
      </c>
      <c r="C712" s="2">
        <v>46.987969050857494</v>
      </c>
      <c r="D712" s="2">
        <v>5.1311467510569031E-2</v>
      </c>
      <c r="E712" s="2">
        <v>0.39571206196684466</v>
      </c>
      <c r="F712" s="2">
        <v>16.074559999999998</v>
      </c>
      <c r="G712" s="2">
        <v>16.016850000000002</v>
      </c>
      <c r="H712" s="2">
        <v>16.083725000000001</v>
      </c>
      <c r="I712" s="2">
        <v>16.267902000000007</v>
      </c>
      <c r="J712" s="2">
        <v>13.472328499999993</v>
      </c>
      <c r="K712" s="17" t="s">
        <v>54</v>
      </c>
      <c r="L712" s="17" t="s">
        <v>50</v>
      </c>
      <c r="M712" s="17" t="s">
        <v>55</v>
      </c>
    </row>
    <row r="713" spans="1:13" ht="13.5" x14ac:dyDescent="0.25">
      <c r="A713" s="3">
        <v>43041</v>
      </c>
      <c r="B713" s="2">
        <v>15.9716</v>
      </c>
      <c r="C713" s="2">
        <v>45.007095385371805</v>
      </c>
      <c r="D713" s="2">
        <v>6.1121970712612494E-2</v>
      </c>
      <c r="E713" s="2">
        <v>0.39339698316097305</v>
      </c>
      <c r="F713" s="2">
        <v>16.047699999999999</v>
      </c>
      <c r="G713" s="2">
        <v>15.999840000000001</v>
      </c>
      <c r="H713" s="2">
        <v>16.065825000000004</v>
      </c>
      <c r="I713" s="2">
        <v>16.266558000000003</v>
      </c>
      <c r="J713" s="2">
        <v>13.497181499999989</v>
      </c>
      <c r="K713" s="17" t="s">
        <v>54</v>
      </c>
      <c r="L713" s="17" t="s">
        <v>50</v>
      </c>
      <c r="M713" s="17" t="s">
        <v>47</v>
      </c>
    </row>
    <row r="714" spans="1:13" ht="13.5" x14ac:dyDescent="0.25">
      <c r="A714" s="3">
        <v>43042</v>
      </c>
      <c r="B714" s="2">
        <v>15.9716</v>
      </c>
      <c r="C714" s="2">
        <v>45.007095385371812</v>
      </c>
      <c r="D714" s="2">
        <v>5.077325418188039E-2</v>
      </c>
      <c r="E714" s="2">
        <v>0.39114405019563914</v>
      </c>
      <c r="F714" s="2">
        <v>16.02084</v>
      </c>
      <c r="G714" s="2">
        <v>15.99536</v>
      </c>
      <c r="H714" s="2">
        <v>16.056875000000002</v>
      </c>
      <c r="I714" s="2">
        <v>16.266558000000003</v>
      </c>
      <c r="J714" s="2">
        <v>13.522389499999992</v>
      </c>
      <c r="K714" s="17" t="s">
        <v>54</v>
      </c>
      <c r="L714" s="17" t="s">
        <v>50</v>
      </c>
      <c r="M714" s="17" t="s">
        <v>47</v>
      </c>
    </row>
    <row r="715" spans="1:13" ht="13.5" x14ac:dyDescent="0.25">
      <c r="A715" s="3">
        <v>43045</v>
      </c>
      <c r="B715" s="2">
        <v>15.949299999999999</v>
      </c>
      <c r="C715" s="2">
        <v>43.937783330139993</v>
      </c>
      <c r="D715" s="2">
        <v>2.3602912122967723E-2</v>
      </c>
      <c r="E715" s="2">
        <v>0.38951587737652732</v>
      </c>
      <c r="F715" s="2">
        <v>15.99042</v>
      </c>
      <c r="G715" s="2">
        <v>16.00207</v>
      </c>
      <c r="H715" s="2">
        <v>16.046810000000001</v>
      </c>
      <c r="I715" s="2">
        <v>16.266112000000003</v>
      </c>
      <c r="J715" s="2">
        <v>13.547446499999994</v>
      </c>
      <c r="K715" s="17" t="s">
        <v>54</v>
      </c>
      <c r="L715" s="17" t="s">
        <v>50</v>
      </c>
      <c r="M715" s="17" t="s">
        <v>47</v>
      </c>
    </row>
    <row r="716" spans="1:13" ht="13.5" x14ac:dyDescent="0.25">
      <c r="A716" s="3">
        <v>43046</v>
      </c>
      <c r="B716" s="2">
        <v>16.038799999999998</v>
      </c>
      <c r="C716" s="2">
        <v>49.158658769094011</v>
      </c>
      <c r="D716" s="2">
        <v>-6.0399816510887661E-3</v>
      </c>
      <c r="E716" s="2">
        <v>0.39120939376009156</v>
      </c>
      <c r="F716" s="2">
        <v>15.98954</v>
      </c>
      <c r="G716" s="2">
        <v>16.018180000000001</v>
      </c>
      <c r="H716" s="2">
        <v>16.038985</v>
      </c>
      <c r="I716" s="2">
        <v>16.265040000000003</v>
      </c>
      <c r="J716" s="2">
        <v>13.572832499999993</v>
      </c>
      <c r="K716" s="17" t="s">
        <v>54</v>
      </c>
      <c r="L716" s="17" t="s">
        <v>50</v>
      </c>
      <c r="M716" s="17" t="s">
        <v>47</v>
      </c>
    </row>
    <row r="717" spans="1:13" ht="13.5" x14ac:dyDescent="0.25">
      <c r="A717" s="3">
        <v>43047</v>
      </c>
      <c r="B717" s="2">
        <v>16.038799999999998</v>
      </c>
      <c r="C717" s="2">
        <v>49.158658769094004</v>
      </c>
      <c r="D717" s="2">
        <v>-3.103153681137627E-2</v>
      </c>
      <c r="E717" s="2">
        <v>0.3898694155799039</v>
      </c>
      <c r="F717" s="2">
        <v>15.994019999999997</v>
      </c>
      <c r="G717" s="2">
        <v>16.034290000000002</v>
      </c>
      <c r="H717" s="2">
        <v>16.033394999999999</v>
      </c>
      <c r="I717" s="2">
        <v>16.261910000000004</v>
      </c>
      <c r="J717" s="2">
        <v>13.598257999999992</v>
      </c>
      <c r="K717" s="17" t="s">
        <v>54</v>
      </c>
      <c r="L717" s="17" t="s">
        <v>50</v>
      </c>
      <c r="M717" s="17" t="s">
        <v>55</v>
      </c>
    </row>
    <row r="718" spans="1:13" ht="13.5" x14ac:dyDescent="0.25">
      <c r="A718" s="3">
        <v>43048</v>
      </c>
      <c r="B718" s="2">
        <v>16.105899999999998</v>
      </c>
      <c r="C718" s="2">
        <v>52.967070936226477</v>
      </c>
      <c r="D718" s="2">
        <v>-2.1956754822298308E-2</v>
      </c>
      <c r="E718" s="2">
        <v>0.38870285979865082</v>
      </c>
      <c r="F718" s="2">
        <v>16.020879999999998</v>
      </c>
      <c r="G718" s="2">
        <v>16.034289999999999</v>
      </c>
      <c r="H718" s="2">
        <v>16.035634999999999</v>
      </c>
      <c r="I718" s="2">
        <v>16.250368000000002</v>
      </c>
      <c r="J718" s="2">
        <v>13.624018999999992</v>
      </c>
      <c r="K718" s="17" t="s">
        <v>48</v>
      </c>
      <c r="L718" s="17" t="s">
        <v>50</v>
      </c>
      <c r="M718" s="17" t="s">
        <v>51</v>
      </c>
    </row>
    <row r="719" spans="1:13" ht="13.5" x14ac:dyDescent="0.25">
      <c r="A719" s="3">
        <v>43049</v>
      </c>
      <c r="B719" s="2">
        <v>16.0611</v>
      </c>
      <c r="C719" s="2">
        <v>50.260059322502009</v>
      </c>
      <c r="D719" s="2">
        <v>-1.1278144946839319E-2</v>
      </c>
      <c r="E719" s="2">
        <v>0.37620928198406922</v>
      </c>
      <c r="F719" s="2">
        <v>16.038779999999999</v>
      </c>
      <c r="G719" s="2">
        <v>16.029809999999998</v>
      </c>
      <c r="H719" s="2">
        <v>16.037870000000002</v>
      </c>
      <c r="I719" s="2">
        <v>16.228894000000004</v>
      </c>
      <c r="J719" s="2">
        <v>13.649713999999992</v>
      </c>
      <c r="K719" s="17" t="s">
        <v>48</v>
      </c>
      <c r="L719" s="17" t="s">
        <v>50</v>
      </c>
      <c r="M719" s="17" t="s">
        <v>51</v>
      </c>
    </row>
    <row r="720" spans="1:13" ht="13.5" x14ac:dyDescent="0.25">
      <c r="A720" s="3">
        <v>43052</v>
      </c>
      <c r="B720" s="2">
        <v>16.325099999999999</v>
      </c>
      <c r="C720" s="2">
        <v>62.441591975666114</v>
      </c>
      <c r="D720" s="2">
        <v>-2.2520508777216008E-2</v>
      </c>
      <c r="E720" s="2">
        <v>0.3701308880978893</v>
      </c>
      <c r="F720" s="2">
        <v>16.113939999999996</v>
      </c>
      <c r="G720" s="2">
        <v>16.05218</v>
      </c>
      <c r="H720" s="2">
        <v>16.046595000000003</v>
      </c>
      <c r="I720" s="2">
        <v>16.210998000000004</v>
      </c>
      <c r="J720" s="2">
        <v>13.676925999999991</v>
      </c>
      <c r="K720" s="17" t="s">
        <v>48</v>
      </c>
      <c r="L720" s="17" t="s">
        <v>49</v>
      </c>
      <c r="M720" s="17" t="s">
        <v>51</v>
      </c>
    </row>
    <row r="721" spans="1:13" ht="13.5" x14ac:dyDescent="0.25">
      <c r="A721" s="3">
        <v>43053</v>
      </c>
      <c r="B721" s="2">
        <v>16.244599999999998</v>
      </c>
      <c r="C721" s="2">
        <v>57.793721980099853</v>
      </c>
      <c r="D721" s="2">
        <v>-3.6612155552841585E-2</v>
      </c>
      <c r="E721" s="2">
        <v>0.37862354321819203</v>
      </c>
      <c r="F721" s="2">
        <v>16.155099999999997</v>
      </c>
      <c r="G721" s="2">
        <v>16.072319999999998</v>
      </c>
      <c r="H721" s="2">
        <v>16.051295000000003</v>
      </c>
      <c r="I721" s="2">
        <v>16.194088000000001</v>
      </c>
      <c r="J721" s="2">
        <v>13.703538499999993</v>
      </c>
      <c r="K721" s="17" t="s">
        <v>48</v>
      </c>
      <c r="L721" s="17" t="s">
        <v>49</v>
      </c>
      <c r="M721" s="17" t="s">
        <v>51</v>
      </c>
    </row>
    <row r="722" spans="1:13" ht="13.5" x14ac:dyDescent="0.25">
      <c r="A722" s="3">
        <v>43054</v>
      </c>
      <c r="B722" s="2">
        <v>16.119299999999999</v>
      </c>
      <c r="C722" s="2">
        <v>51.382574865297983</v>
      </c>
      <c r="D722" s="2">
        <v>-4.4372139145679057E-2</v>
      </c>
      <c r="E722" s="2">
        <v>0.4066317171209396</v>
      </c>
      <c r="F722" s="2">
        <v>16.171199999999999</v>
      </c>
      <c r="G722" s="2">
        <v>16.082609999999999</v>
      </c>
      <c r="H722" s="2">
        <v>16.049730000000004</v>
      </c>
      <c r="I722" s="2">
        <v>16.180756000000002</v>
      </c>
      <c r="J722" s="2">
        <v>13.729563999999991</v>
      </c>
      <c r="K722" s="17" t="s">
        <v>48</v>
      </c>
      <c r="L722" s="17" t="s">
        <v>50</v>
      </c>
      <c r="M722" s="17" t="s">
        <v>51</v>
      </c>
    </row>
    <row r="723" spans="1:13" ht="13.5" x14ac:dyDescent="0.25">
      <c r="A723" s="3">
        <v>43055</v>
      </c>
      <c r="B723" s="2">
        <v>16.1327</v>
      </c>
      <c r="C723" s="2">
        <v>51.995873587289061</v>
      </c>
      <c r="D723" s="2">
        <v>-5.900378282501606E-2</v>
      </c>
      <c r="E723" s="2">
        <v>0.44603977238730735</v>
      </c>
      <c r="F723" s="2">
        <v>16.176560000000002</v>
      </c>
      <c r="G723" s="2">
        <v>16.09872</v>
      </c>
      <c r="H723" s="2">
        <v>16.049280000000003</v>
      </c>
      <c r="I723" s="2">
        <v>16.170556000000001</v>
      </c>
      <c r="J723" s="2">
        <v>13.756010999999994</v>
      </c>
      <c r="K723" s="17" t="s">
        <v>48</v>
      </c>
      <c r="L723" s="17" t="s">
        <v>50</v>
      </c>
      <c r="M723" s="17" t="s">
        <v>51</v>
      </c>
    </row>
    <row r="724" spans="1:13" ht="13.5" x14ac:dyDescent="0.25">
      <c r="A724" s="3">
        <v>43056</v>
      </c>
      <c r="B724" s="2">
        <v>16.1417</v>
      </c>
      <c r="C724" s="2">
        <v>52.429920208561633</v>
      </c>
      <c r="D724" s="2">
        <v>-7.2297477641306784E-2</v>
      </c>
      <c r="E724" s="2">
        <v>0.52529886430662498</v>
      </c>
      <c r="F724" s="2">
        <v>16.192679999999999</v>
      </c>
      <c r="G724" s="2">
        <v>16.115730000000003</v>
      </c>
      <c r="H724" s="2">
        <v>16.055545000000002</v>
      </c>
      <c r="I724" s="2">
        <v>16.164113999999998</v>
      </c>
      <c r="J724" s="2">
        <v>13.782502999999995</v>
      </c>
      <c r="K724" s="17" t="s">
        <v>48</v>
      </c>
      <c r="L724" s="17" t="s">
        <v>50</v>
      </c>
      <c r="M724" s="17" t="s">
        <v>51</v>
      </c>
    </row>
    <row r="725" spans="1:13" ht="13.5" x14ac:dyDescent="0.25">
      <c r="A725" s="3">
        <v>43059</v>
      </c>
      <c r="B725" s="2">
        <v>16.119299999999999</v>
      </c>
      <c r="C725" s="2">
        <v>51.189332516900606</v>
      </c>
      <c r="D725" s="2">
        <v>-8.5598834233657328E-2</v>
      </c>
      <c r="E725" s="2">
        <v>0.62633727725411414</v>
      </c>
      <c r="F725" s="2">
        <v>16.151519999999998</v>
      </c>
      <c r="G725" s="2">
        <v>16.132729999999999</v>
      </c>
      <c r="H725" s="2">
        <v>16.067400000000003</v>
      </c>
      <c r="I725" s="2">
        <v>16.15785</v>
      </c>
      <c r="J725" s="2">
        <v>13.808882999999996</v>
      </c>
      <c r="K725" s="17" t="s">
        <v>54</v>
      </c>
      <c r="L725" s="17" t="s">
        <v>50</v>
      </c>
      <c r="M725" s="17" t="s">
        <v>47</v>
      </c>
    </row>
    <row r="726" spans="1:13" ht="13.5" x14ac:dyDescent="0.25">
      <c r="A726" s="3">
        <v>43060</v>
      </c>
      <c r="B726" s="2">
        <v>16.114799999999999</v>
      </c>
      <c r="C726" s="2">
        <v>50.928621507375951</v>
      </c>
      <c r="D726" s="2">
        <v>-8.2879397555483791E-2</v>
      </c>
      <c r="E726" s="2">
        <v>0.72922695517641989</v>
      </c>
      <c r="F726" s="2">
        <v>16.12556</v>
      </c>
      <c r="G726" s="2">
        <v>16.140329999999999</v>
      </c>
      <c r="H726" s="2">
        <v>16.079255</v>
      </c>
      <c r="I726" s="2">
        <v>16.149081999999996</v>
      </c>
      <c r="J726" s="2">
        <v>13.835260499999995</v>
      </c>
      <c r="K726" s="17" t="s">
        <v>54</v>
      </c>
      <c r="L726" s="17" t="s">
        <v>52</v>
      </c>
      <c r="M726" s="17" t="s">
        <v>47</v>
      </c>
    </row>
    <row r="727" spans="1:13" ht="13.5" x14ac:dyDescent="0.25">
      <c r="A727" s="3">
        <v>43061</v>
      </c>
      <c r="B727" s="2">
        <v>16.1282</v>
      </c>
      <c r="C727" s="2">
        <v>51.71720784702002</v>
      </c>
      <c r="D727" s="2">
        <v>-8.1662979673090774E-2</v>
      </c>
      <c r="E727" s="2">
        <v>0.82532417343077114</v>
      </c>
      <c r="F727" s="2">
        <v>16.127339999999997</v>
      </c>
      <c r="G727" s="2">
        <v>16.149269999999998</v>
      </c>
      <c r="H727" s="2">
        <v>16.09178</v>
      </c>
      <c r="I727" s="2">
        <v>16.132527999999997</v>
      </c>
      <c r="J727" s="2">
        <v>13.861684999999996</v>
      </c>
      <c r="K727" s="17" t="s">
        <v>54</v>
      </c>
      <c r="L727" s="17" t="s">
        <v>50</v>
      </c>
      <c r="M727" s="17" t="s">
        <v>55</v>
      </c>
    </row>
    <row r="728" spans="1:13" ht="13.5" x14ac:dyDescent="0.25">
      <c r="A728" s="3">
        <v>43062</v>
      </c>
      <c r="B728" s="2">
        <v>16.150600000000001</v>
      </c>
      <c r="C728" s="2">
        <v>53.074756580849275</v>
      </c>
      <c r="D728" s="2">
        <v>-7.2134299227649024E-2</v>
      </c>
      <c r="E728" s="2">
        <v>0.90201583817636288</v>
      </c>
      <c r="F728" s="2">
        <v>16.130919999999996</v>
      </c>
      <c r="G728" s="2">
        <v>16.153739999999999</v>
      </c>
      <c r="H728" s="2">
        <v>16.094014999999999</v>
      </c>
      <c r="I728" s="2">
        <v>16.116421999999996</v>
      </c>
      <c r="J728" s="2">
        <v>13.888083499999995</v>
      </c>
      <c r="K728" s="17" t="s">
        <v>48</v>
      </c>
      <c r="L728" s="17" t="s">
        <v>50</v>
      </c>
      <c r="M728" s="17" t="s">
        <v>51</v>
      </c>
    </row>
    <row r="729" spans="1:13" ht="13.5" x14ac:dyDescent="0.25">
      <c r="A729" s="3">
        <v>43063</v>
      </c>
      <c r="B729" s="2">
        <v>16.235600000000002</v>
      </c>
      <c r="C729" s="2">
        <v>57.910791234837241</v>
      </c>
      <c r="D729" s="2">
        <v>-7.7544771252128442E-2</v>
      </c>
      <c r="E729" s="2">
        <v>0.94645051980575268</v>
      </c>
      <c r="F729" s="2">
        <v>16.149700000000003</v>
      </c>
      <c r="G729" s="2">
        <v>16.171189999999999</v>
      </c>
      <c r="H729" s="2">
        <v>16.100499999999997</v>
      </c>
      <c r="I729" s="2">
        <v>16.110069999999997</v>
      </c>
      <c r="J729" s="2">
        <v>13.914492999999995</v>
      </c>
      <c r="K729" s="17" t="s">
        <v>48</v>
      </c>
      <c r="L729" s="17" t="s">
        <v>50</v>
      </c>
      <c r="M729" s="17" t="s">
        <v>51</v>
      </c>
    </row>
    <row r="730" spans="1:13" ht="13.5" x14ac:dyDescent="0.25">
      <c r="A730" s="3">
        <v>43066</v>
      </c>
      <c r="B730" s="2">
        <v>16.235600000000002</v>
      </c>
      <c r="C730" s="2">
        <v>57.910791234837241</v>
      </c>
      <c r="D730" s="2">
        <v>-4.2273263336809919E-2</v>
      </c>
      <c r="E730" s="2">
        <v>0.94749040131152429</v>
      </c>
      <c r="F730" s="2">
        <v>16.17296</v>
      </c>
      <c r="G730" s="2">
        <v>16.162240000000001</v>
      </c>
      <c r="H730" s="2">
        <v>16.107209999999998</v>
      </c>
      <c r="I730" s="2">
        <v>16.103718000000001</v>
      </c>
      <c r="J730" s="2">
        <v>13.941257499999995</v>
      </c>
      <c r="K730" s="17" t="s">
        <v>48</v>
      </c>
      <c r="L730" s="17" t="s">
        <v>49</v>
      </c>
      <c r="M730" s="17" t="s">
        <v>51</v>
      </c>
    </row>
    <row r="731" spans="1:13" ht="13.5" x14ac:dyDescent="0.25">
      <c r="A731" s="3">
        <v>43067</v>
      </c>
      <c r="B731" s="2">
        <v>16.1953</v>
      </c>
      <c r="C731" s="2">
        <v>54.805092857131335</v>
      </c>
      <c r="D731" s="2">
        <v>-2.2536631627239956E-2</v>
      </c>
      <c r="E731" s="2">
        <v>0.89352372393424395</v>
      </c>
      <c r="F731" s="2">
        <v>16.189060000000005</v>
      </c>
      <c r="G731" s="2">
        <v>16.157310000000003</v>
      </c>
      <c r="H731" s="2">
        <v>16.114814999999997</v>
      </c>
      <c r="I731" s="2">
        <v>16.099243999999999</v>
      </c>
      <c r="J731" s="2">
        <v>13.967603499999996</v>
      </c>
      <c r="K731" s="17" t="s">
        <v>48</v>
      </c>
      <c r="L731" s="17" t="s">
        <v>49</v>
      </c>
      <c r="M731" s="17" t="s">
        <v>51</v>
      </c>
    </row>
    <row r="732" spans="1:13" ht="13.5" x14ac:dyDescent="0.25">
      <c r="A732" s="3">
        <v>43068</v>
      </c>
      <c r="B732" s="2">
        <v>16.1953</v>
      </c>
      <c r="C732" s="2">
        <v>54.805092857131335</v>
      </c>
      <c r="D732" s="2">
        <v>-2.5531730639656303E-2</v>
      </c>
      <c r="E732" s="2">
        <v>0.78085563610204423</v>
      </c>
      <c r="F732" s="2">
        <v>16.202480000000001</v>
      </c>
      <c r="G732" s="2">
        <v>16.164909999999999</v>
      </c>
      <c r="H732" s="2">
        <v>16.123759999999997</v>
      </c>
      <c r="I732" s="2">
        <v>16.094769999999997</v>
      </c>
      <c r="J732" s="2">
        <v>13.993752499999994</v>
      </c>
      <c r="K732" s="17" t="s">
        <v>48</v>
      </c>
      <c r="L732" s="17" t="s">
        <v>49</v>
      </c>
      <c r="M732" s="17" t="s">
        <v>51</v>
      </c>
    </row>
    <row r="733" spans="1:13" ht="13.5" x14ac:dyDescent="0.25">
      <c r="A733" s="3">
        <v>43069</v>
      </c>
      <c r="B733" s="2">
        <v>16.1953</v>
      </c>
      <c r="C733" s="2">
        <v>54.805092857131335</v>
      </c>
      <c r="D733" s="2">
        <v>-2.6391916696226758E-2</v>
      </c>
      <c r="E733" s="2">
        <v>0.64360457962924078</v>
      </c>
      <c r="F733" s="2">
        <v>16.21142</v>
      </c>
      <c r="G733" s="2">
        <v>16.17117</v>
      </c>
      <c r="H733" s="2">
        <v>16.134944999999995</v>
      </c>
      <c r="I733" s="2">
        <v>16.089400000000001</v>
      </c>
      <c r="J733" s="2">
        <v>14.019704499999991</v>
      </c>
      <c r="K733" s="17" t="s">
        <v>48</v>
      </c>
      <c r="L733" s="17" t="s">
        <v>50</v>
      </c>
      <c r="M733" s="17" t="s">
        <v>51</v>
      </c>
    </row>
    <row r="734" spans="1:13" ht="13.5" x14ac:dyDescent="0.25">
      <c r="A734" s="3">
        <v>43073</v>
      </c>
      <c r="B734" s="2">
        <v>16.155100000000001</v>
      </c>
      <c r="C734" s="2">
        <v>51.372624170038108</v>
      </c>
      <c r="D734" s="2">
        <v>-2.3116086208400333E-2</v>
      </c>
      <c r="E734" s="2">
        <v>0.46756766183012277</v>
      </c>
      <c r="F734" s="2">
        <v>16.195320000000002</v>
      </c>
      <c r="G734" s="2">
        <v>16.172510000000003</v>
      </c>
      <c r="H734" s="2">
        <v>16.144119999999997</v>
      </c>
      <c r="I734" s="2">
        <v>16.084479999999999</v>
      </c>
      <c r="J734" s="2">
        <v>14.045671999999991</v>
      </c>
      <c r="K734" s="17" t="s">
        <v>54</v>
      </c>
      <c r="L734" s="17" t="s">
        <v>50</v>
      </c>
      <c r="M734" s="17" t="s">
        <v>47</v>
      </c>
    </row>
    <row r="735" spans="1:13" ht="13.5" x14ac:dyDescent="0.25">
      <c r="A735" s="3">
        <v>43074</v>
      </c>
      <c r="B735" s="2">
        <v>16.240100000000002</v>
      </c>
      <c r="C735" s="2">
        <v>57.442004910844361</v>
      </c>
      <c r="D735" s="2">
        <v>-3.0181277863707834E-2</v>
      </c>
      <c r="E735" s="2">
        <v>0.28078172883513713</v>
      </c>
      <c r="F735" s="2">
        <v>16.19622</v>
      </c>
      <c r="G735" s="2">
        <v>16.184590000000004</v>
      </c>
      <c r="H735" s="2">
        <v>16.158659999999994</v>
      </c>
      <c r="I735" s="2">
        <v>16.084479999999996</v>
      </c>
      <c r="J735" s="2">
        <v>14.072064499999989</v>
      </c>
      <c r="K735" s="17" t="s">
        <v>54</v>
      </c>
      <c r="L735" s="17" t="s">
        <v>50</v>
      </c>
      <c r="M735" s="17" t="s">
        <v>55</v>
      </c>
    </row>
    <row r="736" spans="1:13" ht="13.5" x14ac:dyDescent="0.25">
      <c r="A736" s="3">
        <v>43075</v>
      </c>
      <c r="B736" s="2">
        <v>16.217700000000001</v>
      </c>
      <c r="C736" s="2">
        <v>55.476883530129129</v>
      </c>
      <c r="D736" s="2">
        <v>-3.5782424854463812E-2</v>
      </c>
      <c r="E736" s="2">
        <v>0.11702238399100212</v>
      </c>
      <c r="F736" s="2">
        <v>16.200700000000001</v>
      </c>
      <c r="G736" s="2">
        <v>16.194880000000005</v>
      </c>
      <c r="H736" s="2">
        <v>16.167604999999998</v>
      </c>
      <c r="I736" s="2">
        <v>16.091189999999997</v>
      </c>
      <c r="J736" s="2">
        <v>14.098344999999989</v>
      </c>
      <c r="K736" s="17" t="s">
        <v>54</v>
      </c>
      <c r="L736" s="17" t="s">
        <v>50</v>
      </c>
      <c r="M736" s="17" t="s">
        <v>55</v>
      </c>
    </row>
    <row r="737" spans="1:13" ht="13.5" x14ac:dyDescent="0.25">
      <c r="A737" s="3">
        <v>43076</v>
      </c>
      <c r="B737" s="2">
        <v>16.1953</v>
      </c>
      <c r="C737" s="2">
        <v>53.505623554386389</v>
      </c>
      <c r="D737" s="2">
        <v>-3.721486281184383E-2</v>
      </c>
      <c r="E737" s="2">
        <v>-3.8600654781547603E-2</v>
      </c>
      <c r="F737" s="2">
        <v>16.200700000000001</v>
      </c>
      <c r="G737" s="2">
        <v>16.201590000000003</v>
      </c>
      <c r="H737" s="2">
        <v>16.175429999999999</v>
      </c>
      <c r="I737" s="2">
        <v>16.095215999999997</v>
      </c>
      <c r="J737" s="2">
        <v>14.124809499999987</v>
      </c>
      <c r="K737" s="17" t="s">
        <v>54</v>
      </c>
      <c r="L737" s="17" t="s">
        <v>50</v>
      </c>
      <c r="M737" s="17" t="s">
        <v>50</v>
      </c>
    </row>
    <row r="738" spans="1:13" ht="13.5" x14ac:dyDescent="0.25">
      <c r="A738" s="3">
        <v>43077</v>
      </c>
      <c r="B738" s="2">
        <v>16.217700000000001</v>
      </c>
      <c r="C738" s="2">
        <v>55.21921860382642</v>
      </c>
      <c r="D738" s="2">
        <v>-3.689082003985078E-2</v>
      </c>
      <c r="E738" s="2">
        <v>-0.16328724975640707</v>
      </c>
      <c r="F738" s="2">
        <v>16.205180000000002</v>
      </c>
      <c r="G738" s="2">
        <v>16.208300000000001</v>
      </c>
      <c r="H738" s="2">
        <v>16.181019999999997</v>
      </c>
      <c r="I738" s="2">
        <v>16.099689999999995</v>
      </c>
      <c r="J738" s="2">
        <v>14.151385999999992</v>
      </c>
      <c r="K738" s="17" t="s">
        <v>54</v>
      </c>
      <c r="L738" s="17" t="s">
        <v>50</v>
      </c>
      <c r="M738" s="17" t="s">
        <v>55</v>
      </c>
    </row>
    <row r="739" spans="1:13" ht="13.5" x14ac:dyDescent="0.25">
      <c r="A739" s="3">
        <v>43080</v>
      </c>
      <c r="B739" s="2">
        <v>16.1953</v>
      </c>
      <c r="C739" s="2">
        <v>53.111180721901974</v>
      </c>
      <c r="D739" s="2">
        <v>-2.2245022198092101E-2</v>
      </c>
      <c r="E739" s="2">
        <v>-0.23170056614769335</v>
      </c>
      <c r="F739" s="2">
        <v>16.21322</v>
      </c>
      <c r="G739" s="2">
        <v>16.204270000000001</v>
      </c>
      <c r="H739" s="2">
        <v>16.187729999999995</v>
      </c>
      <c r="I739" s="2">
        <v>16.103805999999999</v>
      </c>
      <c r="J739" s="2">
        <v>14.177554499999991</v>
      </c>
      <c r="K739" s="17" t="s">
        <v>54</v>
      </c>
      <c r="L739" s="17" t="s">
        <v>50</v>
      </c>
      <c r="M739" s="17" t="s">
        <v>55</v>
      </c>
    </row>
    <row r="740" spans="1:13" ht="13.5" x14ac:dyDescent="0.25">
      <c r="A740" s="3">
        <v>43081</v>
      </c>
      <c r="B740" s="2">
        <v>16.1953</v>
      </c>
      <c r="C740" s="2">
        <v>53.111180721901974</v>
      </c>
      <c r="D740" s="2">
        <v>-1.0057630473660595E-2</v>
      </c>
      <c r="E740" s="2">
        <v>-0.26005574361332806</v>
      </c>
      <c r="F740" s="2">
        <v>16.204259999999998</v>
      </c>
      <c r="G740" s="2">
        <v>16.200240000000001</v>
      </c>
      <c r="H740" s="2">
        <v>16.181239999999995</v>
      </c>
      <c r="I740" s="2">
        <v>16.111857999999998</v>
      </c>
      <c r="J740" s="2">
        <v>14.203427499999989</v>
      </c>
      <c r="K740" s="17" t="s">
        <v>54</v>
      </c>
      <c r="L740" s="17" t="s">
        <v>50</v>
      </c>
      <c r="M740" s="17" t="s">
        <v>47</v>
      </c>
    </row>
    <row r="741" spans="1:13" ht="13.5" x14ac:dyDescent="0.25">
      <c r="A741" s="3">
        <v>43082</v>
      </c>
      <c r="B741" s="2">
        <v>16.1953</v>
      </c>
      <c r="C741" s="2">
        <v>53.111180721901974</v>
      </c>
      <c r="D741" s="2">
        <v>-6.135228063083531E-3</v>
      </c>
      <c r="E741" s="2">
        <v>-0.26546787143821676</v>
      </c>
      <c r="F741" s="2">
        <v>16.199780000000001</v>
      </c>
      <c r="G741" s="2">
        <v>16.200240000000001</v>
      </c>
      <c r="H741" s="2">
        <v>16.178774999999995</v>
      </c>
      <c r="I741" s="2">
        <v>16.119015999999998</v>
      </c>
      <c r="J741" s="2">
        <v>14.229379499999986</v>
      </c>
      <c r="K741" s="17" t="s">
        <v>54</v>
      </c>
      <c r="L741" s="17" t="s">
        <v>50</v>
      </c>
      <c r="M741" s="17" t="s">
        <v>47</v>
      </c>
    </row>
    <row r="742" spans="1:13" ht="13.5" x14ac:dyDescent="0.25">
      <c r="A742" s="3">
        <v>43083</v>
      </c>
      <c r="B742" s="2">
        <v>16.0611</v>
      </c>
      <c r="C742" s="2">
        <v>41.310498033512914</v>
      </c>
      <c r="D742" s="2">
        <v>6.9485371083146674E-3</v>
      </c>
      <c r="E742" s="2">
        <v>-0.27023091558762785</v>
      </c>
      <c r="F742" s="2">
        <v>16.172940000000001</v>
      </c>
      <c r="G742" s="2">
        <v>16.186820000000004</v>
      </c>
      <c r="H742" s="2">
        <v>16.175864999999998</v>
      </c>
      <c r="I742" s="2">
        <v>16.120357999999996</v>
      </c>
      <c r="J742" s="2">
        <v>14.254384499999984</v>
      </c>
      <c r="K742" s="17" t="s">
        <v>54</v>
      </c>
      <c r="L742" s="17" t="s">
        <v>50</v>
      </c>
      <c r="M742" s="17" t="s">
        <v>47</v>
      </c>
    </row>
    <row r="743" spans="1:13" ht="13.5" x14ac:dyDescent="0.25">
      <c r="A743" s="3">
        <v>43084</v>
      </c>
      <c r="B743" s="2">
        <v>16.0611</v>
      </c>
      <c r="C743" s="2">
        <v>41.310498033512921</v>
      </c>
      <c r="D743" s="2">
        <v>1.8649509398063202E-2</v>
      </c>
      <c r="E743" s="2">
        <v>-0.29761189947087219</v>
      </c>
      <c r="F743" s="2">
        <v>16.141619999999996</v>
      </c>
      <c r="G743" s="2">
        <v>16.173400000000004</v>
      </c>
      <c r="H743" s="2">
        <v>16.172284999999999</v>
      </c>
      <c r="I743" s="2">
        <v>16.114987999999997</v>
      </c>
      <c r="J743" s="2">
        <v>14.279290499999986</v>
      </c>
      <c r="K743" s="17" t="s">
        <v>54</v>
      </c>
      <c r="L743" s="17" t="s">
        <v>50</v>
      </c>
      <c r="M743" s="17" t="s">
        <v>47</v>
      </c>
    </row>
    <row r="744" spans="1:13" ht="13.5" x14ac:dyDescent="0.25">
      <c r="A744" s="3">
        <v>43087</v>
      </c>
      <c r="B744" s="2">
        <v>16.0611</v>
      </c>
      <c r="C744" s="2">
        <v>41.310498033512921</v>
      </c>
      <c r="D744" s="2">
        <v>2.2949137153300825E-2</v>
      </c>
      <c r="E744" s="2">
        <v>-0.34051837371997168</v>
      </c>
      <c r="F744" s="2">
        <v>16.11478</v>
      </c>
      <c r="G744" s="2">
        <v>16.164000000000005</v>
      </c>
      <c r="H744" s="2">
        <v>16.168255000000002</v>
      </c>
      <c r="I744" s="2">
        <v>16.113197999999997</v>
      </c>
      <c r="J744" s="2">
        <v>14.304196499999984</v>
      </c>
      <c r="K744" s="17" t="s">
        <v>54</v>
      </c>
      <c r="L744" s="17" t="s">
        <v>50</v>
      </c>
      <c r="M744" s="17" t="s">
        <v>47</v>
      </c>
    </row>
    <row r="745" spans="1:13" ht="13.5" x14ac:dyDescent="0.25">
      <c r="A745" s="3">
        <v>43088</v>
      </c>
      <c r="B745" s="2">
        <v>16.052199999999999</v>
      </c>
      <c r="C745" s="2">
        <v>40.563958101822763</v>
      </c>
      <c r="D745" s="2">
        <v>4.086367015636938E-2</v>
      </c>
      <c r="E745" s="2">
        <v>-0.37772557177342631</v>
      </c>
      <c r="F745" s="2">
        <v>16.08616</v>
      </c>
      <c r="G745" s="2">
        <v>16.145209999999999</v>
      </c>
      <c r="H745" s="2">
        <v>16.164900000000006</v>
      </c>
      <c r="I745" s="2">
        <v>16.111229999999999</v>
      </c>
      <c r="J745" s="2">
        <v>14.328959499999986</v>
      </c>
      <c r="K745" s="17" t="s">
        <v>54</v>
      </c>
      <c r="L745" s="17" t="s">
        <v>50</v>
      </c>
      <c r="M745" s="17" t="s">
        <v>47</v>
      </c>
    </row>
    <row r="746" spans="1:13" ht="13.5" x14ac:dyDescent="0.25">
      <c r="A746" s="3">
        <v>43089</v>
      </c>
      <c r="B746" s="2">
        <v>16.016400000000001</v>
      </c>
      <c r="C746" s="2">
        <v>37.619009800104294</v>
      </c>
      <c r="D746" s="2">
        <v>5.5780598632775735E-2</v>
      </c>
      <c r="E746" s="2">
        <v>-0.41529848588202511</v>
      </c>
      <c r="F746" s="2">
        <v>16.050380000000001</v>
      </c>
      <c r="G746" s="2">
        <v>16.125080000000001</v>
      </c>
      <c r="H746" s="2">
        <v>16.159980000000001</v>
      </c>
      <c r="I746" s="2">
        <v>16.107651999999995</v>
      </c>
      <c r="J746" s="2">
        <v>14.353464999999986</v>
      </c>
      <c r="K746" s="17" t="s">
        <v>54</v>
      </c>
      <c r="L746" s="17" t="s">
        <v>52</v>
      </c>
      <c r="M746" s="17" t="s">
        <v>47</v>
      </c>
    </row>
    <row r="747" spans="1:13" ht="13.5" x14ac:dyDescent="0.25">
      <c r="A747" s="3">
        <v>43090</v>
      </c>
      <c r="B747" s="2">
        <v>16.105899999999998</v>
      </c>
      <c r="C747" s="2">
        <v>47.818502668989872</v>
      </c>
      <c r="D747" s="2">
        <v>5.9050208138415883E-2</v>
      </c>
      <c r="E747" s="2">
        <v>-0.42933669094170096</v>
      </c>
      <c r="F747" s="2">
        <v>16.059339999999999</v>
      </c>
      <c r="G747" s="2">
        <v>16.116139999999998</v>
      </c>
      <c r="H747" s="2">
        <v>16.158865000000002</v>
      </c>
      <c r="I747" s="2">
        <v>16.106757999999999</v>
      </c>
      <c r="J747" s="2">
        <v>14.378476999999984</v>
      </c>
      <c r="K747" s="17" t="s">
        <v>54</v>
      </c>
      <c r="L747" s="17" t="s">
        <v>50</v>
      </c>
      <c r="M747" s="17" t="s">
        <v>55</v>
      </c>
    </row>
    <row r="748" spans="1:13" ht="13.5" x14ac:dyDescent="0.25">
      <c r="A748" s="3">
        <v>43091</v>
      </c>
      <c r="B748" s="2">
        <v>16.172999999999998</v>
      </c>
      <c r="C748" s="2">
        <v>53.903723318777573</v>
      </c>
      <c r="D748" s="2">
        <v>6.0433518057216418E-2</v>
      </c>
      <c r="E748" s="2">
        <v>-0.41362638227882836</v>
      </c>
      <c r="F748" s="2">
        <v>16.081720000000001</v>
      </c>
      <c r="G748" s="2">
        <v>16.111669999999997</v>
      </c>
      <c r="H748" s="2">
        <v>16.159984999999999</v>
      </c>
      <c r="I748" s="2">
        <v>16.108995999999998</v>
      </c>
      <c r="J748" s="2">
        <v>14.403745499999983</v>
      </c>
      <c r="K748" s="17" t="s">
        <v>48</v>
      </c>
      <c r="L748" s="17" t="s">
        <v>50</v>
      </c>
      <c r="M748" s="17" t="s">
        <v>51</v>
      </c>
    </row>
    <row r="749" spans="1:13" ht="13.5" x14ac:dyDescent="0.25">
      <c r="A749" s="3">
        <v>43094</v>
      </c>
      <c r="B749" s="2">
        <v>16.146100000000001</v>
      </c>
      <c r="C749" s="2">
        <v>51.319915719836644</v>
      </c>
      <c r="D749" s="2">
        <v>5.9884447274992425E-2</v>
      </c>
      <c r="E749" s="2">
        <v>-0.37958027747525269</v>
      </c>
      <c r="F749" s="2">
        <v>16.09872</v>
      </c>
      <c r="G749" s="2">
        <v>16.106749999999998</v>
      </c>
      <c r="H749" s="2">
        <v>16.15551</v>
      </c>
      <c r="I749" s="2">
        <v>16.11159</v>
      </c>
      <c r="J749" s="2">
        <v>14.428879499999985</v>
      </c>
      <c r="K749" s="17" t="s">
        <v>54</v>
      </c>
      <c r="L749" s="17" t="s">
        <v>50</v>
      </c>
      <c r="M749" s="17" t="s">
        <v>55</v>
      </c>
    </row>
    <row r="750" spans="1:13" ht="13.5" x14ac:dyDescent="0.25">
      <c r="A750" s="3">
        <v>43095</v>
      </c>
      <c r="B750" s="2">
        <v>16.1998</v>
      </c>
      <c r="C750" s="2">
        <v>55.867745581156349</v>
      </c>
      <c r="D750" s="2">
        <v>5.5354725753026912E-2</v>
      </c>
      <c r="E750" s="2">
        <v>-0.3182427451943286</v>
      </c>
      <c r="F750" s="2">
        <v>16.128239999999998</v>
      </c>
      <c r="G750" s="2">
        <v>16.107199999999999</v>
      </c>
      <c r="H750" s="2">
        <v>16.15372</v>
      </c>
      <c r="I750" s="2">
        <v>16.112573999999999</v>
      </c>
      <c r="J750" s="2">
        <v>14.454459499999984</v>
      </c>
      <c r="K750" s="17" t="s">
        <v>48</v>
      </c>
      <c r="L750" s="17" t="s">
        <v>50</v>
      </c>
      <c r="M750" s="17" t="s">
        <v>51</v>
      </c>
    </row>
    <row r="751" spans="1:13" ht="13.5" x14ac:dyDescent="0.25">
      <c r="A751" s="3">
        <v>43096</v>
      </c>
      <c r="B751" s="2">
        <v>16.1998</v>
      </c>
      <c r="C751" s="2">
        <v>55.867745581156349</v>
      </c>
      <c r="D751" s="2">
        <v>5.1123693497892475E-2</v>
      </c>
      <c r="E751" s="2">
        <v>-0.24159427944558981</v>
      </c>
      <c r="F751" s="2">
        <v>16.164919999999999</v>
      </c>
      <c r="G751" s="2">
        <v>16.10765</v>
      </c>
      <c r="H751" s="2">
        <v>16.153945</v>
      </c>
      <c r="I751" s="2">
        <v>16.113557999999998</v>
      </c>
      <c r="J751" s="2">
        <v>14.479526999999983</v>
      </c>
      <c r="K751" s="17" t="s">
        <v>48</v>
      </c>
      <c r="L751" s="17" t="s">
        <v>50</v>
      </c>
      <c r="M751" s="17" t="s">
        <v>51</v>
      </c>
    </row>
    <row r="752" spans="1:13" ht="13.5" x14ac:dyDescent="0.25">
      <c r="A752" s="3">
        <v>43097</v>
      </c>
      <c r="B752" s="2">
        <v>16.2624</v>
      </c>
      <c r="C752" s="2">
        <v>60.816799730941234</v>
      </c>
      <c r="D752" s="2">
        <v>2.1891703058706469E-2</v>
      </c>
      <c r="E752" s="2">
        <v>-0.16444202732448934</v>
      </c>
      <c r="F752" s="2">
        <v>16.19622</v>
      </c>
      <c r="G752" s="2">
        <v>16.127780000000001</v>
      </c>
      <c r="H752" s="2">
        <v>16.157299999999999</v>
      </c>
      <c r="I752" s="2">
        <v>16.115793999999998</v>
      </c>
      <c r="J752" s="2">
        <v>14.504848499999982</v>
      </c>
      <c r="K752" s="17" t="s">
        <v>48</v>
      </c>
      <c r="L752" s="17" t="s">
        <v>50</v>
      </c>
      <c r="M752" s="17" t="s">
        <v>51</v>
      </c>
    </row>
    <row r="753" spans="1:13" ht="13.5" x14ac:dyDescent="0.25">
      <c r="A753" s="3">
        <v>43098</v>
      </c>
      <c r="B753" s="2">
        <v>16.284800000000001</v>
      </c>
      <c r="C753" s="2">
        <v>62.439920961677856</v>
      </c>
      <c r="D753" s="2">
        <v>-5.2136080040057209E-3</v>
      </c>
      <c r="E753" s="2">
        <v>-9.0707823110081021E-2</v>
      </c>
      <c r="F753" s="2">
        <v>16.218579999999999</v>
      </c>
      <c r="G753" s="2">
        <v>16.15015</v>
      </c>
      <c r="H753" s="2">
        <v>16.161775000000002</v>
      </c>
      <c r="I753" s="2">
        <v>16.118655999999998</v>
      </c>
      <c r="J753" s="2">
        <v>14.530281999999984</v>
      </c>
      <c r="K753" s="17" t="s">
        <v>48</v>
      </c>
      <c r="L753" s="17" t="s">
        <v>50</v>
      </c>
      <c r="M753" s="17" t="s">
        <v>51</v>
      </c>
    </row>
    <row r="754" spans="1:13" ht="13.5" x14ac:dyDescent="0.25">
      <c r="A754" s="3">
        <v>43102</v>
      </c>
      <c r="B754" s="2">
        <v>16.374300000000002</v>
      </c>
      <c r="C754" s="2">
        <v>68.121939489856601</v>
      </c>
      <c r="D754" s="2">
        <v>-3.5569465867904881E-2</v>
      </c>
      <c r="E754" s="2">
        <v>-2.8204825843050285E-2</v>
      </c>
      <c r="F754" s="2">
        <v>16.264220000000002</v>
      </c>
      <c r="G754" s="2">
        <v>16.181469999999997</v>
      </c>
      <c r="H754" s="2">
        <v>16.172735000000003</v>
      </c>
      <c r="I754" s="2">
        <v>16.125813999999995</v>
      </c>
      <c r="J754" s="2">
        <v>14.556556999999982</v>
      </c>
      <c r="K754" s="17" t="s">
        <v>48</v>
      </c>
      <c r="L754" s="17" t="s">
        <v>49</v>
      </c>
      <c r="M754" s="17" t="s">
        <v>51</v>
      </c>
    </row>
    <row r="755" spans="1:13" ht="13.5" x14ac:dyDescent="0.25">
      <c r="A755" s="3">
        <v>43103</v>
      </c>
      <c r="B755" s="2">
        <v>16.172999999999998</v>
      </c>
      <c r="C755" s="2">
        <v>49.854245775483676</v>
      </c>
      <c r="D755" s="2">
        <v>-4.8974545779874035E-2</v>
      </c>
      <c r="E755" s="2">
        <v>1.8623878496738119E-2</v>
      </c>
      <c r="F755" s="2">
        <v>16.258860000000002</v>
      </c>
      <c r="G755" s="2">
        <v>16.193549999999998</v>
      </c>
      <c r="H755" s="2">
        <v>16.16938</v>
      </c>
      <c r="I755" s="2">
        <v>16.131629999999994</v>
      </c>
      <c r="J755" s="2">
        <v>14.582160499999981</v>
      </c>
      <c r="K755" s="17" t="s">
        <v>48</v>
      </c>
      <c r="L755" s="17" t="s">
        <v>49</v>
      </c>
      <c r="M755" s="17" t="s">
        <v>53</v>
      </c>
    </row>
    <row r="756" spans="1:13" ht="13.5" x14ac:dyDescent="0.25">
      <c r="A756" s="3">
        <v>43104</v>
      </c>
      <c r="B756" s="2">
        <v>16.316099999999999</v>
      </c>
      <c r="C756" s="2">
        <v>58.395433392963042</v>
      </c>
      <c r="D756" s="2">
        <v>-7.6403317268969317E-2</v>
      </c>
      <c r="E756" s="2">
        <v>4.1581780253498693E-2</v>
      </c>
      <c r="F756" s="2">
        <v>16.282120000000003</v>
      </c>
      <c r="G756" s="2">
        <v>16.223520000000001</v>
      </c>
      <c r="H756" s="2">
        <v>16.174300000000002</v>
      </c>
      <c r="I756" s="2">
        <v>16.140397999999994</v>
      </c>
      <c r="J756" s="2">
        <v>14.607769999999983</v>
      </c>
      <c r="K756" s="17" t="s">
        <v>48</v>
      </c>
      <c r="L756" s="17" t="s">
        <v>49</v>
      </c>
      <c r="M756" s="17" t="s">
        <v>51</v>
      </c>
    </row>
    <row r="757" spans="1:13" ht="13.5" x14ac:dyDescent="0.25">
      <c r="A757" s="3">
        <v>43105</v>
      </c>
      <c r="B757" s="2">
        <v>16.490600000000001</v>
      </c>
      <c r="C757" s="2">
        <v>66.000415328342569</v>
      </c>
      <c r="D757" s="2">
        <v>-9.9594482198952505E-2</v>
      </c>
      <c r="E757" s="2">
        <v>4.7635102566403478E-2</v>
      </c>
      <c r="F757" s="2">
        <v>16.327760000000001</v>
      </c>
      <c r="G757" s="2">
        <v>16.261990000000001</v>
      </c>
      <c r="H757" s="2">
        <v>16.189064999999999</v>
      </c>
      <c r="I757" s="2">
        <v>16.152655999999993</v>
      </c>
      <c r="J757" s="2">
        <v>14.634784499999983</v>
      </c>
      <c r="K757" s="17" t="s">
        <v>48</v>
      </c>
      <c r="L757" s="17" t="s">
        <v>49</v>
      </c>
      <c r="M757" s="17" t="s">
        <v>51</v>
      </c>
    </row>
    <row r="758" spans="1:13" ht="13.5" x14ac:dyDescent="0.25">
      <c r="A758" s="3">
        <v>43108</v>
      </c>
      <c r="B758" s="2">
        <v>16.700900000000001</v>
      </c>
      <c r="C758" s="2">
        <v>72.519787762023867</v>
      </c>
      <c r="D758" s="2">
        <v>-0.12626796489681524</v>
      </c>
      <c r="E758" s="2">
        <v>2.6794816075152654E-2</v>
      </c>
      <c r="F758" s="2">
        <v>16.410980000000002</v>
      </c>
      <c r="G758" s="2">
        <v>16.314779999999999</v>
      </c>
      <c r="H758" s="2">
        <v>16.213224999999998</v>
      </c>
      <c r="I758" s="2">
        <v>16.164555999999994</v>
      </c>
      <c r="J758" s="2">
        <v>14.662692499999983</v>
      </c>
      <c r="K758" s="17" t="s">
        <v>48</v>
      </c>
      <c r="L758" s="17" t="s">
        <v>49</v>
      </c>
      <c r="M758" s="17" t="s">
        <v>51</v>
      </c>
    </row>
    <row r="759" spans="1:13" ht="13.5" x14ac:dyDescent="0.25">
      <c r="A759" s="3">
        <v>43109</v>
      </c>
      <c r="B759" s="2">
        <v>16.718800000000002</v>
      </c>
      <c r="C759" s="2">
        <v>72.994448889052052</v>
      </c>
      <c r="D759" s="2">
        <v>-0.1572073833649803</v>
      </c>
      <c r="E759" s="2">
        <v>-1.2366064485429276E-2</v>
      </c>
      <c r="F759" s="2">
        <v>16.479880000000001</v>
      </c>
      <c r="G759" s="2">
        <v>16.372050000000002</v>
      </c>
      <c r="H759" s="2">
        <v>16.239399999999996</v>
      </c>
      <c r="I759" s="2">
        <v>16.176813999999993</v>
      </c>
      <c r="J759" s="2">
        <v>14.690689999999984</v>
      </c>
      <c r="K759" s="17" t="s">
        <v>48</v>
      </c>
      <c r="L759" s="17" t="s">
        <v>50</v>
      </c>
      <c r="M759" s="17" t="s">
        <v>51</v>
      </c>
    </row>
    <row r="760" spans="1:13" ht="13.5" x14ac:dyDescent="0.25">
      <c r="A760" s="3">
        <v>43110</v>
      </c>
      <c r="B760" s="2">
        <v>16.776900000000001</v>
      </c>
      <c r="C760" s="2">
        <v>74.532122364149728</v>
      </c>
      <c r="D760" s="2">
        <v>-0.18222479232590416</v>
      </c>
      <c r="E760" s="2">
        <v>-6.2980157699430855E-2</v>
      </c>
      <c r="F760" s="2">
        <v>16.600659999999998</v>
      </c>
      <c r="G760" s="2">
        <v>16.429759999999998</v>
      </c>
      <c r="H760" s="2">
        <v>16.26848</v>
      </c>
      <c r="I760" s="2">
        <v>16.19032399999999</v>
      </c>
      <c r="J760" s="2">
        <v>14.718977999999982</v>
      </c>
      <c r="K760" s="17" t="s">
        <v>48</v>
      </c>
      <c r="L760" s="17" t="s">
        <v>49</v>
      </c>
      <c r="M760" s="17" t="s">
        <v>51</v>
      </c>
    </row>
    <row r="761" spans="1:13" ht="13.5" x14ac:dyDescent="0.25">
      <c r="A761" s="3">
        <v>43111</v>
      </c>
      <c r="B761" s="2">
        <v>17.179600000000001</v>
      </c>
      <c r="C761" s="2">
        <v>82.127956486966013</v>
      </c>
      <c r="D761" s="2">
        <v>-0.23615495840838818</v>
      </c>
      <c r="E761" s="2">
        <v>-0.10567807809991334</v>
      </c>
      <c r="F761" s="2">
        <v>16.773360000000004</v>
      </c>
      <c r="G761" s="2">
        <v>16.527740000000001</v>
      </c>
      <c r="H761" s="2">
        <v>16.317695000000001</v>
      </c>
      <c r="I761" s="2">
        <v>16.213051999999994</v>
      </c>
      <c r="J761" s="2">
        <v>14.748983999999982</v>
      </c>
      <c r="K761" s="17" t="s">
        <v>48</v>
      </c>
      <c r="L761" s="17" t="s">
        <v>49</v>
      </c>
      <c r="M761" s="17" t="s">
        <v>51</v>
      </c>
    </row>
    <row r="762" spans="1:13" ht="13.5" x14ac:dyDescent="0.25">
      <c r="A762" s="3">
        <v>43112</v>
      </c>
      <c r="B762" s="2">
        <v>17.492799999999999</v>
      </c>
      <c r="C762" s="2">
        <v>85.700176516539187</v>
      </c>
      <c r="D762" s="2">
        <v>-0.30045175567063609</v>
      </c>
      <c r="E762" s="2">
        <v>-0.13317399788266682</v>
      </c>
      <c r="F762" s="2">
        <v>16.973800000000004</v>
      </c>
      <c r="G762" s="2">
        <v>16.650780000000001</v>
      </c>
      <c r="H762" s="2">
        <v>16.389279999999999</v>
      </c>
      <c r="I762" s="2">
        <v>16.242579999999993</v>
      </c>
      <c r="J762" s="2">
        <v>14.780555999999981</v>
      </c>
      <c r="K762" s="17" t="s">
        <v>48</v>
      </c>
      <c r="L762" s="17" t="s">
        <v>49</v>
      </c>
      <c r="M762" s="17" t="s">
        <v>51</v>
      </c>
    </row>
    <row r="763" spans="1:13" ht="13.5" x14ac:dyDescent="0.25">
      <c r="A763" s="3">
        <v>43115</v>
      </c>
      <c r="B763" s="2">
        <v>17.805900000000001</v>
      </c>
      <c r="C763" s="2">
        <v>88.232380093632855</v>
      </c>
      <c r="D763" s="2">
        <v>-0.38117087881717282</v>
      </c>
      <c r="E763" s="2">
        <v>-0.15316694257080696</v>
      </c>
      <c r="F763" s="2">
        <v>17.194799999999997</v>
      </c>
      <c r="G763" s="2">
        <v>16.802889999999998</v>
      </c>
      <c r="H763" s="2">
        <v>16.476520000000001</v>
      </c>
      <c r="I763" s="2">
        <v>16.279265999999993</v>
      </c>
      <c r="J763" s="2">
        <v>14.813476499999981</v>
      </c>
      <c r="K763" s="17" t="s">
        <v>48</v>
      </c>
      <c r="L763" s="17" t="s">
        <v>49</v>
      </c>
      <c r="M763" s="17" t="s">
        <v>51</v>
      </c>
    </row>
    <row r="764" spans="1:13" ht="13.5" x14ac:dyDescent="0.25">
      <c r="A764" s="3">
        <v>43116</v>
      </c>
      <c r="B764" s="2">
        <v>17.895399999999999</v>
      </c>
      <c r="C764" s="2">
        <v>88.840696702051076</v>
      </c>
      <c r="D764" s="2">
        <v>-0.45026340118193175</v>
      </c>
      <c r="E764" s="2">
        <v>-0.16322661587110268</v>
      </c>
      <c r="F764" s="2">
        <v>17.430119999999999</v>
      </c>
      <c r="G764" s="2">
        <v>16.954999999999998</v>
      </c>
      <c r="H764" s="2">
        <v>16.568234999999998</v>
      </c>
      <c r="I764" s="2">
        <v>16.317741999999996</v>
      </c>
      <c r="J764" s="2">
        <v>14.846962999999981</v>
      </c>
      <c r="K764" s="17" t="s">
        <v>48</v>
      </c>
      <c r="L764" s="17" t="s">
        <v>49</v>
      </c>
      <c r="M764" s="17" t="s">
        <v>51</v>
      </c>
    </row>
    <row r="765" spans="1:13" ht="13.5" x14ac:dyDescent="0.25">
      <c r="A765" s="3">
        <v>43117</v>
      </c>
      <c r="B765" s="2">
        <v>18.6112</v>
      </c>
      <c r="C765" s="2">
        <v>92.278582354099242</v>
      </c>
      <c r="D765" s="2">
        <v>-0.60059043834882786</v>
      </c>
      <c r="E765" s="2">
        <v>-0.16787478208664644</v>
      </c>
      <c r="F765" s="2">
        <v>17.796979999999998</v>
      </c>
      <c r="G765" s="2">
        <v>17.198819999999998</v>
      </c>
      <c r="H765" s="2">
        <v>16.696185</v>
      </c>
      <c r="I765" s="2">
        <v>16.370979999999996</v>
      </c>
      <c r="J765" s="2">
        <v>14.88452099999998</v>
      </c>
      <c r="K765" s="17" t="s">
        <v>48</v>
      </c>
      <c r="L765" s="17" t="s">
        <v>49</v>
      </c>
      <c r="M765" s="17" t="s">
        <v>51</v>
      </c>
    </row>
    <row r="766" spans="1:13" ht="13.5" x14ac:dyDescent="0.25">
      <c r="A766" s="3">
        <v>43118</v>
      </c>
      <c r="B766" s="2">
        <v>18.799099999999999</v>
      </c>
      <c r="C766" s="2">
        <v>92.897175625628108</v>
      </c>
      <c r="D766" s="2">
        <v>-0.73121258497988606</v>
      </c>
      <c r="E766" s="2">
        <v>-0.16532500630025032</v>
      </c>
      <c r="F766" s="2">
        <v>18.120879999999996</v>
      </c>
      <c r="G766" s="2">
        <v>17.447120000000002</v>
      </c>
      <c r="H766" s="2">
        <v>16.835319999999999</v>
      </c>
      <c r="I766" s="2">
        <v>16.426185999999994</v>
      </c>
      <c r="J766" s="2">
        <v>14.922919999999982</v>
      </c>
      <c r="K766" s="17" t="s">
        <v>48</v>
      </c>
      <c r="L766" s="17" t="s">
        <v>49</v>
      </c>
      <c r="M766" s="17" t="s">
        <v>51</v>
      </c>
    </row>
    <row r="767" spans="1:13" ht="13.5" x14ac:dyDescent="0.25">
      <c r="A767" s="3">
        <v>43119</v>
      </c>
      <c r="B767" s="2">
        <v>18.723099999999999</v>
      </c>
      <c r="C767" s="2">
        <v>89.764717235276095</v>
      </c>
      <c r="D767" s="2">
        <v>-0.8210394795201168</v>
      </c>
      <c r="E767" s="2">
        <v>-0.15396300438565697</v>
      </c>
      <c r="F767" s="2">
        <v>18.36694</v>
      </c>
      <c r="G767" s="2">
        <v>17.670369999999998</v>
      </c>
      <c r="H767" s="2">
        <v>16.966180000000001</v>
      </c>
      <c r="I767" s="2">
        <v>16.479871999999997</v>
      </c>
      <c r="J767" s="2">
        <v>14.960938999999982</v>
      </c>
      <c r="K767" s="17" t="s">
        <v>48</v>
      </c>
      <c r="L767" s="17" t="s">
        <v>49</v>
      </c>
      <c r="M767" s="17" t="s">
        <v>51</v>
      </c>
    </row>
    <row r="768" spans="1:13" ht="13.5" x14ac:dyDescent="0.25">
      <c r="A768" s="3">
        <v>43122</v>
      </c>
      <c r="B768" s="2">
        <v>18.6739</v>
      </c>
      <c r="C768" s="2">
        <v>87.702979859838592</v>
      </c>
      <c r="D768" s="2">
        <v>-0.87150340567534101</v>
      </c>
      <c r="E768" s="2">
        <v>-0.1326815742189742</v>
      </c>
      <c r="F768" s="2">
        <v>18.54054</v>
      </c>
      <c r="G768" s="2">
        <v>17.867669999999997</v>
      </c>
      <c r="H768" s="2">
        <v>17.091225000000001</v>
      </c>
      <c r="I768" s="2">
        <v>16.531231999999996</v>
      </c>
      <c r="J768" s="2">
        <v>14.998218999999981</v>
      </c>
      <c r="K768" s="17" t="s">
        <v>48</v>
      </c>
      <c r="L768" s="17" t="s">
        <v>49</v>
      </c>
      <c r="M768" s="17" t="s">
        <v>51</v>
      </c>
    </row>
    <row r="769" spans="1:13" ht="13.5" x14ac:dyDescent="0.25">
      <c r="A769" s="3">
        <v>43123</v>
      </c>
      <c r="B769" s="2">
        <v>19.148099999999999</v>
      </c>
      <c r="C769" s="2">
        <v>90.07024692496563</v>
      </c>
      <c r="D769" s="2">
        <v>-0.95596541727073969</v>
      </c>
      <c r="E769" s="2">
        <v>-0.10619865926662851</v>
      </c>
      <c r="F769" s="2">
        <v>18.791080000000001</v>
      </c>
      <c r="G769" s="2">
        <v>18.110599999999998</v>
      </c>
      <c r="H769" s="2">
        <v>17.241325</v>
      </c>
      <c r="I769" s="2">
        <v>16.592971999999996</v>
      </c>
      <c r="J769" s="2">
        <v>15.038165999999981</v>
      </c>
      <c r="K769" s="17" t="s">
        <v>48</v>
      </c>
      <c r="L769" s="17" t="s">
        <v>49</v>
      </c>
      <c r="M769" s="17" t="s">
        <v>51</v>
      </c>
    </row>
    <row r="770" spans="1:13" ht="13.5" x14ac:dyDescent="0.25">
      <c r="A770" s="3">
        <v>43124</v>
      </c>
      <c r="B770" s="2">
        <v>19.394100000000002</v>
      </c>
      <c r="C770" s="2">
        <v>91.03447813899318</v>
      </c>
      <c r="D770" s="2">
        <v>-1.0482132563580642</v>
      </c>
      <c r="E770" s="2">
        <v>-7.7797909712755325E-2</v>
      </c>
      <c r="F770" s="2">
        <v>18.947660000000003</v>
      </c>
      <c r="G770" s="2">
        <v>18.372319999999998</v>
      </c>
      <c r="H770" s="2">
        <v>17.401039999999998</v>
      </c>
      <c r="I770" s="2">
        <v>16.654351999999996</v>
      </c>
      <c r="J770" s="2">
        <v>15.079145999999982</v>
      </c>
      <c r="K770" s="17" t="s">
        <v>48</v>
      </c>
      <c r="L770" s="17" t="s">
        <v>49</v>
      </c>
      <c r="M770" s="17" t="s">
        <v>51</v>
      </c>
    </row>
    <row r="771" spans="1:13" ht="13.5" x14ac:dyDescent="0.25">
      <c r="A771" s="3">
        <v>43125</v>
      </c>
      <c r="B771" s="2">
        <v>19.277799999999999</v>
      </c>
      <c r="C771" s="2">
        <v>86.745827938918481</v>
      </c>
      <c r="D771" s="2">
        <v>-1.0677987342030271</v>
      </c>
      <c r="E771" s="2">
        <v>-4.6777592784765502E-2</v>
      </c>
      <c r="F771" s="2">
        <v>19.043399999999998</v>
      </c>
      <c r="G771" s="2">
        <v>18.582139999999999</v>
      </c>
      <c r="H771" s="2">
        <v>17.554940000000002</v>
      </c>
      <c r="I771" s="2">
        <v>16.715015999999995</v>
      </c>
      <c r="J771" s="2">
        <v>15.119741499999982</v>
      </c>
      <c r="K771" s="17" t="s">
        <v>54</v>
      </c>
      <c r="L771" s="17" t="s">
        <v>52</v>
      </c>
      <c r="M771" s="17" t="s">
        <v>55</v>
      </c>
    </row>
    <row r="772" spans="1:13" ht="13.5" x14ac:dyDescent="0.25">
      <c r="A772" s="3">
        <v>43126</v>
      </c>
      <c r="B772" s="2">
        <v>19.528400000000001</v>
      </c>
      <c r="C772" s="2">
        <v>88.051988008880542</v>
      </c>
      <c r="D772" s="2">
        <v>-1.0652642939481929</v>
      </c>
      <c r="E772" s="2">
        <v>-7.8779793751278318E-3</v>
      </c>
      <c r="F772" s="2">
        <v>19.204460000000001</v>
      </c>
      <c r="G772" s="2">
        <v>18.785699999999999</v>
      </c>
      <c r="H772" s="2">
        <v>17.718240000000002</v>
      </c>
      <c r="I772" s="2">
        <v>16.783197999999999</v>
      </c>
      <c r="J772" s="2">
        <v>15.161195499999984</v>
      </c>
      <c r="K772" s="17" t="s">
        <v>54</v>
      </c>
      <c r="L772" s="17" t="s">
        <v>50</v>
      </c>
      <c r="M772" s="17" t="s">
        <v>55</v>
      </c>
    </row>
    <row r="773" spans="1:13" ht="13.5" x14ac:dyDescent="0.25">
      <c r="A773" s="3">
        <v>43129</v>
      </c>
      <c r="B773" s="2">
        <v>19.662600000000001</v>
      </c>
      <c r="C773" s="2">
        <v>88.694511854943144</v>
      </c>
      <c r="D773" s="2">
        <v>-1.0361080881194979</v>
      </c>
      <c r="E773" s="2">
        <v>3.9778997916918586E-2</v>
      </c>
      <c r="F773" s="2">
        <v>19.402200000000001</v>
      </c>
      <c r="G773" s="2">
        <v>18.97137</v>
      </c>
      <c r="H773" s="2">
        <v>17.887129999999996</v>
      </c>
      <c r="I773" s="2">
        <v>16.853795999999999</v>
      </c>
      <c r="J773" s="2">
        <v>15.201940499999985</v>
      </c>
      <c r="K773" s="17" t="s">
        <v>48</v>
      </c>
      <c r="L773" s="17" t="s">
        <v>49</v>
      </c>
      <c r="M773" s="17" t="s">
        <v>51</v>
      </c>
    </row>
    <row r="774" spans="1:13" ht="13.5" x14ac:dyDescent="0.25">
      <c r="A774" s="3">
        <v>43130</v>
      </c>
      <c r="B774" s="2">
        <v>19.7744</v>
      </c>
      <c r="C774" s="2">
        <v>89.214859254618545</v>
      </c>
      <c r="D774" s="2">
        <v>-1.0171286324061946</v>
      </c>
      <c r="E774" s="2">
        <v>9.1364489378829877E-2</v>
      </c>
      <c r="F774" s="2">
        <v>19.527459999999998</v>
      </c>
      <c r="G774" s="2">
        <v>19.159269999999999</v>
      </c>
      <c r="H774" s="2">
        <v>18.057134999999999</v>
      </c>
      <c r="I774" s="2">
        <v>16.926449999999999</v>
      </c>
      <c r="J774" s="2">
        <v>15.243244499999982</v>
      </c>
      <c r="K774" s="17" t="s">
        <v>48</v>
      </c>
      <c r="L774" s="17" t="s">
        <v>49</v>
      </c>
      <c r="M774" s="17" t="s">
        <v>51</v>
      </c>
    </row>
    <row r="775" spans="1:13" ht="13.5" x14ac:dyDescent="0.25">
      <c r="A775" s="3">
        <v>43131</v>
      </c>
      <c r="B775" s="2">
        <v>19.904199999999999</v>
      </c>
      <c r="C775" s="2">
        <v>89.801737266315399</v>
      </c>
      <c r="D775" s="2">
        <v>-0.91157232229000229</v>
      </c>
      <c r="E775" s="2">
        <v>0.13894316740190396</v>
      </c>
      <c r="F775" s="2">
        <v>19.629480000000001</v>
      </c>
      <c r="G775" s="2">
        <v>19.28857</v>
      </c>
      <c r="H775" s="2">
        <v>18.243694999999999</v>
      </c>
      <c r="I775" s="2">
        <v>17.002148000000002</v>
      </c>
      <c r="J775" s="2">
        <v>15.285217499999982</v>
      </c>
      <c r="K775" s="17" t="s">
        <v>48</v>
      </c>
      <c r="L775" s="17" t="s">
        <v>49</v>
      </c>
      <c r="M775" s="17" t="s">
        <v>51</v>
      </c>
    </row>
    <row r="776" spans="1:13" ht="13.5" x14ac:dyDescent="0.25">
      <c r="A776" s="3">
        <v>43132</v>
      </c>
      <c r="B776" s="2">
        <v>20.087599999999998</v>
      </c>
      <c r="C776" s="2">
        <v>90.581583925119034</v>
      </c>
      <c r="D776" s="2">
        <v>-0.8178957565603362</v>
      </c>
      <c r="E776" s="2">
        <v>0.16413397885492018</v>
      </c>
      <c r="F776" s="2">
        <v>19.791440000000001</v>
      </c>
      <c r="G776" s="2">
        <v>19.417420000000003</v>
      </c>
      <c r="H776" s="2">
        <v>18.432269999999999</v>
      </c>
      <c r="I776" s="2">
        <v>17.081603999999999</v>
      </c>
      <c r="J776" s="2">
        <v>15.328126999999981</v>
      </c>
      <c r="K776" s="17" t="s">
        <v>48</v>
      </c>
      <c r="L776" s="17" t="s">
        <v>49</v>
      </c>
      <c r="M776" s="17" t="s">
        <v>51</v>
      </c>
    </row>
    <row r="777" spans="1:13" ht="13.5" x14ac:dyDescent="0.25">
      <c r="A777" s="3">
        <v>43133</v>
      </c>
      <c r="B777" s="2">
        <v>20.718399999999999</v>
      </c>
      <c r="C777" s="2">
        <v>92.660461106902929</v>
      </c>
      <c r="D777" s="2">
        <v>-0.80828368077144574</v>
      </c>
      <c r="E777" s="2">
        <v>0.16254943771753139</v>
      </c>
      <c r="F777" s="2">
        <v>20.029440000000001</v>
      </c>
      <c r="G777" s="2">
        <v>19.616949999999999</v>
      </c>
      <c r="H777" s="2">
        <v>18.643660000000001</v>
      </c>
      <c r="I777" s="2">
        <v>17.173407999999998</v>
      </c>
      <c r="J777" s="2">
        <v>15.374190499999983</v>
      </c>
      <c r="K777" s="17" t="s">
        <v>48</v>
      </c>
      <c r="L777" s="17" t="s">
        <v>49</v>
      </c>
      <c r="M777" s="17" t="s">
        <v>51</v>
      </c>
    </row>
    <row r="778" spans="1:13" ht="13.5" x14ac:dyDescent="0.25">
      <c r="A778" s="3">
        <v>43136</v>
      </c>
      <c r="B778" s="2">
        <v>21.474499999999999</v>
      </c>
      <c r="C778" s="2">
        <v>94.287941728509026</v>
      </c>
      <c r="D778" s="2">
        <v>-0.87785674183973939</v>
      </c>
      <c r="E778" s="2">
        <v>0.12822306876494274</v>
      </c>
      <c r="F778" s="2">
        <v>20.391820000000003</v>
      </c>
      <c r="G778" s="2">
        <v>19.897010000000002</v>
      </c>
      <c r="H778" s="2">
        <v>18.882339999999996</v>
      </c>
      <c r="I778" s="2">
        <v>17.279885999999998</v>
      </c>
      <c r="J778" s="2">
        <v>15.424053999999982</v>
      </c>
      <c r="K778" s="17" t="s">
        <v>48</v>
      </c>
      <c r="L778" s="17" t="s">
        <v>49</v>
      </c>
      <c r="M778" s="17" t="s">
        <v>51</v>
      </c>
    </row>
    <row r="779" spans="1:13" ht="13.5" x14ac:dyDescent="0.25">
      <c r="A779" s="3">
        <v>43137</v>
      </c>
      <c r="B779" s="2">
        <v>21.657900000000001</v>
      </c>
      <c r="C779" s="2">
        <v>94.600686713300888</v>
      </c>
      <c r="D779" s="2">
        <v>-0.89490849348196377</v>
      </c>
      <c r="E779" s="2">
        <v>7.525392093592019E-2</v>
      </c>
      <c r="F779" s="2">
        <v>20.768519999999999</v>
      </c>
      <c r="G779" s="2">
        <v>20.14799</v>
      </c>
      <c r="H779" s="2">
        <v>19.129294999999999</v>
      </c>
      <c r="I779" s="2">
        <v>17.388332000000002</v>
      </c>
      <c r="J779" s="2">
        <v>15.474578499999986</v>
      </c>
      <c r="K779" s="17" t="s">
        <v>48</v>
      </c>
      <c r="L779" s="17" t="s">
        <v>49</v>
      </c>
      <c r="M779" s="17" t="s">
        <v>51</v>
      </c>
    </row>
    <row r="780" spans="1:13" ht="13.5" x14ac:dyDescent="0.25">
      <c r="A780" s="3">
        <v>43138</v>
      </c>
      <c r="B780" s="2">
        <v>21.0763</v>
      </c>
      <c r="C780" s="2">
        <v>79.698279664569526</v>
      </c>
      <c r="D780" s="2">
        <v>-0.84574381464345549</v>
      </c>
      <c r="E780" s="2">
        <v>7.7610632222528397E-3</v>
      </c>
      <c r="F780" s="2">
        <v>21.002940000000002</v>
      </c>
      <c r="G780" s="2">
        <v>20.316210000000002</v>
      </c>
      <c r="H780" s="2">
        <v>19.344264999999996</v>
      </c>
      <c r="I780" s="2">
        <v>17.485146</v>
      </c>
      <c r="J780" s="2">
        <v>15.522332999999987</v>
      </c>
      <c r="K780" s="17" t="s">
        <v>54</v>
      </c>
      <c r="L780" s="17" t="s">
        <v>52</v>
      </c>
      <c r="M780" s="17" t="s">
        <v>55</v>
      </c>
    </row>
    <row r="781" spans="1:13" ht="13.5" x14ac:dyDescent="0.25">
      <c r="A781" s="3">
        <v>43139</v>
      </c>
      <c r="B781" s="2">
        <v>20.8079</v>
      </c>
      <c r="C781" s="2">
        <v>73.911747145992649</v>
      </c>
      <c r="D781" s="2">
        <v>-0.81476756980253384</v>
      </c>
      <c r="E781" s="2">
        <v>-7.2927111993602856E-2</v>
      </c>
      <c r="F781" s="2">
        <v>21.146999999999998</v>
      </c>
      <c r="G781" s="2">
        <v>20.46922</v>
      </c>
      <c r="H781" s="2">
        <v>19.525679999999998</v>
      </c>
      <c r="I781" s="2">
        <v>17.577398000000002</v>
      </c>
      <c r="J781" s="2">
        <v>15.568410499999985</v>
      </c>
      <c r="K781" s="17" t="s">
        <v>54</v>
      </c>
      <c r="L781" s="17" t="s">
        <v>52</v>
      </c>
      <c r="M781" s="17" t="s">
        <v>55</v>
      </c>
    </row>
    <row r="782" spans="1:13" ht="13.5" x14ac:dyDescent="0.25">
      <c r="A782" s="3">
        <v>43140</v>
      </c>
      <c r="B782" s="2">
        <v>20.132300000000001</v>
      </c>
      <c r="C782" s="2">
        <v>61.756964313022344</v>
      </c>
      <c r="D782" s="2">
        <v>-0.71005207803483472</v>
      </c>
      <c r="E782" s="2">
        <v>-0.15416083061947183</v>
      </c>
      <c r="F782" s="2">
        <v>21.029780000000002</v>
      </c>
      <c r="G782" s="2">
        <v>20.529610000000002</v>
      </c>
      <c r="H782" s="2">
        <v>19.657654999999998</v>
      </c>
      <c r="I782" s="2">
        <v>17.656137999999999</v>
      </c>
      <c r="J782" s="2">
        <v>15.611109999999988</v>
      </c>
      <c r="K782" s="17" t="s">
        <v>54</v>
      </c>
      <c r="L782" s="17" t="s">
        <v>52</v>
      </c>
      <c r="M782" s="17" t="s">
        <v>47</v>
      </c>
    </row>
    <row r="783" spans="1:13" ht="13.5" x14ac:dyDescent="0.25">
      <c r="A783" s="3">
        <v>43143</v>
      </c>
      <c r="B783" s="2">
        <v>20.8034</v>
      </c>
      <c r="C783" s="2">
        <v>67.478208429748733</v>
      </c>
      <c r="D783" s="2">
        <v>-0.65586527305404374</v>
      </c>
      <c r="E783" s="2">
        <v>-0.23150004913990321</v>
      </c>
      <c r="F783" s="2">
        <v>20.89556</v>
      </c>
      <c r="G783" s="2">
        <v>20.643689999999999</v>
      </c>
      <c r="H783" s="2">
        <v>19.807529999999996</v>
      </c>
      <c r="I783" s="2">
        <v>17.7483</v>
      </c>
      <c r="J783" s="2">
        <v>15.656849499999986</v>
      </c>
      <c r="K783" s="17" t="s">
        <v>54</v>
      </c>
      <c r="L783" s="17" t="s">
        <v>52</v>
      </c>
      <c r="M783" s="17" t="s">
        <v>47</v>
      </c>
    </row>
    <row r="784" spans="1:13" ht="13.5" x14ac:dyDescent="0.25">
      <c r="A784" s="3">
        <v>43144</v>
      </c>
      <c r="B784" s="2">
        <v>20.892900000000001</v>
      </c>
      <c r="C784" s="2">
        <v>68.162278484589535</v>
      </c>
      <c r="D784" s="2">
        <v>-0.60836717487189773</v>
      </c>
      <c r="E784" s="2">
        <v>-0.30594424861963954</v>
      </c>
      <c r="F784" s="2">
        <v>20.742560000000001</v>
      </c>
      <c r="G784" s="2">
        <v>20.755540000000003</v>
      </c>
      <c r="H784" s="2">
        <v>19.957405000000001</v>
      </c>
      <c r="I784" s="2">
        <v>17.843056000000001</v>
      </c>
      <c r="J784" s="2">
        <v>15.703174499999983</v>
      </c>
      <c r="K784" s="17" t="s">
        <v>54</v>
      </c>
      <c r="L784" s="17" t="s">
        <v>52</v>
      </c>
      <c r="M784" s="17" t="s">
        <v>47</v>
      </c>
    </row>
    <row r="785" spans="1:13" ht="13.5" x14ac:dyDescent="0.25">
      <c r="A785" s="3">
        <v>43145</v>
      </c>
      <c r="B785" s="2">
        <v>21.0718</v>
      </c>
      <c r="C785" s="2">
        <v>69.541416738709174</v>
      </c>
      <c r="D785" s="2">
        <v>-0.57024966575629321</v>
      </c>
      <c r="E785" s="2">
        <v>-0.37346459380229347</v>
      </c>
      <c r="F785" s="2">
        <v>20.74166</v>
      </c>
      <c r="G785" s="2">
        <v>20.872300000000003</v>
      </c>
      <c r="H785" s="2">
        <v>20.080435000000001</v>
      </c>
      <c r="I785" s="2">
        <v>17.939689999999999</v>
      </c>
      <c r="J785" s="2">
        <v>15.751123499999984</v>
      </c>
      <c r="K785" s="17" t="s">
        <v>54</v>
      </c>
      <c r="L785" s="17" t="s">
        <v>52</v>
      </c>
      <c r="M785" s="17" t="s">
        <v>47</v>
      </c>
    </row>
    <row r="786" spans="1:13" ht="13.5" x14ac:dyDescent="0.25">
      <c r="A786" s="3">
        <v>43146</v>
      </c>
      <c r="B786" s="2">
        <v>21.027100000000001</v>
      </c>
      <c r="C786" s="2">
        <v>68.740184556006852</v>
      </c>
      <c r="D786" s="2">
        <v>-0.51566643592775563</v>
      </c>
      <c r="E786" s="2">
        <v>-0.42553732083178253</v>
      </c>
      <c r="F786" s="2">
        <v>20.785499999999999</v>
      </c>
      <c r="G786" s="2">
        <v>20.966249999999999</v>
      </c>
      <c r="H786" s="2">
        <v>20.191835000000005</v>
      </c>
      <c r="I786" s="2">
        <v>18.035878000000004</v>
      </c>
      <c r="J786" s="2">
        <v>15.798789499999984</v>
      </c>
      <c r="K786" s="17" t="s">
        <v>54</v>
      </c>
      <c r="L786" s="17" t="s">
        <v>52</v>
      </c>
      <c r="M786" s="17" t="s">
        <v>55</v>
      </c>
    </row>
    <row r="787" spans="1:13" ht="13.5" x14ac:dyDescent="0.25">
      <c r="A787" s="3">
        <v>43147</v>
      </c>
      <c r="B787" s="2">
        <v>20.700500000000002</v>
      </c>
      <c r="C787" s="2">
        <v>63.02631758431788</v>
      </c>
      <c r="D787" s="2">
        <v>-0.3564930628606362</v>
      </c>
      <c r="E787" s="2">
        <v>-0.46099499365128815</v>
      </c>
      <c r="F787" s="2">
        <v>20.899140000000003</v>
      </c>
      <c r="G787" s="2">
        <v>20.964459999999999</v>
      </c>
      <c r="H787" s="2">
        <v>20.290704999999999</v>
      </c>
      <c r="I787" s="2">
        <v>18.125982</v>
      </c>
      <c r="J787" s="2">
        <v>15.844368999999983</v>
      </c>
      <c r="K787" s="17" t="s">
        <v>48</v>
      </c>
      <c r="L787" s="17" t="s">
        <v>49</v>
      </c>
      <c r="M787" s="17" t="s">
        <v>51</v>
      </c>
    </row>
    <row r="788" spans="1:13" ht="13.5" x14ac:dyDescent="0.25">
      <c r="A788" s="3">
        <v>43150</v>
      </c>
      <c r="B788" s="2">
        <v>20.494700000000002</v>
      </c>
      <c r="C788" s="2">
        <v>59.66101629624653</v>
      </c>
      <c r="D788" s="2">
        <v>-9.5950470709922797E-2</v>
      </c>
      <c r="E788" s="2">
        <v>-0.47267930720869655</v>
      </c>
      <c r="F788" s="2">
        <v>20.837400000000002</v>
      </c>
      <c r="G788" s="2">
        <v>20.866479999999999</v>
      </c>
      <c r="H788" s="2">
        <v>20.381745000000002</v>
      </c>
      <c r="I788" s="2">
        <v>18.211521999999999</v>
      </c>
      <c r="J788" s="2">
        <v>15.888880499999985</v>
      </c>
      <c r="K788" s="17" t="s">
        <v>54</v>
      </c>
      <c r="L788" s="17" t="s">
        <v>50</v>
      </c>
      <c r="M788" s="17" t="s">
        <v>47</v>
      </c>
    </row>
    <row r="789" spans="1:13" ht="13.5" x14ac:dyDescent="0.25">
      <c r="A789" s="3">
        <v>43151</v>
      </c>
      <c r="B789" s="2">
        <v>20.579699999999999</v>
      </c>
      <c r="C789" s="2">
        <v>60.596834248996544</v>
      </c>
      <c r="D789" s="2">
        <v>0.14235669374673421</v>
      </c>
      <c r="E789" s="2">
        <v>-0.46736603144164696</v>
      </c>
      <c r="F789" s="2">
        <v>20.774760000000004</v>
      </c>
      <c r="G789" s="2">
        <v>20.758659999999999</v>
      </c>
      <c r="H789" s="2">
        <v>20.453325</v>
      </c>
      <c r="I789" s="2">
        <v>18.299210000000002</v>
      </c>
      <c r="J789" s="2">
        <v>15.933619499999985</v>
      </c>
      <c r="K789" s="17" t="s">
        <v>54</v>
      </c>
      <c r="L789" s="17" t="s">
        <v>50</v>
      </c>
      <c r="M789" s="17" t="s">
        <v>47</v>
      </c>
    </row>
    <row r="790" spans="1:13" ht="13.5" x14ac:dyDescent="0.25">
      <c r="A790" s="3">
        <v>43152</v>
      </c>
      <c r="B790" s="2">
        <v>20.977900000000002</v>
      </c>
      <c r="C790" s="2">
        <v>64.725368729589746</v>
      </c>
      <c r="D790" s="2">
        <v>0.2207562477370324</v>
      </c>
      <c r="E790" s="2">
        <v>-0.45947429925744543</v>
      </c>
      <c r="F790" s="2">
        <v>20.755980000000001</v>
      </c>
      <c r="G790" s="2">
        <v>20.748820000000002</v>
      </c>
      <c r="H790" s="2">
        <v>20.532515</v>
      </c>
      <c r="I790" s="2">
        <v>18.394862</v>
      </c>
      <c r="J790" s="2">
        <v>15.979955499999983</v>
      </c>
      <c r="K790" s="17" t="s">
        <v>54</v>
      </c>
      <c r="L790" s="17" t="s">
        <v>50</v>
      </c>
      <c r="M790" s="17" t="s">
        <v>47</v>
      </c>
    </row>
    <row r="791" spans="1:13" ht="13.5" x14ac:dyDescent="0.25">
      <c r="A791" s="3">
        <v>43153</v>
      </c>
      <c r="B791" s="2">
        <v>21.022600000000001</v>
      </c>
      <c r="C791" s="2">
        <v>65.166585286962317</v>
      </c>
      <c r="D791" s="2">
        <v>0.23618260772672528</v>
      </c>
      <c r="E791" s="2">
        <v>-0.43418521100774526</v>
      </c>
      <c r="F791" s="2">
        <v>20.75508</v>
      </c>
      <c r="G791" s="2">
        <v>20.770290000000003</v>
      </c>
      <c r="H791" s="2">
        <v>20.619755000000001</v>
      </c>
      <c r="I791" s="2">
        <v>18.491408</v>
      </c>
      <c r="J791" s="2">
        <v>16.026218999999983</v>
      </c>
      <c r="K791" s="17" t="s">
        <v>54</v>
      </c>
      <c r="L791" s="17" t="s">
        <v>50</v>
      </c>
      <c r="M791" s="17" t="s">
        <v>47</v>
      </c>
    </row>
    <row r="792" spans="1:13" ht="13.5" x14ac:dyDescent="0.25">
      <c r="A792" s="3">
        <v>43154</v>
      </c>
      <c r="B792" s="2">
        <v>20.8034</v>
      </c>
      <c r="C792" s="2">
        <v>61.128715593074212</v>
      </c>
      <c r="D792" s="2">
        <v>0.15542909936849014</v>
      </c>
      <c r="E792" s="2">
        <v>-0.39958818179103267</v>
      </c>
      <c r="F792" s="2">
        <v>20.775659999999998</v>
      </c>
      <c r="G792" s="2">
        <v>20.837400000000006</v>
      </c>
      <c r="H792" s="2">
        <v>20.683505000000004</v>
      </c>
      <c r="I792" s="2">
        <v>18.586254</v>
      </c>
      <c r="J792" s="2">
        <v>16.071504999999984</v>
      </c>
      <c r="K792" s="17" t="s">
        <v>54</v>
      </c>
      <c r="L792" s="17" t="s">
        <v>50</v>
      </c>
      <c r="M792" s="17" t="s">
        <v>55</v>
      </c>
    </row>
    <row r="793" spans="1:13" ht="13.5" x14ac:dyDescent="0.25">
      <c r="A793" s="3">
        <v>43157</v>
      </c>
      <c r="B793" s="2">
        <v>20.79</v>
      </c>
      <c r="C793" s="2">
        <v>60.880371655925721</v>
      </c>
      <c r="D793" s="2">
        <v>0.18698029254230875</v>
      </c>
      <c r="E793" s="2">
        <v>-0.35339675878346966</v>
      </c>
      <c r="F793" s="2">
        <v>20.834719999999997</v>
      </c>
      <c r="G793" s="2">
        <v>20.836060000000003</v>
      </c>
      <c r="H793" s="2">
        <v>20.739875000000001</v>
      </c>
      <c r="I793" s="2">
        <v>18.680831999999999</v>
      </c>
      <c r="J793" s="2">
        <v>16.116723999999984</v>
      </c>
      <c r="K793" s="17" t="s">
        <v>48</v>
      </c>
      <c r="L793" s="17" t="s">
        <v>50</v>
      </c>
      <c r="M793" s="17" t="s">
        <v>51</v>
      </c>
    </row>
    <row r="794" spans="1:13" ht="13.5" x14ac:dyDescent="0.25">
      <c r="A794" s="3">
        <v>43158</v>
      </c>
      <c r="B794" s="2">
        <v>20.982399999999998</v>
      </c>
      <c r="C794" s="2">
        <v>63.19258829914925</v>
      </c>
      <c r="D794" s="2">
        <v>0.20923914425920742</v>
      </c>
      <c r="E794" s="2">
        <v>-0.30097786609592259</v>
      </c>
      <c r="F794" s="2">
        <v>20.915259999999996</v>
      </c>
      <c r="G794" s="2">
        <v>20.845010000000002</v>
      </c>
      <c r="H794" s="2">
        <v>20.800275000000003</v>
      </c>
      <c r="I794" s="2">
        <v>18.779257999999999</v>
      </c>
      <c r="J794" s="2">
        <v>16.163082499999984</v>
      </c>
      <c r="K794" s="17" t="s">
        <v>48</v>
      </c>
      <c r="L794" s="17" t="s">
        <v>50</v>
      </c>
      <c r="M794" s="17" t="s">
        <v>51</v>
      </c>
    </row>
    <row r="795" spans="1:13" ht="13.5" x14ac:dyDescent="0.25">
      <c r="A795" s="3">
        <v>43159</v>
      </c>
      <c r="B795" s="2">
        <v>20.9376</v>
      </c>
      <c r="C795" s="2">
        <v>62.269660074999102</v>
      </c>
      <c r="D795" s="2">
        <v>0.25411557629655945</v>
      </c>
      <c r="E795" s="2">
        <v>-0.24777915005503531</v>
      </c>
      <c r="F795" s="2">
        <v>20.9072</v>
      </c>
      <c r="G795" s="2">
        <v>20.831590000000002</v>
      </c>
      <c r="H795" s="2">
        <v>20.851945000000001</v>
      </c>
      <c r="I795" s="2">
        <v>18.876965999999999</v>
      </c>
      <c r="J795" s="2">
        <v>16.208940999999982</v>
      </c>
      <c r="K795" s="17" t="s">
        <v>54</v>
      </c>
      <c r="L795" s="17" t="s">
        <v>50</v>
      </c>
      <c r="M795" s="17" t="s">
        <v>47</v>
      </c>
    </row>
    <row r="796" spans="1:13" ht="13.5" x14ac:dyDescent="0.25">
      <c r="A796" s="3">
        <v>43160</v>
      </c>
      <c r="B796" s="2">
        <v>21.183700000000002</v>
      </c>
      <c r="C796" s="2">
        <v>65.270345885058077</v>
      </c>
      <c r="D796" s="2">
        <v>0.26280206206603651</v>
      </c>
      <c r="E796" s="2">
        <v>-0.19457231981863063</v>
      </c>
      <c r="F796" s="2">
        <v>20.939420000000002</v>
      </c>
      <c r="G796" s="2">
        <v>20.847250000000003</v>
      </c>
      <c r="H796" s="2">
        <v>20.906749999999995</v>
      </c>
      <c r="I796" s="2">
        <v>18.980312000000001</v>
      </c>
      <c r="J796" s="2">
        <v>16.256128499999981</v>
      </c>
      <c r="K796" s="17" t="s">
        <v>54</v>
      </c>
      <c r="L796" s="17" t="s">
        <v>50</v>
      </c>
      <c r="M796" s="17" t="s">
        <v>55</v>
      </c>
    </row>
    <row r="797" spans="1:13" ht="13.5" x14ac:dyDescent="0.25">
      <c r="A797" s="3">
        <v>43161</v>
      </c>
      <c r="B797" s="2">
        <v>21.027100000000001</v>
      </c>
      <c r="C797" s="2">
        <v>61.896975245834476</v>
      </c>
      <c r="D797" s="2">
        <v>0.22618204878495618</v>
      </c>
      <c r="E797" s="2">
        <v>-0.14164686478872532</v>
      </c>
      <c r="F797" s="2">
        <v>20.984159999999999</v>
      </c>
      <c r="G797" s="2">
        <v>20.879909999999999</v>
      </c>
      <c r="H797" s="2">
        <v>20.922184999999999</v>
      </c>
      <c r="I797" s="2">
        <v>19.078736000000003</v>
      </c>
      <c r="J797" s="2">
        <v>16.302907499999982</v>
      </c>
      <c r="K797" s="17" t="s">
        <v>54</v>
      </c>
      <c r="L797" s="17" t="s">
        <v>50</v>
      </c>
      <c r="M797" s="17" t="s">
        <v>55</v>
      </c>
    </row>
    <row r="798" spans="1:13" ht="13.5" x14ac:dyDescent="0.25">
      <c r="A798" s="3">
        <v>43164</v>
      </c>
      <c r="B798" s="2">
        <v>21.0137</v>
      </c>
      <c r="C798" s="2">
        <v>61.603580840781653</v>
      </c>
      <c r="D798" s="2">
        <v>0.16052269879225989</v>
      </c>
      <c r="E798" s="2">
        <v>-8.439666168517064E-2</v>
      </c>
      <c r="F798" s="2">
        <v>21.0289</v>
      </c>
      <c r="G798" s="2">
        <v>20.931809999999995</v>
      </c>
      <c r="H798" s="2">
        <v>20.899144999999997</v>
      </c>
      <c r="I798" s="2">
        <v>19.175550000000001</v>
      </c>
      <c r="J798" s="2">
        <v>16.349264499999983</v>
      </c>
      <c r="K798" s="17" t="s">
        <v>54</v>
      </c>
      <c r="L798" s="17" t="s">
        <v>50</v>
      </c>
      <c r="M798" s="17" t="s">
        <v>55</v>
      </c>
    </row>
    <row r="799" spans="1:13" ht="13.5" x14ac:dyDescent="0.25">
      <c r="A799" s="3">
        <v>43165</v>
      </c>
      <c r="B799" s="2">
        <v>21.0047</v>
      </c>
      <c r="C799" s="2">
        <v>61.393094305929864</v>
      </c>
      <c r="D799" s="2">
        <v>0.11507992943852585</v>
      </c>
      <c r="E799" s="2">
        <v>-3.1831364084619257E-2</v>
      </c>
      <c r="F799" s="2">
        <v>21.033360000000002</v>
      </c>
      <c r="G799" s="2">
        <v>20.974309999999996</v>
      </c>
      <c r="H799" s="2">
        <v>20.866485000000004</v>
      </c>
      <c r="I799" s="2">
        <v>19.272722000000002</v>
      </c>
      <c r="J799" s="2">
        <v>16.395438499999983</v>
      </c>
      <c r="K799" s="17" t="s">
        <v>54</v>
      </c>
      <c r="L799" s="17" t="s">
        <v>50</v>
      </c>
      <c r="M799" s="17" t="s">
        <v>55</v>
      </c>
    </row>
    <row r="800" spans="1:13" ht="13.5" x14ac:dyDescent="0.25">
      <c r="A800" s="3">
        <v>43166</v>
      </c>
      <c r="B800" s="2">
        <v>20.9376</v>
      </c>
      <c r="C800" s="2">
        <v>59.753830660549582</v>
      </c>
      <c r="D800" s="2">
        <v>0.1395537719170683</v>
      </c>
      <c r="E800" s="2">
        <v>1.8317706748856844E-2</v>
      </c>
      <c r="F800" s="2">
        <v>21.033360000000002</v>
      </c>
      <c r="G800" s="2">
        <v>20.970279999999999</v>
      </c>
      <c r="H800" s="2">
        <v>20.859549999999999</v>
      </c>
      <c r="I800" s="2">
        <v>19.367477999999998</v>
      </c>
      <c r="J800" s="2">
        <v>16.442164499999983</v>
      </c>
      <c r="K800" s="17" t="s">
        <v>54</v>
      </c>
      <c r="L800" s="17" t="s">
        <v>50</v>
      </c>
      <c r="M800" s="17" t="s">
        <v>50</v>
      </c>
    </row>
    <row r="801" spans="1:13" ht="13.5" x14ac:dyDescent="0.25">
      <c r="A801" s="3">
        <v>43167</v>
      </c>
      <c r="B801" s="2">
        <v>20.8705</v>
      </c>
      <c r="C801" s="2">
        <v>58.083633488062411</v>
      </c>
      <c r="D801" s="2">
        <v>0.16944463115903474</v>
      </c>
      <c r="E801" s="2">
        <v>6.6169093942755414E-2</v>
      </c>
      <c r="F801" s="2">
        <v>20.97072</v>
      </c>
      <c r="G801" s="2">
        <v>20.955070000000003</v>
      </c>
      <c r="H801" s="2">
        <v>20.862679999999997</v>
      </c>
      <c r="I801" s="2">
        <v>19.460891999999998</v>
      </c>
      <c r="J801" s="2">
        <v>16.488160499999982</v>
      </c>
      <c r="K801" s="17" t="s">
        <v>54</v>
      </c>
      <c r="L801" s="17" t="s">
        <v>52</v>
      </c>
      <c r="M801" s="17" t="s">
        <v>47</v>
      </c>
    </row>
    <row r="802" spans="1:13" ht="13.5" x14ac:dyDescent="0.25">
      <c r="A802" s="3">
        <v>43168</v>
      </c>
      <c r="B802" s="2">
        <v>20.713899999999999</v>
      </c>
      <c r="C802" s="2">
        <v>54.271010836614913</v>
      </c>
      <c r="D802" s="2">
        <v>0.17054265898497434</v>
      </c>
      <c r="E802" s="2">
        <v>0.11045087657759763</v>
      </c>
      <c r="F802" s="2">
        <v>20.908080000000002</v>
      </c>
      <c r="G802" s="2">
        <v>20.946120000000001</v>
      </c>
      <c r="H802" s="2">
        <v>20.891759999999998</v>
      </c>
      <c r="I802" s="2">
        <v>19.549921999999999</v>
      </c>
      <c r="J802" s="2">
        <v>16.532880499999983</v>
      </c>
      <c r="K802" s="17" t="s">
        <v>54</v>
      </c>
      <c r="L802" s="17" t="s">
        <v>52</v>
      </c>
      <c r="M802" s="17" t="s">
        <v>47</v>
      </c>
    </row>
    <row r="803" spans="1:13" ht="13.5" x14ac:dyDescent="0.25">
      <c r="A803" s="3">
        <v>43171</v>
      </c>
      <c r="B803" s="2">
        <v>20.6692</v>
      </c>
      <c r="C803" s="2">
        <v>53.197608333099886</v>
      </c>
      <c r="D803" s="2">
        <v>0.17172894678040151</v>
      </c>
      <c r="E803" s="2">
        <v>0.14419984295963129</v>
      </c>
      <c r="F803" s="2">
        <v>20.839180000000002</v>
      </c>
      <c r="G803" s="2">
        <v>20.93404</v>
      </c>
      <c r="H803" s="2">
        <v>20.885050000000003</v>
      </c>
      <c r="I803" s="2">
        <v>19.637609999999999</v>
      </c>
      <c r="J803" s="2">
        <v>16.577100999999981</v>
      </c>
      <c r="K803" s="17" t="s">
        <v>54</v>
      </c>
      <c r="L803" s="17" t="s">
        <v>52</v>
      </c>
      <c r="M803" s="17" t="s">
        <v>47</v>
      </c>
    </row>
    <row r="804" spans="1:13" ht="13.5" x14ac:dyDescent="0.25">
      <c r="A804" s="3">
        <v>43172</v>
      </c>
      <c r="B804" s="2">
        <v>20.758700000000001</v>
      </c>
      <c r="C804" s="2">
        <v>55.111976110141001</v>
      </c>
      <c r="D804" s="2">
        <v>0.19504835805282283</v>
      </c>
      <c r="E804" s="2">
        <v>0.17597239785615237</v>
      </c>
      <c r="F804" s="2">
        <v>20.78998</v>
      </c>
      <c r="G804" s="2">
        <v>20.911670000000001</v>
      </c>
      <c r="H804" s="2">
        <v>20.878340000000001</v>
      </c>
      <c r="I804" s="2">
        <v>19.725297999999999</v>
      </c>
      <c r="J804" s="2">
        <v>16.61922599999998</v>
      </c>
      <c r="K804" s="17" t="s">
        <v>54</v>
      </c>
      <c r="L804" s="17" t="s">
        <v>52</v>
      </c>
      <c r="M804" s="17" t="s">
        <v>47</v>
      </c>
    </row>
    <row r="805" spans="1:13" ht="13.5" x14ac:dyDescent="0.25">
      <c r="A805" s="3">
        <v>43173</v>
      </c>
      <c r="B805" s="2">
        <v>20.758700000000001</v>
      </c>
      <c r="C805" s="2">
        <v>55.111976110141001</v>
      </c>
      <c r="D805" s="2">
        <v>0.20675275881551158</v>
      </c>
      <c r="E805" s="2">
        <v>0.20503348991736425</v>
      </c>
      <c r="F805" s="2">
        <v>20.754200000000004</v>
      </c>
      <c r="G805" s="2">
        <v>20.89378</v>
      </c>
      <c r="H805" s="2">
        <v>20.862684999999999</v>
      </c>
      <c r="I805" s="2">
        <v>19.817011999999998</v>
      </c>
      <c r="J805" s="2">
        <v>16.66091699999998</v>
      </c>
      <c r="K805" s="17" t="s">
        <v>54</v>
      </c>
      <c r="L805" s="17" t="s">
        <v>52</v>
      </c>
      <c r="M805" s="17" t="s">
        <v>47</v>
      </c>
    </row>
    <row r="806" spans="1:13" ht="13.5" x14ac:dyDescent="0.25">
      <c r="A806" s="3">
        <v>43174</v>
      </c>
      <c r="B806" s="2">
        <v>20.6692</v>
      </c>
      <c r="C806" s="2">
        <v>52.615977502425395</v>
      </c>
      <c r="D806" s="2">
        <v>0.26009663110747283</v>
      </c>
      <c r="E806" s="2">
        <v>0.22981631215057485</v>
      </c>
      <c r="F806" s="2">
        <v>20.713940000000001</v>
      </c>
      <c r="G806" s="2">
        <v>20.842329999999997</v>
      </c>
      <c r="H806" s="2">
        <v>20.844789999999996</v>
      </c>
      <c r="I806" s="2">
        <v>19.904073999999998</v>
      </c>
      <c r="J806" s="2">
        <v>16.70176649999998</v>
      </c>
      <c r="K806" s="17" t="s">
        <v>54</v>
      </c>
      <c r="L806" s="17" t="s">
        <v>52</v>
      </c>
      <c r="M806" s="17" t="s">
        <v>47</v>
      </c>
    </row>
    <row r="807" spans="1:13" ht="13.5" x14ac:dyDescent="0.25">
      <c r="A807" s="3">
        <v>43175</v>
      </c>
      <c r="B807" s="2">
        <v>21.1389</v>
      </c>
      <c r="C807" s="2">
        <v>62.272815741986861</v>
      </c>
      <c r="D807" s="2">
        <v>0.24590454665123218</v>
      </c>
      <c r="E807" s="2">
        <v>0.24535264908187149</v>
      </c>
      <c r="F807" s="2">
        <v>20.798939999999998</v>
      </c>
      <c r="G807" s="2">
        <v>20.85351</v>
      </c>
      <c r="H807" s="2">
        <v>20.866709999999994</v>
      </c>
      <c r="I807" s="2">
        <v>19.997039999999998</v>
      </c>
      <c r="J807" s="2">
        <v>16.743682999999979</v>
      </c>
      <c r="K807" s="17" t="s">
        <v>54</v>
      </c>
      <c r="L807" s="17" t="s">
        <v>50</v>
      </c>
      <c r="M807" s="17" t="s">
        <v>55</v>
      </c>
    </row>
    <row r="808" spans="1:13" ht="13.5" x14ac:dyDescent="0.25">
      <c r="A808" s="3">
        <v>43178</v>
      </c>
      <c r="B808" s="2">
        <v>21.116599999999998</v>
      </c>
      <c r="C808" s="2">
        <v>61.630618343226317</v>
      </c>
      <c r="D808" s="2">
        <v>0.2302993004629954</v>
      </c>
      <c r="E808" s="2">
        <v>0.24769554588433007</v>
      </c>
      <c r="F808" s="2">
        <v>20.888420000000004</v>
      </c>
      <c r="G808" s="2">
        <v>20.863800000000001</v>
      </c>
      <c r="H808" s="2">
        <v>20.897804999999998</v>
      </c>
      <c r="I808" s="2">
        <v>20.085353999999999</v>
      </c>
      <c r="J808" s="2">
        <v>16.784620499999978</v>
      </c>
      <c r="K808" s="17" t="s">
        <v>48</v>
      </c>
      <c r="L808" s="17" t="s">
        <v>49</v>
      </c>
      <c r="M808" s="17" t="s">
        <v>51</v>
      </c>
    </row>
    <row r="809" spans="1:13" ht="13.5" x14ac:dyDescent="0.25">
      <c r="A809" s="3">
        <v>43180</v>
      </c>
      <c r="B809" s="2">
        <v>20.9376</v>
      </c>
      <c r="C809" s="2">
        <v>56.586175215097896</v>
      </c>
      <c r="D809" s="2">
        <v>0.22615046882875589</v>
      </c>
      <c r="E809" s="2">
        <v>0.24565535845255165</v>
      </c>
      <c r="F809" s="2">
        <v>20.924200000000003</v>
      </c>
      <c r="G809" s="2">
        <v>20.857090000000003</v>
      </c>
      <c r="H809" s="2">
        <v>20.915699999999994</v>
      </c>
      <c r="I809" s="2">
        <v>20.169729999999998</v>
      </c>
      <c r="J809" s="2">
        <v>16.82474149999998</v>
      </c>
      <c r="K809" s="17" t="s">
        <v>54</v>
      </c>
      <c r="L809" s="17" t="s">
        <v>50</v>
      </c>
      <c r="M809" s="17" t="s">
        <v>55</v>
      </c>
    </row>
    <row r="810" spans="1:13" ht="13.5" x14ac:dyDescent="0.25">
      <c r="A810" s="3">
        <v>43181</v>
      </c>
      <c r="B810" s="2">
        <v>21.031600000000001</v>
      </c>
      <c r="C810" s="2">
        <v>58.506844852477506</v>
      </c>
      <c r="D810" s="2">
        <v>0.20380137887226013</v>
      </c>
      <c r="E810" s="2">
        <v>0.24081521840097461</v>
      </c>
      <c r="F810" s="2">
        <v>20.978779999999997</v>
      </c>
      <c r="G810" s="2">
        <v>20.866490000000002</v>
      </c>
      <c r="H810" s="2">
        <v>20.918384999999994</v>
      </c>
      <c r="I810" s="2">
        <v>20.254823999999996</v>
      </c>
      <c r="J810" s="2">
        <v>16.866811499999979</v>
      </c>
      <c r="K810" s="17" t="s">
        <v>48</v>
      </c>
      <c r="L810" s="17" t="s">
        <v>50</v>
      </c>
      <c r="M810" s="17" t="s">
        <v>51</v>
      </c>
    </row>
    <row r="811" spans="1:13" ht="13.5" x14ac:dyDescent="0.25">
      <c r="A811" s="3">
        <v>43182</v>
      </c>
      <c r="B811" s="2">
        <v>21.474499999999999</v>
      </c>
      <c r="C811" s="2">
        <v>66.11378778509993</v>
      </c>
      <c r="D811" s="2">
        <v>0.13976717587076593</v>
      </c>
      <c r="E811" s="2">
        <v>0.23146481289604315</v>
      </c>
      <c r="F811" s="2">
        <v>21.13984</v>
      </c>
      <c r="G811" s="2">
        <v>20.926890000000004</v>
      </c>
      <c r="H811" s="2">
        <v>20.940979999999996</v>
      </c>
      <c r="I811" s="2">
        <v>20.340721999999996</v>
      </c>
      <c r="J811" s="2">
        <v>16.909715999999982</v>
      </c>
      <c r="K811" s="17" t="s">
        <v>48</v>
      </c>
      <c r="L811" s="17" t="s">
        <v>49</v>
      </c>
      <c r="M811" s="17" t="s">
        <v>51</v>
      </c>
    </row>
    <row r="812" spans="1:13" ht="13.5" x14ac:dyDescent="0.25">
      <c r="A812" s="3">
        <v>43185</v>
      </c>
      <c r="B812" s="2">
        <v>21.528199999999998</v>
      </c>
      <c r="C812" s="2">
        <v>66.90599058528602</v>
      </c>
      <c r="D812" s="2">
        <v>5.3051863822634715E-2</v>
      </c>
      <c r="E812" s="2">
        <v>0.2196410661125813</v>
      </c>
      <c r="F812" s="2">
        <v>21.217699999999997</v>
      </c>
      <c r="G812" s="2">
        <v>21.008320000000001</v>
      </c>
      <c r="H812" s="2">
        <v>20.977219999999996</v>
      </c>
      <c r="I812" s="2">
        <v>20.421429999999997</v>
      </c>
      <c r="J812" s="2">
        <v>16.953184499999981</v>
      </c>
      <c r="K812" s="17" t="s">
        <v>48</v>
      </c>
      <c r="L812" s="17" t="s">
        <v>49</v>
      </c>
      <c r="M812" s="17" t="s">
        <v>51</v>
      </c>
    </row>
    <row r="813" spans="1:13" ht="13.5" x14ac:dyDescent="0.25">
      <c r="A813" s="3">
        <v>43186</v>
      </c>
      <c r="B813" s="2">
        <v>21.930800000000001</v>
      </c>
      <c r="C813" s="2">
        <v>72.160772485455169</v>
      </c>
      <c r="D813" s="2">
        <v>-6.147098024724329E-2</v>
      </c>
      <c r="E813" s="2">
        <v>0.2066127296044733</v>
      </c>
      <c r="F813" s="2">
        <v>21.380540000000003</v>
      </c>
      <c r="G813" s="2">
        <v>21.134480000000003</v>
      </c>
      <c r="H813" s="2">
        <v>21.034259999999996</v>
      </c>
      <c r="I813" s="2">
        <v>20.503927999999995</v>
      </c>
      <c r="J813" s="2">
        <v>16.99445549999998</v>
      </c>
      <c r="K813" s="17" t="s">
        <v>48</v>
      </c>
      <c r="L813" s="17" t="s">
        <v>49</v>
      </c>
      <c r="M813" s="17" t="s">
        <v>51</v>
      </c>
    </row>
    <row r="814" spans="1:13" ht="13.5" x14ac:dyDescent="0.25">
      <c r="A814" s="3">
        <v>43187</v>
      </c>
      <c r="B814" s="2">
        <v>21.9666</v>
      </c>
      <c r="C814" s="2">
        <v>72.57774025722992</v>
      </c>
      <c r="D814" s="2">
        <v>-0.15375616029917794</v>
      </c>
      <c r="E814" s="2">
        <v>0.18928633460247168</v>
      </c>
      <c r="F814" s="2">
        <v>21.58634</v>
      </c>
      <c r="G814" s="2">
        <v>21.255270000000003</v>
      </c>
      <c r="H814" s="2">
        <v>21.083469999999995</v>
      </c>
      <c r="I814" s="2">
        <v>20.585351999999997</v>
      </c>
      <c r="J814" s="2">
        <v>17.036733499999983</v>
      </c>
      <c r="K814" s="17" t="s">
        <v>48</v>
      </c>
      <c r="L814" s="17" t="s">
        <v>49</v>
      </c>
      <c r="M814" s="17" t="s">
        <v>51</v>
      </c>
    </row>
    <row r="815" spans="1:13" ht="13.5" x14ac:dyDescent="0.25">
      <c r="A815" s="3">
        <v>43188</v>
      </c>
      <c r="B815" s="2">
        <v>22.503499999999999</v>
      </c>
      <c r="C815" s="2">
        <v>77.919152599841865</v>
      </c>
      <c r="D815" s="2">
        <v>-0.27784276962420762</v>
      </c>
      <c r="E815" s="2">
        <v>0.16759995023208821</v>
      </c>
      <c r="F815" s="2">
        <v>21.88072</v>
      </c>
      <c r="G815" s="2">
        <v>21.429749999999999</v>
      </c>
      <c r="H815" s="2">
        <v>21.161764999999995</v>
      </c>
      <c r="I815" s="2">
        <v>20.663197999999998</v>
      </c>
      <c r="J815" s="2">
        <v>17.08169599999998</v>
      </c>
      <c r="K815" s="17" t="s">
        <v>48</v>
      </c>
      <c r="L815" s="17" t="s">
        <v>49</v>
      </c>
      <c r="M815" s="17" t="s">
        <v>51</v>
      </c>
    </row>
    <row r="816" spans="1:13" ht="13.5" x14ac:dyDescent="0.25">
      <c r="A816" s="3">
        <v>43189</v>
      </c>
      <c r="B816" s="2">
        <v>22.351400000000002</v>
      </c>
      <c r="C816" s="2">
        <v>73.548491538917631</v>
      </c>
      <c r="D816" s="2">
        <v>-0.39428164850137648</v>
      </c>
      <c r="E816" s="2">
        <v>0.1385306366628033</v>
      </c>
      <c r="F816" s="2">
        <v>22.056100000000001</v>
      </c>
      <c r="G816" s="2">
        <v>21.59797</v>
      </c>
      <c r="H816" s="2">
        <v>21.220149999999997</v>
      </c>
      <c r="I816" s="2">
        <v>20.734244</v>
      </c>
      <c r="J816" s="2">
        <v>17.125450499999982</v>
      </c>
      <c r="K816" s="17" t="s">
        <v>48</v>
      </c>
      <c r="L816" s="17" t="s">
        <v>49</v>
      </c>
      <c r="M816" s="17" t="s">
        <v>51</v>
      </c>
    </row>
    <row r="817" spans="1:13" ht="13.5" x14ac:dyDescent="0.25">
      <c r="A817" s="3">
        <v>43192</v>
      </c>
      <c r="B817" s="2">
        <v>22.548200000000001</v>
      </c>
      <c r="C817" s="2">
        <v>75.466059558522048</v>
      </c>
      <c r="D817" s="2">
        <v>-0.44250206188375429</v>
      </c>
      <c r="E817" s="2">
        <v>0.11152641265644236</v>
      </c>
      <c r="F817" s="2">
        <v>22.260100000000001</v>
      </c>
      <c r="G817" s="2">
        <v>21.738900000000001</v>
      </c>
      <c r="H817" s="2">
        <v>21.296204999999997</v>
      </c>
      <c r="I817" s="2">
        <v>20.810745999999998</v>
      </c>
      <c r="J817" s="2">
        <v>17.170166499999983</v>
      </c>
      <c r="K817" s="17" t="s">
        <v>48</v>
      </c>
      <c r="L817" s="17" t="s">
        <v>49</v>
      </c>
      <c r="M817" s="17" t="s">
        <v>51</v>
      </c>
    </row>
    <row r="818" spans="1:13" ht="13.5" x14ac:dyDescent="0.25">
      <c r="A818" s="3">
        <v>43193</v>
      </c>
      <c r="B818" s="2">
        <v>22.950900000000001</v>
      </c>
      <c r="C818" s="2">
        <v>78.8454967877733</v>
      </c>
      <c r="D818" s="2">
        <v>-0.52455962721885285</v>
      </c>
      <c r="E818" s="2">
        <v>8.2689186642774012E-2</v>
      </c>
      <c r="F818" s="2">
        <v>22.464120000000001</v>
      </c>
      <c r="G818" s="2">
        <v>21.922330000000002</v>
      </c>
      <c r="H818" s="2">
        <v>21.393065</v>
      </c>
      <c r="I818" s="2">
        <v>20.896286</v>
      </c>
      <c r="J818" s="2">
        <v>17.21465899999998</v>
      </c>
      <c r="K818" s="17" t="s">
        <v>48</v>
      </c>
      <c r="L818" s="17" t="s">
        <v>49</v>
      </c>
      <c r="M818" s="17" t="s">
        <v>51</v>
      </c>
    </row>
    <row r="819" spans="1:13" ht="13.5" x14ac:dyDescent="0.25">
      <c r="A819" s="3">
        <v>43194</v>
      </c>
      <c r="B819" s="2">
        <v>22.3782</v>
      </c>
      <c r="C819" s="2">
        <v>65.10972215951719</v>
      </c>
      <c r="D819" s="2">
        <v>-0.58889179804015157</v>
      </c>
      <c r="E819" s="2">
        <v>6.04307445827513E-2</v>
      </c>
      <c r="F819" s="2">
        <v>22.54644</v>
      </c>
      <c r="G819" s="2">
        <v>22.066390000000002</v>
      </c>
      <c r="H819" s="2">
        <v>21.461739999999999</v>
      </c>
      <c r="I819" s="2">
        <v>20.960888000000001</v>
      </c>
      <c r="J819" s="2">
        <v>17.254968499999983</v>
      </c>
      <c r="K819" s="17" t="s">
        <v>48</v>
      </c>
      <c r="L819" s="17" t="s">
        <v>49</v>
      </c>
      <c r="M819" s="17" t="s">
        <v>51</v>
      </c>
    </row>
    <row r="820" spans="1:13" ht="13.5" x14ac:dyDescent="0.25">
      <c r="A820" s="3">
        <v>43195</v>
      </c>
      <c r="B820" s="2">
        <v>22.767399999999999</v>
      </c>
      <c r="C820" s="2">
        <v>69.055157021725435</v>
      </c>
      <c r="D820" s="2">
        <v>-0.6633686635207674</v>
      </c>
      <c r="E820" s="2">
        <v>4.0092596562728816E-2</v>
      </c>
      <c r="F820" s="2">
        <v>22.599219999999999</v>
      </c>
      <c r="G820" s="2">
        <v>22.23997</v>
      </c>
      <c r="H820" s="2">
        <v>21.553230000000003</v>
      </c>
      <c r="I820" s="2">
        <v>21.028354</v>
      </c>
      <c r="J820" s="2">
        <v>17.295903999999986</v>
      </c>
      <c r="K820" s="17" t="s">
        <v>48</v>
      </c>
      <c r="L820" s="17" t="s">
        <v>49</v>
      </c>
      <c r="M820" s="17" t="s">
        <v>51</v>
      </c>
    </row>
    <row r="821" spans="1:13" ht="13.5" x14ac:dyDescent="0.25">
      <c r="A821" s="3">
        <v>43196</v>
      </c>
      <c r="B821" s="2">
        <v>22.212700000000002</v>
      </c>
      <c r="C821" s="2">
        <v>58.842242781142524</v>
      </c>
      <c r="D821" s="2">
        <v>-0.6247135733586191</v>
      </c>
      <c r="E821" s="2">
        <v>2.5336706477517113E-2</v>
      </c>
      <c r="F821" s="2">
        <v>22.571479999999998</v>
      </c>
      <c r="G821" s="2">
        <v>22.313790000000001</v>
      </c>
      <c r="H821" s="2">
        <v>21.620340000000002</v>
      </c>
      <c r="I821" s="2">
        <v>21.087052</v>
      </c>
      <c r="J821" s="2">
        <v>17.334088499999986</v>
      </c>
      <c r="K821" s="17" t="s">
        <v>48</v>
      </c>
      <c r="L821" s="17" t="s">
        <v>49</v>
      </c>
      <c r="M821" s="17" t="s">
        <v>53</v>
      </c>
    </row>
    <row r="822" spans="1:13" ht="13.5" x14ac:dyDescent="0.25">
      <c r="A822" s="3">
        <v>43200</v>
      </c>
      <c r="B822" s="2">
        <v>20.861599999999999</v>
      </c>
      <c r="C822" s="2">
        <v>42.395296979327121</v>
      </c>
      <c r="D822" s="2">
        <v>-0.48737851897678297</v>
      </c>
      <c r="E822" s="2">
        <v>1.0422114848271796E-2</v>
      </c>
      <c r="F822" s="2">
        <v>22.234159999999996</v>
      </c>
      <c r="G822" s="2">
        <v>22.247130000000002</v>
      </c>
      <c r="H822" s="2">
        <v>21.627725000000002</v>
      </c>
      <c r="I822" s="2">
        <v>21.113715999999997</v>
      </c>
      <c r="J822" s="2">
        <v>17.365919999999988</v>
      </c>
      <c r="K822" s="17" t="s">
        <v>54</v>
      </c>
      <c r="L822" s="17" t="s">
        <v>52</v>
      </c>
      <c r="M822" s="17" t="s">
        <v>47</v>
      </c>
    </row>
    <row r="823" spans="1:13" ht="13.5" x14ac:dyDescent="0.25">
      <c r="A823" s="3">
        <v>43201</v>
      </c>
      <c r="B823" s="2">
        <v>20.351500000000001</v>
      </c>
      <c r="C823" s="2">
        <v>38.068966928325679</v>
      </c>
      <c r="D823" s="2">
        <v>-0.26690543056962923</v>
      </c>
      <c r="E823" s="2">
        <v>-1.2623444322213528E-3</v>
      </c>
      <c r="F823" s="2">
        <v>21.714279999999999</v>
      </c>
      <c r="G823" s="2">
        <v>22.089200000000005</v>
      </c>
      <c r="H823" s="2">
        <v>21.611840000000001</v>
      </c>
      <c r="I823" s="2">
        <v>21.127493999999999</v>
      </c>
      <c r="J823" s="2">
        <v>17.395200999999989</v>
      </c>
      <c r="K823" s="17" t="s">
        <v>54</v>
      </c>
      <c r="L823" s="17" t="s">
        <v>52</v>
      </c>
      <c r="M823" s="17" t="s">
        <v>47</v>
      </c>
    </row>
    <row r="824" spans="1:13" ht="13.5" x14ac:dyDescent="0.25">
      <c r="A824" s="3">
        <v>43202</v>
      </c>
      <c r="B824" s="2">
        <v>20.494700000000002</v>
      </c>
      <c r="C824" s="2">
        <v>39.922441446119343</v>
      </c>
      <c r="D824" s="2">
        <v>-7.8230441868072376E-2</v>
      </c>
      <c r="E824" s="2">
        <v>-8.4475642738754617E-3</v>
      </c>
      <c r="F824" s="2">
        <v>21.337580000000003</v>
      </c>
      <c r="G824" s="2">
        <v>21.942010000000003</v>
      </c>
      <c r="H824" s="2">
        <v>21.59864</v>
      </c>
      <c r="I824" s="2">
        <v>21.141899999999996</v>
      </c>
      <c r="J824" s="2">
        <v>17.425197999999995</v>
      </c>
      <c r="K824" s="17" t="s">
        <v>54</v>
      </c>
      <c r="L824" s="17" t="s">
        <v>52</v>
      </c>
      <c r="M824" s="17" t="s">
        <v>47</v>
      </c>
    </row>
    <row r="825" spans="1:13" ht="13.5" x14ac:dyDescent="0.25">
      <c r="A825" s="3">
        <v>43203</v>
      </c>
      <c r="B825" s="2">
        <v>21.474499999999999</v>
      </c>
      <c r="C825" s="2">
        <v>50.77727254164008</v>
      </c>
      <c r="D825" s="2">
        <v>9.7279369130216509E-2</v>
      </c>
      <c r="E825" s="2">
        <v>-1.6121608304867589E-3</v>
      </c>
      <c r="F825" s="2">
        <v>21.079000000000001</v>
      </c>
      <c r="G825" s="2">
        <v>21.839109999999998</v>
      </c>
      <c r="H825" s="2">
        <v>21.634429999999998</v>
      </c>
      <c r="I825" s="2">
        <v>21.173306000000004</v>
      </c>
      <c r="J825" s="2">
        <v>17.459534999999992</v>
      </c>
      <c r="K825" s="17" t="s">
        <v>54</v>
      </c>
      <c r="L825" s="17" t="s">
        <v>52</v>
      </c>
      <c r="M825" s="17" t="s">
        <v>47</v>
      </c>
    </row>
    <row r="826" spans="1:13" ht="13.5" x14ac:dyDescent="0.25">
      <c r="A826" s="3">
        <v>43206</v>
      </c>
      <c r="B826" s="2">
        <v>21.331299999999999</v>
      </c>
      <c r="C826" s="2">
        <v>49.373191227798706</v>
      </c>
      <c r="D826" s="2">
        <v>0.23261236214448999</v>
      </c>
      <c r="E826" s="2">
        <v>9.3588991029744991E-3</v>
      </c>
      <c r="F826" s="2">
        <v>20.902719999999999</v>
      </c>
      <c r="G826" s="2">
        <v>21.737099999999998</v>
      </c>
      <c r="H826" s="2">
        <v>21.667535000000001</v>
      </c>
      <c r="I826" s="2">
        <v>21.198179999999997</v>
      </c>
      <c r="J826" s="2">
        <v>17.49304399999999</v>
      </c>
      <c r="K826" s="17" t="s">
        <v>54</v>
      </c>
      <c r="L826" s="17" t="s">
        <v>52</v>
      </c>
      <c r="M826" s="17" t="s">
        <v>47</v>
      </c>
    </row>
    <row r="827" spans="1:13" ht="13.5" x14ac:dyDescent="0.25">
      <c r="A827" s="3">
        <v>43207</v>
      </c>
      <c r="B827" s="2">
        <v>21.112100000000002</v>
      </c>
      <c r="C827" s="2">
        <v>47.220718316306353</v>
      </c>
      <c r="D827" s="2">
        <v>0.39413066308564382</v>
      </c>
      <c r="E827" s="2">
        <v>2.2210442813523561E-2</v>
      </c>
      <c r="F827" s="2">
        <v>20.952819999999999</v>
      </c>
      <c r="G827" s="2">
        <v>21.593489999999996</v>
      </c>
      <c r="H827" s="2">
        <v>21.666194999999998</v>
      </c>
      <c r="I827" s="2">
        <v>21.206053999999998</v>
      </c>
      <c r="J827" s="2">
        <v>17.523264999999991</v>
      </c>
      <c r="K827" s="17" t="s">
        <v>54</v>
      </c>
      <c r="L827" s="17" t="s">
        <v>52</v>
      </c>
      <c r="M827" s="17" t="s">
        <v>55</v>
      </c>
    </row>
    <row r="828" spans="1:13" ht="13.5" x14ac:dyDescent="0.25">
      <c r="A828" s="3">
        <v>43208</v>
      </c>
      <c r="B828" s="2">
        <v>21.246300000000002</v>
      </c>
      <c r="C828" s="2">
        <v>48.695403845930095</v>
      </c>
      <c r="D828" s="2">
        <v>0.58456374031207403</v>
      </c>
      <c r="E828" s="2">
        <v>3.0599279038130762E-2</v>
      </c>
      <c r="F828" s="2">
        <v>21.131779999999999</v>
      </c>
      <c r="G828" s="2">
        <v>21.423030000000001</v>
      </c>
      <c r="H828" s="2">
        <v>21.67268</v>
      </c>
      <c r="I828" s="2">
        <v>21.20149</v>
      </c>
      <c r="J828" s="2">
        <v>17.55198699999999</v>
      </c>
      <c r="K828" s="17" t="s">
        <v>48</v>
      </c>
      <c r="L828" s="17" t="s">
        <v>49</v>
      </c>
      <c r="M828" s="17" t="s">
        <v>51</v>
      </c>
    </row>
    <row r="829" spans="1:13" ht="13.5" x14ac:dyDescent="0.25">
      <c r="A829" s="3">
        <v>43209</v>
      </c>
      <c r="B829" s="2">
        <v>20.780999999999999</v>
      </c>
      <c r="C829" s="2">
        <v>44.095052251123924</v>
      </c>
      <c r="D829" s="2">
        <v>0.6928863650300805</v>
      </c>
      <c r="E829" s="2">
        <v>3.4764668947437294E-2</v>
      </c>
      <c r="F829" s="2">
        <v>21.189039999999999</v>
      </c>
      <c r="G829" s="2">
        <v>21.263310000000001</v>
      </c>
      <c r="H829" s="2">
        <v>21.664850000000001</v>
      </c>
      <c r="I829" s="2">
        <v>21.183951999999998</v>
      </c>
      <c r="J829" s="2">
        <v>17.576033999999989</v>
      </c>
      <c r="K829" s="17" t="s">
        <v>54</v>
      </c>
      <c r="L829" s="17" t="s">
        <v>50</v>
      </c>
      <c r="M829" s="17" t="s">
        <v>55</v>
      </c>
    </row>
    <row r="830" spans="1:13" ht="13.5" x14ac:dyDescent="0.25">
      <c r="A830" s="3">
        <v>43210</v>
      </c>
      <c r="B830" s="2">
        <v>20.624500000000001</v>
      </c>
      <c r="C830" s="2">
        <v>42.636082395821447</v>
      </c>
      <c r="D830" s="2">
        <v>0.85952960245837673</v>
      </c>
      <c r="E830" s="2">
        <v>3.698620387424989E-2</v>
      </c>
      <c r="F830" s="2">
        <v>21.019039999999997</v>
      </c>
      <c r="G830" s="2">
        <v>21.049020000000002</v>
      </c>
      <c r="H830" s="2">
        <v>21.644494999999999</v>
      </c>
      <c r="I830" s="2">
        <v>21.174916</v>
      </c>
      <c r="J830" s="2">
        <v>17.599901999999989</v>
      </c>
      <c r="K830" s="17" t="s">
        <v>54</v>
      </c>
      <c r="L830" s="17" t="s">
        <v>52</v>
      </c>
      <c r="M830" s="17" t="s">
        <v>47</v>
      </c>
    </row>
    <row r="831" spans="1:13" ht="13.5" x14ac:dyDescent="0.25">
      <c r="A831" s="3">
        <v>43213</v>
      </c>
      <c r="B831" s="2">
        <v>20.579699999999999</v>
      </c>
      <c r="C831" s="2">
        <v>42.205580870582672</v>
      </c>
      <c r="D831" s="2">
        <v>0.92269590411919822</v>
      </c>
      <c r="E831" s="2">
        <v>3.7302116858323055E-2</v>
      </c>
      <c r="F831" s="2">
        <v>20.868720000000003</v>
      </c>
      <c r="G831" s="2">
        <v>20.885719999999999</v>
      </c>
      <c r="H831" s="2">
        <v>21.599755000000002</v>
      </c>
      <c r="I831" s="2">
        <v>21.170351999999994</v>
      </c>
      <c r="J831" s="2">
        <v>17.624731999999991</v>
      </c>
      <c r="K831" s="17" t="s">
        <v>54</v>
      </c>
      <c r="L831" s="17" t="s">
        <v>52</v>
      </c>
      <c r="M831" s="17" t="s">
        <v>47</v>
      </c>
    </row>
    <row r="832" spans="1:13" ht="13.5" x14ac:dyDescent="0.25">
      <c r="A832" s="3">
        <v>43214</v>
      </c>
      <c r="B832" s="2">
        <v>20.356000000000002</v>
      </c>
      <c r="C832" s="2">
        <v>40.031992690062559</v>
      </c>
      <c r="D832" s="2">
        <v>0.78898863728229429</v>
      </c>
      <c r="E832" s="2">
        <v>3.8169336623604694E-2</v>
      </c>
      <c r="F832" s="2">
        <v>20.717500000000001</v>
      </c>
      <c r="G832" s="2">
        <v>20.835160000000002</v>
      </c>
      <c r="H832" s="2">
        <v>21.541145000000004</v>
      </c>
      <c r="I832" s="2">
        <v>21.174825999999992</v>
      </c>
      <c r="J832" s="2">
        <v>17.651597499999991</v>
      </c>
      <c r="K832" s="17" t="s">
        <v>54</v>
      </c>
      <c r="L832" s="17" t="s">
        <v>52</v>
      </c>
      <c r="M832" s="17" t="s">
        <v>47</v>
      </c>
    </row>
    <row r="833" spans="1:13" ht="13.5" x14ac:dyDescent="0.25">
      <c r="A833" s="3">
        <v>43215</v>
      </c>
      <c r="B833" s="2">
        <v>20.347100000000001</v>
      </c>
      <c r="C833" s="2">
        <v>39.943854108953389</v>
      </c>
      <c r="D833" s="2">
        <v>0.60318506768321711</v>
      </c>
      <c r="E833" s="2">
        <v>3.8203950060925453E-2</v>
      </c>
      <c r="F833" s="2">
        <v>20.537660000000002</v>
      </c>
      <c r="G833" s="2">
        <v>20.834720000000001</v>
      </c>
      <c r="H833" s="2">
        <v>21.461960000000005</v>
      </c>
      <c r="I833" s="2">
        <v>21.165700000000001</v>
      </c>
      <c r="J833" s="2">
        <v>17.678060499999994</v>
      </c>
      <c r="K833" s="17" t="s">
        <v>54</v>
      </c>
      <c r="L833" s="17" t="s">
        <v>52</v>
      </c>
      <c r="M833" s="17" t="s">
        <v>47</v>
      </c>
    </row>
    <row r="834" spans="1:13" ht="13.5" x14ac:dyDescent="0.25">
      <c r="A834" s="3">
        <v>43216</v>
      </c>
      <c r="B834" s="2">
        <v>20.069700000000001</v>
      </c>
      <c r="C834" s="2">
        <v>37.195042131519621</v>
      </c>
      <c r="D834" s="2">
        <v>0.49336762634282039</v>
      </c>
      <c r="E834" s="2">
        <v>4.0452656263355091E-2</v>
      </c>
      <c r="F834" s="2">
        <v>20.395400000000002</v>
      </c>
      <c r="G834" s="2">
        <v>20.79222</v>
      </c>
      <c r="H834" s="2">
        <v>21.367115000000005</v>
      </c>
      <c r="I834" s="2">
        <v>21.149236000000002</v>
      </c>
      <c r="J834" s="2">
        <v>17.702465499999995</v>
      </c>
      <c r="K834" s="17" t="s">
        <v>54</v>
      </c>
      <c r="L834" s="17" t="s">
        <v>52</v>
      </c>
      <c r="M834" s="17" t="s">
        <v>47</v>
      </c>
    </row>
    <row r="835" spans="1:13" ht="13.5" x14ac:dyDescent="0.25">
      <c r="A835" s="3">
        <v>43217</v>
      </c>
      <c r="B835" s="2">
        <v>19.617799999999999</v>
      </c>
      <c r="C835" s="2">
        <v>33.188223852370939</v>
      </c>
      <c r="D835" s="2">
        <v>0.59076173781296148</v>
      </c>
      <c r="E835" s="2">
        <v>3.5187750184270207E-2</v>
      </c>
      <c r="F835" s="2">
        <v>20.19406</v>
      </c>
      <c r="G835" s="2">
        <v>20.606550000000002</v>
      </c>
      <c r="H835" s="2">
        <v>21.222830000000002</v>
      </c>
      <c r="I835" s="2">
        <v>21.120155999999994</v>
      </c>
      <c r="J835" s="2">
        <v>17.724610999999992</v>
      </c>
      <c r="K835" s="17" t="s">
        <v>54</v>
      </c>
      <c r="L835" s="17" t="s">
        <v>52</v>
      </c>
      <c r="M835" s="17" t="s">
        <v>47</v>
      </c>
    </row>
    <row r="836" spans="1:13" ht="13.5" x14ac:dyDescent="0.25">
      <c r="A836" s="3">
        <v>43220</v>
      </c>
      <c r="B836" s="2">
        <v>19.4344</v>
      </c>
      <c r="C836" s="2">
        <v>31.695912233342995</v>
      </c>
      <c r="D836" s="2">
        <v>0.67304872841990715</v>
      </c>
      <c r="E836" s="2">
        <v>3.0457571654401046E-2</v>
      </c>
      <c r="F836" s="2">
        <v>19.965</v>
      </c>
      <c r="G836" s="2">
        <v>20.416860000000003</v>
      </c>
      <c r="H836" s="2">
        <v>21.076979999999999</v>
      </c>
      <c r="I836" s="2">
        <v>21.088301999999999</v>
      </c>
      <c r="J836" s="2">
        <v>17.745615499999996</v>
      </c>
      <c r="K836" s="17" t="s">
        <v>54</v>
      </c>
      <c r="L836" s="17" t="s">
        <v>52</v>
      </c>
      <c r="M836" s="17" t="s">
        <v>47</v>
      </c>
    </row>
    <row r="837" spans="1:13" ht="13.5" x14ac:dyDescent="0.25">
      <c r="A837" s="3">
        <v>43222</v>
      </c>
      <c r="B837" s="2">
        <v>19.3718</v>
      </c>
      <c r="C837" s="2">
        <v>31.180542555704392</v>
      </c>
      <c r="D837" s="2">
        <v>0.72237957600745517</v>
      </c>
      <c r="E837" s="2">
        <v>2.6213630413572761E-2</v>
      </c>
      <c r="F837" s="2">
        <v>19.768160000000002</v>
      </c>
      <c r="G837" s="2">
        <v>20.242830000000001</v>
      </c>
      <c r="H837" s="2">
        <v>20.918159999999997</v>
      </c>
      <c r="I837" s="2">
        <v>21.061727999999995</v>
      </c>
      <c r="J837" s="2">
        <v>17.765076999999998</v>
      </c>
      <c r="K837" s="17" t="s">
        <v>54</v>
      </c>
      <c r="L837" s="17" t="s">
        <v>52</v>
      </c>
      <c r="M837" s="17" t="s">
        <v>47</v>
      </c>
    </row>
    <row r="838" spans="1:13" ht="13.5" x14ac:dyDescent="0.25">
      <c r="A838" s="3">
        <v>43223</v>
      </c>
      <c r="B838" s="2">
        <v>19.948899999999998</v>
      </c>
      <c r="C838" s="2">
        <v>40.745790656195744</v>
      </c>
      <c r="D838" s="2">
        <v>0.75052733892069057</v>
      </c>
      <c r="E838" s="2">
        <v>2.7457808312600598E-2</v>
      </c>
      <c r="F838" s="2">
        <v>19.688519999999997</v>
      </c>
      <c r="G838" s="2">
        <v>20.113090000000003</v>
      </c>
      <c r="H838" s="2">
        <v>20.768059999999998</v>
      </c>
      <c r="I838" s="2">
        <v>21.050811999999997</v>
      </c>
      <c r="J838" s="2">
        <v>17.787423999999998</v>
      </c>
      <c r="K838" s="17" t="s">
        <v>54</v>
      </c>
      <c r="L838" s="17" t="s">
        <v>50</v>
      </c>
      <c r="M838" s="17" t="s">
        <v>47</v>
      </c>
    </row>
    <row r="839" spans="1:13" ht="13.5" x14ac:dyDescent="0.25">
      <c r="A839" s="3">
        <v>43224</v>
      </c>
      <c r="B839" s="2">
        <v>20.042899999999999</v>
      </c>
      <c r="C839" s="2">
        <v>42.156067160728853</v>
      </c>
      <c r="D839" s="2">
        <v>0.70026501825247678</v>
      </c>
      <c r="E839" s="2">
        <v>2.1372547723811156E-2</v>
      </c>
      <c r="F839" s="2">
        <v>19.683160000000001</v>
      </c>
      <c r="G839" s="2">
        <v>20.039280000000002</v>
      </c>
      <c r="H839" s="2">
        <v>20.651294999999998</v>
      </c>
      <c r="I839" s="2">
        <v>21.040075999999996</v>
      </c>
      <c r="J839" s="2">
        <v>17.811314499999995</v>
      </c>
      <c r="K839" s="17" t="s">
        <v>48</v>
      </c>
      <c r="L839" s="17" t="s">
        <v>50</v>
      </c>
      <c r="M839" s="17" t="s">
        <v>53</v>
      </c>
    </row>
    <row r="840" spans="1:13" ht="13.5" x14ac:dyDescent="0.25">
      <c r="A840" s="3">
        <v>43227</v>
      </c>
      <c r="B840" s="2">
        <v>20.042899999999999</v>
      </c>
      <c r="C840" s="2">
        <v>42.156067160728846</v>
      </c>
      <c r="D840" s="2">
        <v>0.63723995199387673</v>
      </c>
      <c r="E840" s="2">
        <v>1.3919521577571115E-2</v>
      </c>
      <c r="F840" s="2">
        <v>19.768180000000001</v>
      </c>
      <c r="G840" s="2">
        <v>19.981120000000001</v>
      </c>
      <c r="H840" s="2">
        <v>20.515069999999998</v>
      </c>
      <c r="I840" s="2">
        <v>21.021375999999989</v>
      </c>
      <c r="J840" s="2">
        <v>17.835204999999995</v>
      </c>
      <c r="K840" s="17" t="s">
        <v>48</v>
      </c>
      <c r="L840" s="17" t="s">
        <v>50</v>
      </c>
      <c r="M840" s="17" t="s">
        <v>51</v>
      </c>
    </row>
    <row r="841" spans="1:13" ht="13.5" x14ac:dyDescent="0.25">
      <c r="A841" s="3">
        <v>43228</v>
      </c>
      <c r="B841" s="2">
        <v>20.043099999999999</v>
      </c>
      <c r="C841" s="2">
        <v>42.159464108580814</v>
      </c>
      <c r="D841" s="2">
        <v>0.58032014279418931</v>
      </c>
      <c r="E841" s="2">
        <v>2.9948476854323846E-3</v>
      </c>
      <c r="F841" s="2">
        <v>19.88992</v>
      </c>
      <c r="G841" s="2">
        <v>19.927460000000004</v>
      </c>
      <c r="H841" s="2">
        <v>20.406589999999994</v>
      </c>
      <c r="I841" s="2">
        <v>21.001785999999996</v>
      </c>
      <c r="J841" s="2">
        <v>17.860483499999997</v>
      </c>
      <c r="K841" s="17" t="s">
        <v>48</v>
      </c>
      <c r="L841" s="17" t="s">
        <v>50</v>
      </c>
      <c r="M841" s="17" t="s">
        <v>51</v>
      </c>
    </row>
    <row r="842" spans="1:13" ht="13.5" x14ac:dyDescent="0.25">
      <c r="A842" s="3">
        <v>43229</v>
      </c>
      <c r="B842" s="2">
        <v>20.603999999999999</v>
      </c>
      <c r="C842" s="2">
        <v>50.872949118855331</v>
      </c>
      <c r="D842" s="2">
        <v>0.45926308267712201</v>
      </c>
      <c r="E842" s="2">
        <v>-7.1037988067934286E-3</v>
      </c>
      <c r="F842" s="2">
        <v>20.13636</v>
      </c>
      <c r="G842" s="2">
        <v>19.952260000000003</v>
      </c>
      <c r="H842" s="2">
        <v>20.393709999999995</v>
      </c>
      <c r="I842" s="2">
        <v>20.997798</v>
      </c>
      <c r="J842" s="2">
        <v>17.889684999999993</v>
      </c>
      <c r="K842" s="17" t="s">
        <v>48</v>
      </c>
      <c r="L842" s="17" t="s">
        <v>49</v>
      </c>
      <c r="M842" s="17" t="s">
        <v>51</v>
      </c>
    </row>
    <row r="843" spans="1:13" ht="13.5" x14ac:dyDescent="0.25">
      <c r="A843" s="3">
        <v>43230</v>
      </c>
      <c r="B843" s="2">
        <v>21.008500000000002</v>
      </c>
      <c r="C843" s="2">
        <v>56.018664515019864</v>
      </c>
      <c r="D843" s="2">
        <v>0.32502563577426713</v>
      </c>
      <c r="E843" s="2">
        <v>-7.7494989671588613E-3</v>
      </c>
      <c r="F843" s="2">
        <v>20.348279999999999</v>
      </c>
      <c r="G843" s="2">
        <v>20.0184</v>
      </c>
      <c r="H843" s="2">
        <v>20.426559999999998</v>
      </c>
      <c r="I843" s="2">
        <v>21.002167999999994</v>
      </c>
      <c r="J843" s="2">
        <v>17.921714499999993</v>
      </c>
      <c r="K843" s="17" t="s">
        <v>48</v>
      </c>
      <c r="L843" s="17" t="s">
        <v>49</v>
      </c>
      <c r="M843" s="17" t="s">
        <v>51</v>
      </c>
    </row>
    <row r="844" spans="1:13" ht="13.5" x14ac:dyDescent="0.25">
      <c r="A844" s="3">
        <v>43231</v>
      </c>
      <c r="B844" s="2">
        <v>21.1464</v>
      </c>
      <c r="C844" s="2">
        <v>57.647345865481192</v>
      </c>
      <c r="D844" s="2">
        <v>0.15572079121192672</v>
      </c>
      <c r="E844" s="2">
        <v>-9.2359721328408098E-3</v>
      </c>
      <c r="F844" s="2">
        <v>20.56898</v>
      </c>
      <c r="G844" s="2">
        <v>20.126069999999999</v>
      </c>
      <c r="H844" s="2">
        <v>20.459144999999996</v>
      </c>
      <c r="I844" s="2">
        <v>21.005448000000001</v>
      </c>
      <c r="J844" s="2">
        <v>17.953627999999995</v>
      </c>
      <c r="K844" s="17" t="s">
        <v>48</v>
      </c>
      <c r="L844" s="17" t="s">
        <v>49</v>
      </c>
      <c r="M844" s="17" t="s">
        <v>51</v>
      </c>
    </row>
    <row r="845" spans="1:13" ht="13.5" x14ac:dyDescent="0.25">
      <c r="A845" s="3">
        <v>43234</v>
      </c>
      <c r="B845" s="2">
        <v>21.560199999999998</v>
      </c>
      <c r="C845" s="2">
        <v>62.173922920317857</v>
      </c>
      <c r="D845" s="2">
        <v>-9.114506468406347E-2</v>
      </c>
      <c r="E845" s="2">
        <v>-4.8492549202176884E-3</v>
      </c>
      <c r="F845" s="2">
        <v>20.872439999999997</v>
      </c>
      <c r="G845" s="2">
        <v>20.320309999999999</v>
      </c>
      <c r="H845" s="2">
        <v>20.463429999999999</v>
      </c>
      <c r="I845" s="2">
        <v>21.017900000000001</v>
      </c>
      <c r="J845" s="2">
        <v>17.987386999999991</v>
      </c>
      <c r="K845" s="17" t="s">
        <v>48</v>
      </c>
      <c r="L845" s="17" t="s">
        <v>49</v>
      </c>
      <c r="M845" s="17" t="s">
        <v>51</v>
      </c>
    </row>
    <row r="846" spans="1:13" ht="13.5" x14ac:dyDescent="0.25">
      <c r="A846" s="3">
        <v>43235</v>
      </c>
      <c r="B846" s="2">
        <v>21.4682</v>
      </c>
      <c r="C846" s="2">
        <v>60.622587252935915</v>
      </c>
      <c r="D846" s="2">
        <v>-0.32705597668594777</v>
      </c>
      <c r="E846" s="2">
        <v>4.9737748008132389E-3</v>
      </c>
      <c r="F846" s="2">
        <v>21.157459999999997</v>
      </c>
      <c r="G846" s="2">
        <v>20.523690000000002</v>
      </c>
      <c r="H846" s="2">
        <v>20.470275000000004</v>
      </c>
      <c r="I846" s="2">
        <v>21.023589999999999</v>
      </c>
      <c r="J846" s="2">
        <v>18.020909499999991</v>
      </c>
      <c r="K846" s="17" t="s">
        <v>48</v>
      </c>
      <c r="L846" s="17" t="s">
        <v>49</v>
      </c>
      <c r="M846" s="17" t="s">
        <v>51</v>
      </c>
    </row>
    <row r="847" spans="1:13" ht="13.5" x14ac:dyDescent="0.25">
      <c r="A847" s="3">
        <v>43236</v>
      </c>
      <c r="B847" s="2">
        <v>21.4452</v>
      </c>
      <c r="C847" s="2">
        <v>60.218058913735568</v>
      </c>
      <c r="D847" s="2">
        <v>-0.5392636031639384</v>
      </c>
      <c r="E847" s="2">
        <v>1.7463545220254999E-2</v>
      </c>
      <c r="F847" s="2">
        <v>21.325699999999998</v>
      </c>
      <c r="G847" s="2">
        <v>20.731030000000001</v>
      </c>
      <c r="H847" s="2">
        <v>20.486930000000001</v>
      </c>
      <c r="I847" s="2">
        <v>21.031952</v>
      </c>
      <c r="J847" s="2">
        <v>18.054987999999991</v>
      </c>
      <c r="K847" s="17" t="s">
        <v>48</v>
      </c>
      <c r="L847" s="17" t="s">
        <v>49</v>
      </c>
      <c r="M847" s="17" t="s">
        <v>51</v>
      </c>
    </row>
    <row r="848" spans="1:13" ht="13.5" x14ac:dyDescent="0.25">
      <c r="A848" s="3">
        <v>43237</v>
      </c>
      <c r="B848" s="2">
        <v>21.367100000000001</v>
      </c>
      <c r="C848" s="2">
        <v>58.783630851793141</v>
      </c>
      <c r="D848" s="2">
        <v>-0.62843637486989223</v>
      </c>
      <c r="E848" s="2">
        <v>2.4155310915355738E-2</v>
      </c>
      <c r="F848" s="2">
        <v>21.39742</v>
      </c>
      <c r="G848" s="2">
        <v>20.87285</v>
      </c>
      <c r="H848" s="2">
        <v>20.492970000000007</v>
      </c>
      <c r="I848" s="2">
        <v>21.039020000000001</v>
      </c>
      <c r="J848" s="2">
        <v>18.088452499999992</v>
      </c>
      <c r="K848" s="17" t="s">
        <v>48</v>
      </c>
      <c r="L848" s="17" t="s">
        <v>50</v>
      </c>
      <c r="M848" s="17" t="s">
        <v>51</v>
      </c>
    </row>
    <row r="849" spans="1:13" ht="13.5" x14ac:dyDescent="0.25">
      <c r="A849" s="3">
        <v>43238</v>
      </c>
      <c r="B849" s="2">
        <v>21.330300000000001</v>
      </c>
      <c r="C849" s="2">
        <v>58.081574665001412</v>
      </c>
      <c r="D849" s="2">
        <v>-0.69011377293159981</v>
      </c>
      <c r="E849" s="2">
        <v>3.4085327958385141E-2</v>
      </c>
      <c r="F849" s="2">
        <v>21.434199999999997</v>
      </c>
      <c r="G849" s="2">
        <v>21.00159</v>
      </c>
      <c r="H849" s="2">
        <v>20.520435000000003</v>
      </c>
      <c r="I849" s="2">
        <v>21.045532000000001</v>
      </c>
      <c r="J849" s="2">
        <v>18.121307999999992</v>
      </c>
      <c r="K849" s="17" t="s">
        <v>54</v>
      </c>
      <c r="L849" s="17" t="s">
        <v>50</v>
      </c>
      <c r="M849" s="17" t="s">
        <v>55</v>
      </c>
    </row>
    <row r="850" spans="1:13" ht="13.5" x14ac:dyDescent="0.25">
      <c r="A850" s="3">
        <v>43241</v>
      </c>
      <c r="B850" s="2">
        <v>21.288900000000002</v>
      </c>
      <c r="C850" s="2">
        <v>57.253151815371844</v>
      </c>
      <c r="D850" s="2">
        <v>-0.74217653468443245</v>
      </c>
      <c r="E850" s="2">
        <v>3.9421255886274847E-2</v>
      </c>
      <c r="F850" s="2">
        <v>21.379939999999998</v>
      </c>
      <c r="G850" s="2">
        <v>21.126190000000001</v>
      </c>
      <c r="H850" s="2">
        <v>20.553655000000003</v>
      </c>
      <c r="I850" s="2">
        <v>21.052558000000005</v>
      </c>
      <c r="J850" s="2">
        <v>18.153956499999996</v>
      </c>
      <c r="K850" s="17" t="s">
        <v>54</v>
      </c>
      <c r="L850" s="17" t="s">
        <v>52</v>
      </c>
      <c r="M850" s="17" t="s">
        <v>47</v>
      </c>
    </row>
    <row r="851" spans="1:13" ht="13.5" x14ac:dyDescent="0.25">
      <c r="A851" s="3">
        <v>43242</v>
      </c>
      <c r="B851" s="2">
        <v>21.615300000000001</v>
      </c>
      <c r="C851" s="2">
        <v>61.870658040180764</v>
      </c>
      <c r="D851" s="2">
        <v>-0.81285503423796257</v>
      </c>
      <c r="E851" s="2">
        <v>5.4425623461136108E-2</v>
      </c>
      <c r="F851" s="2">
        <v>21.40936</v>
      </c>
      <c r="G851" s="2">
        <v>21.283409999999996</v>
      </c>
      <c r="H851" s="2">
        <v>20.605435000000003</v>
      </c>
      <c r="I851" s="2">
        <v>21.067453999999998</v>
      </c>
      <c r="J851" s="2">
        <v>18.188214499999994</v>
      </c>
      <c r="K851" s="17" t="s">
        <v>48</v>
      </c>
      <c r="L851" s="17" t="s">
        <v>50</v>
      </c>
      <c r="M851" s="17" t="s">
        <v>51</v>
      </c>
    </row>
    <row r="852" spans="1:13" ht="13.5" x14ac:dyDescent="0.25">
      <c r="A852" s="3">
        <v>43243</v>
      </c>
      <c r="B852" s="2">
        <v>21.6981</v>
      </c>
      <c r="C852" s="2">
        <v>62.963599822087076</v>
      </c>
      <c r="D852" s="2">
        <v>-0.79672445657491409</v>
      </c>
      <c r="E852" s="2">
        <v>6.9851289782970047E-2</v>
      </c>
      <c r="F852" s="2">
        <v>21.45994</v>
      </c>
      <c r="G852" s="2">
        <v>21.39282</v>
      </c>
      <c r="H852" s="2">
        <v>20.672540000000005</v>
      </c>
      <c r="I852" s="2">
        <v>21.087138000000003</v>
      </c>
      <c r="J852" s="2">
        <v>18.223087999999994</v>
      </c>
      <c r="K852" s="17" t="s">
        <v>48</v>
      </c>
      <c r="L852" s="17" t="s">
        <v>49</v>
      </c>
      <c r="M852" s="17" t="s">
        <v>51</v>
      </c>
    </row>
    <row r="853" spans="1:13" ht="13.5" x14ac:dyDescent="0.25">
      <c r="A853" s="3">
        <v>43244</v>
      </c>
      <c r="B853" s="2">
        <v>22.065799999999999</v>
      </c>
      <c r="C853" s="2">
        <v>67.428605791777287</v>
      </c>
      <c r="D853" s="2">
        <v>-0.75248170249047419</v>
      </c>
      <c r="E853" s="2">
        <v>7.9853971581116748E-2</v>
      </c>
      <c r="F853" s="2">
        <v>21.599679999999999</v>
      </c>
      <c r="G853" s="2">
        <v>21.498550000000002</v>
      </c>
      <c r="H853" s="2">
        <v>20.758475000000004</v>
      </c>
      <c r="I853" s="2">
        <v>21.115070000000006</v>
      </c>
      <c r="J853" s="2">
        <v>18.259687999999993</v>
      </c>
      <c r="K853" s="17" t="s">
        <v>48</v>
      </c>
      <c r="L853" s="17" t="s">
        <v>49</v>
      </c>
      <c r="M853" s="17" t="s">
        <v>51</v>
      </c>
    </row>
    <row r="854" spans="1:13" ht="13.5" x14ac:dyDescent="0.25">
      <c r="A854" s="3">
        <v>43245</v>
      </c>
      <c r="B854" s="2">
        <v>21.835999999999999</v>
      </c>
      <c r="C854" s="2">
        <v>62.368068299720164</v>
      </c>
      <c r="D854" s="2">
        <v>-0.68305468202556341</v>
      </c>
      <c r="E854" s="2">
        <v>8.371081543749162E-2</v>
      </c>
      <c r="F854" s="2">
        <v>21.70082</v>
      </c>
      <c r="G854" s="2">
        <v>21.567509999999999</v>
      </c>
      <c r="H854" s="2">
        <v>20.846790000000002</v>
      </c>
      <c r="I854" s="2">
        <v>21.136616</v>
      </c>
      <c r="J854" s="2">
        <v>18.29504949999999</v>
      </c>
      <c r="K854" s="17" t="s">
        <v>48</v>
      </c>
      <c r="L854" s="17" t="s">
        <v>49</v>
      </c>
      <c r="M854" s="17" t="s">
        <v>51</v>
      </c>
    </row>
    <row r="855" spans="1:13" ht="13.5" x14ac:dyDescent="0.25">
      <c r="A855" s="3">
        <v>43248</v>
      </c>
      <c r="B855" s="2">
        <v>22.5517</v>
      </c>
      <c r="C855" s="2">
        <v>69.93582879400131</v>
      </c>
      <c r="D855" s="2">
        <v>-0.61808815964393204</v>
      </c>
      <c r="E855" s="2">
        <v>8.1081565486181909E-2</v>
      </c>
      <c r="F855" s="2">
        <v>21.953379999999999</v>
      </c>
      <c r="G855" s="2">
        <v>21.66666</v>
      </c>
      <c r="H855" s="2">
        <v>20.993485000000003</v>
      </c>
      <c r="I855" s="2">
        <v>21.172475999999996</v>
      </c>
      <c r="J855" s="2">
        <v>18.333877499999993</v>
      </c>
      <c r="K855" s="17" t="s">
        <v>48</v>
      </c>
      <c r="L855" s="17" t="s">
        <v>49</v>
      </c>
      <c r="M855" s="17" t="s">
        <v>51</v>
      </c>
    </row>
    <row r="856" spans="1:13" ht="13.5" x14ac:dyDescent="0.25">
      <c r="A856" s="3">
        <v>43249</v>
      </c>
      <c r="B856" s="2">
        <v>23.093699999999998</v>
      </c>
      <c r="C856" s="2">
        <v>74.17184157217477</v>
      </c>
      <c r="D856" s="2">
        <v>-0.62574586251138342</v>
      </c>
      <c r="E856" s="2">
        <v>7.3241866272833772E-2</v>
      </c>
      <c r="F856" s="2">
        <v>22.249059999999997</v>
      </c>
      <c r="G856" s="2">
        <v>21.82921</v>
      </c>
      <c r="H856" s="2">
        <v>21.176450000000003</v>
      </c>
      <c r="I856" s="2">
        <v>21.220965999999997</v>
      </c>
      <c r="J856" s="2">
        <v>18.374431499999993</v>
      </c>
      <c r="K856" s="17" t="s">
        <v>48</v>
      </c>
      <c r="L856" s="17" t="s">
        <v>49</v>
      </c>
      <c r="M856" s="17" t="s">
        <v>51</v>
      </c>
    </row>
    <row r="857" spans="1:13" ht="13.5" x14ac:dyDescent="0.25">
      <c r="A857" s="3">
        <v>43250</v>
      </c>
      <c r="B857" s="2">
        <v>23.093699999999998</v>
      </c>
      <c r="C857" s="2">
        <v>74.17184157217477</v>
      </c>
      <c r="D857" s="2">
        <v>-0.646677158347579</v>
      </c>
      <c r="E857" s="2">
        <v>6.791543809897041E-2</v>
      </c>
      <c r="F857" s="2">
        <v>22.528179999999999</v>
      </c>
      <c r="G857" s="2">
        <v>21.994060000000001</v>
      </c>
      <c r="H857" s="2">
        <v>21.362545000000004</v>
      </c>
      <c r="I857" s="2">
        <v>21.260061999999998</v>
      </c>
      <c r="J857" s="2">
        <v>18.413866999999989</v>
      </c>
      <c r="K857" s="17" t="s">
        <v>48</v>
      </c>
      <c r="L857" s="17" t="s">
        <v>49</v>
      </c>
      <c r="M857" s="17" t="s">
        <v>51</v>
      </c>
    </row>
    <row r="858" spans="1:13" ht="13.5" x14ac:dyDescent="0.25">
      <c r="A858" s="3">
        <v>43251</v>
      </c>
      <c r="B858" s="2">
        <v>23.093699999999998</v>
      </c>
      <c r="C858" s="2">
        <v>74.17184157217477</v>
      </c>
      <c r="D858" s="2">
        <v>-0.68650849088764332</v>
      </c>
      <c r="E858" s="2">
        <v>6.3352410371279283E-2</v>
      </c>
      <c r="F858" s="2">
        <v>22.733759999999997</v>
      </c>
      <c r="G858" s="2">
        <v>22.166720000000005</v>
      </c>
      <c r="H858" s="2">
        <v>21.519785000000006</v>
      </c>
      <c r="I858" s="2">
        <v>21.299603999999999</v>
      </c>
      <c r="J858" s="2">
        <v>18.450796999999987</v>
      </c>
      <c r="K858" s="17" t="s">
        <v>48</v>
      </c>
      <c r="L858" s="17" t="s">
        <v>50</v>
      </c>
      <c r="M858" s="17" t="s">
        <v>51</v>
      </c>
    </row>
    <row r="859" spans="1:13" ht="13.5" x14ac:dyDescent="0.25">
      <c r="A859" s="3">
        <v>43252</v>
      </c>
      <c r="B859" s="2">
        <v>23.234999999999999</v>
      </c>
      <c r="C859" s="2">
        <v>75.304808790862694</v>
      </c>
      <c r="D859" s="2">
        <v>-0.74569647517529702</v>
      </c>
      <c r="E859" s="2">
        <v>6.2112989139457425E-2</v>
      </c>
      <c r="F859" s="2">
        <v>23.013559999999998</v>
      </c>
      <c r="G859" s="2">
        <v>22.357190000000003</v>
      </c>
      <c r="H859" s="2">
        <v>21.679390000000005</v>
      </c>
      <c r="I859" s="2">
        <v>21.345551999999998</v>
      </c>
      <c r="J859" s="2">
        <v>18.489126999999986</v>
      </c>
      <c r="K859" s="17" t="s">
        <v>48</v>
      </c>
      <c r="L859" s="17" t="s">
        <v>49</v>
      </c>
      <c r="M859" s="17" t="s">
        <v>51</v>
      </c>
    </row>
    <row r="860" spans="1:13" ht="13.5" x14ac:dyDescent="0.25">
      <c r="A860" s="3">
        <v>43255</v>
      </c>
      <c r="B860" s="2">
        <v>23.140799999999999</v>
      </c>
      <c r="C860" s="2">
        <v>73.005625199864454</v>
      </c>
      <c r="D860" s="2">
        <v>-0.80466829790579553</v>
      </c>
      <c r="E860" s="2">
        <v>6.2038435111183808E-2</v>
      </c>
      <c r="F860" s="2">
        <v>23.13138</v>
      </c>
      <c r="G860" s="2">
        <v>22.542380000000001</v>
      </c>
      <c r="H860" s="2">
        <v>21.834285000000001</v>
      </c>
      <c r="I860" s="2">
        <v>21.387736</v>
      </c>
      <c r="J860" s="2">
        <v>18.524771499999989</v>
      </c>
      <c r="K860" s="17" t="s">
        <v>48</v>
      </c>
      <c r="L860" s="17" t="s">
        <v>49</v>
      </c>
      <c r="M860" s="17" t="s">
        <v>51</v>
      </c>
    </row>
    <row r="861" spans="1:13" ht="13.5" x14ac:dyDescent="0.25">
      <c r="A861" s="3">
        <v>43256</v>
      </c>
      <c r="B861" s="2">
        <v>23.187899999999999</v>
      </c>
      <c r="C861" s="2">
        <v>73.44223863276811</v>
      </c>
      <c r="D861" s="2">
        <v>-0.81607906160740029</v>
      </c>
      <c r="E861" s="2">
        <v>5.0375082880095352E-2</v>
      </c>
      <c r="F861" s="2">
        <v>23.150219999999997</v>
      </c>
      <c r="G861" s="2">
        <v>22.699640000000006</v>
      </c>
      <c r="H861" s="2">
        <v>21.991525000000003</v>
      </c>
      <c r="I861" s="2">
        <v>21.422003999999998</v>
      </c>
      <c r="J861" s="2">
        <v>18.561143499999989</v>
      </c>
      <c r="K861" s="17" t="s">
        <v>48</v>
      </c>
      <c r="L861" s="17" t="s">
        <v>50</v>
      </c>
      <c r="M861" s="17" t="s">
        <v>51</v>
      </c>
    </row>
    <row r="862" spans="1:13" ht="13.5" x14ac:dyDescent="0.25">
      <c r="A862" s="3">
        <v>43257</v>
      </c>
      <c r="B862" s="2">
        <v>23.517800000000001</v>
      </c>
      <c r="C862" s="2">
        <v>76.330040697887256</v>
      </c>
      <c r="D862" s="2">
        <v>-0.84533901537239231</v>
      </c>
      <c r="E862" s="2">
        <v>3.1544237800370092E-2</v>
      </c>
      <c r="F862" s="2">
        <v>23.235039999999998</v>
      </c>
      <c r="G862" s="2">
        <v>22.881610000000002</v>
      </c>
      <c r="H862" s="2">
        <v>22.137215000000005</v>
      </c>
      <c r="I862" s="2">
        <v>21.461796000000003</v>
      </c>
      <c r="J862" s="2">
        <v>18.598426999999994</v>
      </c>
      <c r="K862" s="17" t="s">
        <v>48</v>
      </c>
      <c r="L862" s="17" t="s">
        <v>49</v>
      </c>
      <c r="M862" s="17" t="s">
        <v>51</v>
      </c>
    </row>
    <row r="863" spans="1:13" ht="13.5" x14ac:dyDescent="0.25">
      <c r="A863" s="3">
        <v>43258</v>
      </c>
      <c r="B863" s="2">
        <v>23.800599999999999</v>
      </c>
      <c r="C863" s="2">
        <v>78.489333777002216</v>
      </c>
      <c r="D863" s="2">
        <v>-0.84374622683644418</v>
      </c>
      <c r="E863" s="2">
        <v>1.5027021588241684E-2</v>
      </c>
      <c r="F863" s="2">
        <v>23.376420000000003</v>
      </c>
      <c r="G863" s="2">
        <v>23.05509</v>
      </c>
      <c r="H863" s="2">
        <v>22.276820000000004</v>
      </c>
      <c r="I863" s="2">
        <v>21.499192000000008</v>
      </c>
      <c r="J863" s="2">
        <v>18.637235999999991</v>
      </c>
      <c r="K863" s="17" t="s">
        <v>48</v>
      </c>
      <c r="L863" s="17" t="s">
        <v>49</v>
      </c>
      <c r="M863" s="17" t="s">
        <v>51</v>
      </c>
    </row>
    <row r="864" spans="1:13" ht="13.5" x14ac:dyDescent="0.25">
      <c r="A864" s="3">
        <v>43259</v>
      </c>
      <c r="B864" s="2">
        <v>23.800599999999999</v>
      </c>
      <c r="C864" s="2">
        <v>78.489333777002216</v>
      </c>
      <c r="D864" s="2">
        <v>-0.88800662069760961</v>
      </c>
      <c r="E864" s="2">
        <v>5.6981059798285206E-3</v>
      </c>
      <c r="F864" s="2">
        <v>23.489539999999998</v>
      </c>
      <c r="G864" s="2">
        <v>23.251550000000002</v>
      </c>
      <c r="H864" s="2">
        <v>22.40953</v>
      </c>
      <c r="I864" s="2">
        <v>21.535872000000005</v>
      </c>
      <c r="J864" s="2">
        <v>18.676380999999989</v>
      </c>
      <c r="K864" s="17" t="s">
        <v>48</v>
      </c>
      <c r="L864" s="17" t="s">
        <v>50</v>
      </c>
      <c r="M864" s="17" t="s">
        <v>51</v>
      </c>
    </row>
    <row r="865" spans="1:13" ht="13.5" x14ac:dyDescent="0.25">
      <c r="A865" s="3">
        <v>43262</v>
      </c>
      <c r="B865" s="2">
        <v>23.565000000000001</v>
      </c>
      <c r="C865" s="2">
        <v>72.131565604676325</v>
      </c>
      <c r="D865" s="2">
        <v>-0.80739289371479472</v>
      </c>
      <c r="E865" s="2">
        <v>9.8632065971367873E-3</v>
      </c>
      <c r="F865" s="2">
        <v>23.574379999999998</v>
      </c>
      <c r="G865" s="2">
        <v>23.352879999999999</v>
      </c>
      <c r="H865" s="2">
        <v>22.50977</v>
      </c>
      <c r="I865" s="2">
        <v>21.557102000000004</v>
      </c>
      <c r="J865" s="2">
        <v>18.71434799999999</v>
      </c>
      <c r="K865" s="17" t="s">
        <v>48</v>
      </c>
      <c r="L865" s="17" t="s">
        <v>50</v>
      </c>
      <c r="M865" s="17" t="s">
        <v>51</v>
      </c>
    </row>
    <row r="866" spans="1:13" ht="13.5" x14ac:dyDescent="0.25">
      <c r="A866" s="3">
        <v>43263</v>
      </c>
      <c r="B866" s="2">
        <v>23.659199999999998</v>
      </c>
      <c r="C866" s="2">
        <v>73.070807959232965</v>
      </c>
      <c r="D866" s="2">
        <v>-0.67017367293093599</v>
      </c>
      <c r="E866" s="2">
        <v>2.6420772037871292E-2</v>
      </c>
      <c r="F866" s="2">
        <v>23.66864</v>
      </c>
      <c r="G866" s="2">
        <v>23.40943</v>
      </c>
      <c r="H866" s="2">
        <v>22.619320000000002</v>
      </c>
      <c r="I866" s="2">
        <v>21.583258000000004</v>
      </c>
      <c r="J866" s="2">
        <v>18.752181999999991</v>
      </c>
      <c r="K866" s="17" t="s">
        <v>48</v>
      </c>
      <c r="L866" s="17" t="s">
        <v>50</v>
      </c>
      <c r="M866" s="17" t="s">
        <v>51</v>
      </c>
    </row>
    <row r="867" spans="1:13" ht="13.5" x14ac:dyDescent="0.25">
      <c r="A867" s="3">
        <v>43264</v>
      </c>
      <c r="B867" s="2">
        <v>23.659199999999998</v>
      </c>
      <c r="C867" s="2">
        <v>73.070807959232951</v>
      </c>
      <c r="D867" s="2">
        <v>-0.56147287404978385</v>
      </c>
      <c r="E867" s="2">
        <v>3.7284167790326346E-2</v>
      </c>
      <c r="F867" s="2">
        <v>23.696919999999999</v>
      </c>
      <c r="G867" s="2">
        <v>23.465979999999998</v>
      </c>
      <c r="H867" s="2">
        <v>22.730020000000003</v>
      </c>
      <c r="I867" s="2">
        <v>21.605478000000002</v>
      </c>
      <c r="J867" s="2">
        <v>18.789501499999993</v>
      </c>
      <c r="K867" s="17" t="s">
        <v>48</v>
      </c>
      <c r="L867" s="17" t="s">
        <v>50</v>
      </c>
      <c r="M867" s="17" t="s">
        <v>51</v>
      </c>
    </row>
    <row r="868" spans="1:13" ht="13.5" x14ac:dyDescent="0.25">
      <c r="A868" s="3">
        <v>43265</v>
      </c>
      <c r="B868" s="2">
        <v>23.8949</v>
      </c>
      <c r="C868" s="2">
        <v>75.46987761979905</v>
      </c>
      <c r="D868" s="2">
        <v>-0.49381358291440947</v>
      </c>
      <c r="E868" s="2">
        <v>4.4374711270704525E-2</v>
      </c>
      <c r="F868" s="2">
        <v>23.715780000000002</v>
      </c>
      <c r="G868" s="2">
        <v>23.546100000000003</v>
      </c>
      <c r="H868" s="2">
        <v>22.856410000000004</v>
      </c>
      <c r="I868" s="2">
        <v>21.624358000000001</v>
      </c>
      <c r="J868" s="2">
        <v>18.82556099999999</v>
      </c>
      <c r="K868" s="17" t="s">
        <v>48</v>
      </c>
      <c r="L868" s="17" t="s">
        <v>50</v>
      </c>
      <c r="M868" s="17" t="s">
        <v>51</v>
      </c>
    </row>
    <row r="869" spans="1:13" ht="13.5" x14ac:dyDescent="0.25">
      <c r="A869" s="3">
        <v>43269</v>
      </c>
      <c r="B869" s="2">
        <v>24.648900000000001</v>
      </c>
      <c r="C869" s="2">
        <v>81.230492673431726</v>
      </c>
      <c r="D869" s="2">
        <v>-0.47842053620818348</v>
      </c>
      <c r="E869" s="2">
        <v>4.3167382190078429E-2</v>
      </c>
      <c r="F869" s="2">
        <v>23.885439999999999</v>
      </c>
      <c r="G869" s="2">
        <v>23.68749</v>
      </c>
      <c r="H869" s="2">
        <v>23.022340000000003</v>
      </c>
      <c r="I869" s="2">
        <v>21.669772000000002</v>
      </c>
      <c r="J869" s="2">
        <v>18.863131499999991</v>
      </c>
      <c r="K869" s="17" t="s">
        <v>48</v>
      </c>
      <c r="L869" s="17" t="s">
        <v>49</v>
      </c>
      <c r="M869" s="17" t="s">
        <v>51</v>
      </c>
    </row>
    <row r="870" spans="1:13" ht="13.5" x14ac:dyDescent="0.25">
      <c r="A870" s="3">
        <v>43270</v>
      </c>
      <c r="B870" s="2">
        <v>25.0731</v>
      </c>
      <c r="C870" s="2">
        <v>83.568426881409309</v>
      </c>
      <c r="D870" s="2">
        <v>-0.52293572142458089</v>
      </c>
      <c r="E870" s="2">
        <v>3.7752500362759102E-2</v>
      </c>
      <c r="F870" s="2">
        <v>24.187059999999999</v>
      </c>
      <c r="G870" s="2">
        <v>23.88072</v>
      </c>
      <c r="H870" s="2">
        <v>23.211550000000003</v>
      </c>
      <c r="I870" s="2">
        <v>21.715886000000005</v>
      </c>
      <c r="J870" s="2">
        <v>18.902397499999992</v>
      </c>
      <c r="K870" s="17" t="s">
        <v>48</v>
      </c>
      <c r="L870" s="17" t="s">
        <v>49</v>
      </c>
      <c r="M870" s="17" t="s">
        <v>51</v>
      </c>
    </row>
    <row r="871" spans="1:13" ht="13.5" x14ac:dyDescent="0.25">
      <c r="A871" s="3">
        <v>43271</v>
      </c>
      <c r="B871" s="2">
        <v>25.337</v>
      </c>
      <c r="C871" s="2">
        <v>84.834044734280042</v>
      </c>
      <c r="D871" s="2">
        <v>-0.58617541672033724</v>
      </c>
      <c r="E871" s="2">
        <v>3.0328872726493188E-2</v>
      </c>
      <c r="F871" s="2">
        <v>24.52262</v>
      </c>
      <c r="G871" s="2">
        <v>24.09563</v>
      </c>
      <c r="H871" s="2">
        <v>23.397635000000001</v>
      </c>
      <c r="I871" s="2">
        <v>21.778372000000005</v>
      </c>
      <c r="J871" s="2">
        <v>18.94363199999999</v>
      </c>
      <c r="K871" s="17" t="s">
        <v>48</v>
      </c>
      <c r="L871" s="17" t="s">
        <v>49</v>
      </c>
      <c r="M871" s="17" t="s">
        <v>51</v>
      </c>
    </row>
    <row r="872" spans="1:13" ht="13.5" x14ac:dyDescent="0.25">
      <c r="A872" s="3">
        <v>43272</v>
      </c>
      <c r="B872" s="2">
        <v>24.648900000000001</v>
      </c>
      <c r="C872" s="2">
        <v>69.748666360371487</v>
      </c>
      <c r="D872" s="2">
        <v>-0.55180907637689458</v>
      </c>
      <c r="E872" s="2">
        <v>2.2023443302073165E-2</v>
      </c>
      <c r="F872" s="2">
        <v>24.720559999999999</v>
      </c>
      <c r="G872" s="2">
        <v>24.208739999999999</v>
      </c>
      <c r="H872" s="2">
        <v>23.545175000000004</v>
      </c>
      <c r="I872" s="2">
        <v>21.854118000000003</v>
      </c>
      <c r="J872" s="2">
        <v>18.982946999999992</v>
      </c>
      <c r="K872" s="17" t="s">
        <v>48</v>
      </c>
      <c r="L872" s="17" t="s">
        <v>49</v>
      </c>
      <c r="M872" s="17" t="s">
        <v>51</v>
      </c>
    </row>
    <row r="873" spans="1:13" ht="13.5" x14ac:dyDescent="0.25">
      <c r="A873" s="3">
        <v>43273</v>
      </c>
      <c r="B873" s="2">
        <v>24.318999999999999</v>
      </c>
      <c r="C873" s="2">
        <v>63.883378261815672</v>
      </c>
      <c r="D873" s="2">
        <v>-0.46354075757360746</v>
      </c>
      <c r="E873" s="2">
        <v>2.2014209756211038E-2</v>
      </c>
      <c r="F873" s="2">
        <v>24.80538</v>
      </c>
      <c r="G873" s="2">
        <v>24.260579999999997</v>
      </c>
      <c r="H873" s="2">
        <v>23.657835000000006</v>
      </c>
      <c r="I873" s="2">
        <v>21.933468000000001</v>
      </c>
      <c r="J873" s="2">
        <v>19.021328499999996</v>
      </c>
      <c r="K873" s="17" t="s">
        <v>48</v>
      </c>
      <c r="L873" s="17" t="s">
        <v>49</v>
      </c>
      <c r="M873" s="17" t="s">
        <v>51</v>
      </c>
    </row>
    <row r="874" spans="1:13" ht="13.5" x14ac:dyDescent="0.25">
      <c r="A874" s="3">
        <v>43276</v>
      </c>
      <c r="B874" s="2">
        <v>24.262499999999999</v>
      </c>
      <c r="C874" s="2">
        <v>62.907696825742178</v>
      </c>
      <c r="D874" s="2">
        <v>-0.39082465870979277</v>
      </c>
      <c r="E874" s="2">
        <v>2.7306063454570755E-2</v>
      </c>
      <c r="F874" s="2">
        <v>24.728100000000001</v>
      </c>
      <c r="G874" s="2">
        <v>24.306769999999997</v>
      </c>
      <c r="H874" s="2">
        <v>23.779160000000005</v>
      </c>
      <c r="I874" s="2">
        <v>22.008824000000001</v>
      </c>
      <c r="J874" s="2">
        <v>19.060321999999996</v>
      </c>
      <c r="K874" s="17" t="s">
        <v>54</v>
      </c>
      <c r="L874" s="17" t="s">
        <v>50</v>
      </c>
      <c r="M874" s="17" t="s">
        <v>47</v>
      </c>
    </row>
    <row r="875" spans="1:13" ht="13.5" x14ac:dyDescent="0.25">
      <c r="A875" s="3">
        <v>43277</v>
      </c>
      <c r="B875" s="2">
        <v>24.5076</v>
      </c>
      <c r="C875" s="2">
        <v>65.378008548029854</v>
      </c>
      <c r="D875" s="2">
        <v>-0.38906504098218875</v>
      </c>
      <c r="E875" s="2">
        <v>2.9510692750979926E-2</v>
      </c>
      <c r="F875" s="2">
        <v>24.615000000000002</v>
      </c>
      <c r="G875" s="2">
        <v>24.401029999999999</v>
      </c>
      <c r="H875" s="2">
        <v>23.876955000000002</v>
      </c>
      <c r="I875" s="2">
        <v>22.069486000000001</v>
      </c>
      <c r="J875" s="2">
        <v>19.100697499999992</v>
      </c>
      <c r="K875" s="17" t="s">
        <v>54</v>
      </c>
      <c r="L875" s="17" t="s">
        <v>50</v>
      </c>
      <c r="M875" s="17" t="s">
        <v>47</v>
      </c>
    </row>
    <row r="876" spans="1:13" ht="13.5" x14ac:dyDescent="0.25">
      <c r="A876" s="3">
        <v>43278</v>
      </c>
      <c r="B876" s="2">
        <v>24.271899999999999</v>
      </c>
      <c r="C876" s="2">
        <v>61.159737104178674</v>
      </c>
      <c r="D876" s="2">
        <v>-0.36204294685392924</v>
      </c>
      <c r="E876" s="2">
        <v>3.3415028310397762E-2</v>
      </c>
      <c r="F876" s="2">
        <v>24.401980000000002</v>
      </c>
      <c r="G876" s="2">
        <v>24.462299999999995</v>
      </c>
      <c r="H876" s="2">
        <v>23.935865000000007</v>
      </c>
      <c r="I876" s="2">
        <v>22.128298000000004</v>
      </c>
      <c r="J876" s="2">
        <v>19.139290999999993</v>
      </c>
      <c r="K876" s="17" t="s">
        <v>54</v>
      </c>
      <c r="L876" s="17" t="s">
        <v>52</v>
      </c>
      <c r="M876" s="17" t="s">
        <v>47</v>
      </c>
    </row>
    <row r="877" spans="1:13" ht="13.5" x14ac:dyDescent="0.25">
      <c r="A877" s="3">
        <v>43279</v>
      </c>
      <c r="B877" s="2">
        <v>24.036300000000001</v>
      </c>
      <c r="C877" s="2">
        <v>57.187763661675831</v>
      </c>
      <c r="D877" s="2">
        <v>-0.32627642926792788</v>
      </c>
      <c r="E877" s="2">
        <v>4.9130428202921544E-2</v>
      </c>
      <c r="F877" s="2">
        <v>24.27946</v>
      </c>
      <c r="G877" s="2">
        <v>24.500009999999996</v>
      </c>
      <c r="H877" s="2">
        <v>23.982995000000003</v>
      </c>
      <c r="I877" s="2">
        <v>22.186781999999997</v>
      </c>
      <c r="J877" s="2">
        <v>19.174692999999991</v>
      </c>
      <c r="K877" s="17" t="s">
        <v>54</v>
      </c>
      <c r="L877" s="17" t="s">
        <v>52</v>
      </c>
      <c r="M877" s="17" t="s">
        <v>47</v>
      </c>
    </row>
    <row r="878" spans="1:13" ht="13.5" x14ac:dyDescent="0.25">
      <c r="A878" s="3">
        <v>43280</v>
      </c>
      <c r="B878" s="2">
        <v>23.800599999999999</v>
      </c>
      <c r="C878" s="2">
        <v>53.44802408537241</v>
      </c>
      <c r="D878" s="2">
        <v>-0.24511261715048249</v>
      </c>
      <c r="E878" s="2">
        <v>7.7200832234187972E-2</v>
      </c>
      <c r="F878" s="2">
        <v>24.17578</v>
      </c>
      <c r="G878" s="2">
        <v>24.490580000000001</v>
      </c>
      <c r="H878" s="2">
        <v>24.018340000000002</v>
      </c>
      <c r="I878" s="2">
        <v>22.237868000000006</v>
      </c>
      <c r="J878" s="2">
        <v>19.208916499999994</v>
      </c>
      <c r="K878" s="17" t="s">
        <v>54</v>
      </c>
      <c r="L878" s="17" t="s">
        <v>52</v>
      </c>
      <c r="M878" s="17" t="s">
        <v>47</v>
      </c>
    </row>
    <row r="879" spans="1:13" ht="13.5" x14ac:dyDescent="0.25">
      <c r="A879" s="3">
        <v>43283</v>
      </c>
      <c r="B879" s="2">
        <v>23.6828</v>
      </c>
      <c r="C879" s="2">
        <v>51.63076358897672</v>
      </c>
      <c r="D879" s="2">
        <v>-5.2928859882964474E-2</v>
      </c>
      <c r="E879" s="2">
        <v>0.11354042375992909</v>
      </c>
      <c r="F879" s="2">
        <v>24.059840000000001</v>
      </c>
      <c r="G879" s="2">
        <v>24.393970000000003</v>
      </c>
      <c r="H879" s="2">
        <v>24.04073</v>
      </c>
      <c r="I879" s="2">
        <v>22.295904000000004</v>
      </c>
      <c r="J879" s="2">
        <v>19.244564499999996</v>
      </c>
      <c r="K879" s="17" t="s">
        <v>54</v>
      </c>
      <c r="L879" s="17" t="s">
        <v>52</v>
      </c>
      <c r="M879" s="17" t="s">
        <v>47</v>
      </c>
    </row>
    <row r="880" spans="1:13" ht="13.5" x14ac:dyDescent="0.25">
      <c r="A880" s="3">
        <v>43284</v>
      </c>
      <c r="B880" s="2">
        <v>24.271899999999999</v>
      </c>
      <c r="C880" s="2">
        <v>59.116900435384416</v>
      </c>
      <c r="D880" s="2">
        <v>0.13087982583811808</v>
      </c>
      <c r="E880" s="2">
        <v>0.15198582846431083</v>
      </c>
      <c r="F880" s="2">
        <v>24.012700000000002</v>
      </c>
      <c r="G880" s="2">
        <v>24.313849999999999</v>
      </c>
      <c r="H880" s="2">
        <v>24.097285000000003</v>
      </c>
      <c r="I880" s="2">
        <v>22.368852000000008</v>
      </c>
      <c r="J880" s="2">
        <v>19.283157999999997</v>
      </c>
      <c r="K880" s="17" t="s">
        <v>54</v>
      </c>
      <c r="L880" s="17" t="s">
        <v>52</v>
      </c>
      <c r="M880" s="17" t="s">
        <v>47</v>
      </c>
    </row>
    <row r="881" spans="1:13" ht="13.5" x14ac:dyDescent="0.25">
      <c r="A881" s="3">
        <v>43285</v>
      </c>
      <c r="B881" s="2">
        <v>24.036300000000001</v>
      </c>
      <c r="C881" s="2">
        <v>55.422487061098302</v>
      </c>
      <c r="D881" s="2">
        <v>0.34058030808867557</v>
      </c>
      <c r="E881" s="2">
        <v>0.18664552031960158</v>
      </c>
      <c r="F881" s="2">
        <v>23.965579999999999</v>
      </c>
      <c r="G881" s="2">
        <v>24.183780000000002</v>
      </c>
      <c r="H881" s="2">
        <v>24.139704999999999</v>
      </c>
      <c r="I881" s="2">
        <v>22.437984000000007</v>
      </c>
      <c r="J881" s="2">
        <v>19.321244499999999</v>
      </c>
      <c r="K881" s="17" t="s">
        <v>54</v>
      </c>
      <c r="L881" s="17" t="s">
        <v>50</v>
      </c>
      <c r="M881" s="17" t="s">
        <v>47</v>
      </c>
    </row>
    <row r="882" spans="1:13" ht="13.5" x14ac:dyDescent="0.25">
      <c r="A882" s="3">
        <v>43286</v>
      </c>
      <c r="B882" s="2">
        <v>24.036300000000001</v>
      </c>
      <c r="C882" s="2">
        <v>55.422487061098302</v>
      </c>
      <c r="D882" s="2">
        <v>0.40995555420419905</v>
      </c>
      <c r="E882" s="2">
        <v>0.2169182276358807</v>
      </c>
      <c r="F882" s="2">
        <v>23.965579999999999</v>
      </c>
      <c r="G882" s="2">
        <v>24.122520000000002</v>
      </c>
      <c r="H882" s="2">
        <v>24.16563</v>
      </c>
      <c r="I882" s="2">
        <v>22.511590000000005</v>
      </c>
      <c r="J882" s="2">
        <v>19.359331000000001</v>
      </c>
      <c r="K882" s="17" t="s">
        <v>54</v>
      </c>
      <c r="L882" s="17" t="s">
        <v>50</v>
      </c>
      <c r="M882" s="17" t="s">
        <v>50</v>
      </c>
    </row>
    <row r="883" spans="1:13" ht="13.5" x14ac:dyDescent="0.25">
      <c r="A883" s="3">
        <v>43287</v>
      </c>
      <c r="B883" s="2">
        <v>23.800599999999999</v>
      </c>
      <c r="C883" s="2">
        <v>51.675580527966645</v>
      </c>
      <c r="D883" s="2">
        <v>0.43332413102742251</v>
      </c>
      <c r="E883" s="2">
        <v>0.23995649337007818</v>
      </c>
      <c r="F883" s="2">
        <v>23.965579999999999</v>
      </c>
      <c r="G883" s="2">
        <v>24.070680000000003</v>
      </c>
      <c r="H883" s="2">
        <v>24.165629999999997</v>
      </c>
      <c r="I883" s="2">
        <v>22.580660000000009</v>
      </c>
      <c r="J883" s="2">
        <v>19.396014999999998</v>
      </c>
      <c r="K883" s="17" t="s">
        <v>48</v>
      </c>
      <c r="L883" s="17" t="s">
        <v>50</v>
      </c>
      <c r="M883" s="17" t="s">
        <v>50</v>
      </c>
    </row>
    <row r="884" spans="1:13" ht="13.5" x14ac:dyDescent="0.25">
      <c r="A884" s="3">
        <v>43290</v>
      </c>
      <c r="B884" s="2">
        <v>23.612100000000002</v>
      </c>
      <c r="C884" s="2">
        <v>48.832233346185795</v>
      </c>
      <c r="D884" s="2">
        <v>0.45787302590570533</v>
      </c>
      <c r="E884" s="2">
        <v>0.2567583875023855</v>
      </c>
      <c r="F884" s="2">
        <v>23.951439999999998</v>
      </c>
      <c r="G884" s="2">
        <v>24.005640000000003</v>
      </c>
      <c r="H884" s="2">
        <v>24.156204999999993</v>
      </c>
      <c r="I884" s="2">
        <v>22.651508000000003</v>
      </c>
      <c r="J884" s="2">
        <v>19.43207</v>
      </c>
      <c r="K884" s="17" t="s">
        <v>54</v>
      </c>
      <c r="L884" s="17" t="s">
        <v>52</v>
      </c>
      <c r="M884" s="17" t="s">
        <v>47</v>
      </c>
    </row>
    <row r="885" spans="1:13" ht="13.5" x14ac:dyDescent="0.25">
      <c r="A885" s="3">
        <v>43291</v>
      </c>
      <c r="B885" s="2">
        <v>23.470700000000001</v>
      </c>
      <c r="C885" s="2">
        <v>46.754037893384961</v>
      </c>
      <c r="D885" s="2">
        <v>0.52748229652651446</v>
      </c>
      <c r="E885" s="2">
        <v>0.26864767959921654</v>
      </c>
      <c r="F885" s="2">
        <v>23.791199999999996</v>
      </c>
      <c r="G885" s="2">
        <v>23.901950000000003</v>
      </c>
      <c r="H885" s="2">
        <v>24.151489999999995</v>
      </c>
      <c r="I885" s="2">
        <v>22.728566000000011</v>
      </c>
      <c r="J885" s="2">
        <v>19.468222999999995</v>
      </c>
      <c r="K885" s="17" t="s">
        <v>54</v>
      </c>
      <c r="L885" s="17" t="s">
        <v>52</v>
      </c>
      <c r="M885" s="17" t="s">
        <v>47</v>
      </c>
    </row>
    <row r="886" spans="1:13" ht="13.5" x14ac:dyDescent="0.25">
      <c r="A886" s="3">
        <v>43292</v>
      </c>
      <c r="B886" s="2">
        <v>23.4801</v>
      </c>
      <c r="C886" s="2">
        <v>46.91577453301192</v>
      </c>
      <c r="D886" s="2">
        <v>0.55086696955961045</v>
      </c>
      <c r="E886" s="2">
        <v>0.26316428347363685</v>
      </c>
      <c r="F886" s="2">
        <v>23.679960000000001</v>
      </c>
      <c r="G886" s="2">
        <v>23.822769999999998</v>
      </c>
      <c r="H886" s="2">
        <v>24.142534999999995</v>
      </c>
      <c r="I886" s="2">
        <v>22.809480000000008</v>
      </c>
      <c r="J886" s="2">
        <v>19.506212499999997</v>
      </c>
      <c r="K886" s="17" t="s">
        <v>54</v>
      </c>
      <c r="L886" s="17" t="s">
        <v>52</v>
      </c>
      <c r="M886" s="17" t="s">
        <v>47</v>
      </c>
    </row>
    <row r="887" spans="1:13" ht="13.5" x14ac:dyDescent="0.25">
      <c r="A887" s="3">
        <v>43293</v>
      </c>
      <c r="B887" s="2">
        <v>23.319900000000001</v>
      </c>
      <c r="C887" s="2">
        <v>44.438357728715751</v>
      </c>
      <c r="D887" s="2">
        <v>0.54755448296662479</v>
      </c>
      <c r="E887" s="2">
        <v>0.24709676100333244</v>
      </c>
      <c r="F887" s="2">
        <v>23.536679999999997</v>
      </c>
      <c r="G887" s="2">
        <v>23.751129999999996</v>
      </c>
      <c r="H887" s="2">
        <v>24.125569999999996</v>
      </c>
      <c r="I887" s="2">
        <v>22.888442000000005</v>
      </c>
      <c r="J887" s="2">
        <v>19.542841999999997</v>
      </c>
      <c r="K887" s="17" t="s">
        <v>54</v>
      </c>
      <c r="L887" s="17" t="s">
        <v>52</v>
      </c>
      <c r="M887" s="17" t="s">
        <v>47</v>
      </c>
    </row>
    <row r="888" spans="1:13" ht="13.5" x14ac:dyDescent="0.25">
      <c r="A888" s="3">
        <v>43294</v>
      </c>
      <c r="B888" s="2">
        <v>23.3293</v>
      </c>
      <c r="C888" s="2">
        <v>44.623139253387393</v>
      </c>
      <c r="D888" s="2">
        <v>0.50992556061637728</v>
      </c>
      <c r="E888" s="2">
        <v>0.2247888317205253</v>
      </c>
      <c r="F888" s="2">
        <v>23.442420000000006</v>
      </c>
      <c r="G888" s="2">
        <v>23.703999999999997</v>
      </c>
      <c r="H888" s="2">
        <v>24.097289999999997</v>
      </c>
      <c r="I888" s="2">
        <v>22.956050000000008</v>
      </c>
      <c r="J888" s="2">
        <v>19.579518499999995</v>
      </c>
      <c r="K888" s="17" t="s">
        <v>54</v>
      </c>
      <c r="L888" s="17" t="s">
        <v>52</v>
      </c>
      <c r="M888" s="17" t="s">
        <v>47</v>
      </c>
    </row>
    <row r="889" spans="1:13" ht="13.5" x14ac:dyDescent="0.25">
      <c r="A889" s="3">
        <v>43297</v>
      </c>
      <c r="B889" s="2">
        <v>23.517800000000001</v>
      </c>
      <c r="C889" s="2">
        <v>48.333855221932261</v>
      </c>
      <c r="D889" s="2">
        <v>0.44791799398166532</v>
      </c>
      <c r="E889" s="2">
        <v>0.19941510567041457</v>
      </c>
      <c r="F889" s="2">
        <v>23.423560000000002</v>
      </c>
      <c r="G889" s="2">
        <v>23.687499999999996</v>
      </c>
      <c r="H889" s="2">
        <v>24.040735000000002</v>
      </c>
      <c r="I889" s="2">
        <v>23.025548000000011</v>
      </c>
      <c r="J889" s="2">
        <v>19.617159999999998</v>
      </c>
      <c r="K889" s="17" t="s">
        <v>54</v>
      </c>
      <c r="L889" s="17" t="s">
        <v>50</v>
      </c>
      <c r="M889" s="17" t="s">
        <v>47</v>
      </c>
    </row>
    <row r="890" spans="1:13" ht="13.5" x14ac:dyDescent="0.25">
      <c r="A890" s="3">
        <v>43298</v>
      </c>
      <c r="B890" s="2">
        <v>23.2822</v>
      </c>
      <c r="C890" s="2">
        <v>44.335092670580536</v>
      </c>
      <c r="D890" s="2">
        <v>0.50419505153017852</v>
      </c>
      <c r="E890" s="2">
        <v>0.17312123485101324</v>
      </c>
      <c r="F890" s="2">
        <v>23.385860000000001</v>
      </c>
      <c r="G890" s="2">
        <v>23.588529999999995</v>
      </c>
      <c r="H890" s="2">
        <v>23.95119</v>
      </c>
      <c r="I890" s="2">
        <v>23.090334000000013</v>
      </c>
      <c r="J890" s="2">
        <v>19.654607500000001</v>
      </c>
      <c r="K890" s="17" t="s">
        <v>54</v>
      </c>
      <c r="L890" s="17" t="s">
        <v>50</v>
      </c>
      <c r="M890" s="17" t="s">
        <v>47</v>
      </c>
    </row>
    <row r="891" spans="1:13" ht="13.5" x14ac:dyDescent="0.25">
      <c r="A891" s="3">
        <v>43299</v>
      </c>
      <c r="B891" s="2">
        <v>23.918399999999998</v>
      </c>
      <c r="C891" s="2">
        <v>55.130288370558951</v>
      </c>
      <c r="D891" s="2">
        <v>0.47044750343821207</v>
      </c>
      <c r="E891" s="2">
        <v>0.14508878393461008</v>
      </c>
      <c r="F891" s="2">
        <v>23.473520000000001</v>
      </c>
      <c r="G891" s="2">
        <v>23.576739999999994</v>
      </c>
      <c r="H891" s="2">
        <v>23.88026</v>
      </c>
      <c r="I891" s="2">
        <v>23.167840000000009</v>
      </c>
      <c r="J891" s="2">
        <v>19.695012500000001</v>
      </c>
      <c r="K891" s="17" t="s">
        <v>54</v>
      </c>
      <c r="L891" s="17" t="s">
        <v>50</v>
      </c>
      <c r="M891" s="17" t="s">
        <v>55</v>
      </c>
    </row>
    <row r="892" spans="1:13" ht="13.5" x14ac:dyDescent="0.25">
      <c r="A892" s="3">
        <v>43300</v>
      </c>
      <c r="B892" s="2">
        <v>23.659199999999998</v>
      </c>
      <c r="C892" s="2">
        <v>50.807143183000036</v>
      </c>
      <c r="D892" s="2">
        <v>0.45918948138965376</v>
      </c>
      <c r="E892" s="2">
        <v>0.12170487560616658</v>
      </c>
      <c r="F892" s="2">
        <v>23.541379999999997</v>
      </c>
      <c r="G892" s="2">
        <v>23.539029999999997</v>
      </c>
      <c r="H892" s="2">
        <v>23.830775000000003</v>
      </c>
      <c r="I892" s="2">
        <v>23.228944000000009</v>
      </c>
      <c r="J892" s="2">
        <v>19.733338499999999</v>
      </c>
      <c r="K892" s="17" t="s">
        <v>54</v>
      </c>
      <c r="L892" s="17" t="s">
        <v>50</v>
      </c>
      <c r="M892" s="17" t="s">
        <v>55</v>
      </c>
    </row>
    <row r="893" spans="1:13" ht="13.5" x14ac:dyDescent="0.25">
      <c r="A893" s="3">
        <v>43301</v>
      </c>
      <c r="B893" s="2">
        <v>23.965599999999998</v>
      </c>
      <c r="C893" s="2">
        <v>55.272186461746287</v>
      </c>
      <c r="D893" s="2">
        <v>0.39047576632152925</v>
      </c>
      <c r="E893" s="2">
        <v>0.10171293132931687</v>
      </c>
      <c r="F893" s="2">
        <v>23.66864</v>
      </c>
      <c r="G893" s="2">
        <v>23.555529999999997</v>
      </c>
      <c r="H893" s="2">
        <v>23.813105000000004</v>
      </c>
      <c r="I893" s="2">
        <v>23.288086000000007</v>
      </c>
      <c r="J893" s="2">
        <v>19.771518499999999</v>
      </c>
      <c r="K893" s="17" t="s">
        <v>54</v>
      </c>
      <c r="L893" s="17" t="s">
        <v>50</v>
      </c>
      <c r="M893" s="17" t="s">
        <v>55</v>
      </c>
    </row>
    <row r="894" spans="1:13" ht="13.5" x14ac:dyDescent="0.25">
      <c r="A894" s="3">
        <v>43304</v>
      </c>
      <c r="B894" s="2">
        <v>23.725200000000001</v>
      </c>
      <c r="C894" s="2">
        <v>51.335154946224471</v>
      </c>
      <c r="D894" s="2">
        <v>0.31911743381720115</v>
      </c>
      <c r="E894" s="2">
        <v>8.666524209799753E-2</v>
      </c>
      <c r="F894" s="2">
        <v>23.710119999999996</v>
      </c>
      <c r="G894" s="2">
        <v>23.566839999999999</v>
      </c>
      <c r="H894" s="2">
        <v>23.786240000000003</v>
      </c>
      <c r="I894" s="2">
        <v>23.339662000000008</v>
      </c>
      <c r="J894" s="2">
        <v>19.8093915</v>
      </c>
      <c r="K894" s="17" t="s">
        <v>54</v>
      </c>
      <c r="L894" s="17" t="s">
        <v>50</v>
      </c>
      <c r="M894" s="17" t="s">
        <v>55</v>
      </c>
    </row>
    <row r="895" spans="1:13" ht="13.5" x14ac:dyDescent="0.25">
      <c r="A895" s="3">
        <v>43305</v>
      </c>
      <c r="B895" s="2">
        <v>23.8477</v>
      </c>
      <c r="C895" s="2">
        <v>53.165830485716498</v>
      </c>
      <c r="D895" s="2">
        <v>0.22745643332158849</v>
      </c>
      <c r="E895" s="2">
        <v>7.4335049727630956E-2</v>
      </c>
      <c r="F895" s="2">
        <v>23.823219999999999</v>
      </c>
      <c r="G895" s="2">
        <v>23.60454</v>
      </c>
      <c r="H895" s="2">
        <v>23.753245</v>
      </c>
      <c r="I895" s="2">
        <v>23.385412000000006</v>
      </c>
      <c r="J895" s="2">
        <v>19.847876999999997</v>
      </c>
      <c r="K895" s="17" t="s">
        <v>54</v>
      </c>
      <c r="L895" s="17" t="s">
        <v>50</v>
      </c>
      <c r="M895" s="17" t="s">
        <v>55</v>
      </c>
    </row>
    <row r="896" spans="1:13" ht="13.5" x14ac:dyDescent="0.25">
      <c r="A896" s="3">
        <v>43307</v>
      </c>
      <c r="B896" s="2">
        <v>23.7959</v>
      </c>
      <c r="C896" s="2">
        <v>52.270403373948618</v>
      </c>
      <c r="D896" s="2">
        <v>0.15403705762478026</v>
      </c>
      <c r="E896" s="2">
        <v>6.6620061942000694E-2</v>
      </c>
      <c r="F896" s="2">
        <v>23.798719999999999</v>
      </c>
      <c r="G896" s="2">
        <v>23.636119999999998</v>
      </c>
      <c r="H896" s="2">
        <v>23.729444999999998</v>
      </c>
      <c r="I896" s="2">
        <v>23.431966000000006</v>
      </c>
      <c r="J896" s="2">
        <v>19.88588</v>
      </c>
      <c r="K896" s="17" t="s">
        <v>54</v>
      </c>
      <c r="L896" s="17" t="s">
        <v>52</v>
      </c>
      <c r="M896" s="17" t="s">
        <v>47</v>
      </c>
    </row>
    <row r="897" spans="1:13" ht="13.5" x14ac:dyDescent="0.25">
      <c r="A897" s="3">
        <v>43308</v>
      </c>
      <c r="B897" s="2">
        <v>23.824200000000001</v>
      </c>
      <c r="C897" s="2">
        <v>52.738725232197055</v>
      </c>
      <c r="D897" s="2">
        <v>6.4418036123008449E-2</v>
      </c>
      <c r="E897" s="2">
        <v>6.8392381091823343E-2</v>
      </c>
      <c r="F897" s="2">
        <v>23.831720000000001</v>
      </c>
      <c r="G897" s="2">
        <v>23.686549999999997</v>
      </c>
      <c r="H897" s="2">
        <v>23.71884</v>
      </c>
      <c r="I897" s="2">
        <v>23.479546000000006</v>
      </c>
      <c r="J897" s="2">
        <v>19.924247999999999</v>
      </c>
      <c r="K897" s="17" t="s">
        <v>54</v>
      </c>
      <c r="L897" s="17" t="s">
        <v>50</v>
      </c>
      <c r="M897" s="17" t="s">
        <v>55</v>
      </c>
    </row>
    <row r="898" spans="1:13" ht="13.5" x14ac:dyDescent="0.25">
      <c r="A898" s="3">
        <v>43311</v>
      </c>
      <c r="B898" s="2">
        <v>24.036300000000001</v>
      </c>
      <c r="C898" s="2">
        <v>56.206902184595833</v>
      </c>
      <c r="D898" s="2">
        <v>-2.6542371448154967E-2</v>
      </c>
      <c r="E898" s="2">
        <v>7.0585107502527319E-2</v>
      </c>
      <c r="F898" s="2">
        <v>23.845860000000002</v>
      </c>
      <c r="G898" s="2">
        <v>23.757249999999999</v>
      </c>
      <c r="H898" s="2">
        <v>23.730624999999996</v>
      </c>
      <c r="I898" s="2">
        <v>23.532930000000007</v>
      </c>
      <c r="J898" s="2">
        <v>19.964124000000002</v>
      </c>
      <c r="K898" s="17" t="s">
        <v>54</v>
      </c>
      <c r="L898" s="17" t="s">
        <v>50</v>
      </c>
      <c r="M898" s="17" t="s">
        <v>55</v>
      </c>
    </row>
    <row r="899" spans="1:13" ht="13.5" x14ac:dyDescent="0.25">
      <c r="A899" s="3">
        <v>43312</v>
      </c>
      <c r="B899" s="2">
        <v>24.743200000000002</v>
      </c>
      <c r="C899" s="2">
        <v>65.33680913375332</v>
      </c>
      <c r="D899" s="2">
        <v>-0.12892511388769279</v>
      </c>
      <c r="E899" s="2">
        <v>7.3183518658059735E-2</v>
      </c>
      <c r="F899" s="2">
        <v>24.04946</v>
      </c>
      <c r="G899" s="2">
        <v>23.879789999999996</v>
      </c>
      <c r="H899" s="2">
        <v>23.783645</v>
      </c>
      <c r="I899" s="2">
        <v>23.601188</v>
      </c>
      <c r="J899" s="2">
        <v>20.007757999999999</v>
      </c>
      <c r="K899" s="17" t="s">
        <v>48</v>
      </c>
      <c r="L899" s="17" t="s">
        <v>50</v>
      </c>
      <c r="M899" s="17" t="s">
        <v>51</v>
      </c>
    </row>
    <row r="900" spans="1:13" ht="13.5" x14ac:dyDescent="0.25">
      <c r="A900" s="3">
        <v>43313</v>
      </c>
      <c r="B900" s="2">
        <v>24.978899999999999</v>
      </c>
      <c r="C900" s="2">
        <v>67.750956651473658</v>
      </c>
      <c r="D900" s="2">
        <v>-0.27534036663789863</v>
      </c>
      <c r="E900" s="2">
        <v>7.2576610906681008E-2</v>
      </c>
      <c r="F900" s="2">
        <v>24.275700000000001</v>
      </c>
      <c r="G900" s="2">
        <v>24.049460000000003</v>
      </c>
      <c r="H900" s="2">
        <v>23.818994999999997</v>
      </c>
      <c r="I900" s="2">
        <v>23.674988000000003</v>
      </c>
      <c r="J900" s="2">
        <v>20.051899499999998</v>
      </c>
      <c r="K900" s="17" t="s">
        <v>48</v>
      </c>
      <c r="L900" s="17" t="s">
        <v>50</v>
      </c>
      <c r="M900" s="17" t="s">
        <v>51</v>
      </c>
    </row>
    <row r="901" spans="1:13" ht="13.5" x14ac:dyDescent="0.25">
      <c r="A901" s="3">
        <v>43314</v>
      </c>
      <c r="B901" s="2">
        <v>25.261600000000001</v>
      </c>
      <c r="C901" s="2">
        <v>70.412617527980302</v>
      </c>
      <c r="D901" s="2">
        <v>-0.3293148197426099</v>
      </c>
      <c r="E901" s="2">
        <v>7.1090545475471972E-2</v>
      </c>
      <c r="F901" s="2">
        <v>24.568840000000002</v>
      </c>
      <c r="G901" s="2">
        <v>24.183780000000002</v>
      </c>
      <c r="H901" s="2">
        <v>23.88026</v>
      </c>
      <c r="I901" s="2">
        <v>23.747914000000005</v>
      </c>
      <c r="J901" s="2">
        <v>20.097454499999998</v>
      </c>
      <c r="K901" s="17" t="s">
        <v>48</v>
      </c>
      <c r="L901" s="17" t="s">
        <v>49</v>
      </c>
      <c r="M901" s="17" t="s">
        <v>51</v>
      </c>
    </row>
    <row r="902" spans="1:13" ht="13.5" x14ac:dyDescent="0.25">
      <c r="A902" s="3">
        <v>43315</v>
      </c>
      <c r="B902" s="2">
        <v>25.450199999999999</v>
      </c>
      <c r="C902" s="2">
        <v>72.06886429341796</v>
      </c>
      <c r="D902" s="2">
        <v>-0.43700403719225989</v>
      </c>
      <c r="E902" s="2">
        <v>6.6200310465890921E-2</v>
      </c>
      <c r="F902" s="2">
        <v>24.894039999999997</v>
      </c>
      <c r="G902" s="2">
        <v>24.362880000000001</v>
      </c>
      <c r="H902" s="2">
        <v>23.950955</v>
      </c>
      <c r="I902" s="2">
        <v>23.822956000000005</v>
      </c>
      <c r="J902" s="2">
        <v>20.143952499999997</v>
      </c>
      <c r="K902" s="17" t="s">
        <v>48</v>
      </c>
      <c r="L902" s="17" t="s">
        <v>49</v>
      </c>
      <c r="M902" s="17" t="s">
        <v>51</v>
      </c>
    </row>
    <row r="903" spans="1:13" ht="13.5" x14ac:dyDescent="0.25">
      <c r="A903" s="3">
        <v>43318</v>
      </c>
      <c r="B903" s="2">
        <v>25.6905</v>
      </c>
      <c r="C903" s="2">
        <v>74.06121118414282</v>
      </c>
      <c r="D903" s="2">
        <v>-0.50746762308936155</v>
      </c>
      <c r="E903" s="2">
        <v>5.8065353999220103E-2</v>
      </c>
      <c r="F903" s="2">
        <v>25.224879999999999</v>
      </c>
      <c r="G903" s="2">
        <v>24.53537</v>
      </c>
      <c r="H903" s="2">
        <v>24.045449999999995</v>
      </c>
      <c r="I903" s="2">
        <v>23.895449999999997</v>
      </c>
      <c r="J903" s="2">
        <v>20.191696499999999</v>
      </c>
      <c r="K903" s="17" t="s">
        <v>48</v>
      </c>
      <c r="L903" s="17" t="s">
        <v>49</v>
      </c>
      <c r="M903" s="17" t="s">
        <v>51</v>
      </c>
    </row>
    <row r="904" spans="1:13" ht="13.5" x14ac:dyDescent="0.25">
      <c r="A904" s="3">
        <v>43319</v>
      </c>
      <c r="B904" s="2">
        <v>25.916699999999999</v>
      </c>
      <c r="C904" s="2">
        <v>75.810369462512227</v>
      </c>
      <c r="D904" s="2">
        <v>-0.63028818043792256</v>
      </c>
      <c r="E904" s="2">
        <v>4.8253452219807542E-2</v>
      </c>
      <c r="F904" s="2">
        <v>25.459579999999999</v>
      </c>
      <c r="G904" s="2">
        <v>24.754519999999996</v>
      </c>
      <c r="H904" s="2">
        <v>24.160679999999999</v>
      </c>
      <c r="I904" s="2">
        <v>23.977063999999999</v>
      </c>
      <c r="J904" s="2">
        <v>20.241198000000001</v>
      </c>
      <c r="K904" s="17" t="s">
        <v>48</v>
      </c>
      <c r="L904" s="17" t="s">
        <v>49</v>
      </c>
      <c r="M904" s="17" t="s">
        <v>51</v>
      </c>
    </row>
    <row r="905" spans="1:13" ht="13.5" x14ac:dyDescent="0.25">
      <c r="A905" s="3">
        <v>43320</v>
      </c>
      <c r="B905" s="2">
        <v>25.756499999999999</v>
      </c>
      <c r="C905" s="2">
        <v>72.102013590727282</v>
      </c>
      <c r="D905" s="2">
        <v>-0.71359388000801971</v>
      </c>
      <c r="E905" s="2">
        <v>3.482151699926158E-2</v>
      </c>
      <c r="F905" s="2">
        <v>25.615099999999995</v>
      </c>
      <c r="G905" s="2">
        <v>24.945399999999999</v>
      </c>
      <c r="H905" s="2">
        <v>24.27497</v>
      </c>
      <c r="I905" s="2">
        <v>24.041160000000001</v>
      </c>
      <c r="J905" s="2">
        <v>20.2905695</v>
      </c>
      <c r="K905" s="17" t="s">
        <v>48</v>
      </c>
      <c r="L905" s="17" t="s">
        <v>49</v>
      </c>
      <c r="M905" s="17" t="s">
        <v>51</v>
      </c>
    </row>
    <row r="906" spans="1:13" ht="13.5" x14ac:dyDescent="0.25">
      <c r="A906" s="3">
        <v>43321</v>
      </c>
      <c r="B906" s="2">
        <v>25.501999999999999</v>
      </c>
      <c r="C906" s="2">
        <v>66.533927869982236</v>
      </c>
      <c r="D906" s="2">
        <v>-0.78159983972809144</v>
      </c>
      <c r="E906" s="2">
        <v>1.7743322626035833E-2</v>
      </c>
      <c r="F906" s="2">
        <v>25.663180000000001</v>
      </c>
      <c r="G906" s="2">
        <v>25.116009999999996</v>
      </c>
      <c r="H906" s="2">
        <v>24.376065000000001</v>
      </c>
      <c r="I906" s="2">
        <v>24.089326</v>
      </c>
      <c r="J906" s="2">
        <v>20.338690999999997</v>
      </c>
      <c r="K906" s="17" t="s">
        <v>48</v>
      </c>
      <c r="L906" s="17" t="s">
        <v>50</v>
      </c>
      <c r="M906" s="17" t="s">
        <v>51</v>
      </c>
    </row>
    <row r="907" spans="1:13" ht="13.5" x14ac:dyDescent="0.25">
      <c r="A907" s="3">
        <v>43322</v>
      </c>
      <c r="B907" s="2">
        <v>24.983599999999999</v>
      </c>
      <c r="C907" s="2">
        <v>56.895649443331372</v>
      </c>
      <c r="D907" s="2">
        <v>-0.80266263050901898</v>
      </c>
      <c r="E907" s="2">
        <v>-1.2720891391699945E-2</v>
      </c>
      <c r="F907" s="2">
        <v>25.569859999999998</v>
      </c>
      <c r="G907" s="2">
        <v>25.231949999999998</v>
      </c>
      <c r="H907" s="2">
        <v>24.459250000000001</v>
      </c>
      <c r="I907" s="2">
        <v>24.127123999999995</v>
      </c>
      <c r="J907" s="2">
        <v>20.384220500000001</v>
      </c>
      <c r="K907" s="17" t="s">
        <v>54</v>
      </c>
      <c r="L907" s="17" t="s">
        <v>50</v>
      </c>
      <c r="M907" s="17" t="s">
        <v>47</v>
      </c>
    </row>
    <row r="908" spans="1:13" ht="13.5" x14ac:dyDescent="0.25">
      <c r="A908" s="3">
        <v>43326</v>
      </c>
      <c r="B908" s="2">
        <v>25.214500000000001</v>
      </c>
      <c r="C908" s="2">
        <v>59.696215111135203</v>
      </c>
      <c r="D908" s="2">
        <v>-0.80770313461933085</v>
      </c>
      <c r="E908" s="2">
        <v>-3.8627971707876164E-2</v>
      </c>
      <c r="F908" s="2">
        <v>25.474659999999997</v>
      </c>
      <c r="G908" s="2">
        <v>25.349769999999999</v>
      </c>
      <c r="H908" s="2">
        <v>24.553509999999999</v>
      </c>
      <c r="I908" s="2">
        <v>24.169539999999998</v>
      </c>
      <c r="J908" s="2">
        <v>20.4297635</v>
      </c>
      <c r="K908" s="17" t="s">
        <v>54</v>
      </c>
      <c r="L908" s="17" t="s">
        <v>50</v>
      </c>
      <c r="M908" s="17" t="s">
        <v>47</v>
      </c>
    </row>
    <row r="909" spans="1:13" ht="13.5" x14ac:dyDescent="0.25">
      <c r="A909" s="3">
        <v>43327</v>
      </c>
      <c r="B909" s="2">
        <v>24.978899999999999</v>
      </c>
      <c r="C909" s="2">
        <v>55.718274033439641</v>
      </c>
      <c r="D909" s="2">
        <v>-0.68966873602063572</v>
      </c>
      <c r="E909" s="2">
        <v>-6.0410601683519471E-2</v>
      </c>
      <c r="F909" s="2">
        <v>25.287099999999999</v>
      </c>
      <c r="G909" s="2">
        <v>25.373340000000002</v>
      </c>
      <c r="H909" s="2">
        <v>24.626564999999999</v>
      </c>
      <c r="I909" s="2">
        <v>24.204417999999997</v>
      </c>
      <c r="J909" s="2">
        <v>20.474128499999999</v>
      </c>
      <c r="K909" s="17" t="s">
        <v>54</v>
      </c>
      <c r="L909" s="17" t="s">
        <v>50</v>
      </c>
      <c r="M909" s="17" t="s">
        <v>47</v>
      </c>
    </row>
    <row r="910" spans="1:13" ht="13.5" x14ac:dyDescent="0.25">
      <c r="A910" s="3">
        <v>43328</v>
      </c>
      <c r="B910" s="2">
        <v>24.978899999999999</v>
      </c>
      <c r="C910" s="2">
        <v>55.718274033439641</v>
      </c>
      <c r="D910" s="2">
        <v>-0.55575667175077115</v>
      </c>
      <c r="E910" s="2">
        <v>-6.9190872833476608E-2</v>
      </c>
      <c r="F910" s="2">
        <v>25.131579999999996</v>
      </c>
      <c r="G910" s="2">
        <v>25.373340000000002</v>
      </c>
      <c r="H910" s="2">
        <v>24.711400000000005</v>
      </c>
      <c r="I910" s="2">
        <v>24.24118</v>
      </c>
      <c r="J910" s="2">
        <v>20.518515999999998</v>
      </c>
      <c r="K910" s="17" t="s">
        <v>54</v>
      </c>
      <c r="L910" s="17" t="s">
        <v>50</v>
      </c>
      <c r="M910" s="17" t="s">
        <v>47</v>
      </c>
    </row>
    <row r="911" spans="1:13" ht="13.5" x14ac:dyDescent="0.25">
      <c r="A911" s="3">
        <v>43329</v>
      </c>
      <c r="B911" s="2">
        <v>24.5123</v>
      </c>
      <c r="C911" s="2">
        <v>48.322261837186645</v>
      </c>
      <c r="D911" s="2">
        <v>-0.36645113226012427</v>
      </c>
      <c r="E911" s="2">
        <v>-7.6830549598598918E-2</v>
      </c>
      <c r="F911" s="2">
        <v>24.933639999999997</v>
      </c>
      <c r="G911" s="2">
        <v>25.298410000000004</v>
      </c>
      <c r="H911" s="2">
        <v>24.741095000000001</v>
      </c>
      <c r="I911" s="2">
        <v>24.267668000000004</v>
      </c>
      <c r="J911" s="2">
        <v>20.560861500000001</v>
      </c>
      <c r="K911" s="17" t="s">
        <v>54</v>
      </c>
      <c r="L911" s="17" t="s">
        <v>50</v>
      </c>
      <c r="M911" s="17" t="s">
        <v>47</v>
      </c>
    </row>
    <row r="912" spans="1:13" ht="13.5" x14ac:dyDescent="0.25">
      <c r="A912" s="3">
        <v>43332</v>
      </c>
      <c r="B912" s="2">
        <v>24.9694</v>
      </c>
      <c r="C912" s="2">
        <v>54.670228838668798</v>
      </c>
      <c r="D912" s="2">
        <v>-0.21026358841690751</v>
      </c>
      <c r="E912" s="2">
        <v>-8.2934143010955544E-2</v>
      </c>
      <c r="F912" s="2">
        <v>24.930799999999998</v>
      </c>
      <c r="G912" s="2">
        <v>25.250330000000002</v>
      </c>
      <c r="H912" s="2">
        <v>24.806605000000001</v>
      </c>
      <c r="I912" s="2">
        <v>24.296700000000001</v>
      </c>
      <c r="J912" s="2">
        <v>20.6056265</v>
      </c>
      <c r="K912" s="17" t="s">
        <v>54</v>
      </c>
      <c r="L912" s="17" t="s">
        <v>50</v>
      </c>
      <c r="M912" s="17" t="s">
        <v>47</v>
      </c>
    </row>
    <row r="913" spans="1:13" ht="13.5" x14ac:dyDescent="0.25">
      <c r="A913" s="3">
        <v>43335</v>
      </c>
      <c r="B913" s="2">
        <v>24.9694</v>
      </c>
      <c r="C913" s="2">
        <v>54.670228838668798</v>
      </c>
      <c r="D913" s="2">
        <v>-4.3049830836988434E-2</v>
      </c>
      <c r="E913" s="2">
        <v>-8.760653479708809E-2</v>
      </c>
      <c r="F913" s="2">
        <v>24.881780000000003</v>
      </c>
      <c r="G913" s="2">
        <v>25.178220000000003</v>
      </c>
      <c r="H913" s="2">
        <v>24.856795000000002</v>
      </c>
      <c r="I913" s="2">
        <v>24.320076</v>
      </c>
      <c r="J913" s="2">
        <v>20.650615500000001</v>
      </c>
      <c r="K913" s="17" t="s">
        <v>54</v>
      </c>
      <c r="L913" s="17" t="s">
        <v>50</v>
      </c>
      <c r="M913" s="17" t="s">
        <v>47</v>
      </c>
    </row>
    <row r="914" spans="1:13" ht="13.5" x14ac:dyDescent="0.25">
      <c r="A914" s="3">
        <v>43336</v>
      </c>
      <c r="B914" s="2">
        <v>24.837499999999999</v>
      </c>
      <c r="C914" s="2">
        <v>52.511545665723169</v>
      </c>
      <c r="D914" s="2">
        <v>0.14123672944171872</v>
      </c>
      <c r="E914" s="2">
        <v>-9.1274135715779595E-2</v>
      </c>
      <c r="F914" s="2">
        <v>24.853500000000004</v>
      </c>
      <c r="G914" s="2">
        <v>25.070300000000003</v>
      </c>
      <c r="H914" s="2">
        <v>24.912410000000001</v>
      </c>
      <c r="I914" s="2">
        <v>24.340814000000002</v>
      </c>
      <c r="J914" s="2">
        <v>20.694944999999997</v>
      </c>
      <c r="K914" s="17" t="s">
        <v>54</v>
      </c>
      <c r="L914" s="17" t="s">
        <v>50</v>
      </c>
      <c r="M914" s="17" t="s">
        <v>47</v>
      </c>
    </row>
    <row r="915" spans="1:13" ht="13.5" x14ac:dyDescent="0.25">
      <c r="A915" s="3">
        <v>43339</v>
      </c>
      <c r="B915" s="2">
        <v>24.639500000000002</v>
      </c>
      <c r="C915" s="2">
        <v>49.360718609006234</v>
      </c>
      <c r="D915" s="2">
        <v>0.28633033958096732</v>
      </c>
      <c r="E915" s="2">
        <v>-8.793069060508768E-2</v>
      </c>
      <c r="F915" s="2">
        <v>24.785620000000002</v>
      </c>
      <c r="G915" s="2">
        <v>24.958600000000001</v>
      </c>
      <c r="H915" s="2">
        <v>24.951999999999998</v>
      </c>
      <c r="I915" s="2">
        <v>24.362303999999998</v>
      </c>
      <c r="J915" s="2">
        <v>20.738395999999998</v>
      </c>
      <c r="K915" s="17" t="s">
        <v>54</v>
      </c>
      <c r="L915" s="17" t="s">
        <v>50</v>
      </c>
      <c r="M915" s="17" t="s">
        <v>47</v>
      </c>
    </row>
    <row r="916" spans="1:13" ht="13.5" x14ac:dyDescent="0.25">
      <c r="A916" s="3">
        <v>43340</v>
      </c>
      <c r="B916" s="2">
        <v>25.709399999999999</v>
      </c>
      <c r="C916" s="2">
        <v>62.466244787089899</v>
      </c>
      <c r="D916" s="2">
        <v>0.29106829237290555</v>
      </c>
      <c r="E916" s="2">
        <v>-7.8640991110032366E-2</v>
      </c>
      <c r="F916" s="2">
        <v>25.025039999999997</v>
      </c>
      <c r="G916" s="2">
        <v>24.979340000000001</v>
      </c>
      <c r="H916" s="2">
        <v>25.047674999999998</v>
      </c>
      <c r="I916" s="2">
        <v>24.403307999999996</v>
      </c>
      <c r="J916" s="2">
        <v>20.786748999999997</v>
      </c>
      <c r="K916" s="17" t="s">
        <v>48</v>
      </c>
      <c r="L916" s="17" t="s">
        <v>50</v>
      </c>
      <c r="M916" s="17" t="s">
        <v>51</v>
      </c>
    </row>
    <row r="917" spans="1:13" ht="13.5" x14ac:dyDescent="0.25">
      <c r="A917" s="3">
        <v>43341</v>
      </c>
      <c r="B917" s="2">
        <v>25.6858</v>
      </c>
      <c r="C917" s="2">
        <v>62.084560712711749</v>
      </c>
      <c r="D917" s="2">
        <v>0.21109411530251165</v>
      </c>
      <c r="E917" s="2">
        <v>-7.5367022991789101E-2</v>
      </c>
      <c r="F917" s="2">
        <v>25.168320000000001</v>
      </c>
      <c r="G917" s="2">
        <v>25.04956</v>
      </c>
      <c r="H917" s="2">
        <v>25.140755000000002</v>
      </c>
      <c r="I917" s="2">
        <v>24.443840000000002</v>
      </c>
      <c r="J917" s="2">
        <v>20.834983999999995</v>
      </c>
      <c r="K917" s="17" t="s">
        <v>54</v>
      </c>
      <c r="L917" s="17" t="s">
        <v>50</v>
      </c>
      <c r="M917" s="17" t="s">
        <v>55</v>
      </c>
    </row>
    <row r="918" spans="1:13" ht="13.5" x14ac:dyDescent="0.25">
      <c r="A918" s="3">
        <v>43342</v>
      </c>
      <c r="B918" s="2">
        <v>25.026</v>
      </c>
      <c r="C918" s="2">
        <v>52.437676378334146</v>
      </c>
      <c r="D918" s="2">
        <v>0.22242552511570324</v>
      </c>
      <c r="E918" s="2">
        <v>-7.4806468827622125E-2</v>
      </c>
      <c r="F918" s="2">
        <v>25.179639999999999</v>
      </c>
      <c r="G918" s="2">
        <v>25.030710000000003</v>
      </c>
      <c r="H918" s="2">
        <v>25.190240000000003</v>
      </c>
      <c r="I918" s="2">
        <v>24.466461999999996</v>
      </c>
      <c r="J918" s="2">
        <v>20.879584499999996</v>
      </c>
      <c r="K918" s="17" t="s">
        <v>54</v>
      </c>
      <c r="L918" s="17" t="s">
        <v>52</v>
      </c>
      <c r="M918" s="17" t="s">
        <v>55</v>
      </c>
    </row>
    <row r="919" spans="1:13" ht="13.5" x14ac:dyDescent="0.25">
      <c r="A919" s="3">
        <v>43343</v>
      </c>
      <c r="B919" s="2">
        <v>25.120200000000001</v>
      </c>
      <c r="C919" s="2">
        <v>53.547454730496121</v>
      </c>
      <c r="D919" s="2">
        <v>0.18769286300221211</v>
      </c>
      <c r="E919" s="2">
        <v>-7.875389213198887E-2</v>
      </c>
      <c r="F919" s="2">
        <v>25.236179999999997</v>
      </c>
      <c r="G919" s="2">
        <v>25.044840000000001</v>
      </c>
      <c r="H919" s="2">
        <v>25.209090000000003</v>
      </c>
      <c r="I919" s="2">
        <v>24.475888000000001</v>
      </c>
      <c r="J919" s="2">
        <v>20.924880000000002</v>
      </c>
      <c r="K919" s="17" t="s">
        <v>54</v>
      </c>
      <c r="L919" s="17" t="s">
        <v>52</v>
      </c>
      <c r="M919" s="17" t="s">
        <v>55</v>
      </c>
    </row>
    <row r="920" spans="1:13" ht="13.5" x14ac:dyDescent="0.25">
      <c r="A920" s="3">
        <v>43346</v>
      </c>
      <c r="B920" s="2">
        <v>24.526399999999999</v>
      </c>
      <c r="C920" s="2">
        <v>46.225474715974009</v>
      </c>
      <c r="D920" s="2">
        <v>0.20071664210984963</v>
      </c>
      <c r="E920" s="2">
        <v>-9.8343706720035465E-2</v>
      </c>
      <c r="F920" s="2">
        <v>25.213559999999998</v>
      </c>
      <c r="G920" s="2">
        <v>24.999590000000001</v>
      </c>
      <c r="H920" s="2">
        <v>25.186465000000002</v>
      </c>
      <c r="I920" s="2">
        <v>24.464953999999999</v>
      </c>
      <c r="J920" s="2">
        <v>20.9658865</v>
      </c>
      <c r="K920" s="17" t="s">
        <v>54</v>
      </c>
      <c r="L920" s="17" t="s">
        <v>52</v>
      </c>
      <c r="M920" s="17" t="s">
        <v>47</v>
      </c>
    </row>
    <row r="921" spans="1:13" ht="13.5" x14ac:dyDescent="0.25">
      <c r="A921" s="3">
        <v>43347</v>
      </c>
      <c r="B921" s="2">
        <v>24.271899999999999</v>
      </c>
      <c r="C921" s="2">
        <v>43.481224247318821</v>
      </c>
      <c r="D921" s="2">
        <v>0.1608570201331041</v>
      </c>
      <c r="E921" s="2">
        <v>-0.11750514104772114</v>
      </c>
      <c r="F921" s="2">
        <v>24.92606</v>
      </c>
      <c r="G921" s="2">
        <v>24.975549999999998</v>
      </c>
      <c r="H921" s="2">
        <v>25.136980000000005</v>
      </c>
      <c r="I921" s="2">
        <v>24.443651999999997</v>
      </c>
      <c r="J921" s="2">
        <v>21.006022999999999</v>
      </c>
      <c r="K921" s="17" t="s">
        <v>54</v>
      </c>
      <c r="L921" s="17" t="s">
        <v>52</v>
      </c>
      <c r="M921" s="17" t="s">
        <v>47</v>
      </c>
    </row>
    <row r="922" spans="1:13" ht="13.5" x14ac:dyDescent="0.25">
      <c r="A922" s="3">
        <v>43348</v>
      </c>
      <c r="B922" s="2">
        <v>23.777000000000001</v>
      </c>
      <c r="C922" s="2">
        <v>38.673198251285022</v>
      </c>
      <c r="D922" s="2">
        <v>0.23751678046319569</v>
      </c>
      <c r="E922" s="2">
        <v>-0.13216338972940467</v>
      </c>
      <c r="F922" s="2">
        <v>24.5443</v>
      </c>
      <c r="G922" s="2">
        <v>24.856310000000001</v>
      </c>
      <c r="H922" s="2">
        <v>25.053320000000006</v>
      </c>
      <c r="I922" s="2">
        <v>24.426214000000002</v>
      </c>
      <c r="J922" s="2">
        <v>21.044311500000003</v>
      </c>
      <c r="K922" s="17" t="s">
        <v>54</v>
      </c>
      <c r="L922" s="17" t="s">
        <v>52</v>
      </c>
      <c r="M922" s="17" t="s">
        <v>47</v>
      </c>
    </row>
    <row r="923" spans="1:13" ht="13.5" x14ac:dyDescent="0.25">
      <c r="A923" s="3">
        <v>43349</v>
      </c>
      <c r="B923" s="2">
        <v>22.334900000000001</v>
      </c>
      <c r="C923" s="2">
        <v>28.710645961214468</v>
      </c>
      <c r="D923" s="2">
        <v>0.41528192852280199</v>
      </c>
      <c r="E923" s="2">
        <v>-0.1388461873294724</v>
      </c>
      <c r="F923" s="2">
        <v>24.006080000000001</v>
      </c>
      <c r="G923" s="2">
        <v>24.592860000000002</v>
      </c>
      <c r="H923" s="2">
        <v>24.885540000000002</v>
      </c>
      <c r="I923" s="2">
        <v>24.386532000000003</v>
      </c>
      <c r="J923" s="2">
        <v>21.075322500000002</v>
      </c>
      <c r="K923" s="17" t="s">
        <v>54</v>
      </c>
      <c r="L923" s="17" t="s">
        <v>52</v>
      </c>
      <c r="M923" s="17" t="s">
        <v>47</v>
      </c>
    </row>
    <row r="924" spans="1:13" ht="13.5" x14ac:dyDescent="0.25">
      <c r="A924" s="3">
        <v>43350</v>
      </c>
      <c r="B924" s="2">
        <v>23.6922</v>
      </c>
      <c r="C924" s="2">
        <v>43.4710056153856</v>
      </c>
      <c r="D924" s="2">
        <v>0.45901380317323159</v>
      </c>
      <c r="E924" s="2">
        <v>-0.13658117961996688</v>
      </c>
      <c r="F924" s="2">
        <v>23.720480000000002</v>
      </c>
      <c r="G924" s="2">
        <v>24.47833</v>
      </c>
      <c r="H924" s="2">
        <v>24.774315000000005</v>
      </c>
      <c r="I924" s="2">
        <v>24.375126000000002</v>
      </c>
      <c r="J924" s="2">
        <v>21.113075000000002</v>
      </c>
      <c r="K924" s="17" t="s">
        <v>54</v>
      </c>
      <c r="L924" s="17" t="s">
        <v>52</v>
      </c>
      <c r="M924" s="17" t="s">
        <v>47</v>
      </c>
    </row>
    <row r="925" spans="1:13" ht="13.5" x14ac:dyDescent="0.25">
      <c r="A925" s="3">
        <v>43353</v>
      </c>
      <c r="B925" s="2">
        <v>24.036300000000001</v>
      </c>
      <c r="C925" s="2">
        <v>46.495521715952627</v>
      </c>
      <c r="D925" s="2">
        <v>0.44514716589738157</v>
      </c>
      <c r="E925" s="2">
        <v>-0.12425569906160831</v>
      </c>
      <c r="F925" s="2">
        <v>23.62246</v>
      </c>
      <c r="G925" s="2">
        <v>24.418010000000002</v>
      </c>
      <c r="H925" s="2">
        <v>24.688305000000007</v>
      </c>
      <c r="I925" s="2">
        <v>24.365699999999997</v>
      </c>
      <c r="J925" s="2">
        <v>21.152660000000004</v>
      </c>
      <c r="K925" s="17" t="s">
        <v>54</v>
      </c>
      <c r="L925" s="17" t="s">
        <v>52</v>
      </c>
      <c r="M925" s="17" t="s">
        <v>47</v>
      </c>
    </row>
    <row r="926" spans="1:13" ht="13.5" x14ac:dyDescent="0.25">
      <c r="A926" s="3">
        <v>43355</v>
      </c>
      <c r="B926" s="2">
        <v>23.517800000000001</v>
      </c>
      <c r="C926" s="2">
        <v>42.781146037240468</v>
      </c>
      <c r="D926" s="2">
        <v>0.63909157069951661</v>
      </c>
      <c r="E926" s="2">
        <v>-0.1033690796322442</v>
      </c>
      <c r="F926" s="2">
        <v>23.471640000000001</v>
      </c>
      <c r="G926" s="2">
        <v>24.19885</v>
      </c>
      <c r="H926" s="2">
        <v>24.589095000000004</v>
      </c>
      <c r="I926" s="2">
        <v>24.350617999999994</v>
      </c>
      <c r="J926" s="2">
        <v>21.189675000000001</v>
      </c>
      <c r="K926" s="17" t="s">
        <v>54</v>
      </c>
      <c r="L926" s="17" t="s">
        <v>52</v>
      </c>
      <c r="M926" s="17" t="s">
        <v>47</v>
      </c>
    </row>
    <row r="927" spans="1:13" ht="13.5" x14ac:dyDescent="0.25">
      <c r="A927" s="3">
        <v>43356</v>
      </c>
      <c r="B927" s="2">
        <v>23.508400000000002</v>
      </c>
      <c r="C927" s="2">
        <v>42.714524591182716</v>
      </c>
      <c r="D927" s="2">
        <v>0.80580024602085842</v>
      </c>
      <c r="E927" s="2">
        <v>-6.8688636790268043E-2</v>
      </c>
      <c r="F927" s="2">
        <v>23.417919999999999</v>
      </c>
      <c r="G927" s="2">
        <v>23.981110000000001</v>
      </c>
      <c r="H927" s="2">
        <v>24.515335</v>
      </c>
      <c r="I927" s="2">
        <v>24.340059999999994</v>
      </c>
      <c r="J927" s="2">
        <v>21.226576000000001</v>
      </c>
      <c r="K927" s="17" t="s">
        <v>54</v>
      </c>
      <c r="L927" s="17" t="s">
        <v>52</v>
      </c>
      <c r="M927" s="17" t="s">
        <v>47</v>
      </c>
    </row>
    <row r="928" spans="1:13" ht="13.5" x14ac:dyDescent="0.25">
      <c r="A928" s="3">
        <v>43357</v>
      </c>
      <c r="B928" s="2">
        <v>23.258600000000001</v>
      </c>
      <c r="C928" s="2">
        <v>40.892096980520314</v>
      </c>
      <c r="D928" s="2">
        <v>0.86903923385357729</v>
      </c>
      <c r="E928" s="2">
        <v>-2.1986564569618228E-2</v>
      </c>
      <c r="F928" s="2">
        <v>23.602659999999997</v>
      </c>
      <c r="G928" s="2">
        <v>23.804369999999999</v>
      </c>
      <c r="H928" s="2">
        <v>24.417540000000002</v>
      </c>
      <c r="I928" s="2">
        <v>24.329219999999996</v>
      </c>
      <c r="J928" s="2">
        <v>21.262116000000002</v>
      </c>
      <c r="K928" s="17" t="s">
        <v>54</v>
      </c>
      <c r="L928" s="17" t="s">
        <v>50</v>
      </c>
      <c r="M928" s="17" t="s">
        <v>55</v>
      </c>
    </row>
    <row r="929" spans="1:13" ht="13.5" x14ac:dyDescent="0.25">
      <c r="A929" s="3">
        <v>43360</v>
      </c>
      <c r="B929" s="2">
        <v>23.2822</v>
      </c>
      <c r="C929" s="2">
        <v>41.147569016139201</v>
      </c>
      <c r="D929" s="2">
        <v>0.94156733846492813</v>
      </c>
      <c r="E929" s="2">
        <v>2.934203068836503E-2</v>
      </c>
      <c r="F929" s="2">
        <v>23.520659999999999</v>
      </c>
      <c r="G929" s="2">
        <v>23.620569999999997</v>
      </c>
      <c r="H929" s="2">
        <v>24.332705000000001</v>
      </c>
      <c r="I929" s="2">
        <v>24.321207999999999</v>
      </c>
      <c r="J929" s="2">
        <v>21.297349000000004</v>
      </c>
      <c r="K929" s="17" t="s">
        <v>54</v>
      </c>
      <c r="L929" s="17" t="s">
        <v>52</v>
      </c>
      <c r="M929" s="17" t="s">
        <v>47</v>
      </c>
    </row>
    <row r="930" spans="1:13" ht="13.5" x14ac:dyDescent="0.25">
      <c r="A930" s="3">
        <v>43361</v>
      </c>
      <c r="B930" s="2">
        <v>23.517800000000001</v>
      </c>
      <c r="C930" s="2">
        <v>43.760840931073368</v>
      </c>
      <c r="D930" s="2">
        <v>0.89980141087023213</v>
      </c>
      <c r="E930" s="2">
        <v>9.9924173783714987E-2</v>
      </c>
      <c r="F930" s="2">
        <v>23.41696</v>
      </c>
      <c r="G930" s="2">
        <v>23.519709999999996</v>
      </c>
      <c r="H930" s="2">
        <v>24.259650000000001</v>
      </c>
      <c r="I930" s="2">
        <v>24.306125999999995</v>
      </c>
      <c r="J930" s="2">
        <v>21.333760000000002</v>
      </c>
      <c r="K930" s="17" t="s">
        <v>54</v>
      </c>
      <c r="L930" s="17" t="s">
        <v>52</v>
      </c>
      <c r="M930" s="17" t="s">
        <v>47</v>
      </c>
    </row>
    <row r="931" spans="1:13" ht="13.5" x14ac:dyDescent="0.25">
      <c r="A931" s="3">
        <v>43362</v>
      </c>
      <c r="B931" s="2">
        <v>23.164400000000001</v>
      </c>
      <c r="C931" s="2">
        <v>40.831993680695014</v>
      </c>
      <c r="D931" s="2">
        <v>0.85534261961090507</v>
      </c>
      <c r="E931" s="2">
        <v>0.16732480620168416</v>
      </c>
      <c r="F931" s="2">
        <v>23.34628</v>
      </c>
      <c r="G931" s="2">
        <v>23.40896</v>
      </c>
      <c r="H931" s="2">
        <v>24.192254999999999</v>
      </c>
      <c r="I931" s="2">
        <v>24.288687999999993</v>
      </c>
      <c r="J931" s="2">
        <v>21.368605499999997</v>
      </c>
      <c r="K931" s="17" t="s">
        <v>54</v>
      </c>
      <c r="L931" s="17" t="s">
        <v>52</v>
      </c>
      <c r="M931" s="17" t="s">
        <v>47</v>
      </c>
    </row>
    <row r="932" spans="1:13" ht="13.5" x14ac:dyDescent="0.25">
      <c r="A932" s="3">
        <v>43363</v>
      </c>
      <c r="B932" s="2">
        <v>23.0701</v>
      </c>
      <c r="C932" s="2">
        <v>40.06150170695134</v>
      </c>
      <c r="D932" s="2">
        <v>0.75423054532384981</v>
      </c>
      <c r="E932" s="2">
        <v>0.2205316955128846</v>
      </c>
      <c r="F932" s="2">
        <v>23.258620000000001</v>
      </c>
      <c r="G932" s="2">
        <v>23.338269999999998</v>
      </c>
      <c r="H932" s="2">
        <v>24.097290000000005</v>
      </c>
      <c r="I932" s="2">
        <v>24.269363999999996</v>
      </c>
      <c r="J932" s="2">
        <v>21.402979499999997</v>
      </c>
      <c r="K932" s="17" t="s">
        <v>54</v>
      </c>
      <c r="L932" s="17" t="s">
        <v>50</v>
      </c>
      <c r="M932" s="17" t="s">
        <v>47</v>
      </c>
    </row>
    <row r="933" spans="1:13" ht="13.5" x14ac:dyDescent="0.25">
      <c r="A933" s="3">
        <v>43364</v>
      </c>
      <c r="B933" s="2">
        <v>22.999400000000001</v>
      </c>
      <c r="C933" s="2">
        <v>39.460299842299818</v>
      </c>
      <c r="D933" s="2">
        <v>0.4578478028445474</v>
      </c>
      <c r="E933" s="2">
        <v>0.2516274292593399</v>
      </c>
      <c r="F933" s="2">
        <v>23.206779999999998</v>
      </c>
      <c r="G933" s="2">
        <v>23.404719999999998</v>
      </c>
      <c r="H933" s="2">
        <v>23.998790000000003</v>
      </c>
      <c r="I933" s="2">
        <v>24.253339999999994</v>
      </c>
      <c r="J933" s="2">
        <v>21.436999999999998</v>
      </c>
      <c r="K933" s="17" t="s">
        <v>54</v>
      </c>
      <c r="L933" s="17" t="s">
        <v>50</v>
      </c>
      <c r="M933" s="17" t="s">
        <v>47</v>
      </c>
    </row>
    <row r="934" spans="1:13" ht="13.5" x14ac:dyDescent="0.25">
      <c r="A934" s="3">
        <v>43367</v>
      </c>
      <c r="B934" s="2">
        <v>22.999400000000001</v>
      </c>
      <c r="C934" s="2">
        <v>39.460299842299818</v>
      </c>
      <c r="D934" s="2">
        <v>0.4216641977357547</v>
      </c>
      <c r="E934" s="2">
        <v>0.26220134628617642</v>
      </c>
      <c r="F934" s="2">
        <v>23.150220000000001</v>
      </c>
      <c r="G934" s="2">
        <v>23.335440000000002</v>
      </c>
      <c r="H934" s="2">
        <v>23.906884999999999</v>
      </c>
      <c r="I934" s="2">
        <v>24.241085999999985</v>
      </c>
      <c r="J934" s="2">
        <v>21.471221499999999</v>
      </c>
      <c r="K934" s="17" t="s">
        <v>54</v>
      </c>
      <c r="L934" s="17" t="s">
        <v>50</v>
      </c>
      <c r="M934" s="17" t="s">
        <v>47</v>
      </c>
    </row>
    <row r="935" spans="1:13" ht="13.5" x14ac:dyDescent="0.25">
      <c r="A935" s="3">
        <v>43368</v>
      </c>
      <c r="B935" s="2">
        <v>23.187899999999999</v>
      </c>
      <c r="C935" s="2">
        <v>42.144997112287598</v>
      </c>
      <c r="D935" s="2">
        <v>0.43538058464212881</v>
      </c>
      <c r="E935" s="2">
        <v>0.25113343759039508</v>
      </c>
      <c r="F935" s="2">
        <v>23.084240000000001</v>
      </c>
      <c r="G935" s="2">
        <v>23.250600000000002</v>
      </c>
      <c r="H935" s="2">
        <v>23.834305000000001</v>
      </c>
      <c r="I935" s="2">
        <v>24.235429999999987</v>
      </c>
      <c r="J935" s="2">
        <v>21.5059605</v>
      </c>
      <c r="K935" s="17" t="s">
        <v>54</v>
      </c>
      <c r="L935" s="17" t="s">
        <v>52</v>
      </c>
      <c r="M935" s="17" t="s">
        <v>47</v>
      </c>
    </row>
    <row r="936" spans="1:13" ht="13.5" x14ac:dyDescent="0.25">
      <c r="A936" s="3">
        <v>43369</v>
      </c>
      <c r="B936" s="2">
        <v>23.140799999999999</v>
      </c>
      <c r="C936" s="2">
        <v>41.648011787160961</v>
      </c>
      <c r="D936" s="2">
        <v>0.37455347370390868</v>
      </c>
      <c r="E936" s="2">
        <v>0.2188465577007504</v>
      </c>
      <c r="F936" s="2">
        <v>23.079520000000002</v>
      </c>
      <c r="G936" s="2">
        <v>23.212900000000001</v>
      </c>
      <c r="H936" s="2">
        <v>23.705874999999999</v>
      </c>
      <c r="I936" s="2">
        <v>24.228643999999989</v>
      </c>
      <c r="J936" s="2">
        <v>21.540576000000001</v>
      </c>
      <c r="K936" s="17" t="s">
        <v>54</v>
      </c>
      <c r="L936" s="17" t="s">
        <v>50</v>
      </c>
      <c r="M936" s="17" t="s">
        <v>47</v>
      </c>
    </row>
    <row r="937" spans="1:13" ht="13.5" x14ac:dyDescent="0.25">
      <c r="A937" s="3">
        <v>43370</v>
      </c>
      <c r="B937" s="2">
        <v>22.999400000000001</v>
      </c>
      <c r="C937" s="2">
        <v>40.118491244106721</v>
      </c>
      <c r="D937" s="2">
        <v>0.33595270617449202</v>
      </c>
      <c r="E937" s="2">
        <v>0.17165217832722834</v>
      </c>
      <c r="F937" s="2">
        <v>23.065379999999998</v>
      </c>
      <c r="G937" s="2">
        <v>23.162000000000003</v>
      </c>
      <c r="H937" s="2">
        <v>23.571555</v>
      </c>
      <c r="I937" s="2">
        <v>24.222233999999979</v>
      </c>
      <c r="J937" s="2">
        <v>21.574596499999998</v>
      </c>
      <c r="K937" s="17" t="s">
        <v>54</v>
      </c>
      <c r="L937" s="17" t="s">
        <v>52</v>
      </c>
      <c r="M937" s="17" t="s">
        <v>47</v>
      </c>
    </row>
    <row r="938" spans="1:13" ht="13.5" x14ac:dyDescent="0.25">
      <c r="A938" s="3">
        <v>43371</v>
      </c>
      <c r="B938" s="2">
        <v>22.994700000000002</v>
      </c>
      <c r="C938" s="2">
        <v>40.065820650230414</v>
      </c>
      <c r="D938" s="2">
        <v>0.26959936744147583</v>
      </c>
      <c r="E938" s="2">
        <v>0.12106658798891408</v>
      </c>
      <c r="F938" s="2">
        <v>23.064440000000001</v>
      </c>
      <c r="G938" s="2">
        <v>23.135610000000003</v>
      </c>
      <c r="H938" s="2">
        <v>23.469990000000003</v>
      </c>
      <c r="I938" s="2">
        <v>24.215541999999981</v>
      </c>
      <c r="J938" s="2">
        <v>21.608481500000003</v>
      </c>
      <c r="K938" s="17" t="s">
        <v>54</v>
      </c>
      <c r="L938" s="17" t="s">
        <v>50</v>
      </c>
      <c r="M938" s="17" t="s">
        <v>47</v>
      </c>
    </row>
    <row r="939" spans="1:13" ht="13.5" x14ac:dyDescent="0.25">
      <c r="A939" s="3">
        <v>43374</v>
      </c>
      <c r="B939" s="2">
        <v>22.8109</v>
      </c>
      <c r="C939" s="2">
        <v>37.966601957668182</v>
      </c>
      <c r="D939" s="2">
        <v>0.23479376738066193</v>
      </c>
      <c r="E939" s="2">
        <v>8.5277736053960648E-2</v>
      </c>
      <c r="F939" s="2">
        <v>23.02674</v>
      </c>
      <c r="G939" s="2">
        <v>23.088480000000004</v>
      </c>
      <c r="H939" s="2">
        <v>23.354525000000002</v>
      </c>
      <c r="I939" s="2">
        <v>24.201403999999979</v>
      </c>
      <c r="J939" s="2">
        <v>21.641559500000007</v>
      </c>
      <c r="K939" s="17" t="s">
        <v>54</v>
      </c>
      <c r="L939" s="17" t="s">
        <v>50</v>
      </c>
      <c r="M939" s="17" t="s">
        <v>47</v>
      </c>
    </row>
    <row r="940" spans="1:13" ht="13.5" x14ac:dyDescent="0.25">
      <c r="A940" s="3">
        <v>43375</v>
      </c>
      <c r="B940" s="2">
        <v>22.584700000000002</v>
      </c>
      <c r="C940" s="2">
        <v>35.501355440547883</v>
      </c>
      <c r="D940" s="2">
        <v>0.26322135972753813</v>
      </c>
      <c r="E940" s="2">
        <v>6.1332573963734434E-2</v>
      </c>
      <c r="F940" s="2">
        <v>22.906100000000002</v>
      </c>
      <c r="G940" s="2">
        <v>22.995170000000002</v>
      </c>
      <c r="H940" s="2">
        <v>23.257439999999999</v>
      </c>
      <c r="I940" s="2">
        <v>24.187453999999985</v>
      </c>
      <c r="J940" s="2">
        <v>21.673506500000009</v>
      </c>
      <c r="K940" s="17" t="s">
        <v>54</v>
      </c>
      <c r="L940" s="17" t="s">
        <v>52</v>
      </c>
      <c r="M940" s="17" t="s">
        <v>47</v>
      </c>
    </row>
    <row r="941" spans="1:13" ht="13.5" x14ac:dyDescent="0.25">
      <c r="A941" s="3">
        <v>43376</v>
      </c>
      <c r="B941" s="2">
        <v>21.806999999999999</v>
      </c>
      <c r="C941" s="2">
        <v>28.620530792721354</v>
      </c>
      <c r="D941" s="2">
        <v>0.29636581117050653</v>
      </c>
      <c r="E941" s="2">
        <v>4.3448314121739849E-2</v>
      </c>
      <c r="F941" s="2">
        <v>22.639340000000001</v>
      </c>
      <c r="G941" s="2">
        <v>22.85943</v>
      </c>
      <c r="H941" s="2">
        <v>23.134194999999998</v>
      </c>
      <c r="I941" s="2">
        <v>24.145225999999983</v>
      </c>
      <c r="J941" s="2">
        <v>21.701565000000009</v>
      </c>
      <c r="K941" s="17" t="s">
        <v>54</v>
      </c>
      <c r="L941" s="17" t="s">
        <v>52</v>
      </c>
      <c r="M941" s="17" t="s">
        <v>47</v>
      </c>
    </row>
    <row r="942" spans="1:13" ht="13.5" x14ac:dyDescent="0.25">
      <c r="A942" s="3">
        <v>43377</v>
      </c>
      <c r="B942" s="2">
        <v>21.166</v>
      </c>
      <c r="C942" s="2">
        <v>24.419441631501854</v>
      </c>
      <c r="D942" s="2">
        <v>0.36739903311390876</v>
      </c>
      <c r="E942" s="2">
        <v>2.9515251500275827E-2</v>
      </c>
      <c r="F942" s="2">
        <v>22.272659999999998</v>
      </c>
      <c r="G942" s="2">
        <v>22.669019999999996</v>
      </c>
      <c r="H942" s="2">
        <v>23.003644999999999</v>
      </c>
      <c r="I942" s="2">
        <v>24.095361999999987</v>
      </c>
      <c r="J942" s="2">
        <v>21.727089500000016</v>
      </c>
      <c r="K942" s="17" t="s">
        <v>54</v>
      </c>
      <c r="L942" s="17" t="s">
        <v>52</v>
      </c>
      <c r="M942" s="17" t="s">
        <v>47</v>
      </c>
    </row>
    <row r="943" spans="1:13" ht="13.5" x14ac:dyDescent="0.25">
      <c r="A943" s="3">
        <v>43378</v>
      </c>
      <c r="B943" s="2">
        <v>21.613800000000001</v>
      </c>
      <c r="C943" s="2">
        <v>31.935897006966272</v>
      </c>
      <c r="D943" s="2">
        <v>0.39651681061242172</v>
      </c>
      <c r="E943" s="2">
        <v>1.9781446826251547E-2</v>
      </c>
      <c r="F943" s="2">
        <v>21.996479999999998</v>
      </c>
      <c r="G943" s="2">
        <v>22.530459999999998</v>
      </c>
      <c r="H943" s="2">
        <v>22.967590000000001</v>
      </c>
      <c r="I943" s="2">
        <v>24.048325999999996</v>
      </c>
      <c r="J943" s="2">
        <v>21.754853000000015</v>
      </c>
      <c r="K943" s="17" t="s">
        <v>54</v>
      </c>
      <c r="L943" s="17" t="s">
        <v>52</v>
      </c>
      <c r="M943" s="17" t="s">
        <v>47</v>
      </c>
    </row>
    <row r="944" spans="1:13" ht="13.5" x14ac:dyDescent="0.25">
      <c r="A944" s="3">
        <v>43381</v>
      </c>
      <c r="B944" s="2">
        <v>21.5855</v>
      </c>
      <c r="C944" s="2">
        <v>31.721193304593058</v>
      </c>
      <c r="D944" s="2">
        <v>0.43269778374530787</v>
      </c>
      <c r="E944" s="2">
        <v>1.1543008525383371E-2</v>
      </c>
      <c r="F944" s="2">
        <v>21.751399999999997</v>
      </c>
      <c r="G944" s="2">
        <v>22.389069999999997</v>
      </c>
      <c r="H944" s="2">
        <v>22.862255000000005</v>
      </c>
      <c r="I944" s="2">
        <v>24.005531999999995</v>
      </c>
      <c r="J944" s="2">
        <v>21.782475000000012</v>
      </c>
      <c r="K944" s="17" t="s">
        <v>54</v>
      </c>
      <c r="L944" s="17" t="s">
        <v>52</v>
      </c>
      <c r="M944" s="17" t="s">
        <v>47</v>
      </c>
    </row>
    <row r="945" spans="1:13" ht="13.5" x14ac:dyDescent="0.25">
      <c r="A945" s="3">
        <v>43382</v>
      </c>
      <c r="B945" s="2">
        <v>20.972799999999999</v>
      </c>
      <c r="C945" s="2">
        <v>27.422695716209802</v>
      </c>
      <c r="D945" s="2">
        <v>0.5466116768409286</v>
      </c>
      <c r="E945" s="2">
        <v>6.533782361295871E-3</v>
      </c>
      <c r="F945" s="2">
        <v>21.429019999999998</v>
      </c>
      <c r="G945" s="2">
        <v>22.167560000000002</v>
      </c>
      <c r="H945" s="2">
        <v>22.709080000000007</v>
      </c>
      <c r="I945" s="2">
        <v>23.948033999999996</v>
      </c>
      <c r="J945" s="2">
        <v>21.807078000000015</v>
      </c>
      <c r="K945" s="17" t="s">
        <v>54</v>
      </c>
      <c r="L945" s="17" t="s">
        <v>52</v>
      </c>
      <c r="M945" s="17" t="s">
        <v>47</v>
      </c>
    </row>
    <row r="946" spans="1:13" ht="13.5" x14ac:dyDescent="0.25">
      <c r="A946" s="3">
        <v>43383</v>
      </c>
      <c r="B946" s="2">
        <v>21.439399999999999</v>
      </c>
      <c r="C946" s="2">
        <v>34.681798212192547</v>
      </c>
      <c r="D946" s="2">
        <v>0.61306544861851364</v>
      </c>
      <c r="E946" s="2">
        <v>2.0828735921426767E-3</v>
      </c>
      <c r="F946" s="2">
        <v>21.355499999999999</v>
      </c>
      <c r="G946" s="2">
        <v>21.997420000000002</v>
      </c>
      <c r="H946" s="2">
        <v>22.605160000000005</v>
      </c>
      <c r="I946" s="2">
        <v>23.900903999999997</v>
      </c>
      <c r="J946" s="2">
        <v>21.834193000000017</v>
      </c>
      <c r="K946" s="17" t="s">
        <v>54</v>
      </c>
      <c r="L946" s="17" t="s">
        <v>50</v>
      </c>
      <c r="M946" s="17" t="s">
        <v>47</v>
      </c>
    </row>
    <row r="947" spans="1:13" ht="13.5" x14ac:dyDescent="0.25">
      <c r="A947" s="3">
        <v>43384</v>
      </c>
      <c r="B947" s="2">
        <v>20.977499999999999</v>
      </c>
      <c r="C947" s="2">
        <v>31.340078042183521</v>
      </c>
      <c r="D947" s="2">
        <v>0.68999401113806158</v>
      </c>
      <c r="E947" s="2">
        <v>1.233048154511992E-3</v>
      </c>
      <c r="F947" s="2">
        <v>21.317799999999998</v>
      </c>
      <c r="G947" s="2">
        <v>21.79523</v>
      </c>
      <c r="H947" s="2">
        <v>22.478615000000005</v>
      </c>
      <c r="I947" s="2">
        <v>23.843969999999995</v>
      </c>
      <c r="J947" s="2">
        <v>21.85855100000002</v>
      </c>
      <c r="K947" s="17" t="s">
        <v>48</v>
      </c>
      <c r="L947" s="17" t="s">
        <v>50</v>
      </c>
      <c r="M947" s="17" t="s">
        <v>53</v>
      </c>
    </row>
    <row r="948" spans="1:13" ht="13.5" x14ac:dyDescent="0.25">
      <c r="A948" s="3">
        <v>43385</v>
      </c>
      <c r="B948" s="2">
        <v>20.737200000000001</v>
      </c>
      <c r="C948" s="2">
        <v>29.734892155691014</v>
      </c>
      <c r="D948" s="2">
        <v>0.78252101583414202</v>
      </c>
      <c r="E948" s="2">
        <v>1.2079731079454436E-4</v>
      </c>
      <c r="F948" s="2">
        <v>21.142479999999999</v>
      </c>
      <c r="G948" s="2">
        <v>21.569480000000002</v>
      </c>
      <c r="H948" s="2">
        <v>22.352545000000003</v>
      </c>
      <c r="I948" s="2">
        <v>23.777987999999997</v>
      </c>
      <c r="J948" s="2">
        <v>21.881372000000013</v>
      </c>
      <c r="K948" s="17" t="s">
        <v>54</v>
      </c>
      <c r="L948" s="17" t="s">
        <v>52</v>
      </c>
      <c r="M948" s="17" t="s">
        <v>47</v>
      </c>
    </row>
    <row r="949" spans="1:13" ht="13.5" x14ac:dyDescent="0.25">
      <c r="A949" s="3">
        <v>43389</v>
      </c>
      <c r="B949" s="2">
        <v>20.2423</v>
      </c>
      <c r="C949" s="2">
        <v>26.701620891252517</v>
      </c>
      <c r="D949" s="2">
        <v>0.88020489682583403</v>
      </c>
      <c r="E949" s="2">
        <v>-4.0985897484877272E-3</v>
      </c>
      <c r="F949" s="2">
        <v>20.873840000000001</v>
      </c>
      <c r="G949" s="2">
        <v>21.312619999999999</v>
      </c>
      <c r="H949" s="2">
        <v>22.200550000000003</v>
      </c>
      <c r="I949" s="2">
        <v>23.687969999999996</v>
      </c>
      <c r="J949" s="2">
        <v>21.901853000000013</v>
      </c>
      <c r="K949" s="17" t="s">
        <v>54</v>
      </c>
      <c r="L949" s="17" t="s">
        <v>50</v>
      </c>
      <c r="M949" s="17" t="s">
        <v>47</v>
      </c>
    </row>
    <row r="950" spans="1:13" ht="13.5" x14ac:dyDescent="0.25">
      <c r="A950" s="3">
        <v>43390</v>
      </c>
      <c r="B950" s="2">
        <v>19.638999999999999</v>
      </c>
      <c r="C950" s="2">
        <v>23.548064158253879</v>
      </c>
      <c r="D950" s="2">
        <v>0.98586771074439028</v>
      </c>
      <c r="E950" s="2">
        <v>-1.0240752801316309E-2</v>
      </c>
      <c r="F950" s="2">
        <v>20.60708</v>
      </c>
      <c r="G950" s="2">
        <v>21.018049999999999</v>
      </c>
      <c r="H950" s="2">
        <v>22.006610000000006</v>
      </c>
      <c r="I950" s="2">
        <v>23.581172000000002</v>
      </c>
      <c r="J950" s="2">
        <v>21.919049000000015</v>
      </c>
      <c r="K950" s="17" t="s">
        <v>54</v>
      </c>
      <c r="L950" s="17" t="s">
        <v>52</v>
      </c>
      <c r="M950" s="17" t="s">
        <v>47</v>
      </c>
    </row>
    <row r="951" spans="1:13" ht="13.5" x14ac:dyDescent="0.25">
      <c r="A951" s="3">
        <v>43391</v>
      </c>
      <c r="B951" s="2">
        <v>19.606000000000002</v>
      </c>
      <c r="C951" s="2">
        <v>23.385369774109165</v>
      </c>
      <c r="D951" s="2">
        <v>0.97378452836440133</v>
      </c>
      <c r="E951" s="2">
        <v>-1.7448563478552524E-2</v>
      </c>
      <c r="F951" s="2">
        <v>20.240400000000001</v>
      </c>
      <c r="G951" s="2">
        <v>20.79795</v>
      </c>
      <c r="H951" s="2">
        <v>21.828690000000002</v>
      </c>
      <c r="I951" s="2">
        <v>23.468059999999994</v>
      </c>
      <c r="J951" s="2">
        <v>21.936080000000015</v>
      </c>
      <c r="K951" s="17" t="s">
        <v>54</v>
      </c>
      <c r="L951" s="17" t="s">
        <v>52</v>
      </c>
      <c r="M951" s="17" t="s">
        <v>47</v>
      </c>
    </row>
    <row r="952" spans="1:13" ht="13.5" x14ac:dyDescent="0.25">
      <c r="A952" s="3">
        <v>43392</v>
      </c>
      <c r="B952" s="2">
        <v>20.020800000000001</v>
      </c>
      <c r="C952" s="2">
        <v>29.937913253805505</v>
      </c>
      <c r="D952" s="2">
        <v>0.84896169854117431</v>
      </c>
      <c r="E952" s="2">
        <v>-2.6748054811417107E-2</v>
      </c>
      <c r="F952" s="2">
        <v>20.049060000000004</v>
      </c>
      <c r="G952" s="2">
        <v>20.683430000000001</v>
      </c>
      <c r="H952" s="2">
        <v>21.676224999999999</v>
      </c>
      <c r="I952" s="2">
        <v>23.359472</v>
      </c>
      <c r="J952" s="2">
        <v>21.954872000000012</v>
      </c>
      <c r="K952" s="17" t="s">
        <v>54</v>
      </c>
      <c r="L952" s="17" t="s">
        <v>52</v>
      </c>
      <c r="M952" s="17" t="s">
        <v>47</v>
      </c>
    </row>
    <row r="953" spans="1:13" ht="13.5" x14ac:dyDescent="0.25">
      <c r="A953" s="3">
        <v>43395</v>
      </c>
      <c r="B953" s="2">
        <v>20.477900000000002</v>
      </c>
      <c r="C953" s="2">
        <v>36.39378523474069</v>
      </c>
      <c r="D953" s="2">
        <v>0.78957501764216431</v>
      </c>
      <c r="E953" s="2">
        <v>-2.9604756001445708E-2</v>
      </c>
      <c r="F953" s="2">
        <v>19.997199999999999</v>
      </c>
      <c r="G953" s="2">
        <v>20.569840000000003</v>
      </c>
      <c r="H953" s="2">
        <v>21.550149999999995</v>
      </c>
      <c r="I953" s="2">
        <v>23.255219999999998</v>
      </c>
      <c r="J953" s="2">
        <v>21.975837500000015</v>
      </c>
      <c r="K953" s="17" t="s">
        <v>54</v>
      </c>
      <c r="L953" s="17" t="s">
        <v>52</v>
      </c>
      <c r="M953" s="17" t="s">
        <v>47</v>
      </c>
    </row>
    <row r="954" spans="1:13" ht="13.5" x14ac:dyDescent="0.25">
      <c r="A954" s="3">
        <v>43396</v>
      </c>
      <c r="B954" s="2">
        <v>20.2941</v>
      </c>
      <c r="C954" s="2">
        <v>34.997334004598684</v>
      </c>
      <c r="D954" s="2">
        <v>0.75625468340343005</v>
      </c>
      <c r="E954" s="2">
        <v>-3.1810115487423712E-2</v>
      </c>
      <c r="F954" s="2">
        <v>20.007560000000002</v>
      </c>
      <c r="G954" s="2">
        <v>20.440700000000003</v>
      </c>
      <c r="H954" s="2">
        <v>21.414885000000002</v>
      </c>
      <c r="I954" s="2">
        <v>23.142768000000004</v>
      </c>
      <c r="J954" s="2">
        <v>21.995436500000014</v>
      </c>
      <c r="K954" s="17" t="s">
        <v>54</v>
      </c>
      <c r="L954" s="17" t="s">
        <v>52</v>
      </c>
      <c r="M954" s="17" t="s">
        <v>55</v>
      </c>
    </row>
    <row r="955" spans="1:13" ht="13.5" x14ac:dyDescent="0.25">
      <c r="A955" s="3">
        <v>43397</v>
      </c>
      <c r="B955" s="2">
        <v>19.855799999999999</v>
      </c>
      <c r="C955" s="2">
        <v>31.858064645038837</v>
      </c>
      <c r="D955" s="2">
        <v>0.67445265876164484</v>
      </c>
      <c r="E955" s="2">
        <v>-3.5103674740287596E-2</v>
      </c>
      <c r="F955" s="2">
        <v>20.050920000000001</v>
      </c>
      <c r="G955" s="2">
        <v>20.329000000000001</v>
      </c>
      <c r="H955" s="2">
        <v>21.248280000000001</v>
      </c>
      <c r="I955" s="2">
        <v>23.024754000000009</v>
      </c>
      <c r="J955" s="2">
        <v>22.013850500000018</v>
      </c>
      <c r="K955" s="17" t="s">
        <v>54</v>
      </c>
      <c r="L955" s="17" t="s">
        <v>50</v>
      </c>
      <c r="M955" s="17" t="s">
        <v>55</v>
      </c>
    </row>
    <row r="956" spans="1:13" ht="13.5" x14ac:dyDescent="0.25">
      <c r="A956" s="3">
        <v>43398</v>
      </c>
      <c r="B956" s="2">
        <v>19.690899999999999</v>
      </c>
      <c r="C956" s="2">
        <v>30.740833271888917</v>
      </c>
      <c r="D956" s="2">
        <v>0.69940545815897437</v>
      </c>
      <c r="E956" s="2">
        <v>-3.9770338034946617E-2</v>
      </c>
      <c r="F956" s="2">
        <v>20.067900000000002</v>
      </c>
      <c r="G956" s="2">
        <v>20.154149999999998</v>
      </c>
      <c r="H956" s="2">
        <v>21.075785</v>
      </c>
      <c r="I956" s="2">
        <v>22.908532000000008</v>
      </c>
      <c r="J956" s="2">
        <v>22.030724500000016</v>
      </c>
      <c r="K956" s="17" t="s">
        <v>54</v>
      </c>
      <c r="L956" s="17" t="s">
        <v>50</v>
      </c>
      <c r="M956" s="17" t="s">
        <v>55</v>
      </c>
    </row>
    <row r="957" spans="1:13" ht="13.5" x14ac:dyDescent="0.25">
      <c r="A957" s="3">
        <v>43399</v>
      </c>
      <c r="B957" s="2">
        <v>19.9831</v>
      </c>
      <c r="C957" s="2">
        <v>35.085061402200395</v>
      </c>
      <c r="D957" s="2">
        <v>0.63820488266504327</v>
      </c>
      <c r="E957" s="2">
        <v>-4.1144579717483198E-2</v>
      </c>
      <c r="F957" s="2">
        <v>20.060360000000003</v>
      </c>
      <c r="G957" s="2">
        <v>20.054710000000004</v>
      </c>
      <c r="H957" s="2">
        <v>20.924969999999998</v>
      </c>
      <c r="I957" s="2">
        <v>22.808522000000004</v>
      </c>
      <c r="J957" s="2">
        <v>22.048187000000013</v>
      </c>
      <c r="K957" s="17" t="s">
        <v>54</v>
      </c>
      <c r="L957" s="17" t="s">
        <v>52</v>
      </c>
      <c r="M957" s="17" t="s">
        <v>47</v>
      </c>
    </row>
    <row r="958" spans="1:13" ht="13.5" x14ac:dyDescent="0.25">
      <c r="A958" s="3">
        <v>43402</v>
      </c>
      <c r="B958" s="2">
        <v>20.265899999999998</v>
      </c>
      <c r="C958" s="2">
        <v>39.068525661768703</v>
      </c>
      <c r="D958" s="2">
        <v>0.53639753852974081</v>
      </c>
      <c r="E958" s="2">
        <v>-4.01293784786537E-2</v>
      </c>
      <c r="F958" s="2">
        <v>20.017960000000002</v>
      </c>
      <c r="G958" s="2">
        <v>20.007579999999997</v>
      </c>
      <c r="H958" s="2">
        <v>20.788530000000002</v>
      </c>
      <c r="I958" s="2">
        <v>22.709550000000007</v>
      </c>
      <c r="J958" s="2">
        <v>22.066012000000015</v>
      </c>
      <c r="K958" s="17" t="s">
        <v>54</v>
      </c>
      <c r="L958" s="17" t="s">
        <v>52</v>
      </c>
      <c r="M958" s="17" t="s">
        <v>47</v>
      </c>
    </row>
    <row r="959" spans="1:13" ht="13.5" x14ac:dyDescent="0.25">
      <c r="A959" s="3">
        <v>43403</v>
      </c>
      <c r="B959" s="2">
        <v>20.265899999999998</v>
      </c>
      <c r="C959" s="2">
        <v>39.06852566176871</v>
      </c>
      <c r="D959" s="2">
        <v>0.3797536359903475</v>
      </c>
      <c r="E959" s="2">
        <v>-3.6084715009941065E-2</v>
      </c>
      <c r="F959" s="2">
        <v>20.012319999999999</v>
      </c>
      <c r="G959" s="2">
        <v>20.009939999999997</v>
      </c>
      <c r="H959" s="2">
        <v>20.661279999999998</v>
      </c>
      <c r="I959" s="2">
        <v>22.615290000000009</v>
      </c>
      <c r="J959" s="2">
        <v>22.083747500000019</v>
      </c>
      <c r="K959" s="17" t="s">
        <v>54</v>
      </c>
      <c r="L959" s="17" t="s">
        <v>52</v>
      </c>
      <c r="M959" s="17" t="s">
        <v>47</v>
      </c>
    </row>
    <row r="960" spans="1:13" ht="13.5" x14ac:dyDescent="0.25">
      <c r="A960" s="3">
        <v>43404</v>
      </c>
      <c r="B960" s="2">
        <v>20.270600000000002</v>
      </c>
      <c r="C960" s="2">
        <v>39.140509070599379</v>
      </c>
      <c r="D960" s="2">
        <v>0.15926677632569053</v>
      </c>
      <c r="E960" s="2">
        <v>-3.026544283821464E-2</v>
      </c>
      <c r="F960" s="2">
        <v>20.095279999999999</v>
      </c>
      <c r="G960" s="2">
        <v>20.0731</v>
      </c>
      <c r="H960" s="2">
        <v>20.545574999999996</v>
      </c>
      <c r="I960" s="2">
        <v>22.521124000000004</v>
      </c>
      <c r="J960" s="2">
        <v>22.101216000000019</v>
      </c>
      <c r="K960" s="17" t="s">
        <v>54</v>
      </c>
      <c r="L960" s="17" t="s">
        <v>50</v>
      </c>
      <c r="M960" s="17" t="s">
        <v>55</v>
      </c>
    </row>
    <row r="961" spans="1:13" ht="13.5" x14ac:dyDescent="0.25">
      <c r="A961" s="3">
        <v>43405</v>
      </c>
      <c r="B961" s="2">
        <v>20.265899999999998</v>
      </c>
      <c r="C961" s="2">
        <v>39.090775494085207</v>
      </c>
      <c r="D961" s="2">
        <v>-2.7220840520705281E-2</v>
      </c>
      <c r="E961" s="2">
        <v>-2.3621579039782237E-2</v>
      </c>
      <c r="F961" s="2">
        <v>20.210280000000001</v>
      </c>
      <c r="G961" s="2">
        <v>20.139089999999996</v>
      </c>
      <c r="H961" s="2">
        <v>20.468519999999998</v>
      </c>
      <c r="I961" s="2">
        <v>22.43619600000001</v>
      </c>
      <c r="J961" s="2">
        <v>22.116647500000017</v>
      </c>
      <c r="K961" s="17" t="s">
        <v>54</v>
      </c>
      <c r="L961" s="17" t="s">
        <v>50</v>
      </c>
      <c r="M961" s="17" t="s">
        <v>55</v>
      </c>
    </row>
    <row r="962" spans="1:13" ht="13.5" x14ac:dyDescent="0.25">
      <c r="A962" s="3">
        <v>43406</v>
      </c>
      <c r="B962" s="2">
        <v>20.265899999999998</v>
      </c>
      <c r="C962" s="2">
        <v>39.090775494085207</v>
      </c>
      <c r="D962" s="2">
        <v>-0.11672400653402448</v>
      </c>
      <c r="E962" s="2">
        <v>-1.3243526274922248E-2</v>
      </c>
      <c r="F962" s="2">
        <v>20.266839999999998</v>
      </c>
      <c r="G962" s="2">
        <v>20.163599999999999</v>
      </c>
      <c r="H962" s="2">
        <v>20.423514999999998</v>
      </c>
      <c r="I962" s="2">
        <v>22.342126000000007</v>
      </c>
      <c r="J962" s="2">
        <v>22.130513000000018</v>
      </c>
      <c r="K962" s="17" t="s">
        <v>54</v>
      </c>
      <c r="L962" s="17" t="s">
        <v>50</v>
      </c>
      <c r="M962" s="17" t="s">
        <v>55</v>
      </c>
    </row>
    <row r="963" spans="1:13" ht="13.5" x14ac:dyDescent="0.25">
      <c r="A963" s="3">
        <v>43409</v>
      </c>
      <c r="B963" s="2">
        <v>20.265899999999998</v>
      </c>
      <c r="C963" s="2">
        <v>39.090775494085207</v>
      </c>
      <c r="D963" s="2">
        <v>-0.11798746701130725</v>
      </c>
      <c r="E963" s="2">
        <v>-3.4880369779808282E-3</v>
      </c>
      <c r="F963" s="2">
        <v>20.266840000000002</v>
      </c>
      <c r="G963" s="2">
        <v>20.142399999999999</v>
      </c>
      <c r="H963" s="2">
        <v>20.356119999999997</v>
      </c>
      <c r="I963" s="2">
        <v>22.248056000000009</v>
      </c>
      <c r="J963" s="2">
        <v>22.142813000000025</v>
      </c>
      <c r="K963" s="17" t="s">
        <v>54</v>
      </c>
      <c r="L963" s="17" t="s">
        <v>52</v>
      </c>
      <c r="M963" s="17" t="s">
        <v>50</v>
      </c>
    </row>
    <row r="964" spans="1:13" ht="13.5" x14ac:dyDescent="0.25">
      <c r="A964" s="3">
        <v>43410</v>
      </c>
      <c r="B964" s="2">
        <v>20.218699999999998</v>
      </c>
      <c r="C964" s="2">
        <v>38.477538016167863</v>
      </c>
      <c r="D964" s="2">
        <v>-0.13999744354466515</v>
      </c>
      <c r="E964" s="2">
        <v>1.1293108910347099E-2</v>
      </c>
      <c r="F964" s="2">
        <v>20.257400000000001</v>
      </c>
      <c r="G964" s="2">
        <v>20.134859999999996</v>
      </c>
      <c r="H964" s="2">
        <v>20.287779999999998</v>
      </c>
      <c r="I964" s="2">
        <v>22.155680000000004</v>
      </c>
      <c r="J964" s="2">
        <v>22.154429500000024</v>
      </c>
      <c r="K964" s="17" t="s">
        <v>54</v>
      </c>
      <c r="L964" s="17" t="s">
        <v>52</v>
      </c>
      <c r="M964" s="17" t="s">
        <v>47</v>
      </c>
    </row>
    <row r="965" spans="1:13" ht="13.5" x14ac:dyDescent="0.25">
      <c r="A965" s="3">
        <v>43411</v>
      </c>
      <c r="B965" s="2">
        <v>20.077300000000001</v>
      </c>
      <c r="C965" s="2">
        <v>36.623956230588959</v>
      </c>
      <c r="D965" s="2">
        <v>-0.21174375058880557</v>
      </c>
      <c r="E965" s="2">
        <v>2.6420912572553877E-2</v>
      </c>
      <c r="F965" s="2">
        <v>20.218739999999997</v>
      </c>
      <c r="G965" s="2">
        <v>20.15701</v>
      </c>
      <c r="H965" s="2">
        <v>20.243005</v>
      </c>
      <c r="I965" s="2">
        <v>22.064435999999997</v>
      </c>
      <c r="J965" s="2">
        <v>22.161760000000026</v>
      </c>
      <c r="K965" s="17" t="s">
        <v>54</v>
      </c>
      <c r="L965" s="17" t="s">
        <v>52</v>
      </c>
      <c r="M965" s="17" t="s">
        <v>47</v>
      </c>
    </row>
    <row r="966" spans="1:13" ht="13.5" x14ac:dyDescent="0.25">
      <c r="A966" s="3">
        <v>43412</v>
      </c>
      <c r="B966" s="2">
        <v>20.077300000000001</v>
      </c>
      <c r="C966" s="2">
        <v>36.623956230588959</v>
      </c>
      <c r="D966" s="2">
        <v>-0.29343565781041292</v>
      </c>
      <c r="E966" s="2">
        <v>4.159879142795371E-2</v>
      </c>
      <c r="F966" s="2">
        <v>20.18102</v>
      </c>
      <c r="G966" s="2">
        <v>20.195650000000001</v>
      </c>
      <c r="H966" s="2">
        <v>20.174899999999997</v>
      </c>
      <c r="I966" s="2">
        <v>21.951793999999996</v>
      </c>
      <c r="J966" s="2">
        <v>22.168151000000027</v>
      </c>
      <c r="K966" s="17" t="s">
        <v>54</v>
      </c>
      <c r="L966" s="17" t="s">
        <v>50</v>
      </c>
      <c r="M966" s="17" t="s">
        <v>47</v>
      </c>
    </row>
    <row r="967" spans="1:13" ht="13.5" x14ac:dyDescent="0.25">
      <c r="A967" s="3">
        <v>43413</v>
      </c>
      <c r="B967" s="2">
        <v>19.936</v>
      </c>
      <c r="C967" s="2">
        <v>34.687365229450634</v>
      </c>
      <c r="D967" s="2">
        <v>-0.30307819870699504</v>
      </c>
      <c r="E967" s="2">
        <v>5.6891270107913762E-2</v>
      </c>
      <c r="F967" s="2">
        <v>20.11504</v>
      </c>
      <c r="G967" s="2">
        <v>20.190940000000005</v>
      </c>
      <c r="H967" s="2">
        <v>20.122824999999999</v>
      </c>
      <c r="I967" s="2">
        <v>21.836797999999995</v>
      </c>
      <c r="J967" s="2">
        <v>22.174215500000024</v>
      </c>
      <c r="K967" s="17" t="s">
        <v>54</v>
      </c>
      <c r="L967" s="17" t="s">
        <v>50</v>
      </c>
      <c r="M967" s="17" t="s">
        <v>47</v>
      </c>
    </row>
    <row r="968" spans="1:13" ht="13.5" x14ac:dyDescent="0.25">
      <c r="A968" s="3">
        <v>43416</v>
      </c>
      <c r="B968" s="2">
        <v>19.837</v>
      </c>
      <c r="C968" s="2">
        <v>33.35650953106726</v>
      </c>
      <c r="D968" s="2">
        <v>-0.25580123560651913</v>
      </c>
      <c r="E968" s="2">
        <v>7.3354681373645064E-2</v>
      </c>
      <c r="F968" s="2">
        <v>20.029260000000001</v>
      </c>
      <c r="G968" s="2">
        <v>20.148050000000001</v>
      </c>
      <c r="H968" s="2">
        <v>20.077814999999994</v>
      </c>
      <c r="I968" s="2">
        <v>21.733017999999998</v>
      </c>
      <c r="J968" s="2">
        <v>22.180031000000028</v>
      </c>
      <c r="K968" s="17" t="s">
        <v>54</v>
      </c>
      <c r="L968" s="17" t="s">
        <v>52</v>
      </c>
      <c r="M968" s="17" t="s">
        <v>47</v>
      </c>
    </row>
    <row r="969" spans="1:13" ht="13.5" x14ac:dyDescent="0.25">
      <c r="A969" s="3">
        <v>43417</v>
      </c>
      <c r="B969" s="2">
        <v>19.837</v>
      </c>
      <c r="C969" s="2">
        <v>33.35650953106726</v>
      </c>
      <c r="D969" s="2">
        <v>-0.21095801681718385</v>
      </c>
      <c r="E969" s="2">
        <v>9.2053860891459643E-2</v>
      </c>
      <c r="F969" s="2">
        <v>19.952919999999999</v>
      </c>
      <c r="G969" s="2">
        <v>20.105160000000001</v>
      </c>
      <c r="H969" s="2">
        <v>20.057549999999996</v>
      </c>
      <c r="I969" s="2">
        <v>21.627354</v>
      </c>
      <c r="J969" s="2">
        <v>22.183475500000029</v>
      </c>
      <c r="K969" s="17" t="s">
        <v>54</v>
      </c>
      <c r="L969" s="17" t="s">
        <v>52</v>
      </c>
      <c r="M969" s="17" t="s">
        <v>47</v>
      </c>
    </row>
    <row r="970" spans="1:13" ht="13.5" x14ac:dyDescent="0.25">
      <c r="A970" s="3">
        <v>43418</v>
      </c>
      <c r="B970" s="2">
        <v>19.9831</v>
      </c>
      <c r="C970" s="2">
        <v>37.463091106827356</v>
      </c>
      <c r="D970" s="2">
        <v>-0.17863175689029731</v>
      </c>
      <c r="E970" s="2">
        <v>0.11106084959336918</v>
      </c>
      <c r="F970" s="2">
        <v>19.934080000000002</v>
      </c>
      <c r="G970" s="2">
        <v>20.076409999999999</v>
      </c>
      <c r="H970" s="2">
        <v>20.074754999999993</v>
      </c>
      <c r="I970" s="2">
        <v>21.536487999999999</v>
      </c>
      <c r="J970" s="2">
        <v>22.186420500000025</v>
      </c>
      <c r="K970" s="17" t="s">
        <v>48</v>
      </c>
      <c r="L970" s="17" t="s">
        <v>50</v>
      </c>
      <c r="M970" s="17" t="s">
        <v>53</v>
      </c>
    </row>
    <row r="971" spans="1:13" ht="13.5" x14ac:dyDescent="0.25">
      <c r="A971" s="3">
        <v>43419</v>
      </c>
      <c r="B971" s="2">
        <v>19.846399999999999</v>
      </c>
      <c r="C971" s="2">
        <v>35.272971901833102</v>
      </c>
      <c r="D971" s="2">
        <v>-0.1385900232508277</v>
      </c>
      <c r="E971" s="2">
        <v>0.13543952134003948</v>
      </c>
      <c r="F971" s="2">
        <v>19.887899999999998</v>
      </c>
      <c r="G971" s="2">
        <v>20.034459999999999</v>
      </c>
      <c r="H971" s="2">
        <v>20.086774999999992</v>
      </c>
      <c r="I971" s="2">
        <v>21.447977999999999</v>
      </c>
      <c r="J971" s="2">
        <v>22.189263500000028</v>
      </c>
      <c r="K971" s="17" t="s">
        <v>54</v>
      </c>
      <c r="L971" s="17" t="s">
        <v>50</v>
      </c>
      <c r="M971" s="17" t="s">
        <v>47</v>
      </c>
    </row>
    <row r="972" spans="1:13" ht="13.5" x14ac:dyDescent="0.25">
      <c r="A972" s="3">
        <v>43420</v>
      </c>
      <c r="B972" s="2">
        <v>19.8888</v>
      </c>
      <c r="C972" s="2">
        <v>36.512718433667295</v>
      </c>
      <c r="D972" s="2">
        <v>-0.10399903509168595</v>
      </c>
      <c r="E972" s="2">
        <v>0.17684078879222764</v>
      </c>
      <c r="F972" s="2">
        <v>19.87846</v>
      </c>
      <c r="G972" s="2">
        <v>19.996749999999999</v>
      </c>
      <c r="H972" s="2">
        <v>20.080174999999993</v>
      </c>
      <c r="I972" s="2">
        <v>21.370213999999997</v>
      </c>
      <c r="J972" s="2">
        <v>22.191065500000025</v>
      </c>
      <c r="K972" s="17" t="s">
        <v>48</v>
      </c>
      <c r="L972" s="17" t="s">
        <v>50</v>
      </c>
      <c r="M972" s="17" t="s">
        <v>53</v>
      </c>
    </row>
    <row r="973" spans="1:13" ht="13.5" x14ac:dyDescent="0.25">
      <c r="A973" s="3">
        <v>43423</v>
      </c>
      <c r="B973" s="2">
        <v>19.8841</v>
      </c>
      <c r="C973" s="2">
        <v>36.429423953226056</v>
      </c>
      <c r="D973" s="2">
        <v>-7.1067075307841066E-2</v>
      </c>
      <c r="E973" s="2">
        <v>0.24089765482863171</v>
      </c>
      <c r="F973" s="2">
        <v>19.887880000000003</v>
      </c>
      <c r="G973" s="2">
        <v>19.958570000000002</v>
      </c>
      <c r="H973" s="2">
        <v>20.050484999999998</v>
      </c>
      <c r="I973" s="2">
        <v>21.321197999999999</v>
      </c>
      <c r="J973" s="2">
        <v>22.192173000000029</v>
      </c>
      <c r="K973" s="17" t="s">
        <v>48</v>
      </c>
      <c r="L973" s="17" t="s">
        <v>50</v>
      </c>
      <c r="M973" s="17" t="s">
        <v>51</v>
      </c>
    </row>
    <row r="974" spans="1:13" ht="13.5" x14ac:dyDescent="0.25">
      <c r="A974" s="3">
        <v>43425</v>
      </c>
      <c r="B974" s="2">
        <v>19.794599999999999</v>
      </c>
      <c r="C974" s="2">
        <v>34.801336107664369</v>
      </c>
      <c r="D974" s="2">
        <v>-4.0736712795624186E-2</v>
      </c>
      <c r="E974" s="2">
        <v>0.32103835912598949</v>
      </c>
      <c r="F974" s="2">
        <v>19.8794</v>
      </c>
      <c r="G974" s="2">
        <v>19.916159999999998</v>
      </c>
      <c r="H974" s="2">
        <v>20.025509999999997</v>
      </c>
      <c r="I974" s="2">
        <v>21.243246000000003</v>
      </c>
      <c r="J974" s="2">
        <v>22.19227400000003</v>
      </c>
      <c r="K974" s="17" t="s">
        <v>48</v>
      </c>
      <c r="L974" s="17" t="s">
        <v>50</v>
      </c>
      <c r="M974" s="17" t="s">
        <v>53</v>
      </c>
    </row>
    <row r="975" spans="1:13" ht="13.5" x14ac:dyDescent="0.25">
      <c r="A975" s="3">
        <v>43426</v>
      </c>
      <c r="B975" s="2">
        <v>19.789899999999999</v>
      </c>
      <c r="C975" s="2">
        <v>34.713598724913652</v>
      </c>
      <c r="D975" s="2">
        <v>-3.3082021792651517E-2</v>
      </c>
      <c r="E975" s="2">
        <v>0.41607258128955171</v>
      </c>
      <c r="F975" s="2">
        <v>19.84076</v>
      </c>
      <c r="G975" s="2">
        <v>19.887419999999999</v>
      </c>
      <c r="H975" s="2">
        <v>20.022214999999999</v>
      </c>
      <c r="I975" s="2">
        <v>21.158318000000005</v>
      </c>
      <c r="J975" s="2">
        <v>22.19170250000003</v>
      </c>
      <c r="K975" s="17" t="s">
        <v>54</v>
      </c>
      <c r="L975" s="17" t="s">
        <v>50</v>
      </c>
      <c r="M975" s="17" t="s">
        <v>47</v>
      </c>
    </row>
    <row r="976" spans="1:13" ht="13.5" x14ac:dyDescent="0.25">
      <c r="A976" s="3">
        <v>43427</v>
      </c>
      <c r="B976" s="2">
        <v>19.511800000000001</v>
      </c>
      <c r="C976" s="2">
        <v>29.908796563789977</v>
      </c>
      <c r="D976" s="2">
        <v>-2.8325399892672465E-3</v>
      </c>
      <c r="E976" s="2">
        <v>0.51668528259192814</v>
      </c>
      <c r="F976" s="2">
        <v>19.77384</v>
      </c>
      <c r="G976" s="2">
        <v>19.830869999999997</v>
      </c>
      <c r="H976" s="2">
        <v>20.013259999999999</v>
      </c>
      <c r="I976" s="2">
        <v>21.078198</v>
      </c>
      <c r="J976" s="2">
        <v>22.188823500000026</v>
      </c>
      <c r="K976" s="17" t="s">
        <v>54</v>
      </c>
      <c r="L976" s="17" t="s">
        <v>52</v>
      </c>
      <c r="M976" s="17" t="s">
        <v>47</v>
      </c>
    </row>
    <row r="977" spans="1:13" ht="13.5" x14ac:dyDescent="0.25">
      <c r="A977" s="3">
        <v>43430</v>
      </c>
      <c r="B977" s="2">
        <v>19.078199999999999</v>
      </c>
      <c r="C977" s="2">
        <v>24.268607130975411</v>
      </c>
      <c r="D977" s="2">
        <v>3.7723977548875354E-2</v>
      </c>
      <c r="E977" s="2">
        <v>0.61191303654530693</v>
      </c>
      <c r="F977" s="2">
        <v>19.611719999999998</v>
      </c>
      <c r="G977" s="2">
        <v>19.745089999999998</v>
      </c>
      <c r="H977" s="2">
        <v>19.968015000000001</v>
      </c>
      <c r="I977" s="2">
        <v>20.989594</v>
      </c>
      <c r="J977" s="2">
        <v>22.180622500000027</v>
      </c>
      <c r="K977" s="17" t="s">
        <v>54</v>
      </c>
      <c r="L977" s="17" t="s">
        <v>52</v>
      </c>
      <c r="M977" s="17" t="s">
        <v>47</v>
      </c>
    </row>
    <row r="978" spans="1:13" ht="13.5" x14ac:dyDescent="0.25">
      <c r="A978" s="3">
        <v>43431</v>
      </c>
      <c r="B978" s="2">
        <v>19.3233</v>
      </c>
      <c r="C978" s="2">
        <v>32.067147488600312</v>
      </c>
      <c r="D978" s="2">
        <v>4.5458297813240733E-2</v>
      </c>
      <c r="E978" s="2">
        <v>0.69717791437686838</v>
      </c>
      <c r="F978" s="2">
        <v>19.499559999999999</v>
      </c>
      <c r="G978" s="2">
        <v>19.693719999999999</v>
      </c>
      <c r="H978" s="2">
        <v>19.920884999999998</v>
      </c>
      <c r="I978" s="2">
        <v>20.910888</v>
      </c>
      <c r="J978" s="2">
        <v>22.169866500000023</v>
      </c>
      <c r="K978" s="17" t="s">
        <v>54</v>
      </c>
      <c r="L978" s="17" t="s">
        <v>52</v>
      </c>
      <c r="M978" s="17" t="s">
        <v>47</v>
      </c>
    </row>
    <row r="979" spans="1:13" ht="13.5" x14ac:dyDescent="0.25">
      <c r="A979" s="3">
        <v>43432</v>
      </c>
      <c r="B979" s="2">
        <v>19.4175</v>
      </c>
      <c r="C979" s="2">
        <v>34.844191683452308</v>
      </c>
      <c r="D979" s="2">
        <v>4.9876260438452391E-2</v>
      </c>
      <c r="E979" s="2">
        <v>0.76220641377423604</v>
      </c>
      <c r="F979" s="2">
        <v>19.424140000000001</v>
      </c>
      <c r="G979" s="2">
        <v>19.651769999999999</v>
      </c>
      <c r="H979" s="2">
        <v>19.878464999999998</v>
      </c>
      <c r="I979" s="2">
        <v>20.833594000000002</v>
      </c>
      <c r="J979" s="2">
        <v>22.158664500000018</v>
      </c>
      <c r="K979" s="17" t="s">
        <v>54</v>
      </c>
      <c r="L979" s="17" t="s">
        <v>50</v>
      </c>
      <c r="M979" s="17" t="s">
        <v>47</v>
      </c>
    </row>
    <row r="980" spans="1:13" ht="13.5" x14ac:dyDescent="0.25">
      <c r="A980" s="3">
        <v>43433</v>
      </c>
      <c r="B980" s="2">
        <v>19.3233</v>
      </c>
      <c r="C980" s="2">
        <v>33.374901372858929</v>
      </c>
      <c r="D980" s="2">
        <v>8.7004564370584347E-2</v>
      </c>
      <c r="E980" s="2">
        <v>0.81585778275720566</v>
      </c>
      <c r="F980" s="2">
        <v>19.330820000000003</v>
      </c>
      <c r="G980" s="2">
        <v>19.585789999999996</v>
      </c>
      <c r="H980" s="2">
        <v>19.831099999999999</v>
      </c>
      <c r="I980" s="2">
        <v>20.749704000000001</v>
      </c>
      <c r="J980" s="2">
        <v>22.149899500000014</v>
      </c>
      <c r="K980" s="17" t="s">
        <v>54</v>
      </c>
      <c r="L980" s="17" t="s">
        <v>50</v>
      </c>
      <c r="M980" s="17" t="s">
        <v>47</v>
      </c>
    </row>
    <row r="981" spans="1:13" ht="13.5" x14ac:dyDescent="0.25">
      <c r="A981" s="3">
        <v>43434</v>
      </c>
      <c r="B981" s="2">
        <v>19.558900000000001</v>
      </c>
      <c r="C981" s="2">
        <v>40.170133836333981</v>
      </c>
      <c r="D981" s="2">
        <v>8.4138653612331638E-2</v>
      </c>
      <c r="E981" s="2">
        <v>0.85023120271835229</v>
      </c>
      <c r="F981" s="2">
        <v>19.340240000000001</v>
      </c>
      <c r="G981" s="2">
        <v>19.557039999999997</v>
      </c>
      <c r="H981" s="2">
        <v>19.795749999999998</v>
      </c>
      <c r="I981" s="2">
        <v>20.677593999999999</v>
      </c>
      <c r="J981" s="2">
        <v>22.143654500000011</v>
      </c>
      <c r="K981" s="17" t="s">
        <v>48</v>
      </c>
      <c r="L981" s="17" t="s">
        <v>50</v>
      </c>
      <c r="M981" s="17" t="s">
        <v>51</v>
      </c>
    </row>
    <row r="982" spans="1:13" ht="13.5" x14ac:dyDescent="0.25">
      <c r="A982" s="3">
        <v>43437</v>
      </c>
      <c r="B982" s="2">
        <v>20.030200000000001</v>
      </c>
      <c r="C982" s="2">
        <v>50.947943513763796</v>
      </c>
      <c r="D982" s="2">
        <v>5.5822755968545579E-2</v>
      </c>
      <c r="E982" s="2">
        <v>0.84320084867875555</v>
      </c>
      <c r="F982" s="2">
        <v>19.530639999999998</v>
      </c>
      <c r="G982" s="2">
        <v>19.571179999999998</v>
      </c>
      <c r="H982" s="2">
        <v>19.783965000000002</v>
      </c>
      <c r="I982" s="2">
        <v>20.616796000000001</v>
      </c>
      <c r="J982" s="2">
        <v>22.14314400000001</v>
      </c>
      <c r="K982" s="17" t="s">
        <v>48</v>
      </c>
      <c r="L982" s="17" t="s">
        <v>49</v>
      </c>
      <c r="M982" s="17" t="s">
        <v>51</v>
      </c>
    </row>
    <row r="983" spans="1:13" ht="13.5" x14ac:dyDescent="0.25">
      <c r="A983" s="3">
        <v>43438</v>
      </c>
      <c r="B983" s="2">
        <v>20.265899999999998</v>
      </c>
      <c r="C983" s="2">
        <v>55.28606942702082</v>
      </c>
      <c r="D983" s="2">
        <v>1.320804692035793E-2</v>
      </c>
      <c r="E983" s="2">
        <v>0.78166498909848126</v>
      </c>
      <c r="F983" s="2">
        <v>19.719160000000002</v>
      </c>
      <c r="G983" s="2">
        <v>19.609359999999999</v>
      </c>
      <c r="H983" s="2">
        <v>19.783965000000002</v>
      </c>
      <c r="I983" s="2">
        <v>20.562125999999999</v>
      </c>
      <c r="J983" s="2">
        <v>22.140456500000013</v>
      </c>
      <c r="K983" s="17" t="s">
        <v>48</v>
      </c>
      <c r="L983" s="17" t="s">
        <v>49</v>
      </c>
      <c r="M983" s="17" t="s">
        <v>51</v>
      </c>
    </row>
    <row r="984" spans="1:13" ht="13.5" x14ac:dyDescent="0.25">
      <c r="A984" s="3">
        <v>43439</v>
      </c>
      <c r="B984" s="2">
        <v>20.261099999999999</v>
      </c>
      <c r="C984" s="2">
        <v>55.179044375266535</v>
      </c>
      <c r="D984" s="2">
        <v>-3.8094737056663774E-2</v>
      </c>
      <c r="E984" s="2">
        <v>0.667694817854529</v>
      </c>
      <c r="F984" s="2">
        <v>19.887879999999999</v>
      </c>
      <c r="G984" s="2">
        <v>19.656010000000002</v>
      </c>
      <c r="H984" s="2">
        <v>19.786085</v>
      </c>
      <c r="I984" s="2">
        <v>20.507359999999998</v>
      </c>
      <c r="J984" s="2">
        <v>22.137297500000013</v>
      </c>
      <c r="K984" s="17" t="s">
        <v>48</v>
      </c>
      <c r="L984" s="17" t="s">
        <v>50</v>
      </c>
      <c r="M984" s="17" t="s">
        <v>51</v>
      </c>
    </row>
    <row r="985" spans="1:13" ht="13.5" x14ac:dyDescent="0.25">
      <c r="A985" s="3">
        <v>43440</v>
      </c>
      <c r="B985" s="2">
        <v>20.261099999999999</v>
      </c>
      <c r="C985" s="2">
        <v>55.179044375266542</v>
      </c>
      <c r="D985" s="2">
        <v>-8.3894414109238369E-2</v>
      </c>
      <c r="E985" s="2">
        <v>0.52740529256669078</v>
      </c>
      <c r="F985" s="2">
        <v>20.07544</v>
      </c>
      <c r="G985" s="2">
        <v>19.703130000000002</v>
      </c>
      <c r="H985" s="2">
        <v>19.795274999999997</v>
      </c>
      <c r="I985" s="2">
        <v>20.448823999999998</v>
      </c>
      <c r="J985" s="2">
        <v>22.133244000000008</v>
      </c>
      <c r="K985" s="17" t="s">
        <v>48</v>
      </c>
      <c r="L985" s="17" t="s">
        <v>49</v>
      </c>
      <c r="M985" s="17" t="s">
        <v>51</v>
      </c>
    </row>
    <row r="986" spans="1:13" ht="13.5" x14ac:dyDescent="0.25">
      <c r="A986" s="3">
        <v>43441</v>
      </c>
      <c r="B986" s="2">
        <v>20.445</v>
      </c>
      <c r="C986" s="2">
        <v>58.729012479401277</v>
      </c>
      <c r="D986" s="2">
        <v>-0.18059792844832856</v>
      </c>
      <c r="E986" s="2">
        <v>0.38346592437739385</v>
      </c>
      <c r="F986" s="2">
        <v>20.252659999999999</v>
      </c>
      <c r="G986" s="2">
        <v>19.79645</v>
      </c>
      <c r="H986" s="2">
        <v>19.813659999999999</v>
      </c>
      <c r="I986" s="2">
        <v>20.394908000000001</v>
      </c>
      <c r="J986" s="2">
        <v>22.130333500000006</v>
      </c>
      <c r="K986" s="17" t="s">
        <v>48</v>
      </c>
      <c r="L986" s="17" t="s">
        <v>49</v>
      </c>
      <c r="M986" s="17" t="s">
        <v>51</v>
      </c>
    </row>
    <row r="987" spans="1:13" ht="13.5" x14ac:dyDescent="0.25">
      <c r="A987" s="3">
        <v>43444</v>
      </c>
      <c r="B987" s="2">
        <v>19.1112</v>
      </c>
      <c r="C987" s="2">
        <v>36.282968225329732</v>
      </c>
      <c r="D987" s="2">
        <v>-0.23284714420176655</v>
      </c>
      <c r="E987" s="2">
        <v>0.24521859663499188</v>
      </c>
      <c r="F987" s="2">
        <v>20.068860000000001</v>
      </c>
      <c r="G987" s="2">
        <v>19.79975</v>
      </c>
      <c r="H987" s="2">
        <v>19.772419999999997</v>
      </c>
      <c r="I987" s="2">
        <v>20.317143999999999</v>
      </c>
      <c r="J987" s="2">
        <v>22.122387000000003</v>
      </c>
      <c r="K987" s="17" t="s">
        <v>48</v>
      </c>
      <c r="L987" s="17" t="s">
        <v>50</v>
      </c>
      <c r="M987" s="17" t="s">
        <v>53</v>
      </c>
    </row>
    <row r="988" spans="1:13" ht="13.5" x14ac:dyDescent="0.25">
      <c r="A988" s="3">
        <v>43445</v>
      </c>
      <c r="B988" s="2">
        <v>19.950099999999999</v>
      </c>
      <c r="C988" s="2">
        <v>49.385763879453563</v>
      </c>
      <c r="D988" s="2">
        <v>-0.2959387275504497</v>
      </c>
      <c r="E988" s="2">
        <v>0.12595925992241658</v>
      </c>
      <c r="F988" s="2">
        <v>20.005700000000001</v>
      </c>
      <c r="G988" s="2">
        <v>19.862429999999996</v>
      </c>
      <c r="H988" s="2">
        <v>19.778074999999998</v>
      </c>
      <c r="I988" s="2">
        <v>20.256252000000003</v>
      </c>
      <c r="J988" s="2">
        <v>22.119664000000004</v>
      </c>
      <c r="K988" s="17" t="s">
        <v>54</v>
      </c>
      <c r="L988" s="17" t="s">
        <v>50</v>
      </c>
      <c r="M988" s="17" t="s">
        <v>47</v>
      </c>
    </row>
    <row r="989" spans="1:13" ht="13.5" x14ac:dyDescent="0.25">
      <c r="A989" s="3">
        <v>43446</v>
      </c>
      <c r="B989" s="2">
        <v>19.794599999999999</v>
      </c>
      <c r="C989" s="2">
        <v>47.43841620952778</v>
      </c>
      <c r="D989" s="2">
        <v>-0.32312912786579417</v>
      </c>
      <c r="E989" s="2">
        <v>3.0120784788574315E-2</v>
      </c>
      <c r="F989" s="2">
        <v>19.912400000000002</v>
      </c>
      <c r="G989" s="2">
        <v>19.90014</v>
      </c>
      <c r="H989" s="2">
        <v>19.775955</v>
      </c>
      <c r="I989" s="2">
        <v>20.195926</v>
      </c>
      <c r="J989" s="2">
        <v>22.115738500000003</v>
      </c>
      <c r="K989" s="17" t="s">
        <v>48</v>
      </c>
      <c r="L989" s="17" t="s">
        <v>50</v>
      </c>
      <c r="M989" s="17" t="s">
        <v>53</v>
      </c>
    </row>
    <row r="990" spans="1:13" ht="13.5" x14ac:dyDescent="0.25">
      <c r="A990" s="3">
        <v>43447</v>
      </c>
      <c r="B990" s="2">
        <v>19.794599999999999</v>
      </c>
      <c r="C990" s="2">
        <v>47.43841620952778</v>
      </c>
      <c r="D990" s="2">
        <v>-0.35953950842208471</v>
      </c>
      <c r="E990" s="2">
        <v>-4.3225038316911192E-2</v>
      </c>
      <c r="F990" s="2">
        <v>19.819099999999999</v>
      </c>
      <c r="G990" s="2">
        <v>19.94727</v>
      </c>
      <c r="H990" s="2">
        <v>19.766529999999996</v>
      </c>
      <c r="I990" s="2">
        <v>20.140124</v>
      </c>
      <c r="J990" s="2">
        <v>22.109822000000005</v>
      </c>
      <c r="K990" s="17" t="s">
        <v>48</v>
      </c>
      <c r="L990" s="17" t="s">
        <v>50</v>
      </c>
      <c r="M990" s="17" t="s">
        <v>53</v>
      </c>
    </row>
    <row r="991" spans="1:13" ht="13.5" x14ac:dyDescent="0.25">
      <c r="A991" s="3">
        <v>43448</v>
      </c>
      <c r="B991" s="2">
        <v>19.558900000000001</v>
      </c>
      <c r="C991" s="2">
        <v>44.363282869581504</v>
      </c>
      <c r="D991" s="2">
        <v>-0.3356343705853071</v>
      </c>
      <c r="E991" s="2">
        <v>-9.7798192983556964E-2</v>
      </c>
      <c r="F991" s="2">
        <v>19.641880000000004</v>
      </c>
      <c r="G991" s="2">
        <v>19.947269999999996</v>
      </c>
      <c r="H991" s="2">
        <v>19.752154999999998</v>
      </c>
      <c r="I991" s="2">
        <v>20.095161999999998</v>
      </c>
      <c r="J991" s="2">
        <v>22.102503500000008</v>
      </c>
      <c r="K991" s="17" t="s">
        <v>54</v>
      </c>
      <c r="L991" s="17" t="s">
        <v>50</v>
      </c>
      <c r="M991" s="17" t="s">
        <v>47</v>
      </c>
    </row>
    <row r="992" spans="1:13" ht="13.5" x14ac:dyDescent="0.25">
      <c r="A992" s="3">
        <v>43451</v>
      </c>
      <c r="B992" s="2">
        <v>19.775700000000001</v>
      </c>
      <c r="C992" s="2">
        <v>47.720283140086785</v>
      </c>
      <c r="D992" s="2">
        <v>-0.25663194782902465</v>
      </c>
      <c r="E992" s="2">
        <v>-0.1373150181436559</v>
      </c>
      <c r="F992" s="2">
        <v>19.77478</v>
      </c>
      <c r="G992" s="2">
        <v>19.92182</v>
      </c>
      <c r="H992" s="2">
        <v>19.746499999999997</v>
      </c>
      <c r="I992" s="2">
        <v>20.067356</v>
      </c>
      <c r="J992" s="2">
        <v>22.097365000000011</v>
      </c>
      <c r="K992" s="17" t="s">
        <v>48</v>
      </c>
      <c r="L992" s="17" t="s">
        <v>50</v>
      </c>
      <c r="M992" s="17" t="s">
        <v>51</v>
      </c>
    </row>
    <row r="993" spans="1:13" ht="13.5" x14ac:dyDescent="0.25">
      <c r="A993" s="3">
        <v>43452</v>
      </c>
      <c r="B993" s="2">
        <v>19.766300000000001</v>
      </c>
      <c r="C993" s="2">
        <v>47.586215394961705</v>
      </c>
      <c r="D993" s="2">
        <v>-0.15195276250340228</v>
      </c>
      <c r="E993" s="2">
        <v>-0.15545054960318219</v>
      </c>
      <c r="F993" s="2">
        <v>19.738019999999999</v>
      </c>
      <c r="G993" s="2">
        <v>19.871860000000002</v>
      </c>
      <c r="H993" s="2">
        <v>19.740609999999997</v>
      </c>
      <c r="I993" s="2">
        <v>20.030405999999999</v>
      </c>
      <c r="J993" s="2">
        <v>22.092246500000009</v>
      </c>
      <c r="K993" s="17" t="s">
        <v>54</v>
      </c>
      <c r="L993" s="17" t="s">
        <v>50</v>
      </c>
      <c r="M993" s="17" t="s">
        <v>47</v>
      </c>
    </row>
    <row r="994" spans="1:13" ht="13.5" x14ac:dyDescent="0.25">
      <c r="A994" s="3">
        <v>43453</v>
      </c>
      <c r="B994" s="2">
        <v>19.4175</v>
      </c>
      <c r="C994" s="2">
        <v>42.783061933980072</v>
      </c>
      <c r="D994" s="2">
        <v>-3.7415477561637545E-2</v>
      </c>
      <c r="E994" s="2">
        <v>-0.15975309293546086</v>
      </c>
      <c r="F994" s="2">
        <v>19.662600000000001</v>
      </c>
      <c r="G994" s="2">
        <v>19.787500000000001</v>
      </c>
      <c r="H994" s="2">
        <v>19.721755000000002</v>
      </c>
      <c r="I994" s="2">
        <v>19.987045999999996</v>
      </c>
      <c r="J994" s="2">
        <v>22.084422000000007</v>
      </c>
      <c r="K994" s="17" t="s">
        <v>54</v>
      </c>
      <c r="L994" s="17" t="s">
        <v>50</v>
      </c>
      <c r="M994" s="17" t="s">
        <v>47</v>
      </c>
    </row>
    <row r="995" spans="1:13" ht="13.5" x14ac:dyDescent="0.25">
      <c r="A995" s="3">
        <v>43454</v>
      </c>
      <c r="B995" s="2">
        <v>19.771000000000001</v>
      </c>
      <c r="C995" s="2">
        <v>48.460861727732684</v>
      </c>
      <c r="D995" s="2">
        <v>3.6176588732473647E-2</v>
      </c>
      <c r="E995" s="2">
        <v>-0.16667276829150945</v>
      </c>
      <c r="F995" s="2">
        <v>19.657879999999999</v>
      </c>
      <c r="G995" s="2">
        <v>19.738490000000002</v>
      </c>
      <c r="H995" s="2">
        <v>19.720810000000004</v>
      </c>
      <c r="I995" s="2">
        <v>19.963009999999993</v>
      </c>
      <c r="J995" s="2">
        <v>22.078589000000008</v>
      </c>
      <c r="K995" s="17" t="s">
        <v>54</v>
      </c>
      <c r="L995" s="17" t="s">
        <v>50</v>
      </c>
      <c r="M995" s="17" t="s">
        <v>47</v>
      </c>
    </row>
    <row r="996" spans="1:13" ht="13.5" x14ac:dyDescent="0.25">
      <c r="A996" s="3">
        <v>43455</v>
      </c>
      <c r="B996" s="2">
        <v>19.747399999999999</v>
      </c>
      <c r="C996" s="2">
        <v>48.117567584008597</v>
      </c>
      <c r="D996" s="2">
        <v>0.12904756273802676</v>
      </c>
      <c r="E996" s="2">
        <v>-0.1750050613229002</v>
      </c>
      <c r="F996" s="2">
        <v>19.69558</v>
      </c>
      <c r="G996" s="2">
        <v>19.668730000000004</v>
      </c>
      <c r="H996" s="2">
        <v>19.732589999999998</v>
      </c>
      <c r="I996" s="2">
        <v>19.929169999999996</v>
      </c>
      <c r="J996" s="2">
        <v>22.07140750000001</v>
      </c>
      <c r="K996" s="17" t="s">
        <v>48</v>
      </c>
      <c r="L996" s="17" t="s">
        <v>50</v>
      </c>
      <c r="M996" s="17" t="s">
        <v>51</v>
      </c>
    </row>
    <row r="997" spans="1:13" ht="13.5" x14ac:dyDescent="0.25">
      <c r="A997" s="3">
        <v>43458</v>
      </c>
      <c r="B997" s="2">
        <v>19.700299999999999</v>
      </c>
      <c r="C997" s="2">
        <v>47.395945130542607</v>
      </c>
      <c r="D997" s="2">
        <v>6.5778408023433599E-3</v>
      </c>
      <c r="E997" s="2">
        <v>-0.17906276075810657</v>
      </c>
      <c r="F997" s="2">
        <v>19.680500000000002</v>
      </c>
      <c r="G997" s="2">
        <v>19.727639999999997</v>
      </c>
      <c r="H997" s="2">
        <v>19.763695000000002</v>
      </c>
      <c r="I997" s="2">
        <v>19.903625999999999</v>
      </c>
      <c r="J997" s="2">
        <v>22.064773500000012</v>
      </c>
      <c r="K997" s="17" t="s">
        <v>54</v>
      </c>
      <c r="L997" s="17" t="s">
        <v>50</v>
      </c>
      <c r="M997" s="17" t="s">
        <v>47</v>
      </c>
    </row>
    <row r="998" spans="1:13" ht="13.5" x14ac:dyDescent="0.25">
      <c r="A998" s="3">
        <v>43459</v>
      </c>
      <c r="B998" s="2">
        <v>19.3704</v>
      </c>
      <c r="C998" s="2">
        <v>42.579236914210263</v>
      </c>
      <c r="D998" s="2">
        <v>5.7336003493166032E-2</v>
      </c>
      <c r="E998" s="2">
        <v>-0.18964603720364101</v>
      </c>
      <c r="F998" s="2">
        <v>19.601320000000001</v>
      </c>
      <c r="G998" s="2">
        <v>19.66967</v>
      </c>
      <c r="H998" s="2">
        <v>19.76605</v>
      </c>
      <c r="I998" s="2">
        <v>19.876289999999997</v>
      </c>
      <c r="J998" s="2">
        <v>22.056557000000012</v>
      </c>
      <c r="K998" s="17" t="s">
        <v>54</v>
      </c>
      <c r="L998" s="17" t="s">
        <v>50</v>
      </c>
      <c r="M998" s="17" t="s">
        <v>47</v>
      </c>
    </row>
    <row r="999" spans="1:13" ht="13.5" x14ac:dyDescent="0.25">
      <c r="A999" s="3">
        <v>43460</v>
      </c>
      <c r="B999" s="2">
        <v>19.228999999999999</v>
      </c>
      <c r="C999" s="2">
        <v>40.671363063690961</v>
      </c>
      <c r="D999" s="2">
        <v>8.9607657983204803E-2</v>
      </c>
      <c r="E999" s="2">
        <v>-0.20790651543239899</v>
      </c>
      <c r="F999" s="2">
        <v>19.56362</v>
      </c>
      <c r="G999" s="2">
        <v>19.613109999999999</v>
      </c>
      <c r="H999" s="2">
        <v>19.756625</v>
      </c>
      <c r="I999" s="2">
        <v>19.856023999999998</v>
      </c>
      <c r="J999" s="2">
        <v>22.047678500000011</v>
      </c>
      <c r="K999" s="17" t="s">
        <v>54</v>
      </c>
      <c r="L999" s="17" t="s">
        <v>50</v>
      </c>
      <c r="M999" s="17" t="s">
        <v>47</v>
      </c>
    </row>
    <row r="1000" spans="1:13" ht="13.5" x14ac:dyDescent="0.25">
      <c r="A1000" s="3">
        <v>43461</v>
      </c>
      <c r="B1000" s="2">
        <v>19.747399999999999</v>
      </c>
      <c r="C1000" s="2">
        <v>49.589481101433918</v>
      </c>
      <c r="D1000" s="2">
        <v>8.1916131922881164E-2</v>
      </c>
      <c r="E1000" s="2">
        <v>-0.23546006027242158</v>
      </c>
      <c r="F1000" s="2">
        <v>19.558900000000001</v>
      </c>
      <c r="G1000" s="2">
        <v>19.60839</v>
      </c>
      <c r="H1000" s="2">
        <v>19.777830000000002</v>
      </c>
      <c r="I1000" s="2">
        <v>19.858191999999999</v>
      </c>
      <c r="J1000" s="2">
        <v>22.041727500000015</v>
      </c>
      <c r="K1000" s="17" t="s">
        <v>54</v>
      </c>
      <c r="L1000" s="17" t="s">
        <v>50</v>
      </c>
      <c r="M1000" s="17" t="s">
        <v>47</v>
      </c>
    </row>
    <row r="1001" spans="1:13" ht="13.5" x14ac:dyDescent="0.25">
      <c r="A1001" s="3">
        <v>43462</v>
      </c>
      <c r="B1001" s="2">
        <v>19.926500000000001</v>
      </c>
      <c r="C1001" s="2">
        <v>52.259481076571774</v>
      </c>
      <c r="D1001" s="2">
        <v>2.5966176953421183E-2</v>
      </c>
      <c r="E1001" s="2">
        <v>-0.2687432956571848</v>
      </c>
      <c r="F1001" s="2">
        <v>19.594720000000002</v>
      </c>
      <c r="G1001" s="2">
        <v>19.645150000000001</v>
      </c>
      <c r="H1001" s="2">
        <v>19.796209999999999</v>
      </c>
      <c r="I1001" s="2">
        <v>19.864601999999994</v>
      </c>
      <c r="J1001" s="2">
        <v>22.037007500000019</v>
      </c>
      <c r="K1001" s="17" t="s">
        <v>54</v>
      </c>
      <c r="L1001" s="17" t="s">
        <v>50</v>
      </c>
      <c r="M1001" s="17" t="s">
        <v>55</v>
      </c>
    </row>
    <row r="1002" spans="1:13" ht="13.5" x14ac:dyDescent="0.25">
      <c r="A1002" s="3">
        <v>43465</v>
      </c>
      <c r="B1002" s="2">
        <v>19.3233</v>
      </c>
      <c r="C1002" s="2">
        <v>43.837954859773731</v>
      </c>
      <c r="D1002" s="2">
        <v>5.5680985145972528E-2</v>
      </c>
      <c r="E1002" s="2">
        <v>-0.29896067848422031</v>
      </c>
      <c r="F1002" s="2">
        <v>19.51932</v>
      </c>
      <c r="G1002" s="2">
        <v>19.599910000000001</v>
      </c>
      <c r="H1002" s="2">
        <v>19.760864999999999</v>
      </c>
      <c r="I1002" s="2">
        <v>19.850651999999997</v>
      </c>
      <c r="J1002" s="2">
        <v>22.03005450000002</v>
      </c>
      <c r="K1002" s="17" t="s">
        <v>54</v>
      </c>
      <c r="L1002" s="17" t="s">
        <v>50</v>
      </c>
      <c r="M1002" s="17" t="s">
        <v>47</v>
      </c>
    </row>
    <row r="1003" spans="1:13" ht="13.5" x14ac:dyDescent="0.25">
      <c r="A1003" s="3">
        <v>43467</v>
      </c>
      <c r="B1003" s="2">
        <v>19.3233</v>
      </c>
      <c r="C1003" s="2">
        <v>43.837954859773731</v>
      </c>
      <c r="D1003" s="2">
        <v>8.2036678343602176E-2</v>
      </c>
      <c r="E1003" s="2">
        <v>-0.32844536629842114</v>
      </c>
      <c r="F1003" s="2">
        <v>19.509900000000002</v>
      </c>
      <c r="G1003" s="2">
        <v>19.555609999999998</v>
      </c>
      <c r="H1003" s="2">
        <v>19.713735</v>
      </c>
      <c r="I1003" s="2">
        <v>19.827559999999998</v>
      </c>
      <c r="J1003" s="2">
        <v>22.023325000000018</v>
      </c>
      <c r="K1003" s="17" t="s">
        <v>54</v>
      </c>
      <c r="L1003" s="17" t="s">
        <v>50</v>
      </c>
      <c r="M1003" s="17" t="s">
        <v>47</v>
      </c>
    </row>
    <row r="1004" spans="1:13" ht="13.5" x14ac:dyDescent="0.25">
      <c r="A1004" s="3">
        <v>43468</v>
      </c>
      <c r="B1004" s="2">
        <v>19.558900000000001</v>
      </c>
      <c r="C1004" s="2">
        <v>47.658744829643048</v>
      </c>
      <c r="D1004" s="2">
        <v>3.5685877534408661E-2</v>
      </c>
      <c r="E1004" s="2">
        <v>-0.3567238220566572</v>
      </c>
      <c r="F1004" s="2">
        <v>19.575880000000002</v>
      </c>
      <c r="G1004" s="2">
        <v>19.569749999999996</v>
      </c>
      <c r="H1004" s="2">
        <v>19.678625000000004</v>
      </c>
      <c r="I1004" s="2">
        <v>19.812855999999996</v>
      </c>
      <c r="J1004" s="2">
        <v>22.017326000000015</v>
      </c>
      <c r="K1004" s="17" t="s">
        <v>48</v>
      </c>
      <c r="L1004" s="17" t="s">
        <v>50</v>
      </c>
      <c r="M1004" s="17" t="s">
        <v>51</v>
      </c>
    </row>
    <row r="1005" spans="1:13" ht="13.5" x14ac:dyDescent="0.25">
      <c r="A1005" s="3">
        <v>43469</v>
      </c>
      <c r="B1005" s="2">
        <v>19.4175</v>
      </c>
      <c r="C1005" s="2">
        <v>45.651394800229006</v>
      </c>
      <c r="D1005" s="2">
        <v>6.2211764335934561E-2</v>
      </c>
      <c r="E1005" s="2">
        <v>-0.38524081429378482</v>
      </c>
      <c r="F1005" s="2">
        <v>19.509900000000002</v>
      </c>
      <c r="G1005" s="2">
        <v>19.534399999999998</v>
      </c>
      <c r="H1005" s="2">
        <v>19.636445000000002</v>
      </c>
      <c r="I1005" s="2">
        <v>19.804090000000002</v>
      </c>
      <c r="J1005" s="2">
        <v>22.010620000000014</v>
      </c>
      <c r="K1005" s="17" t="s">
        <v>54</v>
      </c>
      <c r="L1005" s="17" t="s">
        <v>50</v>
      </c>
      <c r="M1005" s="17" t="s">
        <v>47</v>
      </c>
    </row>
    <row r="1006" spans="1:13" ht="13.5" x14ac:dyDescent="0.25">
      <c r="A1006" s="3">
        <v>43472</v>
      </c>
      <c r="B1006" s="2">
        <v>19.3233</v>
      </c>
      <c r="C1006" s="2">
        <v>44.312360893454965</v>
      </c>
      <c r="D1006" s="2">
        <v>8.9660686880307594E-2</v>
      </c>
      <c r="E1006" s="2">
        <v>-0.41366770031084987</v>
      </c>
      <c r="F1006" s="2">
        <v>19.38926</v>
      </c>
      <c r="G1006" s="2">
        <v>19.491989999999998</v>
      </c>
      <c r="H1006" s="2">
        <v>19.580360000000006</v>
      </c>
      <c r="I1006" s="2">
        <v>19.796738000000001</v>
      </c>
      <c r="J1006" s="2">
        <v>22.003890500000015</v>
      </c>
      <c r="K1006" s="17" t="s">
        <v>54</v>
      </c>
      <c r="L1006" s="17" t="s">
        <v>50</v>
      </c>
      <c r="M1006" s="17" t="s">
        <v>47</v>
      </c>
    </row>
    <row r="1007" spans="1:13" ht="13.5" x14ac:dyDescent="0.25">
      <c r="A1007" s="3">
        <v>43473</v>
      </c>
      <c r="B1007" s="2">
        <v>19.511800000000001</v>
      </c>
      <c r="C1007" s="2">
        <v>47.62308200306687</v>
      </c>
      <c r="D1007" s="2">
        <v>9.3768410390794088E-2</v>
      </c>
      <c r="E1007" s="2">
        <v>-0.44489215831829543</v>
      </c>
      <c r="F1007" s="2">
        <v>19.426960000000001</v>
      </c>
      <c r="G1007" s="2">
        <v>19.473139999999997</v>
      </c>
      <c r="H1007" s="2">
        <v>19.600390000000001</v>
      </c>
      <c r="I1007" s="2">
        <v>19.787312</v>
      </c>
      <c r="J1007" s="2">
        <v>21.995755000000013</v>
      </c>
      <c r="K1007" s="17" t="s">
        <v>54</v>
      </c>
      <c r="L1007" s="17" t="s">
        <v>50</v>
      </c>
      <c r="M1007" s="17" t="s">
        <v>55</v>
      </c>
    </row>
    <row r="1008" spans="1:13" ht="13.5" x14ac:dyDescent="0.25">
      <c r="A1008" s="3">
        <v>43474</v>
      </c>
      <c r="B1008" s="2">
        <v>19.3233</v>
      </c>
      <c r="C1008" s="2">
        <v>44.757490980704972</v>
      </c>
      <c r="D1008" s="2">
        <v>6.127539137034077E-2</v>
      </c>
      <c r="E1008" s="2">
        <v>-0.4744468216929546</v>
      </c>
      <c r="F1008" s="2">
        <v>19.426960000000001</v>
      </c>
      <c r="G1008" s="2">
        <v>19.468429999999998</v>
      </c>
      <c r="H1008" s="2">
        <v>19.569050000000004</v>
      </c>
      <c r="I1008" s="2">
        <v>19.768460000000001</v>
      </c>
      <c r="J1008" s="2">
        <v>21.986788500000017</v>
      </c>
      <c r="K1008" s="17" t="s">
        <v>54</v>
      </c>
      <c r="L1008" s="17" t="s">
        <v>50</v>
      </c>
      <c r="M1008" s="17" t="s">
        <v>50</v>
      </c>
    </row>
    <row r="1009" spans="1:13" ht="13.5" x14ac:dyDescent="0.25">
      <c r="A1009" s="3">
        <v>43475</v>
      </c>
      <c r="B1009" s="2">
        <v>19.3233</v>
      </c>
      <c r="C1009" s="2">
        <v>44.757490980704965</v>
      </c>
      <c r="D1009" s="2">
        <v>1.3902508760349264E-2</v>
      </c>
      <c r="E1009" s="2">
        <v>-0.50029584950447703</v>
      </c>
      <c r="F1009" s="2">
        <v>19.379840000000002</v>
      </c>
      <c r="G1009" s="2">
        <v>19.47786</v>
      </c>
      <c r="H1009" s="2">
        <v>19.545485000000003</v>
      </c>
      <c r="I1009" s="2">
        <v>19.749608000000002</v>
      </c>
      <c r="J1009" s="2">
        <v>21.978717000000014</v>
      </c>
      <c r="K1009" s="17" t="s">
        <v>54</v>
      </c>
      <c r="L1009" s="17" t="s">
        <v>50</v>
      </c>
      <c r="M1009" s="17" t="s">
        <v>47</v>
      </c>
    </row>
    <row r="1010" spans="1:13" ht="13.5" x14ac:dyDescent="0.25">
      <c r="A1010" s="3">
        <v>43476</v>
      </c>
      <c r="B1010" s="2">
        <v>19.794599999999999</v>
      </c>
      <c r="C1010" s="2">
        <v>52.964387631767671</v>
      </c>
      <c r="D1010" s="2">
        <v>2.0396660461805993E-2</v>
      </c>
      <c r="E1010" s="2">
        <v>-0.51500328581962984</v>
      </c>
      <c r="F1010" s="2">
        <v>19.455260000000003</v>
      </c>
      <c r="G1010" s="2">
        <v>19.482579999999999</v>
      </c>
      <c r="H1010" s="2">
        <v>19.545485000000003</v>
      </c>
      <c r="I1010" s="2">
        <v>19.740088</v>
      </c>
      <c r="J1010" s="2">
        <v>21.972532000000022</v>
      </c>
      <c r="K1010" s="17" t="s">
        <v>54</v>
      </c>
      <c r="L1010" s="17" t="s">
        <v>50</v>
      </c>
      <c r="M1010" s="17" t="s">
        <v>55</v>
      </c>
    </row>
    <row r="1011" spans="1:13" ht="13.5" x14ac:dyDescent="0.25">
      <c r="A1011" s="3">
        <v>43480</v>
      </c>
      <c r="B1011" s="2">
        <v>19.902999999999999</v>
      </c>
      <c r="C1011" s="2">
        <v>54.633766155333078</v>
      </c>
      <c r="D1011" s="2">
        <v>4.4238555265376789E-2</v>
      </c>
      <c r="E1011" s="2">
        <v>-0.50847992559331312</v>
      </c>
      <c r="F1011" s="2">
        <v>19.571199999999997</v>
      </c>
      <c r="G1011" s="2">
        <v>19.480229999999999</v>
      </c>
      <c r="H1011" s="2">
        <v>19.562690000000003</v>
      </c>
      <c r="I1011" s="2">
        <v>19.73283</v>
      </c>
      <c r="J1011" s="2">
        <v>21.964674500000022</v>
      </c>
      <c r="K1011" s="17" t="s">
        <v>48</v>
      </c>
      <c r="L1011" s="17" t="s">
        <v>50</v>
      </c>
      <c r="M1011" s="17" t="s">
        <v>51</v>
      </c>
    </row>
    <row r="1012" spans="1:13" ht="13.5" x14ac:dyDescent="0.25">
      <c r="A1012" s="3">
        <v>43481</v>
      </c>
      <c r="B1012" s="2">
        <v>20.4544</v>
      </c>
      <c r="C1012" s="2">
        <v>62.018321300482221</v>
      </c>
      <c r="D1012" s="2">
        <v>-7.0962678780432498E-2</v>
      </c>
      <c r="E1012" s="2">
        <v>-0.49449340482160098</v>
      </c>
      <c r="F1012" s="2">
        <v>19.759719999999998</v>
      </c>
      <c r="G1012" s="2">
        <v>19.593340000000001</v>
      </c>
      <c r="H1012" s="2">
        <v>19.596625000000003</v>
      </c>
      <c r="I1012" s="2">
        <v>19.736599999999999</v>
      </c>
      <c r="J1012" s="2">
        <v>21.959305500000024</v>
      </c>
      <c r="K1012" s="17" t="s">
        <v>48</v>
      </c>
      <c r="L1012" s="17" t="s">
        <v>49</v>
      </c>
      <c r="M1012" s="17" t="s">
        <v>51</v>
      </c>
    </row>
    <row r="1013" spans="1:13" ht="13.5" x14ac:dyDescent="0.25">
      <c r="A1013" s="3">
        <v>43482</v>
      </c>
      <c r="B1013" s="2">
        <v>20.407299999999999</v>
      </c>
      <c r="C1013" s="2">
        <v>61.103374931389659</v>
      </c>
      <c r="D1013" s="2">
        <v>-0.16981250398691472</v>
      </c>
      <c r="E1013" s="2">
        <v>-0.4791217613671403</v>
      </c>
      <c r="F1013" s="2">
        <v>19.976520000000001</v>
      </c>
      <c r="G1013" s="2">
        <v>19.701739999999997</v>
      </c>
      <c r="H1013" s="2">
        <v>19.628675000000005</v>
      </c>
      <c r="I1013" s="2">
        <v>19.739427999999997</v>
      </c>
      <c r="J1013" s="2">
        <v>21.951688000000019</v>
      </c>
      <c r="K1013" s="17" t="s">
        <v>48</v>
      </c>
      <c r="L1013" s="17" t="s">
        <v>49</v>
      </c>
      <c r="M1013" s="17" t="s">
        <v>51</v>
      </c>
    </row>
    <row r="1014" spans="1:13" ht="13.5" x14ac:dyDescent="0.25">
      <c r="A1014" s="3">
        <v>43483</v>
      </c>
      <c r="B1014" s="2">
        <v>20.312999999999999</v>
      </c>
      <c r="C1014" s="2">
        <v>59.219652308468838</v>
      </c>
      <c r="D1014" s="2">
        <v>-0.21444570032832644</v>
      </c>
      <c r="E1014" s="2">
        <v>-0.45805135392482665</v>
      </c>
      <c r="F1014" s="2">
        <v>20.17446</v>
      </c>
      <c r="G1014" s="2">
        <v>19.777149999999999</v>
      </c>
      <c r="H1014" s="2">
        <v>19.673449999999999</v>
      </c>
      <c r="I1014" s="2">
        <v>19.741313999999999</v>
      </c>
      <c r="J1014" s="2">
        <v>21.943420000000014</v>
      </c>
      <c r="K1014" s="17" t="s">
        <v>48</v>
      </c>
      <c r="L1014" s="17" t="s">
        <v>49</v>
      </c>
      <c r="M1014" s="17" t="s">
        <v>51</v>
      </c>
    </row>
    <row r="1015" spans="1:13" ht="13.5" x14ac:dyDescent="0.25">
      <c r="A1015" s="3">
        <v>43486</v>
      </c>
      <c r="B1015" s="2">
        <v>20.256399999999999</v>
      </c>
      <c r="C1015" s="2">
        <v>58.062640061491955</v>
      </c>
      <c r="D1015" s="2">
        <v>-0.27312588891116008</v>
      </c>
      <c r="E1015" s="2">
        <v>-0.43466540897958172</v>
      </c>
      <c r="F1015" s="2">
        <v>20.266819999999999</v>
      </c>
      <c r="G1015" s="2">
        <v>19.861039999999996</v>
      </c>
      <c r="H1015" s="2">
        <v>19.697719999999997</v>
      </c>
      <c r="I1015" s="2">
        <v>19.744895999999997</v>
      </c>
      <c r="J1015" s="2">
        <v>21.932184500000016</v>
      </c>
      <c r="K1015" s="17" t="s">
        <v>48</v>
      </c>
      <c r="L1015" s="17" t="s">
        <v>49</v>
      </c>
      <c r="M1015" s="17" t="s">
        <v>51</v>
      </c>
    </row>
    <row r="1016" spans="1:13" ht="13.5" x14ac:dyDescent="0.25">
      <c r="A1016" s="3">
        <v>43487</v>
      </c>
      <c r="B1016" s="2">
        <v>20.407299999999999</v>
      </c>
      <c r="C1016" s="2">
        <v>60.290189780141858</v>
      </c>
      <c r="D1016" s="2">
        <v>-0.35121804932322576</v>
      </c>
      <c r="E1016" s="2">
        <v>-0.41136764297782391</v>
      </c>
      <c r="F1016" s="2">
        <v>20.36768</v>
      </c>
      <c r="G1016" s="2">
        <v>19.969439999999995</v>
      </c>
      <c r="H1016" s="2">
        <v>19.730715</v>
      </c>
      <c r="I1016" s="2">
        <v>19.751495999999996</v>
      </c>
      <c r="J1016" s="2">
        <v>21.922464000000012</v>
      </c>
      <c r="K1016" s="17" t="s">
        <v>48</v>
      </c>
      <c r="L1016" s="17" t="s">
        <v>49</v>
      </c>
      <c r="M1016" s="17" t="s">
        <v>51</v>
      </c>
    </row>
    <row r="1017" spans="1:13" ht="13.5" x14ac:dyDescent="0.25">
      <c r="A1017" s="3">
        <v>43488</v>
      </c>
      <c r="B1017" s="2">
        <v>20.360099999999999</v>
      </c>
      <c r="C1017" s="2">
        <v>59.230427090375265</v>
      </c>
      <c r="D1017" s="2">
        <v>-0.38825586104979237</v>
      </c>
      <c r="E1017" s="2">
        <v>-0.37703484605759691</v>
      </c>
      <c r="F1017" s="2">
        <v>20.348819999999996</v>
      </c>
      <c r="G1017" s="2">
        <v>20.054269999999995</v>
      </c>
      <c r="H1017" s="2">
        <v>19.763704999999998</v>
      </c>
      <c r="I1017" s="2">
        <v>19.759977999999997</v>
      </c>
      <c r="J1017" s="2">
        <v>21.911523500000012</v>
      </c>
      <c r="K1017" s="17" t="s">
        <v>54</v>
      </c>
      <c r="L1017" s="17" t="s">
        <v>52</v>
      </c>
      <c r="M1017" s="17" t="s">
        <v>47</v>
      </c>
    </row>
    <row r="1018" spans="1:13" ht="13.5" x14ac:dyDescent="0.25">
      <c r="A1018" s="3">
        <v>43489</v>
      </c>
      <c r="B1018" s="2">
        <v>20.218699999999998</v>
      </c>
      <c r="C1018" s="2">
        <v>56.051771933547528</v>
      </c>
      <c r="D1018" s="2">
        <v>-0.44104268378656286</v>
      </c>
      <c r="E1018" s="2">
        <v>-0.34800788613002742</v>
      </c>
      <c r="F1018" s="2">
        <v>20.3111</v>
      </c>
      <c r="G1018" s="2">
        <v>20.143809999999995</v>
      </c>
      <c r="H1018" s="2">
        <v>19.80612</v>
      </c>
      <c r="I1018" s="2">
        <v>19.767611999999996</v>
      </c>
      <c r="J1018" s="2">
        <v>21.89786250000002</v>
      </c>
      <c r="K1018" s="17" t="s">
        <v>54</v>
      </c>
      <c r="L1018" s="17" t="s">
        <v>50</v>
      </c>
      <c r="M1018" s="17" t="s">
        <v>47</v>
      </c>
    </row>
    <row r="1019" spans="1:13" ht="13.5" x14ac:dyDescent="0.25">
      <c r="A1019" s="3">
        <v>43490</v>
      </c>
      <c r="B1019" s="2">
        <v>20.030200000000001</v>
      </c>
      <c r="C1019" s="2">
        <v>52.042175849192994</v>
      </c>
      <c r="D1019" s="2">
        <v>-0.47361477927791995</v>
      </c>
      <c r="E1019" s="2">
        <v>-0.31511988316014439</v>
      </c>
      <c r="F1019" s="2">
        <v>20.254539999999999</v>
      </c>
      <c r="G1019" s="2">
        <v>20.214500000000001</v>
      </c>
      <c r="H1019" s="2">
        <v>19.846179999999997</v>
      </c>
      <c r="I1019" s="2">
        <v>19.771475999999996</v>
      </c>
      <c r="J1019" s="2">
        <v>21.88612250000002</v>
      </c>
      <c r="K1019" s="17" t="s">
        <v>54</v>
      </c>
      <c r="L1019" s="17" t="s">
        <v>50</v>
      </c>
      <c r="M1019" s="17" t="s">
        <v>47</v>
      </c>
    </row>
    <row r="1020" spans="1:13" ht="13.5" x14ac:dyDescent="0.25">
      <c r="A1020" s="3">
        <v>43493</v>
      </c>
      <c r="B1020" s="2">
        <v>19.841699999999999</v>
      </c>
      <c r="C1020" s="2">
        <v>48.319793088334201</v>
      </c>
      <c r="D1020" s="2">
        <v>-0.41532209307567314</v>
      </c>
      <c r="E1020" s="2">
        <v>-0.2808127744318818</v>
      </c>
      <c r="F1020" s="2">
        <v>20.171600000000002</v>
      </c>
      <c r="G1020" s="2">
        <v>20.21921</v>
      </c>
      <c r="H1020" s="2">
        <v>19.850894999999998</v>
      </c>
      <c r="I1020" s="2">
        <v>19.768647999999999</v>
      </c>
      <c r="J1020" s="2">
        <v>21.87149400000002</v>
      </c>
      <c r="K1020" s="17" t="s">
        <v>54</v>
      </c>
      <c r="L1020" s="17" t="s">
        <v>50</v>
      </c>
      <c r="M1020" s="17" t="s">
        <v>47</v>
      </c>
    </row>
    <row r="1021" spans="1:13" ht="13.5" x14ac:dyDescent="0.25">
      <c r="A1021" s="3">
        <v>43494</v>
      </c>
      <c r="B1021" s="2">
        <v>19.936</v>
      </c>
      <c r="C1021" s="2">
        <v>50.237374834469342</v>
      </c>
      <c r="D1021" s="2">
        <v>-0.3557631840217681</v>
      </c>
      <c r="E1021" s="2">
        <v>-0.24683545862159947</v>
      </c>
      <c r="F1021" s="2">
        <v>20.07734</v>
      </c>
      <c r="G1021" s="2">
        <v>20.222510000000003</v>
      </c>
      <c r="H1021" s="2">
        <v>19.851369999999996</v>
      </c>
      <c r="I1021" s="2">
        <v>19.770440000000001</v>
      </c>
      <c r="J1021" s="2">
        <v>21.860110500000019</v>
      </c>
      <c r="K1021" s="17" t="s">
        <v>54</v>
      </c>
      <c r="L1021" s="17" t="s">
        <v>52</v>
      </c>
      <c r="M1021" s="17" t="s">
        <v>47</v>
      </c>
    </row>
    <row r="1022" spans="1:13" ht="13.5" x14ac:dyDescent="0.25">
      <c r="A1022" s="3">
        <v>43495</v>
      </c>
      <c r="B1022" s="2">
        <v>19.936</v>
      </c>
      <c r="C1022" s="2">
        <v>50.237374834469342</v>
      </c>
      <c r="D1022" s="2">
        <v>-0.22059123893370725</v>
      </c>
      <c r="E1022" s="2">
        <v>-0.21652454932404533</v>
      </c>
      <c r="F1022" s="2">
        <v>19.992520000000003</v>
      </c>
      <c r="G1022" s="2">
        <v>20.170670000000001</v>
      </c>
      <c r="H1022" s="2">
        <v>19.882004999999999</v>
      </c>
      <c r="I1022" s="2">
        <v>19.771384000000001</v>
      </c>
      <c r="J1022" s="2">
        <v>21.855482500000022</v>
      </c>
      <c r="K1022" s="17" t="s">
        <v>54</v>
      </c>
      <c r="L1022" s="17" t="s">
        <v>50</v>
      </c>
      <c r="M1022" s="17" t="s">
        <v>47</v>
      </c>
    </row>
    <row r="1023" spans="1:13" ht="13.5" x14ac:dyDescent="0.25">
      <c r="A1023" s="3">
        <v>43496</v>
      </c>
      <c r="B1023" s="2">
        <v>19.936</v>
      </c>
      <c r="C1023" s="2">
        <v>50.237374834469342</v>
      </c>
      <c r="D1023" s="2">
        <v>-0.11351189461759859</v>
      </c>
      <c r="E1023" s="2">
        <v>-0.177119823856736</v>
      </c>
      <c r="F1023" s="2">
        <v>19.935980000000001</v>
      </c>
      <c r="G1023" s="2">
        <v>20.123540000000002</v>
      </c>
      <c r="H1023" s="2">
        <v>19.912639999999996</v>
      </c>
      <c r="I1023" s="2">
        <v>19.772422000000002</v>
      </c>
      <c r="J1023" s="2">
        <v>21.85340500000002</v>
      </c>
      <c r="K1023" s="17" t="s">
        <v>54</v>
      </c>
      <c r="L1023" s="17" t="s">
        <v>50</v>
      </c>
      <c r="M1023" s="17" t="s">
        <v>47</v>
      </c>
    </row>
    <row r="1024" spans="1:13" ht="13.5" x14ac:dyDescent="0.25">
      <c r="A1024" s="3">
        <v>43497</v>
      </c>
      <c r="B1024" s="2">
        <v>19.8841</v>
      </c>
      <c r="C1024" s="2">
        <v>48.987898127292553</v>
      </c>
      <c r="D1024" s="2">
        <v>-3.3616546283127491E-2</v>
      </c>
      <c r="E1024" s="2">
        <v>-0.14314231073178266</v>
      </c>
      <c r="F1024" s="2">
        <v>19.906759999999998</v>
      </c>
      <c r="G1024" s="2">
        <v>20.080649999999999</v>
      </c>
      <c r="H1024" s="2">
        <v>19.928899999999995</v>
      </c>
      <c r="I1024" s="2">
        <v>19.774212000000002</v>
      </c>
      <c r="J1024" s="2">
        <v>21.850352000000022</v>
      </c>
      <c r="K1024" s="17" t="s">
        <v>48</v>
      </c>
      <c r="L1024" s="17" t="s">
        <v>50</v>
      </c>
      <c r="M1024" s="17" t="s">
        <v>53</v>
      </c>
    </row>
    <row r="1025" spans="1:13" ht="13.5" x14ac:dyDescent="0.25">
      <c r="A1025" s="3">
        <v>43500</v>
      </c>
      <c r="B1025" s="2">
        <v>19.794599999999999</v>
      </c>
      <c r="C1025" s="2">
        <v>46.82507945154294</v>
      </c>
      <c r="D1025" s="2">
        <v>3.217230550351502E-2</v>
      </c>
      <c r="E1025" s="2">
        <v>-0.11149875518013988</v>
      </c>
      <c r="F1025" s="2">
        <v>19.89734</v>
      </c>
      <c r="G1025" s="2">
        <v>20.034470000000002</v>
      </c>
      <c r="H1025" s="2">
        <v>19.947754999999994</v>
      </c>
      <c r="I1025" s="2">
        <v>19.774306000000003</v>
      </c>
      <c r="J1025" s="2">
        <v>21.841952500000019</v>
      </c>
      <c r="K1025" s="17" t="s">
        <v>48</v>
      </c>
      <c r="L1025" s="17" t="s">
        <v>50</v>
      </c>
      <c r="M1025" s="17" t="s">
        <v>53</v>
      </c>
    </row>
    <row r="1026" spans="1:13" ht="13.5" x14ac:dyDescent="0.25">
      <c r="A1026" s="3">
        <v>43501</v>
      </c>
      <c r="B1026" s="2">
        <v>19.7804</v>
      </c>
      <c r="C1026" s="2">
        <v>46.474492335506781</v>
      </c>
      <c r="D1026" s="2">
        <v>0.11287955627079072</v>
      </c>
      <c r="E1026" s="2">
        <v>-8.1898484768481022E-2</v>
      </c>
      <c r="F1026" s="2">
        <v>19.866220000000002</v>
      </c>
      <c r="G1026" s="2">
        <v>19.971780000000003</v>
      </c>
      <c r="H1026" s="2">
        <v>19.97060999999999</v>
      </c>
      <c r="I1026" s="2">
        <v>19.779677999999997</v>
      </c>
      <c r="J1026" s="2">
        <v>21.834198000000018</v>
      </c>
      <c r="K1026" s="17" t="s">
        <v>54</v>
      </c>
      <c r="L1026" s="17" t="s">
        <v>50</v>
      </c>
      <c r="M1026" s="17" t="s">
        <v>47</v>
      </c>
    </row>
    <row r="1027" spans="1:13" ht="13.5" x14ac:dyDescent="0.25">
      <c r="A1027" s="3">
        <v>43502</v>
      </c>
      <c r="B1027" s="2">
        <v>19.771000000000001</v>
      </c>
      <c r="C1027" s="2">
        <v>46.227749600861195</v>
      </c>
      <c r="D1027" s="2">
        <v>0.17540427346713372</v>
      </c>
      <c r="E1027" s="2">
        <v>-5.5591459139033607E-2</v>
      </c>
      <c r="F1027" s="2">
        <v>19.833220000000001</v>
      </c>
      <c r="G1027" s="2">
        <v>19.912870000000005</v>
      </c>
      <c r="H1027" s="2">
        <v>19.983569999999993</v>
      </c>
      <c r="I1027" s="2">
        <v>19.793533999999998</v>
      </c>
      <c r="J1027" s="2">
        <v>21.827492500000016</v>
      </c>
      <c r="K1027" s="17" t="s">
        <v>54</v>
      </c>
      <c r="L1027" s="17" t="s">
        <v>50</v>
      </c>
      <c r="M1027" s="17" t="s">
        <v>47</v>
      </c>
    </row>
    <row r="1028" spans="1:13" ht="13.5" x14ac:dyDescent="0.25">
      <c r="A1028" s="3">
        <v>43503</v>
      </c>
      <c r="B1028" s="2">
        <v>19.7239</v>
      </c>
      <c r="C1028" s="2">
        <v>44.940261997406139</v>
      </c>
      <c r="D1028" s="2">
        <v>0.21084039920823372</v>
      </c>
      <c r="E1028" s="2">
        <v>-2.138827953909404E-2</v>
      </c>
      <c r="F1028" s="2">
        <v>19.790799999999997</v>
      </c>
      <c r="G1028" s="2">
        <v>19.863390000000003</v>
      </c>
      <c r="H1028" s="2">
        <v>20.003599999999999</v>
      </c>
      <c r="I1028" s="2">
        <v>19.801545999999998</v>
      </c>
      <c r="J1028" s="2">
        <v>21.819880500000014</v>
      </c>
      <c r="K1028" s="17" t="s">
        <v>54</v>
      </c>
      <c r="L1028" s="17" t="s">
        <v>50</v>
      </c>
      <c r="M1028" s="17" t="s">
        <v>47</v>
      </c>
    </row>
    <row r="1029" spans="1:13" ht="13.5" x14ac:dyDescent="0.25">
      <c r="A1029" s="3">
        <v>43504</v>
      </c>
      <c r="B1029" s="2">
        <v>19.690899999999999</v>
      </c>
      <c r="C1029" s="2">
        <v>44.015304596483347</v>
      </c>
      <c r="D1029" s="2">
        <v>0.21528419687766132</v>
      </c>
      <c r="E1029" s="2">
        <v>1.7026085224665283E-2</v>
      </c>
      <c r="F1029" s="2">
        <v>19.75216</v>
      </c>
      <c r="G1029" s="2">
        <v>19.829460000000001</v>
      </c>
      <c r="H1029" s="2">
        <v>20.021979999999999</v>
      </c>
      <c r="I1029" s="2">
        <v>19.807013999999995</v>
      </c>
      <c r="J1029" s="2">
        <v>21.814430000000012</v>
      </c>
      <c r="K1029" s="17" t="s">
        <v>54</v>
      </c>
      <c r="L1029" s="17" t="s">
        <v>52</v>
      </c>
      <c r="M1029" s="17" t="s">
        <v>47</v>
      </c>
    </row>
    <row r="1030" spans="1:13" ht="13.5" x14ac:dyDescent="0.25">
      <c r="A1030" s="3">
        <v>43507</v>
      </c>
      <c r="B1030" s="2">
        <v>19.511800000000001</v>
      </c>
      <c r="C1030" s="2">
        <v>39.288983204696649</v>
      </c>
      <c r="D1030" s="2">
        <v>0.20444575691065836</v>
      </c>
      <c r="E1030" s="2">
        <v>5.5571890319499481E-2</v>
      </c>
      <c r="F1030" s="2">
        <v>19.695600000000002</v>
      </c>
      <c r="G1030" s="2">
        <v>19.796469999999999</v>
      </c>
      <c r="H1030" s="2">
        <v>20.007840000000002</v>
      </c>
      <c r="I1030" s="2">
        <v>19.810783999999995</v>
      </c>
      <c r="J1030" s="2">
        <v>21.808866500000011</v>
      </c>
      <c r="K1030" s="17" t="s">
        <v>54</v>
      </c>
      <c r="L1030" s="17" t="s">
        <v>52</v>
      </c>
      <c r="M1030" s="17" t="s">
        <v>47</v>
      </c>
    </row>
    <row r="1031" spans="1:13" ht="13.5" x14ac:dyDescent="0.25">
      <c r="A1031" s="3">
        <v>43508</v>
      </c>
      <c r="B1031" s="2">
        <v>19.205400000000001</v>
      </c>
      <c r="C1031" s="2">
        <v>32.800067470127715</v>
      </c>
      <c r="D1031" s="2">
        <v>0.23458776825376759</v>
      </c>
      <c r="E1031" s="2">
        <v>8.2289480448054772E-2</v>
      </c>
      <c r="F1031" s="2">
        <v>19.580599999999997</v>
      </c>
      <c r="G1031" s="2">
        <v>19.723410000000001</v>
      </c>
      <c r="H1031" s="2">
        <v>19.972960000000004</v>
      </c>
      <c r="I1031" s="2">
        <v>19.803713999999999</v>
      </c>
      <c r="J1031" s="2">
        <v>21.801995000000016</v>
      </c>
      <c r="K1031" s="17" t="s">
        <v>54</v>
      </c>
      <c r="L1031" s="17" t="s">
        <v>52</v>
      </c>
      <c r="M1031" s="17" t="s">
        <v>47</v>
      </c>
    </row>
    <row r="1032" spans="1:13" ht="13.5" x14ac:dyDescent="0.25">
      <c r="A1032" s="3">
        <v>43509</v>
      </c>
      <c r="B1032" s="2">
        <v>18.852</v>
      </c>
      <c r="C1032" s="2">
        <v>27.216667283504094</v>
      </c>
      <c r="D1032" s="2">
        <v>0.29003364302966617</v>
      </c>
      <c r="E1032" s="2">
        <v>0.10323031121676593</v>
      </c>
      <c r="F1032" s="2">
        <v>19.396800000000002</v>
      </c>
      <c r="G1032" s="2">
        <v>19.615009999999998</v>
      </c>
      <c r="H1032" s="2">
        <v>19.89284</v>
      </c>
      <c r="I1032" s="2">
        <v>19.780149999999995</v>
      </c>
      <c r="J1032" s="2">
        <v>21.794475000000013</v>
      </c>
      <c r="K1032" s="17" t="s">
        <v>54</v>
      </c>
      <c r="L1032" s="17" t="s">
        <v>52</v>
      </c>
      <c r="M1032" s="17" t="s">
        <v>47</v>
      </c>
    </row>
    <row r="1033" spans="1:13" ht="13.5" x14ac:dyDescent="0.25">
      <c r="A1033" s="3">
        <v>43510</v>
      </c>
      <c r="B1033" s="2">
        <v>18.852</v>
      </c>
      <c r="C1033" s="2">
        <v>27.216667283504094</v>
      </c>
      <c r="D1033" s="2">
        <v>0.34252219286229746</v>
      </c>
      <c r="E1033" s="2">
        <v>0.11928708901031077</v>
      </c>
      <c r="F1033" s="2">
        <v>19.222420000000003</v>
      </c>
      <c r="G1033" s="2">
        <v>19.506610000000002</v>
      </c>
      <c r="H1033" s="2">
        <v>19.815075</v>
      </c>
      <c r="I1033" s="2">
        <v>19.751871999999999</v>
      </c>
      <c r="J1033" s="2">
        <v>21.786999500000011</v>
      </c>
      <c r="K1033" s="17" t="s">
        <v>54</v>
      </c>
      <c r="L1033" s="17" t="s">
        <v>52</v>
      </c>
      <c r="M1033" s="17" t="s">
        <v>47</v>
      </c>
    </row>
    <row r="1034" spans="1:13" ht="13.5" x14ac:dyDescent="0.25">
      <c r="A1034" s="3">
        <v>43511</v>
      </c>
      <c r="B1034" s="2">
        <v>19.181899999999999</v>
      </c>
      <c r="C1034" s="2">
        <v>38.54280617428676</v>
      </c>
      <c r="D1034" s="2">
        <v>0.35967393768430611</v>
      </c>
      <c r="E1034" s="2">
        <v>0.13150065872081862</v>
      </c>
      <c r="F1034" s="2">
        <v>19.120620000000002</v>
      </c>
      <c r="G1034" s="2">
        <v>19.436389999999999</v>
      </c>
      <c r="H1034" s="2">
        <v>19.758519999999997</v>
      </c>
      <c r="I1034" s="2">
        <v>19.730288000000002</v>
      </c>
      <c r="J1034" s="2">
        <v>21.78256050000001</v>
      </c>
      <c r="K1034" s="17" t="s">
        <v>54</v>
      </c>
      <c r="L1034" s="17" t="s">
        <v>50</v>
      </c>
      <c r="M1034" s="17" t="s">
        <v>47</v>
      </c>
    </row>
    <row r="1035" spans="1:13" ht="13.5" x14ac:dyDescent="0.25">
      <c r="A1035" s="3">
        <v>43514</v>
      </c>
      <c r="B1035" s="2">
        <v>19.177199999999999</v>
      </c>
      <c r="C1035" s="2">
        <v>38.451002969266931</v>
      </c>
      <c r="D1035" s="2">
        <v>0.36359426268520068</v>
      </c>
      <c r="E1035" s="2">
        <v>0.13606626265378194</v>
      </c>
      <c r="F1035" s="2">
        <v>19.053699999999999</v>
      </c>
      <c r="G1035" s="2">
        <v>19.374649999999999</v>
      </c>
      <c r="H1035" s="2">
        <v>19.704559999999997</v>
      </c>
      <c r="I1035" s="2">
        <v>19.708609999999997</v>
      </c>
      <c r="J1035" s="2">
        <v>21.780357500000008</v>
      </c>
      <c r="K1035" s="17" t="s">
        <v>54</v>
      </c>
      <c r="L1035" s="17" t="s">
        <v>52</v>
      </c>
      <c r="M1035" s="17" t="s">
        <v>47</v>
      </c>
    </row>
    <row r="1036" spans="1:13" ht="13.5" x14ac:dyDescent="0.25">
      <c r="A1036" s="3">
        <v>43515</v>
      </c>
      <c r="B1036" s="2">
        <v>19.181899999999999</v>
      </c>
      <c r="C1036" s="2">
        <v>38.608476515154578</v>
      </c>
      <c r="D1036" s="2">
        <v>0.36702535192880958</v>
      </c>
      <c r="E1036" s="2">
        <v>0.13497963697549345</v>
      </c>
      <c r="F1036" s="2">
        <v>19.048999999999999</v>
      </c>
      <c r="G1036" s="2">
        <v>19.314800000000002</v>
      </c>
      <c r="H1036" s="2">
        <v>19.64329</v>
      </c>
      <c r="I1036" s="2">
        <v>19.683348000000002</v>
      </c>
      <c r="J1036" s="2">
        <v>21.779095000000012</v>
      </c>
      <c r="K1036" s="17" t="s">
        <v>54</v>
      </c>
      <c r="L1036" s="17" t="s">
        <v>50</v>
      </c>
      <c r="M1036" s="17" t="s">
        <v>47</v>
      </c>
    </row>
    <row r="1037" spans="1:13" ht="13.5" x14ac:dyDescent="0.25">
      <c r="A1037" s="3">
        <v>43516</v>
      </c>
      <c r="B1037" s="2">
        <v>18.852</v>
      </c>
      <c r="C1037" s="2">
        <v>32.351673062758891</v>
      </c>
      <c r="D1037" s="2">
        <v>0.39534229818031008</v>
      </c>
      <c r="E1037" s="2">
        <v>0.13158395058046593</v>
      </c>
      <c r="F1037" s="2">
        <v>19.048999999999999</v>
      </c>
      <c r="G1037" s="2">
        <v>19.222900000000003</v>
      </c>
      <c r="H1037" s="2">
        <v>19.567884999999997</v>
      </c>
      <c r="I1037" s="2">
        <v>19.678164000000002</v>
      </c>
      <c r="J1037" s="2">
        <v>21.776496000000012</v>
      </c>
      <c r="K1037" s="17" t="s">
        <v>54</v>
      </c>
      <c r="L1037" s="17" t="s">
        <v>52</v>
      </c>
      <c r="M1037" s="17" t="s">
        <v>50</v>
      </c>
    </row>
    <row r="1038" spans="1:13" ht="13.5" x14ac:dyDescent="0.25">
      <c r="A1038" s="3">
        <v>43517</v>
      </c>
      <c r="B1038" s="2">
        <v>18.842500000000001</v>
      </c>
      <c r="C1038" s="2">
        <v>32.189896575100505</v>
      </c>
      <c r="D1038" s="2">
        <v>0.41695309882544151</v>
      </c>
      <c r="E1038" s="2">
        <v>0.12513453230943167</v>
      </c>
      <c r="F1038" s="2">
        <v>19.0471</v>
      </c>
      <c r="G1038" s="2">
        <v>19.13476</v>
      </c>
      <c r="H1038" s="2">
        <v>19.499074999999998</v>
      </c>
      <c r="I1038" s="2">
        <v>19.656012</v>
      </c>
      <c r="J1038" s="2">
        <v>21.770964000000006</v>
      </c>
      <c r="K1038" s="17" t="s">
        <v>54</v>
      </c>
      <c r="L1038" s="17" t="s">
        <v>52</v>
      </c>
      <c r="M1038" s="17" t="s">
        <v>47</v>
      </c>
    </row>
    <row r="1039" spans="1:13" ht="13.5" x14ac:dyDescent="0.25">
      <c r="A1039" s="3">
        <v>43518</v>
      </c>
      <c r="B1039" s="2">
        <v>18.380700000000001</v>
      </c>
      <c r="C1039" s="2">
        <v>25.511531032375288</v>
      </c>
      <c r="D1039" s="2">
        <v>0.46830796430153754</v>
      </c>
      <c r="E1039" s="2">
        <v>0.11706454611138316</v>
      </c>
      <c r="F1039" s="2">
        <v>18.886860000000002</v>
      </c>
      <c r="G1039" s="2">
        <v>19.003740000000001</v>
      </c>
      <c r="H1039" s="2">
        <v>19.416599999999995</v>
      </c>
      <c r="I1039" s="2">
        <v>19.627734000000004</v>
      </c>
      <c r="J1039" s="2">
        <v>21.762653000000011</v>
      </c>
      <c r="K1039" s="17" t="s">
        <v>54</v>
      </c>
      <c r="L1039" s="17" t="s">
        <v>52</v>
      </c>
      <c r="M1039" s="17" t="s">
        <v>47</v>
      </c>
    </row>
    <row r="1040" spans="1:13" ht="13.5" x14ac:dyDescent="0.25">
      <c r="A1040" s="3">
        <v>43521</v>
      </c>
      <c r="B1040" s="2">
        <v>18.522099999999998</v>
      </c>
      <c r="C1040" s="2">
        <v>30.2811222325671</v>
      </c>
      <c r="D1040" s="2">
        <v>0.48010954877082668</v>
      </c>
      <c r="E1040" s="2">
        <v>0.10946712733559094</v>
      </c>
      <c r="F1040" s="2">
        <v>18.755839999999999</v>
      </c>
      <c r="G1040" s="2">
        <v>18.904769999999999</v>
      </c>
      <c r="H1040" s="2">
        <v>19.350619999999999</v>
      </c>
      <c r="I1040" s="2">
        <v>19.602284000000001</v>
      </c>
      <c r="J1040" s="2">
        <v>21.755049000000014</v>
      </c>
      <c r="K1040" s="17" t="s">
        <v>48</v>
      </c>
      <c r="L1040" s="17" t="s">
        <v>49</v>
      </c>
      <c r="M1040" s="17" t="s">
        <v>53</v>
      </c>
    </row>
    <row r="1041" spans="1:13" ht="13.5" x14ac:dyDescent="0.25">
      <c r="A1041" s="3">
        <v>43522</v>
      </c>
      <c r="B1041" s="2">
        <v>18.380700000000001</v>
      </c>
      <c r="C1041" s="2">
        <v>28.327733741435935</v>
      </c>
      <c r="D1041" s="2">
        <v>0.4584987155342759</v>
      </c>
      <c r="E1041" s="2">
        <v>0.10138214057262616</v>
      </c>
      <c r="F1041" s="2">
        <v>18.595600000000001</v>
      </c>
      <c r="G1041" s="2">
        <v>18.822299999999998</v>
      </c>
      <c r="H1041" s="2">
        <v>19.272855</v>
      </c>
      <c r="I1041" s="2">
        <v>19.578720000000004</v>
      </c>
      <c r="J1041" s="2">
        <v>21.746737000000007</v>
      </c>
      <c r="K1041" s="17" t="s">
        <v>48</v>
      </c>
      <c r="L1041" s="17" t="s">
        <v>49</v>
      </c>
      <c r="M1041" s="17" t="s">
        <v>53</v>
      </c>
    </row>
    <row r="1042" spans="1:13" ht="13.5" x14ac:dyDescent="0.25">
      <c r="A1042" s="3">
        <v>43523</v>
      </c>
      <c r="B1042" s="2">
        <v>18.145</v>
      </c>
      <c r="C1042" s="2">
        <v>25.387805821054656</v>
      </c>
      <c r="D1042" s="2">
        <v>0.40883041353373528</v>
      </c>
      <c r="E1042" s="2">
        <v>0.10070465548146332</v>
      </c>
      <c r="F1042" s="2">
        <v>18.4542</v>
      </c>
      <c r="G1042" s="2">
        <v>18.7516</v>
      </c>
      <c r="H1042" s="2">
        <v>19.183304999999997</v>
      </c>
      <c r="I1042" s="2">
        <v>19.546106000000002</v>
      </c>
      <c r="J1042" s="2">
        <v>21.734442000000012</v>
      </c>
      <c r="K1042" s="17" t="s">
        <v>48</v>
      </c>
      <c r="L1042" s="17" t="s">
        <v>49</v>
      </c>
      <c r="M1042" s="17" t="s">
        <v>53</v>
      </c>
    </row>
    <row r="1043" spans="1:13" ht="13.5" x14ac:dyDescent="0.25">
      <c r="A1043" s="3">
        <v>43524</v>
      </c>
      <c r="B1043" s="2">
        <v>17.998899999999999</v>
      </c>
      <c r="C1043" s="2">
        <v>23.742925171545082</v>
      </c>
      <c r="D1043" s="2">
        <v>0.38413666793748646</v>
      </c>
      <c r="E1043" s="2">
        <v>9.9140766883430667E-2</v>
      </c>
      <c r="F1043" s="2">
        <v>18.28548</v>
      </c>
      <c r="G1043" s="2">
        <v>18.66629</v>
      </c>
      <c r="H1043" s="2">
        <v>19.086449999999999</v>
      </c>
      <c r="I1043" s="2">
        <v>19.510758000000003</v>
      </c>
      <c r="J1043" s="2">
        <v>21.719394000000008</v>
      </c>
      <c r="K1043" s="17" t="s">
        <v>48</v>
      </c>
      <c r="L1043" s="17" t="s">
        <v>49</v>
      </c>
      <c r="M1043" s="17" t="s">
        <v>53</v>
      </c>
    </row>
    <row r="1044" spans="1:13" ht="13.5" x14ac:dyDescent="0.25">
      <c r="A1044" s="3">
        <v>43525</v>
      </c>
      <c r="B1044" s="2">
        <v>18.522099999999998</v>
      </c>
      <c r="C1044" s="2">
        <v>38.987919326924057</v>
      </c>
      <c r="D1044" s="2">
        <v>0.38213231833430328</v>
      </c>
      <c r="E1044" s="2">
        <v>9.8529397274530972E-2</v>
      </c>
      <c r="F1044" s="2">
        <v>18.313759999999995</v>
      </c>
      <c r="G1044" s="2">
        <v>18.60031</v>
      </c>
      <c r="H1044" s="2">
        <v>19.018350000000002</v>
      </c>
      <c r="I1044" s="2">
        <v>19.492850000000004</v>
      </c>
      <c r="J1044" s="2">
        <v>21.706272500000015</v>
      </c>
      <c r="K1044" s="17" t="s">
        <v>48</v>
      </c>
      <c r="L1044" s="17" t="s">
        <v>49</v>
      </c>
      <c r="M1044" s="17" t="s">
        <v>51</v>
      </c>
    </row>
    <row r="1045" spans="1:13" ht="13.5" x14ac:dyDescent="0.25">
      <c r="A1045" s="3">
        <v>43528</v>
      </c>
      <c r="B1045" s="2">
        <v>18.522099999999998</v>
      </c>
      <c r="C1045" s="2">
        <v>38.987919326924057</v>
      </c>
      <c r="D1045" s="2">
        <v>0.38300318610007977</v>
      </c>
      <c r="E1045" s="2">
        <v>9.9597742368176742E-2</v>
      </c>
      <c r="F1045" s="2">
        <v>18.313759999999998</v>
      </c>
      <c r="G1045" s="2">
        <v>18.534799999999997</v>
      </c>
      <c r="H1045" s="2">
        <v>18.954725000000003</v>
      </c>
      <c r="I1045" s="2">
        <v>19.467872</v>
      </c>
      <c r="J1045" s="2">
        <v>21.691082000000016</v>
      </c>
      <c r="K1045" s="17" t="s">
        <v>54</v>
      </c>
      <c r="L1045" s="17" t="s">
        <v>50</v>
      </c>
      <c r="M1045" s="17" t="s">
        <v>50</v>
      </c>
    </row>
    <row r="1046" spans="1:13" ht="13.5" x14ac:dyDescent="0.25">
      <c r="A1046" s="3">
        <v>43529</v>
      </c>
      <c r="B1046" s="2">
        <v>18.380700000000001</v>
      </c>
      <c r="C1046" s="2">
        <v>36.688948669713398</v>
      </c>
      <c r="D1046" s="2">
        <v>0.39798345929434831</v>
      </c>
      <c r="E1046" s="2">
        <v>0.1033813053847349</v>
      </c>
      <c r="F1046" s="2">
        <v>18.313759999999998</v>
      </c>
      <c r="G1046" s="2">
        <v>18.45468</v>
      </c>
      <c r="H1046" s="2">
        <v>18.884740000000001</v>
      </c>
      <c r="I1046" s="2">
        <v>19.440538</v>
      </c>
      <c r="J1046" s="2">
        <v>21.675644500000011</v>
      </c>
      <c r="K1046" s="17" t="s">
        <v>54</v>
      </c>
      <c r="L1046" s="17" t="s">
        <v>52</v>
      </c>
      <c r="M1046" s="17" t="s">
        <v>50</v>
      </c>
    </row>
    <row r="1047" spans="1:13" ht="13.5" x14ac:dyDescent="0.25">
      <c r="A1047" s="3">
        <v>43530</v>
      </c>
      <c r="B1047" s="2">
        <v>18.097899999999999</v>
      </c>
      <c r="C1047" s="2">
        <v>32.554403080591769</v>
      </c>
      <c r="D1047" s="2">
        <v>0.38450950285915297</v>
      </c>
      <c r="E1047" s="2">
        <v>0.10991992634781261</v>
      </c>
      <c r="F1047" s="2">
        <v>18.30434</v>
      </c>
      <c r="G1047" s="2">
        <v>18.379269999999998</v>
      </c>
      <c r="H1047" s="2">
        <v>18.801085</v>
      </c>
      <c r="I1047" s="2">
        <v>19.40849</v>
      </c>
      <c r="J1047" s="2">
        <v>21.658908000000011</v>
      </c>
      <c r="K1047" s="17" t="s">
        <v>54</v>
      </c>
      <c r="L1047" s="17" t="s">
        <v>52</v>
      </c>
      <c r="M1047" s="17" t="s">
        <v>47</v>
      </c>
    </row>
    <row r="1048" spans="1:13" ht="13.5" x14ac:dyDescent="0.25">
      <c r="A1048" s="3">
        <v>43531</v>
      </c>
      <c r="B1048" s="2">
        <v>17.998899999999999</v>
      </c>
      <c r="C1048" s="2">
        <v>31.227702192918414</v>
      </c>
      <c r="D1048" s="2">
        <v>0.3840366366736383</v>
      </c>
      <c r="E1048" s="2">
        <v>0.11837440537765809</v>
      </c>
      <c r="F1048" s="2">
        <v>18.304339999999996</v>
      </c>
      <c r="G1048" s="2">
        <v>18.294909999999998</v>
      </c>
      <c r="H1048" s="2">
        <v>18.714835000000001</v>
      </c>
      <c r="I1048" s="2">
        <v>19.381060000000002</v>
      </c>
      <c r="J1048" s="2">
        <v>21.642067000000008</v>
      </c>
      <c r="K1048" s="17" t="s">
        <v>54</v>
      </c>
      <c r="L1048" s="17" t="s">
        <v>52</v>
      </c>
      <c r="M1048" s="17" t="s">
        <v>50</v>
      </c>
    </row>
    <row r="1049" spans="1:13" ht="13.5" x14ac:dyDescent="0.25">
      <c r="A1049" s="3">
        <v>43532</v>
      </c>
      <c r="B1049" s="2">
        <v>17.8858</v>
      </c>
      <c r="C1049" s="2">
        <v>29.736733129526556</v>
      </c>
      <c r="D1049" s="2">
        <v>0.32623497072574281</v>
      </c>
      <c r="E1049" s="2">
        <v>0.12762007197513175</v>
      </c>
      <c r="F1049" s="2">
        <v>18.177079999999997</v>
      </c>
      <c r="G1049" s="2">
        <v>18.245419999999996</v>
      </c>
      <c r="H1049" s="2">
        <v>18.624580000000002</v>
      </c>
      <c r="I1049" s="2">
        <v>19.354196000000002</v>
      </c>
      <c r="J1049" s="2">
        <v>21.624844500000009</v>
      </c>
      <c r="K1049" s="17" t="s">
        <v>54</v>
      </c>
      <c r="L1049" s="17" t="s">
        <v>52</v>
      </c>
      <c r="M1049" s="17" t="s">
        <v>47</v>
      </c>
    </row>
    <row r="1050" spans="1:13" ht="13.5" x14ac:dyDescent="0.25">
      <c r="A1050" s="3">
        <v>43535</v>
      </c>
      <c r="B1050" s="2">
        <v>17.329699999999999</v>
      </c>
      <c r="C1050" s="2">
        <v>23.735925033362207</v>
      </c>
      <c r="D1050" s="2">
        <v>0.34581731255316939</v>
      </c>
      <c r="E1050" s="2">
        <v>0.13477777544412839</v>
      </c>
      <c r="F1050" s="2">
        <v>17.938600000000001</v>
      </c>
      <c r="G1050" s="2">
        <v>18.126179999999998</v>
      </c>
      <c r="H1050" s="2">
        <v>18.515475000000002</v>
      </c>
      <c r="I1050" s="2">
        <v>19.305842000000002</v>
      </c>
      <c r="J1050" s="2">
        <v>21.605048500000013</v>
      </c>
      <c r="K1050" s="17" t="s">
        <v>54</v>
      </c>
      <c r="L1050" s="17" t="s">
        <v>52</v>
      </c>
      <c r="M1050" s="17" t="s">
        <v>47</v>
      </c>
    </row>
    <row r="1051" spans="1:13" ht="13.5" x14ac:dyDescent="0.25">
      <c r="A1051" s="3">
        <v>43536</v>
      </c>
      <c r="B1051" s="2">
        <v>16.471900000000002</v>
      </c>
      <c r="C1051" s="2">
        <v>17.776744487925455</v>
      </c>
      <c r="D1051" s="2">
        <v>0.41259416369940283</v>
      </c>
      <c r="E1051" s="2">
        <v>0.14264512035913679</v>
      </c>
      <c r="F1051" s="2">
        <v>17.556840000000001</v>
      </c>
      <c r="G1051" s="2">
        <v>17.935299999999998</v>
      </c>
      <c r="H1051" s="2">
        <v>18.378799999999998</v>
      </c>
      <c r="I1051" s="2">
        <v>19.236750000000001</v>
      </c>
      <c r="J1051" s="2">
        <v>21.579331500000009</v>
      </c>
      <c r="K1051" s="17" t="s">
        <v>54</v>
      </c>
      <c r="L1051" s="17" t="s">
        <v>52</v>
      </c>
      <c r="M1051" s="17" t="s">
        <v>47</v>
      </c>
    </row>
    <row r="1052" spans="1:13" ht="13.5" x14ac:dyDescent="0.25">
      <c r="A1052" s="3">
        <v>43537</v>
      </c>
      <c r="B1052" s="2">
        <v>15.4869</v>
      </c>
      <c r="C1052" s="2">
        <v>13.565199538725537</v>
      </c>
      <c r="D1052" s="2">
        <v>0.51866441273192976</v>
      </c>
      <c r="E1052" s="2">
        <v>0.14750211164280425</v>
      </c>
      <c r="F1052" s="2">
        <v>17.034640000000003</v>
      </c>
      <c r="G1052" s="2">
        <v>17.66949</v>
      </c>
      <c r="H1052" s="2">
        <v>18.210545</v>
      </c>
      <c r="I1052" s="2">
        <v>19.160022000000005</v>
      </c>
      <c r="J1052" s="2">
        <v>21.548275500000003</v>
      </c>
      <c r="K1052" s="17" t="s">
        <v>54</v>
      </c>
      <c r="L1052" s="17" t="s">
        <v>52</v>
      </c>
      <c r="M1052" s="17" t="s">
        <v>47</v>
      </c>
    </row>
    <row r="1053" spans="1:13" ht="13.5" x14ac:dyDescent="0.25">
      <c r="A1053" s="3">
        <v>43538</v>
      </c>
      <c r="B1053" s="2">
        <v>15.4869</v>
      </c>
      <c r="C1053" s="2">
        <v>13.565199538725537</v>
      </c>
      <c r="D1053" s="2">
        <v>0.60367199345277811</v>
      </c>
      <c r="E1053" s="2">
        <v>0.15071076068194467</v>
      </c>
      <c r="F1053" s="2">
        <v>16.532240000000002</v>
      </c>
      <c r="G1053" s="2">
        <v>17.418289999999995</v>
      </c>
      <c r="H1053" s="2">
        <v>18.042290000000001</v>
      </c>
      <c r="I1053" s="2">
        <v>19.083294000000006</v>
      </c>
      <c r="J1053" s="2">
        <v>21.515381000000005</v>
      </c>
      <c r="K1053" s="17" t="s">
        <v>54</v>
      </c>
      <c r="L1053" s="17" t="s">
        <v>52</v>
      </c>
      <c r="M1053" s="17" t="s">
        <v>47</v>
      </c>
    </row>
    <row r="1054" spans="1:13" ht="13.5" x14ac:dyDescent="0.25">
      <c r="A1054" s="3">
        <v>43539</v>
      </c>
      <c r="B1054" s="2">
        <v>14.5443</v>
      </c>
      <c r="C1054" s="2">
        <v>10.741004528456912</v>
      </c>
      <c r="D1054" s="2">
        <v>0.84233523198389548</v>
      </c>
      <c r="E1054" s="2">
        <v>0.14958504207247678</v>
      </c>
      <c r="F1054" s="2">
        <v>15.863940000000003</v>
      </c>
      <c r="G1054" s="2">
        <v>17.020509999999998</v>
      </c>
      <c r="H1054" s="2">
        <v>17.810410000000001</v>
      </c>
      <c r="I1054" s="2">
        <v>18.983002000000006</v>
      </c>
      <c r="J1054" s="2">
        <v>21.478922500000007</v>
      </c>
      <c r="K1054" s="17" t="s">
        <v>54</v>
      </c>
      <c r="L1054" s="17" t="s">
        <v>52</v>
      </c>
      <c r="M1054" s="17" t="s">
        <v>47</v>
      </c>
    </row>
    <row r="1055" spans="1:13" ht="13.5" x14ac:dyDescent="0.25">
      <c r="A1055" s="3">
        <v>43542</v>
      </c>
      <c r="B1055" s="2">
        <v>15.010899999999999</v>
      </c>
      <c r="C1055" s="2">
        <v>19.657899647625683</v>
      </c>
      <c r="D1055" s="2">
        <v>1.0304909290440705</v>
      </c>
      <c r="E1055" s="2">
        <v>0.14437432148597873</v>
      </c>
      <c r="F1055" s="2">
        <v>15.400180000000001</v>
      </c>
      <c r="G1055" s="2">
        <v>16.66939</v>
      </c>
      <c r="H1055" s="2">
        <v>17.602094999999998</v>
      </c>
      <c r="I1055" s="2">
        <v>18.894870000000004</v>
      </c>
      <c r="J1055" s="2">
        <v>21.441218500000009</v>
      </c>
      <c r="K1055" s="17" t="s">
        <v>54</v>
      </c>
      <c r="L1055" s="17" t="s">
        <v>52</v>
      </c>
      <c r="M1055" s="17" t="s">
        <v>47</v>
      </c>
    </row>
    <row r="1056" spans="1:13" ht="13.5" x14ac:dyDescent="0.25">
      <c r="A1056" s="3">
        <v>43543</v>
      </c>
      <c r="B1056" s="2">
        <v>15.6</v>
      </c>
      <c r="C1056" s="2">
        <v>29.265636217341751</v>
      </c>
      <c r="D1056" s="2">
        <v>1.1407856668656429</v>
      </c>
      <c r="E1056" s="2">
        <v>0.13562023157371464</v>
      </c>
      <c r="F1056" s="2">
        <v>15.225800000000001</v>
      </c>
      <c r="G1056" s="2">
        <v>16.39132</v>
      </c>
      <c r="H1056" s="2">
        <v>17.422999999999998</v>
      </c>
      <c r="I1056" s="2">
        <v>18.820404000000003</v>
      </c>
      <c r="J1056" s="2">
        <v>21.403750000000009</v>
      </c>
      <c r="K1056" s="17" t="s">
        <v>48</v>
      </c>
      <c r="L1056" s="17" t="s">
        <v>49</v>
      </c>
      <c r="M1056" s="17" t="s">
        <v>53</v>
      </c>
    </row>
    <row r="1057" spans="1:13" ht="13.5" x14ac:dyDescent="0.25">
      <c r="A1057" s="3">
        <v>43545</v>
      </c>
      <c r="B1057" s="2">
        <v>15.500999999999999</v>
      </c>
      <c r="C1057" s="2">
        <v>28.645670390548133</v>
      </c>
      <c r="D1057" s="2">
        <v>1.2097130464481758</v>
      </c>
      <c r="E1057" s="2">
        <v>0.12404436906161637</v>
      </c>
      <c r="F1057" s="2">
        <v>15.228620000000001</v>
      </c>
      <c r="G1057" s="2">
        <v>16.131630000000001</v>
      </c>
      <c r="H1057" s="2">
        <v>17.25545</v>
      </c>
      <c r="I1057" s="2">
        <v>18.740188000000003</v>
      </c>
      <c r="J1057" s="2">
        <v>21.365786500000013</v>
      </c>
      <c r="K1057" s="17" t="s">
        <v>48</v>
      </c>
      <c r="L1057" s="17" t="s">
        <v>49</v>
      </c>
      <c r="M1057" s="17" t="s">
        <v>51</v>
      </c>
    </row>
    <row r="1058" spans="1:13" ht="13.5" x14ac:dyDescent="0.25">
      <c r="A1058" s="3">
        <v>43546</v>
      </c>
      <c r="B1058" s="2">
        <v>16.250399999999999</v>
      </c>
      <c r="C1058" s="2">
        <v>39.153407962314859</v>
      </c>
      <c r="D1058" s="2">
        <v>1.2087824971587295</v>
      </c>
      <c r="E1058" s="2">
        <v>0.11129508889427515</v>
      </c>
      <c r="F1058" s="2">
        <v>15.381319999999999</v>
      </c>
      <c r="G1058" s="2">
        <v>15.956779999999998</v>
      </c>
      <c r="H1058" s="2">
        <v>17.125845000000002</v>
      </c>
      <c r="I1058" s="2">
        <v>18.678730000000002</v>
      </c>
      <c r="J1058" s="2">
        <v>21.331570000000013</v>
      </c>
      <c r="K1058" s="17" t="s">
        <v>48</v>
      </c>
      <c r="L1058" s="17" t="s">
        <v>49</v>
      </c>
      <c r="M1058" s="17" t="s">
        <v>51</v>
      </c>
    </row>
    <row r="1059" spans="1:13" ht="13.5" x14ac:dyDescent="0.25">
      <c r="A1059" s="3">
        <v>43549</v>
      </c>
      <c r="B1059" s="2">
        <v>17.230699999999999</v>
      </c>
      <c r="C1059" s="2">
        <v>49.607469500065321</v>
      </c>
      <c r="D1059" s="2">
        <v>1.1241892463233114</v>
      </c>
      <c r="E1059" s="2">
        <v>0.10116722980901469</v>
      </c>
      <c r="F1059" s="2">
        <v>15.918599999999998</v>
      </c>
      <c r="G1059" s="2">
        <v>15.891270000000002</v>
      </c>
      <c r="H1059" s="2">
        <v>17.068345000000001</v>
      </c>
      <c r="I1059" s="2">
        <v>18.636878000000003</v>
      </c>
      <c r="J1059" s="2">
        <v>21.301548500000013</v>
      </c>
      <c r="K1059" s="17" t="s">
        <v>48</v>
      </c>
      <c r="L1059" s="17" t="s">
        <v>49</v>
      </c>
      <c r="M1059" s="17" t="s">
        <v>51</v>
      </c>
    </row>
    <row r="1060" spans="1:13" ht="13.5" x14ac:dyDescent="0.25">
      <c r="A1060" s="3">
        <v>43550</v>
      </c>
      <c r="B1060" s="2">
        <v>17.438099999999999</v>
      </c>
      <c r="C1060" s="2">
        <v>51.505805047645261</v>
      </c>
      <c r="D1060" s="2">
        <v>0.95164992733461062</v>
      </c>
      <c r="E1060" s="2">
        <v>9.4014787992641027E-2</v>
      </c>
      <c r="F1060" s="2">
        <v>16.404039999999998</v>
      </c>
      <c r="G1060" s="2">
        <v>15.902109999999999</v>
      </c>
      <c r="H1060" s="2">
        <v>17.014145000000003</v>
      </c>
      <c r="I1060" s="2">
        <v>18.589748000000004</v>
      </c>
      <c r="J1060" s="2">
        <v>21.273035000000014</v>
      </c>
      <c r="K1060" s="17" t="s">
        <v>48</v>
      </c>
      <c r="L1060" s="17" t="s">
        <v>49</v>
      </c>
      <c r="M1060" s="17" t="s">
        <v>51</v>
      </c>
    </row>
    <row r="1061" spans="1:13" ht="13.5" x14ac:dyDescent="0.25">
      <c r="A1061" s="3">
        <v>43551</v>
      </c>
      <c r="B1061" s="2">
        <v>17.3674</v>
      </c>
      <c r="C1061" s="2">
        <v>50.803228784830289</v>
      </c>
      <c r="D1061" s="2">
        <v>0.67765701442512238</v>
      </c>
      <c r="E1061" s="2">
        <v>9.1304924233766793E-2</v>
      </c>
      <c r="F1061" s="2">
        <v>16.75752</v>
      </c>
      <c r="G1061" s="2">
        <v>15.991660000000001</v>
      </c>
      <c r="H1061" s="2">
        <v>16.963479999999997</v>
      </c>
      <c r="I1061" s="2">
        <v>18.539036000000003</v>
      </c>
      <c r="J1061" s="2">
        <v>21.243932500000017</v>
      </c>
      <c r="K1061" s="17" t="s">
        <v>48</v>
      </c>
      <c r="L1061" s="17" t="s">
        <v>49</v>
      </c>
      <c r="M1061" s="17" t="s">
        <v>51</v>
      </c>
    </row>
    <row r="1062" spans="1:13" ht="13.5" x14ac:dyDescent="0.25">
      <c r="A1062" s="3">
        <v>43552</v>
      </c>
      <c r="B1062" s="2">
        <v>16.872499999999999</v>
      </c>
      <c r="C1062" s="2">
        <v>46.066235789169411</v>
      </c>
      <c r="D1062" s="2">
        <v>0.33018328477324488</v>
      </c>
      <c r="E1062" s="2">
        <v>9.286943291485264E-2</v>
      </c>
      <c r="F1062" s="2">
        <v>17.03182</v>
      </c>
      <c r="G1062" s="2">
        <v>16.130220000000001</v>
      </c>
      <c r="H1062" s="2">
        <v>16.899854999999999</v>
      </c>
      <c r="I1062" s="2">
        <v>18.467397999999999</v>
      </c>
      <c r="J1062" s="2">
        <v>21.210706000000023</v>
      </c>
      <c r="K1062" s="17" t="s">
        <v>48</v>
      </c>
      <c r="L1062" s="17" t="s">
        <v>49</v>
      </c>
      <c r="M1062" s="17" t="s">
        <v>51</v>
      </c>
    </row>
    <row r="1063" spans="1:13" ht="13.5" x14ac:dyDescent="0.25">
      <c r="A1063" s="3">
        <v>43553</v>
      </c>
      <c r="B1063" s="2">
        <v>16.113700000000001</v>
      </c>
      <c r="C1063" s="2">
        <v>39.92015581057079</v>
      </c>
      <c r="D1063" s="2">
        <v>9.460035373802711E-2</v>
      </c>
      <c r="E1063" s="2">
        <v>9.7768298948438498E-2</v>
      </c>
      <c r="F1063" s="2">
        <v>17.004480000000001</v>
      </c>
      <c r="G1063" s="2">
        <v>16.192900000000002</v>
      </c>
      <c r="H1063" s="2">
        <v>16.805594999999997</v>
      </c>
      <c r="I1063" s="2">
        <v>18.381525999999997</v>
      </c>
      <c r="J1063" s="2">
        <v>21.172271500000019</v>
      </c>
      <c r="K1063" s="17" t="s">
        <v>54</v>
      </c>
      <c r="L1063" s="17" t="s">
        <v>50</v>
      </c>
      <c r="M1063" s="17" t="s">
        <v>47</v>
      </c>
    </row>
    <row r="1064" spans="1:13" ht="13.5" x14ac:dyDescent="0.25">
      <c r="A1064" s="3">
        <v>43556</v>
      </c>
      <c r="B1064" s="2">
        <v>16.0242</v>
      </c>
      <c r="C1064" s="2">
        <v>39.254898378453973</v>
      </c>
      <c r="D1064" s="2">
        <v>-0.23658000936634949</v>
      </c>
      <c r="E1064" s="2">
        <v>0.10594626709989664</v>
      </c>
      <c r="F1064" s="2">
        <v>16.763179999999998</v>
      </c>
      <c r="G1064" s="2">
        <v>16.340889999999998</v>
      </c>
      <c r="H1064" s="2">
        <v>16.680699999999998</v>
      </c>
      <c r="I1064" s="2">
        <v>18.295749999999998</v>
      </c>
      <c r="J1064" s="2">
        <v>21.13338950000001</v>
      </c>
      <c r="K1064" s="17" t="s">
        <v>54</v>
      </c>
      <c r="L1064" s="17" t="s">
        <v>52</v>
      </c>
      <c r="M1064" s="17" t="s">
        <v>47</v>
      </c>
    </row>
    <row r="1065" spans="1:13" ht="13.5" x14ac:dyDescent="0.25">
      <c r="A1065" s="3">
        <v>43557</v>
      </c>
      <c r="B1065" s="2">
        <v>16.401199999999999</v>
      </c>
      <c r="C1065" s="2">
        <v>43.524255375937273</v>
      </c>
      <c r="D1065" s="2">
        <v>-0.46636200314480547</v>
      </c>
      <c r="E1065" s="2">
        <v>0.1158302490355861</v>
      </c>
      <c r="F1065" s="2">
        <v>16.555800000000001</v>
      </c>
      <c r="G1065" s="2">
        <v>16.47992</v>
      </c>
      <c r="H1065" s="2">
        <v>16.574655</v>
      </c>
      <c r="I1065" s="2">
        <v>18.218646</v>
      </c>
      <c r="J1065" s="2">
        <v>21.097570500000021</v>
      </c>
      <c r="K1065" s="17" t="s">
        <v>54</v>
      </c>
      <c r="L1065" s="17" t="s">
        <v>52</v>
      </c>
      <c r="M1065" s="17" t="s">
        <v>47</v>
      </c>
    </row>
    <row r="1066" spans="1:13" ht="13.5" x14ac:dyDescent="0.25">
      <c r="A1066" s="3">
        <v>43558</v>
      </c>
      <c r="B1066" s="2">
        <v>16.019500000000001</v>
      </c>
      <c r="C1066" s="2">
        <v>40.426263304863411</v>
      </c>
      <c r="D1066" s="2">
        <v>-0.53801499538553799</v>
      </c>
      <c r="E1066" s="2">
        <v>0.12597176249744624</v>
      </c>
      <c r="F1066" s="2">
        <v>16.286219999999997</v>
      </c>
      <c r="G1066" s="2">
        <v>16.52187</v>
      </c>
      <c r="H1066" s="2">
        <v>16.456595</v>
      </c>
      <c r="I1066" s="2">
        <v>18.130890000000001</v>
      </c>
      <c r="J1066" s="2">
        <v>21.059372000000018</v>
      </c>
      <c r="K1066" s="17" t="s">
        <v>54</v>
      </c>
      <c r="L1066" s="17" t="s">
        <v>52</v>
      </c>
      <c r="M1066" s="17" t="s">
        <v>47</v>
      </c>
    </row>
    <row r="1067" spans="1:13" ht="13.5" x14ac:dyDescent="0.25">
      <c r="A1067" s="3">
        <v>43559</v>
      </c>
      <c r="B1067" s="2">
        <v>16.735800000000001</v>
      </c>
      <c r="C1067" s="2">
        <v>47.918174559008001</v>
      </c>
      <c r="D1067" s="2">
        <v>-0.66109280987174657</v>
      </c>
      <c r="E1067" s="2">
        <v>0.13392010125292825</v>
      </c>
      <c r="F1067" s="2">
        <v>16.258880000000001</v>
      </c>
      <c r="G1067" s="2">
        <v>16.645350000000001</v>
      </c>
      <c r="H1067" s="2">
        <v>16.388490000000001</v>
      </c>
      <c r="I1067" s="2">
        <v>18.058403999999999</v>
      </c>
      <c r="J1067" s="2">
        <v>21.024755000000017</v>
      </c>
      <c r="K1067" s="17" t="s">
        <v>54</v>
      </c>
      <c r="L1067" s="17" t="s">
        <v>50</v>
      </c>
      <c r="M1067" s="17" t="s">
        <v>47</v>
      </c>
    </row>
    <row r="1068" spans="1:13" ht="13.5" x14ac:dyDescent="0.25">
      <c r="A1068" s="3">
        <v>43560</v>
      </c>
      <c r="B1068" s="2">
        <v>16.914899999999999</v>
      </c>
      <c r="C1068" s="2">
        <v>49.624046326738977</v>
      </c>
      <c r="D1068" s="2">
        <v>-0.66203362965584489</v>
      </c>
      <c r="E1068" s="2">
        <v>0.14151651992434622</v>
      </c>
      <c r="F1068" s="2">
        <v>16.419119999999999</v>
      </c>
      <c r="G1068" s="2">
        <v>16.711800000000004</v>
      </c>
      <c r="H1068" s="2">
        <v>16.334289999999999</v>
      </c>
      <c r="I1068" s="2">
        <v>17.992327999999997</v>
      </c>
      <c r="J1068" s="2">
        <v>20.989855000000016</v>
      </c>
      <c r="K1068" s="17" t="s">
        <v>48</v>
      </c>
      <c r="L1068" s="17" t="s">
        <v>49</v>
      </c>
      <c r="M1068" s="17" t="s">
        <v>51</v>
      </c>
    </row>
    <row r="1069" spans="1:13" ht="13.5" x14ac:dyDescent="0.25">
      <c r="A1069" s="3">
        <v>43563</v>
      </c>
      <c r="B1069" s="2">
        <v>16.825399999999998</v>
      </c>
      <c r="C1069" s="2">
        <v>48.764486767277688</v>
      </c>
      <c r="D1069" s="2">
        <v>-0.50535383171283854</v>
      </c>
      <c r="E1069" s="2">
        <v>0.1398235661228652</v>
      </c>
      <c r="F1069" s="2">
        <v>16.579360000000001</v>
      </c>
      <c r="G1069" s="2">
        <v>16.67127</v>
      </c>
      <c r="H1069" s="2">
        <v>16.281269999999999</v>
      </c>
      <c r="I1069" s="2">
        <v>17.928231999999994</v>
      </c>
      <c r="J1069" s="2">
        <v>20.950737500000017</v>
      </c>
      <c r="K1069" s="17" t="s">
        <v>48</v>
      </c>
      <c r="L1069" s="17" t="s">
        <v>49</v>
      </c>
      <c r="M1069" s="17" t="s">
        <v>51</v>
      </c>
    </row>
    <row r="1070" spans="1:13" ht="13.5" x14ac:dyDescent="0.25">
      <c r="A1070" s="3">
        <v>43565</v>
      </c>
      <c r="B1070" s="2">
        <v>17.273099999999999</v>
      </c>
      <c r="C1070" s="2">
        <v>53.137290070335936</v>
      </c>
      <c r="D1070" s="2">
        <v>-0.37347645347586678</v>
      </c>
      <c r="E1070" s="2">
        <v>0.13165331760061813</v>
      </c>
      <c r="F1070" s="2">
        <v>16.753740000000001</v>
      </c>
      <c r="G1070" s="2">
        <v>16.654770000000003</v>
      </c>
      <c r="H1070" s="2">
        <v>16.278439999999996</v>
      </c>
      <c r="I1070" s="2">
        <v>17.876859999999997</v>
      </c>
      <c r="J1070" s="2">
        <v>20.911737500000019</v>
      </c>
      <c r="K1070" s="17" t="s">
        <v>48</v>
      </c>
      <c r="L1070" s="17" t="s">
        <v>49</v>
      </c>
      <c r="M1070" s="17" t="s">
        <v>51</v>
      </c>
    </row>
    <row r="1071" spans="1:13" ht="13.5" x14ac:dyDescent="0.25">
      <c r="A1071" s="3">
        <v>43566</v>
      </c>
      <c r="B1071" s="2">
        <v>17.438099999999999</v>
      </c>
      <c r="C1071" s="2">
        <v>54.672720141649123</v>
      </c>
      <c r="D1071" s="2">
        <v>-0.2871163827377714</v>
      </c>
      <c r="E1071" s="2">
        <v>0.123324678993358</v>
      </c>
      <c r="F1071" s="2">
        <v>17.037459999999999</v>
      </c>
      <c r="G1071" s="2">
        <v>16.661839999999998</v>
      </c>
      <c r="H1071" s="2">
        <v>16.326750000000001</v>
      </c>
      <c r="I1071" s="2">
        <v>17.826901999999997</v>
      </c>
      <c r="J1071" s="2">
        <v>20.872243000000012</v>
      </c>
      <c r="K1071" s="17" t="s">
        <v>48</v>
      </c>
      <c r="L1071" s="17" t="s">
        <v>49</v>
      </c>
      <c r="M1071" s="17" t="s">
        <v>51</v>
      </c>
    </row>
    <row r="1072" spans="1:13" ht="13.5" x14ac:dyDescent="0.25">
      <c r="A1072" s="3">
        <v>43567</v>
      </c>
      <c r="B1072" s="2">
        <v>17.386199999999999</v>
      </c>
      <c r="C1072" s="2">
        <v>54.072586621023206</v>
      </c>
      <c r="D1072" s="2">
        <v>-0.28928309218527204</v>
      </c>
      <c r="E1072" s="2">
        <v>0.11589216969799507</v>
      </c>
      <c r="F1072" s="2">
        <v>17.167539999999999</v>
      </c>
      <c r="G1072" s="2">
        <v>16.71321</v>
      </c>
      <c r="H1072" s="2">
        <v>16.421714999999999</v>
      </c>
      <c r="I1072" s="2">
        <v>17.775905999999992</v>
      </c>
      <c r="J1072" s="2">
        <v>20.835929500000017</v>
      </c>
      <c r="K1072" s="17" t="s">
        <v>48</v>
      </c>
      <c r="L1072" s="17" t="s">
        <v>49</v>
      </c>
      <c r="M1072" s="17" t="s">
        <v>51</v>
      </c>
    </row>
    <row r="1073" spans="1:13" ht="13.5" x14ac:dyDescent="0.25">
      <c r="A1073" s="3">
        <v>43570</v>
      </c>
      <c r="B1073" s="2">
        <v>17.343800000000002</v>
      </c>
      <c r="C1073" s="2">
        <v>53.555380690552362</v>
      </c>
      <c r="D1073" s="2">
        <v>-0.40713583500384942</v>
      </c>
      <c r="E1073" s="2">
        <v>0.1081457939749791</v>
      </c>
      <c r="F1073" s="2">
        <v>17.253319999999999</v>
      </c>
      <c r="G1073" s="2">
        <v>16.836220000000004</v>
      </c>
      <c r="H1073" s="2">
        <v>16.514559999999996</v>
      </c>
      <c r="I1073" s="2">
        <v>17.724061999999993</v>
      </c>
      <c r="J1073" s="2">
        <v>20.80105350000002</v>
      </c>
      <c r="K1073" s="17" t="s">
        <v>48</v>
      </c>
      <c r="L1073" s="17" t="s">
        <v>50</v>
      </c>
      <c r="M1073" s="17" t="s">
        <v>51</v>
      </c>
    </row>
    <row r="1074" spans="1:13" ht="13.5" x14ac:dyDescent="0.25">
      <c r="A1074" s="3">
        <v>43571</v>
      </c>
      <c r="B1074" s="2">
        <v>17.202400000000001</v>
      </c>
      <c r="C1074" s="2">
        <v>51.776735778124767</v>
      </c>
      <c r="D1074" s="2">
        <v>-0.51214427071636948</v>
      </c>
      <c r="E1074" s="2">
        <v>0.10332194265093661</v>
      </c>
      <c r="F1074" s="2">
        <v>17.328719999999997</v>
      </c>
      <c r="G1074" s="2">
        <v>16.954040000000003</v>
      </c>
      <c r="H1074" s="2">
        <v>16.647465</v>
      </c>
      <c r="I1074" s="2">
        <v>17.670427999999998</v>
      </c>
      <c r="J1074" s="2">
        <v>20.765753000000018</v>
      </c>
      <c r="K1074" s="17" t="s">
        <v>48</v>
      </c>
      <c r="L1074" s="17" t="s">
        <v>50</v>
      </c>
      <c r="M1074" s="17" t="s">
        <v>51</v>
      </c>
    </row>
    <row r="1075" spans="1:13" ht="13.5" x14ac:dyDescent="0.25">
      <c r="A1075" s="3">
        <v>43572</v>
      </c>
      <c r="B1075" s="2">
        <v>16.966799999999999</v>
      </c>
      <c r="C1075" s="2">
        <v>48.864730159755204</v>
      </c>
      <c r="D1075" s="2">
        <v>-0.52655436398724476</v>
      </c>
      <c r="E1075" s="2">
        <v>9.7027939412409114E-2</v>
      </c>
      <c r="F1075" s="2">
        <v>17.26746</v>
      </c>
      <c r="G1075" s="2">
        <v>17.010600000000004</v>
      </c>
      <c r="H1075" s="2">
        <v>16.745259999999995</v>
      </c>
      <c r="I1075" s="2">
        <v>17.613871999999997</v>
      </c>
      <c r="J1075" s="2">
        <v>20.72804900000002</v>
      </c>
      <c r="K1075" s="17" t="s">
        <v>48</v>
      </c>
      <c r="L1075" s="17" t="s">
        <v>50</v>
      </c>
      <c r="M1075" s="17" t="s">
        <v>53</v>
      </c>
    </row>
    <row r="1076" spans="1:13" ht="13.5" x14ac:dyDescent="0.25">
      <c r="A1076" s="3">
        <v>43573</v>
      </c>
      <c r="B1076" s="2">
        <v>16.5426</v>
      </c>
      <c r="C1076" s="2">
        <v>44.059869384746449</v>
      </c>
      <c r="D1076" s="2">
        <v>-0.56559014231642024</v>
      </c>
      <c r="E1076" s="2">
        <v>9.4452893116537734E-2</v>
      </c>
      <c r="F1076" s="2">
        <v>17.088360000000002</v>
      </c>
      <c r="G1076" s="2">
        <v>17.062909999999999</v>
      </c>
      <c r="H1076" s="2">
        <v>16.792389999999997</v>
      </c>
      <c r="I1076" s="2">
        <v>17.549115999999998</v>
      </c>
      <c r="J1076" s="2">
        <v>20.689402500000014</v>
      </c>
      <c r="K1076" s="17" t="s">
        <v>54</v>
      </c>
      <c r="L1076" s="17" t="s">
        <v>50</v>
      </c>
      <c r="M1076" s="17" t="s">
        <v>47</v>
      </c>
    </row>
    <row r="1077" spans="1:13" ht="13.5" x14ac:dyDescent="0.25">
      <c r="A1077" s="3">
        <v>43574</v>
      </c>
      <c r="B1077" s="2">
        <v>16.5426</v>
      </c>
      <c r="C1077" s="2">
        <v>44.059869384746449</v>
      </c>
      <c r="D1077" s="2">
        <v>-0.48548951118040407</v>
      </c>
      <c r="E1077" s="2">
        <v>9.4983912532162887E-2</v>
      </c>
      <c r="F1077" s="2">
        <v>16.919639999999998</v>
      </c>
      <c r="G1077" s="2">
        <v>17.043589999999998</v>
      </c>
      <c r="H1077" s="2">
        <v>16.844469999999998</v>
      </c>
      <c r="I1077" s="2">
        <v>17.484547999999997</v>
      </c>
      <c r="J1077" s="2">
        <v>20.651934000000015</v>
      </c>
      <c r="K1077" s="17" t="s">
        <v>54</v>
      </c>
      <c r="L1077" s="17" t="s">
        <v>50</v>
      </c>
      <c r="M1077" s="17" t="s">
        <v>47</v>
      </c>
    </row>
    <row r="1078" spans="1:13" ht="13.5" x14ac:dyDescent="0.25">
      <c r="A1078" s="3">
        <v>43577</v>
      </c>
      <c r="B1078" s="2">
        <v>16.047699999999999</v>
      </c>
      <c r="C1078" s="2">
        <v>38.886217949423092</v>
      </c>
      <c r="D1078" s="2">
        <v>-0.35078514762733803</v>
      </c>
      <c r="E1078" s="2">
        <v>9.5643754082420179E-2</v>
      </c>
      <c r="F1078" s="2">
        <v>16.660419999999998</v>
      </c>
      <c r="G1078" s="2">
        <v>16.956869999999999</v>
      </c>
      <c r="H1078" s="2">
        <v>16.834335000000003</v>
      </c>
      <c r="I1078" s="2">
        <v>17.411023999999994</v>
      </c>
      <c r="J1078" s="2">
        <v>20.613169500000016</v>
      </c>
      <c r="K1078" s="17" t="s">
        <v>54</v>
      </c>
      <c r="L1078" s="17" t="s">
        <v>50</v>
      </c>
      <c r="M1078" s="17" t="s">
        <v>47</v>
      </c>
    </row>
    <row r="1079" spans="1:13" ht="13.5" x14ac:dyDescent="0.25">
      <c r="A1079" s="3">
        <v>43578</v>
      </c>
      <c r="B1079" s="2">
        <v>16.0242</v>
      </c>
      <c r="C1079" s="2">
        <v>38.654112807400672</v>
      </c>
      <c r="D1079" s="2">
        <v>-0.24339585826094989</v>
      </c>
      <c r="E1079" s="2">
        <v>0.10287876595127708</v>
      </c>
      <c r="F1079" s="2">
        <v>16.424779999999998</v>
      </c>
      <c r="G1079" s="2">
        <v>16.876749999999998</v>
      </c>
      <c r="H1079" s="2">
        <v>16.774010000000001</v>
      </c>
      <c r="I1079" s="2">
        <v>17.337689999999995</v>
      </c>
      <c r="J1079" s="2">
        <v>20.57487650000002</v>
      </c>
      <c r="K1079" s="17" t="s">
        <v>54</v>
      </c>
      <c r="L1079" s="17" t="s">
        <v>50</v>
      </c>
      <c r="M1079" s="17" t="s">
        <v>47</v>
      </c>
    </row>
    <row r="1080" spans="1:13" ht="13.5" x14ac:dyDescent="0.25">
      <c r="A1080" s="3">
        <v>43579</v>
      </c>
      <c r="B1080" s="2">
        <v>15.9488</v>
      </c>
      <c r="C1080" s="2">
        <v>37.873012032433309</v>
      </c>
      <c r="D1080" s="2">
        <v>-7.2892616070632243E-2</v>
      </c>
      <c r="E1080" s="2">
        <v>0.11465027422738175</v>
      </c>
      <c r="F1080" s="2">
        <v>16.22118</v>
      </c>
      <c r="G1080" s="2">
        <v>16.744319999999998</v>
      </c>
      <c r="H1080" s="2">
        <v>16.699545000000004</v>
      </c>
      <c r="I1080" s="2">
        <v>17.266429999999996</v>
      </c>
      <c r="J1080" s="2">
        <v>20.533261000000017</v>
      </c>
      <c r="K1080" s="17" t="s">
        <v>54</v>
      </c>
      <c r="L1080" s="17" t="s">
        <v>50</v>
      </c>
      <c r="M1080" s="17" t="s">
        <v>47</v>
      </c>
    </row>
    <row r="1081" spans="1:13" ht="13.5" x14ac:dyDescent="0.25">
      <c r="A1081" s="3">
        <v>43580</v>
      </c>
      <c r="B1081" s="2">
        <v>16.4483</v>
      </c>
      <c r="C1081" s="2">
        <v>45.70102947527424</v>
      </c>
      <c r="D1081" s="2">
        <v>6.4999583549365525E-2</v>
      </c>
      <c r="E1081" s="2">
        <v>0.11403760369417662</v>
      </c>
      <c r="F1081" s="2">
        <v>16.20232</v>
      </c>
      <c r="G1081" s="2">
        <v>16.645339999999997</v>
      </c>
      <c r="H1081" s="2">
        <v>16.653590000000001</v>
      </c>
      <c r="I1081" s="2">
        <v>17.211287999999996</v>
      </c>
      <c r="J1081" s="2">
        <v>20.495321000000018</v>
      </c>
      <c r="K1081" s="17" t="s">
        <v>48</v>
      </c>
      <c r="L1081" s="17" t="s">
        <v>49</v>
      </c>
      <c r="M1081" s="17" t="s">
        <v>53</v>
      </c>
    </row>
    <row r="1082" spans="1:13" ht="13.5" x14ac:dyDescent="0.25">
      <c r="A1082" s="3">
        <v>43581</v>
      </c>
      <c r="B1082" s="2">
        <v>16.872499999999999</v>
      </c>
      <c r="C1082" s="2">
        <v>51.311713733980028</v>
      </c>
      <c r="D1082" s="2">
        <v>0.14416698115991267</v>
      </c>
      <c r="E1082" s="2">
        <v>0.10319896084418334</v>
      </c>
      <c r="F1082" s="2">
        <v>16.2683</v>
      </c>
      <c r="G1082" s="2">
        <v>16.593969999999999</v>
      </c>
      <c r="H1082" s="2">
        <v>16.653590000000001</v>
      </c>
      <c r="I1082" s="2">
        <v>17.171697999999996</v>
      </c>
      <c r="J1082" s="2">
        <v>20.459502000000022</v>
      </c>
      <c r="K1082" s="17" t="s">
        <v>48</v>
      </c>
      <c r="L1082" s="17" t="s">
        <v>49</v>
      </c>
      <c r="M1082" s="17" t="s">
        <v>51</v>
      </c>
    </row>
    <row r="1083" spans="1:13" ht="13.5" x14ac:dyDescent="0.25">
      <c r="A1083" s="3">
        <v>43584</v>
      </c>
      <c r="B1083" s="2">
        <v>16.867799999999999</v>
      </c>
      <c r="C1083" s="2">
        <v>51.248528222045977</v>
      </c>
      <c r="D1083" s="2">
        <v>0.20422899374755232</v>
      </c>
      <c r="E1083" s="2">
        <v>8.5524186797811652E-2</v>
      </c>
      <c r="F1083" s="2">
        <v>16.432320000000001</v>
      </c>
      <c r="G1083" s="2">
        <v>16.54637</v>
      </c>
      <c r="H1083" s="2">
        <v>16.691295000000004</v>
      </c>
      <c r="I1083" s="2">
        <v>17.132013999999998</v>
      </c>
      <c r="J1083" s="2">
        <v>20.424838000000019</v>
      </c>
      <c r="K1083" s="17" t="s">
        <v>48</v>
      </c>
      <c r="L1083" s="17" t="s">
        <v>49</v>
      </c>
      <c r="M1083" s="17" t="s">
        <v>51</v>
      </c>
    </row>
    <row r="1084" spans="1:13" ht="13.5" x14ac:dyDescent="0.25">
      <c r="A1084" s="3">
        <v>43585</v>
      </c>
      <c r="B1084" s="2">
        <v>17.0139</v>
      </c>
      <c r="C1084" s="2">
        <v>53.178638265511118</v>
      </c>
      <c r="D1084" s="2">
        <v>0.22180716322507266</v>
      </c>
      <c r="E1084" s="2">
        <v>6.0576727936088891E-2</v>
      </c>
      <c r="F1084" s="2">
        <v>16.63026</v>
      </c>
      <c r="G1084" s="2">
        <v>16.527519999999999</v>
      </c>
      <c r="H1084" s="2">
        <v>16.740780000000001</v>
      </c>
      <c r="I1084" s="2">
        <v>17.088653999999998</v>
      </c>
      <c r="J1084" s="2">
        <v>20.391847000000013</v>
      </c>
      <c r="K1084" s="17" t="s">
        <v>48</v>
      </c>
      <c r="L1084" s="17" t="s">
        <v>49</v>
      </c>
      <c r="M1084" s="17" t="s">
        <v>51</v>
      </c>
    </row>
    <row r="1085" spans="1:13" ht="13.5" x14ac:dyDescent="0.25">
      <c r="A1085" s="3">
        <v>43587</v>
      </c>
      <c r="B1085" s="2">
        <v>16.919599999999999</v>
      </c>
      <c r="C1085" s="2">
        <v>51.754383634615898</v>
      </c>
      <c r="D1085" s="2">
        <v>0.20593869585589175</v>
      </c>
      <c r="E1085" s="2">
        <v>4.2276281043966052E-2</v>
      </c>
      <c r="F1085" s="2">
        <v>16.824419999999996</v>
      </c>
      <c r="G1085" s="2">
        <v>16.5228</v>
      </c>
      <c r="H1085" s="2">
        <v>16.7667</v>
      </c>
      <c r="I1085" s="2">
        <v>17.043501999999997</v>
      </c>
      <c r="J1085" s="2">
        <v>20.359091500000012</v>
      </c>
      <c r="K1085" s="17" t="s">
        <v>48</v>
      </c>
      <c r="L1085" s="17" t="s">
        <v>49</v>
      </c>
      <c r="M1085" s="17" t="s">
        <v>51</v>
      </c>
    </row>
    <row r="1086" spans="1:13" ht="13.5" x14ac:dyDescent="0.25">
      <c r="A1086" s="3">
        <v>43588</v>
      </c>
      <c r="B1086" s="2">
        <v>16.825399999999998</v>
      </c>
      <c r="C1086" s="2">
        <v>50.304993118248596</v>
      </c>
      <c r="D1086" s="2">
        <v>0.13341338728054097</v>
      </c>
      <c r="E1086" s="2">
        <v>2.1691873557233503E-2</v>
      </c>
      <c r="F1086" s="2">
        <v>16.899840000000001</v>
      </c>
      <c r="G1086" s="2">
        <v>16.551080000000002</v>
      </c>
      <c r="H1086" s="2">
        <v>16.806994999999997</v>
      </c>
      <c r="I1086" s="2">
        <v>16.996371999999997</v>
      </c>
      <c r="J1086" s="2">
        <v>20.325818000000016</v>
      </c>
      <c r="K1086" s="17" t="s">
        <v>48</v>
      </c>
      <c r="L1086" s="17" t="s">
        <v>50</v>
      </c>
      <c r="M1086" s="17" t="s">
        <v>51</v>
      </c>
    </row>
    <row r="1087" spans="1:13" ht="13.5" x14ac:dyDescent="0.25">
      <c r="A1087" s="3">
        <v>43591</v>
      </c>
      <c r="B1087" s="2">
        <v>16.825399999999998</v>
      </c>
      <c r="C1087" s="2">
        <v>50.304993118248596</v>
      </c>
      <c r="D1087" s="2">
        <v>7.1848391818022606E-2</v>
      </c>
      <c r="E1087" s="2">
        <v>6.7676605665004386E-3</v>
      </c>
      <c r="F1087" s="2">
        <v>16.890419999999999</v>
      </c>
      <c r="G1087" s="2">
        <v>16.579360000000001</v>
      </c>
      <c r="H1087" s="2">
        <v>16.811474999999998</v>
      </c>
      <c r="I1087" s="2">
        <v>16.955839999999995</v>
      </c>
      <c r="J1087" s="2">
        <v>20.293345500000015</v>
      </c>
      <c r="K1087" s="17" t="s">
        <v>54</v>
      </c>
      <c r="L1087" s="17" t="s">
        <v>50</v>
      </c>
      <c r="M1087" s="17" t="s">
        <v>47</v>
      </c>
    </row>
    <row r="1088" spans="1:13" ht="13.5" x14ac:dyDescent="0.25">
      <c r="A1088" s="3">
        <v>43592</v>
      </c>
      <c r="B1088" s="2">
        <v>16.825399999999998</v>
      </c>
      <c r="C1088" s="2">
        <v>50.304993118248596</v>
      </c>
      <c r="D1088" s="2">
        <v>-5.6566329889850664E-2</v>
      </c>
      <c r="E1088" s="2">
        <v>1.4535734438477334E-3</v>
      </c>
      <c r="F1088" s="2">
        <v>16.88194</v>
      </c>
      <c r="G1088" s="2">
        <v>16.657130000000002</v>
      </c>
      <c r="H1088" s="2">
        <v>16.806999999999999</v>
      </c>
      <c r="I1088" s="2">
        <v>16.915497999999992</v>
      </c>
      <c r="J1088" s="2">
        <v>20.260826000000012</v>
      </c>
      <c r="K1088" s="17" t="s">
        <v>54</v>
      </c>
      <c r="L1088" s="17" t="s">
        <v>50</v>
      </c>
      <c r="M1088" s="17" t="s">
        <v>47</v>
      </c>
    </row>
    <row r="1089" spans="1:13" ht="13.5" x14ac:dyDescent="0.25">
      <c r="A1089" s="3">
        <v>43593</v>
      </c>
      <c r="B1089" s="2">
        <v>16.825399999999998</v>
      </c>
      <c r="C1089" s="2">
        <v>50.304993118248596</v>
      </c>
      <c r="D1089" s="2">
        <v>-0.16900958672775701</v>
      </c>
      <c r="E1089" s="2">
        <v>4.3996687578886726E-3</v>
      </c>
      <c r="F1089" s="2">
        <v>16.844239999999999</v>
      </c>
      <c r="G1089" s="2">
        <v>16.73725</v>
      </c>
      <c r="H1089" s="2">
        <v>16.806999999999999</v>
      </c>
      <c r="I1089" s="2">
        <v>16.884391999999991</v>
      </c>
      <c r="J1089" s="2">
        <v>20.227364000000016</v>
      </c>
      <c r="K1089" s="17" t="s">
        <v>54</v>
      </c>
      <c r="L1089" s="17" t="s">
        <v>50</v>
      </c>
      <c r="M1089" s="17" t="s">
        <v>47</v>
      </c>
    </row>
    <row r="1090" spans="1:13" ht="13.5" x14ac:dyDescent="0.25">
      <c r="A1090" s="3">
        <v>43594</v>
      </c>
      <c r="B1090" s="2">
        <v>16.684000000000001</v>
      </c>
      <c r="C1090" s="2">
        <v>47.612840911822161</v>
      </c>
      <c r="D1090" s="2">
        <v>-0.26543653055543714</v>
      </c>
      <c r="E1090" s="2">
        <v>1.3702209220898185E-2</v>
      </c>
      <c r="F1090" s="2">
        <v>16.79712</v>
      </c>
      <c r="G1090" s="2">
        <v>16.810769999999998</v>
      </c>
      <c r="H1090" s="2">
        <v>16.777545</v>
      </c>
      <c r="I1090" s="2">
        <v>16.847629999999992</v>
      </c>
      <c r="J1090" s="2">
        <v>20.19437300000002</v>
      </c>
      <c r="K1090" s="17" t="s">
        <v>54</v>
      </c>
      <c r="L1090" s="17" t="s">
        <v>50</v>
      </c>
      <c r="M1090" s="17" t="s">
        <v>47</v>
      </c>
    </row>
    <row r="1091" spans="1:13" ht="13.5" x14ac:dyDescent="0.25">
      <c r="A1091" s="3">
        <v>43595</v>
      </c>
      <c r="B1091" s="2">
        <v>16.778199999999998</v>
      </c>
      <c r="C1091" s="2">
        <v>49.549873607618089</v>
      </c>
      <c r="D1091" s="2">
        <v>-0.27646975970184329</v>
      </c>
      <c r="E1091" s="2">
        <v>3.4404434643671364E-2</v>
      </c>
      <c r="F1091" s="2">
        <v>16.787679999999998</v>
      </c>
      <c r="G1091" s="2">
        <v>16.84376</v>
      </c>
      <c r="H1091" s="2">
        <v>16.744549999999997</v>
      </c>
      <c r="I1091" s="2">
        <v>16.81557999999999</v>
      </c>
      <c r="J1091" s="2">
        <v>20.158672000000017</v>
      </c>
      <c r="K1091" s="17" t="s">
        <v>54</v>
      </c>
      <c r="L1091" s="17" t="s">
        <v>50</v>
      </c>
      <c r="M1091" s="17" t="s">
        <v>47</v>
      </c>
    </row>
    <row r="1092" spans="1:13" ht="13.5" x14ac:dyDescent="0.25">
      <c r="A1092" s="3">
        <v>43598</v>
      </c>
      <c r="B1092" s="2">
        <v>17.084599999999998</v>
      </c>
      <c r="C1092" s="2">
        <v>55.33487182983766</v>
      </c>
      <c r="D1092" s="2">
        <v>-0.24315767701368074</v>
      </c>
      <c r="E1092" s="2">
        <v>6.6945310196513036E-2</v>
      </c>
      <c r="F1092" s="2">
        <v>16.83952</v>
      </c>
      <c r="G1092" s="2">
        <v>16.86497</v>
      </c>
      <c r="H1092" s="2">
        <v>16.729470000000003</v>
      </c>
      <c r="I1092" s="2">
        <v>16.794371999999992</v>
      </c>
      <c r="J1092" s="2">
        <v>20.125799000000018</v>
      </c>
      <c r="K1092" s="17" t="s">
        <v>48</v>
      </c>
      <c r="L1092" s="17" t="s">
        <v>50</v>
      </c>
      <c r="M1092" s="17" t="s">
        <v>51</v>
      </c>
    </row>
    <row r="1093" spans="1:13" ht="13.5" x14ac:dyDescent="0.25">
      <c r="A1093" s="3">
        <v>43599</v>
      </c>
      <c r="B1093" s="2">
        <v>17.296700000000001</v>
      </c>
      <c r="C1093" s="2">
        <v>58.85228425316091</v>
      </c>
      <c r="D1093" s="2">
        <v>-0.23313872132336755</v>
      </c>
      <c r="E1093" s="2">
        <v>0.10781973181854426</v>
      </c>
      <c r="F1093" s="2">
        <v>16.933779999999999</v>
      </c>
      <c r="G1093" s="2">
        <v>16.907859999999999</v>
      </c>
      <c r="H1093" s="2">
        <v>16.727115000000005</v>
      </c>
      <c r="I1093" s="2">
        <v>16.78032799999999</v>
      </c>
      <c r="J1093" s="2">
        <v>20.09245450000002</v>
      </c>
      <c r="K1093" s="17" t="s">
        <v>48</v>
      </c>
      <c r="L1093" s="17" t="s">
        <v>50</v>
      </c>
      <c r="M1093" s="17" t="s">
        <v>51</v>
      </c>
    </row>
    <row r="1094" spans="1:13" ht="13.5" x14ac:dyDescent="0.25">
      <c r="A1094" s="3">
        <v>43600</v>
      </c>
      <c r="B1094" s="2">
        <v>17.275400000000001</v>
      </c>
      <c r="C1094" s="2">
        <v>58.355281839565976</v>
      </c>
      <c r="D1094" s="2">
        <v>-0.20346530907228555</v>
      </c>
      <c r="E1094" s="2">
        <v>0.14967168903009537</v>
      </c>
      <c r="F1094" s="2">
        <v>17.023779999999999</v>
      </c>
      <c r="G1094" s="2">
        <v>16.934010000000001</v>
      </c>
      <c r="H1094" s="2">
        <v>16.730765000000002</v>
      </c>
      <c r="I1094" s="2">
        <v>16.755393999999988</v>
      </c>
      <c r="J1094" s="2">
        <v>20.06020550000002</v>
      </c>
      <c r="K1094" s="17" t="s">
        <v>48</v>
      </c>
      <c r="L1094" s="17" t="s">
        <v>50</v>
      </c>
      <c r="M1094" s="17" t="s">
        <v>53</v>
      </c>
    </row>
    <row r="1095" spans="1:13" ht="13.5" x14ac:dyDescent="0.25">
      <c r="A1095" s="3">
        <v>43601</v>
      </c>
      <c r="B1095" s="2">
        <v>17.155000000000001</v>
      </c>
      <c r="C1095" s="2">
        <v>55.502058102214484</v>
      </c>
      <c r="D1095" s="2">
        <v>-0.18646744694882145</v>
      </c>
      <c r="E1095" s="2">
        <v>0.18617095241195336</v>
      </c>
      <c r="F1095" s="2">
        <v>17.117979999999999</v>
      </c>
      <c r="G1095" s="2">
        <v>16.957549999999998</v>
      </c>
      <c r="H1095" s="2">
        <v>16.740175000000001</v>
      </c>
      <c r="I1095" s="2">
        <v>16.728051999999991</v>
      </c>
      <c r="J1095" s="2">
        <v>20.02674200000002</v>
      </c>
      <c r="K1095" s="17" t="s">
        <v>48</v>
      </c>
      <c r="L1095" s="17" t="s">
        <v>49</v>
      </c>
      <c r="M1095" s="17" t="s">
        <v>53</v>
      </c>
    </row>
    <row r="1096" spans="1:13" ht="13.5" x14ac:dyDescent="0.25">
      <c r="A1096" s="3">
        <v>43602</v>
      </c>
      <c r="B1096" s="2">
        <v>16.708500000000001</v>
      </c>
      <c r="C1096" s="2">
        <v>46.434749024540814</v>
      </c>
      <c r="D1096" s="2">
        <v>-0.15512590315466568</v>
      </c>
      <c r="E1096" s="2">
        <v>0.21586521337019804</v>
      </c>
      <c r="F1096" s="2">
        <v>17.104040000000001</v>
      </c>
      <c r="G1096" s="2">
        <v>16.94586</v>
      </c>
      <c r="H1096" s="2">
        <v>16.748470000000001</v>
      </c>
      <c r="I1096" s="2">
        <v>16.694607999999988</v>
      </c>
      <c r="J1096" s="2">
        <v>19.991305000000022</v>
      </c>
      <c r="K1096" s="17" t="s">
        <v>48</v>
      </c>
      <c r="L1096" s="17" t="s">
        <v>50</v>
      </c>
      <c r="M1096" s="17" t="s">
        <v>53</v>
      </c>
    </row>
    <row r="1097" spans="1:13" ht="13.5" x14ac:dyDescent="0.25">
      <c r="A1097" s="3">
        <v>43605</v>
      </c>
      <c r="B1097" s="2">
        <v>16.4526</v>
      </c>
      <c r="C1097" s="2">
        <v>42.181464000704203</v>
      </c>
      <c r="D1097" s="2">
        <v>-0.10851499672728337</v>
      </c>
      <c r="E1097" s="2">
        <v>0.23574885579418964</v>
      </c>
      <c r="F1097" s="2">
        <v>16.977640000000001</v>
      </c>
      <c r="G1097" s="2">
        <v>16.908579999999997</v>
      </c>
      <c r="H1097" s="2">
        <v>16.743970000000001</v>
      </c>
      <c r="I1097" s="2">
        <v>16.661701999999988</v>
      </c>
      <c r="J1097" s="2">
        <v>19.95444700000002</v>
      </c>
      <c r="K1097" s="17" t="s">
        <v>48</v>
      </c>
      <c r="L1097" s="17" t="s">
        <v>50</v>
      </c>
      <c r="M1097" s="17" t="s">
        <v>53</v>
      </c>
    </row>
    <row r="1098" spans="1:13" ht="13.5" x14ac:dyDescent="0.25">
      <c r="A1098" s="3">
        <v>43606</v>
      </c>
      <c r="B1098" s="2">
        <v>16.1967</v>
      </c>
      <c r="C1098" s="2">
        <v>38.394151495069451</v>
      </c>
      <c r="D1098" s="2">
        <v>-4.7555853552243121E-2</v>
      </c>
      <c r="E1098" s="2">
        <v>0.24124174556071043</v>
      </c>
      <c r="F1098" s="2">
        <v>16.757640000000002</v>
      </c>
      <c r="G1098" s="2">
        <v>16.845709999999997</v>
      </c>
      <c r="H1098" s="2">
        <v>16.751420000000003</v>
      </c>
      <c r="I1098" s="2">
        <v>16.625657999999991</v>
      </c>
      <c r="J1098" s="2">
        <v>19.915249000000017</v>
      </c>
      <c r="K1098" s="17" t="s">
        <v>54</v>
      </c>
      <c r="L1098" s="17" t="s">
        <v>52</v>
      </c>
      <c r="M1098" s="17" t="s">
        <v>47</v>
      </c>
    </row>
    <row r="1099" spans="1:13" ht="13.5" x14ac:dyDescent="0.25">
      <c r="A1099" s="3">
        <v>43607</v>
      </c>
      <c r="B1099" s="2">
        <v>16.307099999999998</v>
      </c>
      <c r="C1099" s="2">
        <v>40.861133383410639</v>
      </c>
      <c r="D1099" s="2">
        <v>-2.6699945724573126E-4</v>
      </c>
      <c r="E1099" s="2">
        <v>0.23644236138764071</v>
      </c>
      <c r="F1099" s="2">
        <v>16.563979999999997</v>
      </c>
      <c r="G1099" s="2">
        <v>16.793879999999998</v>
      </c>
      <c r="H1099" s="2">
        <v>16.765565000000002</v>
      </c>
      <c r="I1099" s="2">
        <v>16.594083999999988</v>
      </c>
      <c r="J1099" s="2">
        <v>19.873068500000016</v>
      </c>
      <c r="K1099" s="17" t="s">
        <v>54</v>
      </c>
      <c r="L1099" s="17" t="s">
        <v>50</v>
      </c>
      <c r="M1099" s="17" t="s">
        <v>47</v>
      </c>
    </row>
    <row r="1100" spans="1:13" ht="13.5" x14ac:dyDescent="0.25">
      <c r="A1100" s="3">
        <v>43608</v>
      </c>
      <c r="B1100" s="2">
        <v>16.106400000000001</v>
      </c>
      <c r="C1100" s="2">
        <v>37.890574343952302</v>
      </c>
      <c r="D1100" s="2">
        <v>3.5805088502737448E-2</v>
      </c>
      <c r="E1100" s="2">
        <v>0.22556871656774627</v>
      </c>
      <c r="F1100" s="2">
        <v>16.35426</v>
      </c>
      <c r="G1100" s="2">
        <v>16.73612</v>
      </c>
      <c r="H1100" s="2">
        <v>16.773445000000002</v>
      </c>
      <c r="I1100" s="2">
        <v>16.569617999999988</v>
      </c>
      <c r="J1100" s="2">
        <v>19.828706000000022</v>
      </c>
      <c r="K1100" s="17" t="s">
        <v>54</v>
      </c>
      <c r="L1100" s="17" t="s">
        <v>52</v>
      </c>
      <c r="M1100" s="17" t="s">
        <v>47</v>
      </c>
    </row>
    <row r="1101" spans="1:13" ht="13.5" x14ac:dyDescent="0.25">
      <c r="A1101" s="3">
        <v>43609</v>
      </c>
      <c r="B1101" s="2">
        <v>16.206700000000001</v>
      </c>
      <c r="C1101" s="2">
        <v>40.229170889099493</v>
      </c>
      <c r="D1101" s="2">
        <v>7.7303674927193811E-2</v>
      </c>
      <c r="E1101" s="2">
        <v>0.20625599126104374</v>
      </c>
      <c r="F1101" s="2">
        <v>16.253899999999998</v>
      </c>
      <c r="G1101" s="2">
        <v>16.67897</v>
      </c>
      <c r="H1101" s="2">
        <v>16.761365000000001</v>
      </c>
      <c r="I1101" s="2">
        <v>16.564313999999989</v>
      </c>
      <c r="J1101" s="2">
        <v>19.78343150000002</v>
      </c>
      <c r="K1101" s="17" t="s">
        <v>48</v>
      </c>
      <c r="L1101" s="17" t="s">
        <v>50</v>
      </c>
      <c r="M1101" s="17" t="s">
        <v>53</v>
      </c>
    </row>
    <row r="1102" spans="1:13" ht="13.5" x14ac:dyDescent="0.25">
      <c r="A1102" s="3">
        <v>43612</v>
      </c>
      <c r="B1102" s="2">
        <v>16.407399999999999</v>
      </c>
      <c r="C1102" s="2">
        <v>44.714937922918004</v>
      </c>
      <c r="D1102" s="2">
        <v>0.14772047426342283</v>
      </c>
      <c r="E1102" s="2">
        <v>0.18325139030059939</v>
      </c>
      <c r="F1102" s="2">
        <v>16.244859999999999</v>
      </c>
      <c r="G1102" s="2">
        <v>16.611250000000002</v>
      </c>
      <c r="H1102" s="2">
        <v>16.738109999999999</v>
      </c>
      <c r="I1102" s="2">
        <v>16.582723999999992</v>
      </c>
      <c r="J1102" s="2">
        <v>19.738217500000022</v>
      </c>
      <c r="K1102" s="17" t="s">
        <v>48</v>
      </c>
      <c r="L1102" s="17" t="s">
        <v>50</v>
      </c>
      <c r="M1102" s="17" t="s">
        <v>53</v>
      </c>
    </row>
    <row r="1103" spans="1:13" ht="13.5" x14ac:dyDescent="0.25">
      <c r="A1103" s="3">
        <v>43613</v>
      </c>
      <c r="B1103" s="2">
        <v>16.5579</v>
      </c>
      <c r="C1103" s="2">
        <v>47.874119921881444</v>
      </c>
      <c r="D1103" s="2">
        <v>0.23040690708510425</v>
      </c>
      <c r="E1103" s="2">
        <v>0.15943593720798591</v>
      </c>
      <c r="F1103" s="2">
        <v>16.3171</v>
      </c>
      <c r="G1103" s="2">
        <v>16.537370000000003</v>
      </c>
      <c r="H1103" s="2">
        <v>16.722614999999998</v>
      </c>
      <c r="I1103" s="2">
        <v>16.604143999999991</v>
      </c>
      <c r="J1103" s="2">
        <v>19.692554500000018</v>
      </c>
      <c r="K1103" s="17" t="s">
        <v>48</v>
      </c>
      <c r="L1103" s="17" t="s">
        <v>49</v>
      </c>
      <c r="M1103" s="17" t="s">
        <v>51</v>
      </c>
    </row>
    <row r="1104" spans="1:13" ht="13.5" x14ac:dyDescent="0.25">
      <c r="A1104" s="3">
        <v>43614</v>
      </c>
      <c r="B1104" s="2">
        <v>16.5579</v>
      </c>
      <c r="C1104" s="2">
        <v>47.874119921881444</v>
      </c>
      <c r="D1104" s="2">
        <v>0.29770645522647499</v>
      </c>
      <c r="E1104" s="2">
        <v>0.14094409698733926</v>
      </c>
      <c r="F1104" s="2">
        <v>16.367260000000002</v>
      </c>
      <c r="G1104" s="2">
        <v>16.465619999999998</v>
      </c>
      <c r="H1104" s="2">
        <v>16.699815000000001</v>
      </c>
      <c r="I1104" s="2">
        <v>16.644415999999993</v>
      </c>
      <c r="J1104" s="2">
        <v>19.645760500000019</v>
      </c>
      <c r="K1104" s="17" t="s">
        <v>48</v>
      </c>
      <c r="L1104" s="17" t="s">
        <v>50</v>
      </c>
      <c r="M1104" s="17" t="s">
        <v>51</v>
      </c>
    </row>
    <row r="1105" spans="1:13" ht="13.5" x14ac:dyDescent="0.25">
      <c r="A1105" s="3">
        <v>43615</v>
      </c>
      <c r="B1105" s="2">
        <v>16.658300000000001</v>
      </c>
      <c r="C1105" s="2">
        <v>50.081100087786091</v>
      </c>
      <c r="D1105" s="2">
        <v>0.32925787949420027</v>
      </c>
      <c r="E1105" s="2">
        <v>0.13462105851684325</v>
      </c>
      <c r="F1105" s="2">
        <v>16.477640000000001</v>
      </c>
      <c r="G1105" s="2">
        <v>16.415949999999999</v>
      </c>
      <c r="H1105" s="2">
        <v>16.68675</v>
      </c>
      <c r="I1105" s="2">
        <v>16.677363999999994</v>
      </c>
      <c r="J1105" s="2">
        <v>19.600269500000021</v>
      </c>
      <c r="K1105" s="17" t="s">
        <v>48</v>
      </c>
      <c r="L1105" s="17" t="s">
        <v>49</v>
      </c>
      <c r="M1105" s="17" t="s">
        <v>51</v>
      </c>
    </row>
    <row r="1106" spans="1:13" ht="13.5" x14ac:dyDescent="0.25">
      <c r="A1106" s="3">
        <v>43616</v>
      </c>
      <c r="B1106" s="2">
        <v>16.959299999999999</v>
      </c>
      <c r="C1106" s="2">
        <v>56.084293912643425</v>
      </c>
      <c r="D1106" s="2">
        <v>0.26489722466698495</v>
      </c>
      <c r="E1106" s="2">
        <v>0.13405181903801894</v>
      </c>
      <c r="F1106" s="2">
        <v>16.628160000000001</v>
      </c>
      <c r="G1106" s="2">
        <v>16.441030000000001</v>
      </c>
      <c r="H1106" s="2">
        <v>16.693445000000001</v>
      </c>
      <c r="I1106" s="2">
        <v>16.704549999999994</v>
      </c>
      <c r="J1106" s="2">
        <v>19.557556000000019</v>
      </c>
      <c r="K1106" s="17" t="s">
        <v>48</v>
      </c>
      <c r="L1106" s="17" t="s">
        <v>50</v>
      </c>
      <c r="M1106" s="17" t="s">
        <v>51</v>
      </c>
    </row>
    <row r="1107" spans="1:13" ht="13.5" x14ac:dyDescent="0.25">
      <c r="A1107" s="3">
        <v>43619</v>
      </c>
      <c r="B1107" s="2">
        <v>17.135000000000002</v>
      </c>
      <c r="C1107" s="2">
        <v>59.17087295737624</v>
      </c>
      <c r="D1107" s="2">
        <v>0.15621127316797612</v>
      </c>
      <c r="E1107" s="2">
        <v>0.14339411326103987</v>
      </c>
      <c r="F1107" s="2">
        <v>16.773680000000002</v>
      </c>
      <c r="G1107" s="2">
        <v>16.509269999999997</v>
      </c>
      <c r="H1107" s="2">
        <v>16.708925000000001</v>
      </c>
      <c r="I1107" s="2">
        <v>16.737229999999997</v>
      </c>
      <c r="J1107" s="2">
        <v>19.51831300000002</v>
      </c>
      <c r="K1107" s="17" t="s">
        <v>48</v>
      </c>
      <c r="L1107" s="17" t="s">
        <v>50</v>
      </c>
      <c r="M1107" s="17" t="s">
        <v>51</v>
      </c>
    </row>
    <row r="1108" spans="1:13" ht="13.5" x14ac:dyDescent="0.25">
      <c r="A1108" s="3">
        <v>43623</v>
      </c>
      <c r="B1108" s="2">
        <v>17.5564</v>
      </c>
      <c r="C1108" s="2">
        <v>65.444053413027973</v>
      </c>
      <c r="D1108" s="2">
        <v>-9.0824070454118555E-3</v>
      </c>
      <c r="E1108" s="2">
        <v>0.15987419640170583</v>
      </c>
      <c r="F1108" s="2">
        <v>16.973379999999999</v>
      </c>
      <c r="G1108" s="2">
        <v>16.645239999999998</v>
      </c>
      <c r="H1108" s="2">
        <v>16.745474999999995</v>
      </c>
      <c r="I1108" s="2">
        <v>16.763349999999999</v>
      </c>
      <c r="J1108" s="2">
        <v>19.480022500000022</v>
      </c>
      <c r="K1108" s="17" t="s">
        <v>48</v>
      </c>
      <c r="L1108" s="17" t="s">
        <v>50</v>
      </c>
      <c r="M1108" s="17" t="s">
        <v>51</v>
      </c>
    </row>
    <row r="1109" spans="1:13" ht="13.5" x14ac:dyDescent="0.25">
      <c r="A1109" s="3">
        <v>43626</v>
      </c>
      <c r="B1109" s="2">
        <v>17.551400000000001</v>
      </c>
      <c r="C1109" s="2">
        <v>65.31582146615969</v>
      </c>
      <c r="D1109" s="2">
        <v>-0.13662267038017006</v>
      </c>
      <c r="E1109" s="2">
        <v>0.18342522163631009</v>
      </c>
      <c r="F1109" s="2">
        <v>17.172080000000001</v>
      </c>
      <c r="G1109" s="2">
        <v>16.769669999999998</v>
      </c>
      <c r="H1109" s="2">
        <v>16.781775</v>
      </c>
      <c r="I1109" s="2">
        <v>16.769763999999999</v>
      </c>
      <c r="J1109" s="2">
        <v>19.442885000000018</v>
      </c>
      <c r="K1109" s="17" t="s">
        <v>48</v>
      </c>
      <c r="L1109" s="17" t="s">
        <v>50</v>
      </c>
      <c r="M1109" s="17" t="s">
        <v>51</v>
      </c>
    </row>
    <row r="1110" spans="1:13" ht="13.5" x14ac:dyDescent="0.25">
      <c r="A1110" s="3">
        <v>43627</v>
      </c>
      <c r="B1110" s="2">
        <v>17.310600000000001</v>
      </c>
      <c r="C1110" s="2">
        <v>59.290473585874842</v>
      </c>
      <c r="D1110" s="2">
        <v>-0.26221036763241656</v>
      </c>
      <c r="E1110" s="2">
        <v>0.20470082869154332</v>
      </c>
      <c r="F1110" s="2">
        <v>17.30254</v>
      </c>
      <c r="G1110" s="2">
        <v>16.890090000000001</v>
      </c>
      <c r="H1110" s="2">
        <v>16.813105</v>
      </c>
      <c r="I1110" s="2">
        <v>16.767214000000003</v>
      </c>
      <c r="J1110" s="2">
        <v>19.404543500000017</v>
      </c>
      <c r="K1110" s="17" t="s">
        <v>48</v>
      </c>
      <c r="L1110" s="17" t="s">
        <v>50</v>
      </c>
      <c r="M1110" s="17" t="s">
        <v>51</v>
      </c>
    </row>
    <row r="1111" spans="1:13" ht="13.5" x14ac:dyDescent="0.25">
      <c r="A1111" s="3">
        <v>43628</v>
      </c>
      <c r="B1111" s="2">
        <v>17.8475</v>
      </c>
      <c r="C1111" s="2">
        <v>66.67267366932586</v>
      </c>
      <c r="D1111" s="2">
        <v>-0.39567981285702558</v>
      </c>
      <c r="E1111" s="2">
        <v>0.21129898893130314</v>
      </c>
      <c r="F1111" s="2">
        <v>17.480180000000001</v>
      </c>
      <c r="G1111" s="2">
        <v>17.054169999999999</v>
      </c>
      <c r="H1111" s="2">
        <v>16.866570000000003</v>
      </c>
      <c r="I1111" s="2">
        <v>16.776816</v>
      </c>
      <c r="J1111" s="2">
        <v>19.371219500000016</v>
      </c>
      <c r="K1111" s="17" t="s">
        <v>48</v>
      </c>
      <c r="L1111" s="17" t="s">
        <v>50</v>
      </c>
      <c r="M1111" s="17" t="s">
        <v>51</v>
      </c>
    </row>
    <row r="1112" spans="1:13" ht="13.5" x14ac:dyDescent="0.25">
      <c r="A1112" s="3">
        <v>43629</v>
      </c>
      <c r="B1112" s="2">
        <v>17.787199999999999</v>
      </c>
      <c r="C1112" s="2">
        <v>65.241725859127087</v>
      </c>
      <c r="D1112" s="2">
        <v>-0.47909570512294763</v>
      </c>
      <c r="E1112" s="2">
        <v>0.20682819293470717</v>
      </c>
      <c r="F1112" s="2">
        <v>17.610620000000001</v>
      </c>
      <c r="G1112" s="2">
        <v>17.192149999999998</v>
      </c>
      <c r="H1112" s="2">
        <v>16.901699999999998</v>
      </c>
      <c r="I1112" s="2">
        <v>16.795110000000001</v>
      </c>
      <c r="J1112" s="2">
        <v>19.335308500000014</v>
      </c>
      <c r="K1112" s="17" t="s">
        <v>48</v>
      </c>
      <c r="L1112" s="17" t="s">
        <v>50</v>
      </c>
      <c r="M1112" s="17" t="s">
        <v>51</v>
      </c>
    </row>
    <row r="1113" spans="1:13" ht="13.5" x14ac:dyDescent="0.25">
      <c r="A1113" s="3">
        <v>43630</v>
      </c>
      <c r="B1113" s="2">
        <v>17.912700000000001</v>
      </c>
      <c r="C1113" s="2">
        <v>66.837019295499971</v>
      </c>
      <c r="D1113" s="2">
        <v>-0.5408569232216287</v>
      </c>
      <c r="E1113" s="2">
        <v>0.19412420525717528</v>
      </c>
      <c r="F1113" s="2">
        <v>17.68188</v>
      </c>
      <c r="G1113" s="2">
        <v>17.327630000000003</v>
      </c>
      <c r="H1113" s="2">
        <v>16.932499999999997</v>
      </c>
      <c r="I1113" s="2">
        <v>16.83109</v>
      </c>
      <c r="J1113" s="2">
        <v>19.300025000000016</v>
      </c>
      <c r="K1113" s="17" t="s">
        <v>48</v>
      </c>
      <c r="L1113" s="17" t="s">
        <v>50</v>
      </c>
      <c r="M1113" s="17" t="s">
        <v>51</v>
      </c>
    </row>
    <row r="1114" spans="1:13" ht="13.5" x14ac:dyDescent="0.25">
      <c r="A1114" s="3">
        <v>43633</v>
      </c>
      <c r="B1114" s="2">
        <v>17.982900000000001</v>
      </c>
      <c r="C1114" s="2">
        <v>67.729234682751041</v>
      </c>
      <c r="D1114" s="2">
        <v>-0.60372104653858472</v>
      </c>
      <c r="E1114" s="2">
        <v>0.17165894076840371</v>
      </c>
      <c r="F1114" s="2">
        <v>17.768180000000001</v>
      </c>
      <c r="G1114" s="2">
        <v>17.470130000000001</v>
      </c>
      <c r="H1114" s="2">
        <v>16.967874999999999</v>
      </c>
      <c r="I1114" s="2">
        <v>16.870263999999999</v>
      </c>
      <c r="J1114" s="2">
        <v>19.265752000000013</v>
      </c>
      <c r="K1114" s="17" t="s">
        <v>48</v>
      </c>
      <c r="L1114" s="17" t="s">
        <v>50</v>
      </c>
      <c r="M1114" s="17" t="s">
        <v>51</v>
      </c>
    </row>
    <row r="1115" spans="1:13" ht="13.5" x14ac:dyDescent="0.25">
      <c r="A1115" s="3">
        <v>43634</v>
      </c>
      <c r="B1115" s="2">
        <v>17.937799999999999</v>
      </c>
      <c r="C1115" s="2">
        <v>66.491559220100427</v>
      </c>
      <c r="D1115" s="2">
        <v>-0.64354597453290907</v>
      </c>
      <c r="E1115" s="2">
        <v>0.13636425410158656</v>
      </c>
      <c r="F1115" s="2">
        <v>17.893619999999999</v>
      </c>
      <c r="G1115" s="2">
        <v>17.59808</v>
      </c>
      <c r="H1115" s="2">
        <v>17.007014999999992</v>
      </c>
      <c r="I1115" s="2">
        <v>16.900995999999999</v>
      </c>
      <c r="J1115" s="2">
        <v>19.232243500000013</v>
      </c>
      <c r="K1115" s="17" t="s">
        <v>48</v>
      </c>
      <c r="L1115" s="17" t="s">
        <v>50</v>
      </c>
      <c r="M1115" s="17" t="s">
        <v>51</v>
      </c>
    </row>
    <row r="1116" spans="1:13" ht="13.5" x14ac:dyDescent="0.25">
      <c r="A1116" s="3">
        <v>43635</v>
      </c>
      <c r="B1116" s="2">
        <v>17.912700000000001</v>
      </c>
      <c r="C1116" s="2">
        <v>65.77120144029152</v>
      </c>
      <c r="D1116" s="2">
        <v>-0.63382822894973856</v>
      </c>
      <c r="E1116" s="2">
        <v>0.1053643194353908</v>
      </c>
      <c r="F1116" s="2">
        <v>17.906659999999999</v>
      </c>
      <c r="G1116" s="2">
        <v>17.693420000000003</v>
      </c>
      <c r="H1116" s="2">
        <v>17.067224999999997</v>
      </c>
      <c r="I1116" s="2">
        <v>16.938859999999998</v>
      </c>
      <c r="J1116" s="2">
        <v>19.193260000000013</v>
      </c>
      <c r="K1116" s="17" t="s">
        <v>54</v>
      </c>
      <c r="L1116" s="17" t="s">
        <v>52</v>
      </c>
      <c r="M1116" s="17" t="s">
        <v>55</v>
      </c>
    </row>
    <row r="1117" spans="1:13" ht="13.5" x14ac:dyDescent="0.25">
      <c r="A1117" s="3">
        <v>43636</v>
      </c>
      <c r="B1117" s="2">
        <v>17.912700000000001</v>
      </c>
      <c r="C1117" s="2">
        <v>65.77120144029152</v>
      </c>
      <c r="D1117" s="2">
        <v>-0.60282568492931077</v>
      </c>
      <c r="E1117" s="2">
        <v>7.2717982439982967E-2</v>
      </c>
      <c r="F1117" s="2">
        <v>17.931760000000001</v>
      </c>
      <c r="G1117" s="2">
        <v>17.771190000000001</v>
      </c>
      <c r="H1117" s="2">
        <v>17.140229999999995</v>
      </c>
      <c r="I1117" s="2">
        <v>16.962398</v>
      </c>
      <c r="J1117" s="2">
        <v>19.154394500000013</v>
      </c>
      <c r="K1117" s="17" t="s">
        <v>54</v>
      </c>
      <c r="L1117" s="17" t="s">
        <v>52</v>
      </c>
      <c r="M1117" s="17" t="s">
        <v>55</v>
      </c>
    </row>
    <row r="1118" spans="1:13" ht="13.5" x14ac:dyDescent="0.25">
      <c r="A1118" s="3">
        <v>43637</v>
      </c>
      <c r="B1118" s="2">
        <v>17.962900000000001</v>
      </c>
      <c r="C1118" s="2">
        <v>66.610263507544346</v>
      </c>
      <c r="D1118" s="2">
        <v>-0.51941656143833015</v>
      </c>
      <c r="E1118" s="2">
        <v>2.8510020664907564E-2</v>
      </c>
      <c r="F1118" s="2">
        <v>17.941800000000001</v>
      </c>
      <c r="G1118" s="2">
        <v>17.811839999999997</v>
      </c>
      <c r="H1118" s="2">
        <v>17.228539999999999</v>
      </c>
      <c r="I1118" s="2">
        <v>16.983357999999999</v>
      </c>
      <c r="J1118" s="2">
        <v>19.119079000000013</v>
      </c>
      <c r="K1118" s="17" t="s">
        <v>54</v>
      </c>
      <c r="L1118" s="17" t="s">
        <v>52</v>
      </c>
      <c r="M1118" s="17" t="s">
        <v>55</v>
      </c>
    </row>
    <row r="1119" spans="1:13" ht="13.5" x14ac:dyDescent="0.25">
      <c r="A1119" s="3">
        <v>43640</v>
      </c>
      <c r="B1119" s="2">
        <v>17.862500000000001</v>
      </c>
      <c r="C1119" s="2">
        <v>63.269750018648878</v>
      </c>
      <c r="D1119" s="2">
        <v>-0.44611292837344863</v>
      </c>
      <c r="E1119" s="2">
        <v>-2.869799515973262E-2</v>
      </c>
      <c r="F1119" s="2">
        <v>17.917719999999999</v>
      </c>
      <c r="G1119" s="2">
        <v>17.842950000000002</v>
      </c>
      <c r="H1119" s="2">
        <v>17.30631</v>
      </c>
      <c r="I1119" s="2">
        <v>17.004100000000001</v>
      </c>
      <c r="J1119" s="2">
        <v>19.082790500000016</v>
      </c>
      <c r="K1119" s="17" t="s">
        <v>54</v>
      </c>
      <c r="L1119" s="17" t="s">
        <v>52</v>
      </c>
      <c r="M1119" s="17" t="s">
        <v>47</v>
      </c>
    </row>
    <row r="1120" spans="1:13" ht="13.5" x14ac:dyDescent="0.25">
      <c r="A1120" s="3">
        <v>43641</v>
      </c>
      <c r="B1120" s="2">
        <v>17.912700000000001</v>
      </c>
      <c r="C1120" s="2">
        <v>64.235530779904053</v>
      </c>
      <c r="D1120" s="2">
        <v>-0.42790737052063932</v>
      </c>
      <c r="E1120" s="2">
        <v>-7.5152694755322033E-2</v>
      </c>
      <c r="F1120" s="2">
        <v>17.912700000000001</v>
      </c>
      <c r="G1120" s="2">
        <v>17.90316</v>
      </c>
      <c r="H1120" s="2">
        <v>17.396625</v>
      </c>
      <c r="I1120" s="2">
        <v>17.016892000000002</v>
      </c>
      <c r="J1120" s="2">
        <v>19.049722000000017</v>
      </c>
      <c r="K1120" s="17" t="s">
        <v>54</v>
      </c>
      <c r="L1120" s="17" t="s">
        <v>52</v>
      </c>
      <c r="M1120" s="17" t="s">
        <v>47</v>
      </c>
    </row>
    <row r="1121" spans="1:13" ht="13.5" x14ac:dyDescent="0.25">
      <c r="A1121" s="3">
        <v>43642</v>
      </c>
      <c r="B1121" s="2">
        <v>17.912700000000001</v>
      </c>
      <c r="C1121" s="2">
        <v>64.235530779904053</v>
      </c>
      <c r="D1121" s="2">
        <v>-0.33302885800894444</v>
      </c>
      <c r="E1121" s="2">
        <v>-9.7119137374403586E-2</v>
      </c>
      <c r="F1121" s="2">
        <v>17.912700000000001</v>
      </c>
      <c r="G1121" s="2">
        <v>17.909680000000002</v>
      </c>
      <c r="H1121" s="2">
        <v>17.481925</v>
      </c>
      <c r="I1121" s="2">
        <v>17.026384</v>
      </c>
      <c r="J1121" s="2">
        <v>19.017926000000013</v>
      </c>
      <c r="K1121" s="17" t="s">
        <v>48</v>
      </c>
      <c r="L1121" s="17" t="s">
        <v>50</v>
      </c>
      <c r="M1121" s="17" t="s">
        <v>50</v>
      </c>
    </row>
    <row r="1122" spans="1:13" ht="13.5" x14ac:dyDescent="0.25">
      <c r="A1122" s="3">
        <v>43643</v>
      </c>
      <c r="B1122" s="2">
        <v>17.862500000000001</v>
      </c>
      <c r="C1122" s="2">
        <v>62.334655613824111</v>
      </c>
      <c r="D1122" s="2">
        <v>-0.26120006492418213</v>
      </c>
      <c r="E1122" s="2">
        <v>-9.8616821050686823E-2</v>
      </c>
      <c r="F1122" s="2">
        <v>17.902660000000001</v>
      </c>
      <c r="G1122" s="2">
        <v>17.917210000000004</v>
      </c>
      <c r="H1122" s="2">
        <v>17.554679999999998</v>
      </c>
      <c r="I1122" s="2">
        <v>17.035909999999998</v>
      </c>
      <c r="J1122" s="2">
        <v>18.988353500000013</v>
      </c>
      <c r="K1122" s="17" t="s">
        <v>54</v>
      </c>
      <c r="L1122" s="17" t="s">
        <v>50</v>
      </c>
      <c r="M1122" s="17" t="s">
        <v>47</v>
      </c>
    </row>
    <row r="1123" spans="1:13" ht="13.5" x14ac:dyDescent="0.25">
      <c r="A1123" s="3">
        <v>43644</v>
      </c>
      <c r="B1123" s="2">
        <v>17.661799999999999</v>
      </c>
      <c r="C1123" s="2">
        <v>55.29009436121104</v>
      </c>
      <c r="D1123" s="2">
        <v>-0.1686310667532176</v>
      </c>
      <c r="E1123" s="2">
        <v>-8.6639012408166863E-2</v>
      </c>
      <c r="F1123" s="2">
        <v>17.84244</v>
      </c>
      <c r="G1123" s="2">
        <v>17.892120000000002</v>
      </c>
      <c r="H1123" s="2">
        <v>17.609875000000006</v>
      </c>
      <c r="I1123" s="2">
        <v>17.042269999999998</v>
      </c>
      <c r="J1123" s="2">
        <v>18.964988000000012</v>
      </c>
      <c r="K1123" s="17" t="s">
        <v>54</v>
      </c>
      <c r="L1123" s="17" t="s">
        <v>52</v>
      </c>
      <c r="M1123" s="17" t="s">
        <v>47</v>
      </c>
    </row>
    <row r="1124" spans="1:13" ht="13.5" x14ac:dyDescent="0.25">
      <c r="A1124" s="3">
        <v>43647</v>
      </c>
      <c r="B1124" s="2">
        <v>17.807300000000001</v>
      </c>
      <c r="C1124" s="2">
        <v>58.915086479385714</v>
      </c>
      <c r="D1124" s="2">
        <v>-9.1302295345734308E-2</v>
      </c>
      <c r="E1124" s="2">
        <v>-6.3530811056129025E-2</v>
      </c>
      <c r="F1124" s="2">
        <v>17.831399999999999</v>
      </c>
      <c r="G1124" s="2">
        <v>17.874559999999999</v>
      </c>
      <c r="H1124" s="2">
        <v>17.672345</v>
      </c>
      <c r="I1124" s="2">
        <v>17.054367999999997</v>
      </c>
      <c r="J1124" s="2">
        <v>18.935563500000011</v>
      </c>
      <c r="K1124" s="17" t="s">
        <v>54</v>
      </c>
      <c r="L1124" s="17" t="s">
        <v>50</v>
      </c>
      <c r="M1124" s="17" t="s">
        <v>47</v>
      </c>
    </row>
    <row r="1125" spans="1:13" ht="13.5" x14ac:dyDescent="0.25">
      <c r="A1125" s="3">
        <v>43648</v>
      </c>
      <c r="B1125" s="2">
        <v>17.8123</v>
      </c>
      <c r="C1125" s="2">
        <v>59.03799336986804</v>
      </c>
      <c r="D1125" s="2">
        <v>-3.4984285891486167E-2</v>
      </c>
      <c r="E1125" s="2">
        <v>-4.3535201897648451E-2</v>
      </c>
      <c r="F1125" s="2">
        <v>17.811320000000002</v>
      </c>
      <c r="G1125" s="2">
        <v>17.862009999999998</v>
      </c>
      <c r="H1125" s="2">
        <v>17.730045</v>
      </c>
      <c r="I1125" s="2">
        <v>17.071278</v>
      </c>
      <c r="J1125" s="2">
        <v>18.90444350000001</v>
      </c>
      <c r="K1125" s="17" t="s">
        <v>54</v>
      </c>
      <c r="L1125" s="17" t="s">
        <v>50</v>
      </c>
      <c r="M1125" s="17" t="s">
        <v>47</v>
      </c>
    </row>
    <row r="1126" spans="1:13" ht="13.5" x14ac:dyDescent="0.25">
      <c r="A1126" s="3">
        <v>43649</v>
      </c>
      <c r="B1126" s="2">
        <v>17.661799999999999</v>
      </c>
      <c r="C1126" s="2">
        <v>53.819066694017742</v>
      </c>
      <c r="D1126" s="2">
        <v>1.8255001126988191E-2</v>
      </c>
      <c r="E1126" s="2">
        <v>-2.865304382059379E-2</v>
      </c>
      <c r="F1126" s="2">
        <v>17.761140000000001</v>
      </c>
      <c r="G1126" s="2">
        <v>17.836919999999999</v>
      </c>
      <c r="H1126" s="2">
        <v>17.765170000000001</v>
      </c>
      <c r="I1126" s="2">
        <v>17.093661999999998</v>
      </c>
      <c r="J1126" s="2">
        <v>18.87516350000001</v>
      </c>
      <c r="K1126" s="17" t="s">
        <v>54</v>
      </c>
      <c r="L1126" s="17" t="s">
        <v>50</v>
      </c>
      <c r="M1126" s="17" t="s">
        <v>47</v>
      </c>
    </row>
    <row r="1127" spans="1:13" ht="13.5" x14ac:dyDescent="0.25">
      <c r="A1127" s="3">
        <v>43650</v>
      </c>
      <c r="B1127" s="2">
        <v>17.561399999999999</v>
      </c>
      <c r="C1127" s="2">
        <v>50.605208418347416</v>
      </c>
      <c r="D1127" s="2">
        <v>7.0054955330896007E-2</v>
      </c>
      <c r="E1127" s="2">
        <v>-1.766145130329674E-2</v>
      </c>
      <c r="F1127" s="2">
        <v>17.700919999999996</v>
      </c>
      <c r="G1127" s="2">
        <v>17.80179</v>
      </c>
      <c r="H1127" s="2">
        <v>17.786490000000001</v>
      </c>
      <c r="I1127" s="2">
        <v>17.114038000000001</v>
      </c>
      <c r="J1127" s="2">
        <v>18.845428500000011</v>
      </c>
      <c r="K1127" s="17" t="s">
        <v>54</v>
      </c>
      <c r="L1127" s="17" t="s">
        <v>50</v>
      </c>
      <c r="M1127" s="17" t="s">
        <v>47</v>
      </c>
    </row>
    <row r="1128" spans="1:13" ht="13.5" x14ac:dyDescent="0.25">
      <c r="A1128" s="3">
        <v>43651</v>
      </c>
      <c r="B1128" s="2">
        <v>17.250399999999999</v>
      </c>
      <c r="C1128" s="2">
        <v>42.198936649297572</v>
      </c>
      <c r="D1128" s="2">
        <v>0.14460415072904809</v>
      </c>
      <c r="E1128" s="2">
        <v>-8.7876951518753837E-3</v>
      </c>
      <c r="F1128" s="2">
        <v>17.618640000000003</v>
      </c>
      <c r="G1128" s="2">
        <v>17.730539999999998</v>
      </c>
      <c r="H1128" s="2">
        <v>17.771189999999997</v>
      </c>
      <c r="I1128" s="2">
        <v>17.138092</v>
      </c>
      <c r="J1128" s="2">
        <v>18.815387500000007</v>
      </c>
      <c r="K1128" s="17" t="s">
        <v>48</v>
      </c>
      <c r="L1128" s="17" t="s">
        <v>50</v>
      </c>
      <c r="M1128" s="17" t="s">
        <v>53</v>
      </c>
    </row>
    <row r="1129" spans="1:13" ht="13.5" x14ac:dyDescent="0.25">
      <c r="A1129" s="3">
        <v>43654</v>
      </c>
      <c r="B1129" s="2">
        <v>17.461099999999998</v>
      </c>
      <c r="C1129" s="2">
        <v>48.447071307709628</v>
      </c>
      <c r="D1129" s="2">
        <v>0.1784298263175863</v>
      </c>
      <c r="E1129" s="2">
        <v>-1.0860499906462972E-3</v>
      </c>
      <c r="F1129" s="2">
        <v>17.549399999999999</v>
      </c>
      <c r="G1129" s="2">
        <v>17.6904</v>
      </c>
      <c r="H1129" s="2">
        <v>17.766674999999999</v>
      </c>
      <c r="I1129" s="2">
        <v>17.166829999999997</v>
      </c>
      <c r="J1129" s="2">
        <v>18.786282000000007</v>
      </c>
      <c r="K1129" s="17" t="s">
        <v>48</v>
      </c>
      <c r="L1129" s="17" t="s">
        <v>50</v>
      </c>
      <c r="M1129" s="17" t="s">
        <v>53</v>
      </c>
    </row>
    <row r="1130" spans="1:13" ht="13.5" x14ac:dyDescent="0.25">
      <c r="A1130" s="3">
        <v>43655</v>
      </c>
      <c r="B1130" s="2">
        <v>17.410900000000002</v>
      </c>
      <c r="C1130" s="2">
        <v>47.139623013907773</v>
      </c>
      <c r="D1130" s="2">
        <v>0.21891399008276125</v>
      </c>
      <c r="E1130" s="2">
        <v>-4.9957818786808066E-4</v>
      </c>
      <c r="F1130" s="2">
        <v>17.469119999999997</v>
      </c>
      <c r="G1130" s="2">
        <v>17.640219999999996</v>
      </c>
      <c r="H1130" s="2">
        <v>17.77169</v>
      </c>
      <c r="I1130" s="2">
        <v>17.196071999999997</v>
      </c>
      <c r="J1130" s="2">
        <v>18.755747500000009</v>
      </c>
      <c r="K1130" s="17" t="s">
        <v>54</v>
      </c>
      <c r="L1130" s="17" t="s">
        <v>50</v>
      </c>
      <c r="M1130" s="17" t="s">
        <v>47</v>
      </c>
    </row>
    <row r="1131" spans="1:13" ht="13.5" x14ac:dyDescent="0.25">
      <c r="A1131" s="3">
        <v>43656</v>
      </c>
      <c r="B1131" s="2">
        <v>17.360700000000001</v>
      </c>
      <c r="C1131" s="2">
        <v>45.808292812047391</v>
      </c>
      <c r="D1131" s="2">
        <v>0.25757464271834962</v>
      </c>
      <c r="E1131" s="2">
        <v>3.2924504312061634E-3</v>
      </c>
      <c r="F1131" s="2">
        <v>17.408899999999999</v>
      </c>
      <c r="G1131" s="2">
        <v>17.58502</v>
      </c>
      <c r="H1131" s="2">
        <v>17.747350000000004</v>
      </c>
      <c r="I1131" s="2">
        <v>17.214319999999997</v>
      </c>
      <c r="J1131" s="2">
        <v>18.72672900000001</v>
      </c>
      <c r="K1131" s="17" t="s">
        <v>54</v>
      </c>
      <c r="L1131" s="17" t="s">
        <v>50</v>
      </c>
      <c r="M1131" s="17" t="s">
        <v>47</v>
      </c>
    </row>
    <row r="1132" spans="1:13" ht="13.5" x14ac:dyDescent="0.25">
      <c r="A1132" s="3">
        <v>43657</v>
      </c>
      <c r="B1132" s="2">
        <v>17.305599999999998</v>
      </c>
      <c r="C1132" s="2">
        <v>44.328452628443969</v>
      </c>
      <c r="D1132" s="2">
        <v>0.28757800711696646</v>
      </c>
      <c r="E1132" s="2">
        <v>7.0757474623864012E-3</v>
      </c>
      <c r="F1132" s="2">
        <v>17.35774</v>
      </c>
      <c r="G1132" s="2">
        <v>17.529329999999998</v>
      </c>
      <c r="H1132" s="2">
        <v>17.723270000000003</v>
      </c>
      <c r="I1132" s="2">
        <v>17.222981999999998</v>
      </c>
      <c r="J1132" s="2">
        <v>18.697906500000009</v>
      </c>
      <c r="K1132" s="17" t="s">
        <v>54</v>
      </c>
      <c r="L1132" s="17" t="s">
        <v>50</v>
      </c>
      <c r="M1132" s="17" t="s">
        <v>47</v>
      </c>
    </row>
    <row r="1133" spans="1:13" ht="13.5" x14ac:dyDescent="0.25">
      <c r="A1133" s="3">
        <v>43658</v>
      </c>
      <c r="B1133" s="2">
        <v>17.360700000000001</v>
      </c>
      <c r="C1133" s="2">
        <v>46.200153444116417</v>
      </c>
      <c r="D1133" s="2">
        <v>0.27919570848776587</v>
      </c>
      <c r="E1133" s="2">
        <v>1.226931739191406E-2</v>
      </c>
      <c r="F1133" s="2">
        <v>17.379799999999999</v>
      </c>
      <c r="G1133" s="2">
        <v>17.499220000000001</v>
      </c>
      <c r="H1133" s="2">
        <v>17.695670000000003</v>
      </c>
      <c r="I1133" s="2">
        <v>17.232839999999996</v>
      </c>
      <c r="J1133" s="2">
        <v>18.669713000000012</v>
      </c>
      <c r="K1133" s="17" t="s">
        <v>48</v>
      </c>
      <c r="L1133" s="17" t="s">
        <v>50</v>
      </c>
      <c r="M1133" s="17" t="s">
        <v>51</v>
      </c>
    </row>
    <row r="1134" spans="1:13" ht="13.5" x14ac:dyDescent="0.25">
      <c r="A1134" s="3">
        <v>43661</v>
      </c>
      <c r="B1134" s="2">
        <v>17.255400000000002</v>
      </c>
      <c r="C1134" s="2">
        <v>43.210287292197435</v>
      </c>
      <c r="D1134" s="2">
        <v>0.30306261744223661</v>
      </c>
      <c r="E1134" s="2">
        <v>1.1979932612095203E-2</v>
      </c>
      <c r="F1134" s="2">
        <v>17.338660000000004</v>
      </c>
      <c r="G1134" s="2">
        <v>17.444030000000001</v>
      </c>
      <c r="H1134" s="2">
        <v>17.659295</v>
      </c>
      <c r="I1134" s="2">
        <v>17.237669999999994</v>
      </c>
      <c r="J1134" s="2">
        <v>18.640993000000012</v>
      </c>
      <c r="K1134" s="17" t="s">
        <v>54</v>
      </c>
      <c r="L1134" s="17" t="s">
        <v>50</v>
      </c>
      <c r="M1134" s="17" t="s">
        <v>47</v>
      </c>
    </row>
    <row r="1135" spans="1:13" ht="13.5" x14ac:dyDescent="0.25">
      <c r="A1135" s="3">
        <v>43662</v>
      </c>
      <c r="B1135" s="2">
        <v>17.310600000000001</v>
      </c>
      <c r="C1135" s="2">
        <v>45.211944058894353</v>
      </c>
      <c r="D1135" s="2">
        <v>0.32127785816221177</v>
      </c>
      <c r="E1135" s="2">
        <v>1.0069267769036759E-2</v>
      </c>
      <c r="F1135" s="2">
        <v>17.318599999999996</v>
      </c>
      <c r="G1135" s="2">
        <v>17.39386</v>
      </c>
      <c r="H1135" s="2">
        <v>17.627935000000001</v>
      </c>
      <c r="I1135" s="2">
        <v>17.245489999999997</v>
      </c>
      <c r="J1135" s="2">
        <v>18.611606500000011</v>
      </c>
      <c r="K1135" s="17" t="s">
        <v>48</v>
      </c>
      <c r="L1135" s="17" t="s">
        <v>50</v>
      </c>
      <c r="M1135" s="17" t="s">
        <v>53</v>
      </c>
    </row>
    <row r="1136" spans="1:13" ht="13.5" x14ac:dyDescent="0.25">
      <c r="A1136" s="3">
        <v>43663</v>
      </c>
      <c r="B1136" s="2">
        <v>17.114899999999999</v>
      </c>
      <c r="C1136" s="2">
        <v>39.849320747624773</v>
      </c>
      <c r="D1136" s="2">
        <v>0.32894760108341714</v>
      </c>
      <c r="E1136" s="2">
        <v>1.123569467807032E-2</v>
      </c>
      <c r="F1136" s="2">
        <v>17.269440000000003</v>
      </c>
      <c r="G1136" s="2">
        <v>17.339170000000003</v>
      </c>
      <c r="H1136" s="2">
        <v>17.588045000000001</v>
      </c>
      <c r="I1136" s="2">
        <v>17.251279999999998</v>
      </c>
      <c r="J1136" s="2">
        <v>18.58147700000001</v>
      </c>
      <c r="K1136" s="17" t="s">
        <v>48</v>
      </c>
      <c r="L1136" s="17" t="s">
        <v>50</v>
      </c>
      <c r="M1136" s="17" t="s">
        <v>53</v>
      </c>
    </row>
    <row r="1137" spans="1:13" ht="13.5" x14ac:dyDescent="0.25">
      <c r="A1137" s="3">
        <v>43664</v>
      </c>
      <c r="B1137" s="2">
        <v>17.310600000000001</v>
      </c>
      <c r="C1137" s="2">
        <v>46.662383623945082</v>
      </c>
      <c r="D1137" s="2">
        <v>0.30749799680705792</v>
      </c>
      <c r="E1137" s="2">
        <v>1.7729270802464142E-2</v>
      </c>
      <c r="F1137" s="2">
        <v>17.270440000000001</v>
      </c>
      <c r="G1137" s="2">
        <v>17.31409</v>
      </c>
      <c r="H1137" s="2">
        <v>17.557940000000002</v>
      </c>
      <c r="I1137" s="2">
        <v>17.260983999999997</v>
      </c>
      <c r="J1137" s="2">
        <v>18.55303300000001</v>
      </c>
      <c r="K1137" s="17" t="s">
        <v>48</v>
      </c>
      <c r="L1137" s="17" t="s">
        <v>50</v>
      </c>
      <c r="M1137" s="17" t="s">
        <v>51</v>
      </c>
    </row>
    <row r="1138" spans="1:13" ht="13.5" x14ac:dyDescent="0.25">
      <c r="A1138" s="3">
        <v>43665</v>
      </c>
      <c r="B1138" s="2">
        <v>17.1099</v>
      </c>
      <c r="C1138" s="2">
        <v>41.474138731039787</v>
      </c>
      <c r="D1138" s="2">
        <v>0.25706713309416429</v>
      </c>
      <c r="E1138" s="2">
        <v>2.5079107924147359E-2</v>
      </c>
      <c r="F1138" s="2">
        <v>17.220279999999999</v>
      </c>
      <c r="G1138" s="2">
        <v>17.300040000000003</v>
      </c>
      <c r="H1138" s="2">
        <v>17.51529</v>
      </c>
      <c r="I1138" s="2">
        <v>17.266673999999998</v>
      </c>
      <c r="J1138" s="2">
        <v>18.523609000000008</v>
      </c>
      <c r="K1138" s="17" t="s">
        <v>48</v>
      </c>
      <c r="L1138" s="17" t="s">
        <v>50</v>
      </c>
      <c r="M1138" s="17" t="s">
        <v>53</v>
      </c>
    </row>
    <row r="1139" spans="1:13" ht="13.5" x14ac:dyDescent="0.25">
      <c r="A1139" s="3">
        <v>43668</v>
      </c>
      <c r="B1139" s="2">
        <v>17.260400000000001</v>
      </c>
      <c r="C1139" s="2">
        <v>46.296196442770885</v>
      </c>
      <c r="D1139" s="2">
        <v>0.23749460872543793</v>
      </c>
      <c r="E1139" s="2">
        <v>2.9234976755304225E-2</v>
      </c>
      <c r="F1139" s="2">
        <v>17.22128</v>
      </c>
      <c r="G1139" s="2">
        <v>17.279970000000002</v>
      </c>
      <c r="H1139" s="2">
        <v>17.485185000000001</v>
      </c>
      <c r="I1139" s="2">
        <v>17.275373999999999</v>
      </c>
      <c r="J1139" s="2">
        <v>18.495856500000009</v>
      </c>
      <c r="K1139" s="17" t="s">
        <v>48</v>
      </c>
      <c r="L1139" s="17" t="s">
        <v>50</v>
      </c>
      <c r="M1139" s="17" t="s">
        <v>51</v>
      </c>
    </row>
    <row r="1140" spans="1:13" ht="13.5" x14ac:dyDescent="0.25">
      <c r="A1140" s="3">
        <v>43669</v>
      </c>
      <c r="B1140" s="2">
        <v>17.16</v>
      </c>
      <c r="C1140" s="2">
        <v>43.708955276696159</v>
      </c>
      <c r="D1140" s="2">
        <v>0.22145465819466637</v>
      </c>
      <c r="E1140" s="2">
        <v>3.3248255866195682E-2</v>
      </c>
      <c r="F1140" s="2">
        <v>17.19116</v>
      </c>
      <c r="G1140" s="2">
        <v>17.25488</v>
      </c>
      <c r="H1140" s="2">
        <v>17.44755</v>
      </c>
      <c r="I1140" s="2">
        <v>17.284893999999998</v>
      </c>
      <c r="J1140" s="2">
        <v>18.468733000000007</v>
      </c>
      <c r="K1140" s="17" t="s">
        <v>48</v>
      </c>
      <c r="L1140" s="17" t="s">
        <v>50</v>
      </c>
      <c r="M1140" s="17" t="s">
        <v>53</v>
      </c>
    </row>
    <row r="1141" spans="1:13" ht="13.5" x14ac:dyDescent="0.25">
      <c r="A1141" s="3">
        <v>43670</v>
      </c>
      <c r="B1141" s="2">
        <v>17.260400000000001</v>
      </c>
      <c r="C1141" s="2">
        <v>46.904424343003058</v>
      </c>
      <c r="D1141" s="2">
        <v>0.19406319087631729</v>
      </c>
      <c r="E1141" s="2">
        <v>2.861591480958868E-2</v>
      </c>
      <c r="F1141" s="2">
        <v>17.220260000000003</v>
      </c>
      <c r="G1141" s="2">
        <v>17.24485</v>
      </c>
      <c r="H1141" s="2">
        <v>17.414935000000003</v>
      </c>
      <c r="I1141" s="2">
        <v>17.294537999999999</v>
      </c>
      <c r="J1141" s="2">
        <v>18.446000000000005</v>
      </c>
      <c r="K1141" s="17" t="s">
        <v>48</v>
      </c>
      <c r="L1141" s="17" t="s">
        <v>50</v>
      </c>
      <c r="M1141" s="17" t="s">
        <v>51</v>
      </c>
    </row>
    <row r="1142" spans="1:13" ht="13.5" x14ac:dyDescent="0.25">
      <c r="A1142" s="3">
        <v>43672</v>
      </c>
      <c r="B1142" s="2">
        <v>17.135000000000002</v>
      </c>
      <c r="C1142" s="2">
        <v>43.577050148279291</v>
      </c>
      <c r="D1142" s="2">
        <v>0.17234607897873389</v>
      </c>
      <c r="E1142" s="2">
        <v>1.8526781464503986E-2</v>
      </c>
      <c r="F1142" s="2">
        <v>17.185140000000001</v>
      </c>
      <c r="G1142" s="2">
        <v>17.227790000000002</v>
      </c>
      <c r="H1142" s="2">
        <v>17.37856</v>
      </c>
      <c r="I1142" s="2">
        <v>17.295545999999998</v>
      </c>
      <c r="J1142" s="2">
        <v>18.425845000000006</v>
      </c>
      <c r="K1142" s="17" t="s">
        <v>48</v>
      </c>
      <c r="L1142" s="17" t="s">
        <v>50</v>
      </c>
      <c r="M1142" s="17" t="s">
        <v>53</v>
      </c>
    </row>
    <row r="1143" spans="1:13" ht="13.5" x14ac:dyDescent="0.25">
      <c r="A1143" s="3">
        <v>43675</v>
      </c>
      <c r="B1143" s="2">
        <v>17.260400000000001</v>
      </c>
      <c r="C1143" s="2">
        <v>47.58162204452514</v>
      </c>
      <c r="D1143" s="2">
        <v>0.15449938357204118</v>
      </c>
      <c r="E1143" s="2">
        <v>5.7731590166068911E-3</v>
      </c>
      <c r="F1143" s="2">
        <v>17.215240000000001</v>
      </c>
      <c r="G1143" s="2">
        <v>17.217759999999998</v>
      </c>
      <c r="H1143" s="2">
        <v>17.358490000000003</v>
      </c>
      <c r="I1143" s="2">
        <v>17.294820000000001</v>
      </c>
      <c r="J1143" s="2">
        <v>18.404078000000005</v>
      </c>
      <c r="K1143" s="17" t="s">
        <v>48</v>
      </c>
      <c r="L1143" s="17" t="s">
        <v>50</v>
      </c>
      <c r="M1143" s="17" t="s">
        <v>51</v>
      </c>
    </row>
    <row r="1144" spans="1:13" ht="13.5" x14ac:dyDescent="0.25">
      <c r="A1144" s="3">
        <v>43676</v>
      </c>
      <c r="B1144" s="2">
        <v>17.310600000000001</v>
      </c>
      <c r="C1144" s="2">
        <v>49.137894064917674</v>
      </c>
      <c r="D1144" s="2">
        <v>0.11998075459446511</v>
      </c>
      <c r="E1144" s="2">
        <v>-3.9416585218622277E-3</v>
      </c>
      <c r="F1144" s="2">
        <v>17.225280000000005</v>
      </c>
      <c r="G1144" s="2">
        <v>17.223279999999999</v>
      </c>
      <c r="H1144" s="2">
        <v>17.333655</v>
      </c>
      <c r="I1144" s="2">
        <v>17.295524000000004</v>
      </c>
      <c r="J1144" s="2">
        <v>18.382703500000002</v>
      </c>
      <c r="K1144" s="17" t="s">
        <v>48</v>
      </c>
      <c r="L1144" s="17" t="s">
        <v>50</v>
      </c>
      <c r="M1144" s="17" t="s">
        <v>51</v>
      </c>
    </row>
    <row r="1145" spans="1:13" ht="13.5" x14ac:dyDescent="0.25">
      <c r="A1145" s="3">
        <v>43677</v>
      </c>
      <c r="B1145" s="2">
        <v>17.561399999999999</v>
      </c>
      <c r="C1145" s="2">
        <v>56.143481846854698</v>
      </c>
      <c r="D1145" s="2">
        <v>8.0854412750554161E-2</v>
      </c>
      <c r="E1145" s="2">
        <v>-1.5716182471728585E-2</v>
      </c>
      <c r="F1145" s="2">
        <v>17.305559999999996</v>
      </c>
      <c r="G1145" s="2">
        <v>17.248359999999998</v>
      </c>
      <c r="H1145" s="2">
        <v>17.321110000000001</v>
      </c>
      <c r="I1145" s="2">
        <v>17.303652</v>
      </c>
      <c r="J1145" s="2">
        <v>18.365646500000004</v>
      </c>
      <c r="K1145" s="17" t="s">
        <v>48</v>
      </c>
      <c r="L1145" s="17" t="s">
        <v>50</v>
      </c>
      <c r="M1145" s="17" t="s">
        <v>51</v>
      </c>
    </row>
    <row r="1146" spans="1:13" ht="13.5" x14ac:dyDescent="0.25">
      <c r="A1146" s="3">
        <v>43678</v>
      </c>
      <c r="B1146" s="2">
        <v>17.481200000000001</v>
      </c>
      <c r="C1146" s="2">
        <v>53.601017929793393</v>
      </c>
      <c r="D1146" s="2">
        <v>2.2253382385663656E-2</v>
      </c>
      <c r="E1146" s="2">
        <v>-2.5989826717470806E-2</v>
      </c>
      <c r="F1146" s="2">
        <v>17.349720000000001</v>
      </c>
      <c r="G1146" s="2">
        <v>17.284990000000001</v>
      </c>
      <c r="H1146" s="2">
        <v>17.312080000000002</v>
      </c>
      <c r="I1146" s="2">
        <v>17.319106000000001</v>
      </c>
      <c r="J1146" s="2">
        <v>18.345855500000006</v>
      </c>
      <c r="K1146" s="17" t="s">
        <v>48</v>
      </c>
      <c r="L1146" s="17" t="s">
        <v>50</v>
      </c>
      <c r="M1146" s="17" t="s">
        <v>51</v>
      </c>
    </row>
    <row r="1147" spans="1:13" ht="13.5" x14ac:dyDescent="0.25">
      <c r="A1147" s="3">
        <v>43679</v>
      </c>
      <c r="B1147" s="2">
        <v>17.461099999999998</v>
      </c>
      <c r="C1147" s="2">
        <v>52.953787605214814</v>
      </c>
      <c r="D1147" s="2">
        <v>3.5095166309986325E-3</v>
      </c>
      <c r="E1147" s="2">
        <v>-3.7034238910782821E-2</v>
      </c>
      <c r="F1147" s="2">
        <v>17.414939999999998</v>
      </c>
      <c r="G1147" s="2">
        <v>17.300039999999999</v>
      </c>
      <c r="H1147" s="2">
        <v>17.307065000000001</v>
      </c>
      <c r="I1147" s="2">
        <v>17.339275999999998</v>
      </c>
      <c r="J1147" s="2">
        <v>18.328273500000009</v>
      </c>
      <c r="K1147" s="17" t="s">
        <v>48</v>
      </c>
      <c r="L1147" s="17" t="s">
        <v>50</v>
      </c>
      <c r="M1147" s="17" t="s">
        <v>51</v>
      </c>
    </row>
    <row r="1148" spans="1:13" ht="13.5" x14ac:dyDescent="0.25">
      <c r="A1148" s="3">
        <v>43682</v>
      </c>
      <c r="B1148" s="2">
        <v>17.310600000000001</v>
      </c>
      <c r="C1148" s="2">
        <v>48.255320901196662</v>
      </c>
      <c r="D1148" s="2">
        <v>-3.2659717411899436E-2</v>
      </c>
      <c r="E1148" s="2">
        <v>-4.4582025386088631E-2</v>
      </c>
      <c r="F1148" s="2">
        <v>17.424979999999998</v>
      </c>
      <c r="G1148" s="2">
        <v>17.32011</v>
      </c>
      <c r="H1148" s="2">
        <v>17.310075000000001</v>
      </c>
      <c r="I1148" s="2">
        <v>17.361554000000002</v>
      </c>
      <c r="J1148" s="2">
        <v>18.311140500000008</v>
      </c>
      <c r="K1148" s="17" t="s">
        <v>54</v>
      </c>
      <c r="L1148" s="17" t="s">
        <v>50</v>
      </c>
      <c r="M1148" s="17" t="s">
        <v>55</v>
      </c>
    </row>
    <row r="1149" spans="1:13" ht="13.5" x14ac:dyDescent="0.25">
      <c r="A1149" s="3">
        <v>43683</v>
      </c>
      <c r="B1149" s="2">
        <v>17.16</v>
      </c>
      <c r="C1149" s="2">
        <v>44.043993823306259</v>
      </c>
      <c r="D1149" s="2">
        <v>-2.8603023657339577E-2</v>
      </c>
      <c r="E1149" s="2">
        <v>-4.3151115139412034E-2</v>
      </c>
      <c r="F1149" s="2">
        <v>17.394860000000001</v>
      </c>
      <c r="G1149" s="2">
        <v>17.31007</v>
      </c>
      <c r="H1149" s="2">
        <v>17.295020000000001</v>
      </c>
      <c r="I1149" s="2">
        <v>17.378612</v>
      </c>
      <c r="J1149" s="2">
        <v>18.295729000000005</v>
      </c>
      <c r="K1149" s="17" t="s">
        <v>54</v>
      </c>
      <c r="L1149" s="17" t="s">
        <v>50</v>
      </c>
      <c r="M1149" s="17" t="s">
        <v>47</v>
      </c>
    </row>
    <row r="1150" spans="1:13" ht="13.5" x14ac:dyDescent="0.25">
      <c r="A1150" s="3">
        <v>43684</v>
      </c>
      <c r="B1150" s="2">
        <v>17.185099999999998</v>
      </c>
      <c r="C1150" s="2">
        <v>44.906979878523167</v>
      </c>
      <c r="D1150" s="2">
        <v>-4.1259995517361148E-2</v>
      </c>
      <c r="E1150" s="2">
        <v>-4.1672725056812861E-2</v>
      </c>
      <c r="F1150" s="2">
        <v>17.319600000000001</v>
      </c>
      <c r="G1150" s="2">
        <v>17.312580000000001</v>
      </c>
      <c r="H1150" s="2">
        <v>17.283729999999998</v>
      </c>
      <c r="I1150" s="2">
        <v>17.400186000000005</v>
      </c>
      <c r="J1150" s="2">
        <v>18.283459500000006</v>
      </c>
      <c r="K1150" s="17" t="s">
        <v>54</v>
      </c>
      <c r="L1150" s="17" t="s">
        <v>50</v>
      </c>
      <c r="M1150" s="17" t="s">
        <v>47</v>
      </c>
    </row>
    <row r="1151" spans="1:13" ht="13.5" x14ac:dyDescent="0.25">
      <c r="A1151" s="3">
        <v>43685</v>
      </c>
      <c r="B1151" s="2">
        <v>17.16</v>
      </c>
      <c r="C1151" s="2">
        <v>44.173308328226575</v>
      </c>
      <c r="D1151" s="2">
        <v>-3.3686853863329702E-2</v>
      </c>
      <c r="E1151" s="2">
        <v>-3.4011140198064199E-2</v>
      </c>
      <c r="F1151" s="2">
        <v>17.255359999999996</v>
      </c>
      <c r="G1151" s="2">
        <v>17.30254</v>
      </c>
      <c r="H1151" s="2">
        <v>17.273695</v>
      </c>
      <c r="I1151" s="2">
        <v>17.419252000000004</v>
      </c>
      <c r="J1151" s="2">
        <v>18.271229500000004</v>
      </c>
      <c r="K1151" s="17" t="s">
        <v>54</v>
      </c>
      <c r="L1151" s="17" t="s">
        <v>50</v>
      </c>
      <c r="M1151" s="17" t="s">
        <v>47</v>
      </c>
    </row>
    <row r="1152" spans="1:13" ht="13.5" x14ac:dyDescent="0.25">
      <c r="A1152" s="3">
        <v>43686</v>
      </c>
      <c r="B1152" s="2">
        <v>17.2102</v>
      </c>
      <c r="C1152" s="2">
        <v>46.070996728043482</v>
      </c>
      <c r="D1152" s="2">
        <v>-4.9236251668709485E-2</v>
      </c>
      <c r="E1152" s="2">
        <v>-2.5954744508801687E-2</v>
      </c>
      <c r="F1152" s="2">
        <v>17.205180000000002</v>
      </c>
      <c r="G1152" s="2">
        <v>17.31006</v>
      </c>
      <c r="H1152" s="2">
        <v>17.268925000000003</v>
      </c>
      <c r="I1152" s="2">
        <v>17.435308000000003</v>
      </c>
      <c r="J1152" s="2">
        <v>18.257176500000003</v>
      </c>
      <c r="K1152" s="17" t="s">
        <v>48</v>
      </c>
      <c r="L1152" s="17" t="s">
        <v>50</v>
      </c>
      <c r="M1152" s="17" t="s">
        <v>53</v>
      </c>
    </row>
    <row r="1153" spans="1:13" ht="13.5" x14ac:dyDescent="0.25">
      <c r="A1153" s="3">
        <v>43691</v>
      </c>
      <c r="B1153" s="2">
        <v>17.285499999999999</v>
      </c>
      <c r="C1153" s="2">
        <v>48.878146256144035</v>
      </c>
      <c r="D1153" s="2">
        <v>-4.8000181554193944E-2</v>
      </c>
      <c r="E1153" s="2">
        <v>-2.3376569623990255E-2</v>
      </c>
      <c r="F1153" s="2">
        <v>17.20016</v>
      </c>
      <c r="G1153" s="2">
        <v>17.312570000000001</v>
      </c>
      <c r="H1153" s="2">
        <v>17.265165</v>
      </c>
      <c r="I1153" s="2">
        <v>17.449860000000001</v>
      </c>
      <c r="J1153" s="2">
        <v>18.241214500000005</v>
      </c>
      <c r="K1153" s="17" t="s">
        <v>48</v>
      </c>
      <c r="L1153" s="17" t="s">
        <v>50</v>
      </c>
      <c r="M1153" s="17" t="s">
        <v>53</v>
      </c>
    </row>
    <row r="1154" spans="1:13" ht="13.5" x14ac:dyDescent="0.25">
      <c r="A1154" s="3">
        <v>43692</v>
      </c>
      <c r="B1154" s="2">
        <v>17.260400000000001</v>
      </c>
      <c r="C1154" s="2">
        <v>47.981582558992073</v>
      </c>
      <c r="D1154" s="2">
        <v>-3.7188443640491897E-2</v>
      </c>
      <c r="E1154" s="2">
        <v>-2.8083938155590533E-2</v>
      </c>
      <c r="F1154" s="2">
        <v>17.22024</v>
      </c>
      <c r="G1154" s="2">
        <v>17.307550000000003</v>
      </c>
      <c r="H1154" s="2">
        <v>17.265414999999997</v>
      </c>
      <c r="I1154" s="2">
        <v>17.463910000000002</v>
      </c>
      <c r="J1154" s="2">
        <v>18.226046000000007</v>
      </c>
      <c r="K1154" s="17" t="s">
        <v>48</v>
      </c>
      <c r="L1154" s="17" t="s">
        <v>50</v>
      </c>
      <c r="M1154" s="17" t="s">
        <v>51</v>
      </c>
    </row>
    <row r="1155" spans="1:13" ht="13.5" x14ac:dyDescent="0.25">
      <c r="A1155" s="3">
        <v>43693</v>
      </c>
      <c r="B1155" s="2">
        <v>17.059699999999999</v>
      </c>
      <c r="C1155" s="2">
        <v>41.436595092767689</v>
      </c>
      <c r="D1155" s="2">
        <v>2.5729452943068054E-2</v>
      </c>
      <c r="E1155" s="2">
        <v>-4.4205257741620159E-2</v>
      </c>
      <c r="F1155" s="2">
        <v>17.195159999999998</v>
      </c>
      <c r="G1155" s="2">
        <v>17.257380000000001</v>
      </c>
      <c r="H1155" s="2">
        <v>17.252870000000001</v>
      </c>
      <c r="I1155" s="2">
        <v>17.471938000000002</v>
      </c>
      <c r="J1155" s="2">
        <v>18.212065500000005</v>
      </c>
      <c r="K1155" s="17" t="s">
        <v>54</v>
      </c>
      <c r="L1155" s="17" t="s">
        <v>50</v>
      </c>
      <c r="M1155" s="17" t="s">
        <v>47</v>
      </c>
    </row>
    <row r="1156" spans="1:13" ht="13.5" x14ac:dyDescent="0.25">
      <c r="A1156" s="3">
        <v>43696</v>
      </c>
      <c r="B1156" s="2">
        <v>17.260400000000001</v>
      </c>
      <c r="C1156" s="2">
        <v>48.937610666793532</v>
      </c>
      <c r="D1156" s="2">
        <v>5.3243138836819526E-2</v>
      </c>
      <c r="E1156" s="2">
        <v>-7.9979776032488084E-2</v>
      </c>
      <c r="F1156" s="2">
        <v>17.215240000000001</v>
      </c>
      <c r="G1156" s="2">
        <v>17.235299999999999</v>
      </c>
      <c r="H1156" s="2">
        <v>17.260145000000001</v>
      </c>
      <c r="I1156" s="2">
        <v>17.477959999999999</v>
      </c>
      <c r="J1156" s="2">
        <v>18.199913000000009</v>
      </c>
      <c r="K1156" s="17" t="s">
        <v>48</v>
      </c>
      <c r="L1156" s="17" t="s">
        <v>50</v>
      </c>
      <c r="M1156" s="17" t="s">
        <v>51</v>
      </c>
    </row>
    <row r="1157" spans="1:13" ht="13.5" x14ac:dyDescent="0.25">
      <c r="A1157" s="3">
        <v>43697</v>
      </c>
      <c r="B1157" s="2">
        <v>17.260400000000001</v>
      </c>
      <c r="C1157" s="2">
        <v>48.937610666793532</v>
      </c>
      <c r="D1157" s="2">
        <v>7.3616617655719807E-2</v>
      </c>
      <c r="E1157" s="2">
        <v>-0.12586913408884418</v>
      </c>
      <c r="F1157" s="2">
        <v>17.225280000000001</v>
      </c>
      <c r="G1157" s="2">
        <v>17.215230000000002</v>
      </c>
      <c r="H1157" s="2">
        <v>17.257635000000001</v>
      </c>
      <c r="I1157" s="2">
        <v>17.480468000000002</v>
      </c>
      <c r="J1157" s="2">
        <v>18.186299500000008</v>
      </c>
      <c r="K1157" s="17" t="s">
        <v>54</v>
      </c>
      <c r="L1157" s="17" t="s">
        <v>50</v>
      </c>
      <c r="M1157" s="17" t="s">
        <v>55</v>
      </c>
    </row>
    <row r="1158" spans="1:13" ht="13.5" x14ac:dyDescent="0.25">
      <c r="A1158" s="3">
        <v>43698</v>
      </c>
      <c r="B1158" s="2">
        <v>17.310600000000001</v>
      </c>
      <c r="C1158" s="2">
        <v>50.766876607769333</v>
      </c>
      <c r="D1158" s="2">
        <v>6.4154623936559574E-2</v>
      </c>
      <c r="E1158" s="2">
        <v>-0.17992363531585404</v>
      </c>
      <c r="F1158" s="2">
        <v>17.2303</v>
      </c>
      <c r="G1158" s="2">
        <v>17.215229999999998</v>
      </c>
      <c r="H1158" s="2">
        <v>17.267670000000003</v>
      </c>
      <c r="I1158" s="2">
        <v>17.475552000000004</v>
      </c>
      <c r="J1158" s="2">
        <v>18.171523000000008</v>
      </c>
      <c r="K1158" s="17" t="s">
        <v>54</v>
      </c>
      <c r="L1158" s="17" t="s">
        <v>50</v>
      </c>
      <c r="M1158" s="17" t="s">
        <v>55</v>
      </c>
    </row>
    <row r="1159" spans="1:13" ht="13.5" x14ac:dyDescent="0.25">
      <c r="A1159" s="3">
        <v>43699</v>
      </c>
      <c r="B1159" s="2">
        <v>17.059699999999999</v>
      </c>
      <c r="C1159" s="2">
        <v>42.560300065729656</v>
      </c>
      <c r="D1159" s="2">
        <v>5.1426228584663392E-2</v>
      </c>
      <c r="E1159" s="2">
        <v>-0.24340055753065346</v>
      </c>
      <c r="F1159" s="2">
        <v>17.190159999999999</v>
      </c>
      <c r="G1159" s="2">
        <v>17.205199999999998</v>
      </c>
      <c r="H1159" s="2">
        <v>17.257635000000004</v>
      </c>
      <c r="I1159" s="2">
        <v>17.465718000000003</v>
      </c>
      <c r="J1159" s="2">
        <v>18.15549200000001</v>
      </c>
      <c r="K1159" s="17" t="s">
        <v>54</v>
      </c>
      <c r="L1159" s="17" t="s">
        <v>50</v>
      </c>
      <c r="M1159" s="17" t="s">
        <v>47</v>
      </c>
    </row>
    <row r="1160" spans="1:13" ht="13.5" x14ac:dyDescent="0.25">
      <c r="A1160" s="3">
        <v>43700</v>
      </c>
      <c r="B1160" s="2">
        <v>17.059699999999999</v>
      </c>
      <c r="C1160" s="2">
        <v>42.560300065729656</v>
      </c>
      <c r="D1160" s="2">
        <v>4.5872343581500274E-2</v>
      </c>
      <c r="E1160" s="2">
        <v>-0.31193114584954668</v>
      </c>
      <c r="F1160" s="2">
        <v>17.190159999999999</v>
      </c>
      <c r="G1160" s="2">
        <v>17.192659999999997</v>
      </c>
      <c r="H1160" s="2">
        <v>17.252620000000004</v>
      </c>
      <c r="I1160" s="2">
        <v>17.460700000000003</v>
      </c>
      <c r="J1160" s="2">
        <v>18.139437500000007</v>
      </c>
      <c r="K1160" s="17" t="s">
        <v>54</v>
      </c>
      <c r="L1160" s="17" t="s">
        <v>50</v>
      </c>
      <c r="M1160" s="17" t="s">
        <v>50</v>
      </c>
    </row>
    <row r="1161" spans="1:13" ht="13.5" x14ac:dyDescent="0.25">
      <c r="A1161" s="3">
        <v>43703</v>
      </c>
      <c r="B1161" s="2">
        <v>17.059699999999999</v>
      </c>
      <c r="C1161" s="2">
        <v>42.560300065729656</v>
      </c>
      <c r="D1161" s="2">
        <v>3.8565768794615707E-2</v>
      </c>
      <c r="E1161" s="2">
        <v>-0.37778235753354933</v>
      </c>
      <c r="F1161" s="2">
        <v>17.150020000000001</v>
      </c>
      <c r="G1161" s="2">
        <v>17.182629999999996</v>
      </c>
      <c r="H1161" s="2">
        <v>17.242585000000005</v>
      </c>
      <c r="I1161" s="2">
        <v>17.444944000000007</v>
      </c>
      <c r="J1161" s="2">
        <v>18.123406500000002</v>
      </c>
      <c r="K1161" s="17" t="s">
        <v>54</v>
      </c>
      <c r="L1161" s="17" t="s">
        <v>50</v>
      </c>
      <c r="M1161" s="17" t="s">
        <v>47</v>
      </c>
    </row>
    <row r="1162" spans="1:13" ht="13.5" x14ac:dyDescent="0.25">
      <c r="A1162" s="3">
        <v>43704</v>
      </c>
      <c r="B1162" s="2">
        <v>17.0547</v>
      </c>
      <c r="C1162" s="2">
        <v>42.389744548641211</v>
      </c>
      <c r="D1162" s="2">
        <v>4.163821568473125E-2</v>
      </c>
      <c r="E1162" s="2">
        <v>-0.43649718448624564</v>
      </c>
      <c r="F1162" s="2">
        <v>17.108879999999999</v>
      </c>
      <c r="G1162" s="2">
        <v>17.167079999999999</v>
      </c>
      <c r="H1162" s="2">
        <v>17.238570000000003</v>
      </c>
      <c r="I1162" s="2">
        <v>17.430294000000007</v>
      </c>
      <c r="J1162" s="2">
        <v>18.107350500000006</v>
      </c>
      <c r="K1162" s="17" t="s">
        <v>54</v>
      </c>
      <c r="L1162" s="17" t="s">
        <v>50</v>
      </c>
      <c r="M1162" s="17" t="s">
        <v>47</v>
      </c>
    </row>
    <row r="1163" spans="1:13" ht="13.5" x14ac:dyDescent="0.25">
      <c r="A1163" s="3">
        <v>43705</v>
      </c>
      <c r="B1163" s="2">
        <v>17.305599999999998</v>
      </c>
      <c r="C1163" s="2">
        <v>52.644918277283054</v>
      </c>
      <c r="D1163" s="2">
        <v>3.8342403810208481E-2</v>
      </c>
      <c r="E1163" s="2">
        <v>-0.47833589974547774</v>
      </c>
      <c r="F1163" s="2">
        <v>17.107880000000002</v>
      </c>
      <c r="G1163" s="2">
        <v>17.169089999999997</v>
      </c>
      <c r="H1163" s="2">
        <v>17.240830000000006</v>
      </c>
      <c r="I1163" s="2">
        <v>17.418152000000006</v>
      </c>
      <c r="J1163" s="2">
        <v>18.092549000000009</v>
      </c>
      <c r="K1163" s="17" t="s">
        <v>54</v>
      </c>
      <c r="L1163" s="17" t="s">
        <v>50</v>
      </c>
      <c r="M1163" s="17" t="s">
        <v>47</v>
      </c>
    </row>
    <row r="1164" spans="1:13" ht="13.5" x14ac:dyDescent="0.25">
      <c r="A1164" s="3">
        <v>43706</v>
      </c>
      <c r="B1164" s="2">
        <v>17.059699999999999</v>
      </c>
      <c r="C1164" s="2">
        <v>44.318296621092905</v>
      </c>
      <c r="D1164" s="2">
        <v>4.9447481073073618E-2</v>
      </c>
      <c r="E1164" s="2">
        <v>-0.5083376758220074</v>
      </c>
      <c r="F1164" s="2">
        <v>17.107880000000002</v>
      </c>
      <c r="G1164" s="2">
        <v>17.149019999999997</v>
      </c>
      <c r="H1164" s="2">
        <v>17.228285000000007</v>
      </c>
      <c r="I1164" s="2">
        <v>17.399688000000005</v>
      </c>
      <c r="J1164" s="2">
        <v>18.076754000000005</v>
      </c>
      <c r="K1164" s="17" t="s">
        <v>54</v>
      </c>
      <c r="L1164" s="17" t="s">
        <v>50</v>
      </c>
      <c r="M1164" s="17" t="s">
        <v>50</v>
      </c>
    </row>
    <row r="1165" spans="1:13" ht="13.5" x14ac:dyDescent="0.25">
      <c r="A1165" s="3">
        <v>43707</v>
      </c>
      <c r="B1165" s="2">
        <v>17.260400000000001</v>
      </c>
      <c r="C1165" s="2">
        <v>51.114494472206829</v>
      </c>
      <c r="D1165" s="2">
        <v>1.4128125867930663E-2</v>
      </c>
      <c r="E1165" s="2">
        <v>-0.51824557884822342</v>
      </c>
      <c r="F1165" s="2">
        <v>17.148020000000002</v>
      </c>
      <c r="G1165" s="2">
        <v>17.169089999999997</v>
      </c>
      <c r="H1165" s="2">
        <v>17.213235000000005</v>
      </c>
      <c r="I1165" s="2">
        <v>17.386140000000001</v>
      </c>
      <c r="J1165" s="2">
        <v>18.062669500000005</v>
      </c>
      <c r="K1165" s="17" t="s">
        <v>48</v>
      </c>
      <c r="L1165" s="17" t="s">
        <v>50</v>
      </c>
      <c r="M1165" s="17" t="s">
        <v>51</v>
      </c>
    </row>
    <row r="1166" spans="1:13" ht="13.5" x14ac:dyDescent="0.25">
      <c r="A1166" s="3">
        <v>43710</v>
      </c>
      <c r="B1166" s="2">
        <v>17.305599999999998</v>
      </c>
      <c r="C1166" s="2">
        <v>52.520023257342991</v>
      </c>
      <c r="D1166" s="2">
        <v>1.1536857534924394E-2</v>
      </c>
      <c r="E1166" s="2">
        <v>-0.5011067754646672</v>
      </c>
      <c r="F1166" s="2">
        <v>17.197199999999999</v>
      </c>
      <c r="G1166" s="2">
        <v>17.17361</v>
      </c>
      <c r="H1166" s="2">
        <v>17.204455000000003</v>
      </c>
      <c r="I1166" s="2">
        <v>17.373998000000004</v>
      </c>
      <c r="J1166" s="2">
        <v>18.048811000000004</v>
      </c>
      <c r="K1166" s="17" t="s">
        <v>48</v>
      </c>
      <c r="L1166" s="17" t="s">
        <v>50</v>
      </c>
      <c r="M1166" s="17" t="s">
        <v>51</v>
      </c>
    </row>
    <row r="1167" spans="1:13" ht="13.5" x14ac:dyDescent="0.25">
      <c r="A1167" s="3">
        <v>43711</v>
      </c>
      <c r="B1167" s="2">
        <v>17.3005</v>
      </c>
      <c r="C1167" s="2">
        <v>52.337176883863208</v>
      </c>
      <c r="D1167" s="2">
        <v>9.2378654502596191E-3</v>
      </c>
      <c r="E1167" s="2">
        <v>-0.46997558789802241</v>
      </c>
      <c r="F1167" s="2">
        <v>17.246359999999999</v>
      </c>
      <c r="G1167" s="2">
        <v>17.177619999999997</v>
      </c>
      <c r="H1167" s="2">
        <v>17.196425000000001</v>
      </c>
      <c r="I1167" s="2">
        <v>17.361754000000005</v>
      </c>
      <c r="J1167" s="2">
        <v>18.035633500000003</v>
      </c>
      <c r="K1167" s="17" t="s">
        <v>48</v>
      </c>
      <c r="L1167" s="17" t="s">
        <v>50</v>
      </c>
      <c r="M1167" s="17" t="s">
        <v>51</v>
      </c>
    </row>
    <row r="1168" spans="1:13" ht="13.5" x14ac:dyDescent="0.25">
      <c r="A1168" s="3">
        <v>43712</v>
      </c>
      <c r="B1168" s="2">
        <v>17.059699999999999</v>
      </c>
      <c r="C1168" s="2">
        <v>44.465679359525687</v>
      </c>
      <c r="D1168" s="2">
        <v>3.2434519908711934E-2</v>
      </c>
      <c r="E1168" s="2">
        <v>-0.43090271617362313</v>
      </c>
      <c r="F1168" s="2">
        <v>17.197179999999996</v>
      </c>
      <c r="G1168" s="2">
        <v>17.152529999999999</v>
      </c>
      <c r="H1168" s="2">
        <v>17.183880000000002</v>
      </c>
      <c r="I1168" s="2">
        <v>17.343690000000002</v>
      </c>
      <c r="J1168" s="2">
        <v>18.021746999999998</v>
      </c>
      <c r="K1168" s="17" t="s">
        <v>48</v>
      </c>
      <c r="L1168" s="17" t="s">
        <v>50</v>
      </c>
      <c r="M1168" s="17" t="s">
        <v>53</v>
      </c>
    </row>
    <row r="1169" spans="1:13" ht="13.5" x14ac:dyDescent="0.25">
      <c r="A1169" s="3">
        <v>43713</v>
      </c>
      <c r="B1169" s="2">
        <v>17.295500000000001</v>
      </c>
      <c r="C1169" s="2">
        <v>52.06797642986507</v>
      </c>
      <c r="D1169" s="2">
        <v>-2.9684946313466298E-3</v>
      </c>
      <c r="E1169" s="2">
        <v>-0.37831716112182856</v>
      </c>
      <c r="F1169" s="2">
        <v>17.244340000000001</v>
      </c>
      <c r="G1169" s="2">
        <v>17.176110000000001</v>
      </c>
      <c r="H1169" s="2">
        <v>17.190655</v>
      </c>
      <c r="I1169" s="2">
        <v>17.332350000000005</v>
      </c>
      <c r="J1169" s="2">
        <v>18.0090395</v>
      </c>
      <c r="K1169" s="17" t="s">
        <v>48</v>
      </c>
      <c r="L1169" s="17" t="s">
        <v>50</v>
      </c>
      <c r="M1169" s="17" t="s">
        <v>51</v>
      </c>
    </row>
    <row r="1170" spans="1:13" ht="13.5" x14ac:dyDescent="0.25">
      <c r="A1170" s="3">
        <v>43714</v>
      </c>
      <c r="B1170" s="2">
        <v>17.059699999999999</v>
      </c>
      <c r="C1170" s="2">
        <v>45.378150099681875</v>
      </c>
      <c r="D1170" s="2">
        <v>-1.5892583007389049E-2</v>
      </c>
      <c r="E1170" s="2">
        <v>-0.3202436577852153</v>
      </c>
      <c r="F1170" s="2">
        <v>17.204199999999997</v>
      </c>
      <c r="G1170" s="2">
        <v>17.176110000000001</v>
      </c>
      <c r="H1170" s="2">
        <v>17.184384999999999</v>
      </c>
      <c r="I1170" s="2">
        <v>17.315290000000005</v>
      </c>
      <c r="J1170" s="2">
        <v>17.994422500000002</v>
      </c>
      <c r="K1170" s="17" t="s">
        <v>54</v>
      </c>
      <c r="L1170" s="17" t="s">
        <v>50</v>
      </c>
      <c r="M1170" s="17" t="s">
        <v>47</v>
      </c>
    </row>
    <row r="1171" spans="1:13" ht="13.5" x14ac:dyDescent="0.25">
      <c r="A1171" s="3">
        <v>43717</v>
      </c>
      <c r="B1171" s="2">
        <v>17.260400000000001</v>
      </c>
      <c r="C1171" s="2">
        <v>51.13316687599275</v>
      </c>
      <c r="D1171" s="2">
        <v>-4.0703847883122535E-2</v>
      </c>
      <c r="E1171" s="2">
        <v>-0.27076425391442921</v>
      </c>
      <c r="F1171" s="2">
        <v>17.195159999999998</v>
      </c>
      <c r="G1171" s="2">
        <v>17.196179999999998</v>
      </c>
      <c r="H1171" s="2">
        <v>17.189405000000001</v>
      </c>
      <c r="I1171" s="2">
        <v>17.302244000000002</v>
      </c>
      <c r="J1171" s="2">
        <v>17.981492500000005</v>
      </c>
      <c r="K1171" s="17" t="s">
        <v>54</v>
      </c>
      <c r="L1171" s="17" t="s">
        <v>50</v>
      </c>
      <c r="M1171" s="17" t="s">
        <v>47</v>
      </c>
    </row>
    <row r="1172" spans="1:13" ht="13.5" x14ac:dyDescent="0.25">
      <c r="A1172" s="3">
        <v>43718</v>
      </c>
      <c r="B1172" s="2">
        <v>17.0547</v>
      </c>
      <c r="C1172" s="2">
        <v>45.806243283919059</v>
      </c>
      <c r="D1172" s="2">
        <v>-4.7498384775696678E-2</v>
      </c>
      <c r="E1172" s="2">
        <v>-0.21532448397689907</v>
      </c>
      <c r="F1172" s="2">
        <v>17.145999999999997</v>
      </c>
      <c r="G1172" s="2">
        <v>17.196179999999998</v>
      </c>
      <c r="H1172" s="2">
        <v>17.181630000000006</v>
      </c>
      <c r="I1172" s="2">
        <v>17.286088000000003</v>
      </c>
      <c r="J1172" s="2">
        <v>17.967322000000003</v>
      </c>
      <c r="K1172" s="17" t="s">
        <v>54</v>
      </c>
      <c r="L1172" s="17" t="s">
        <v>50</v>
      </c>
      <c r="M1172" s="17" t="s">
        <v>47</v>
      </c>
    </row>
    <row r="1173" spans="1:13" ht="13.5" x14ac:dyDescent="0.25">
      <c r="A1173" s="3">
        <v>43719</v>
      </c>
      <c r="B1173" s="2">
        <v>17.009499999999999</v>
      </c>
      <c r="C1173" s="2">
        <v>44.704169593169865</v>
      </c>
      <c r="D1173" s="2">
        <v>-1.0332299608620588E-2</v>
      </c>
      <c r="E1173" s="2">
        <v>-0.15735534550656372</v>
      </c>
      <c r="F1173" s="2">
        <v>17.135960000000001</v>
      </c>
      <c r="G1173" s="2">
        <v>17.16657</v>
      </c>
      <c r="H1173" s="2">
        <v>17.167830000000002</v>
      </c>
      <c r="I1173" s="2">
        <v>17.273042000000007</v>
      </c>
      <c r="J1173" s="2">
        <v>17.952949000000004</v>
      </c>
      <c r="K1173" s="17" t="s">
        <v>54</v>
      </c>
      <c r="L1173" s="17" t="s">
        <v>50</v>
      </c>
      <c r="M1173" s="17" t="s">
        <v>47</v>
      </c>
    </row>
    <row r="1174" spans="1:13" ht="13.5" x14ac:dyDescent="0.25">
      <c r="A1174" s="3">
        <v>43720</v>
      </c>
      <c r="B1174" s="2">
        <v>17.0045</v>
      </c>
      <c r="C1174" s="2">
        <v>44.576405957337535</v>
      </c>
      <c r="D1174" s="2">
        <v>-1.51818647955686E-2</v>
      </c>
      <c r="E1174" s="2">
        <v>-9.3366625253412772E-2</v>
      </c>
      <c r="F1174" s="2">
        <v>17.077760000000001</v>
      </c>
      <c r="G1174" s="2">
        <v>17.161049999999999</v>
      </c>
      <c r="H1174" s="2">
        <v>17.155035000000002</v>
      </c>
      <c r="I1174" s="2">
        <v>17.256986000000005</v>
      </c>
      <c r="J1174" s="2">
        <v>17.938998500000004</v>
      </c>
      <c r="K1174" s="17" t="s">
        <v>54</v>
      </c>
      <c r="L1174" s="17" t="s">
        <v>50</v>
      </c>
      <c r="M1174" s="17" t="s">
        <v>47</v>
      </c>
    </row>
    <row r="1175" spans="1:13" ht="13.5" x14ac:dyDescent="0.25">
      <c r="A1175" s="3">
        <v>43721</v>
      </c>
      <c r="B1175" s="2">
        <v>17.0045</v>
      </c>
      <c r="C1175" s="2">
        <v>44.576405957337535</v>
      </c>
      <c r="D1175" s="2">
        <v>1.2697613930274798E-2</v>
      </c>
      <c r="E1175" s="2">
        <v>-2.5244546482415323E-2</v>
      </c>
      <c r="F1175" s="2">
        <v>17.066720000000004</v>
      </c>
      <c r="G1175" s="2">
        <v>17.135460000000002</v>
      </c>
      <c r="H1175" s="2">
        <v>17.152274999999999</v>
      </c>
      <c r="I1175" s="2">
        <v>17.240830000000006</v>
      </c>
      <c r="J1175" s="2">
        <v>17.925071500000005</v>
      </c>
      <c r="K1175" s="17" t="s">
        <v>54</v>
      </c>
      <c r="L1175" s="17" t="s">
        <v>50</v>
      </c>
      <c r="M1175" s="17" t="s">
        <v>47</v>
      </c>
    </row>
    <row r="1176" spans="1:13" ht="13.5" x14ac:dyDescent="0.25">
      <c r="A1176" s="3">
        <v>43724</v>
      </c>
      <c r="B1176" s="2">
        <v>17.0045</v>
      </c>
      <c r="C1176" s="2">
        <v>44.576405957337542</v>
      </c>
      <c r="D1176" s="2">
        <v>4.4265893684936941E-2</v>
      </c>
      <c r="E1176" s="2">
        <v>4.4242114230821125E-2</v>
      </c>
      <c r="F1176" s="2">
        <v>17.015539999999998</v>
      </c>
      <c r="G1176" s="2">
        <v>17.105350000000001</v>
      </c>
      <c r="H1176" s="2">
        <v>17.139479999999999</v>
      </c>
      <c r="I1176" s="2">
        <v>17.227684000000007</v>
      </c>
      <c r="J1176" s="2">
        <v>17.912535000000002</v>
      </c>
      <c r="K1176" s="17" t="s">
        <v>54</v>
      </c>
      <c r="L1176" s="17" t="s">
        <v>50</v>
      </c>
      <c r="M1176" s="17" t="s">
        <v>47</v>
      </c>
    </row>
    <row r="1177" spans="1:13" ht="13.5" x14ac:dyDescent="0.25">
      <c r="A1177" s="3">
        <v>43725</v>
      </c>
      <c r="B1177" s="2">
        <v>17.0547</v>
      </c>
      <c r="C1177" s="2">
        <v>46.493969337029021</v>
      </c>
      <c r="D1177" s="2">
        <v>6.7422626898022031E-2</v>
      </c>
      <c r="E1177" s="2">
        <v>0.11335025579529531</v>
      </c>
      <c r="F1177" s="2">
        <v>17.015539999999998</v>
      </c>
      <c r="G1177" s="2">
        <v>17.080770000000001</v>
      </c>
      <c r="H1177" s="2">
        <v>17.129195000000003</v>
      </c>
      <c r="I1177" s="2">
        <v>17.217550000000006</v>
      </c>
      <c r="J1177" s="2">
        <v>17.902417499999999</v>
      </c>
      <c r="K1177" s="17" t="s">
        <v>54</v>
      </c>
      <c r="L1177" s="17" t="s">
        <v>50</v>
      </c>
      <c r="M1177" s="17" t="s">
        <v>50</v>
      </c>
    </row>
    <row r="1178" spans="1:13" ht="13.5" x14ac:dyDescent="0.25">
      <c r="A1178" s="3">
        <v>43726</v>
      </c>
      <c r="B1178" s="2">
        <v>17.049700000000001</v>
      </c>
      <c r="C1178" s="2">
        <v>46.322062203678655</v>
      </c>
      <c r="D1178" s="2">
        <v>5.0922373695758694E-2</v>
      </c>
      <c r="E1178" s="2">
        <v>0.18139656196902765</v>
      </c>
      <c r="F1178" s="2">
        <v>17.023580000000003</v>
      </c>
      <c r="G1178" s="2">
        <v>17.079770000000003</v>
      </c>
      <c r="H1178" s="2">
        <v>17.116149999999998</v>
      </c>
      <c r="I1178" s="2">
        <v>17.213536000000008</v>
      </c>
      <c r="J1178" s="2">
        <v>17.891049499999998</v>
      </c>
      <c r="K1178" s="17" t="s">
        <v>54</v>
      </c>
      <c r="L1178" s="17" t="s">
        <v>50</v>
      </c>
      <c r="M1178" s="17" t="s">
        <v>55</v>
      </c>
    </row>
    <row r="1179" spans="1:13" ht="13.5" x14ac:dyDescent="0.25">
      <c r="A1179" s="3">
        <v>43727</v>
      </c>
      <c r="B1179" s="2">
        <v>17.049700000000001</v>
      </c>
      <c r="C1179" s="2">
        <v>46.322062203678655</v>
      </c>
      <c r="D1179" s="2">
        <v>7.3805396130502743E-2</v>
      </c>
      <c r="E1179" s="2">
        <v>0.24622813005405569</v>
      </c>
      <c r="F1179" s="2">
        <v>17.032620000000001</v>
      </c>
      <c r="G1179" s="2">
        <v>17.055190000000003</v>
      </c>
      <c r="H1179" s="2">
        <v>17.115650000000006</v>
      </c>
      <c r="I1179" s="2">
        <v>17.205308000000009</v>
      </c>
      <c r="J1179" s="2">
        <v>17.879210499999996</v>
      </c>
      <c r="K1179" s="17" t="s">
        <v>48</v>
      </c>
      <c r="L1179" s="17" t="s">
        <v>50</v>
      </c>
      <c r="M1179" s="17" t="s">
        <v>51</v>
      </c>
    </row>
    <row r="1180" spans="1:13" ht="13.5" x14ac:dyDescent="0.25">
      <c r="A1180" s="3">
        <v>43728</v>
      </c>
      <c r="B1180" s="2">
        <v>17.0045</v>
      </c>
      <c r="C1180" s="2">
        <v>44.593417165366127</v>
      </c>
      <c r="D1180" s="2">
        <v>6.0764967597833675E-2</v>
      </c>
      <c r="E1180" s="2">
        <v>0.30748657638317939</v>
      </c>
      <c r="F1180" s="2">
        <v>17.032620000000001</v>
      </c>
      <c r="G1180" s="2">
        <v>17.049670000000003</v>
      </c>
      <c r="H1180" s="2">
        <v>17.112890000000004</v>
      </c>
      <c r="I1180" s="2">
        <v>17.197180000000007</v>
      </c>
      <c r="J1180" s="2">
        <v>17.867616499999993</v>
      </c>
      <c r="K1180" s="17" t="s">
        <v>54</v>
      </c>
      <c r="L1180" s="17" t="s">
        <v>50</v>
      </c>
      <c r="M1180" s="17" t="s">
        <v>50</v>
      </c>
    </row>
    <row r="1181" spans="1:13" ht="13.5" x14ac:dyDescent="0.25">
      <c r="A1181" s="3">
        <v>43731</v>
      </c>
      <c r="B1181" s="2">
        <v>16.5579</v>
      </c>
      <c r="C1181" s="2">
        <v>31.918912574157574</v>
      </c>
      <c r="D1181" s="2">
        <v>0.11444309376058115</v>
      </c>
      <c r="E1181" s="2">
        <v>0.36530812396625872</v>
      </c>
      <c r="F1181" s="2">
        <v>16.943300000000001</v>
      </c>
      <c r="G1181" s="2">
        <v>16.979419999999998</v>
      </c>
      <c r="H1181" s="2">
        <v>17.087800000000005</v>
      </c>
      <c r="I1181" s="2">
        <v>17.181124000000008</v>
      </c>
      <c r="J1181" s="2">
        <v>17.852611499999995</v>
      </c>
      <c r="K1181" s="17" t="s">
        <v>54</v>
      </c>
      <c r="L1181" s="17" t="s">
        <v>50</v>
      </c>
      <c r="M1181" s="17" t="s">
        <v>47</v>
      </c>
    </row>
    <row r="1182" spans="1:13" ht="13.5" x14ac:dyDescent="0.25">
      <c r="A1182" s="3">
        <v>43732</v>
      </c>
      <c r="B1182" s="2">
        <v>16.5579</v>
      </c>
      <c r="C1182" s="2">
        <v>31.918912574157574</v>
      </c>
      <c r="D1182" s="2">
        <v>0.13155395507030576</v>
      </c>
      <c r="E1182" s="2">
        <v>0.40621992596862205</v>
      </c>
      <c r="F1182" s="2">
        <v>16.84394</v>
      </c>
      <c r="G1182" s="2">
        <v>16.929739999999999</v>
      </c>
      <c r="H1182" s="2">
        <v>17.062960000000004</v>
      </c>
      <c r="I1182" s="2">
        <v>17.166170000000008</v>
      </c>
      <c r="J1182" s="2">
        <v>17.835249999999991</v>
      </c>
      <c r="K1182" s="17" t="s">
        <v>54</v>
      </c>
      <c r="L1182" s="17" t="s">
        <v>50</v>
      </c>
      <c r="M1182" s="17" t="s">
        <v>47</v>
      </c>
    </row>
    <row r="1183" spans="1:13" ht="13.5" x14ac:dyDescent="0.25">
      <c r="A1183" s="3">
        <v>43733</v>
      </c>
      <c r="B1183" s="2">
        <v>16.859000000000002</v>
      </c>
      <c r="C1183" s="2">
        <v>44.298088669003633</v>
      </c>
      <c r="D1183" s="2">
        <v>0.11986469877370354</v>
      </c>
      <c r="E1183" s="2">
        <v>0.43597361650267757</v>
      </c>
      <c r="F1183" s="2">
        <v>16.805799999999998</v>
      </c>
      <c r="G1183" s="2">
        <v>16.91469</v>
      </c>
      <c r="H1183" s="2">
        <v>17.04063</v>
      </c>
      <c r="I1183" s="2">
        <v>17.156136000000007</v>
      </c>
      <c r="J1183" s="2">
        <v>17.81821549999999</v>
      </c>
      <c r="K1183" s="17" t="s">
        <v>54</v>
      </c>
      <c r="L1183" s="17" t="s">
        <v>50</v>
      </c>
      <c r="M1183" s="17" t="s">
        <v>47</v>
      </c>
    </row>
    <row r="1184" spans="1:13" ht="13.5" x14ac:dyDescent="0.25">
      <c r="A1184" s="3">
        <v>43734</v>
      </c>
      <c r="B1184" s="2">
        <v>17.009499999999999</v>
      </c>
      <c r="C1184" s="2">
        <v>49.263926560915714</v>
      </c>
      <c r="D1184" s="2">
        <v>9.9138190862991138E-2</v>
      </c>
      <c r="E1184" s="2">
        <v>0.44773861381150126</v>
      </c>
      <c r="F1184" s="2">
        <v>16.79776</v>
      </c>
      <c r="G1184" s="2">
        <v>16.915190000000003</v>
      </c>
      <c r="H1184" s="2">
        <v>17.038119999999999</v>
      </c>
      <c r="I1184" s="2">
        <v>17.151218000000007</v>
      </c>
      <c r="J1184" s="2">
        <v>17.80195749999999</v>
      </c>
      <c r="K1184" s="17" t="s">
        <v>48</v>
      </c>
      <c r="L1184" s="17" t="s">
        <v>50</v>
      </c>
      <c r="M1184" s="17" t="s">
        <v>53</v>
      </c>
    </row>
    <row r="1185" spans="1:13" ht="13.5" x14ac:dyDescent="0.25">
      <c r="A1185" s="3">
        <v>43735</v>
      </c>
      <c r="B1185" s="2">
        <v>17.16</v>
      </c>
      <c r="C1185" s="2">
        <v>53.708297295068341</v>
      </c>
      <c r="D1185" s="2">
        <v>7.0564565680943048E-2</v>
      </c>
      <c r="E1185" s="2">
        <v>0.44470423974971918</v>
      </c>
      <c r="F1185" s="2">
        <v>16.828859999999999</v>
      </c>
      <c r="G1185" s="2">
        <v>16.930740000000004</v>
      </c>
      <c r="H1185" s="2">
        <v>17.033100000000001</v>
      </c>
      <c r="I1185" s="2">
        <v>17.148206000000005</v>
      </c>
      <c r="J1185" s="2">
        <v>17.786451999999986</v>
      </c>
      <c r="K1185" s="17" t="s">
        <v>48</v>
      </c>
      <c r="L1185" s="17" t="s">
        <v>50</v>
      </c>
      <c r="M1185" s="17" t="s">
        <v>51</v>
      </c>
    </row>
    <row r="1186" spans="1:13" ht="13.5" x14ac:dyDescent="0.25">
      <c r="A1186" s="3">
        <v>43738</v>
      </c>
      <c r="B1186" s="2">
        <v>17.2102</v>
      </c>
      <c r="C1186" s="2">
        <v>55.120488326986049</v>
      </c>
      <c r="D1186" s="2">
        <v>4.1883069419441199E-2</v>
      </c>
      <c r="E1186" s="2">
        <v>0.4323970662275487</v>
      </c>
      <c r="F1186" s="2">
        <v>16.959319999999998</v>
      </c>
      <c r="G1186" s="2">
        <v>16.951309999999999</v>
      </c>
      <c r="H1186" s="2">
        <v>17.02833</v>
      </c>
      <c r="I1186" s="2">
        <v>17.150112000000007</v>
      </c>
      <c r="J1186" s="2">
        <v>17.77027799999999</v>
      </c>
      <c r="K1186" s="17" t="s">
        <v>48</v>
      </c>
      <c r="L1186" s="17" t="s">
        <v>49</v>
      </c>
      <c r="M1186" s="17" t="s">
        <v>51</v>
      </c>
    </row>
    <row r="1187" spans="1:13" ht="13.5" x14ac:dyDescent="0.25">
      <c r="A1187" s="3">
        <v>43739</v>
      </c>
      <c r="B1187" s="2">
        <v>16.909199999999998</v>
      </c>
      <c r="C1187" s="2">
        <v>46.049359240349396</v>
      </c>
      <c r="D1187" s="2">
        <v>4.6609725403516933E-2</v>
      </c>
      <c r="E1187" s="2">
        <v>0.41292031566418325</v>
      </c>
      <c r="F1187" s="2">
        <v>17.029579999999999</v>
      </c>
      <c r="G1187" s="2">
        <v>16.93676</v>
      </c>
      <c r="H1187" s="2">
        <v>17.008765</v>
      </c>
      <c r="I1187" s="2">
        <v>17.142084000000004</v>
      </c>
      <c r="J1187" s="2">
        <v>17.759267999999992</v>
      </c>
      <c r="K1187" s="17" t="s">
        <v>48</v>
      </c>
      <c r="L1187" s="17" t="s">
        <v>49</v>
      </c>
      <c r="M1187" s="17" t="s">
        <v>51</v>
      </c>
    </row>
    <row r="1188" spans="1:13" ht="13.5" x14ac:dyDescent="0.25">
      <c r="A1188" s="3">
        <v>43740</v>
      </c>
      <c r="B1188" s="2">
        <v>16.984400000000001</v>
      </c>
      <c r="C1188" s="2">
        <v>48.336879522308074</v>
      </c>
      <c r="D1188" s="2">
        <v>4.5100299460514748E-2</v>
      </c>
      <c r="E1188" s="2">
        <v>0.39098045686369992</v>
      </c>
      <c r="F1188" s="2">
        <v>17.054660000000002</v>
      </c>
      <c r="G1188" s="2">
        <v>16.930230000000002</v>
      </c>
      <c r="H1188" s="2">
        <v>17.005000000000003</v>
      </c>
      <c r="I1188" s="2">
        <v>17.139574000000007</v>
      </c>
      <c r="J1188" s="2">
        <v>17.744439499999988</v>
      </c>
      <c r="K1188" s="17" t="s">
        <v>48</v>
      </c>
      <c r="L1188" s="17" t="s">
        <v>50</v>
      </c>
      <c r="M1188" s="17" t="s">
        <v>51</v>
      </c>
    </row>
    <row r="1189" spans="1:13" ht="13.5" x14ac:dyDescent="0.25">
      <c r="A1189" s="3">
        <v>43741</v>
      </c>
      <c r="B1189" s="2">
        <v>16.808800000000002</v>
      </c>
      <c r="C1189" s="2">
        <v>43.679541382480096</v>
      </c>
      <c r="D1189" s="2">
        <v>5.7155304212169966E-2</v>
      </c>
      <c r="E1189" s="2">
        <v>0.36504488645145611</v>
      </c>
      <c r="F1189" s="2">
        <v>17.014520000000001</v>
      </c>
      <c r="G1189" s="2">
        <v>16.906139999999997</v>
      </c>
      <c r="H1189" s="2">
        <v>16.980665000000002</v>
      </c>
      <c r="I1189" s="2">
        <v>17.130542000000009</v>
      </c>
      <c r="J1189" s="2">
        <v>17.729510499999989</v>
      </c>
      <c r="K1189" s="17" t="s">
        <v>54</v>
      </c>
      <c r="L1189" s="17" t="s">
        <v>50</v>
      </c>
      <c r="M1189" s="17" t="s">
        <v>47</v>
      </c>
    </row>
    <row r="1190" spans="1:13" ht="13.5" x14ac:dyDescent="0.25">
      <c r="A1190" s="3">
        <v>43742</v>
      </c>
      <c r="B1190" s="2">
        <v>16.808800000000002</v>
      </c>
      <c r="C1190" s="2">
        <v>43.679541382480096</v>
      </c>
      <c r="D1190" s="2">
        <v>6.1740218998089347E-2</v>
      </c>
      <c r="E1190" s="2">
        <v>0.33758989162849118</v>
      </c>
      <c r="F1190" s="2">
        <v>16.944279999999999</v>
      </c>
      <c r="G1190" s="2">
        <v>16.886569999999999</v>
      </c>
      <c r="H1190" s="2">
        <v>16.968120000000003</v>
      </c>
      <c r="I1190" s="2">
        <v>17.123518000000008</v>
      </c>
      <c r="J1190" s="2">
        <v>17.714581499999987</v>
      </c>
      <c r="K1190" s="17" t="s">
        <v>54</v>
      </c>
      <c r="L1190" s="17" t="s">
        <v>50</v>
      </c>
      <c r="M1190" s="17" t="s">
        <v>47</v>
      </c>
    </row>
    <row r="1191" spans="1:13" ht="13.5" x14ac:dyDescent="0.25">
      <c r="A1191" s="3">
        <v>43745</v>
      </c>
      <c r="B1191" s="2">
        <v>16.733599999999999</v>
      </c>
      <c r="C1191" s="2">
        <v>41.684743101634098</v>
      </c>
      <c r="D1191" s="2">
        <v>3.7216739557415224E-3</v>
      </c>
      <c r="E1191" s="2">
        <v>0.30607947407356323</v>
      </c>
      <c r="F1191" s="2">
        <v>16.848959999999998</v>
      </c>
      <c r="G1191" s="2">
        <v>16.904139999999998</v>
      </c>
      <c r="H1191" s="2">
        <v>16.941780000000001</v>
      </c>
      <c r="I1191" s="2">
        <v>17.112982000000009</v>
      </c>
      <c r="J1191" s="2">
        <v>17.700454999999991</v>
      </c>
      <c r="K1191" s="17" t="s">
        <v>54</v>
      </c>
      <c r="L1191" s="17" t="s">
        <v>50</v>
      </c>
      <c r="M1191" s="17" t="s">
        <v>47</v>
      </c>
    </row>
    <row r="1192" spans="1:13" ht="13.5" x14ac:dyDescent="0.25">
      <c r="A1192" s="3">
        <v>43746</v>
      </c>
      <c r="B1192" s="2">
        <v>16.733599999999999</v>
      </c>
      <c r="C1192" s="2">
        <v>41.684743101634098</v>
      </c>
      <c r="D1192" s="2">
        <v>-4.3779142518530989E-2</v>
      </c>
      <c r="E1192" s="2">
        <v>0.27763929897652684</v>
      </c>
      <c r="F1192" s="2">
        <v>16.813839999999999</v>
      </c>
      <c r="G1192" s="2">
        <v>16.921709999999997</v>
      </c>
      <c r="H1192" s="2">
        <v>16.925725000000003</v>
      </c>
      <c r="I1192" s="2">
        <v>17.10495400000001</v>
      </c>
      <c r="J1192" s="2">
        <v>17.685244499999989</v>
      </c>
      <c r="K1192" s="17" t="s">
        <v>48</v>
      </c>
      <c r="L1192" s="17" t="s">
        <v>50</v>
      </c>
      <c r="M1192" s="17" t="s">
        <v>53</v>
      </c>
    </row>
    <row r="1193" spans="1:13" ht="13.5" x14ac:dyDescent="0.25">
      <c r="A1193" s="3">
        <v>43747</v>
      </c>
      <c r="B1193" s="2">
        <v>16.9343</v>
      </c>
      <c r="C1193" s="2">
        <v>48.907120721165164</v>
      </c>
      <c r="D1193" s="2">
        <v>-5.1041843260271946E-2</v>
      </c>
      <c r="E1193" s="2">
        <v>0.24766647750724113</v>
      </c>
      <c r="F1193" s="2">
        <v>16.803820000000002</v>
      </c>
      <c r="G1193" s="2">
        <v>16.92924</v>
      </c>
      <c r="H1193" s="2">
        <v>16.921965000000004</v>
      </c>
      <c r="I1193" s="2">
        <v>17.09843200000001</v>
      </c>
      <c r="J1193" s="2">
        <v>17.671084499999992</v>
      </c>
      <c r="K1193" s="17" t="s">
        <v>54</v>
      </c>
      <c r="L1193" s="17" t="s">
        <v>50</v>
      </c>
      <c r="M1193" s="17" t="s">
        <v>47</v>
      </c>
    </row>
    <row r="1194" spans="1:13" ht="13.5" x14ac:dyDescent="0.25">
      <c r="A1194" s="3">
        <v>43748</v>
      </c>
      <c r="B1194" s="2">
        <v>16.9041</v>
      </c>
      <c r="C1194" s="2">
        <v>47.944878357157762</v>
      </c>
      <c r="D1194" s="2">
        <v>-3.1617556453824136E-2</v>
      </c>
      <c r="E1194" s="2">
        <v>0.21322033561383666</v>
      </c>
      <c r="F1194" s="2">
        <v>16.822879999999998</v>
      </c>
      <c r="G1194" s="2">
        <v>16.918700000000001</v>
      </c>
      <c r="H1194" s="2">
        <v>16.916945000000005</v>
      </c>
      <c r="I1194" s="2">
        <v>17.090302000000008</v>
      </c>
      <c r="J1194" s="2">
        <v>17.658517499999991</v>
      </c>
      <c r="K1194" s="17" t="s">
        <v>48</v>
      </c>
      <c r="L1194" s="17" t="s">
        <v>50</v>
      </c>
      <c r="M1194" s="17" t="s">
        <v>51</v>
      </c>
    </row>
    <row r="1195" spans="1:13" ht="13.5" x14ac:dyDescent="0.25">
      <c r="A1195" s="3">
        <v>43749</v>
      </c>
      <c r="B1195" s="2">
        <v>16.658300000000001</v>
      </c>
      <c r="C1195" s="2">
        <v>40.892776234163101</v>
      </c>
      <c r="D1195" s="2">
        <v>2.6523609066369858E-2</v>
      </c>
      <c r="E1195" s="2">
        <v>0.174860296994054</v>
      </c>
      <c r="F1195" s="2">
        <v>16.79278</v>
      </c>
      <c r="G1195" s="2">
        <v>16.86853</v>
      </c>
      <c r="H1195" s="2">
        <v>16.899635000000004</v>
      </c>
      <c r="I1195" s="2">
        <v>17.072240000000008</v>
      </c>
      <c r="J1195" s="2">
        <v>17.642953999999989</v>
      </c>
      <c r="K1195" s="17" t="s">
        <v>54</v>
      </c>
      <c r="L1195" s="17" t="s">
        <v>50</v>
      </c>
      <c r="M1195" s="17" t="s">
        <v>47</v>
      </c>
    </row>
    <row r="1196" spans="1:13" ht="13.5" x14ac:dyDescent="0.25">
      <c r="A1196" s="3">
        <v>43752</v>
      </c>
      <c r="B1196" s="2">
        <v>16.5579</v>
      </c>
      <c r="C1196" s="2">
        <v>38.407745821389121</v>
      </c>
      <c r="D1196" s="2">
        <v>9.2651033800809302E-2</v>
      </c>
      <c r="E1196" s="2">
        <v>0.12930743556289137</v>
      </c>
      <c r="F1196" s="2">
        <v>16.757640000000002</v>
      </c>
      <c r="G1196" s="2">
        <v>16.8033</v>
      </c>
      <c r="H1196" s="2">
        <v>16.877305</v>
      </c>
      <c r="I1196" s="2">
        <v>17.053774000000011</v>
      </c>
      <c r="J1196" s="2">
        <v>17.62700649999999</v>
      </c>
      <c r="K1196" s="17" t="s">
        <v>54</v>
      </c>
      <c r="L1196" s="17" t="s">
        <v>50</v>
      </c>
      <c r="M1196" s="17" t="s">
        <v>47</v>
      </c>
    </row>
    <row r="1197" spans="1:13" ht="13.5" x14ac:dyDescent="0.25">
      <c r="A1197" s="3">
        <v>43754</v>
      </c>
      <c r="B1197" s="2">
        <v>16.879100000000001</v>
      </c>
      <c r="C1197" s="2">
        <v>49.070736205841918</v>
      </c>
      <c r="D1197" s="2">
        <v>8.0737750800146557E-2</v>
      </c>
      <c r="E1197" s="2">
        <v>8.1797952147054431E-2</v>
      </c>
      <c r="F1197" s="2">
        <v>16.786740000000002</v>
      </c>
      <c r="G1197" s="2">
        <v>16.800289999999997</v>
      </c>
      <c r="H1197" s="2">
        <v>16.868524999999998</v>
      </c>
      <c r="I1197" s="2">
        <v>17.042134000000011</v>
      </c>
      <c r="J1197" s="2">
        <v>17.612900499999991</v>
      </c>
      <c r="K1197" s="17" t="s">
        <v>48</v>
      </c>
      <c r="L1197" s="17" t="s">
        <v>50</v>
      </c>
      <c r="M1197" s="17" t="s">
        <v>51</v>
      </c>
    </row>
    <row r="1198" spans="1:13" ht="13.5" x14ac:dyDescent="0.25">
      <c r="A1198" s="3">
        <v>43755</v>
      </c>
      <c r="B1198" s="2">
        <v>17.009499999999999</v>
      </c>
      <c r="C1198" s="2">
        <v>52.654338804444102</v>
      </c>
      <c r="D1198" s="2">
        <v>7.2736885192217215E-2</v>
      </c>
      <c r="E1198" s="2">
        <v>2.5799349917842912E-2</v>
      </c>
      <c r="F1198" s="2">
        <v>16.801780000000001</v>
      </c>
      <c r="G1198" s="2">
        <v>16.802799999999998</v>
      </c>
      <c r="H1198" s="2">
        <v>16.866515</v>
      </c>
      <c r="I1198" s="2">
        <v>17.03611200000001</v>
      </c>
      <c r="J1198" s="2">
        <v>17.601095999999995</v>
      </c>
      <c r="K1198" s="17" t="s">
        <v>48</v>
      </c>
      <c r="L1198" s="17" t="s">
        <v>50</v>
      </c>
      <c r="M1198" s="17" t="s">
        <v>51</v>
      </c>
    </row>
    <row r="1199" spans="1:13" ht="13.5" x14ac:dyDescent="0.25">
      <c r="A1199" s="3">
        <v>43756</v>
      </c>
      <c r="B1199" s="2">
        <v>17.009499999999999</v>
      </c>
      <c r="C1199" s="2">
        <v>52.654338804444102</v>
      </c>
      <c r="D1199" s="2">
        <v>3.8338065867574045E-2</v>
      </c>
      <c r="E1199" s="2">
        <v>-2.8709085182762033E-2</v>
      </c>
      <c r="F1199" s="2">
        <v>16.822859999999999</v>
      </c>
      <c r="G1199" s="2">
        <v>16.822870000000002</v>
      </c>
      <c r="H1199" s="2">
        <v>16.864505000000001</v>
      </c>
      <c r="I1199" s="2">
        <v>17.033102000000007</v>
      </c>
      <c r="J1199" s="2">
        <v>17.589998499999993</v>
      </c>
      <c r="K1199" s="17" t="s">
        <v>48</v>
      </c>
      <c r="L1199" s="17" t="s">
        <v>50</v>
      </c>
      <c r="M1199" s="17" t="s">
        <v>51</v>
      </c>
    </row>
    <row r="1200" spans="1:13" ht="13.5" x14ac:dyDescent="0.25">
      <c r="A1200" s="3">
        <v>43759</v>
      </c>
      <c r="B1200" s="2">
        <v>16.909199999999998</v>
      </c>
      <c r="C1200" s="2">
        <v>49.544481643331146</v>
      </c>
      <c r="D1200" s="2">
        <v>1.6092973053481785E-2</v>
      </c>
      <c r="E1200" s="2">
        <v>-8.1808291672851918E-2</v>
      </c>
      <c r="F1200" s="2">
        <v>16.87304</v>
      </c>
      <c r="G1200" s="2">
        <v>16.832910000000002</v>
      </c>
      <c r="H1200" s="2">
        <v>16.859739999999999</v>
      </c>
      <c r="I1200" s="2">
        <v>17.027584000000004</v>
      </c>
      <c r="J1200" s="2">
        <v>17.575807499999993</v>
      </c>
      <c r="K1200" s="17" t="s">
        <v>48</v>
      </c>
      <c r="L1200" s="17" t="s">
        <v>50</v>
      </c>
      <c r="M1200" s="17" t="s">
        <v>51</v>
      </c>
    </row>
    <row r="1201" spans="1:13" ht="13.5" x14ac:dyDescent="0.25">
      <c r="A1201" s="3">
        <v>43760</v>
      </c>
      <c r="B1201" s="2">
        <v>16.708500000000001</v>
      </c>
      <c r="C1201" s="2">
        <v>43.950726414553507</v>
      </c>
      <c r="D1201" s="2">
        <v>6.3436218142953749E-4</v>
      </c>
      <c r="E1201" s="2">
        <v>-0.13217432913995295</v>
      </c>
      <c r="F1201" s="2">
        <v>16.90316</v>
      </c>
      <c r="G1201" s="2">
        <v>16.830400000000004</v>
      </c>
      <c r="H1201" s="2">
        <v>16.867269999999998</v>
      </c>
      <c r="I1201" s="2">
        <v>17.018554000000009</v>
      </c>
      <c r="J1201" s="2">
        <v>17.559717499999991</v>
      </c>
      <c r="K1201" s="17" t="s">
        <v>48</v>
      </c>
      <c r="L1201" s="17" t="s">
        <v>50</v>
      </c>
      <c r="M1201" s="17" t="s">
        <v>51</v>
      </c>
    </row>
    <row r="1202" spans="1:13" ht="13.5" x14ac:dyDescent="0.25">
      <c r="A1202" s="3">
        <v>43761</v>
      </c>
      <c r="B1202" s="2">
        <v>16.708500000000001</v>
      </c>
      <c r="C1202" s="2">
        <v>43.950726414553507</v>
      </c>
      <c r="D1202" s="2">
        <v>-1.1198274395606944E-2</v>
      </c>
      <c r="E1202" s="2">
        <v>-0.18503275481855208</v>
      </c>
      <c r="F1202" s="2">
        <v>16.869039999999998</v>
      </c>
      <c r="G1202" s="2">
        <v>16.827890000000004</v>
      </c>
      <c r="H1202" s="2">
        <v>16.8748</v>
      </c>
      <c r="I1202" s="2">
        <v>17.008520000000008</v>
      </c>
      <c r="J1202" s="2">
        <v>17.546643499999995</v>
      </c>
      <c r="K1202" s="17" t="s">
        <v>48</v>
      </c>
      <c r="L1202" s="17" t="s">
        <v>50</v>
      </c>
      <c r="M1202" s="17" t="s">
        <v>53</v>
      </c>
    </row>
    <row r="1203" spans="1:13" ht="13.5" x14ac:dyDescent="0.25">
      <c r="A1203" s="3">
        <v>43762</v>
      </c>
      <c r="B1203" s="2">
        <v>16.5579</v>
      </c>
      <c r="C1203" s="2">
        <v>40.018686103898432</v>
      </c>
      <c r="D1203" s="2">
        <v>2.1977275572762522E-2</v>
      </c>
      <c r="E1203" s="2">
        <v>-0.23552406987090704</v>
      </c>
      <c r="F1203" s="2">
        <v>16.77872</v>
      </c>
      <c r="G1203" s="2">
        <v>16.79025</v>
      </c>
      <c r="H1203" s="2">
        <v>16.859745</v>
      </c>
      <c r="I1203" s="2">
        <v>16.993968000000006</v>
      </c>
      <c r="J1203" s="2">
        <v>17.532816499999996</v>
      </c>
      <c r="K1203" s="17" t="s">
        <v>54</v>
      </c>
      <c r="L1203" s="17" t="s">
        <v>50</v>
      </c>
      <c r="M1203" s="17" t="s">
        <v>47</v>
      </c>
    </row>
    <row r="1204" spans="1:13" ht="13.5" x14ac:dyDescent="0.25">
      <c r="A1204" s="3">
        <v>43763</v>
      </c>
      <c r="B1204" s="2">
        <v>16.542899999999999</v>
      </c>
      <c r="C1204" s="2">
        <v>39.638305854345383</v>
      </c>
      <c r="D1204" s="2">
        <v>4.8473478248009627E-2</v>
      </c>
      <c r="E1204" s="2">
        <v>-0.28328130004966207</v>
      </c>
      <c r="F1204" s="2">
        <v>16.685400000000001</v>
      </c>
      <c r="G1204" s="2">
        <v>16.754129999999996</v>
      </c>
      <c r="H1204" s="2">
        <v>16.836415000000002</v>
      </c>
      <c r="I1204" s="2">
        <v>16.979618000000002</v>
      </c>
      <c r="J1204" s="2">
        <v>17.517736499999994</v>
      </c>
      <c r="K1204" s="17" t="s">
        <v>54</v>
      </c>
      <c r="L1204" s="17" t="s">
        <v>50</v>
      </c>
      <c r="M1204" s="17" t="s">
        <v>47</v>
      </c>
    </row>
    <row r="1205" spans="1:13" ht="13.5" x14ac:dyDescent="0.25">
      <c r="A1205" s="3">
        <v>43766</v>
      </c>
      <c r="B1205" s="2">
        <v>16.497699999999998</v>
      </c>
      <c r="C1205" s="2">
        <v>38.452240441059217</v>
      </c>
      <c r="D1205" s="2">
        <v>3.8329209936616593E-2</v>
      </c>
      <c r="E1205" s="2">
        <v>-0.3205714739676736</v>
      </c>
      <c r="F1205" s="2">
        <v>16.603100000000001</v>
      </c>
      <c r="G1205" s="2">
        <v>16.73807</v>
      </c>
      <c r="H1205" s="2">
        <v>16.8033</v>
      </c>
      <c r="I1205" s="2">
        <v>16.968378000000008</v>
      </c>
      <c r="J1205" s="2">
        <v>17.503137499999994</v>
      </c>
      <c r="K1205" s="17" t="s">
        <v>54</v>
      </c>
      <c r="L1205" s="17" t="s">
        <v>52</v>
      </c>
      <c r="M1205" s="17" t="s">
        <v>47</v>
      </c>
    </row>
    <row r="1206" spans="1:13" ht="13.5" x14ac:dyDescent="0.25">
      <c r="A1206" s="3">
        <v>43767</v>
      </c>
      <c r="B1206" s="2">
        <v>16.0562</v>
      </c>
      <c r="C1206" s="2">
        <v>29.246730731569784</v>
      </c>
      <c r="D1206" s="2">
        <v>4.9032370548069082E-2</v>
      </c>
      <c r="E1206" s="2">
        <v>-0.33884549758189869</v>
      </c>
      <c r="F1206" s="2">
        <v>16.472640000000002</v>
      </c>
      <c r="G1206" s="2">
        <v>16.687899999999999</v>
      </c>
      <c r="H1206" s="2">
        <v>16.7456</v>
      </c>
      <c r="I1206" s="2">
        <v>16.944294000000003</v>
      </c>
      <c r="J1206" s="2">
        <v>17.486801999999994</v>
      </c>
      <c r="K1206" s="17" t="s">
        <v>54</v>
      </c>
      <c r="L1206" s="17" t="s">
        <v>52</v>
      </c>
      <c r="M1206" s="17" t="s">
        <v>47</v>
      </c>
    </row>
    <row r="1207" spans="1:13" ht="13.5" x14ac:dyDescent="0.25">
      <c r="A1207" s="3">
        <v>43768</v>
      </c>
      <c r="B1207" s="2">
        <v>16.0562</v>
      </c>
      <c r="C1207" s="2">
        <v>29.246730731569784</v>
      </c>
      <c r="D1207" s="2">
        <v>0.11199202777301664</v>
      </c>
      <c r="E1207" s="2">
        <v>-0.33909401834882957</v>
      </c>
      <c r="F1207" s="2">
        <v>16.342180000000003</v>
      </c>
      <c r="G1207" s="2">
        <v>16.605609999999999</v>
      </c>
      <c r="H1207" s="2">
        <v>16.702949999999998</v>
      </c>
      <c r="I1207" s="2">
        <v>16.920210000000001</v>
      </c>
      <c r="J1207" s="2">
        <v>17.469523999999993</v>
      </c>
      <c r="K1207" s="17" t="s">
        <v>54</v>
      </c>
      <c r="L1207" s="17" t="s">
        <v>52</v>
      </c>
      <c r="M1207" s="17" t="s">
        <v>47</v>
      </c>
    </row>
    <row r="1208" spans="1:13" ht="13.5" x14ac:dyDescent="0.25">
      <c r="A1208" s="3">
        <v>43769</v>
      </c>
      <c r="B1208" s="2">
        <v>16.0562</v>
      </c>
      <c r="C1208" s="2">
        <v>29.246730731569784</v>
      </c>
      <c r="D1208" s="2">
        <v>0.18948244835925365</v>
      </c>
      <c r="E1208" s="2">
        <v>-0.32699616127189923</v>
      </c>
      <c r="F1208" s="2">
        <v>16.241840000000003</v>
      </c>
      <c r="G1208" s="2">
        <v>16.510279999999998</v>
      </c>
      <c r="H1208" s="2">
        <v>16.65654</v>
      </c>
      <c r="I1208" s="2">
        <v>16.895122000000001</v>
      </c>
      <c r="J1208" s="2">
        <v>17.453188499999992</v>
      </c>
      <c r="K1208" s="17" t="s">
        <v>54</v>
      </c>
      <c r="L1208" s="17" t="s">
        <v>52</v>
      </c>
      <c r="M1208" s="17" t="s">
        <v>47</v>
      </c>
    </row>
    <row r="1209" spans="1:13" ht="13.5" x14ac:dyDescent="0.25">
      <c r="A1209" s="3">
        <v>43770</v>
      </c>
      <c r="B1209" s="2">
        <v>16.0562</v>
      </c>
      <c r="C1209" s="2">
        <v>29.246730731569784</v>
      </c>
      <c r="D1209" s="2">
        <v>0.25889878986289361</v>
      </c>
      <c r="E1209" s="2">
        <v>-0.30755802076348293</v>
      </c>
      <c r="F1209" s="2">
        <v>16.144500000000001</v>
      </c>
      <c r="G1209" s="2">
        <v>16.414949999999997</v>
      </c>
      <c r="H1209" s="2">
        <v>16.61891</v>
      </c>
      <c r="I1209" s="2">
        <v>16.875052000000004</v>
      </c>
      <c r="J1209" s="2">
        <v>17.436852999999992</v>
      </c>
      <c r="K1209" s="17" t="s">
        <v>54</v>
      </c>
      <c r="L1209" s="17" t="s">
        <v>52</v>
      </c>
      <c r="M1209" s="17" t="s">
        <v>47</v>
      </c>
    </row>
    <row r="1210" spans="1:13" ht="13.5" x14ac:dyDescent="0.25">
      <c r="A1210" s="3">
        <v>43773</v>
      </c>
      <c r="B1210" s="2">
        <v>16.0562</v>
      </c>
      <c r="C1210" s="2">
        <v>29.246730731569784</v>
      </c>
      <c r="D1210" s="2">
        <v>0.30576744728183769</v>
      </c>
      <c r="E1210" s="2">
        <v>-0.28253273784428945</v>
      </c>
      <c r="F1210" s="2">
        <v>16.0562</v>
      </c>
      <c r="G1210" s="2">
        <v>16.329649999999997</v>
      </c>
      <c r="H1210" s="2">
        <v>16.58128</v>
      </c>
      <c r="I1210" s="2">
        <v>16.854982000000003</v>
      </c>
      <c r="J1210" s="2">
        <v>17.418160999999994</v>
      </c>
      <c r="K1210" s="17" t="s">
        <v>54</v>
      </c>
      <c r="L1210" s="17" t="s">
        <v>50</v>
      </c>
      <c r="M1210" s="17" t="s">
        <v>47</v>
      </c>
    </row>
    <row r="1211" spans="1:13" ht="13.5" x14ac:dyDescent="0.25">
      <c r="A1211" s="3">
        <v>43774</v>
      </c>
      <c r="B1211" s="2">
        <v>15.9558</v>
      </c>
      <c r="C1211" s="2">
        <v>27.108940185318204</v>
      </c>
      <c r="D1211" s="2">
        <v>0.32528428774076446</v>
      </c>
      <c r="E1211" s="2">
        <v>-0.25404986998226597</v>
      </c>
      <c r="F1211" s="2">
        <v>16.03612</v>
      </c>
      <c r="G1211" s="2">
        <v>16.254380000000001</v>
      </c>
      <c r="H1211" s="2">
        <v>16.542390000000001</v>
      </c>
      <c r="I1211" s="2">
        <v>16.832904000000003</v>
      </c>
      <c r="J1211" s="2">
        <v>17.398424999999992</v>
      </c>
      <c r="K1211" s="17" t="s">
        <v>54</v>
      </c>
      <c r="L1211" s="17" t="s">
        <v>50</v>
      </c>
      <c r="M1211" s="17" t="s">
        <v>47</v>
      </c>
    </row>
    <row r="1212" spans="1:13" ht="13.5" x14ac:dyDescent="0.25">
      <c r="A1212" s="3">
        <v>43775</v>
      </c>
      <c r="B1212" s="2">
        <v>16.0562</v>
      </c>
      <c r="C1212" s="2">
        <v>32.428050049650679</v>
      </c>
      <c r="D1212" s="2">
        <v>0.33800905690099725</v>
      </c>
      <c r="E1212" s="2">
        <v>-0.22487360093862671</v>
      </c>
      <c r="F1212" s="2">
        <v>16.03612</v>
      </c>
      <c r="G1212" s="2">
        <v>16.189150000000001</v>
      </c>
      <c r="H1212" s="2">
        <v>16.508519999999997</v>
      </c>
      <c r="I1212" s="2">
        <v>16.812933999999998</v>
      </c>
      <c r="J1212" s="2">
        <v>17.376433999999996</v>
      </c>
      <c r="K1212" s="17" t="s">
        <v>48</v>
      </c>
      <c r="L1212" s="17" t="s">
        <v>50</v>
      </c>
      <c r="M1212" s="17" t="s">
        <v>50</v>
      </c>
    </row>
    <row r="1213" spans="1:13" ht="13.5" x14ac:dyDescent="0.25">
      <c r="A1213" s="3">
        <v>43776</v>
      </c>
      <c r="B1213" s="2">
        <v>16.006</v>
      </c>
      <c r="C1213" s="2">
        <v>31.202017338902223</v>
      </c>
      <c r="D1213" s="2">
        <v>0.33210955630686811</v>
      </c>
      <c r="E1213" s="2">
        <v>-0.19421002764910877</v>
      </c>
      <c r="F1213" s="2">
        <v>16.02608</v>
      </c>
      <c r="G1213" s="2">
        <v>16.133960000000002</v>
      </c>
      <c r="H1213" s="2">
        <v>16.462104999999998</v>
      </c>
      <c r="I1213" s="2">
        <v>16.786942</v>
      </c>
      <c r="J1213" s="2">
        <v>17.354427499999996</v>
      </c>
      <c r="K1213" s="17" t="s">
        <v>48</v>
      </c>
      <c r="L1213" s="17" t="s">
        <v>50</v>
      </c>
      <c r="M1213" s="17" t="s">
        <v>53</v>
      </c>
    </row>
    <row r="1214" spans="1:13" ht="13.5" x14ac:dyDescent="0.25">
      <c r="A1214" s="3">
        <v>43777</v>
      </c>
      <c r="B1214" s="2">
        <v>16.0562</v>
      </c>
      <c r="C1214" s="2">
        <v>33.893610071929047</v>
      </c>
      <c r="D1214" s="2">
        <v>0.32396596403161482</v>
      </c>
      <c r="E1214" s="2">
        <v>-0.16262359052003106</v>
      </c>
      <c r="F1214" s="2">
        <v>16.02608</v>
      </c>
      <c r="G1214" s="2">
        <v>16.085290000000001</v>
      </c>
      <c r="H1214" s="2">
        <v>16.419709999999998</v>
      </c>
      <c r="I1214" s="2">
        <v>16.766871999999999</v>
      </c>
      <c r="J1214" s="2">
        <v>17.333143499999995</v>
      </c>
      <c r="K1214" s="17" t="s">
        <v>48</v>
      </c>
      <c r="L1214" s="17" t="s">
        <v>50</v>
      </c>
      <c r="M1214" s="17" t="s">
        <v>50</v>
      </c>
    </row>
    <row r="1215" spans="1:13" ht="13.5" x14ac:dyDescent="0.25">
      <c r="A1215" s="3">
        <v>43780</v>
      </c>
      <c r="B1215" s="2">
        <v>16.006</v>
      </c>
      <c r="C1215" s="2">
        <v>32.523317917719211</v>
      </c>
      <c r="D1215" s="2">
        <v>0.31620484798654047</v>
      </c>
      <c r="E1215" s="2">
        <v>-0.13583972184125487</v>
      </c>
      <c r="F1215" s="2">
        <v>16.01604</v>
      </c>
      <c r="G1215" s="2">
        <v>16.03612</v>
      </c>
      <c r="H1215" s="2">
        <v>16.387094999999995</v>
      </c>
      <c r="I1215" s="2">
        <v>16.741783999999999</v>
      </c>
      <c r="J1215" s="2">
        <v>17.311891499999991</v>
      </c>
      <c r="K1215" s="17" t="s">
        <v>48</v>
      </c>
      <c r="L1215" s="17" t="s">
        <v>50</v>
      </c>
      <c r="M1215" s="17" t="s">
        <v>53</v>
      </c>
    </row>
    <row r="1216" spans="1:13" ht="13.5" x14ac:dyDescent="0.25">
      <c r="A1216" s="3">
        <v>43781</v>
      </c>
      <c r="B1216" s="2">
        <v>16.046099999999999</v>
      </c>
      <c r="C1216" s="2">
        <v>34.791232396299065</v>
      </c>
      <c r="D1216" s="2">
        <v>0.24123069897131799</v>
      </c>
      <c r="E1216" s="2">
        <v>-0.11786541574163203</v>
      </c>
      <c r="F1216" s="2">
        <v>16.034100000000002</v>
      </c>
      <c r="G1216" s="2">
        <v>16.03511</v>
      </c>
      <c r="H1216" s="2">
        <v>16.361505000000001</v>
      </c>
      <c r="I1216" s="2">
        <v>16.716594000000001</v>
      </c>
      <c r="J1216" s="2">
        <v>17.290085499999989</v>
      </c>
      <c r="K1216" s="17" t="s">
        <v>48</v>
      </c>
      <c r="L1216" s="17" t="s">
        <v>50</v>
      </c>
      <c r="M1216" s="17" t="s">
        <v>51</v>
      </c>
    </row>
    <row r="1217" spans="1:13" ht="13.5" x14ac:dyDescent="0.25">
      <c r="A1217" s="3">
        <v>43782</v>
      </c>
      <c r="B1217" s="2">
        <v>16.006</v>
      </c>
      <c r="C1217" s="2">
        <v>33.575926397672504</v>
      </c>
      <c r="D1217" s="2">
        <v>0.1828266711221147</v>
      </c>
      <c r="E1217" s="2">
        <v>-0.11471429672763177</v>
      </c>
      <c r="F1217" s="2">
        <v>16.024059999999999</v>
      </c>
      <c r="G1217" s="2">
        <v>16.030090000000001</v>
      </c>
      <c r="H1217" s="2">
        <v>16.31785</v>
      </c>
      <c r="I1217" s="2">
        <v>16.690703999999997</v>
      </c>
      <c r="J1217" s="2">
        <v>17.268314999999987</v>
      </c>
      <c r="K1217" s="17" t="s">
        <v>48</v>
      </c>
      <c r="L1217" s="17" t="s">
        <v>50</v>
      </c>
      <c r="M1217" s="17" t="s">
        <v>53</v>
      </c>
    </row>
    <row r="1218" spans="1:13" ht="13.5" x14ac:dyDescent="0.25">
      <c r="A1218" s="3">
        <v>43783</v>
      </c>
      <c r="B1218" s="2">
        <v>16.006</v>
      </c>
      <c r="C1218" s="2">
        <v>33.57592639767249</v>
      </c>
      <c r="D1218" s="2">
        <v>0.13555711458929665</v>
      </c>
      <c r="E1218" s="2">
        <v>-0.11660850623588938</v>
      </c>
      <c r="F1218" s="2">
        <v>16.024059999999999</v>
      </c>
      <c r="G1218" s="2">
        <v>16.025070000000003</v>
      </c>
      <c r="H1218" s="2">
        <v>16.267674999999997</v>
      </c>
      <c r="I1218" s="2">
        <v>16.669629999999998</v>
      </c>
      <c r="J1218" s="2">
        <v>17.24725149999999</v>
      </c>
      <c r="K1218" s="17" t="s">
        <v>48</v>
      </c>
      <c r="L1218" s="17" t="s">
        <v>50</v>
      </c>
      <c r="M1218" s="17" t="s">
        <v>50</v>
      </c>
    </row>
    <row r="1219" spans="1:13" ht="13.5" x14ac:dyDescent="0.25">
      <c r="A1219" s="3">
        <v>43784</v>
      </c>
      <c r="B1219" s="2">
        <v>16.001000000000001</v>
      </c>
      <c r="C1219" s="2">
        <v>33.407173762571517</v>
      </c>
      <c r="D1219" s="2">
        <v>9.7920201469971602E-2</v>
      </c>
      <c r="E1219" s="2">
        <v>-0.12449973003177127</v>
      </c>
      <c r="F1219" s="2">
        <v>16.013020000000001</v>
      </c>
      <c r="G1219" s="2">
        <v>16.019550000000002</v>
      </c>
      <c r="H1219" s="2">
        <v>16.217249999999996</v>
      </c>
      <c r="I1219" s="2">
        <v>16.643739999999998</v>
      </c>
      <c r="J1219" s="2">
        <v>17.227105499999993</v>
      </c>
      <c r="K1219" s="17" t="s">
        <v>54</v>
      </c>
      <c r="L1219" s="17" t="s">
        <v>50</v>
      </c>
      <c r="M1219" s="17" t="s">
        <v>47</v>
      </c>
    </row>
    <row r="1220" spans="1:13" ht="13.5" x14ac:dyDescent="0.25">
      <c r="A1220" s="3">
        <v>43787</v>
      </c>
      <c r="B1220" s="2">
        <v>16.001000000000001</v>
      </c>
      <c r="C1220" s="2">
        <v>33.407173762571517</v>
      </c>
      <c r="D1220" s="2">
        <v>6.7945751573407875E-2</v>
      </c>
      <c r="E1220" s="2">
        <v>-0.13950658015644962</v>
      </c>
      <c r="F1220" s="2">
        <v>16.01202</v>
      </c>
      <c r="G1220" s="2">
        <v>16.014030000000002</v>
      </c>
      <c r="H1220" s="2">
        <v>16.171839999999996</v>
      </c>
      <c r="I1220" s="2">
        <v>16.622565999999996</v>
      </c>
      <c r="J1220" s="2">
        <v>17.207901999999994</v>
      </c>
      <c r="K1220" s="17" t="s">
        <v>54</v>
      </c>
      <c r="L1220" s="17" t="s">
        <v>50</v>
      </c>
      <c r="M1220" s="17" t="s">
        <v>47</v>
      </c>
    </row>
    <row r="1221" spans="1:13" ht="13.5" x14ac:dyDescent="0.25">
      <c r="A1221" s="3">
        <v>43788</v>
      </c>
      <c r="B1221" s="2">
        <v>15.9458</v>
      </c>
      <c r="C1221" s="2">
        <v>31.387340508718054</v>
      </c>
      <c r="D1221" s="2">
        <v>3.2958980268997351E-2</v>
      </c>
      <c r="E1221" s="2">
        <v>-0.16086176784784043</v>
      </c>
      <c r="F1221" s="2">
        <v>15.991960000000002</v>
      </c>
      <c r="G1221" s="2">
        <v>16.013030000000001</v>
      </c>
      <c r="H1221" s="2">
        <v>16.133704999999996</v>
      </c>
      <c r="I1221" s="2">
        <v>16.596273999999998</v>
      </c>
      <c r="J1221" s="2">
        <v>17.187950999999991</v>
      </c>
      <c r="K1221" s="17" t="s">
        <v>54</v>
      </c>
      <c r="L1221" s="17" t="s">
        <v>50</v>
      </c>
      <c r="M1221" s="17" t="s">
        <v>47</v>
      </c>
    </row>
    <row r="1222" spans="1:13" ht="13.5" x14ac:dyDescent="0.25">
      <c r="A1222" s="3">
        <v>43789</v>
      </c>
      <c r="B1222" s="2">
        <v>15.8454</v>
      </c>
      <c r="C1222" s="2">
        <v>28.063795890530059</v>
      </c>
      <c r="D1222" s="2">
        <v>2.8169242292392482E-2</v>
      </c>
      <c r="E1222" s="2">
        <v>-0.18242256635654383</v>
      </c>
      <c r="F1222" s="2">
        <v>15.959840000000003</v>
      </c>
      <c r="G1222" s="2">
        <v>15.991949999999999</v>
      </c>
      <c r="H1222" s="2">
        <v>16.090549999999997</v>
      </c>
      <c r="I1222" s="2">
        <v>16.572087999999997</v>
      </c>
      <c r="J1222" s="2">
        <v>17.167497999999991</v>
      </c>
      <c r="K1222" s="17" t="s">
        <v>54</v>
      </c>
      <c r="L1222" s="17" t="s">
        <v>50</v>
      </c>
      <c r="M1222" s="17" t="s">
        <v>47</v>
      </c>
    </row>
    <row r="1223" spans="1:13" ht="13.5" x14ac:dyDescent="0.25">
      <c r="A1223" s="3">
        <v>43790</v>
      </c>
      <c r="B1223" s="2">
        <v>15.805300000000001</v>
      </c>
      <c r="C1223" s="2">
        <v>26.841304103051002</v>
      </c>
      <c r="D1223" s="2">
        <v>2.1745154221918028E-2</v>
      </c>
      <c r="E1223" s="2">
        <v>-0.19881532393693827</v>
      </c>
      <c r="F1223" s="2">
        <v>15.919700000000001</v>
      </c>
      <c r="G1223" s="2">
        <v>15.971880000000002</v>
      </c>
      <c r="H1223" s="2">
        <v>16.052919999999997</v>
      </c>
      <c r="I1223" s="2">
        <v>16.548003999999999</v>
      </c>
      <c r="J1223" s="2">
        <v>17.146844499999993</v>
      </c>
      <c r="K1223" s="17" t="s">
        <v>54</v>
      </c>
      <c r="L1223" s="17" t="s">
        <v>50</v>
      </c>
      <c r="M1223" s="17" t="s">
        <v>47</v>
      </c>
    </row>
    <row r="1224" spans="1:13" ht="13.5" x14ac:dyDescent="0.25">
      <c r="A1224" s="3">
        <v>43791</v>
      </c>
      <c r="B1224" s="2">
        <v>15.805300000000001</v>
      </c>
      <c r="C1224" s="2">
        <v>26.841304103051002</v>
      </c>
      <c r="D1224" s="2">
        <v>2.6474485172720108E-2</v>
      </c>
      <c r="E1224" s="2">
        <v>-0.217218770967883</v>
      </c>
      <c r="F1224" s="2">
        <v>15.880559999999999</v>
      </c>
      <c r="G1224" s="2">
        <v>15.946789999999998</v>
      </c>
      <c r="H1224" s="2">
        <v>16.016039999999997</v>
      </c>
      <c r="I1224" s="2">
        <v>16.524019999999997</v>
      </c>
      <c r="J1224" s="2">
        <v>17.12645049999999</v>
      </c>
      <c r="K1224" s="17" t="s">
        <v>54</v>
      </c>
      <c r="L1224" s="17" t="s">
        <v>50</v>
      </c>
      <c r="M1224" s="17" t="s">
        <v>47</v>
      </c>
    </row>
    <row r="1225" spans="1:13" ht="13.5" x14ac:dyDescent="0.25">
      <c r="A1225" s="3">
        <v>43794</v>
      </c>
      <c r="B1225" s="2">
        <v>15.805300000000001</v>
      </c>
      <c r="C1225" s="2">
        <v>26.841304103051002</v>
      </c>
      <c r="D1225" s="2">
        <v>2.5014280246164589E-2</v>
      </c>
      <c r="E1225" s="2">
        <v>-0.23439279702155549</v>
      </c>
      <c r="F1225" s="2">
        <v>15.841419999999999</v>
      </c>
      <c r="G1225" s="2">
        <v>15.92672</v>
      </c>
      <c r="H1225" s="2">
        <v>15.981419999999996</v>
      </c>
      <c r="I1225" s="2">
        <v>16.500035999999998</v>
      </c>
      <c r="J1225" s="2">
        <v>17.10650399999999</v>
      </c>
      <c r="K1225" s="17" t="s">
        <v>54</v>
      </c>
      <c r="L1225" s="17" t="s">
        <v>50</v>
      </c>
      <c r="M1225" s="17" t="s">
        <v>47</v>
      </c>
    </row>
    <row r="1226" spans="1:13" ht="13.5" x14ac:dyDescent="0.25">
      <c r="A1226" s="3">
        <v>43795</v>
      </c>
      <c r="B1226" s="2">
        <v>15.755100000000001</v>
      </c>
      <c r="C1226" s="2">
        <v>25.129711375790549</v>
      </c>
      <c r="D1226" s="2">
        <v>3.5760110799479605E-2</v>
      </c>
      <c r="E1226" s="2">
        <v>-0.25060241016353357</v>
      </c>
      <c r="F1226" s="2">
        <v>15.803280000000001</v>
      </c>
      <c r="G1226" s="2">
        <v>15.89762</v>
      </c>
      <c r="H1226" s="2">
        <v>15.966365</v>
      </c>
      <c r="I1226" s="2">
        <v>16.475047999999994</v>
      </c>
      <c r="J1226" s="2">
        <v>17.08637749999999</v>
      </c>
      <c r="K1226" s="17" t="s">
        <v>54</v>
      </c>
      <c r="L1226" s="17" t="s">
        <v>50</v>
      </c>
      <c r="M1226" s="17" t="s">
        <v>47</v>
      </c>
    </row>
    <row r="1227" spans="1:13" ht="13.5" x14ac:dyDescent="0.25">
      <c r="A1227" s="3">
        <v>43796</v>
      </c>
      <c r="B1227" s="2">
        <v>15.288500000000001</v>
      </c>
      <c r="C1227" s="2">
        <v>15.338926792321033</v>
      </c>
      <c r="D1227" s="2">
        <v>7.5481657691113924E-2</v>
      </c>
      <c r="E1227" s="2">
        <v>-0.27540635478552322</v>
      </c>
      <c r="F1227" s="2">
        <v>15.6919</v>
      </c>
      <c r="G1227" s="2">
        <v>15.825870000000004</v>
      </c>
      <c r="H1227" s="2">
        <v>15.927980000000002</v>
      </c>
      <c r="I1227" s="2">
        <v>16.439723999999995</v>
      </c>
      <c r="J1227" s="2">
        <v>17.063964999999993</v>
      </c>
      <c r="K1227" s="17" t="s">
        <v>54</v>
      </c>
      <c r="L1227" s="17" t="s">
        <v>50</v>
      </c>
      <c r="M1227" s="17" t="s">
        <v>47</v>
      </c>
    </row>
    <row r="1228" spans="1:13" ht="13.5" x14ac:dyDescent="0.25">
      <c r="A1228" s="3">
        <v>43797</v>
      </c>
      <c r="B1228" s="2">
        <v>15.755100000000001</v>
      </c>
      <c r="C1228" s="2">
        <v>40.361882389047317</v>
      </c>
      <c r="D1228" s="2">
        <v>7.935601314534324E-2</v>
      </c>
      <c r="E1228" s="2">
        <v>-0.31785039986543162</v>
      </c>
      <c r="F1228" s="2">
        <v>15.68186</v>
      </c>
      <c r="G1228" s="2">
        <v>15.80078</v>
      </c>
      <c r="H1228" s="2">
        <v>15.912925000000005</v>
      </c>
      <c r="I1228" s="2">
        <v>16.413831999999996</v>
      </c>
      <c r="J1228" s="2">
        <v>17.04412099999999</v>
      </c>
      <c r="K1228" s="17" t="s">
        <v>48</v>
      </c>
      <c r="L1228" s="17" t="s">
        <v>50</v>
      </c>
      <c r="M1228" s="17" t="s">
        <v>53</v>
      </c>
    </row>
    <row r="1229" spans="1:13" ht="13.5" x14ac:dyDescent="0.25">
      <c r="A1229" s="3">
        <v>43798</v>
      </c>
      <c r="B1229" s="2">
        <v>15.755100000000001</v>
      </c>
      <c r="C1229" s="2">
        <v>40.361882389047317</v>
      </c>
      <c r="D1229" s="2">
        <v>8.3577163280189382E-2</v>
      </c>
      <c r="E1229" s="2">
        <v>-0.35806872229969733</v>
      </c>
      <c r="F1229" s="2">
        <v>15.67182</v>
      </c>
      <c r="G1229" s="2">
        <v>15.77619</v>
      </c>
      <c r="H1229" s="2">
        <v>15.897870000000003</v>
      </c>
      <c r="I1229" s="2">
        <v>16.387939999999993</v>
      </c>
      <c r="J1229" s="2">
        <v>17.02444199999999</v>
      </c>
      <c r="K1229" s="17" t="s">
        <v>48</v>
      </c>
      <c r="L1229" s="17" t="s">
        <v>50</v>
      </c>
      <c r="M1229" s="17" t="s">
        <v>53</v>
      </c>
    </row>
    <row r="1230" spans="1:13" ht="13.5" x14ac:dyDescent="0.25">
      <c r="A1230" s="3">
        <v>43801</v>
      </c>
      <c r="B1230" s="2">
        <v>16.006</v>
      </c>
      <c r="C1230" s="2">
        <v>49.643716445886312</v>
      </c>
      <c r="D1230" s="2">
        <v>7.0148979901166086E-2</v>
      </c>
      <c r="E1230" s="2">
        <v>-0.39658672823062502</v>
      </c>
      <c r="F1230" s="2">
        <v>15.711959999999999</v>
      </c>
      <c r="G1230" s="2">
        <v>15.776689999999999</v>
      </c>
      <c r="H1230" s="2">
        <v>15.895360000000005</v>
      </c>
      <c r="I1230" s="2">
        <v>16.367969999999993</v>
      </c>
      <c r="J1230" s="2">
        <v>17.00691299999999</v>
      </c>
      <c r="K1230" s="17" t="s">
        <v>48</v>
      </c>
      <c r="L1230" s="17" t="s">
        <v>50</v>
      </c>
      <c r="M1230" s="17" t="s">
        <v>51</v>
      </c>
    </row>
    <row r="1231" spans="1:13" ht="13.5" x14ac:dyDescent="0.25">
      <c r="A1231" s="3">
        <v>43802</v>
      </c>
      <c r="B1231" s="2">
        <v>15.805300000000001</v>
      </c>
      <c r="C1231" s="2">
        <v>43.774710497270902</v>
      </c>
      <c r="D1231" s="2">
        <v>6.5146283750635803E-2</v>
      </c>
      <c r="E1231" s="2">
        <v>-0.43884424891241369</v>
      </c>
      <c r="F1231" s="2">
        <v>15.722</v>
      </c>
      <c r="G1231" s="2">
        <v>15.762639999999999</v>
      </c>
      <c r="H1231" s="2">
        <v>15.887835000000001</v>
      </c>
      <c r="I1231" s="2">
        <v>16.352917999999992</v>
      </c>
      <c r="J1231" s="2">
        <v>16.989912499999992</v>
      </c>
      <c r="K1231" s="17" t="s">
        <v>48</v>
      </c>
      <c r="L1231" s="17" t="s">
        <v>50</v>
      </c>
      <c r="M1231" s="17" t="s">
        <v>51</v>
      </c>
    </row>
    <row r="1232" spans="1:13" ht="13.5" x14ac:dyDescent="0.25">
      <c r="A1232" s="3">
        <v>43803</v>
      </c>
      <c r="B1232" s="2">
        <v>15.805300000000001</v>
      </c>
      <c r="C1232" s="2">
        <v>43.774710497270902</v>
      </c>
      <c r="D1232" s="2">
        <v>4.6639370427566718E-2</v>
      </c>
      <c r="E1232" s="2">
        <v>-0.48452547177515504</v>
      </c>
      <c r="F1232" s="2">
        <v>15.82536</v>
      </c>
      <c r="G1232" s="2">
        <v>15.75863</v>
      </c>
      <c r="H1232" s="2">
        <v>15.875289999999996</v>
      </c>
      <c r="I1232" s="2">
        <v>16.337865999999991</v>
      </c>
      <c r="J1232" s="2">
        <v>16.974678999999991</v>
      </c>
      <c r="K1232" s="17" t="s">
        <v>48</v>
      </c>
      <c r="L1232" s="17" t="s">
        <v>50</v>
      </c>
      <c r="M1232" s="17" t="s">
        <v>51</v>
      </c>
    </row>
    <row r="1233" spans="1:13" ht="13.5" x14ac:dyDescent="0.25">
      <c r="A1233" s="3">
        <v>43804</v>
      </c>
      <c r="B1233" s="2">
        <v>15.8103</v>
      </c>
      <c r="C1233" s="2">
        <v>43.966110979469811</v>
      </c>
      <c r="D1233" s="2">
        <v>2.5525528132536834E-2</v>
      </c>
      <c r="E1233" s="2">
        <v>-0.54554407242056058</v>
      </c>
      <c r="F1233" s="2">
        <v>15.836400000000001</v>
      </c>
      <c r="G1233" s="2">
        <v>15.759130000000003</v>
      </c>
      <c r="H1233" s="2">
        <v>15.865504999999995</v>
      </c>
      <c r="I1233" s="2">
        <v>16.316891999999992</v>
      </c>
      <c r="J1233" s="2">
        <v>16.959470499999995</v>
      </c>
      <c r="K1233" s="17" t="s">
        <v>48</v>
      </c>
      <c r="L1233" s="17" t="s">
        <v>50</v>
      </c>
      <c r="M1233" s="17" t="s">
        <v>51</v>
      </c>
    </row>
    <row r="1234" spans="1:13" ht="13.5" x14ac:dyDescent="0.25">
      <c r="A1234" s="3">
        <v>43805</v>
      </c>
      <c r="B1234" s="2">
        <v>15.805300000000001</v>
      </c>
      <c r="C1234" s="2">
        <v>43.805518635437039</v>
      </c>
      <c r="D1234" s="2">
        <v>9.0058451021572949E-3</v>
      </c>
      <c r="E1234" s="2">
        <v>-0.61171174885620616</v>
      </c>
      <c r="F1234" s="2">
        <v>15.846440000000001</v>
      </c>
      <c r="G1234" s="2">
        <v>15.759129999999999</v>
      </c>
      <c r="H1234" s="2">
        <v>15.852959999999996</v>
      </c>
      <c r="I1234" s="2">
        <v>16.292807999999994</v>
      </c>
      <c r="J1234" s="2">
        <v>16.942587499999991</v>
      </c>
      <c r="K1234" s="17" t="s">
        <v>48</v>
      </c>
      <c r="L1234" s="17" t="s">
        <v>50</v>
      </c>
      <c r="M1234" s="17" t="s">
        <v>51</v>
      </c>
    </row>
    <row r="1235" spans="1:13" ht="13.5" x14ac:dyDescent="0.25">
      <c r="A1235" s="3">
        <v>43808</v>
      </c>
      <c r="B1235" s="2">
        <v>16.006</v>
      </c>
      <c r="C1235" s="2">
        <v>51.46842048676546</v>
      </c>
      <c r="D1235" s="2">
        <v>-1.8906223882922291E-2</v>
      </c>
      <c r="E1235" s="2">
        <v>-0.68121213762333865</v>
      </c>
      <c r="F1235" s="2">
        <v>15.846440000000001</v>
      </c>
      <c r="G1235" s="2">
        <v>15.779199999999999</v>
      </c>
      <c r="H1235" s="2">
        <v>15.852959999999996</v>
      </c>
      <c r="I1235" s="2">
        <v>16.26972799999999</v>
      </c>
      <c r="J1235" s="2">
        <v>16.926731499999992</v>
      </c>
      <c r="K1235" s="17" t="s">
        <v>48</v>
      </c>
      <c r="L1235" s="17" t="s">
        <v>50</v>
      </c>
      <c r="M1235" s="17" t="s">
        <v>50</v>
      </c>
    </row>
    <row r="1236" spans="1:13" ht="13.5" x14ac:dyDescent="0.25">
      <c r="A1236" s="3">
        <v>43809</v>
      </c>
      <c r="B1236" s="2">
        <v>16.006</v>
      </c>
      <c r="C1236" s="2">
        <v>51.46842048676546</v>
      </c>
      <c r="D1236" s="2">
        <v>-5.0569454866867147E-2</v>
      </c>
      <c r="E1236" s="2">
        <v>-0.72882950601871366</v>
      </c>
      <c r="F1236" s="2">
        <v>15.88658</v>
      </c>
      <c r="G1236" s="2">
        <v>15.80429</v>
      </c>
      <c r="H1236" s="2">
        <v>15.850954999999999</v>
      </c>
      <c r="I1236" s="2">
        <v>16.245643999999992</v>
      </c>
      <c r="J1236" s="2">
        <v>16.910851999999991</v>
      </c>
      <c r="K1236" s="17" t="s">
        <v>48</v>
      </c>
      <c r="L1236" s="17" t="s">
        <v>50</v>
      </c>
      <c r="M1236" s="17" t="s">
        <v>51</v>
      </c>
    </row>
    <row r="1237" spans="1:13" ht="13.5" x14ac:dyDescent="0.25">
      <c r="A1237" s="3">
        <v>43810</v>
      </c>
      <c r="B1237" s="2">
        <v>15.805300000000001</v>
      </c>
      <c r="C1237" s="2">
        <v>44.44020573393589</v>
      </c>
      <c r="D1237" s="2">
        <v>-0.13457774746264306</v>
      </c>
      <c r="E1237" s="2">
        <v>-0.74561551354492539</v>
      </c>
      <c r="F1237" s="2">
        <v>15.88658</v>
      </c>
      <c r="G1237" s="2">
        <v>15.855969999999999</v>
      </c>
      <c r="H1237" s="2">
        <v>15.840920000000001</v>
      </c>
      <c r="I1237" s="2">
        <v>16.223565999999991</v>
      </c>
      <c r="J1237" s="2">
        <v>16.895618499999991</v>
      </c>
      <c r="K1237" s="17" t="s">
        <v>48</v>
      </c>
      <c r="L1237" s="17" t="s">
        <v>50</v>
      </c>
      <c r="M1237" s="17" t="s">
        <v>50</v>
      </c>
    </row>
    <row r="1238" spans="1:13" ht="13.5" x14ac:dyDescent="0.25">
      <c r="A1238" s="3">
        <v>43811</v>
      </c>
      <c r="B1238" s="2">
        <v>15.9307</v>
      </c>
      <c r="C1238" s="2">
        <v>49.115653717890062</v>
      </c>
      <c r="D1238" s="2">
        <v>-0.14225629297258102</v>
      </c>
      <c r="E1238" s="2">
        <v>-0.72312524089867458</v>
      </c>
      <c r="F1238" s="2">
        <v>15.910660000000002</v>
      </c>
      <c r="G1238" s="2">
        <v>15.873529999999999</v>
      </c>
      <c r="H1238" s="2">
        <v>15.837154999999996</v>
      </c>
      <c r="I1238" s="2">
        <v>16.202491999999992</v>
      </c>
      <c r="J1238" s="2">
        <v>16.881059499999989</v>
      </c>
      <c r="K1238" s="17" t="s">
        <v>48</v>
      </c>
      <c r="L1238" s="17" t="s">
        <v>49</v>
      </c>
      <c r="M1238" s="17" t="s">
        <v>51</v>
      </c>
    </row>
    <row r="1239" spans="1:13" ht="13.5" x14ac:dyDescent="0.25">
      <c r="A1239" s="3">
        <v>43812</v>
      </c>
      <c r="B1239" s="2">
        <v>15.915699999999999</v>
      </c>
      <c r="C1239" s="2">
        <v>48.588935438297831</v>
      </c>
      <c r="D1239" s="2">
        <v>-0.14754112158609267</v>
      </c>
      <c r="E1239" s="2">
        <v>-0.70055593459439103</v>
      </c>
      <c r="F1239" s="2">
        <v>15.932740000000001</v>
      </c>
      <c r="G1239" s="2">
        <v>15.889589999999998</v>
      </c>
      <c r="H1239" s="2">
        <v>15.832889999999997</v>
      </c>
      <c r="I1239" s="2">
        <v>16.184629999999991</v>
      </c>
      <c r="J1239" s="2">
        <v>16.868734499999988</v>
      </c>
      <c r="K1239" s="17" t="s">
        <v>48</v>
      </c>
      <c r="L1239" s="17" t="s">
        <v>49</v>
      </c>
      <c r="M1239" s="17" t="s">
        <v>51</v>
      </c>
    </row>
    <row r="1240" spans="1:13" ht="13.5" x14ac:dyDescent="0.25">
      <c r="A1240" s="3">
        <v>43815</v>
      </c>
      <c r="B1240" s="2">
        <v>15.795299999999999</v>
      </c>
      <c r="C1240" s="2">
        <v>44.466869549059105</v>
      </c>
      <c r="D1240" s="2">
        <v>-0.10431195743330512</v>
      </c>
      <c r="E1240" s="2">
        <v>-0.67074549747402756</v>
      </c>
      <c r="F1240" s="2">
        <v>15.890600000000001</v>
      </c>
      <c r="G1240" s="2">
        <v>15.86852</v>
      </c>
      <c r="H1240" s="2">
        <v>15.822604999999999</v>
      </c>
      <c r="I1240" s="2">
        <v>16.164359999999991</v>
      </c>
      <c r="J1240" s="2">
        <v>16.855100499999992</v>
      </c>
      <c r="K1240" s="17" t="s">
        <v>48</v>
      </c>
      <c r="L1240" s="17" t="s">
        <v>49</v>
      </c>
      <c r="M1240" s="17" t="s">
        <v>53</v>
      </c>
    </row>
    <row r="1241" spans="1:13" ht="13.5" x14ac:dyDescent="0.25">
      <c r="A1241" s="3">
        <v>43816</v>
      </c>
      <c r="B1241" s="2">
        <v>15.925700000000001</v>
      </c>
      <c r="C1241" s="2">
        <v>49.467074176600967</v>
      </c>
      <c r="D1241" s="2">
        <v>-0.10738925665908816</v>
      </c>
      <c r="E1241" s="2">
        <v>-0.63078265826106494</v>
      </c>
      <c r="F1241" s="2">
        <v>15.87454</v>
      </c>
      <c r="G1241" s="2">
        <v>15.880560000000003</v>
      </c>
      <c r="H1241" s="2">
        <v>15.821599999999998</v>
      </c>
      <c r="I1241" s="2">
        <v>16.148201999999991</v>
      </c>
      <c r="J1241" s="2">
        <v>16.842825499999993</v>
      </c>
      <c r="K1241" s="17" t="s">
        <v>48</v>
      </c>
      <c r="L1241" s="17" t="s">
        <v>49</v>
      </c>
      <c r="M1241" s="17" t="s">
        <v>53</v>
      </c>
    </row>
    <row r="1242" spans="1:13" ht="13.5" x14ac:dyDescent="0.25">
      <c r="A1242" s="3">
        <v>43817</v>
      </c>
      <c r="B1242" s="2">
        <v>15.890599999999999</v>
      </c>
      <c r="C1242" s="2">
        <v>48.208797549208221</v>
      </c>
      <c r="D1242" s="2">
        <v>-0.10734851666038203</v>
      </c>
      <c r="E1242" s="2">
        <v>-0.58253765851972106</v>
      </c>
      <c r="F1242" s="2">
        <v>15.8916</v>
      </c>
      <c r="G1242" s="2">
        <v>15.889090000000001</v>
      </c>
      <c r="H1242" s="2">
        <v>15.82386</v>
      </c>
      <c r="I1242" s="2">
        <v>16.131341999999989</v>
      </c>
      <c r="J1242" s="2">
        <v>16.831553499999995</v>
      </c>
      <c r="K1242" s="17" t="s">
        <v>48</v>
      </c>
      <c r="L1242" s="17" t="s">
        <v>49</v>
      </c>
      <c r="M1242" s="17" t="s">
        <v>51</v>
      </c>
    </row>
    <row r="1243" spans="1:13" ht="13.5" x14ac:dyDescent="0.25">
      <c r="A1243" s="3">
        <v>43818</v>
      </c>
      <c r="B1243" s="2">
        <v>15.890599999999999</v>
      </c>
      <c r="C1243" s="2">
        <v>48.208797549208221</v>
      </c>
      <c r="D1243" s="2">
        <v>-0.1062961019416182</v>
      </c>
      <c r="E1243" s="2">
        <v>-0.53667340679028919</v>
      </c>
      <c r="F1243" s="2">
        <v>15.88358</v>
      </c>
      <c r="G1243" s="2">
        <v>15.897120000000001</v>
      </c>
      <c r="H1243" s="2">
        <v>15.828125</v>
      </c>
      <c r="I1243" s="2">
        <v>16.11046799999999</v>
      </c>
      <c r="J1243" s="2">
        <v>16.821011999999993</v>
      </c>
      <c r="K1243" s="17" t="s">
        <v>54</v>
      </c>
      <c r="L1243" s="17" t="s">
        <v>50</v>
      </c>
      <c r="M1243" s="17" t="s">
        <v>47</v>
      </c>
    </row>
    <row r="1244" spans="1:13" ht="13.5" x14ac:dyDescent="0.25">
      <c r="A1244" s="3">
        <v>43819</v>
      </c>
      <c r="B1244" s="2">
        <v>15.890599999999999</v>
      </c>
      <c r="C1244" s="2">
        <v>48.208797549208221</v>
      </c>
      <c r="D1244" s="2">
        <v>-0.1059445393905456</v>
      </c>
      <c r="E1244" s="2">
        <v>-0.49062866522897675</v>
      </c>
      <c r="F1244" s="2">
        <v>15.878559999999998</v>
      </c>
      <c r="G1244" s="2">
        <v>15.905650000000003</v>
      </c>
      <c r="H1244" s="2">
        <v>15.832389999999998</v>
      </c>
      <c r="I1244" s="2">
        <v>16.09019799999999</v>
      </c>
      <c r="J1244" s="2">
        <v>16.807854499999994</v>
      </c>
      <c r="K1244" s="17" t="s">
        <v>54</v>
      </c>
      <c r="L1244" s="17" t="s">
        <v>50</v>
      </c>
      <c r="M1244" s="17" t="s">
        <v>47</v>
      </c>
    </row>
    <row r="1245" spans="1:13" ht="13.5" x14ac:dyDescent="0.25">
      <c r="A1245" s="3">
        <v>43822</v>
      </c>
      <c r="B1245" s="2">
        <v>15.890599999999999</v>
      </c>
      <c r="C1245" s="2">
        <v>48.208797549208228</v>
      </c>
      <c r="D1245" s="2">
        <v>-7.4556910162320023E-2</v>
      </c>
      <c r="E1245" s="2">
        <v>-0.44713472865208348</v>
      </c>
      <c r="F1245" s="2">
        <v>15.89762</v>
      </c>
      <c r="G1245" s="2">
        <v>15.894110000000003</v>
      </c>
      <c r="H1245" s="2">
        <v>15.836654999999999</v>
      </c>
      <c r="I1245" s="2">
        <v>16.074843999999988</v>
      </c>
      <c r="J1245" s="2">
        <v>16.794696999999996</v>
      </c>
      <c r="K1245" s="17" t="s">
        <v>54</v>
      </c>
      <c r="L1245" s="17" t="s">
        <v>50</v>
      </c>
      <c r="M1245" s="17" t="s">
        <v>55</v>
      </c>
    </row>
    <row r="1246" spans="1:13" ht="13.5" x14ac:dyDescent="0.25">
      <c r="A1246" s="3">
        <v>43823</v>
      </c>
      <c r="B1246" s="2">
        <v>15.805300000000001</v>
      </c>
      <c r="C1246" s="2">
        <v>44.508131338399963</v>
      </c>
      <c r="D1246" s="2">
        <v>-4.1482193129811051E-2</v>
      </c>
      <c r="E1246" s="2">
        <v>-0.39789434690899539</v>
      </c>
      <c r="F1246" s="2">
        <v>15.87354</v>
      </c>
      <c r="G1246" s="2">
        <v>15.874039999999999</v>
      </c>
      <c r="H1246" s="2">
        <v>15.839164999999999</v>
      </c>
      <c r="I1246" s="2">
        <v>16.059791999999991</v>
      </c>
      <c r="J1246" s="2">
        <v>16.781819999999993</v>
      </c>
      <c r="K1246" s="17" t="s">
        <v>54</v>
      </c>
      <c r="L1246" s="17" t="s">
        <v>50</v>
      </c>
      <c r="M1246" s="17" t="s">
        <v>47</v>
      </c>
    </row>
    <row r="1247" spans="1:13" ht="13.5" x14ac:dyDescent="0.25">
      <c r="A1247" s="3">
        <v>43824</v>
      </c>
      <c r="B1247" s="2">
        <v>16.0562</v>
      </c>
      <c r="C1247" s="2">
        <v>55.362202946146795</v>
      </c>
      <c r="D1247" s="2">
        <v>-6.2271150518816043E-2</v>
      </c>
      <c r="E1247" s="2">
        <v>-0.32905308086386331</v>
      </c>
      <c r="F1247" s="2">
        <v>15.906659999999999</v>
      </c>
      <c r="G1247" s="2">
        <v>15.89913</v>
      </c>
      <c r="H1247" s="2">
        <v>15.877549999999999</v>
      </c>
      <c r="I1247" s="2">
        <v>16.043333999999991</v>
      </c>
      <c r="J1247" s="2">
        <v>16.771611499999995</v>
      </c>
      <c r="K1247" s="17" t="s">
        <v>48</v>
      </c>
      <c r="L1247" s="17" t="s">
        <v>49</v>
      </c>
      <c r="M1247" s="17" t="s">
        <v>51</v>
      </c>
    </row>
    <row r="1248" spans="1:13" ht="13.5" x14ac:dyDescent="0.25">
      <c r="A1248" s="3">
        <v>43825</v>
      </c>
      <c r="B1248" s="2">
        <v>16.206700000000001</v>
      </c>
      <c r="C1248" s="2">
        <v>60.369602876767289</v>
      </c>
      <c r="D1248" s="2">
        <v>-7.2564252170954191E-2</v>
      </c>
      <c r="E1248" s="2">
        <v>-0.25283712047140844</v>
      </c>
      <c r="F1248" s="2">
        <v>15.96988</v>
      </c>
      <c r="G1248" s="2">
        <v>15.926730000000003</v>
      </c>
      <c r="H1248" s="2">
        <v>15.900129999999999</v>
      </c>
      <c r="I1248" s="2">
        <v>16.027277999999992</v>
      </c>
      <c r="J1248" s="2">
        <v>16.762650499999996</v>
      </c>
      <c r="K1248" s="17" t="s">
        <v>48</v>
      </c>
      <c r="L1248" s="17" t="s">
        <v>49</v>
      </c>
      <c r="M1248" s="17" t="s">
        <v>51</v>
      </c>
    </row>
    <row r="1249" spans="1:13" ht="13.5" x14ac:dyDescent="0.25">
      <c r="A1249" s="3">
        <v>43826</v>
      </c>
      <c r="B1249" s="2">
        <v>16.332100000000001</v>
      </c>
      <c r="C1249" s="2">
        <v>63.993957127987734</v>
      </c>
      <c r="D1249" s="2">
        <v>-9.4543585349455839E-2</v>
      </c>
      <c r="E1249" s="2">
        <v>-0.17002443990354912</v>
      </c>
      <c r="F1249" s="2">
        <v>16.05818</v>
      </c>
      <c r="G1249" s="2">
        <v>15.968370000000002</v>
      </c>
      <c r="H1249" s="2">
        <v>15.928980000000001</v>
      </c>
      <c r="I1249" s="2">
        <v>16.013729999999992</v>
      </c>
      <c r="J1249" s="2">
        <v>16.754881999999995</v>
      </c>
      <c r="K1249" s="17" t="s">
        <v>48</v>
      </c>
      <c r="L1249" s="17" t="s">
        <v>49</v>
      </c>
      <c r="M1249" s="17" t="s">
        <v>51</v>
      </c>
    </row>
    <row r="1250" spans="1:13" ht="13.5" x14ac:dyDescent="0.25">
      <c r="A1250" s="3">
        <v>43829</v>
      </c>
      <c r="B1250" s="2">
        <v>16.909199999999998</v>
      </c>
      <c r="C1250" s="2">
        <v>75.223825892276778</v>
      </c>
      <c r="D1250" s="2">
        <v>-0.17670296507222183</v>
      </c>
      <c r="E1250" s="2">
        <v>-8.7317216121834407E-2</v>
      </c>
      <c r="F1250" s="2">
        <v>16.261900000000001</v>
      </c>
      <c r="G1250" s="2">
        <v>16.07976</v>
      </c>
      <c r="H1250" s="2">
        <v>15.974140000000002</v>
      </c>
      <c r="I1250" s="2">
        <v>16.013729999999992</v>
      </c>
      <c r="J1250" s="2">
        <v>16.752779499999995</v>
      </c>
      <c r="K1250" s="17" t="s">
        <v>48</v>
      </c>
      <c r="L1250" s="17" t="s">
        <v>49</v>
      </c>
      <c r="M1250" s="17" t="s">
        <v>51</v>
      </c>
    </row>
    <row r="1251" spans="1:13" ht="13.5" x14ac:dyDescent="0.25">
      <c r="A1251" s="3">
        <v>43830</v>
      </c>
      <c r="B1251" s="2">
        <v>16.4024</v>
      </c>
      <c r="C1251" s="2">
        <v>58.089496420461337</v>
      </c>
      <c r="D1251" s="2">
        <v>-0.19415087835846379</v>
      </c>
      <c r="E1251" s="2">
        <v>-1.0522811820569175E-2</v>
      </c>
      <c r="F1251" s="2">
        <v>16.381319999999999</v>
      </c>
      <c r="G1251" s="2">
        <v>16.127429999999997</v>
      </c>
      <c r="H1251" s="2">
        <v>16.003995000000003</v>
      </c>
      <c r="I1251" s="2">
        <v>16.007607999999991</v>
      </c>
      <c r="J1251" s="2">
        <v>16.752431999999995</v>
      </c>
      <c r="K1251" s="17" t="s">
        <v>48</v>
      </c>
      <c r="L1251" s="17" t="s">
        <v>49</v>
      </c>
      <c r="M1251" s="17" t="s">
        <v>51</v>
      </c>
    </row>
    <row r="1252" spans="1:13" ht="13.5" x14ac:dyDescent="0.25">
      <c r="A1252" s="3">
        <v>43832</v>
      </c>
      <c r="B1252" s="2">
        <v>16.0562</v>
      </c>
      <c r="C1252" s="2">
        <v>49.752629398743096</v>
      </c>
      <c r="D1252" s="2">
        <v>-0.19079638445613867</v>
      </c>
      <c r="E1252" s="2">
        <v>5.0837805941134705E-2</v>
      </c>
      <c r="F1252" s="2">
        <v>16.381320000000002</v>
      </c>
      <c r="G1252" s="2">
        <v>16.143989999999995</v>
      </c>
      <c r="H1252" s="2">
        <v>16.016539999999999</v>
      </c>
      <c r="I1252" s="2">
        <v>15.994561999999991</v>
      </c>
      <c r="J1252" s="2">
        <v>16.755278499999992</v>
      </c>
      <c r="K1252" s="17" t="s">
        <v>48</v>
      </c>
      <c r="L1252" s="17" t="s">
        <v>49</v>
      </c>
      <c r="M1252" s="17" t="s">
        <v>50</v>
      </c>
    </row>
    <row r="1253" spans="1:13" ht="13.5" x14ac:dyDescent="0.25">
      <c r="A1253" s="3">
        <v>43833</v>
      </c>
      <c r="B1253" s="2">
        <v>15.755100000000001</v>
      </c>
      <c r="C1253" s="2">
        <v>43.857210810687874</v>
      </c>
      <c r="D1253" s="2">
        <v>-0.16557737772974335</v>
      </c>
      <c r="E1253" s="2">
        <v>0.10005717398696487</v>
      </c>
      <c r="F1253" s="2">
        <v>16.291</v>
      </c>
      <c r="G1253" s="2">
        <v>16.13044</v>
      </c>
      <c r="H1253" s="2">
        <v>16.013780000000004</v>
      </c>
      <c r="I1253" s="2">
        <v>15.978505999999991</v>
      </c>
      <c r="J1253" s="2">
        <v>16.756619499999989</v>
      </c>
      <c r="K1253" s="17" t="s">
        <v>54</v>
      </c>
      <c r="L1253" s="17" t="s">
        <v>50</v>
      </c>
      <c r="M1253" s="17" t="s">
        <v>47</v>
      </c>
    </row>
    <row r="1254" spans="1:13" ht="13.5" x14ac:dyDescent="0.25">
      <c r="A1254" s="3">
        <v>43836</v>
      </c>
      <c r="B1254" s="2">
        <v>15.554399999999999</v>
      </c>
      <c r="C1254" s="2">
        <v>40.419197195975599</v>
      </c>
      <c r="D1254" s="2">
        <v>-0.12752114878194476</v>
      </c>
      <c r="E1254" s="2">
        <v>0.13762674987118542</v>
      </c>
      <c r="F1254" s="2">
        <v>16.135460000000002</v>
      </c>
      <c r="G1254" s="2">
        <v>16.096819999999997</v>
      </c>
      <c r="H1254" s="2">
        <v>16.001235000000001</v>
      </c>
      <c r="I1254" s="2">
        <v>15.958735999999993</v>
      </c>
      <c r="J1254" s="2">
        <v>16.761669999999992</v>
      </c>
      <c r="K1254" s="17" t="s">
        <v>54</v>
      </c>
      <c r="L1254" s="17" t="s">
        <v>52</v>
      </c>
      <c r="M1254" s="17" t="s">
        <v>47</v>
      </c>
    </row>
    <row r="1255" spans="1:13" ht="13.5" x14ac:dyDescent="0.25">
      <c r="A1255" s="3">
        <v>43837</v>
      </c>
      <c r="B1255" s="2">
        <v>15.3186</v>
      </c>
      <c r="C1255" s="2">
        <v>36.771956438436526</v>
      </c>
      <c r="D1255" s="2">
        <v>-7.4953776828174057E-2</v>
      </c>
      <c r="E1255" s="2">
        <v>0.16801383039437837</v>
      </c>
      <c r="F1255" s="2">
        <v>15.817340000000002</v>
      </c>
      <c r="G1255" s="2">
        <v>16.039619999999999</v>
      </c>
      <c r="H1255" s="2">
        <v>15.966865000000002</v>
      </c>
      <c r="I1255" s="2">
        <v>15.935153999999988</v>
      </c>
      <c r="J1255" s="2">
        <v>16.76320849999999</v>
      </c>
      <c r="K1255" s="17" t="s">
        <v>54</v>
      </c>
      <c r="L1255" s="17" t="s">
        <v>52</v>
      </c>
      <c r="M1255" s="17" t="s">
        <v>47</v>
      </c>
    </row>
    <row r="1256" spans="1:13" ht="13.5" x14ac:dyDescent="0.25">
      <c r="A1256" s="3">
        <v>43838</v>
      </c>
      <c r="B1256" s="2">
        <v>15.0527</v>
      </c>
      <c r="C1256" s="2">
        <v>33.140393088975458</v>
      </c>
      <c r="D1256" s="2">
        <v>-1.9822601914787796E-2</v>
      </c>
      <c r="E1256" s="2">
        <v>0.18074643135811716</v>
      </c>
      <c r="F1256" s="2">
        <v>15.547400000000001</v>
      </c>
      <c r="G1256" s="2">
        <v>15.964359999999999</v>
      </c>
      <c r="H1256" s="2">
        <v>15.9192</v>
      </c>
      <c r="I1256" s="2">
        <v>15.915083999999988</v>
      </c>
      <c r="J1256" s="2">
        <v>16.760471999999993</v>
      </c>
      <c r="K1256" s="17" t="s">
        <v>54</v>
      </c>
      <c r="L1256" s="17" t="s">
        <v>52</v>
      </c>
      <c r="M1256" s="17" t="s">
        <v>47</v>
      </c>
    </row>
    <row r="1257" spans="1:13" ht="13.5" x14ac:dyDescent="0.25">
      <c r="A1257" s="3">
        <v>43839</v>
      </c>
      <c r="B1257" s="2">
        <v>15.0627</v>
      </c>
      <c r="C1257" s="2">
        <v>33.406755787687487</v>
      </c>
      <c r="D1257" s="2">
        <v>7.0033134577636602E-2</v>
      </c>
      <c r="E1257" s="2">
        <v>0.17757777162128852</v>
      </c>
      <c r="F1257" s="2">
        <v>15.348700000000003</v>
      </c>
      <c r="G1257" s="2">
        <v>15.865010000000002</v>
      </c>
      <c r="H1257" s="2">
        <v>15.882070000000002</v>
      </c>
      <c r="I1257" s="2">
        <v>15.895213999999987</v>
      </c>
      <c r="J1257" s="2">
        <v>16.758280499999991</v>
      </c>
      <c r="K1257" s="17" t="s">
        <v>54</v>
      </c>
      <c r="L1257" s="17" t="s">
        <v>52</v>
      </c>
      <c r="M1257" s="17" t="s">
        <v>47</v>
      </c>
    </row>
    <row r="1258" spans="1:13" ht="13.5" x14ac:dyDescent="0.25">
      <c r="A1258" s="3">
        <v>43840</v>
      </c>
      <c r="B1258" s="2">
        <v>15.1881</v>
      </c>
      <c r="C1258" s="2">
        <v>36.806633522235359</v>
      </c>
      <c r="D1258" s="2">
        <v>0.16482172431298103</v>
      </c>
      <c r="E1258" s="2">
        <v>0.17148923657886392</v>
      </c>
      <c r="F1258" s="2">
        <v>15.235300000000001</v>
      </c>
      <c r="G1258" s="2">
        <v>15.76315</v>
      </c>
      <c r="H1258" s="2">
        <v>15.844940000000003</v>
      </c>
      <c r="I1258" s="2">
        <v>15.877851999999987</v>
      </c>
      <c r="J1258" s="2">
        <v>16.752968999999993</v>
      </c>
      <c r="K1258" s="17" t="s">
        <v>54</v>
      </c>
      <c r="L1258" s="17" t="s">
        <v>52</v>
      </c>
      <c r="M1258" s="17" t="s">
        <v>47</v>
      </c>
    </row>
    <row r="1259" spans="1:13" ht="13.5" x14ac:dyDescent="0.25">
      <c r="A1259" s="3">
        <v>43843</v>
      </c>
      <c r="B1259" s="2">
        <v>15.639699999999999</v>
      </c>
      <c r="C1259" s="2">
        <v>47.251127176352071</v>
      </c>
      <c r="D1259" s="2">
        <v>0.23465641172029805</v>
      </c>
      <c r="E1259" s="2">
        <v>0.15625991831218372</v>
      </c>
      <c r="F1259" s="2">
        <v>15.252359999999999</v>
      </c>
      <c r="G1259" s="2">
        <v>15.693909999999999</v>
      </c>
      <c r="H1259" s="2">
        <v>15.831140000000001</v>
      </c>
      <c r="I1259" s="2">
        <v>15.869521999999986</v>
      </c>
      <c r="J1259" s="2">
        <v>16.745013999999991</v>
      </c>
      <c r="K1259" s="17" t="s">
        <v>54</v>
      </c>
      <c r="L1259" s="17" t="s">
        <v>50</v>
      </c>
      <c r="M1259" s="17" t="s">
        <v>55</v>
      </c>
    </row>
    <row r="1260" spans="1:13" ht="13.5" x14ac:dyDescent="0.25">
      <c r="A1260" s="3">
        <v>43845</v>
      </c>
      <c r="B1260" s="2">
        <v>15.6548</v>
      </c>
      <c r="C1260" s="2">
        <v>47.563202732962012</v>
      </c>
      <c r="D1260" s="2">
        <v>0.38225274616511484</v>
      </c>
      <c r="E1260" s="2">
        <v>0.13505715050738637</v>
      </c>
      <c r="F1260" s="2">
        <v>15.319599999999999</v>
      </c>
      <c r="G1260" s="2">
        <v>15.56847</v>
      </c>
      <c r="H1260" s="2">
        <v>15.824115000000001</v>
      </c>
      <c r="I1260" s="2">
        <v>15.861493999999992</v>
      </c>
      <c r="J1260" s="2">
        <v>16.736097499999993</v>
      </c>
      <c r="K1260" s="17" t="s">
        <v>48</v>
      </c>
      <c r="L1260" s="17" t="s">
        <v>49</v>
      </c>
      <c r="M1260" s="17" t="s">
        <v>51</v>
      </c>
    </row>
    <row r="1261" spans="1:13" ht="13.5" x14ac:dyDescent="0.25">
      <c r="A1261" s="3">
        <v>43846</v>
      </c>
      <c r="B1261" s="2">
        <v>15.5594</v>
      </c>
      <c r="C1261" s="2">
        <v>45.722707812030201</v>
      </c>
      <c r="D1261" s="2">
        <v>0.43692733587356081</v>
      </c>
      <c r="E1261" s="2">
        <v>0.11526032660235228</v>
      </c>
      <c r="F1261" s="2">
        <v>15.420939999999998</v>
      </c>
      <c r="G1261" s="2">
        <v>15.484170000000002</v>
      </c>
      <c r="H1261" s="2">
        <v>15.8058</v>
      </c>
      <c r="I1261" s="2">
        <v>15.853565999999987</v>
      </c>
      <c r="J1261" s="2">
        <v>16.72705749999999</v>
      </c>
      <c r="K1261" s="17" t="s">
        <v>48</v>
      </c>
      <c r="L1261" s="17" t="s">
        <v>49</v>
      </c>
      <c r="M1261" s="17" t="s">
        <v>51</v>
      </c>
    </row>
    <row r="1262" spans="1:13" ht="13.5" x14ac:dyDescent="0.25">
      <c r="A1262" s="3">
        <v>43847</v>
      </c>
      <c r="B1262" s="2">
        <v>15.529299999999999</v>
      </c>
      <c r="C1262" s="2">
        <v>45.129338199405844</v>
      </c>
      <c r="D1262" s="2">
        <v>0.43335925275768616</v>
      </c>
      <c r="E1262" s="2">
        <v>9.5035471234407851E-2</v>
      </c>
      <c r="F1262" s="2">
        <v>15.514260000000002</v>
      </c>
      <c r="G1262" s="2">
        <v>15.431480000000002</v>
      </c>
      <c r="H1262" s="2">
        <v>15.787734999999994</v>
      </c>
      <c r="I1262" s="2">
        <v>15.843027999999988</v>
      </c>
      <c r="J1262" s="2">
        <v>16.720341499999993</v>
      </c>
      <c r="K1262" s="17" t="s">
        <v>48</v>
      </c>
      <c r="L1262" s="17" t="s">
        <v>50</v>
      </c>
      <c r="M1262" s="17" t="s">
        <v>51</v>
      </c>
    </row>
    <row r="1263" spans="1:13" ht="13.5" x14ac:dyDescent="0.25">
      <c r="A1263" s="3">
        <v>43850</v>
      </c>
      <c r="B1263" s="2">
        <v>15.6548</v>
      </c>
      <c r="C1263" s="2">
        <v>48.150669998293196</v>
      </c>
      <c r="D1263" s="2">
        <v>0.3760103642451611</v>
      </c>
      <c r="E1263" s="2">
        <v>8.5568855296498963E-2</v>
      </c>
      <c r="F1263" s="2">
        <v>15.6076</v>
      </c>
      <c r="G1263" s="2">
        <v>15.421449999999998</v>
      </c>
      <c r="H1263" s="2">
        <v>15.775944999999998</v>
      </c>
      <c r="I1263" s="2">
        <v>15.836003999999992</v>
      </c>
      <c r="J1263" s="2">
        <v>16.718046999999991</v>
      </c>
      <c r="K1263" s="17" t="s">
        <v>48</v>
      </c>
      <c r="L1263" s="17" t="s">
        <v>50</v>
      </c>
      <c r="M1263" s="17" t="s">
        <v>51</v>
      </c>
    </row>
    <row r="1264" spans="1:13" ht="13.5" x14ac:dyDescent="0.25">
      <c r="A1264" s="3">
        <v>43851</v>
      </c>
      <c r="B1264" s="2">
        <v>15.554399999999999</v>
      </c>
      <c r="C1264" s="2">
        <v>45.96991635281038</v>
      </c>
      <c r="D1264" s="2">
        <v>0.30449701439352239</v>
      </c>
      <c r="E1264" s="2">
        <v>6.7244414069782127E-2</v>
      </c>
      <c r="F1264" s="2">
        <v>15.590539999999999</v>
      </c>
      <c r="G1264" s="2">
        <v>15.421449999999997</v>
      </c>
      <c r="H1264" s="2">
        <v>15.759134999999997</v>
      </c>
      <c r="I1264" s="2">
        <v>15.825967999999991</v>
      </c>
      <c r="J1264" s="2">
        <v>16.715697999999989</v>
      </c>
      <c r="K1264" s="17" t="s">
        <v>54</v>
      </c>
      <c r="L1264" s="17" t="s">
        <v>52</v>
      </c>
      <c r="M1264" s="17" t="s">
        <v>47</v>
      </c>
    </row>
    <row r="1265" spans="1:13" ht="13.5" x14ac:dyDescent="0.25">
      <c r="A1265" s="3">
        <v>43852</v>
      </c>
      <c r="B1265" s="2">
        <v>15.579499999999999</v>
      </c>
      <c r="C1265" s="2">
        <v>46.620796542463637</v>
      </c>
      <c r="D1265" s="2">
        <v>0.20686180280726951</v>
      </c>
      <c r="E1265" s="2">
        <v>4.2313513081748175E-2</v>
      </c>
      <c r="F1265" s="2">
        <v>15.575479999999999</v>
      </c>
      <c r="G1265" s="2">
        <v>15.447539999999998</v>
      </c>
      <c r="H1265" s="2">
        <v>15.74358</v>
      </c>
      <c r="I1265" s="2">
        <v>15.81743799999999</v>
      </c>
      <c r="J1265" s="2">
        <v>16.711589499999992</v>
      </c>
      <c r="K1265" s="17" t="s">
        <v>54</v>
      </c>
      <c r="L1265" s="17" t="s">
        <v>52</v>
      </c>
      <c r="M1265" s="17" t="s">
        <v>47</v>
      </c>
    </row>
    <row r="1266" spans="1:13" ht="13.5" x14ac:dyDescent="0.25">
      <c r="A1266" s="3">
        <v>43853</v>
      </c>
      <c r="B1266" s="2">
        <v>15.504300000000001</v>
      </c>
      <c r="C1266" s="2">
        <v>44.876527548787564</v>
      </c>
      <c r="D1266" s="2">
        <v>8.9699038142171617E-2</v>
      </c>
      <c r="E1266" s="2">
        <v>1.4218101040223575E-2</v>
      </c>
      <c r="F1266" s="2">
        <v>15.56446</v>
      </c>
      <c r="G1266" s="2">
        <v>15.492699999999999</v>
      </c>
      <c r="H1266" s="2">
        <v>15.728530000000001</v>
      </c>
      <c r="I1266" s="2">
        <v>15.806601999999993</v>
      </c>
      <c r="J1266" s="2">
        <v>16.70901349999999</v>
      </c>
      <c r="K1266" s="17" t="s">
        <v>54</v>
      </c>
      <c r="L1266" s="17" t="s">
        <v>52</v>
      </c>
      <c r="M1266" s="17" t="s">
        <v>47</v>
      </c>
    </row>
    <row r="1267" spans="1:13" ht="13.5" x14ac:dyDescent="0.25">
      <c r="A1267" s="3">
        <v>43854</v>
      </c>
      <c r="B1267" s="2">
        <v>15.6447</v>
      </c>
      <c r="C1267" s="2">
        <v>48.733127127901042</v>
      </c>
      <c r="D1267" s="2">
        <v>-1.7125339166859987E-2</v>
      </c>
      <c r="E1267" s="2">
        <v>-2.0179337585449465E-2</v>
      </c>
      <c r="F1267" s="2">
        <v>15.587540000000001</v>
      </c>
      <c r="G1267" s="2">
        <v>15.550900000000002</v>
      </c>
      <c r="H1267" s="2">
        <v>15.707955000000002</v>
      </c>
      <c r="I1267" s="2">
        <v>15.799375999999997</v>
      </c>
      <c r="J1267" s="2">
        <v>16.70355799999999</v>
      </c>
      <c r="K1267" s="17" t="s">
        <v>54</v>
      </c>
      <c r="L1267" s="17" t="s">
        <v>52</v>
      </c>
      <c r="M1267" s="17" t="s">
        <v>55</v>
      </c>
    </row>
    <row r="1268" spans="1:13" ht="13.5" x14ac:dyDescent="0.25">
      <c r="A1268" s="3">
        <v>43857</v>
      </c>
      <c r="B1268" s="2">
        <v>15.554399999999999</v>
      </c>
      <c r="C1268" s="2">
        <v>46.48072365342162</v>
      </c>
      <c r="D1268" s="2">
        <v>-8.1275773364342996E-2</v>
      </c>
      <c r="E1268" s="2">
        <v>-4.4060165122039349E-2</v>
      </c>
      <c r="F1268" s="2">
        <v>15.567460000000001</v>
      </c>
      <c r="G1268" s="2">
        <v>15.587529999999997</v>
      </c>
      <c r="H1268" s="2">
        <v>15.67534</v>
      </c>
      <c r="I1268" s="2">
        <v>15.790343999999996</v>
      </c>
      <c r="J1268" s="2">
        <v>16.696755499999991</v>
      </c>
      <c r="K1268" s="17" t="s">
        <v>54</v>
      </c>
      <c r="L1268" s="17" t="s">
        <v>52</v>
      </c>
      <c r="M1268" s="17" t="s">
        <v>47</v>
      </c>
    </row>
    <row r="1269" spans="1:13" ht="13.5" x14ac:dyDescent="0.25">
      <c r="A1269" s="3">
        <v>43858</v>
      </c>
      <c r="B1269" s="2">
        <v>15.4541</v>
      </c>
      <c r="C1269" s="2">
        <v>44.045593168982755</v>
      </c>
      <c r="D1269" s="2">
        <v>-5.7877671685853116E-2</v>
      </c>
      <c r="E1269" s="2">
        <v>-6.0470594372677579E-2</v>
      </c>
      <c r="F1269" s="2">
        <v>15.5474</v>
      </c>
      <c r="G1269" s="2">
        <v>15.568969999999998</v>
      </c>
      <c r="H1269" s="2">
        <v>15.631439999999998</v>
      </c>
      <c r="I1269" s="2">
        <v>15.779405999999996</v>
      </c>
      <c r="J1269" s="2">
        <v>16.689898999999993</v>
      </c>
      <c r="K1269" s="17" t="s">
        <v>54</v>
      </c>
      <c r="L1269" s="17" t="s">
        <v>50</v>
      </c>
      <c r="M1269" s="17" t="s">
        <v>47</v>
      </c>
    </row>
    <row r="1270" spans="1:13" ht="13.5" x14ac:dyDescent="0.25">
      <c r="A1270" s="3">
        <v>43859</v>
      </c>
      <c r="B1270" s="2">
        <v>15.4541</v>
      </c>
      <c r="C1270" s="2">
        <v>44.045593168982755</v>
      </c>
      <c r="D1270" s="2">
        <v>-3.4448074397170458E-2</v>
      </c>
      <c r="E1270" s="2">
        <v>-7.2730778618702474E-2</v>
      </c>
      <c r="F1270" s="2">
        <v>15.522319999999999</v>
      </c>
      <c r="G1270" s="2">
        <v>15.5489</v>
      </c>
      <c r="H1270" s="2">
        <v>15.558684999999997</v>
      </c>
      <c r="I1270" s="2">
        <v>15.768467999999999</v>
      </c>
      <c r="J1270" s="2">
        <v>16.680803999999995</v>
      </c>
      <c r="K1270" s="17" t="s">
        <v>54</v>
      </c>
      <c r="L1270" s="17" t="s">
        <v>52</v>
      </c>
      <c r="M1270" s="17" t="s">
        <v>47</v>
      </c>
    </row>
    <row r="1271" spans="1:13" ht="13.5" x14ac:dyDescent="0.25">
      <c r="A1271" s="3">
        <v>43860</v>
      </c>
      <c r="B1271" s="2">
        <v>15.4541</v>
      </c>
      <c r="C1271" s="2">
        <v>44.045593168982755</v>
      </c>
      <c r="D1271" s="2">
        <v>-2.8088725246238511E-2</v>
      </c>
      <c r="E1271" s="2">
        <v>-8.6960119804793568E-2</v>
      </c>
      <c r="F1271" s="2">
        <v>15.512279999999999</v>
      </c>
      <c r="G1271" s="2">
        <v>15.53837</v>
      </c>
      <c r="H1271" s="2">
        <v>15.51127</v>
      </c>
      <c r="I1271" s="2">
        <v>15.758633999999999</v>
      </c>
      <c r="J1271" s="2">
        <v>16.670883999999994</v>
      </c>
      <c r="K1271" s="17" t="s">
        <v>54</v>
      </c>
      <c r="L1271" s="17" t="s">
        <v>50</v>
      </c>
      <c r="M1271" s="17" t="s">
        <v>47</v>
      </c>
    </row>
    <row r="1272" spans="1:13" ht="13.5" x14ac:dyDescent="0.25">
      <c r="A1272" s="3">
        <v>43861</v>
      </c>
      <c r="B1272" s="2">
        <v>15.4541</v>
      </c>
      <c r="C1272" s="2">
        <v>44.045593168982748</v>
      </c>
      <c r="D1272" s="2">
        <v>-2.6216998985580275E-2</v>
      </c>
      <c r="E1272" s="2">
        <v>-9.8707941199279864E-2</v>
      </c>
      <c r="F1272" s="2">
        <v>15.474159999999998</v>
      </c>
      <c r="G1272" s="2">
        <v>15.530850000000001</v>
      </c>
      <c r="H1272" s="2">
        <v>15.481164999999995</v>
      </c>
      <c r="I1272" s="2">
        <v>15.750808000000001</v>
      </c>
      <c r="J1272" s="2">
        <v>16.661223499999991</v>
      </c>
      <c r="K1272" s="17" t="s">
        <v>54</v>
      </c>
      <c r="L1272" s="17" t="s">
        <v>50</v>
      </c>
      <c r="M1272" s="17" t="s">
        <v>47</v>
      </c>
    </row>
    <row r="1273" spans="1:13" ht="13.5" x14ac:dyDescent="0.25">
      <c r="A1273" s="3">
        <v>43864</v>
      </c>
      <c r="B1273" s="2">
        <v>15.6548</v>
      </c>
      <c r="C1273" s="2">
        <v>50.960419484228566</v>
      </c>
      <c r="D1273" s="2">
        <v>-1.9153771869845571E-2</v>
      </c>
      <c r="E1273" s="2">
        <v>-0.10139895170837818</v>
      </c>
      <c r="F1273" s="2">
        <v>15.49424</v>
      </c>
      <c r="G1273" s="2">
        <v>15.530849999999997</v>
      </c>
      <c r="H1273" s="2">
        <v>15.476149999999999</v>
      </c>
      <c r="I1273" s="2">
        <v>15.747798000000003</v>
      </c>
      <c r="J1273" s="2">
        <v>16.652778499999997</v>
      </c>
      <c r="K1273" s="17" t="s">
        <v>48</v>
      </c>
      <c r="L1273" s="17" t="s">
        <v>50</v>
      </c>
      <c r="M1273" s="17" t="s">
        <v>51</v>
      </c>
    </row>
    <row r="1274" spans="1:13" ht="13.5" x14ac:dyDescent="0.25">
      <c r="A1274" s="3">
        <v>43865</v>
      </c>
      <c r="B1274" s="2">
        <v>15.554399999999999</v>
      </c>
      <c r="C1274" s="2">
        <v>47.779452424482599</v>
      </c>
      <c r="D1274" s="2">
        <v>-2.1410744678089344E-2</v>
      </c>
      <c r="E1274" s="2">
        <v>-9.3621209654742715E-2</v>
      </c>
      <c r="F1274" s="2">
        <v>15.5143</v>
      </c>
      <c r="G1274" s="2">
        <v>15.530849999999997</v>
      </c>
      <c r="H1274" s="2">
        <v>15.476149999999999</v>
      </c>
      <c r="I1274" s="2">
        <v>15.742780000000003</v>
      </c>
      <c r="J1274" s="2">
        <v>16.644538499999992</v>
      </c>
      <c r="K1274" s="17" t="s">
        <v>48</v>
      </c>
      <c r="L1274" s="17" t="s">
        <v>50</v>
      </c>
      <c r="M1274" s="17" t="s">
        <v>51</v>
      </c>
    </row>
    <row r="1275" spans="1:13" ht="13.5" x14ac:dyDescent="0.25">
      <c r="A1275" s="3">
        <v>43866</v>
      </c>
      <c r="B1275" s="2">
        <v>15.479200000000001</v>
      </c>
      <c r="C1275" s="2">
        <v>45.489099903350905</v>
      </c>
      <c r="D1275" s="2">
        <v>-1.3503122295054126E-2</v>
      </c>
      <c r="E1275" s="2">
        <v>-8.4333062821226143E-2</v>
      </c>
      <c r="F1275" s="2">
        <v>15.519320000000002</v>
      </c>
      <c r="G1275" s="2">
        <v>15.520819999999997</v>
      </c>
      <c r="H1275" s="2">
        <v>15.48418</v>
      </c>
      <c r="I1275" s="2">
        <v>15.736258000000007</v>
      </c>
      <c r="J1275" s="2">
        <v>16.637100499999992</v>
      </c>
      <c r="K1275" s="17" t="s">
        <v>54</v>
      </c>
      <c r="L1275" s="17" t="s">
        <v>50</v>
      </c>
      <c r="M1275" s="17" t="s">
        <v>55</v>
      </c>
    </row>
    <row r="1276" spans="1:13" ht="13.5" x14ac:dyDescent="0.25">
      <c r="A1276" s="3">
        <v>43867</v>
      </c>
      <c r="B1276" s="2">
        <v>15.4541</v>
      </c>
      <c r="C1276" s="2">
        <v>44.718569759744284</v>
      </c>
      <c r="D1276" s="2">
        <v>-1.5720761484470103E-2</v>
      </c>
      <c r="E1276" s="2">
        <v>-6.8661515417641317E-2</v>
      </c>
      <c r="F1276" s="2">
        <v>15.519319999999999</v>
      </c>
      <c r="G1276" s="2">
        <v>15.515799999999999</v>
      </c>
      <c r="H1276" s="2">
        <v>15.504249999999999</v>
      </c>
      <c r="I1276" s="2">
        <v>15.730238000000007</v>
      </c>
      <c r="J1276" s="2">
        <v>16.631657999999995</v>
      </c>
      <c r="K1276" s="17" t="s">
        <v>54</v>
      </c>
      <c r="L1276" s="17" t="s">
        <v>50</v>
      </c>
      <c r="M1276" s="17" t="s">
        <v>50</v>
      </c>
    </row>
    <row r="1277" spans="1:13" ht="13.5" x14ac:dyDescent="0.25">
      <c r="A1277" s="3">
        <v>43868</v>
      </c>
      <c r="B1277" s="2">
        <v>15.5494</v>
      </c>
      <c r="C1277" s="2">
        <v>48.299384601140851</v>
      </c>
      <c r="D1277" s="2">
        <v>-2.1662535960107476E-3</v>
      </c>
      <c r="E1277" s="2">
        <v>-5.2366033924247372E-2</v>
      </c>
      <c r="F1277" s="2">
        <v>15.53838</v>
      </c>
      <c r="G1277" s="2">
        <v>15.506269999999997</v>
      </c>
      <c r="H1277" s="2">
        <v>15.528585000000001</v>
      </c>
      <c r="I1277" s="2">
        <v>15.735456000000008</v>
      </c>
      <c r="J1277" s="2">
        <v>16.626691999999991</v>
      </c>
      <c r="K1277" s="17" t="s">
        <v>48</v>
      </c>
      <c r="L1277" s="17" t="s">
        <v>50</v>
      </c>
      <c r="M1277" s="17" t="s">
        <v>51</v>
      </c>
    </row>
    <row r="1278" spans="1:13" ht="13.5" x14ac:dyDescent="0.25">
      <c r="A1278" s="3">
        <v>43871</v>
      </c>
      <c r="B1278" s="2">
        <v>15.5494</v>
      </c>
      <c r="C1278" s="2">
        <v>48.299384601140851</v>
      </c>
      <c r="D1278" s="2">
        <v>-4.3282060640752462E-3</v>
      </c>
      <c r="E1278" s="2">
        <v>-3.6881488421111761E-2</v>
      </c>
      <c r="F1278" s="2">
        <v>15.517300000000001</v>
      </c>
      <c r="G1278" s="2">
        <v>15.505769999999998</v>
      </c>
      <c r="H1278" s="2">
        <v>15.54665</v>
      </c>
      <c r="I1278" s="2">
        <v>15.731342000000007</v>
      </c>
      <c r="J1278" s="2">
        <v>16.624200499999993</v>
      </c>
      <c r="K1278" s="17" t="s">
        <v>54</v>
      </c>
      <c r="L1278" s="17" t="s">
        <v>50</v>
      </c>
      <c r="M1278" s="17" t="s">
        <v>47</v>
      </c>
    </row>
    <row r="1279" spans="1:13" ht="13.5" x14ac:dyDescent="0.25">
      <c r="A1279" s="3">
        <v>43872</v>
      </c>
      <c r="B1279" s="2">
        <v>15.5444</v>
      </c>
      <c r="C1279" s="2">
        <v>48.109765403783278</v>
      </c>
      <c r="D1279" s="2">
        <v>-2.0976137985616816E-2</v>
      </c>
      <c r="E1279" s="2">
        <v>-2.2563827146973418E-2</v>
      </c>
      <c r="F1279" s="2">
        <v>15.5153</v>
      </c>
      <c r="G1279" s="2">
        <v>15.514799999999999</v>
      </c>
      <c r="H1279" s="2">
        <v>15.541884999999999</v>
      </c>
      <c r="I1279" s="2">
        <v>15.727128000000009</v>
      </c>
      <c r="J1279" s="2">
        <v>16.621801499999993</v>
      </c>
      <c r="K1279" s="17" t="s">
        <v>54</v>
      </c>
      <c r="L1279" s="17" t="s">
        <v>50</v>
      </c>
      <c r="M1279" s="17" t="s">
        <v>47</v>
      </c>
    </row>
    <row r="1280" spans="1:13" ht="13.5" x14ac:dyDescent="0.25">
      <c r="A1280" s="3">
        <v>43873</v>
      </c>
      <c r="B1280" s="2">
        <v>15.5444</v>
      </c>
      <c r="C1280" s="2">
        <v>48.109765403783278</v>
      </c>
      <c r="D1280" s="2">
        <v>-3.4809405012630634E-2</v>
      </c>
      <c r="E1280" s="2">
        <v>-7.6124007335348007E-3</v>
      </c>
      <c r="F1280" s="2">
        <v>15.52834</v>
      </c>
      <c r="G1280" s="2">
        <v>15.52383</v>
      </c>
      <c r="H1280" s="2">
        <v>15.536365</v>
      </c>
      <c r="I1280" s="2">
        <v>15.717896000000007</v>
      </c>
      <c r="J1280" s="2">
        <v>16.619779499999993</v>
      </c>
      <c r="K1280" s="17" t="s">
        <v>48</v>
      </c>
      <c r="L1280" s="17" t="s">
        <v>50</v>
      </c>
      <c r="M1280" s="17" t="s">
        <v>51</v>
      </c>
    </row>
    <row r="1281" spans="1:13" ht="13.5" x14ac:dyDescent="0.25">
      <c r="A1281" s="3">
        <v>43874</v>
      </c>
      <c r="B1281" s="2">
        <v>15.5444</v>
      </c>
      <c r="C1281" s="2">
        <v>48.109765403783278</v>
      </c>
      <c r="D1281" s="2">
        <v>-4.6279806187497385E-2</v>
      </c>
      <c r="E1281" s="2">
        <v>1.2599572703337319E-2</v>
      </c>
      <c r="F1281" s="2">
        <v>15.5464</v>
      </c>
      <c r="G1281" s="2">
        <v>15.532859999999999</v>
      </c>
      <c r="H1281" s="2">
        <v>15.535614999999998</v>
      </c>
      <c r="I1281" s="2">
        <v>15.712678000000007</v>
      </c>
      <c r="J1281" s="2">
        <v>16.615259999999992</v>
      </c>
      <c r="K1281" s="17" t="s">
        <v>48</v>
      </c>
      <c r="L1281" s="17" t="s">
        <v>50</v>
      </c>
      <c r="M1281" s="17" t="s">
        <v>51</v>
      </c>
    </row>
    <row r="1282" spans="1:13" ht="13.5" x14ac:dyDescent="0.25">
      <c r="A1282" s="3">
        <v>43875</v>
      </c>
      <c r="B1282" s="2">
        <v>15.6548</v>
      </c>
      <c r="C1282" s="2">
        <v>53.178917015681321</v>
      </c>
      <c r="D1282" s="2">
        <v>-6.3946020142875426E-2</v>
      </c>
      <c r="E1282" s="2">
        <v>3.4153484532672959E-2</v>
      </c>
      <c r="F1282" s="2">
        <v>15.567479999999998</v>
      </c>
      <c r="G1282" s="2">
        <v>15.55293</v>
      </c>
      <c r="H1282" s="2">
        <v>15.54189</v>
      </c>
      <c r="I1282" s="2">
        <v>15.709668000000008</v>
      </c>
      <c r="J1282" s="2">
        <v>16.609171499999992</v>
      </c>
      <c r="K1282" s="17" t="s">
        <v>48</v>
      </c>
      <c r="L1282" s="17" t="s">
        <v>50</v>
      </c>
      <c r="M1282" s="17" t="s">
        <v>51</v>
      </c>
    </row>
    <row r="1283" spans="1:13" ht="13.5" x14ac:dyDescent="0.25">
      <c r="A1283" s="3">
        <v>43878</v>
      </c>
      <c r="B1283" s="2">
        <v>15.554399999999999</v>
      </c>
      <c r="C1283" s="2">
        <v>48.535297133808967</v>
      </c>
      <c r="D1283" s="2">
        <v>-4.1031560761560115E-2</v>
      </c>
      <c r="E1283" s="2">
        <v>5.4120250154190676E-2</v>
      </c>
      <c r="F1283" s="2">
        <v>15.568479999999999</v>
      </c>
      <c r="G1283" s="2">
        <v>15.542889999999996</v>
      </c>
      <c r="H1283" s="2">
        <v>15.536869999999999</v>
      </c>
      <c r="I1283" s="2">
        <v>15.704550000000006</v>
      </c>
      <c r="J1283" s="2">
        <v>16.602604499999991</v>
      </c>
      <c r="K1283" s="17" t="s">
        <v>54</v>
      </c>
      <c r="L1283" s="17" t="s">
        <v>50</v>
      </c>
      <c r="M1283" s="17" t="s">
        <v>55</v>
      </c>
    </row>
    <row r="1284" spans="1:13" ht="13.5" x14ac:dyDescent="0.25">
      <c r="A1284" s="3">
        <v>43879</v>
      </c>
      <c r="B1284" s="2">
        <v>15.6046</v>
      </c>
      <c r="C1284" s="2">
        <v>50.846440232598965</v>
      </c>
      <c r="D1284" s="2">
        <v>-4.0631553431335732E-2</v>
      </c>
      <c r="E1284" s="2">
        <v>7.0947138700839074E-2</v>
      </c>
      <c r="F1284" s="2">
        <v>15.580520000000002</v>
      </c>
      <c r="G1284" s="2">
        <v>15.547909999999998</v>
      </c>
      <c r="H1284" s="2">
        <v>15.53938</v>
      </c>
      <c r="I1284" s="2">
        <v>15.700536000000007</v>
      </c>
      <c r="J1284" s="2">
        <v>16.595557999999993</v>
      </c>
      <c r="K1284" s="17" t="s">
        <v>48</v>
      </c>
      <c r="L1284" s="17" t="s">
        <v>50</v>
      </c>
      <c r="M1284" s="17" t="s">
        <v>51</v>
      </c>
    </row>
    <row r="1285" spans="1:13" ht="13.5" x14ac:dyDescent="0.25">
      <c r="A1285" s="3">
        <v>43880</v>
      </c>
      <c r="B1285" s="2">
        <v>15.554399999999999</v>
      </c>
      <c r="C1285" s="2">
        <v>48.500853835321898</v>
      </c>
      <c r="D1285" s="2">
        <v>-4.8277911751743119E-2</v>
      </c>
      <c r="E1285" s="2">
        <v>9.1595721217030815E-2</v>
      </c>
      <c r="F1285" s="2">
        <v>15.582519999999999</v>
      </c>
      <c r="G1285" s="2">
        <v>15.555429999999998</v>
      </c>
      <c r="H1285" s="2">
        <v>15.538124999999997</v>
      </c>
      <c r="I1285" s="2">
        <v>15.691504000000004</v>
      </c>
      <c r="J1285" s="2">
        <v>16.588731999999993</v>
      </c>
      <c r="K1285" s="17" t="s">
        <v>54</v>
      </c>
      <c r="L1285" s="17" t="s">
        <v>50</v>
      </c>
      <c r="M1285" s="17" t="s">
        <v>55</v>
      </c>
    </row>
    <row r="1286" spans="1:13" ht="13.5" x14ac:dyDescent="0.25">
      <c r="A1286" s="3">
        <v>43881</v>
      </c>
      <c r="B1286" s="2">
        <v>15.554399999999999</v>
      </c>
      <c r="C1286" s="2">
        <v>48.500853835321898</v>
      </c>
      <c r="D1286" s="2">
        <v>-5.8436991213582701E-2</v>
      </c>
      <c r="E1286" s="2">
        <v>0.10962732988145088</v>
      </c>
      <c r="F1286" s="2">
        <v>15.584520000000001</v>
      </c>
      <c r="G1286" s="2">
        <v>15.565459999999998</v>
      </c>
      <c r="H1286" s="2">
        <v>15.540629999999997</v>
      </c>
      <c r="I1286" s="2">
        <v>15.682472000000002</v>
      </c>
      <c r="J1286" s="2">
        <v>16.582376999999994</v>
      </c>
      <c r="K1286" s="17" t="s">
        <v>54</v>
      </c>
      <c r="L1286" s="17" t="s">
        <v>50</v>
      </c>
      <c r="M1286" s="17" t="s">
        <v>55</v>
      </c>
    </row>
    <row r="1287" spans="1:13" ht="13.5" x14ac:dyDescent="0.25">
      <c r="A1287" s="3">
        <v>43882</v>
      </c>
      <c r="B1287" s="2">
        <v>15.479200000000001</v>
      </c>
      <c r="C1287" s="2">
        <v>44.902185281961501</v>
      </c>
      <c r="D1287" s="2">
        <v>-4.6641546447629523E-2</v>
      </c>
      <c r="E1287" s="2">
        <v>0.12989683680592717</v>
      </c>
      <c r="F1287" s="2">
        <v>15.5494</v>
      </c>
      <c r="G1287" s="2">
        <v>15.558439999999999</v>
      </c>
      <c r="H1287" s="2">
        <v>15.532354999999995</v>
      </c>
      <c r="I1287" s="2">
        <v>15.675950000000002</v>
      </c>
      <c r="J1287" s="2">
        <v>16.575645999999995</v>
      </c>
      <c r="K1287" s="17" t="s">
        <v>54</v>
      </c>
      <c r="L1287" s="17" t="s">
        <v>50</v>
      </c>
      <c r="M1287" s="17" t="s">
        <v>47</v>
      </c>
    </row>
    <row r="1288" spans="1:13" ht="13.5" x14ac:dyDescent="0.25">
      <c r="A1288" s="3">
        <v>43885</v>
      </c>
      <c r="B1288" s="2">
        <v>15.479200000000001</v>
      </c>
      <c r="C1288" s="2">
        <v>44.902185281961501</v>
      </c>
      <c r="D1288" s="2">
        <v>-3.6068573523335701E-2</v>
      </c>
      <c r="E1288" s="2">
        <v>0.14740777170862879</v>
      </c>
      <c r="F1288" s="2">
        <v>15.534360000000001</v>
      </c>
      <c r="G1288" s="2">
        <v>15.551419999999998</v>
      </c>
      <c r="H1288" s="2">
        <v>15.528594999999996</v>
      </c>
      <c r="I1288" s="2">
        <v>15.666919999999999</v>
      </c>
      <c r="J1288" s="2">
        <v>16.568914999999993</v>
      </c>
      <c r="K1288" s="17" t="s">
        <v>54</v>
      </c>
      <c r="L1288" s="17" t="s">
        <v>50</v>
      </c>
      <c r="M1288" s="17" t="s">
        <v>47</v>
      </c>
    </row>
    <row r="1289" spans="1:13" ht="13.5" x14ac:dyDescent="0.25">
      <c r="A1289" s="3">
        <v>43886</v>
      </c>
      <c r="B1289" s="2">
        <v>15.3788</v>
      </c>
      <c r="C1289" s="2">
        <v>40.275034758987161</v>
      </c>
      <c r="D1289" s="2">
        <v>-1.9906061135090525E-2</v>
      </c>
      <c r="E1289" s="2">
        <v>0.16184265742509962</v>
      </c>
      <c r="F1289" s="2">
        <v>15.4892</v>
      </c>
      <c r="G1289" s="2">
        <v>15.534860000000004</v>
      </c>
      <c r="H1289" s="2">
        <v>15.524829999999998</v>
      </c>
      <c r="I1289" s="2">
        <v>15.656181999999999</v>
      </c>
      <c r="J1289" s="2">
        <v>16.561681999999998</v>
      </c>
      <c r="K1289" s="17" t="s">
        <v>54</v>
      </c>
      <c r="L1289" s="17" t="s">
        <v>50</v>
      </c>
      <c r="M1289" s="17" t="s">
        <v>47</v>
      </c>
    </row>
    <row r="1290" spans="1:13" ht="13.5" x14ac:dyDescent="0.25">
      <c r="A1290" s="3">
        <v>43887</v>
      </c>
      <c r="B1290" s="2">
        <v>15.4039</v>
      </c>
      <c r="C1290" s="2">
        <v>41.887319522832016</v>
      </c>
      <c r="D1290" s="2">
        <v>-6.9883541513089398E-3</v>
      </c>
      <c r="E1290" s="2">
        <v>0.17004401936922264</v>
      </c>
      <c r="F1290" s="2">
        <v>15.459100000000001</v>
      </c>
      <c r="G1290" s="2">
        <v>15.520810000000001</v>
      </c>
      <c r="H1290" s="2">
        <v>15.522319999999999</v>
      </c>
      <c r="I1290" s="2">
        <v>15.648353999999998</v>
      </c>
      <c r="J1290" s="2">
        <v>16.555281499999992</v>
      </c>
      <c r="K1290" s="17" t="s">
        <v>54</v>
      </c>
      <c r="L1290" s="17" t="s">
        <v>50</v>
      </c>
      <c r="M1290" s="17" t="s">
        <v>47</v>
      </c>
    </row>
    <row r="1291" spans="1:13" ht="13.5" x14ac:dyDescent="0.25">
      <c r="A1291" s="3">
        <v>43888</v>
      </c>
      <c r="B1291" s="2">
        <v>15.429</v>
      </c>
      <c r="C1291" s="2">
        <v>43.529027081372732</v>
      </c>
      <c r="D1291" s="2">
        <v>2.9538761539473768E-3</v>
      </c>
      <c r="E1291" s="2">
        <v>0.17310260209629796</v>
      </c>
      <c r="F1291" s="2">
        <v>15.43402</v>
      </c>
      <c r="G1291" s="2">
        <v>15.509270000000001</v>
      </c>
      <c r="H1291" s="2">
        <v>15.521064999999998</v>
      </c>
      <c r="I1291" s="2">
        <v>15.638419999999996</v>
      </c>
      <c r="J1291" s="2">
        <v>16.548535499999993</v>
      </c>
      <c r="K1291" s="17" t="s">
        <v>54</v>
      </c>
      <c r="L1291" s="17" t="s">
        <v>50</v>
      </c>
      <c r="M1291" s="17" t="s">
        <v>47</v>
      </c>
    </row>
    <row r="1292" spans="1:13" ht="13.5" x14ac:dyDescent="0.25">
      <c r="A1292" s="3">
        <v>43889</v>
      </c>
      <c r="B1292" s="2">
        <v>15.439</v>
      </c>
      <c r="C1292" s="2">
        <v>44.205310465143903</v>
      </c>
      <c r="D1292" s="2">
        <v>2.8268684784517717E-2</v>
      </c>
      <c r="E1292" s="2">
        <v>0.1738762519697962</v>
      </c>
      <c r="F1292" s="2">
        <v>15.425979999999999</v>
      </c>
      <c r="G1292" s="2">
        <v>15.487690000000001</v>
      </c>
      <c r="H1292" s="2">
        <v>15.520309999999998</v>
      </c>
      <c r="I1292" s="2">
        <v>15.629387999999995</v>
      </c>
      <c r="J1292" s="2">
        <v>16.540307499999994</v>
      </c>
      <c r="K1292" s="17" t="s">
        <v>48</v>
      </c>
      <c r="L1292" s="17" t="s">
        <v>50</v>
      </c>
      <c r="M1292" s="17" t="s">
        <v>53</v>
      </c>
    </row>
    <row r="1293" spans="1:13" ht="13.5" x14ac:dyDescent="0.25">
      <c r="A1293" s="3">
        <v>43892</v>
      </c>
      <c r="B1293" s="2">
        <v>15.429</v>
      </c>
      <c r="C1293" s="2">
        <v>43.642454468082867</v>
      </c>
      <c r="D1293" s="2">
        <v>3.5533920209784853E-2</v>
      </c>
      <c r="E1293" s="2">
        <v>0.1724714933332224</v>
      </c>
      <c r="F1293" s="2">
        <v>15.415940000000001</v>
      </c>
      <c r="G1293" s="2">
        <v>15.475149999999999</v>
      </c>
      <c r="H1293" s="2">
        <v>15.509019999999996</v>
      </c>
      <c r="I1293" s="2">
        <v>15.620155999999994</v>
      </c>
      <c r="J1293" s="2">
        <v>16.530968999999995</v>
      </c>
      <c r="K1293" s="17" t="s">
        <v>48</v>
      </c>
      <c r="L1293" s="17" t="s">
        <v>50</v>
      </c>
      <c r="M1293" s="17" t="s">
        <v>53</v>
      </c>
    </row>
    <row r="1294" spans="1:13" ht="13.5" x14ac:dyDescent="0.25">
      <c r="A1294" s="3">
        <v>43893</v>
      </c>
      <c r="B1294" s="2">
        <v>15.153</v>
      </c>
      <c r="C1294" s="2">
        <v>31.660365452564236</v>
      </c>
      <c r="D1294" s="2">
        <v>7.041769246365881E-2</v>
      </c>
      <c r="E1294" s="2">
        <v>0.16853961359132252</v>
      </c>
      <c r="F1294" s="2">
        <v>15.370780000000002</v>
      </c>
      <c r="G1294" s="2">
        <v>15.429989999999998</v>
      </c>
      <c r="H1294" s="2">
        <v>15.488949999999997</v>
      </c>
      <c r="I1294" s="2">
        <v>15.605403999999995</v>
      </c>
      <c r="J1294" s="2">
        <v>16.520356999999994</v>
      </c>
      <c r="K1294" s="17" t="s">
        <v>54</v>
      </c>
      <c r="L1294" s="17" t="s">
        <v>50</v>
      </c>
      <c r="M1294" s="17" t="s">
        <v>47</v>
      </c>
    </row>
    <row r="1295" spans="1:13" ht="13.5" x14ac:dyDescent="0.25">
      <c r="A1295" s="3">
        <v>43894</v>
      </c>
      <c r="B1295" s="2">
        <v>15.253399999999999</v>
      </c>
      <c r="C1295" s="2">
        <v>38.29687671808049</v>
      </c>
      <c r="D1295" s="2">
        <v>8.6932127221380995E-2</v>
      </c>
      <c r="E1295" s="2">
        <v>0.16057465194972584</v>
      </c>
      <c r="F1295" s="2">
        <v>15.340680000000001</v>
      </c>
      <c r="G1295" s="2">
        <v>15.399889999999999</v>
      </c>
      <c r="H1295" s="2">
        <v>15.477659999999997</v>
      </c>
      <c r="I1295" s="2">
        <v>15.592659999999997</v>
      </c>
      <c r="J1295" s="2">
        <v>16.510848999999993</v>
      </c>
      <c r="K1295" s="17" t="s">
        <v>54</v>
      </c>
      <c r="L1295" s="17" t="s">
        <v>50</v>
      </c>
      <c r="M1295" s="17" t="s">
        <v>47</v>
      </c>
    </row>
    <row r="1296" spans="1:13" ht="13.5" x14ac:dyDescent="0.25">
      <c r="A1296" s="3">
        <v>43895</v>
      </c>
      <c r="B1296" s="2">
        <v>15.253399999999999</v>
      </c>
      <c r="C1296" s="2">
        <v>38.29687671808049</v>
      </c>
      <c r="D1296" s="2">
        <v>0.102310306849553</v>
      </c>
      <c r="E1296" s="2">
        <v>0.15019560926742279</v>
      </c>
      <c r="F1296" s="2">
        <v>15.30556</v>
      </c>
      <c r="G1296" s="2">
        <v>15.36979</v>
      </c>
      <c r="H1296" s="2">
        <v>15.467624999999998</v>
      </c>
      <c r="I1296" s="2">
        <v>15.581621999999998</v>
      </c>
      <c r="J1296" s="2">
        <v>16.503573499999995</v>
      </c>
      <c r="K1296" s="17" t="s">
        <v>54</v>
      </c>
      <c r="L1296" s="17" t="s">
        <v>50</v>
      </c>
      <c r="M1296" s="17" t="s">
        <v>47</v>
      </c>
    </row>
    <row r="1297" spans="1:13" ht="13.5" x14ac:dyDescent="0.25">
      <c r="A1297" s="3">
        <v>43896</v>
      </c>
      <c r="B1297" s="2">
        <v>15.0778</v>
      </c>
      <c r="C1297" s="2">
        <v>31.994520393902931</v>
      </c>
      <c r="D1297" s="2">
        <v>0.11806118482775396</v>
      </c>
      <c r="E1297" s="2">
        <v>0.13772744997254199</v>
      </c>
      <c r="F1297" s="2">
        <v>15.233320000000001</v>
      </c>
      <c r="G1297" s="2">
        <v>15.329650000000001</v>
      </c>
      <c r="H1297" s="2">
        <v>15.444044999999999</v>
      </c>
      <c r="I1297" s="2">
        <v>15.562053999999998</v>
      </c>
      <c r="J1297" s="2">
        <v>16.496699499999998</v>
      </c>
      <c r="K1297" s="17" t="s">
        <v>54</v>
      </c>
      <c r="L1297" s="17" t="s">
        <v>50</v>
      </c>
      <c r="M1297" s="17" t="s">
        <v>47</v>
      </c>
    </row>
    <row r="1298" spans="1:13" ht="13.5" x14ac:dyDescent="0.25">
      <c r="A1298" s="3">
        <v>43899</v>
      </c>
      <c r="B1298" s="2">
        <v>15.0025</v>
      </c>
      <c r="C1298" s="2">
        <v>29.734775523302787</v>
      </c>
      <c r="D1298" s="2">
        <v>0.13920832643657022</v>
      </c>
      <c r="E1298" s="2">
        <v>0.12344956565281903</v>
      </c>
      <c r="F1298" s="2">
        <v>15.148019999999999</v>
      </c>
      <c r="G1298" s="2">
        <v>15.281980000000001</v>
      </c>
      <c r="H1298" s="2">
        <v>15.416700000000001</v>
      </c>
      <c r="I1298" s="2">
        <v>15.53797</v>
      </c>
      <c r="J1298" s="2">
        <v>16.490728499999999</v>
      </c>
      <c r="K1298" s="17" t="s">
        <v>54</v>
      </c>
      <c r="L1298" s="17" t="s">
        <v>50</v>
      </c>
      <c r="M1298" s="17" t="s">
        <v>47</v>
      </c>
    </row>
    <row r="1299" spans="1:13" ht="13.5" x14ac:dyDescent="0.25">
      <c r="A1299" s="3">
        <v>43900</v>
      </c>
      <c r="B1299" s="2">
        <v>14.696400000000001</v>
      </c>
      <c r="C1299" s="2">
        <v>22.712204606167347</v>
      </c>
      <c r="D1299" s="2">
        <v>0.16685057896271793</v>
      </c>
      <c r="E1299" s="2">
        <v>0.10844226228322594</v>
      </c>
      <c r="F1299" s="2">
        <v>15.056699999999998</v>
      </c>
      <c r="G1299" s="2">
        <v>15.213740000000001</v>
      </c>
      <c r="H1299" s="2">
        <v>15.3743</v>
      </c>
      <c r="I1299" s="2">
        <v>15.505255999999999</v>
      </c>
      <c r="J1299" s="2">
        <v>16.482674999999997</v>
      </c>
      <c r="K1299" s="17" t="s">
        <v>54</v>
      </c>
      <c r="L1299" s="17" t="s">
        <v>50</v>
      </c>
      <c r="M1299" s="17" t="s">
        <v>47</v>
      </c>
    </row>
    <row r="1300" spans="1:13" ht="13.5" x14ac:dyDescent="0.25">
      <c r="A1300" s="3">
        <v>43901</v>
      </c>
      <c r="B1300" s="2">
        <v>14.847</v>
      </c>
      <c r="C1300" s="2">
        <v>31.307962827114963</v>
      </c>
      <c r="D1300" s="2">
        <v>0.18708880440100728</v>
      </c>
      <c r="E1300" s="2">
        <v>9.3050652307372056E-2</v>
      </c>
      <c r="F1300" s="2">
        <v>14.97542</v>
      </c>
      <c r="G1300" s="2">
        <v>15.158049999999999</v>
      </c>
      <c r="H1300" s="2">
        <v>15.339429999999998</v>
      </c>
      <c r="I1300" s="2">
        <v>15.464011999999999</v>
      </c>
      <c r="J1300" s="2">
        <v>16.476377999999997</v>
      </c>
      <c r="K1300" s="17" t="s">
        <v>54</v>
      </c>
      <c r="L1300" s="17" t="s">
        <v>50</v>
      </c>
      <c r="M1300" s="17" t="s">
        <v>47</v>
      </c>
    </row>
    <row r="1301" spans="1:13" ht="13.5" x14ac:dyDescent="0.25">
      <c r="A1301" s="3">
        <v>43902</v>
      </c>
      <c r="B1301" s="2">
        <v>14.5509</v>
      </c>
      <c r="C1301" s="2">
        <v>25.340535052324938</v>
      </c>
      <c r="D1301" s="2">
        <v>0.23295420832672065</v>
      </c>
      <c r="E1301" s="2">
        <v>7.9719035631610494E-2</v>
      </c>
      <c r="F1301" s="2">
        <v>14.834920000000002</v>
      </c>
      <c r="G1301" s="2">
        <v>15.070240000000002</v>
      </c>
      <c r="H1301" s="2">
        <v>15.289755</v>
      </c>
      <c r="I1301" s="2">
        <v>15.426981999999999</v>
      </c>
      <c r="J1301" s="2">
        <v>16.468098999999999</v>
      </c>
      <c r="K1301" s="17" t="s">
        <v>54</v>
      </c>
      <c r="L1301" s="17" t="s">
        <v>50</v>
      </c>
      <c r="M1301" s="17" t="s">
        <v>47</v>
      </c>
    </row>
    <row r="1302" spans="1:13" ht="13.5" x14ac:dyDescent="0.25">
      <c r="A1302" s="3">
        <v>43903</v>
      </c>
      <c r="B1302" s="2">
        <v>13.677899999999999</v>
      </c>
      <c r="C1302" s="2">
        <v>15.786610937944886</v>
      </c>
      <c r="D1302" s="2">
        <v>0.3424458586009802</v>
      </c>
      <c r="E1302" s="2">
        <v>6.5387205406985116E-2</v>
      </c>
      <c r="F1302" s="2">
        <v>14.554939999999998</v>
      </c>
      <c r="G1302" s="2">
        <v>14.894129999999999</v>
      </c>
      <c r="H1302" s="2">
        <v>15.190909999999999</v>
      </c>
      <c r="I1302" s="2">
        <v>15.379415999999999</v>
      </c>
      <c r="J1302" s="2">
        <v>16.454451499999998</v>
      </c>
      <c r="K1302" s="17" t="s">
        <v>54</v>
      </c>
      <c r="L1302" s="17" t="s">
        <v>52</v>
      </c>
      <c r="M1302" s="17" t="s">
        <v>47</v>
      </c>
    </row>
    <row r="1303" spans="1:13" ht="13.5" x14ac:dyDescent="0.25">
      <c r="A1303" s="3">
        <v>43906</v>
      </c>
      <c r="B1303" s="2">
        <v>12.9453</v>
      </c>
      <c r="C1303" s="2">
        <v>11.774686713602435</v>
      </c>
      <c r="D1303" s="2">
        <v>0.49712511897424783</v>
      </c>
      <c r="E1303" s="2">
        <v>5.2736825128393193E-2</v>
      </c>
      <c r="F1303" s="2">
        <v>14.1435</v>
      </c>
      <c r="G1303" s="2">
        <v>14.645759999999999</v>
      </c>
      <c r="H1303" s="2">
        <v>15.060454999999999</v>
      </c>
      <c r="I1303" s="2">
        <v>15.323219999999997</v>
      </c>
      <c r="J1303" s="2">
        <v>16.4363885</v>
      </c>
      <c r="K1303" s="17" t="s">
        <v>54</v>
      </c>
      <c r="L1303" s="17" t="s">
        <v>52</v>
      </c>
      <c r="M1303" s="17" t="s">
        <v>47</v>
      </c>
    </row>
    <row r="1304" spans="1:13" ht="13.5" x14ac:dyDescent="0.25">
      <c r="A1304" s="3">
        <v>43907</v>
      </c>
      <c r="B1304" s="2">
        <v>12.363300000000001</v>
      </c>
      <c r="C1304" s="2">
        <v>9.6718159104184451</v>
      </c>
      <c r="D1304" s="2">
        <v>0.64160117631542057</v>
      </c>
      <c r="E1304" s="2">
        <v>4.3238856602367301E-2</v>
      </c>
      <c r="F1304" s="2">
        <v>13.676880000000001</v>
      </c>
      <c r="G1304" s="2">
        <v>14.366789999999998</v>
      </c>
      <c r="H1304" s="2">
        <v>14.898389999999997</v>
      </c>
      <c r="I1304" s="2">
        <v>15.259397999999997</v>
      </c>
      <c r="J1304" s="2">
        <v>16.415415499999998</v>
      </c>
      <c r="K1304" s="17" t="s">
        <v>54</v>
      </c>
      <c r="L1304" s="17" t="s">
        <v>52</v>
      </c>
      <c r="M1304" s="17" t="s">
        <v>47</v>
      </c>
    </row>
    <row r="1305" spans="1:13" ht="13.5" x14ac:dyDescent="0.25">
      <c r="A1305" s="3">
        <v>43908</v>
      </c>
      <c r="B1305" s="2">
        <v>12.3432</v>
      </c>
      <c r="C1305" s="2">
        <v>9.6079963489107172</v>
      </c>
      <c r="D1305" s="2">
        <v>0.79620946994380049</v>
      </c>
      <c r="E1305" s="2">
        <v>3.4766478165121073E-2</v>
      </c>
      <c r="F1305" s="2">
        <v>13.176120000000001</v>
      </c>
      <c r="G1305" s="2">
        <v>14.07577</v>
      </c>
      <c r="H1305" s="2">
        <v>14.737829999999999</v>
      </c>
      <c r="I1305" s="2">
        <v>15.19989</v>
      </c>
      <c r="J1305" s="2">
        <v>16.393839999999997</v>
      </c>
      <c r="K1305" s="17" t="s">
        <v>54</v>
      </c>
      <c r="L1305" s="17" t="s">
        <v>52</v>
      </c>
      <c r="M1305" s="17" t="s">
        <v>47</v>
      </c>
    </row>
    <row r="1306" spans="1:13" ht="13.5" x14ac:dyDescent="0.25">
      <c r="A1306" s="3">
        <v>43909</v>
      </c>
      <c r="B1306" s="2">
        <v>12.6442</v>
      </c>
      <c r="C1306" s="2">
        <v>18.301864707411966</v>
      </c>
      <c r="D1306" s="2">
        <v>0.91913608780143363</v>
      </c>
      <c r="E1306" s="2">
        <v>2.7252129358201628E-2</v>
      </c>
      <c r="F1306" s="2">
        <v>12.794779999999999</v>
      </c>
      <c r="G1306" s="2">
        <v>13.814850000000002</v>
      </c>
      <c r="H1306" s="2">
        <v>14.592320000000004</v>
      </c>
      <c r="I1306" s="2">
        <v>15.151720000000001</v>
      </c>
      <c r="J1306" s="2">
        <v>16.3722645</v>
      </c>
      <c r="K1306" s="17" t="s">
        <v>54</v>
      </c>
      <c r="L1306" s="17" t="s">
        <v>52</v>
      </c>
      <c r="M1306" s="17" t="s">
        <v>47</v>
      </c>
    </row>
    <row r="1307" spans="1:13" ht="13.5" x14ac:dyDescent="0.25">
      <c r="A1307" s="3">
        <v>43913</v>
      </c>
      <c r="B1307" s="2">
        <v>12.844900000000001</v>
      </c>
      <c r="C1307" s="2">
        <v>23.57971719126401</v>
      </c>
      <c r="D1307" s="2">
        <v>0.99282405235882187</v>
      </c>
      <c r="E1307" s="2">
        <v>2.0620369819751513E-2</v>
      </c>
      <c r="F1307" s="2">
        <v>12.628179999999999</v>
      </c>
      <c r="G1307" s="2">
        <v>13.591559999999998</v>
      </c>
      <c r="H1307" s="2">
        <v>14.460605000000005</v>
      </c>
      <c r="I1307" s="2">
        <v>15.107364000000002</v>
      </c>
      <c r="J1307" s="2">
        <v>16.350814</v>
      </c>
      <c r="K1307" s="17" t="s">
        <v>54</v>
      </c>
      <c r="L1307" s="17" t="s">
        <v>52</v>
      </c>
      <c r="M1307" s="17" t="s">
        <v>47</v>
      </c>
    </row>
    <row r="1308" spans="1:13" ht="13.5" x14ac:dyDescent="0.25">
      <c r="A1308" s="3">
        <v>43914</v>
      </c>
      <c r="B1308" s="2">
        <v>13.0456</v>
      </c>
      <c r="C1308" s="2">
        <v>28.550544870363325</v>
      </c>
      <c r="D1308" s="2">
        <v>1.0382374257031142</v>
      </c>
      <c r="E1308" s="2">
        <v>1.4711281844591672E-2</v>
      </c>
      <c r="F1308" s="2">
        <v>12.648239999999999</v>
      </c>
      <c r="G1308" s="2">
        <v>13.395869999999999</v>
      </c>
      <c r="H1308" s="2">
        <v>14.338925</v>
      </c>
      <c r="I1308" s="2">
        <v>15.064514000000001</v>
      </c>
      <c r="J1308" s="2">
        <v>16.328260000000004</v>
      </c>
      <c r="K1308" s="17" t="s">
        <v>54</v>
      </c>
      <c r="L1308" s="17" t="s">
        <v>50</v>
      </c>
      <c r="M1308" s="17" t="s">
        <v>55</v>
      </c>
    </row>
    <row r="1309" spans="1:13" ht="13.5" x14ac:dyDescent="0.25">
      <c r="A1309" s="3">
        <v>43915</v>
      </c>
      <c r="B1309" s="2">
        <v>13.2464</v>
      </c>
      <c r="C1309" s="2">
        <v>33.230072254099866</v>
      </c>
      <c r="D1309" s="2">
        <v>1.0223204113637063</v>
      </c>
      <c r="E1309" s="2">
        <v>1.1086940129235039E-2</v>
      </c>
      <c r="F1309" s="2">
        <v>12.824860000000001</v>
      </c>
      <c r="G1309" s="2">
        <v>13.250869999999997</v>
      </c>
      <c r="H1309" s="2">
        <v>14.232305000000002</v>
      </c>
      <c r="I1309" s="2">
        <v>15.016648000000002</v>
      </c>
      <c r="J1309" s="2">
        <v>16.306735000000003</v>
      </c>
      <c r="K1309" s="17" t="s">
        <v>48</v>
      </c>
      <c r="L1309" s="17" t="s">
        <v>49</v>
      </c>
      <c r="M1309" s="17" t="s">
        <v>51</v>
      </c>
    </row>
    <row r="1310" spans="1:13" ht="13.5" x14ac:dyDescent="0.25">
      <c r="A1310" s="3">
        <v>43916</v>
      </c>
      <c r="B1310" s="2">
        <v>13.3467</v>
      </c>
      <c r="C1310" s="2">
        <v>35.50238768237196</v>
      </c>
      <c r="D1310" s="2">
        <v>1.0304632586890836</v>
      </c>
      <c r="E1310" s="2">
        <v>1.4133431783154635E-2</v>
      </c>
      <c r="F1310" s="2">
        <v>13.025560000000002</v>
      </c>
      <c r="G1310" s="2">
        <v>13.10084</v>
      </c>
      <c r="H1310" s="2">
        <v>14.129445</v>
      </c>
      <c r="I1310" s="2">
        <v>14.970486000000003</v>
      </c>
      <c r="J1310" s="2">
        <v>16.286915500000006</v>
      </c>
      <c r="K1310" s="17" t="s">
        <v>48</v>
      </c>
      <c r="L1310" s="17" t="s">
        <v>49</v>
      </c>
      <c r="M1310" s="17" t="s">
        <v>51</v>
      </c>
    </row>
    <row r="1311" spans="1:13" ht="13.5" x14ac:dyDescent="0.25">
      <c r="A1311" s="3">
        <v>43917</v>
      </c>
      <c r="B1311" s="2">
        <v>13.4671</v>
      </c>
      <c r="C1311" s="2">
        <v>38.220349763086539</v>
      </c>
      <c r="D1311" s="2">
        <v>0.98772488256293833</v>
      </c>
      <c r="E1311" s="2">
        <v>1.6175197366937785E-2</v>
      </c>
      <c r="F1311" s="2">
        <v>13.19014</v>
      </c>
      <c r="G1311" s="2">
        <v>12.992459999999998</v>
      </c>
      <c r="H1311" s="2">
        <v>14.031350000000003</v>
      </c>
      <c r="I1311" s="2">
        <v>14.92864</v>
      </c>
      <c r="J1311" s="2">
        <v>16.265013500000002</v>
      </c>
      <c r="K1311" s="17" t="s">
        <v>48</v>
      </c>
      <c r="L1311" s="17" t="s">
        <v>49</v>
      </c>
      <c r="M1311" s="17" t="s">
        <v>51</v>
      </c>
    </row>
    <row r="1312" spans="1:13" ht="13.5" x14ac:dyDescent="0.25">
      <c r="A1312" s="3">
        <v>43920</v>
      </c>
      <c r="B1312" s="2">
        <v>13.5474</v>
      </c>
      <c r="C1312" s="2">
        <v>40.035318014519177</v>
      </c>
      <c r="D1312" s="2">
        <v>0.81507943252036874</v>
      </c>
      <c r="E1312" s="2">
        <v>1.7493007451959607E-2</v>
      </c>
      <c r="F1312" s="2">
        <v>13.330639999999999</v>
      </c>
      <c r="G1312" s="2">
        <v>12.979409999999998</v>
      </c>
      <c r="H1312" s="2">
        <v>13.936769999999999</v>
      </c>
      <c r="I1312" s="2">
        <v>14.889002000000003</v>
      </c>
      <c r="J1312" s="2">
        <v>16.243814500000003</v>
      </c>
      <c r="K1312" s="17" t="s">
        <v>48</v>
      </c>
      <c r="L1312" s="17" t="s">
        <v>49</v>
      </c>
      <c r="M1312" s="17" t="s">
        <v>51</v>
      </c>
    </row>
    <row r="1313" spans="1:13" ht="13.5" x14ac:dyDescent="0.25">
      <c r="A1313" s="3">
        <v>43921</v>
      </c>
      <c r="B1313" s="2">
        <v>13.868499999999999</v>
      </c>
      <c r="C1313" s="2">
        <v>46.769620136656549</v>
      </c>
      <c r="D1313" s="2">
        <v>0.53552155077738384</v>
      </c>
      <c r="E1313" s="2">
        <v>1.8579614342527612E-2</v>
      </c>
      <c r="F1313" s="2">
        <v>13.49522</v>
      </c>
      <c r="G1313" s="2">
        <v>13.071729999999999</v>
      </c>
      <c r="H1313" s="2">
        <v>13.858744999999999</v>
      </c>
      <c r="I1313" s="2">
        <v>14.853276000000003</v>
      </c>
      <c r="J1313" s="2">
        <v>16.223593500000003</v>
      </c>
      <c r="K1313" s="17" t="s">
        <v>48</v>
      </c>
      <c r="L1313" s="17" t="s">
        <v>49</v>
      </c>
      <c r="M1313" s="17" t="s">
        <v>51</v>
      </c>
    </row>
    <row r="1314" spans="1:13" ht="13.5" x14ac:dyDescent="0.25">
      <c r="A1314" s="3">
        <v>43922</v>
      </c>
      <c r="B1314" s="2">
        <v>13.8485</v>
      </c>
      <c r="C1314" s="2">
        <v>46.419935967033688</v>
      </c>
      <c r="D1314" s="2">
        <v>0.21181413287871997</v>
      </c>
      <c r="E1314" s="2">
        <v>1.5993053252923575E-2</v>
      </c>
      <c r="F1314" s="2">
        <v>13.615639999999999</v>
      </c>
      <c r="G1314" s="2">
        <v>13.220249999999998</v>
      </c>
      <c r="H1314" s="2">
        <v>13.793519999999997</v>
      </c>
      <c r="I1314" s="2">
        <v>14.819158000000002</v>
      </c>
      <c r="J1314" s="2">
        <v>16.202921500000006</v>
      </c>
      <c r="K1314" s="17" t="s">
        <v>48</v>
      </c>
      <c r="L1314" s="17" t="s">
        <v>49</v>
      </c>
      <c r="M1314" s="17" t="s">
        <v>51</v>
      </c>
    </row>
    <row r="1315" spans="1:13" ht="13.5" x14ac:dyDescent="0.25">
      <c r="A1315" s="3">
        <v>43923</v>
      </c>
      <c r="B1315" s="2">
        <v>13.436999999999999</v>
      </c>
      <c r="C1315" s="2">
        <v>39.822630399869688</v>
      </c>
      <c r="D1315" s="2">
        <v>-3.375280858466212E-2</v>
      </c>
      <c r="E1315" s="2">
        <v>1.3336353490409023E-2</v>
      </c>
      <c r="F1315" s="2">
        <v>13.633699999999999</v>
      </c>
      <c r="G1315" s="2">
        <v>13.32963</v>
      </c>
      <c r="H1315" s="2">
        <v>13.702700000000002</v>
      </c>
      <c r="I1315" s="2">
        <v>14.776307999999998</v>
      </c>
      <c r="J1315" s="2">
        <v>16.180417500000004</v>
      </c>
      <c r="K1315" s="17" t="s">
        <v>54</v>
      </c>
      <c r="L1315" s="17" t="s">
        <v>52</v>
      </c>
      <c r="M1315" s="17" t="s">
        <v>55</v>
      </c>
    </row>
    <row r="1316" spans="1:13" ht="13.5" x14ac:dyDescent="0.25">
      <c r="A1316" s="3">
        <v>43924</v>
      </c>
      <c r="B1316" s="2">
        <v>13.442</v>
      </c>
      <c r="C1316" s="2">
        <v>39.93433554997624</v>
      </c>
      <c r="D1316" s="2">
        <v>-0.19229154837979401</v>
      </c>
      <c r="E1316" s="2">
        <v>1.0203140009369935E-2</v>
      </c>
      <c r="F1316" s="2">
        <v>13.628679999999999</v>
      </c>
      <c r="G1316" s="2">
        <v>13.409409999999999</v>
      </c>
      <c r="H1316" s="2">
        <v>13.612130000000002</v>
      </c>
      <c r="I1316" s="2">
        <v>14.735062000000001</v>
      </c>
      <c r="J1316" s="2">
        <v>16.158064000000007</v>
      </c>
      <c r="K1316" s="17" t="s">
        <v>54</v>
      </c>
      <c r="L1316" s="17" t="s">
        <v>52</v>
      </c>
      <c r="M1316" s="17" t="s">
        <v>47</v>
      </c>
    </row>
    <row r="1317" spans="1:13" ht="13.5" x14ac:dyDescent="0.25">
      <c r="A1317" s="3">
        <v>43927</v>
      </c>
      <c r="B1317" s="2">
        <v>13.6478</v>
      </c>
      <c r="C1317" s="2">
        <v>44.500864971051541</v>
      </c>
      <c r="D1317" s="2">
        <v>-0.307770714334616</v>
      </c>
      <c r="E1317" s="2">
        <v>7.1174923345075029E-3</v>
      </c>
      <c r="F1317" s="2">
        <v>13.648759999999999</v>
      </c>
      <c r="G1317" s="2">
        <v>13.489699999999999</v>
      </c>
      <c r="H1317" s="2">
        <v>13.540630000000002</v>
      </c>
      <c r="I1317" s="2">
        <v>14.695123999999998</v>
      </c>
      <c r="J1317" s="2">
        <v>16.136739500000008</v>
      </c>
      <c r="K1317" s="17" t="s">
        <v>54</v>
      </c>
      <c r="L1317" s="17" t="s">
        <v>52</v>
      </c>
      <c r="M1317" s="17" t="s">
        <v>55</v>
      </c>
    </row>
    <row r="1318" spans="1:13" ht="13.5" x14ac:dyDescent="0.25">
      <c r="A1318" s="3">
        <v>43928</v>
      </c>
      <c r="B1318" s="2">
        <v>13.351699999999999</v>
      </c>
      <c r="C1318" s="2">
        <v>39.811188936263378</v>
      </c>
      <c r="D1318" s="2">
        <v>-0.35107808692788467</v>
      </c>
      <c r="E1318" s="2">
        <v>4.2394412428614376E-3</v>
      </c>
      <c r="F1318" s="2">
        <v>13.545399999999997</v>
      </c>
      <c r="G1318" s="2">
        <v>13.52031</v>
      </c>
      <c r="H1318" s="2">
        <v>13.458090000000002</v>
      </c>
      <c r="I1318" s="2">
        <v>14.651069999999999</v>
      </c>
      <c r="J1318" s="2">
        <v>16.113683500000008</v>
      </c>
      <c r="K1318" s="17" t="s">
        <v>54</v>
      </c>
      <c r="L1318" s="17" t="s">
        <v>52</v>
      </c>
      <c r="M1318" s="17" t="s">
        <v>47</v>
      </c>
    </row>
    <row r="1319" spans="1:13" ht="13.5" x14ac:dyDescent="0.25">
      <c r="A1319" s="3">
        <v>43929</v>
      </c>
      <c r="B1319" s="2">
        <v>13.3467</v>
      </c>
      <c r="C1319" s="2">
        <v>39.73503991532904</v>
      </c>
      <c r="D1319" s="2">
        <v>-0.35323311574679472</v>
      </c>
      <c r="E1319" s="2">
        <v>-2.2561715712928745E-3</v>
      </c>
      <c r="F1319" s="2">
        <v>13.445040000000001</v>
      </c>
      <c r="G1319" s="2">
        <v>13.530340000000001</v>
      </c>
      <c r="H1319" s="2">
        <v>13.390604999999999</v>
      </c>
      <c r="I1319" s="2">
        <v>14.608922000000002</v>
      </c>
      <c r="J1319" s="2">
        <v>16.091104500000007</v>
      </c>
      <c r="K1319" s="17" t="s">
        <v>54</v>
      </c>
      <c r="L1319" s="17" t="s">
        <v>52</v>
      </c>
      <c r="M1319" s="17" t="s">
        <v>47</v>
      </c>
    </row>
    <row r="1320" spans="1:13" ht="13.5" x14ac:dyDescent="0.25">
      <c r="A1320" s="3">
        <v>43934</v>
      </c>
      <c r="B1320" s="2">
        <v>13.3467</v>
      </c>
      <c r="C1320" s="2">
        <v>39.73503991532904</v>
      </c>
      <c r="D1320" s="2">
        <v>-0.33660833073885321</v>
      </c>
      <c r="E1320" s="2">
        <v>-1.9435258362410668E-2</v>
      </c>
      <c r="F1320" s="2">
        <v>13.42698</v>
      </c>
      <c r="G1320" s="2">
        <v>13.530340000000001</v>
      </c>
      <c r="H1320" s="2">
        <v>13.31559</v>
      </c>
      <c r="I1320" s="2">
        <v>14.566774000000004</v>
      </c>
      <c r="J1320" s="2">
        <v>16.068274500000008</v>
      </c>
      <c r="K1320" s="17" t="s">
        <v>48</v>
      </c>
      <c r="L1320" s="17" t="s">
        <v>50</v>
      </c>
      <c r="M1320" s="17" t="s">
        <v>53</v>
      </c>
    </row>
    <row r="1321" spans="1:13" ht="13.5" x14ac:dyDescent="0.25">
      <c r="A1321" s="3">
        <v>43935</v>
      </c>
      <c r="B1321" s="2">
        <v>13.5474</v>
      </c>
      <c r="C1321" s="2">
        <v>44.662524286261572</v>
      </c>
      <c r="D1321" s="2">
        <v>-0.31609081165013997</v>
      </c>
      <c r="E1321" s="2">
        <v>-3.3405458746934971E-2</v>
      </c>
      <c r="F1321" s="2">
        <v>13.448059999999998</v>
      </c>
      <c r="G1321" s="2">
        <v>13.53837</v>
      </c>
      <c r="H1321" s="2">
        <v>13.265414999999999</v>
      </c>
      <c r="I1321" s="2">
        <v>14.528640000000005</v>
      </c>
      <c r="J1321" s="2">
        <v>16.046448000000005</v>
      </c>
      <c r="K1321" s="17" t="s">
        <v>48</v>
      </c>
      <c r="L1321" s="17" t="s">
        <v>50</v>
      </c>
      <c r="M1321" s="17" t="s">
        <v>51</v>
      </c>
    </row>
    <row r="1322" spans="1:13" ht="13.5" x14ac:dyDescent="0.25">
      <c r="A1322" s="3">
        <v>43936</v>
      </c>
      <c r="B1322" s="2">
        <v>13.687900000000001</v>
      </c>
      <c r="C1322" s="2">
        <v>47.87555907040943</v>
      </c>
      <c r="D1322" s="2">
        <v>-0.29538231878405163</v>
      </c>
      <c r="E1322" s="2">
        <v>-4.3815171770993686E-2</v>
      </c>
      <c r="F1322" s="2">
        <v>13.45608</v>
      </c>
      <c r="G1322" s="2">
        <v>13.552419999999998</v>
      </c>
      <c r="H1322" s="2">
        <v>13.265915000000001</v>
      </c>
      <c r="I1322" s="2">
        <v>14.493316000000004</v>
      </c>
      <c r="J1322" s="2">
        <v>16.025575000000003</v>
      </c>
      <c r="K1322" s="17" t="s">
        <v>48</v>
      </c>
      <c r="L1322" s="17" t="s">
        <v>50</v>
      </c>
      <c r="M1322" s="17" t="s">
        <v>51</v>
      </c>
    </row>
    <row r="1323" spans="1:13" ht="13.5" x14ac:dyDescent="0.25">
      <c r="A1323" s="3">
        <v>43937</v>
      </c>
      <c r="B1323" s="2">
        <v>13.687900000000001</v>
      </c>
      <c r="C1323" s="2">
        <v>47.87555907040943</v>
      </c>
      <c r="D1323" s="2">
        <v>-0.22799267544128732</v>
      </c>
      <c r="E1323" s="2">
        <v>-4.9420274890887843E-2</v>
      </c>
      <c r="F1323" s="2">
        <v>13.523320000000002</v>
      </c>
      <c r="G1323" s="2">
        <v>13.534359999999998</v>
      </c>
      <c r="H1323" s="2">
        <v>13.303045000000001</v>
      </c>
      <c r="I1323" s="2">
        <v>14.453978000000005</v>
      </c>
      <c r="J1323" s="2">
        <v>16.005705500000005</v>
      </c>
      <c r="K1323" s="17" t="s">
        <v>48</v>
      </c>
      <c r="L1323" s="17" t="s">
        <v>50</v>
      </c>
      <c r="M1323" s="17" t="s">
        <v>51</v>
      </c>
    </row>
    <row r="1324" spans="1:13" ht="13.5" x14ac:dyDescent="0.25">
      <c r="A1324" s="3">
        <v>43938</v>
      </c>
      <c r="B1324" s="2">
        <v>13.7331</v>
      </c>
      <c r="C1324" s="2">
        <v>48.980810574441797</v>
      </c>
      <c r="D1324" s="2">
        <v>-0.17696326626457548</v>
      </c>
      <c r="E1324" s="2">
        <v>-5.2601889987320405E-2</v>
      </c>
      <c r="F1324" s="2">
        <v>13.6006</v>
      </c>
      <c r="G1324" s="2">
        <v>13.522819999999999</v>
      </c>
      <c r="H1324" s="2">
        <v>13.371535</v>
      </c>
      <c r="I1324" s="2">
        <v>14.417552000000006</v>
      </c>
      <c r="J1324" s="2">
        <v>15.985334500000004</v>
      </c>
      <c r="K1324" s="17" t="s">
        <v>48</v>
      </c>
      <c r="L1324" s="17" t="s">
        <v>50</v>
      </c>
      <c r="M1324" s="17" t="s">
        <v>51</v>
      </c>
    </row>
    <row r="1325" spans="1:13" ht="13.5" x14ac:dyDescent="0.25">
      <c r="A1325" s="3">
        <v>43941</v>
      </c>
      <c r="B1325" s="2">
        <v>13.697900000000001</v>
      </c>
      <c r="C1325" s="2">
        <v>48.124996687488313</v>
      </c>
      <c r="D1325" s="2">
        <v>-0.19435146971570383</v>
      </c>
      <c r="E1325" s="2">
        <v>-5.242227831758299E-2</v>
      </c>
      <c r="F1325" s="2">
        <v>13.670840000000002</v>
      </c>
      <c r="G1325" s="2">
        <v>13.548910000000001</v>
      </c>
      <c r="H1325" s="2">
        <v>13.439270000000002</v>
      </c>
      <c r="I1325" s="2">
        <v>14.381926000000004</v>
      </c>
      <c r="J1325" s="2">
        <v>15.964762500000004</v>
      </c>
      <c r="K1325" s="17" t="s">
        <v>54</v>
      </c>
      <c r="L1325" s="17" t="s">
        <v>50</v>
      </c>
      <c r="M1325" s="17" t="s">
        <v>55</v>
      </c>
    </row>
    <row r="1326" spans="1:13" ht="13.5" x14ac:dyDescent="0.25">
      <c r="A1326" s="3">
        <v>43942</v>
      </c>
      <c r="B1326" s="2">
        <v>13.7029</v>
      </c>
      <c r="C1326" s="2">
        <v>48.263278254453866</v>
      </c>
      <c r="D1326" s="2">
        <v>-0.20833423344846302</v>
      </c>
      <c r="E1326" s="2">
        <v>-4.9105849392893079E-2</v>
      </c>
      <c r="F1326" s="2">
        <v>13.701940000000002</v>
      </c>
      <c r="G1326" s="2">
        <v>13.574999999999999</v>
      </c>
      <c r="H1326" s="2">
        <v>13.492205000000002</v>
      </c>
      <c r="I1326" s="2">
        <v>14.346902000000005</v>
      </c>
      <c r="J1326" s="2">
        <v>15.944968000000003</v>
      </c>
      <c r="K1326" s="17" t="s">
        <v>54</v>
      </c>
      <c r="L1326" s="17" t="s">
        <v>50</v>
      </c>
      <c r="M1326" s="17" t="s">
        <v>55</v>
      </c>
    </row>
    <row r="1327" spans="1:13" ht="13.5" x14ac:dyDescent="0.25">
      <c r="A1327" s="3">
        <v>43943</v>
      </c>
      <c r="B1327" s="2">
        <v>13.798299999999999</v>
      </c>
      <c r="C1327" s="2">
        <v>50.949915131548572</v>
      </c>
      <c r="D1327" s="2">
        <v>-0.19529355849893193</v>
      </c>
      <c r="E1327" s="2">
        <v>-4.3921835900141738E-2</v>
      </c>
      <c r="F1327" s="2">
        <v>13.724019999999999</v>
      </c>
      <c r="G1327" s="2">
        <v>13.590050000000002</v>
      </c>
      <c r="H1327" s="2">
        <v>13.539875</v>
      </c>
      <c r="I1327" s="2">
        <v>14.311880000000004</v>
      </c>
      <c r="J1327" s="2">
        <v>15.926152500000001</v>
      </c>
      <c r="K1327" s="17" t="s">
        <v>54</v>
      </c>
      <c r="L1327" s="17" t="s">
        <v>50</v>
      </c>
      <c r="M1327" s="17" t="s">
        <v>55</v>
      </c>
    </row>
    <row r="1328" spans="1:13" ht="13.5" x14ac:dyDescent="0.25">
      <c r="A1328" s="3">
        <v>43944</v>
      </c>
      <c r="B1328" s="2">
        <v>13.823399999999999</v>
      </c>
      <c r="C1328" s="2">
        <v>51.661155438209775</v>
      </c>
      <c r="D1328" s="2">
        <v>-0.23197914298577871</v>
      </c>
      <c r="E1328" s="2">
        <v>-3.8423348830675226E-2</v>
      </c>
      <c r="F1328" s="2">
        <v>13.751119999999997</v>
      </c>
      <c r="G1328" s="2">
        <v>13.637220000000003</v>
      </c>
      <c r="H1328" s="2">
        <v>13.578765000000001</v>
      </c>
      <c r="I1328" s="2">
        <v>14.277360000000003</v>
      </c>
      <c r="J1328" s="2">
        <v>15.909017500000003</v>
      </c>
      <c r="K1328" s="17" t="s">
        <v>48</v>
      </c>
      <c r="L1328" s="17" t="s">
        <v>50</v>
      </c>
      <c r="M1328" s="17" t="s">
        <v>51</v>
      </c>
    </row>
    <row r="1329" spans="1:13" ht="13.5" x14ac:dyDescent="0.25">
      <c r="A1329" s="3">
        <v>43945</v>
      </c>
      <c r="B1329" s="2">
        <v>14.049200000000001</v>
      </c>
      <c r="C1329" s="2">
        <v>57.615314854236985</v>
      </c>
      <c r="D1329" s="2">
        <v>-0.28094842834743083</v>
      </c>
      <c r="E1329" s="2">
        <v>-3.2088421009460355E-2</v>
      </c>
      <c r="F1329" s="2">
        <v>13.814340000000001</v>
      </c>
      <c r="G1329" s="2">
        <v>13.707470000000001</v>
      </c>
      <c r="H1329" s="2">
        <v>13.618905000000003</v>
      </c>
      <c r="I1329" s="2">
        <v>14.247456000000005</v>
      </c>
      <c r="J1329" s="2">
        <v>15.891958000000004</v>
      </c>
      <c r="K1329" s="17" t="s">
        <v>48</v>
      </c>
      <c r="L1329" s="17" t="s">
        <v>50</v>
      </c>
      <c r="M1329" s="17" t="s">
        <v>51</v>
      </c>
    </row>
    <row r="1330" spans="1:13" ht="13.5" x14ac:dyDescent="0.25">
      <c r="A1330" s="3">
        <v>43948</v>
      </c>
      <c r="B1330" s="2">
        <v>14.340199999999999</v>
      </c>
      <c r="C1330" s="2">
        <v>63.803271326132482</v>
      </c>
      <c r="D1330" s="2">
        <v>-0.34567423963251187</v>
      </c>
      <c r="E1330" s="2">
        <v>-3.3118037261516742E-2</v>
      </c>
      <c r="F1330" s="2">
        <v>13.9428</v>
      </c>
      <c r="G1330" s="2">
        <v>13.806819999999998</v>
      </c>
      <c r="H1330" s="2">
        <v>13.668580000000002</v>
      </c>
      <c r="I1330" s="2">
        <v>14.223372000000005</v>
      </c>
      <c r="J1330" s="2">
        <v>15.876604500000006</v>
      </c>
      <c r="K1330" s="17" t="s">
        <v>48</v>
      </c>
      <c r="L1330" s="17" t="s">
        <v>50</v>
      </c>
      <c r="M1330" s="17" t="s">
        <v>51</v>
      </c>
    </row>
    <row r="1331" spans="1:13" ht="13.5" x14ac:dyDescent="0.25">
      <c r="A1331" s="3">
        <v>43949</v>
      </c>
      <c r="B1331" s="2">
        <v>14.7315</v>
      </c>
      <c r="C1331" s="2">
        <v>70.120338608875372</v>
      </c>
      <c r="D1331" s="2">
        <v>-0.40187623719623744</v>
      </c>
      <c r="E1331" s="2">
        <v>-3.9494435072754366E-2</v>
      </c>
      <c r="F1331" s="2">
        <v>14.14852</v>
      </c>
      <c r="G1331" s="2">
        <v>13.925230000000003</v>
      </c>
      <c r="H1331" s="2">
        <v>13.731800000000002</v>
      </c>
      <c r="I1331" s="2">
        <v>14.207114000000006</v>
      </c>
      <c r="J1331" s="2">
        <v>15.863458500000004</v>
      </c>
      <c r="K1331" s="17" t="s">
        <v>48</v>
      </c>
      <c r="L1331" s="17" t="s">
        <v>50</v>
      </c>
      <c r="M1331" s="17" t="s">
        <v>51</v>
      </c>
    </row>
    <row r="1332" spans="1:13" ht="13.5" x14ac:dyDescent="0.25">
      <c r="A1332" s="3">
        <v>43950</v>
      </c>
      <c r="B1332" s="2">
        <v>14.5509</v>
      </c>
      <c r="C1332" s="2">
        <v>64.523335222285667</v>
      </c>
      <c r="D1332" s="2">
        <v>-0.4198302097923623</v>
      </c>
      <c r="E1332" s="2">
        <v>-5.9834396061298777E-2</v>
      </c>
      <c r="F1332" s="2">
        <v>14.29904</v>
      </c>
      <c r="G1332" s="2">
        <v>14.011529999999999</v>
      </c>
      <c r="H1332" s="2">
        <v>13.781975000000003</v>
      </c>
      <c r="I1332" s="2">
        <v>14.185036000000004</v>
      </c>
      <c r="J1332" s="2">
        <v>15.849685000000001</v>
      </c>
      <c r="K1332" s="17" t="s">
        <v>48</v>
      </c>
      <c r="L1332" s="17" t="s">
        <v>50</v>
      </c>
      <c r="M1332" s="17" t="s">
        <v>51</v>
      </c>
    </row>
    <row r="1333" spans="1:13" ht="13.5" x14ac:dyDescent="0.25">
      <c r="A1333" s="3">
        <v>43951</v>
      </c>
      <c r="B1333" s="2">
        <v>14.651300000000001</v>
      </c>
      <c r="C1333" s="2">
        <v>66.14134775828407</v>
      </c>
      <c r="D1333" s="2">
        <v>-0.44638411755522434</v>
      </c>
      <c r="E1333" s="2">
        <v>-8.4217835967135085E-2</v>
      </c>
      <c r="F1333" s="2">
        <v>14.464620000000002</v>
      </c>
      <c r="G1333" s="2">
        <v>14.107869999999997</v>
      </c>
      <c r="H1333" s="2">
        <v>13.821115000000001</v>
      </c>
      <c r="I1333" s="2">
        <v>14.166974000000003</v>
      </c>
      <c r="J1333" s="2">
        <v>15.836138000000005</v>
      </c>
      <c r="K1333" s="17" t="s">
        <v>48</v>
      </c>
      <c r="L1333" s="17" t="s">
        <v>50</v>
      </c>
      <c r="M1333" s="17" t="s">
        <v>51</v>
      </c>
    </row>
    <row r="1334" spans="1:13" ht="13.5" x14ac:dyDescent="0.25">
      <c r="A1334" s="3">
        <v>43955</v>
      </c>
      <c r="B1334" s="2">
        <v>14.7014</v>
      </c>
      <c r="C1334" s="2">
        <v>66.951341438624439</v>
      </c>
      <c r="D1334" s="2">
        <v>-0.46983764508960135</v>
      </c>
      <c r="E1334" s="2">
        <v>-0.11424223256460436</v>
      </c>
      <c r="F1334" s="2">
        <v>14.59506</v>
      </c>
      <c r="G1334" s="2">
        <v>14.204699999999999</v>
      </c>
      <c r="H1334" s="2">
        <v>13.863760000000003</v>
      </c>
      <c r="I1334" s="2">
        <v>14.148910000000001</v>
      </c>
      <c r="J1334" s="2">
        <v>15.823368000000006</v>
      </c>
      <c r="K1334" s="17" t="s">
        <v>48</v>
      </c>
      <c r="L1334" s="17" t="s">
        <v>50</v>
      </c>
      <c r="M1334" s="17" t="s">
        <v>51</v>
      </c>
    </row>
    <row r="1335" spans="1:13" ht="13.5" x14ac:dyDescent="0.25">
      <c r="A1335" s="3">
        <v>43956</v>
      </c>
      <c r="B1335" s="2">
        <v>14.7014</v>
      </c>
      <c r="C1335" s="2">
        <v>66.951341438624439</v>
      </c>
      <c r="D1335" s="2">
        <v>-0.49930878324229511</v>
      </c>
      <c r="E1335" s="2">
        <v>-0.13724146616695695</v>
      </c>
      <c r="F1335" s="2">
        <v>14.667300000000001</v>
      </c>
      <c r="G1335" s="2">
        <v>14.30505</v>
      </c>
      <c r="H1335" s="2">
        <v>13.92698</v>
      </c>
      <c r="I1335" s="2">
        <v>14.131850000000002</v>
      </c>
      <c r="J1335" s="2">
        <v>15.810322000000001</v>
      </c>
      <c r="K1335" s="17" t="s">
        <v>48</v>
      </c>
      <c r="L1335" s="17" t="s">
        <v>50</v>
      </c>
      <c r="M1335" s="17" t="s">
        <v>51</v>
      </c>
    </row>
    <row r="1336" spans="1:13" ht="13.5" x14ac:dyDescent="0.25">
      <c r="A1336" s="3">
        <v>43957</v>
      </c>
      <c r="B1336" s="2">
        <v>14.7014</v>
      </c>
      <c r="C1336" s="2">
        <v>66.951341438624439</v>
      </c>
      <c r="D1336" s="2">
        <v>-0.52737524437910999</v>
      </c>
      <c r="E1336" s="2">
        <v>-0.15444755182018566</v>
      </c>
      <c r="F1336" s="2">
        <v>14.66128</v>
      </c>
      <c r="G1336" s="2">
        <v>14.404900000000001</v>
      </c>
      <c r="H1336" s="2">
        <v>13.989950000000002</v>
      </c>
      <c r="I1336" s="2">
        <v>14.114790000000003</v>
      </c>
      <c r="J1336" s="2">
        <v>15.798254500000002</v>
      </c>
      <c r="K1336" s="17" t="s">
        <v>48</v>
      </c>
      <c r="L1336" s="17" t="s">
        <v>50</v>
      </c>
      <c r="M1336" s="17" t="s">
        <v>53</v>
      </c>
    </row>
    <row r="1337" spans="1:13" ht="13.5" x14ac:dyDescent="0.25">
      <c r="A1337" s="3">
        <v>43958</v>
      </c>
      <c r="B1337" s="2">
        <v>15.1028</v>
      </c>
      <c r="C1337" s="2">
        <v>73.334734275233131</v>
      </c>
      <c r="D1337" s="2">
        <v>-0.56978999034807742</v>
      </c>
      <c r="E1337" s="2">
        <v>-0.16866833101676831</v>
      </c>
      <c r="F1337" s="2">
        <v>14.771660000000001</v>
      </c>
      <c r="G1337" s="2">
        <v>14.535350000000003</v>
      </c>
      <c r="H1337" s="2">
        <v>14.062700000000003</v>
      </c>
      <c r="I1337" s="2">
        <v>14.107262000000002</v>
      </c>
      <c r="J1337" s="2">
        <v>15.787215500000004</v>
      </c>
      <c r="K1337" s="17" t="s">
        <v>48</v>
      </c>
      <c r="L1337" s="17" t="s">
        <v>50</v>
      </c>
      <c r="M1337" s="17" t="s">
        <v>51</v>
      </c>
    </row>
    <row r="1338" spans="1:13" ht="13.5" x14ac:dyDescent="0.25">
      <c r="A1338" s="3">
        <v>43959</v>
      </c>
      <c r="B1338" s="2">
        <v>14.902100000000001</v>
      </c>
      <c r="C1338" s="2">
        <v>66.426114763168869</v>
      </c>
      <c r="D1338" s="2">
        <v>-0.59266547519159118</v>
      </c>
      <c r="E1338" s="2">
        <v>-0.1787060776706364</v>
      </c>
      <c r="F1338" s="2">
        <v>14.821819999999999</v>
      </c>
      <c r="G1338" s="2">
        <v>14.643220000000003</v>
      </c>
      <c r="H1338" s="2">
        <v>14.140220000000005</v>
      </c>
      <c r="I1338" s="2">
        <v>14.095720000000002</v>
      </c>
      <c r="J1338" s="2">
        <v>15.776176500000002</v>
      </c>
      <c r="K1338" s="17" t="s">
        <v>48</v>
      </c>
      <c r="L1338" s="17" t="s">
        <v>50</v>
      </c>
      <c r="M1338" s="17" t="s">
        <v>51</v>
      </c>
    </row>
    <row r="1339" spans="1:13" ht="13.5" x14ac:dyDescent="0.25">
      <c r="A1339" s="3">
        <v>43962</v>
      </c>
      <c r="B1339" s="2">
        <v>15.203200000000001</v>
      </c>
      <c r="C1339" s="2">
        <v>70.861193887198638</v>
      </c>
      <c r="D1339" s="2">
        <v>-0.60369196075056664</v>
      </c>
      <c r="E1339" s="2">
        <v>-0.17868352073486113</v>
      </c>
      <c r="F1339" s="2">
        <v>14.922180000000001</v>
      </c>
      <c r="G1339" s="2">
        <v>14.758620000000002</v>
      </c>
      <c r="H1339" s="2">
        <v>14.233045000000001</v>
      </c>
      <c r="I1339" s="2">
        <v>14.092208000000003</v>
      </c>
      <c r="J1339" s="2">
        <v>15.765890500000005</v>
      </c>
      <c r="K1339" s="17" t="s">
        <v>54</v>
      </c>
      <c r="L1339" s="17" t="s">
        <v>50</v>
      </c>
      <c r="M1339" s="17" t="s">
        <v>55</v>
      </c>
    </row>
    <row r="1340" spans="1:13" ht="13.5" x14ac:dyDescent="0.25">
      <c r="A1340" s="3">
        <v>43963</v>
      </c>
      <c r="B1340" s="2">
        <v>15.203200000000001</v>
      </c>
      <c r="C1340" s="2">
        <v>70.861193887198638</v>
      </c>
      <c r="D1340" s="2">
        <v>-0.57383303108024108</v>
      </c>
      <c r="E1340" s="2">
        <v>-0.15442051206492324</v>
      </c>
      <c r="F1340" s="2">
        <v>15.022540000000001</v>
      </c>
      <c r="G1340" s="2">
        <v>14.844920000000002</v>
      </c>
      <c r="H1340" s="2">
        <v>14.32587</v>
      </c>
      <c r="I1340" s="2">
        <v>14.088194000000003</v>
      </c>
      <c r="J1340" s="2">
        <v>15.756106500000005</v>
      </c>
      <c r="K1340" s="17" t="s">
        <v>54</v>
      </c>
      <c r="L1340" s="17" t="s">
        <v>50</v>
      </c>
      <c r="M1340" s="17" t="s">
        <v>55</v>
      </c>
    </row>
    <row r="1341" spans="1:13" ht="13.5" x14ac:dyDescent="0.25">
      <c r="A1341" s="3">
        <v>43964</v>
      </c>
      <c r="B1341" s="2">
        <v>15.0527</v>
      </c>
      <c r="C1341" s="2">
        <v>65.820869402161634</v>
      </c>
      <c r="D1341" s="2">
        <v>-0.48238648468804612</v>
      </c>
      <c r="E1341" s="2">
        <v>-0.11483295515669197</v>
      </c>
      <c r="F1341" s="2">
        <v>15.0928</v>
      </c>
      <c r="G1341" s="2">
        <v>14.877039999999999</v>
      </c>
      <c r="H1341" s="2">
        <v>14.401135000000002</v>
      </c>
      <c r="I1341" s="2">
        <v>14.080668000000003</v>
      </c>
      <c r="J1341" s="2">
        <v>15.745068000000005</v>
      </c>
      <c r="K1341" s="17" t="s">
        <v>54</v>
      </c>
      <c r="L1341" s="17" t="s">
        <v>50</v>
      </c>
      <c r="M1341" s="17" t="s">
        <v>55</v>
      </c>
    </row>
    <row r="1342" spans="1:13" ht="13.5" x14ac:dyDescent="0.25">
      <c r="A1342" s="3">
        <v>43965</v>
      </c>
      <c r="B1342" s="2">
        <v>15.0778</v>
      </c>
      <c r="C1342" s="2">
        <v>66.252010909818495</v>
      </c>
      <c r="D1342" s="2">
        <v>-0.43854732173475242</v>
      </c>
      <c r="E1342" s="2">
        <v>-5.1854355714448068E-2</v>
      </c>
      <c r="F1342" s="2">
        <v>15.087800000000001</v>
      </c>
      <c r="G1342" s="2">
        <v>14.929729999999998</v>
      </c>
      <c r="H1342" s="2">
        <v>14.470630000000003</v>
      </c>
      <c r="I1342" s="2">
        <v>14.073444000000002</v>
      </c>
      <c r="J1342" s="2">
        <v>15.734782000000004</v>
      </c>
      <c r="K1342" s="17" t="s">
        <v>54</v>
      </c>
      <c r="L1342" s="17" t="s">
        <v>50</v>
      </c>
      <c r="M1342" s="17" t="s">
        <v>47</v>
      </c>
    </row>
    <row r="1343" spans="1:13" ht="13.5" x14ac:dyDescent="0.25">
      <c r="A1343" s="3">
        <v>43966</v>
      </c>
      <c r="B1343" s="2">
        <v>15.4541</v>
      </c>
      <c r="C1343" s="2">
        <v>71.962172126627792</v>
      </c>
      <c r="D1343" s="2">
        <v>-0.41763518754929763</v>
      </c>
      <c r="E1343" s="2">
        <v>6.0747468967901133E-3</v>
      </c>
      <c r="F1343" s="2">
        <v>15.1982</v>
      </c>
      <c r="G1343" s="2">
        <v>15.010009999999999</v>
      </c>
      <c r="H1343" s="2">
        <v>14.558940000000002</v>
      </c>
      <c r="I1343" s="2">
        <v>14.073946000000003</v>
      </c>
      <c r="J1343" s="2">
        <v>15.725750500000009</v>
      </c>
      <c r="K1343" s="17" t="s">
        <v>48</v>
      </c>
      <c r="L1343" s="17" t="s">
        <v>50</v>
      </c>
      <c r="M1343" s="17" t="s">
        <v>51</v>
      </c>
    </row>
    <row r="1344" spans="1:13" ht="13.5" x14ac:dyDescent="0.25">
      <c r="A1344" s="3">
        <v>43969</v>
      </c>
      <c r="B1344" s="2">
        <v>15.1279</v>
      </c>
      <c r="C1344" s="2">
        <v>62.145884692936214</v>
      </c>
      <c r="D1344" s="2">
        <v>-0.37376972415557219</v>
      </c>
      <c r="E1344" s="2">
        <v>7.1055460367329112E-2</v>
      </c>
      <c r="F1344" s="2">
        <v>15.18314</v>
      </c>
      <c r="G1344" s="2">
        <v>15.052659999999999</v>
      </c>
      <c r="H1344" s="2">
        <v>14.628679999999999</v>
      </c>
      <c r="I1344" s="2">
        <v>14.073444000000002</v>
      </c>
      <c r="J1344" s="2">
        <v>15.71483700000001</v>
      </c>
      <c r="K1344" s="17" t="s">
        <v>54</v>
      </c>
      <c r="L1344" s="17" t="s">
        <v>50</v>
      </c>
      <c r="M1344" s="17" t="s">
        <v>47</v>
      </c>
    </row>
    <row r="1345" spans="1:13" ht="13.5" x14ac:dyDescent="0.25">
      <c r="A1345" s="3">
        <v>43970</v>
      </c>
      <c r="B1345" s="2">
        <v>15.143000000000001</v>
      </c>
      <c r="C1345" s="2">
        <v>62.401561003752995</v>
      </c>
      <c r="D1345" s="2">
        <v>-0.34112162919860189</v>
      </c>
      <c r="E1345" s="2">
        <v>0.11771635871790923</v>
      </c>
      <c r="F1345" s="2">
        <v>15.171099999999999</v>
      </c>
      <c r="G1345" s="2">
        <v>15.096819999999999</v>
      </c>
      <c r="H1345" s="2">
        <v>14.700934999999998</v>
      </c>
      <c r="I1345" s="2">
        <v>14.071236000000004</v>
      </c>
      <c r="J1345" s="2">
        <v>15.702745000000007</v>
      </c>
      <c r="K1345" s="17" t="s">
        <v>48</v>
      </c>
      <c r="L1345" s="17" t="s">
        <v>50</v>
      </c>
      <c r="M1345" s="17" t="s">
        <v>53</v>
      </c>
    </row>
    <row r="1346" spans="1:13" ht="13.5" x14ac:dyDescent="0.25">
      <c r="A1346" s="3">
        <v>43971</v>
      </c>
      <c r="B1346" s="2">
        <v>15.1631</v>
      </c>
      <c r="C1346" s="2">
        <v>62.762111609822135</v>
      </c>
      <c r="D1346" s="2">
        <v>-0.31817657897079243</v>
      </c>
      <c r="E1346" s="2">
        <v>0.15115727717385705</v>
      </c>
      <c r="F1346" s="2">
        <v>15.193180000000002</v>
      </c>
      <c r="G1346" s="2">
        <v>15.142989999999998</v>
      </c>
      <c r="H1346" s="2">
        <v>14.773944999999998</v>
      </c>
      <c r="I1346" s="2">
        <v>14.069430000000002</v>
      </c>
      <c r="J1346" s="2">
        <v>15.691154500000007</v>
      </c>
      <c r="K1346" s="17" t="s">
        <v>48</v>
      </c>
      <c r="L1346" s="17" t="s">
        <v>50</v>
      </c>
      <c r="M1346" s="17" t="s">
        <v>51</v>
      </c>
    </row>
    <row r="1347" spans="1:13" ht="13.5" x14ac:dyDescent="0.25">
      <c r="A1347" s="3">
        <v>43972</v>
      </c>
      <c r="B1347" s="2">
        <v>15.157999999999999</v>
      </c>
      <c r="C1347" s="2">
        <v>62.598084263060095</v>
      </c>
      <c r="D1347" s="2">
        <v>-0.23970365837668872</v>
      </c>
      <c r="E1347" s="2">
        <v>0.17571365346983991</v>
      </c>
      <c r="F1347" s="2">
        <v>15.209219999999998</v>
      </c>
      <c r="G1347" s="2">
        <v>15.148509999999998</v>
      </c>
      <c r="H1347" s="2">
        <v>14.841930000000001</v>
      </c>
      <c r="I1347" s="2">
        <v>14.071034000000003</v>
      </c>
      <c r="J1347" s="2">
        <v>15.679639000000009</v>
      </c>
      <c r="K1347" s="17" t="s">
        <v>54</v>
      </c>
      <c r="L1347" s="17" t="s">
        <v>50</v>
      </c>
      <c r="M1347" s="17" t="s">
        <v>55</v>
      </c>
    </row>
    <row r="1348" spans="1:13" ht="13.5" x14ac:dyDescent="0.25">
      <c r="A1348" s="3">
        <v>43973</v>
      </c>
      <c r="B1348" s="2">
        <v>15.494199999999999</v>
      </c>
      <c r="C1348" s="2">
        <v>68.451503113343449</v>
      </c>
      <c r="D1348" s="2">
        <v>-0.23190004641974937</v>
      </c>
      <c r="E1348" s="2">
        <v>0.19295160377774812</v>
      </c>
      <c r="F1348" s="2">
        <v>15.217239999999999</v>
      </c>
      <c r="G1348" s="2">
        <v>15.20772</v>
      </c>
      <c r="H1348" s="2">
        <v>14.925470000000001</v>
      </c>
      <c r="I1348" s="2">
        <v>14.080868000000001</v>
      </c>
      <c r="J1348" s="2">
        <v>15.670557000000009</v>
      </c>
      <c r="K1348" s="17" t="s">
        <v>54</v>
      </c>
      <c r="L1348" s="17" t="s">
        <v>50</v>
      </c>
      <c r="M1348" s="17" t="s">
        <v>55</v>
      </c>
    </row>
    <row r="1349" spans="1:13" ht="13.5" x14ac:dyDescent="0.25">
      <c r="A1349" s="3">
        <v>43977</v>
      </c>
      <c r="B1349" s="2">
        <v>15.494199999999999</v>
      </c>
      <c r="C1349" s="2">
        <v>68.451503113343463</v>
      </c>
      <c r="D1349" s="2">
        <v>-0.18356787128061214</v>
      </c>
      <c r="E1349" s="2">
        <v>0.1914042740683794</v>
      </c>
      <c r="F1349" s="2">
        <v>15.2905</v>
      </c>
      <c r="G1349" s="2">
        <v>15.23682</v>
      </c>
      <c r="H1349" s="2">
        <v>14.997720000000001</v>
      </c>
      <c r="I1349" s="2">
        <v>14.096823999999996</v>
      </c>
      <c r="J1349" s="2">
        <v>15.662228000000006</v>
      </c>
      <c r="K1349" s="17" t="s">
        <v>54</v>
      </c>
      <c r="L1349" s="17" t="s">
        <v>50</v>
      </c>
      <c r="M1349" s="17" t="s">
        <v>55</v>
      </c>
    </row>
    <row r="1350" spans="1:13" ht="13.5" x14ac:dyDescent="0.25">
      <c r="A1350" s="3">
        <v>43978</v>
      </c>
      <c r="B1350" s="2">
        <v>15.4491</v>
      </c>
      <c r="C1350" s="2">
        <v>66.824458716861571</v>
      </c>
      <c r="D1350" s="2">
        <v>-0.14358433951883143</v>
      </c>
      <c r="E1350" s="2">
        <v>0.17530214619262058</v>
      </c>
      <c r="F1350" s="2">
        <v>15.35172</v>
      </c>
      <c r="G1350" s="2">
        <v>15.261409999999998</v>
      </c>
      <c r="H1350" s="2">
        <v>15.053164999999998</v>
      </c>
      <c r="I1350" s="2">
        <v>14.108865999999999</v>
      </c>
      <c r="J1350" s="2">
        <v>15.653548000000008</v>
      </c>
      <c r="K1350" s="17" t="s">
        <v>54</v>
      </c>
      <c r="L1350" s="17" t="s">
        <v>52</v>
      </c>
      <c r="M1350" s="17" t="s">
        <v>55</v>
      </c>
    </row>
    <row r="1351" spans="1:13" ht="13.5" x14ac:dyDescent="0.25">
      <c r="A1351" s="3">
        <v>43979</v>
      </c>
      <c r="B1351" s="2">
        <v>15.1028</v>
      </c>
      <c r="C1351" s="2">
        <v>55.847526334374678</v>
      </c>
      <c r="D1351" s="2">
        <v>-0.11092619538047011</v>
      </c>
      <c r="E1351" s="2">
        <v>0.15136042241758543</v>
      </c>
      <c r="F1351" s="2">
        <v>15.33966</v>
      </c>
      <c r="G1351" s="2">
        <v>15.26642</v>
      </c>
      <c r="H1351" s="2">
        <v>15.071729999999999</v>
      </c>
      <c r="I1351" s="2">
        <v>14.119903999999998</v>
      </c>
      <c r="J1351" s="2">
        <v>15.643262000000009</v>
      </c>
      <c r="K1351" s="17" t="s">
        <v>54</v>
      </c>
      <c r="L1351" s="17" t="s">
        <v>52</v>
      </c>
      <c r="M1351" s="17" t="s">
        <v>47</v>
      </c>
    </row>
    <row r="1352" spans="1:13" ht="13.5" x14ac:dyDescent="0.25">
      <c r="A1352" s="3">
        <v>43980</v>
      </c>
      <c r="B1352" s="2">
        <v>15.298500000000001</v>
      </c>
      <c r="C1352" s="2">
        <v>59.860283321111801</v>
      </c>
      <c r="D1352" s="2">
        <v>-9.5280912133828721E-2</v>
      </c>
      <c r="E1352" s="2">
        <v>0.12727570229407636</v>
      </c>
      <c r="F1352" s="2">
        <v>15.367760000000001</v>
      </c>
      <c r="G1352" s="2">
        <v>15.288489999999999</v>
      </c>
      <c r="H1352" s="2">
        <v>15.109109999999998</v>
      </c>
      <c r="I1352" s="2">
        <v>14.152315999999999</v>
      </c>
      <c r="J1352" s="2">
        <v>15.63370350000001</v>
      </c>
      <c r="K1352" s="17" t="s">
        <v>54</v>
      </c>
      <c r="L1352" s="17" t="s">
        <v>52</v>
      </c>
      <c r="M1352" s="17" t="s">
        <v>55</v>
      </c>
    </row>
    <row r="1353" spans="1:13" ht="13.5" x14ac:dyDescent="0.25">
      <c r="A1353" s="3">
        <v>43983</v>
      </c>
      <c r="B1353" s="2">
        <v>15.203200000000001</v>
      </c>
      <c r="C1353" s="2">
        <v>57.137004875636151</v>
      </c>
      <c r="D1353" s="2">
        <v>-1.9500921987498643E-2</v>
      </c>
      <c r="E1353" s="2">
        <v>0.1116546832867301</v>
      </c>
      <c r="F1353" s="2">
        <v>15.309559999999999</v>
      </c>
      <c r="G1353" s="2">
        <v>15.263400000000001</v>
      </c>
      <c r="H1353" s="2">
        <v>15.136705000000001</v>
      </c>
      <c r="I1353" s="2">
        <v>14.197473999999998</v>
      </c>
      <c r="J1353" s="2">
        <v>15.623292000000006</v>
      </c>
      <c r="K1353" s="17" t="s">
        <v>54</v>
      </c>
      <c r="L1353" s="17" t="s">
        <v>52</v>
      </c>
      <c r="M1353" s="17" t="s">
        <v>47</v>
      </c>
    </row>
    <row r="1354" spans="1:13" ht="13.5" x14ac:dyDescent="0.25">
      <c r="A1354" s="3">
        <v>43984</v>
      </c>
      <c r="B1354" s="2">
        <v>15.203200000000001</v>
      </c>
      <c r="C1354" s="2">
        <v>57.137004875636151</v>
      </c>
      <c r="D1354" s="2">
        <v>-7.2322582319692685E-3</v>
      </c>
      <c r="E1354" s="2">
        <v>9.9348870116026763E-2</v>
      </c>
      <c r="F1354" s="2">
        <v>15.25136</v>
      </c>
      <c r="G1354" s="2">
        <v>15.270930000000002</v>
      </c>
      <c r="H1354" s="2">
        <v>15.161794999999994</v>
      </c>
      <c r="I1354" s="2">
        <v>14.254271999999998</v>
      </c>
      <c r="J1354" s="2">
        <v>15.613006000000006</v>
      </c>
      <c r="K1354" s="17" t="s">
        <v>54</v>
      </c>
      <c r="L1354" s="17" t="s">
        <v>52</v>
      </c>
      <c r="M1354" s="17" t="s">
        <v>47</v>
      </c>
    </row>
    <row r="1355" spans="1:13" ht="13.5" x14ac:dyDescent="0.25">
      <c r="A1355" s="3">
        <v>43985</v>
      </c>
      <c r="B1355" s="2">
        <v>15.0527</v>
      </c>
      <c r="C1355" s="2">
        <v>52.742341138741878</v>
      </c>
      <c r="D1355" s="2">
        <v>1.5075467026431255E-2</v>
      </c>
      <c r="E1355" s="2">
        <v>8.6489932017429882E-2</v>
      </c>
      <c r="F1355" s="2">
        <v>15.172079999999999</v>
      </c>
      <c r="G1355" s="2">
        <v>15.261900000000001</v>
      </c>
      <c r="H1355" s="2">
        <v>15.179359999999999</v>
      </c>
      <c r="I1355" s="2">
        <v>14.308461999999999</v>
      </c>
      <c r="J1355" s="2">
        <v>15.602971000000007</v>
      </c>
      <c r="K1355" s="17" t="s">
        <v>54</v>
      </c>
      <c r="L1355" s="17" t="s">
        <v>52</v>
      </c>
      <c r="M1355" s="17" t="s">
        <v>47</v>
      </c>
    </row>
    <row r="1356" spans="1:13" ht="13.5" x14ac:dyDescent="0.25">
      <c r="A1356" s="3">
        <v>43986</v>
      </c>
      <c r="B1356" s="2">
        <v>15.0527</v>
      </c>
      <c r="C1356" s="2">
        <v>52.742341138741885</v>
      </c>
      <c r="D1356" s="2">
        <v>3.6502596878154492E-2</v>
      </c>
      <c r="E1356" s="2">
        <v>6.7082746144655092E-2</v>
      </c>
      <c r="F1356" s="2">
        <v>15.16206</v>
      </c>
      <c r="G1356" s="2">
        <v>15.250859999999998</v>
      </c>
      <c r="H1356" s="2">
        <v>15.196924999999998</v>
      </c>
      <c r="I1356" s="2">
        <v>14.356631999999998</v>
      </c>
      <c r="J1356" s="2">
        <v>15.591932500000008</v>
      </c>
      <c r="K1356" s="17" t="s">
        <v>54</v>
      </c>
      <c r="L1356" s="17" t="s">
        <v>52</v>
      </c>
      <c r="M1356" s="17" t="s">
        <v>47</v>
      </c>
    </row>
    <row r="1357" spans="1:13" ht="13.5" x14ac:dyDescent="0.25">
      <c r="A1357" s="3">
        <v>43987</v>
      </c>
      <c r="B1357" s="2">
        <v>15.1028</v>
      </c>
      <c r="C1357" s="2">
        <v>54.105173703202269</v>
      </c>
      <c r="D1357" s="2">
        <v>4.9636643378756062E-2</v>
      </c>
      <c r="E1357" s="2">
        <v>4.1606077402434188E-2</v>
      </c>
      <c r="F1357" s="2">
        <v>15.122919999999999</v>
      </c>
      <c r="G1357" s="2">
        <v>15.245339999999999</v>
      </c>
      <c r="H1357" s="2">
        <v>15.196925000000002</v>
      </c>
      <c r="I1357" s="2">
        <v>14.401789999999998</v>
      </c>
      <c r="J1357" s="2">
        <v>15.581144500000002</v>
      </c>
      <c r="K1357" s="17" t="s">
        <v>54</v>
      </c>
      <c r="L1357" s="17" t="s">
        <v>52</v>
      </c>
      <c r="M1357" s="17" t="s">
        <v>47</v>
      </c>
    </row>
    <row r="1358" spans="1:13" ht="13.5" x14ac:dyDescent="0.25">
      <c r="A1358" s="3">
        <v>43990</v>
      </c>
      <c r="B1358" s="2">
        <v>15.0527</v>
      </c>
      <c r="C1358" s="2">
        <v>52.475460291799479</v>
      </c>
      <c r="D1358" s="2">
        <v>0.11542443886066422</v>
      </c>
      <c r="E1358" s="2">
        <v>1.5743424647839288E-2</v>
      </c>
      <c r="F1358" s="2">
        <v>15.09282</v>
      </c>
      <c r="G1358" s="2">
        <v>15.201189999999997</v>
      </c>
      <c r="H1358" s="2">
        <v>15.204455000000001</v>
      </c>
      <c r="I1358" s="2">
        <v>14.441931999999998</v>
      </c>
      <c r="J1358" s="2">
        <v>15.569855000000004</v>
      </c>
      <c r="K1358" s="17" t="s">
        <v>54</v>
      </c>
      <c r="L1358" s="17" t="s">
        <v>52</v>
      </c>
      <c r="M1358" s="17" t="s">
        <v>47</v>
      </c>
    </row>
    <row r="1359" spans="1:13" ht="13.5" x14ac:dyDescent="0.25">
      <c r="A1359" s="3">
        <v>43991</v>
      </c>
      <c r="B1359" s="2">
        <v>15.0527</v>
      </c>
      <c r="C1359" s="2">
        <v>52.475460291799465</v>
      </c>
      <c r="D1359" s="2">
        <v>0.17068354427970256</v>
      </c>
      <c r="E1359" s="2">
        <v>-8.2311324137527304E-3</v>
      </c>
      <c r="F1359" s="2">
        <v>15.062719999999999</v>
      </c>
      <c r="G1359" s="2">
        <v>15.157039999999999</v>
      </c>
      <c r="H1359" s="2">
        <v>15.19693</v>
      </c>
      <c r="I1359" s="2">
        <v>14.478057999999999</v>
      </c>
      <c r="J1359" s="2">
        <v>15.559820000000007</v>
      </c>
      <c r="K1359" s="17" t="s">
        <v>54</v>
      </c>
      <c r="L1359" s="17" t="s">
        <v>52</v>
      </c>
      <c r="M1359" s="17" t="s">
        <v>47</v>
      </c>
    </row>
    <row r="1360" spans="1:13" ht="13.5" x14ac:dyDescent="0.25">
      <c r="A1360" s="3">
        <v>43992</v>
      </c>
      <c r="B1360" s="2">
        <v>15.057700000000001</v>
      </c>
      <c r="C1360" s="2">
        <v>52.640573010405511</v>
      </c>
      <c r="D1360" s="2">
        <v>0.20975511069883623</v>
      </c>
      <c r="E1360" s="2">
        <v>-3.2582390876128291E-2</v>
      </c>
      <c r="F1360" s="2">
        <v>15.06372</v>
      </c>
      <c r="G1360" s="2">
        <v>15.117900000000001</v>
      </c>
      <c r="H1360" s="2">
        <v>15.189654999999998</v>
      </c>
      <c r="I1360" s="2">
        <v>14.512277999999997</v>
      </c>
      <c r="J1360" s="2">
        <v>15.549810000000006</v>
      </c>
      <c r="K1360" s="17" t="s">
        <v>48</v>
      </c>
      <c r="L1360" s="17" t="s">
        <v>49</v>
      </c>
      <c r="M1360" s="17" t="s">
        <v>51</v>
      </c>
    </row>
    <row r="1361" spans="1:13" ht="13.5" x14ac:dyDescent="0.25">
      <c r="A1361" s="3">
        <v>43993</v>
      </c>
      <c r="B1361" s="2">
        <v>15.057700000000001</v>
      </c>
      <c r="C1361" s="2">
        <v>52.640573010405511</v>
      </c>
      <c r="D1361" s="2">
        <v>0.18915984096227589</v>
      </c>
      <c r="E1361" s="2">
        <v>-5.5660786773728294E-2</v>
      </c>
      <c r="F1361" s="2">
        <v>15.064719999999999</v>
      </c>
      <c r="G1361" s="2">
        <v>15.113390000000001</v>
      </c>
      <c r="H1361" s="2">
        <v>15.189905000000001</v>
      </c>
      <c r="I1361" s="2">
        <v>14.544089999999997</v>
      </c>
      <c r="J1361" s="2">
        <v>15.539800000000003</v>
      </c>
      <c r="K1361" s="17" t="s">
        <v>48</v>
      </c>
      <c r="L1361" s="17" t="s">
        <v>49</v>
      </c>
      <c r="M1361" s="17" t="s">
        <v>51</v>
      </c>
    </row>
    <row r="1362" spans="1:13" ht="13.5" x14ac:dyDescent="0.25">
      <c r="A1362" s="3">
        <v>43994</v>
      </c>
      <c r="B1362" s="2">
        <v>15.253399999999999</v>
      </c>
      <c r="C1362" s="2">
        <v>59.092067461381305</v>
      </c>
      <c r="D1362" s="2">
        <v>0.18699363429161053</v>
      </c>
      <c r="E1362" s="2">
        <v>-7.5384194414389927E-2</v>
      </c>
      <c r="F1362" s="2">
        <v>15.09484</v>
      </c>
      <c r="G1362" s="2">
        <v>15.108879999999999</v>
      </c>
      <c r="H1362" s="2">
        <v>15.198685000000001</v>
      </c>
      <c r="I1362" s="2">
        <v>14.578209999999995</v>
      </c>
      <c r="J1362" s="2">
        <v>15.530793500000005</v>
      </c>
      <c r="K1362" s="17" t="s">
        <v>48</v>
      </c>
      <c r="L1362" s="17" t="s">
        <v>49</v>
      </c>
      <c r="M1362" s="17" t="s">
        <v>51</v>
      </c>
    </row>
    <row r="1363" spans="1:13" ht="13.5" x14ac:dyDescent="0.25">
      <c r="A1363" s="3">
        <v>43997</v>
      </c>
      <c r="B1363" s="2">
        <v>15.057700000000001</v>
      </c>
      <c r="C1363" s="2">
        <v>51.532153330015916</v>
      </c>
      <c r="D1363" s="2">
        <v>0.18351420018449005</v>
      </c>
      <c r="E1363" s="2">
        <v>-8.8512173358053933E-2</v>
      </c>
      <c r="F1363" s="2">
        <v>15.095839999999999</v>
      </c>
      <c r="G1363" s="2">
        <v>15.094330000000003</v>
      </c>
      <c r="H1363" s="2">
        <v>15.178864999999998</v>
      </c>
      <c r="I1363" s="2">
        <v>14.601993999999992</v>
      </c>
      <c r="J1363" s="2">
        <v>15.519554000000005</v>
      </c>
      <c r="K1363" s="17" t="s">
        <v>48</v>
      </c>
      <c r="L1363" s="17" t="s">
        <v>49</v>
      </c>
      <c r="M1363" s="17" t="s">
        <v>51</v>
      </c>
    </row>
    <row r="1364" spans="1:13" ht="13.5" x14ac:dyDescent="0.25">
      <c r="A1364" s="3">
        <v>43998</v>
      </c>
      <c r="B1364" s="2">
        <v>15.057700000000001</v>
      </c>
      <c r="C1364" s="2">
        <v>51.532153330015916</v>
      </c>
      <c r="D1364" s="2">
        <v>0.18035493756284993</v>
      </c>
      <c r="E1364" s="2">
        <v>-9.3154913371263692E-2</v>
      </c>
      <c r="F1364" s="2">
        <v>15.09684</v>
      </c>
      <c r="G1364" s="2">
        <v>15.07978</v>
      </c>
      <c r="H1364" s="2">
        <v>15.175355</v>
      </c>
      <c r="I1364" s="2">
        <v>14.626177999999996</v>
      </c>
      <c r="J1364" s="2">
        <v>15.509544</v>
      </c>
      <c r="K1364" s="17" t="s">
        <v>48</v>
      </c>
      <c r="L1364" s="17" t="s">
        <v>49</v>
      </c>
      <c r="M1364" s="17" t="s">
        <v>51</v>
      </c>
    </row>
    <row r="1365" spans="1:13" ht="13.5" x14ac:dyDescent="0.25">
      <c r="A1365" s="3">
        <v>43999</v>
      </c>
      <c r="B1365" s="2">
        <v>15.057700000000001</v>
      </c>
      <c r="C1365" s="2">
        <v>51.532153330015916</v>
      </c>
      <c r="D1365" s="2">
        <v>0.15432867838563524</v>
      </c>
      <c r="E1365" s="2">
        <v>-9.1898898650456931E-2</v>
      </c>
      <c r="F1365" s="2">
        <v>15.09684</v>
      </c>
      <c r="G1365" s="2">
        <v>15.080280000000002</v>
      </c>
      <c r="H1365" s="2">
        <v>15.171090000000001</v>
      </c>
      <c r="I1365" s="2">
        <v>14.658591999999992</v>
      </c>
      <c r="J1365" s="2">
        <v>15.498530499999999</v>
      </c>
      <c r="K1365" s="17" t="s">
        <v>48</v>
      </c>
      <c r="L1365" s="17" t="s">
        <v>50</v>
      </c>
      <c r="M1365" s="17" t="s">
        <v>50</v>
      </c>
    </row>
    <row r="1366" spans="1:13" ht="13.5" x14ac:dyDescent="0.25">
      <c r="A1366" s="3">
        <v>44000</v>
      </c>
      <c r="B1366" s="2">
        <v>15.0778</v>
      </c>
      <c r="C1366" s="2">
        <v>52.314737639086133</v>
      </c>
      <c r="D1366" s="2">
        <v>0.13063313426233947</v>
      </c>
      <c r="E1366" s="2">
        <v>-7.9957372563436171E-2</v>
      </c>
      <c r="F1366" s="2">
        <v>15.100860000000001</v>
      </c>
      <c r="G1366" s="2">
        <v>15.082789999999999</v>
      </c>
      <c r="H1366" s="2">
        <v>15.166824999999999</v>
      </c>
      <c r="I1366" s="2">
        <v>14.691307999999998</v>
      </c>
      <c r="J1366" s="2">
        <v>15.487391500000001</v>
      </c>
      <c r="K1366" s="17" t="s">
        <v>48</v>
      </c>
      <c r="L1366" s="17" t="s">
        <v>49</v>
      </c>
      <c r="M1366" s="17" t="s">
        <v>51</v>
      </c>
    </row>
    <row r="1367" spans="1:13" ht="13.5" x14ac:dyDescent="0.25">
      <c r="A1367" s="3">
        <v>44001</v>
      </c>
      <c r="B1367" s="2">
        <v>15.0778</v>
      </c>
      <c r="C1367" s="2">
        <v>52.314737639086133</v>
      </c>
      <c r="D1367" s="2">
        <v>0.11800120500035582</v>
      </c>
      <c r="E1367" s="2">
        <v>-6.1059680326510185E-2</v>
      </c>
      <c r="F1367" s="2">
        <v>15.06574</v>
      </c>
      <c r="G1367" s="2">
        <v>15.08029</v>
      </c>
      <c r="H1367" s="2">
        <v>15.162815000000004</v>
      </c>
      <c r="I1367" s="2">
        <v>14.719907999999993</v>
      </c>
      <c r="J1367" s="2">
        <v>15.476278000000001</v>
      </c>
      <c r="K1367" s="17" t="s">
        <v>48</v>
      </c>
      <c r="L1367" s="17" t="s">
        <v>50</v>
      </c>
      <c r="M1367" s="17" t="s">
        <v>53</v>
      </c>
    </row>
    <row r="1368" spans="1:13" ht="13.5" x14ac:dyDescent="0.25">
      <c r="A1368" s="3">
        <v>44004</v>
      </c>
      <c r="B1368" s="2">
        <v>15.0778</v>
      </c>
      <c r="C1368" s="2">
        <v>52.314737639086133</v>
      </c>
      <c r="D1368" s="2">
        <v>9.933685922529456E-2</v>
      </c>
      <c r="E1368" s="2">
        <v>-3.822316541129156E-2</v>
      </c>
      <c r="F1368" s="2">
        <v>15.069759999999999</v>
      </c>
      <c r="G1368" s="2">
        <v>15.082799999999997</v>
      </c>
      <c r="H1368" s="2">
        <v>15.141995000000003</v>
      </c>
      <c r="I1368" s="2">
        <v>14.754429999999996</v>
      </c>
      <c r="J1368" s="2">
        <v>15.466368500000002</v>
      </c>
      <c r="K1368" s="17" t="s">
        <v>48</v>
      </c>
      <c r="L1368" s="17" t="s">
        <v>50</v>
      </c>
      <c r="M1368" s="17" t="s">
        <v>51</v>
      </c>
    </row>
    <row r="1369" spans="1:13" ht="13.5" x14ac:dyDescent="0.25">
      <c r="A1369" s="3">
        <v>44005</v>
      </c>
      <c r="B1369" s="2">
        <v>15.057700000000001</v>
      </c>
      <c r="C1369" s="2">
        <v>51.280585496937498</v>
      </c>
      <c r="D1369" s="2">
        <v>8.4784601319189079E-2</v>
      </c>
      <c r="E1369" s="2">
        <v>-1.9069249792045453E-2</v>
      </c>
      <c r="F1369" s="2">
        <v>15.069759999999999</v>
      </c>
      <c r="G1369" s="2">
        <v>15.083299999999999</v>
      </c>
      <c r="H1369" s="2">
        <v>15.120170000000005</v>
      </c>
      <c r="I1369" s="2">
        <v>14.788649999999993</v>
      </c>
      <c r="J1369" s="2">
        <v>15.4551795</v>
      </c>
      <c r="K1369" s="17" t="s">
        <v>48</v>
      </c>
      <c r="L1369" s="17" t="s">
        <v>50</v>
      </c>
      <c r="M1369" s="17" t="s">
        <v>50</v>
      </c>
    </row>
    <row r="1370" spans="1:13" ht="13.5" x14ac:dyDescent="0.25">
      <c r="A1370" s="3">
        <v>44006</v>
      </c>
      <c r="B1370" s="2">
        <v>14.977399999999999</v>
      </c>
      <c r="C1370" s="2">
        <v>47.261117783831622</v>
      </c>
      <c r="D1370" s="2">
        <v>7.9077452232422019E-2</v>
      </c>
      <c r="E1370" s="2">
        <v>6.7694932385386E-4</v>
      </c>
      <c r="F1370" s="2">
        <v>15.053700000000001</v>
      </c>
      <c r="G1370" s="2">
        <v>15.075269999999998</v>
      </c>
      <c r="H1370" s="2">
        <v>15.096585000000005</v>
      </c>
      <c r="I1370" s="2">
        <v>14.821263999999992</v>
      </c>
      <c r="J1370" s="2">
        <v>15.444768000000002</v>
      </c>
      <c r="K1370" s="17" t="s">
        <v>54</v>
      </c>
      <c r="L1370" s="17" t="s">
        <v>52</v>
      </c>
      <c r="M1370" s="17" t="s">
        <v>47</v>
      </c>
    </row>
    <row r="1371" spans="1:13" ht="13.5" x14ac:dyDescent="0.25">
      <c r="A1371" s="3">
        <v>44007</v>
      </c>
      <c r="B1371" s="2">
        <v>15.0527</v>
      </c>
      <c r="C1371" s="2">
        <v>51.129475964403397</v>
      </c>
      <c r="D1371" s="2">
        <v>6.9042193520767015E-2</v>
      </c>
      <c r="E1371" s="2">
        <v>2.1313720365884761E-2</v>
      </c>
      <c r="F1371" s="2">
        <v>15.048680000000001</v>
      </c>
      <c r="G1371" s="2">
        <v>15.074769999999997</v>
      </c>
      <c r="H1371" s="2">
        <v>15.094080000000002</v>
      </c>
      <c r="I1371" s="2">
        <v>14.851369999999992</v>
      </c>
      <c r="J1371" s="2">
        <v>15.433729500000002</v>
      </c>
      <c r="K1371" s="17" t="s">
        <v>54</v>
      </c>
      <c r="L1371" s="17" t="s">
        <v>50</v>
      </c>
      <c r="M1371" s="17" t="s">
        <v>47</v>
      </c>
    </row>
    <row r="1372" spans="1:13" ht="13.5" x14ac:dyDescent="0.25">
      <c r="A1372" s="3">
        <v>44008</v>
      </c>
      <c r="B1372" s="2">
        <v>14.952299999999999</v>
      </c>
      <c r="C1372" s="2">
        <v>46.257538574596808</v>
      </c>
      <c r="D1372" s="2">
        <v>9.7994715116811903E-2</v>
      </c>
      <c r="E1372" s="2">
        <v>4.8385472206442431E-2</v>
      </c>
      <c r="F1372" s="2">
        <v>15.023579999999999</v>
      </c>
      <c r="G1372" s="2">
        <v>15.044659999999999</v>
      </c>
      <c r="H1372" s="2">
        <v>15.07677</v>
      </c>
      <c r="I1372" s="2">
        <v>14.87665799999999</v>
      </c>
      <c r="J1372" s="2">
        <v>15.423217500000003</v>
      </c>
      <c r="K1372" s="17" t="s">
        <v>54</v>
      </c>
      <c r="L1372" s="17" t="s">
        <v>52</v>
      </c>
      <c r="M1372" s="17" t="s">
        <v>47</v>
      </c>
    </row>
    <row r="1373" spans="1:13" ht="13.5" x14ac:dyDescent="0.25">
      <c r="A1373" s="3">
        <v>44011</v>
      </c>
      <c r="B1373" s="2">
        <v>14.952299999999999</v>
      </c>
      <c r="C1373" s="2">
        <v>46.257538574596815</v>
      </c>
      <c r="D1373" s="2">
        <v>9.2885212491299995E-2</v>
      </c>
      <c r="E1373" s="2">
        <v>7.4582315682454173E-2</v>
      </c>
      <c r="F1373" s="2">
        <v>14.998480000000001</v>
      </c>
      <c r="G1373" s="2">
        <v>15.034120000000001</v>
      </c>
      <c r="H1373" s="2">
        <v>15.064225000000002</v>
      </c>
      <c r="I1373" s="2">
        <v>14.901945999999993</v>
      </c>
      <c r="J1373" s="2">
        <v>15.412931499999997</v>
      </c>
      <c r="K1373" s="17" t="s">
        <v>54</v>
      </c>
      <c r="L1373" s="17" t="s">
        <v>52</v>
      </c>
      <c r="M1373" s="17" t="s">
        <v>47</v>
      </c>
    </row>
    <row r="1374" spans="1:13" ht="13.5" x14ac:dyDescent="0.25">
      <c r="A1374" s="3">
        <v>44012</v>
      </c>
      <c r="B1374" s="2">
        <v>14.856999999999999</v>
      </c>
      <c r="C1374" s="2">
        <v>41.86596633299618</v>
      </c>
      <c r="D1374" s="2">
        <v>9.6083918838932192E-2</v>
      </c>
      <c r="E1374" s="2">
        <v>9.5766829777540849E-2</v>
      </c>
      <c r="F1374" s="2">
        <v>14.958339999999998</v>
      </c>
      <c r="G1374" s="2">
        <v>15.014050000000001</v>
      </c>
      <c r="H1374" s="2">
        <v>15.046914999999995</v>
      </c>
      <c r="I1374" s="2">
        <v>14.924423999999995</v>
      </c>
      <c r="J1374" s="2">
        <v>15.402193999999998</v>
      </c>
      <c r="K1374" s="17" t="s">
        <v>54</v>
      </c>
      <c r="L1374" s="17" t="s">
        <v>52</v>
      </c>
      <c r="M1374" s="17" t="s">
        <v>47</v>
      </c>
    </row>
    <row r="1375" spans="1:13" ht="13.5" x14ac:dyDescent="0.25">
      <c r="A1375" s="3">
        <v>44013</v>
      </c>
      <c r="B1375" s="2">
        <v>14.8018</v>
      </c>
      <c r="C1375" s="2">
        <v>39.525279450663966</v>
      </c>
      <c r="D1375" s="2">
        <v>0.10387112274275978</v>
      </c>
      <c r="E1375" s="2">
        <v>0.11300376271315407</v>
      </c>
      <c r="F1375" s="2">
        <v>14.923219999999997</v>
      </c>
      <c r="G1375" s="2">
        <v>14.988459999999998</v>
      </c>
      <c r="H1375" s="2">
        <v>15.034369999999999</v>
      </c>
      <c r="I1375" s="2">
        <v>14.946501999999995</v>
      </c>
      <c r="J1375" s="2">
        <v>15.391180500000003</v>
      </c>
      <c r="K1375" s="17" t="s">
        <v>54</v>
      </c>
      <c r="L1375" s="17" t="s">
        <v>52</v>
      </c>
      <c r="M1375" s="17" t="s">
        <v>47</v>
      </c>
    </row>
    <row r="1376" spans="1:13" ht="13.5" x14ac:dyDescent="0.25">
      <c r="A1376" s="3">
        <v>44014</v>
      </c>
      <c r="B1376" s="2">
        <v>14.7516</v>
      </c>
      <c r="C1376" s="2">
        <v>37.473387543016656</v>
      </c>
      <c r="D1376" s="2">
        <v>0.11851555745096753</v>
      </c>
      <c r="E1376" s="2">
        <v>0.12858442661381075</v>
      </c>
      <c r="F1376" s="2">
        <v>14.863</v>
      </c>
      <c r="G1376" s="2">
        <v>14.95584</v>
      </c>
      <c r="H1376" s="2">
        <v>15.019315000000001</v>
      </c>
      <c r="I1376" s="2">
        <v>14.967475999999998</v>
      </c>
      <c r="J1376" s="2">
        <v>15.379915999999998</v>
      </c>
      <c r="K1376" s="17" t="s">
        <v>54</v>
      </c>
      <c r="L1376" s="17" t="s">
        <v>52</v>
      </c>
      <c r="M1376" s="17" t="s">
        <v>47</v>
      </c>
    </row>
    <row r="1377" spans="1:13" ht="13.5" x14ac:dyDescent="0.25">
      <c r="A1377" s="3">
        <v>44015</v>
      </c>
      <c r="B1377" s="2">
        <v>14.7014</v>
      </c>
      <c r="C1377" s="2">
        <v>35.489296470417855</v>
      </c>
      <c r="D1377" s="2">
        <v>0.13607441020012345</v>
      </c>
      <c r="E1377" s="2">
        <v>0.14275936132713538</v>
      </c>
      <c r="F1377" s="2">
        <v>14.812819999999999</v>
      </c>
      <c r="G1377" s="2">
        <v>14.918199999999999</v>
      </c>
      <c r="H1377" s="2">
        <v>14.999244999999998</v>
      </c>
      <c r="I1377" s="2">
        <v>14.985537999999998</v>
      </c>
      <c r="J1377" s="2">
        <v>15.368149499999999</v>
      </c>
      <c r="K1377" s="17" t="s">
        <v>54</v>
      </c>
      <c r="L1377" s="17" t="s">
        <v>52</v>
      </c>
      <c r="M1377" s="17" t="s">
        <v>47</v>
      </c>
    </row>
    <row r="1378" spans="1:13" ht="13.5" x14ac:dyDescent="0.25">
      <c r="A1378" s="3">
        <v>44018</v>
      </c>
      <c r="B1378" s="2">
        <v>14.7065</v>
      </c>
      <c r="C1378" s="2">
        <v>35.860842854769217</v>
      </c>
      <c r="D1378" s="2">
        <v>0.15219232149703998</v>
      </c>
      <c r="E1378" s="2">
        <v>0.15145701196923528</v>
      </c>
      <c r="F1378" s="2">
        <v>14.763659999999998</v>
      </c>
      <c r="G1378" s="2">
        <v>14.881069999999999</v>
      </c>
      <c r="H1378" s="2">
        <v>14.981934999999998</v>
      </c>
      <c r="I1378" s="2">
        <v>15.0032</v>
      </c>
      <c r="J1378" s="2">
        <v>15.356433500000001</v>
      </c>
      <c r="K1378" s="17" t="s">
        <v>54</v>
      </c>
      <c r="L1378" s="17" t="s">
        <v>52</v>
      </c>
      <c r="M1378" s="17" t="s">
        <v>47</v>
      </c>
    </row>
    <row r="1379" spans="1:13" ht="13.5" x14ac:dyDescent="0.25">
      <c r="A1379" s="3">
        <v>44019</v>
      </c>
      <c r="B1379" s="2">
        <v>14.7014</v>
      </c>
      <c r="C1379" s="2">
        <v>35.639787494467456</v>
      </c>
      <c r="D1379" s="2">
        <v>0.16460273836502637</v>
      </c>
      <c r="E1379" s="2">
        <v>0.15486006182199233</v>
      </c>
      <c r="F1379" s="2">
        <v>14.73254</v>
      </c>
      <c r="G1379" s="2">
        <v>14.84544</v>
      </c>
      <c r="H1379" s="2">
        <v>14.964369999999997</v>
      </c>
      <c r="I1379" s="2">
        <v>15.016244000000002</v>
      </c>
      <c r="J1379" s="2">
        <v>15.344691999999998</v>
      </c>
      <c r="K1379" s="17" t="s">
        <v>54</v>
      </c>
      <c r="L1379" s="17" t="s">
        <v>52</v>
      </c>
      <c r="M1379" s="17" t="s">
        <v>47</v>
      </c>
    </row>
    <row r="1380" spans="1:13" ht="13.5" x14ac:dyDescent="0.25">
      <c r="A1380" s="3">
        <v>44020</v>
      </c>
      <c r="B1380" s="2">
        <v>14.711499999999999</v>
      </c>
      <c r="C1380" s="2">
        <v>36.474931903422878</v>
      </c>
      <c r="D1380" s="2">
        <v>0.16340858932011493</v>
      </c>
      <c r="E1380" s="2">
        <v>0.15280602808385535</v>
      </c>
      <c r="F1380" s="2">
        <v>14.71448</v>
      </c>
      <c r="G1380" s="2">
        <v>14.818850000000001</v>
      </c>
      <c r="H1380" s="2">
        <v>14.947059999999997</v>
      </c>
      <c r="I1380" s="2">
        <v>15.023670000000003</v>
      </c>
      <c r="J1380" s="2">
        <v>15.333226999999997</v>
      </c>
      <c r="K1380" s="17" t="s">
        <v>48</v>
      </c>
      <c r="L1380" s="17" t="s">
        <v>50</v>
      </c>
      <c r="M1380" s="17" t="s">
        <v>53</v>
      </c>
    </row>
    <row r="1381" spans="1:13" ht="13.5" x14ac:dyDescent="0.25">
      <c r="A1381" s="3">
        <v>44021</v>
      </c>
      <c r="B1381" s="2">
        <v>14.7265</v>
      </c>
      <c r="C1381" s="2">
        <v>37.766516300192755</v>
      </c>
      <c r="D1381" s="2">
        <v>0.17411450001917039</v>
      </c>
      <c r="E1381" s="2">
        <v>0.14558513112155264</v>
      </c>
      <c r="F1381" s="2">
        <v>14.709459999999998</v>
      </c>
      <c r="G1381" s="2">
        <v>14.78623</v>
      </c>
      <c r="H1381" s="2">
        <v>14.9305</v>
      </c>
      <c r="I1381" s="2">
        <v>15.023570000000001</v>
      </c>
      <c r="J1381" s="2">
        <v>15.324069999999999</v>
      </c>
      <c r="K1381" s="17" t="s">
        <v>48</v>
      </c>
      <c r="L1381" s="17" t="s">
        <v>49</v>
      </c>
      <c r="M1381" s="17" t="s">
        <v>53</v>
      </c>
    </row>
    <row r="1382" spans="1:13" ht="13.5" x14ac:dyDescent="0.25">
      <c r="A1382" s="3">
        <v>44022</v>
      </c>
      <c r="B1382" s="2">
        <v>14.7516</v>
      </c>
      <c r="C1382" s="2">
        <v>39.96610420735135</v>
      </c>
      <c r="D1382" s="2">
        <v>0.16693007677747396</v>
      </c>
      <c r="E1382" s="2">
        <v>0.12177599054071019</v>
      </c>
      <c r="F1382" s="2">
        <v>14.7195</v>
      </c>
      <c r="G1382" s="2">
        <v>14.766159999999999</v>
      </c>
      <c r="H1382" s="2">
        <v>14.90541</v>
      </c>
      <c r="I1382" s="2">
        <v>15.027584000000004</v>
      </c>
      <c r="J1382" s="2">
        <v>15.3150385</v>
      </c>
      <c r="K1382" s="17" t="s">
        <v>48</v>
      </c>
      <c r="L1382" s="17" t="s">
        <v>49</v>
      </c>
      <c r="M1382" s="17" t="s">
        <v>51</v>
      </c>
    </row>
    <row r="1383" spans="1:13" ht="13.5" x14ac:dyDescent="0.25">
      <c r="A1383" s="3">
        <v>44025</v>
      </c>
      <c r="B1383" s="2">
        <v>14.7265</v>
      </c>
      <c r="C1383" s="2">
        <v>38.500657464169343</v>
      </c>
      <c r="D1383" s="2">
        <v>0.16354535683850635</v>
      </c>
      <c r="E1383" s="2">
        <v>9.6159937703959641E-2</v>
      </c>
      <c r="F1383" s="2">
        <v>14.723500000000001</v>
      </c>
      <c r="G1383" s="2">
        <v>14.74358</v>
      </c>
      <c r="H1383" s="2">
        <v>14.88885</v>
      </c>
      <c r="I1383" s="2">
        <v>15.029088000000003</v>
      </c>
      <c r="J1383" s="2">
        <v>15.304376000000005</v>
      </c>
      <c r="K1383" s="17" t="s">
        <v>48</v>
      </c>
      <c r="L1383" s="17" t="s">
        <v>49</v>
      </c>
      <c r="M1383" s="17" t="s">
        <v>51</v>
      </c>
    </row>
    <row r="1384" spans="1:13" ht="13.5" x14ac:dyDescent="0.25">
      <c r="A1384" s="3">
        <v>44026</v>
      </c>
      <c r="B1384" s="2">
        <v>14.7516</v>
      </c>
      <c r="C1384" s="2">
        <v>40.836878793030834</v>
      </c>
      <c r="D1384" s="2">
        <v>0.14508216763460524</v>
      </c>
      <c r="E1384" s="2">
        <v>7.83039040288427E-2</v>
      </c>
      <c r="F1384" s="2">
        <v>14.73354</v>
      </c>
      <c r="G1384" s="2">
        <v>14.733039999999999</v>
      </c>
      <c r="H1384" s="2">
        <v>14.873544999999998</v>
      </c>
      <c r="I1384" s="2">
        <v>15.030092000000003</v>
      </c>
      <c r="J1384" s="2">
        <v>15.293086499999999</v>
      </c>
      <c r="K1384" s="17" t="s">
        <v>48</v>
      </c>
      <c r="L1384" s="17" t="s">
        <v>49</v>
      </c>
      <c r="M1384" s="17" t="s">
        <v>51</v>
      </c>
    </row>
    <row r="1385" spans="1:13" ht="13.5" x14ac:dyDescent="0.25">
      <c r="A1385" s="3">
        <v>44027</v>
      </c>
      <c r="B1385" s="2">
        <v>14.7265</v>
      </c>
      <c r="C1385" s="2">
        <v>39.231906255111653</v>
      </c>
      <c r="D1385" s="2">
        <v>0.12353143913998643</v>
      </c>
      <c r="E1385" s="2">
        <v>6.6691038763863564E-2</v>
      </c>
      <c r="F1385" s="2">
        <v>14.73654</v>
      </c>
      <c r="G1385" s="2">
        <v>14.72551</v>
      </c>
      <c r="H1385" s="2">
        <v>14.856984999999998</v>
      </c>
      <c r="I1385" s="2">
        <v>15.030594000000006</v>
      </c>
      <c r="J1385" s="2">
        <v>15.280919000000001</v>
      </c>
      <c r="K1385" s="17" t="s">
        <v>48</v>
      </c>
      <c r="L1385" s="17" t="s">
        <v>50</v>
      </c>
      <c r="M1385" s="17" t="s">
        <v>51</v>
      </c>
    </row>
    <row r="1386" spans="1:13" ht="13.5" x14ac:dyDescent="0.25">
      <c r="A1386" s="3">
        <v>44028</v>
      </c>
      <c r="B1386" s="2">
        <v>14.696400000000001</v>
      </c>
      <c r="C1386" s="2">
        <v>37.336816401637883</v>
      </c>
      <c r="D1386" s="2">
        <v>0.10060387192465825</v>
      </c>
      <c r="E1386" s="2">
        <v>5.6933389852431175E-2</v>
      </c>
      <c r="F1386" s="2">
        <v>14.730519999999999</v>
      </c>
      <c r="G1386" s="2">
        <v>14.719989999999999</v>
      </c>
      <c r="H1386" s="2">
        <v>14.837914999999999</v>
      </c>
      <c r="I1386" s="2">
        <v>15.030494000000008</v>
      </c>
      <c r="J1386" s="2">
        <v>15.268349999999998</v>
      </c>
      <c r="K1386" s="17" t="s">
        <v>54</v>
      </c>
      <c r="L1386" s="17" t="s">
        <v>50</v>
      </c>
      <c r="M1386" s="17" t="s">
        <v>47</v>
      </c>
    </row>
    <row r="1387" spans="1:13" ht="13.5" x14ac:dyDescent="0.25">
      <c r="A1387" s="3">
        <v>44029</v>
      </c>
      <c r="B1387" s="2">
        <v>14.651300000000001</v>
      </c>
      <c r="C1387" s="2">
        <v>34.63705096014894</v>
      </c>
      <c r="D1387" s="2">
        <v>7.774091901322322E-2</v>
      </c>
      <c r="E1387" s="2">
        <v>4.8615688593046304E-2</v>
      </c>
      <c r="F1387" s="2">
        <v>14.710460000000001</v>
      </c>
      <c r="G1387" s="2">
        <v>14.714980000000001</v>
      </c>
      <c r="H1387" s="2">
        <v>14.816589999999996</v>
      </c>
      <c r="I1387" s="2">
        <v>15.021464000000007</v>
      </c>
      <c r="J1387" s="2">
        <v>15.257060499999998</v>
      </c>
      <c r="K1387" s="17" t="s">
        <v>54</v>
      </c>
      <c r="L1387" s="17" t="s">
        <v>52</v>
      </c>
      <c r="M1387" s="17" t="s">
        <v>47</v>
      </c>
    </row>
    <row r="1388" spans="1:13" ht="13.5" x14ac:dyDescent="0.25">
      <c r="A1388" s="3">
        <v>44032</v>
      </c>
      <c r="B1388" s="2">
        <v>14.651300000000001</v>
      </c>
      <c r="C1388" s="2">
        <v>34.63705096014894</v>
      </c>
      <c r="D1388" s="2">
        <v>6.0297968224910292E-2</v>
      </c>
      <c r="E1388" s="2">
        <v>3.6955029030951082E-2</v>
      </c>
      <c r="F1388" s="2">
        <v>14.695419999999999</v>
      </c>
      <c r="G1388" s="2">
        <v>14.709459999999998</v>
      </c>
      <c r="H1388" s="2">
        <v>14.795264999999997</v>
      </c>
      <c r="I1388" s="2">
        <v>15.016448000000008</v>
      </c>
      <c r="J1388" s="2">
        <v>15.245395</v>
      </c>
      <c r="K1388" s="17" t="s">
        <v>54</v>
      </c>
      <c r="L1388" s="17" t="s">
        <v>52</v>
      </c>
      <c r="M1388" s="17" t="s">
        <v>47</v>
      </c>
    </row>
    <row r="1389" spans="1:13" ht="13.5" x14ac:dyDescent="0.25">
      <c r="A1389" s="3">
        <v>44033</v>
      </c>
      <c r="B1389" s="2">
        <v>14.4506</v>
      </c>
      <c r="C1389" s="2">
        <v>25.223802779055561</v>
      </c>
      <c r="D1389" s="2">
        <v>6.0655793467972785E-2</v>
      </c>
      <c r="E1389" s="2">
        <v>2.4080299058946004E-2</v>
      </c>
      <c r="F1389" s="2">
        <v>14.635219999999999</v>
      </c>
      <c r="G1389" s="2">
        <v>14.684380000000001</v>
      </c>
      <c r="H1389" s="2">
        <v>14.764909999999997</v>
      </c>
      <c r="I1389" s="2">
        <v>15.001396000000007</v>
      </c>
      <c r="J1389" s="2">
        <v>15.233603999999998</v>
      </c>
      <c r="K1389" s="17" t="s">
        <v>54</v>
      </c>
      <c r="L1389" s="17" t="s">
        <v>52</v>
      </c>
      <c r="M1389" s="17" t="s">
        <v>47</v>
      </c>
    </row>
    <row r="1390" spans="1:13" ht="13.5" x14ac:dyDescent="0.25">
      <c r="A1390" s="3">
        <v>44034</v>
      </c>
      <c r="B1390" s="2">
        <v>14.4405</v>
      </c>
      <c r="C1390" s="2">
        <v>24.857687370837994</v>
      </c>
      <c r="D1390" s="2">
        <v>6.5405020727146379E-2</v>
      </c>
      <c r="E1390" s="2">
        <v>1.5393760830694585E-2</v>
      </c>
      <c r="F1390" s="2">
        <v>14.57802</v>
      </c>
      <c r="G1390" s="2">
        <v>14.657280000000004</v>
      </c>
      <c r="H1390" s="2">
        <v>14.738064999999997</v>
      </c>
      <c r="I1390" s="2">
        <v>14.986142000000006</v>
      </c>
      <c r="J1390" s="2">
        <v>15.221762500000001</v>
      </c>
      <c r="K1390" s="17" t="s">
        <v>54</v>
      </c>
      <c r="L1390" s="17" t="s">
        <v>52</v>
      </c>
      <c r="M1390" s="17" t="s">
        <v>47</v>
      </c>
    </row>
    <row r="1391" spans="1:13" ht="13.5" x14ac:dyDescent="0.25">
      <c r="A1391" s="3">
        <v>44035</v>
      </c>
      <c r="B1391" s="2">
        <v>14.350199999999999</v>
      </c>
      <c r="C1391" s="2">
        <v>21.809730583713161</v>
      </c>
      <c r="D1391" s="2">
        <v>8.0465469198269801E-2</v>
      </c>
      <c r="E1391" s="2">
        <v>9.9643151333862583E-3</v>
      </c>
      <c r="F1391" s="2">
        <v>14.508779999999998</v>
      </c>
      <c r="G1391" s="2">
        <v>14.619649999999998</v>
      </c>
      <c r="H1391" s="2">
        <v>14.702939999999995</v>
      </c>
      <c r="I1391" s="2">
        <v>14.972092000000007</v>
      </c>
      <c r="J1391" s="2">
        <v>15.209845499999997</v>
      </c>
      <c r="K1391" s="17" t="s">
        <v>54</v>
      </c>
      <c r="L1391" s="17" t="s">
        <v>52</v>
      </c>
      <c r="M1391" s="17" t="s">
        <v>47</v>
      </c>
    </row>
    <row r="1392" spans="1:13" ht="13.5" x14ac:dyDescent="0.25">
      <c r="A1392" s="3">
        <v>44036</v>
      </c>
      <c r="B1392" s="2">
        <v>14.3552</v>
      </c>
      <c r="C1392" s="2">
        <v>22.377280255174909</v>
      </c>
      <c r="D1392" s="2">
        <v>9.9127467639195999E-2</v>
      </c>
      <c r="E1392" s="2">
        <v>7.0499996512666998E-3</v>
      </c>
      <c r="F1392" s="2">
        <v>14.44956</v>
      </c>
      <c r="G1392" s="2">
        <v>14.580009999999998</v>
      </c>
      <c r="H1392" s="2">
        <v>14.673084999999997</v>
      </c>
      <c r="I1392" s="2">
        <v>14.957640000000005</v>
      </c>
      <c r="J1392" s="2">
        <v>15.197953499999997</v>
      </c>
      <c r="K1392" s="17" t="s">
        <v>54</v>
      </c>
      <c r="L1392" s="17" t="s">
        <v>50</v>
      </c>
      <c r="M1392" s="17" t="s">
        <v>47</v>
      </c>
    </row>
    <row r="1393" spans="1:13" ht="13.5" x14ac:dyDescent="0.25">
      <c r="A1393" s="3">
        <v>44039</v>
      </c>
      <c r="B1393" s="2">
        <v>14.3</v>
      </c>
      <c r="C1393" s="2">
        <v>20.599562083276126</v>
      </c>
      <c r="D1393" s="2">
        <v>0.11736376308278196</v>
      </c>
      <c r="E1393" s="2">
        <v>4.4272854582961749E-3</v>
      </c>
      <c r="F1393" s="2">
        <v>14.379300000000001</v>
      </c>
      <c r="G1393" s="2">
        <v>14.537360000000001</v>
      </c>
      <c r="H1393" s="2">
        <v>14.640469999999999</v>
      </c>
      <c r="I1393" s="2">
        <v>14.934558000000004</v>
      </c>
      <c r="J1393" s="2">
        <v>15.184781999999998</v>
      </c>
      <c r="K1393" s="17" t="s">
        <v>54</v>
      </c>
      <c r="L1393" s="17" t="s">
        <v>50</v>
      </c>
      <c r="M1393" s="17" t="s">
        <v>47</v>
      </c>
    </row>
    <row r="1394" spans="1:13" ht="13.5" x14ac:dyDescent="0.25">
      <c r="A1394" s="3">
        <v>44040</v>
      </c>
      <c r="B1394" s="2">
        <v>14.305099999999999</v>
      </c>
      <c r="C1394" s="2">
        <v>21.222256439626591</v>
      </c>
      <c r="D1394" s="2">
        <v>0.13865813970572916</v>
      </c>
      <c r="E1394" s="2">
        <v>3.3155353576243608E-3</v>
      </c>
      <c r="F1394" s="2">
        <v>14.350199999999997</v>
      </c>
      <c r="G1394" s="2">
        <v>14.492709999999999</v>
      </c>
      <c r="H1394" s="2">
        <v>14.612874999999999</v>
      </c>
      <c r="I1394" s="2">
        <v>14.918102000000001</v>
      </c>
      <c r="J1394" s="2">
        <v>15.171786999999997</v>
      </c>
      <c r="K1394" s="17" t="s">
        <v>48</v>
      </c>
      <c r="L1394" s="17" t="s">
        <v>49</v>
      </c>
      <c r="M1394" s="17" t="s">
        <v>53</v>
      </c>
    </row>
    <row r="1395" spans="1:13" ht="13.5" x14ac:dyDescent="0.25">
      <c r="A1395" s="3">
        <v>44041</v>
      </c>
      <c r="B1395" s="2">
        <v>14.3</v>
      </c>
      <c r="C1395" s="2">
        <v>21.044520298884592</v>
      </c>
      <c r="D1395" s="2">
        <v>0.15536617677834386</v>
      </c>
      <c r="E1395" s="2">
        <v>3.3523205101493362E-3</v>
      </c>
      <c r="F1395" s="2">
        <v>14.322099999999997</v>
      </c>
      <c r="G1395" s="2">
        <v>14.450060000000002</v>
      </c>
      <c r="H1395" s="2">
        <v>14.587785</v>
      </c>
      <c r="I1395" s="2">
        <v>14.901242000000002</v>
      </c>
      <c r="J1395" s="2">
        <v>15.159995499999997</v>
      </c>
      <c r="K1395" s="17" t="s">
        <v>48</v>
      </c>
      <c r="L1395" s="17" t="s">
        <v>50</v>
      </c>
      <c r="M1395" s="17" t="s">
        <v>53</v>
      </c>
    </row>
    <row r="1396" spans="1:13" ht="13.5" x14ac:dyDescent="0.25">
      <c r="A1396" s="3">
        <v>44042</v>
      </c>
      <c r="B1396" s="2">
        <v>14.305099999999999</v>
      </c>
      <c r="C1396" s="2">
        <v>21.750271636373711</v>
      </c>
      <c r="D1396" s="2">
        <v>0.16653781634488674</v>
      </c>
      <c r="E1396" s="2">
        <v>4.1510402851491473E-3</v>
      </c>
      <c r="F1396" s="2">
        <v>14.313079999999999</v>
      </c>
      <c r="G1396" s="2">
        <v>14.410929999999999</v>
      </c>
      <c r="H1396" s="2">
        <v>14.565459999999998</v>
      </c>
      <c r="I1396" s="2">
        <v>14.884082000000001</v>
      </c>
      <c r="J1396" s="2">
        <v>15.148731499999998</v>
      </c>
      <c r="K1396" s="17" t="s">
        <v>48</v>
      </c>
      <c r="L1396" s="17" t="s">
        <v>49</v>
      </c>
      <c r="M1396" s="17" t="s">
        <v>53</v>
      </c>
    </row>
    <row r="1397" spans="1:13" ht="13.5" x14ac:dyDescent="0.25">
      <c r="A1397" s="3">
        <v>44046</v>
      </c>
      <c r="B1397" s="2">
        <v>14.375299999999999</v>
      </c>
      <c r="C1397" s="2">
        <v>30.905413436726079</v>
      </c>
      <c r="D1397" s="2">
        <v>0.16571345627485634</v>
      </c>
      <c r="E1397" s="2">
        <v>5.4310373845257269E-3</v>
      </c>
      <c r="F1397" s="2">
        <v>14.3171</v>
      </c>
      <c r="G1397" s="2">
        <v>14.383330000000001</v>
      </c>
      <c r="H1397" s="2">
        <v>14.549154999999999</v>
      </c>
      <c r="I1397" s="2">
        <v>14.868428000000003</v>
      </c>
      <c r="J1397" s="2">
        <v>15.136212499999999</v>
      </c>
      <c r="K1397" s="17" t="s">
        <v>48</v>
      </c>
      <c r="L1397" s="17" t="s">
        <v>50</v>
      </c>
      <c r="M1397" s="17" t="s">
        <v>51</v>
      </c>
    </row>
    <row r="1398" spans="1:13" ht="13.5" x14ac:dyDescent="0.25">
      <c r="A1398" s="3">
        <v>44047</v>
      </c>
      <c r="B1398" s="2">
        <v>14.3</v>
      </c>
      <c r="C1398" s="2">
        <v>27.225775832470177</v>
      </c>
      <c r="D1398" s="2">
        <v>0.1719021946100181</v>
      </c>
      <c r="E1398" s="2">
        <v>7.2249496828393411E-3</v>
      </c>
      <c r="F1398" s="2">
        <v>14.3171</v>
      </c>
      <c r="G1398" s="2">
        <v>14.3482</v>
      </c>
      <c r="H1398" s="2">
        <v>14.528830000000003</v>
      </c>
      <c r="I1398" s="2">
        <v>14.844544000000001</v>
      </c>
      <c r="J1398" s="2">
        <v>15.122665</v>
      </c>
      <c r="K1398" s="17" t="s">
        <v>54</v>
      </c>
      <c r="L1398" s="17" t="s">
        <v>50</v>
      </c>
      <c r="M1398" s="17" t="s">
        <v>50</v>
      </c>
    </row>
    <row r="1399" spans="1:13" ht="13.5" x14ac:dyDescent="0.25">
      <c r="A1399" s="3">
        <v>44048</v>
      </c>
      <c r="B1399" s="2">
        <v>14.5007</v>
      </c>
      <c r="C1399" s="2">
        <v>45.761680764621893</v>
      </c>
      <c r="D1399" s="2">
        <v>0.1330517509169411</v>
      </c>
      <c r="E1399" s="2">
        <v>8.8465354789615414E-3</v>
      </c>
      <c r="F1399" s="2">
        <v>14.356219999999999</v>
      </c>
      <c r="G1399" s="2">
        <v>14.353209999999999</v>
      </c>
      <c r="H1399" s="2">
        <v>14.518795000000003</v>
      </c>
      <c r="I1399" s="2">
        <v>14.824674</v>
      </c>
      <c r="J1399" s="2">
        <v>15.110121000000001</v>
      </c>
      <c r="K1399" s="17" t="s">
        <v>54</v>
      </c>
      <c r="L1399" s="17" t="s">
        <v>52</v>
      </c>
      <c r="M1399" s="17" t="s">
        <v>55</v>
      </c>
    </row>
    <row r="1400" spans="1:13" ht="13.5" x14ac:dyDescent="0.25">
      <c r="A1400" s="3">
        <v>44049</v>
      </c>
      <c r="B1400" s="2">
        <v>14.5007</v>
      </c>
      <c r="C1400" s="2">
        <v>45.761680764621886</v>
      </c>
      <c r="D1400" s="2">
        <v>9.8972323511629767E-2</v>
      </c>
      <c r="E1400" s="2">
        <v>1.0309983846269523E-2</v>
      </c>
      <c r="F1400" s="2">
        <v>14.396360000000001</v>
      </c>
      <c r="G1400" s="2">
        <v>14.359229999999997</v>
      </c>
      <c r="H1400" s="2">
        <v>14.508255000000002</v>
      </c>
      <c r="I1400" s="2">
        <v>14.805706000000002</v>
      </c>
      <c r="J1400" s="2">
        <v>15.098078500000002</v>
      </c>
      <c r="K1400" s="17" t="s">
        <v>54</v>
      </c>
      <c r="L1400" s="17" t="s">
        <v>52</v>
      </c>
      <c r="M1400" s="17" t="s">
        <v>55</v>
      </c>
    </row>
    <row r="1401" spans="1:13" ht="13.5" x14ac:dyDescent="0.25">
      <c r="A1401" s="3">
        <v>44050</v>
      </c>
      <c r="B1401" s="2">
        <v>14.049200000000001</v>
      </c>
      <c r="C1401" s="2">
        <v>27.492218999206216</v>
      </c>
      <c r="D1401" s="2">
        <v>9.0010124564317451E-2</v>
      </c>
      <c r="E1401" s="2">
        <v>1.4373985856384632E-2</v>
      </c>
      <c r="F1401" s="2">
        <v>14.345180000000003</v>
      </c>
      <c r="G1401" s="2">
        <v>14.329130000000001</v>
      </c>
      <c r="H1401" s="2">
        <v>14.474390000000003</v>
      </c>
      <c r="I1401" s="2">
        <v>14.784634</v>
      </c>
      <c r="J1401" s="2">
        <v>15.084782000000001</v>
      </c>
      <c r="K1401" s="17" t="s">
        <v>54</v>
      </c>
      <c r="L1401" s="17" t="s">
        <v>52</v>
      </c>
      <c r="M1401" s="17" t="s">
        <v>47</v>
      </c>
    </row>
    <row r="1402" spans="1:13" ht="13.5" x14ac:dyDescent="0.25">
      <c r="A1402" s="3">
        <v>44053</v>
      </c>
      <c r="B1402" s="2">
        <v>14.049200000000001</v>
      </c>
      <c r="C1402" s="2">
        <v>27.492218999206216</v>
      </c>
      <c r="D1402" s="2">
        <v>8.6162132516543366E-2</v>
      </c>
      <c r="E1402" s="2">
        <v>2.0432076116489138E-2</v>
      </c>
      <c r="F1402" s="2">
        <v>14.279959999999999</v>
      </c>
      <c r="G1402" s="2">
        <v>14.29853</v>
      </c>
      <c r="H1402" s="2">
        <v>14.439270000000002</v>
      </c>
      <c r="I1402" s="2">
        <v>14.759648000000002</v>
      </c>
      <c r="J1402" s="2">
        <v>15.0714855</v>
      </c>
      <c r="K1402" s="17" t="s">
        <v>54</v>
      </c>
      <c r="L1402" s="17" t="s">
        <v>52</v>
      </c>
      <c r="M1402" s="17" t="s">
        <v>47</v>
      </c>
    </row>
    <row r="1403" spans="1:13" ht="13.5" x14ac:dyDescent="0.25">
      <c r="A1403" s="3">
        <v>44054</v>
      </c>
      <c r="B1403" s="2">
        <v>14.049200000000001</v>
      </c>
      <c r="C1403" s="2">
        <v>27.492218999206216</v>
      </c>
      <c r="D1403" s="2">
        <v>7.7160291082915222E-2</v>
      </c>
      <c r="E1403" s="2">
        <v>3.1485393992886315E-2</v>
      </c>
      <c r="F1403" s="2">
        <v>14.229800000000001</v>
      </c>
      <c r="G1403" s="2">
        <v>14.27345</v>
      </c>
      <c r="H1403" s="2">
        <v>14.405405000000002</v>
      </c>
      <c r="I1403" s="2">
        <v>14.736568000000004</v>
      </c>
      <c r="J1403" s="2">
        <v>15.058942</v>
      </c>
      <c r="K1403" s="17" t="s">
        <v>54</v>
      </c>
      <c r="L1403" s="17" t="s">
        <v>52</v>
      </c>
      <c r="M1403" s="17" t="s">
        <v>47</v>
      </c>
    </row>
    <row r="1404" spans="1:13" ht="13.5" x14ac:dyDescent="0.25">
      <c r="A1404" s="3">
        <v>44055</v>
      </c>
      <c r="B1404" s="2">
        <v>13.8986</v>
      </c>
      <c r="C1404" s="2">
        <v>23.571758859539173</v>
      </c>
      <c r="D1404" s="2">
        <v>8.4026537354766617E-2</v>
      </c>
      <c r="E1404" s="2">
        <v>4.3432218169751749E-2</v>
      </c>
      <c r="F1404" s="2">
        <v>14.109379999999998</v>
      </c>
      <c r="G1404" s="2">
        <v>14.232799999999997</v>
      </c>
      <c r="H1404" s="2">
        <v>14.362755000000002</v>
      </c>
      <c r="I1404" s="2">
        <v>14.710475999999998</v>
      </c>
      <c r="J1404" s="2">
        <v>15.0457205</v>
      </c>
      <c r="K1404" s="17" t="s">
        <v>54</v>
      </c>
      <c r="L1404" s="17" t="s">
        <v>52</v>
      </c>
      <c r="M1404" s="17" t="s">
        <v>47</v>
      </c>
    </row>
    <row r="1405" spans="1:13" ht="13.5" x14ac:dyDescent="0.25">
      <c r="A1405" s="3">
        <v>44057</v>
      </c>
      <c r="B1405" s="2">
        <v>14.1746</v>
      </c>
      <c r="C1405" s="2">
        <v>40.357842618716312</v>
      </c>
      <c r="D1405" s="2">
        <v>7.1851926458299076E-2</v>
      </c>
      <c r="E1405" s="2">
        <v>5.4616318832978565E-2</v>
      </c>
      <c r="F1405" s="2">
        <v>14.044160000000002</v>
      </c>
      <c r="G1405" s="2">
        <v>14.22026</v>
      </c>
      <c r="H1405" s="2">
        <v>14.335160000000002</v>
      </c>
      <c r="I1405" s="2">
        <v>14.692914</v>
      </c>
      <c r="J1405" s="2">
        <v>15.034105</v>
      </c>
      <c r="K1405" s="17" t="s">
        <v>54</v>
      </c>
      <c r="L1405" s="17" t="s">
        <v>52</v>
      </c>
      <c r="M1405" s="17" t="s">
        <v>47</v>
      </c>
    </row>
    <row r="1406" spans="1:13" ht="13.5" x14ac:dyDescent="0.25">
      <c r="A1406" s="3">
        <v>44060</v>
      </c>
      <c r="B1406" s="2">
        <v>13.8986</v>
      </c>
      <c r="C1406" s="2">
        <v>32.638067629505159</v>
      </c>
      <c r="D1406" s="2">
        <v>8.4152707933052184E-2</v>
      </c>
      <c r="E1406" s="2">
        <v>6.2492500179196227E-2</v>
      </c>
      <c r="F1406" s="2">
        <v>14.01404</v>
      </c>
      <c r="G1406" s="2">
        <v>14.17961</v>
      </c>
      <c r="H1406" s="2">
        <v>14.295270000000002</v>
      </c>
      <c r="I1406" s="2">
        <v>14.669832000000001</v>
      </c>
      <c r="J1406" s="2">
        <v>15.023316999999997</v>
      </c>
      <c r="K1406" s="17" t="s">
        <v>54</v>
      </c>
      <c r="L1406" s="17" t="s">
        <v>50</v>
      </c>
      <c r="M1406" s="17" t="s">
        <v>47</v>
      </c>
    </row>
    <row r="1407" spans="1:13" ht="13.5" x14ac:dyDescent="0.25">
      <c r="A1407" s="3">
        <v>44061</v>
      </c>
      <c r="B1407" s="2">
        <v>14.049200000000001</v>
      </c>
      <c r="C1407" s="2">
        <v>39.444659677040271</v>
      </c>
      <c r="D1407" s="2">
        <v>9.7107990194663429E-2</v>
      </c>
      <c r="E1407" s="2">
        <v>7.0417063329813123E-2</v>
      </c>
      <c r="F1407" s="2">
        <v>14.01404</v>
      </c>
      <c r="G1407" s="2">
        <v>14.147</v>
      </c>
      <c r="H1407" s="2">
        <v>14.265165000000001</v>
      </c>
      <c r="I1407" s="2">
        <v>14.648760000000003</v>
      </c>
      <c r="J1407" s="2">
        <v>15.013281999999998</v>
      </c>
      <c r="K1407" s="17" t="s">
        <v>54</v>
      </c>
      <c r="L1407" s="17" t="s">
        <v>50</v>
      </c>
      <c r="M1407" s="17" t="s">
        <v>50</v>
      </c>
    </row>
    <row r="1408" spans="1:13" ht="13.5" x14ac:dyDescent="0.25">
      <c r="A1408" s="3">
        <v>44062</v>
      </c>
      <c r="B1408" s="2">
        <v>14.049200000000001</v>
      </c>
      <c r="C1408" s="2">
        <v>39.444659677040271</v>
      </c>
      <c r="D1408" s="2">
        <v>9.8283120283449321E-2</v>
      </c>
      <c r="E1408" s="2">
        <v>7.5015297091064609E-2</v>
      </c>
      <c r="F1408" s="2">
        <v>14.01404</v>
      </c>
      <c r="G1408" s="2">
        <v>14.121919999999999</v>
      </c>
      <c r="H1408" s="2">
        <v>14.235059999999999</v>
      </c>
      <c r="I1408" s="2">
        <v>14.628690000000004</v>
      </c>
      <c r="J1408" s="2">
        <v>15.003246999999998</v>
      </c>
      <c r="K1408" s="17" t="s">
        <v>54</v>
      </c>
      <c r="L1408" s="17" t="s">
        <v>50</v>
      </c>
      <c r="M1408" s="17" t="s">
        <v>50</v>
      </c>
    </row>
    <row r="1409" spans="1:13" ht="13.5" x14ac:dyDescent="0.25">
      <c r="A1409" s="3">
        <v>44064</v>
      </c>
      <c r="B1409" s="2">
        <v>14.049200000000001</v>
      </c>
      <c r="C1409" s="2">
        <v>39.444659677040271</v>
      </c>
      <c r="D1409" s="2">
        <v>0.13181881342670465</v>
      </c>
      <c r="E1409" s="2">
        <v>7.9287342235391661E-2</v>
      </c>
      <c r="F1409" s="2">
        <v>14.04416</v>
      </c>
      <c r="G1409" s="2">
        <v>14.07677</v>
      </c>
      <c r="H1409" s="2">
        <v>14.214989999999997</v>
      </c>
      <c r="I1409" s="2">
        <v>14.608620000000005</v>
      </c>
      <c r="J1409" s="2">
        <v>14.993211999999998</v>
      </c>
      <c r="K1409" s="17" t="s">
        <v>48</v>
      </c>
      <c r="L1409" s="17" t="s">
        <v>50</v>
      </c>
      <c r="M1409" s="17" t="s">
        <v>51</v>
      </c>
    </row>
    <row r="1410" spans="1:13" ht="13.5" x14ac:dyDescent="0.25">
      <c r="A1410" s="3">
        <v>44067</v>
      </c>
      <c r="B1410" s="2">
        <v>14.049200000000001</v>
      </c>
      <c r="C1410" s="2">
        <v>39.444659677040271</v>
      </c>
      <c r="D1410" s="2">
        <v>0.16173630733180033</v>
      </c>
      <c r="E1410" s="2">
        <v>8.3473128119982726E-2</v>
      </c>
      <c r="F1410" s="2">
        <v>14.019079999999999</v>
      </c>
      <c r="G1410" s="2">
        <v>14.03162</v>
      </c>
      <c r="H1410" s="2">
        <v>14.195425</v>
      </c>
      <c r="I1410" s="2">
        <v>14.588450000000005</v>
      </c>
      <c r="J1410" s="2">
        <v>14.983176999999998</v>
      </c>
      <c r="K1410" s="17" t="s">
        <v>48</v>
      </c>
      <c r="L1410" s="17" t="s">
        <v>50</v>
      </c>
      <c r="M1410" s="17" t="s">
        <v>53</v>
      </c>
    </row>
    <row r="1411" spans="1:13" ht="13.5" x14ac:dyDescent="0.25">
      <c r="A1411" s="3">
        <v>44068</v>
      </c>
      <c r="B1411" s="2">
        <v>14.1495</v>
      </c>
      <c r="C1411" s="2">
        <v>44.470977094173641</v>
      </c>
      <c r="D1411" s="2">
        <v>0.11158692156135608</v>
      </c>
      <c r="E1411" s="2">
        <v>7.4249301469205151E-2</v>
      </c>
      <c r="F1411" s="2">
        <v>14.06926</v>
      </c>
      <c r="G1411" s="2">
        <v>14.041649999999999</v>
      </c>
      <c r="H1411" s="2">
        <v>14.185390000000002</v>
      </c>
      <c r="I1411" s="2">
        <v>14.570286000000008</v>
      </c>
      <c r="J1411" s="2">
        <v>14.974145499999997</v>
      </c>
      <c r="K1411" s="17" t="s">
        <v>48</v>
      </c>
      <c r="L1411" s="17" t="s">
        <v>50</v>
      </c>
      <c r="M1411" s="17" t="s">
        <v>51</v>
      </c>
    </row>
    <row r="1412" spans="1:13" ht="13.5" x14ac:dyDescent="0.25">
      <c r="A1412" s="3">
        <v>44069</v>
      </c>
      <c r="B1412" s="2">
        <v>14.285</v>
      </c>
      <c r="C1412" s="2">
        <v>50.454103750679593</v>
      </c>
      <c r="D1412" s="2">
        <v>5.9844389444210222E-2</v>
      </c>
      <c r="E1412" s="2">
        <v>6.1884062315345281E-2</v>
      </c>
      <c r="F1412" s="2">
        <v>14.11642</v>
      </c>
      <c r="G1412" s="2">
        <v>14.06523</v>
      </c>
      <c r="H1412" s="2">
        <v>14.181880000000003</v>
      </c>
      <c r="I1412" s="2">
        <v>14.550918000000006</v>
      </c>
      <c r="J1412" s="2">
        <v>14.965289499999997</v>
      </c>
      <c r="K1412" s="17" t="s">
        <v>48</v>
      </c>
      <c r="L1412" s="17" t="s">
        <v>50</v>
      </c>
      <c r="M1412" s="17" t="s">
        <v>51</v>
      </c>
    </row>
    <row r="1413" spans="1:13" ht="13.5" x14ac:dyDescent="0.25">
      <c r="A1413" s="3">
        <v>44070</v>
      </c>
      <c r="B1413" s="2">
        <v>14.3</v>
      </c>
      <c r="C1413" s="2">
        <v>51.082464974251742</v>
      </c>
      <c r="D1413" s="2">
        <v>1.4825090612324843E-2</v>
      </c>
      <c r="E1413" s="2">
        <v>4.4165040825020006E-2</v>
      </c>
      <c r="F1413" s="2">
        <v>14.16658</v>
      </c>
      <c r="G1413" s="2">
        <v>14.090309999999999</v>
      </c>
      <c r="H1413" s="2">
        <v>14.181880000000001</v>
      </c>
      <c r="I1413" s="2">
        <v>14.535764000000004</v>
      </c>
      <c r="J1413" s="2">
        <v>14.956759499999999</v>
      </c>
      <c r="K1413" s="17" t="s">
        <v>48</v>
      </c>
      <c r="L1413" s="17" t="s">
        <v>50</v>
      </c>
      <c r="M1413" s="17" t="s">
        <v>51</v>
      </c>
    </row>
    <row r="1414" spans="1:13" ht="13.5" x14ac:dyDescent="0.25">
      <c r="A1414" s="3">
        <v>44071</v>
      </c>
      <c r="B1414" s="2">
        <v>14.1997</v>
      </c>
      <c r="C1414" s="2">
        <v>46.807690038276732</v>
      </c>
      <c r="D1414" s="2">
        <v>-3.9213107510802203E-2</v>
      </c>
      <c r="E1414" s="2">
        <v>2.3376121467855678E-2</v>
      </c>
      <c r="F1414" s="2">
        <v>14.196679999999997</v>
      </c>
      <c r="G1414" s="2">
        <v>14.120419999999999</v>
      </c>
      <c r="H1414" s="2">
        <v>14.17661</v>
      </c>
      <c r="I1414" s="2">
        <v>14.518604000000005</v>
      </c>
      <c r="J1414" s="2">
        <v>14.947476999999999</v>
      </c>
      <c r="K1414" s="17" t="s">
        <v>48</v>
      </c>
      <c r="L1414" s="17" t="s">
        <v>50</v>
      </c>
      <c r="M1414" s="17" t="s">
        <v>51</v>
      </c>
    </row>
    <row r="1415" spans="1:13" ht="13.5" x14ac:dyDescent="0.25">
      <c r="A1415" s="3">
        <v>44074</v>
      </c>
      <c r="B1415" s="2">
        <v>14.049200000000001</v>
      </c>
      <c r="C1415" s="2">
        <v>41.232028981666772</v>
      </c>
      <c r="D1415" s="2">
        <v>-3.0925506524525304E-2</v>
      </c>
      <c r="E1415" s="2">
        <v>1.0094177468535082E-3</v>
      </c>
      <c r="F1415" s="2">
        <v>14.196680000000001</v>
      </c>
      <c r="G1415" s="2">
        <v>14.10788</v>
      </c>
      <c r="H1415" s="2">
        <v>14.164070000000001</v>
      </c>
      <c r="I1415" s="2">
        <v>14.498434000000005</v>
      </c>
      <c r="J1415" s="2">
        <v>14.937692999999999</v>
      </c>
      <c r="K1415" s="17" t="s">
        <v>48</v>
      </c>
      <c r="L1415" s="17" t="s">
        <v>50</v>
      </c>
      <c r="M1415" s="17" t="s">
        <v>50</v>
      </c>
    </row>
    <row r="1416" spans="1:13" ht="13.5" x14ac:dyDescent="0.25">
      <c r="A1416" s="3">
        <v>44075</v>
      </c>
      <c r="B1416" s="2">
        <v>13.988899999999999</v>
      </c>
      <c r="C1416" s="2">
        <v>39.216392138054751</v>
      </c>
      <c r="D1416" s="2">
        <v>-6.0645756389696714E-2</v>
      </c>
      <c r="E1416" s="2">
        <v>-1.6755384964961696E-2</v>
      </c>
      <c r="F1416" s="2">
        <v>14.16456</v>
      </c>
      <c r="G1416" s="2">
        <v>14.116909999999999</v>
      </c>
      <c r="H1416" s="2">
        <v>14.148260000000002</v>
      </c>
      <c r="I1416" s="2">
        <v>14.476656000000002</v>
      </c>
      <c r="J1416" s="2">
        <v>14.927406999999999</v>
      </c>
      <c r="K1416" s="17" t="s">
        <v>54</v>
      </c>
      <c r="L1416" s="17" t="s">
        <v>50</v>
      </c>
      <c r="M1416" s="17" t="s">
        <v>47</v>
      </c>
    </row>
    <row r="1417" spans="1:13" ht="13.5" x14ac:dyDescent="0.25">
      <c r="A1417" s="3">
        <v>44076</v>
      </c>
      <c r="B1417" s="2">
        <v>13.8786</v>
      </c>
      <c r="C1417" s="2">
        <v>35.771630316154102</v>
      </c>
      <c r="D1417" s="2">
        <v>-5.2929191396431818E-2</v>
      </c>
      <c r="E1417" s="2">
        <v>-3.1912395939197091E-2</v>
      </c>
      <c r="F1417" s="2">
        <v>14.083280000000002</v>
      </c>
      <c r="G1417" s="2">
        <v>14.099849999999998</v>
      </c>
      <c r="H1417" s="2">
        <v>14.123425000000003</v>
      </c>
      <c r="I1417" s="2">
        <v>14.452672</v>
      </c>
      <c r="J1417" s="2">
        <v>14.916770000000001</v>
      </c>
      <c r="K1417" s="17" t="s">
        <v>54</v>
      </c>
      <c r="L1417" s="17" t="s">
        <v>50</v>
      </c>
      <c r="M1417" s="17" t="s">
        <v>47</v>
      </c>
    </row>
    <row r="1418" spans="1:13" ht="13.5" x14ac:dyDescent="0.25">
      <c r="A1418" s="3">
        <v>44077</v>
      </c>
      <c r="B1418" s="2">
        <v>13.5474</v>
      </c>
      <c r="C1418" s="2">
        <v>27.85849329418086</v>
      </c>
      <c r="D1418" s="2">
        <v>-1.9802775046763088E-2</v>
      </c>
      <c r="E1418" s="2">
        <v>-4.1081563320997064E-2</v>
      </c>
      <c r="F1418" s="2">
        <v>13.932759999999998</v>
      </c>
      <c r="G1418" s="2">
        <v>14.049670000000001</v>
      </c>
      <c r="H1418" s="2">
        <v>14.085795000000001</v>
      </c>
      <c r="I1418" s="2">
        <v>14.422064000000001</v>
      </c>
      <c r="J1418" s="2">
        <v>14.904477</v>
      </c>
      <c r="K1418" s="17" t="s">
        <v>54</v>
      </c>
      <c r="L1418" s="17" t="s">
        <v>50</v>
      </c>
      <c r="M1418" s="17" t="s">
        <v>47</v>
      </c>
    </row>
    <row r="1419" spans="1:13" ht="13.5" x14ac:dyDescent="0.25">
      <c r="A1419" s="3">
        <v>44078</v>
      </c>
      <c r="B1419" s="2">
        <v>13.4922</v>
      </c>
      <c r="C1419" s="2">
        <v>26.794617455019178</v>
      </c>
      <c r="D1419" s="2">
        <v>1.6184050014052431E-2</v>
      </c>
      <c r="E1419" s="2">
        <v>-5.2646447167704447E-2</v>
      </c>
      <c r="F1419" s="2">
        <v>13.791259999999999</v>
      </c>
      <c r="G1419" s="2">
        <v>13.993969999999999</v>
      </c>
      <c r="H1419" s="2">
        <v>14.035370000000004</v>
      </c>
      <c r="I1419" s="2">
        <v>14.390753999999999</v>
      </c>
      <c r="J1419" s="2">
        <v>14.891933</v>
      </c>
      <c r="K1419" s="17" t="s">
        <v>54</v>
      </c>
      <c r="L1419" s="17" t="s">
        <v>50</v>
      </c>
      <c r="M1419" s="17" t="s">
        <v>47</v>
      </c>
    </row>
    <row r="1420" spans="1:13" ht="13.5" x14ac:dyDescent="0.25">
      <c r="A1420" s="3">
        <v>44081</v>
      </c>
      <c r="B1420" s="2">
        <v>13.4872</v>
      </c>
      <c r="C1420" s="2">
        <v>26.69517274918158</v>
      </c>
      <c r="D1420" s="2">
        <v>5.0912371072936224E-2</v>
      </c>
      <c r="E1420" s="2">
        <v>-6.4675794267305922E-2</v>
      </c>
      <c r="F1420" s="2">
        <v>13.67886</v>
      </c>
      <c r="G1420" s="2">
        <v>13.93777</v>
      </c>
      <c r="H1420" s="2">
        <v>13.984695000000002</v>
      </c>
      <c r="I1420" s="2">
        <v>14.360950000000001</v>
      </c>
      <c r="J1420" s="2">
        <v>14.879363999999999</v>
      </c>
      <c r="K1420" s="17" t="s">
        <v>54</v>
      </c>
      <c r="L1420" s="17" t="s">
        <v>52</v>
      </c>
      <c r="M1420" s="17" t="s">
        <v>47</v>
      </c>
    </row>
    <row r="1421" spans="1:13" ht="13.5" x14ac:dyDescent="0.25">
      <c r="A1421" s="3">
        <v>44082</v>
      </c>
      <c r="B1421" s="2">
        <v>13.2464</v>
      </c>
      <c r="C1421" s="2">
        <v>22.386100988322113</v>
      </c>
      <c r="D1421" s="2">
        <v>0.11721333633476405</v>
      </c>
      <c r="E1421" s="2">
        <v>-5.9782580949785183E-2</v>
      </c>
      <c r="F1421" s="2">
        <v>13.530359999999998</v>
      </c>
      <c r="G1421" s="2">
        <v>13.847460000000002</v>
      </c>
      <c r="H1421" s="2">
        <v>13.944554999999999</v>
      </c>
      <c r="I1421" s="2">
        <v>14.324824</v>
      </c>
      <c r="J1421" s="2">
        <v>14.865866999999996</v>
      </c>
      <c r="K1421" s="17" t="s">
        <v>54</v>
      </c>
      <c r="L1421" s="17" t="s">
        <v>52</v>
      </c>
      <c r="M1421" s="17" t="s">
        <v>47</v>
      </c>
    </row>
    <row r="1422" spans="1:13" ht="13.5" x14ac:dyDescent="0.25">
      <c r="A1422" s="3">
        <v>44083</v>
      </c>
      <c r="B1422" s="2">
        <v>13.2714</v>
      </c>
      <c r="C1422" s="2">
        <v>23.762012872575127</v>
      </c>
      <c r="D1422" s="2">
        <v>0.1971088124078797</v>
      </c>
      <c r="E1422" s="2">
        <v>-5.6137475234873876E-2</v>
      </c>
      <c r="F1422" s="2">
        <v>13.40892</v>
      </c>
      <c r="G1422" s="2">
        <v>13.746100000000002</v>
      </c>
      <c r="H1422" s="2">
        <v>13.905665000000004</v>
      </c>
      <c r="I1422" s="2">
        <v>14.291205999999997</v>
      </c>
      <c r="J1422" s="2">
        <v>14.852996999999995</v>
      </c>
      <c r="K1422" s="17" t="s">
        <v>54</v>
      </c>
      <c r="L1422" s="17" t="s">
        <v>50</v>
      </c>
      <c r="M1422" s="17" t="s">
        <v>47</v>
      </c>
    </row>
    <row r="1423" spans="1:13" ht="13.5" x14ac:dyDescent="0.25">
      <c r="A1423" s="3">
        <v>44084</v>
      </c>
      <c r="B1423" s="2">
        <v>13.2714</v>
      </c>
      <c r="C1423" s="2">
        <v>23.762012872575127</v>
      </c>
      <c r="D1423" s="2">
        <v>0.27131741830666911</v>
      </c>
      <c r="E1423" s="2">
        <v>-4.766223743318293E-2</v>
      </c>
      <c r="F1423" s="2">
        <v>13.353719999999999</v>
      </c>
      <c r="G1423" s="2">
        <v>13.643239999999997</v>
      </c>
      <c r="H1423" s="2">
        <v>13.866775000000001</v>
      </c>
      <c r="I1423" s="2">
        <v>14.257587999999997</v>
      </c>
      <c r="J1423" s="2">
        <v>14.840327499999995</v>
      </c>
      <c r="K1423" s="17" t="s">
        <v>48</v>
      </c>
      <c r="L1423" s="17" t="s">
        <v>50</v>
      </c>
      <c r="M1423" s="17" t="s">
        <v>53</v>
      </c>
    </row>
    <row r="1424" spans="1:13" ht="13.5" x14ac:dyDescent="0.25">
      <c r="A1424" s="3">
        <v>44085</v>
      </c>
      <c r="B1424" s="2">
        <v>13.3467</v>
      </c>
      <c r="C1424" s="2">
        <v>28.207839069740814</v>
      </c>
      <c r="D1424" s="2">
        <v>0.31707951787629973</v>
      </c>
      <c r="E1424" s="2">
        <v>-4.3378867228395769E-2</v>
      </c>
      <c r="F1424" s="2">
        <v>13.324619999999999</v>
      </c>
      <c r="G1424" s="2">
        <v>13.557939999999999</v>
      </c>
      <c r="H1424" s="2">
        <v>13.839180000000002</v>
      </c>
      <c r="I1424" s="2">
        <v>14.227381999999999</v>
      </c>
      <c r="J1424" s="2">
        <v>14.828034499999999</v>
      </c>
      <c r="K1424" s="17" t="s">
        <v>48</v>
      </c>
      <c r="L1424" s="17" t="s">
        <v>50</v>
      </c>
      <c r="M1424" s="17" t="s">
        <v>53</v>
      </c>
    </row>
    <row r="1425" spans="1:13" ht="13.5" x14ac:dyDescent="0.25">
      <c r="A1425" s="3">
        <v>44088</v>
      </c>
      <c r="B1425" s="2">
        <v>13.3969</v>
      </c>
      <c r="C1425" s="2">
        <v>31.0927945837811</v>
      </c>
      <c r="D1425" s="2">
        <v>0.33216800593938522</v>
      </c>
      <c r="E1425" s="2">
        <v>-4.2317382463221774E-2</v>
      </c>
      <c r="F1425" s="2">
        <v>13.306559999999999</v>
      </c>
      <c r="G1425" s="2">
        <v>13.492709999999999</v>
      </c>
      <c r="H1425" s="2">
        <v>13.800295000000002</v>
      </c>
      <c r="I1425" s="2">
        <v>14.199283999999995</v>
      </c>
      <c r="J1425" s="2">
        <v>14.8159925</v>
      </c>
      <c r="K1425" s="17" t="s">
        <v>48</v>
      </c>
      <c r="L1425" s="17" t="s">
        <v>49</v>
      </c>
      <c r="M1425" s="17" t="s">
        <v>53</v>
      </c>
    </row>
    <row r="1426" spans="1:13" ht="13.5" x14ac:dyDescent="0.25">
      <c r="A1426" s="3">
        <v>44089</v>
      </c>
      <c r="B1426" s="2">
        <v>13.447100000000001</v>
      </c>
      <c r="C1426" s="2">
        <v>33.951123563968537</v>
      </c>
      <c r="D1426" s="2">
        <v>0.33464225720317664</v>
      </c>
      <c r="E1426" s="2">
        <v>-4.385718604683226E-2</v>
      </c>
      <c r="F1426" s="2">
        <v>13.346700000000002</v>
      </c>
      <c r="G1426" s="2">
        <v>13.43853</v>
      </c>
      <c r="H1426" s="2">
        <v>13.777719999999999</v>
      </c>
      <c r="I1426" s="2">
        <v>14.173193999999997</v>
      </c>
      <c r="J1426" s="2">
        <v>14.8044525</v>
      </c>
      <c r="K1426" s="17" t="s">
        <v>48</v>
      </c>
      <c r="L1426" s="17" t="s">
        <v>49</v>
      </c>
      <c r="M1426" s="17" t="s">
        <v>51</v>
      </c>
    </row>
    <row r="1427" spans="1:13" ht="13.5" x14ac:dyDescent="0.25">
      <c r="A1427" s="3">
        <v>44090</v>
      </c>
      <c r="B1427" s="2">
        <v>13.5374</v>
      </c>
      <c r="C1427" s="2">
        <v>38.863764106989073</v>
      </c>
      <c r="D1427" s="2">
        <v>0.31528342549015598</v>
      </c>
      <c r="E1427" s="2">
        <v>-5.587250331123178E-2</v>
      </c>
      <c r="F1427" s="2">
        <v>13.399899999999999</v>
      </c>
      <c r="G1427" s="2">
        <v>13.404410000000002</v>
      </c>
      <c r="H1427" s="2">
        <v>13.752129999999998</v>
      </c>
      <c r="I1427" s="2">
        <v>14.149913999999999</v>
      </c>
      <c r="J1427" s="2">
        <v>14.795697000000002</v>
      </c>
      <c r="K1427" s="17" t="s">
        <v>48</v>
      </c>
      <c r="L1427" s="17" t="s">
        <v>49</v>
      </c>
      <c r="M1427" s="17" t="s">
        <v>51</v>
      </c>
    </row>
    <row r="1428" spans="1:13" ht="13.5" x14ac:dyDescent="0.25">
      <c r="A1428" s="3">
        <v>44091</v>
      </c>
      <c r="B1428" s="2">
        <v>13.351699999999999</v>
      </c>
      <c r="C1428" s="2">
        <v>33.36734280798278</v>
      </c>
      <c r="D1428" s="2">
        <v>0.26321330462679349</v>
      </c>
      <c r="E1428" s="2">
        <v>-7.0969624477225379E-2</v>
      </c>
      <c r="F1428" s="2">
        <v>13.415959999999998</v>
      </c>
      <c r="G1428" s="2">
        <v>13.384840000000001</v>
      </c>
      <c r="H1428" s="2">
        <v>13.717255</v>
      </c>
      <c r="I1428" s="2">
        <v>14.122818000000001</v>
      </c>
      <c r="J1428" s="2">
        <v>14.783680000000002</v>
      </c>
      <c r="K1428" s="17" t="s">
        <v>48</v>
      </c>
      <c r="L1428" s="17" t="s">
        <v>49</v>
      </c>
      <c r="M1428" s="17" t="s">
        <v>51</v>
      </c>
    </row>
    <row r="1429" spans="1:13" ht="13.5" x14ac:dyDescent="0.25">
      <c r="A1429" s="3">
        <v>44092</v>
      </c>
      <c r="B1429" s="2">
        <v>13.2965</v>
      </c>
      <c r="C1429" s="2">
        <v>31.922107492078624</v>
      </c>
      <c r="D1429" s="2">
        <v>0.21724482469536177</v>
      </c>
      <c r="E1429" s="2">
        <v>-8.5464449715340202E-2</v>
      </c>
      <c r="F1429" s="2">
        <v>13.40592</v>
      </c>
      <c r="G1429" s="2">
        <v>13.365270000000001</v>
      </c>
      <c r="H1429" s="2">
        <v>13.679619999999996</v>
      </c>
      <c r="I1429" s="2">
        <v>14.094720000000002</v>
      </c>
      <c r="J1429" s="2">
        <v>14.771387000000002</v>
      </c>
      <c r="K1429" s="17" t="s">
        <v>48</v>
      </c>
      <c r="L1429" s="17" t="s">
        <v>49</v>
      </c>
      <c r="M1429" s="17" t="s">
        <v>53</v>
      </c>
    </row>
    <row r="1430" spans="1:13" ht="13.5" x14ac:dyDescent="0.25">
      <c r="A1430" s="3">
        <v>44095</v>
      </c>
      <c r="B1430" s="2">
        <v>13.2714</v>
      </c>
      <c r="C1430" s="2">
        <v>31.259108516216884</v>
      </c>
      <c r="D1430" s="2">
        <v>0.18207413728816846</v>
      </c>
      <c r="E1430" s="2">
        <v>-0.10590907139708225</v>
      </c>
      <c r="F1430" s="2">
        <v>13.38082</v>
      </c>
      <c r="G1430" s="2">
        <v>13.343689999999999</v>
      </c>
      <c r="H1430" s="2">
        <v>13.640729999999996</v>
      </c>
      <c r="I1430" s="2">
        <v>14.065918000000002</v>
      </c>
      <c r="J1430" s="2">
        <v>14.757714000000004</v>
      </c>
      <c r="K1430" s="17" t="s">
        <v>48</v>
      </c>
      <c r="L1430" s="17" t="s">
        <v>50</v>
      </c>
      <c r="M1430" s="17" t="s">
        <v>53</v>
      </c>
    </row>
    <row r="1431" spans="1:13" ht="13.5" x14ac:dyDescent="0.25">
      <c r="A1431" s="3">
        <v>44096</v>
      </c>
      <c r="B1431" s="2">
        <v>13.120900000000001</v>
      </c>
      <c r="C1431" s="2">
        <v>27.562620750609568</v>
      </c>
      <c r="D1431" s="2">
        <v>0.12900509003423366</v>
      </c>
      <c r="E1431" s="2">
        <v>-0.13038824271283056</v>
      </c>
      <c r="F1431" s="2">
        <v>13.315580000000001</v>
      </c>
      <c r="G1431" s="2">
        <v>13.33114</v>
      </c>
      <c r="H1431" s="2">
        <v>13.5893</v>
      </c>
      <c r="I1431" s="2">
        <v>14.033806000000002</v>
      </c>
      <c r="J1431" s="2">
        <v>14.744292000000003</v>
      </c>
      <c r="K1431" s="17" t="s">
        <v>54</v>
      </c>
      <c r="L1431" s="17" t="s">
        <v>50</v>
      </c>
      <c r="M1431" s="17" t="s">
        <v>47</v>
      </c>
    </row>
    <row r="1432" spans="1:13" ht="13.5" x14ac:dyDescent="0.25">
      <c r="A1432" s="3">
        <v>44097</v>
      </c>
      <c r="B1432" s="2">
        <v>13.120900000000001</v>
      </c>
      <c r="C1432" s="2">
        <v>27.562620750609568</v>
      </c>
      <c r="D1432" s="2">
        <v>9.1232986458821941E-2</v>
      </c>
      <c r="E1432" s="2">
        <v>-0.16067127036220114</v>
      </c>
      <c r="F1432" s="2">
        <v>13.232279999999999</v>
      </c>
      <c r="G1432" s="2">
        <v>13.316089999999999</v>
      </c>
      <c r="H1432" s="2">
        <v>13.531094999999999</v>
      </c>
      <c r="I1432" s="2">
        <v>14.001192000000001</v>
      </c>
      <c r="J1432" s="2">
        <v>14.730870000000003</v>
      </c>
      <c r="K1432" s="17" t="s">
        <v>54</v>
      </c>
      <c r="L1432" s="17" t="s">
        <v>50</v>
      </c>
      <c r="M1432" s="17" t="s">
        <v>47</v>
      </c>
    </row>
    <row r="1433" spans="1:13" ht="13.5" x14ac:dyDescent="0.25">
      <c r="A1433" s="3">
        <v>44098</v>
      </c>
      <c r="B1433" s="2">
        <v>13.095800000000001</v>
      </c>
      <c r="C1433" s="2">
        <v>26.946283872897638</v>
      </c>
      <c r="D1433" s="2">
        <v>6.4174124837531821E-2</v>
      </c>
      <c r="E1433" s="2">
        <v>-0.19794866743709486</v>
      </c>
      <c r="F1433" s="2">
        <v>13.181100000000001</v>
      </c>
      <c r="G1433" s="2">
        <v>13.29853</v>
      </c>
      <c r="H1433" s="2">
        <v>13.470884999999999</v>
      </c>
      <c r="I1433" s="2">
        <v>13.968578000000003</v>
      </c>
      <c r="J1433" s="2">
        <v>14.717297500000003</v>
      </c>
      <c r="K1433" s="17" t="s">
        <v>54</v>
      </c>
      <c r="L1433" s="17" t="s">
        <v>50</v>
      </c>
      <c r="M1433" s="17" t="s">
        <v>47</v>
      </c>
    </row>
    <row r="1434" spans="1:13" ht="13.5" x14ac:dyDescent="0.25">
      <c r="A1434" s="3">
        <v>44099</v>
      </c>
      <c r="B1434" s="2">
        <v>12.9453</v>
      </c>
      <c r="C1434" s="2">
        <v>23.546362099813962</v>
      </c>
      <c r="D1434" s="2">
        <v>6.6976736104752632E-2</v>
      </c>
      <c r="E1434" s="2">
        <v>-0.22864366631679595</v>
      </c>
      <c r="F1434" s="2">
        <v>13.110859999999999</v>
      </c>
      <c r="G1434" s="2">
        <v>13.25839</v>
      </c>
      <c r="H1434" s="2">
        <v>13.408165</v>
      </c>
      <c r="I1434" s="2">
        <v>13.932452000000001</v>
      </c>
      <c r="J1434" s="2">
        <v>14.702997500000002</v>
      </c>
      <c r="K1434" s="17" t="s">
        <v>54</v>
      </c>
      <c r="L1434" s="17" t="s">
        <v>50</v>
      </c>
      <c r="M1434" s="17" t="s">
        <v>47</v>
      </c>
    </row>
    <row r="1435" spans="1:13" ht="13.5" x14ac:dyDescent="0.25">
      <c r="A1435" s="3">
        <v>44102</v>
      </c>
      <c r="B1435" s="2">
        <v>12.5589</v>
      </c>
      <c r="C1435" s="2">
        <v>17.456447402356176</v>
      </c>
      <c r="D1435" s="2">
        <v>0.10932890463485911</v>
      </c>
      <c r="E1435" s="2">
        <v>-0.2509041623036698</v>
      </c>
      <c r="F1435" s="2">
        <v>12.968359999999999</v>
      </c>
      <c r="G1435" s="2">
        <v>13.17459</v>
      </c>
      <c r="H1435" s="2">
        <v>13.33365</v>
      </c>
      <c r="I1435" s="2">
        <v>13.889100000000001</v>
      </c>
      <c r="J1435" s="2">
        <v>14.685762</v>
      </c>
      <c r="K1435" s="17" t="s">
        <v>54</v>
      </c>
      <c r="L1435" s="17" t="s">
        <v>50</v>
      </c>
      <c r="M1435" s="17" t="s">
        <v>47</v>
      </c>
    </row>
    <row r="1436" spans="1:13" ht="13.5" x14ac:dyDescent="0.25">
      <c r="A1436" s="3">
        <v>44103</v>
      </c>
      <c r="B1436" s="2">
        <v>12.920199999999999</v>
      </c>
      <c r="C1436" s="2">
        <v>34.5119641843892</v>
      </c>
      <c r="D1436" s="2">
        <v>0.13177486112272163</v>
      </c>
      <c r="E1436" s="2">
        <v>-0.27143010816967916</v>
      </c>
      <c r="F1436" s="2">
        <v>12.928220000000001</v>
      </c>
      <c r="G1436" s="2">
        <v>13.1219</v>
      </c>
      <c r="H1436" s="2">
        <v>13.280215000000002</v>
      </c>
      <c r="I1436" s="2">
        <v>13.853576000000002</v>
      </c>
      <c r="J1436" s="2">
        <v>14.670333000000001</v>
      </c>
      <c r="K1436" s="17" t="s">
        <v>54</v>
      </c>
      <c r="L1436" s="17" t="s">
        <v>50</v>
      </c>
      <c r="M1436" s="17" t="s">
        <v>47</v>
      </c>
    </row>
    <row r="1437" spans="1:13" ht="13.5" x14ac:dyDescent="0.25">
      <c r="A1437" s="3">
        <v>44104</v>
      </c>
      <c r="B1437" s="2">
        <v>12.7446</v>
      </c>
      <c r="C1437" s="2">
        <v>31.143790844606244</v>
      </c>
      <c r="D1437" s="2">
        <v>0.18076329015312353</v>
      </c>
      <c r="E1437" s="2">
        <v>-0.28861342578195504</v>
      </c>
      <c r="F1437" s="2">
        <v>12.852960000000001</v>
      </c>
      <c r="G1437" s="2">
        <v>13.042619999999999</v>
      </c>
      <c r="H1437" s="2">
        <v>13.223515000000001</v>
      </c>
      <c r="I1437" s="2">
        <v>13.815442000000003</v>
      </c>
      <c r="J1437" s="2">
        <v>14.655029500000001</v>
      </c>
      <c r="K1437" s="17" t="s">
        <v>54</v>
      </c>
      <c r="L1437" s="17" t="s">
        <v>50</v>
      </c>
      <c r="M1437" s="17" t="s">
        <v>47</v>
      </c>
    </row>
    <row r="1438" spans="1:13" ht="13.5" x14ac:dyDescent="0.25">
      <c r="A1438" s="3">
        <v>44105</v>
      </c>
      <c r="B1438" s="2">
        <v>12.363300000000001</v>
      </c>
      <c r="C1438" s="2">
        <v>25.356871778359249</v>
      </c>
      <c r="D1438" s="2">
        <v>0.22579452896436969</v>
      </c>
      <c r="E1438" s="2">
        <v>-0.29865189438992112</v>
      </c>
      <c r="F1438" s="2">
        <v>12.70646</v>
      </c>
      <c r="G1438" s="2">
        <v>12.94378</v>
      </c>
      <c r="H1438" s="2">
        <v>13.16431</v>
      </c>
      <c r="I1438" s="2">
        <v>13.769682</v>
      </c>
      <c r="J1438" s="2">
        <v>14.637192499999996</v>
      </c>
      <c r="K1438" s="17" t="s">
        <v>54</v>
      </c>
      <c r="L1438" s="17" t="s">
        <v>50</v>
      </c>
      <c r="M1438" s="17" t="s">
        <v>47</v>
      </c>
    </row>
    <row r="1439" spans="1:13" ht="13.5" x14ac:dyDescent="0.25">
      <c r="A1439" s="3">
        <v>44106</v>
      </c>
      <c r="B1439" s="2">
        <v>12.1425</v>
      </c>
      <c r="C1439" s="2">
        <v>22.723739463919344</v>
      </c>
      <c r="D1439" s="2">
        <v>0.27762932257472706</v>
      </c>
      <c r="E1439" s="2">
        <v>-0.3066646760496059</v>
      </c>
      <c r="F1439" s="2">
        <v>12.5459</v>
      </c>
      <c r="G1439" s="2">
        <v>12.828379999999999</v>
      </c>
      <c r="H1439" s="2">
        <v>13.096825000000001</v>
      </c>
      <c r="I1439" s="2">
        <v>13.723520000000001</v>
      </c>
      <c r="J1439" s="2">
        <v>14.618326499999998</v>
      </c>
      <c r="K1439" s="17" t="s">
        <v>54</v>
      </c>
      <c r="L1439" s="17" t="s">
        <v>50</v>
      </c>
      <c r="M1439" s="17" t="s">
        <v>47</v>
      </c>
    </row>
    <row r="1440" spans="1:13" ht="13.5" x14ac:dyDescent="0.25">
      <c r="A1440" s="3">
        <v>44109</v>
      </c>
      <c r="B1440" s="2">
        <v>12.6091</v>
      </c>
      <c r="C1440" s="2">
        <v>37.495125402311395</v>
      </c>
      <c r="D1440" s="2">
        <v>0.28980325691247621</v>
      </c>
      <c r="E1440" s="2">
        <v>-0.3033936455953315</v>
      </c>
      <c r="F1440" s="2">
        <v>12.55594</v>
      </c>
      <c r="G1440" s="2">
        <v>12.762149999999998</v>
      </c>
      <c r="H1440" s="2">
        <v>13.05292</v>
      </c>
      <c r="I1440" s="2">
        <v>13.686892000000002</v>
      </c>
      <c r="J1440" s="2">
        <v>14.602395499999998</v>
      </c>
      <c r="K1440" s="17" t="s">
        <v>54</v>
      </c>
      <c r="L1440" s="17" t="s">
        <v>50</v>
      </c>
      <c r="M1440" s="17" t="s">
        <v>55</v>
      </c>
    </row>
    <row r="1441" spans="1:13" ht="13.5" x14ac:dyDescent="0.25">
      <c r="A1441" s="3">
        <v>44110</v>
      </c>
      <c r="B1441" s="2">
        <v>13.1861</v>
      </c>
      <c r="C1441" s="2">
        <v>50.177868908266895</v>
      </c>
      <c r="D1441" s="2">
        <v>0.23769162989034243</v>
      </c>
      <c r="E1441" s="2">
        <v>-0.29193308060775591</v>
      </c>
      <c r="F1441" s="2">
        <v>12.609119999999999</v>
      </c>
      <c r="G1441" s="2">
        <v>12.76867</v>
      </c>
      <c r="H1441" s="2">
        <v>13.049905000000001</v>
      </c>
      <c r="I1441" s="2">
        <v>13.66361</v>
      </c>
      <c r="J1441" s="2">
        <v>14.5886975</v>
      </c>
      <c r="K1441" s="17" t="s">
        <v>54</v>
      </c>
      <c r="L1441" s="17" t="s">
        <v>50</v>
      </c>
      <c r="M1441" s="17" t="s">
        <v>55</v>
      </c>
    </row>
    <row r="1442" spans="1:13" ht="13.5" x14ac:dyDescent="0.25">
      <c r="A1442" s="3">
        <v>44111</v>
      </c>
      <c r="B1442" s="2">
        <v>13.2464</v>
      </c>
      <c r="C1442" s="2">
        <v>51.29021946478246</v>
      </c>
      <c r="D1442" s="2">
        <v>0.18894500894832333</v>
      </c>
      <c r="E1442" s="2">
        <v>-0.26877584990496334</v>
      </c>
      <c r="F1442" s="2">
        <v>12.709480000000001</v>
      </c>
      <c r="G1442" s="2">
        <v>12.781219999999999</v>
      </c>
      <c r="H1442" s="2">
        <v>13.048655000000002</v>
      </c>
      <c r="I1442" s="2">
        <v>13.641434000000002</v>
      </c>
      <c r="J1442" s="2">
        <v>14.575476499999997</v>
      </c>
      <c r="K1442" s="17" t="s">
        <v>54</v>
      </c>
      <c r="L1442" s="17" t="s">
        <v>50</v>
      </c>
      <c r="M1442" s="17" t="s">
        <v>55</v>
      </c>
    </row>
    <row r="1443" spans="1:13" ht="13.5" x14ac:dyDescent="0.25">
      <c r="A1443" s="3">
        <v>44112</v>
      </c>
      <c r="B1443" s="2">
        <v>13.2464</v>
      </c>
      <c r="C1443" s="2">
        <v>51.29021946478246</v>
      </c>
      <c r="D1443" s="2">
        <v>0.14330825454704765</v>
      </c>
      <c r="E1443" s="2">
        <v>-0.23432587250034609</v>
      </c>
      <c r="F1443" s="2">
        <v>12.886099999999999</v>
      </c>
      <c r="G1443" s="2">
        <v>12.796279999999999</v>
      </c>
      <c r="H1443" s="2">
        <v>13.047405000000001</v>
      </c>
      <c r="I1443" s="2">
        <v>13.620362</v>
      </c>
      <c r="J1443" s="2">
        <v>14.562255499999997</v>
      </c>
      <c r="K1443" s="17" t="s">
        <v>48</v>
      </c>
      <c r="L1443" s="17" t="s">
        <v>50</v>
      </c>
      <c r="M1443" s="17" t="s">
        <v>51</v>
      </c>
    </row>
    <row r="1444" spans="1:13" ht="13.5" x14ac:dyDescent="0.25">
      <c r="A1444" s="3">
        <v>44113</v>
      </c>
      <c r="B1444" s="2">
        <v>13.2363</v>
      </c>
      <c r="C1444" s="2">
        <v>51.068732646226586</v>
      </c>
      <c r="D1444" s="2">
        <v>8.1797882813317457E-2</v>
      </c>
      <c r="E1444" s="2">
        <v>-0.1859461361551121</v>
      </c>
      <c r="F1444" s="2">
        <v>13.104860000000002</v>
      </c>
      <c r="G1444" s="2">
        <v>12.825379999999999</v>
      </c>
      <c r="H1444" s="2">
        <v>13.041885000000002</v>
      </c>
      <c r="I1444" s="2">
        <v>13.598986</v>
      </c>
      <c r="J1444" s="2">
        <v>14.548983999999995</v>
      </c>
      <c r="K1444" s="17" t="s">
        <v>48</v>
      </c>
      <c r="L1444" s="17" t="s">
        <v>50</v>
      </c>
      <c r="M1444" s="17" t="s">
        <v>51</v>
      </c>
    </row>
    <row r="1445" spans="1:13" ht="13.5" x14ac:dyDescent="0.25">
      <c r="A1445" s="3">
        <v>44116</v>
      </c>
      <c r="B1445" s="2">
        <v>12.895099999999999</v>
      </c>
      <c r="C1445" s="2">
        <v>44.134976561932206</v>
      </c>
      <c r="D1445" s="2">
        <v>-4.8144925656821158E-3</v>
      </c>
      <c r="E1445" s="2">
        <v>-0.13482578235373141</v>
      </c>
      <c r="F1445" s="2">
        <v>13.16206</v>
      </c>
      <c r="G1445" s="2">
        <v>12.858999999999998</v>
      </c>
      <c r="H1445" s="2">
        <v>13.016795000000002</v>
      </c>
      <c r="I1445" s="2">
        <v>13.570888</v>
      </c>
      <c r="J1445" s="2">
        <v>14.534006499999998</v>
      </c>
      <c r="K1445" s="17" t="s">
        <v>48</v>
      </c>
      <c r="L1445" s="17" t="s">
        <v>50</v>
      </c>
      <c r="M1445" s="17" t="s">
        <v>51</v>
      </c>
    </row>
    <row r="1446" spans="1:13" ht="13.5" x14ac:dyDescent="0.25">
      <c r="A1446" s="3">
        <v>44117</v>
      </c>
      <c r="B1446" s="2">
        <v>12.865</v>
      </c>
      <c r="C1446" s="2">
        <v>43.572929865766341</v>
      </c>
      <c r="D1446" s="2">
        <v>-1.8635419229392269E-2</v>
      </c>
      <c r="E1446" s="2">
        <v>-7.3834140927594022E-2</v>
      </c>
      <c r="F1446" s="2">
        <v>13.09784</v>
      </c>
      <c r="G1446" s="2">
        <v>12.853479999999999</v>
      </c>
      <c r="H1446" s="2">
        <v>12.987690000000001</v>
      </c>
      <c r="I1446" s="2">
        <v>13.542086000000001</v>
      </c>
      <c r="J1446" s="2">
        <v>14.519304999999996</v>
      </c>
      <c r="K1446" s="17" t="s">
        <v>48</v>
      </c>
      <c r="L1446" s="17" t="s">
        <v>50</v>
      </c>
      <c r="M1446" s="17" t="s">
        <v>53</v>
      </c>
    </row>
    <row r="1447" spans="1:13" ht="13.5" x14ac:dyDescent="0.25">
      <c r="A1447" s="3">
        <v>44118</v>
      </c>
      <c r="B1447" s="2">
        <v>12.895099999999999</v>
      </c>
      <c r="C1447" s="2">
        <v>44.33631922681905</v>
      </c>
      <c r="D1447" s="2">
        <v>-5.7867365541648397E-2</v>
      </c>
      <c r="E1447" s="2">
        <v>-1.2735421473115079E-2</v>
      </c>
      <c r="F1447" s="2">
        <v>13.02758</v>
      </c>
      <c r="G1447" s="2">
        <v>12.868529999999998</v>
      </c>
      <c r="H1447" s="2">
        <v>12.955575000000001</v>
      </c>
      <c r="I1447" s="2">
        <v>13.512482</v>
      </c>
      <c r="J1447" s="2">
        <v>14.503499499999997</v>
      </c>
      <c r="K1447" s="17" t="s">
        <v>48</v>
      </c>
      <c r="L1447" s="17" t="s">
        <v>49</v>
      </c>
      <c r="M1447" s="17" t="s">
        <v>53</v>
      </c>
    </row>
    <row r="1448" spans="1:13" ht="13.5" x14ac:dyDescent="0.25">
      <c r="A1448" s="3">
        <v>44120</v>
      </c>
      <c r="B1448" s="2">
        <v>12.895099999999999</v>
      </c>
      <c r="C1448" s="2">
        <v>44.336319226819057</v>
      </c>
      <c r="D1448" s="2">
        <v>-0.14832182643539404</v>
      </c>
      <c r="E1448" s="2">
        <v>4.7578480504016474E-2</v>
      </c>
      <c r="F1448" s="2">
        <v>12.957319999999999</v>
      </c>
      <c r="G1448" s="2">
        <v>12.921709999999999</v>
      </c>
      <c r="H1448" s="2">
        <v>12.932745000000002</v>
      </c>
      <c r="I1448" s="2">
        <v>13.484383999999999</v>
      </c>
      <c r="J1448" s="2">
        <v>14.486941499999999</v>
      </c>
      <c r="K1448" s="17" t="s">
        <v>48</v>
      </c>
      <c r="L1448" s="17" t="s">
        <v>49</v>
      </c>
      <c r="M1448" s="17" t="s">
        <v>53</v>
      </c>
    </row>
    <row r="1449" spans="1:13" ht="13.5" x14ac:dyDescent="0.25">
      <c r="A1449" s="3">
        <v>44123</v>
      </c>
      <c r="B1449" s="2">
        <v>12.895099999999999</v>
      </c>
      <c r="C1449" s="2">
        <v>44.336319226819057</v>
      </c>
      <c r="D1449" s="2">
        <v>-0.25753005845829335</v>
      </c>
      <c r="E1449" s="2">
        <v>9.9013127706792936E-2</v>
      </c>
      <c r="F1449" s="2">
        <v>12.889080000000002</v>
      </c>
      <c r="G1449" s="2">
        <v>12.996969999999999</v>
      </c>
      <c r="H1449" s="2">
        <v>12.912675000000002</v>
      </c>
      <c r="I1449" s="2">
        <v>13.452271999999999</v>
      </c>
      <c r="J1449" s="2">
        <v>14.469756500000001</v>
      </c>
      <c r="K1449" s="17" t="s">
        <v>48</v>
      </c>
      <c r="L1449" s="17" t="s">
        <v>49</v>
      </c>
      <c r="M1449" s="17" t="s">
        <v>53</v>
      </c>
    </row>
    <row r="1450" spans="1:13" ht="13.5" x14ac:dyDescent="0.25">
      <c r="A1450" s="3">
        <v>44124</v>
      </c>
      <c r="B1450" s="2">
        <v>12.679399999999999</v>
      </c>
      <c r="C1450" s="2">
        <v>39.547628911065303</v>
      </c>
      <c r="D1450" s="2">
        <v>-0.26097149313767964</v>
      </c>
      <c r="E1450" s="2">
        <v>0.14323454396639335</v>
      </c>
      <c r="F1450" s="2">
        <v>12.845939999999999</v>
      </c>
      <c r="G1450" s="2">
        <v>13.004</v>
      </c>
      <c r="H1450" s="2">
        <v>12.883075</v>
      </c>
      <c r="I1450" s="2">
        <v>13.415845999999998</v>
      </c>
      <c r="J1450" s="2">
        <v>14.448607499999998</v>
      </c>
      <c r="K1450" s="17" t="s">
        <v>48</v>
      </c>
      <c r="L1450" s="17" t="s">
        <v>49</v>
      </c>
      <c r="M1450" s="17" t="s">
        <v>53</v>
      </c>
    </row>
    <row r="1451" spans="1:13" ht="13.5" x14ac:dyDescent="0.25">
      <c r="A1451" s="3">
        <v>44125</v>
      </c>
      <c r="B1451" s="2">
        <v>12.844900000000001</v>
      </c>
      <c r="C1451" s="2">
        <v>44.500727195753626</v>
      </c>
      <c r="D1451" s="2">
        <v>-0.18498490785072974</v>
      </c>
      <c r="E1451" s="2">
        <v>0.1810143291665966</v>
      </c>
      <c r="F1451" s="2">
        <v>12.841919999999998</v>
      </c>
      <c r="G1451" s="2">
        <v>12.96988</v>
      </c>
      <c r="H1451" s="2">
        <v>12.869275000000002</v>
      </c>
      <c r="I1451" s="2">
        <v>13.391759999999998</v>
      </c>
      <c r="J1451" s="2">
        <v>14.430819999999999</v>
      </c>
      <c r="K1451" s="17" t="s">
        <v>48</v>
      </c>
      <c r="L1451" s="17" t="s">
        <v>49</v>
      </c>
      <c r="M1451" s="17" t="s">
        <v>53</v>
      </c>
    </row>
    <row r="1452" spans="1:13" ht="13.5" x14ac:dyDescent="0.25">
      <c r="A1452" s="3">
        <v>44126</v>
      </c>
      <c r="B1452" s="2">
        <v>12.7697</v>
      </c>
      <c r="C1452" s="2">
        <v>42.785336371284316</v>
      </c>
      <c r="D1452" s="2">
        <v>-0.1046075557558197</v>
      </c>
      <c r="E1452" s="2">
        <v>0.21034659771698627</v>
      </c>
      <c r="F1452" s="2">
        <v>12.816840000000003</v>
      </c>
      <c r="G1452" s="2">
        <v>12.922210000000002</v>
      </c>
      <c r="H1452" s="2">
        <v>12.851715000000002</v>
      </c>
      <c r="I1452" s="2">
        <v>13.366169999999997</v>
      </c>
      <c r="J1452" s="2">
        <v>14.414387499999998</v>
      </c>
      <c r="K1452" s="17" t="s">
        <v>54</v>
      </c>
      <c r="L1452" s="17" t="s">
        <v>50</v>
      </c>
      <c r="M1452" s="17" t="s">
        <v>47</v>
      </c>
    </row>
    <row r="1453" spans="1:13" ht="13.5" x14ac:dyDescent="0.25">
      <c r="A1453" s="3">
        <v>44127</v>
      </c>
      <c r="B1453" s="2">
        <v>12.819900000000001</v>
      </c>
      <c r="C1453" s="2">
        <v>44.328111014240143</v>
      </c>
      <c r="D1453" s="2">
        <v>-3.8727777838087007E-2</v>
      </c>
      <c r="E1453" s="2">
        <v>0.22183475036293229</v>
      </c>
      <c r="F1453" s="2">
        <v>12.8018</v>
      </c>
      <c r="G1453" s="2">
        <v>12.879559999999998</v>
      </c>
      <c r="H1453" s="2">
        <v>12.837920000000002</v>
      </c>
      <c r="I1453" s="2">
        <v>13.341583999999997</v>
      </c>
      <c r="J1453" s="2">
        <v>14.399711499999999</v>
      </c>
      <c r="K1453" s="17" t="s">
        <v>48</v>
      </c>
      <c r="L1453" s="17" t="s">
        <v>50</v>
      </c>
      <c r="M1453" s="17" t="s">
        <v>53</v>
      </c>
    </row>
    <row r="1454" spans="1:13" ht="13.5" x14ac:dyDescent="0.25">
      <c r="A1454" s="3">
        <v>44130</v>
      </c>
      <c r="B1454" s="2">
        <v>12.654299999999999</v>
      </c>
      <c r="C1454" s="2">
        <v>40.452975346677398</v>
      </c>
      <c r="D1454" s="2">
        <v>2.8901994352022342E-2</v>
      </c>
      <c r="E1454" s="2">
        <v>0.22398080811442486</v>
      </c>
      <c r="F1454" s="2">
        <v>12.753640000000001</v>
      </c>
      <c r="G1454" s="2">
        <v>12.821360000000002</v>
      </c>
      <c r="H1454" s="2">
        <v>12.823370000000001</v>
      </c>
      <c r="I1454" s="2">
        <v>13.316697999999999</v>
      </c>
      <c r="J1454" s="2">
        <v>14.385211</v>
      </c>
      <c r="K1454" s="17" t="s">
        <v>54</v>
      </c>
      <c r="L1454" s="17" t="s">
        <v>50</v>
      </c>
      <c r="M1454" s="17" t="s">
        <v>47</v>
      </c>
    </row>
    <row r="1455" spans="1:13" ht="13.5" x14ac:dyDescent="0.25">
      <c r="A1455" s="3">
        <v>44131</v>
      </c>
      <c r="B1455" s="2">
        <v>12.6442</v>
      </c>
      <c r="C1455" s="2">
        <v>40.22202567432236</v>
      </c>
      <c r="D1455" s="2">
        <v>3.644723473627387E-2</v>
      </c>
      <c r="E1455" s="2">
        <v>0.21309457815680347</v>
      </c>
      <c r="F1455" s="2">
        <v>12.746599999999999</v>
      </c>
      <c r="G1455" s="2">
        <v>12.79627</v>
      </c>
      <c r="H1455" s="2">
        <v>12.827635000000001</v>
      </c>
      <c r="I1455" s="2">
        <v>13.286089999999996</v>
      </c>
      <c r="J1455" s="2">
        <v>14.371839</v>
      </c>
      <c r="K1455" s="17" t="s">
        <v>54</v>
      </c>
      <c r="L1455" s="17" t="s">
        <v>50</v>
      </c>
      <c r="M1455" s="17" t="s">
        <v>47</v>
      </c>
    </row>
    <row r="1456" spans="1:13" ht="13.5" x14ac:dyDescent="0.25">
      <c r="A1456" s="3">
        <v>44132</v>
      </c>
      <c r="B1456" s="2">
        <v>12.7697</v>
      </c>
      <c r="C1456" s="2">
        <v>44.464730334826655</v>
      </c>
      <c r="D1456" s="2">
        <v>3.0875588487624839E-2</v>
      </c>
      <c r="E1456" s="2">
        <v>0.19502580595613372</v>
      </c>
      <c r="F1456" s="2">
        <v>12.731559999999998</v>
      </c>
      <c r="G1456" s="2">
        <v>12.786739999999998</v>
      </c>
      <c r="H1456" s="2">
        <v>12.82011</v>
      </c>
      <c r="I1456" s="2">
        <v>13.263511999999997</v>
      </c>
      <c r="J1456" s="2">
        <v>14.360424</v>
      </c>
      <c r="K1456" s="17" t="s">
        <v>54</v>
      </c>
      <c r="L1456" s="17" t="s">
        <v>50</v>
      </c>
      <c r="M1456" s="17" t="s">
        <v>47</v>
      </c>
    </row>
    <row r="1457" spans="1:13" ht="13.5" x14ac:dyDescent="0.25">
      <c r="A1457" s="3">
        <v>44134</v>
      </c>
      <c r="B1457" s="2">
        <v>12.844900000000001</v>
      </c>
      <c r="C1457" s="2">
        <v>46.89682723809787</v>
      </c>
      <c r="D1457" s="2">
        <v>2.6304918765891472E-2</v>
      </c>
      <c r="E1457" s="2">
        <v>0.17283317469636589</v>
      </c>
      <c r="F1457" s="2">
        <v>12.746600000000001</v>
      </c>
      <c r="G1457" s="2">
        <v>12.78172</v>
      </c>
      <c r="H1457" s="2">
        <v>12.825125</v>
      </c>
      <c r="I1457" s="2">
        <v>13.239425999999995</v>
      </c>
      <c r="J1457" s="2">
        <v>14.349335000000002</v>
      </c>
      <c r="K1457" s="17" t="s">
        <v>54</v>
      </c>
      <c r="L1457" s="17" t="s">
        <v>50</v>
      </c>
      <c r="M1457" s="17" t="s">
        <v>55</v>
      </c>
    </row>
    <row r="1458" spans="1:13" ht="13.5" x14ac:dyDescent="0.25">
      <c r="A1458" s="3">
        <v>44137</v>
      </c>
      <c r="B1458" s="2">
        <v>12.7948</v>
      </c>
      <c r="C1458" s="2">
        <v>45.468182796894702</v>
      </c>
      <c r="D1458" s="2">
        <v>2.6707329453810047E-2</v>
      </c>
      <c r="E1458" s="2">
        <v>0.1503836456657178</v>
      </c>
      <c r="F1458" s="2">
        <v>12.741580000000001</v>
      </c>
      <c r="G1458" s="2">
        <v>12.771689999999998</v>
      </c>
      <c r="H1458" s="2">
        <v>12.846699999999998</v>
      </c>
      <c r="I1458" s="2">
        <v>13.214338</v>
      </c>
      <c r="J1458" s="2">
        <v>14.3373685</v>
      </c>
      <c r="K1458" s="17" t="s">
        <v>54</v>
      </c>
      <c r="L1458" s="17" t="s">
        <v>50</v>
      </c>
      <c r="M1458" s="17" t="s">
        <v>47</v>
      </c>
    </row>
    <row r="1459" spans="1:13" ht="13.5" x14ac:dyDescent="0.25">
      <c r="A1459" s="3">
        <v>44138</v>
      </c>
      <c r="B1459" s="2">
        <v>12.7697</v>
      </c>
      <c r="C1459" s="2">
        <v>44.732943269977319</v>
      </c>
      <c r="D1459" s="2">
        <v>2.972053065427005E-2</v>
      </c>
      <c r="E1459" s="2">
        <v>0.12860718474913771</v>
      </c>
      <c r="F1459" s="2">
        <v>12.764660000000001</v>
      </c>
      <c r="G1459" s="2">
        <v>12.75915</v>
      </c>
      <c r="H1459" s="2">
        <v>12.87806</v>
      </c>
      <c r="I1459" s="2">
        <v>13.188747999999997</v>
      </c>
      <c r="J1459" s="2">
        <v>14.323018499999998</v>
      </c>
      <c r="K1459" s="17" t="s">
        <v>54</v>
      </c>
      <c r="L1459" s="17" t="s">
        <v>50</v>
      </c>
      <c r="M1459" s="17" t="s">
        <v>55</v>
      </c>
    </row>
    <row r="1460" spans="1:13" ht="13.5" x14ac:dyDescent="0.25">
      <c r="A1460" s="3">
        <v>44139</v>
      </c>
      <c r="B1460" s="2">
        <v>12.7446</v>
      </c>
      <c r="C1460" s="2">
        <v>43.96728395374808</v>
      </c>
      <c r="D1460" s="2">
        <v>1.8463090232447854E-3</v>
      </c>
      <c r="E1460" s="2">
        <v>0.10810102616349958</v>
      </c>
      <c r="F1460" s="2">
        <v>12.784740000000001</v>
      </c>
      <c r="G1460" s="2">
        <v>12.76567</v>
      </c>
      <c r="H1460" s="2">
        <v>12.884835000000001</v>
      </c>
      <c r="I1460" s="2">
        <v>13.162655999999997</v>
      </c>
      <c r="J1460" s="2">
        <v>14.308467499999997</v>
      </c>
      <c r="K1460" s="17" t="s">
        <v>54</v>
      </c>
      <c r="L1460" s="17" t="s">
        <v>50</v>
      </c>
      <c r="M1460" s="17" t="s">
        <v>55</v>
      </c>
    </row>
    <row r="1461" spans="1:13" ht="13.5" x14ac:dyDescent="0.25">
      <c r="A1461" s="3">
        <v>44140</v>
      </c>
      <c r="B1461" s="2">
        <v>12.5589</v>
      </c>
      <c r="C1461" s="2">
        <v>38.690863608270057</v>
      </c>
      <c r="D1461" s="2">
        <v>1.8460564907503141E-2</v>
      </c>
      <c r="E1461" s="2">
        <v>8.585657415863697E-2</v>
      </c>
      <c r="F1461" s="2">
        <v>12.74258</v>
      </c>
      <c r="G1461" s="2">
        <v>12.737069999999999</v>
      </c>
      <c r="H1461" s="2">
        <v>12.853475</v>
      </c>
      <c r="I1461" s="2">
        <v>13.130843999999998</v>
      </c>
      <c r="J1461" s="2">
        <v>14.293464999999999</v>
      </c>
      <c r="K1461" s="17" t="s">
        <v>54</v>
      </c>
      <c r="L1461" s="17" t="s">
        <v>50</v>
      </c>
      <c r="M1461" s="17" t="s">
        <v>47</v>
      </c>
    </row>
    <row r="1462" spans="1:13" ht="13.5" x14ac:dyDescent="0.25">
      <c r="A1462" s="3">
        <v>44141</v>
      </c>
      <c r="B1462" s="2">
        <v>12.569000000000001</v>
      </c>
      <c r="C1462" s="2">
        <v>39.118807715402212</v>
      </c>
      <c r="D1462" s="2">
        <v>2.2208935587107348E-2</v>
      </c>
      <c r="E1462" s="2">
        <v>6.9966960060706795E-2</v>
      </c>
      <c r="F1462" s="2">
        <v>12.6874</v>
      </c>
      <c r="G1462" s="2">
        <v>12.717000000000001</v>
      </c>
      <c r="H1462" s="2">
        <v>12.819605000000001</v>
      </c>
      <c r="I1462" s="2">
        <v>13.096523999999999</v>
      </c>
      <c r="J1462" s="2">
        <v>14.278663499999999</v>
      </c>
      <c r="K1462" s="17" t="s">
        <v>54</v>
      </c>
      <c r="L1462" s="17" t="s">
        <v>50</v>
      </c>
      <c r="M1462" s="17" t="s">
        <v>47</v>
      </c>
    </row>
    <row r="1463" spans="1:13" ht="13.5" x14ac:dyDescent="0.25">
      <c r="A1463" s="3">
        <v>44144</v>
      </c>
      <c r="B1463" s="2">
        <v>12.594099999999999</v>
      </c>
      <c r="C1463" s="2">
        <v>40.235269465029695</v>
      </c>
      <c r="D1463" s="2">
        <v>3.3043597110024692E-2</v>
      </c>
      <c r="E1463" s="2">
        <v>6.3856661264424283E-2</v>
      </c>
      <c r="F1463" s="2">
        <v>12.647259999999999</v>
      </c>
      <c r="G1463" s="2">
        <v>12.694419999999999</v>
      </c>
      <c r="H1463" s="2">
        <v>12.786989999999999</v>
      </c>
      <c r="I1463" s="2">
        <v>13.062405999999996</v>
      </c>
      <c r="J1463" s="2">
        <v>14.263359999999999</v>
      </c>
      <c r="K1463" s="17" t="s">
        <v>54</v>
      </c>
      <c r="L1463" s="17" t="s">
        <v>50</v>
      </c>
      <c r="M1463" s="17" t="s">
        <v>47</v>
      </c>
    </row>
    <row r="1464" spans="1:13" ht="13.5" x14ac:dyDescent="0.25">
      <c r="A1464" s="3">
        <v>44145</v>
      </c>
      <c r="B1464" s="2">
        <v>12.6944</v>
      </c>
      <c r="C1464" s="2">
        <v>44.606758323221904</v>
      </c>
      <c r="D1464" s="2">
        <v>1.0822393492819771E-2</v>
      </c>
      <c r="E1464" s="2">
        <v>6.3146685930257213E-2</v>
      </c>
      <c r="F1464" s="2">
        <v>12.632200000000001</v>
      </c>
      <c r="G1464" s="2">
        <v>12.69843</v>
      </c>
      <c r="H1464" s="2">
        <v>12.759895</v>
      </c>
      <c r="I1464" s="2">
        <v>13.032299999999998</v>
      </c>
      <c r="J1464" s="2">
        <v>14.249059999999997</v>
      </c>
      <c r="K1464" s="17" t="s">
        <v>48</v>
      </c>
      <c r="L1464" s="17" t="s">
        <v>50</v>
      </c>
      <c r="M1464" s="17" t="s">
        <v>53</v>
      </c>
    </row>
    <row r="1465" spans="1:13" ht="13.5" x14ac:dyDescent="0.25">
      <c r="A1465" s="3">
        <v>44146</v>
      </c>
      <c r="B1465" s="2">
        <v>12.543900000000001</v>
      </c>
      <c r="C1465" s="2">
        <v>39.89169868366303</v>
      </c>
      <c r="D1465" s="2">
        <v>2.4266083968029761E-3</v>
      </c>
      <c r="E1465" s="2">
        <v>6.6212600507970648E-2</v>
      </c>
      <c r="F1465" s="2">
        <v>12.59206</v>
      </c>
      <c r="G1465" s="2">
        <v>12.688400000000001</v>
      </c>
      <c r="H1465" s="2">
        <v>12.742334999999999</v>
      </c>
      <c r="I1465" s="2">
        <v>13.002193999999999</v>
      </c>
      <c r="J1465" s="2">
        <v>14.233881999999996</v>
      </c>
      <c r="K1465" s="17" t="s">
        <v>54</v>
      </c>
      <c r="L1465" s="17" t="s">
        <v>50</v>
      </c>
      <c r="M1465" s="17" t="s">
        <v>47</v>
      </c>
    </row>
    <row r="1466" spans="1:13" ht="13.5" x14ac:dyDescent="0.25">
      <c r="A1466" s="3">
        <v>44147</v>
      </c>
      <c r="B1466" s="2">
        <v>12.5489</v>
      </c>
      <c r="C1466" s="2">
        <v>40.118163025536056</v>
      </c>
      <c r="D1466" s="2">
        <v>1.590140231420456E-2</v>
      </c>
      <c r="E1466" s="2">
        <v>6.6730574550006611E-2</v>
      </c>
      <c r="F1466" s="2">
        <v>12.590059999999999</v>
      </c>
      <c r="G1466" s="2">
        <v>12.666320000000002</v>
      </c>
      <c r="H1466" s="2">
        <v>12.72653</v>
      </c>
      <c r="I1466" s="2">
        <v>12.973394000000003</v>
      </c>
      <c r="J1466" s="2">
        <v>14.219104999999997</v>
      </c>
      <c r="K1466" s="17" t="s">
        <v>48</v>
      </c>
      <c r="L1466" s="17" t="s">
        <v>50</v>
      </c>
      <c r="M1466" s="17" t="s">
        <v>53</v>
      </c>
    </row>
    <row r="1467" spans="1:13" ht="13.5" x14ac:dyDescent="0.25">
      <c r="A1467" s="3">
        <v>44148</v>
      </c>
      <c r="B1467" s="2">
        <v>12.5038</v>
      </c>
      <c r="C1467" s="2">
        <v>38.701758536049674</v>
      </c>
      <c r="D1467" s="2">
        <v>4.3703575300039432E-2</v>
      </c>
      <c r="E1467" s="2">
        <v>6.6125864546850169E-2</v>
      </c>
      <c r="F1467" s="2">
        <v>12.577019999999999</v>
      </c>
      <c r="G1467" s="2">
        <v>12.632210000000002</v>
      </c>
      <c r="H1467" s="2">
        <v>12.706965</v>
      </c>
      <c r="I1467" s="2">
        <v>12.945898000000001</v>
      </c>
      <c r="J1467" s="2">
        <v>14.203400499999997</v>
      </c>
      <c r="K1467" s="17" t="s">
        <v>54</v>
      </c>
      <c r="L1467" s="17" t="s">
        <v>50</v>
      </c>
      <c r="M1467" s="17" t="s">
        <v>47</v>
      </c>
    </row>
    <row r="1468" spans="1:13" ht="13.5" x14ac:dyDescent="0.25">
      <c r="A1468" s="3">
        <v>44151</v>
      </c>
      <c r="B1468" s="2">
        <v>12.594099999999999</v>
      </c>
      <c r="C1468" s="2">
        <v>43.038129147103326</v>
      </c>
      <c r="D1468" s="2">
        <v>5.4478456410880227E-2</v>
      </c>
      <c r="E1468" s="2">
        <v>6.5009802641922632E-2</v>
      </c>
      <c r="F1468" s="2">
        <v>12.577019999999999</v>
      </c>
      <c r="G1468" s="2">
        <v>12.61214</v>
      </c>
      <c r="H1468" s="2">
        <v>12.691914999999998</v>
      </c>
      <c r="I1468" s="2">
        <v>12.926831999999999</v>
      </c>
      <c r="J1468" s="2">
        <v>14.188598999999996</v>
      </c>
      <c r="K1468" s="17" t="s">
        <v>54</v>
      </c>
      <c r="L1468" s="17" t="s">
        <v>50</v>
      </c>
      <c r="M1468" s="17" t="s">
        <v>50</v>
      </c>
    </row>
    <row r="1469" spans="1:13" ht="13.5" x14ac:dyDescent="0.25">
      <c r="A1469" s="3">
        <v>44152</v>
      </c>
      <c r="B1469" s="2">
        <v>12.7948</v>
      </c>
      <c r="C1469" s="2">
        <v>51.28656233245534</v>
      </c>
      <c r="D1469" s="2">
        <v>4.5858452079931666E-2</v>
      </c>
      <c r="E1469" s="2">
        <v>6.3794909621745485E-2</v>
      </c>
      <c r="F1469" s="2">
        <v>12.597100000000001</v>
      </c>
      <c r="G1469" s="2">
        <v>12.614650000000001</v>
      </c>
      <c r="H1469" s="2">
        <v>12.6869</v>
      </c>
      <c r="I1469" s="2">
        <v>12.912884000000002</v>
      </c>
      <c r="J1469" s="2">
        <v>14.175302499999997</v>
      </c>
      <c r="K1469" s="17" t="s">
        <v>54</v>
      </c>
      <c r="L1469" s="17" t="s">
        <v>50</v>
      </c>
      <c r="M1469" s="17" t="s">
        <v>55</v>
      </c>
    </row>
    <row r="1470" spans="1:13" ht="13.5" x14ac:dyDescent="0.25">
      <c r="A1470" s="3">
        <v>44153</v>
      </c>
      <c r="B1470" s="2">
        <v>12.594099999999999</v>
      </c>
      <c r="C1470" s="2">
        <v>44.367643138625972</v>
      </c>
      <c r="D1470" s="2">
        <v>4.9301372309761504E-2</v>
      </c>
      <c r="E1470" s="2">
        <v>6.3556584289656728E-2</v>
      </c>
      <c r="F1470" s="2">
        <v>12.607139999999999</v>
      </c>
      <c r="G1470" s="2">
        <v>12.599599999999999</v>
      </c>
      <c r="H1470" s="2">
        <v>12.682635000000001</v>
      </c>
      <c r="I1470" s="2">
        <v>12.895022000000001</v>
      </c>
      <c r="J1470" s="2">
        <v>14.1610025</v>
      </c>
      <c r="K1470" s="17" t="s">
        <v>54</v>
      </c>
      <c r="L1470" s="17" t="s">
        <v>50</v>
      </c>
      <c r="M1470" s="17" t="s">
        <v>55</v>
      </c>
    </row>
    <row r="1471" spans="1:13" ht="13.5" x14ac:dyDescent="0.25">
      <c r="A1471" s="3">
        <v>44154</v>
      </c>
      <c r="B1471" s="2">
        <v>12.7898</v>
      </c>
      <c r="C1471" s="2">
        <v>51.270860489628198</v>
      </c>
      <c r="D1471" s="2">
        <v>1.0086550583160658E-2</v>
      </c>
      <c r="E1471" s="2">
        <v>6.3424882348047537E-2</v>
      </c>
      <c r="F1471" s="2">
        <v>12.65532</v>
      </c>
      <c r="G1471" s="2">
        <v>12.622689999999999</v>
      </c>
      <c r="H1471" s="2">
        <v>12.679880000000001</v>
      </c>
      <c r="I1471" s="2">
        <v>12.885890000000002</v>
      </c>
      <c r="J1471" s="2">
        <v>14.147680999999999</v>
      </c>
      <c r="K1471" s="17" t="s">
        <v>54</v>
      </c>
      <c r="L1471" s="17" t="s">
        <v>50</v>
      </c>
      <c r="M1471" s="17" t="s">
        <v>55</v>
      </c>
    </row>
    <row r="1472" spans="1:13" ht="13.5" x14ac:dyDescent="0.25">
      <c r="A1472" s="3">
        <v>44155</v>
      </c>
      <c r="B1472" s="2">
        <v>12.7898</v>
      </c>
      <c r="C1472" s="2">
        <v>51.270860489628198</v>
      </c>
      <c r="D1472" s="2">
        <v>-2.1829751915834805E-2</v>
      </c>
      <c r="E1472" s="2">
        <v>6.3938139254736459E-2</v>
      </c>
      <c r="F1472" s="2">
        <v>12.71252</v>
      </c>
      <c r="G1472" s="2">
        <v>12.644769999999998</v>
      </c>
      <c r="H1472" s="2">
        <v>12.680885000000004</v>
      </c>
      <c r="I1472" s="2">
        <v>12.876258000000002</v>
      </c>
      <c r="J1472" s="2">
        <v>14.134359499999999</v>
      </c>
      <c r="K1472" s="17" t="s">
        <v>48</v>
      </c>
      <c r="L1472" s="17" t="s">
        <v>50</v>
      </c>
      <c r="M1472" s="17" t="s">
        <v>51</v>
      </c>
    </row>
    <row r="1473" spans="1:13" ht="13.5" x14ac:dyDescent="0.25">
      <c r="A1473" s="3">
        <v>44158</v>
      </c>
      <c r="B1473" s="2">
        <v>12.7898</v>
      </c>
      <c r="C1473" s="2">
        <v>51.270860489628198</v>
      </c>
      <c r="D1473" s="2">
        <v>-4.5241330774981492E-2</v>
      </c>
      <c r="E1473" s="2">
        <v>6.5056571398288202E-2</v>
      </c>
      <c r="F1473" s="2">
        <v>12.751659999999999</v>
      </c>
      <c r="G1473" s="2">
        <v>12.664339999999999</v>
      </c>
      <c r="H1473" s="2">
        <v>12.679380000000004</v>
      </c>
      <c r="I1473" s="2">
        <v>12.866626000000002</v>
      </c>
      <c r="J1473" s="2">
        <v>14.120034499999997</v>
      </c>
      <c r="K1473" s="17" t="s">
        <v>54</v>
      </c>
      <c r="L1473" s="17" t="s">
        <v>50</v>
      </c>
      <c r="M1473" s="17" t="s">
        <v>55</v>
      </c>
    </row>
    <row r="1474" spans="1:13" ht="13.5" x14ac:dyDescent="0.25">
      <c r="A1474" s="3">
        <v>44159</v>
      </c>
      <c r="B1474" s="2">
        <v>12.6944</v>
      </c>
      <c r="C1474" s="2">
        <v>47.669425300626749</v>
      </c>
      <c r="D1474" s="2">
        <v>-4.2800928675738703E-2</v>
      </c>
      <c r="E1474" s="2">
        <v>6.6720969762779136E-2</v>
      </c>
      <c r="F1474" s="2">
        <v>12.731579999999999</v>
      </c>
      <c r="G1474" s="2">
        <v>12.664339999999999</v>
      </c>
      <c r="H1474" s="2">
        <v>12.681385000000002</v>
      </c>
      <c r="I1474" s="2">
        <v>12.853580000000004</v>
      </c>
      <c r="J1474" s="2">
        <v>14.105734499999997</v>
      </c>
      <c r="K1474" s="17" t="s">
        <v>54</v>
      </c>
      <c r="L1474" s="17" t="s">
        <v>50</v>
      </c>
      <c r="M1474" s="17" t="s">
        <v>47</v>
      </c>
    </row>
    <row r="1475" spans="1:13" ht="13.5" x14ac:dyDescent="0.25">
      <c r="A1475" s="3">
        <v>44160</v>
      </c>
      <c r="B1475" s="2">
        <v>12.6844</v>
      </c>
      <c r="C1475" s="2">
        <v>47.294408174628174</v>
      </c>
      <c r="D1475" s="2">
        <v>-6.2814278271194013E-2</v>
      </c>
      <c r="E1475" s="2">
        <v>7.0481068591343343E-2</v>
      </c>
      <c r="F1475" s="2">
        <v>12.749639999999999</v>
      </c>
      <c r="G1475" s="2">
        <v>12.67839</v>
      </c>
      <c r="H1475" s="2">
        <v>12.683395000000004</v>
      </c>
      <c r="I1475" s="2">
        <v>12.839330000000002</v>
      </c>
      <c r="J1475" s="2">
        <v>14.091760499999998</v>
      </c>
      <c r="K1475" s="17" t="s">
        <v>54</v>
      </c>
      <c r="L1475" s="17" t="s">
        <v>50</v>
      </c>
      <c r="M1475" s="17" t="s">
        <v>55</v>
      </c>
    </row>
    <row r="1476" spans="1:13" ht="13.5" x14ac:dyDescent="0.25">
      <c r="A1476" s="3">
        <v>44161</v>
      </c>
      <c r="B1476" s="2">
        <v>12.5288</v>
      </c>
      <c r="C1476" s="2">
        <v>41.785886289520271</v>
      </c>
      <c r="D1476" s="2">
        <v>-6.7084403700439665E-2</v>
      </c>
      <c r="E1476" s="2">
        <v>7.2456561803889541E-2</v>
      </c>
      <c r="F1476" s="2">
        <v>12.69744</v>
      </c>
      <c r="G1476" s="2">
        <v>12.676379999999998</v>
      </c>
      <c r="H1476" s="2">
        <v>12.671350000000004</v>
      </c>
      <c r="I1476" s="2">
        <v>12.820964000000002</v>
      </c>
      <c r="J1476" s="2">
        <v>14.077133999999999</v>
      </c>
      <c r="K1476" s="17" t="s">
        <v>54</v>
      </c>
      <c r="L1476" s="17" t="s">
        <v>52</v>
      </c>
      <c r="M1476" s="17" t="s">
        <v>47</v>
      </c>
    </row>
    <row r="1477" spans="1:13" ht="13.5" x14ac:dyDescent="0.25">
      <c r="A1477" s="3">
        <v>44162</v>
      </c>
      <c r="B1477" s="2">
        <v>12.594099999999999</v>
      </c>
      <c r="C1477" s="2">
        <v>44.697019595594732</v>
      </c>
      <c r="D1477" s="2">
        <v>-8.121188768403087E-2</v>
      </c>
      <c r="E1477" s="2">
        <v>7.2578358264076617E-2</v>
      </c>
      <c r="F1477" s="2">
        <v>12.658300000000001</v>
      </c>
      <c r="G1477" s="2">
        <v>12.685409999999999</v>
      </c>
      <c r="H1477" s="2">
        <v>12.658810000000004</v>
      </c>
      <c r="I1477" s="2">
        <v>12.802098000000003</v>
      </c>
      <c r="J1477" s="2">
        <v>14.062357499999997</v>
      </c>
      <c r="K1477" s="17" t="s">
        <v>54</v>
      </c>
      <c r="L1477" s="17" t="s">
        <v>50</v>
      </c>
      <c r="M1477" s="17" t="s">
        <v>47</v>
      </c>
    </row>
    <row r="1478" spans="1:13" ht="13.5" x14ac:dyDescent="0.25">
      <c r="A1478" s="3">
        <v>44165</v>
      </c>
      <c r="B1478" s="2">
        <v>12.543900000000001</v>
      </c>
      <c r="C1478" s="2">
        <v>42.920092256821853</v>
      </c>
      <c r="D1478" s="2">
        <v>-7.4773171287311868E-2</v>
      </c>
      <c r="E1478" s="2">
        <v>7.2486715900908258E-2</v>
      </c>
      <c r="F1478" s="2">
        <v>12.609120000000001</v>
      </c>
      <c r="G1478" s="2">
        <v>12.680389999999999</v>
      </c>
      <c r="H1478" s="2">
        <v>12.646265000000001</v>
      </c>
      <c r="I1478" s="2">
        <v>12.785942000000004</v>
      </c>
      <c r="J1478" s="2">
        <v>14.047329999999997</v>
      </c>
      <c r="K1478" s="17" t="s">
        <v>54</v>
      </c>
      <c r="L1478" s="17" t="s">
        <v>52</v>
      </c>
      <c r="M1478" s="17" t="s">
        <v>47</v>
      </c>
    </row>
    <row r="1479" spans="1:13" ht="13.5" x14ac:dyDescent="0.25">
      <c r="A1479" s="3">
        <v>44166</v>
      </c>
      <c r="B1479" s="2">
        <v>12.543900000000001</v>
      </c>
      <c r="C1479" s="2">
        <v>42.920092256821853</v>
      </c>
      <c r="D1479" s="2">
        <v>-3.7427474152705642E-2</v>
      </c>
      <c r="E1479" s="2">
        <v>7.0108521701909413E-2</v>
      </c>
      <c r="F1479" s="2">
        <v>12.57902</v>
      </c>
      <c r="G1479" s="2">
        <v>12.6553</v>
      </c>
      <c r="H1479" s="2">
        <v>12.634975000000001</v>
      </c>
      <c r="I1479" s="2">
        <v>12.770890000000003</v>
      </c>
      <c r="J1479" s="2">
        <v>14.032327499999997</v>
      </c>
      <c r="K1479" s="17" t="s">
        <v>54</v>
      </c>
      <c r="L1479" s="17" t="s">
        <v>50</v>
      </c>
      <c r="M1479" s="17" t="s">
        <v>47</v>
      </c>
    </row>
    <row r="1480" spans="1:13" ht="13.5" x14ac:dyDescent="0.25">
      <c r="A1480" s="3">
        <v>44167</v>
      </c>
      <c r="B1480" s="2">
        <v>12.543900000000001</v>
      </c>
      <c r="C1480" s="2">
        <v>42.920092256821853</v>
      </c>
      <c r="D1480" s="2">
        <v>-3.5759164726416159E-2</v>
      </c>
      <c r="E1480" s="2">
        <v>6.7072408847688725E-2</v>
      </c>
      <c r="F1480" s="2">
        <v>12.550920000000001</v>
      </c>
      <c r="G1480" s="2">
        <v>12.65028</v>
      </c>
      <c r="H1480" s="2">
        <v>12.624940000000002</v>
      </c>
      <c r="I1480" s="2">
        <v>12.756340000000002</v>
      </c>
      <c r="J1480" s="2">
        <v>14.017324999999996</v>
      </c>
      <c r="K1480" s="17" t="s">
        <v>54</v>
      </c>
      <c r="L1480" s="17" t="s">
        <v>50</v>
      </c>
      <c r="M1480" s="17" t="s">
        <v>47</v>
      </c>
    </row>
    <row r="1481" spans="1:13" ht="13.5" x14ac:dyDescent="0.25">
      <c r="A1481" s="3">
        <v>44168</v>
      </c>
      <c r="B1481" s="2">
        <v>12.543900000000001</v>
      </c>
      <c r="C1481" s="2">
        <v>42.920092256821846</v>
      </c>
      <c r="D1481" s="2">
        <v>-3.3648007630695531E-3</v>
      </c>
      <c r="E1481" s="2">
        <v>6.5621550823356592E-2</v>
      </c>
      <c r="F1481" s="2">
        <v>12.553940000000001</v>
      </c>
      <c r="G1481" s="2">
        <v>12.625690000000002</v>
      </c>
      <c r="H1481" s="2">
        <v>12.62419</v>
      </c>
      <c r="I1481" s="2">
        <v>12.744800000000005</v>
      </c>
      <c r="J1481" s="2">
        <v>14.002322499999998</v>
      </c>
      <c r="K1481" s="17" t="s">
        <v>48</v>
      </c>
      <c r="L1481" s="17" t="s">
        <v>50</v>
      </c>
      <c r="M1481" s="17" t="s">
        <v>51</v>
      </c>
    </row>
    <row r="1482" spans="1:13" ht="13.5" x14ac:dyDescent="0.25">
      <c r="A1482" s="3">
        <v>44169</v>
      </c>
      <c r="B1482" s="2">
        <v>12.7948</v>
      </c>
      <c r="C1482" s="2">
        <v>54.957856455294824</v>
      </c>
      <c r="D1482" s="2">
        <v>6.2708382482483671E-3</v>
      </c>
      <c r="E1482" s="2">
        <v>6.5091019322000468E-2</v>
      </c>
      <c r="F1482" s="2">
        <v>12.594080000000002</v>
      </c>
      <c r="G1482" s="2">
        <v>12.626190000000001</v>
      </c>
      <c r="H1482" s="2">
        <v>12.635480000000001</v>
      </c>
      <c r="I1482" s="2">
        <v>12.738278000000005</v>
      </c>
      <c r="J1482" s="2">
        <v>13.988022499999998</v>
      </c>
      <c r="K1482" s="17" t="s">
        <v>48</v>
      </c>
      <c r="L1482" s="17" t="s">
        <v>50</v>
      </c>
      <c r="M1482" s="17" t="s">
        <v>51</v>
      </c>
    </row>
    <row r="1483" spans="1:13" ht="13.5" x14ac:dyDescent="0.25">
      <c r="A1483" s="3">
        <v>44172</v>
      </c>
      <c r="B1483" s="2">
        <v>13.156000000000001</v>
      </c>
      <c r="C1483" s="2">
        <v>66.056135078194458</v>
      </c>
      <c r="D1483" s="2">
        <v>-1.3063870084744522E-2</v>
      </c>
      <c r="E1483" s="2">
        <v>5.6956273573412923E-2</v>
      </c>
      <c r="F1483" s="2">
        <v>12.7165</v>
      </c>
      <c r="G1483" s="2">
        <v>12.66281</v>
      </c>
      <c r="H1483" s="2">
        <v>12.663575000000002</v>
      </c>
      <c r="I1483" s="2">
        <v>12.739482000000004</v>
      </c>
      <c r="J1483" s="2">
        <v>13.976030499999997</v>
      </c>
      <c r="K1483" s="17" t="s">
        <v>48</v>
      </c>
      <c r="L1483" s="17" t="s">
        <v>49</v>
      </c>
      <c r="M1483" s="17" t="s">
        <v>51</v>
      </c>
    </row>
    <row r="1484" spans="1:13" ht="13.5" x14ac:dyDescent="0.25">
      <c r="A1484" s="3">
        <v>44173</v>
      </c>
      <c r="B1484" s="2">
        <v>13.156000000000001</v>
      </c>
      <c r="C1484" s="2">
        <v>66.056135078194444</v>
      </c>
      <c r="D1484" s="2">
        <v>-4.691341228199164E-2</v>
      </c>
      <c r="E1484" s="2">
        <v>4.5098414344838474E-2</v>
      </c>
      <c r="F1484" s="2">
        <v>12.838920000000002</v>
      </c>
      <c r="G1484" s="2">
        <v>12.708970000000001</v>
      </c>
      <c r="H1484" s="2">
        <v>12.686655000000002</v>
      </c>
      <c r="I1484" s="2">
        <v>12.743696000000002</v>
      </c>
      <c r="J1484" s="2">
        <v>13.963787499999999</v>
      </c>
      <c r="K1484" s="17" t="s">
        <v>48</v>
      </c>
      <c r="L1484" s="17" t="s">
        <v>49</v>
      </c>
      <c r="M1484" s="17" t="s">
        <v>51</v>
      </c>
    </row>
    <row r="1485" spans="1:13" ht="13.5" x14ac:dyDescent="0.25">
      <c r="A1485" s="3">
        <v>44174</v>
      </c>
      <c r="B1485" s="2">
        <v>13.5474</v>
      </c>
      <c r="C1485" s="2">
        <v>74.081839973694287</v>
      </c>
      <c r="D1485" s="2">
        <v>-0.10869053608573864</v>
      </c>
      <c r="E1485" s="2">
        <v>1.2308420964504803E-2</v>
      </c>
      <c r="F1485" s="2">
        <v>13.039619999999999</v>
      </c>
      <c r="G1485" s="2">
        <v>12.79527</v>
      </c>
      <c r="H1485" s="2">
        <v>12.736830000000003</v>
      </c>
      <c r="I1485" s="2">
        <v>12.763466000000003</v>
      </c>
      <c r="J1485" s="2">
        <v>13.953752499999997</v>
      </c>
      <c r="K1485" s="17" t="s">
        <v>48</v>
      </c>
      <c r="L1485" s="17" t="s">
        <v>49</v>
      </c>
      <c r="M1485" s="17" t="s">
        <v>51</v>
      </c>
    </row>
    <row r="1486" spans="1:13" ht="13.5" x14ac:dyDescent="0.25">
      <c r="A1486" s="3">
        <v>44175</v>
      </c>
      <c r="B1486" s="2">
        <v>13.999000000000001</v>
      </c>
      <c r="C1486" s="2">
        <v>79.967287058408161</v>
      </c>
      <c r="D1486" s="2">
        <v>-0.22307784919595974</v>
      </c>
      <c r="E1486" s="2">
        <v>-3.454419455816566E-2</v>
      </c>
      <c r="F1486" s="2">
        <v>13.330639999999999</v>
      </c>
      <c r="G1486" s="2">
        <v>12.94229</v>
      </c>
      <c r="H1486" s="2">
        <v>12.809335000000004</v>
      </c>
      <c r="I1486" s="2">
        <v>12.785042000000001</v>
      </c>
      <c r="J1486" s="2">
        <v>13.945975499999996</v>
      </c>
      <c r="K1486" s="17" t="s">
        <v>48</v>
      </c>
      <c r="L1486" s="17" t="s">
        <v>49</v>
      </c>
      <c r="M1486" s="17" t="s">
        <v>51</v>
      </c>
    </row>
    <row r="1487" spans="1:13" ht="13.5" x14ac:dyDescent="0.25">
      <c r="A1487" s="3">
        <v>44176</v>
      </c>
      <c r="B1487" s="2">
        <v>13.8986</v>
      </c>
      <c r="C1487" s="2">
        <v>75.843843190395773</v>
      </c>
      <c r="D1487" s="2">
        <v>-0.30942656631426857</v>
      </c>
      <c r="E1487" s="2">
        <v>-9.321679124907134E-2</v>
      </c>
      <c r="F1487" s="2">
        <v>13.551400000000001</v>
      </c>
      <c r="G1487" s="2">
        <v>13.07274</v>
      </c>
      <c r="H1487" s="2">
        <v>12.879075000000004</v>
      </c>
      <c r="I1487" s="2">
        <v>12.808122000000001</v>
      </c>
      <c r="J1487" s="2">
        <v>13.938072499999993</v>
      </c>
      <c r="K1487" s="17" t="s">
        <v>48</v>
      </c>
      <c r="L1487" s="17" t="s">
        <v>50</v>
      </c>
      <c r="M1487" s="17" t="s">
        <v>51</v>
      </c>
    </row>
    <row r="1488" spans="1:13" ht="13.5" x14ac:dyDescent="0.25">
      <c r="A1488" s="3">
        <v>44179</v>
      </c>
      <c r="B1488" s="2">
        <v>13.8986</v>
      </c>
      <c r="C1488" s="2">
        <v>75.843843190395759</v>
      </c>
      <c r="D1488" s="2">
        <v>-0.39614164022389353</v>
      </c>
      <c r="E1488" s="2">
        <v>-0.16076986271177118</v>
      </c>
      <c r="F1488" s="2">
        <v>13.699920000000001</v>
      </c>
      <c r="G1488" s="2">
        <v>13.208209999999999</v>
      </c>
      <c r="H1488" s="2">
        <v>12.944300000000002</v>
      </c>
      <c r="I1488" s="2">
        <v>12.838828000000001</v>
      </c>
      <c r="J1488" s="2">
        <v>13.930169499999995</v>
      </c>
      <c r="K1488" s="17" t="s">
        <v>48</v>
      </c>
      <c r="L1488" s="17" t="s">
        <v>50</v>
      </c>
      <c r="M1488" s="17" t="s">
        <v>51</v>
      </c>
    </row>
    <row r="1489" spans="1:13" ht="13.5" x14ac:dyDescent="0.25">
      <c r="A1489" s="3">
        <v>44180</v>
      </c>
      <c r="B1489" s="2">
        <v>14.1997</v>
      </c>
      <c r="C1489" s="2">
        <v>79.517345901774348</v>
      </c>
      <c r="D1489" s="2">
        <v>-0.49730824638985105</v>
      </c>
      <c r="E1489" s="2">
        <v>-0.22646410809102852</v>
      </c>
      <c r="F1489" s="2">
        <v>13.908660000000001</v>
      </c>
      <c r="G1489" s="2">
        <v>13.37379</v>
      </c>
      <c r="H1489" s="2">
        <v>13.014545000000002</v>
      </c>
      <c r="I1489" s="2">
        <v>12.879972</v>
      </c>
      <c r="J1489" s="2">
        <v>13.924273999999995</v>
      </c>
      <c r="K1489" s="17" t="s">
        <v>48</v>
      </c>
      <c r="L1489" s="17" t="s">
        <v>49</v>
      </c>
      <c r="M1489" s="17" t="s">
        <v>51</v>
      </c>
    </row>
    <row r="1490" spans="1:13" ht="13.5" x14ac:dyDescent="0.25">
      <c r="A1490" s="3">
        <v>44181</v>
      </c>
      <c r="B1490" s="2">
        <v>14.1495</v>
      </c>
      <c r="C1490" s="2">
        <v>77.403891107813124</v>
      </c>
      <c r="D1490" s="2">
        <v>-0.58605349912511961</v>
      </c>
      <c r="E1490" s="2">
        <v>-0.29493975763037594</v>
      </c>
      <c r="F1490" s="2">
        <v>14.029079999999999</v>
      </c>
      <c r="G1490" s="2">
        <v>13.534349999999998</v>
      </c>
      <c r="H1490" s="2">
        <v>13.092315000000003</v>
      </c>
      <c r="I1490" s="2">
        <v>12.910780000000003</v>
      </c>
      <c r="J1490" s="2">
        <v>13.918001999999992</v>
      </c>
      <c r="K1490" s="17" t="s">
        <v>48</v>
      </c>
      <c r="L1490" s="17" t="s">
        <v>50</v>
      </c>
      <c r="M1490" s="17" t="s">
        <v>51</v>
      </c>
    </row>
    <row r="1491" spans="1:13" ht="13.5" x14ac:dyDescent="0.25">
      <c r="A1491" s="3">
        <v>44182</v>
      </c>
      <c r="B1491" s="2">
        <v>13.798299999999999</v>
      </c>
      <c r="C1491" s="2">
        <v>64.489954977557431</v>
      </c>
      <c r="D1491" s="2">
        <v>-0.64118720426955989</v>
      </c>
      <c r="E1491" s="2">
        <v>-0.36413382642212072</v>
      </c>
      <c r="F1491" s="2">
        <v>13.988939999999999</v>
      </c>
      <c r="G1491" s="2">
        <v>13.659790000000001</v>
      </c>
      <c r="H1491" s="2">
        <v>13.14274</v>
      </c>
      <c r="I1491" s="2">
        <v>12.923024000000003</v>
      </c>
      <c r="J1491" s="2">
        <v>13.909848499999995</v>
      </c>
      <c r="K1491" s="17" t="s">
        <v>48</v>
      </c>
      <c r="L1491" s="17" t="s">
        <v>50</v>
      </c>
      <c r="M1491" s="17" t="s">
        <v>53</v>
      </c>
    </row>
    <row r="1492" spans="1:13" ht="13.5" x14ac:dyDescent="0.25">
      <c r="A1492" s="3">
        <v>44183</v>
      </c>
      <c r="B1492" s="2">
        <v>14.049200000000001</v>
      </c>
      <c r="C1492" s="2">
        <v>68.529482428647668</v>
      </c>
      <c r="D1492" s="2">
        <v>-0.67135649229703098</v>
      </c>
      <c r="E1492" s="2">
        <v>-0.43493568526691884</v>
      </c>
      <c r="F1492" s="2">
        <v>14.01906</v>
      </c>
      <c r="G1492" s="2">
        <v>13.785230000000002</v>
      </c>
      <c r="H1492" s="2">
        <v>13.20571</v>
      </c>
      <c r="I1492" s="2">
        <v>12.939080000000004</v>
      </c>
      <c r="J1492" s="2">
        <v>13.902899499999991</v>
      </c>
      <c r="K1492" s="17" t="s">
        <v>48</v>
      </c>
      <c r="L1492" s="17" t="s">
        <v>50</v>
      </c>
      <c r="M1492" s="17" t="s">
        <v>51</v>
      </c>
    </row>
    <row r="1493" spans="1:13" ht="13.5" x14ac:dyDescent="0.25">
      <c r="A1493" s="3">
        <v>44186</v>
      </c>
      <c r="B1493" s="2">
        <v>14.0441</v>
      </c>
      <c r="C1493" s="2">
        <v>68.359254483505623</v>
      </c>
      <c r="D1493" s="2">
        <v>-0.64569076078240606</v>
      </c>
      <c r="E1493" s="2">
        <v>-0.49691421380035961</v>
      </c>
      <c r="F1493" s="2">
        <v>14.048160000000001</v>
      </c>
      <c r="G1493" s="2">
        <v>13.874039999999999</v>
      </c>
      <c r="H1493" s="2">
        <v>13.268424999999999</v>
      </c>
      <c r="I1493" s="2">
        <v>12.955034000000003</v>
      </c>
      <c r="J1493" s="2">
        <v>13.895974999999995</v>
      </c>
      <c r="K1493" s="17" t="s">
        <v>48</v>
      </c>
      <c r="L1493" s="17" t="s">
        <v>50</v>
      </c>
      <c r="M1493" s="17" t="s">
        <v>51</v>
      </c>
    </row>
    <row r="1494" spans="1:13" ht="13.5" x14ac:dyDescent="0.25">
      <c r="A1494" s="3">
        <v>44187</v>
      </c>
      <c r="B1494" s="2">
        <v>14.0441</v>
      </c>
      <c r="C1494" s="2">
        <v>68.359254483505637</v>
      </c>
      <c r="D1494" s="2">
        <v>-0.62834478012812589</v>
      </c>
      <c r="E1494" s="2">
        <v>-0.55756912705017048</v>
      </c>
      <c r="F1494" s="2">
        <v>14.01704</v>
      </c>
      <c r="G1494" s="2">
        <v>13.96285</v>
      </c>
      <c r="H1494" s="2">
        <v>13.335910000000002</v>
      </c>
      <c r="I1494" s="2">
        <v>12.971190000000004</v>
      </c>
      <c r="J1494" s="2">
        <v>13.890430499999994</v>
      </c>
      <c r="K1494" s="17" t="s">
        <v>54</v>
      </c>
      <c r="L1494" s="17" t="s">
        <v>50</v>
      </c>
      <c r="M1494" s="17" t="s">
        <v>47</v>
      </c>
    </row>
    <row r="1495" spans="1:13" ht="13.5" x14ac:dyDescent="0.25">
      <c r="A1495" s="3">
        <v>44188</v>
      </c>
      <c r="B1495" s="2">
        <v>14.049200000000001</v>
      </c>
      <c r="C1495" s="2">
        <v>68.45014532719577</v>
      </c>
      <c r="D1495" s="2">
        <v>-0.55787719095308752</v>
      </c>
      <c r="E1495" s="2">
        <v>-0.5864334389671173</v>
      </c>
      <c r="F1495" s="2">
        <v>13.996979999999999</v>
      </c>
      <c r="G1495" s="2">
        <v>14.013030000000001</v>
      </c>
      <c r="H1495" s="2">
        <v>13.404150000000001</v>
      </c>
      <c r="I1495" s="2">
        <v>12.994272</v>
      </c>
      <c r="J1495" s="2">
        <v>13.884409499999993</v>
      </c>
      <c r="K1495" s="17" t="s">
        <v>48</v>
      </c>
      <c r="L1495" s="17" t="s">
        <v>50</v>
      </c>
      <c r="M1495" s="17" t="s">
        <v>53</v>
      </c>
    </row>
    <row r="1496" spans="1:13" ht="13.5" x14ac:dyDescent="0.25">
      <c r="A1496" s="3">
        <v>44189</v>
      </c>
      <c r="B1496" s="2">
        <v>14.049200000000001</v>
      </c>
      <c r="C1496" s="2">
        <v>68.45014532719577</v>
      </c>
      <c r="D1496" s="2">
        <v>-0.43255156193044186</v>
      </c>
      <c r="E1496" s="2">
        <v>-0.59161723127245269</v>
      </c>
      <c r="F1496" s="2">
        <v>14.04716</v>
      </c>
      <c r="G1496" s="2">
        <v>14.018049999999999</v>
      </c>
      <c r="H1496" s="2">
        <v>13.480170000000001</v>
      </c>
      <c r="I1496" s="2">
        <v>13.017956000000003</v>
      </c>
      <c r="J1496" s="2">
        <v>13.878388499999993</v>
      </c>
      <c r="K1496" s="17" t="s">
        <v>48</v>
      </c>
      <c r="L1496" s="17" t="s">
        <v>50</v>
      </c>
      <c r="M1496" s="17" t="s">
        <v>51</v>
      </c>
    </row>
    <row r="1497" spans="1:13" ht="13.5" x14ac:dyDescent="0.25">
      <c r="A1497" s="3">
        <v>44190</v>
      </c>
      <c r="B1497" s="2">
        <v>14.049200000000001</v>
      </c>
      <c r="C1497" s="2">
        <v>68.450145327195756</v>
      </c>
      <c r="D1497" s="2">
        <v>-0.34545083763144291</v>
      </c>
      <c r="E1497" s="2">
        <v>-0.57489176466613445</v>
      </c>
      <c r="F1497" s="2">
        <v>14.04716</v>
      </c>
      <c r="G1497" s="2">
        <v>14.033109999999999</v>
      </c>
      <c r="H1497" s="2">
        <v>13.552925000000002</v>
      </c>
      <c r="I1497" s="2">
        <v>13.041038000000006</v>
      </c>
      <c r="J1497" s="2">
        <v>13.873245499999991</v>
      </c>
      <c r="K1497" s="17" t="s">
        <v>48</v>
      </c>
      <c r="L1497" s="17" t="s">
        <v>50</v>
      </c>
      <c r="M1497" s="17" t="s">
        <v>50</v>
      </c>
    </row>
    <row r="1498" spans="1:13" ht="13.5" x14ac:dyDescent="0.25">
      <c r="A1498" s="3">
        <v>44193</v>
      </c>
      <c r="B1498" s="2">
        <v>14.0441</v>
      </c>
      <c r="C1498" s="2">
        <v>68.205438277443918</v>
      </c>
      <c r="D1498" s="2">
        <v>-0.27461122927602588</v>
      </c>
      <c r="E1498" s="2">
        <v>-0.54299227587536936</v>
      </c>
      <c r="F1498" s="2">
        <v>14.04716</v>
      </c>
      <c r="G1498" s="2">
        <v>14.047660000000002</v>
      </c>
      <c r="H1498" s="2">
        <v>13.627935000000003</v>
      </c>
      <c r="I1498" s="2">
        <v>13.064018000000003</v>
      </c>
      <c r="J1498" s="2">
        <v>13.868453499999992</v>
      </c>
      <c r="K1498" s="17" t="s">
        <v>48</v>
      </c>
      <c r="L1498" s="17" t="s">
        <v>50</v>
      </c>
      <c r="M1498" s="17" t="s">
        <v>50</v>
      </c>
    </row>
    <row r="1499" spans="1:13" ht="13.5" x14ac:dyDescent="0.25">
      <c r="A1499" s="3">
        <v>44194</v>
      </c>
      <c r="B1499" s="2">
        <v>13.999000000000001</v>
      </c>
      <c r="C1499" s="2">
        <v>65.959786581004096</v>
      </c>
      <c r="D1499" s="2">
        <v>-0.16797494091465026</v>
      </c>
      <c r="E1499" s="2">
        <v>-0.50661276398623356</v>
      </c>
      <c r="F1499" s="2">
        <v>14.038140000000002</v>
      </c>
      <c r="G1499" s="2">
        <v>14.02759</v>
      </c>
      <c r="H1499" s="2">
        <v>13.700690000000003</v>
      </c>
      <c r="I1499" s="2">
        <v>13.086096000000003</v>
      </c>
      <c r="J1499" s="2">
        <v>13.864966499999987</v>
      </c>
      <c r="K1499" s="17" t="s">
        <v>48</v>
      </c>
      <c r="L1499" s="17" t="s">
        <v>50</v>
      </c>
      <c r="M1499" s="17" t="s">
        <v>53</v>
      </c>
    </row>
    <row r="1500" spans="1:13" ht="13.5" x14ac:dyDescent="0.25">
      <c r="A1500" s="3">
        <v>44195</v>
      </c>
      <c r="B1500" s="2">
        <v>13.999000000000001</v>
      </c>
      <c r="C1500" s="2">
        <v>65.959786581004096</v>
      </c>
      <c r="D1500" s="2">
        <v>-8.7949644438761965E-2</v>
      </c>
      <c r="E1500" s="2">
        <v>-0.46888489803991695</v>
      </c>
      <c r="F1500" s="2">
        <v>14.0281</v>
      </c>
      <c r="G1500" s="2">
        <v>14.012539999999998</v>
      </c>
      <c r="H1500" s="2">
        <v>13.773445000000004</v>
      </c>
      <c r="I1500" s="2">
        <v>13.112488000000003</v>
      </c>
      <c r="J1500" s="2">
        <v>13.860726499999988</v>
      </c>
      <c r="K1500" s="17" t="s">
        <v>54</v>
      </c>
      <c r="L1500" s="17" t="s">
        <v>50</v>
      </c>
      <c r="M1500" s="17" t="s">
        <v>47</v>
      </c>
    </row>
    <row r="1501" spans="1:13" ht="13.5" x14ac:dyDescent="0.25">
      <c r="A1501" s="3">
        <v>44196</v>
      </c>
      <c r="B1501" s="2">
        <v>13.9488</v>
      </c>
      <c r="C1501" s="2">
        <v>63.2705943395828</v>
      </c>
      <c r="D1501" s="2">
        <v>-7.2846638431284916E-2</v>
      </c>
      <c r="E1501" s="2">
        <v>-0.43192821990670738</v>
      </c>
      <c r="F1501" s="2">
        <v>14.008020000000002</v>
      </c>
      <c r="G1501" s="2">
        <v>14.027589999999998</v>
      </c>
      <c r="H1501" s="2">
        <v>13.843690000000004</v>
      </c>
      <c r="I1501" s="2">
        <v>13.134566000000001</v>
      </c>
      <c r="J1501" s="2">
        <v>13.857715999999989</v>
      </c>
      <c r="K1501" s="17" t="s">
        <v>54</v>
      </c>
      <c r="L1501" s="17" t="s">
        <v>50</v>
      </c>
      <c r="M1501" s="17" t="s">
        <v>47</v>
      </c>
    </row>
    <row r="1502" spans="1:13" ht="13.5" x14ac:dyDescent="0.25">
      <c r="A1502" s="3">
        <v>44200</v>
      </c>
      <c r="B1502" s="2">
        <v>13.5474</v>
      </c>
      <c r="C1502" s="2">
        <v>46.829787433398891</v>
      </c>
      <c r="D1502" s="2">
        <v>6.4345957732214742E-3</v>
      </c>
      <c r="E1502" s="2">
        <v>-0.39392117602024773</v>
      </c>
      <c r="F1502" s="2">
        <v>13.907660000000002</v>
      </c>
      <c r="G1502" s="2">
        <v>13.977410000000001</v>
      </c>
      <c r="H1502" s="2">
        <v>13.881320000000002</v>
      </c>
      <c r="I1502" s="2">
        <v>13.150120000000005</v>
      </c>
      <c r="J1502" s="2">
        <v>13.857063499999988</v>
      </c>
      <c r="K1502" s="17" t="s">
        <v>54</v>
      </c>
      <c r="L1502" s="17" t="s">
        <v>50</v>
      </c>
      <c r="M1502" s="17" t="s">
        <v>47</v>
      </c>
    </row>
    <row r="1503" spans="1:13" ht="13.5" x14ac:dyDescent="0.25">
      <c r="A1503" s="3">
        <v>44201</v>
      </c>
      <c r="B1503" s="2">
        <v>13.532400000000001</v>
      </c>
      <c r="C1503" s="2">
        <v>46.345142131301472</v>
      </c>
      <c r="D1503" s="2">
        <v>7.4521208374777714E-2</v>
      </c>
      <c r="E1503" s="2">
        <v>-0.34261895321919966</v>
      </c>
      <c r="F1503" s="2">
        <v>13.80532</v>
      </c>
      <c r="G1503" s="2">
        <v>13.926239999999998</v>
      </c>
      <c r="H1503" s="2">
        <v>13.900139999999999</v>
      </c>
      <c r="I1503" s="2">
        <v>13.164370000000003</v>
      </c>
      <c r="J1503" s="2">
        <v>13.859998999999986</v>
      </c>
      <c r="K1503" s="17" t="s">
        <v>54</v>
      </c>
      <c r="L1503" s="17" t="s">
        <v>52</v>
      </c>
      <c r="M1503" s="17" t="s">
        <v>47</v>
      </c>
    </row>
    <row r="1504" spans="1:13" ht="13.5" x14ac:dyDescent="0.25">
      <c r="A1504" s="3">
        <v>44202</v>
      </c>
      <c r="B1504" s="2">
        <v>13.1309</v>
      </c>
      <c r="C1504" s="2">
        <v>35.696269614230658</v>
      </c>
      <c r="D1504" s="2">
        <v>0.16258825575919111</v>
      </c>
      <c r="E1504" s="2">
        <v>-0.28130592237186769</v>
      </c>
      <c r="F1504" s="2">
        <v>13.6317</v>
      </c>
      <c r="G1504" s="2">
        <v>13.83492</v>
      </c>
      <c r="H1504" s="2">
        <v>13.898885000000003</v>
      </c>
      <c r="I1504" s="2">
        <v>13.173902000000005</v>
      </c>
      <c r="J1504" s="2">
        <v>13.863836999999988</v>
      </c>
      <c r="K1504" s="17" t="s">
        <v>54</v>
      </c>
      <c r="L1504" s="17" t="s">
        <v>52</v>
      </c>
      <c r="M1504" s="17" t="s">
        <v>47</v>
      </c>
    </row>
    <row r="1505" spans="1:13" ht="13.5" x14ac:dyDescent="0.25">
      <c r="A1505" s="3">
        <v>44203</v>
      </c>
      <c r="B1505" s="2">
        <v>13.0456</v>
      </c>
      <c r="C1505" s="2">
        <v>33.913402638571839</v>
      </c>
      <c r="D1505" s="2">
        <v>0.24724376860157449</v>
      </c>
      <c r="E1505" s="2">
        <v>-0.21395852474251617</v>
      </c>
      <c r="F1505" s="2">
        <v>13.441020000000004</v>
      </c>
      <c r="G1505" s="2">
        <v>13.734559999999998</v>
      </c>
      <c r="H1505" s="2">
        <v>13.873795000000001</v>
      </c>
      <c r="I1505" s="2">
        <v>13.181930000000007</v>
      </c>
      <c r="J1505" s="2">
        <v>13.867348999999985</v>
      </c>
      <c r="K1505" s="17" t="s">
        <v>54</v>
      </c>
      <c r="L1505" s="17" t="s">
        <v>52</v>
      </c>
      <c r="M1505" s="17" t="s">
        <v>47</v>
      </c>
    </row>
    <row r="1506" spans="1:13" ht="13.5" x14ac:dyDescent="0.25">
      <c r="A1506" s="3">
        <v>44204</v>
      </c>
      <c r="B1506" s="2">
        <v>13.0456</v>
      </c>
      <c r="C1506" s="2">
        <v>33.913402638571839</v>
      </c>
      <c r="D1506" s="2">
        <v>0.32218875708376693</v>
      </c>
      <c r="E1506" s="2">
        <v>-0.1492462969266741</v>
      </c>
      <c r="F1506" s="2">
        <v>13.260380000000001</v>
      </c>
      <c r="G1506" s="2">
        <v>13.634200000000002</v>
      </c>
      <c r="H1506" s="2">
        <v>13.826124999999999</v>
      </c>
      <c r="I1506" s="2">
        <v>13.187448000000007</v>
      </c>
      <c r="J1506" s="2">
        <v>13.869355999999984</v>
      </c>
      <c r="K1506" s="17" t="s">
        <v>54</v>
      </c>
      <c r="L1506" s="17" t="s">
        <v>52</v>
      </c>
      <c r="M1506" s="17" t="s">
        <v>47</v>
      </c>
    </row>
    <row r="1507" spans="1:13" ht="13.5" x14ac:dyDescent="0.25">
      <c r="A1507" s="3">
        <v>44207</v>
      </c>
      <c r="B1507" s="2">
        <v>13.0306</v>
      </c>
      <c r="C1507" s="2">
        <v>33.571440769580633</v>
      </c>
      <c r="D1507" s="2">
        <v>0.38978282205319204</v>
      </c>
      <c r="E1507" s="2">
        <v>-9.2267987382177799E-2</v>
      </c>
      <c r="F1507" s="2">
        <v>13.157019999999999</v>
      </c>
      <c r="G1507" s="2">
        <v>13.53234</v>
      </c>
      <c r="H1507" s="2">
        <v>13.782724999999999</v>
      </c>
      <c r="I1507" s="2">
        <v>13.191162000000006</v>
      </c>
      <c r="J1507" s="2">
        <v>13.870284499999986</v>
      </c>
      <c r="K1507" s="17" t="s">
        <v>54</v>
      </c>
      <c r="L1507" s="17" t="s">
        <v>52</v>
      </c>
      <c r="M1507" s="17" t="s">
        <v>47</v>
      </c>
    </row>
    <row r="1508" spans="1:13" ht="13.5" x14ac:dyDescent="0.25">
      <c r="A1508" s="3">
        <v>44208</v>
      </c>
      <c r="B1508" s="2">
        <v>12.9704</v>
      </c>
      <c r="C1508" s="2">
        <v>32.169466354535516</v>
      </c>
      <c r="D1508" s="2">
        <v>0.45358178666395688</v>
      </c>
      <c r="E1508" s="2">
        <v>-5.064104115793483E-2</v>
      </c>
      <c r="F1508" s="2">
        <v>13.04462</v>
      </c>
      <c r="G1508" s="2">
        <v>13.424970000000002</v>
      </c>
      <c r="H1508" s="2">
        <v>13.736315000000001</v>
      </c>
      <c r="I1508" s="2">
        <v>13.194674000000004</v>
      </c>
      <c r="J1508" s="2">
        <v>13.86990849999999</v>
      </c>
      <c r="K1508" s="17" t="s">
        <v>54</v>
      </c>
      <c r="L1508" s="17" t="s">
        <v>50</v>
      </c>
      <c r="M1508" s="17" t="s">
        <v>47</v>
      </c>
    </row>
    <row r="1509" spans="1:13" ht="13.5" x14ac:dyDescent="0.25">
      <c r="A1509" s="3">
        <v>44209</v>
      </c>
      <c r="B1509" s="2">
        <v>12.9453</v>
      </c>
      <c r="C1509" s="2">
        <v>31.577349135664235</v>
      </c>
      <c r="D1509" s="2">
        <v>0.50555440239416782</v>
      </c>
      <c r="E1509" s="2">
        <v>-1.8812051936698503E-2</v>
      </c>
      <c r="F1509" s="2">
        <v>13.007499999999999</v>
      </c>
      <c r="G1509" s="2">
        <v>13.319599999999999</v>
      </c>
      <c r="H1509" s="2">
        <v>13.673595000000001</v>
      </c>
      <c r="I1509" s="2">
        <v>13.198186000000005</v>
      </c>
      <c r="J1509" s="2">
        <v>13.868402999999986</v>
      </c>
      <c r="K1509" s="17" t="s">
        <v>54</v>
      </c>
      <c r="L1509" s="17" t="s">
        <v>50</v>
      </c>
      <c r="M1509" s="17" t="s">
        <v>47</v>
      </c>
    </row>
    <row r="1510" spans="1:13" ht="13.5" x14ac:dyDescent="0.25">
      <c r="A1510" s="3">
        <v>44211</v>
      </c>
      <c r="B1510" s="2">
        <v>12.9453</v>
      </c>
      <c r="C1510" s="2">
        <v>31.577349135664235</v>
      </c>
      <c r="D1510" s="2">
        <v>0.55252036169967411</v>
      </c>
      <c r="E1510" s="2">
        <v>5.6274378521078104E-3</v>
      </c>
      <c r="F1510" s="2">
        <v>12.987440000000001</v>
      </c>
      <c r="G1510" s="2">
        <v>13.214230000000001</v>
      </c>
      <c r="H1510" s="2">
        <v>13.613384999999999</v>
      </c>
      <c r="I1510" s="2">
        <v>13.202200000000005</v>
      </c>
      <c r="J1510" s="2">
        <v>13.866395999999986</v>
      </c>
      <c r="K1510" s="17" t="s">
        <v>54</v>
      </c>
      <c r="L1510" s="17" t="s">
        <v>50</v>
      </c>
      <c r="M1510" s="17" t="s">
        <v>47</v>
      </c>
    </row>
    <row r="1511" spans="1:13" ht="13.5" x14ac:dyDescent="0.25">
      <c r="A1511" s="3">
        <v>44214</v>
      </c>
      <c r="B1511" s="2">
        <v>12.819900000000001</v>
      </c>
      <c r="C1511" s="2">
        <v>28.534203290449824</v>
      </c>
      <c r="D1511" s="2">
        <v>0.59659431429857612</v>
      </c>
      <c r="E1511" s="2">
        <v>2.4141348046810295E-2</v>
      </c>
      <c r="F1511" s="2">
        <v>12.942299999999999</v>
      </c>
      <c r="G1511" s="2">
        <v>13.101340000000002</v>
      </c>
      <c r="H1511" s="2">
        <v>13.564465000000002</v>
      </c>
      <c r="I1511" s="2">
        <v>13.207420000000003</v>
      </c>
      <c r="J1511" s="2">
        <v>13.863159999999986</v>
      </c>
      <c r="K1511" s="17" t="s">
        <v>54</v>
      </c>
      <c r="L1511" s="17" t="s">
        <v>50</v>
      </c>
      <c r="M1511" s="17" t="s">
        <v>47</v>
      </c>
    </row>
    <row r="1512" spans="1:13" ht="13.5" x14ac:dyDescent="0.25">
      <c r="A1512" s="3">
        <v>44215</v>
      </c>
      <c r="B1512" s="2">
        <v>12.895099999999999</v>
      </c>
      <c r="C1512" s="2">
        <v>32.721451436323392</v>
      </c>
      <c r="D1512" s="2">
        <v>0.5698671339780752</v>
      </c>
      <c r="E1512" s="2">
        <v>3.5689000302132054E-2</v>
      </c>
      <c r="F1512" s="2">
        <v>12.915200000000002</v>
      </c>
      <c r="G1512" s="2">
        <v>13.036110000000003</v>
      </c>
      <c r="H1512" s="2">
        <v>13.506760000000003</v>
      </c>
      <c r="I1512" s="2">
        <v>13.213942000000001</v>
      </c>
      <c r="J1512" s="2">
        <v>13.859898499999986</v>
      </c>
      <c r="K1512" s="17" t="s">
        <v>54</v>
      </c>
      <c r="L1512" s="17" t="s">
        <v>50</v>
      </c>
      <c r="M1512" s="17" t="s">
        <v>47</v>
      </c>
    </row>
    <row r="1513" spans="1:13" ht="13.5" x14ac:dyDescent="0.25">
      <c r="A1513" s="3">
        <v>44216</v>
      </c>
      <c r="B1513" s="2">
        <v>12.7948</v>
      </c>
      <c r="C1513" s="2">
        <v>30.181426406557378</v>
      </c>
      <c r="D1513" s="2">
        <v>0.5549883786388996</v>
      </c>
      <c r="E1513" s="2">
        <v>5.3228092020692133E-2</v>
      </c>
      <c r="F1513" s="2">
        <v>12.880079999999998</v>
      </c>
      <c r="G1513" s="2">
        <v>12.962350000000001</v>
      </c>
      <c r="H1513" s="2">
        <v>13.444295</v>
      </c>
      <c r="I1513" s="2">
        <v>13.217956000000001</v>
      </c>
      <c r="J1513" s="2">
        <v>13.854529999999988</v>
      </c>
      <c r="K1513" s="17" t="s">
        <v>54</v>
      </c>
      <c r="L1513" s="17" t="s">
        <v>50</v>
      </c>
      <c r="M1513" s="17" t="s">
        <v>47</v>
      </c>
    </row>
    <row r="1514" spans="1:13" ht="13.5" x14ac:dyDescent="0.25">
      <c r="A1514" s="3">
        <v>44217</v>
      </c>
      <c r="B1514" s="2">
        <v>12.6442</v>
      </c>
      <c r="C1514" s="2">
        <v>26.815531387167013</v>
      </c>
      <c r="D1514" s="2">
        <v>0.4947986030467959</v>
      </c>
      <c r="E1514" s="2">
        <v>7.3351727672797212E-2</v>
      </c>
      <c r="F1514" s="2">
        <v>12.81986</v>
      </c>
      <c r="G1514" s="2">
        <v>12.913679999999999</v>
      </c>
      <c r="H1514" s="2">
        <v>13.374300000000002</v>
      </c>
      <c r="I1514" s="2">
        <v>13.216952000000001</v>
      </c>
      <c r="J1514" s="2">
        <v>13.848508499999989</v>
      </c>
      <c r="K1514" s="17" t="s">
        <v>54</v>
      </c>
      <c r="L1514" s="17" t="s">
        <v>50</v>
      </c>
      <c r="M1514" s="17" t="s">
        <v>47</v>
      </c>
    </row>
    <row r="1515" spans="1:13" ht="13.5" x14ac:dyDescent="0.25">
      <c r="A1515" s="3">
        <v>44218</v>
      </c>
      <c r="B1515" s="2">
        <v>12.6693</v>
      </c>
      <c r="C1515" s="2">
        <v>28.251701369946773</v>
      </c>
      <c r="D1515" s="2">
        <v>0.43256674350259061</v>
      </c>
      <c r="E1515" s="2">
        <v>9.0935088074881709E-2</v>
      </c>
      <c r="F1515" s="2">
        <v>12.764659999999999</v>
      </c>
      <c r="G1515" s="2">
        <v>12.876050000000001</v>
      </c>
      <c r="H1515" s="2">
        <v>13.305305000000001</v>
      </c>
      <c r="I1515" s="2">
        <v>13.219460000000002</v>
      </c>
      <c r="J1515" s="2">
        <v>13.84466999999999</v>
      </c>
      <c r="K1515" s="17" t="s">
        <v>48</v>
      </c>
      <c r="L1515" s="17" t="s">
        <v>50</v>
      </c>
      <c r="M1515" s="17" t="s">
        <v>53</v>
      </c>
    </row>
    <row r="1516" spans="1:13" ht="13.5" x14ac:dyDescent="0.25">
      <c r="A1516" s="3">
        <v>44221</v>
      </c>
      <c r="B1516" s="2">
        <v>12.6693</v>
      </c>
      <c r="C1516" s="2">
        <v>28.251701369946773</v>
      </c>
      <c r="D1516" s="2">
        <v>0.38316837213886679</v>
      </c>
      <c r="E1516" s="2">
        <v>9.3128868827784678E-2</v>
      </c>
      <c r="F1516" s="2">
        <v>12.734539999999999</v>
      </c>
      <c r="G1516" s="2">
        <v>12.838419999999999</v>
      </c>
      <c r="H1516" s="2">
        <v>13.23631</v>
      </c>
      <c r="I1516" s="2">
        <v>13.221868000000002</v>
      </c>
      <c r="J1516" s="2">
        <v>13.84080649999999</v>
      </c>
      <c r="K1516" s="17" t="s">
        <v>48</v>
      </c>
      <c r="L1516" s="17" t="s">
        <v>50</v>
      </c>
      <c r="M1516" s="17" t="s">
        <v>53</v>
      </c>
    </row>
    <row r="1517" spans="1:13" ht="13.5" x14ac:dyDescent="0.25">
      <c r="A1517" s="3">
        <v>44222</v>
      </c>
      <c r="B1517" s="2">
        <v>12.764699999999999</v>
      </c>
      <c r="C1517" s="2">
        <v>33.964009645659431</v>
      </c>
      <c r="D1517" s="2">
        <v>0.33501331341072138</v>
      </c>
      <c r="E1517" s="2">
        <v>8.5746763017338676E-2</v>
      </c>
      <c r="F1517" s="2">
        <v>12.708459999999999</v>
      </c>
      <c r="G1517" s="2">
        <v>12.81183</v>
      </c>
      <c r="H1517" s="2">
        <v>13.172085000000001</v>
      </c>
      <c r="I1517" s="2">
        <v>13.227086</v>
      </c>
      <c r="J1517" s="2">
        <v>13.836390999999992</v>
      </c>
      <c r="K1517" s="17" t="s">
        <v>48</v>
      </c>
      <c r="L1517" s="17" t="s">
        <v>50</v>
      </c>
      <c r="M1517" s="17" t="s">
        <v>53</v>
      </c>
    </row>
    <row r="1518" spans="1:13" ht="13.5" x14ac:dyDescent="0.25">
      <c r="A1518" s="3">
        <v>44223</v>
      </c>
      <c r="B1518" s="2">
        <v>12.5489</v>
      </c>
      <c r="C1518" s="2">
        <v>28.446781789786868</v>
      </c>
      <c r="D1518" s="2">
        <v>0.30322102166176634</v>
      </c>
      <c r="E1518" s="2">
        <v>7.9111262029005175E-2</v>
      </c>
      <c r="F1518" s="2">
        <v>12.659279999999999</v>
      </c>
      <c r="G1518" s="2">
        <v>12.769679999999999</v>
      </c>
      <c r="H1518" s="2">
        <v>13.097325000000001</v>
      </c>
      <c r="I1518" s="2">
        <v>13.226181999999996</v>
      </c>
      <c r="J1518" s="2">
        <v>13.832376999999992</v>
      </c>
      <c r="K1518" s="17" t="s">
        <v>48</v>
      </c>
      <c r="L1518" s="17" t="s">
        <v>50</v>
      </c>
      <c r="M1518" s="17" t="s">
        <v>53</v>
      </c>
    </row>
    <row r="1519" spans="1:13" ht="13.5" x14ac:dyDescent="0.25">
      <c r="A1519" s="3">
        <v>44224</v>
      </c>
      <c r="B1519" s="2">
        <v>12.7446</v>
      </c>
      <c r="C1519" s="2">
        <v>38.244046939874302</v>
      </c>
      <c r="D1519" s="2">
        <v>0.26130260480248069</v>
      </c>
      <c r="E1519" s="2">
        <v>6.7151365796874071E-2</v>
      </c>
      <c r="F1519" s="2">
        <v>12.679359999999999</v>
      </c>
      <c r="G1519" s="2">
        <v>12.749610000000001</v>
      </c>
      <c r="H1519" s="2">
        <v>13.034604999999999</v>
      </c>
      <c r="I1519" s="2">
        <v>13.225177999999996</v>
      </c>
      <c r="J1519" s="2">
        <v>13.829366499999992</v>
      </c>
      <c r="K1519" s="17" t="s">
        <v>48</v>
      </c>
      <c r="L1519" s="17" t="s">
        <v>49</v>
      </c>
      <c r="M1519" s="17" t="s">
        <v>51</v>
      </c>
    </row>
    <row r="1520" spans="1:13" ht="13.5" x14ac:dyDescent="0.25">
      <c r="A1520" s="3">
        <v>44225</v>
      </c>
      <c r="B1520" s="2">
        <v>12.7446</v>
      </c>
      <c r="C1520" s="2">
        <v>38.244046939874302</v>
      </c>
      <c r="D1520" s="2">
        <v>0.22776991233663146</v>
      </c>
      <c r="E1520" s="2">
        <v>4.5304785930549575E-2</v>
      </c>
      <c r="F1520" s="2">
        <v>12.694419999999999</v>
      </c>
      <c r="G1520" s="2">
        <v>12.729540000000002</v>
      </c>
      <c r="H1520" s="2">
        <v>12.971885</v>
      </c>
      <c r="I1520" s="2">
        <v>13.228187999999996</v>
      </c>
      <c r="J1520" s="2">
        <v>13.826355999999992</v>
      </c>
      <c r="K1520" s="17" t="s">
        <v>48</v>
      </c>
      <c r="L1520" s="17" t="s">
        <v>50</v>
      </c>
      <c r="M1520" s="17" t="s">
        <v>51</v>
      </c>
    </row>
    <row r="1521" spans="1:13" ht="13.5" x14ac:dyDescent="0.25">
      <c r="A1521" s="3">
        <v>44228</v>
      </c>
      <c r="B1521" s="2">
        <v>12.7697</v>
      </c>
      <c r="C1521" s="2">
        <v>39.476726966253828</v>
      </c>
      <c r="D1521" s="2">
        <v>0.18003780385385149</v>
      </c>
      <c r="E1521" s="2">
        <v>1.6659182819989689E-2</v>
      </c>
      <c r="F1521" s="2">
        <v>12.714499999999999</v>
      </c>
      <c r="G1521" s="2">
        <v>12.724520000000002</v>
      </c>
      <c r="H1521" s="2">
        <v>12.912929999999999</v>
      </c>
      <c r="I1521" s="2">
        <v>13.227785999999996</v>
      </c>
      <c r="J1521" s="2">
        <v>13.822467499999991</v>
      </c>
      <c r="K1521" s="17" t="s">
        <v>48</v>
      </c>
      <c r="L1521" s="17" t="s">
        <v>50</v>
      </c>
      <c r="M1521" s="17" t="s">
        <v>51</v>
      </c>
    </row>
    <row r="1522" spans="1:13" ht="13.5" x14ac:dyDescent="0.25">
      <c r="A1522" s="3">
        <v>44229</v>
      </c>
      <c r="B1522" s="2">
        <v>12.619199999999999</v>
      </c>
      <c r="C1522" s="2">
        <v>34.969509311730661</v>
      </c>
      <c r="D1522" s="2">
        <v>0.16387859858838105</v>
      </c>
      <c r="E1522" s="2">
        <v>-1.2070503945138263E-2</v>
      </c>
      <c r="F1522" s="2">
        <v>12.6854</v>
      </c>
      <c r="G1522" s="2">
        <v>12.69693</v>
      </c>
      <c r="H1522" s="2">
        <v>12.86652</v>
      </c>
      <c r="I1522" s="2">
        <v>13.224373999999996</v>
      </c>
      <c r="J1522" s="2">
        <v>13.817123999999993</v>
      </c>
      <c r="K1522" s="17" t="s">
        <v>48</v>
      </c>
      <c r="L1522" s="17" t="s">
        <v>50</v>
      </c>
      <c r="M1522" s="17" t="s">
        <v>53</v>
      </c>
    </row>
    <row r="1523" spans="1:13" ht="13.5" x14ac:dyDescent="0.25">
      <c r="A1523" s="3">
        <v>44230</v>
      </c>
      <c r="B1523" s="2">
        <v>12.7446</v>
      </c>
      <c r="C1523" s="2">
        <v>41.012767304048246</v>
      </c>
      <c r="D1523" s="2">
        <v>0.12777519163009821</v>
      </c>
      <c r="E1523" s="2">
        <v>-4.4835335338102807E-2</v>
      </c>
      <c r="F1523" s="2">
        <v>12.724539999999999</v>
      </c>
      <c r="G1523" s="2">
        <v>12.69191</v>
      </c>
      <c r="H1523" s="2">
        <v>12.82713</v>
      </c>
      <c r="I1523" s="2">
        <v>13.223469999999995</v>
      </c>
      <c r="J1523" s="2">
        <v>13.812407499999992</v>
      </c>
      <c r="K1523" s="17" t="s">
        <v>48</v>
      </c>
      <c r="L1523" s="17" t="s">
        <v>50</v>
      </c>
      <c r="M1523" s="17" t="s">
        <v>51</v>
      </c>
    </row>
    <row r="1524" spans="1:13" ht="13.5" x14ac:dyDescent="0.25">
      <c r="A1524" s="3">
        <v>44231</v>
      </c>
      <c r="B1524" s="2">
        <v>12.7446</v>
      </c>
      <c r="C1524" s="2">
        <v>41.012767304048246</v>
      </c>
      <c r="D1524" s="2">
        <v>7.5435768040218676E-2</v>
      </c>
      <c r="E1524" s="2">
        <v>-7.9165838104922254E-2</v>
      </c>
      <c r="F1524" s="2">
        <v>12.724539999999999</v>
      </c>
      <c r="G1524" s="2">
        <v>12.70195</v>
      </c>
      <c r="H1524" s="2">
        <v>12.807815</v>
      </c>
      <c r="I1524" s="2">
        <v>13.224473999999997</v>
      </c>
      <c r="J1524" s="2">
        <v>13.807464999999993</v>
      </c>
      <c r="K1524" s="17" t="s">
        <v>54</v>
      </c>
      <c r="L1524" s="17" t="s">
        <v>50</v>
      </c>
      <c r="M1524" s="17" t="s">
        <v>50</v>
      </c>
    </row>
    <row r="1525" spans="1:13" ht="13.5" x14ac:dyDescent="0.25">
      <c r="A1525" s="3">
        <v>44232</v>
      </c>
      <c r="B1525" s="2">
        <v>12.9453</v>
      </c>
      <c r="C1525" s="2">
        <v>49.690790390298801</v>
      </c>
      <c r="D1525" s="2">
        <v>2.1420142514923413E-2</v>
      </c>
      <c r="E1525" s="2">
        <v>-0.11301165078870612</v>
      </c>
      <c r="F1525" s="2">
        <v>12.764679999999998</v>
      </c>
      <c r="G1525" s="2">
        <v>12.72955</v>
      </c>
      <c r="H1525" s="2">
        <v>12.8028</v>
      </c>
      <c r="I1525" s="2">
        <v>13.229691999999995</v>
      </c>
      <c r="J1525" s="2">
        <v>13.803701999999992</v>
      </c>
      <c r="K1525" s="17" t="s">
        <v>48</v>
      </c>
      <c r="L1525" s="17" t="s">
        <v>50</v>
      </c>
      <c r="M1525" s="17" t="s">
        <v>51</v>
      </c>
    </row>
    <row r="1526" spans="1:13" ht="13.5" x14ac:dyDescent="0.25">
      <c r="A1526" s="3">
        <v>44235</v>
      </c>
      <c r="B1526" s="2">
        <v>13.3316</v>
      </c>
      <c r="C1526" s="2">
        <v>61.447324758691543</v>
      </c>
      <c r="D1526" s="2">
        <v>-5.2904010161759274E-2</v>
      </c>
      <c r="E1526" s="2">
        <v>-0.13855477375089392</v>
      </c>
      <c r="F1526" s="2">
        <v>12.877059999999997</v>
      </c>
      <c r="G1526" s="2">
        <v>12.795780000000001</v>
      </c>
      <c r="H1526" s="2">
        <v>12.8171</v>
      </c>
      <c r="I1526" s="2">
        <v>13.245747999999999</v>
      </c>
      <c r="J1526" s="2">
        <v>13.801845499999992</v>
      </c>
      <c r="K1526" s="17" t="s">
        <v>48</v>
      </c>
      <c r="L1526" s="17" t="s">
        <v>49</v>
      </c>
      <c r="M1526" s="17" t="s">
        <v>51</v>
      </c>
    </row>
    <row r="1527" spans="1:13" ht="13.5" x14ac:dyDescent="0.25">
      <c r="A1527" s="3">
        <v>44236</v>
      </c>
      <c r="B1527" s="2">
        <v>13.3969</v>
      </c>
      <c r="C1527" s="2">
        <v>63.020461474133079</v>
      </c>
      <c r="D1527" s="2">
        <v>-0.10823998151629333</v>
      </c>
      <c r="E1527" s="2">
        <v>-0.16018522144169675</v>
      </c>
      <c r="F1527" s="2">
        <v>13.032599999999999</v>
      </c>
      <c r="G1527" s="2">
        <v>12.859</v>
      </c>
      <c r="H1527" s="2">
        <v>12.835415000000001</v>
      </c>
      <c r="I1527" s="2">
        <v>13.261803999999998</v>
      </c>
      <c r="J1527" s="2">
        <v>13.799838499999995</v>
      </c>
      <c r="K1527" s="17" t="s">
        <v>48</v>
      </c>
      <c r="L1527" s="17" t="s">
        <v>49</v>
      </c>
      <c r="M1527" s="17" t="s">
        <v>51</v>
      </c>
    </row>
    <row r="1528" spans="1:13" ht="13.5" x14ac:dyDescent="0.25">
      <c r="A1528" s="3">
        <v>44237</v>
      </c>
      <c r="B1528" s="2">
        <v>13.497199999999999</v>
      </c>
      <c r="C1528" s="2">
        <v>65.358648314726437</v>
      </c>
      <c r="D1528" s="2">
        <v>-0.19819505899900314</v>
      </c>
      <c r="E1528" s="2">
        <v>-0.1833774441342978</v>
      </c>
      <c r="F1528" s="2">
        <v>13.183120000000002</v>
      </c>
      <c r="G1528" s="2">
        <v>12.95383</v>
      </c>
      <c r="H1528" s="2">
        <v>12.861754999999999</v>
      </c>
      <c r="I1528" s="2">
        <v>13.28087</v>
      </c>
      <c r="J1528" s="2">
        <v>13.798207499999995</v>
      </c>
      <c r="K1528" s="17" t="s">
        <v>48</v>
      </c>
      <c r="L1528" s="17" t="s">
        <v>49</v>
      </c>
      <c r="M1528" s="17" t="s">
        <v>51</v>
      </c>
    </row>
    <row r="1529" spans="1:13" ht="13.5" x14ac:dyDescent="0.25">
      <c r="A1529" s="3">
        <v>44238</v>
      </c>
      <c r="B1529" s="2">
        <v>13.4922</v>
      </c>
      <c r="C1529" s="2">
        <v>65.137541137653045</v>
      </c>
      <c r="D1529" s="2">
        <v>-0.24674282558518179</v>
      </c>
      <c r="E1529" s="2">
        <v>-0.20622411596520135</v>
      </c>
      <c r="F1529" s="2">
        <v>13.332640000000001</v>
      </c>
      <c r="G1529" s="2">
        <v>13.028589999999999</v>
      </c>
      <c r="H1529" s="2">
        <v>12.889099999999999</v>
      </c>
      <c r="I1529" s="2">
        <v>13.299835999999997</v>
      </c>
      <c r="J1529" s="2">
        <v>13.795422499999995</v>
      </c>
      <c r="K1529" s="17" t="s">
        <v>48</v>
      </c>
      <c r="L1529" s="17" t="s">
        <v>49</v>
      </c>
      <c r="M1529" s="17" t="s">
        <v>51</v>
      </c>
    </row>
    <row r="1530" spans="1:13" ht="13.5" x14ac:dyDescent="0.25">
      <c r="A1530" s="3">
        <v>44239</v>
      </c>
      <c r="B1530" s="2">
        <v>13.542400000000001</v>
      </c>
      <c r="C1530" s="2">
        <v>66.367737007144342</v>
      </c>
      <c r="D1530" s="2">
        <v>-0.29420511763321144</v>
      </c>
      <c r="E1530" s="2">
        <v>-0.22396634550540973</v>
      </c>
      <c r="F1530" s="2">
        <v>13.452059999999999</v>
      </c>
      <c r="G1530" s="2">
        <v>13.108369999999997</v>
      </c>
      <c r="H1530" s="2">
        <v>12.918955</v>
      </c>
      <c r="I1530" s="2">
        <v>13.319806000000002</v>
      </c>
      <c r="J1530" s="2">
        <v>13.791433499999997</v>
      </c>
      <c r="K1530" s="17" t="s">
        <v>48</v>
      </c>
      <c r="L1530" s="17" t="s">
        <v>49</v>
      </c>
      <c r="M1530" s="17" t="s">
        <v>51</v>
      </c>
    </row>
    <row r="1531" spans="1:13" ht="13.5" x14ac:dyDescent="0.25">
      <c r="A1531" s="3">
        <v>44242</v>
      </c>
      <c r="B1531" s="2">
        <v>13.5474</v>
      </c>
      <c r="C1531" s="2">
        <v>66.494555504806755</v>
      </c>
      <c r="D1531" s="2">
        <v>-0.33363847900835708</v>
      </c>
      <c r="E1531" s="2">
        <v>-0.24063208671542621</v>
      </c>
      <c r="F1531" s="2">
        <v>13.49522</v>
      </c>
      <c r="G1531" s="2">
        <v>13.186139999999998</v>
      </c>
      <c r="H1531" s="2">
        <v>12.955329999999998</v>
      </c>
      <c r="I1531" s="2">
        <v>13.339875999999999</v>
      </c>
      <c r="J1531" s="2">
        <v>13.785512999999995</v>
      </c>
      <c r="K1531" s="17" t="s">
        <v>48</v>
      </c>
      <c r="L1531" s="17" t="s">
        <v>50</v>
      </c>
      <c r="M1531" s="17" t="s">
        <v>51</v>
      </c>
    </row>
    <row r="1532" spans="1:13" ht="13.5" x14ac:dyDescent="0.25">
      <c r="A1532" s="3">
        <v>44243</v>
      </c>
      <c r="B1532" s="2">
        <v>13.5976</v>
      </c>
      <c r="C1532" s="2">
        <v>67.807073794498677</v>
      </c>
      <c r="D1532" s="2">
        <v>-0.39646645753294862</v>
      </c>
      <c r="E1532" s="2">
        <v>-0.25848329020385041</v>
      </c>
      <c r="F1532" s="2">
        <v>13.535360000000001</v>
      </c>
      <c r="G1532" s="2">
        <v>13.28398</v>
      </c>
      <c r="H1532" s="2">
        <v>12.990454999999997</v>
      </c>
      <c r="I1532" s="2">
        <v>13.355932000000003</v>
      </c>
      <c r="J1532" s="2">
        <v>13.780746499999996</v>
      </c>
      <c r="K1532" s="17" t="s">
        <v>48</v>
      </c>
      <c r="L1532" s="17" t="s">
        <v>50</v>
      </c>
      <c r="M1532" s="17" t="s">
        <v>51</v>
      </c>
    </row>
    <row r="1533" spans="1:13" ht="13.5" x14ac:dyDescent="0.25">
      <c r="A1533" s="3">
        <v>44244</v>
      </c>
      <c r="B1533" s="2">
        <v>13.6578</v>
      </c>
      <c r="C1533" s="2">
        <v>69.357297937247154</v>
      </c>
      <c r="D1533" s="2">
        <v>-0.43748933008032687</v>
      </c>
      <c r="E1533" s="2">
        <v>-0.27839475843557876</v>
      </c>
      <c r="F1533" s="2">
        <v>13.56748</v>
      </c>
      <c r="G1533" s="2">
        <v>13.375300000000001</v>
      </c>
      <c r="H1533" s="2">
        <v>13.033605</v>
      </c>
      <c r="I1533" s="2">
        <v>13.365967999999999</v>
      </c>
      <c r="J1533" s="2">
        <v>13.775778999999993</v>
      </c>
      <c r="K1533" s="17" t="s">
        <v>48</v>
      </c>
      <c r="L1533" s="17" t="s">
        <v>50</v>
      </c>
      <c r="M1533" s="17" t="s">
        <v>51</v>
      </c>
    </row>
    <row r="1534" spans="1:13" ht="13.5" x14ac:dyDescent="0.25">
      <c r="A1534" s="3">
        <v>44245</v>
      </c>
      <c r="B1534" s="2">
        <v>13.6478</v>
      </c>
      <c r="C1534" s="2">
        <v>68.764933116062423</v>
      </c>
      <c r="D1534" s="2">
        <v>-0.4743102207646821</v>
      </c>
      <c r="E1534" s="2">
        <v>-0.30285269795310438</v>
      </c>
      <c r="F1534" s="2">
        <v>13.598599999999999</v>
      </c>
      <c r="G1534" s="2">
        <v>13.465619999999998</v>
      </c>
      <c r="H1534" s="2">
        <v>13.083785000000001</v>
      </c>
      <c r="I1534" s="2">
        <v>13.375803999999999</v>
      </c>
      <c r="J1534" s="2">
        <v>13.770510999999992</v>
      </c>
      <c r="K1534" s="17" t="s">
        <v>48</v>
      </c>
      <c r="L1534" s="17" t="s">
        <v>50</v>
      </c>
      <c r="M1534" s="17" t="s">
        <v>51</v>
      </c>
    </row>
    <row r="1535" spans="1:13" ht="13.5" x14ac:dyDescent="0.25">
      <c r="A1535" s="3">
        <v>44246</v>
      </c>
      <c r="B1535" s="2">
        <v>13.5474</v>
      </c>
      <c r="C1535" s="2">
        <v>62.95163611095176</v>
      </c>
      <c r="D1535" s="2">
        <v>-0.46973216963971964</v>
      </c>
      <c r="E1535" s="2">
        <v>-0.32789284669396435</v>
      </c>
      <c r="F1535" s="2">
        <v>13.599599999999999</v>
      </c>
      <c r="G1535" s="2">
        <v>13.525829999999999</v>
      </c>
      <c r="H1535" s="2">
        <v>13.127689999999998</v>
      </c>
      <c r="I1535" s="2">
        <v>13.375804</v>
      </c>
      <c r="J1535" s="2">
        <v>13.764740999999994</v>
      </c>
      <c r="K1535" s="17" t="s">
        <v>48</v>
      </c>
      <c r="L1535" s="17" t="s">
        <v>50</v>
      </c>
      <c r="M1535" s="17" t="s">
        <v>51</v>
      </c>
    </row>
    <row r="1536" spans="1:13" ht="13.5" x14ac:dyDescent="0.25">
      <c r="A1536" s="3">
        <v>44249</v>
      </c>
      <c r="B1536" s="2">
        <v>13.5976</v>
      </c>
      <c r="C1536" s="2">
        <v>64.564681241711952</v>
      </c>
      <c r="D1536" s="2">
        <v>-0.41194159203879899</v>
      </c>
      <c r="E1536" s="2">
        <v>-0.37232454248595365</v>
      </c>
      <c r="F1536" s="2">
        <v>13.609639999999999</v>
      </c>
      <c r="G1536" s="2">
        <v>13.552429999999998</v>
      </c>
      <c r="H1536" s="2">
        <v>13.174105000000003</v>
      </c>
      <c r="I1536" s="2">
        <v>13.367775999999999</v>
      </c>
      <c r="J1536" s="2">
        <v>13.759221999999996</v>
      </c>
      <c r="K1536" s="17" t="s">
        <v>54</v>
      </c>
      <c r="L1536" s="17" t="s">
        <v>50</v>
      </c>
      <c r="M1536" s="17" t="s">
        <v>55</v>
      </c>
    </row>
    <row r="1537" spans="1:13" ht="13.5" x14ac:dyDescent="0.25">
      <c r="A1537" s="3">
        <v>44250</v>
      </c>
      <c r="B1537" s="2">
        <v>13.3969</v>
      </c>
      <c r="C1537" s="2">
        <v>54.372144493315645</v>
      </c>
      <c r="D1537" s="2">
        <v>-0.3400881014165531</v>
      </c>
      <c r="E1537" s="2">
        <v>-0.42377953604058394</v>
      </c>
      <c r="F1537" s="2">
        <v>13.5695</v>
      </c>
      <c r="G1537" s="2">
        <v>13.552429999999998</v>
      </c>
      <c r="H1537" s="2">
        <v>13.205715000000001</v>
      </c>
      <c r="I1537" s="2">
        <v>13.357741999999998</v>
      </c>
      <c r="J1537" s="2">
        <v>13.750692499999996</v>
      </c>
      <c r="K1537" s="17" t="s">
        <v>54</v>
      </c>
      <c r="L1537" s="17" t="s">
        <v>50</v>
      </c>
      <c r="M1537" s="17" t="s">
        <v>47</v>
      </c>
    </row>
    <row r="1538" spans="1:13" ht="13.5" x14ac:dyDescent="0.25">
      <c r="A1538" s="3">
        <v>44251</v>
      </c>
      <c r="B1538" s="2">
        <v>13.5875</v>
      </c>
      <c r="C1538" s="2">
        <v>60.714866977297284</v>
      </c>
      <c r="D1538" s="2">
        <v>-0.27860473296417787</v>
      </c>
      <c r="E1538" s="2">
        <v>-0.47883182303550875</v>
      </c>
      <c r="F1538" s="2">
        <v>13.555440000000001</v>
      </c>
      <c r="G1538" s="2">
        <v>13.56146</v>
      </c>
      <c r="H1538" s="2">
        <v>13.257645</v>
      </c>
      <c r="I1538" s="2">
        <v>13.351519999999999</v>
      </c>
      <c r="J1538" s="2">
        <v>13.744119499999996</v>
      </c>
      <c r="K1538" s="17" t="s">
        <v>48</v>
      </c>
      <c r="L1538" s="17" t="s">
        <v>50</v>
      </c>
      <c r="M1538" s="17" t="s">
        <v>53</v>
      </c>
    </row>
    <row r="1539" spans="1:13" ht="13.5" x14ac:dyDescent="0.25">
      <c r="A1539" s="3">
        <v>44252</v>
      </c>
      <c r="B1539" s="2">
        <v>13.5976</v>
      </c>
      <c r="C1539" s="2">
        <v>61.024056981313372</v>
      </c>
      <c r="D1539" s="2">
        <v>-0.2298054587298175</v>
      </c>
      <c r="E1539" s="2">
        <v>-0.53555150894134451</v>
      </c>
      <c r="F1539" s="2">
        <v>13.545400000000001</v>
      </c>
      <c r="G1539" s="2">
        <v>13.571999999999999</v>
      </c>
      <c r="H1539" s="2">
        <v>13.300295</v>
      </c>
      <c r="I1539" s="2">
        <v>13.339478</v>
      </c>
      <c r="J1539" s="2">
        <v>13.736091499999997</v>
      </c>
      <c r="K1539" s="17" t="s">
        <v>48</v>
      </c>
      <c r="L1539" s="17" t="s">
        <v>50</v>
      </c>
      <c r="M1539" s="17" t="s">
        <v>53</v>
      </c>
    </row>
    <row r="1540" spans="1:13" ht="13.5" x14ac:dyDescent="0.25">
      <c r="A1540" s="3">
        <v>44253</v>
      </c>
      <c r="B1540" s="2">
        <v>13.5976</v>
      </c>
      <c r="C1540" s="2">
        <v>61.024056981313372</v>
      </c>
      <c r="D1540" s="2">
        <v>-0.18243160616751553</v>
      </c>
      <c r="E1540" s="2">
        <v>-0.59021918439869092</v>
      </c>
      <c r="F1540" s="2">
        <v>13.555439999999999</v>
      </c>
      <c r="G1540" s="2">
        <v>13.577519999999998</v>
      </c>
      <c r="H1540" s="2">
        <v>13.342944999999997</v>
      </c>
      <c r="I1540" s="2">
        <v>13.328440000000001</v>
      </c>
      <c r="J1540" s="2">
        <v>13.728063499999998</v>
      </c>
      <c r="K1540" s="17" t="s">
        <v>48</v>
      </c>
      <c r="L1540" s="17" t="s">
        <v>50</v>
      </c>
      <c r="M1540" s="17" t="s">
        <v>51</v>
      </c>
    </row>
    <row r="1541" spans="1:13" ht="13.5" x14ac:dyDescent="0.25">
      <c r="A1541" s="3">
        <v>44256</v>
      </c>
      <c r="B1541" s="2">
        <v>13.557399999999999</v>
      </c>
      <c r="C1541" s="2">
        <v>58.884745294023773</v>
      </c>
      <c r="D1541" s="2">
        <v>-0.14011839853417207</v>
      </c>
      <c r="E1541" s="2">
        <v>-0.64939049838993457</v>
      </c>
      <c r="F1541" s="2">
        <v>13.5474</v>
      </c>
      <c r="G1541" s="2">
        <v>13.578520000000001</v>
      </c>
      <c r="H1541" s="2">
        <v>13.38233</v>
      </c>
      <c r="I1541" s="2">
        <v>13.323621999999999</v>
      </c>
      <c r="J1541" s="2">
        <v>13.720586999999998</v>
      </c>
      <c r="K1541" s="17" t="s">
        <v>48</v>
      </c>
      <c r="L1541" s="17" t="s">
        <v>50</v>
      </c>
      <c r="M1541" s="17" t="s">
        <v>53</v>
      </c>
    </row>
    <row r="1542" spans="1:13" ht="13.5" x14ac:dyDescent="0.25">
      <c r="A1542" s="3">
        <v>44257</v>
      </c>
      <c r="B1542" s="2">
        <v>13.697900000000001</v>
      </c>
      <c r="C1542" s="2">
        <v>63.677485098747503</v>
      </c>
      <c r="D1542" s="2">
        <v>-0.10816852476406957</v>
      </c>
      <c r="E1542" s="2">
        <v>-0.70454259842478673</v>
      </c>
      <c r="F1542" s="2">
        <v>13.6076</v>
      </c>
      <c r="G1542" s="2">
        <v>13.588550000000001</v>
      </c>
      <c r="H1542" s="2">
        <v>13.436265000000001</v>
      </c>
      <c r="I1542" s="2">
        <v>13.316595999999999</v>
      </c>
      <c r="J1542" s="2">
        <v>13.713687499999999</v>
      </c>
      <c r="K1542" s="17" t="s">
        <v>48</v>
      </c>
      <c r="L1542" s="17" t="s">
        <v>50</v>
      </c>
      <c r="M1542" s="17" t="s">
        <v>51</v>
      </c>
    </row>
    <row r="1543" spans="1:13" ht="13.5" x14ac:dyDescent="0.25">
      <c r="A1543" s="3">
        <v>44258</v>
      </c>
      <c r="B1543" s="2">
        <v>13.6678</v>
      </c>
      <c r="C1543" s="2">
        <v>62.00979250578262</v>
      </c>
      <c r="D1543" s="2">
        <v>-7.1555734491036915E-2</v>
      </c>
      <c r="E1543" s="2">
        <v>-0.75672085290468916</v>
      </c>
      <c r="F1543" s="2">
        <v>13.623660000000001</v>
      </c>
      <c r="G1543" s="2">
        <v>13.589550000000003</v>
      </c>
      <c r="H1543" s="2">
        <v>13.482425000000001</v>
      </c>
      <c r="I1543" s="2">
        <v>13.309069999999997</v>
      </c>
      <c r="J1543" s="2">
        <v>13.704756</v>
      </c>
      <c r="K1543" s="17" t="s">
        <v>54</v>
      </c>
      <c r="L1543" s="17" t="s">
        <v>50</v>
      </c>
      <c r="M1543" s="17" t="s">
        <v>55</v>
      </c>
    </row>
    <row r="1544" spans="1:13" ht="13.5" x14ac:dyDescent="0.25">
      <c r="A1544" s="3">
        <v>44259</v>
      </c>
      <c r="B1544" s="2">
        <v>13.567500000000001</v>
      </c>
      <c r="C1544" s="2">
        <v>56.682593387770538</v>
      </c>
      <c r="D1544" s="2">
        <v>-3.6277842003720195E-2</v>
      </c>
      <c r="E1544" s="2">
        <v>-0.7944697552853246</v>
      </c>
      <c r="F1544" s="2">
        <v>13.61764</v>
      </c>
      <c r="G1544" s="2">
        <v>13.581520000000001</v>
      </c>
      <c r="H1544" s="2">
        <v>13.523570000000001</v>
      </c>
      <c r="I1544" s="2">
        <v>13.299538</v>
      </c>
      <c r="J1544" s="2">
        <v>13.696953999999998</v>
      </c>
      <c r="K1544" s="17" t="s">
        <v>54</v>
      </c>
      <c r="L1544" s="17" t="s">
        <v>50</v>
      </c>
      <c r="M1544" s="17" t="s">
        <v>47</v>
      </c>
    </row>
    <row r="1545" spans="1:13" ht="13.5" x14ac:dyDescent="0.25">
      <c r="A1545" s="3">
        <v>44260</v>
      </c>
      <c r="B1545" s="2">
        <v>13.6478</v>
      </c>
      <c r="C1545" s="2">
        <v>59.669819604257896</v>
      </c>
      <c r="D1545" s="2">
        <v>-2.8704247126150051E-2</v>
      </c>
      <c r="E1545" s="2">
        <v>-0.80210773723897788</v>
      </c>
      <c r="F1545" s="2">
        <v>13.627680000000002</v>
      </c>
      <c r="G1545" s="2">
        <v>13.591559999999998</v>
      </c>
      <c r="H1545" s="2">
        <v>13.558695</v>
      </c>
      <c r="I1545" s="2">
        <v>13.291509999999995</v>
      </c>
      <c r="J1545" s="2">
        <v>13.689477999999999</v>
      </c>
      <c r="K1545" s="17" t="s">
        <v>54</v>
      </c>
      <c r="L1545" s="17" t="s">
        <v>50</v>
      </c>
      <c r="M1545" s="17" t="s">
        <v>55</v>
      </c>
    </row>
    <row r="1546" spans="1:13" ht="13.5" x14ac:dyDescent="0.25">
      <c r="A1546" s="3">
        <v>44263</v>
      </c>
      <c r="B1546" s="2">
        <v>14.0542</v>
      </c>
      <c r="C1546" s="2">
        <v>70.687337586989244</v>
      </c>
      <c r="D1546" s="2">
        <v>-4.5968191343140674E-2</v>
      </c>
      <c r="E1546" s="2">
        <v>-0.74529344696563848</v>
      </c>
      <c r="F1546" s="2">
        <v>13.727039999999999</v>
      </c>
      <c r="G1546" s="2">
        <v>13.637219999999999</v>
      </c>
      <c r="H1546" s="2">
        <v>13.594824999999997</v>
      </c>
      <c r="I1546" s="2">
        <v>13.291609999999999</v>
      </c>
      <c r="J1546" s="2">
        <v>13.6839335</v>
      </c>
      <c r="K1546" s="17" t="s">
        <v>48</v>
      </c>
      <c r="L1546" s="17" t="s">
        <v>50</v>
      </c>
      <c r="M1546" s="17" t="s">
        <v>51</v>
      </c>
    </row>
    <row r="1547" spans="1:13" ht="13.5" x14ac:dyDescent="0.25">
      <c r="A1547" s="3">
        <v>44264</v>
      </c>
      <c r="B1547" s="2">
        <v>14.1495</v>
      </c>
      <c r="C1547" s="2">
        <v>72.579069849843222</v>
      </c>
      <c r="D1547" s="2">
        <v>-0.10210982067163066</v>
      </c>
      <c r="E1547" s="2">
        <v>-0.67751074727212424</v>
      </c>
      <c r="F1547" s="2">
        <v>13.817359999999999</v>
      </c>
      <c r="G1547" s="2">
        <v>13.712479999999999</v>
      </c>
      <c r="H1547" s="2">
        <v>13.632454999999998</v>
      </c>
      <c r="I1547" s="2">
        <v>13.293616</v>
      </c>
      <c r="J1547" s="2">
        <v>13.678891</v>
      </c>
      <c r="K1547" s="17" t="s">
        <v>48</v>
      </c>
      <c r="L1547" s="17" t="s">
        <v>50</v>
      </c>
      <c r="M1547" s="17" t="s">
        <v>51</v>
      </c>
    </row>
    <row r="1548" spans="1:13" ht="13.5" x14ac:dyDescent="0.25">
      <c r="A1548" s="3">
        <v>44265</v>
      </c>
      <c r="B1548" s="2">
        <v>14.1495</v>
      </c>
      <c r="C1548" s="2">
        <v>72.579069849843222</v>
      </c>
      <c r="D1548" s="2">
        <v>-0.12418534426891981</v>
      </c>
      <c r="E1548" s="2">
        <v>-0.60678087665013236</v>
      </c>
      <c r="F1548" s="2">
        <v>13.9137</v>
      </c>
      <c r="G1548" s="2">
        <v>13.76868</v>
      </c>
      <c r="H1548" s="2">
        <v>13.66507</v>
      </c>
      <c r="I1548" s="2">
        <v>13.295723999999998</v>
      </c>
      <c r="J1548" s="2">
        <v>13.6721675</v>
      </c>
      <c r="K1548" s="17" t="s">
        <v>48</v>
      </c>
      <c r="L1548" s="17" t="s">
        <v>50</v>
      </c>
      <c r="M1548" s="17" t="s">
        <v>51</v>
      </c>
    </row>
    <row r="1549" spans="1:13" ht="13.5" x14ac:dyDescent="0.25">
      <c r="A1549" s="3">
        <v>44266</v>
      </c>
      <c r="B1549" s="2">
        <v>14.3</v>
      </c>
      <c r="C1549" s="2">
        <v>75.477615042824823</v>
      </c>
      <c r="D1549" s="2">
        <v>-0.15606462521529885</v>
      </c>
      <c r="E1549" s="2">
        <v>-0.531733021167342</v>
      </c>
      <c r="F1549" s="2">
        <v>14.0602</v>
      </c>
      <c r="G1549" s="2">
        <v>13.838920000000002</v>
      </c>
      <c r="H1549" s="2">
        <v>13.705459999999999</v>
      </c>
      <c r="I1549" s="2">
        <v>13.301743999999996</v>
      </c>
      <c r="J1549" s="2">
        <v>13.666196500000002</v>
      </c>
      <c r="K1549" s="17" t="s">
        <v>48</v>
      </c>
      <c r="L1549" s="17" t="s">
        <v>50</v>
      </c>
      <c r="M1549" s="17" t="s">
        <v>51</v>
      </c>
    </row>
    <row r="1550" spans="1:13" ht="13.5" x14ac:dyDescent="0.25">
      <c r="A1550" s="3">
        <v>44267</v>
      </c>
      <c r="B1550" s="2">
        <v>14.4656</v>
      </c>
      <c r="C1550" s="2">
        <v>78.207327500949873</v>
      </c>
      <c r="D1550" s="2">
        <v>-0.19953398065516303</v>
      </c>
      <c r="E1550" s="2">
        <v>-0.43607928948675606</v>
      </c>
      <c r="F1550" s="2">
        <v>14.223759999999999</v>
      </c>
      <c r="G1550" s="2">
        <v>13.925720000000002</v>
      </c>
      <c r="H1550" s="2">
        <v>13.751619999999997</v>
      </c>
      <c r="I1550" s="2">
        <v>13.311075999999996</v>
      </c>
      <c r="J1550" s="2">
        <v>13.661279000000002</v>
      </c>
      <c r="K1550" s="17" t="s">
        <v>48</v>
      </c>
      <c r="L1550" s="17" t="s">
        <v>50</v>
      </c>
      <c r="M1550" s="17" t="s">
        <v>51</v>
      </c>
    </row>
    <row r="1551" spans="1:13" ht="13.5" x14ac:dyDescent="0.25">
      <c r="A1551" s="3">
        <v>44270</v>
      </c>
      <c r="B1551" s="2">
        <v>14.4506</v>
      </c>
      <c r="C1551" s="2">
        <v>77.367235432389677</v>
      </c>
      <c r="D1551" s="2">
        <v>-0.24628251861340367</v>
      </c>
      <c r="E1551" s="2">
        <v>-0.31125094945237658</v>
      </c>
      <c r="F1551" s="2">
        <v>14.303040000000001</v>
      </c>
      <c r="G1551" s="2">
        <v>14.015039999999999</v>
      </c>
      <c r="H1551" s="2">
        <v>13.796780000000002</v>
      </c>
      <c r="I1551" s="2">
        <v>13.321111999999998</v>
      </c>
      <c r="J1551" s="2">
        <v>13.658018000000004</v>
      </c>
      <c r="K1551" s="17" t="s">
        <v>48</v>
      </c>
      <c r="L1551" s="17" t="s">
        <v>50</v>
      </c>
      <c r="M1551" s="17" t="s">
        <v>51</v>
      </c>
    </row>
    <row r="1552" spans="1:13" ht="13.5" x14ac:dyDescent="0.25">
      <c r="A1552" s="3">
        <v>44271</v>
      </c>
      <c r="B1552" s="2">
        <v>14.4506</v>
      </c>
      <c r="C1552" s="2">
        <v>77.367235432389677</v>
      </c>
      <c r="D1552" s="2">
        <v>-0.26866576039135737</v>
      </c>
      <c r="E1552" s="2">
        <v>-0.18024638964374096</v>
      </c>
      <c r="F1552" s="2">
        <v>14.36326</v>
      </c>
      <c r="G1552" s="2">
        <v>14.090309999999999</v>
      </c>
      <c r="H1552" s="2">
        <v>13.839429999999998</v>
      </c>
      <c r="I1552" s="2">
        <v>13.339176</v>
      </c>
      <c r="J1552" s="2">
        <v>13.653778500000003</v>
      </c>
      <c r="K1552" s="17" t="s">
        <v>48</v>
      </c>
      <c r="L1552" s="17" t="s">
        <v>50</v>
      </c>
      <c r="M1552" s="17" t="s">
        <v>51</v>
      </c>
    </row>
    <row r="1553" spans="1:13" ht="13.5" x14ac:dyDescent="0.25">
      <c r="A1553" s="3">
        <v>44272</v>
      </c>
      <c r="B1553" s="2">
        <v>14.0191</v>
      </c>
      <c r="C1553" s="2">
        <v>56.95570465730264</v>
      </c>
      <c r="D1553" s="2">
        <v>-0.26438635425851587</v>
      </c>
      <c r="E1553" s="2">
        <v>-5.1950201454556755E-2</v>
      </c>
      <c r="F1553" s="2">
        <v>14.33718</v>
      </c>
      <c r="G1553" s="2">
        <v>14.125439999999998</v>
      </c>
      <c r="H1553" s="2">
        <v>13.857495</v>
      </c>
      <c r="I1553" s="2">
        <v>13.348909999999998</v>
      </c>
      <c r="J1553" s="2">
        <v>13.647858000000003</v>
      </c>
      <c r="K1553" s="17" t="s">
        <v>54</v>
      </c>
      <c r="L1553" s="17" t="s">
        <v>50</v>
      </c>
      <c r="M1553" s="17" t="s">
        <v>47</v>
      </c>
    </row>
    <row r="1554" spans="1:13" ht="13.5" x14ac:dyDescent="0.25">
      <c r="A1554" s="3">
        <v>44273</v>
      </c>
      <c r="B1554" s="2">
        <v>14.1997</v>
      </c>
      <c r="C1554" s="2">
        <v>61.530358771516724</v>
      </c>
      <c r="D1554" s="2">
        <v>-0.29083255909166184</v>
      </c>
      <c r="E1554" s="2">
        <v>6.1758717624095287E-2</v>
      </c>
      <c r="F1554" s="2">
        <v>14.317119999999999</v>
      </c>
      <c r="G1554" s="2">
        <v>14.188659999999999</v>
      </c>
      <c r="H1554" s="2">
        <v>13.88509</v>
      </c>
      <c r="I1554" s="2">
        <v>13.370285999999997</v>
      </c>
      <c r="J1554" s="2">
        <v>13.642840500000002</v>
      </c>
      <c r="K1554" s="17" t="s">
        <v>54</v>
      </c>
      <c r="L1554" s="17" t="s">
        <v>50</v>
      </c>
      <c r="M1554" s="17" t="s">
        <v>47</v>
      </c>
    </row>
    <row r="1555" spans="1:13" ht="13.5" x14ac:dyDescent="0.25">
      <c r="A1555" s="3">
        <v>44274</v>
      </c>
      <c r="B1555" s="2">
        <v>14.1997</v>
      </c>
      <c r="C1555" s="2">
        <v>61.53035877151671</v>
      </c>
      <c r="D1555" s="2">
        <v>-0.30308890123624543</v>
      </c>
      <c r="E1555" s="2">
        <v>0.15265199485242448</v>
      </c>
      <c r="F1555" s="2">
        <v>14.26394</v>
      </c>
      <c r="G1555" s="2">
        <v>14.243849999999998</v>
      </c>
      <c r="H1555" s="2">
        <v>13.917705000000002</v>
      </c>
      <c r="I1555" s="2">
        <v>13.393367999999999</v>
      </c>
      <c r="J1555" s="2">
        <v>13.638575500000004</v>
      </c>
      <c r="K1555" s="17" t="s">
        <v>54</v>
      </c>
      <c r="L1555" s="17" t="s">
        <v>50</v>
      </c>
      <c r="M1555" s="17" t="s">
        <v>47</v>
      </c>
    </row>
    <row r="1556" spans="1:13" ht="13.5" x14ac:dyDescent="0.25">
      <c r="A1556" s="3">
        <v>44277</v>
      </c>
      <c r="B1556" s="2">
        <v>15.0426</v>
      </c>
      <c r="C1556" s="2">
        <v>75.578988847881988</v>
      </c>
      <c r="D1556" s="2">
        <v>-0.315440862731446</v>
      </c>
      <c r="E1556" s="2">
        <v>0.20652738289569858</v>
      </c>
      <c r="F1556" s="2">
        <v>14.382339999999999</v>
      </c>
      <c r="G1556" s="2">
        <v>14.342689999999999</v>
      </c>
      <c r="H1556" s="2">
        <v>13.989955</v>
      </c>
      <c r="I1556" s="2">
        <v>13.433308</v>
      </c>
      <c r="J1556" s="2">
        <v>13.638525000000005</v>
      </c>
      <c r="K1556" s="17" t="s">
        <v>48</v>
      </c>
      <c r="L1556" s="17" t="s">
        <v>50</v>
      </c>
      <c r="M1556" s="17" t="s">
        <v>51</v>
      </c>
    </row>
    <row r="1557" spans="1:13" ht="13.5" x14ac:dyDescent="0.25">
      <c r="A1557" s="3">
        <v>44278</v>
      </c>
      <c r="B1557" s="2">
        <v>15.805300000000001</v>
      </c>
      <c r="C1557" s="2">
        <v>81.988534742009293</v>
      </c>
      <c r="D1557" s="2">
        <v>-0.37462213327348159</v>
      </c>
      <c r="E1557" s="2">
        <v>0.24260554966539727</v>
      </c>
      <c r="F1557" s="2">
        <v>14.653280000000001</v>
      </c>
      <c r="G1557" s="2">
        <v>14.50827</v>
      </c>
      <c r="H1557" s="2">
        <v>14.110375000000001</v>
      </c>
      <c r="I1557" s="2">
        <v>13.488801999999998</v>
      </c>
      <c r="J1557" s="2">
        <v>13.642037500000004</v>
      </c>
      <c r="K1557" s="17" t="s">
        <v>48</v>
      </c>
      <c r="L1557" s="17" t="s">
        <v>49</v>
      </c>
      <c r="M1557" s="17" t="s">
        <v>51</v>
      </c>
    </row>
    <row r="1558" spans="1:13" ht="13.5" x14ac:dyDescent="0.25">
      <c r="A1558" s="3">
        <v>44279</v>
      </c>
      <c r="B1558" s="2">
        <v>16.5078</v>
      </c>
      <c r="C1558" s="2">
        <v>85.709042488959952</v>
      </c>
      <c r="D1558" s="2">
        <v>-0.487626580185065</v>
      </c>
      <c r="E1558" s="2">
        <v>0.26481057857617529</v>
      </c>
      <c r="F1558" s="2">
        <v>15.151019999999999</v>
      </c>
      <c r="G1558" s="2">
        <v>14.7441</v>
      </c>
      <c r="H1558" s="2">
        <v>14.256390000000001</v>
      </c>
      <c r="I1558" s="2">
        <v>13.559549999999996</v>
      </c>
      <c r="J1558" s="2">
        <v>13.649313000000005</v>
      </c>
      <c r="K1558" s="17" t="s">
        <v>48</v>
      </c>
      <c r="L1558" s="17" t="s">
        <v>49</v>
      </c>
      <c r="M1558" s="17" t="s">
        <v>51</v>
      </c>
    </row>
    <row r="1559" spans="1:13" ht="13.5" x14ac:dyDescent="0.25">
      <c r="A1559" s="3">
        <v>44280</v>
      </c>
      <c r="B1559" s="2">
        <v>15.7601</v>
      </c>
      <c r="C1559" s="2">
        <v>69.300950103780352</v>
      </c>
      <c r="D1559" s="2">
        <v>-0.51894201203676005</v>
      </c>
      <c r="E1559" s="2">
        <v>0.26785130172119276</v>
      </c>
      <c r="F1559" s="2">
        <v>15.463100000000001</v>
      </c>
      <c r="G1559" s="2">
        <v>14.890109999999998</v>
      </c>
      <c r="H1559" s="2">
        <v>14.364515000000003</v>
      </c>
      <c r="I1559" s="2">
        <v>13.615845999999998</v>
      </c>
      <c r="J1559" s="2">
        <v>13.652850000000003</v>
      </c>
      <c r="K1559" s="17" t="s">
        <v>48</v>
      </c>
      <c r="L1559" s="17" t="s">
        <v>49</v>
      </c>
      <c r="M1559" s="17" t="s">
        <v>51</v>
      </c>
    </row>
    <row r="1560" spans="1:13" ht="13.5" x14ac:dyDescent="0.25">
      <c r="A1560" s="3">
        <v>44281</v>
      </c>
      <c r="B1560" s="2">
        <v>16.0562</v>
      </c>
      <c r="C1560" s="2">
        <v>71.61817150462673</v>
      </c>
      <c r="D1560" s="2">
        <v>-0.55065875195433556</v>
      </c>
      <c r="E1560" s="2">
        <v>0.25475408294110302</v>
      </c>
      <c r="F1560" s="2">
        <v>15.834399999999999</v>
      </c>
      <c r="G1560" s="2">
        <v>15.04917</v>
      </c>
      <c r="H1560" s="2">
        <v>14.487445000000003</v>
      </c>
      <c r="I1560" s="2">
        <v>13.678063999999997</v>
      </c>
      <c r="J1560" s="2">
        <v>13.657842500000006</v>
      </c>
      <c r="K1560" s="17" t="s">
        <v>48</v>
      </c>
      <c r="L1560" s="17" t="s">
        <v>49</v>
      </c>
      <c r="M1560" s="17" t="s">
        <v>51</v>
      </c>
    </row>
    <row r="1561" spans="1:13" ht="13.5" x14ac:dyDescent="0.25">
      <c r="A1561" s="3">
        <v>44284</v>
      </c>
      <c r="B1561" s="2">
        <v>16.302</v>
      </c>
      <c r="C1561" s="2">
        <v>73.412292168905395</v>
      </c>
      <c r="D1561" s="2">
        <v>-0.60787433163956806</v>
      </c>
      <c r="E1561" s="2">
        <v>0.2350051215276146</v>
      </c>
      <c r="F1561" s="2">
        <v>16.086279999999999</v>
      </c>
      <c r="G1561" s="2">
        <v>15.234309999999999</v>
      </c>
      <c r="H1561" s="2">
        <v>14.624675000000002</v>
      </c>
      <c r="I1561" s="2">
        <v>13.747705999999999</v>
      </c>
      <c r="J1561" s="2">
        <v>13.664064000000007</v>
      </c>
      <c r="K1561" s="17" t="s">
        <v>48</v>
      </c>
      <c r="L1561" s="17" t="s">
        <v>49</v>
      </c>
      <c r="M1561" s="17" t="s">
        <v>51</v>
      </c>
    </row>
    <row r="1562" spans="1:13" ht="13.5" x14ac:dyDescent="0.25">
      <c r="A1562" s="3">
        <v>44285</v>
      </c>
      <c r="B1562" s="2">
        <v>16.307099999999998</v>
      </c>
      <c r="C1562" s="2">
        <v>73.449793972361931</v>
      </c>
      <c r="D1562" s="2">
        <v>-0.66725036322612041</v>
      </c>
      <c r="E1562" s="2">
        <v>0.20718047183332461</v>
      </c>
      <c r="F1562" s="2">
        <v>16.186640000000001</v>
      </c>
      <c r="G1562" s="2">
        <v>15.41996</v>
      </c>
      <c r="H1562" s="2">
        <v>14.755135000000001</v>
      </c>
      <c r="I1562" s="2">
        <v>13.815945999999997</v>
      </c>
      <c r="J1562" s="2">
        <v>13.669332500000005</v>
      </c>
      <c r="K1562" s="17" t="s">
        <v>48</v>
      </c>
      <c r="L1562" s="17" t="s">
        <v>49</v>
      </c>
      <c r="M1562" s="17" t="s">
        <v>51</v>
      </c>
    </row>
    <row r="1563" spans="1:13" ht="13.5" x14ac:dyDescent="0.25">
      <c r="A1563" s="3">
        <v>44286</v>
      </c>
      <c r="B1563" s="2">
        <v>16.251899999999999</v>
      </c>
      <c r="C1563" s="2">
        <v>72.261747846024477</v>
      </c>
      <c r="D1563" s="2">
        <v>-0.78961847500218241</v>
      </c>
      <c r="E1563" s="2">
        <v>0.17570550235308538</v>
      </c>
      <c r="F1563" s="2">
        <v>16.135460000000002</v>
      </c>
      <c r="G1563" s="2">
        <v>15.64324</v>
      </c>
      <c r="H1563" s="2">
        <v>14.884339999999998</v>
      </c>
      <c r="I1563" s="2">
        <v>13.885087999999996</v>
      </c>
      <c r="J1563" s="2">
        <v>13.675303500000005</v>
      </c>
      <c r="K1563" s="17" t="s">
        <v>48</v>
      </c>
      <c r="L1563" s="17" t="s">
        <v>50</v>
      </c>
      <c r="M1563" s="17" t="s">
        <v>53</v>
      </c>
    </row>
    <row r="1564" spans="1:13" ht="13.5" x14ac:dyDescent="0.25">
      <c r="A1564" s="3">
        <v>44287</v>
      </c>
      <c r="B1564" s="2">
        <v>16.282</v>
      </c>
      <c r="C1564" s="2">
        <v>72.522740472371453</v>
      </c>
      <c r="D1564" s="2">
        <v>-0.87638245459878839</v>
      </c>
      <c r="E1564" s="2">
        <v>0.14409590234192057</v>
      </c>
      <c r="F1564" s="2">
        <v>16.239839999999997</v>
      </c>
      <c r="G1564" s="2">
        <v>15.851470000000001</v>
      </c>
      <c r="H1564" s="2">
        <v>15.020064999999997</v>
      </c>
      <c r="I1564" s="2">
        <v>13.957843999999998</v>
      </c>
      <c r="J1564" s="2">
        <v>13.681425000000004</v>
      </c>
      <c r="K1564" s="17" t="s">
        <v>48</v>
      </c>
      <c r="L1564" s="17" t="s">
        <v>50</v>
      </c>
      <c r="M1564" s="17" t="s">
        <v>51</v>
      </c>
    </row>
    <row r="1565" spans="1:13" ht="13.5" x14ac:dyDescent="0.25">
      <c r="A1565" s="3">
        <v>44288</v>
      </c>
      <c r="B1565" s="2">
        <v>16.297000000000001</v>
      </c>
      <c r="C1565" s="2">
        <v>72.660793045350118</v>
      </c>
      <c r="D1565" s="2">
        <v>-0.9592136926918684</v>
      </c>
      <c r="E1565" s="2">
        <v>0.11016060774821471</v>
      </c>
      <c r="F1565" s="2">
        <v>16.288</v>
      </c>
      <c r="G1565" s="2">
        <v>16.061199999999999</v>
      </c>
      <c r="H1565" s="2">
        <v>15.152524999999997</v>
      </c>
      <c r="I1565" s="2">
        <v>14.030397999999998</v>
      </c>
      <c r="J1565" s="2">
        <v>13.687621500000004</v>
      </c>
      <c r="K1565" s="17" t="s">
        <v>48</v>
      </c>
      <c r="L1565" s="17" t="s">
        <v>50</v>
      </c>
      <c r="M1565" s="17" t="s">
        <v>51</v>
      </c>
    </row>
    <row r="1566" spans="1:13" ht="13.5" x14ac:dyDescent="0.25">
      <c r="A1566" s="3">
        <v>44291</v>
      </c>
      <c r="B1566" s="2">
        <v>16.457599999999999</v>
      </c>
      <c r="C1566" s="2">
        <v>74.15785122080095</v>
      </c>
      <c r="D1566" s="2">
        <v>-0.91929897960021378</v>
      </c>
      <c r="E1566" s="2">
        <v>7.7870293570938859E-2</v>
      </c>
      <c r="F1566" s="2">
        <v>16.319119999999998</v>
      </c>
      <c r="G1566" s="2">
        <v>16.2027</v>
      </c>
      <c r="H1566" s="2">
        <v>15.272694999999999</v>
      </c>
      <c r="I1566" s="2">
        <v>14.106164</v>
      </c>
      <c r="J1566" s="2">
        <v>13.694520500000005</v>
      </c>
      <c r="K1566" s="17" t="s">
        <v>48</v>
      </c>
      <c r="L1566" s="17" t="s">
        <v>50</v>
      </c>
      <c r="M1566" s="17" t="s">
        <v>51</v>
      </c>
    </row>
    <row r="1567" spans="1:13" ht="13.5" x14ac:dyDescent="0.25">
      <c r="A1567" s="3">
        <v>44292</v>
      </c>
      <c r="B1567" s="2">
        <v>16.949300000000001</v>
      </c>
      <c r="C1567" s="2">
        <v>78.110035395015103</v>
      </c>
      <c r="D1567" s="2">
        <v>-0.8127595436497721</v>
      </c>
      <c r="E1567" s="2">
        <v>5.5320324799986657E-2</v>
      </c>
      <c r="F1567" s="2">
        <v>16.447559999999999</v>
      </c>
      <c r="G1567" s="2">
        <v>16.3171</v>
      </c>
      <c r="H1567" s="2">
        <v>15.412685</v>
      </c>
      <c r="I1567" s="2">
        <v>14.189855999999997</v>
      </c>
      <c r="J1567" s="2">
        <v>13.703878000000007</v>
      </c>
      <c r="K1567" s="17" t="s">
        <v>48</v>
      </c>
      <c r="L1567" s="17" t="s">
        <v>50</v>
      </c>
      <c r="M1567" s="17" t="s">
        <v>51</v>
      </c>
    </row>
    <row r="1568" spans="1:13" ht="13.5" x14ac:dyDescent="0.25">
      <c r="A1568" s="3">
        <v>44293</v>
      </c>
      <c r="B1568" s="2">
        <v>17.059699999999999</v>
      </c>
      <c r="C1568" s="2">
        <v>78.890650500878508</v>
      </c>
      <c r="D1568" s="2">
        <v>-0.63316415031367157</v>
      </c>
      <c r="E1568" s="2">
        <v>3.9966194077287069E-2</v>
      </c>
      <c r="F1568" s="2">
        <v>16.609120000000001</v>
      </c>
      <c r="G1568" s="2">
        <v>16.37229</v>
      </c>
      <c r="H1568" s="2">
        <v>15.558195000000001</v>
      </c>
      <c r="I1568" s="2">
        <v>14.280071999999997</v>
      </c>
      <c r="J1568" s="2">
        <v>13.713787500000008</v>
      </c>
      <c r="K1568" s="17" t="s">
        <v>48</v>
      </c>
      <c r="L1568" s="17" t="s">
        <v>50</v>
      </c>
      <c r="M1568" s="17" t="s">
        <v>51</v>
      </c>
    </row>
    <row r="1569" spans="1:13" ht="13.5" x14ac:dyDescent="0.25">
      <c r="A1569" s="3">
        <v>44294</v>
      </c>
      <c r="B1569" s="2">
        <v>17.1099</v>
      </c>
      <c r="C1569" s="2">
        <v>79.252949867922553</v>
      </c>
      <c r="D1569" s="2">
        <v>-0.61027870937725659</v>
      </c>
      <c r="E1569" s="2">
        <v>2.3499890763850395E-2</v>
      </c>
      <c r="F1569" s="2">
        <v>16.774699999999999</v>
      </c>
      <c r="G1569" s="2">
        <v>16.507269999999998</v>
      </c>
      <c r="H1569" s="2">
        <v>15.698689999999999</v>
      </c>
      <c r="I1569" s="2">
        <v>14.367377999999999</v>
      </c>
      <c r="J1569" s="2">
        <v>13.724048500000006</v>
      </c>
      <c r="K1569" s="17" t="s">
        <v>48</v>
      </c>
      <c r="L1569" s="17" t="s">
        <v>50</v>
      </c>
      <c r="M1569" s="17" t="s">
        <v>51</v>
      </c>
    </row>
    <row r="1570" spans="1:13" ht="13.5" x14ac:dyDescent="0.25">
      <c r="A1570" s="3">
        <v>44298</v>
      </c>
      <c r="B1570" s="2">
        <v>17.059699999999999</v>
      </c>
      <c r="C1570" s="2">
        <v>77.814684675447012</v>
      </c>
      <c r="D1570" s="2">
        <v>-0.55150374899257315</v>
      </c>
      <c r="E1570" s="2">
        <v>5.637639012790175E-3</v>
      </c>
      <c r="F1570" s="2">
        <v>16.927240000000001</v>
      </c>
      <c r="G1570" s="2">
        <v>16.607620000000001</v>
      </c>
      <c r="H1570" s="2">
        <v>15.828395</v>
      </c>
      <c r="I1570" s="2">
        <v>14.453679999999999</v>
      </c>
      <c r="J1570" s="2">
        <v>13.734460000000006</v>
      </c>
      <c r="K1570" s="17" t="s">
        <v>48</v>
      </c>
      <c r="L1570" s="17" t="s">
        <v>50</v>
      </c>
      <c r="M1570" s="17" t="s">
        <v>51</v>
      </c>
    </row>
    <row r="1571" spans="1:13" ht="13.5" x14ac:dyDescent="0.25">
      <c r="A1571" s="3">
        <v>44299</v>
      </c>
      <c r="B1571" s="2">
        <v>17.034600000000001</v>
      </c>
      <c r="C1571" s="2">
        <v>77.061647337333184</v>
      </c>
      <c r="D1571" s="2">
        <v>-0.47093130140921424</v>
      </c>
      <c r="E1571" s="2">
        <v>-1.8342200588036092E-2</v>
      </c>
      <c r="F1571" s="2">
        <v>17.042639999999999</v>
      </c>
      <c r="G1571" s="2">
        <v>16.680879999999998</v>
      </c>
      <c r="H1571" s="2">
        <v>15.957595000000001</v>
      </c>
      <c r="I1571" s="2">
        <v>14.538978</v>
      </c>
      <c r="J1571" s="2">
        <v>13.744369500000007</v>
      </c>
      <c r="K1571" s="17" t="s">
        <v>48</v>
      </c>
      <c r="L1571" s="17" t="s">
        <v>50</v>
      </c>
      <c r="M1571" s="17" t="s">
        <v>51</v>
      </c>
    </row>
    <row r="1572" spans="1:13" ht="13.5" x14ac:dyDescent="0.25">
      <c r="A1572" s="3">
        <v>44300</v>
      </c>
      <c r="B1572" s="2">
        <v>16.758600000000001</v>
      </c>
      <c r="C1572" s="2">
        <v>69.138545608902902</v>
      </c>
      <c r="D1572" s="2">
        <v>-0.38955765955434529</v>
      </c>
      <c r="E1572" s="2">
        <v>-4.0635790951889961E-2</v>
      </c>
      <c r="F1572" s="2">
        <v>17.0045</v>
      </c>
      <c r="G1572" s="2">
        <v>16.726030000000002</v>
      </c>
      <c r="H1572" s="2">
        <v>16.072995000000002</v>
      </c>
      <c r="I1572" s="2">
        <v>14.621766000000001</v>
      </c>
      <c r="J1572" s="2">
        <v>13.753401000000006</v>
      </c>
      <c r="K1572" s="17" t="s">
        <v>54</v>
      </c>
      <c r="L1572" s="17" t="s">
        <v>50</v>
      </c>
      <c r="M1572" s="17" t="s">
        <v>47</v>
      </c>
    </row>
    <row r="1573" spans="1:13" ht="13.5" x14ac:dyDescent="0.25">
      <c r="A1573" s="3">
        <v>44301</v>
      </c>
      <c r="B1573" s="2">
        <v>17.0045</v>
      </c>
      <c r="C1573" s="2">
        <v>71.909622920880409</v>
      </c>
      <c r="D1573" s="2">
        <v>-0.35321639987256148</v>
      </c>
      <c r="E1573" s="2">
        <v>-6.1934607732865923E-2</v>
      </c>
      <c r="F1573" s="2">
        <v>16.993459999999999</v>
      </c>
      <c r="G1573" s="2">
        <v>16.801290000000002</v>
      </c>
      <c r="H1573" s="2">
        <v>16.222265</v>
      </c>
      <c r="I1573" s="2">
        <v>14.706964000000001</v>
      </c>
      <c r="J1573" s="2">
        <v>13.763662000000009</v>
      </c>
      <c r="K1573" s="17" t="s">
        <v>54</v>
      </c>
      <c r="L1573" s="17" t="s">
        <v>50</v>
      </c>
      <c r="M1573" s="17" t="s">
        <v>47</v>
      </c>
    </row>
    <row r="1574" spans="1:13" ht="13.5" x14ac:dyDescent="0.25">
      <c r="A1574" s="3">
        <v>44302</v>
      </c>
      <c r="B1574" s="2">
        <v>16.758600000000001</v>
      </c>
      <c r="C1574" s="2">
        <v>65.569218708269233</v>
      </c>
      <c r="D1574" s="2">
        <v>-0.30644969898372665</v>
      </c>
      <c r="E1574" s="2">
        <v>-8.1707338749768765E-2</v>
      </c>
      <c r="F1574" s="2">
        <v>16.923200000000001</v>
      </c>
      <c r="G1574" s="2">
        <v>16.848950000000002</v>
      </c>
      <c r="H1574" s="2">
        <v>16.350210000000001</v>
      </c>
      <c r="I1574" s="2">
        <v>14.787244000000001</v>
      </c>
      <c r="J1574" s="2">
        <v>13.773170000000007</v>
      </c>
      <c r="K1574" s="17" t="s">
        <v>54</v>
      </c>
      <c r="L1574" s="17" t="s">
        <v>50</v>
      </c>
      <c r="M1574" s="17" t="s">
        <v>47</v>
      </c>
    </row>
    <row r="1575" spans="1:13" ht="13.5" x14ac:dyDescent="0.25">
      <c r="A1575" s="3">
        <v>44305</v>
      </c>
      <c r="B1575" s="2">
        <v>16.808800000000002</v>
      </c>
      <c r="C1575" s="2">
        <v>66.223958233605018</v>
      </c>
      <c r="D1575" s="2">
        <v>-0.27315898234451019</v>
      </c>
      <c r="E1575" s="2">
        <v>-9.4675160963803073E-2</v>
      </c>
      <c r="F1575" s="2">
        <v>16.87302</v>
      </c>
      <c r="G1575" s="2">
        <v>16.900129999999997</v>
      </c>
      <c r="H1575" s="2">
        <v>16.480664999999998</v>
      </c>
      <c r="I1575" s="2">
        <v>14.864514000000002</v>
      </c>
      <c r="J1575" s="2">
        <v>13.783205000000004</v>
      </c>
      <c r="K1575" s="17" t="s">
        <v>54</v>
      </c>
      <c r="L1575" s="17" t="s">
        <v>50</v>
      </c>
      <c r="M1575" s="17" t="s">
        <v>47</v>
      </c>
    </row>
    <row r="1576" spans="1:13" ht="13.5" x14ac:dyDescent="0.25">
      <c r="A1576" s="3">
        <v>44306</v>
      </c>
      <c r="B1576" s="2">
        <v>16.482700000000001</v>
      </c>
      <c r="C1576" s="2">
        <v>58.448486983149188</v>
      </c>
      <c r="D1576" s="2">
        <v>-0.20093281993664291</v>
      </c>
      <c r="E1576" s="2">
        <v>-0.10042751880706811</v>
      </c>
      <c r="F1576" s="2">
        <v>16.762639999999998</v>
      </c>
      <c r="G1576" s="2">
        <v>16.902639999999998</v>
      </c>
      <c r="H1576" s="2">
        <v>16.552669999999999</v>
      </c>
      <c r="I1576" s="2">
        <v>14.927536</v>
      </c>
      <c r="J1576" s="2">
        <v>13.791860500000006</v>
      </c>
      <c r="K1576" s="17" t="s">
        <v>54</v>
      </c>
      <c r="L1576" s="17" t="s">
        <v>50</v>
      </c>
      <c r="M1576" s="17" t="s">
        <v>47</v>
      </c>
    </row>
    <row r="1577" spans="1:13" ht="13.5" x14ac:dyDescent="0.25">
      <c r="A1577" s="3">
        <v>44307</v>
      </c>
      <c r="B1577" s="2">
        <v>16.307099999999998</v>
      </c>
      <c r="C1577" s="2">
        <v>54.722543555975776</v>
      </c>
      <c r="D1577" s="2">
        <v>-5.3688016683334894E-2</v>
      </c>
      <c r="E1577" s="2">
        <v>-0.10338709157645515</v>
      </c>
      <c r="F1577" s="2">
        <v>16.672339999999998</v>
      </c>
      <c r="G1577" s="2">
        <v>16.838419999999999</v>
      </c>
      <c r="H1577" s="2">
        <v>16.577760000000001</v>
      </c>
      <c r="I1577" s="2">
        <v>14.98574</v>
      </c>
      <c r="J1577" s="2">
        <v>13.799889000000006</v>
      </c>
      <c r="K1577" s="17" t="s">
        <v>54</v>
      </c>
      <c r="L1577" s="17" t="s">
        <v>50</v>
      </c>
      <c r="M1577" s="17" t="s">
        <v>47</v>
      </c>
    </row>
    <row r="1578" spans="1:13" ht="13.5" x14ac:dyDescent="0.25">
      <c r="A1578" s="3">
        <v>44308</v>
      </c>
      <c r="B1578" s="2">
        <v>16.773700000000002</v>
      </c>
      <c r="C1578" s="2">
        <v>61.707743594168086</v>
      </c>
      <c r="D1578" s="2">
        <v>5.2026721098410889E-2</v>
      </c>
      <c r="E1578" s="2">
        <v>-0.1056794890510529</v>
      </c>
      <c r="F1578" s="2">
        <v>16.626180000000002</v>
      </c>
      <c r="G1578" s="2">
        <v>16.809819999999998</v>
      </c>
      <c r="H1578" s="2">
        <v>16.591055000000004</v>
      </c>
      <c r="I1578" s="2">
        <v>15.051269999999999</v>
      </c>
      <c r="J1578" s="2">
        <v>13.810225000000008</v>
      </c>
      <c r="K1578" s="17" t="s">
        <v>54</v>
      </c>
      <c r="L1578" s="17" t="s">
        <v>50</v>
      </c>
      <c r="M1578" s="17" t="s">
        <v>47</v>
      </c>
    </row>
    <row r="1579" spans="1:13" ht="13.5" x14ac:dyDescent="0.25">
      <c r="A1579" s="3">
        <v>44309</v>
      </c>
      <c r="B1579" s="2">
        <v>16.5579</v>
      </c>
      <c r="C1579" s="2">
        <v>57.304460162734578</v>
      </c>
      <c r="D1579" s="2">
        <v>0.16122628236788827</v>
      </c>
      <c r="E1579" s="2">
        <v>-0.10688304815064495</v>
      </c>
      <c r="F1579" s="2">
        <v>16.586040000000001</v>
      </c>
      <c r="G1579" s="2">
        <v>16.754619999999999</v>
      </c>
      <c r="H1579" s="2">
        <v>16.630945000000004</v>
      </c>
      <c r="I1579" s="2">
        <v>15.112584</v>
      </c>
      <c r="J1579" s="2">
        <v>13.819507500000007</v>
      </c>
      <c r="K1579" s="17" t="s">
        <v>54</v>
      </c>
      <c r="L1579" s="17" t="s">
        <v>50</v>
      </c>
      <c r="M1579" s="17" t="s">
        <v>47</v>
      </c>
    </row>
    <row r="1580" spans="1:13" ht="13.5" x14ac:dyDescent="0.25">
      <c r="A1580" s="3">
        <v>44312</v>
      </c>
      <c r="B1580" s="2">
        <v>16.5579</v>
      </c>
      <c r="C1580" s="2">
        <v>57.304460162734586</v>
      </c>
      <c r="D1580" s="2">
        <v>0.24351167900502446</v>
      </c>
      <c r="E1580" s="2">
        <v>-9.6479893949798071E-2</v>
      </c>
      <c r="F1580" s="2">
        <v>16.535860000000003</v>
      </c>
      <c r="G1580" s="2">
        <v>16.704439999999998</v>
      </c>
      <c r="H1580" s="2">
        <v>16.656030000000005</v>
      </c>
      <c r="I1580" s="2">
        <v>15.172893999999999</v>
      </c>
      <c r="J1580" s="2">
        <v>13.828739500000006</v>
      </c>
      <c r="K1580" s="17" t="s">
        <v>54</v>
      </c>
      <c r="L1580" s="17" t="s">
        <v>50</v>
      </c>
      <c r="M1580" s="17" t="s">
        <v>47</v>
      </c>
    </row>
    <row r="1581" spans="1:13" ht="13.5" x14ac:dyDescent="0.25">
      <c r="A1581" s="3">
        <v>44313</v>
      </c>
      <c r="B1581" s="2">
        <v>16.698399999999999</v>
      </c>
      <c r="C1581" s="2">
        <v>59.487302586599895</v>
      </c>
      <c r="D1581" s="2">
        <v>0.29665480538449174</v>
      </c>
      <c r="E1581" s="2">
        <v>-8.7704765948492219E-2</v>
      </c>
      <c r="F1581" s="2">
        <v>16.579000000000001</v>
      </c>
      <c r="G1581" s="2">
        <v>16.670819999999999</v>
      </c>
      <c r="H1581" s="2">
        <v>16.675850000000004</v>
      </c>
      <c r="I1581" s="2">
        <v>15.235914000000003</v>
      </c>
      <c r="J1581" s="2">
        <v>13.838599000000006</v>
      </c>
      <c r="K1581" s="17" t="s">
        <v>48</v>
      </c>
      <c r="L1581" s="17" t="s">
        <v>50</v>
      </c>
      <c r="M1581" s="17" t="s">
        <v>51</v>
      </c>
    </row>
    <row r="1582" spans="1:13" ht="13.5" x14ac:dyDescent="0.25">
      <c r="A1582" s="3">
        <v>44314</v>
      </c>
      <c r="B1582" s="2">
        <v>16.698399999999999</v>
      </c>
      <c r="C1582" s="2">
        <v>59.487302586599903</v>
      </c>
      <c r="D1582" s="2">
        <v>0.29628027698795023</v>
      </c>
      <c r="E1582" s="2">
        <v>-7.4711131697512589E-2</v>
      </c>
      <c r="F1582" s="2">
        <v>16.657259999999997</v>
      </c>
      <c r="G1582" s="2">
        <v>16.664799999999996</v>
      </c>
      <c r="H1582" s="2">
        <v>16.695415000000001</v>
      </c>
      <c r="I1582" s="2">
        <v>15.297930000000001</v>
      </c>
      <c r="J1582" s="2">
        <v>13.848333000000007</v>
      </c>
      <c r="K1582" s="17" t="s">
        <v>48</v>
      </c>
      <c r="L1582" s="17" t="s">
        <v>50</v>
      </c>
      <c r="M1582" s="17" t="s">
        <v>51</v>
      </c>
    </row>
    <row r="1583" spans="1:13" ht="13.5" x14ac:dyDescent="0.25">
      <c r="A1583" s="3">
        <v>44315</v>
      </c>
      <c r="B1583" s="2">
        <v>17.16</v>
      </c>
      <c r="C1583" s="2">
        <v>66.092610588134121</v>
      </c>
      <c r="D1583" s="2">
        <v>0.29693464617028553</v>
      </c>
      <c r="E1583" s="2">
        <v>-5.916308887083975E-2</v>
      </c>
      <c r="F1583" s="2">
        <v>16.734519999999996</v>
      </c>
      <c r="G1583" s="2">
        <v>16.680350000000001</v>
      </c>
      <c r="H1583" s="2">
        <v>16.740820000000003</v>
      </c>
      <c r="I1583" s="2">
        <v>15.367973999999998</v>
      </c>
      <c r="J1583" s="2">
        <v>13.860500500000006</v>
      </c>
      <c r="K1583" s="17" t="s">
        <v>48</v>
      </c>
      <c r="L1583" s="17" t="s">
        <v>50</v>
      </c>
      <c r="M1583" s="17" t="s">
        <v>51</v>
      </c>
    </row>
    <row r="1584" spans="1:13" ht="13.5" x14ac:dyDescent="0.25">
      <c r="A1584" s="3">
        <v>44316</v>
      </c>
      <c r="B1584" s="2">
        <v>16.708500000000001</v>
      </c>
      <c r="C1584" s="2">
        <v>56.405390607777761</v>
      </c>
      <c r="D1584" s="2">
        <v>0.2879050534080676</v>
      </c>
      <c r="E1584" s="2">
        <v>-4.4245654677390688E-2</v>
      </c>
      <c r="F1584" s="2">
        <v>16.76464</v>
      </c>
      <c r="G1584" s="2">
        <v>16.675339999999998</v>
      </c>
      <c r="H1584" s="2">
        <v>16.762145</v>
      </c>
      <c r="I1584" s="2">
        <v>15.429188</v>
      </c>
      <c r="J1584" s="2">
        <v>13.870285000000006</v>
      </c>
      <c r="K1584" s="17" t="s">
        <v>48</v>
      </c>
      <c r="L1584" s="17" t="s">
        <v>50</v>
      </c>
      <c r="M1584" s="17" t="s">
        <v>51</v>
      </c>
    </row>
    <row r="1585" spans="1:13" ht="13.5" x14ac:dyDescent="0.25">
      <c r="A1585" s="3">
        <v>44319</v>
      </c>
      <c r="B1585" s="2">
        <v>16.658300000000001</v>
      </c>
      <c r="C1585" s="2">
        <v>55.432549849333896</v>
      </c>
      <c r="D1585" s="2">
        <v>0.28956215248715012</v>
      </c>
      <c r="E1585" s="2">
        <v>-2.9740352007380073E-2</v>
      </c>
      <c r="F1585" s="2">
        <v>16.78472</v>
      </c>
      <c r="G1585" s="2">
        <v>16.660289999999996</v>
      </c>
      <c r="H1585" s="2">
        <v>16.78021</v>
      </c>
      <c r="I1585" s="2">
        <v>15.491406</v>
      </c>
      <c r="J1585" s="2">
        <v>13.879944000000005</v>
      </c>
      <c r="K1585" s="17" t="s">
        <v>48</v>
      </c>
      <c r="L1585" s="17" t="s">
        <v>50</v>
      </c>
      <c r="M1585" s="17" t="s">
        <v>51</v>
      </c>
    </row>
    <row r="1586" spans="1:13" ht="13.5" x14ac:dyDescent="0.25">
      <c r="A1586" s="3">
        <v>44320</v>
      </c>
      <c r="B1586" s="2">
        <v>16.758600000000001</v>
      </c>
      <c r="C1586" s="2">
        <v>57.027310747673482</v>
      </c>
      <c r="D1586" s="2">
        <v>0.23167683521307225</v>
      </c>
      <c r="E1586" s="2">
        <v>-2.4194292137023919E-2</v>
      </c>
      <c r="F1586" s="2">
        <v>16.796759999999999</v>
      </c>
      <c r="G1586" s="2">
        <v>16.68788</v>
      </c>
      <c r="H1586" s="2">
        <v>16.795259999999999</v>
      </c>
      <c r="I1586" s="2">
        <v>15.554626000000001</v>
      </c>
      <c r="J1586" s="2">
        <v>13.890255000000007</v>
      </c>
      <c r="K1586" s="17" t="s">
        <v>48</v>
      </c>
      <c r="L1586" s="17" t="s">
        <v>50</v>
      </c>
      <c r="M1586" s="17" t="s">
        <v>51</v>
      </c>
    </row>
    <row r="1587" spans="1:13" ht="13.5" x14ac:dyDescent="0.25">
      <c r="A1587" s="3">
        <v>44321</v>
      </c>
      <c r="B1587" s="2">
        <v>16.605</v>
      </c>
      <c r="C1587" s="2">
        <v>53.849455758451676</v>
      </c>
      <c r="D1587" s="2">
        <v>0.16490313267397383</v>
      </c>
      <c r="E1587" s="2">
        <v>-2.1053376095240467E-2</v>
      </c>
      <c r="F1587" s="2">
        <v>16.778079999999999</v>
      </c>
      <c r="G1587" s="2">
        <v>16.717669999999998</v>
      </c>
      <c r="H1587" s="2">
        <v>16.778044999999999</v>
      </c>
      <c r="I1587" s="2">
        <v>15.618788000000002</v>
      </c>
      <c r="J1587" s="2">
        <v>13.900023500000007</v>
      </c>
      <c r="K1587" s="17" t="s">
        <v>48</v>
      </c>
      <c r="L1587" s="17" t="s">
        <v>50</v>
      </c>
      <c r="M1587" s="17" t="s">
        <v>53</v>
      </c>
    </row>
    <row r="1588" spans="1:13" ht="13.5" x14ac:dyDescent="0.25">
      <c r="A1588" s="3">
        <v>44322</v>
      </c>
      <c r="B1588" s="2">
        <v>17.0365</v>
      </c>
      <c r="C1588" s="2">
        <v>60.507413437841585</v>
      </c>
      <c r="D1588" s="2">
        <v>0.14713509640916556</v>
      </c>
      <c r="E1588" s="2">
        <v>-6.6630064824557914E-3</v>
      </c>
      <c r="F1588" s="2">
        <v>16.75338</v>
      </c>
      <c r="G1588" s="2">
        <v>16.743949999999998</v>
      </c>
      <c r="H1588" s="2">
        <v>16.776885</v>
      </c>
      <c r="I1588" s="2">
        <v>15.687768000000004</v>
      </c>
      <c r="J1588" s="2">
        <v>13.911949500000006</v>
      </c>
      <c r="K1588" s="17" t="s">
        <v>48</v>
      </c>
      <c r="L1588" s="17" t="s">
        <v>50</v>
      </c>
      <c r="M1588" s="17" t="s">
        <v>53</v>
      </c>
    </row>
    <row r="1589" spans="1:13" ht="13.5" x14ac:dyDescent="0.25">
      <c r="A1589" s="3">
        <v>44323</v>
      </c>
      <c r="B1589" s="2">
        <v>17.0365</v>
      </c>
      <c r="C1589" s="2">
        <v>60.507413437841585</v>
      </c>
      <c r="D1589" s="2">
        <v>9.5342645245462876E-2</v>
      </c>
      <c r="E1589" s="2">
        <v>1.1230005266885161E-2</v>
      </c>
      <c r="F1589" s="2">
        <v>16.818980000000003</v>
      </c>
      <c r="G1589" s="2">
        <v>16.791809999999998</v>
      </c>
      <c r="H1589" s="2">
        <v>16.773215</v>
      </c>
      <c r="I1589" s="2">
        <v>15.756546000000004</v>
      </c>
      <c r="J1589" s="2">
        <v>13.924879000000006</v>
      </c>
      <c r="K1589" s="17" t="s">
        <v>48</v>
      </c>
      <c r="L1589" s="17" t="s">
        <v>50</v>
      </c>
      <c r="M1589" s="17" t="s">
        <v>53</v>
      </c>
    </row>
    <row r="1590" spans="1:13" ht="13.5" x14ac:dyDescent="0.25">
      <c r="A1590" s="3">
        <v>44326</v>
      </c>
      <c r="B1590" s="2">
        <v>17.0092</v>
      </c>
      <c r="C1590" s="2">
        <v>59.87361538544706</v>
      </c>
      <c r="D1590" s="2">
        <v>5.024607928819691E-2</v>
      </c>
      <c r="E1590" s="2">
        <v>3.2342862741698883E-2</v>
      </c>
      <c r="F1590" s="2">
        <v>16.889160000000004</v>
      </c>
      <c r="G1590" s="2">
        <v>16.836939999999998</v>
      </c>
      <c r="H1590" s="2">
        <v>16.770689999999998</v>
      </c>
      <c r="I1590" s="2">
        <v>15.824778000000004</v>
      </c>
      <c r="J1590" s="2">
        <v>13.937722500000005</v>
      </c>
      <c r="K1590" s="17" t="s">
        <v>48</v>
      </c>
      <c r="L1590" s="17" t="s">
        <v>50</v>
      </c>
      <c r="M1590" s="17" t="s">
        <v>53</v>
      </c>
    </row>
    <row r="1591" spans="1:13" ht="13.5" x14ac:dyDescent="0.25">
      <c r="A1591" s="3">
        <v>44327</v>
      </c>
      <c r="B1591" s="2">
        <v>16.938199999999998</v>
      </c>
      <c r="C1591" s="2">
        <v>58.167138551224213</v>
      </c>
      <c r="D1591" s="2">
        <v>3.6073030982215926E-2</v>
      </c>
      <c r="E1591" s="2">
        <v>5.4004709367150065E-2</v>
      </c>
      <c r="F1591" s="2">
        <v>16.925079999999998</v>
      </c>
      <c r="G1591" s="2">
        <v>16.86092</v>
      </c>
      <c r="H1591" s="2">
        <v>16.76587</v>
      </c>
      <c r="I1591" s="2">
        <v>15.892394000000003</v>
      </c>
      <c r="J1591" s="2">
        <v>13.950662500000004</v>
      </c>
      <c r="K1591" s="17" t="s">
        <v>54</v>
      </c>
      <c r="L1591" s="17" t="s">
        <v>50</v>
      </c>
      <c r="M1591" s="17" t="s">
        <v>47</v>
      </c>
    </row>
    <row r="1592" spans="1:13" ht="13.5" x14ac:dyDescent="0.25">
      <c r="A1592" s="3">
        <v>44333</v>
      </c>
      <c r="B1592" s="2">
        <v>17.042000000000002</v>
      </c>
      <c r="C1592" s="2">
        <v>59.963701823597034</v>
      </c>
      <c r="D1592" s="2">
        <v>1.4136049762630165E-2</v>
      </c>
      <c r="E1592" s="2">
        <v>8.3426316299549261E-2</v>
      </c>
      <c r="F1592" s="2">
        <v>17.01248</v>
      </c>
      <c r="G1592" s="2">
        <v>16.89528</v>
      </c>
      <c r="H1592" s="2">
        <v>16.780039999999996</v>
      </c>
      <c r="I1592" s="2">
        <v>15.959276000000004</v>
      </c>
      <c r="J1592" s="2">
        <v>13.964096500000004</v>
      </c>
      <c r="K1592" s="17" t="s">
        <v>54</v>
      </c>
      <c r="L1592" s="17" t="s">
        <v>50</v>
      </c>
      <c r="M1592" s="17" t="s">
        <v>55</v>
      </c>
    </row>
    <row r="1593" spans="1:13" ht="13.5" x14ac:dyDescent="0.25">
      <c r="A1593" s="3">
        <v>44334</v>
      </c>
      <c r="B1593" s="2">
        <v>17.2605</v>
      </c>
      <c r="C1593" s="2">
        <v>63.51567764080928</v>
      </c>
      <c r="D1593" s="2">
        <v>4.7702391544863332E-2</v>
      </c>
      <c r="E1593" s="2">
        <v>0.11770401624315156</v>
      </c>
      <c r="F1593" s="2">
        <v>17.057279999999999</v>
      </c>
      <c r="G1593" s="2">
        <v>16.905329999999999</v>
      </c>
      <c r="H1593" s="2">
        <v>16.792840000000002</v>
      </c>
      <c r="I1593" s="2">
        <v>16.031130000000005</v>
      </c>
      <c r="J1593" s="2">
        <v>13.978899000000004</v>
      </c>
      <c r="K1593" s="17" t="s">
        <v>48</v>
      </c>
      <c r="L1593" s="17" t="s">
        <v>50</v>
      </c>
      <c r="M1593" s="17" t="s">
        <v>51</v>
      </c>
    </row>
    <row r="1594" spans="1:13" ht="13.5" x14ac:dyDescent="0.25">
      <c r="A1594" s="3">
        <v>44335</v>
      </c>
      <c r="B1594" s="2">
        <v>17.380700000000001</v>
      </c>
      <c r="C1594" s="2">
        <v>65.337530487671813</v>
      </c>
      <c r="D1594" s="2">
        <v>-6.0533508370852473E-3</v>
      </c>
      <c r="E1594" s="2">
        <v>0.14806293433634896</v>
      </c>
      <c r="F1594" s="2">
        <v>17.12612</v>
      </c>
      <c r="G1594" s="2">
        <v>16.972550000000002</v>
      </c>
      <c r="H1594" s="2">
        <v>16.823944999999995</v>
      </c>
      <c r="I1594" s="2">
        <v>16.107394000000003</v>
      </c>
      <c r="J1594" s="2">
        <v>13.994277000000004</v>
      </c>
      <c r="K1594" s="17" t="s">
        <v>48</v>
      </c>
      <c r="L1594" s="17" t="s">
        <v>50</v>
      </c>
      <c r="M1594" s="17" t="s">
        <v>51</v>
      </c>
    </row>
    <row r="1595" spans="1:13" ht="13.5" x14ac:dyDescent="0.25">
      <c r="A1595" s="3">
        <v>44336</v>
      </c>
      <c r="B1595" s="2">
        <v>17.2987</v>
      </c>
      <c r="C1595" s="2">
        <v>63.025377662042807</v>
      </c>
      <c r="D1595" s="2">
        <v>-5.741009087038762E-2</v>
      </c>
      <c r="E1595" s="2">
        <v>0.17454417024301411</v>
      </c>
      <c r="F1595" s="2">
        <v>17.184019999999997</v>
      </c>
      <c r="G1595" s="2">
        <v>17.03659</v>
      </c>
      <c r="H1595" s="2">
        <v>16.848439999999993</v>
      </c>
      <c r="I1595" s="2">
        <v>16.180412000000004</v>
      </c>
      <c r="J1595" s="2">
        <v>14.009270500000003</v>
      </c>
      <c r="K1595" s="17" t="s">
        <v>48</v>
      </c>
      <c r="L1595" s="17" t="s">
        <v>50</v>
      </c>
      <c r="M1595" s="17" t="s">
        <v>51</v>
      </c>
    </row>
    <row r="1596" spans="1:13" ht="13.5" x14ac:dyDescent="0.25">
      <c r="A1596" s="3">
        <v>44337</v>
      </c>
      <c r="B1596" s="2">
        <v>17.424299999999999</v>
      </c>
      <c r="C1596" s="2">
        <v>65.064668461436696</v>
      </c>
      <c r="D1596" s="2">
        <v>-9.8163547125874828E-2</v>
      </c>
      <c r="E1596" s="2">
        <v>0.20951081880519501</v>
      </c>
      <c r="F1596" s="2">
        <v>17.28124</v>
      </c>
      <c r="G1596" s="2">
        <v>17.103159999999995</v>
      </c>
      <c r="H1596" s="2">
        <v>16.895519999999998</v>
      </c>
      <c r="I1596" s="2">
        <v>16.247814000000005</v>
      </c>
      <c r="J1596" s="2">
        <v>14.024866500000003</v>
      </c>
      <c r="K1596" s="17" t="s">
        <v>48</v>
      </c>
      <c r="L1596" s="17" t="s">
        <v>50</v>
      </c>
      <c r="M1596" s="17" t="s">
        <v>51</v>
      </c>
    </row>
    <row r="1597" spans="1:13" ht="13.5" x14ac:dyDescent="0.25">
      <c r="A1597" s="3">
        <v>44340</v>
      </c>
      <c r="B1597" s="2">
        <v>17.3916</v>
      </c>
      <c r="C1597" s="2">
        <v>64.07383890142728</v>
      </c>
      <c r="D1597" s="2">
        <v>-0.1577690920881416</v>
      </c>
      <c r="E1597" s="2">
        <v>0.2405658884375334</v>
      </c>
      <c r="F1597" s="2">
        <v>17.35116</v>
      </c>
      <c r="G1597" s="2">
        <v>17.181820000000002</v>
      </c>
      <c r="H1597" s="2">
        <v>16.949744999999997</v>
      </c>
      <c r="I1597" s="2">
        <v>16.312656000000008</v>
      </c>
      <c r="J1597" s="2">
        <v>14.039948000000003</v>
      </c>
      <c r="K1597" s="17" t="s">
        <v>48</v>
      </c>
      <c r="L1597" s="17" t="s">
        <v>50</v>
      </c>
      <c r="M1597" s="17" t="s">
        <v>51</v>
      </c>
    </row>
    <row r="1598" spans="1:13" ht="13.5" x14ac:dyDescent="0.25">
      <c r="A1598" s="3">
        <v>44341</v>
      </c>
      <c r="B1598" s="2">
        <v>17.315100000000001</v>
      </c>
      <c r="C1598" s="2">
        <v>61.706381468935696</v>
      </c>
      <c r="D1598" s="2">
        <v>-0.13958347526839887</v>
      </c>
      <c r="E1598" s="2">
        <v>0.24021168924779057</v>
      </c>
      <c r="F1598" s="2">
        <v>17.362079999999999</v>
      </c>
      <c r="G1598" s="2">
        <v>17.209679999999999</v>
      </c>
      <c r="H1598" s="2">
        <v>16.976814999999998</v>
      </c>
      <c r="I1598" s="2">
        <v>16.375968000000007</v>
      </c>
      <c r="J1598" s="2">
        <v>14.055023499999997</v>
      </c>
      <c r="K1598" s="17" t="s">
        <v>48</v>
      </c>
      <c r="L1598" s="17" t="s">
        <v>50</v>
      </c>
      <c r="M1598" s="17" t="s">
        <v>51</v>
      </c>
    </row>
    <row r="1599" spans="1:13" ht="13.5" x14ac:dyDescent="0.25">
      <c r="A1599" s="3">
        <v>44342</v>
      </c>
      <c r="B1599" s="2">
        <v>17.304200000000002</v>
      </c>
      <c r="C1599" s="2">
        <v>61.358504285933144</v>
      </c>
      <c r="D1599" s="2">
        <v>-0.12611231137523049</v>
      </c>
      <c r="E1599" s="2">
        <v>0.22704013613450069</v>
      </c>
      <c r="F1599" s="2">
        <v>17.346780000000003</v>
      </c>
      <c r="G1599" s="2">
        <v>17.236450000000001</v>
      </c>
      <c r="H1599" s="2">
        <v>17.014129999999998</v>
      </c>
      <c r="I1599" s="2">
        <v>16.436052000000007</v>
      </c>
      <c r="J1599" s="2">
        <v>14.069040999999997</v>
      </c>
      <c r="K1599" s="17" t="s">
        <v>54</v>
      </c>
      <c r="L1599" s="17" t="s">
        <v>50</v>
      </c>
      <c r="M1599" s="17" t="s">
        <v>47</v>
      </c>
    </row>
    <row r="1600" spans="1:13" ht="13.5" x14ac:dyDescent="0.25">
      <c r="A1600" s="3">
        <v>44343</v>
      </c>
      <c r="B1600" s="2">
        <v>17.3096</v>
      </c>
      <c r="C1600" s="2">
        <v>61.474381336310572</v>
      </c>
      <c r="D1600" s="2">
        <v>-0.12177151560280208</v>
      </c>
      <c r="E1600" s="2">
        <v>0.21025714884798177</v>
      </c>
      <c r="F1600" s="2">
        <v>17.348960000000002</v>
      </c>
      <c r="G1600" s="2">
        <v>17.266489999999997</v>
      </c>
      <c r="H1600" s="2">
        <v>17.051714999999994</v>
      </c>
      <c r="I1600" s="2">
        <v>16.49293200000001</v>
      </c>
      <c r="J1600" s="2">
        <v>14.083085499999997</v>
      </c>
      <c r="K1600" s="17" t="s">
        <v>48</v>
      </c>
      <c r="L1600" s="17" t="s">
        <v>50</v>
      </c>
      <c r="M1600" s="17" t="s">
        <v>51</v>
      </c>
    </row>
    <row r="1601" spans="1:13" ht="13.5" x14ac:dyDescent="0.25">
      <c r="A1601" s="3">
        <v>44344</v>
      </c>
      <c r="B1601" s="2">
        <v>17.478999999999999</v>
      </c>
      <c r="C1601" s="2">
        <v>65.018337032908732</v>
      </c>
      <c r="D1601" s="2">
        <v>-0.14387748454915794</v>
      </c>
      <c r="E1601" s="2">
        <v>0.1906726964015856</v>
      </c>
      <c r="F1601" s="2">
        <v>17.3599</v>
      </c>
      <c r="G1601" s="2">
        <v>17.320569999999996</v>
      </c>
      <c r="H1601" s="2">
        <v>17.090744999999995</v>
      </c>
      <c r="I1601" s="2">
        <v>16.55350000000001</v>
      </c>
      <c r="J1601" s="2">
        <v>14.100234499999994</v>
      </c>
      <c r="K1601" s="17" t="s">
        <v>48</v>
      </c>
      <c r="L1601" s="17" t="s">
        <v>50</v>
      </c>
      <c r="M1601" s="17" t="s">
        <v>51</v>
      </c>
    </row>
    <row r="1602" spans="1:13" ht="13.5" x14ac:dyDescent="0.25">
      <c r="A1602" s="3">
        <v>44347</v>
      </c>
      <c r="B1602" s="2">
        <v>17.424299999999999</v>
      </c>
      <c r="C1602" s="2">
        <v>63.002951388357097</v>
      </c>
      <c r="D1602" s="2">
        <v>-0.14569922677722502</v>
      </c>
      <c r="E1602" s="2">
        <v>0.15580566114242428</v>
      </c>
      <c r="F1602" s="2">
        <v>17.366440000000001</v>
      </c>
      <c r="G1602" s="2">
        <v>17.358799999999999</v>
      </c>
      <c r="H1602" s="2">
        <v>17.127039999999997</v>
      </c>
      <c r="I1602" s="2">
        <v>16.612974000000012</v>
      </c>
      <c r="J1602" s="2">
        <v>14.117109999999995</v>
      </c>
      <c r="K1602" s="17" t="s">
        <v>48</v>
      </c>
      <c r="L1602" s="17" t="s">
        <v>50</v>
      </c>
      <c r="M1602" s="17" t="s">
        <v>51</v>
      </c>
    </row>
    <row r="1603" spans="1:13" ht="13.5" x14ac:dyDescent="0.25">
      <c r="A1603" s="3">
        <v>44348</v>
      </c>
      <c r="B1603" s="2">
        <v>17.369700000000002</v>
      </c>
      <c r="C1603" s="2">
        <v>60.971351750775028</v>
      </c>
      <c r="D1603" s="2">
        <v>-0.11216299374477146</v>
      </c>
      <c r="E1603" s="2">
        <v>0.10984546548738404</v>
      </c>
      <c r="F1603" s="2">
        <v>17.377359999999999</v>
      </c>
      <c r="G1603" s="2">
        <v>17.369719999999997</v>
      </c>
      <c r="H1603" s="2">
        <v>17.137525</v>
      </c>
      <c r="I1603" s="2">
        <v>16.679986000000014</v>
      </c>
      <c r="J1603" s="2">
        <v>14.1337125</v>
      </c>
      <c r="K1603" s="17" t="s">
        <v>48</v>
      </c>
      <c r="L1603" s="17" t="s">
        <v>50</v>
      </c>
      <c r="M1603" s="17" t="s">
        <v>51</v>
      </c>
    </row>
    <row r="1604" spans="1:13" ht="13.5" x14ac:dyDescent="0.25">
      <c r="A1604" s="3">
        <v>44349</v>
      </c>
      <c r="B1604" s="2">
        <v>17.304200000000002</v>
      </c>
      <c r="C1604" s="2">
        <v>58.532919147210137</v>
      </c>
      <c r="D1604" s="2">
        <v>-6.2510241440200787E-2</v>
      </c>
      <c r="E1604" s="2">
        <v>6.9868449150205236E-2</v>
      </c>
      <c r="F1604" s="2">
        <v>17.377360000000003</v>
      </c>
      <c r="G1604" s="2">
        <v>17.362069999999999</v>
      </c>
      <c r="H1604" s="2">
        <v>17.167310000000001</v>
      </c>
      <c r="I1604" s="2">
        <v>16.742076000000012</v>
      </c>
      <c r="J1604" s="2">
        <v>14.150740499999999</v>
      </c>
      <c r="K1604" s="17" t="s">
        <v>48</v>
      </c>
      <c r="L1604" s="17" t="s">
        <v>50</v>
      </c>
      <c r="M1604" s="17" t="s">
        <v>50</v>
      </c>
    </row>
    <row r="1605" spans="1:13" ht="13.5" x14ac:dyDescent="0.25">
      <c r="A1605" s="3">
        <v>44350</v>
      </c>
      <c r="B1605" s="2">
        <v>17.473500000000001</v>
      </c>
      <c r="C1605" s="2">
        <v>62.686746080895958</v>
      </c>
      <c r="D1605" s="2">
        <v>-4.7180475487159867E-2</v>
      </c>
      <c r="E1605" s="2">
        <v>3.2104030508791001E-2</v>
      </c>
      <c r="F1605" s="2">
        <v>17.410140000000002</v>
      </c>
      <c r="G1605" s="2">
        <v>17.379550000000002</v>
      </c>
      <c r="H1605" s="2">
        <v>17.208069999999999</v>
      </c>
      <c r="I1605" s="2">
        <v>16.807552000000008</v>
      </c>
      <c r="J1605" s="2">
        <v>14.167235</v>
      </c>
      <c r="K1605" s="17" t="s">
        <v>48</v>
      </c>
      <c r="L1605" s="17" t="s">
        <v>50</v>
      </c>
      <c r="M1605" s="17" t="s">
        <v>51</v>
      </c>
    </row>
    <row r="1606" spans="1:13" ht="13.5" x14ac:dyDescent="0.25">
      <c r="A1606" s="3">
        <v>44351</v>
      </c>
      <c r="B1606" s="2">
        <v>17.320599999999999</v>
      </c>
      <c r="C1606" s="2">
        <v>57.121553992417972</v>
      </c>
      <c r="D1606" s="2">
        <v>-5.9753258033019563E-3</v>
      </c>
      <c r="E1606" s="2">
        <v>-1.4597386503952564E-2</v>
      </c>
      <c r="F1606" s="2">
        <v>17.378459999999997</v>
      </c>
      <c r="G1606" s="2">
        <v>17.36918</v>
      </c>
      <c r="H1606" s="2">
        <v>17.236170000000001</v>
      </c>
      <c r="I1606" s="2">
        <v>16.85311200000001</v>
      </c>
      <c r="J1606" s="2">
        <v>14.184345</v>
      </c>
      <c r="K1606" s="17" t="s">
        <v>48</v>
      </c>
      <c r="L1606" s="17" t="s">
        <v>50</v>
      </c>
      <c r="M1606" s="17" t="s">
        <v>53</v>
      </c>
    </row>
    <row r="1607" spans="1:13" ht="13.5" x14ac:dyDescent="0.25">
      <c r="A1607" s="3">
        <v>44354</v>
      </c>
      <c r="B1607" s="2">
        <v>17.451699999999999</v>
      </c>
      <c r="C1607" s="2">
        <v>60.370226351277545</v>
      </c>
      <c r="D1607" s="2">
        <v>1.2815892049328426E-2</v>
      </c>
      <c r="E1607" s="2">
        <v>-7.5126483458163293E-2</v>
      </c>
      <c r="F1607" s="2">
        <v>17.383940000000003</v>
      </c>
      <c r="G1607" s="2">
        <v>17.37519</v>
      </c>
      <c r="H1607" s="2">
        <v>17.278505000000003</v>
      </c>
      <c r="I1607" s="2">
        <v>16.886040000000008</v>
      </c>
      <c r="J1607" s="2">
        <v>14.201357499999999</v>
      </c>
      <c r="K1607" s="17" t="s">
        <v>48</v>
      </c>
      <c r="L1607" s="17" t="s">
        <v>50</v>
      </c>
      <c r="M1607" s="17" t="s">
        <v>51</v>
      </c>
    </row>
    <row r="1608" spans="1:13" ht="13.5" x14ac:dyDescent="0.25">
      <c r="A1608" s="3">
        <v>44355</v>
      </c>
      <c r="B1608" s="2">
        <v>17.315100000000001</v>
      </c>
      <c r="C1608" s="2">
        <v>55.639952165734506</v>
      </c>
      <c r="D1608" s="2">
        <v>2.5056693591430701E-2</v>
      </c>
      <c r="E1608" s="2">
        <v>-0.1451103183508323</v>
      </c>
      <c r="F1608" s="2">
        <v>17.37302</v>
      </c>
      <c r="G1608" s="2">
        <v>17.375189999999996</v>
      </c>
      <c r="H1608" s="2">
        <v>17.292435000000001</v>
      </c>
      <c r="I1608" s="2">
        <v>16.902186000000007</v>
      </c>
      <c r="J1608" s="2">
        <v>14.217687000000002</v>
      </c>
      <c r="K1608" s="17" t="s">
        <v>48</v>
      </c>
      <c r="L1608" s="17" t="s">
        <v>50</v>
      </c>
      <c r="M1608" s="17" t="s">
        <v>53</v>
      </c>
    </row>
    <row r="1609" spans="1:13" ht="13.5" x14ac:dyDescent="0.25">
      <c r="A1609" s="3">
        <v>44356</v>
      </c>
      <c r="B1609" s="2">
        <v>17.287800000000001</v>
      </c>
      <c r="C1609" s="2">
        <v>54.717202227220639</v>
      </c>
      <c r="D1609" s="2">
        <v>3.4706817949579971E-2</v>
      </c>
      <c r="E1609" s="2">
        <v>-0.22262979862741802</v>
      </c>
      <c r="F1609" s="2">
        <v>17.36974</v>
      </c>
      <c r="G1609" s="2">
        <v>17.373550000000002</v>
      </c>
      <c r="H1609" s="2">
        <v>17.305</v>
      </c>
      <c r="I1609" s="2">
        <v>16.93274000000001</v>
      </c>
      <c r="J1609" s="2">
        <v>14.233879999999999</v>
      </c>
      <c r="K1609" s="17" t="s">
        <v>48</v>
      </c>
      <c r="L1609" s="17" t="s">
        <v>50</v>
      </c>
      <c r="M1609" s="17" t="s">
        <v>53</v>
      </c>
    </row>
    <row r="1610" spans="1:13" ht="13.5" x14ac:dyDescent="0.25">
      <c r="A1610" s="3">
        <v>44357</v>
      </c>
      <c r="B1610" s="2">
        <v>17.162199999999999</v>
      </c>
      <c r="C1610" s="2">
        <v>50.562521314768823</v>
      </c>
      <c r="D1610" s="2">
        <v>5.2193304920219674E-2</v>
      </c>
      <c r="E1610" s="2">
        <v>-0.3027477396118976</v>
      </c>
      <c r="F1610" s="2">
        <v>17.307480000000002</v>
      </c>
      <c r="G1610" s="2">
        <v>17.358809999999998</v>
      </c>
      <c r="H1610" s="2">
        <v>17.312649999999998</v>
      </c>
      <c r="I1610" s="2">
        <v>16.954860000000007</v>
      </c>
      <c r="J1610" s="2">
        <v>14.249445000000001</v>
      </c>
      <c r="K1610" s="17" t="s">
        <v>54</v>
      </c>
      <c r="L1610" s="17" t="s">
        <v>50</v>
      </c>
      <c r="M1610" s="17" t="s">
        <v>47</v>
      </c>
    </row>
    <row r="1611" spans="1:13" ht="13.5" x14ac:dyDescent="0.25">
      <c r="A1611" s="3">
        <v>44358</v>
      </c>
      <c r="B1611" s="2">
        <v>17.156700000000001</v>
      </c>
      <c r="C1611" s="2">
        <v>50.382116579162933</v>
      </c>
      <c r="D1611" s="2">
        <v>9.34474664508258E-2</v>
      </c>
      <c r="E1611" s="2">
        <v>-0.37593956392951888</v>
      </c>
      <c r="F1611" s="2">
        <v>17.274700000000003</v>
      </c>
      <c r="G1611" s="2">
        <v>17.32658</v>
      </c>
      <c r="H1611" s="2">
        <v>17.323574999999998</v>
      </c>
      <c r="I1611" s="2">
        <v>16.971954000000004</v>
      </c>
      <c r="J1611" s="2">
        <v>14.264480999999998</v>
      </c>
      <c r="K1611" s="17" t="s">
        <v>54</v>
      </c>
      <c r="L1611" s="17" t="s">
        <v>50</v>
      </c>
      <c r="M1611" s="17" t="s">
        <v>47</v>
      </c>
    </row>
    <row r="1612" spans="1:13" ht="13.5" x14ac:dyDescent="0.25">
      <c r="A1612" s="3">
        <v>44361</v>
      </c>
      <c r="B1612" s="2">
        <v>17.151199999999999</v>
      </c>
      <c r="C1612" s="2">
        <v>50.189268746235165</v>
      </c>
      <c r="D1612" s="2">
        <v>0.12036913185001552</v>
      </c>
      <c r="E1612" s="2">
        <v>-0.43635718059672191</v>
      </c>
      <c r="F1612" s="2">
        <v>17.214600000000001</v>
      </c>
      <c r="G1612" s="2">
        <v>17.29927</v>
      </c>
      <c r="H1612" s="2">
        <v>17.329035000000001</v>
      </c>
      <c r="I1612" s="2">
        <v>16.988836000000006</v>
      </c>
      <c r="J1612" s="2">
        <v>14.278811999999999</v>
      </c>
      <c r="K1612" s="17" t="s">
        <v>54</v>
      </c>
      <c r="L1612" s="17" t="s">
        <v>50</v>
      </c>
      <c r="M1612" s="17" t="s">
        <v>47</v>
      </c>
    </row>
    <row r="1613" spans="1:13" ht="13.5" x14ac:dyDescent="0.25">
      <c r="A1613" s="3">
        <v>44362</v>
      </c>
      <c r="B1613" s="2">
        <v>17.162199999999999</v>
      </c>
      <c r="C1613" s="2">
        <v>50.596564780724286</v>
      </c>
      <c r="D1613" s="2">
        <v>0.13398731264026154</v>
      </c>
      <c r="E1613" s="2">
        <v>-0.48572985260795409</v>
      </c>
      <c r="F1613" s="2">
        <v>17.18402</v>
      </c>
      <c r="G1613" s="2">
        <v>17.278519999999997</v>
      </c>
      <c r="H1613" s="2">
        <v>17.324120000000001</v>
      </c>
      <c r="I1613" s="2">
        <v>17.007042000000006</v>
      </c>
      <c r="J1613" s="2">
        <v>14.293122999999998</v>
      </c>
      <c r="K1613" s="17" t="s">
        <v>54</v>
      </c>
      <c r="L1613" s="17" t="s">
        <v>50</v>
      </c>
      <c r="M1613" s="17" t="s">
        <v>47</v>
      </c>
    </row>
    <row r="1614" spans="1:13" ht="13.5" x14ac:dyDescent="0.25">
      <c r="A1614" s="3">
        <v>44363</v>
      </c>
      <c r="B1614" s="2">
        <v>17.123899999999999</v>
      </c>
      <c r="C1614" s="2">
        <v>49.091401996521419</v>
      </c>
      <c r="D1614" s="2">
        <v>0.13825469288743264</v>
      </c>
      <c r="E1614" s="2">
        <v>-0.51790865319067692</v>
      </c>
      <c r="F1614" s="2">
        <v>17.151240000000001</v>
      </c>
      <c r="G1614" s="2">
        <v>17.260489999999997</v>
      </c>
      <c r="H1614" s="2">
        <v>17.31128</v>
      </c>
      <c r="I1614" s="2">
        <v>17.023880000000005</v>
      </c>
      <c r="J1614" s="2">
        <v>14.307743999999998</v>
      </c>
      <c r="K1614" s="17" t="s">
        <v>54</v>
      </c>
      <c r="L1614" s="17" t="s">
        <v>50</v>
      </c>
      <c r="M1614" s="17" t="s">
        <v>47</v>
      </c>
    </row>
    <row r="1615" spans="1:13" ht="13.5" x14ac:dyDescent="0.25">
      <c r="A1615" s="3">
        <v>44364</v>
      </c>
      <c r="B1615" s="2">
        <v>17.042000000000002</v>
      </c>
      <c r="C1615" s="2">
        <v>45.943940052732827</v>
      </c>
      <c r="D1615" s="2">
        <v>0.17419005128179776</v>
      </c>
      <c r="E1615" s="2">
        <v>-0.53562047779748312</v>
      </c>
      <c r="F1615" s="2">
        <v>17.127199999999998</v>
      </c>
      <c r="G1615" s="2">
        <v>17.21734</v>
      </c>
      <c r="H1615" s="2">
        <v>17.298444999999997</v>
      </c>
      <c r="I1615" s="2">
        <v>17.038780000000003</v>
      </c>
      <c r="J1615" s="2">
        <v>14.322707999999999</v>
      </c>
      <c r="K1615" s="17" t="s">
        <v>54</v>
      </c>
      <c r="L1615" s="17" t="s">
        <v>50</v>
      </c>
      <c r="M1615" s="17" t="s">
        <v>47</v>
      </c>
    </row>
    <row r="1616" spans="1:13" ht="13.5" x14ac:dyDescent="0.25">
      <c r="A1616" s="3">
        <v>44365</v>
      </c>
      <c r="B1616" s="2">
        <v>17.042000000000002</v>
      </c>
      <c r="C1616" s="2">
        <v>45.943940052732827</v>
      </c>
      <c r="D1616" s="2">
        <v>0.18175376453913117</v>
      </c>
      <c r="E1616" s="2">
        <v>-0.51238173639373419</v>
      </c>
      <c r="F1616" s="2">
        <v>17.10426</v>
      </c>
      <c r="G1616" s="2">
        <v>17.18948</v>
      </c>
      <c r="H1616" s="2">
        <v>17.279329999999998</v>
      </c>
      <c r="I1616" s="2">
        <v>17.050468000000006</v>
      </c>
      <c r="J1616" s="2">
        <v>14.337973499999999</v>
      </c>
      <c r="K1616" s="17" t="s">
        <v>54</v>
      </c>
      <c r="L1616" s="17" t="s">
        <v>50</v>
      </c>
      <c r="M1616" s="17" t="s">
        <v>47</v>
      </c>
    </row>
    <row r="1617" spans="1:13" ht="13.5" x14ac:dyDescent="0.25">
      <c r="A1617" s="3">
        <v>44368</v>
      </c>
      <c r="B1617" s="2">
        <v>17.014700000000001</v>
      </c>
      <c r="C1617" s="2">
        <v>44.832724537034167</v>
      </c>
      <c r="D1617" s="2">
        <v>0.21097486450383229</v>
      </c>
      <c r="E1617" s="2">
        <v>-0.44879747627315347</v>
      </c>
      <c r="F1617" s="2">
        <v>17.076960000000003</v>
      </c>
      <c r="G1617" s="2">
        <v>17.145780000000002</v>
      </c>
      <c r="H1617" s="2">
        <v>17.260485000000003</v>
      </c>
      <c r="I1617" s="2">
        <v>17.051776</v>
      </c>
      <c r="J1617" s="2">
        <v>14.353654000000001</v>
      </c>
      <c r="K1617" s="17" t="s">
        <v>54</v>
      </c>
      <c r="L1617" s="17" t="s">
        <v>50</v>
      </c>
      <c r="M1617" s="17" t="s">
        <v>47</v>
      </c>
    </row>
    <row r="1618" spans="1:13" ht="13.5" x14ac:dyDescent="0.25">
      <c r="A1618" s="3">
        <v>44369</v>
      </c>
      <c r="B1618" s="2">
        <v>16.987400000000001</v>
      </c>
      <c r="C1618" s="2">
        <v>43.694618580924292</v>
      </c>
      <c r="D1618" s="2">
        <v>0.2174515113194353</v>
      </c>
      <c r="E1618" s="2">
        <v>-0.36146899474943006</v>
      </c>
      <c r="F1618" s="2">
        <v>17.042000000000002</v>
      </c>
      <c r="G1618" s="2">
        <v>17.113010000000003</v>
      </c>
      <c r="H1618" s="2">
        <v>17.2441</v>
      </c>
      <c r="I1618" s="2">
        <v>17.050329999999999</v>
      </c>
      <c r="J1618" s="2">
        <v>14.370854</v>
      </c>
      <c r="K1618" s="17" t="s">
        <v>54</v>
      </c>
      <c r="L1618" s="17" t="s">
        <v>50</v>
      </c>
      <c r="M1618" s="17" t="s">
        <v>47</v>
      </c>
    </row>
    <row r="1619" spans="1:13" ht="13.5" x14ac:dyDescent="0.25">
      <c r="A1619" s="3">
        <v>44370</v>
      </c>
      <c r="B1619" s="2">
        <v>16.987400000000001</v>
      </c>
      <c r="C1619" s="2">
        <v>43.694618580924299</v>
      </c>
      <c r="D1619" s="2">
        <v>0.21958220029098285</v>
      </c>
      <c r="E1619" s="2">
        <v>-0.25218604073438389</v>
      </c>
      <c r="F1619" s="2">
        <v>17.014700000000005</v>
      </c>
      <c r="G1619" s="2">
        <v>17.082970000000003</v>
      </c>
      <c r="H1619" s="2">
        <v>17.228260000000002</v>
      </c>
      <c r="I1619" s="2">
        <v>17.047879999999999</v>
      </c>
      <c r="J1619" s="2">
        <v>14.388330000000002</v>
      </c>
      <c r="K1619" s="17" t="s">
        <v>54</v>
      </c>
      <c r="L1619" s="17" t="s">
        <v>50</v>
      </c>
      <c r="M1619" s="17" t="s">
        <v>47</v>
      </c>
    </row>
    <row r="1620" spans="1:13" ht="13.5" x14ac:dyDescent="0.25">
      <c r="A1620" s="3">
        <v>44371</v>
      </c>
      <c r="B1620" s="2">
        <v>16.987400000000001</v>
      </c>
      <c r="C1620" s="2">
        <v>43.694618580924292</v>
      </c>
      <c r="D1620" s="2">
        <v>0.20284946714571461</v>
      </c>
      <c r="E1620" s="2">
        <v>-0.13324882339511604</v>
      </c>
      <c r="F1620" s="2">
        <v>17.003779999999999</v>
      </c>
      <c r="G1620" s="2">
        <v>17.065490000000004</v>
      </c>
      <c r="H1620" s="2">
        <v>17.212150000000001</v>
      </c>
      <c r="I1620" s="2">
        <v>17.046433999999998</v>
      </c>
      <c r="J1620" s="2">
        <v>14.405831000000001</v>
      </c>
      <c r="K1620" s="17" t="s">
        <v>54</v>
      </c>
      <c r="L1620" s="17" t="s">
        <v>50</v>
      </c>
      <c r="M1620" s="17" t="s">
        <v>47</v>
      </c>
    </row>
    <row r="1621" spans="1:13" ht="13.5" x14ac:dyDescent="0.25">
      <c r="A1621" s="3">
        <v>44372</v>
      </c>
      <c r="B1621" s="2">
        <v>17.031099999999999</v>
      </c>
      <c r="C1621" s="2">
        <v>46.414248019845104</v>
      </c>
      <c r="D1621" s="2">
        <v>0.1853369330045993</v>
      </c>
      <c r="E1621" s="2">
        <v>-2.4322397534475043E-2</v>
      </c>
      <c r="F1621" s="2">
        <v>17.0016</v>
      </c>
      <c r="G1621" s="2">
        <v>17.052930000000003</v>
      </c>
      <c r="H1621" s="2">
        <v>17.189754999999998</v>
      </c>
      <c r="I1621" s="2">
        <v>17.046363999999997</v>
      </c>
      <c r="J1621" s="2">
        <v>14.424754500000001</v>
      </c>
      <c r="K1621" s="17" t="s">
        <v>48</v>
      </c>
      <c r="L1621" s="17" t="s">
        <v>50</v>
      </c>
      <c r="M1621" s="17" t="s">
        <v>53</v>
      </c>
    </row>
    <row r="1622" spans="1:13" ht="13.5" x14ac:dyDescent="0.25">
      <c r="A1622" s="3">
        <v>44375</v>
      </c>
      <c r="B1622" s="2">
        <v>16.938199999999998</v>
      </c>
      <c r="C1622" s="2">
        <v>41.792779061928513</v>
      </c>
      <c r="D1622" s="2">
        <v>0.1769708514637891</v>
      </c>
      <c r="E1622" s="2">
        <v>7.2851542733271851E-2</v>
      </c>
      <c r="F1622" s="2">
        <v>16.9863</v>
      </c>
      <c r="G1622" s="2">
        <v>17.031630000000003</v>
      </c>
      <c r="H1622" s="2">
        <v>17.165449999999996</v>
      </c>
      <c r="I1622" s="2">
        <v>17.049955999999998</v>
      </c>
      <c r="J1622" s="2">
        <v>14.443088500000002</v>
      </c>
      <c r="K1622" s="17" t="s">
        <v>48</v>
      </c>
      <c r="L1622" s="17" t="s">
        <v>50</v>
      </c>
      <c r="M1622" s="17" t="s">
        <v>53</v>
      </c>
    </row>
    <row r="1623" spans="1:13" ht="13.5" x14ac:dyDescent="0.25">
      <c r="A1623" s="3">
        <v>44376</v>
      </c>
      <c r="B1623" s="2">
        <v>17.014700000000001</v>
      </c>
      <c r="C1623" s="2">
        <v>46.515447862285413</v>
      </c>
      <c r="D1623" s="2">
        <v>0.16685245878692712</v>
      </c>
      <c r="E1623" s="2">
        <v>0.15527383466611955</v>
      </c>
      <c r="F1623" s="2">
        <v>16.991759999999999</v>
      </c>
      <c r="G1623" s="2">
        <v>17.016880000000004</v>
      </c>
      <c r="H1623" s="2">
        <v>17.147699999999993</v>
      </c>
      <c r="I1623" s="2">
        <v>17.050159999999998</v>
      </c>
      <c r="J1623" s="2">
        <v>14.461805000000002</v>
      </c>
      <c r="K1623" s="17" t="s">
        <v>48</v>
      </c>
      <c r="L1623" s="17" t="s">
        <v>50</v>
      </c>
      <c r="M1623" s="17" t="s">
        <v>51</v>
      </c>
    </row>
    <row r="1624" spans="1:13" ht="13.5" x14ac:dyDescent="0.25">
      <c r="A1624" s="3">
        <v>44377</v>
      </c>
      <c r="B1624" s="2">
        <v>17.014700000000001</v>
      </c>
      <c r="C1624" s="2">
        <v>46.515447862285413</v>
      </c>
      <c r="D1624" s="2">
        <v>0.15281209462372303</v>
      </c>
      <c r="E1624" s="2">
        <v>0.20665010986684396</v>
      </c>
      <c r="F1624" s="2">
        <v>16.997220000000002</v>
      </c>
      <c r="G1624" s="2">
        <v>17.005960000000005</v>
      </c>
      <c r="H1624" s="2">
        <v>17.133224999999999</v>
      </c>
      <c r="I1624" s="2">
        <v>17.055281999999995</v>
      </c>
      <c r="J1624" s="2">
        <v>14.480145000000004</v>
      </c>
      <c r="K1624" s="17" t="s">
        <v>48</v>
      </c>
      <c r="L1624" s="17" t="s">
        <v>50</v>
      </c>
      <c r="M1624" s="17" t="s">
        <v>51</v>
      </c>
    </row>
    <row r="1625" spans="1:13" ht="13.5" x14ac:dyDescent="0.25">
      <c r="A1625" s="3">
        <v>44378</v>
      </c>
      <c r="B1625" s="2">
        <v>17.014700000000001</v>
      </c>
      <c r="C1625" s="2">
        <v>46.515447862285413</v>
      </c>
      <c r="D1625" s="2">
        <v>0.12871480538333913</v>
      </c>
      <c r="E1625" s="2">
        <v>0.23170157813693043</v>
      </c>
      <c r="F1625" s="2">
        <v>17.002680000000002</v>
      </c>
      <c r="G1625" s="2">
        <v>17.003229999999999</v>
      </c>
      <c r="H1625" s="2">
        <v>17.110284999999998</v>
      </c>
      <c r="I1625" s="2">
        <v>17.059399999999993</v>
      </c>
      <c r="J1625" s="2">
        <v>14.498234000000004</v>
      </c>
      <c r="K1625" s="17" t="s">
        <v>48</v>
      </c>
      <c r="L1625" s="17" t="s">
        <v>50</v>
      </c>
      <c r="M1625" s="17" t="s">
        <v>51</v>
      </c>
    </row>
    <row r="1626" spans="1:13" ht="13.5" x14ac:dyDescent="0.25">
      <c r="A1626" s="3">
        <v>44379</v>
      </c>
      <c r="B1626" s="2">
        <v>17.014700000000001</v>
      </c>
      <c r="C1626" s="2">
        <v>46.515447862285413</v>
      </c>
      <c r="D1626" s="2">
        <v>0.1086794385382106</v>
      </c>
      <c r="E1626" s="2">
        <v>0.23258995294998142</v>
      </c>
      <c r="F1626" s="2">
        <v>16.999400000000001</v>
      </c>
      <c r="G1626" s="2">
        <v>17.000499999999999</v>
      </c>
      <c r="H1626" s="2">
        <v>17.094990000000003</v>
      </c>
      <c r="I1626" s="2">
        <v>17.070039999999995</v>
      </c>
      <c r="J1626" s="2">
        <v>14.516072000000007</v>
      </c>
      <c r="K1626" s="17" t="s">
        <v>54</v>
      </c>
      <c r="L1626" s="17" t="s">
        <v>50</v>
      </c>
      <c r="M1626" s="17" t="s">
        <v>47</v>
      </c>
    </row>
    <row r="1627" spans="1:13" ht="13.5" x14ac:dyDescent="0.25">
      <c r="A1627" s="3">
        <v>44382</v>
      </c>
      <c r="B1627" s="2">
        <v>17.014700000000001</v>
      </c>
      <c r="C1627" s="2">
        <v>46.515447862285413</v>
      </c>
      <c r="D1627" s="2">
        <v>8.7854812793018766E-2</v>
      </c>
      <c r="E1627" s="2">
        <v>0.22063451403235446</v>
      </c>
      <c r="F1627" s="2">
        <v>17.014700000000001</v>
      </c>
      <c r="G1627" s="2">
        <v>17.000500000000002</v>
      </c>
      <c r="H1627" s="2">
        <v>17.073140000000002</v>
      </c>
      <c r="I1627" s="2">
        <v>17.084191999999994</v>
      </c>
      <c r="J1627" s="2">
        <v>14.533458500000009</v>
      </c>
      <c r="K1627" s="17" t="s">
        <v>48</v>
      </c>
      <c r="L1627" s="17" t="s">
        <v>50</v>
      </c>
      <c r="M1627" s="17" t="s">
        <v>51</v>
      </c>
    </row>
    <row r="1628" spans="1:13" ht="13.5" x14ac:dyDescent="0.25">
      <c r="A1628" s="3">
        <v>44383</v>
      </c>
      <c r="B1628" s="2">
        <v>17.014700000000001</v>
      </c>
      <c r="C1628" s="2">
        <v>46.515447862285413</v>
      </c>
      <c r="D1628" s="2">
        <v>6.6338028373927216E-2</v>
      </c>
      <c r="E1628" s="2">
        <v>0.20893877153669005</v>
      </c>
      <c r="F1628" s="2">
        <v>17.014700000000001</v>
      </c>
      <c r="G1628" s="2">
        <v>17.003230000000002</v>
      </c>
      <c r="H1628" s="2">
        <v>17.058120000000002</v>
      </c>
      <c r="I1628" s="2">
        <v>17.089011999999993</v>
      </c>
      <c r="J1628" s="2">
        <v>14.551773500000008</v>
      </c>
      <c r="K1628" s="17" t="s">
        <v>50</v>
      </c>
      <c r="L1628" s="17" t="s">
        <v>50</v>
      </c>
      <c r="M1628" s="17" t="s">
        <v>50</v>
      </c>
    </row>
    <row r="1629" spans="1:13" ht="13.5" x14ac:dyDescent="0.25">
      <c r="A1629" s="3">
        <v>44384</v>
      </c>
      <c r="B1629" s="2">
        <v>17.014700000000001</v>
      </c>
      <c r="C1629" s="2">
        <v>46.515447862285413</v>
      </c>
      <c r="D1629" s="2">
        <v>4.8413048804853531E-2</v>
      </c>
      <c r="E1629" s="2">
        <v>0.1917742651023443</v>
      </c>
      <c r="F1629" s="2">
        <v>17.014700000000001</v>
      </c>
      <c r="G1629" s="2">
        <v>17.005960000000002</v>
      </c>
      <c r="H1629" s="2">
        <v>17.044465000000002</v>
      </c>
      <c r="I1629" s="2">
        <v>17.098147999999991</v>
      </c>
      <c r="J1629" s="2">
        <v>14.570364500000009</v>
      </c>
      <c r="K1629" s="17" t="s">
        <v>50</v>
      </c>
      <c r="L1629" s="17" t="s">
        <v>50</v>
      </c>
      <c r="M1629" s="17" t="s">
        <v>50</v>
      </c>
    </row>
    <row r="1630" spans="1:13" ht="13.5" x14ac:dyDescent="0.25">
      <c r="A1630" s="3">
        <v>44385</v>
      </c>
      <c r="B1630" s="2">
        <v>17.042000000000002</v>
      </c>
      <c r="C1630" s="2">
        <v>48.996329539141584</v>
      </c>
      <c r="D1630" s="2">
        <v>3.1484212403956491E-2</v>
      </c>
      <c r="E1630" s="2">
        <v>0.17508599638822783</v>
      </c>
      <c r="F1630" s="2">
        <v>17.020160000000001</v>
      </c>
      <c r="G1630" s="2">
        <v>17.011420000000001</v>
      </c>
      <c r="H1630" s="2">
        <v>17.038455000000006</v>
      </c>
      <c r="I1630" s="2">
        <v>17.107829999999993</v>
      </c>
      <c r="J1630" s="2">
        <v>14.589217500000011</v>
      </c>
      <c r="K1630" s="17" t="s">
        <v>48</v>
      </c>
      <c r="L1630" s="17" t="s">
        <v>50</v>
      </c>
      <c r="M1630" s="17" t="s">
        <v>51</v>
      </c>
    </row>
    <row r="1631" spans="1:13" ht="13.5" x14ac:dyDescent="0.25">
      <c r="A1631" s="3">
        <v>44386</v>
      </c>
      <c r="B1631" s="2">
        <v>17.0092</v>
      </c>
      <c r="C1631" s="2">
        <v>46.222215404380265</v>
      </c>
      <c r="D1631" s="2">
        <v>2.6392568928564231E-2</v>
      </c>
      <c r="E1631" s="2">
        <v>0.14839968677861087</v>
      </c>
      <c r="F1631" s="2">
        <v>17.019060000000003</v>
      </c>
      <c r="G1631" s="2">
        <v>17.009230000000002</v>
      </c>
      <c r="H1631" s="2">
        <v>17.031080000000006</v>
      </c>
      <c r="I1631" s="2">
        <v>17.114045999999995</v>
      </c>
      <c r="J1631" s="2">
        <v>14.608659000000012</v>
      </c>
      <c r="K1631" s="17" t="s">
        <v>54</v>
      </c>
      <c r="L1631" s="17" t="s">
        <v>50</v>
      </c>
      <c r="M1631" s="17" t="s">
        <v>47</v>
      </c>
    </row>
    <row r="1632" spans="1:13" ht="13.5" x14ac:dyDescent="0.25">
      <c r="A1632" s="3">
        <v>44389</v>
      </c>
      <c r="B1632" s="2">
        <v>17.0092</v>
      </c>
      <c r="C1632" s="2">
        <v>46.222215404380272</v>
      </c>
      <c r="D1632" s="2">
        <v>8.0598845084836057E-3</v>
      </c>
      <c r="E1632" s="2">
        <v>0.11125234967721097</v>
      </c>
      <c r="F1632" s="2">
        <v>17.017959999999999</v>
      </c>
      <c r="G1632" s="2">
        <v>17.01633</v>
      </c>
      <c r="H1632" s="2">
        <v>17.023980000000005</v>
      </c>
      <c r="I1632" s="2">
        <v>17.12026199999999</v>
      </c>
      <c r="J1632" s="2">
        <v>14.628100500000009</v>
      </c>
      <c r="K1632" s="17" t="s">
        <v>54</v>
      </c>
      <c r="L1632" s="17" t="s">
        <v>50</v>
      </c>
      <c r="M1632" s="17" t="s">
        <v>47</v>
      </c>
    </row>
    <row r="1633" spans="1:13" ht="13.5" x14ac:dyDescent="0.25">
      <c r="A1633" s="3">
        <v>44390</v>
      </c>
      <c r="B1633" s="2">
        <v>17.042000000000002</v>
      </c>
      <c r="C1633" s="2">
        <v>49.535910799680487</v>
      </c>
      <c r="D1633" s="2">
        <v>2.1353040140255075E-3</v>
      </c>
      <c r="E1633" s="2">
        <v>6.6367813358522806E-2</v>
      </c>
      <c r="F1633" s="2">
        <v>17.023420000000002</v>
      </c>
      <c r="G1633" s="2">
        <v>17.019060000000003</v>
      </c>
      <c r="H1633" s="2">
        <v>17.017970000000009</v>
      </c>
      <c r="I1633" s="2">
        <v>17.117901999999994</v>
      </c>
      <c r="J1633" s="2">
        <v>14.647831500000009</v>
      </c>
      <c r="K1633" s="17" t="s">
        <v>54</v>
      </c>
      <c r="L1633" s="17" t="s">
        <v>50</v>
      </c>
      <c r="M1633" s="17" t="s">
        <v>55</v>
      </c>
    </row>
    <row r="1634" spans="1:13" ht="13.5" x14ac:dyDescent="0.25">
      <c r="A1634" s="3">
        <v>44391</v>
      </c>
      <c r="B1634" s="2">
        <v>16.9328</v>
      </c>
      <c r="C1634" s="2">
        <v>40.572472563071784</v>
      </c>
      <c r="D1634" s="2">
        <v>5.2469824982637192E-3</v>
      </c>
      <c r="E1634" s="2">
        <v>1.8287030287052981E-2</v>
      </c>
      <c r="F1634" s="2">
        <v>17.00704</v>
      </c>
      <c r="G1634" s="2">
        <v>17.010870000000001</v>
      </c>
      <c r="H1634" s="2">
        <v>17.008415000000007</v>
      </c>
      <c r="I1634" s="2">
        <v>17.122387999999994</v>
      </c>
      <c r="J1634" s="2">
        <v>14.667769000000007</v>
      </c>
      <c r="K1634" s="17" t="s">
        <v>54</v>
      </c>
      <c r="L1634" s="17" t="s">
        <v>50</v>
      </c>
      <c r="M1634" s="17" t="s">
        <v>47</v>
      </c>
    </row>
    <row r="1635" spans="1:13" ht="13.5" x14ac:dyDescent="0.25">
      <c r="A1635" s="3">
        <v>44392</v>
      </c>
      <c r="B1635" s="2">
        <v>17.0365</v>
      </c>
      <c r="C1635" s="2">
        <v>49.852415358872456</v>
      </c>
      <c r="D1635" s="2">
        <v>8.7696441613616116E-4</v>
      </c>
      <c r="E1635" s="2">
        <v>-3.0394201506145042E-2</v>
      </c>
      <c r="F1635" s="2">
        <v>17.005940000000002</v>
      </c>
      <c r="G1635" s="2">
        <v>17.01305</v>
      </c>
      <c r="H1635" s="2">
        <v>17.008140000000004</v>
      </c>
      <c r="I1635" s="2">
        <v>17.129951999999996</v>
      </c>
      <c r="J1635" s="2">
        <v>14.690157000000008</v>
      </c>
      <c r="K1635" s="17" t="s">
        <v>54</v>
      </c>
      <c r="L1635" s="17" t="s">
        <v>50</v>
      </c>
      <c r="M1635" s="17" t="s">
        <v>47</v>
      </c>
    </row>
    <row r="1636" spans="1:13" ht="13.5" x14ac:dyDescent="0.25">
      <c r="A1636" s="3">
        <v>44393</v>
      </c>
      <c r="B1636" s="2">
        <v>17.0365</v>
      </c>
      <c r="C1636" s="2">
        <v>49.852415358872456</v>
      </c>
      <c r="D1636" s="2">
        <v>-2.805265869476159E-3</v>
      </c>
      <c r="E1636" s="2">
        <v>-7.8289133278205469E-2</v>
      </c>
      <c r="F1636" s="2">
        <v>17.011400000000002</v>
      </c>
      <c r="G1636" s="2">
        <v>17.015229999999995</v>
      </c>
      <c r="H1636" s="2">
        <v>17.007865000000002</v>
      </c>
      <c r="I1636" s="2">
        <v>17.135509999999996</v>
      </c>
      <c r="J1636" s="2">
        <v>14.710738500000009</v>
      </c>
      <c r="K1636" s="17" t="s">
        <v>54</v>
      </c>
      <c r="L1636" s="17" t="s">
        <v>50</v>
      </c>
      <c r="M1636" s="17" t="s">
        <v>55</v>
      </c>
    </row>
    <row r="1637" spans="1:13" ht="13.5" x14ac:dyDescent="0.25">
      <c r="A1637" s="3">
        <v>44396</v>
      </c>
      <c r="B1637" s="2">
        <v>17.0365</v>
      </c>
      <c r="C1637" s="2">
        <v>49.852415358872456</v>
      </c>
      <c r="D1637" s="2">
        <v>-5.906668334048959E-3</v>
      </c>
      <c r="E1637" s="2">
        <v>-0.13010017885118139</v>
      </c>
      <c r="F1637" s="2">
        <v>17.016860000000001</v>
      </c>
      <c r="G1637" s="2">
        <v>17.017409999999998</v>
      </c>
      <c r="H1637" s="2">
        <v>17.008954999999997</v>
      </c>
      <c r="I1637" s="2">
        <v>17.144139999999997</v>
      </c>
      <c r="J1637" s="2">
        <v>14.732198000000009</v>
      </c>
      <c r="K1637" s="17" t="s">
        <v>54</v>
      </c>
      <c r="L1637" s="17" t="s">
        <v>50</v>
      </c>
      <c r="M1637" s="17" t="s">
        <v>55</v>
      </c>
    </row>
    <row r="1638" spans="1:13" ht="13.5" x14ac:dyDescent="0.25">
      <c r="A1638" s="3">
        <v>44399</v>
      </c>
      <c r="B1638" s="2">
        <v>17.042000000000002</v>
      </c>
      <c r="C1638" s="2">
        <v>50.365839519376642</v>
      </c>
      <c r="D1638" s="2">
        <v>-8.9250700560477014E-3</v>
      </c>
      <c r="E1638" s="2">
        <v>-0.18340838013520427</v>
      </c>
      <c r="F1638" s="2">
        <v>17.016860000000001</v>
      </c>
      <c r="G1638" s="2">
        <v>17.020140000000001</v>
      </c>
      <c r="H1638" s="2">
        <v>17.011685</v>
      </c>
      <c r="I1638" s="2">
        <v>17.14425</v>
      </c>
      <c r="J1638" s="2">
        <v>14.75559150000001</v>
      </c>
      <c r="K1638" s="17" t="s">
        <v>48</v>
      </c>
      <c r="L1638" s="17" t="s">
        <v>50</v>
      </c>
      <c r="M1638" s="17" t="s">
        <v>50</v>
      </c>
    </row>
    <row r="1639" spans="1:13" ht="13.5" x14ac:dyDescent="0.25">
      <c r="A1639" s="3">
        <v>44400</v>
      </c>
      <c r="B1639" s="2">
        <v>16.9328</v>
      </c>
      <c r="C1639" s="2">
        <v>41.320301632409567</v>
      </c>
      <c r="D1639" s="2">
        <v>-3.4104267321914961E-3</v>
      </c>
      <c r="E1639" s="2">
        <v>-0.22919640093118268</v>
      </c>
      <c r="F1639" s="2">
        <v>17.016860000000001</v>
      </c>
      <c r="G1639" s="2">
        <v>17.011950000000002</v>
      </c>
      <c r="H1639" s="2">
        <v>17.008955</v>
      </c>
      <c r="I1639" s="2">
        <v>17.142175999999999</v>
      </c>
      <c r="J1639" s="2">
        <v>14.779543000000011</v>
      </c>
      <c r="K1639" s="17" t="s">
        <v>48</v>
      </c>
      <c r="L1639" s="17" t="s">
        <v>50</v>
      </c>
      <c r="M1639" s="17" t="s">
        <v>50</v>
      </c>
    </row>
    <row r="1640" spans="1:13" ht="13.5" x14ac:dyDescent="0.25">
      <c r="A1640" s="3">
        <v>44403</v>
      </c>
      <c r="B1640" s="2">
        <v>16.659600000000001</v>
      </c>
      <c r="C1640" s="2">
        <v>27.846049901547133</v>
      </c>
      <c r="D1640" s="2">
        <v>2.6319398398833016E-2</v>
      </c>
      <c r="E1640" s="2">
        <v>-0.26627326386174577</v>
      </c>
      <c r="F1640" s="2">
        <v>16.941479999999999</v>
      </c>
      <c r="G1640" s="2">
        <v>16.973710000000001</v>
      </c>
      <c r="H1640" s="2">
        <v>16.992564999999995</v>
      </c>
      <c r="I1640" s="2">
        <v>17.135183999999999</v>
      </c>
      <c r="J1640" s="2">
        <v>14.799795500000009</v>
      </c>
      <c r="K1640" s="17" t="s">
        <v>54</v>
      </c>
      <c r="L1640" s="17" t="s">
        <v>50</v>
      </c>
      <c r="M1640" s="17" t="s">
        <v>47</v>
      </c>
    </row>
    <row r="1641" spans="1:13" ht="13.5" x14ac:dyDescent="0.25">
      <c r="A1641" s="3">
        <v>44404</v>
      </c>
      <c r="B1641" s="2">
        <v>16.987400000000001</v>
      </c>
      <c r="C1641" s="2">
        <v>49.236006072233202</v>
      </c>
      <c r="D1641" s="2">
        <v>2.4342259702070379E-2</v>
      </c>
      <c r="E1641" s="2">
        <v>-0.27256617346067602</v>
      </c>
      <c r="F1641" s="2">
        <v>16.931660000000001</v>
      </c>
      <c r="G1641" s="2">
        <v>16.971530000000005</v>
      </c>
      <c r="H1641" s="2">
        <v>16.990379999999998</v>
      </c>
      <c r="I1641" s="2">
        <v>17.136167999999994</v>
      </c>
      <c r="J1641" s="2">
        <v>14.81880200000001</v>
      </c>
      <c r="K1641" s="17" t="s">
        <v>48</v>
      </c>
      <c r="L1641" s="17" t="s">
        <v>50</v>
      </c>
      <c r="M1641" s="17" t="s">
        <v>53</v>
      </c>
    </row>
    <row r="1642" spans="1:13" ht="13.5" x14ac:dyDescent="0.25">
      <c r="A1642" s="3">
        <v>44405</v>
      </c>
      <c r="B1642" s="2">
        <v>16.987400000000001</v>
      </c>
      <c r="C1642" s="2">
        <v>49.236006072233202</v>
      </c>
      <c r="D1642" s="2">
        <v>2.2764247792046888E-2</v>
      </c>
      <c r="E1642" s="2">
        <v>-0.25293249557143482</v>
      </c>
      <c r="F1642" s="2">
        <v>16.921840000000003</v>
      </c>
      <c r="G1642" s="2">
        <v>16.969350000000002</v>
      </c>
      <c r="H1642" s="2">
        <v>16.992839999999994</v>
      </c>
      <c r="I1642" s="2">
        <v>17.135075999999998</v>
      </c>
      <c r="J1642" s="2">
        <v>14.837507000000008</v>
      </c>
      <c r="K1642" s="17" t="s">
        <v>48</v>
      </c>
      <c r="L1642" s="17" t="s">
        <v>50</v>
      </c>
      <c r="M1642" s="17" t="s">
        <v>53</v>
      </c>
    </row>
    <row r="1643" spans="1:13" ht="13.5" x14ac:dyDescent="0.25">
      <c r="A1643" s="3">
        <v>44406</v>
      </c>
      <c r="B1643" s="2">
        <v>17.0365</v>
      </c>
      <c r="C1643" s="2">
        <v>51.72222266166898</v>
      </c>
      <c r="D1643" s="2">
        <v>2.2926041904799632E-2</v>
      </c>
      <c r="E1643" s="2">
        <v>-0.20626845993093135</v>
      </c>
      <c r="F1643" s="2">
        <v>16.920740000000002</v>
      </c>
      <c r="G1643" s="2">
        <v>16.968800000000002</v>
      </c>
      <c r="H1643" s="2">
        <v>16.993929999999999</v>
      </c>
      <c r="I1643" s="2">
        <v>17.130595999999997</v>
      </c>
      <c r="J1643" s="2">
        <v>14.856457500000008</v>
      </c>
      <c r="K1643" s="17" t="s">
        <v>48</v>
      </c>
      <c r="L1643" s="17" t="s">
        <v>50</v>
      </c>
      <c r="M1643" s="17" t="s">
        <v>53</v>
      </c>
    </row>
    <row r="1644" spans="1:13" ht="13.5" x14ac:dyDescent="0.25">
      <c r="A1644" s="3">
        <v>44407</v>
      </c>
      <c r="B1644" s="2">
        <v>17.042000000000002</v>
      </c>
      <c r="C1644" s="2">
        <v>52.00577812031387</v>
      </c>
      <c r="D1644" s="2">
        <v>5.6468088945074157E-3</v>
      </c>
      <c r="E1644" s="2">
        <v>-0.14164329831482345</v>
      </c>
      <c r="F1644" s="2">
        <v>16.94258</v>
      </c>
      <c r="G1644" s="2">
        <v>16.97972</v>
      </c>
      <c r="H1644" s="2">
        <v>16.995294999999999</v>
      </c>
      <c r="I1644" s="2">
        <v>17.123821999999997</v>
      </c>
      <c r="J1644" s="2">
        <v>14.875486000000008</v>
      </c>
      <c r="K1644" s="17" t="s">
        <v>48</v>
      </c>
      <c r="L1644" s="17" t="s">
        <v>50</v>
      </c>
      <c r="M1644" s="17" t="s">
        <v>51</v>
      </c>
    </row>
    <row r="1645" spans="1:13" ht="13.5" x14ac:dyDescent="0.25">
      <c r="A1645" s="3">
        <v>44410</v>
      </c>
      <c r="B1645" s="2">
        <v>17.096599999999999</v>
      </c>
      <c r="C1645" s="2">
        <v>54.841384839046299</v>
      </c>
      <c r="D1645" s="2">
        <v>2.7095544403508143E-3</v>
      </c>
      <c r="E1645" s="2">
        <v>-7.5168166956411903E-2</v>
      </c>
      <c r="F1645" s="2">
        <v>17.029980000000002</v>
      </c>
      <c r="G1645" s="2">
        <v>16.985729999999997</v>
      </c>
      <c r="H1645" s="2">
        <v>16.999389999999998</v>
      </c>
      <c r="I1645" s="2">
        <v>17.119779999999999</v>
      </c>
      <c r="J1645" s="2">
        <v>14.896493500000005</v>
      </c>
      <c r="K1645" s="17" t="s">
        <v>48</v>
      </c>
      <c r="L1645" s="17" t="s">
        <v>50</v>
      </c>
      <c r="M1645" s="17" t="s">
        <v>51</v>
      </c>
    </row>
    <row r="1646" spans="1:13" ht="13.5" x14ac:dyDescent="0.25">
      <c r="A1646" s="3">
        <v>44411</v>
      </c>
      <c r="B1646" s="2">
        <v>17.123899999999999</v>
      </c>
      <c r="C1646" s="2">
        <v>56.233743531482077</v>
      </c>
      <c r="D1646" s="2">
        <v>-2.3297139147864243E-3</v>
      </c>
      <c r="E1646" s="2">
        <v>-8.9432194729951453E-3</v>
      </c>
      <c r="F1646" s="2">
        <v>17.057279999999999</v>
      </c>
      <c r="G1646" s="2">
        <v>16.99447</v>
      </c>
      <c r="H1646" s="2">
        <v>17.004849999999998</v>
      </c>
      <c r="I1646" s="2">
        <v>17.113771999999997</v>
      </c>
      <c r="J1646" s="2">
        <v>14.917788000000005</v>
      </c>
      <c r="K1646" s="17" t="s">
        <v>48</v>
      </c>
      <c r="L1646" s="17" t="s">
        <v>50</v>
      </c>
      <c r="M1646" s="17" t="s">
        <v>51</v>
      </c>
    </row>
    <row r="1647" spans="1:13" ht="13.5" x14ac:dyDescent="0.25">
      <c r="A1647" s="3">
        <v>44412</v>
      </c>
      <c r="B1647" s="2">
        <v>17.096599999999999</v>
      </c>
      <c r="C1647" s="2">
        <v>54.426544598741039</v>
      </c>
      <c r="D1647" s="2">
        <v>-5.2250983649422267E-3</v>
      </c>
      <c r="E1647" s="2">
        <v>5.219903595738673E-2</v>
      </c>
      <c r="F1647" s="2">
        <v>17.07912</v>
      </c>
      <c r="G1647" s="2">
        <v>17.000480000000003</v>
      </c>
      <c r="H1647" s="2">
        <v>17.008945000000004</v>
      </c>
      <c r="I1647" s="2">
        <v>17.107872</v>
      </c>
      <c r="J1647" s="2">
        <v>14.938795500000005</v>
      </c>
      <c r="K1647" s="17" t="s">
        <v>48</v>
      </c>
      <c r="L1647" s="17" t="s">
        <v>50</v>
      </c>
      <c r="M1647" s="17" t="s">
        <v>51</v>
      </c>
    </row>
    <row r="1648" spans="1:13" ht="13.5" x14ac:dyDescent="0.25">
      <c r="A1648" s="3">
        <v>44413</v>
      </c>
      <c r="B1648" s="2">
        <v>17.096599999999999</v>
      </c>
      <c r="C1648" s="2">
        <v>54.426544598741039</v>
      </c>
      <c r="D1648" s="2">
        <v>-7.2727631237228252E-3</v>
      </c>
      <c r="E1648" s="2">
        <v>0.10833841679986983</v>
      </c>
      <c r="F1648" s="2">
        <v>17.091139999999999</v>
      </c>
      <c r="G1648" s="2">
        <v>17.005939999999999</v>
      </c>
      <c r="H1648" s="2">
        <v>17.013040000000007</v>
      </c>
      <c r="I1648" s="2">
        <v>17.103502000000002</v>
      </c>
      <c r="J1648" s="2">
        <v>14.959803000000004</v>
      </c>
      <c r="K1648" s="17" t="s">
        <v>48</v>
      </c>
      <c r="L1648" s="17" t="s">
        <v>50</v>
      </c>
      <c r="M1648" s="17" t="s">
        <v>51</v>
      </c>
    </row>
    <row r="1649" spans="1:13" ht="13.5" x14ac:dyDescent="0.25">
      <c r="A1649" s="3">
        <v>44414</v>
      </c>
      <c r="B1649" s="2">
        <v>17.123899999999999</v>
      </c>
      <c r="C1649" s="2">
        <v>56.064106752569039</v>
      </c>
      <c r="D1649" s="2">
        <v>-2.823862282791012E-2</v>
      </c>
      <c r="E1649" s="2">
        <v>0.16036649351050286</v>
      </c>
      <c r="F1649" s="2">
        <v>17.107520000000001</v>
      </c>
      <c r="G1649" s="2">
        <v>17.02505</v>
      </c>
      <c r="H1649" s="2">
        <v>17.018500000000003</v>
      </c>
      <c r="I1649" s="2">
        <v>17.099896000000005</v>
      </c>
      <c r="J1649" s="2">
        <v>14.980947000000004</v>
      </c>
      <c r="K1649" s="17" t="s">
        <v>48</v>
      </c>
      <c r="L1649" s="17" t="s">
        <v>50</v>
      </c>
      <c r="M1649" s="17" t="s">
        <v>51</v>
      </c>
    </row>
    <row r="1650" spans="1:13" ht="13.5" x14ac:dyDescent="0.25">
      <c r="A1650" s="3">
        <v>44417</v>
      </c>
      <c r="B1650" s="2">
        <v>17.118500000000001</v>
      </c>
      <c r="C1650" s="2">
        <v>55.638238756227096</v>
      </c>
      <c r="D1650" s="2">
        <v>-8.8151605526881838E-2</v>
      </c>
      <c r="E1650" s="2">
        <v>0.20299224339694494</v>
      </c>
      <c r="F1650" s="2">
        <v>17.111899999999999</v>
      </c>
      <c r="G1650" s="2">
        <v>17.07094</v>
      </c>
      <c r="H1650" s="2">
        <v>17.022325000000002</v>
      </c>
      <c r="I1650" s="2">
        <v>17.096074000000005</v>
      </c>
      <c r="J1650" s="2">
        <v>15.003142500000003</v>
      </c>
      <c r="K1650" s="17" t="s">
        <v>48</v>
      </c>
      <c r="L1650" s="17" t="s">
        <v>50</v>
      </c>
      <c r="M1650" s="17" t="s">
        <v>51</v>
      </c>
    </row>
    <row r="1651" spans="1:13" ht="13.5" x14ac:dyDescent="0.25">
      <c r="A1651" s="3">
        <v>44419</v>
      </c>
      <c r="B1651" s="2">
        <v>17.123899999999999</v>
      </c>
      <c r="C1651" s="2">
        <v>55.998191351132071</v>
      </c>
      <c r="D1651" s="2">
        <v>-8.9286260285032171E-2</v>
      </c>
      <c r="E1651" s="2">
        <v>0.23455252463965379</v>
      </c>
      <c r="F1651" s="2">
        <v>17.111899999999999</v>
      </c>
      <c r="G1651" s="2">
        <v>17.084589999999999</v>
      </c>
      <c r="H1651" s="2">
        <v>17.028060000000004</v>
      </c>
      <c r="I1651" s="2">
        <v>17.088972000000005</v>
      </c>
      <c r="J1651" s="2">
        <v>15.024537500000003</v>
      </c>
      <c r="K1651" s="17" t="s">
        <v>54</v>
      </c>
      <c r="L1651" s="17" t="s">
        <v>50</v>
      </c>
      <c r="M1651" s="17" t="s">
        <v>50</v>
      </c>
    </row>
    <row r="1652" spans="1:13" ht="13.5" x14ac:dyDescent="0.25">
      <c r="A1652" s="3">
        <v>44420</v>
      </c>
      <c r="B1652" s="2">
        <v>17.052900000000001</v>
      </c>
      <c r="C1652" s="2">
        <v>50.22750575885663</v>
      </c>
      <c r="D1652" s="2">
        <v>-8.5454023867228557E-2</v>
      </c>
      <c r="E1652" s="2">
        <v>0.25647407569376202</v>
      </c>
      <c r="F1652" s="2">
        <v>17.103159999999995</v>
      </c>
      <c r="G1652" s="2">
        <v>17.091139999999999</v>
      </c>
      <c r="H1652" s="2">
        <v>17.030245000000001</v>
      </c>
      <c r="I1652" s="2">
        <v>17.081544000000008</v>
      </c>
      <c r="J1652" s="2">
        <v>15.045953500000007</v>
      </c>
      <c r="K1652" s="17" t="s">
        <v>48</v>
      </c>
      <c r="L1652" s="17" t="s">
        <v>50</v>
      </c>
      <c r="M1652" s="17" t="s">
        <v>53</v>
      </c>
    </row>
    <row r="1653" spans="1:13" ht="13.5" x14ac:dyDescent="0.25">
      <c r="A1653" s="3">
        <v>44424</v>
      </c>
      <c r="B1653" s="2">
        <v>17.014700000000001</v>
      </c>
      <c r="C1653" s="2">
        <v>47.397430966664245</v>
      </c>
      <c r="D1653" s="2">
        <v>-7.1840687370464451E-2</v>
      </c>
      <c r="E1653" s="2">
        <v>0.26456674799732183</v>
      </c>
      <c r="F1653" s="2">
        <v>17.086780000000001</v>
      </c>
      <c r="G1653" s="2">
        <v>17.08896</v>
      </c>
      <c r="H1653" s="2">
        <v>17.028880000000001</v>
      </c>
      <c r="I1653" s="2">
        <v>17.074444000000007</v>
      </c>
      <c r="J1653" s="2">
        <v>15.066927500000006</v>
      </c>
      <c r="K1653" s="17" t="s">
        <v>48</v>
      </c>
      <c r="L1653" s="17" t="s">
        <v>50</v>
      </c>
      <c r="M1653" s="17" t="s">
        <v>53</v>
      </c>
    </row>
    <row r="1654" spans="1:13" ht="13.5" x14ac:dyDescent="0.25">
      <c r="A1654" s="3">
        <v>44425</v>
      </c>
      <c r="B1654" s="2">
        <v>17.096599999999999</v>
      </c>
      <c r="C1654" s="2">
        <v>53.452978521801938</v>
      </c>
      <c r="D1654" s="2">
        <v>-6.5328350373050625E-2</v>
      </c>
      <c r="E1654" s="2">
        <v>0.25355767701340542</v>
      </c>
      <c r="F1654" s="2">
        <v>17.081319999999998</v>
      </c>
      <c r="G1654" s="2">
        <v>17.09442</v>
      </c>
      <c r="H1654" s="2">
        <v>17.03707</v>
      </c>
      <c r="I1654" s="2">
        <v>17.070292000000006</v>
      </c>
      <c r="J1654" s="2">
        <v>15.089139000000007</v>
      </c>
      <c r="K1654" s="17" t="s">
        <v>54</v>
      </c>
      <c r="L1654" s="17" t="s">
        <v>50</v>
      </c>
      <c r="M1654" s="17" t="s">
        <v>47</v>
      </c>
    </row>
    <row r="1655" spans="1:13" ht="13.5" x14ac:dyDescent="0.25">
      <c r="A1655" s="3">
        <v>44426</v>
      </c>
      <c r="B1655" s="2">
        <v>17.096599999999999</v>
      </c>
      <c r="C1655" s="2">
        <v>53.452978521801938</v>
      </c>
      <c r="D1655" s="2">
        <v>-5.1703831638633346E-2</v>
      </c>
      <c r="E1655" s="2">
        <v>0.24670797138917161</v>
      </c>
      <c r="F1655" s="2">
        <v>17.07694</v>
      </c>
      <c r="G1655" s="2">
        <v>17.09442</v>
      </c>
      <c r="H1655" s="2">
        <v>17.040075000000002</v>
      </c>
      <c r="I1655" s="2">
        <v>17.062754000000005</v>
      </c>
      <c r="J1655" s="2">
        <v>15.111401000000006</v>
      </c>
      <c r="K1655" s="17" t="s">
        <v>54</v>
      </c>
      <c r="L1655" s="17" t="s">
        <v>50</v>
      </c>
      <c r="M1655" s="17" t="s">
        <v>47</v>
      </c>
    </row>
    <row r="1656" spans="1:13" ht="13.5" x14ac:dyDescent="0.25">
      <c r="A1656" s="3">
        <v>44427</v>
      </c>
      <c r="B1656" s="2">
        <v>17.091200000000001</v>
      </c>
      <c r="C1656" s="2">
        <v>52.986543364564838</v>
      </c>
      <c r="D1656" s="2">
        <v>-3.5840133694133414E-2</v>
      </c>
      <c r="E1656" s="2">
        <v>0.24058273466950986</v>
      </c>
      <c r="F1656" s="2">
        <v>17.070399999999999</v>
      </c>
      <c r="G1656" s="2">
        <v>17.091149999999999</v>
      </c>
      <c r="H1656" s="2">
        <v>17.042810000000003</v>
      </c>
      <c r="I1656" s="2">
        <v>17.058166000000003</v>
      </c>
      <c r="J1656" s="2">
        <v>15.133008500000006</v>
      </c>
      <c r="K1656" s="17" t="s">
        <v>54</v>
      </c>
      <c r="L1656" s="17" t="s">
        <v>50</v>
      </c>
      <c r="M1656" s="17" t="s">
        <v>47</v>
      </c>
    </row>
    <row r="1657" spans="1:13" ht="13.5" x14ac:dyDescent="0.25">
      <c r="A1657" s="3">
        <v>44428</v>
      </c>
      <c r="B1657" s="2">
        <v>17.042000000000002</v>
      </c>
      <c r="C1657" s="2">
        <v>48.80763225190163</v>
      </c>
      <c r="D1657" s="2">
        <v>-2.318578192913634E-2</v>
      </c>
      <c r="E1657" s="2">
        <v>0.23369288634560867</v>
      </c>
      <c r="F1657" s="2">
        <v>17.06822</v>
      </c>
      <c r="G1657" s="2">
        <v>17.085689999999996</v>
      </c>
      <c r="H1657" s="2">
        <v>17.043085000000001</v>
      </c>
      <c r="I1657" s="2">
        <v>17.049972000000004</v>
      </c>
      <c r="J1657" s="2">
        <v>15.153994000000004</v>
      </c>
      <c r="K1657" s="17" t="s">
        <v>54</v>
      </c>
      <c r="L1657" s="17" t="s">
        <v>50</v>
      </c>
      <c r="M1657" s="17" t="s">
        <v>47</v>
      </c>
    </row>
    <row r="1658" spans="1:13" ht="13.5" x14ac:dyDescent="0.25">
      <c r="A1658" s="3">
        <v>44431</v>
      </c>
      <c r="B1658" s="2">
        <v>17.096599999999999</v>
      </c>
      <c r="C1658" s="2">
        <v>53.217199628315292</v>
      </c>
      <c r="D1658" s="2">
        <v>-1.642940055280917E-2</v>
      </c>
      <c r="E1658" s="2">
        <v>0.227153705677407</v>
      </c>
      <c r="F1658" s="2">
        <v>17.084600000000002</v>
      </c>
      <c r="G1658" s="2">
        <v>17.08569</v>
      </c>
      <c r="H1658" s="2">
        <v>17.045815000000001</v>
      </c>
      <c r="I1658" s="2">
        <v>17.045602000000002</v>
      </c>
      <c r="J1658" s="2">
        <v>15.175503000000006</v>
      </c>
      <c r="K1658" s="17" t="s">
        <v>48</v>
      </c>
      <c r="L1658" s="17" t="s">
        <v>50</v>
      </c>
      <c r="M1658" s="17" t="s">
        <v>51</v>
      </c>
    </row>
    <row r="1659" spans="1:13" ht="13.5" x14ac:dyDescent="0.25">
      <c r="A1659" s="3">
        <v>44432</v>
      </c>
      <c r="B1659" s="2">
        <v>17.096599999999999</v>
      </c>
      <c r="C1659" s="2">
        <v>53.217199628315292</v>
      </c>
      <c r="D1659" s="2">
        <v>-6.7487097246008432E-3</v>
      </c>
      <c r="E1659" s="2">
        <v>0.22036935362461021</v>
      </c>
      <c r="F1659" s="2">
        <v>17.084599999999998</v>
      </c>
      <c r="G1659" s="2">
        <v>17.082959999999996</v>
      </c>
      <c r="H1659" s="2">
        <v>17.054005</v>
      </c>
      <c r="I1659" s="2">
        <v>17.041778000000001</v>
      </c>
      <c r="J1659" s="2">
        <v>15.197137500000006</v>
      </c>
      <c r="K1659" s="17" t="s">
        <v>48</v>
      </c>
      <c r="L1659" s="17" t="s">
        <v>50</v>
      </c>
      <c r="M1659" s="17" t="s">
        <v>50</v>
      </c>
    </row>
    <row r="1660" spans="1:13" ht="13.5" x14ac:dyDescent="0.25">
      <c r="A1660" s="3">
        <v>44433</v>
      </c>
      <c r="B1660" s="2">
        <v>17.604600000000001</v>
      </c>
      <c r="C1660" s="2">
        <v>75.75343643401574</v>
      </c>
      <c r="D1660" s="2">
        <v>-3.7236502269742289E-2</v>
      </c>
      <c r="E1660" s="2">
        <v>0.21677793288309738</v>
      </c>
      <c r="F1660" s="2">
        <v>17.186199999999999</v>
      </c>
      <c r="G1660" s="2">
        <v>17.13157</v>
      </c>
      <c r="H1660" s="2">
        <v>17.101255000000002</v>
      </c>
      <c r="I1660" s="2">
        <v>17.050626000000001</v>
      </c>
      <c r="J1660" s="2">
        <v>15.221437500000006</v>
      </c>
      <c r="K1660" s="17" t="s">
        <v>48</v>
      </c>
      <c r="L1660" s="17" t="s">
        <v>50</v>
      </c>
      <c r="M1660" s="17" t="s">
        <v>51</v>
      </c>
    </row>
    <row r="1661" spans="1:13" ht="13.5" x14ac:dyDescent="0.25">
      <c r="A1661" s="3">
        <v>44434</v>
      </c>
      <c r="B1661" s="2">
        <v>17.5991</v>
      </c>
      <c r="C1661" s="2">
        <v>75.330330887620093</v>
      </c>
      <c r="D1661" s="2">
        <v>-6.5000026317704851E-2</v>
      </c>
      <c r="E1661" s="2">
        <v>0.2175265254858004</v>
      </c>
      <c r="F1661" s="2">
        <v>17.287779999999998</v>
      </c>
      <c r="G1661" s="2">
        <v>17.179089999999999</v>
      </c>
      <c r="H1661" s="2">
        <v>17.13184</v>
      </c>
      <c r="I1661" s="2">
        <v>17.059474000000002</v>
      </c>
      <c r="J1661" s="2">
        <v>15.246638500000001</v>
      </c>
      <c r="K1661" s="17" t="s">
        <v>48</v>
      </c>
      <c r="L1661" s="17" t="s">
        <v>50</v>
      </c>
      <c r="M1661" s="17" t="s">
        <v>51</v>
      </c>
    </row>
    <row r="1662" spans="1:13" ht="13.5" x14ac:dyDescent="0.25">
      <c r="A1662" s="3">
        <v>44435</v>
      </c>
      <c r="B1662" s="2">
        <v>18.1235</v>
      </c>
      <c r="C1662" s="2">
        <v>84.321755266074135</v>
      </c>
      <c r="D1662" s="2">
        <v>-0.14119424001547642</v>
      </c>
      <c r="E1662" s="2">
        <v>0.21979001156841588</v>
      </c>
      <c r="F1662" s="2">
        <v>17.504079999999998</v>
      </c>
      <c r="G1662" s="2">
        <v>17.286149999999999</v>
      </c>
      <c r="H1662" s="2">
        <v>17.188645000000001</v>
      </c>
      <c r="I1662" s="2">
        <v>17.078920000000004</v>
      </c>
      <c r="J1662" s="2">
        <v>15.274411000000002</v>
      </c>
      <c r="K1662" s="17" t="s">
        <v>48</v>
      </c>
      <c r="L1662" s="17" t="s">
        <v>50</v>
      </c>
      <c r="M1662" s="17" t="s">
        <v>51</v>
      </c>
    </row>
    <row r="1663" spans="1:13" ht="13.5" x14ac:dyDescent="0.25">
      <c r="A1663" s="3">
        <v>44438</v>
      </c>
      <c r="B1663" s="2">
        <v>17.642800000000001</v>
      </c>
      <c r="C1663" s="2">
        <v>62.010404712237289</v>
      </c>
      <c r="D1663" s="2">
        <v>-0.18175159559048026</v>
      </c>
      <c r="E1663" s="2">
        <v>0.2187525187689969</v>
      </c>
      <c r="F1663" s="2">
        <v>17.613319999999998</v>
      </c>
      <c r="G1663" s="2">
        <v>17.348959999999998</v>
      </c>
      <c r="H1663" s="2">
        <v>17.218960000000003</v>
      </c>
      <c r="I1663" s="2">
        <v>17.088532000000001</v>
      </c>
      <c r="J1663" s="2">
        <v>15.299654500000001</v>
      </c>
      <c r="K1663" s="17" t="s">
        <v>48</v>
      </c>
      <c r="L1663" s="17" t="s">
        <v>50</v>
      </c>
      <c r="M1663" s="17" t="s">
        <v>51</v>
      </c>
    </row>
    <row r="1664" spans="1:13" ht="13.5" x14ac:dyDescent="0.25">
      <c r="A1664" s="3">
        <v>44439</v>
      </c>
      <c r="B1664" s="2">
        <v>18.025200000000002</v>
      </c>
      <c r="C1664" s="2">
        <v>69.03057712748172</v>
      </c>
      <c r="D1664" s="2">
        <v>-0.23433981895448142</v>
      </c>
      <c r="E1664" s="2">
        <v>0.21831910716173225</v>
      </c>
      <c r="F1664" s="2">
        <v>17.799039999999998</v>
      </c>
      <c r="G1664" s="2">
        <v>17.44182</v>
      </c>
      <c r="H1664" s="2">
        <v>17.268120000000003</v>
      </c>
      <c r="I1664" s="2">
        <v>17.106558</v>
      </c>
      <c r="J1664" s="2">
        <v>15.326308500000005</v>
      </c>
      <c r="K1664" s="17" t="s">
        <v>48</v>
      </c>
      <c r="L1664" s="17" t="s">
        <v>50</v>
      </c>
      <c r="M1664" s="17" t="s">
        <v>51</v>
      </c>
    </row>
    <row r="1665" spans="1:13" ht="13.5" x14ac:dyDescent="0.25">
      <c r="A1665" s="3">
        <v>44440</v>
      </c>
      <c r="B1665" s="2">
        <v>17.293299999999999</v>
      </c>
      <c r="C1665" s="2">
        <v>49.989851177599675</v>
      </c>
      <c r="D1665" s="2">
        <v>-0.22923840057636724</v>
      </c>
      <c r="E1665" s="2">
        <v>0.21645349427275365</v>
      </c>
      <c r="F1665" s="2">
        <v>17.736780000000003</v>
      </c>
      <c r="G1665" s="2">
        <v>17.461490000000001</v>
      </c>
      <c r="H1665" s="2">
        <v>17.277954999999999</v>
      </c>
      <c r="I1665" s="2">
        <v>17.111584000000001</v>
      </c>
      <c r="J1665" s="2">
        <v>15.350055500000003</v>
      </c>
      <c r="K1665" s="17" t="s">
        <v>54</v>
      </c>
      <c r="L1665" s="17" t="s">
        <v>50</v>
      </c>
      <c r="M1665" s="17" t="s">
        <v>47</v>
      </c>
    </row>
    <row r="1666" spans="1:13" ht="13.5" x14ac:dyDescent="0.25">
      <c r="A1666" s="3">
        <v>44441</v>
      </c>
      <c r="B1666" s="2">
        <v>17.2605</v>
      </c>
      <c r="C1666" s="2">
        <v>49.333120408637399</v>
      </c>
      <c r="D1666" s="2">
        <v>-0.22327189443310047</v>
      </c>
      <c r="E1666" s="2">
        <v>0.21389819534321133</v>
      </c>
      <c r="F1666" s="2">
        <v>17.669060000000002</v>
      </c>
      <c r="G1666" s="2">
        <v>17.47842</v>
      </c>
      <c r="H1666" s="2">
        <v>17.284784999999996</v>
      </c>
      <c r="I1666" s="2">
        <v>17.115953999999999</v>
      </c>
      <c r="J1666" s="2">
        <v>15.373613500000001</v>
      </c>
      <c r="K1666" s="17" t="s">
        <v>54</v>
      </c>
      <c r="L1666" s="17" t="s">
        <v>50</v>
      </c>
      <c r="M1666" s="17" t="s">
        <v>47</v>
      </c>
    </row>
    <row r="1667" spans="1:13" ht="13.5" x14ac:dyDescent="0.25">
      <c r="A1667" s="3">
        <v>44442</v>
      </c>
      <c r="B1667" s="2">
        <v>17.2605</v>
      </c>
      <c r="C1667" s="2">
        <v>49.333120408637399</v>
      </c>
      <c r="D1667" s="2">
        <v>-0.22555144780309888</v>
      </c>
      <c r="E1667" s="2">
        <v>0.20961220699801403</v>
      </c>
      <c r="F1667" s="2">
        <v>17.496460000000003</v>
      </c>
      <c r="G1667" s="2">
        <v>17.50027</v>
      </c>
      <c r="H1667" s="2">
        <v>17.292979999999993</v>
      </c>
      <c r="I1667" s="2">
        <v>17.12087</v>
      </c>
      <c r="J1667" s="2">
        <v>15.397397000000002</v>
      </c>
      <c r="K1667" s="17" t="s">
        <v>54</v>
      </c>
      <c r="L1667" s="17" t="s">
        <v>50</v>
      </c>
      <c r="M1667" s="17" t="s">
        <v>47</v>
      </c>
    </row>
    <row r="1668" spans="1:13" ht="13.5" x14ac:dyDescent="0.25">
      <c r="A1668" s="3">
        <v>44445</v>
      </c>
      <c r="B1668" s="2">
        <v>17.2605</v>
      </c>
      <c r="C1668" s="2">
        <v>49.333120408637406</v>
      </c>
      <c r="D1668" s="2">
        <v>-0.21885706428610874</v>
      </c>
      <c r="E1668" s="2">
        <v>0.20473904129814133</v>
      </c>
      <c r="F1668" s="2">
        <v>17.419999999999998</v>
      </c>
      <c r="G1668" s="2">
        <v>17.516660000000002</v>
      </c>
      <c r="H1668" s="2">
        <v>17.301174999999994</v>
      </c>
      <c r="I1668" s="2">
        <v>17.126332000000001</v>
      </c>
      <c r="J1668" s="2">
        <v>15.420729</v>
      </c>
      <c r="K1668" s="17" t="s">
        <v>54</v>
      </c>
      <c r="L1668" s="17" t="s">
        <v>50</v>
      </c>
      <c r="M1668" s="17" t="s">
        <v>47</v>
      </c>
    </row>
    <row r="1669" spans="1:13" ht="13.5" x14ac:dyDescent="0.25">
      <c r="A1669" s="3">
        <v>44446</v>
      </c>
      <c r="B1669" s="2">
        <v>16.796199999999999</v>
      </c>
      <c r="C1669" s="2">
        <v>40.034494784818342</v>
      </c>
      <c r="D1669" s="2">
        <v>-0.17859329299175997</v>
      </c>
      <c r="E1669" s="2">
        <v>0.20136267331282801</v>
      </c>
      <c r="F1669" s="2">
        <v>17.174199999999999</v>
      </c>
      <c r="G1669" s="2">
        <v>17.486620000000002</v>
      </c>
      <c r="H1669" s="2">
        <v>17.284789999999994</v>
      </c>
      <c r="I1669" s="2">
        <v>17.122507999999996</v>
      </c>
      <c r="J1669" s="2">
        <v>15.440736000000001</v>
      </c>
      <c r="K1669" s="17" t="s">
        <v>54</v>
      </c>
      <c r="L1669" s="17" t="s">
        <v>50</v>
      </c>
      <c r="M1669" s="17" t="s">
        <v>47</v>
      </c>
    </row>
    <row r="1670" spans="1:13" ht="13.5" x14ac:dyDescent="0.25">
      <c r="A1670" s="3">
        <v>44447</v>
      </c>
      <c r="B1670" s="2">
        <v>16.714300000000001</v>
      </c>
      <c r="C1670" s="2">
        <v>38.650590015792694</v>
      </c>
      <c r="D1670" s="2">
        <v>-5.7368477385171701E-2</v>
      </c>
      <c r="E1670" s="2">
        <v>0.19429345783316293</v>
      </c>
      <c r="F1670" s="2">
        <v>17.058399999999999</v>
      </c>
      <c r="G1670" s="2">
        <v>17.397590000000001</v>
      </c>
      <c r="H1670" s="2">
        <v>17.264579999999995</v>
      </c>
      <c r="I1670" s="2">
        <v>17.117045999999995</v>
      </c>
      <c r="J1670" s="2">
        <v>15.461337</v>
      </c>
      <c r="K1670" s="17" t="s">
        <v>54</v>
      </c>
      <c r="L1670" s="17" t="s">
        <v>50</v>
      </c>
      <c r="M1670" s="17" t="s">
        <v>47</v>
      </c>
    </row>
    <row r="1671" spans="1:13" ht="13.5" x14ac:dyDescent="0.25">
      <c r="A1671" s="3">
        <v>44448</v>
      </c>
      <c r="B1671" s="2">
        <v>16.768899999999999</v>
      </c>
      <c r="C1671" s="2">
        <v>40.136282614676382</v>
      </c>
      <c r="D1671" s="2">
        <v>4.351727247623316E-2</v>
      </c>
      <c r="E1671" s="2">
        <v>0.18202917782301956</v>
      </c>
      <c r="F1671" s="2">
        <v>16.960079999999998</v>
      </c>
      <c r="G1671" s="2">
        <v>17.314570000000003</v>
      </c>
      <c r="H1671" s="2">
        <v>17.246829999999996</v>
      </c>
      <c r="I1671" s="2">
        <v>17.111801999999997</v>
      </c>
      <c r="J1671" s="2">
        <v>15.481232499999999</v>
      </c>
      <c r="K1671" s="17" t="s">
        <v>54</v>
      </c>
      <c r="L1671" s="17" t="s">
        <v>50</v>
      </c>
      <c r="M1671" s="17" t="s">
        <v>47</v>
      </c>
    </row>
    <row r="1672" spans="1:13" ht="13.5" x14ac:dyDescent="0.25">
      <c r="A1672" s="3">
        <v>44449</v>
      </c>
      <c r="B1672" s="2">
        <v>16.9328</v>
      </c>
      <c r="C1672" s="2">
        <v>44.482574436985125</v>
      </c>
      <c r="D1672" s="2">
        <v>0.20006004205452754</v>
      </c>
      <c r="E1672" s="2">
        <v>0.17152479870524867</v>
      </c>
      <c r="F1672" s="2">
        <v>16.894539999999999</v>
      </c>
      <c r="G1672" s="2">
        <v>17.195500000000003</v>
      </c>
      <c r="H1672" s="2">
        <v>17.240824999999994</v>
      </c>
      <c r="I1672" s="2">
        <v>17.111693999999996</v>
      </c>
      <c r="J1672" s="2">
        <v>15.501947500000002</v>
      </c>
      <c r="K1672" s="17" t="s">
        <v>48</v>
      </c>
      <c r="L1672" s="17" t="s">
        <v>50</v>
      </c>
      <c r="M1672" s="17" t="s">
        <v>53</v>
      </c>
    </row>
    <row r="1673" spans="1:13" ht="13.5" x14ac:dyDescent="0.25">
      <c r="A1673" s="3">
        <v>44452</v>
      </c>
      <c r="B1673" s="2">
        <v>17.2332</v>
      </c>
      <c r="C1673" s="2">
        <v>51.44127478949639</v>
      </c>
      <c r="D1673" s="2">
        <v>0.23779115734174283</v>
      </c>
      <c r="E1673" s="2">
        <v>0.16311899204652275</v>
      </c>
      <c r="F1673" s="2">
        <v>16.88908</v>
      </c>
      <c r="G1673" s="2">
        <v>17.154540000000004</v>
      </c>
      <c r="H1673" s="2">
        <v>17.251749999999998</v>
      </c>
      <c r="I1673" s="2">
        <v>17.116063999999998</v>
      </c>
      <c r="J1673" s="2">
        <v>15.524164499999999</v>
      </c>
      <c r="K1673" s="17" t="s">
        <v>48</v>
      </c>
      <c r="L1673" s="17" t="s">
        <v>50</v>
      </c>
      <c r="M1673" s="17" t="s">
        <v>53</v>
      </c>
    </row>
    <row r="1674" spans="1:13" ht="13.5" x14ac:dyDescent="0.25">
      <c r="A1674" s="3">
        <v>44453</v>
      </c>
      <c r="B1674" s="2">
        <v>17.194900000000001</v>
      </c>
      <c r="C1674" s="2">
        <v>50.570945854338909</v>
      </c>
      <c r="D1674" s="2">
        <v>0.33097831424948509</v>
      </c>
      <c r="E1674" s="2">
        <v>0.15859072837888896</v>
      </c>
      <c r="F1674" s="2">
        <v>16.968820000000001</v>
      </c>
      <c r="G1674" s="2">
        <v>17.071509999999996</v>
      </c>
      <c r="H1674" s="2">
        <v>17.256665000000002</v>
      </c>
      <c r="I1674" s="2">
        <v>17.119668000000001</v>
      </c>
      <c r="J1674" s="2">
        <v>15.546667000000003</v>
      </c>
      <c r="K1674" s="17" t="s">
        <v>48</v>
      </c>
      <c r="L1674" s="17" t="s">
        <v>50</v>
      </c>
      <c r="M1674" s="17" t="s">
        <v>51</v>
      </c>
    </row>
    <row r="1675" spans="1:13" ht="13.5" x14ac:dyDescent="0.25">
      <c r="A1675" s="3">
        <v>44454</v>
      </c>
      <c r="B1675" s="2">
        <v>17.096599999999999</v>
      </c>
      <c r="C1675" s="2">
        <v>48.311700234064247</v>
      </c>
      <c r="D1675" s="2">
        <v>0.30435995212022959</v>
      </c>
      <c r="E1675" s="2">
        <v>0.14229148729479274</v>
      </c>
      <c r="F1675" s="2">
        <v>17.045279999999998</v>
      </c>
      <c r="G1675" s="2">
        <v>17.051839999999999</v>
      </c>
      <c r="H1675" s="2">
        <v>17.256665000000002</v>
      </c>
      <c r="I1675" s="2">
        <v>17.121306000000001</v>
      </c>
      <c r="J1675" s="2">
        <v>15.568728</v>
      </c>
      <c r="K1675" s="17" t="s">
        <v>48</v>
      </c>
      <c r="L1675" s="17" t="s">
        <v>50</v>
      </c>
      <c r="M1675" s="17" t="s">
        <v>51</v>
      </c>
    </row>
    <row r="1676" spans="1:13" ht="13.5" x14ac:dyDescent="0.25">
      <c r="A1676" s="3">
        <v>44455</v>
      </c>
      <c r="B1676" s="2">
        <v>16.992799999999999</v>
      </c>
      <c r="C1676" s="2">
        <v>45.975974555495071</v>
      </c>
      <c r="D1676" s="2">
        <v>0.28492095099764825</v>
      </c>
      <c r="E1676" s="2">
        <v>0.11892392089585298</v>
      </c>
      <c r="F1676" s="2">
        <v>17.090060000000001</v>
      </c>
      <c r="G1676" s="2">
        <v>17.025069999999996</v>
      </c>
      <c r="H1676" s="2">
        <v>17.251745000000003</v>
      </c>
      <c r="I1676" s="2">
        <v>17.120868000000002</v>
      </c>
      <c r="J1676" s="2">
        <v>15.591048000000001</v>
      </c>
      <c r="K1676" s="17" t="s">
        <v>48</v>
      </c>
      <c r="L1676" s="17" t="s">
        <v>50</v>
      </c>
      <c r="M1676" s="17" t="s">
        <v>51</v>
      </c>
    </row>
    <row r="1677" spans="1:13" ht="13.5" x14ac:dyDescent="0.25">
      <c r="A1677" s="3">
        <v>44456</v>
      </c>
      <c r="B1677" s="2">
        <v>16.9328</v>
      </c>
      <c r="C1677" s="2">
        <v>44.632710614075165</v>
      </c>
      <c r="D1677" s="2">
        <v>0.27393915865377139</v>
      </c>
      <c r="E1677" s="2">
        <v>8.761411095206488E-2</v>
      </c>
      <c r="F1677" s="2">
        <v>17.090060000000001</v>
      </c>
      <c r="G1677" s="2">
        <v>16.9923</v>
      </c>
      <c r="H1677" s="2">
        <v>17.246285000000004</v>
      </c>
      <c r="I1677" s="2">
        <v>17.119230000000002</v>
      </c>
      <c r="J1677" s="2">
        <v>15.612741500000004</v>
      </c>
      <c r="K1677" s="17" t="s">
        <v>54</v>
      </c>
      <c r="L1677" s="17" t="s">
        <v>50</v>
      </c>
      <c r="M1677" s="17" t="s">
        <v>50</v>
      </c>
    </row>
    <row r="1678" spans="1:13" ht="13.5" x14ac:dyDescent="0.25">
      <c r="A1678" s="3">
        <v>44459</v>
      </c>
      <c r="B1678" s="2">
        <v>16.987400000000001</v>
      </c>
      <c r="C1678" s="2">
        <v>46.173877206896449</v>
      </c>
      <c r="D1678" s="2">
        <v>0.26190340500938092</v>
      </c>
      <c r="E1678" s="2">
        <v>5.4138590564793657E-2</v>
      </c>
      <c r="F1678" s="2">
        <v>17.040900000000001</v>
      </c>
      <c r="G1678" s="2">
        <v>16.964989999999997</v>
      </c>
      <c r="H1678" s="2">
        <v>17.240825000000001</v>
      </c>
      <c r="I1678" s="2">
        <v>17.118684000000005</v>
      </c>
      <c r="J1678" s="2">
        <v>15.634959000000002</v>
      </c>
      <c r="K1678" s="17" t="s">
        <v>54</v>
      </c>
      <c r="L1678" s="17" t="s">
        <v>50</v>
      </c>
      <c r="M1678" s="17" t="s">
        <v>47</v>
      </c>
    </row>
    <row r="1679" spans="1:13" ht="13.5" x14ac:dyDescent="0.25">
      <c r="A1679" s="3">
        <v>44460</v>
      </c>
      <c r="B1679" s="2">
        <v>16.9328</v>
      </c>
      <c r="C1679" s="2">
        <v>44.830029567350287</v>
      </c>
      <c r="D1679" s="2">
        <v>0.18521495523090437</v>
      </c>
      <c r="E1679" s="2">
        <v>6.405584152188587E-3</v>
      </c>
      <c r="F1679" s="2">
        <v>16.988480000000003</v>
      </c>
      <c r="G1679" s="2">
        <v>16.978649999999998</v>
      </c>
      <c r="H1679" s="2">
        <v>17.232635000000002</v>
      </c>
      <c r="I1679" s="2">
        <v>17.117046000000006</v>
      </c>
      <c r="J1679" s="2">
        <v>15.656903500000004</v>
      </c>
      <c r="K1679" s="17" t="s">
        <v>54</v>
      </c>
      <c r="L1679" s="17" t="s">
        <v>50</v>
      </c>
      <c r="M1679" s="17" t="s">
        <v>47</v>
      </c>
    </row>
    <row r="1680" spans="1:13" ht="13.5" x14ac:dyDescent="0.25">
      <c r="A1680" s="3">
        <v>44461</v>
      </c>
      <c r="B1680" s="2">
        <v>16.9054</v>
      </c>
      <c r="C1680" s="2">
        <v>44.135824882097907</v>
      </c>
      <c r="D1680" s="2">
        <v>0.11089363468958524</v>
      </c>
      <c r="E1680" s="2">
        <v>-4.9837747260142097E-2</v>
      </c>
      <c r="F1680" s="2">
        <v>16.950240000000001</v>
      </c>
      <c r="G1680" s="2">
        <v>16.99776</v>
      </c>
      <c r="H1680" s="2">
        <v>17.197674999999997</v>
      </c>
      <c r="I1680" s="2">
        <v>17.114314000000004</v>
      </c>
      <c r="J1680" s="2">
        <v>15.678711000000005</v>
      </c>
      <c r="K1680" s="17" t="s">
        <v>54</v>
      </c>
      <c r="L1680" s="17" t="s">
        <v>50</v>
      </c>
      <c r="M1680" s="17" t="s">
        <v>47</v>
      </c>
    </row>
    <row r="1681" spans="1:13" ht="13.5" x14ac:dyDescent="0.25">
      <c r="A1681" s="3">
        <v>44462</v>
      </c>
      <c r="B1681" s="2">
        <v>16.9328</v>
      </c>
      <c r="C1681" s="2">
        <v>45.052158946912634</v>
      </c>
      <c r="D1681" s="2">
        <v>5.5593527317444824E-2</v>
      </c>
      <c r="E1681" s="2">
        <v>-0.12190354022274139</v>
      </c>
      <c r="F1681" s="2">
        <v>16.93824</v>
      </c>
      <c r="G1681" s="2">
        <v>17.014149999999994</v>
      </c>
      <c r="H1681" s="2">
        <v>17.164359999999995</v>
      </c>
      <c r="I1681" s="2">
        <v>17.112786000000007</v>
      </c>
      <c r="J1681" s="2">
        <v>15.700655500000003</v>
      </c>
      <c r="K1681" s="17" t="s">
        <v>48</v>
      </c>
      <c r="L1681" s="17" t="s">
        <v>50</v>
      </c>
      <c r="M1681" s="17" t="s">
        <v>53</v>
      </c>
    </row>
    <row r="1682" spans="1:13" ht="13.5" x14ac:dyDescent="0.25">
      <c r="A1682" s="3">
        <v>44463</v>
      </c>
      <c r="B1682" s="2">
        <v>16.987400000000001</v>
      </c>
      <c r="C1682" s="2">
        <v>46.920574269453972</v>
      </c>
      <c r="D1682" s="2">
        <v>3.0936821800040093E-2</v>
      </c>
      <c r="E1682" s="2">
        <v>-0.20351078081602311</v>
      </c>
      <c r="F1682" s="2">
        <v>16.949159999999999</v>
      </c>
      <c r="G1682" s="2">
        <v>17.019610000000004</v>
      </c>
      <c r="H1682" s="2">
        <v>17.107554999999998</v>
      </c>
      <c r="I1682" s="2">
        <v>17.112350000000003</v>
      </c>
      <c r="J1682" s="2">
        <v>15.721618500000003</v>
      </c>
      <c r="K1682" s="17" t="s">
        <v>48</v>
      </c>
      <c r="L1682" s="17" t="s">
        <v>50</v>
      </c>
      <c r="M1682" s="17" t="s">
        <v>51</v>
      </c>
    </row>
    <row r="1683" spans="1:13" ht="13.5" x14ac:dyDescent="0.25">
      <c r="A1683" s="3">
        <v>44466</v>
      </c>
      <c r="B1683" s="2">
        <v>17.091200000000001</v>
      </c>
      <c r="C1683" s="2">
        <v>50.375273976307156</v>
      </c>
      <c r="D1683" s="2">
        <v>4.9170607257345011E-2</v>
      </c>
      <c r="E1683" s="2">
        <v>-0.29737937932150099</v>
      </c>
      <c r="F1683" s="2">
        <v>16.969919999999998</v>
      </c>
      <c r="G1683" s="2">
        <v>17.005410000000001</v>
      </c>
      <c r="H1683" s="2">
        <v>17.079974999999997</v>
      </c>
      <c r="I1683" s="2">
        <v>17.113334000000005</v>
      </c>
      <c r="J1683" s="2">
        <v>15.741294500000004</v>
      </c>
      <c r="K1683" s="17" t="s">
        <v>48</v>
      </c>
      <c r="L1683" s="17" t="s">
        <v>50</v>
      </c>
      <c r="M1683" s="17" t="s">
        <v>51</v>
      </c>
    </row>
    <row r="1684" spans="1:13" ht="13.5" x14ac:dyDescent="0.25">
      <c r="A1684" s="3">
        <v>44467</v>
      </c>
      <c r="B1684" s="2">
        <v>17.2059</v>
      </c>
      <c r="C1684" s="2">
        <v>53.942534827522955</v>
      </c>
      <c r="D1684" s="2">
        <v>5.0125617433213421E-2</v>
      </c>
      <c r="E1684" s="2">
        <v>-0.40733337105981371</v>
      </c>
      <c r="F1684" s="2">
        <v>17.024539999999998</v>
      </c>
      <c r="G1684" s="2">
        <v>17.006509999999999</v>
      </c>
      <c r="H1684" s="2">
        <v>17.039009999999998</v>
      </c>
      <c r="I1684" s="2">
        <v>17.118796000000003</v>
      </c>
      <c r="J1684" s="2">
        <v>15.761544000000004</v>
      </c>
      <c r="K1684" s="17" t="s">
        <v>48</v>
      </c>
      <c r="L1684" s="17" t="s">
        <v>50</v>
      </c>
      <c r="M1684" s="17" t="s">
        <v>51</v>
      </c>
    </row>
    <row r="1685" spans="1:13" ht="13.5" x14ac:dyDescent="0.25">
      <c r="A1685" s="3">
        <v>44468</v>
      </c>
      <c r="B1685" s="2">
        <v>17.2059</v>
      </c>
      <c r="C1685" s="2">
        <v>53.942534827522962</v>
      </c>
      <c r="D1685" s="2">
        <v>3.5054179623042359E-2</v>
      </c>
      <c r="E1685" s="2">
        <v>-0.51477604190465287</v>
      </c>
      <c r="F1685" s="2">
        <v>17.08464</v>
      </c>
      <c r="G1685" s="2">
        <v>17.017440000000001</v>
      </c>
      <c r="H1685" s="2">
        <v>17.034639999999996</v>
      </c>
      <c r="I1685" s="2">
        <v>17.122184000000001</v>
      </c>
      <c r="J1685" s="2">
        <v>15.779836500000002</v>
      </c>
      <c r="K1685" s="17" t="s">
        <v>48</v>
      </c>
      <c r="L1685" s="17" t="s">
        <v>50</v>
      </c>
      <c r="M1685" s="17" t="s">
        <v>51</v>
      </c>
    </row>
    <row r="1686" spans="1:13" ht="13.5" x14ac:dyDescent="0.25">
      <c r="A1686" s="3">
        <v>44469</v>
      </c>
      <c r="B1686" s="2">
        <v>17.424299999999999</v>
      </c>
      <c r="C1686" s="2">
        <v>60.252226465241627</v>
      </c>
      <c r="D1686" s="2">
        <v>-1.0545997346444125E-2</v>
      </c>
      <c r="E1686" s="2">
        <v>-0.62934926382176315</v>
      </c>
      <c r="F1686" s="2">
        <v>17.182939999999999</v>
      </c>
      <c r="G1686" s="2">
        <v>17.060589999999998</v>
      </c>
      <c r="H1686" s="2">
        <v>17.042829999999999</v>
      </c>
      <c r="I1686" s="2">
        <v>17.129940000000005</v>
      </c>
      <c r="J1686" s="2">
        <v>15.796962999999998</v>
      </c>
      <c r="K1686" s="17" t="s">
        <v>48</v>
      </c>
      <c r="L1686" s="17" t="s">
        <v>50</v>
      </c>
      <c r="M1686" s="17" t="s">
        <v>51</v>
      </c>
    </row>
    <row r="1687" spans="1:13" ht="13.5" x14ac:dyDescent="0.25">
      <c r="A1687" s="3">
        <v>44470</v>
      </c>
      <c r="B1687" s="2">
        <v>17.424299999999999</v>
      </c>
      <c r="C1687" s="2">
        <v>60.252226465241627</v>
      </c>
      <c r="D1687" s="2">
        <v>-6.0300597566449454E-2</v>
      </c>
      <c r="E1687" s="2">
        <v>-0.74291910836442143</v>
      </c>
      <c r="F1687" s="2">
        <v>17.270320000000002</v>
      </c>
      <c r="G1687" s="2">
        <v>17.109739999999999</v>
      </c>
      <c r="H1687" s="2">
        <v>17.051020000000001</v>
      </c>
      <c r="I1687" s="2">
        <v>17.137696000000002</v>
      </c>
      <c r="J1687" s="2">
        <v>15.814591500000001</v>
      </c>
      <c r="K1687" s="17" t="s">
        <v>48</v>
      </c>
      <c r="L1687" s="17" t="s">
        <v>50</v>
      </c>
      <c r="M1687" s="17" t="s">
        <v>51</v>
      </c>
    </row>
    <row r="1688" spans="1:13" ht="13.5" x14ac:dyDescent="0.25">
      <c r="A1688" s="3">
        <v>44473</v>
      </c>
      <c r="B1688" s="2">
        <v>17.315100000000001</v>
      </c>
      <c r="C1688" s="2">
        <v>55.817963341081644</v>
      </c>
      <c r="D1688" s="2">
        <v>-8.7707186370540313E-2</v>
      </c>
      <c r="E1688" s="2">
        <v>-0.86085771801062405</v>
      </c>
      <c r="F1688" s="2">
        <v>17.315100000000001</v>
      </c>
      <c r="G1688" s="2">
        <v>17.142509999999998</v>
      </c>
      <c r="H1688" s="2">
        <v>17.053749999999997</v>
      </c>
      <c r="I1688" s="2">
        <v>17.143158000000003</v>
      </c>
      <c r="J1688" s="2">
        <v>15.831674000000003</v>
      </c>
      <c r="K1688" s="17" t="s">
        <v>54</v>
      </c>
      <c r="L1688" s="17" t="s">
        <v>50</v>
      </c>
      <c r="M1688" s="17" t="s">
        <v>55</v>
      </c>
    </row>
    <row r="1689" spans="1:13" ht="13.5" x14ac:dyDescent="0.25">
      <c r="A1689" s="3">
        <v>44474</v>
      </c>
      <c r="B1689" s="2">
        <v>17.096599999999999</v>
      </c>
      <c r="C1689" s="2">
        <v>48.177706351672661</v>
      </c>
      <c r="D1689" s="2">
        <v>-0.1041293606601208</v>
      </c>
      <c r="E1689" s="2">
        <v>-0.95892923857101775</v>
      </c>
      <c r="F1689" s="2">
        <v>17.293240000000001</v>
      </c>
      <c r="G1689" s="2">
        <v>17.15889</v>
      </c>
      <c r="H1689" s="2">
        <v>17.068769999999997</v>
      </c>
      <c r="I1689" s="2">
        <v>17.146434000000003</v>
      </c>
      <c r="J1689" s="2">
        <v>15.846158499999996</v>
      </c>
      <c r="K1689" s="17" t="s">
        <v>54</v>
      </c>
      <c r="L1689" s="17" t="s">
        <v>50</v>
      </c>
      <c r="M1689" s="17" t="s">
        <v>47</v>
      </c>
    </row>
    <row r="1690" spans="1:13" ht="13.5" x14ac:dyDescent="0.25">
      <c r="A1690" s="3">
        <v>44475</v>
      </c>
      <c r="B1690" s="2">
        <v>17.2059</v>
      </c>
      <c r="C1690" s="2">
        <v>51.73652587993098</v>
      </c>
      <c r="D1690" s="2">
        <v>-0.12998742472563052</v>
      </c>
      <c r="E1690" s="2">
        <v>-1.0403803062309951</v>
      </c>
      <c r="F1690" s="2">
        <v>17.293240000000001</v>
      </c>
      <c r="G1690" s="2">
        <v>17.188940000000002</v>
      </c>
      <c r="H1690" s="2">
        <v>17.093349999999997</v>
      </c>
      <c r="I1690" s="2">
        <v>17.157360000000004</v>
      </c>
      <c r="J1690" s="2">
        <v>15.861440499999999</v>
      </c>
      <c r="K1690" s="17" t="s">
        <v>48</v>
      </c>
      <c r="L1690" s="17" t="s">
        <v>50</v>
      </c>
      <c r="M1690" s="17" t="s">
        <v>50</v>
      </c>
    </row>
    <row r="1691" spans="1:13" ht="13.5" x14ac:dyDescent="0.25">
      <c r="A1691" s="3">
        <v>44476</v>
      </c>
      <c r="B1691" s="2">
        <v>17.2059</v>
      </c>
      <c r="C1691" s="2">
        <v>51.73652587993098</v>
      </c>
      <c r="D1691" s="2">
        <v>-0.1479743703641283</v>
      </c>
      <c r="E1691" s="2">
        <v>-1.0896520476003175</v>
      </c>
      <c r="F1691" s="2">
        <v>17.249559999999999</v>
      </c>
      <c r="G1691" s="2">
        <v>17.216249999999995</v>
      </c>
      <c r="H1691" s="2">
        <v>17.115199999999994</v>
      </c>
      <c r="I1691" s="2">
        <v>17.161730000000002</v>
      </c>
      <c r="J1691" s="2">
        <v>15.878478499999996</v>
      </c>
      <c r="K1691" s="17" t="s">
        <v>48</v>
      </c>
      <c r="L1691" s="17" t="s">
        <v>50</v>
      </c>
      <c r="M1691" s="17" t="s">
        <v>53</v>
      </c>
    </row>
    <row r="1692" spans="1:13" ht="13.5" x14ac:dyDescent="0.25">
      <c r="A1692" s="3">
        <v>44477</v>
      </c>
      <c r="B1692" s="2">
        <v>17.194900000000001</v>
      </c>
      <c r="C1692" s="2">
        <v>51.325128736865608</v>
      </c>
      <c r="D1692" s="2">
        <v>-0.15427782497703646</v>
      </c>
      <c r="E1692" s="2">
        <v>-1.1175243204134588</v>
      </c>
      <c r="F1692" s="2">
        <v>17.203679999999999</v>
      </c>
      <c r="G1692" s="2">
        <v>17.236999999999998</v>
      </c>
      <c r="H1692" s="2">
        <v>17.128305000000001</v>
      </c>
      <c r="I1692" s="2">
        <v>17.165880000000001</v>
      </c>
      <c r="J1692" s="2">
        <v>15.894206999999994</v>
      </c>
      <c r="K1692" s="17" t="s">
        <v>54</v>
      </c>
      <c r="L1692" s="17" t="s">
        <v>50</v>
      </c>
      <c r="M1692" s="17" t="s">
        <v>47</v>
      </c>
    </row>
    <row r="1693" spans="1:13" ht="13.5" x14ac:dyDescent="0.25">
      <c r="A1693" s="3">
        <v>44480</v>
      </c>
      <c r="B1693" s="2">
        <v>17.156700000000001</v>
      </c>
      <c r="C1693" s="2">
        <v>49.842875327166048</v>
      </c>
      <c r="D1693" s="2">
        <v>-0.14102408913270992</v>
      </c>
      <c r="E1693" s="2">
        <v>-1.1195487517495266</v>
      </c>
      <c r="F1693" s="2">
        <v>17.172000000000001</v>
      </c>
      <c r="G1693" s="2">
        <v>17.243549999999999</v>
      </c>
      <c r="H1693" s="2">
        <v>17.124479999999998</v>
      </c>
      <c r="I1693" s="2">
        <v>17.168284</v>
      </c>
      <c r="J1693" s="2">
        <v>15.909769999999995</v>
      </c>
      <c r="K1693" s="17" t="s">
        <v>54</v>
      </c>
      <c r="L1693" s="17" t="s">
        <v>50</v>
      </c>
      <c r="M1693" s="17" t="s">
        <v>47</v>
      </c>
    </row>
    <row r="1694" spans="1:13" ht="13.5" x14ac:dyDescent="0.25">
      <c r="A1694" s="3">
        <v>44481</v>
      </c>
      <c r="B1694" s="2">
        <v>17.151199999999999</v>
      </c>
      <c r="C1694" s="2">
        <v>49.620677855245198</v>
      </c>
      <c r="D1694" s="2">
        <v>-0.11172587342410267</v>
      </c>
      <c r="E1694" s="2">
        <v>-1.0974598678065655</v>
      </c>
      <c r="F1694" s="2">
        <v>17.182920000000003</v>
      </c>
      <c r="G1694" s="2">
        <v>17.23808</v>
      </c>
      <c r="H1694" s="2">
        <v>17.122294999999998</v>
      </c>
      <c r="I1694" s="2">
        <v>17.170468</v>
      </c>
      <c r="J1694" s="2">
        <v>15.925305499999993</v>
      </c>
      <c r="K1694" s="17" t="s">
        <v>54</v>
      </c>
      <c r="L1694" s="17" t="s">
        <v>50</v>
      </c>
      <c r="M1694" s="17" t="s">
        <v>55</v>
      </c>
    </row>
    <row r="1695" spans="1:13" ht="13.5" x14ac:dyDescent="0.25">
      <c r="A1695" s="3">
        <v>44482</v>
      </c>
      <c r="B1695" s="2">
        <v>17.151199999999999</v>
      </c>
      <c r="C1695" s="2">
        <v>49.620677855245198</v>
      </c>
      <c r="D1695" s="2">
        <v>-8.6874839767229872E-2</v>
      </c>
      <c r="E1695" s="2">
        <v>-1.0271872180770485</v>
      </c>
      <c r="F1695" s="2">
        <v>17.171980000000001</v>
      </c>
      <c r="G1695" s="2">
        <v>17.232610000000001</v>
      </c>
      <c r="H1695" s="2">
        <v>17.125025000000001</v>
      </c>
      <c r="I1695" s="2">
        <v>17.171560000000003</v>
      </c>
      <c r="J1695" s="2">
        <v>15.94081549999999</v>
      </c>
      <c r="K1695" s="17" t="s">
        <v>54</v>
      </c>
      <c r="L1695" s="17" t="s">
        <v>50</v>
      </c>
      <c r="M1695" s="17" t="s">
        <v>47</v>
      </c>
    </row>
    <row r="1696" spans="1:13" ht="13.5" x14ac:dyDescent="0.25">
      <c r="A1696" s="3">
        <v>44483</v>
      </c>
      <c r="B1696" s="2">
        <v>17.151199999999999</v>
      </c>
      <c r="C1696" s="2">
        <v>49.620677855245198</v>
      </c>
      <c r="D1696" s="2">
        <v>-3.2191268215353119E-2</v>
      </c>
      <c r="E1696" s="2">
        <v>-0.90805222791311313</v>
      </c>
      <c r="F1696" s="2">
        <v>17.161040000000003</v>
      </c>
      <c r="G1696" s="2">
        <v>17.205299999999998</v>
      </c>
      <c r="H1696" s="2">
        <v>17.132944999999999</v>
      </c>
      <c r="I1696" s="2">
        <v>17.172106000000003</v>
      </c>
      <c r="J1696" s="2">
        <v>15.956325499999991</v>
      </c>
      <c r="K1696" s="17" t="s">
        <v>54</v>
      </c>
      <c r="L1696" s="17" t="s">
        <v>50</v>
      </c>
      <c r="M1696" s="17" t="s">
        <v>47</v>
      </c>
    </row>
    <row r="1697" spans="1:13" ht="13.5" x14ac:dyDescent="0.25">
      <c r="A1697" s="3">
        <v>44488</v>
      </c>
      <c r="B1697" s="2">
        <v>17.145800000000001</v>
      </c>
      <c r="C1697" s="2">
        <v>49.350893867876181</v>
      </c>
      <c r="D1697" s="2">
        <v>1.4531088621193788E-2</v>
      </c>
      <c r="E1697" s="2">
        <v>-0.75052660282357542</v>
      </c>
      <c r="F1697" s="2">
        <v>17.151220000000002</v>
      </c>
      <c r="G1697" s="2">
        <v>17.17745</v>
      </c>
      <c r="H1697" s="2">
        <v>17.143595000000001</v>
      </c>
      <c r="I1697" s="2">
        <v>17.173090000000002</v>
      </c>
      <c r="J1697" s="2">
        <v>15.971808499999987</v>
      </c>
      <c r="K1697" s="17" t="s">
        <v>54</v>
      </c>
      <c r="L1697" s="17" t="s">
        <v>50</v>
      </c>
      <c r="M1697" s="17" t="s">
        <v>47</v>
      </c>
    </row>
    <row r="1698" spans="1:13" ht="13.5" x14ac:dyDescent="0.25">
      <c r="A1698" s="3">
        <v>44489</v>
      </c>
      <c r="B1698" s="2">
        <v>16.9328</v>
      </c>
      <c r="C1698" s="2">
        <v>40.091608238898068</v>
      </c>
      <c r="D1698" s="2">
        <v>5.3122894249582941E-2</v>
      </c>
      <c r="E1698" s="2">
        <v>-0.57642499635442568</v>
      </c>
      <c r="F1698" s="2">
        <v>17.106439999999999</v>
      </c>
      <c r="G1698" s="2">
        <v>17.139220000000002</v>
      </c>
      <c r="H1698" s="2">
        <v>17.140864999999998</v>
      </c>
      <c r="I1698" s="2">
        <v>17.169814000000002</v>
      </c>
      <c r="J1698" s="2">
        <v>15.986251999999988</v>
      </c>
      <c r="K1698" s="17" t="s">
        <v>54</v>
      </c>
      <c r="L1698" s="17" t="s">
        <v>50</v>
      </c>
      <c r="M1698" s="17" t="s">
        <v>47</v>
      </c>
    </row>
    <row r="1699" spans="1:13" ht="13.5" x14ac:dyDescent="0.25">
      <c r="A1699" s="3">
        <v>44490</v>
      </c>
      <c r="B1699" s="2">
        <v>16.8781</v>
      </c>
      <c r="C1699" s="2">
        <v>38.113917179080445</v>
      </c>
      <c r="D1699" s="2">
        <v>5.7546412684938986E-2</v>
      </c>
      <c r="E1699" s="2">
        <v>-0.410542915977681</v>
      </c>
      <c r="F1699" s="2">
        <v>17.051819999999999</v>
      </c>
      <c r="G1699" s="2">
        <v>17.117370000000001</v>
      </c>
      <c r="H1699" s="2">
        <v>17.13813</v>
      </c>
      <c r="I1699" s="2">
        <v>17.164898000000004</v>
      </c>
      <c r="J1699" s="2">
        <v>16.000647499999989</v>
      </c>
      <c r="K1699" s="17" t="s">
        <v>54</v>
      </c>
      <c r="L1699" s="17" t="s">
        <v>50</v>
      </c>
      <c r="M1699" s="17" t="s">
        <v>47</v>
      </c>
    </row>
    <row r="1700" spans="1:13" ht="13.5" x14ac:dyDescent="0.25">
      <c r="A1700" s="3">
        <v>44491</v>
      </c>
      <c r="B1700" s="2">
        <v>16.8781</v>
      </c>
      <c r="C1700" s="2">
        <v>38.113917179080445</v>
      </c>
      <c r="D1700" s="2">
        <v>7.966174578745111E-2</v>
      </c>
      <c r="E1700" s="2">
        <v>-0.2600454842803645</v>
      </c>
      <c r="F1700" s="2">
        <v>16.997199999999999</v>
      </c>
      <c r="G1700" s="2">
        <v>17.084589999999999</v>
      </c>
      <c r="H1700" s="2">
        <v>17.136765000000004</v>
      </c>
      <c r="I1700" s="2">
        <v>17.160090000000004</v>
      </c>
      <c r="J1700" s="2">
        <v>16.015042999999988</v>
      </c>
      <c r="K1700" s="17" t="s">
        <v>54</v>
      </c>
      <c r="L1700" s="17" t="s">
        <v>50</v>
      </c>
      <c r="M1700" s="17" t="s">
        <v>47</v>
      </c>
    </row>
    <row r="1701" spans="1:13" ht="13.5" x14ac:dyDescent="0.25">
      <c r="A1701" s="3">
        <v>44494</v>
      </c>
      <c r="B1701" s="2">
        <v>16.823499999999999</v>
      </c>
      <c r="C1701" s="2">
        <v>36.054971844149485</v>
      </c>
      <c r="D1701" s="2">
        <v>0.10386080453400837</v>
      </c>
      <c r="E1701" s="2">
        <v>-0.12392098439296394</v>
      </c>
      <c r="F1701" s="2">
        <v>16.931660000000001</v>
      </c>
      <c r="G1701" s="2">
        <v>17.04635</v>
      </c>
      <c r="H1701" s="2">
        <v>17.1313</v>
      </c>
      <c r="I1701" s="2">
        <v>17.154082000000002</v>
      </c>
      <c r="J1701" s="2">
        <v>16.029416499999982</v>
      </c>
      <c r="K1701" s="17" t="s">
        <v>54</v>
      </c>
      <c r="L1701" s="17" t="s">
        <v>50</v>
      </c>
      <c r="M1701" s="17" t="s">
        <v>47</v>
      </c>
    </row>
    <row r="1702" spans="1:13" ht="13.5" x14ac:dyDescent="0.25">
      <c r="A1702" s="3">
        <v>44495</v>
      </c>
      <c r="B1702" s="2">
        <v>16.386500000000002</v>
      </c>
      <c r="C1702" s="2">
        <v>24.600435700307756</v>
      </c>
      <c r="D1702" s="2">
        <v>0.15667247956867314</v>
      </c>
      <c r="E1702" s="2">
        <v>-1.0657450342017233E-2</v>
      </c>
      <c r="F1702" s="2">
        <v>16.779800000000002</v>
      </c>
      <c r="G1702" s="2">
        <v>16.965510000000002</v>
      </c>
      <c r="H1702" s="2">
        <v>17.101255000000002</v>
      </c>
      <c r="I1702" s="2">
        <v>17.140754000000001</v>
      </c>
      <c r="J1702" s="2">
        <v>16.043611999999985</v>
      </c>
      <c r="K1702" s="17" t="s">
        <v>54</v>
      </c>
      <c r="L1702" s="17" t="s">
        <v>50</v>
      </c>
      <c r="M1702" s="17" t="s">
        <v>47</v>
      </c>
    </row>
    <row r="1703" spans="1:13" ht="13.5" x14ac:dyDescent="0.25">
      <c r="A1703" s="3">
        <v>44496</v>
      </c>
      <c r="B1703" s="2">
        <v>16.659600000000001</v>
      </c>
      <c r="C1703" s="2">
        <v>37.882139277788433</v>
      </c>
      <c r="D1703" s="2">
        <v>0.17936968958650112</v>
      </c>
      <c r="E1703" s="2">
        <v>9.2919315759403473E-2</v>
      </c>
      <c r="F1703" s="2">
        <v>16.725159999999999</v>
      </c>
      <c r="G1703" s="2">
        <v>16.915800000000004</v>
      </c>
      <c r="H1703" s="2">
        <v>17.079675000000002</v>
      </c>
      <c r="I1703" s="2">
        <v>17.133652000000001</v>
      </c>
      <c r="J1703" s="2">
        <v>16.059247999999986</v>
      </c>
      <c r="K1703" s="17" t="s">
        <v>54</v>
      </c>
      <c r="L1703" s="17" t="s">
        <v>50</v>
      </c>
      <c r="M1703" s="17" t="s">
        <v>47</v>
      </c>
    </row>
    <row r="1704" spans="1:13" ht="13.5" x14ac:dyDescent="0.25">
      <c r="A1704" s="3">
        <v>44497</v>
      </c>
      <c r="B1704" s="2">
        <v>16.921800000000001</v>
      </c>
      <c r="C1704" s="2">
        <v>47.452581448519538</v>
      </c>
      <c r="D1704" s="2">
        <v>0.18050488615788751</v>
      </c>
      <c r="E1704" s="2">
        <v>0.18595751520051262</v>
      </c>
      <c r="F1704" s="2">
        <v>16.733899999999998</v>
      </c>
      <c r="G1704" s="2">
        <v>16.892860000000002</v>
      </c>
      <c r="H1704" s="2">
        <v>17.065470000000005</v>
      </c>
      <c r="I1704" s="2">
        <v>17.130156000000003</v>
      </c>
      <c r="J1704" s="2">
        <v>16.078202499999986</v>
      </c>
      <c r="K1704" s="17" t="s">
        <v>54</v>
      </c>
      <c r="L1704" s="17" t="s">
        <v>50</v>
      </c>
      <c r="M1704" s="17" t="s">
        <v>55</v>
      </c>
    </row>
    <row r="1705" spans="1:13" ht="13.5" x14ac:dyDescent="0.25">
      <c r="A1705" s="3">
        <v>44498</v>
      </c>
      <c r="B1705" s="2">
        <v>16.921800000000001</v>
      </c>
      <c r="C1705" s="2">
        <v>47.452581448519545</v>
      </c>
      <c r="D1705" s="2">
        <v>0.18195149445560688</v>
      </c>
      <c r="E1705" s="2">
        <v>0.26035174442183473</v>
      </c>
      <c r="F1705" s="2">
        <v>16.742640000000002</v>
      </c>
      <c r="G1705" s="2">
        <v>16.86992</v>
      </c>
      <c r="H1705" s="2">
        <v>17.051265000000004</v>
      </c>
      <c r="I1705" s="2">
        <v>17.126660000000001</v>
      </c>
      <c r="J1705" s="2">
        <v>16.097583499999985</v>
      </c>
      <c r="K1705" s="17" t="s">
        <v>54</v>
      </c>
      <c r="L1705" s="17" t="s">
        <v>50</v>
      </c>
      <c r="M1705" s="17" t="s">
        <v>55</v>
      </c>
    </row>
    <row r="1706" spans="1:13" ht="13.5" x14ac:dyDescent="0.25">
      <c r="A1706" s="3">
        <v>44501</v>
      </c>
      <c r="B1706" s="2">
        <v>16.823499999999999</v>
      </c>
      <c r="C1706" s="2">
        <v>44.473341573725968</v>
      </c>
      <c r="D1706" s="2">
        <v>0.19090708221643737</v>
      </c>
      <c r="E1706" s="2">
        <v>0.31906036492075557</v>
      </c>
      <c r="F1706" s="2">
        <v>16.742640000000002</v>
      </c>
      <c r="G1706" s="2">
        <v>16.837149999999998</v>
      </c>
      <c r="H1706" s="2">
        <v>17.021225000000005</v>
      </c>
      <c r="I1706" s="2">
        <v>17.121305999999997</v>
      </c>
      <c r="J1706" s="2">
        <v>16.116472999999981</v>
      </c>
      <c r="K1706" s="17" t="s">
        <v>54</v>
      </c>
      <c r="L1706" s="17" t="s">
        <v>50</v>
      </c>
      <c r="M1706" s="17" t="s">
        <v>50</v>
      </c>
    </row>
    <row r="1707" spans="1:13" ht="13.5" x14ac:dyDescent="0.25">
      <c r="A1707" s="3">
        <v>44502</v>
      </c>
      <c r="B1707" s="2">
        <v>16.8126</v>
      </c>
      <c r="C1707" s="2">
        <v>44.14239402001197</v>
      </c>
      <c r="D1707" s="2">
        <v>0.19945910018043378</v>
      </c>
      <c r="E1707" s="2">
        <v>0.35501547878706913</v>
      </c>
      <c r="F1707" s="2">
        <v>16.827860000000001</v>
      </c>
      <c r="G1707" s="2">
        <v>16.803829999999998</v>
      </c>
      <c r="H1707" s="2">
        <v>16.990639999999999</v>
      </c>
      <c r="I1707" s="2">
        <v>17.116717999999999</v>
      </c>
      <c r="J1707" s="2">
        <v>16.135382999999983</v>
      </c>
      <c r="K1707" s="17" t="s">
        <v>54</v>
      </c>
      <c r="L1707" s="17" t="s">
        <v>50</v>
      </c>
      <c r="M1707" s="17" t="s">
        <v>55</v>
      </c>
    </row>
    <row r="1708" spans="1:13" ht="13.5" x14ac:dyDescent="0.25">
      <c r="A1708" s="3">
        <v>44503</v>
      </c>
      <c r="B1708" s="2">
        <v>16.659600000000001</v>
      </c>
      <c r="C1708" s="2">
        <v>39.678958237705999</v>
      </c>
      <c r="D1708" s="2">
        <v>0.18624761453763483</v>
      </c>
      <c r="E1708" s="2">
        <v>0.37157641049570933</v>
      </c>
      <c r="F1708" s="2">
        <v>16.827860000000001</v>
      </c>
      <c r="G1708" s="2">
        <v>16.776510000000002</v>
      </c>
      <c r="H1708" s="2">
        <v>16.957865000000002</v>
      </c>
      <c r="I1708" s="2">
        <v>17.107977999999996</v>
      </c>
      <c r="J1708" s="2">
        <v>16.153828999999984</v>
      </c>
      <c r="K1708" s="17" t="s">
        <v>54</v>
      </c>
      <c r="L1708" s="17" t="s">
        <v>50</v>
      </c>
      <c r="M1708" s="17" t="s">
        <v>50</v>
      </c>
    </row>
    <row r="1709" spans="1:13" ht="13.5" x14ac:dyDescent="0.25">
      <c r="A1709" s="3">
        <v>44504</v>
      </c>
      <c r="B1709" s="2">
        <v>16.659600000000001</v>
      </c>
      <c r="C1709" s="2">
        <v>39.678958237706006</v>
      </c>
      <c r="D1709" s="2">
        <v>0.1684722612330205</v>
      </c>
      <c r="E1709" s="2">
        <v>0.37952884549060695</v>
      </c>
      <c r="F1709" s="2">
        <v>16.77542</v>
      </c>
      <c r="G1709" s="2">
        <v>16.754660000000001</v>
      </c>
      <c r="H1709" s="2">
        <v>16.936015000000005</v>
      </c>
      <c r="I1709" s="2">
        <v>17.099237999999996</v>
      </c>
      <c r="J1709" s="2">
        <v>16.172400499999984</v>
      </c>
      <c r="K1709" s="17" t="s">
        <v>54</v>
      </c>
      <c r="L1709" s="17" t="s">
        <v>50</v>
      </c>
      <c r="M1709" s="17" t="s">
        <v>47</v>
      </c>
    </row>
    <row r="1710" spans="1:13" ht="13.5" x14ac:dyDescent="0.25">
      <c r="A1710" s="3">
        <v>44505</v>
      </c>
      <c r="B1710" s="2">
        <v>16.8017</v>
      </c>
      <c r="C1710" s="2">
        <v>45.603519848775619</v>
      </c>
      <c r="D1710" s="2">
        <v>0.14458989313130743</v>
      </c>
      <c r="E1710" s="2">
        <v>0.37408886693188143</v>
      </c>
      <c r="F1710" s="2">
        <v>16.751399999999997</v>
      </c>
      <c r="G1710" s="2">
        <v>16.747020000000003</v>
      </c>
      <c r="H1710" s="2">
        <v>16.915804999999999</v>
      </c>
      <c r="I1710" s="2">
        <v>17.083179999999995</v>
      </c>
      <c r="J1710" s="2">
        <v>16.191682499999985</v>
      </c>
      <c r="K1710" s="17" t="s">
        <v>54</v>
      </c>
      <c r="L1710" s="17" t="s">
        <v>50</v>
      </c>
      <c r="M1710" s="17" t="s">
        <v>47</v>
      </c>
    </row>
    <row r="1711" spans="1:13" ht="13.5" x14ac:dyDescent="0.25">
      <c r="A1711" s="3">
        <v>44508</v>
      </c>
      <c r="B1711" s="2">
        <v>16.8017</v>
      </c>
      <c r="C1711" s="2">
        <v>45.603519848775626</v>
      </c>
      <c r="D1711" s="2">
        <v>0.11670154327234172</v>
      </c>
      <c r="E1711" s="2">
        <v>0.36722431153594148</v>
      </c>
      <c r="F1711" s="2">
        <v>16.747039999999998</v>
      </c>
      <c r="G1711" s="2">
        <v>16.744840000000003</v>
      </c>
      <c r="H1711" s="2">
        <v>16.895595</v>
      </c>
      <c r="I1711" s="2">
        <v>17.067231999999994</v>
      </c>
      <c r="J1711" s="2">
        <v>16.211591499999987</v>
      </c>
      <c r="K1711" s="17" t="s">
        <v>54</v>
      </c>
      <c r="L1711" s="17" t="s">
        <v>50</v>
      </c>
      <c r="M1711" s="17" t="s">
        <v>47</v>
      </c>
    </row>
    <row r="1712" spans="1:13" ht="13.5" x14ac:dyDescent="0.25">
      <c r="A1712" s="3">
        <v>44509</v>
      </c>
      <c r="B1712" s="2">
        <v>16.8017</v>
      </c>
      <c r="C1712" s="2">
        <v>45.603519848775626</v>
      </c>
      <c r="D1712" s="2">
        <v>2.6539428217340344E-2</v>
      </c>
      <c r="E1712" s="2">
        <v>0.36315292270942923</v>
      </c>
      <c r="F1712" s="2">
        <v>16.744859999999999</v>
      </c>
      <c r="G1712" s="2">
        <v>16.786360000000002</v>
      </c>
      <c r="H1712" s="2">
        <v>16.875934999999998</v>
      </c>
      <c r="I1712" s="2">
        <v>17.040795999999993</v>
      </c>
      <c r="J1712" s="2">
        <v>16.231124499999982</v>
      </c>
      <c r="K1712" s="17" t="s">
        <v>54</v>
      </c>
      <c r="L1712" s="17" t="s">
        <v>50</v>
      </c>
      <c r="M1712" s="17" t="s">
        <v>47</v>
      </c>
    </row>
    <row r="1713" spans="1:13" ht="13.5" x14ac:dyDescent="0.25">
      <c r="A1713" s="3">
        <v>44510</v>
      </c>
      <c r="B1713" s="2">
        <v>16.790700000000001</v>
      </c>
      <c r="C1713" s="2">
        <v>45.174543041694243</v>
      </c>
      <c r="D1713" s="2">
        <v>-6.304273643042535E-3</v>
      </c>
      <c r="E1713" s="2">
        <v>0.35309329417213253</v>
      </c>
      <c r="F1713" s="2">
        <v>16.771080000000001</v>
      </c>
      <c r="G1713" s="2">
        <v>16.799470000000003</v>
      </c>
      <c r="H1713" s="2">
        <v>16.857634999999998</v>
      </c>
      <c r="I1713" s="2">
        <v>17.023753999999993</v>
      </c>
      <c r="J1713" s="2">
        <v>16.251103999999984</v>
      </c>
      <c r="K1713" s="17" t="s">
        <v>48</v>
      </c>
      <c r="L1713" s="17" t="s">
        <v>50</v>
      </c>
      <c r="M1713" s="17" t="s">
        <v>51</v>
      </c>
    </row>
    <row r="1714" spans="1:13" ht="13.5" x14ac:dyDescent="0.25">
      <c r="A1714" s="3">
        <v>44511</v>
      </c>
      <c r="B1714" s="2">
        <v>16.790700000000001</v>
      </c>
      <c r="C1714" s="2">
        <v>45.174543041694243</v>
      </c>
      <c r="D1714" s="2">
        <v>6.8797693283748629E-3</v>
      </c>
      <c r="E1714" s="2">
        <v>0.34649716931966756</v>
      </c>
      <c r="F1714" s="2">
        <v>16.7973</v>
      </c>
      <c r="G1714" s="2">
        <v>16.786360000000002</v>
      </c>
      <c r="H1714" s="2">
        <v>16.83961</v>
      </c>
      <c r="I1714" s="2">
        <v>16.999063999999994</v>
      </c>
      <c r="J1714" s="2">
        <v>16.271836499999985</v>
      </c>
      <c r="K1714" s="17" t="s">
        <v>48</v>
      </c>
      <c r="L1714" s="17" t="s">
        <v>50</v>
      </c>
      <c r="M1714" s="17" t="s">
        <v>51</v>
      </c>
    </row>
    <row r="1715" spans="1:13" ht="13.5" x14ac:dyDescent="0.25">
      <c r="A1715" s="3">
        <v>44512</v>
      </c>
      <c r="B1715" s="2">
        <v>16.768899999999999</v>
      </c>
      <c r="C1715" s="2">
        <v>44.218510376546128</v>
      </c>
      <c r="D1715" s="2">
        <v>2.023957770394702E-2</v>
      </c>
      <c r="E1715" s="2">
        <v>0.34489825749424674</v>
      </c>
      <c r="F1715" s="2">
        <v>16.79074</v>
      </c>
      <c r="G1715" s="2">
        <v>16.771070000000002</v>
      </c>
      <c r="H1715" s="2">
        <v>16.820495000000001</v>
      </c>
      <c r="I1715" s="2">
        <v>16.988575999999995</v>
      </c>
      <c r="J1715" s="2">
        <v>16.292334499999985</v>
      </c>
      <c r="K1715" s="17" t="s">
        <v>54</v>
      </c>
      <c r="L1715" s="17" t="s">
        <v>50</v>
      </c>
      <c r="M1715" s="17" t="s">
        <v>47</v>
      </c>
    </row>
    <row r="1716" spans="1:13" ht="13.5" x14ac:dyDescent="0.25">
      <c r="A1716" s="3">
        <v>44515</v>
      </c>
      <c r="B1716" s="2">
        <v>16.757999999999999</v>
      </c>
      <c r="C1716" s="2">
        <v>43.720295445457126</v>
      </c>
      <c r="D1716" s="2">
        <v>1.79027942067016E-2</v>
      </c>
      <c r="E1716" s="2">
        <v>0.34973640617464369</v>
      </c>
      <c r="F1716" s="2">
        <v>16.782</v>
      </c>
      <c r="G1716" s="2">
        <v>16.764519999999997</v>
      </c>
      <c r="H1716" s="2">
        <v>16.800834999999999</v>
      </c>
      <c r="I1716" s="2">
        <v>16.978525999999999</v>
      </c>
      <c r="J1716" s="2">
        <v>16.312777999999984</v>
      </c>
      <c r="K1716" s="17" t="s">
        <v>54</v>
      </c>
      <c r="L1716" s="17" t="s">
        <v>50</v>
      </c>
      <c r="M1716" s="17" t="s">
        <v>47</v>
      </c>
    </row>
    <row r="1717" spans="1:13" ht="13.5" x14ac:dyDescent="0.25">
      <c r="A1717" s="3">
        <v>44516</v>
      </c>
      <c r="B1717" s="2">
        <v>16.752500000000001</v>
      </c>
      <c r="C1717" s="2">
        <v>43.45424395034906</v>
      </c>
      <c r="D1717" s="2">
        <v>1.5344883555506783E-2</v>
      </c>
      <c r="E1717" s="2">
        <v>0.36171570086820598</v>
      </c>
      <c r="F1717" s="2">
        <v>16.77216</v>
      </c>
      <c r="G1717" s="2">
        <v>16.758510000000001</v>
      </c>
      <c r="H1717" s="2">
        <v>16.781169999999999</v>
      </c>
      <c r="I1717" s="2">
        <v>16.968366</v>
      </c>
      <c r="J1717" s="2">
        <v>16.332716999999981</v>
      </c>
      <c r="K1717" s="17" t="s">
        <v>54</v>
      </c>
      <c r="L1717" s="17" t="s">
        <v>50</v>
      </c>
      <c r="M1717" s="17" t="s">
        <v>47</v>
      </c>
    </row>
    <row r="1718" spans="1:13" ht="13.5" x14ac:dyDescent="0.25">
      <c r="A1718" s="3">
        <v>44517</v>
      </c>
      <c r="B1718" s="2">
        <v>16.752500000000001</v>
      </c>
      <c r="C1718" s="2">
        <v>43.45424395034906</v>
      </c>
      <c r="D1718" s="2">
        <v>-9.6876092174298378E-3</v>
      </c>
      <c r="E1718" s="2">
        <v>0.37819864382342105</v>
      </c>
      <c r="F1718" s="2">
        <v>16.764519999999997</v>
      </c>
      <c r="G1718" s="2">
        <v>16.767800000000001</v>
      </c>
      <c r="H1718" s="2">
        <v>16.772155000000001</v>
      </c>
      <c r="I1718" s="2">
        <v>16.958205999999997</v>
      </c>
      <c r="J1718" s="2">
        <v>16.353734999999983</v>
      </c>
      <c r="K1718" s="17" t="s">
        <v>54</v>
      </c>
      <c r="L1718" s="17" t="s">
        <v>50</v>
      </c>
      <c r="M1718" s="17" t="s">
        <v>47</v>
      </c>
    </row>
    <row r="1719" spans="1:13" ht="13.5" x14ac:dyDescent="0.25">
      <c r="A1719" s="3">
        <v>44518</v>
      </c>
      <c r="B1719" s="2">
        <v>16.714300000000001</v>
      </c>
      <c r="C1719" s="2">
        <v>41.423748359544689</v>
      </c>
      <c r="D1719" s="2">
        <v>-2.7418620829074314E-2</v>
      </c>
      <c r="E1719" s="2">
        <v>0.39124420088726564</v>
      </c>
      <c r="F1719" s="2">
        <v>16.749239999999997</v>
      </c>
      <c r="G1719" s="2">
        <v>16.773270000000004</v>
      </c>
      <c r="H1719" s="2">
        <v>16.763964999999999</v>
      </c>
      <c r="I1719" s="2">
        <v>16.956567999999994</v>
      </c>
      <c r="J1719" s="2">
        <v>16.373583499999985</v>
      </c>
      <c r="K1719" s="17" t="s">
        <v>54</v>
      </c>
      <c r="L1719" s="17" t="s">
        <v>50</v>
      </c>
      <c r="M1719" s="17" t="s">
        <v>47</v>
      </c>
    </row>
    <row r="1720" spans="1:13" ht="13.5" x14ac:dyDescent="0.25">
      <c r="A1720" s="3">
        <v>44519</v>
      </c>
      <c r="B1720" s="2">
        <v>16.7088</v>
      </c>
      <c r="C1720" s="2">
        <v>41.125781457301372</v>
      </c>
      <c r="D1720" s="2">
        <v>-1.9352392082311098E-2</v>
      </c>
      <c r="E1720" s="2">
        <v>0.4018547194702381</v>
      </c>
      <c r="F1720" s="2">
        <v>16.737220000000001</v>
      </c>
      <c r="G1720" s="2">
        <v>16.76398</v>
      </c>
      <c r="H1720" s="2">
        <v>16.755500000000005</v>
      </c>
      <c r="I1720" s="2">
        <v>16.956457999999994</v>
      </c>
      <c r="J1720" s="2">
        <v>16.393404499999985</v>
      </c>
      <c r="K1720" s="17" t="s">
        <v>54</v>
      </c>
      <c r="L1720" s="17" t="s">
        <v>50</v>
      </c>
      <c r="M1720" s="17" t="s">
        <v>47</v>
      </c>
    </row>
    <row r="1721" spans="1:13" ht="13.5" x14ac:dyDescent="0.25">
      <c r="A1721" s="3">
        <v>44522</v>
      </c>
      <c r="B1721" s="2">
        <v>16.7088</v>
      </c>
      <c r="C1721" s="2">
        <v>41.125781457301372</v>
      </c>
      <c r="D1721" s="2">
        <v>-1.1753467655847061E-2</v>
      </c>
      <c r="E1721" s="2">
        <v>0.41172750077886627</v>
      </c>
      <c r="F1721" s="2">
        <v>16.72738</v>
      </c>
      <c r="G1721" s="2">
        <v>16.75469</v>
      </c>
      <c r="H1721" s="2">
        <v>16.749765000000004</v>
      </c>
      <c r="I1721" s="2">
        <v>16.955255999999999</v>
      </c>
      <c r="J1721" s="2">
        <v>16.413099999999982</v>
      </c>
      <c r="K1721" s="17" t="s">
        <v>54</v>
      </c>
      <c r="L1721" s="17" t="s">
        <v>50</v>
      </c>
      <c r="M1721" s="17" t="s">
        <v>47</v>
      </c>
    </row>
    <row r="1722" spans="1:13" ht="13.5" x14ac:dyDescent="0.25">
      <c r="A1722" s="3">
        <v>44523</v>
      </c>
      <c r="B1722" s="2">
        <v>16.7088</v>
      </c>
      <c r="C1722" s="2">
        <v>41.125781457301372</v>
      </c>
      <c r="D1722" s="2">
        <v>-4.6072622772115324E-3</v>
      </c>
      <c r="E1722" s="2">
        <v>0.41933993058590668</v>
      </c>
      <c r="F1722" s="2">
        <v>16.718640000000001</v>
      </c>
      <c r="G1722" s="2">
        <v>16.745399999999997</v>
      </c>
      <c r="H1722" s="2">
        <v>16.765880000000003</v>
      </c>
      <c r="I1722" s="2">
        <v>16.950775999999998</v>
      </c>
      <c r="J1722" s="2">
        <v>16.433547999999988</v>
      </c>
      <c r="K1722" s="17" t="s">
        <v>54</v>
      </c>
      <c r="L1722" s="17" t="s">
        <v>50</v>
      </c>
      <c r="M1722" s="17" t="s">
        <v>47</v>
      </c>
    </row>
    <row r="1723" spans="1:13" ht="13.5" x14ac:dyDescent="0.25">
      <c r="A1723" s="3">
        <v>44524</v>
      </c>
      <c r="B1723" s="2">
        <v>16.796199999999999</v>
      </c>
      <c r="C1723" s="2">
        <v>48.480900226443865</v>
      </c>
      <c r="D1723" s="2">
        <v>-6.0635713135859248E-3</v>
      </c>
      <c r="E1723" s="2">
        <v>0.42911401856027553</v>
      </c>
      <c r="F1723" s="2">
        <v>16.72738</v>
      </c>
      <c r="G1723" s="2">
        <v>16.745950000000001</v>
      </c>
      <c r="H1723" s="2">
        <v>16.77271</v>
      </c>
      <c r="I1723" s="2">
        <v>16.942036000000002</v>
      </c>
      <c r="J1723" s="2">
        <v>16.453805999999986</v>
      </c>
      <c r="K1723" s="17" t="s">
        <v>54</v>
      </c>
      <c r="L1723" s="17" t="s">
        <v>50</v>
      </c>
      <c r="M1723" s="17" t="s">
        <v>55</v>
      </c>
    </row>
    <row r="1724" spans="1:13" ht="13.5" x14ac:dyDescent="0.25">
      <c r="A1724" s="3">
        <v>44525</v>
      </c>
      <c r="B1724" s="2">
        <v>16.714300000000001</v>
      </c>
      <c r="C1724" s="2">
        <v>43.053074916968804</v>
      </c>
      <c r="D1724" s="2">
        <v>-1.131465045062896E-3</v>
      </c>
      <c r="E1724" s="2">
        <v>0.43211326426466051</v>
      </c>
      <c r="F1724" s="2">
        <v>16.72738</v>
      </c>
      <c r="G1724" s="2">
        <v>16.738309999999998</v>
      </c>
      <c r="H1724" s="2">
        <v>16.762335</v>
      </c>
      <c r="I1724" s="2">
        <v>16.932424000000001</v>
      </c>
      <c r="J1724" s="2">
        <v>16.473654499999988</v>
      </c>
      <c r="K1724" s="17" t="s">
        <v>54</v>
      </c>
      <c r="L1724" s="17" t="s">
        <v>50</v>
      </c>
      <c r="M1724" s="17" t="s">
        <v>50</v>
      </c>
    </row>
    <row r="1725" spans="1:13" ht="13.5" x14ac:dyDescent="0.25">
      <c r="A1725" s="3">
        <v>44526</v>
      </c>
      <c r="B1725" s="2">
        <v>16.6706</v>
      </c>
      <c r="C1725" s="2">
        <v>40.450736133104726</v>
      </c>
      <c r="D1725" s="2">
        <v>3.4994611202492365E-3</v>
      </c>
      <c r="E1725" s="2">
        <v>0.41486390019192598</v>
      </c>
      <c r="F1725" s="2">
        <v>16.719740000000002</v>
      </c>
      <c r="G1725" s="2">
        <v>16.728480000000001</v>
      </c>
      <c r="H1725" s="2">
        <v>16.749775</v>
      </c>
      <c r="I1725" s="2">
        <v>16.923904000000004</v>
      </c>
      <c r="J1725" s="2">
        <v>16.492280999999984</v>
      </c>
      <c r="K1725" s="17" t="s">
        <v>54</v>
      </c>
      <c r="L1725" s="17" t="s">
        <v>50</v>
      </c>
      <c r="M1725" s="17" t="s">
        <v>47</v>
      </c>
    </row>
    <row r="1726" spans="1:13" ht="13.5" x14ac:dyDescent="0.25">
      <c r="A1726" s="3">
        <v>44529</v>
      </c>
      <c r="B1726" s="2">
        <v>16.659600000000001</v>
      </c>
      <c r="C1726" s="2">
        <v>39.798621980105665</v>
      </c>
      <c r="D1726" s="2">
        <v>7.3459193851483917E-3</v>
      </c>
      <c r="E1726" s="2">
        <v>0.38516235101326057</v>
      </c>
      <c r="F1726" s="2">
        <v>16.709899999999998</v>
      </c>
      <c r="G1726" s="2">
        <v>16.718640000000001</v>
      </c>
      <c r="H1726" s="2">
        <v>16.741579999999999</v>
      </c>
      <c r="I1726" s="2">
        <v>16.917240000000003</v>
      </c>
      <c r="J1726" s="2">
        <v>16.508920999999983</v>
      </c>
      <c r="K1726" s="17" t="s">
        <v>54</v>
      </c>
      <c r="L1726" s="17" t="s">
        <v>50</v>
      </c>
      <c r="M1726" s="17" t="s">
        <v>47</v>
      </c>
    </row>
    <row r="1727" spans="1:13" ht="13.5" x14ac:dyDescent="0.25">
      <c r="A1727" s="3">
        <v>44530</v>
      </c>
      <c r="B1727" s="2">
        <v>16.659600000000001</v>
      </c>
      <c r="C1727" s="2">
        <v>39.798621980105658</v>
      </c>
      <c r="D1727" s="2">
        <v>1.0551025782032042E-2</v>
      </c>
      <c r="E1727" s="2">
        <v>0.33331657932967229</v>
      </c>
      <c r="F1727" s="2">
        <v>16.700060000000001</v>
      </c>
      <c r="G1727" s="2">
        <v>16.709350000000004</v>
      </c>
      <c r="H1727" s="2">
        <v>16.733930000000001</v>
      </c>
      <c r="I1727" s="2">
        <v>16.911776000000003</v>
      </c>
      <c r="J1727" s="2">
        <v>16.525234499999982</v>
      </c>
      <c r="K1727" s="17" t="s">
        <v>54</v>
      </c>
      <c r="L1727" s="17" t="s">
        <v>50</v>
      </c>
      <c r="M1727" s="17" t="s">
        <v>47</v>
      </c>
    </row>
    <row r="1728" spans="1:13" ht="13.5" x14ac:dyDescent="0.25">
      <c r="A1728" s="3">
        <v>44531</v>
      </c>
      <c r="B1728" s="2">
        <v>16.654199999999999</v>
      </c>
      <c r="C1728" s="2">
        <v>39.43665602856602</v>
      </c>
      <c r="D1728" s="2">
        <v>1.4400598876093795E-2</v>
      </c>
      <c r="E1728" s="2">
        <v>0.28795132042224209</v>
      </c>
      <c r="F1728" s="2">
        <v>16.671659999999999</v>
      </c>
      <c r="G1728" s="2">
        <v>16.699520000000003</v>
      </c>
      <c r="H1728" s="2">
        <v>16.73366</v>
      </c>
      <c r="I1728" s="2">
        <v>16.905112000000003</v>
      </c>
      <c r="J1728" s="2">
        <v>16.541019499999983</v>
      </c>
      <c r="K1728" s="17" t="s">
        <v>54</v>
      </c>
      <c r="L1728" s="17" t="s">
        <v>50</v>
      </c>
      <c r="M1728" s="17" t="s">
        <v>47</v>
      </c>
    </row>
    <row r="1729" spans="1:13" ht="13.5" x14ac:dyDescent="0.25">
      <c r="A1729" s="3">
        <v>44532</v>
      </c>
      <c r="B1729" s="2">
        <v>16.6159</v>
      </c>
      <c r="C1729" s="2">
        <v>36.874996699940944</v>
      </c>
      <c r="D1729" s="2">
        <v>1.5332878663450344E-2</v>
      </c>
      <c r="E1729" s="2">
        <v>0.25774341911684429</v>
      </c>
      <c r="F1729" s="2">
        <v>16.651980000000002</v>
      </c>
      <c r="G1729" s="2">
        <v>16.689680000000003</v>
      </c>
      <c r="H1729" s="2">
        <v>16.731475000000003</v>
      </c>
      <c r="I1729" s="2">
        <v>16.898774000000003</v>
      </c>
      <c r="J1729" s="2">
        <v>16.556637999999985</v>
      </c>
      <c r="K1729" s="17" t="s">
        <v>54</v>
      </c>
      <c r="L1729" s="17" t="s">
        <v>50</v>
      </c>
      <c r="M1729" s="17" t="s">
        <v>47</v>
      </c>
    </row>
    <row r="1730" spans="1:13" ht="13.5" x14ac:dyDescent="0.25">
      <c r="A1730" s="3">
        <v>44533</v>
      </c>
      <c r="B1730" s="2">
        <v>16.6159</v>
      </c>
      <c r="C1730" s="2">
        <v>36.874996699940944</v>
      </c>
      <c r="D1730" s="2">
        <v>1.6163777315501449E-2</v>
      </c>
      <c r="E1730" s="2">
        <v>0.23779092898288026</v>
      </c>
      <c r="F1730" s="2">
        <v>16.641039999999997</v>
      </c>
      <c r="G1730" s="2">
        <v>16.680390000000003</v>
      </c>
      <c r="H1730" s="2">
        <v>16.722185000000003</v>
      </c>
      <c r="I1730" s="2">
        <v>16.892984000000002</v>
      </c>
      <c r="J1730" s="2">
        <v>16.572005499999982</v>
      </c>
      <c r="K1730" s="17" t="s">
        <v>54</v>
      </c>
      <c r="L1730" s="17" t="s">
        <v>50</v>
      </c>
      <c r="M1730" s="17" t="s">
        <v>47</v>
      </c>
    </row>
    <row r="1731" spans="1:13" ht="13.5" x14ac:dyDescent="0.25">
      <c r="A1731" s="3">
        <v>44536</v>
      </c>
      <c r="B1731" s="2">
        <v>16.441199999999998</v>
      </c>
      <c r="C1731" s="2">
        <v>27.444410404481559</v>
      </c>
      <c r="D1731" s="2">
        <v>3.0629993896845065E-2</v>
      </c>
      <c r="E1731" s="2">
        <v>0.22579936059533803</v>
      </c>
      <c r="F1731" s="2">
        <v>16.597359999999998</v>
      </c>
      <c r="G1731" s="2">
        <v>16.65363</v>
      </c>
      <c r="H1731" s="2">
        <v>16.704160000000002</v>
      </c>
      <c r="I1731" s="2">
        <v>16.883152000000003</v>
      </c>
      <c r="J1731" s="2">
        <v>16.586474499999987</v>
      </c>
      <c r="K1731" s="17" t="s">
        <v>54</v>
      </c>
      <c r="L1731" s="17" t="s">
        <v>50</v>
      </c>
      <c r="M1731" s="17" t="s">
        <v>47</v>
      </c>
    </row>
    <row r="1732" spans="1:13" ht="13.5" x14ac:dyDescent="0.25">
      <c r="A1732" s="3">
        <v>44537</v>
      </c>
      <c r="B1732" s="2">
        <v>16.441199999999998</v>
      </c>
      <c r="C1732" s="2">
        <v>27.444410404481559</v>
      </c>
      <c r="D1732" s="2">
        <v>4.4664437156907155E-2</v>
      </c>
      <c r="E1732" s="2">
        <v>0.21845146216240335</v>
      </c>
      <c r="F1732" s="2">
        <v>16.553679999999996</v>
      </c>
      <c r="G1732" s="2">
        <v>16.626870000000004</v>
      </c>
      <c r="H1732" s="2">
        <v>16.686135</v>
      </c>
      <c r="I1732" s="2">
        <v>16.872228</v>
      </c>
      <c r="J1732" s="2">
        <v>16.600692499999987</v>
      </c>
      <c r="K1732" s="17" t="s">
        <v>54</v>
      </c>
      <c r="L1732" s="17" t="s">
        <v>50</v>
      </c>
      <c r="M1732" s="17" t="s">
        <v>47</v>
      </c>
    </row>
    <row r="1733" spans="1:13" ht="13.5" x14ac:dyDescent="0.25">
      <c r="A1733" s="3">
        <v>44538</v>
      </c>
      <c r="B1733" s="2">
        <v>16.386500000000002</v>
      </c>
      <c r="C1733" s="2">
        <v>25.112261300979782</v>
      </c>
      <c r="D1733" s="2">
        <v>7.5698665498475037E-2</v>
      </c>
      <c r="E1733" s="2">
        <v>0.21272899834898379</v>
      </c>
      <c r="F1733" s="2">
        <v>16.500139999999998</v>
      </c>
      <c r="G1733" s="2">
        <v>16.585900000000002</v>
      </c>
      <c r="H1733" s="2">
        <v>16.665925000000001</v>
      </c>
      <c r="I1733" s="2">
        <v>16.858134</v>
      </c>
      <c r="J1733" s="2">
        <v>16.614335999999987</v>
      </c>
      <c r="K1733" s="17" t="s">
        <v>54</v>
      </c>
      <c r="L1733" s="17" t="s">
        <v>50</v>
      </c>
      <c r="M1733" s="17" t="s">
        <v>47</v>
      </c>
    </row>
    <row r="1734" spans="1:13" ht="13.5" x14ac:dyDescent="0.25">
      <c r="A1734" s="3">
        <v>44539</v>
      </c>
      <c r="B1734" s="2">
        <v>16.386500000000002</v>
      </c>
      <c r="C1734" s="2">
        <v>25.112261300979782</v>
      </c>
      <c r="D1734" s="2">
        <v>9.121951487721347E-2</v>
      </c>
      <c r="E1734" s="2">
        <v>0.18633526887112281</v>
      </c>
      <c r="F1734" s="2">
        <v>16.454259999999998</v>
      </c>
      <c r="G1734" s="2">
        <v>16.55312</v>
      </c>
      <c r="H1734" s="2">
        <v>16.645715000000003</v>
      </c>
      <c r="I1734" s="2">
        <v>16.841746000000001</v>
      </c>
      <c r="J1734" s="2">
        <v>16.62802949999999</v>
      </c>
      <c r="K1734" s="17" t="s">
        <v>54</v>
      </c>
      <c r="L1734" s="17" t="s">
        <v>50</v>
      </c>
      <c r="M1734" s="17" t="s">
        <v>47</v>
      </c>
    </row>
    <row r="1735" spans="1:13" ht="13.5" x14ac:dyDescent="0.25">
      <c r="A1735" s="3">
        <v>44540</v>
      </c>
      <c r="B1735" s="2">
        <v>16.386500000000002</v>
      </c>
      <c r="C1735" s="2">
        <v>25.112261300979782</v>
      </c>
      <c r="D1735" s="2">
        <v>9.9352721485885809E-2</v>
      </c>
      <c r="E1735" s="2">
        <v>0.16440825723120614</v>
      </c>
      <c r="F1735" s="2">
        <v>16.408380000000001</v>
      </c>
      <c r="G1735" s="2">
        <v>16.524710000000002</v>
      </c>
      <c r="H1735" s="2">
        <v>16.626595000000002</v>
      </c>
      <c r="I1735" s="2">
        <v>16.825357999999998</v>
      </c>
      <c r="J1735" s="2">
        <v>16.642224999999986</v>
      </c>
      <c r="K1735" s="17" t="s">
        <v>54</v>
      </c>
      <c r="L1735" s="17" t="s">
        <v>50</v>
      </c>
      <c r="M1735" s="17" t="s">
        <v>47</v>
      </c>
    </row>
    <row r="1736" spans="1:13" ht="13.5" x14ac:dyDescent="0.25">
      <c r="A1736" s="3">
        <v>44543</v>
      </c>
      <c r="B1736" s="2">
        <v>16.5504</v>
      </c>
      <c r="C1736" s="2">
        <v>43.181436692177947</v>
      </c>
      <c r="D1736" s="2">
        <v>9.3997225564066866E-2</v>
      </c>
      <c r="E1736" s="2">
        <v>0.14586531491532723</v>
      </c>
      <c r="F1736" s="2">
        <v>16.430219999999998</v>
      </c>
      <c r="G1736" s="2">
        <v>16.51379</v>
      </c>
      <c r="H1736" s="2">
        <v>16.616215000000004</v>
      </c>
      <c r="I1736" s="2">
        <v>16.807879999999997</v>
      </c>
      <c r="J1736" s="2">
        <v>16.656988999999992</v>
      </c>
      <c r="K1736" s="17" t="s">
        <v>54</v>
      </c>
      <c r="L1736" s="17" t="s">
        <v>50</v>
      </c>
      <c r="M1736" s="17" t="s">
        <v>55</v>
      </c>
    </row>
    <row r="1737" spans="1:13" ht="13.5" x14ac:dyDescent="0.25">
      <c r="A1737" s="3">
        <v>44544</v>
      </c>
      <c r="B1737" s="2">
        <v>16.386500000000002</v>
      </c>
      <c r="C1737" s="2">
        <v>34.275231500283695</v>
      </c>
      <c r="D1737" s="2">
        <v>0.10211531593228074</v>
      </c>
      <c r="E1737" s="2">
        <v>0.1305764841036321</v>
      </c>
      <c r="F1737" s="2">
        <v>16.419280000000001</v>
      </c>
      <c r="G1737" s="2">
        <v>16.48648</v>
      </c>
      <c r="H1737" s="2">
        <v>16.597915000000008</v>
      </c>
      <c r="I1737" s="2">
        <v>16.787123999999991</v>
      </c>
      <c r="J1737" s="2">
        <v>16.671936999999989</v>
      </c>
      <c r="K1737" s="17" t="s">
        <v>54</v>
      </c>
      <c r="L1737" s="17" t="s">
        <v>50</v>
      </c>
      <c r="M1737" s="17" t="s">
        <v>47</v>
      </c>
    </row>
    <row r="1738" spans="1:13" ht="13.5" x14ac:dyDescent="0.25">
      <c r="A1738" s="3">
        <v>44545</v>
      </c>
      <c r="B1738" s="2">
        <v>16.605</v>
      </c>
      <c r="C1738" s="2">
        <v>49.290740238086009</v>
      </c>
      <c r="D1738" s="2">
        <v>9.3408232136070524E-2</v>
      </c>
      <c r="E1738" s="2">
        <v>0.1107399548035394</v>
      </c>
      <c r="F1738" s="2">
        <v>16.462980000000002</v>
      </c>
      <c r="G1738" s="2">
        <v>16.481559999999998</v>
      </c>
      <c r="H1738" s="2">
        <v>16.590540000000008</v>
      </c>
      <c r="I1738" s="2">
        <v>16.772921999999991</v>
      </c>
      <c r="J1738" s="2">
        <v>16.687024499999993</v>
      </c>
      <c r="K1738" s="17" t="s">
        <v>54</v>
      </c>
      <c r="L1738" s="17" t="s">
        <v>50</v>
      </c>
      <c r="M1738" s="17" t="s">
        <v>55</v>
      </c>
    </row>
    <row r="1739" spans="1:13" ht="13.5" x14ac:dyDescent="0.25">
      <c r="A1739" s="3">
        <v>44546</v>
      </c>
      <c r="B1739" s="2">
        <v>16.386500000000002</v>
      </c>
      <c r="C1739" s="2">
        <v>39.558092390095418</v>
      </c>
      <c r="D1739" s="2">
        <v>9.6375522812699899E-2</v>
      </c>
      <c r="E1739" s="2">
        <v>8.9695181936015028E-2</v>
      </c>
      <c r="F1739" s="2">
        <v>16.462980000000002</v>
      </c>
      <c r="G1739" s="2">
        <v>16.45862</v>
      </c>
      <c r="H1739" s="2">
        <v>16.574150000000007</v>
      </c>
      <c r="I1739" s="2">
        <v>16.758719999999993</v>
      </c>
      <c r="J1739" s="2">
        <v>16.70096899999999</v>
      </c>
      <c r="K1739" s="17" t="s">
        <v>54</v>
      </c>
      <c r="L1739" s="17" t="s">
        <v>50</v>
      </c>
      <c r="M1739" s="17" t="s">
        <v>50</v>
      </c>
    </row>
    <row r="1740" spans="1:13" ht="13.5" x14ac:dyDescent="0.25">
      <c r="A1740" s="3">
        <v>44550</v>
      </c>
      <c r="B1740" s="2">
        <v>16.386500000000002</v>
      </c>
      <c r="C1740" s="2">
        <v>39.558092390095418</v>
      </c>
      <c r="D1740" s="2">
        <v>0.10021627165834701</v>
      </c>
      <c r="E1740" s="2">
        <v>7.249341217498223E-2</v>
      </c>
      <c r="F1740" s="2">
        <v>16.462979999999998</v>
      </c>
      <c r="G1740" s="2">
        <v>16.435680000000001</v>
      </c>
      <c r="H1740" s="2">
        <v>16.558035000000007</v>
      </c>
      <c r="I1740" s="2">
        <v>16.74233199999999</v>
      </c>
      <c r="J1740" s="2">
        <v>16.714913499999991</v>
      </c>
      <c r="K1740" s="17" t="s">
        <v>54</v>
      </c>
      <c r="L1740" s="17" t="s">
        <v>50</v>
      </c>
      <c r="M1740" s="17" t="s">
        <v>50</v>
      </c>
    </row>
    <row r="1741" spans="1:13" ht="13.5" x14ac:dyDescent="0.25">
      <c r="A1741" s="3">
        <v>44551</v>
      </c>
      <c r="B1741" s="2">
        <v>16.9328</v>
      </c>
      <c r="C1741" s="2">
        <v>61.564441278835211</v>
      </c>
      <c r="D1741" s="2">
        <v>3.7353994866094808E-2</v>
      </c>
      <c r="E1741" s="2">
        <v>5.0645085483155189E-2</v>
      </c>
      <c r="F1741" s="2">
        <v>16.539459999999998</v>
      </c>
      <c r="G1741" s="2">
        <v>16.484840000000002</v>
      </c>
      <c r="H1741" s="2">
        <v>16.569235000000003</v>
      </c>
      <c r="I1741" s="2">
        <v>16.736869999999993</v>
      </c>
      <c r="J1741" s="2">
        <v>16.731790499999992</v>
      </c>
      <c r="K1741" s="17" t="s">
        <v>54</v>
      </c>
      <c r="L1741" s="17" t="s">
        <v>50</v>
      </c>
      <c r="M1741" s="17" t="s">
        <v>55</v>
      </c>
    </row>
    <row r="1742" spans="1:13" ht="13.5" x14ac:dyDescent="0.25">
      <c r="A1742" s="3">
        <v>44552</v>
      </c>
      <c r="B1742" s="2">
        <v>16.523099999999999</v>
      </c>
      <c r="C1742" s="2">
        <v>47.574808193165723</v>
      </c>
      <c r="D1742" s="2">
        <v>1.242310569990579E-2</v>
      </c>
      <c r="E1742" s="2">
        <v>9.2753075604698823E-3</v>
      </c>
      <c r="F1742" s="2">
        <v>16.566780000000001</v>
      </c>
      <c r="G1742" s="2">
        <v>16.493029999999997</v>
      </c>
      <c r="H1742" s="2">
        <v>16.559950000000004</v>
      </c>
      <c r="I1742" s="2">
        <v>16.72343399999999</v>
      </c>
      <c r="J1742" s="2">
        <v>16.745916499999993</v>
      </c>
      <c r="K1742" s="17" t="s">
        <v>54</v>
      </c>
      <c r="L1742" s="17" t="s">
        <v>50</v>
      </c>
      <c r="M1742" s="17" t="s">
        <v>55</v>
      </c>
    </row>
    <row r="1743" spans="1:13" ht="13.5" x14ac:dyDescent="0.25">
      <c r="A1743" s="3">
        <v>44553</v>
      </c>
      <c r="B1743" s="2">
        <v>16.659600000000001</v>
      </c>
      <c r="C1743" s="2">
        <v>51.52691281359332</v>
      </c>
      <c r="D1743" s="2">
        <v>-2.6711045136281086E-2</v>
      </c>
      <c r="E1743" s="2">
        <v>-7.8122549003411937E-2</v>
      </c>
      <c r="F1743" s="2">
        <v>16.5777</v>
      </c>
      <c r="G1743" s="2">
        <v>16.520340000000001</v>
      </c>
      <c r="H1743" s="2">
        <v>16.55312</v>
      </c>
      <c r="I1743" s="2">
        <v>16.713491999999988</v>
      </c>
      <c r="J1743" s="2">
        <v>16.76087549999999</v>
      </c>
      <c r="K1743" s="17" t="s">
        <v>54</v>
      </c>
      <c r="L1743" s="17" t="s">
        <v>50</v>
      </c>
      <c r="M1743" s="17" t="s">
        <v>55</v>
      </c>
    </row>
    <row r="1744" spans="1:13" ht="13.5" x14ac:dyDescent="0.25">
      <c r="A1744" s="3">
        <v>44554</v>
      </c>
      <c r="B1744" s="2">
        <v>16.654199999999999</v>
      </c>
      <c r="C1744" s="2">
        <v>51.361953920645895</v>
      </c>
      <c r="D1744" s="2">
        <v>-5.9779555960801645E-2</v>
      </c>
      <c r="E1744" s="2">
        <v>-0.17586661269289283</v>
      </c>
      <c r="F1744" s="2">
        <v>16.631239999999998</v>
      </c>
      <c r="G1744" s="2">
        <v>16.547110000000004</v>
      </c>
      <c r="H1744" s="2">
        <v>16.550115000000002</v>
      </c>
      <c r="I1744" s="2">
        <v>16.703551999999988</v>
      </c>
      <c r="J1744" s="2">
        <v>16.776308999999991</v>
      </c>
      <c r="K1744" s="17" t="s">
        <v>48</v>
      </c>
      <c r="L1744" s="17" t="s">
        <v>50</v>
      </c>
      <c r="M1744" s="17" t="s">
        <v>51</v>
      </c>
    </row>
    <row r="1745" spans="1:13" ht="13.5" x14ac:dyDescent="0.25">
      <c r="A1745" s="3">
        <v>44557</v>
      </c>
      <c r="B1745" s="2">
        <v>16.659600000000001</v>
      </c>
      <c r="C1745" s="2">
        <v>51.529065938288504</v>
      </c>
      <c r="D1745" s="2">
        <v>-8.8457397137155169E-2</v>
      </c>
      <c r="E1745" s="2">
        <v>-0.29159774619887235</v>
      </c>
      <c r="F1745" s="2">
        <v>16.685859999999998</v>
      </c>
      <c r="G1745" s="2">
        <v>16.57442</v>
      </c>
      <c r="H1745" s="2">
        <v>16.549565000000005</v>
      </c>
      <c r="I1745" s="2">
        <v>16.693719999999988</v>
      </c>
      <c r="J1745" s="2">
        <v>16.791367999999991</v>
      </c>
      <c r="K1745" s="17" t="s">
        <v>48</v>
      </c>
      <c r="L1745" s="17" t="s">
        <v>50</v>
      </c>
      <c r="M1745" s="17" t="s">
        <v>51</v>
      </c>
    </row>
    <row r="1746" spans="1:13" ht="13.5" x14ac:dyDescent="0.25">
      <c r="A1746" s="3">
        <v>44558</v>
      </c>
      <c r="B1746" s="2">
        <v>16.659600000000001</v>
      </c>
      <c r="C1746" s="2">
        <v>51.529065938288504</v>
      </c>
      <c r="D1746" s="2">
        <v>-8.7814595812222507E-2</v>
      </c>
      <c r="E1746" s="2">
        <v>-0.42088051590473907</v>
      </c>
      <c r="F1746" s="2">
        <v>16.631219999999999</v>
      </c>
      <c r="G1746" s="2">
        <v>16.585340000000002</v>
      </c>
      <c r="H1746" s="2">
        <v>16.549565000000005</v>
      </c>
      <c r="I1746" s="2">
        <v>16.683887999999989</v>
      </c>
      <c r="J1746" s="2">
        <v>16.804394999999992</v>
      </c>
      <c r="K1746" s="17" t="s">
        <v>48</v>
      </c>
      <c r="L1746" s="17" t="s">
        <v>50</v>
      </c>
      <c r="M1746" s="17" t="s">
        <v>53</v>
      </c>
    </row>
    <row r="1747" spans="1:13" ht="13.5" x14ac:dyDescent="0.25">
      <c r="A1747" s="3">
        <v>44559</v>
      </c>
      <c r="B1747" s="2">
        <v>16.386500000000002</v>
      </c>
      <c r="C1747" s="2">
        <v>42.886387823587597</v>
      </c>
      <c r="D1747" s="2">
        <v>-9.2540439836138688E-2</v>
      </c>
      <c r="E1747" s="2">
        <v>-0.55626497389739682</v>
      </c>
      <c r="F1747" s="2">
        <v>16.603899999999999</v>
      </c>
      <c r="G1747" s="2">
        <v>16.585340000000002</v>
      </c>
      <c r="H1747" s="2">
        <v>16.535910000000005</v>
      </c>
      <c r="I1747" s="2">
        <v>16.668701999999989</v>
      </c>
      <c r="J1747" s="2">
        <v>16.81557999999999</v>
      </c>
      <c r="K1747" s="17" t="s">
        <v>54</v>
      </c>
      <c r="L1747" s="17" t="s">
        <v>50</v>
      </c>
      <c r="M1747" s="17" t="s">
        <v>47</v>
      </c>
    </row>
    <row r="1748" spans="1:13" ht="13.5" x14ac:dyDescent="0.25">
      <c r="A1748" s="3">
        <v>44560</v>
      </c>
      <c r="B1748" s="2">
        <v>16.605</v>
      </c>
      <c r="C1748" s="2">
        <v>50.097943148270112</v>
      </c>
      <c r="D1748" s="2">
        <v>-7.775823284819694E-2</v>
      </c>
      <c r="E1748" s="2">
        <v>-0.68950665530005806</v>
      </c>
      <c r="F1748" s="2">
        <v>16.592980000000001</v>
      </c>
      <c r="G1748" s="2">
        <v>16.585340000000002</v>
      </c>
      <c r="H1748" s="2">
        <v>16.533450000000006</v>
      </c>
      <c r="I1748" s="2">
        <v>16.662145999999989</v>
      </c>
      <c r="J1748" s="2">
        <v>16.827857499999993</v>
      </c>
      <c r="K1748" s="17" t="s">
        <v>54</v>
      </c>
      <c r="L1748" s="17" t="s">
        <v>50</v>
      </c>
      <c r="M1748" s="17" t="s">
        <v>47</v>
      </c>
    </row>
    <row r="1749" spans="1:13" ht="13.5" x14ac:dyDescent="0.25">
      <c r="A1749" s="3">
        <v>44561</v>
      </c>
      <c r="B1749" s="2">
        <v>16.605</v>
      </c>
      <c r="C1749" s="2">
        <v>50.097943148270105</v>
      </c>
      <c r="D1749" s="2">
        <v>-9.8905982554533978E-2</v>
      </c>
      <c r="E1749" s="2">
        <v>-0.81812456715329329</v>
      </c>
      <c r="F1749" s="2">
        <v>16.583140000000004</v>
      </c>
      <c r="G1749" s="2">
        <v>16.607189999999996</v>
      </c>
      <c r="H1749" s="2">
        <v>16.532905000000007</v>
      </c>
      <c r="I1749" s="2">
        <v>16.656683999999988</v>
      </c>
      <c r="J1749" s="2">
        <v>16.839382499999992</v>
      </c>
      <c r="K1749" s="17" t="s">
        <v>54</v>
      </c>
      <c r="L1749" s="17" t="s">
        <v>50</v>
      </c>
      <c r="M1749" s="17" t="s">
        <v>47</v>
      </c>
    </row>
    <row r="1750" spans="1:13" ht="13.5" x14ac:dyDescent="0.25">
      <c r="A1750" s="3">
        <v>44564</v>
      </c>
      <c r="B1750" s="2">
        <v>16.5504</v>
      </c>
      <c r="C1750" s="2">
        <v>48.329417194669169</v>
      </c>
      <c r="D1750" s="2">
        <v>-0.11279318266571181</v>
      </c>
      <c r="E1750" s="2">
        <v>-0.93770333788773708</v>
      </c>
      <c r="F1750" s="2">
        <v>16.561299999999999</v>
      </c>
      <c r="G1750" s="2">
        <v>16.623579999999997</v>
      </c>
      <c r="H1750" s="2">
        <v>16.529630000000004</v>
      </c>
      <c r="I1750" s="2">
        <v>16.650129999999994</v>
      </c>
      <c r="J1750" s="2">
        <v>16.849806499999996</v>
      </c>
      <c r="K1750" s="17" t="s">
        <v>54</v>
      </c>
      <c r="L1750" s="17" t="s">
        <v>50</v>
      </c>
      <c r="M1750" s="17" t="s">
        <v>47</v>
      </c>
    </row>
    <row r="1751" spans="1:13" ht="13.5" x14ac:dyDescent="0.25">
      <c r="A1751" s="3">
        <v>44565</v>
      </c>
      <c r="B1751" s="2">
        <v>16.5504</v>
      </c>
      <c r="C1751" s="2">
        <v>48.329417194669169</v>
      </c>
      <c r="D1751" s="2">
        <v>-4.0209727679702212E-2</v>
      </c>
      <c r="E1751" s="2">
        <v>-1.0422981111921024</v>
      </c>
      <c r="F1751" s="2">
        <v>16.539459999999998</v>
      </c>
      <c r="G1751" s="2">
        <v>16.585339999999999</v>
      </c>
      <c r="H1751" s="2">
        <v>16.535090000000007</v>
      </c>
      <c r="I1751" s="2">
        <v>16.644667999999989</v>
      </c>
      <c r="J1751" s="2">
        <v>16.860305499999996</v>
      </c>
      <c r="K1751" s="17" t="s">
        <v>54</v>
      </c>
      <c r="L1751" s="17" t="s">
        <v>50</v>
      </c>
      <c r="M1751" s="17" t="s">
        <v>47</v>
      </c>
    </row>
    <row r="1752" spans="1:13" ht="13.5" x14ac:dyDescent="0.25">
      <c r="A1752" s="3">
        <v>44566</v>
      </c>
      <c r="B1752" s="2">
        <v>16.5504</v>
      </c>
      <c r="C1752" s="2">
        <v>48.329417194669162</v>
      </c>
      <c r="D1752" s="2">
        <v>-4.1557052375228665E-2</v>
      </c>
      <c r="E1752" s="2">
        <v>-1.0936545319256084</v>
      </c>
      <c r="F1752" s="2">
        <v>16.572240000000001</v>
      </c>
      <c r="G1752" s="2">
        <v>16.588069999999998</v>
      </c>
      <c r="H1752" s="2">
        <v>16.540550000000007</v>
      </c>
      <c r="I1752" s="2">
        <v>16.64794599999999</v>
      </c>
      <c r="J1752" s="2">
        <v>16.870804499999995</v>
      </c>
      <c r="K1752" s="17" t="s">
        <v>48</v>
      </c>
      <c r="L1752" s="17" t="s">
        <v>50</v>
      </c>
      <c r="M1752" s="17" t="s">
        <v>51</v>
      </c>
    </row>
    <row r="1753" spans="1:13" ht="13.5" x14ac:dyDescent="0.25">
      <c r="A1753" s="3">
        <v>44567</v>
      </c>
      <c r="B1753" s="2">
        <v>16.4466</v>
      </c>
      <c r="C1753" s="2">
        <v>44.59171672280246</v>
      </c>
      <c r="D1753" s="2">
        <v>-1.3761286226419145E-2</v>
      </c>
      <c r="E1753" s="2">
        <v>-1.0686066240761343</v>
      </c>
      <c r="F1753" s="2">
        <v>16.540559999999999</v>
      </c>
      <c r="G1753" s="2">
        <v>16.566769999999998</v>
      </c>
      <c r="H1753" s="2">
        <v>16.543555000000005</v>
      </c>
      <c r="I1753" s="2">
        <v>16.643685999999992</v>
      </c>
      <c r="J1753" s="2">
        <v>16.882942</v>
      </c>
      <c r="K1753" s="17" t="s">
        <v>54</v>
      </c>
      <c r="L1753" s="17" t="s">
        <v>50</v>
      </c>
      <c r="M1753" s="17" t="s">
        <v>47</v>
      </c>
    </row>
    <row r="1754" spans="1:13" ht="13.5" x14ac:dyDescent="0.25">
      <c r="A1754" s="3">
        <v>44568</v>
      </c>
      <c r="B1754" s="2">
        <v>16.9328</v>
      </c>
      <c r="C1754" s="2">
        <v>60.141289623601153</v>
      </c>
      <c r="D1754" s="2">
        <v>-2.6245386409247118E-2</v>
      </c>
      <c r="E1754" s="2">
        <v>-1.0168477302349619</v>
      </c>
      <c r="F1754" s="2">
        <v>16.606120000000001</v>
      </c>
      <c r="G1754" s="2">
        <v>16.594630000000002</v>
      </c>
      <c r="H1754" s="2">
        <v>16.570870000000006</v>
      </c>
      <c r="I1754" s="2">
        <v>16.643905999999994</v>
      </c>
      <c r="J1754" s="2">
        <v>16.896607499999998</v>
      </c>
      <c r="K1754" s="17" t="s">
        <v>54</v>
      </c>
      <c r="L1754" s="17" t="s">
        <v>50</v>
      </c>
      <c r="M1754" s="17" t="s">
        <v>55</v>
      </c>
    </row>
    <row r="1755" spans="1:13" ht="13.5" x14ac:dyDescent="0.25">
      <c r="A1755" s="3">
        <v>44571</v>
      </c>
      <c r="B1755" s="2">
        <v>16.9328</v>
      </c>
      <c r="C1755" s="2">
        <v>60.14128962360116</v>
      </c>
      <c r="D1755" s="2">
        <v>-3.8071443402525773E-2</v>
      </c>
      <c r="E1755" s="2">
        <v>-0.93254054164825129</v>
      </c>
      <c r="F1755" s="2">
        <v>16.682600000000001</v>
      </c>
      <c r="G1755" s="2">
        <v>16.621949999999998</v>
      </c>
      <c r="H1755" s="2">
        <v>16.598185000000001</v>
      </c>
      <c r="I1755" s="2">
        <v>16.644125999999993</v>
      </c>
      <c r="J1755" s="2">
        <v>16.910272999999997</v>
      </c>
      <c r="K1755" s="17" t="s">
        <v>48</v>
      </c>
      <c r="L1755" s="17" t="s">
        <v>50</v>
      </c>
      <c r="M1755" s="17" t="s">
        <v>51</v>
      </c>
    </row>
    <row r="1756" spans="1:13" ht="13.5" x14ac:dyDescent="0.25">
      <c r="A1756" s="3">
        <v>44572</v>
      </c>
      <c r="B1756" s="2">
        <v>16.9328</v>
      </c>
      <c r="C1756" s="2">
        <v>60.14128962360116</v>
      </c>
      <c r="D1756" s="2">
        <v>-5.0016400381274195E-2</v>
      </c>
      <c r="E1756" s="2">
        <v>-0.82548188580415682</v>
      </c>
      <c r="F1756" s="2">
        <v>16.759080000000001</v>
      </c>
      <c r="G1756" s="2">
        <v>16.649269999999994</v>
      </c>
      <c r="H1756" s="2">
        <v>16.617304999999998</v>
      </c>
      <c r="I1756" s="2">
        <v>16.646311999999995</v>
      </c>
      <c r="J1756" s="2">
        <v>16.919723999999999</v>
      </c>
      <c r="K1756" s="17" t="s">
        <v>48</v>
      </c>
      <c r="L1756" s="17" t="s">
        <v>50</v>
      </c>
      <c r="M1756" s="17" t="s">
        <v>51</v>
      </c>
    </row>
    <row r="1757" spans="1:13" ht="13.5" x14ac:dyDescent="0.25">
      <c r="A1757" s="3">
        <v>44573</v>
      </c>
      <c r="B1757" s="2">
        <v>16.9328</v>
      </c>
      <c r="C1757" s="2">
        <v>60.141289623601153</v>
      </c>
      <c r="D1757" s="2">
        <v>-0.10393377236882984</v>
      </c>
      <c r="E1757" s="2">
        <v>-0.71317425834257953</v>
      </c>
      <c r="F1757" s="2">
        <v>16.835560000000001</v>
      </c>
      <c r="G1757" s="2">
        <v>16.703899999999997</v>
      </c>
      <c r="H1757" s="2">
        <v>16.644619999999996</v>
      </c>
      <c r="I1757" s="2">
        <v>16.648715999999997</v>
      </c>
      <c r="J1757" s="2">
        <v>16.925361499999998</v>
      </c>
      <c r="K1757" s="17" t="s">
        <v>48</v>
      </c>
      <c r="L1757" s="17" t="s">
        <v>50</v>
      </c>
      <c r="M1757" s="17" t="s">
        <v>51</v>
      </c>
    </row>
    <row r="1758" spans="1:13" ht="13.5" x14ac:dyDescent="0.25">
      <c r="A1758" s="3">
        <v>44574</v>
      </c>
      <c r="B1758" s="2">
        <v>17.118500000000001</v>
      </c>
      <c r="C1758" s="2">
        <v>65.163692715022449</v>
      </c>
      <c r="D1758" s="2">
        <v>-0.13135810914119972</v>
      </c>
      <c r="E1758" s="2">
        <v>-0.62237952883761938</v>
      </c>
      <c r="F1758" s="2">
        <v>16.969940000000001</v>
      </c>
      <c r="G1758" s="2">
        <v>16.755249999999997</v>
      </c>
      <c r="H1758" s="2">
        <v>16.670294999999996</v>
      </c>
      <c r="I1758" s="2">
        <v>16.657893999999999</v>
      </c>
      <c r="J1758" s="2">
        <v>16.928414999999998</v>
      </c>
      <c r="K1758" s="17" t="s">
        <v>48</v>
      </c>
      <c r="L1758" s="17" t="s">
        <v>50</v>
      </c>
      <c r="M1758" s="17" t="s">
        <v>51</v>
      </c>
    </row>
    <row r="1759" spans="1:13" ht="13.5" x14ac:dyDescent="0.25">
      <c r="A1759" s="3">
        <v>44575</v>
      </c>
      <c r="B1759" s="2">
        <v>16.9328</v>
      </c>
      <c r="C1759" s="2">
        <v>57.377666085413132</v>
      </c>
      <c r="D1759" s="2">
        <v>-0.14344375066779946</v>
      </c>
      <c r="E1759" s="2">
        <v>-0.54603903565823431</v>
      </c>
      <c r="F1759" s="2">
        <v>16.969940000000001</v>
      </c>
      <c r="G1759" s="2">
        <v>16.788030000000003</v>
      </c>
      <c r="H1759" s="2">
        <v>16.697609999999994</v>
      </c>
      <c r="I1759" s="2">
        <v>16.663358000000002</v>
      </c>
      <c r="J1759" s="2">
        <v>16.934278499999994</v>
      </c>
      <c r="K1759" s="17" t="s">
        <v>48</v>
      </c>
      <c r="L1759" s="17" t="s">
        <v>50</v>
      </c>
      <c r="M1759" s="17" t="s">
        <v>50</v>
      </c>
    </row>
    <row r="1760" spans="1:13" ht="13.5" x14ac:dyDescent="0.25">
      <c r="A1760" s="3">
        <v>44578</v>
      </c>
      <c r="B1760" s="2">
        <v>17.2605</v>
      </c>
      <c r="C1760" s="2">
        <v>65.264948118589302</v>
      </c>
      <c r="D1760" s="2">
        <v>-0.18768755812405047</v>
      </c>
      <c r="E1760" s="2">
        <v>-0.48691724856887952</v>
      </c>
      <c r="F1760" s="2">
        <v>17.03548</v>
      </c>
      <c r="G1760" s="2">
        <v>16.85904</v>
      </c>
      <c r="H1760" s="2">
        <v>16.741309999999991</v>
      </c>
      <c r="I1760" s="2">
        <v>16.672533999999999</v>
      </c>
      <c r="J1760" s="2">
        <v>16.940299999999993</v>
      </c>
      <c r="K1760" s="17" t="s">
        <v>48</v>
      </c>
      <c r="L1760" s="17" t="s">
        <v>50</v>
      </c>
      <c r="M1760" s="17" t="s">
        <v>51</v>
      </c>
    </row>
    <row r="1761" spans="1:13" ht="13.5" x14ac:dyDescent="0.25">
      <c r="A1761" s="3">
        <v>44579</v>
      </c>
      <c r="B1761" s="2">
        <v>17.2605</v>
      </c>
      <c r="C1761" s="2">
        <v>65.264948118589302</v>
      </c>
      <c r="D1761" s="2">
        <v>-0.2283049279758238</v>
      </c>
      <c r="E1761" s="2">
        <v>-0.43634458519290242</v>
      </c>
      <c r="F1761" s="2">
        <v>17.101019999999998</v>
      </c>
      <c r="G1761" s="2">
        <v>16.930050000000001</v>
      </c>
      <c r="H1761" s="2">
        <v>16.757694999999991</v>
      </c>
      <c r="I1761" s="2">
        <v>16.681709999999999</v>
      </c>
      <c r="J1761" s="2">
        <v>16.945092499999998</v>
      </c>
      <c r="K1761" s="17" t="s">
        <v>48</v>
      </c>
      <c r="L1761" s="17" t="s">
        <v>50</v>
      </c>
      <c r="M1761" s="17" t="s">
        <v>51</v>
      </c>
    </row>
    <row r="1762" spans="1:13" ht="13.5" x14ac:dyDescent="0.25">
      <c r="A1762" s="3">
        <v>44580</v>
      </c>
      <c r="B1762" s="2">
        <v>17.478999999999999</v>
      </c>
      <c r="C1762" s="2">
        <v>69.613241902563431</v>
      </c>
      <c r="D1762" s="2">
        <v>-0.28180338095968338</v>
      </c>
      <c r="E1762" s="2">
        <v>-0.39831741627534945</v>
      </c>
      <c r="F1762" s="2">
        <v>17.210259999999998</v>
      </c>
      <c r="G1762" s="2">
        <v>17.022910000000003</v>
      </c>
      <c r="H1762" s="2">
        <v>16.805489999999992</v>
      </c>
      <c r="I1762" s="2">
        <v>16.695256000000001</v>
      </c>
      <c r="J1762" s="2">
        <v>16.950951999999994</v>
      </c>
      <c r="K1762" s="17" t="s">
        <v>48</v>
      </c>
      <c r="L1762" s="17" t="s">
        <v>50</v>
      </c>
      <c r="M1762" s="17" t="s">
        <v>51</v>
      </c>
    </row>
    <row r="1763" spans="1:13" ht="13.5" x14ac:dyDescent="0.25">
      <c r="A1763" s="3">
        <v>44581</v>
      </c>
      <c r="B1763" s="2">
        <v>17.478999999999999</v>
      </c>
      <c r="C1763" s="2">
        <v>69.613241902563431</v>
      </c>
      <c r="D1763" s="2">
        <v>-0.34705825573666971</v>
      </c>
      <c r="E1763" s="2">
        <v>-0.36701929224644558</v>
      </c>
      <c r="F1763" s="2">
        <v>17.282360000000001</v>
      </c>
      <c r="G1763" s="2">
        <v>17.126150000000003</v>
      </c>
      <c r="H1763" s="2">
        <v>16.846459999999997</v>
      </c>
      <c r="I1763" s="2">
        <v>16.709022000000004</v>
      </c>
      <c r="J1763" s="2">
        <v>16.957087499999997</v>
      </c>
      <c r="K1763" s="17" t="s">
        <v>54</v>
      </c>
      <c r="L1763" s="17" t="s">
        <v>50</v>
      </c>
      <c r="M1763" s="17" t="s">
        <v>55</v>
      </c>
    </row>
    <row r="1764" spans="1:13" ht="13.5" x14ac:dyDescent="0.25">
      <c r="A1764" s="3">
        <v>44582</v>
      </c>
      <c r="B1764" s="2">
        <v>17.752099999999999</v>
      </c>
      <c r="C1764" s="2">
        <v>74.280420463539684</v>
      </c>
      <c r="D1764" s="2">
        <v>-0.35142366183560014</v>
      </c>
      <c r="E1764" s="2">
        <v>-0.34789740731679464</v>
      </c>
      <c r="F1764" s="2">
        <v>17.44622</v>
      </c>
      <c r="G1764" s="2">
        <v>17.208079999999995</v>
      </c>
      <c r="H1764" s="2">
        <v>16.901354999999995</v>
      </c>
      <c r="I1764" s="2">
        <v>16.728250000000006</v>
      </c>
      <c r="J1764" s="2">
        <v>16.964437999999998</v>
      </c>
      <c r="K1764" s="17" t="s">
        <v>48</v>
      </c>
      <c r="L1764" s="17" t="s">
        <v>50</v>
      </c>
      <c r="M1764" s="17" t="s">
        <v>51</v>
      </c>
    </row>
    <row r="1765" spans="1:13" ht="13.5" x14ac:dyDescent="0.25">
      <c r="A1765" s="3">
        <v>44585</v>
      </c>
      <c r="B1765" s="2">
        <v>17.478999999999999</v>
      </c>
      <c r="C1765" s="2">
        <v>63.737732747396521</v>
      </c>
      <c r="D1765" s="2">
        <v>-0.33994614625116526</v>
      </c>
      <c r="E1765" s="2">
        <v>-0.34553522996175268</v>
      </c>
      <c r="F1765" s="2">
        <v>17.489919999999998</v>
      </c>
      <c r="G1765" s="2">
        <v>17.262700000000002</v>
      </c>
      <c r="H1765" s="2">
        <v>16.942324999999997</v>
      </c>
      <c r="I1765" s="2">
        <v>16.742452000000007</v>
      </c>
      <c r="J1765" s="2">
        <v>16.970347999999994</v>
      </c>
      <c r="K1765" s="17" t="s">
        <v>48</v>
      </c>
      <c r="L1765" s="17" t="s">
        <v>50</v>
      </c>
      <c r="M1765" s="17" t="s">
        <v>51</v>
      </c>
    </row>
    <row r="1766" spans="1:13" ht="13.5" x14ac:dyDescent="0.25">
      <c r="A1766" s="3">
        <v>44586</v>
      </c>
      <c r="B1766" s="2">
        <v>17.752099999999999</v>
      </c>
      <c r="C1766" s="2">
        <v>68.545509828544283</v>
      </c>
      <c r="D1766" s="2">
        <v>-0.35353389163371673</v>
      </c>
      <c r="E1766" s="2">
        <v>-0.3453479003154783</v>
      </c>
      <c r="F1766" s="2">
        <v>17.588239999999999</v>
      </c>
      <c r="G1766" s="2">
        <v>17.344629999999995</v>
      </c>
      <c r="H1766" s="2">
        <v>16.996949999999995</v>
      </c>
      <c r="I1766" s="2">
        <v>16.76233400000001</v>
      </c>
      <c r="J1766" s="2">
        <v>16.976820499999995</v>
      </c>
      <c r="K1766" s="17" t="s">
        <v>48</v>
      </c>
      <c r="L1766" s="17" t="s">
        <v>50</v>
      </c>
      <c r="M1766" s="17" t="s">
        <v>51</v>
      </c>
    </row>
    <row r="1767" spans="1:13" ht="13.5" x14ac:dyDescent="0.25">
      <c r="A1767" s="3">
        <v>44587</v>
      </c>
      <c r="B1767" s="2">
        <v>17.588200000000001</v>
      </c>
      <c r="C1767" s="2">
        <v>63.135421112235427</v>
      </c>
      <c r="D1767" s="2">
        <v>-0.3573466962310583</v>
      </c>
      <c r="E1767" s="2">
        <v>-0.34979121181213257</v>
      </c>
      <c r="F1767" s="2">
        <v>17.61008</v>
      </c>
      <c r="G1767" s="2">
        <v>17.410169999999997</v>
      </c>
      <c r="H1767" s="2">
        <v>17.057034999999996</v>
      </c>
      <c r="I1767" s="2">
        <v>16.77904800000001</v>
      </c>
      <c r="J1767" s="2">
        <v>16.980014999999995</v>
      </c>
      <c r="K1767" s="17" t="s">
        <v>48</v>
      </c>
      <c r="L1767" s="17" t="s">
        <v>50</v>
      </c>
      <c r="M1767" s="17" t="s">
        <v>51</v>
      </c>
    </row>
    <row r="1768" spans="1:13" ht="13.5" x14ac:dyDescent="0.25">
      <c r="A1768" s="3">
        <v>44588</v>
      </c>
      <c r="B1768" s="2">
        <v>17.6374</v>
      </c>
      <c r="C1768" s="2">
        <v>64.052619859253369</v>
      </c>
      <c r="D1768" s="2">
        <v>-0.33880576882178559</v>
      </c>
      <c r="E1768" s="2">
        <v>-0.33409455507646846</v>
      </c>
      <c r="F1768" s="2">
        <v>17.641759999999998</v>
      </c>
      <c r="G1768" s="2">
        <v>17.462059999999997</v>
      </c>
      <c r="H1768" s="2">
        <v>17.108654999999995</v>
      </c>
      <c r="I1768" s="2">
        <v>16.79674600000001</v>
      </c>
      <c r="J1768" s="2">
        <v>16.982903499999992</v>
      </c>
      <c r="K1768" s="17" t="s">
        <v>48</v>
      </c>
      <c r="L1768" s="17" t="s">
        <v>50</v>
      </c>
      <c r="M1768" s="17" t="s">
        <v>51</v>
      </c>
    </row>
    <row r="1769" spans="1:13" ht="13.5" x14ac:dyDescent="0.25">
      <c r="A1769" s="3">
        <v>44589</v>
      </c>
      <c r="B1769" s="2">
        <v>17.418900000000001</v>
      </c>
      <c r="C1769" s="2">
        <v>57.241252196640204</v>
      </c>
      <c r="D1769" s="2">
        <v>-0.33871580268834478</v>
      </c>
      <c r="E1769" s="2">
        <v>-0.32086818275324003</v>
      </c>
      <c r="F1769" s="2">
        <v>17.575119999999998</v>
      </c>
      <c r="G1769" s="2">
        <v>17.510669999999998</v>
      </c>
      <c r="H1769" s="2">
        <v>17.149350000000002</v>
      </c>
      <c r="I1769" s="2">
        <v>16.810838000000011</v>
      </c>
      <c r="J1769" s="2">
        <v>16.984448499999996</v>
      </c>
      <c r="K1769" s="17" t="s">
        <v>48</v>
      </c>
      <c r="L1769" s="17" t="s">
        <v>50</v>
      </c>
      <c r="M1769" s="17" t="s">
        <v>53</v>
      </c>
    </row>
    <row r="1770" spans="1:13" ht="13.5" x14ac:dyDescent="0.25">
      <c r="A1770" s="3">
        <v>44592</v>
      </c>
      <c r="B1770" s="2">
        <v>17.424299999999999</v>
      </c>
      <c r="C1770" s="2">
        <v>57.361928495200161</v>
      </c>
      <c r="D1770" s="2">
        <v>-0.29030952377823382</v>
      </c>
      <c r="E1770" s="2">
        <v>-0.32068025280972778</v>
      </c>
      <c r="F1770" s="2">
        <v>17.56418</v>
      </c>
      <c r="G1770" s="2">
        <v>17.527049999999999</v>
      </c>
      <c r="H1770" s="2">
        <v>17.193044999999998</v>
      </c>
      <c r="I1770" s="2">
        <v>16.825148000000013</v>
      </c>
      <c r="J1770" s="2">
        <v>16.986271499999997</v>
      </c>
      <c r="K1770" s="17" t="s">
        <v>48</v>
      </c>
      <c r="L1770" s="17" t="s">
        <v>50</v>
      </c>
      <c r="M1770" s="17" t="s">
        <v>53</v>
      </c>
    </row>
    <row r="1771" spans="1:13" ht="13.5" x14ac:dyDescent="0.25">
      <c r="A1771" s="3">
        <v>44593</v>
      </c>
      <c r="B1771" s="2">
        <v>17.358799999999999</v>
      </c>
      <c r="C1771" s="2">
        <v>55.322397911873765</v>
      </c>
      <c r="D1771" s="2">
        <v>-0.24609082065745369</v>
      </c>
      <c r="E1771" s="2">
        <v>-0.33174295258772707</v>
      </c>
      <c r="F1771" s="2">
        <v>17.485520000000001</v>
      </c>
      <c r="G1771" s="2">
        <v>17.53688</v>
      </c>
      <c r="H1771" s="2">
        <v>17.233464999999999</v>
      </c>
      <c r="I1771" s="2">
        <v>16.838148000000011</v>
      </c>
      <c r="J1771" s="2">
        <v>16.987892499999997</v>
      </c>
      <c r="K1771" s="17" t="s">
        <v>54</v>
      </c>
      <c r="L1771" s="17" t="s">
        <v>50</v>
      </c>
      <c r="M1771" s="17" t="s">
        <v>47</v>
      </c>
    </row>
    <row r="1772" spans="1:13" ht="13.5" x14ac:dyDescent="0.25">
      <c r="A1772" s="3">
        <v>44594</v>
      </c>
      <c r="B1772" s="2">
        <v>17.358799999999999</v>
      </c>
      <c r="C1772" s="2">
        <v>55.322397911873765</v>
      </c>
      <c r="D1772" s="2">
        <v>-0.17614692709379298</v>
      </c>
      <c r="E1772" s="2">
        <v>-0.33692801846472092</v>
      </c>
      <c r="F1772" s="2">
        <v>17.439640000000001</v>
      </c>
      <c r="G1772" s="2">
        <v>17.524859999999997</v>
      </c>
      <c r="H1772" s="2">
        <v>17.273885</v>
      </c>
      <c r="I1772" s="2">
        <v>16.851148000000013</v>
      </c>
      <c r="J1772" s="2">
        <v>16.990893499999999</v>
      </c>
      <c r="K1772" s="17" t="s">
        <v>54</v>
      </c>
      <c r="L1772" s="17" t="s">
        <v>50</v>
      </c>
      <c r="M1772" s="17" t="s">
        <v>47</v>
      </c>
    </row>
    <row r="1773" spans="1:13" ht="13.5" x14ac:dyDescent="0.25">
      <c r="A1773" s="3">
        <v>44595</v>
      </c>
      <c r="B1773" s="2">
        <v>17.069299999999998</v>
      </c>
      <c r="C1773" s="2">
        <v>46.793903184854699</v>
      </c>
      <c r="D1773" s="2">
        <v>-9.6525962881877092E-2</v>
      </c>
      <c r="E1773" s="2">
        <v>-0.34759984478294059</v>
      </c>
      <c r="F1773" s="2">
        <v>17.32602</v>
      </c>
      <c r="G1773" s="2">
        <v>17.483889999999999</v>
      </c>
      <c r="H1773" s="2">
        <v>17.305019999999995</v>
      </c>
      <c r="I1773" s="2">
        <v>16.856610000000011</v>
      </c>
      <c r="J1773" s="2">
        <v>16.991217499999998</v>
      </c>
      <c r="K1773" s="17" t="s">
        <v>54</v>
      </c>
      <c r="L1773" s="17" t="s">
        <v>50</v>
      </c>
      <c r="M1773" s="17" t="s">
        <v>47</v>
      </c>
    </row>
    <row r="1774" spans="1:13" ht="13.5" x14ac:dyDescent="0.25">
      <c r="A1774" s="3">
        <v>44596</v>
      </c>
      <c r="B1774" s="2">
        <v>17.151199999999999</v>
      </c>
      <c r="C1774" s="2">
        <v>49.180724331982837</v>
      </c>
      <c r="D1774" s="2">
        <v>7.5728092258238178E-3</v>
      </c>
      <c r="E1774" s="2">
        <v>-0.34354519194728067</v>
      </c>
      <c r="F1774" s="2">
        <v>17.272479999999998</v>
      </c>
      <c r="G1774" s="2">
        <v>17.423799999999996</v>
      </c>
      <c r="H1774" s="2">
        <v>17.315939999999994</v>
      </c>
      <c r="I1774" s="2">
        <v>16.865348000000012</v>
      </c>
      <c r="J1774" s="2">
        <v>16.993180499999998</v>
      </c>
      <c r="K1774" s="17" t="s">
        <v>54</v>
      </c>
      <c r="L1774" s="17" t="s">
        <v>50</v>
      </c>
      <c r="M1774" s="17" t="s">
        <v>47</v>
      </c>
    </row>
    <row r="1775" spans="1:13" ht="13.5" x14ac:dyDescent="0.25">
      <c r="A1775" s="3">
        <v>44599</v>
      </c>
      <c r="B1775" s="2">
        <v>16.938199999999998</v>
      </c>
      <c r="C1775" s="2">
        <v>43.691221107778496</v>
      </c>
      <c r="D1775" s="2">
        <v>6.9655632851791438E-2</v>
      </c>
      <c r="E1775" s="2">
        <v>-0.32107784408246098</v>
      </c>
      <c r="F1775" s="2">
        <v>17.175259999999998</v>
      </c>
      <c r="G1775" s="2">
        <v>17.369719999999997</v>
      </c>
      <c r="H1775" s="2">
        <v>17.316209999999998</v>
      </c>
      <c r="I1775" s="2">
        <v>16.87070000000001</v>
      </c>
      <c r="J1775" s="2">
        <v>16.993827499999998</v>
      </c>
      <c r="K1775" s="17" t="s">
        <v>54</v>
      </c>
      <c r="L1775" s="17" t="s">
        <v>50</v>
      </c>
      <c r="M1775" s="17" t="s">
        <v>47</v>
      </c>
    </row>
    <row r="1776" spans="1:13" ht="13.5" x14ac:dyDescent="0.25">
      <c r="A1776" s="3">
        <v>44600</v>
      </c>
      <c r="B1776" s="2">
        <v>16.8781</v>
      </c>
      <c r="C1776" s="2">
        <v>42.25795716825931</v>
      </c>
      <c r="D1776" s="2">
        <v>0.17013242477695556</v>
      </c>
      <c r="E1776" s="2">
        <v>-0.31402936806673437</v>
      </c>
      <c r="F1776" s="2">
        <v>17.07912</v>
      </c>
      <c r="G1776" s="2">
        <v>17.282319999999999</v>
      </c>
      <c r="H1776" s="2">
        <v>17.313474999999997</v>
      </c>
      <c r="I1776" s="2">
        <v>16.875070000000008</v>
      </c>
      <c r="J1776" s="2">
        <v>16.995804499999998</v>
      </c>
      <c r="K1776" s="17" t="s">
        <v>54</v>
      </c>
      <c r="L1776" s="17" t="s">
        <v>50</v>
      </c>
      <c r="M1776" s="17" t="s">
        <v>47</v>
      </c>
    </row>
    <row r="1777" spans="1:13" ht="13.5" x14ac:dyDescent="0.25">
      <c r="A1777" s="3">
        <v>44601</v>
      </c>
      <c r="B1777" s="2">
        <v>16.8781</v>
      </c>
      <c r="C1777" s="2">
        <v>42.257957168259303</v>
      </c>
      <c r="D1777" s="2">
        <v>0.23165945634480067</v>
      </c>
      <c r="E1777" s="2">
        <v>-0.30826881305111109</v>
      </c>
      <c r="F1777" s="2">
        <v>16.982980000000001</v>
      </c>
      <c r="G1777" s="2">
        <v>17.211309999999997</v>
      </c>
      <c r="H1777" s="2">
        <v>17.310739999999999</v>
      </c>
      <c r="I1777" s="2">
        <v>16.87944000000001</v>
      </c>
      <c r="J1777" s="2">
        <v>16.998659500000002</v>
      </c>
      <c r="K1777" s="17" t="s">
        <v>54</v>
      </c>
      <c r="L1777" s="17" t="s">
        <v>50</v>
      </c>
      <c r="M1777" s="17" t="s">
        <v>47</v>
      </c>
    </row>
    <row r="1778" spans="1:13" ht="13.5" x14ac:dyDescent="0.25">
      <c r="A1778" s="3">
        <v>44602</v>
      </c>
      <c r="B1778" s="2">
        <v>16.9328</v>
      </c>
      <c r="C1778" s="2">
        <v>44.190470823220195</v>
      </c>
      <c r="D1778" s="2">
        <v>0.28883408841254266</v>
      </c>
      <c r="E1778" s="2">
        <v>-0.31054712351089808</v>
      </c>
      <c r="F1778" s="2">
        <v>16.955680000000001</v>
      </c>
      <c r="G1778" s="2">
        <v>17.14085</v>
      </c>
      <c r="H1778" s="2">
        <v>17.301454999999997</v>
      </c>
      <c r="I1778" s="2">
        <v>16.885012000000007</v>
      </c>
      <c r="J1778" s="2">
        <v>16.999455000000005</v>
      </c>
      <c r="K1778" s="17" t="s">
        <v>54</v>
      </c>
      <c r="L1778" s="17" t="s">
        <v>50</v>
      </c>
      <c r="M1778" s="17" t="s">
        <v>47</v>
      </c>
    </row>
    <row r="1779" spans="1:13" ht="13.5" x14ac:dyDescent="0.25">
      <c r="A1779" s="3">
        <v>44603</v>
      </c>
      <c r="B1779" s="2">
        <v>16.9328</v>
      </c>
      <c r="C1779" s="2">
        <v>44.190470823220195</v>
      </c>
      <c r="D1779" s="2">
        <v>0.30475171651789879</v>
      </c>
      <c r="E1779" s="2">
        <v>-0.32621424249866704</v>
      </c>
      <c r="F1779" s="2">
        <v>16.911999999999999</v>
      </c>
      <c r="G1779" s="2">
        <v>17.092239999999997</v>
      </c>
      <c r="H1779" s="2">
        <v>17.301454999999997</v>
      </c>
      <c r="I1779" s="2">
        <v>16.89135000000001</v>
      </c>
      <c r="J1779" s="2">
        <v>17.001329500000008</v>
      </c>
      <c r="K1779" s="17" t="s">
        <v>54</v>
      </c>
      <c r="L1779" s="17" t="s">
        <v>50</v>
      </c>
      <c r="M1779" s="17" t="s">
        <v>47</v>
      </c>
    </row>
    <row r="1780" spans="1:13" ht="13.5" x14ac:dyDescent="0.25">
      <c r="A1780" s="3">
        <v>44606</v>
      </c>
      <c r="B1780" s="2">
        <v>16.9328</v>
      </c>
      <c r="C1780" s="2">
        <v>44.190470823220195</v>
      </c>
      <c r="D1780" s="2">
        <v>0.32012020900479499</v>
      </c>
      <c r="E1780" s="2">
        <v>-0.35429883012684116</v>
      </c>
      <c r="F1780" s="2">
        <v>16.910920000000001</v>
      </c>
      <c r="G1780" s="2">
        <v>17.043089999999996</v>
      </c>
      <c r="H1780" s="2">
        <v>17.285069999999997</v>
      </c>
      <c r="I1780" s="2">
        <v>16.897688000000009</v>
      </c>
      <c r="J1780" s="2">
        <v>17.003204000000007</v>
      </c>
      <c r="K1780" s="17" t="s">
        <v>54</v>
      </c>
      <c r="L1780" s="17" t="s">
        <v>50</v>
      </c>
      <c r="M1780" s="17" t="s">
        <v>47</v>
      </c>
    </row>
    <row r="1781" spans="1:13" ht="13.5" x14ac:dyDescent="0.25">
      <c r="A1781" s="3">
        <v>44607</v>
      </c>
      <c r="B1781" s="2">
        <v>16.823499999999999</v>
      </c>
      <c r="C1781" s="2">
        <v>40.783982212982757</v>
      </c>
      <c r="D1781" s="2">
        <v>0.33213346996740967</v>
      </c>
      <c r="E1781" s="2">
        <v>-0.40000258477618061</v>
      </c>
      <c r="F1781" s="2">
        <v>16.899999999999999</v>
      </c>
      <c r="G1781" s="2">
        <v>16.989559999999997</v>
      </c>
      <c r="H1781" s="2">
        <v>17.263219999999997</v>
      </c>
      <c r="I1781" s="2">
        <v>16.905334000000007</v>
      </c>
      <c r="J1781" s="2">
        <v>17.003829500000005</v>
      </c>
      <c r="K1781" s="17" t="s">
        <v>54</v>
      </c>
      <c r="L1781" s="17" t="s">
        <v>50</v>
      </c>
      <c r="M1781" s="17" t="s">
        <v>47</v>
      </c>
    </row>
    <row r="1782" spans="1:13" ht="13.5" x14ac:dyDescent="0.25">
      <c r="A1782" s="3">
        <v>44608</v>
      </c>
      <c r="B1782" s="2">
        <v>17.042000000000002</v>
      </c>
      <c r="C1782" s="2">
        <v>49.212498383089766</v>
      </c>
      <c r="D1782" s="2">
        <v>0.32767567191854496</v>
      </c>
      <c r="E1782" s="2">
        <v>-0.47072567159443157</v>
      </c>
      <c r="F1782" s="2">
        <v>16.932780000000001</v>
      </c>
      <c r="G1782" s="2">
        <v>16.957879999999999</v>
      </c>
      <c r="H1782" s="2">
        <v>17.241369999999996</v>
      </c>
      <c r="I1782" s="2">
        <v>16.917350000000006</v>
      </c>
      <c r="J1782" s="2">
        <v>17.005547500000006</v>
      </c>
      <c r="K1782" s="17" t="s">
        <v>54</v>
      </c>
      <c r="L1782" s="17" t="s">
        <v>50</v>
      </c>
      <c r="M1782" s="17" t="s">
        <v>55</v>
      </c>
    </row>
    <row r="1783" spans="1:13" ht="13.5" x14ac:dyDescent="0.25">
      <c r="A1783" s="3">
        <v>44609</v>
      </c>
      <c r="B1783" s="2">
        <v>17.200399999999998</v>
      </c>
      <c r="C1783" s="2">
        <v>54.291699603084773</v>
      </c>
      <c r="D1783" s="2">
        <v>0.26778736094671629</v>
      </c>
      <c r="E1783" s="2">
        <v>-0.52548205682416071</v>
      </c>
      <c r="F1783" s="2">
        <v>16.9863</v>
      </c>
      <c r="G1783" s="2">
        <v>16.97099</v>
      </c>
      <c r="H1783" s="2">
        <v>17.227439999999998</v>
      </c>
      <c r="I1783" s="2">
        <v>16.933628000000002</v>
      </c>
      <c r="J1783" s="2">
        <v>17.005749500000007</v>
      </c>
      <c r="K1783" s="17" t="s">
        <v>54</v>
      </c>
      <c r="L1783" s="17" t="s">
        <v>50</v>
      </c>
      <c r="M1783" s="17" t="s">
        <v>55</v>
      </c>
    </row>
    <row r="1784" spans="1:13" ht="13.5" x14ac:dyDescent="0.25">
      <c r="A1784" s="3">
        <v>44610</v>
      </c>
      <c r="B1784" s="2">
        <v>17.151199999999999</v>
      </c>
      <c r="C1784" s="2">
        <v>52.534278057183329</v>
      </c>
      <c r="D1784" s="2">
        <v>0.23256503912039506</v>
      </c>
      <c r="E1784" s="2">
        <v>-0.58455485948078101</v>
      </c>
      <c r="F1784" s="2">
        <v>17.029980000000002</v>
      </c>
      <c r="G1784" s="2">
        <v>16.970989999999997</v>
      </c>
      <c r="H1784" s="2">
        <v>17.197394999999997</v>
      </c>
      <c r="I1784" s="2">
        <v>16.948922000000003</v>
      </c>
      <c r="J1784" s="2">
        <v>17.007963000000004</v>
      </c>
      <c r="K1784" s="17" t="s">
        <v>54</v>
      </c>
      <c r="L1784" s="17" t="s">
        <v>50</v>
      </c>
      <c r="M1784" s="17" t="s">
        <v>55</v>
      </c>
    </row>
    <row r="1785" spans="1:13" ht="13.5" x14ac:dyDescent="0.25">
      <c r="A1785" s="3">
        <v>44613</v>
      </c>
      <c r="B1785" s="2">
        <v>17.151199999999999</v>
      </c>
      <c r="C1785" s="2">
        <v>52.534278057183329</v>
      </c>
      <c r="D1785" s="2">
        <v>0.16954965832631785</v>
      </c>
      <c r="E1785" s="2">
        <v>-0.63380084839794193</v>
      </c>
      <c r="F1785" s="2">
        <v>17.07366</v>
      </c>
      <c r="G1785" s="2">
        <v>16.992289999999997</v>
      </c>
      <c r="H1785" s="2">
        <v>17.181005000000003</v>
      </c>
      <c r="I1785" s="2">
        <v>16.964216</v>
      </c>
      <c r="J1785" s="2">
        <v>17.010427500000006</v>
      </c>
      <c r="K1785" s="17" t="s">
        <v>54</v>
      </c>
      <c r="L1785" s="17" t="s">
        <v>50</v>
      </c>
      <c r="M1785" s="17" t="s">
        <v>55</v>
      </c>
    </row>
    <row r="1786" spans="1:13" ht="13.5" x14ac:dyDescent="0.25">
      <c r="A1786" s="3">
        <v>44614</v>
      </c>
      <c r="B1786" s="2">
        <v>16.9328</v>
      </c>
      <c r="C1786" s="2">
        <v>45.030112023939736</v>
      </c>
      <c r="D1786" s="2">
        <v>0.12275071715345476</v>
      </c>
      <c r="E1786" s="2">
        <v>-0.67203833048468908</v>
      </c>
      <c r="F1786" s="2">
        <v>17.09552</v>
      </c>
      <c r="G1786" s="2">
        <v>16.99776</v>
      </c>
      <c r="H1786" s="2">
        <v>17.140039999999999</v>
      </c>
      <c r="I1786" s="2">
        <v>16.971864</v>
      </c>
      <c r="J1786" s="2">
        <v>17.011298500000006</v>
      </c>
      <c r="K1786" s="17" t="s">
        <v>54</v>
      </c>
      <c r="L1786" s="17" t="s">
        <v>50</v>
      </c>
      <c r="M1786" s="17" t="s">
        <v>55</v>
      </c>
    </row>
    <row r="1787" spans="1:13" ht="13.5" x14ac:dyDescent="0.25">
      <c r="A1787" s="3">
        <v>44615</v>
      </c>
      <c r="B1787" s="2">
        <v>16.9328</v>
      </c>
      <c r="C1787" s="2">
        <v>45.030112023939736</v>
      </c>
      <c r="D1787" s="2">
        <v>8.4062649657294486E-2</v>
      </c>
      <c r="E1787" s="2">
        <v>-0.6985236990743573</v>
      </c>
      <c r="F1787" s="2">
        <v>17.07368</v>
      </c>
      <c r="G1787" s="2">
        <v>17.003229999999995</v>
      </c>
      <c r="H1787" s="2">
        <v>17.107269999999996</v>
      </c>
      <c r="I1787" s="2">
        <v>16.982790000000001</v>
      </c>
      <c r="J1787" s="2">
        <v>17.012937500000003</v>
      </c>
      <c r="K1787" s="17" t="s">
        <v>54</v>
      </c>
      <c r="L1787" s="17" t="s">
        <v>50</v>
      </c>
      <c r="M1787" s="17" t="s">
        <v>47</v>
      </c>
    </row>
    <row r="1788" spans="1:13" ht="13.5" x14ac:dyDescent="0.25">
      <c r="A1788" s="3">
        <v>44616</v>
      </c>
      <c r="B1788" s="2">
        <v>16.9328</v>
      </c>
      <c r="C1788" s="2">
        <v>45.030112023939736</v>
      </c>
      <c r="D1788" s="2">
        <v>6.058552954312546E-2</v>
      </c>
      <c r="E1788" s="2">
        <v>-0.71037734484161286</v>
      </c>
      <c r="F1788" s="2">
        <v>17.020160000000001</v>
      </c>
      <c r="G1788" s="2">
        <v>17.003229999999995</v>
      </c>
      <c r="H1788" s="2">
        <v>17.072039999999998</v>
      </c>
      <c r="I1788" s="2">
        <v>16.989346000000001</v>
      </c>
      <c r="J1788" s="2">
        <v>17.012419000000001</v>
      </c>
      <c r="K1788" s="17" t="s">
        <v>54</v>
      </c>
      <c r="L1788" s="17" t="s">
        <v>50</v>
      </c>
      <c r="M1788" s="17" t="s">
        <v>47</v>
      </c>
    </row>
    <row r="1789" spans="1:13" ht="13.5" x14ac:dyDescent="0.25">
      <c r="A1789" s="3">
        <v>44617</v>
      </c>
      <c r="B1789" s="2">
        <v>16.9328</v>
      </c>
      <c r="C1789" s="2">
        <v>45.030112023939736</v>
      </c>
      <c r="D1789" s="2">
        <v>4.1501341082817333E-2</v>
      </c>
      <c r="E1789" s="2">
        <v>-0.69911330405923344</v>
      </c>
      <c r="F1789" s="2">
        <v>16.976480000000002</v>
      </c>
      <c r="G1789" s="2">
        <v>17.003229999999995</v>
      </c>
      <c r="H1789" s="2">
        <v>17.047734999999996</v>
      </c>
      <c r="I1789" s="2">
        <v>17.000272000000002</v>
      </c>
      <c r="J1789" s="2">
        <v>17.011900500000003</v>
      </c>
      <c r="K1789" s="17" t="s">
        <v>54</v>
      </c>
      <c r="L1789" s="17" t="s">
        <v>50</v>
      </c>
      <c r="M1789" s="17" t="s">
        <v>47</v>
      </c>
    </row>
    <row r="1790" spans="1:13" ht="13.5" x14ac:dyDescent="0.25">
      <c r="A1790" s="3">
        <v>44620</v>
      </c>
      <c r="B1790" s="2">
        <v>16.9328</v>
      </c>
      <c r="C1790" s="2">
        <v>45.030112023939736</v>
      </c>
      <c r="D1790" s="2">
        <v>2.6076391820947009E-2</v>
      </c>
      <c r="E1790" s="2">
        <v>-0.66492834209801899</v>
      </c>
      <c r="F1790" s="2">
        <v>16.9328</v>
      </c>
      <c r="G1790" s="2">
        <v>17.003229999999995</v>
      </c>
      <c r="H1790" s="2">
        <v>17.023159999999994</v>
      </c>
      <c r="I1790" s="2">
        <v>17.011198000000004</v>
      </c>
      <c r="J1790" s="2">
        <v>17.011518500000005</v>
      </c>
      <c r="K1790" s="17" t="s">
        <v>54</v>
      </c>
      <c r="L1790" s="17" t="s">
        <v>50</v>
      </c>
      <c r="M1790" s="17" t="s">
        <v>47</v>
      </c>
    </row>
    <row r="1791" spans="1:13" ht="13.5" x14ac:dyDescent="0.25">
      <c r="A1791" s="3">
        <v>44621</v>
      </c>
      <c r="B1791" s="2">
        <v>16.9328</v>
      </c>
      <c r="C1791" s="2">
        <v>45.030112023939736</v>
      </c>
      <c r="D1791" s="2">
        <v>-3.1212338608135326E-3</v>
      </c>
      <c r="E1791" s="2">
        <v>-0.59998274756433789</v>
      </c>
      <c r="F1791" s="2">
        <v>16.9328</v>
      </c>
      <c r="G1791" s="2">
        <v>17.014159999999997</v>
      </c>
      <c r="H1791" s="2">
        <v>17.001859999999994</v>
      </c>
      <c r="I1791" s="2">
        <v>17.011198000000007</v>
      </c>
      <c r="J1791" s="2">
        <v>17.011491500000002</v>
      </c>
      <c r="K1791" s="17" t="s">
        <v>50</v>
      </c>
      <c r="L1791" s="17" t="s">
        <v>50</v>
      </c>
      <c r="M1791" s="17" t="s">
        <v>50</v>
      </c>
    </row>
    <row r="1792" spans="1:13" ht="13.5" x14ac:dyDescent="0.25">
      <c r="A1792" s="3">
        <v>44622</v>
      </c>
      <c r="B1792" s="2">
        <v>16.9328</v>
      </c>
      <c r="C1792" s="2">
        <v>45.030112023939736</v>
      </c>
      <c r="D1792" s="2">
        <v>6.4085036689860431E-3</v>
      </c>
      <c r="E1792" s="2">
        <v>-0.49207177860167073</v>
      </c>
      <c r="F1792" s="2">
        <v>16.9328</v>
      </c>
      <c r="G1792" s="2">
        <v>17.003239999999998</v>
      </c>
      <c r="H1792" s="2">
        <v>16.980559999999993</v>
      </c>
      <c r="I1792" s="2">
        <v>17.019392000000003</v>
      </c>
      <c r="J1792" s="2">
        <v>17.010945500000005</v>
      </c>
      <c r="K1792" s="17" t="s">
        <v>50</v>
      </c>
      <c r="L1792" s="17" t="s">
        <v>50</v>
      </c>
      <c r="M1792" s="17" t="s">
        <v>50</v>
      </c>
    </row>
    <row r="1793" spans="1:13" ht="13.5" x14ac:dyDescent="0.25">
      <c r="A1793" s="3">
        <v>44623</v>
      </c>
      <c r="B1793" s="2">
        <v>16.9328</v>
      </c>
      <c r="C1793" s="2">
        <v>45.030112023939736</v>
      </c>
      <c r="D1793" s="2">
        <v>3.9415466079294248E-2</v>
      </c>
      <c r="E1793" s="2">
        <v>-0.35269426272064119</v>
      </c>
      <c r="F1793" s="2">
        <v>16.9328</v>
      </c>
      <c r="G1793" s="2">
        <v>16.976479999999999</v>
      </c>
      <c r="H1793" s="2">
        <v>16.973734999999994</v>
      </c>
      <c r="I1793" s="2">
        <v>17.024856000000007</v>
      </c>
      <c r="J1793" s="2">
        <v>17.009307000000003</v>
      </c>
      <c r="K1793" s="17" t="s">
        <v>50</v>
      </c>
      <c r="L1793" s="17" t="s">
        <v>50</v>
      </c>
      <c r="M1793" s="17" t="s">
        <v>50</v>
      </c>
    </row>
    <row r="1794" spans="1:13" ht="13.5" x14ac:dyDescent="0.25">
      <c r="A1794" s="3">
        <v>44624</v>
      </c>
      <c r="B1794" s="2">
        <v>16.9328</v>
      </c>
      <c r="C1794" s="2">
        <v>45.030112023939736</v>
      </c>
      <c r="D1794" s="2">
        <v>6.0306784593588958E-2</v>
      </c>
      <c r="E1794" s="2">
        <v>-0.2009420190903092</v>
      </c>
      <c r="F1794" s="2">
        <v>16.9328</v>
      </c>
      <c r="G1794" s="2">
        <v>16.954640000000001</v>
      </c>
      <c r="H1794" s="2">
        <v>16.962814999999992</v>
      </c>
      <c r="I1794" s="2">
        <v>17.030428000000008</v>
      </c>
      <c r="J1794" s="2">
        <v>17.007067500000002</v>
      </c>
      <c r="K1794" s="17" t="s">
        <v>50</v>
      </c>
      <c r="L1794" s="17" t="s">
        <v>50</v>
      </c>
      <c r="M1794" s="17" t="s">
        <v>50</v>
      </c>
    </row>
    <row r="1795" spans="1:13" ht="13.5" x14ac:dyDescent="0.25">
      <c r="A1795" s="3">
        <v>44627</v>
      </c>
      <c r="B1795" s="2">
        <v>16.9328</v>
      </c>
      <c r="C1795" s="2">
        <v>45.030112023939736</v>
      </c>
      <c r="D1795" s="2">
        <v>7.8476258818824363E-2</v>
      </c>
      <c r="E1795" s="2">
        <v>-7.5453158829432654E-2</v>
      </c>
      <c r="F1795" s="2">
        <v>16.9328</v>
      </c>
      <c r="G1795" s="2">
        <v>16.932799999999997</v>
      </c>
      <c r="H1795" s="2">
        <v>16.962544999999992</v>
      </c>
      <c r="I1795" s="2">
        <v>17.035892000000011</v>
      </c>
      <c r="J1795" s="2">
        <v>17.005238000000006</v>
      </c>
      <c r="K1795" s="17" t="s">
        <v>50</v>
      </c>
      <c r="L1795" s="17" t="s">
        <v>50</v>
      </c>
      <c r="M1795" s="17" t="s">
        <v>50</v>
      </c>
    </row>
    <row r="1796" spans="1:13" ht="13.5" x14ac:dyDescent="0.25">
      <c r="A1796" s="3">
        <v>44628</v>
      </c>
      <c r="B1796" s="2">
        <v>16.823499999999999</v>
      </c>
      <c r="C1796" s="2">
        <v>39.156821792756737</v>
      </c>
      <c r="D1796" s="2">
        <v>6.8802470718150488E-2</v>
      </c>
      <c r="E1796" s="2">
        <v>7.3392431892302101E-3</v>
      </c>
      <c r="F1796" s="2">
        <v>16.91094</v>
      </c>
      <c r="G1796" s="2">
        <v>16.921869999999998</v>
      </c>
      <c r="H1796" s="2">
        <v>16.959814999999995</v>
      </c>
      <c r="I1796" s="2">
        <v>17.039170000000009</v>
      </c>
      <c r="J1796" s="2">
        <v>17.002234000000001</v>
      </c>
      <c r="K1796" s="17" t="s">
        <v>54</v>
      </c>
      <c r="L1796" s="17" t="s">
        <v>50</v>
      </c>
      <c r="M1796" s="17" t="s">
        <v>47</v>
      </c>
    </row>
    <row r="1797" spans="1:13" ht="13.5" x14ac:dyDescent="0.25">
      <c r="A1797" s="3">
        <v>44629</v>
      </c>
      <c r="B1797" s="2">
        <v>16.796199999999999</v>
      </c>
      <c r="C1797" s="2">
        <v>37.829618162240152</v>
      </c>
      <c r="D1797" s="2">
        <v>6.3707024534224388E-2</v>
      </c>
      <c r="E1797" s="2">
        <v>5.4576111290566345E-2</v>
      </c>
      <c r="F1797" s="2">
        <v>16.883620000000001</v>
      </c>
      <c r="G1797" s="2">
        <v>16.90821</v>
      </c>
      <c r="H1797" s="2">
        <v>16.955719999999992</v>
      </c>
      <c r="I1797" s="2">
        <v>17.047364000000009</v>
      </c>
      <c r="J1797" s="2">
        <v>16.999257000000007</v>
      </c>
      <c r="K1797" s="17" t="s">
        <v>54</v>
      </c>
      <c r="L1797" s="17" t="s">
        <v>50</v>
      </c>
      <c r="M1797" s="17" t="s">
        <v>47</v>
      </c>
    </row>
    <row r="1798" spans="1:13" ht="13.5" x14ac:dyDescent="0.25">
      <c r="A1798" s="3">
        <v>44630</v>
      </c>
      <c r="B1798" s="2">
        <v>16.796199999999999</v>
      </c>
      <c r="C1798" s="2">
        <v>37.829618162240152</v>
      </c>
      <c r="D1798" s="2">
        <v>6.0545555022212483E-2</v>
      </c>
      <c r="E1798" s="2">
        <v>6.5973444565951195E-2</v>
      </c>
      <c r="F1798" s="2">
        <v>16.856299999999997</v>
      </c>
      <c r="G1798" s="2">
        <v>16.894550000000002</v>
      </c>
      <c r="H1798" s="2">
        <v>16.948889999999995</v>
      </c>
      <c r="I1798" s="2">
        <v>17.05118800000001</v>
      </c>
      <c r="J1798" s="2">
        <v>16.996662500000003</v>
      </c>
      <c r="K1798" s="17" t="s">
        <v>54</v>
      </c>
      <c r="L1798" s="17" t="s">
        <v>50</v>
      </c>
      <c r="M1798" s="17" t="s">
        <v>47</v>
      </c>
    </row>
    <row r="1799" spans="1:13" ht="13.5" x14ac:dyDescent="0.25">
      <c r="A1799" s="3">
        <v>44631</v>
      </c>
      <c r="B1799" s="2">
        <v>16.796199999999999</v>
      </c>
      <c r="C1799" s="2">
        <v>37.829618162240152</v>
      </c>
      <c r="D1799" s="2">
        <v>5.8935337541036859E-2</v>
      </c>
      <c r="E1799" s="2">
        <v>4.569993069139533E-2</v>
      </c>
      <c r="F1799" s="2">
        <v>16.828979999999998</v>
      </c>
      <c r="G1799" s="2">
        <v>16.880890000000001</v>
      </c>
      <c r="H1799" s="2">
        <v>16.942059999999994</v>
      </c>
      <c r="I1799" s="2">
        <v>17.055012000000008</v>
      </c>
      <c r="J1799" s="2">
        <v>16.994122500000003</v>
      </c>
      <c r="K1799" s="17" t="s">
        <v>54</v>
      </c>
      <c r="L1799" s="17" t="s">
        <v>50</v>
      </c>
      <c r="M1799" s="17" t="s">
        <v>47</v>
      </c>
    </row>
    <row r="1800" spans="1:13" ht="13.5" x14ac:dyDescent="0.25">
      <c r="A1800" s="3">
        <v>44634</v>
      </c>
      <c r="B1800" s="2">
        <v>16.741599999999998</v>
      </c>
      <c r="C1800" s="2">
        <v>34.876711616345787</v>
      </c>
      <c r="D1800" s="2">
        <v>6.2603282961301687E-2</v>
      </c>
      <c r="E1800" s="2">
        <v>1.0318514645192334E-2</v>
      </c>
      <c r="F1800" s="2">
        <v>16.79074</v>
      </c>
      <c r="G1800" s="2">
        <v>16.86177</v>
      </c>
      <c r="H1800" s="2">
        <v>16.932499999999997</v>
      </c>
      <c r="I1800" s="2">
        <v>17.058836000000007</v>
      </c>
      <c r="J1800" s="2">
        <v>16.991282500000004</v>
      </c>
      <c r="K1800" s="17" t="s">
        <v>54</v>
      </c>
      <c r="L1800" s="17" t="s">
        <v>50</v>
      </c>
      <c r="M1800" s="17" t="s">
        <v>47</v>
      </c>
    </row>
    <row r="1801" spans="1:13" ht="13.5" x14ac:dyDescent="0.25">
      <c r="A1801" s="3">
        <v>44635</v>
      </c>
      <c r="B1801" s="2">
        <v>16.796199999999999</v>
      </c>
      <c r="C1801" s="2">
        <v>39.926630694852165</v>
      </c>
      <c r="D1801" s="2">
        <v>6.2898074581610786E-2</v>
      </c>
      <c r="E1801" s="2">
        <v>-3.5556733977160852E-2</v>
      </c>
      <c r="F1801" s="2">
        <v>16.78528</v>
      </c>
      <c r="G1801" s="2">
        <v>16.848109999999998</v>
      </c>
      <c r="H1801" s="2">
        <v>16.931134999999998</v>
      </c>
      <c r="I1801" s="2">
        <v>17.063752000000008</v>
      </c>
      <c r="J1801" s="2">
        <v>16.987868500000008</v>
      </c>
      <c r="K1801" s="17" t="s">
        <v>48</v>
      </c>
      <c r="L1801" s="17" t="s">
        <v>50</v>
      </c>
      <c r="M1801" s="17" t="s">
        <v>53</v>
      </c>
    </row>
    <row r="1802" spans="1:13" ht="13.5" x14ac:dyDescent="0.25">
      <c r="A1802" s="3">
        <v>44636</v>
      </c>
      <c r="B1802" s="2">
        <v>16.768899999999999</v>
      </c>
      <c r="C1802" s="2">
        <v>38.326335569389855</v>
      </c>
      <c r="D1802" s="2">
        <v>6.5991166881492092E-2</v>
      </c>
      <c r="E1802" s="2">
        <v>-8.7698914807261996E-2</v>
      </c>
      <c r="F1802" s="2">
        <v>16.779820000000001</v>
      </c>
      <c r="G1802" s="2">
        <v>16.831719999999997</v>
      </c>
      <c r="H1802" s="2">
        <v>16.917479999999994</v>
      </c>
      <c r="I1802" s="2">
        <v>17.068122000000006</v>
      </c>
      <c r="J1802" s="2">
        <v>16.984591500000008</v>
      </c>
      <c r="K1802" s="17" t="s">
        <v>54</v>
      </c>
      <c r="L1802" s="17" t="s">
        <v>52</v>
      </c>
      <c r="M1802" s="17" t="s">
        <v>47</v>
      </c>
    </row>
    <row r="1803" spans="1:13" ht="13.5" x14ac:dyDescent="0.25">
      <c r="A1803" s="3">
        <v>44637</v>
      </c>
      <c r="B1803" s="2">
        <v>16.768899999999999</v>
      </c>
      <c r="C1803" s="2">
        <v>38.326335569389855</v>
      </c>
      <c r="D1803" s="2">
        <v>6.9530299972495158E-2</v>
      </c>
      <c r="E1803" s="2">
        <v>-0.13853063930284826</v>
      </c>
      <c r="F1803" s="2">
        <v>16.774359999999998</v>
      </c>
      <c r="G1803" s="2">
        <v>16.815329999999999</v>
      </c>
      <c r="H1803" s="2">
        <v>16.895904999999996</v>
      </c>
      <c r="I1803" s="2">
        <v>17.074568000000006</v>
      </c>
      <c r="J1803" s="2">
        <v>16.981587500000003</v>
      </c>
      <c r="K1803" s="17" t="s">
        <v>54</v>
      </c>
      <c r="L1803" s="17" t="s">
        <v>52</v>
      </c>
      <c r="M1803" s="17" t="s">
        <v>47</v>
      </c>
    </row>
    <row r="1804" spans="1:13" ht="13.5" x14ac:dyDescent="0.25">
      <c r="A1804" s="3">
        <v>44638</v>
      </c>
      <c r="B1804" s="2">
        <v>16.768899999999999</v>
      </c>
      <c r="C1804" s="2">
        <v>38.326335569389855</v>
      </c>
      <c r="D1804" s="2">
        <v>7.3378563220742876E-2</v>
      </c>
      <c r="E1804" s="2">
        <v>-0.19958268107548705</v>
      </c>
      <c r="F1804" s="2">
        <v>16.768899999999999</v>
      </c>
      <c r="G1804" s="2">
        <v>16.798939999999998</v>
      </c>
      <c r="H1804" s="2">
        <v>16.876789999999993</v>
      </c>
      <c r="I1804" s="2">
        <v>17.071290000000005</v>
      </c>
      <c r="J1804" s="2">
        <v>16.978911000000007</v>
      </c>
      <c r="K1804" s="17" t="s">
        <v>54</v>
      </c>
      <c r="L1804" s="17" t="s">
        <v>52</v>
      </c>
      <c r="M1804" s="17" t="s">
        <v>47</v>
      </c>
    </row>
    <row r="1805" spans="1:13" ht="13.5" x14ac:dyDescent="0.25">
      <c r="A1805" s="3">
        <v>44641</v>
      </c>
      <c r="B1805" s="2">
        <v>16.659600000000001</v>
      </c>
      <c r="C1805" s="2">
        <v>31.927341076048037</v>
      </c>
      <c r="D1805" s="2">
        <v>8.5521463905600115E-2</v>
      </c>
      <c r="E1805" s="2">
        <v>-0.24941798805460638</v>
      </c>
      <c r="F1805" s="2">
        <v>16.752500000000001</v>
      </c>
      <c r="G1805" s="2">
        <v>16.771620000000002</v>
      </c>
      <c r="H1805" s="2">
        <v>16.852209999999996</v>
      </c>
      <c r="I1805" s="2">
        <v>17.065826000000005</v>
      </c>
      <c r="J1805" s="2">
        <v>16.974841500000007</v>
      </c>
      <c r="K1805" s="17" t="s">
        <v>54</v>
      </c>
      <c r="L1805" s="17" t="s">
        <v>52</v>
      </c>
      <c r="M1805" s="17" t="s">
        <v>47</v>
      </c>
    </row>
    <row r="1806" spans="1:13" ht="13.5" x14ac:dyDescent="0.25">
      <c r="A1806" s="3">
        <v>44642</v>
      </c>
      <c r="B1806" s="2">
        <v>16.659600000000001</v>
      </c>
      <c r="C1806" s="2">
        <v>31.927341076048037</v>
      </c>
      <c r="D1806" s="2">
        <v>8.0358534654074276E-2</v>
      </c>
      <c r="E1806" s="2">
        <v>-0.26226108508092316</v>
      </c>
      <c r="F1806" s="2">
        <v>16.725179999999998</v>
      </c>
      <c r="G1806" s="2">
        <v>16.755230000000005</v>
      </c>
      <c r="H1806" s="2">
        <v>16.838549999999998</v>
      </c>
      <c r="I1806" s="2">
        <v>17.060362000000005</v>
      </c>
      <c r="J1806" s="2">
        <v>16.971536500000006</v>
      </c>
      <c r="K1806" s="17" t="s">
        <v>54</v>
      </c>
      <c r="L1806" s="17" t="s">
        <v>52</v>
      </c>
      <c r="M1806" s="17" t="s">
        <v>47</v>
      </c>
    </row>
    <row r="1807" spans="1:13" ht="13.5" x14ac:dyDescent="0.25">
      <c r="A1807" s="3">
        <v>44643</v>
      </c>
      <c r="B1807" s="2">
        <v>16.659600000000001</v>
      </c>
      <c r="C1807" s="2">
        <v>31.927341076048037</v>
      </c>
      <c r="D1807" s="2">
        <v>7.3065544104824909E-2</v>
      </c>
      <c r="E1807" s="2">
        <v>-0.2629455267141757</v>
      </c>
      <c r="F1807" s="2">
        <v>16.703319999999998</v>
      </c>
      <c r="G1807" s="2">
        <v>16.741570000000003</v>
      </c>
      <c r="H1807" s="2">
        <v>16.82489</v>
      </c>
      <c r="I1807" s="2">
        <v>17.054898000000005</v>
      </c>
      <c r="J1807" s="2">
        <v>16.967576000000005</v>
      </c>
      <c r="K1807" s="17" t="s">
        <v>54</v>
      </c>
      <c r="L1807" s="17" t="s">
        <v>50</v>
      </c>
      <c r="M1807" s="17" t="s">
        <v>47</v>
      </c>
    </row>
    <row r="1808" spans="1:13" ht="13.5" x14ac:dyDescent="0.25">
      <c r="A1808" s="3">
        <v>44644</v>
      </c>
      <c r="B1808" s="2">
        <v>16.605</v>
      </c>
      <c r="C1808" s="2">
        <v>28.915251120189993</v>
      </c>
      <c r="D1808" s="2">
        <v>7.2120146448234834E-2</v>
      </c>
      <c r="E1808" s="2">
        <v>-0.26066115258133932</v>
      </c>
      <c r="F1808" s="2">
        <v>16.670539999999999</v>
      </c>
      <c r="G1808" s="2">
        <v>16.722450000000002</v>
      </c>
      <c r="H1808" s="2">
        <v>16.808500000000002</v>
      </c>
      <c r="I1808" s="2">
        <v>17.044628000000003</v>
      </c>
      <c r="J1808" s="2">
        <v>16.964025500000005</v>
      </c>
      <c r="K1808" s="17" t="s">
        <v>54</v>
      </c>
      <c r="L1808" s="17" t="s">
        <v>50</v>
      </c>
      <c r="M1808" s="17" t="s">
        <v>47</v>
      </c>
    </row>
    <row r="1809" spans="1:13" ht="13.5" x14ac:dyDescent="0.25">
      <c r="A1809" s="3">
        <v>44645</v>
      </c>
      <c r="B1809" s="2">
        <v>16.768899999999999</v>
      </c>
      <c r="C1809" s="2">
        <v>45.528234537916937</v>
      </c>
      <c r="D1809" s="2">
        <v>6.0595744905914017E-2</v>
      </c>
      <c r="E1809" s="2">
        <v>-0.24931901233294548</v>
      </c>
      <c r="F1809" s="2">
        <v>16.670540000000003</v>
      </c>
      <c r="G1809" s="2">
        <v>16.719719999999999</v>
      </c>
      <c r="H1809" s="2">
        <v>16.800305000000002</v>
      </c>
      <c r="I1809" s="2">
        <v>17.041350000000005</v>
      </c>
      <c r="J1809" s="2">
        <v>16.961431000000005</v>
      </c>
      <c r="K1809" s="17" t="s">
        <v>54</v>
      </c>
      <c r="L1809" s="17" t="s">
        <v>50</v>
      </c>
      <c r="M1809" s="17" t="s">
        <v>50</v>
      </c>
    </row>
    <row r="1810" spans="1:13" ht="13.5" x14ac:dyDescent="0.25">
      <c r="A1810" s="3">
        <v>44648</v>
      </c>
      <c r="B1810" s="2">
        <v>16.605</v>
      </c>
      <c r="C1810" s="2">
        <v>36.373580524303321</v>
      </c>
      <c r="D1810" s="2">
        <v>5.4927957430805918E-2</v>
      </c>
      <c r="E1810" s="2">
        <v>-0.23139775990586697</v>
      </c>
      <c r="F1810" s="2">
        <v>16.65962</v>
      </c>
      <c r="G1810" s="2">
        <v>16.706060000000001</v>
      </c>
      <c r="H1810" s="2">
        <v>16.783915</v>
      </c>
      <c r="I1810" s="2">
        <v>17.028240000000004</v>
      </c>
      <c r="J1810" s="2">
        <v>16.958645000000004</v>
      </c>
      <c r="K1810" s="17" t="s">
        <v>54</v>
      </c>
      <c r="L1810" s="17" t="s">
        <v>50</v>
      </c>
      <c r="M1810" s="17" t="s">
        <v>47</v>
      </c>
    </row>
    <row r="1811" spans="1:13" ht="13.5" x14ac:dyDescent="0.25">
      <c r="A1811" s="3">
        <v>44649</v>
      </c>
      <c r="B1811" s="2">
        <v>16.605</v>
      </c>
      <c r="C1811" s="2">
        <v>36.373580524303314</v>
      </c>
      <c r="D1811" s="2">
        <v>5.9818118726028047E-2</v>
      </c>
      <c r="E1811" s="2">
        <v>-0.20968866747144582</v>
      </c>
      <c r="F1811" s="2">
        <v>16.648700000000002</v>
      </c>
      <c r="G1811" s="2">
        <v>16.686939999999996</v>
      </c>
      <c r="H1811" s="2">
        <v>16.767525000000003</v>
      </c>
      <c r="I1811" s="2">
        <v>17.015130000000003</v>
      </c>
      <c r="J1811" s="2">
        <v>16.955886500000005</v>
      </c>
      <c r="K1811" s="17" t="s">
        <v>54</v>
      </c>
      <c r="L1811" s="17" t="s">
        <v>50</v>
      </c>
      <c r="M1811" s="17" t="s">
        <v>47</v>
      </c>
    </row>
    <row r="1812" spans="1:13" ht="13.5" x14ac:dyDescent="0.25">
      <c r="A1812" s="3">
        <v>44650</v>
      </c>
      <c r="B1812" s="2">
        <v>16.5777</v>
      </c>
      <c r="C1812" s="2">
        <v>35.01354494802311</v>
      </c>
      <c r="D1812" s="2">
        <v>6.2968893316575958E-2</v>
      </c>
      <c r="E1812" s="2">
        <v>-0.18750576183246881</v>
      </c>
      <c r="F1812" s="2">
        <v>16.63232</v>
      </c>
      <c r="G1812" s="2">
        <v>16.667819999999999</v>
      </c>
      <c r="H1812" s="2">
        <v>16.749770000000002</v>
      </c>
      <c r="I1812" s="2">
        <v>16.997104</v>
      </c>
      <c r="J1812" s="2">
        <v>16.953019000000001</v>
      </c>
      <c r="K1812" s="17" t="s">
        <v>54</v>
      </c>
      <c r="L1812" s="17" t="s">
        <v>50</v>
      </c>
      <c r="M1812" s="17" t="s">
        <v>47</v>
      </c>
    </row>
    <row r="1813" spans="1:13" ht="13.5" x14ac:dyDescent="0.25">
      <c r="A1813" s="3">
        <v>44651</v>
      </c>
      <c r="B1813" s="2">
        <v>17.151199999999999</v>
      </c>
      <c r="C1813" s="2">
        <v>64.794186802814281</v>
      </c>
      <c r="D1813" s="2">
        <v>2.4417290579062723E-2</v>
      </c>
      <c r="E1813" s="2">
        <v>-0.1648613232854827</v>
      </c>
      <c r="F1813" s="2">
        <v>16.74156</v>
      </c>
      <c r="G1813" s="2">
        <v>16.706049999999998</v>
      </c>
      <c r="H1813" s="2">
        <v>16.760690000000004</v>
      </c>
      <c r="I1813" s="2">
        <v>16.990548</v>
      </c>
      <c r="J1813" s="2">
        <v>16.952964000000001</v>
      </c>
      <c r="K1813" s="17" t="s">
        <v>48</v>
      </c>
      <c r="L1813" s="17" t="s">
        <v>50</v>
      </c>
      <c r="M1813" s="17" t="s">
        <v>51</v>
      </c>
    </row>
    <row r="1814" spans="1:13" ht="13.5" x14ac:dyDescent="0.25">
      <c r="A1814" s="3">
        <v>44652</v>
      </c>
      <c r="B1814" s="2">
        <v>17.042000000000002</v>
      </c>
      <c r="C1814" s="2">
        <v>59.228534250072848</v>
      </c>
      <c r="D1814" s="2">
        <v>-2.333022569459331E-3</v>
      </c>
      <c r="E1814" s="2">
        <v>-0.14490757240480481</v>
      </c>
      <c r="F1814" s="2">
        <v>16.79618</v>
      </c>
      <c r="G1814" s="2">
        <v>16.733360000000001</v>
      </c>
      <c r="H1814" s="2">
        <v>16.766150000000003</v>
      </c>
      <c r="I1814" s="2">
        <v>16.976345999999999</v>
      </c>
      <c r="J1814" s="2">
        <v>16.952554500000005</v>
      </c>
      <c r="K1814" s="17" t="s">
        <v>54</v>
      </c>
      <c r="L1814" s="17" t="s">
        <v>50</v>
      </c>
      <c r="M1814" s="17" t="s">
        <v>55</v>
      </c>
    </row>
    <row r="1815" spans="1:13" ht="13.5" x14ac:dyDescent="0.25">
      <c r="A1815" s="3">
        <v>44655</v>
      </c>
      <c r="B1815" s="2">
        <v>18.063400000000001</v>
      </c>
      <c r="C1815" s="2">
        <v>78.141468851916329</v>
      </c>
      <c r="D1815" s="2">
        <v>-0.11885155255682989</v>
      </c>
      <c r="E1815" s="2">
        <v>-0.12727192478586072</v>
      </c>
      <c r="F1815" s="2">
        <v>17.087859999999999</v>
      </c>
      <c r="G1815" s="2">
        <v>16.873740000000002</v>
      </c>
      <c r="H1815" s="2">
        <v>16.822680000000002</v>
      </c>
      <c r="I1815" s="2">
        <v>16.988033999999999</v>
      </c>
      <c r="J1815" s="2">
        <v>16.9576615</v>
      </c>
      <c r="K1815" s="17" t="s">
        <v>48</v>
      </c>
      <c r="L1815" s="17" t="s">
        <v>50</v>
      </c>
      <c r="M1815" s="17" t="s">
        <v>51</v>
      </c>
    </row>
    <row r="1816" spans="1:13" ht="13.5" x14ac:dyDescent="0.25">
      <c r="A1816" s="3">
        <v>44656</v>
      </c>
      <c r="B1816" s="2">
        <v>18.025200000000002</v>
      </c>
      <c r="C1816" s="2">
        <v>76.708300692865762</v>
      </c>
      <c r="D1816" s="2">
        <v>-0.2219546566488475</v>
      </c>
      <c r="E1816" s="2">
        <v>-0.11369764780492561</v>
      </c>
      <c r="F1816" s="2">
        <v>17.3719</v>
      </c>
      <c r="G1816" s="2">
        <v>17.010300000000004</v>
      </c>
      <c r="H1816" s="2">
        <v>16.882765000000003</v>
      </c>
      <c r="I1816" s="2">
        <v>16.993496</v>
      </c>
      <c r="J1816" s="2">
        <v>16.962577499999998</v>
      </c>
      <c r="K1816" s="17" t="s">
        <v>54</v>
      </c>
      <c r="L1816" s="17" t="s">
        <v>52</v>
      </c>
      <c r="M1816" s="17" t="s">
        <v>55</v>
      </c>
    </row>
    <row r="1817" spans="1:13" ht="13.5" x14ac:dyDescent="0.25">
      <c r="A1817" s="3">
        <v>44657</v>
      </c>
      <c r="B1817" s="2">
        <v>18.1891</v>
      </c>
      <c r="C1817" s="2">
        <v>78.527956441457818</v>
      </c>
      <c r="D1817" s="2">
        <v>-0.32790717801269409</v>
      </c>
      <c r="E1817" s="2">
        <v>-9.3336676005093891E-2</v>
      </c>
      <c r="F1817" s="2">
        <v>17.694179999999999</v>
      </c>
      <c r="G1817" s="2">
        <v>17.163250000000001</v>
      </c>
      <c r="H1817" s="2">
        <v>16.952409999999997</v>
      </c>
      <c r="I1817" s="2">
        <v>17.005514000000002</v>
      </c>
      <c r="J1817" s="2">
        <v>16.968449500000002</v>
      </c>
      <c r="K1817" s="17" t="s">
        <v>54</v>
      </c>
      <c r="L1817" s="17" t="s">
        <v>52</v>
      </c>
      <c r="M1817" s="17" t="s">
        <v>55</v>
      </c>
    </row>
    <row r="1818" spans="1:13" ht="13.5" x14ac:dyDescent="0.25">
      <c r="A1818" s="3">
        <v>44658</v>
      </c>
      <c r="B1818" s="2">
        <v>18.1617</v>
      </c>
      <c r="C1818" s="2">
        <v>77.438768586845555</v>
      </c>
      <c r="D1818" s="2">
        <v>-0.43098214856257044</v>
      </c>
      <c r="E1818" s="2">
        <v>-6.1419634917955358E-2</v>
      </c>
      <c r="F1818" s="2">
        <v>17.896279999999997</v>
      </c>
      <c r="G1818" s="2">
        <v>17.318919999999999</v>
      </c>
      <c r="H1818" s="2">
        <v>17.020684999999997</v>
      </c>
      <c r="I1818" s="2">
        <v>17.016000000000002</v>
      </c>
      <c r="J1818" s="2">
        <v>16.974321000000003</v>
      </c>
      <c r="K1818" s="17" t="s">
        <v>54</v>
      </c>
      <c r="L1818" s="17" t="s">
        <v>52</v>
      </c>
      <c r="M1818" s="17" t="s">
        <v>55</v>
      </c>
    </row>
    <row r="1819" spans="1:13" ht="13.5" x14ac:dyDescent="0.25">
      <c r="A1819" s="3">
        <v>44659</v>
      </c>
      <c r="B1819" s="2">
        <v>18.025200000000002</v>
      </c>
      <c r="C1819" s="2">
        <v>72.075461111036191</v>
      </c>
      <c r="D1819" s="2">
        <v>-0.48924108960805768</v>
      </c>
      <c r="E1819" s="2">
        <v>-2.2166874756348359E-2</v>
      </c>
      <c r="F1819" s="2">
        <v>18.092919999999999</v>
      </c>
      <c r="G1819" s="2">
        <v>17.44455</v>
      </c>
      <c r="H1819" s="2">
        <v>17.082134999999997</v>
      </c>
      <c r="I1819" s="2">
        <v>17.028126</v>
      </c>
      <c r="J1819" s="2">
        <v>16.979510000000001</v>
      </c>
      <c r="K1819" s="17" t="s">
        <v>54</v>
      </c>
      <c r="L1819" s="17" t="s">
        <v>52</v>
      </c>
      <c r="M1819" s="17" t="s">
        <v>55</v>
      </c>
    </row>
    <row r="1820" spans="1:13" ht="13.5" x14ac:dyDescent="0.25">
      <c r="A1820" s="3">
        <v>44662</v>
      </c>
      <c r="B1820" s="2">
        <v>18.025200000000002</v>
      </c>
      <c r="C1820" s="2">
        <v>72.075461111036176</v>
      </c>
      <c r="D1820" s="2">
        <v>-0.56884235578776554</v>
      </c>
      <c r="E1820" s="2">
        <v>1.631580252552799E-2</v>
      </c>
      <c r="F1820" s="2">
        <v>18.085280000000001</v>
      </c>
      <c r="G1820" s="2">
        <v>17.586570000000002</v>
      </c>
      <c r="H1820" s="2">
        <v>17.146314999999994</v>
      </c>
      <c r="I1820" s="2">
        <v>17.040144000000002</v>
      </c>
      <c r="J1820" s="2">
        <v>16.984699000000003</v>
      </c>
      <c r="K1820" s="17" t="s">
        <v>54</v>
      </c>
      <c r="L1820" s="17" t="s">
        <v>52</v>
      </c>
      <c r="M1820" s="17" t="s">
        <v>47</v>
      </c>
    </row>
    <row r="1821" spans="1:13" ht="13.5" x14ac:dyDescent="0.25">
      <c r="A1821" s="3">
        <v>44663</v>
      </c>
      <c r="B1821" s="2">
        <v>18.025200000000002</v>
      </c>
      <c r="C1821" s="2">
        <v>72.075461111036176</v>
      </c>
      <c r="D1821" s="2">
        <v>-0.64091010158909967</v>
      </c>
      <c r="E1821" s="2">
        <v>4.9465738674790038E-2</v>
      </c>
      <c r="F1821" s="2">
        <v>18.085280000000001</v>
      </c>
      <c r="G1821" s="2">
        <v>17.728590000000004</v>
      </c>
      <c r="H1821" s="2">
        <v>17.207764999999995</v>
      </c>
      <c r="I1821" s="2">
        <v>17.053472000000003</v>
      </c>
      <c r="J1821" s="2">
        <v>16.989669500000002</v>
      </c>
      <c r="K1821" s="17" t="s">
        <v>54</v>
      </c>
      <c r="L1821" s="17" t="s">
        <v>52</v>
      </c>
      <c r="M1821" s="17" t="s">
        <v>50</v>
      </c>
    </row>
    <row r="1822" spans="1:13" ht="13.5" x14ac:dyDescent="0.25">
      <c r="A1822" s="3">
        <v>44664</v>
      </c>
      <c r="B1822" s="2">
        <v>18.129000000000001</v>
      </c>
      <c r="C1822" s="2">
        <v>73.798961980489608</v>
      </c>
      <c r="D1822" s="2">
        <v>-0.7181431206461113</v>
      </c>
      <c r="E1822" s="2">
        <v>7.5708625065472074E-2</v>
      </c>
      <c r="F1822" s="2">
        <v>18.073260000000001</v>
      </c>
      <c r="G1822" s="2">
        <v>17.88372</v>
      </c>
      <c r="H1822" s="2">
        <v>17.275769999999998</v>
      </c>
      <c r="I1822" s="2">
        <v>17.068876000000003</v>
      </c>
      <c r="J1822" s="2">
        <v>16.995623500000004</v>
      </c>
      <c r="K1822" s="17" t="s">
        <v>54</v>
      </c>
      <c r="L1822" s="17" t="s">
        <v>52</v>
      </c>
      <c r="M1822" s="17" t="s">
        <v>47</v>
      </c>
    </row>
    <row r="1823" spans="1:13" ht="13.5" x14ac:dyDescent="0.25">
      <c r="A1823" s="3">
        <v>44665</v>
      </c>
      <c r="B1823" s="2">
        <v>18.735299999999999</v>
      </c>
      <c r="C1823" s="2">
        <v>81.126436308221258</v>
      </c>
      <c r="D1823" s="2">
        <v>-0.74482832793412257</v>
      </c>
      <c r="E1823" s="2">
        <v>9.4705622691115238E-2</v>
      </c>
      <c r="F1823" s="2">
        <v>18.187980000000003</v>
      </c>
      <c r="G1823" s="2">
        <v>18.042129999999997</v>
      </c>
      <c r="H1823" s="2">
        <v>17.374089999999999</v>
      </c>
      <c r="I1823" s="2">
        <v>17.102196000000003</v>
      </c>
      <c r="J1823" s="2">
        <v>17.004226500000001</v>
      </c>
      <c r="K1823" s="17" t="s">
        <v>48</v>
      </c>
      <c r="L1823" s="17" t="s">
        <v>50</v>
      </c>
      <c r="M1823" s="17" t="s">
        <v>51</v>
      </c>
    </row>
    <row r="1824" spans="1:13" ht="13.5" x14ac:dyDescent="0.25">
      <c r="A1824" s="3">
        <v>44666</v>
      </c>
      <c r="B1824" s="2">
        <v>18.8445</v>
      </c>
      <c r="C1824" s="2">
        <v>82.097545660128191</v>
      </c>
      <c r="D1824" s="2">
        <v>-0.80018878004941385</v>
      </c>
      <c r="E1824" s="2">
        <v>0.11195377478179179</v>
      </c>
      <c r="F1824" s="2">
        <v>18.351839999999999</v>
      </c>
      <c r="G1824" s="2">
        <v>18.222379999999998</v>
      </c>
      <c r="H1824" s="2">
        <v>17.477869999999999</v>
      </c>
      <c r="I1824" s="2">
        <v>17.136062000000003</v>
      </c>
      <c r="J1824" s="2">
        <v>17.013375500000002</v>
      </c>
      <c r="K1824" s="17" t="s">
        <v>48</v>
      </c>
      <c r="L1824" s="17" t="s">
        <v>50</v>
      </c>
      <c r="M1824" s="17" t="s">
        <v>51</v>
      </c>
    </row>
    <row r="1825" spans="1:13" ht="13.5" x14ac:dyDescent="0.25">
      <c r="A1825" s="3">
        <v>44669</v>
      </c>
      <c r="B1825" s="2">
        <v>18.899100000000001</v>
      </c>
      <c r="C1825" s="2">
        <v>82.58017389809396</v>
      </c>
      <c r="D1825" s="2">
        <v>-0.70189068663490417</v>
      </c>
      <c r="E1825" s="2">
        <v>0.12649310910612535</v>
      </c>
      <c r="F1825" s="2">
        <v>18.526620000000001</v>
      </c>
      <c r="G1825" s="2">
        <v>18.305950000000003</v>
      </c>
      <c r="H1825" s="2">
        <v>17.589845</v>
      </c>
      <c r="I1825" s="2">
        <v>17.175280000000004</v>
      </c>
      <c r="J1825" s="2">
        <v>17.022797500000003</v>
      </c>
      <c r="K1825" s="17" t="s">
        <v>48</v>
      </c>
      <c r="L1825" s="17" t="s">
        <v>49</v>
      </c>
      <c r="M1825" s="17" t="s">
        <v>51</v>
      </c>
    </row>
    <row r="1826" spans="1:13" ht="13.5" x14ac:dyDescent="0.25">
      <c r="A1826" s="3">
        <v>44670</v>
      </c>
      <c r="B1826" s="2">
        <v>18.630099999999999</v>
      </c>
      <c r="C1826" s="2">
        <v>72.24636397475679</v>
      </c>
      <c r="D1826" s="2">
        <v>-0.61235240049379414</v>
      </c>
      <c r="E1826" s="2">
        <v>0.14322487036080561</v>
      </c>
      <c r="F1826" s="2">
        <v>18.647600000000001</v>
      </c>
      <c r="G1826" s="2">
        <v>18.366440000000001</v>
      </c>
      <c r="H1826" s="2">
        <v>17.688370000000003</v>
      </c>
      <c r="I1826" s="2">
        <v>17.210320000000007</v>
      </c>
      <c r="J1826" s="2">
        <v>17.030874500000003</v>
      </c>
      <c r="K1826" s="17" t="s">
        <v>48</v>
      </c>
      <c r="L1826" s="17" t="s">
        <v>49</v>
      </c>
      <c r="M1826" s="17" t="s">
        <v>53</v>
      </c>
    </row>
    <row r="1827" spans="1:13" ht="13.5" x14ac:dyDescent="0.25">
      <c r="A1827" s="3">
        <v>44671</v>
      </c>
      <c r="B1827" s="2">
        <v>18.509799999999998</v>
      </c>
      <c r="C1827" s="2">
        <v>68.139755692007085</v>
      </c>
      <c r="D1827" s="2">
        <v>-0.50798989824086149</v>
      </c>
      <c r="E1827" s="2">
        <v>0.15795175874170081</v>
      </c>
      <c r="F1827" s="2">
        <v>18.723759999999999</v>
      </c>
      <c r="G1827" s="2">
        <v>18.398509999999998</v>
      </c>
      <c r="H1827" s="2">
        <v>17.78088</v>
      </c>
      <c r="I1827" s="2">
        <v>17.242954000000008</v>
      </c>
      <c r="J1827" s="2">
        <v>17.038350000000005</v>
      </c>
      <c r="K1827" s="17" t="s">
        <v>48</v>
      </c>
      <c r="L1827" s="17" t="s">
        <v>49</v>
      </c>
      <c r="M1827" s="17" t="s">
        <v>53</v>
      </c>
    </row>
    <row r="1828" spans="1:13" ht="13.5" x14ac:dyDescent="0.25">
      <c r="A1828" s="3">
        <v>44672</v>
      </c>
      <c r="B1828" s="2">
        <v>18.3355</v>
      </c>
      <c r="C1828" s="2">
        <v>62.588652171522533</v>
      </c>
      <c r="D1828" s="2">
        <v>-0.4153943207123092</v>
      </c>
      <c r="E1828" s="2">
        <v>0.17089446425811061</v>
      </c>
      <c r="F1828" s="2">
        <v>18.643799999999999</v>
      </c>
      <c r="G1828" s="2">
        <v>18.415889999999997</v>
      </c>
      <c r="H1828" s="2">
        <v>17.867404999999998</v>
      </c>
      <c r="I1828" s="2">
        <v>17.271008000000005</v>
      </c>
      <c r="J1828" s="2">
        <v>17.044954000000004</v>
      </c>
      <c r="K1828" s="17" t="s">
        <v>48</v>
      </c>
      <c r="L1828" s="17" t="s">
        <v>49</v>
      </c>
      <c r="M1828" s="17" t="s">
        <v>53</v>
      </c>
    </row>
    <row r="1829" spans="1:13" ht="13.5" x14ac:dyDescent="0.25">
      <c r="A1829" s="3">
        <v>44673</v>
      </c>
      <c r="B1829" s="2">
        <v>18.3355</v>
      </c>
      <c r="C1829" s="2">
        <v>62.58865217152254</v>
      </c>
      <c r="D1829" s="2">
        <v>-0.36109471642969027</v>
      </c>
      <c r="E1829" s="2">
        <v>0.18421830486541771</v>
      </c>
      <c r="F1829" s="2">
        <v>18.541999999999998</v>
      </c>
      <c r="G1829" s="2">
        <v>18.446919999999999</v>
      </c>
      <c r="H1829" s="2">
        <v>17.945734999999999</v>
      </c>
      <c r="I1829" s="2">
        <v>17.299062000000006</v>
      </c>
      <c r="J1829" s="2">
        <v>17.051558000000004</v>
      </c>
      <c r="K1829" s="17" t="s">
        <v>48</v>
      </c>
      <c r="L1829" s="17" t="s">
        <v>49</v>
      </c>
      <c r="M1829" s="17" t="s">
        <v>53</v>
      </c>
    </row>
    <row r="1830" spans="1:13" ht="13.5" x14ac:dyDescent="0.25">
      <c r="A1830" s="3">
        <v>44676</v>
      </c>
      <c r="B1830" s="2">
        <v>18.3355</v>
      </c>
      <c r="C1830" s="2">
        <v>62.58865217152254</v>
      </c>
      <c r="D1830" s="2">
        <v>-0.3179734342546503</v>
      </c>
      <c r="E1830" s="2">
        <v>0.20010099564061784</v>
      </c>
      <c r="F1830" s="2">
        <v>18.429279999999999</v>
      </c>
      <c r="G1830" s="2">
        <v>18.47795</v>
      </c>
      <c r="H1830" s="2">
        <v>18.032260000000004</v>
      </c>
      <c r="I1830" s="2">
        <v>17.327116000000007</v>
      </c>
      <c r="J1830" s="2">
        <v>17.058025500000003</v>
      </c>
      <c r="K1830" s="17" t="s">
        <v>54</v>
      </c>
      <c r="L1830" s="17" t="s">
        <v>50</v>
      </c>
      <c r="M1830" s="17" t="s">
        <v>47</v>
      </c>
    </row>
    <row r="1831" spans="1:13" ht="13.5" x14ac:dyDescent="0.25">
      <c r="A1831" s="3">
        <v>44677</v>
      </c>
      <c r="B1831" s="2">
        <v>18.3355</v>
      </c>
      <c r="C1831" s="2">
        <v>62.58865217152254</v>
      </c>
      <c r="D1831" s="2">
        <v>-0.28410150737386886</v>
      </c>
      <c r="E1831" s="2">
        <v>0.21450763151598976</v>
      </c>
      <c r="F1831" s="2">
        <v>18.370359999999998</v>
      </c>
      <c r="G1831" s="2">
        <v>18.508980000000001</v>
      </c>
      <c r="H1831" s="2">
        <v>18.118785000000006</v>
      </c>
      <c r="I1831" s="2">
        <v>17.35735600000001</v>
      </c>
      <c r="J1831" s="2">
        <v>17.064657000000008</v>
      </c>
      <c r="K1831" s="17" t="s">
        <v>54</v>
      </c>
      <c r="L1831" s="17" t="s">
        <v>50</v>
      </c>
      <c r="M1831" s="17" t="s">
        <v>47</v>
      </c>
    </row>
    <row r="1832" spans="1:13" ht="13.5" x14ac:dyDescent="0.25">
      <c r="A1832" s="3">
        <v>44678</v>
      </c>
      <c r="B1832" s="2">
        <v>18.3355</v>
      </c>
      <c r="C1832" s="2">
        <v>62.58865217152254</v>
      </c>
      <c r="D1832" s="2">
        <v>-0.24189300047440909</v>
      </c>
      <c r="E1832" s="2">
        <v>0.23234930931933406</v>
      </c>
      <c r="F1832" s="2">
        <v>18.3355</v>
      </c>
      <c r="G1832" s="2">
        <v>18.529629999999997</v>
      </c>
      <c r="H1832" s="2">
        <v>18.206675000000008</v>
      </c>
      <c r="I1832" s="2">
        <v>17.383226000000008</v>
      </c>
      <c r="J1832" s="2">
        <v>17.071288500000005</v>
      </c>
      <c r="K1832" s="17" t="s">
        <v>54</v>
      </c>
      <c r="L1832" s="17" t="s">
        <v>50</v>
      </c>
      <c r="M1832" s="17" t="s">
        <v>47</v>
      </c>
    </row>
    <row r="1833" spans="1:13" ht="13.5" x14ac:dyDescent="0.25">
      <c r="A1833" s="3">
        <v>44679</v>
      </c>
      <c r="B1833" s="2">
        <v>18.636099999999999</v>
      </c>
      <c r="C1833" s="2">
        <v>68.914897916558061</v>
      </c>
      <c r="D1833" s="2">
        <v>-0.13741006201500738</v>
      </c>
      <c r="E1833" s="2">
        <v>0.24260028314865156</v>
      </c>
      <c r="F1833" s="2">
        <v>18.395620000000001</v>
      </c>
      <c r="G1833" s="2">
        <v>18.519709999999996</v>
      </c>
      <c r="H1833" s="2">
        <v>18.280920000000005</v>
      </c>
      <c r="I1833" s="2">
        <v>17.411940000000008</v>
      </c>
      <c r="J1833" s="2">
        <v>17.079259000000004</v>
      </c>
      <c r="K1833" s="17" t="s">
        <v>48</v>
      </c>
      <c r="L1833" s="17" t="s">
        <v>50</v>
      </c>
      <c r="M1833" s="17" t="s">
        <v>51</v>
      </c>
    </row>
    <row r="1834" spans="1:13" ht="13.5" x14ac:dyDescent="0.25">
      <c r="A1834" s="3">
        <v>44680</v>
      </c>
      <c r="B1834" s="2">
        <v>18.636099999999999</v>
      </c>
      <c r="C1834" s="2">
        <v>68.914897916558061</v>
      </c>
      <c r="D1834" s="2">
        <v>-3.6053798982539575E-2</v>
      </c>
      <c r="E1834" s="2">
        <v>0.24142774410257248</v>
      </c>
      <c r="F1834" s="2">
        <v>18.455739999999999</v>
      </c>
      <c r="G1834" s="2">
        <v>18.49887</v>
      </c>
      <c r="H1834" s="2">
        <v>18.360625000000006</v>
      </c>
      <c r="I1834" s="2">
        <v>17.441638000000008</v>
      </c>
      <c r="J1834" s="2">
        <v>17.087775500000006</v>
      </c>
      <c r="K1834" s="17" t="s">
        <v>48</v>
      </c>
      <c r="L1834" s="17" t="s">
        <v>50</v>
      </c>
      <c r="M1834" s="17" t="s">
        <v>51</v>
      </c>
    </row>
    <row r="1835" spans="1:13" ht="13.5" x14ac:dyDescent="0.25">
      <c r="A1835" s="3">
        <v>44685</v>
      </c>
      <c r="B1835" s="2">
        <v>18.624099999999999</v>
      </c>
      <c r="C1835" s="2">
        <v>68.379556774264984</v>
      </c>
      <c r="D1835" s="2">
        <v>5.5431065774889987E-2</v>
      </c>
      <c r="E1835" s="2">
        <v>0.2413708167105634</v>
      </c>
      <c r="F1835" s="2">
        <v>18.513459999999998</v>
      </c>
      <c r="G1835" s="2">
        <v>18.47137</v>
      </c>
      <c r="H1835" s="2">
        <v>18.388660000000005</v>
      </c>
      <c r="I1835" s="2">
        <v>17.471096000000006</v>
      </c>
      <c r="J1835" s="2">
        <v>17.095713500000006</v>
      </c>
      <c r="K1835" s="17" t="s">
        <v>54</v>
      </c>
      <c r="L1835" s="17" t="s">
        <v>50</v>
      </c>
      <c r="M1835" s="17" t="s">
        <v>55</v>
      </c>
    </row>
    <row r="1836" spans="1:13" ht="13.5" x14ac:dyDescent="0.25">
      <c r="A1836" s="3">
        <v>44686</v>
      </c>
      <c r="B1836" s="2">
        <v>18.3355</v>
      </c>
      <c r="C1836" s="2">
        <v>56.926273040375847</v>
      </c>
      <c r="D1836" s="2">
        <v>0.10960261433669416</v>
      </c>
      <c r="E1836" s="2">
        <v>0.23547521517194483</v>
      </c>
      <c r="F1836" s="2">
        <v>18.513459999999998</v>
      </c>
      <c r="G1836" s="2">
        <v>18.44191</v>
      </c>
      <c r="H1836" s="2">
        <v>18.404175000000002</v>
      </c>
      <c r="I1836" s="2">
        <v>17.499150000000007</v>
      </c>
      <c r="J1836" s="2">
        <v>17.102208500000007</v>
      </c>
      <c r="K1836" s="17" t="s">
        <v>54</v>
      </c>
      <c r="L1836" s="17" t="s">
        <v>50</v>
      </c>
      <c r="M1836" s="17" t="s">
        <v>50</v>
      </c>
    </row>
    <row r="1837" spans="1:13" ht="13.5" x14ac:dyDescent="0.25">
      <c r="A1837" s="3">
        <v>44687</v>
      </c>
      <c r="B1837" s="2">
        <v>18.3355</v>
      </c>
      <c r="C1837" s="2">
        <v>56.926273040375847</v>
      </c>
      <c r="D1837" s="2">
        <v>0.13564525079580747</v>
      </c>
      <c r="E1837" s="2">
        <v>0.22908260674990438</v>
      </c>
      <c r="F1837" s="2">
        <v>18.513459999999998</v>
      </c>
      <c r="G1837" s="2">
        <v>18.424479999999999</v>
      </c>
      <c r="H1837" s="2">
        <v>18.411495000000002</v>
      </c>
      <c r="I1837" s="2">
        <v>17.527204000000005</v>
      </c>
      <c r="J1837" s="2">
        <v>17.108703500000004</v>
      </c>
      <c r="K1837" s="17" t="s">
        <v>54</v>
      </c>
      <c r="L1837" s="17" t="s">
        <v>50</v>
      </c>
      <c r="M1837" s="17" t="s">
        <v>50</v>
      </c>
    </row>
    <row r="1838" spans="1:13" ht="13.5" x14ac:dyDescent="0.25">
      <c r="A1838" s="3">
        <v>44690</v>
      </c>
      <c r="B1838" s="2">
        <v>18.521899999999999</v>
      </c>
      <c r="C1838" s="2">
        <v>61.728062706728387</v>
      </c>
      <c r="D1838" s="2">
        <v>0.11586674373903705</v>
      </c>
      <c r="E1838" s="2">
        <v>0.21715272310054973</v>
      </c>
      <c r="F1838" s="2">
        <v>18.49062</v>
      </c>
      <c r="G1838" s="2">
        <v>18.443119999999997</v>
      </c>
      <c r="H1838" s="2">
        <v>18.429505000000002</v>
      </c>
      <c r="I1838" s="2">
        <v>17.558986000000008</v>
      </c>
      <c r="J1838" s="2">
        <v>17.11610300000001</v>
      </c>
      <c r="K1838" s="17" t="s">
        <v>54</v>
      </c>
      <c r="L1838" s="17" t="s">
        <v>50</v>
      </c>
      <c r="M1838" s="17" t="s">
        <v>47</v>
      </c>
    </row>
    <row r="1839" spans="1:13" ht="13.5" x14ac:dyDescent="0.25">
      <c r="A1839" s="3">
        <v>44691</v>
      </c>
      <c r="B1839" s="2">
        <v>18.365600000000001</v>
      </c>
      <c r="C1839" s="2">
        <v>56.082398846095899</v>
      </c>
      <c r="D1839" s="2">
        <v>0.1085039049482468</v>
      </c>
      <c r="E1839" s="2">
        <v>0.20346371446731631</v>
      </c>
      <c r="F1839" s="2">
        <v>18.436519999999998</v>
      </c>
      <c r="G1839" s="2">
        <v>18.44613</v>
      </c>
      <c r="H1839" s="2">
        <v>18.446525000000001</v>
      </c>
      <c r="I1839" s="2">
        <v>17.587642000000002</v>
      </c>
      <c r="J1839" s="2">
        <v>17.123267000000013</v>
      </c>
      <c r="K1839" s="17" t="s">
        <v>54</v>
      </c>
      <c r="L1839" s="17" t="s">
        <v>50</v>
      </c>
      <c r="M1839" s="17" t="s">
        <v>47</v>
      </c>
    </row>
    <row r="1840" spans="1:13" ht="13.5" x14ac:dyDescent="0.25">
      <c r="A1840" s="3">
        <v>44692</v>
      </c>
      <c r="B1840" s="2">
        <v>18.3355</v>
      </c>
      <c r="C1840" s="2">
        <v>55.038422760077871</v>
      </c>
      <c r="D1840" s="2">
        <v>0.10338539700733307</v>
      </c>
      <c r="E1840" s="2">
        <v>0.18246592888486413</v>
      </c>
      <c r="F1840" s="2">
        <v>18.378799999999998</v>
      </c>
      <c r="G1840" s="2">
        <v>18.446129999999997</v>
      </c>
      <c r="H1840" s="2">
        <v>18.462040000000002</v>
      </c>
      <c r="I1840" s="2">
        <v>17.615696000000003</v>
      </c>
      <c r="J1840" s="2">
        <v>17.131646500000013</v>
      </c>
      <c r="K1840" s="17" t="s">
        <v>54</v>
      </c>
      <c r="L1840" s="17" t="s">
        <v>50</v>
      </c>
      <c r="M1840" s="17" t="s">
        <v>47</v>
      </c>
    </row>
    <row r="1841" spans="1:13" ht="13.5" x14ac:dyDescent="0.25">
      <c r="A1841" s="3">
        <v>44693</v>
      </c>
      <c r="B1841" s="2">
        <v>18.3355</v>
      </c>
      <c r="C1841" s="2">
        <v>55.038422760077864</v>
      </c>
      <c r="D1841" s="2">
        <v>9.8196988825620224E-2</v>
      </c>
      <c r="E1841" s="2">
        <v>0.16094237573198836</v>
      </c>
      <c r="F1841" s="2">
        <v>18.378799999999998</v>
      </c>
      <c r="G1841" s="2">
        <v>18.446129999999997</v>
      </c>
      <c r="H1841" s="2">
        <v>18.477555000000006</v>
      </c>
      <c r="I1841" s="2">
        <v>17.643750000000008</v>
      </c>
      <c r="J1841" s="2">
        <v>17.138387000000012</v>
      </c>
      <c r="K1841" s="17" t="s">
        <v>54</v>
      </c>
      <c r="L1841" s="17" t="s">
        <v>50</v>
      </c>
      <c r="M1841" s="17" t="s">
        <v>50</v>
      </c>
    </row>
    <row r="1842" spans="1:13" ht="13.5" x14ac:dyDescent="0.25">
      <c r="A1842" s="3">
        <v>44694</v>
      </c>
      <c r="B1842" s="2">
        <v>18.485800000000001</v>
      </c>
      <c r="C1842" s="2">
        <v>59.413697312228862</v>
      </c>
      <c r="D1842" s="2">
        <v>8.1879609323419089E-2</v>
      </c>
      <c r="E1842" s="2">
        <v>0.13784061919430945</v>
      </c>
      <c r="F1842" s="2">
        <v>18.408859999999997</v>
      </c>
      <c r="G1842" s="2">
        <v>18.46116</v>
      </c>
      <c r="H1842" s="2">
        <v>18.495395000000006</v>
      </c>
      <c r="I1842" s="2">
        <v>17.674810000000001</v>
      </c>
      <c r="J1842" s="2">
        <v>17.145879000000015</v>
      </c>
      <c r="K1842" s="17" t="s">
        <v>54</v>
      </c>
      <c r="L1842" s="17" t="s">
        <v>50</v>
      </c>
      <c r="M1842" s="17" t="s">
        <v>55</v>
      </c>
    </row>
    <row r="1843" spans="1:13" ht="13.5" x14ac:dyDescent="0.25">
      <c r="A1843" s="3">
        <v>44697</v>
      </c>
      <c r="B1843" s="2">
        <v>18.3415</v>
      </c>
      <c r="C1843" s="2">
        <v>53.982349791844804</v>
      </c>
      <c r="D1843" s="2">
        <v>0.12338445889493244</v>
      </c>
      <c r="E1843" s="2">
        <v>0.1219676805491699</v>
      </c>
      <c r="F1843" s="2">
        <v>18.372779999999999</v>
      </c>
      <c r="G1843" s="2">
        <v>18.431699999999999</v>
      </c>
      <c r="H1843" s="2">
        <v>18.475705000000001</v>
      </c>
      <c r="I1843" s="2">
        <v>17.702984000000001</v>
      </c>
      <c r="J1843" s="2">
        <v>17.152404000000011</v>
      </c>
      <c r="K1843" s="17" t="s">
        <v>54</v>
      </c>
      <c r="L1843" s="17" t="s">
        <v>50</v>
      </c>
      <c r="M1843" s="17" t="s">
        <v>47</v>
      </c>
    </row>
    <row r="1844" spans="1:13" ht="13.5" x14ac:dyDescent="0.25">
      <c r="A1844" s="3">
        <v>44698</v>
      </c>
      <c r="B1844" s="2">
        <v>18.395600000000002</v>
      </c>
      <c r="C1844" s="2">
        <v>55.620373824785524</v>
      </c>
      <c r="D1844" s="2">
        <v>0.15384627028121756</v>
      </c>
      <c r="E1844" s="2">
        <v>0.11567339678434388</v>
      </c>
      <c r="F1844" s="2">
        <v>18.378779999999999</v>
      </c>
      <c r="G1844" s="2">
        <v>18.40765</v>
      </c>
      <c r="H1844" s="2">
        <v>18.45326</v>
      </c>
      <c r="I1844" s="2">
        <v>17.732240000000004</v>
      </c>
      <c r="J1844" s="2">
        <v>17.159172000000016</v>
      </c>
      <c r="K1844" s="17" t="s">
        <v>54</v>
      </c>
      <c r="L1844" s="17" t="s">
        <v>50</v>
      </c>
      <c r="M1844" s="17" t="s">
        <v>55</v>
      </c>
    </row>
    <row r="1845" spans="1:13" ht="13.5" x14ac:dyDescent="0.25">
      <c r="A1845" s="3">
        <v>44699</v>
      </c>
      <c r="B1845" s="2">
        <v>18.606000000000002</v>
      </c>
      <c r="C1845" s="2">
        <v>61.378233983819761</v>
      </c>
      <c r="D1845" s="2">
        <v>0.1612685296832197</v>
      </c>
      <c r="E1845" s="2">
        <v>0.11246384286998509</v>
      </c>
      <c r="F1845" s="2">
        <v>18.432880000000001</v>
      </c>
      <c r="G1845" s="2">
        <v>18.405839999999998</v>
      </c>
      <c r="H1845" s="2">
        <v>18.438605000000003</v>
      </c>
      <c r="I1845" s="2">
        <v>17.765704000000007</v>
      </c>
      <c r="J1845" s="2">
        <v>17.166719000000011</v>
      </c>
      <c r="K1845" s="17" t="s">
        <v>48</v>
      </c>
      <c r="L1845" s="17" t="s">
        <v>50</v>
      </c>
      <c r="M1845" s="17" t="s">
        <v>51</v>
      </c>
    </row>
    <row r="1846" spans="1:13" ht="13.5" x14ac:dyDescent="0.25">
      <c r="A1846" s="3">
        <v>44700</v>
      </c>
      <c r="B1846" s="2">
        <v>18.8645</v>
      </c>
      <c r="C1846" s="2">
        <v>67.036799411675133</v>
      </c>
      <c r="D1846" s="2">
        <v>0.10190399183939647</v>
      </c>
      <c r="E1846" s="2">
        <v>0.11648746640528723</v>
      </c>
      <c r="F1846" s="2">
        <v>18.538679999999999</v>
      </c>
      <c r="G1846" s="2">
        <v>18.458739999999999</v>
      </c>
      <c r="H1846" s="2">
        <v>18.450324999999999</v>
      </c>
      <c r="I1846" s="2">
        <v>17.806524000000007</v>
      </c>
      <c r="J1846" s="2">
        <v>17.175422000000015</v>
      </c>
      <c r="K1846" s="17" t="s">
        <v>48</v>
      </c>
      <c r="L1846" s="17" t="s">
        <v>50</v>
      </c>
      <c r="M1846" s="17" t="s">
        <v>51</v>
      </c>
    </row>
    <row r="1847" spans="1:13" ht="13.5" x14ac:dyDescent="0.25">
      <c r="A1847" s="3">
        <v>44701</v>
      </c>
      <c r="B1847" s="2">
        <v>18.7563</v>
      </c>
      <c r="C1847" s="2">
        <v>62.883777410108436</v>
      </c>
      <c r="D1847" s="2">
        <v>5.6218339775554682E-2</v>
      </c>
      <c r="E1847" s="2">
        <v>0.11382583180028064</v>
      </c>
      <c r="F1847" s="2">
        <v>18.592779999999998</v>
      </c>
      <c r="G1847" s="2">
        <v>18.500819999999997</v>
      </c>
      <c r="H1847" s="2">
        <v>18.46265</v>
      </c>
      <c r="I1847" s="2">
        <v>17.845726000000003</v>
      </c>
      <c r="J1847" s="2">
        <v>17.18372050000001</v>
      </c>
      <c r="K1847" s="17" t="s">
        <v>48</v>
      </c>
      <c r="L1847" s="17" t="s">
        <v>50</v>
      </c>
      <c r="M1847" s="17" t="s">
        <v>51</v>
      </c>
    </row>
    <row r="1848" spans="1:13" ht="13.5" x14ac:dyDescent="0.25">
      <c r="A1848" s="3">
        <v>44704</v>
      </c>
      <c r="B1848" s="2">
        <v>18.636099999999999</v>
      </c>
      <c r="C1848" s="2">
        <v>58.544671744436577</v>
      </c>
      <c r="D1848" s="2">
        <v>5.2569258075671144E-2</v>
      </c>
      <c r="E1848" s="2">
        <v>0.11959780580047064</v>
      </c>
      <c r="F1848" s="2">
        <v>18.651699999999998</v>
      </c>
      <c r="G1848" s="2">
        <v>18.512239999999998</v>
      </c>
      <c r="H1848" s="2">
        <v>18.477679999999999</v>
      </c>
      <c r="I1848" s="2">
        <v>17.882524000000004</v>
      </c>
      <c r="J1848" s="2">
        <v>17.191418000000013</v>
      </c>
      <c r="K1848" s="17" t="s">
        <v>48</v>
      </c>
      <c r="L1848" s="17" t="s">
        <v>50</v>
      </c>
      <c r="M1848" s="17" t="s">
        <v>51</v>
      </c>
    </row>
    <row r="1849" spans="1:13" ht="13.5" x14ac:dyDescent="0.25">
      <c r="A1849" s="3">
        <v>44705</v>
      </c>
      <c r="B1849" s="2">
        <v>18.696200000000001</v>
      </c>
      <c r="C1849" s="2">
        <v>60.029762586541061</v>
      </c>
      <c r="D1849" s="2">
        <v>1.9311780868349615E-2</v>
      </c>
      <c r="E1849" s="2">
        <v>0.11784325936447582</v>
      </c>
      <c r="F1849" s="2">
        <v>18.711819999999999</v>
      </c>
      <c r="G1849" s="2">
        <v>18.545300000000001</v>
      </c>
      <c r="H1849" s="2">
        <v>18.495715000000001</v>
      </c>
      <c r="I1849" s="2">
        <v>17.920524000000004</v>
      </c>
      <c r="J1849" s="2">
        <v>17.199279500000014</v>
      </c>
      <c r="K1849" s="17" t="s">
        <v>48</v>
      </c>
      <c r="L1849" s="17" t="s">
        <v>50</v>
      </c>
      <c r="M1849" s="17" t="s">
        <v>51</v>
      </c>
    </row>
    <row r="1850" spans="1:13" ht="13.5" x14ac:dyDescent="0.25">
      <c r="A1850" s="3">
        <v>44706</v>
      </c>
      <c r="B1850" s="2">
        <v>19.056899999999999</v>
      </c>
      <c r="C1850" s="2">
        <v>67.544549312778486</v>
      </c>
      <c r="D1850" s="2">
        <v>-4.2081533534748417E-2</v>
      </c>
      <c r="E1850" s="2">
        <v>0.12407302788850992</v>
      </c>
      <c r="F1850" s="2">
        <v>18.802</v>
      </c>
      <c r="G1850" s="2">
        <v>18.617439999999998</v>
      </c>
      <c r="H1850" s="2">
        <v>18.531784999999996</v>
      </c>
      <c r="I1850" s="2">
        <v>17.966830000000002</v>
      </c>
      <c r="J1850" s="2">
        <v>17.208971500000011</v>
      </c>
      <c r="K1850" s="17" t="s">
        <v>48</v>
      </c>
      <c r="L1850" s="17" t="s">
        <v>50</v>
      </c>
      <c r="M1850" s="17" t="s">
        <v>51</v>
      </c>
    </row>
    <row r="1851" spans="1:13" ht="13.5" x14ac:dyDescent="0.25">
      <c r="A1851" s="3">
        <v>44707</v>
      </c>
      <c r="B1851" s="2">
        <v>19.056899999999999</v>
      </c>
      <c r="C1851" s="2">
        <v>67.544549312778486</v>
      </c>
      <c r="D1851" s="2">
        <v>-9.7923229622249863E-2</v>
      </c>
      <c r="E1851" s="2">
        <v>0.13567220703377858</v>
      </c>
      <c r="F1851" s="2">
        <v>18.840479999999999</v>
      </c>
      <c r="G1851" s="2">
        <v>18.689579999999999</v>
      </c>
      <c r="H1851" s="2">
        <v>18.567854999999998</v>
      </c>
      <c r="I1851" s="2">
        <v>18.012044000000003</v>
      </c>
      <c r="J1851" s="2">
        <v>17.218636500000013</v>
      </c>
      <c r="K1851" s="17" t="s">
        <v>48</v>
      </c>
      <c r="L1851" s="17" t="s">
        <v>50</v>
      </c>
      <c r="M1851" s="17" t="s">
        <v>51</v>
      </c>
    </row>
    <row r="1852" spans="1:13" ht="13.5" x14ac:dyDescent="0.25">
      <c r="A1852" s="3">
        <v>44708</v>
      </c>
      <c r="B1852" s="2">
        <v>19.0749</v>
      </c>
      <c r="C1852" s="2">
        <v>67.893901283847597</v>
      </c>
      <c r="D1852" s="2">
        <v>-0.12698925100565006</v>
      </c>
      <c r="E1852" s="2">
        <v>0.15166770434078991</v>
      </c>
      <c r="F1852" s="2">
        <v>18.904199999999999</v>
      </c>
      <c r="G1852" s="2">
        <v>18.748489999999997</v>
      </c>
      <c r="H1852" s="2">
        <v>18.604824999999998</v>
      </c>
      <c r="I1852" s="2">
        <v>18.058164000000001</v>
      </c>
      <c r="J1852" s="2">
        <v>17.22874650000001</v>
      </c>
      <c r="K1852" s="17" t="s">
        <v>48</v>
      </c>
      <c r="L1852" s="17" t="s">
        <v>50</v>
      </c>
      <c r="M1852" s="17" t="s">
        <v>51</v>
      </c>
    </row>
    <row r="1853" spans="1:13" ht="13.5" x14ac:dyDescent="0.25">
      <c r="A1853" s="3">
        <v>44711</v>
      </c>
      <c r="B1853" s="2">
        <v>19.056899999999999</v>
      </c>
      <c r="C1853" s="2">
        <v>67.115890540471071</v>
      </c>
      <c r="D1853" s="2">
        <v>-0.17589466090996098</v>
      </c>
      <c r="E1853" s="2">
        <v>0.17084445145310526</v>
      </c>
      <c r="F1853" s="2">
        <v>18.98836</v>
      </c>
      <c r="G1853" s="2">
        <v>18.820029999999996</v>
      </c>
      <c r="H1853" s="2">
        <v>18.625864999999997</v>
      </c>
      <c r="I1853" s="2">
        <v>18.103924000000003</v>
      </c>
      <c r="J1853" s="2">
        <v>17.238957500000012</v>
      </c>
      <c r="K1853" s="17" t="s">
        <v>48</v>
      </c>
      <c r="L1853" s="17" t="s">
        <v>50</v>
      </c>
      <c r="M1853" s="17" t="s">
        <v>51</v>
      </c>
    </row>
    <row r="1854" spans="1:13" ht="13.5" x14ac:dyDescent="0.25">
      <c r="A1854" s="3">
        <v>44712</v>
      </c>
      <c r="B1854" s="2">
        <v>19.117000000000001</v>
      </c>
      <c r="C1854" s="2">
        <v>68.417233161660732</v>
      </c>
      <c r="D1854" s="2">
        <v>-0.21648784917219999</v>
      </c>
      <c r="E1854" s="2">
        <v>0.19210868360569963</v>
      </c>
      <c r="F1854" s="2">
        <v>19.072520000000001</v>
      </c>
      <c r="G1854" s="2">
        <v>18.892169999999997</v>
      </c>
      <c r="H1854" s="2">
        <v>18.649909999999998</v>
      </c>
      <c r="I1854" s="2">
        <v>18.150886000000003</v>
      </c>
      <c r="J1854" s="2">
        <v>17.249059500000008</v>
      </c>
      <c r="K1854" s="17" t="s">
        <v>48</v>
      </c>
      <c r="L1854" s="17" t="s">
        <v>50</v>
      </c>
      <c r="M1854" s="17" t="s">
        <v>51</v>
      </c>
    </row>
    <row r="1855" spans="1:13" ht="13.5" x14ac:dyDescent="0.25">
      <c r="A1855" s="3">
        <v>44713</v>
      </c>
      <c r="B1855" s="2">
        <v>19.477699999999999</v>
      </c>
      <c r="C1855" s="2">
        <v>74.850024788126035</v>
      </c>
      <c r="D1855" s="2">
        <v>-0.24839490152384158</v>
      </c>
      <c r="E1855" s="2">
        <v>0.21248054507558461</v>
      </c>
      <c r="F1855" s="2">
        <v>19.156680000000001</v>
      </c>
      <c r="G1855" s="2">
        <v>18.979339999999997</v>
      </c>
      <c r="H1855" s="2">
        <v>18.692589999999996</v>
      </c>
      <c r="I1855" s="2">
        <v>18.207248000000007</v>
      </c>
      <c r="J1855" s="2">
        <v>17.260965000000013</v>
      </c>
      <c r="K1855" s="17" t="s">
        <v>48</v>
      </c>
      <c r="L1855" s="17" t="s">
        <v>50</v>
      </c>
      <c r="M1855" s="17" t="s">
        <v>51</v>
      </c>
    </row>
    <row r="1856" spans="1:13" ht="13.5" x14ac:dyDescent="0.25">
      <c r="A1856" s="3">
        <v>44714</v>
      </c>
      <c r="B1856" s="2">
        <v>19.477699999999999</v>
      </c>
      <c r="C1856" s="2">
        <v>74.850024788126049</v>
      </c>
      <c r="D1856" s="2">
        <v>-0.24072726559964508</v>
      </c>
      <c r="E1856" s="2">
        <v>0.23610360814859682</v>
      </c>
      <c r="F1856" s="2">
        <v>19.240839999999999</v>
      </c>
      <c r="G1856" s="2">
        <v>19.040659999999999</v>
      </c>
      <c r="H1856" s="2">
        <v>18.749700000000001</v>
      </c>
      <c r="I1856" s="2">
        <v>18.263610000000007</v>
      </c>
      <c r="J1856" s="2">
        <v>17.27289750000001</v>
      </c>
      <c r="K1856" s="17" t="s">
        <v>48</v>
      </c>
      <c r="L1856" s="17" t="s">
        <v>50</v>
      </c>
      <c r="M1856" s="17" t="s">
        <v>51</v>
      </c>
    </row>
    <row r="1857" spans="1:13" ht="13.5" x14ac:dyDescent="0.25">
      <c r="A1857" s="3">
        <v>44715</v>
      </c>
      <c r="B1857" s="2">
        <v>19.357500000000002</v>
      </c>
      <c r="C1857" s="2">
        <v>69.387910168691519</v>
      </c>
      <c r="D1857" s="2">
        <v>-0.24670701220490798</v>
      </c>
      <c r="E1857" s="2">
        <v>0.26446740371626842</v>
      </c>
      <c r="F1857" s="2">
        <v>19.297360000000001</v>
      </c>
      <c r="G1857" s="2">
        <v>19.100779999999997</v>
      </c>
      <c r="H1857" s="2">
        <v>18.800800000000002</v>
      </c>
      <c r="I1857" s="2">
        <v>18.317568000000005</v>
      </c>
      <c r="J1857" s="2">
        <v>17.284475000000008</v>
      </c>
      <c r="K1857" s="17" t="s">
        <v>48</v>
      </c>
      <c r="L1857" s="17" t="s">
        <v>50</v>
      </c>
      <c r="M1857" s="17" t="s">
        <v>51</v>
      </c>
    </row>
    <row r="1858" spans="1:13" ht="13.5" x14ac:dyDescent="0.25">
      <c r="A1858" s="3">
        <v>44718</v>
      </c>
      <c r="B1858" s="2">
        <v>19.387499999999999</v>
      </c>
      <c r="C1858" s="2">
        <v>69.976791030520403</v>
      </c>
      <c r="D1858" s="2">
        <v>-0.27614633490470197</v>
      </c>
      <c r="E1858" s="2">
        <v>0.31554553941900298</v>
      </c>
      <c r="F1858" s="2">
        <v>19.363480000000003</v>
      </c>
      <c r="G1858" s="2">
        <v>19.175919999999998</v>
      </c>
      <c r="H1858" s="2">
        <v>18.844080000000002</v>
      </c>
      <c r="I1858" s="2">
        <v>18.373218000000005</v>
      </c>
      <c r="J1858" s="2">
        <v>17.29592950000001</v>
      </c>
      <c r="K1858" s="17" t="s">
        <v>48</v>
      </c>
      <c r="L1858" s="17" t="s">
        <v>50</v>
      </c>
      <c r="M1858" s="17" t="s">
        <v>51</v>
      </c>
    </row>
    <row r="1859" spans="1:13" ht="13.5" x14ac:dyDescent="0.25">
      <c r="A1859" s="3">
        <v>44719</v>
      </c>
      <c r="B1859" s="2">
        <v>19.4176</v>
      </c>
      <c r="C1859" s="2">
        <v>70.588136815932785</v>
      </c>
      <c r="D1859" s="2">
        <v>-0.29761080328881562</v>
      </c>
      <c r="E1859" s="2">
        <v>0.38943678253270164</v>
      </c>
      <c r="F1859" s="2">
        <v>19.4236</v>
      </c>
      <c r="G1859" s="2">
        <v>19.248059999999999</v>
      </c>
      <c r="H1859" s="2">
        <v>18.896680000000003</v>
      </c>
      <c r="I1859" s="2">
        <v>18.426192000000007</v>
      </c>
      <c r="J1859" s="2">
        <v>17.30753450000001</v>
      </c>
      <c r="K1859" s="17" t="s">
        <v>48</v>
      </c>
      <c r="L1859" s="17" t="s">
        <v>50</v>
      </c>
      <c r="M1859" s="17" t="s">
        <v>51</v>
      </c>
    </row>
    <row r="1860" spans="1:13" ht="13.5" x14ac:dyDescent="0.25">
      <c r="A1860" s="3">
        <v>44720</v>
      </c>
      <c r="B1860" s="2">
        <v>19.8384</v>
      </c>
      <c r="C1860" s="2">
        <v>77.489183680697138</v>
      </c>
      <c r="D1860" s="2">
        <v>-0.29493526366624323</v>
      </c>
      <c r="E1860" s="2">
        <v>0.4883142801509408</v>
      </c>
      <c r="F1860" s="2">
        <v>19.495740000000001</v>
      </c>
      <c r="G1860" s="2">
        <v>19.32621</v>
      </c>
      <c r="H1860" s="2">
        <v>18.971825000000003</v>
      </c>
      <c r="I1860" s="2">
        <v>18.490860000000009</v>
      </c>
      <c r="J1860" s="2">
        <v>17.318703500000012</v>
      </c>
      <c r="K1860" s="17" t="s">
        <v>48</v>
      </c>
      <c r="L1860" s="17" t="s">
        <v>50</v>
      </c>
      <c r="M1860" s="17" t="s">
        <v>51</v>
      </c>
    </row>
    <row r="1861" spans="1:13" ht="13.5" x14ac:dyDescent="0.25">
      <c r="A1861" s="3">
        <v>44721</v>
      </c>
      <c r="B1861" s="2">
        <v>19.9587</v>
      </c>
      <c r="C1861" s="2">
        <v>79.005769465600423</v>
      </c>
      <c r="D1861" s="2">
        <v>-0.30729505155549219</v>
      </c>
      <c r="E1861" s="2">
        <v>0.5864494946087897</v>
      </c>
      <c r="F1861" s="2">
        <v>19.591940000000001</v>
      </c>
      <c r="G1861" s="2">
        <v>19.41639</v>
      </c>
      <c r="H1861" s="2">
        <v>19.052985</v>
      </c>
      <c r="I1861" s="2">
        <v>18.557934000000007</v>
      </c>
      <c r="J1861" s="2">
        <v>17.330501500000011</v>
      </c>
      <c r="K1861" s="17" t="s">
        <v>48</v>
      </c>
      <c r="L1861" s="17" t="s">
        <v>50</v>
      </c>
      <c r="M1861" s="17" t="s">
        <v>51</v>
      </c>
    </row>
    <row r="1862" spans="1:13" ht="13.5" x14ac:dyDescent="0.25">
      <c r="A1862" s="3">
        <v>44722</v>
      </c>
      <c r="B1862" s="2">
        <v>20.078900000000001</v>
      </c>
      <c r="C1862" s="2">
        <v>80.424841823282819</v>
      </c>
      <c r="D1862" s="2">
        <v>-0.32988810415754699</v>
      </c>
      <c r="E1862" s="2">
        <v>0.68338656138288512</v>
      </c>
      <c r="F1862" s="2">
        <v>19.736219999999999</v>
      </c>
      <c r="G1862" s="2">
        <v>19.51679</v>
      </c>
      <c r="H1862" s="2">
        <v>19.132639999999999</v>
      </c>
      <c r="I1862" s="2">
        <v>18.62795800000001</v>
      </c>
      <c r="J1862" s="2">
        <v>17.340278500000007</v>
      </c>
      <c r="K1862" s="17" t="s">
        <v>48</v>
      </c>
      <c r="L1862" s="17" t="s">
        <v>50</v>
      </c>
      <c r="M1862" s="17" t="s">
        <v>51</v>
      </c>
    </row>
    <row r="1863" spans="1:13" ht="13.5" x14ac:dyDescent="0.25">
      <c r="A1863" s="3">
        <v>44725</v>
      </c>
      <c r="B1863" s="2">
        <v>20.078900000000001</v>
      </c>
      <c r="C1863" s="2">
        <v>80.424841823282819</v>
      </c>
      <c r="D1863" s="2">
        <v>-0.35804063136249198</v>
      </c>
      <c r="E1863" s="2">
        <v>0.77959467155249174</v>
      </c>
      <c r="F1863" s="2">
        <v>19.874500000000001</v>
      </c>
      <c r="G1863" s="2">
        <v>19.618990000000004</v>
      </c>
      <c r="H1863" s="2">
        <v>19.219509999999993</v>
      </c>
      <c r="I1863" s="2">
        <v>18.686512000000008</v>
      </c>
      <c r="J1863" s="2">
        <v>17.35245900000001</v>
      </c>
      <c r="K1863" s="17" t="s">
        <v>48</v>
      </c>
      <c r="L1863" s="17" t="s">
        <v>50</v>
      </c>
      <c r="M1863" s="17" t="s">
        <v>51</v>
      </c>
    </row>
    <row r="1864" spans="1:13" ht="13.5" x14ac:dyDescent="0.25">
      <c r="A1864" s="3">
        <v>44726</v>
      </c>
      <c r="B1864" s="2">
        <v>20.3795</v>
      </c>
      <c r="C1864" s="2">
        <v>83.633443264870152</v>
      </c>
      <c r="D1864" s="2">
        <v>-0.40068445602320679</v>
      </c>
      <c r="E1864" s="2">
        <v>0.86129909107437652</v>
      </c>
      <c r="F1864" s="2">
        <v>20.066880000000005</v>
      </c>
      <c r="G1864" s="2">
        <v>19.745240000000003</v>
      </c>
      <c r="H1864" s="2">
        <v>19.318704999999994</v>
      </c>
      <c r="I1864" s="2">
        <v>18.753262000000007</v>
      </c>
      <c r="J1864" s="2">
        <v>17.364230500000009</v>
      </c>
      <c r="K1864" s="17" t="s">
        <v>48</v>
      </c>
      <c r="L1864" s="17" t="s">
        <v>50</v>
      </c>
      <c r="M1864" s="17" t="s">
        <v>51</v>
      </c>
    </row>
    <row r="1865" spans="1:13" ht="13.5" x14ac:dyDescent="0.25">
      <c r="A1865" s="3">
        <v>44727</v>
      </c>
      <c r="B1865" s="2">
        <v>20.9145</v>
      </c>
      <c r="C1865" s="2">
        <v>87.546056190286876</v>
      </c>
      <c r="D1865" s="2">
        <v>-0.42805344165740422</v>
      </c>
      <c r="E1865" s="2">
        <v>0.92596518428697105</v>
      </c>
      <c r="F1865" s="2">
        <v>20.282100000000003</v>
      </c>
      <c r="G1865" s="2">
        <v>19.888920000000002</v>
      </c>
      <c r="H1865" s="2">
        <v>19.434129999999993</v>
      </c>
      <c r="I1865" s="2">
        <v>18.810284000000006</v>
      </c>
      <c r="J1865" s="2">
        <v>17.382336500000012</v>
      </c>
      <c r="K1865" s="17" t="s">
        <v>48</v>
      </c>
      <c r="L1865" s="17" t="s">
        <v>50</v>
      </c>
      <c r="M1865" s="17" t="s">
        <v>51</v>
      </c>
    </row>
    <row r="1866" spans="1:13" ht="13.5" x14ac:dyDescent="0.25">
      <c r="A1866" s="3">
        <v>44728</v>
      </c>
      <c r="B1866" s="2">
        <v>22.116800000000001</v>
      </c>
      <c r="C1866" s="2">
        <v>92.110599397221165</v>
      </c>
      <c r="D1866" s="2">
        <v>-0.55005132565391079</v>
      </c>
      <c r="E1866" s="2">
        <v>0.9578317901759611</v>
      </c>
      <c r="F1866" s="2">
        <v>20.713720000000002</v>
      </c>
      <c r="G1866" s="2">
        <v>20.152830000000002</v>
      </c>
      <c r="H1866" s="2">
        <v>19.596744999999995</v>
      </c>
      <c r="I1866" s="2">
        <v>18.892116000000005</v>
      </c>
      <c r="J1866" s="2">
        <v>17.406618000000009</v>
      </c>
      <c r="K1866" s="17" t="s">
        <v>48</v>
      </c>
      <c r="L1866" s="17" t="s">
        <v>50</v>
      </c>
      <c r="M1866" s="17" t="s">
        <v>51</v>
      </c>
    </row>
    <row r="1867" spans="1:13" ht="13.5" x14ac:dyDescent="0.25">
      <c r="A1867" s="3">
        <v>44729</v>
      </c>
      <c r="B1867" s="2">
        <v>21.3293</v>
      </c>
      <c r="C1867" s="2">
        <v>73.188972685526437</v>
      </c>
      <c r="D1867" s="2">
        <v>-0.62959951025910499</v>
      </c>
      <c r="E1867" s="2">
        <v>0.96642119323962028</v>
      </c>
      <c r="F1867" s="2">
        <v>20.963799999999999</v>
      </c>
      <c r="G1867" s="2">
        <v>20.350010000000001</v>
      </c>
      <c r="H1867" s="2">
        <v>19.725394999999995</v>
      </c>
      <c r="I1867" s="2">
        <v>18.954920000000005</v>
      </c>
      <c r="J1867" s="2">
        <v>17.426962000000014</v>
      </c>
      <c r="K1867" s="17" t="s">
        <v>48</v>
      </c>
      <c r="L1867" s="17" t="s">
        <v>50</v>
      </c>
      <c r="M1867" s="17" t="s">
        <v>51</v>
      </c>
    </row>
    <row r="1868" spans="1:13" ht="13.5" x14ac:dyDescent="0.25">
      <c r="A1868" s="3">
        <v>44732</v>
      </c>
      <c r="B1868" s="2">
        <v>21.281199999999998</v>
      </c>
      <c r="C1868" s="2">
        <v>72.213208883311609</v>
      </c>
      <c r="D1868" s="2">
        <v>-0.6990409710152079</v>
      </c>
      <c r="E1868" s="2">
        <v>0.91644624703679589</v>
      </c>
      <c r="F1868" s="2">
        <v>21.204259999999998</v>
      </c>
      <c r="G1868" s="2">
        <v>20.539380000000001</v>
      </c>
      <c r="H1868" s="2">
        <v>19.857649999999996</v>
      </c>
      <c r="I1868" s="2">
        <v>19.017310000000002</v>
      </c>
      <c r="J1868" s="2">
        <v>17.447065500000011</v>
      </c>
      <c r="K1868" s="17" t="s">
        <v>48</v>
      </c>
      <c r="L1868" s="17" t="s">
        <v>50</v>
      </c>
      <c r="M1868" s="17" t="s">
        <v>51</v>
      </c>
    </row>
    <row r="1869" spans="1:13" ht="13.5" x14ac:dyDescent="0.25">
      <c r="A1869" s="3">
        <v>44733</v>
      </c>
      <c r="B1869" s="2">
        <v>21.281199999999998</v>
      </c>
      <c r="C1869" s="2">
        <v>72.213208883311609</v>
      </c>
      <c r="D1869" s="2">
        <v>-0.76243025256468755</v>
      </c>
      <c r="E1869" s="2">
        <v>0.8231177543207977</v>
      </c>
      <c r="F1869" s="2">
        <v>21.384599999999999</v>
      </c>
      <c r="G1869" s="2">
        <v>20.725740000000002</v>
      </c>
      <c r="H1869" s="2">
        <v>19.986899999999999</v>
      </c>
      <c r="I1869" s="2">
        <v>19.082430000000002</v>
      </c>
      <c r="J1869" s="2">
        <v>17.469490500000006</v>
      </c>
      <c r="K1869" s="17" t="s">
        <v>48</v>
      </c>
      <c r="L1869" s="17" t="s">
        <v>50</v>
      </c>
      <c r="M1869" s="17" t="s">
        <v>51</v>
      </c>
    </row>
    <row r="1870" spans="1:13" ht="13.5" x14ac:dyDescent="0.25">
      <c r="A1870" s="3">
        <v>44734</v>
      </c>
      <c r="B1870" s="2">
        <v>21.942499999999999</v>
      </c>
      <c r="C1870" s="2">
        <v>77.084565844079364</v>
      </c>
      <c r="D1870" s="2">
        <v>-0.80888988622807645</v>
      </c>
      <c r="E1870" s="2">
        <v>0.68372775114787532</v>
      </c>
      <c r="F1870" s="2">
        <v>21.590199999999999</v>
      </c>
      <c r="G1870" s="2">
        <v>20.936150000000005</v>
      </c>
      <c r="H1870" s="2">
        <v>20.131180000000001</v>
      </c>
      <c r="I1870" s="2">
        <v>19.160776000000002</v>
      </c>
      <c r="J1870" s="2">
        <v>17.495631500000009</v>
      </c>
      <c r="K1870" s="17" t="s">
        <v>48</v>
      </c>
      <c r="L1870" s="17" t="s">
        <v>50</v>
      </c>
      <c r="M1870" s="17" t="s">
        <v>51</v>
      </c>
    </row>
    <row r="1871" spans="1:13" ht="13.5" x14ac:dyDescent="0.25">
      <c r="A1871" s="3">
        <v>44735</v>
      </c>
      <c r="B1871" s="2">
        <v>22.543700000000001</v>
      </c>
      <c r="C1871" s="2">
        <v>80.441562097163725</v>
      </c>
      <c r="D1871" s="2">
        <v>-0.88607575435490915</v>
      </c>
      <c r="E1871" s="2">
        <v>0.53916436209728902</v>
      </c>
      <c r="F1871" s="2">
        <v>21.67558</v>
      </c>
      <c r="G1871" s="2">
        <v>21.194650000000003</v>
      </c>
      <c r="H1871" s="2">
        <v>20.305520000000001</v>
      </c>
      <c r="I1871" s="2">
        <v>19.251146000000002</v>
      </c>
      <c r="J1871" s="2">
        <v>17.524505500000011</v>
      </c>
      <c r="K1871" s="17" t="s">
        <v>48</v>
      </c>
      <c r="L1871" s="17" t="s">
        <v>50</v>
      </c>
      <c r="M1871" s="17" t="s">
        <v>51</v>
      </c>
    </row>
    <row r="1872" spans="1:13" ht="13.5" x14ac:dyDescent="0.25">
      <c r="A1872" s="3">
        <v>44736</v>
      </c>
      <c r="B1872" s="2">
        <v>22.243099999999998</v>
      </c>
      <c r="C1872" s="2">
        <v>74.560117150792323</v>
      </c>
      <c r="D1872" s="2">
        <v>-0.92515099856419525</v>
      </c>
      <c r="E1872" s="2">
        <v>0.39059142881811904</v>
      </c>
      <c r="F1872" s="2">
        <v>21.858339999999998</v>
      </c>
      <c r="G1872" s="2">
        <v>21.411069999999999</v>
      </c>
      <c r="H1872" s="2">
        <v>20.463929999999998</v>
      </c>
      <c r="I1872" s="2">
        <v>19.333428000000001</v>
      </c>
      <c r="J1872" s="2">
        <v>17.551057000000011</v>
      </c>
      <c r="K1872" s="17" t="s">
        <v>48</v>
      </c>
      <c r="L1872" s="17" t="s">
        <v>50</v>
      </c>
      <c r="M1872" s="17" t="s">
        <v>51</v>
      </c>
    </row>
    <row r="1873" spans="1:13" ht="13.5" x14ac:dyDescent="0.25">
      <c r="A1873" s="3">
        <v>44739</v>
      </c>
      <c r="B1873" s="2">
        <v>22.183</v>
      </c>
      <c r="C1873" s="2">
        <v>73.404546037699618</v>
      </c>
      <c r="D1873" s="2">
        <v>-0.96543387082429888</v>
      </c>
      <c r="E1873" s="2">
        <v>0.23499641319989922</v>
      </c>
      <c r="F1873" s="2">
        <v>22.038699999999999</v>
      </c>
      <c r="G1873" s="2">
        <v>21.621479999999998</v>
      </c>
      <c r="H1873" s="2">
        <v>20.620235000000001</v>
      </c>
      <c r="I1873" s="2">
        <v>19.402381999999999</v>
      </c>
      <c r="J1873" s="2">
        <v>17.575806000000011</v>
      </c>
      <c r="K1873" s="17" t="s">
        <v>48</v>
      </c>
      <c r="L1873" s="17" t="s">
        <v>50</v>
      </c>
      <c r="M1873" s="17" t="s">
        <v>51</v>
      </c>
    </row>
    <row r="1874" spans="1:13" ht="13.5" x14ac:dyDescent="0.25">
      <c r="A1874" s="3">
        <v>44740</v>
      </c>
      <c r="B1874" s="2">
        <v>21.936499999999999</v>
      </c>
      <c r="C1874" s="2">
        <v>68.701457234487847</v>
      </c>
      <c r="D1874" s="2">
        <v>-0.94546536480786614</v>
      </c>
      <c r="E1874" s="2">
        <v>9.9752659810239189E-2</v>
      </c>
      <c r="F1874" s="2">
        <v>22.169759999999997</v>
      </c>
      <c r="G1874" s="2">
        <v>21.777179999999998</v>
      </c>
      <c r="H1874" s="2">
        <v>20.761210000000005</v>
      </c>
      <c r="I1874" s="2">
        <v>19.464222000000003</v>
      </c>
      <c r="J1874" s="2">
        <v>17.59951400000001</v>
      </c>
      <c r="K1874" s="17" t="s">
        <v>48</v>
      </c>
      <c r="L1874" s="17" t="s">
        <v>50</v>
      </c>
      <c r="M1874" s="17" t="s">
        <v>51</v>
      </c>
    </row>
    <row r="1875" spans="1:13" ht="13.5" x14ac:dyDescent="0.25">
      <c r="A1875" s="3">
        <v>44741</v>
      </c>
      <c r="B1875" s="2">
        <v>21.6419</v>
      </c>
      <c r="C1875" s="2">
        <v>63.467700999143645</v>
      </c>
      <c r="D1875" s="2">
        <v>-0.83265966505359046</v>
      </c>
      <c r="E1875" s="2">
        <v>-1.0780550488808938E-2</v>
      </c>
      <c r="F1875" s="2">
        <v>22.109639999999995</v>
      </c>
      <c r="G1875" s="2">
        <v>21.849919999999997</v>
      </c>
      <c r="H1875" s="2">
        <v>20.869420000000005</v>
      </c>
      <c r="I1875" s="2">
        <v>19.519078</v>
      </c>
      <c r="J1875" s="2">
        <v>17.622240500000007</v>
      </c>
      <c r="K1875" s="17" t="s">
        <v>48</v>
      </c>
      <c r="L1875" s="17" t="s">
        <v>50</v>
      </c>
      <c r="M1875" s="17" t="s">
        <v>53</v>
      </c>
    </row>
    <row r="1876" spans="1:13" ht="13.5" x14ac:dyDescent="0.25">
      <c r="A1876" s="3">
        <v>44742</v>
      </c>
      <c r="B1876" s="2">
        <v>21.100899999999999</v>
      </c>
      <c r="C1876" s="2">
        <v>55.157669724101844</v>
      </c>
      <c r="D1876" s="2">
        <v>-0.5180362858722809</v>
      </c>
      <c r="E1876" s="2">
        <v>-9.9101353409429438E-2</v>
      </c>
      <c r="F1876" s="2">
        <v>21.821080000000002</v>
      </c>
      <c r="G1876" s="2">
        <v>21.748329999999996</v>
      </c>
      <c r="H1876" s="2">
        <v>20.950580000000006</v>
      </c>
      <c r="I1876" s="2">
        <v>19.568493999999998</v>
      </c>
      <c r="J1876" s="2">
        <v>17.64278100000001</v>
      </c>
      <c r="K1876" s="17" t="s">
        <v>54</v>
      </c>
      <c r="L1876" s="17" t="s">
        <v>50</v>
      </c>
      <c r="M1876" s="17" t="s">
        <v>47</v>
      </c>
    </row>
    <row r="1877" spans="1:13" ht="13.5" x14ac:dyDescent="0.25">
      <c r="A1877" s="3">
        <v>44743</v>
      </c>
      <c r="B1877" s="2">
        <v>21.521699999999999</v>
      </c>
      <c r="C1877" s="2">
        <v>59.589722041519188</v>
      </c>
      <c r="D1877" s="2">
        <v>-0.40637994849806702</v>
      </c>
      <c r="E1877" s="2">
        <v>-0.17355208943625766</v>
      </c>
      <c r="F1877" s="2">
        <v>21.6768</v>
      </c>
      <c r="G1877" s="2">
        <v>21.767569999999999</v>
      </c>
      <c r="H1877" s="2">
        <v>21.058790000000002</v>
      </c>
      <c r="I1877" s="2">
        <v>19.628731999999999</v>
      </c>
      <c r="J1877" s="2">
        <v>17.665725500000008</v>
      </c>
      <c r="K1877" s="17" t="s">
        <v>54</v>
      </c>
      <c r="L1877" s="17" t="s">
        <v>50</v>
      </c>
      <c r="M1877" s="17" t="s">
        <v>47</v>
      </c>
    </row>
    <row r="1878" spans="1:13" ht="13.5" x14ac:dyDescent="0.25">
      <c r="A1878" s="3">
        <v>44746</v>
      </c>
      <c r="B1878" s="2">
        <v>21.521699999999999</v>
      </c>
      <c r="C1878" s="2">
        <v>59.589722041519188</v>
      </c>
      <c r="D1878" s="2">
        <v>-0.32386139416216508</v>
      </c>
      <c r="E1878" s="2">
        <v>-0.2298004609870839</v>
      </c>
      <c r="F1878" s="2">
        <v>21.544539999999998</v>
      </c>
      <c r="G1878" s="2">
        <v>21.791620000000002</v>
      </c>
      <c r="H1878" s="2">
        <v>21.165500000000005</v>
      </c>
      <c r="I1878" s="2">
        <v>19.692456</v>
      </c>
      <c r="J1878" s="2">
        <v>17.688397000000005</v>
      </c>
      <c r="K1878" s="17" t="s">
        <v>54</v>
      </c>
      <c r="L1878" s="17" t="s">
        <v>50</v>
      </c>
      <c r="M1878" s="17" t="s">
        <v>47</v>
      </c>
    </row>
    <row r="1879" spans="1:13" ht="13.5" x14ac:dyDescent="0.25">
      <c r="A1879" s="3">
        <v>44747</v>
      </c>
      <c r="B1879" s="2">
        <v>21.161000000000001</v>
      </c>
      <c r="C1879" s="2">
        <v>54.258527993031471</v>
      </c>
      <c r="D1879" s="2">
        <v>-0.23154159923618067</v>
      </c>
      <c r="E1879" s="2">
        <v>-0.27849495621299369</v>
      </c>
      <c r="F1879" s="2">
        <v>21.38944</v>
      </c>
      <c r="G1879" s="2">
        <v>21.779599999999999</v>
      </c>
      <c r="H1879" s="2">
        <v>21.252670000000006</v>
      </c>
      <c r="I1879" s="2">
        <v>19.748965999999999</v>
      </c>
      <c r="J1879" s="2">
        <v>17.709538000000009</v>
      </c>
      <c r="K1879" s="17" t="s">
        <v>54</v>
      </c>
      <c r="L1879" s="17" t="s">
        <v>50</v>
      </c>
      <c r="M1879" s="17" t="s">
        <v>47</v>
      </c>
    </row>
    <row r="1880" spans="1:13" ht="13.5" x14ac:dyDescent="0.25">
      <c r="A1880" s="3">
        <v>44748</v>
      </c>
      <c r="B1880" s="2">
        <v>21.161000000000001</v>
      </c>
      <c r="C1880" s="2">
        <v>54.258527993031471</v>
      </c>
      <c r="D1880" s="2">
        <v>-5.3464362764412243E-2</v>
      </c>
      <c r="E1880" s="2">
        <v>-0.32068054127192713</v>
      </c>
      <c r="F1880" s="2">
        <v>21.29326</v>
      </c>
      <c r="G1880" s="2">
        <v>21.701450000000001</v>
      </c>
      <c r="H1880" s="2">
        <v>21.318800000000007</v>
      </c>
      <c r="I1880" s="2">
        <v>19.805475999999999</v>
      </c>
      <c r="J1880" s="2">
        <v>17.730816000000008</v>
      </c>
      <c r="K1880" s="17" t="s">
        <v>54</v>
      </c>
      <c r="L1880" s="17" t="s">
        <v>50</v>
      </c>
      <c r="M1880" s="17" t="s">
        <v>47</v>
      </c>
    </row>
    <row r="1881" spans="1:13" ht="13.5" x14ac:dyDescent="0.25">
      <c r="A1881" s="3">
        <v>44749</v>
      </c>
      <c r="B1881" s="2">
        <v>21.161000000000001</v>
      </c>
      <c r="C1881" s="2">
        <v>54.258527993031471</v>
      </c>
      <c r="D1881" s="2">
        <v>0.1880624106851414</v>
      </c>
      <c r="E1881" s="2">
        <v>-0.35790590002078415</v>
      </c>
      <c r="F1881" s="2">
        <v>21.30528</v>
      </c>
      <c r="G1881" s="2">
        <v>21.563180000000003</v>
      </c>
      <c r="H1881" s="2">
        <v>21.378915000000006</v>
      </c>
      <c r="I1881" s="2">
        <v>19.861986000000002</v>
      </c>
      <c r="J1881" s="2">
        <v>17.751957000000008</v>
      </c>
      <c r="K1881" s="17" t="s">
        <v>48</v>
      </c>
      <c r="L1881" s="17" t="s">
        <v>50</v>
      </c>
      <c r="M1881" s="17" t="s">
        <v>51</v>
      </c>
    </row>
    <row r="1882" spans="1:13" ht="13.5" x14ac:dyDescent="0.25">
      <c r="A1882" s="3">
        <v>44750</v>
      </c>
      <c r="B1882" s="2">
        <v>21.172999999999998</v>
      </c>
      <c r="C1882" s="2">
        <v>54.427938739964013</v>
      </c>
      <c r="D1882" s="2">
        <v>0.34377184959080154</v>
      </c>
      <c r="E1882" s="2">
        <v>-0.38047530119353778</v>
      </c>
      <c r="F1882" s="2">
        <v>21.23554</v>
      </c>
      <c r="G1882" s="2">
        <v>21.45617</v>
      </c>
      <c r="H1882" s="2">
        <v>21.433620000000001</v>
      </c>
      <c r="I1882" s="2">
        <v>19.918735999999999</v>
      </c>
      <c r="J1882" s="2">
        <v>17.772885000000006</v>
      </c>
      <c r="K1882" s="17" t="s">
        <v>48</v>
      </c>
      <c r="L1882" s="17" t="s">
        <v>50</v>
      </c>
      <c r="M1882" s="17" t="s">
        <v>53</v>
      </c>
    </row>
    <row r="1883" spans="1:13" ht="13.5" x14ac:dyDescent="0.25">
      <c r="A1883" s="3">
        <v>44753</v>
      </c>
      <c r="B1883" s="2">
        <v>21.2211</v>
      </c>
      <c r="C1883" s="2">
        <v>55.145055151196672</v>
      </c>
      <c r="D1883" s="2">
        <v>0.46123455130218005</v>
      </c>
      <c r="E1883" s="2">
        <v>-0.37383977960482007</v>
      </c>
      <c r="F1883" s="2">
        <v>21.175420000000003</v>
      </c>
      <c r="G1883" s="2">
        <v>21.35998</v>
      </c>
      <c r="H1883" s="2">
        <v>21.490730000000003</v>
      </c>
      <c r="I1883" s="2">
        <v>19.970435999999999</v>
      </c>
      <c r="J1883" s="2">
        <v>17.79353450000001</v>
      </c>
      <c r="K1883" s="17" t="s">
        <v>48</v>
      </c>
      <c r="L1883" s="17" t="s">
        <v>50</v>
      </c>
      <c r="M1883" s="17" t="s">
        <v>53</v>
      </c>
    </row>
    <row r="1884" spans="1:13" ht="13.5" x14ac:dyDescent="0.25">
      <c r="A1884" s="3">
        <v>44754</v>
      </c>
      <c r="B1884" s="2">
        <v>21.281199999999998</v>
      </c>
      <c r="C1884" s="2">
        <v>56.075125076894267</v>
      </c>
      <c r="D1884" s="2">
        <v>0.51659439393870343</v>
      </c>
      <c r="E1884" s="2">
        <v>-0.34051394111019062</v>
      </c>
      <c r="F1884" s="2">
        <v>21.199460000000002</v>
      </c>
      <c r="G1884" s="2">
        <v>21.294450000000001</v>
      </c>
      <c r="H1884" s="2">
        <v>21.535814999999999</v>
      </c>
      <c r="I1884" s="2">
        <v>20.023338000000003</v>
      </c>
      <c r="J1884" s="2">
        <v>17.813911000000008</v>
      </c>
      <c r="K1884" s="17" t="s">
        <v>48</v>
      </c>
      <c r="L1884" s="17" t="s">
        <v>50</v>
      </c>
      <c r="M1884" s="17" t="s">
        <v>51</v>
      </c>
    </row>
    <row r="1885" spans="1:13" ht="13.5" x14ac:dyDescent="0.25">
      <c r="A1885" s="3">
        <v>44755</v>
      </c>
      <c r="B1885" s="2">
        <v>21.281199999999998</v>
      </c>
      <c r="C1885" s="2">
        <v>56.075125076894267</v>
      </c>
      <c r="D1885" s="2">
        <v>0.51622510376574127</v>
      </c>
      <c r="E1885" s="2">
        <v>-0.30102523810306137</v>
      </c>
      <c r="F1885" s="2">
        <v>21.223499999999998</v>
      </c>
      <c r="G1885" s="2">
        <v>21.258379999999999</v>
      </c>
      <c r="H1885" s="2">
        <v>21.55415</v>
      </c>
      <c r="I1885" s="2">
        <v>20.07648</v>
      </c>
      <c r="J1885" s="2">
        <v>17.834287500000006</v>
      </c>
      <c r="K1885" s="17" t="s">
        <v>48</v>
      </c>
      <c r="L1885" s="17" t="s">
        <v>50</v>
      </c>
      <c r="M1885" s="17" t="s">
        <v>51</v>
      </c>
    </row>
    <row r="1886" spans="1:13" ht="13.5" x14ac:dyDescent="0.25">
      <c r="A1886" s="3">
        <v>44756</v>
      </c>
      <c r="B1886" s="2">
        <v>21.401399999999999</v>
      </c>
      <c r="C1886" s="2">
        <v>58.09077128166799</v>
      </c>
      <c r="D1886" s="2">
        <v>0.42202893506879491</v>
      </c>
      <c r="E1886" s="2">
        <v>-0.26698822099934783</v>
      </c>
      <c r="F1886" s="2">
        <v>21.271579999999997</v>
      </c>
      <c r="G1886" s="2">
        <v>21.288430000000002</v>
      </c>
      <c r="H1886" s="2">
        <v>21.518380000000001</v>
      </c>
      <c r="I1886" s="2">
        <v>20.137798000000004</v>
      </c>
      <c r="J1886" s="2">
        <v>17.854173000000007</v>
      </c>
      <c r="K1886" s="17" t="s">
        <v>48</v>
      </c>
      <c r="L1886" s="17" t="s">
        <v>50</v>
      </c>
      <c r="M1886" s="17" t="s">
        <v>51</v>
      </c>
    </row>
    <row r="1887" spans="1:13" ht="13.5" x14ac:dyDescent="0.25">
      <c r="A1887" s="3">
        <v>44757</v>
      </c>
      <c r="B1887" s="2">
        <v>21.6419</v>
      </c>
      <c r="C1887" s="2">
        <v>61.861795418241257</v>
      </c>
      <c r="D1887" s="2">
        <v>0.38691821674419202</v>
      </c>
      <c r="E1887" s="2">
        <v>-0.24142693448440911</v>
      </c>
      <c r="F1887" s="2">
        <v>21.365359999999999</v>
      </c>
      <c r="G1887" s="2">
        <v>21.300450000000001</v>
      </c>
      <c r="H1887" s="2">
        <v>21.534010000000002</v>
      </c>
      <c r="I1887" s="2">
        <v>20.203925999999999</v>
      </c>
      <c r="J1887" s="2">
        <v>17.875261000000005</v>
      </c>
      <c r="K1887" s="17" t="s">
        <v>48</v>
      </c>
      <c r="L1887" s="17" t="s">
        <v>50</v>
      </c>
      <c r="M1887" s="17" t="s">
        <v>51</v>
      </c>
    </row>
    <row r="1888" spans="1:13" ht="13.5" x14ac:dyDescent="0.25">
      <c r="A1888" s="3">
        <v>44760</v>
      </c>
      <c r="B1888" s="2">
        <v>21.6419</v>
      </c>
      <c r="C1888" s="2">
        <v>61.861795418241257</v>
      </c>
      <c r="D1888" s="2">
        <v>0.35363069421928728</v>
      </c>
      <c r="E1888" s="2">
        <v>-0.22223968459003524</v>
      </c>
      <c r="F1888" s="2">
        <v>21.449519999999996</v>
      </c>
      <c r="G1888" s="2">
        <v>21.312469999999998</v>
      </c>
      <c r="H1888" s="2">
        <v>21.552045000000003</v>
      </c>
      <c r="I1888" s="2">
        <v>20.266325999999999</v>
      </c>
      <c r="J1888" s="2">
        <v>17.896895000000008</v>
      </c>
      <c r="K1888" s="17" t="s">
        <v>48</v>
      </c>
      <c r="L1888" s="17" t="s">
        <v>50</v>
      </c>
      <c r="M1888" s="17" t="s">
        <v>51</v>
      </c>
    </row>
    <row r="1889" spans="1:13" ht="13.5" x14ac:dyDescent="0.25">
      <c r="A1889" s="3">
        <v>44761</v>
      </c>
      <c r="B1889" s="2">
        <v>21.461600000000001</v>
      </c>
      <c r="C1889" s="2">
        <v>57.3732166004473</v>
      </c>
      <c r="D1889" s="2">
        <v>0.28001419430126262</v>
      </c>
      <c r="E1889" s="2">
        <v>-0.19354184126805041</v>
      </c>
      <c r="F1889" s="2">
        <v>21.485599999999998</v>
      </c>
      <c r="G1889" s="2">
        <v>21.34253</v>
      </c>
      <c r="H1889" s="2">
        <v>21.561065000000003</v>
      </c>
      <c r="I1889" s="2">
        <v>20.328246</v>
      </c>
      <c r="J1889" s="2">
        <v>17.918720000000004</v>
      </c>
      <c r="K1889" s="17" t="s">
        <v>48</v>
      </c>
      <c r="L1889" s="17" t="s">
        <v>50</v>
      </c>
      <c r="M1889" s="17" t="s">
        <v>51</v>
      </c>
    </row>
    <row r="1890" spans="1:13" ht="13.5" x14ac:dyDescent="0.25">
      <c r="A1890" s="3">
        <v>44762</v>
      </c>
      <c r="B1890" s="2">
        <v>21.6419</v>
      </c>
      <c r="C1890" s="2">
        <v>60.462648274741056</v>
      </c>
      <c r="D1890" s="2">
        <v>0.20236520782074408</v>
      </c>
      <c r="E1890" s="2">
        <v>-0.15808660845898848</v>
      </c>
      <c r="F1890" s="2">
        <v>21.557740000000003</v>
      </c>
      <c r="G1890" s="2">
        <v>21.390619999999998</v>
      </c>
      <c r="H1890" s="2">
        <v>21.546035000000003</v>
      </c>
      <c r="I1890" s="2">
        <v>20.394373999999999</v>
      </c>
      <c r="J1890" s="2">
        <v>17.94090000000001</v>
      </c>
      <c r="K1890" s="17" t="s">
        <v>48</v>
      </c>
      <c r="L1890" s="17" t="s">
        <v>50</v>
      </c>
      <c r="M1890" s="17" t="s">
        <v>51</v>
      </c>
    </row>
    <row r="1891" spans="1:13" ht="13.5" x14ac:dyDescent="0.25">
      <c r="A1891" s="3">
        <v>44763</v>
      </c>
      <c r="B1891" s="2">
        <v>21.3413</v>
      </c>
      <c r="C1891" s="2">
        <v>53.500662586531071</v>
      </c>
      <c r="D1891" s="2">
        <v>0.15600927587366087</v>
      </c>
      <c r="E1891" s="2">
        <v>-0.11806135089141458</v>
      </c>
      <c r="F1891" s="2">
        <v>21.545720000000003</v>
      </c>
      <c r="G1891" s="2">
        <v>21.408649999999998</v>
      </c>
      <c r="H1891" s="2">
        <v>21.485915000000006</v>
      </c>
      <c r="I1891" s="2">
        <v>20.45449</v>
      </c>
      <c r="J1891" s="2">
        <v>17.961577000000009</v>
      </c>
      <c r="K1891" s="17" t="s">
        <v>54</v>
      </c>
      <c r="L1891" s="17" t="s">
        <v>50</v>
      </c>
      <c r="M1891" s="17" t="s">
        <v>47</v>
      </c>
    </row>
    <row r="1892" spans="1:13" ht="13.5" x14ac:dyDescent="0.25">
      <c r="A1892" s="3">
        <v>44764</v>
      </c>
      <c r="B1892" s="2">
        <v>21.635899999999999</v>
      </c>
      <c r="C1892" s="2">
        <v>58.539278622236623</v>
      </c>
      <c r="D1892" s="2">
        <v>9.5881873056164579E-2</v>
      </c>
      <c r="E1892" s="2">
        <v>-8.1057774838534172E-2</v>
      </c>
      <c r="F1892" s="2">
        <v>21.544519999999999</v>
      </c>
      <c r="G1892" s="2">
        <v>21.454939999999997</v>
      </c>
      <c r="H1892" s="2">
        <v>21.455555000000004</v>
      </c>
      <c r="I1892" s="2">
        <v>20.517491999999997</v>
      </c>
      <c r="J1892" s="2">
        <v>17.983782000000009</v>
      </c>
      <c r="K1892" s="17" t="s">
        <v>54</v>
      </c>
      <c r="L1892" s="17" t="s">
        <v>50</v>
      </c>
      <c r="M1892" s="17" t="s">
        <v>47</v>
      </c>
    </row>
    <row r="1893" spans="1:13" ht="13.5" x14ac:dyDescent="0.25">
      <c r="A1893" s="3">
        <v>44768</v>
      </c>
      <c r="B1893" s="2">
        <v>21.635899999999999</v>
      </c>
      <c r="C1893" s="2">
        <v>58.53927862223663</v>
      </c>
      <c r="D1893" s="2">
        <v>4.9805624432128326E-2</v>
      </c>
      <c r="E1893" s="2">
        <v>-5.4121975175211653E-2</v>
      </c>
      <c r="F1893" s="2">
        <v>21.543320000000001</v>
      </c>
      <c r="G1893" s="2">
        <v>21.496419999999993</v>
      </c>
      <c r="H1893" s="2">
        <v>21.4282</v>
      </c>
      <c r="I1893" s="2">
        <v>20.583379999999998</v>
      </c>
      <c r="J1893" s="2">
        <v>18.006178000000009</v>
      </c>
      <c r="K1893" s="17" t="s">
        <v>54</v>
      </c>
      <c r="L1893" s="17" t="s">
        <v>50</v>
      </c>
      <c r="M1893" s="17" t="s">
        <v>47</v>
      </c>
    </row>
    <row r="1894" spans="1:13" ht="13.5" x14ac:dyDescent="0.25">
      <c r="A1894" s="3">
        <v>44769</v>
      </c>
      <c r="B1894" s="2">
        <v>21.635899999999999</v>
      </c>
      <c r="C1894" s="2">
        <v>58.53927862223663</v>
      </c>
      <c r="D1894" s="2">
        <v>1.7657502297261374E-2</v>
      </c>
      <c r="E1894" s="2">
        <v>-4.1734756535728654E-2</v>
      </c>
      <c r="F1894" s="2">
        <v>21.578179999999996</v>
      </c>
      <c r="G1894" s="2">
        <v>21.531889999999997</v>
      </c>
      <c r="H1894" s="2">
        <v>21.413170000000001</v>
      </c>
      <c r="I1894" s="2">
        <v>20.648185999999995</v>
      </c>
      <c r="J1894" s="2">
        <v>18.028601500000011</v>
      </c>
      <c r="K1894" s="17" t="s">
        <v>48</v>
      </c>
      <c r="L1894" s="17" t="s">
        <v>50</v>
      </c>
      <c r="M1894" s="17" t="s">
        <v>51</v>
      </c>
    </row>
    <row r="1895" spans="1:13" ht="13.5" x14ac:dyDescent="0.25">
      <c r="A1895" s="3">
        <v>44770</v>
      </c>
      <c r="B1895" s="2">
        <v>21.822299999999998</v>
      </c>
      <c r="C1895" s="2">
        <v>61.809568713811068</v>
      </c>
      <c r="D1895" s="2">
        <v>-2.558057062660879E-2</v>
      </c>
      <c r="E1895" s="2">
        <v>-3.9543278189644218E-2</v>
      </c>
      <c r="F1895" s="2">
        <v>21.614259999999998</v>
      </c>
      <c r="G1895" s="2">
        <v>21.585999999999995</v>
      </c>
      <c r="H1895" s="2">
        <v>21.422189999999997</v>
      </c>
      <c r="I1895" s="2">
        <v>20.712511999999997</v>
      </c>
      <c r="J1895" s="2">
        <v>18.051957000000009</v>
      </c>
      <c r="K1895" s="17" t="s">
        <v>48</v>
      </c>
      <c r="L1895" s="17" t="s">
        <v>50</v>
      </c>
      <c r="M1895" s="17" t="s">
        <v>51</v>
      </c>
    </row>
    <row r="1896" spans="1:13" ht="13.5" x14ac:dyDescent="0.25">
      <c r="A1896" s="3">
        <v>44771</v>
      </c>
      <c r="B1896" s="2">
        <v>21.882400000000001</v>
      </c>
      <c r="C1896" s="2">
        <v>62.82765053580696</v>
      </c>
      <c r="D1896" s="2">
        <v>-5.1290963138164614E-2</v>
      </c>
      <c r="E1896" s="2">
        <v>-3.248647632094858E-2</v>
      </c>
      <c r="F1896" s="2">
        <v>21.722480000000001</v>
      </c>
      <c r="G1896" s="2">
        <v>21.634099999999997</v>
      </c>
      <c r="H1896" s="2">
        <v>21.461265000000001</v>
      </c>
      <c r="I1896" s="2">
        <v>20.772869999999998</v>
      </c>
      <c r="J1896" s="2">
        <v>18.075613000000011</v>
      </c>
      <c r="K1896" s="17" t="s">
        <v>48</v>
      </c>
      <c r="L1896" s="17" t="s">
        <v>50</v>
      </c>
      <c r="M1896" s="17" t="s">
        <v>51</v>
      </c>
    </row>
    <row r="1897" spans="1:13" ht="13.5" x14ac:dyDescent="0.25">
      <c r="A1897" s="3">
        <v>44774</v>
      </c>
      <c r="B1897" s="2">
        <v>21.822299999999998</v>
      </c>
      <c r="C1897" s="2">
        <v>61.07428998756717</v>
      </c>
      <c r="D1897" s="2">
        <v>-3.4879550283822169E-2</v>
      </c>
      <c r="E1897" s="2">
        <v>-2.6258633991719987E-2</v>
      </c>
      <c r="F1897" s="2">
        <v>21.75976</v>
      </c>
      <c r="G1897" s="2">
        <v>21.652139999999996</v>
      </c>
      <c r="H1897" s="2">
        <v>21.476295</v>
      </c>
      <c r="I1897" s="2">
        <v>20.83419</v>
      </c>
      <c r="J1897" s="2">
        <v>18.098995500000012</v>
      </c>
      <c r="K1897" s="17" t="s">
        <v>48</v>
      </c>
      <c r="L1897" s="17" t="s">
        <v>50</v>
      </c>
      <c r="M1897" s="17" t="s">
        <v>51</v>
      </c>
    </row>
    <row r="1898" spans="1:13" ht="13.5" x14ac:dyDescent="0.25">
      <c r="A1898" s="3">
        <v>44775</v>
      </c>
      <c r="B1898" s="2">
        <v>21.792200000000001</v>
      </c>
      <c r="C1898" s="2">
        <v>60.168625767607914</v>
      </c>
      <c r="D1898" s="2">
        <v>-2.1450328813511277E-2</v>
      </c>
      <c r="E1898" s="2">
        <v>-1.9713972546671312E-2</v>
      </c>
      <c r="F1898" s="2">
        <v>21.791019999999996</v>
      </c>
      <c r="G1898" s="2">
        <v>21.667170000000002</v>
      </c>
      <c r="H1898" s="2">
        <v>21.489819999999998</v>
      </c>
      <c r="I1898" s="2">
        <v>20.897312000000003</v>
      </c>
      <c r="J1898" s="2">
        <v>18.123292500000009</v>
      </c>
      <c r="K1898" s="17" t="s">
        <v>48</v>
      </c>
      <c r="L1898" s="17" t="s">
        <v>50</v>
      </c>
      <c r="M1898" s="17" t="s">
        <v>51</v>
      </c>
    </row>
    <row r="1899" spans="1:13" ht="13.5" x14ac:dyDescent="0.25">
      <c r="A1899" s="3">
        <v>44776</v>
      </c>
      <c r="B1899" s="2">
        <v>21.822299999999998</v>
      </c>
      <c r="C1899" s="2">
        <v>60.794717621506848</v>
      </c>
      <c r="D1899" s="2">
        <v>-4.2365322489896329E-2</v>
      </c>
      <c r="E1899" s="2">
        <v>-1.2014753799830856E-2</v>
      </c>
      <c r="F1899" s="2">
        <v>21.828299999999999</v>
      </c>
      <c r="G1899" s="2">
        <v>21.703240000000001</v>
      </c>
      <c r="H1899" s="2">
        <v>21.522884999999995</v>
      </c>
      <c r="I1899" s="2">
        <v>20.959834000000004</v>
      </c>
      <c r="J1899" s="2">
        <v>18.148013500000005</v>
      </c>
      <c r="K1899" s="17" t="s">
        <v>48</v>
      </c>
      <c r="L1899" s="17" t="s">
        <v>50</v>
      </c>
      <c r="M1899" s="17" t="s">
        <v>51</v>
      </c>
    </row>
    <row r="1900" spans="1:13" ht="13.5" x14ac:dyDescent="0.25">
      <c r="A1900" s="3">
        <v>44777</v>
      </c>
      <c r="B1900" s="2">
        <v>22.243099999999998</v>
      </c>
      <c r="C1900" s="2">
        <v>68.297190481721856</v>
      </c>
      <c r="D1900" s="2">
        <v>-6.5811367991450709E-2</v>
      </c>
      <c r="E1900" s="2">
        <v>-6.1973903678276248E-3</v>
      </c>
      <c r="F1900" s="2">
        <v>21.912460000000003</v>
      </c>
      <c r="G1900" s="2">
        <v>21.763360000000002</v>
      </c>
      <c r="H1900" s="2">
        <v>21.576989999999995</v>
      </c>
      <c r="I1900" s="2">
        <v>21.023557999999998</v>
      </c>
      <c r="J1900" s="2">
        <v>18.174838500000011</v>
      </c>
      <c r="K1900" s="17" t="s">
        <v>48</v>
      </c>
      <c r="L1900" s="17" t="s">
        <v>50</v>
      </c>
      <c r="M1900" s="17" t="s">
        <v>51</v>
      </c>
    </row>
    <row r="1901" spans="1:13" ht="13.5" x14ac:dyDescent="0.25">
      <c r="A1901" s="3">
        <v>44778</v>
      </c>
      <c r="B1901" s="2">
        <v>21.942499999999999</v>
      </c>
      <c r="C1901" s="2">
        <v>59.532934290156192</v>
      </c>
      <c r="D1901" s="2">
        <v>-0.11426155899134116</v>
      </c>
      <c r="E1901" s="2">
        <v>-1.2727405124197233E-2</v>
      </c>
      <c r="F1901" s="2">
        <v>21.924479999999999</v>
      </c>
      <c r="G1901" s="2">
        <v>21.823480000000004</v>
      </c>
      <c r="H1901" s="2">
        <v>21.616064999999999</v>
      </c>
      <c r="I1901" s="2">
        <v>21.081270000000004</v>
      </c>
      <c r="J1901" s="2">
        <v>18.20043350000001</v>
      </c>
      <c r="K1901" s="17" t="s">
        <v>48</v>
      </c>
      <c r="L1901" s="17" t="s">
        <v>50</v>
      </c>
      <c r="M1901" s="17" t="s">
        <v>51</v>
      </c>
    </row>
    <row r="1902" spans="1:13" ht="13.5" x14ac:dyDescent="0.25">
      <c r="A1902" s="3">
        <v>44781</v>
      </c>
      <c r="B1902" s="2">
        <v>22.1769</v>
      </c>
      <c r="C1902" s="2">
        <v>63.469529877126185</v>
      </c>
      <c r="D1902" s="2">
        <v>-0.12981015240730542</v>
      </c>
      <c r="E1902" s="2">
        <v>-1.3291063771807644E-2</v>
      </c>
      <c r="F1902" s="2">
        <v>21.995399999999997</v>
      </c>
      <c r="G1902" s="2">
        <v>21.877579999999998</v>
      </c>
      <c r="H1902" s="2">
        <v>21.666259999999998</v>
      </c>
      <c r="I1902" s="2">
        <v>21.14331</v>
      </c>
      <c r="J1902" s="2">
        <v>18.229385500000014</v>
      </c>
      <c r="K1902" s="17" t="s">
        <v>48</v>
      </c>
      <c r="L1902" s="17" t="s">
        <v>50</v>
      </c>
      <c r="M1902" s="17" t="s">
        <v>51</v>
      </c>
    </row>
    <row r="1903" spans="1:13" ht="13.5" x14ac:dyDescent="0.25">
      <c r="A1903" s="3">
        <v>44782</v>
      </c>
      <c r="B1903" s="2">
        <v>22.183</v>
      </c>
      <c r="C1903" s="2">
        <v>63.568852652533472</v>
      </c>
      <c r="D1903" s="2">
        <v>-0.14712987485676976</v>
      </c>
      <c r="E1903" s="2">
        <v>-9.6019517240887378E-3</v>
      </c>
      <c r="F1903" s="2">
        <v>22.073559999999997</v>
      </c>
      <c r="G1903" s="2">
        <v>21.932289999999998</v>
      </c>
      <c r="H1903" s="2">
        <v>21.714354999999991</v>
      </c>
      <c r="I1903" s="2">
        <v>21.205832000000004</v>
      </c>
      <c r="J1903" s="2">
        <v>18.257002500000013</v>
      </c>
      <c r="K1903" s="17" t="s">
        <v>48</v>
      </c>
      <c r="L1903" s="17" t="s">
        <v>50</v>
      </c>
      <c r="M1903" s="17" t="s">
        <v>51</v>
      </c>
    </row>
    <row r="1904" spans="1:13" ht="13.5" x14ac:dyDescent="0.25">
      <c r="A1904" s="3">
        <v>44783</v>
      </c>
      <c r="B1904" s="2">
        <v>22.122800000000002</v>
      </c>
      <c r="C1904" s="2">
        <v>61.783526293828395</v>
      </c>
      <c r="D1904" s="2">
        <v>-0.16079826281738008</v>
      </c>
      <c r="E1904" s="2">
        <v>6.2492442343811084E-3</v>
      </c>
      <c r="F1904" s="2">
        <v>22.133659999999999</v>
      </c>
      <c r="G1904" s="2">
        <v>21.980979999999995</v>
      </c>
      <c r="H1904" s="2">
        <v>21.756434999999996</v>
      </c>
      <c r="I1904" s="2">
        <v>21.265948000000009</v>
      </c>
      <c r="J1904" s="2">
        <v>18.283007500000011</v>
      </c>
      <c r="K1904" s="17" t="s">
        <v>48</v>
      </c>
      <c r="L1904" s="17" t="s">
        <v>50</v>
      </c>
      <c r="M1904" s="17" t="s">
        <v>51</v>
      </c>
    </row>
    <row r="1905" spans="1:13" ht="13.5" x14ac:dyDescent="0.25">
      <c r="A1905" s="3">
        <v>44784</v>
      </c>
      <c r="B1905" s="2">
        <v>22.122800000000002</v>
      </c>
      <c r="C1905" s="2">
        <v>61.783526293828388</v>
      </c>
      <c r="D1905" s="2">
        <v>-0.14654644981994025</v>
      </c>
      <c r="E1905" s="2">
        <v>8.5570699915468364E-3</v>
      </c>
      <c r="F1905" s="2">
        <v>22.1096</v>
      </c>
      <c r="G1905" s="2">
        <v>22.011030000000002</v>
      </c>
      <c r="H1905" s="2">
        <v>21.798514999999995</v>
      </c>
      <c r="I1905" s="2">
        <v>21.318850000000008</v>
      </c>
      <c r="J1905" s="2">
        <v>18.309012500000016</v>
      </c>
      <c r="K1905" s="17" t="s">
        <v>54</v>
      </c>
      <c r="L1905" s="17" t="s">
        <v>50</v>
      </c>
      <c r="M1905" s="17" t="s">
        <v>47</v>
      </c>
    </row>
    <row r="1906" spans="1:13" ht="13.5" x14ac:dyDescent="0.25">
      <c r="A1906" s="3">
        <v>44785</v>
      </c>
      <c r="B1906" s="2">
        <v>22.0627</v>
      </c>
      <c r="C1906" s="2">
        <v>59.837737248880757</v>
      </c>
      <c r="D1906" s="2">
        <v>-0.12343695018012824</v>
      </c>
      <c r="E1906" s="2">
        <v>-1.2325717561662971E-3</v>
      </c>
      <c r="F1906" s="2">
        <v>22.133639999999996</v>
      </c>
      <c r="G1906" s="2">
        <v>22.029060000000001</v>
      </c>
      <c r="H1906" s="2">
        <v>21.831579999999995</v>
      </c>
      <c r="I1906" s="2">
        <v>21.370550000000001</v>
      </c>
      <c r="J1906" s="2">
        <v>18.335208500000014</v>
      </c>
      <c r="K1906" s="17" t="s">
        <v>48</v>
      </c>
      <c r="L1906" s="17" t="s">
        <v>50</v>
      </c>
      <c r="M1906" s="17" t="s">
        <v>51</v>
      </c>
    </row>
    <row r="1907" spans="1:13" ht="13.5" x14ac:dyDescent="0.25">
      <c r="A1907" s="3">
        <v>44788</v>
      </c>
      <c r="B1907" s="2">
        <v>22.0627</v>
      </c>
      <c r="C1907" s="2">
        <v>59.837737248880757</v>
      </c>
      <c r="D1907" s="2">
        <v>-0.11522538265400328</v>
      </c>
      <c r="E1907" s="2">
        <v>-1.9090724573709739E-2</v>
      </c>
      <c r="F1907" s="2">
        <v>22.110800000000001</v>
      </c>
      <c r="G1907" s="2">
        <v>22.053100000000004</v>
      </c>
      <c r="H1907" s="2">
        <v>21.852619999999998</v>
      </c>
      <c r="I1907" s="2">
        <v>21.424654</v>
      </c>
      <c r="J1907" s="2">
        <v>18.361459000000014</v>
      </c>
      <c r="K1907" s="17" t="s">
        <v>48</v>
      </c>
      <c r="L1907" s="17" t="s">
        <v>50</v>
      </c>
      <c r="M1907" s="17" t="s">
        <v>53</v>
      </c>
    </row>
    <row r="1908" spans="1:13" ht="13.5" x14ac:dyDescent="0.25">
      <c r="A1908" s="3">
        <v>44789</v>
      </c>
      <c r="B1908" s="2">
        <v>22.0627</v>
      </c>
      <c r="C1908" s="2">
        <v>59.837737248880757</v>
      </c>
      <c r="D1908" s="2">
        <v>-0.11484907894944385</v>
      </c>
      <c r="E1908" s="2">
        <v>-3.4908905436439847E-2</v>
      </c>
      <c r="F1908" s="2">
        <v>22.086740000000002</v>
      </c>
      <c r="G1908" s="2">
        <v>22.080150000000003</v>
      </c>
      <c r="H1908" s="2">
        <v>21.873660000000001</v>
      </c>
      <c r="I1908" s="2">
        <v>21.478157999999997</v>
      </c>
      <c r="J1908" s="2">
        <v>18.388474500000015</v>
      </c>
      <c r="K1908" s="17" t="s">
        <v>54</v>
      </c>
      <c r="L1908" s="17" t="s">
        <v>50</v>
      </c>
      <c r="M1908" s="17" t="s">
        <v>47</v>
      </c>
    </row>
    <row r="1909" spans="1:13" ht="13.5" x14ac:dyDescent="0.25">
      <c r="A1909" s="3">
        <v>44790</v>
      </c>
      <c r="B1909" s="2">
        <v>22.0627</v>
      </c>
      <c r="C1909" s="2">
        <v>59.837737248880757</v>
      </c>
      <c r="D1909" s="2">
        <v>-0.11169728454901318</v>
      </c>
      <c r="E1909" s="2">
        <v>-4.9899691762753377E-2</v>
      </c>
      <c r="F1909" s="2">
        <v>22.074720000000003</v>
      </c>
      <c r="G1909" s="2">
        <v>22.104190000000003</v>
      </c>
      <c r="H1909" s="2">
        <v>21.903714999999998</v>
      </c>
      <c r="I1909" s="2">
        <v>21.531059999999997</v>
      </c>
      <c r="J1909" s="2">
        <v>18.415490000000013</v>
      </c>
      <c r="K1909" s="17" t="s">
        <v>54</v>
      </c>
      <c r="L1909" s="17" t="s">
        <v>50</v>
      </c>
      <c r="M1909" s="17" t="s">
        <v>47</v>
      </c>
    </row>
    <row r="1910" spans="1:13" ht="13.5" x14ac:dyDescent="0.25">
      <c r="A1910" s="3">
        <v>44791</v>
      </c>
      <c r="B1910" s="2">
        <v>22.183</v>
      </c>
      <c r="C1910" s="2">
        <v>62.976979282214984</v>
      </c>
      <c r="D1910" s="2">
        <v>-5.4867277146410487E-2</v>
      </c>
      <c r="E1910" s="2">
        <v>-7.3595272904377174E-2</v>
      </c>
      <c r="F1910" s="2">
        <v>22.086759999999998</v>
      </c>
      <c r="G1910" s="2">
        <v>22.098180000000003</v>
      </c>
      <c r="H1910" s="2">
        <v>21.930770000000003</v>
      </c>
      <c r="I1910" s="2">
        <v>21.577952</v>
      </c>
      <c r="J1910" s="2">
        <v>18.442396500000015</v>
      </c>
      <c r="K1910" s="17" t="s">
        <v>48</v>
      </c>
      <c r="L1910" s="17" t="s">
        <v>50</v>
      </c>
      <c r="M1910" s="17" t="s">
        <v>51</v>
      </c>
    </row>
    <row r="1911" spans="1:13" ht="13.5" x14ac:dyDescent="0.25">
      <c r="A1911" s="3">
        <v>44792</v>
      </c>
      <c r="B1911" s="2">
        <v>22.146899999999999</v>
      </c>
      <c r="C1911" s="2">
        <v>61.425375931666629</v>
      </c>
      <c r="D1911" s="2">
        <v>-5.2604253943268731E-2</v>
      </c>
      <c r="E1911" s="2">
        <v>-9.7030056177166382E-2</v>
      </c>
      <c r="F1911" s="2">
        <v>22.103599999999997</v>
      </c>
      <c r="G1911" s="2">
        <v>22.11862</v>
      </c>
      <c r="H1911" s="2">
        <v>21.971050000000002</v>
      </c>
      <c r="I1911" s="2">
        <v>21.621715999999996</v>
      </c>
      <c r="J1911" s="2">
        <v>18.469122500000012</v>
      </c>
      <c r="K1911" s="17" t="s">
        <v>48</v>
      </c>
      <c r="L1911" s="17" t="s">
        <v>50</v>
      </c>
      <c r="M1911" s="17" t="s">
        <v>51</v>
      </c>
    </row>
    <row r="1912" spans="1:13" ht="13.5" x14ac:dyDescent="0.25">
      <c r="A1912" s="3">
        <v>44795</v>
      </c>
      <c r="B1912" s="2">
        <v>22.231100000000001</v>
      </c>
      <c r="C1912" s="2">
        <v>63.673459720524676</v>
      </c>
      <c r="D1912" s="2">
        <v>-2.2736594693594014E-2</v>
      </c>
      <c r="E1912" s="2">
        <v>-0.1263315072895432</v>
      </c>
      <c r="F1912" s="2">
        <v>22.137280000000001</v>
      </c>
      <c r="G1912" s="2">
        <v>22.124040000000001</v>
      </c>
      <c r="H1912" s="2">
        <v>22.000810000000001</v>
      </c>
      <c r="I1912" s="2">
        <v>21.664759999999998</v>
      </c>
      <c r="J1912" s="2">
        <v>18.496269500000011</v>
      </c>
      <c r="K1912" s="17" t="s">
        <v>48</v>
      </c>
      <c r="L1912" s="17" t="s">
        <v>50</v>
      </c>
      <c r="M1912" s="17" t="s">
        <v>51</v>
      </c>
    </row>
    <row r="1913" spans="1:13" ht="13.5" x14ac:dyDescent="0.25">
      <c r="A1913" s="3">
        <v>44796</v>
      </c>
      <c r="B1913" s="2">
        <v>22.207000000000001</v>
      </c>
      <c r="C1913" s="2">
        <v>62.549821506593574</v>
      </c>
      <c r="D1913" s="2">
        <v>3.0290824358516488E-3</v>
      </c>
      <c r="E1913" s="2">
        <v>-0.1573347675711787</v>
      </c>
      <c r="F1913" s="2">
        <v>22.166140000000002</v>
      </c>
      <c r="G1913" s="2">
        <v>22.126439999999999</v>
      </c>
      <c r="H1913" s="2">
        <v>22.029365000000002</v>
      </c>
      <c r="I1913" s="2">
        <v>21.707321999999998</v>
      </c>
      <c r="J1913" s="2">
        <v>18.523351000000009</v>
      </c>
      <c r="K1913" s="17" t="s">
        <v>54</v>
      </c>
      <c r="L1913" s="17" t="s">
        <v>50</v>
      </c>
      <c r="M1913" s="17" t="s">
        <v>55</v>
      </c>
    </row>
    <row r="1914" spans="1:13" ht="13.5" x14ac:dyDescent="0.25">
      <c r="A1914" s="3">
        <v>44797</v>
      </c>
      <c r="B1914" s="2">
        <v>22.183</v>
      </c>
      <c r="C1914" s="2">
        <v>61.388023607853491</v>
      </c>
      <c r="D1914" s="2">
        <v>1.5424082096405556E-2</v>
      </c>
      <c r="E1914" s="2">
        <v>-0.18885617661064347</v>
      </c>
      <c r="F1914" s="2">
        <v>22.190199999999997</v>
      </c>
      <c r="G1914" s="2">
        <v>22.132459999999998</v>
      </c>
      <c r="H1914" s="2">
        <v>22.056720000000002</v>
      </c>
      <c r="I1914" s="2">
        <v>21.743392</v>
      </c>
      <c r="J1914" s="2">
        <v>18.550312500000008</v>
      </c>
      <c r="K1914" s="17" t="s">
        <v>54</v>
      </c>
      <c r="L1914" s="17" t="s">
        <v>50</v>
      </c>
      <c r="M1914" s="17" t="s">
        <v>55</v>
      </c>
    </row>
    <row r="1915" spans="1:13" ht="13.5" x14ac:dyDescent="0.25">
      <c r="A1915" s="3">
        <v>44798</v>
      </c>
      <c r="B1915" s="2">
        <v>22.128900000000002</v>
      </c>
      <c r="C1915" s="2">
        <v>58.739490571726321</v>
      </c>
      <c r="D1915" s="2">
        <v>2.828085867266239E-2</v>
      </c>
      <c r="E1915" s="2">
        <v>-0.21852788154500163</v>
      </c>
      <c r="F1915" s="2">
        <v>22.179380000000002</v>
      </c>
      <c r="G1915" s="2">
        <v>22.133069999999996</v>
      </c>
      <c r="H1915" s="2">
        <v>22.072050000000001</v>
      </c>
      <c r="I1915" s="2">
        <v>21.767679999999995</v>
      </c>
      <c r="J1915" s="2">
        <v>18.577112500000009</v>
      </c>
      <c r="K1915" s="17" t="s">
        <v>54</v>
      </c>
      <c r="L1915" s="17" t="s">
        <v>50</v>
      </c>
      <c r="M1915" s="17" t="s">
        <v>47</v>
      </c>
    </row>
    <row r="1916" spans="1:13" ht="13.5" x14ac:dyDescent="0.25">
      <c r="A1916" s="3">
        <v>44799</v>
      </c>
      <c r="B1916" s="2">
        <v>22.543700000000001</v>
      </c>
      <c r="C1916" s="2">
        <v>69.577376428204985</v>
      </c>
      <c r="D1916" s="2">
        <v>-2.0100526555992815E-3</v>
      </c>
      <c r="E1916" s="2">
        <v>-0.24658694665271763</v>
      </c>
      <c r="F1916" s="2">
        <v>22.258740000000003</v>
      </c>
      <c r="G1916" s="2">
        <v>22.181169999999998</v>
      </c>
      <c r="H1916" s="2">
        <v>22.105115000000001</v>
      </c>
      <c r="I1916" s="2">
        <v>21.776217999999993</v>
      </c>
      <c r="J1916" s="2">
        <v>18.606041000000012</v>
      </c>
      <c r="K1916" s="17" t="s">
        <v>54</v>
      </c>
      <c r="L1916" s="17" t="s">
        <v>50</v>
      </c>
      <c r="M1916" s="17" t="s">
        <v>55</v>
      </c>
    </row>
    <row r="1917" spans="1:13" ht="13.5" x14ac:dyDescent="0.25">
      <c r="A1917" s="3">
        <v>44802</v>
      </c>
      <c r="B1917" s="2">
        <v>22.237100000000002</v>
      </c>
      <c r="C1917" s="2">
        <v>57.545360726664917</v>
      </c>
      <c r="D1917" s="2">
        <v>-8.489711928106658E-3</v>
      </c>
      <c r="E1917" s="2">
        <v>-0.26004687467449222</v>
      </c>
      <c r="F1917" s="2">
        <v>22.25994</v>
      </c>
      <c r="G1917" s="2">
        <v>22.198610000000002</v>
      </c>
      <c r="H1917" s="2">
        <v>22.125855000000001</v>
      </c>
      <c r="I1917" s="2">
        <v>21.794373999999998</v>
      </c>
      <c r="J1917" s="2">
        <v>18.633464000000011</v>
      </c>
      <c r="K1917" s="17" t="s">
        <v>54</v>
      </c>
      <c r="L1917" s="17" t="s">
        <v>50</v>
      </c>
      <c r="M1917" s="17" t="s">
        <v>55</v>
      </c>
    </row>
    <row r="1918" spans="1:13" ht="13.5" x14ac:dyDescent="0.25">
      <c r="A1918" s="3">
        <v>44803</v>
      </c>
      <c r="B1918" s="2">
        <v>21.3413</v>
      </c>
      <c r="C1918" s="2">
        <v>37.267437813720754</v>
      </c>
      <c r="D1918" s="2">
        <v>5.0898471968682912E-2</v>
      </c>
      <c r="E1918" s="2">
        <v>-0.28652722909442213</v>
      </c>
      <c r="F1918" s="2">
        <v>22.086800000000004</v>
      </c>
      <c r="G1918" s="2">
        <v>22.126470000000001</v>
      </c>
      <c r="H1918" s="2">
        <v>22.10331</v>
      </c>
      <c r="I1918" s="2">
        <v>21.795576000000001</v>
      </c>
      <c r="J1918" s="2">
        <v>18.65640800000001</v>
      </c>
      <c r="K1918" s="17" t="s">
        <v>54</v>
      </c>
      <c r="L1918" s="17" t="s">
        <v>50</v>
      </c>
      <c r="M1918" s="17" t="s">
        <v>47</v>
      </c>
    </row>
    <row r="1919" spans="1:13" ht="13.5" x14ac:dyDescent="0.25">
      <c r="A1919" s="3">
        <v>44804</v>
      </c>
      <c r="B1919" s="2">
        <v>21.6419</v>
      </c>
      <c r="C1919" s="2">
        <v>44.35362514832854</v>
      </c>
      <c r="D1919" s="2">
        <v>8.2802052264248971E-2</v>
      </c>
      <c r="E1919" s="2">
        <v>-0.32427161058840359</v>
      </c>
      <c r="F1919" s="2">
        <v>21.978580000000001</v>
      </c>
      <c r="G1919" s="2">
        <v>22.084389999999999</v>
      </c>
      <c r="H1919" s="2">
        <v>22.094290000000001</v>
      </c>
      <c r="I1919" s="2">
        <v>21.802790000000002</v>
      </c>
      <c r="J1919" s="2">
        <v>18.681046000000009</v>
      </c>
      <c r="K1919" s="17" t="s">
        <v>48</v>
      </c>
      <c r="L1919" s="17" t="s">
        <v>50</v>
      </c>
      <c r="M1919" s="17" t="s">
        <v>53</v>
      </c>
    </row>
    <row r="1920" spans="1:13" ht="13.5" x14ac:dyDescent="0.25">
      <c r="A1920" s="3">
        <v>44805</v>
      </c>
      <c r="B1920" s="2">
        <v>21.822299999999998</v>
      </c>
      <c r="C1920" s="2">
        <v>48.139681092896105</v>
      </c>
      <c r="D1920" s="2">
        <v>0.11679429264095376</v>
      </c>
      <c r="E1920" s="2">
        <v>-0.34618890390099272</v>
      </c>
      <c r="F1920" s="2">
        <v>21.917260000000002</v>
      </c>
      <c r="G1920" s="2">
        <v>22.04832</v>
      </c>
      <c r="H1920" s="2">
        <v>22.073249999999998</v>
      </c>
      <c r="I1920" s="2">
        <v>21.800386000000003</v>
      </c>
      <c r="J1920" s="2">
        <v>18.706613500000007</v>
      </c>
      <c r="K1920" s="17" t="s">
        <v>48</v>
      </c>
      <c r="L1920" s="17" t="s">
        <v>50</v>
      </c>
      <c r="M1920" s="17" t="s">
        <v>53</v>
      </c>
    </row>
    <row r="1921" spans="1:13" ht="13.5" x14ac:dyDescent="0.25">
      <c r="A1921" s="3">
        <v>44806</v>
      </c>
      <c r="B1921" s="2">
        <v>21.822299999999998</v>
      </c>
      <c r="C1921" s="2">
        <v>48.139681092896105</v>
      </c>
      <c r="D1921" s="2">
        <v>0.14065209586895477</v>
      </c>
      <c r="E1921" s="2">
        <v>-0.35549232621649113</v>
      </c>
      <c r="F1921" s="2">
        <v>21.77298</v>
      </c>
      <c r="G1921" s="2">
        <v>22.015859999999996</v>
      </c>
      <c r="H1921" s="2">
        <v>22.067239999999998</v>
      </c>
      <c r="I1921" s="2">
        <v>21.785958000000004</v>
      </c>
      <c r="J1921" s="2">
        <v>18.732181000000004</v>
      </c>
      <c r="K1921" s="17" t="s">
        <v>48</v>
      </c>
      <c r="L1921" s="17" t="s">
        <v>50</v>
      </c>
      <c r="M1921" s="17" t="s">
        <v>53</v>
      </c>
    </row>
    <row r="1922" spans="1:13" ht="13.5" x14ac:dyDescent="0.25">
      <c r="A1922" s="3">
        <v>44809</v>
      </c>
      <c r="B1922" s="2">
        <v>21.461600000000001</v>
      </c>
      <c r="C1922" s="2">
        <v>41.579597064589962</v>
      </c>
      <c r="D1922" s="2">
        <v>0.20111274402914603</v>
      </c>
      <c r="E1922" s="2">
        <v>-0.35453367317319084</v>
      </c>
      <c r="F1922" s="2">
        <v>21.61788</v>
      </c>
      <c r="G1922" s="2">
        <v>21.938909999999996</v>
      </c>
      <c r="H1922" s="2">
        <v>22.031474999999997</v>
      </c>
      <c r="I1922" s="2">
        <v>21.770327999999999</v>
      </c>
      <c r="J1922" s="2">
        <v>18.755945000000008</v>
      </c>
      <c r="K1922" s="17" t="s">
        <v>48</v>
      </c>
      <c r="L1922" s="17" t="s">
        <v>50</v>
      </c>
      <c r="M1922" s="17" t="s">
        <v>53</v>
      </c>
    </row>
    <row r="1923" spans="1:13" ht="13.5" x14ac:dyDescent="0.25">
      <c r="A1923" s="3">
        <v>44810</v>
      </c>
      <c r="B1923" s="2">
        <v>21.413499999999999</v>
      </c>
      <c r="C1923" s="2">
        <v>40.781504879058517</v>
      </c>
      <c r="D1923" s="2">
        <v>0.25481481601756073</v>
      </c>
      <c r="E1923" s="2">
        <v>-0.3575508483308098</v>
      </c>
      <c r="F1923" s="2">
        <v>21.63232</v>
      </c>
      <c r="G1923" s="2">
        <v>21.859560000000002</v>
      </c>
      <c r="H1923" s="2">
        <v>21.992999999999999</v>
      </c>
      <c r="I1923" s="2">
        <v>21.754938000000003</v>
      </c>
      <c r="J1923" s="2">
        <v>18.779031500000006</v>
      </c>
      <c r="K1923" s="17" t="s">
        <v>48</v>
      </c>
      <c r="L1923" s="17" t="s">
        <v>50</v>
      </c>
      <c r="M1923" s="17" t="s">
        <v>51</v>
      </c>
    </row>
    <row r="1924" spans="1:13" ht="13.5" x14ac:dyDescent="0.25">
      <c r="A1924" s="3">
        <v>44811</v>
      </c>
      <c r="B1924" s="2">
        <v>21.816299999999998</v>
      </c>
      <c r="C1924" s="2">
        <v>49.519734989634344</v>
      </c>
      <c r="D1924" s="2">
        <v>0.2694986067091385</v>
      </c>
      <c r="E1924" s="2">
        <v>-0.35971345227087065</v>
      </c>
      <c r="F1924" s="2">
        <v>21.667200000000001</v>
      </c>
      <c r="G1924" s="2">
        <v>21.822889999999994</v>
      </c>
      <c r="H1924" s="2">
        <v>21.977674999999998</v>
      </c>
      <c r="I1924" s="2">
        <v>21.752533999999997</v>
      </c>
      <c r="J1924" s="2">
        <v>18.804541500000006</v>
      </c>
      <c r="K1924" s="17" t="s">
        <v>48</v>
      </c>
      <c r="L1924" s="17" t="s">
        <v>50</v>
      </c>
      <c r="M1924" s="17" t="s">
        <v>51</v>
      </c>
    </row>
    <row r="1925" spans="1:13" ht="13.5" x14ac:dyDescent="0.25">
      <c r="A1925" s="3">
        <v>44812</v>
      </c>
      <c r="B1925" s="2">
        <v>21.726099999999999</v>
      </c>
      <c r="C1925" s="2">
        <v>47.818123540143709</v>
      </c>
      <c r="D1925" s="2">
        <v>0.28046911386967466</v>
      </c>
      <c r="E1925" s="2">
        <v>-0.35053403814205308</v>
      </c>
      <c r="F1925" s="2">
        <v>21.647960000000001</v>
      </c>
      <c r="G1925" s="2">
        <v>21.782610000000002</v>
      </c>
      <c r="H1925" s="2">
        <v>21.957839999999997</v>
      </c>
      <c r="I1925" s="2">
        <v>21.754217999999995</v>
      </c>
      <c r="J1925" s="2">
        <v>18.829819000000004</v>
      </c>
      <c r="K1925" s="17" t="s">
        <v>48</v>
      </c>
      <c r="L1925" s="17" t="s">
        <v>50</v>
      </c>
      <c r="M1925" s="17" t="s">
        <v>53</v>
      </c>
    </row>
    <row r="1926" spans="1:13" ht="13.5" x14ac:dyDescent="0.25">
      <c r="A1926" s="3">
        <v>44813</v>
      </c>
      <c r="B1926" s="2">
        <v>21.792200000000001</v>
      </c>
      <c r="C1926" s="2">
        <v>49.195843461149053</v>
      </c>
      <c r="D1926" s="2">
        <v>0.34937741305391867</v>
      </c>
      <c r="E1926" s="2">
        <v>-0.34415972376908455</v>
      </c>
      <c r="F1926" s="2">
        <v>21.641939999999998</v>
      </c>
      <c r="G1926" s="2">
        <v>21.707460000000005</v>
      </c>
      <c r="H1926" s="2">
        <v>21.944314999999996</v>
      </c>
      <c r="I1926" s="2">
        <v>21.768044</v>
      </c>
      <c r="J1926" s="2">
        <v>18.855482000000006</v>
      </c>
      <c r="K1926" s="17" t="s">
        <v>48</v>
      </c>
      <c r="L1926" s="17" t="s">
        <v>50</v>
      </c>
      <c r="M1926" s="17" t="s">
        <v>53</v>
      </c>
    </row>
    <row r="1927" spans="1:13" ht="13.5" x14ac:dyDescent="0.25">
      <c r="A1927" s="3">
        <v>44816</v>
      </c>
      <c r="B1927" s="2">
        <v>21.738099999999999</v>
      </c>
      <c r="C1927" s="2">
        <v>48.077025763622537</v>
      </c>
      <c r="D1927" s="2">
        <v>0.36478616696688704</v>
      </c>
      <c r="E1927" s="2">
        <v>-0.33529333404493228</v>
      </c>
      <c r="F1927" s="2">
        <v>21.697240000000001</v>
      </c>
      <c r="G1927" s="2">
        <v>21.657560000000004</v>
      </c>
      <c r="H1927" s="2">
        <v>21.928084999999996</v>
      </c>
      <c r="I1927" s="2">
        <v>21.772371999999997</v>
      </c>
      <c r="J1927" s="2">
        <v>18.880874500000001</v>
      </c>
      <c r="K1927" s="17" t="s">
        <v>48</v>
      </c>
      <c r="L1927" s="17" t="s">
        <v>50</v>
      </c>
      <c r="M1927" s="17" t="s">
        <v>51</v>
      </c>
    </row>
    <row r="1928" spans="1:13" ht="13.5" x14ac:dyDescent="0.25">
      <c r="A1928" s="3">
        <v>44817</v>
      </c>
      <c r="B1928" s="2">
        <v>21.7621</v>
      </c>
      <c r="C1928" s="2">
        <v>48.635105148082822</v>
      </c>
      <c r="D1928" s="2">
        <v>0.23879489248881924</v>
      </c>
      <c r="E1928" s="2">
        <v>-0.32387654639037544</v>
      </c>
      <c r="F1928" s="2">
        <v>21.766960000000001</v>
      </c>
      <c r="G1928" s="2">
        <v>21.699639999999999</v>
      </c>
      <c r="H1928" s="2">
        <v>21.913054999999993</v>
      </c>
      <c r="I1928" s="2">
        <v>21.777179999999994</v>
      </c>
      <c r="J1928" s="2">
        <v>18.906414000000002</v>
      </c>
      <c r="K1928" s="17" t="s">
        <v>48</v>
      </c>
      <c r="L1928" s="17" t="s">
        <v>50</v>
      </c>
      <c r="M1928" s="17" t="s">
        <v>51</v>
      </c>
    </row>
    <row r="1929" spans="1:13" ht="13.5" x14ac:dyDescent="0.25">
      <c r="A1929" s="3">
        <v>44818</v>
      </c>
      <c r="B1929" s="2">
        <v>21.822299999999998</v>
      </c>
      <c r="C1929" s="2">
        <v>50.084354266713625</v>
      </c>
      <c r="D1929" s="2">
        <v>0.17435392368134117</v>
      </c>
      <c r="E1929" s="2">
        <v>-0.30498921774163784</v>
      </c>
      <c r="F1929" s="2">
        <v>21.768160000000002</v>
      </c>
      <c r="G1929" s="2">
        <v>21.717680000000001</v>
      </c>
      <c r="H1929" s="2">
        <v>21.901034999999993</v>
      </c>
      <c r="I1929" s="2">
        <v>21.790405999999997</v>
      </c>
      <c r="J1929" s="2">
        <v>18.932445999999999</v>
      </c>
      <c r="K1929" s="17" t="s">
        <v>48</v>
      </c>
      <c r="L1929" s="17" t="s">
        <v>50</v>
      </c>
      <c r="M1929" s="17" t="s">
        <v>51</v>
      </c>
    </row>
    <row r="1930" spans="1:13" ht="13.5" x14ac:dyDescent="0.25">
      <c r="A1930" s="3">
        <v>44819</v>
      </c>
      <c r="B1930" s="2">
        <v>21.882400000000001</v>
      </c>
      <c r="C1930" s="2">
        <v>51.553949330966269</v>
      </c>
      <c r="D1930" s="2">
        <v>0.14312519970190607</v>
      </c>
      <c r="E1930" s="2">
        <v>-0.28431139466048866</v>
      </c>
      <c r="F1930" s="2">
        <v>21.799420000000001</v>
      </c>
      <c r="G1930" s="2">
        <v>21.723690000000001</v>
      </c>
      <c r="H1930" s="2">
        <v>21.886004999999994</v>
      </c>
      <c r="I1930" s="2">
        <v>21.804833999999992</v>
      </c>
      <c r="J1930" s="2">
        <v>18.958778500000001</v>
      </c>
      <c r="K1930" s="17" t="s">
        <v>48</v>
      </c>
      <c r="L1930" s="17" t="s">
        <v>50</v>
      </c>
      <c r="M1930" s="17" t="s">
        <v>51</v>
      </c>
    </row>
    <row r="1931" spans="1:13" ht="13.5" x14ac:dyDescent="0.25">
      <c r="A1931" s="3">
        <v>44820</v>
      </c>
      <c r="B1931" s="2">
        <v>21.936499999999999</v>
      </c>
      <c r="C1931" s="2">
        <v>52.898277373539379</v>
      </c>
      <c r="D1931" s="2">
        <v>0.11233488661600077</v>
      </c>
      <c r="E1931" s="2">
        <v>-0.262638454923597</v>
      </c>
      <c r="F1931" s="2">
        <v>21.828279999999999</v>
      </c>
      <c r="G1931" s="2">
        <v>21.735109999999999</v>
      </c>
      <c r="H1931" s="2">
        <v>21.875484999999994</v>
      </c>
      <c r="I1931" s="2">
        <v>21.820343999999995</v>
      </c>
      <c r="J1931" s="2">
        <v>18.986255</v>
      </c>
      <c r="K1931" s="17" t="s">
        <v>48</v>
      </c>
      <c r="L1931" s="17" t="s">
        <v>50</v>
      </c>
      <c r="M1931" s="17" t="s">
        <v>51</v>
      </c>
    </row>
    <row r="1932" spans="1:13" ht="13.5" x14ac:dyDescent="0.25">
      <c r="A1932" s="3">
        <v>44823</v>
      </c>
      <c r="B1932" s="2">
        <v>22.122800000000002</v>
      </c>
      <c r="C1932" s="2">
        <v>57.293135310874447</v>
      </c>
      <c r="D1932" s="2">
        <v>1.6337520105778935E-2</v>
      </c>
      <c r="E1932" s="2">
        <v>-0.24504205553700842</v>
      </c>
      <c r="F1932" s="2">
        <v>21.90522</v>
      </c>
      <c r="G1932" s="2">
        <v>21.80123</v>
      </c>
      <c r="H1932" s="2">
        <v>21.870069999999991</v>
      </c>
      <c r="I1932" s="2">
        <v>21.839339999999996</v>
      </c>
      <c r="J1932" s="2">
        <v>19.014662999999999</v>
      </c>
      <c r="K1932" s="17" t="s">
        <v>48</v>
      </c>
      <c r="L1932" s="17" t="s">
        <v>50</v>
      </c>
      <c r="M1932" s="17" t="s">
        <v>51</v>
      </c>
    </row>
    <row r="1933" spans="1:13" ht="13.5" x14ac:dyDescent="0.25">
      <c r="A1933" s="3">
        <v>44824</v>
      </c>
      <c r="B1933" s="2">
        <v>22.122800000000002</v>
      </c>
      <c r="C1933" s="2">
        <v>57.293135310874447</v>
      </c>
      <c r="D1933" s="2">
        <v>-7.3995317132776961E-2</v>
      </c>
      <c r="E1933" s="2">
        <v>-0.21720536834799936</v>
      </c>
      <c r="F1933" s="2">
        <v>21.977359999999997</v>
      </c>
      <c r="G1933" s="2">
        <v>21.872160000000001</v>
      </c>
      <c r="H1933" s="2">
        <v>21.865859999999994</v>
      </c>
      <c r="I1933" s="2">
        <v>21.857374</v>
      </c>
      <c r="J1933" s="2">
        <v>19.0433445</v>
      </c>
      <c r="K1933" s="17" t="s">
        <v>48</v>
      </c>
      <c r="L1933" s="17" t="s">
        <v>50</v>
      </c>
      <c r="M1933" s="17" t="s">
        <v>51</v>
      </c>
    </row>
    <row r="1934" spans="1:13" ht="13.5" x14ac:dyDescent="0.25">
      <c r="A1934" s="3">
        <v>44825</v>
      </c>
      <c r="B1934" s="2">
        <v>22.122800000000002</v>
      </c>
      <c r="C1934" s="2">
        <v>57.293135310874447</v>
      </c>
      <c r="D1934" s="2">
        <v>-9.0039616198509975E-2</v>
      </c>
      <c r="E1934" s="2">
        <v>-0.17714727783439507</v>
      </c>
      <c r="F1934" s="2">
        <v>22.037459999999999</v>
      </c>
      <c r="G1934" s="2">
        <v>21.902810000000002</v>
      </c>
      <c r="H1934" s="2">
        <v>21.862849999999995</v>
      </c>
      <c r="I1934" s="2">
        <v>21.874206000000004</v>
      </c>
      <c r="J1934" s="2">
        <v>19.072025999999997</v>
      </c>
      <c r="K1934" s="17" t="s">
        <v>48</v>
      </c>
      <c r="L1934" s="17" t="s">
        <v>50</v>
      </c>
      <c r="M1934" s="17" t="s">
        <v>51</v>
      </c>
    </row>
    <row r="1935" spans="1:13" ht="13.5" x14ac:dyDescent="0.25">
      <c r="A1935" s="3">
        <v>44826</v>
      </c>
      <c r="B1935" s="2">
        <v>22.122800000000002</v>
      </c>
      <c r="C1935" s="2">
        <v>57.293135310874447</v>
      </c>
      <c r="D1935" s="2">
        <v>-0.11895364405686593</v>
      </c>
      <c r="E1935" s="2">
        <v>-0.12489956427740541</v>
      </c>
      <c r="F1935" s="2">
        <v>22.085540000000002</v>
      </c>
      <c r="G1935" s="2">
        <v>21.942480000000007</v>
      </c>
      <c r="H1935" s="2">
        <v>21.862544999999997</v>
      </c>
      <c r="I1935" s="2">
        <v>21.891038000000009</v>
      </c>
      <c r="J1935" s="2">
        <v>19.100707499999999</v>
      </c>
      <c r="K1935" s="17" t="s">
        <v>48</v>
      </c>
      <c r="L1935" s="17" t="s">
        <v>50</v>
      </c>
      <c r="M1935" s="17" t="s">
        <v>51</v>
      </c>
    </row>
    <row r="1936" spans="1:13" ht="13.5" x14ac:dyDescent="0.25">
      <c r="A1936" s="3">
        <v>44827</v>
      </c>
      <c r="B1936" s="2">
        <v>23.0246</v>
      </c>
      <c r="C1936" s="2">
        <v>73.432694522499503</v>
      </c>
      <c r="D1936" s="2">
        <v>-0.2014030545549268</v>
      </c>
      <c r="E1936" s="2">
        <v>-5.3140743052271996E-2</v>
      </c>
      <c r="F1936" s="2">
        <v>22.303160000000002</v>
      </c>
      <c r="G1936" s="2">
        <v>22.065720000000002</v>
      </c>
      <c r="H1936" s="2">
        <v>21.886590000000002</v>
      </c>
      <c r="I1936" s="2">
        <v>21.923502000000003</v>
      </c>
      <c r="J1936" s="2">
        <v>19.1330785</v>
      </c>
      <c r="K1936" s="17" t="s">
        <v>48</v>
      </c>
      <c r="L1936" s="17" t="s">
        <v>50</v>
      </c>
      <c r="M1936" s="17" t="s">
        <v>51</v>
      </c>
    </row>
    <row r="1937" spans="1:13" ht="13.5" x14ac:dyDescent="0.25">
      <c r="A1937" s="3">
        <v>44830</v>
      </c>
      <c r="B1937" s="2">
        <v>23.445399999999999</v>
      </c>
      <c r="C1937" s="2">
        <v>77.672814493473965</v>
      </c>
      <c r="D1937" s="2">
        <v>-0.31724287127500617</v>
      </c>
      <c r="E1937" s="2">
        <v>3.2342277520128804E-2</v>
      </c>
      <c r="F1937" s="2">
        <v>22.567680000000003</v>
      </c>
      <c r="G1937" s="2">
        <v>22.236450000000001</v>
      </c>
      <c r="H1937" s="2">
        <v>21.947005000000001</v>
      </c>
      <c r="I1937" s="2">
        <v>21.959572000000009</v>
      </c>
      <c r="J1937" s="2">
        <v>19.168372999999999</v>
      </c>
      <c r="K1937" s="17" t="s">
        <v>48</v>
      </c>
      <c r="L1937" s="17" t="s">
        <v>50</v>
      </c>
      <c r="M1937" s="17" t="s">
        <v>51</v>
      </c>
    </row>
    <row r="1938" spans="1:13" ht="13.5" x14ac:dyDescent="0.25">
      <c r="A1938" s="3">
        <v>44831</v>
      </c>
      <c r="B1938" s="2">
        <v>23.511500000000002</v>
      </c>
      <c r="C1938" s="2">
        <v>78.259770000216577</v>
      </c>
      <c r="D1938" s="2">
        <v>-0.42504565792150828</v>
      </c>
      <c r="E1938" s="2">
        <v>0.12858074668469635</v>
      </c>
      <c r="F1938" s="2">
        <v>22.845419999999997</v>
      </c>
      <c r="G1938" s="2">
        <v>22.411390000000004</v>
      </c>
      <c r="H1938" s="2">
        <v>22.055515</v>
      </c>
      <c r="I1938" s="2">
        <v>21.996964000000002</v>
      </c>
      <c r="J1938" s="2">
        <v>19.2029055</v>
      </c>
      <c r="K1938" s="17" t="s">
        <v>48</v>
      </c>
      <c r="L1938" s="17" t="s">
        <v>50</v>
      </c>
      <c r="M1938" s="17" t="s">
        <v>51</v>
      </c>
    </row>
    <row r="1939" spans="1:13" ht="13.5" x14ac:dyDescent="0.25">
      <c r="A1939" s="3">
        <v>44832</v>
      </c>
      <c r="B1939" s="2">
        <v>23.745999999999999</v>
      </c>
      <c r="C1939" s="2">
        <v>80.244017760295677</v>
      </c>
      <c r="D1939" s="2">
        <v>-0.53270771973376085</v>
      </c>
      <c r="E1939" s="2">
        <v>0.21907604280168846</v>
      </c>
      <c r="F1939" s="2">
        <v>23.170059999999999</v>
      </c>
      <c r="G1939" s="2">
        <v>22.603760000000001</v>
      </c>
      <c r="H1939" s="2">
        <v>22.160719999999998</v>
      </c>
      <c r="I1939" s="2">
        <v>22.042652000000007</v>
      </c>
      <c r="J1939" s="2">
        <v>19.239702999999999</v>
      </c>
      <c r="K1939" s="17" t="s">
        <v>48</v>
      </c>
      <c r="L1939" s="17" t="s">
        <v>49</v>
      </c>
      <c r="M1939" s="17" t="s">
        <v>51</v>
      </c>
    </row>
    <row r="1940" spans="1:13" ht="13.5" x14ac:dyDescent="0.25">
      <c r="A1940" s="3">
        <v>44833</v>
      </c>
      <c r="B1940" s="2">
        <v>23.74</v>
      </c>
      <c r="C1940" s="2">
        <v>80.042716418391905</v>
      </c>
      <c r="D1940" s="2">
        <v>-0.62321950354981581</v>
      </c>
      <c r="E1940" s="2">
        <v>0.28930777096067201</v>
      </c>
      <c r="F1940" s="2">
        <v>23.493499999999997</v>
      </c>
      <c r="G1940" s="2">
        <v>22.789520000000003</v>
      </c>
      <c r="H1940" s="2">
        <v>22.256605</v>
      </c>
      <c r="I1940" s="2">
        <v>22.084614000000006</v>
      </c>
      <c r="J1940" s="2">
        <v>19.276470499999999</v>
      </c>
      <c r="K1940" s="17" t="s">
        <v>48</v>
      </c>
      <c r="L1940" s="17" t="s">
        <v>50</v>
      </c>
      <c r="M1940" s="17" t="s">
        <v>51</v>
      </c>
    </row>
    <row r="1941" spans="1:13" ht="13.5" x14ac:dyDescent="0.25">
      <c r="A1941" s="3">
        <v>44834</v>
      </c>
      <c r="B1941" s="2">
        <v>23.319199999999999</v>
      </c>
      <c r="C1941" s="2">
        <v>67.292690654065041</v>
      </c>
      <c r="D1941" s="2">
        <v>-0.668706861200004</v>
      </c>
      <c r="E1941" s="2">
        <v>0.33265421431721748</v>
      </c>
      <c r="F1941" s="2">
        <v>23.552419999999998</v>
      </c>
      <c r="G1941" s="2">
        <v>22.927790000000005</v>
      </c>
      <c r="H1941" s="2">
        <v>22.33145</v>
      </c>
      <c r="I1941" s="2">
        <v>22.124171999999998</v>
      </c>
      <c r="J1941" s="2">
        <v>19.3084025</v>
      </c>
      <c r="K1941" s="17" t="s">
        <v>48</v>
      </c>
      <c r="L1941" s="17" t="s">
        <v>50</v>
      </c>
      <c r="M1941" s="17" t="s">
        <v>51</v>
      </c>
    </row>
    <row r="1942" spans="1:13" ht="13.5" x14ac:dyDescent="0.25">
      <c r="A1942" s="3">
        <v>44837</v>
      </c>
      <c r="B1942" s="2">
        <v>23.241</v>
      </c>
      <c r="C1942" s="2">
        <v>65.213740578293169</v>
      </c>
      <c r="D1942" s="2">
        <v>-0.67802764726553377</v>
      </c>
      <c r="E1942" s="2">
        <v>0.34907079845510119</v>
      </c>
      <c r="F1942" s="2">
        <v>23.51154</v>
      </c>
      <c r="G1942" s="2">
        <v>23.039610000000003</v>
      </c>
      <c r="H1942" s="2">
        <v>22.42042</v>
      </c>
      <c r="I1942" s="2">
        <v>22.156274</v>
      </c>
      <c r="J1942" s="2">
        <v>19.341991999999998</v>
      </c>
      <c r="K1942" s="17" t="s">
        <v>54</v>
      </c>
      <c r="L1942" s="17" t="s">
        <v>52</v>
      </c>
      <c r="M1942" s="17" t="s">
        <v>47</v>
      </c>
    </row>
    <row r="1943" spans="1:13" ht="13.5" x14ac:dyDescent="0.25">
      <c r="A1943" s="3">
        <v>44838</v>
      </c>
      <c r="B1943" s="2">
        <v>23.1448</v>
      </c>
      <c r="C1943" s="2">
        <v>62.649568010375368</v>
      </c>
      <c r="D1943" s="2">
        <v>-0.68322054065288285</v>
      </c>
      <c r="E1943" s="2">
        <v>0.33834045719410555</v>
      </c>
      <c r="F1943" s="2">
        <v>23.438200000000002</v>
      </c>
      <c r="G1943" s="2">
        <v>23.14181</v>
      </c>
      <c r="H1943" s="2">
        <v>22.506985000000004</v>
      </c>
      <c r="I1943" s="2">
        <v>22.186451999999996</v>
      </c>
      <c r="J1943" s="2">
        <v>19.374417999999999</v>
      </c>
      <c r="K1943" s="17" t="s">
        <v>54</v>
      </c>
      <c r="L1943" s="17" t="s">
        <v>52</v>
      </c>
      <c r="M1943" s="17" t="s">
        <v>47</v>
      </c>
    </row>
    <row r="1944" spans="1:13" ht="13.5" x14ac:dyDescent="0.25">
      <c r="A1944" s="3">
        <v>44839</v>
      </c>
      <c r="B1944" s="2">
        <v>22.543700000000001</v>
      </c>
      <c r="C1944" s="2">
        <v>49.541620689267134</v>
      </c>
      <c r="D1944" s="2">
        <v>-0.6466238555215682</v>
      </c>
      <c r="E1944" s="2">
        <v>0.29299633338522729</v>
      </c>
      <c r="F1944" s="2">
        <v>23.19774</v>
      </c>
      <c r="G1944" s="2">
        <v>23.183900000000001</v>
      </c>
      <c r="H1944" s="2">
        <v>22.543355000000002</v>
      </c>
      <c r="I1944" s="2">
        <v>22.204607999999993</v>
      </c>
      <c r="J1944" s="2">
        <v>19.403865499999998</v>
      </c>
      <c r="K1944" s="17" t="s">
        <v>54</v>
      </c>
      <c r="L1944" s="17" t="s">
        <v>52</v>
      </c>
      <c r="M1944" s="17" t="s">
        <v>47</v>
      </c>
    </row>
    <row r="1945" spans="1:13" ht="13.5" x14ac:dyDescent="0.25">
      <c r="A1945" s="3">
        <v>44840</v>
      </c>
      <c r="B1945" s="2">
        <v>22.423400000000001</v>
      </c>
      <c r="C1945" s="2">
        <v>47.403978643349191</v>
      </c>
      <c r="D1945" s="2">
        <v>-0.60646777622470793</v>
      </c>
      <c r="E1945" s="2">
        <v>0.21697706043344653</v>
      </c>
      <c r="F1945" s="2">
        <v>22.934419999999999</v>
      </c>
      <c r="G1945" s="2">
        <v>23.213959999999997</v>
      </c>
      <c r="H1945" s="2">
        <v>22.578220000000002</v>
      </c>
      <c r="I1945" s="2">
        <v>22.216629999999995</v>
      </c>
      <c r="J1945" s="2">
        <v>19.432684500000001</v>
      </c>
      <c r="K1945" s="17" t="s">
        <v>54</v>
      </c>
      <c r="L1945" s="17" t="s">
        <v>52</v>
      </c>
      <c r="M1945" s="17" t="s">
        <v>47</v>
      </c>
    </row>
    <row r="1946" spans="1:13" ht="13.5" x14ac:dyDescent="0.25">
      <c r="A1946" s="3">
        <v>44841</v>
      </c>
      <c r="B1946" s="2">
        <v>22.243099999999998</v>
      </c>
      <c r="C1946" s="2">
        <v>44.317556254422698</v>
      </c>
      <c r="D1946" s="2">
        <v>-0.41942677077873824</v>
      </c>
      <c r="E1946" s="2">
        <v>0.13065944036635946</v>
      </c>
      <c r="F1946" s="2">
        <v>22.719200000000001</v>
      </c>
      <c r="G1946" s="2">
        <v>23.135809999999999</v>
      </c>
      <c r="H1946" s="2">
        <v>22.600765000000003</v>
      </c>
      <c r="I1946" s="2">
        <v>22.223843999999989</v>
      </c>
      <c r="J1946" s="2">
        <v>19.460602000000002</v>
      </c>
      <c r="K1946" s="17" t="s">
        <v>54</v>
      </c>
      <c r="L1946" s="17" t="s">
        <v>52</v>
      </c>
      <c r="M1946" s="17" t="s">
        <v>47</v>
      </c>
    </row>
    <row r="1947" spans="1:13" ht="13.5" x14ac:dyDescent="0.25">
      <c r="A1947" s="3">
        <v>44844</v>
      </c>
      <c r="B1947" s="2">
        <v>22.243099999999998</v>
      </c>
      <c r="C1947" s="2">
        <v>44.317556254422698</v>
      </c>
      <c r="D1947" s="2">
        <v>-0.19446043579083039</v>
      </c>
      <c r="E1947" s="2">
        <v>3.8714698622844781E-2</v>
      </c>
      <c r="F1947" s="2">
        <v>22.51962</v>
      </c>
      <c r="G1947" s="2">
        <v>23.01558</v>
      </c>
      <c r="H1947" s="2">
        <v>22.626015000000002</v>
      </c>
      <c r="I1947" s="2">
        <v>22.232259999999993</v>
      </c>
      <c r="J1947" s="2">
        <v>19.489885000000001</v>
      </c>
      <c r="K1947" s="17" t="s">
        <v>54</v>
      </c>
      <c r="L1947" s="17" t="s">
        <v>52</v>
      </c>
      <c r="M1947" s="17" t="s">
        <v>47</v>
      </c>
    </row>
    <row r="1948" spans="1:13" ht="13.5" x14ac:dyDescent="0.25">
      <c r="A1948" s="3">
        <v>44845</v>
      </c>
      <c r="B1948" s="2">
        <v>22.5136</v>
      </c>
      <c r="C1948" s="2">
        <v>49.983763864964878</v>
      </c>
      <c r="D1948" s="2">
        <v>-1.2155068654536194E-2</v>
      </c>
      <c r="E1948" s="2">
        <v>-5.8447009729306956E-2</v>
      </c>
      <c r="F1948" s="2">
        <v>22.393380000000001</v>
      </c>
      <c r="G1948" s="2">
        <v>22.915789999999998</v>
      </c>
      <c r="H1948" s="2">
        <v>22.663590000000006</v>
      </c>
      <c r="I1948" s="2">
        <v>22.246687999999992</v>
      </c>
      <c r="J1948" s="2">
        <v>19.519428000000001</v>
      </c>
      <c r="K1948" s="17" t="s">
        <v>48</v>
      </c>
      <c r="L1948" s="17" t="s">
        <v>50</v>
      </c>
      <c r="M1948" s="17" t="s">
        <v>53</v>
      </c>
    </row>
    <row r="1949" spans="1:13" ht="13.5" x14ac:dyDescent="0.25">
      <c r="A1949" s="3">
        <v>44846</v>
      </c>
      <c r="B1949" s="2">
        <v>22.423400000000001</v>
      </c>
      <c r="C1949" s="2">
        <v>48.221625551719335</v>
      </c>
      <c r="D1949" s="2">
        <v>0.18494577532580081</v>
      </c>
      <c r="E1949" s="2">
        <v>-0.16714136654994055</v>
      </c>
      <c r="F1949" s="2">
        <v>22.369319999999998</v>
      </c>
      <c r="G1949" s="2">
        <v>22.783530000000003</v>
      </c>
      <c r="H1949" s="2">
        <v>22.693645000000004</v>
      </c>
      <c r="I1949" s="2">
        <v>22.258709999999994</v>
      </c>
      <c r="J1949" s="2">
        <v>19.548520000000003</v>
      </c>
      <c r="K1949" s="17" t="s">
        <v>54</v>
      </c>
      <c r="L1949" s="17" t="s">
        <v>50</v>
      </c>
      <c r="M1949" s="17" t="s">
        <v>47</v>
      </c>
    </row>
    <row r="1950" spans="1:13" ht="13.5" x14ac:dyDescent="0.25">
      <c r="A1950" s="3">
        <v>44847</v>
      </c>
      <c r="B1950" s="2">
        <v>22.543700000000001</v>
      </c>
      <c r="C1950" s="2">
        <v>50.717088728525489</v>
      </c>
      <c r="D1950" s="2">
        <v>0.34250004596195538</v>
      </c>
      <c r="E1950" s="2">
        <v>-0.27095906640284323</v>
      </c>
      <c r="F1950" s="2">
        <v>22.393380000000001</v>
      </c>
      <c r="G1950" s="2">
        <v>22.663900000000002</v>
      </c>
      <c r="H1950" s="2">
        <v>22.726710000000004</v>
      </c>
      <c r="I1950" s="2">
        <v>22.264721999999992</v>
      </c>
      <c r="J1950" s="2">
        <v>19.578486500000004</v>
      </c>
      <c r="K1950" s="17" t="s">
        <v>54</v>
      </c>
      <c r="L1950" s="17" t="s">
        <v>50</v>
      </c>
      <c r="M1950" s="17" t="s">
        <v>55</v>
      </c>
    </row>
    <row r="1951" spans="1:13" ht="13.5" x14ac:dyDescent="0.25">
      <c r="A1951" s="3">
        <v>44848</v>
      </c>
      <c r="B1951" s="2">
        <v>22.537600000000001</v>
      </c>
      <c r="C1951" s="2">
        <v>50.583962236099744</v>
      </c>
      <c r="D1951" s="2">
        <v>0.41138330590808891</v>
      </c>
      <c r="E1951" s="2">
        <v>-0.36108127490726616</v>
      </c>
      <c r="F1951" s="2">
        <v>22.452279999999998</v>
      </c>
      <c r="G1951" s="2">
        <v>22.585739999999998</v>
      </c>
      <c r="H1951" s="2">
        <v>22.756765000000005</v>
      </c>
      <c r="I1951" s="2">
        <v>22.276624000000002</v>
      </c>
      <c r="J1951" s="2">
        <v>19.608422500000003</v>
      </c>
      <c r="K1951" s="17" t="s">
        <v>54</v>
      </c>
      <c r="L1951" s="17" t="s">
        <v>50</v>
      </c>
      <c r="M1951" s="17" t="s">
        <v>55</v>
      </c>
    </row>
    <row r="1952" spans="1:13" ht="13.5" x14ac:dyDescent="0.25">
      <c r="A1952" s="3">
        <v>44851</v>
      </c>
      <c r="B1952" s="2">
        <v>22.483499999999999</v>
      </c>
      <c r="C1952" s="2">
        <v>49.346814931130318</v>
      </c>
      <c r="D1952" s="2">
        <v>0.46154730380425946</v>
      </c>
      <c r="E1952" s="2">
        <v>-0.42393635591005741</v>
      </c>
      <c r="F1952" s="2">
        <v>22.500360000000001</v>
      </c>
      <c r="G1952" s="2">
        <v>22.509989999999998</v>
      </c>
      <c r="H1952" s="2">
        <v>22.774800000000006</v>
      </c>
      <c r="I1952" s="2">
        <v>22.282755999999999</v>
      </c>
      <c r="J1952" s="2">
        <v>19.638088000000003</v>
      </c>
      <c r="K1952" s="17" t="s">
        <v>54</v>
      </c>
      <c r="L1952" s="17" t="s">
        <v>50</v>
      </c>
      <c r="M1952" s="17" t="s">
        <v>55</v>
      </c>
    </row>
    <row r="1953" spans="1:13" ht="13.5" x14ac:dyDescent="0.25">
      <c r="A1953" s="3">
        <v>44852</v>
      </c>
      <c r="B1953" s="2">
        <v>22.543700000000001</v>
      </c>
      <c r="C1953" s="2">
        <v>50.789108642175961</v>
      </c>
      <c r="D1953" s="2">
        <v>0.48496300239751022</v>
      </c>
      <c r="E1953" s="2">
        <v>-0.45063368584293867</v>
      </c>
      <c r="F1953" s="2">
        <v>22.50638</v>
      </c>
      <c r="G1953" s="2">
        <v>22.44988</v>
      </c>
      <c r="H1953" s="2">
        <v>22.795845</v>
      </c>
      <c r="I1953" s="2">
        <v>22.289969999999997</v>
      </c>
      <c r="J1953" s="2">
        <v>19.668573500000008</v>
      </c>
      <c r="K1953" s="17" t="s">
        <v>54</v>
      </c>
      <c r="L1953" s="17" t="s">
        <v>50</v>
      </c>
      <c r="M1953" s="17" t="s">
        <v>55</v>
      </c>
    </row>
    <row r="1954" spans="1:13" ht="13.5" x14ac:dyDescent="0.25">
      <c r="A1954" s="3">
        <v>44853</v>
      </c>
      <c r="B1954" s="2">
        <v>22.543700000000001</v>
      </c>
      <c r="C1954" s="2">
        <v>50.789108642175961</v>
      </c>
      <c r="D1954" s="2">
        <v>0.41215521066974148</v>
      </c>
      <c r="E1954" s="2">
        <v>-0.44836587886750151</v>
      </c>
      <c r="F1954" s="2">
        <v>22.530439999999999</v>
      </c>
      <c r="G1954" s="2">
        <v>22.44988</v>
      </c>
      <c r="H1954" s="2">
        <v>22.816890000000001</v>
      </c>
      <c r="I1954" s="2">
        <v>22.298387999999996</v>
      </c>
      <c r="J1954" s="2">
        <v>19.696628000000008</v>
      </c>
      <c r="K1954" s="17" t="s">
        <v>54</v>
      </c>
      <c r="L1954" s="17" t="s">
        <v>50</v>
      </c>
      <c r="M1954" s="17" t="s">
        <v>55</v>
      </c>
    </row>
    <row r="1955" spans="1:13" ht="13.5" x14ac:dyDescent="0.25">
      <c r="A1955" s="3">
        <v>44854</v>
      </c>
      <c r="B1955" s="2">
        <v>22.543700000000001</v>
      </c>
      <c r="C1955" s="2">
        <v>50.789108642175947</v>
      </c>
      <c r="D1955" s="2">
        <v>0.33190745121727616</v>
      </c>
      <c r="E1955" s="2">
        <v>-0.42512230216392854</v>
      </c>
      <c r="F1955" s="2">
        <v>22.530440000000002</v>
      </c>
      <c r="G1955" s="2">
        <v>22.46191</v>
      </c>
      <c r="H1955" s="2">
        <v>22.837934999999998</v>
      </c>
      <c r="I1955" s="2">
        <v>22.306805999999991</v>
      </c>
      <c r="J1955" s="2">
        <v>19.724682500000007</v>
      </c>
      <c r="K1955" s="17" t="s">
        <v>54</v>
      </c>
      <c r="L1955" s="17" t="s">
        <v>50</v>
      </c>
      <c r="M1955" s="17" t="s">
        <v>50</v>
      </c>
    </row>
    <row r="1956" spans="1:13" ht="13.5" x14ac:dyDescent="0.25">
      <c r="A1956" s="3">
        <v>44855</v>
      </c>
      <c r="B1956" s="2">
        <v>22.543700000000001</v>
      </c>
      <c r="C1956" s="2">
        <v>50.789108642175947</v>
      </c>
      <c r="D1956" s="2">
        <v>0.23614345220218524</v>
      </c>
      <c r="E1956" s="2">
        <v>-0.38312634548720587</v>
      </c>
      <c r="F1956" s="2">
        <v>22.531659999999999</v>
      </c>
      <c r="G1956" s="2">
        <v>22.491970000000002</v>
      </c>
      <c r="H1956" s="2">
        <v>22.813890000000001</v>
      </c>
      <c r="I1956" s="2">
        <v>22.316425999999989</v>
      </c>
      <c r="J1956" s="2">
        <v>19.75273700000001</v>
      </c>
      <c r="K1956" s="17" t="s">
        <v>54</v>
      </c>
      <c r="L1956" s="17" t="s">
        <v>50</v>
      </c>
      <c r="M1956" s="17" t="s">
        <v>55</v>
      </c>
    </row>
    <row r="1957" spans="1:13" ht="13.5" x14ac:dyDescent="0.25">
      <c r="A1957" s="3">
        <v>44858</v>
      </c>
      <c r="B1957" s="2">
        <v>22.3032</v>
      </c>
      <c r="C1957" s="2">
        <v>44.049357620792847</v>
      </c>
      <c r="D1957" s="2">
        <v>0.17281275836184662</v>
      </c>
      <c r="E1957" s="2">
        <v>-0.32744896696538039</v>
      </c>
      <c r="F1957" s="2">
        <v>22.495600000000003</v>
      </c>
      <c r="G1957" s="2">
        <v>22.497980000000002</v>
      </c>
      <c r="H1957" s="2">
        <v>22.756779999999999</v>
      </c>
      <c r="I1957" s="2">
        <v>22.321235999999995</v>
      </c>
      <c r="J1957" s="2">
        <v>19.779589000000009</v>
      </c>
      <c r="K1957" s="17" t="s">
        <v>48</v>
      </c>
      <c r="L1957" s="17" t="s">
        <v>50</v>
      </c>
      <c r="M1957" s="17" t="s">
        <v>53</v>
      </c>
    </row>
    <row r="1958" spans="1:13" ht="13.5" x14ac:dyDescent="0.25">
      <c r="A1958" s="3">
        <v>44859</v>
      </c>
      <c r="B1958" s="2">
        <v>22.3032</v>
      </c>
      <c r="C1958" s="2">
        <v>44.049357620792847</v>
      </c>
      <c r="D1958" s="2">
        <v>0.16215580155403231</v>
      </c>
      <c r="E1958" s="2">
        <v>-0.25455800378630844</v>
      </c>
      <c r="F1958" s="2">
        <v>22.447500000000002</v>
      </c>
      <c r="G1958" s="2">
        <v>22.476940000000003</v>
      </c>
      <c r="H1958" s="2">
        <v>22.696365</v>
      </c>
      <c r="I1958" s="2">
        <v>22.326045999999998</v>
      </c>
      <c r="J1958" s="2">
        <v>19.805512500000006</v>
      </c>
      <c r="K1958" s="17" t="s">
        <v>54</v>
      </c>
      <c r="L1958" s="17" t="s">
        <v>50</v>
      </c>
      <c r="M1958" s="17" t="s">
        <v>47</v>
      </c>
    </row>
    <row r="1959" spans="1:13" ht="13.5" x14ac:dyDescent="0.25">
      <c r="A1959" s="3">
        <v>44860</v>
      </c>
      <c r="B1959" s="2">
        <v>22.537600000000001</v>
      </c>
      <c r="C1959" s="2">
        <v>51.347178312246989</v>
      </c>
      <c r="D1959" s="2">
        <v>0.12311623936496119</v>
      </c>
      <c r="E1959" s="2">
        <v>-0.17529666651855252</v>
      </c>
      <c r="F1959" s="2">
        <v>22.446280000000002</v>
      </c>
      <c r="G1959" s="2">
        <v>22.48836</v>
      </c>
      <c r="H1959" s="2">
        <v>22.635945</v>
      </c>
      <c r="I1959" s="2">
        <v>22.335543999999999</v>
      </c>
      <c r="J1959" s="2">
        <v>19.833536500000005</v>
      </c>
      <c r="K1959" s="17" t="s">
        <v>48</v>
      </c>
      <c r="L1959" s="17" t="s">
        <v>50</v>
      </c>
      <c r="M1959" s="17" t="s">
        <v>53</v>
      </c>
    </row>
    <row r="1960" spans="1:13" ht="13.5" x14ac:dyDescent="0.25">
      <c r="A1960" s="3">
        <v>44861</v>
      </c>
      <c r="B1960" s="2">
        <v>22.537600000000001</v>
      </c>
      <c r="C1960" s="2">
        <v>51.347178312246989</v>
      </c>
      <c r="D1960" s="2">
        <v>0.10833292153176188</v>
      </c>
      <c r="E1960" s="2">
        <v>-8.9656893276441579E-2</v>
      </c>
      <c r="F1960" s="2">
        <v>22.445060000000002</v>
      </c>
      <c r="G1960" s="2">
        <v>22.487749999999998</v>
      </c>
      <c r="H1960" s="2">
        <v>22.575825000000002</v>
      </c>
      <c r="I1960" s="2">
        <v>22.342636000000002</v>
      </c>
      <c r="J1960" s="2">
        <v>19.859922000000005</v>
      </c>
      <c r="K1960" s="17" t="s">
        <v>48</v>
      </c>
      <c r="L1960" s="17" t="s">
        <v>50</v>
      </c>
      <c r="M1960" s="17" t="s">
        <v>53</v>
      </c>
    </row>
    <row r="1961" spans="1:13" ht="13.5" x14ac:dyDescent="0.25">
      <c r="A1961" s="3">
        <v>44862</v>
      </c>
      <c r="B1961" s="2">
        <v>23.253</v>
      </c>
      <c r="C1961" s="2">
        <v>66.714638207933476</v>
      </c>
      <c r="D1961" s="2">
        <v>4.1654448340143091E-2</v>
      </c>
      <c r="E1961" s="2">
        <v>-2.2638175301212489E-2</v>
      </c>
      <c r="F1961" s="2">
        <v>22.586919999999999</v>
      </c>
      <c r="G1961" s="2">
        <v>22.559289999999997</v>
      </c>
      <c r="H1961" s="2">
        <v>22.572514999999999</v>
      </c>
      <c r="I1961" s="2">
        <v>22.364758000000002</v>
      </c>
      <c r="J1961" s="2">
        <v>19.889884500000004</v>
      </c>
      <c r="K1961" s="17" t="s">
        <v>48</v>
      </c>
      <c r="L1961" s="17" t="s">
        <v>50</v>
      </c>
      <c r="M1961" s="17" t="s">
        <v>51</v>
      </c>
    </row>
    <row r="1962" spans="1:13" ht="13.5" x14ac:dyDescent="0.25">
      <c r="A1962" s="3">
        <v>44865</v>
      </c>
      <c r="B1962" s="2">
        <v>23.385300000000001</v>
      </c>
      <c r="C1962" s="2">
        <v>68.684556504635111</v>
      </c>
      <c r="D1962" s="2">
        <v>-3.7336998728388693E-2</v>
      </c>
      <c r="E1962" s="2">
        <v>2.5583659399892777E-2</v>
      </c>
      <c r="F1962" s="2">
        <v>22.803339999999999</v>
      </c>
      <c r="G1962" s="2">
        <v>22.649470000000001</v>
      </c>
      <c r="H1962" s="2">
        <v>22.579730000000001</v>
      </c>
      <c r="I1962" s="2">
        <v>22.387841999999992</v>
      </c>
      <c r="J1962" s="2">
        <v>19.919416000000005</v>
      </c>
      <c r="K1962" s="17" t="s">
        <v>48</v>
      </c>
      <c r="L1962" s="17" t="s">
        <v>49</v>
      </c>
      <c r="M1962" s="17" t="s">
        <v>51</v>
      </c>
    </row>
    <row r="1963" spans="1:13" ht="13.5" x14ac:dyDescent="0.25">
      <c r="A1963" s="3">
        <v>44866</v>
      </c>
      <c r="B1963" s="2">
        <v>23.5656</v>
      </c>
      <c r="C1963" s="2">
        <v>71.18721046860442</v>
      </c>
      <c r="D1963" s="2">
        <v>-0.11317033191622983</v>
      </c>
      <c r="E1963" s="2">
        <v>5.4489759040236202E-2</v>
      </c>
      <c r="F1963" s="2">
        <v>23.055820000000004</v>
      </c>
      <c r="G1963" s="2">
        <v>22.751659999999998</v>
      </c>
      <c r="H1963" s="2">
        <v>22.600770000000001</v>
      </c>
      <c r="I1963" s="2">
        <v>22.415013999999992</v>
      </c>
      <c r="J1963" s="2">
        <v>19.949849000000007</v>
      </c>
      <c r="K1963" s="17" t="s">
        <v>48</v>
      </c>
      <c r="L1963" s="17" t="s">
        <v>49</v>
      </c>
      <c r="M1963" s="17" t="s">
        <v>51</v>
      </c>
    </row>
    <row r="1964" spans="1:13" ht="13.5" x14ac:dyDescent="0.25">
      <c r="A1964" s="3">
        <v>44867</v>
      </c>
      <c r="B1964" s="2">
        <v>23.445399999999999</v>
      </c>
      <c r="C1964" s="2">
        <v>67.324360005981873</v>
      </c>
      <c r="D1964" s="2">
        <v>-0.17403610199882635</v>
      </c>
      <c r="E1964" s="2">
        <v>6.4800856532482229E-2</v>
      </c>
      <c r="F1964" s="2">
        <v>23.237380000000002</v>
      </c>
      <c r="G1964" s="2">
        <v>22.841829999999998</v>
      </c>
      <c r="H1964" s="2">
        <v>22.645854999999997</v>
      </c>
      <c r="I1964" s="2">
        <v>22.440261999999993</v>
      </c>
      <c r="J1964" s="2">
        <v>19.978315500000004</v>
      </c>
      <c r="K1964" s="17" t="s">
        <v>48</v>
      </c>
      <c r="L1964" s="17" t="s">
        <v>49</v>
      </c>
      <c r="M1964" s="17" t="s">
        <v>51</v>
      </c>
    </row>
    <row r="1965" spans="1:13" ht="13.5" x14ac:dyDescent="0.25">
      <c r="A1965" s="3">
        <v>44868</v>
      </c>
      <c r="B1965" s="2">
        <v>23.379300000000001</v>
      </c>
      <c r="C1965" s="2">
        <v>65.228206734175416</v>
      </c>
      <c r="D1965" s="2">
        <v>-0.22511912867893713</v>
      </c>
      <c r="E1965" s="2">
        <v>5.6724531370413431E-2</v>
      </c>
      <c r="F1965" s="2">
        <v>23.405720000000002</v>
      </c>
      <c r="G1965" s="2">
        <v>22.92539</v>
      </c>
      <c r="H1965" s="2">
        <v>22.693650000000002</v>
      </c>
      <c r="I1965" s="2">
        <v>22.465269999999997</v>
      </c>
      <c r="J1965" s="2">
        <v>20.007817000000006</v>
      </c>
      <c r="K1965" s="17" t="s">
        <v>48</v>
      </c>
      <c r="L1965" s="17" t="s">
        <v>49</v>
      </c>
      <c r="M1965" s="17" t="s">
        <v>51</v>
      </c>
    </row>
    <row r="1966" spans="1:13" ht="13.5" x14ac:dyDescent="0.25">
      <c r="A1966" s="3">
        <v>44869</v>
      </c>
      <c r="B1966" s="2">
        <v>23.3492</v>
      </c>
      <c r="C1966" s="2">
        <v>64.247238405894024</v>
      </c>
      <c r="D1966" s="2">
        <v>-0.26986886036644719</v>
      </c>
      <c r="E1966" s="2">
        <v>3.3323852287935544E-2</v>
      </c>
      <c r="F1966" s="2">
        <v>23.424959999999999</v>
      </c>
      <c r="G1966" s="2">
        <v>23.005940000000002</v>
      </c>
      <c r="H1966" s="2">
        <v>22.748955000000002</v>
      </c>
      <c r="I1966" s="2">
        <v>22.481380000000005</v>
      </c>
      <c r="J1966" s="2">
        <v>20.03580250000001</v>
      </c>
      <c r="K1966" s="17" t="s">
        <v>48</v>
      </c>
      <c r="L1966" s="17" t="s">
        <v>50</v>
      </c>
      <c r="M1966" s="17" t="s">
        <v>51</v>
      </c>
    </row>
    <row r="1967" spans="1:13" ht="13.5" x14ac:dyDescent="0.25">
      <c r="A1967" s="3">
        <v>44872</v>
      </c>
      <c r="B1967" s="2">
        <v>23.204899999999999</v>
      </c>
      <c r="C1967" s="2">
        <v>59.618277727293609</v>
      </c>
      <c r="D1967" s="2">
        <v>-0.33734436114308508</v>
      </c>
      <c r="E1967" s="2">
        <v>-1.9531312404807016E-2</v>
      </c>
      <c r="F1967" s="2">
        <v>23.388879999999997</v>
      </c>
      <c r="G1967" s="2">
        <v>23.096110000000003</v>
      </c>
      <c r="H1967" s="2">
        <v>22.797045000000001</v>
      </c>
      <c r="I1967" s="2">
        <v>22.500736000000003</v>
      </c>
      <c r="J1967" s="2">
        <v>20.063886000000011</v>
      </c>
      <c r="K1967" s="17" t="s">
        <v>48</v>
      </c>
      <c r="L1967" s="17" t="s">
        <v>50</v>
      </c>
      <c r="M1967" s="17" t="s">
        <v>53</v>
      </c>
    </row>
    <row r="1968" spans="1:13" ht="13.5" x14ac:dyDescent="0.25">
      <c r="A1968" s="3">
        <v>44873</v>
      </c>
      <c r="B1968" s="2">
        <v>23.204899999999999</v>
      </c>
      <c r="C1968" s="2">
        <v>59.618277727293616</v>
      </c>
      <c r="D1968" s="2">
        <v>-0.39664118527129588</v>
      </c>
      <c r="E1968" s="2">
        <v>-0.10916239377557731</v>
      </c>
      <c r="F1968" s="2">
        <v>23.316739999999999</v>
      </c>
      <c r="G1968" s="2">
        <v>23.186280000000004</v>
      </c>
      <c r="H1968" s="2">
        <v>22.831610000000001</v>
      </c>
      <c r="I1968" s="2">
        <v>22.538008000000001</v>
      </c>
      <c r="J1968" s="2">
        <v>20.091723500000011</v>
      </c>
      <c r="K1968" s="17" t="s">
        <v>54</v>
      </c>
      <c r="L1968" s="17" t="s">
        <v>50</v>
      </c>
      <c r="M1968" s="17" t="s">
        <v>47</v>
      </c>
    </row>
    <row r="1969" spans="1:13" ht="13.5" x14ac:dyDescent="0.25">
      <c r="A1969" s="3">
        <v>44874</v>
      </c>
      <c r="B1969" s="2">
        <v>23.198899999999998</v>
      </c>
      <c r="C1969" s="2">
        <v>59.411855514576089</v>
      </c>
      <c r="D1969" s="2">
        <v>-0.41234848411509617</v>
      </c>
      <c r="E1969" s="2">
        <v>-0.21920145194669965</v>
      </c>
      <c r="F1969" s="2">
        <v>23.267439999999997</v>
      </c>
      <c r="G1969" s="2">
        <v>23.252410000000005</v>
      </c>
      <c r="H1969" s="2">
        <v>22.870384999999999</v>
      </c>
      <c r="I1969" s="2">
        <v>22.569147999999998</v>
      </c>
      <c r="J1969" s="2">
        <v>20.120623500000011</v>
      </c>
      <c r="K1969" s="17" t="s">
        <v>54</v>
      </c>
      <c r="L1969" s="17" t="s">
        <v>50</v>
      </c>
      <c r="M1969" s="17" t="s">
        <v>47</v>
      </c>
    </row>
    <row r="1970" spans="1:13" ht="13.5" x14ac:dyDescent="0.25">
      <c r="A1970" s="3">
        <v>44875</v>
      </c>
      <c r="B1970" s="2">
        <v>23.0246</v>
      </c>
      <c r="C1970" s="2">
        <v>53.605336531472211</v>
      </c>
      <c r="D1970" s="2">
        <v>-0.41458071558399823</v>
      </c>
      <c r="E1970" s="2">
        <v>-0.34157964135477747</v>
      </c>
      <c r="F1970" s="2">
        <v>23.196499999999997</v>
      </c>
      <c r="G1970" s="2">
        <v>23.301110000000001</v>
      </c>
      <c r="H1970" s="2">
        <v>22.894430000000003</v>
      </c>
      <c r="I1970" s="2">
        <v>22.593193999999997</v>
      </c>
      <c r="J1970" s="2">
        <v>20.14862500000001</v>
      </c>
      <c r="K1970" s="17" t="s">
        <v>54</v>
      </c>
      <c r="L1970" s="17" t="s">
        <v>50</v>
      </c>
      <c r="M1970" s="17" t="s">
        <v>47</v>
      </c>
    </row>
    <row r="1971" spans="1:13" ht="13.5" x14ac:dyDescent="0.25">
      <c r="A1971" s="3">
        <v>44876</v>
      </c>
      <c r="B1971" s="2">
        <v>22.898299999999999</v>
      </c>
      <c r="C1971" s="2">
        <v>49.806753569620419</v>
      </c>
      <c r="D1971" s="2">
        <v>-0.29773781185639692</v>
      </c>
      <c r="E1971" s="2">
        <v>-0.45256132499059792</v>
      </c>
      <c r="F1971" s="2">
        <v>23.10632</v>
      </c>
      <c r="G1971" s="2">
        <v>23.265640000000001</v>
      </c>
      <c r="H1971" s="2">
        <v>22.912465000000001</v>
      </c>
      <c r="I1971" s="2">
        <v>22.614714000000003</v>
      </c>
      <c r="J1971" s="2">
        <v>20.176322500000012</v>
      </c>
      <c r="K1971" s="17" t="s">
        <v>54</v>
      </c>
      <c r="L1971" s="17" t="s">
        <v>50</v>
      </c>
      <c r="M1971" s="17" t="s">
        <v>47</v>
      </c>
    </row>
    <row r="1972" spans="1:13" ht="13.5" x14ac:dyDescent="0.25">
      <c r="A1972" s="3">
        <v>44879</v>
      </c>
      <c r="B1972" s="2">
        <v>22.844200000000001</v>
      </c>
      <c r="C1972" s="2">
        <v>48.230191149781909</v>
      </c>
      <c r="D1972" s="2">
        <v>-0.17439778401447015</v>
      </c>
      <c r="E1972" s="2">
        <v>-0.53679274278941502</v>
      </c>
      <c r="F1972" s="2">
        <v>23.034179999999999</v>
      </c>
      <c r="G1972" s="2">
        <v>23.21153</v>
      </c>
      <c r="H1972" s="2">
        <v>22.930500000000002</v>
      </c>
      <c r="I1972" s="2">
        <v>22.642366000000003</v>
      </c>
      <c r="J1972" s="2">
        <v>20.203749500000011</v>
      </c>
      <c r="K1972" s="17" t="s">
        <v>54</v>
      </c>
      <c r="L1972" s="17" t="s">
        <v>50</v>
      </c>
      <c r="M1972" s="17" t="s">
        <v>47</v>
      </c>
    </row>
    <row r="1973" spans="1:13" ht="13.5" x14ac:dyDescent="0.25">
      <c r="A1973" s="3">
        <v>44880</v>
      </c>
      <c r="B1973" s="2">
        <v>22.543700000000001</v>
      </c>
      <c r="C1973" s="2">
        <v>40.55187828179838</v>
      </c>
      <c r="D1973" s="2">
        <v>-1.9612317368917331E-2</v>
      </c>
      <c r="E1973" s="2">
        <v>-0.59952469971680533</v>
      </c>
      <c r="F1973" s="2">
        <v>22.901940000000003</v>
      </c>
      <c r="G1973" s="2">
        <v>23.10934</v>
      </c>
      <c r="H1973" s="2">
        <v>22.930500000000002</v>
      </c>
      <c r="I1973" s="2">
        <v>22.664969999999997</v>
      </c>
      <c r="J1973" s="2">
        <v>20.231121500000015</v>
      </c>
      <c r="K1973" s="17" t="s">
        <v>54</v>
      </c>
      <c r="L1973" s="17" t="s">
        <v>50</v>
      </c>
      <c r="M1973" s="17" t="s">
        <v>47</v>
      </c>
    </row>
    <row r="1974" spans="1:13" ht="13.5" x14ac:dyDescent="0.25">
      <c r="A1974" s="3">
        <v>44881</v>
      </c>
      <c r="B1974" s="2">
        <v>22.249099999999999</v>
      </c>
      <c r="C1974" s="2">
        <v>34.71665309544953</v>
      </c>
      <c r="D1974" s="2">
        <v>0.11685734814960824</v>
      </c>
      <c r="E1974" s="2">
        <v>-0.63763725733094478</v>
      </c>
      <c r="F1974" s="2">
        <v>22.711980000000001</v>
      </c>
      <c r="G1974" s="2">
        <v>22.989709999999999</v>
      </c>
      <c r="H1974" s="2">
        <v>22.915770000000002</v>
      </c>
      <c r="I1974" s="2">
        <v>22.673625999999999</v>
      </c>
      <c r="J1974" s="2">
        <v>20.256611000000014</v>
      </c>
      <c r="K1974" s="17" t="s">
        <v>54</v>
      </c>
      <c r="L1974" s="17" t="s">
        <v>50</v>
      </c>
      <c r="M1974" s="17" t="s">
        <v>47</v>
      </c>
    </row>
    <row r="1975" spans="1:13" ht="13.5" x14ac:dyDescent="0.25">
      <c r="A1975" s="3">
        <v>44882</v>
      </c>
      <c r="B1975" s="2">
        <v>22.724</v>
      </c>
      <c r="C1975" s="2">
        <v>47.765164936406791</v>
      </c>
      <c r="D1975" s="2">
        <v>0.19073235847723424</v>
      </c>
      <c r="E1975" s="2">
        <v>-0.65437611490269065</v>
      </c>
      <c r="F1975" s="2">
        <v>22.651860000000003</v>
      </c>
      <c r="G1975" s="2">
        <v>22.92418</v>
      </c>
      <c r="H1975" s="2">
        <v>22.924785</v>
      </c>
      <c r="I1975" s="2">
        <v>22.693583999999998</v>
      </c>
      <c r="J1975" s="2">
        <v>20.285540000000015</v>
      </c>
      <c r="K1975" s="17" t="s">
        <v>54</v>
      </c>
      <c r="L1975" s="17" t="s">
        <v>50</v>
      </c>
      <c r="M1975" s="17" t="s">
        <v>47</v>
      </c>
    </row>
    <row r="1976" spans="1:13" ht="13.5" x14ac:dyDescent="0.25">
      <c r="A1976" s="3">
        <v>44883</v>
      </c>
      <c r="B1976" s="2">
        <v>22.633800000000001</v>
      </c>
      <c r="C1976" s="2">
        <v>45.8890614138271</v>
      </c>
      <c r="D1976" s="2">
        <v>0.25595657046067188</v>
      </c>
      <c r="E1976" s="2">
        <v>-0.65517300700273018</v>
      </c>
      <c r="F1976" s="2">
        <v>22.598959999999998</v>
      </c>
      <c r="G1976" s="2">
        <v>22.852640000000001</v>
      </c>
      <c r="H1976" s="2">
        <v>22.929290000000002</v>
      </c>
      <c r="I1976" s="2">
        <v>22.710415999999995</v>
      </c>
      <c r="J1976" s="2">
        <v>20.314318500000017</v>
      </c>
      <c r="K1976" s="17" t="s">
        <v>54</v>
      </c>
      <c r="L1976" s="17" t="s">
        <v>50</v>
      </c>
      <c r="M1976" s="17" t="s">
        <v>47</v>
      </c>
    </row>
    <row r="1977" spans="1:13" ht="13.5" x14ac:dyDescent="0.25">
      <c r="A1977" s="3">
        <v>44886</v>
      </c>
      <c r="B1977" s="2">
        <v>22.543700000000001</v>
      </c>
      <c r="C1977" s="2">
        <v>44.028753456078405</v>
      </c>
      <c r="D1977" s="2">
        <v>0.29676805767891423</v>
      </c>
      <c r="E1977" s="2">
        <v>-0.60988558678363047</v>
      </c>
      <c r="F1977" s="2">
        <v>22.53886</v>
      </c>
      <c r="G1977" s="2">
        <v>22.786519999999999</v>
      </c>
      <c r="H1977" s="2">
        <v>22.941315000000003</v>
      </c>
      <c r="I1977" s="2">
        <v>22.726527999999995</v>
      </c>
      <c r="J1977" s="2">
        <v>20.342646500000015</v>
      </c>
      <c r="K1977" s="17" t="s">
        <v>54</v>
      </c>
      <c r="L1977" s="17" t="s">
        <v>50</v>
      </c>
      <c r="M1977" s="17" t="s">
        <v>47</v>
      </c>
    </row>
    <row r="1978" spans="1:13" ht="13.5" x14ac:dyDescent="0.25">
      <c r="A1978" s="3">
        <v>44887</v>
      </c>
      <c r="B1978" s="2">
        <v>22.543700000000001</v>
      </c>
      <c r="C1978" s="2">
        <v>44.028753456078405</v>
      </c>
      <c r="D1978" s="2">
        <v>0.33289594016980217</v>
      </c>
      <c r="E1978" s="2">
        <v>-0.54500600517533948</v>
      </c>
      <c r="F1978" s="2">
        <v>22.53886</v>
      </c>
      <c r="G1978" s="2">
        <v>22.720400000000001</v>
      </c>
      <c r="H1978" s="2">
        <v>22.953340000000004</v>
      </c>
      <c r="I1978" s="2">
        <v>22.742159999999995</v>
      </c>
      <c r="J1978" s="2">
        <v>20.370701000000015</v>
      </c>
      <c r="K1978" s="17" t="s">
        <v>54</v>
      </c>
      <c r="L1978" s="17" t="s">
        <v>50</v>
      </c>
      <c r="M1978" s="17" t="s">
        <v>50</v>
      </c>
    </row>
    <row r="1979" spans="1:13" ht="13.5" x14ac:dyDescent="0.25">
      <c r="A1979" s="3">
        <v>44888</v>
      </c>
      <c r="B1979" s="2">
        <v>22.483499999999999</v>
      </c>
      <c r="C1979" s="2">
        <v>42.687779628035976</v>
      </c>
      <c r="D1979" s="2">
        <v>0.36847880035303504</v>
      </c>
      <c r="E1979" s="2">
        <v>-0.45795726115060903</v>
      </c>
      <c r="F1979" s="2">
        <v>22.585739999999998</v>
      </c>
      <c r="G1979" s="2">
        <v>22.648859999999999</v>
      </c>
      <c r="H1979" s="2">
        <v>22.950634999999998</v>
      </c>
      <c r="I1979" s="2">
        <v>22.755383999999996</v>
      </c>
      <c r="J1979" s="2">
        <v>20.398454500000014</v>
      </c>
      <c r="K1979" s="17" t="s">
        <v>54</v>
      </c>
      <c r="L1979" s="17" t="s">
        <v>50</v>
      </c>
      <c r="M1979" s="17" t="s">
        <v>55</v>
      </c>
    </row>
    <row r="1980" spans="1:13" ht="13.5" x14ac:dyDescent="0.25">
      <c r="A1980" s="3">
        <v>44889</v>
      </c>
      <c r="B1980" s="2">
        <v>22.483499999999999</v>
      </c>
      <c r="C1980" s="2">
        <v>42.687779628035976</v>
      </c>
      <c r="D1980" s="2">
        <v>0.37349524294271319</v>
      </c>
      <c r="E1980" s="2">
        <v>-0.37512787709601553</v>
      </c>
      <c r="F1980" s="2">
        <v>22.53764</v>
      </c>
      <c r="G1980" s="2">
        <v>22.594749999999998</v>
      </c>
      <c r="H1980" s="2">
        <v>22.947929999999999</v>
      </c>
      <c r="I1980" s="2">
        <v>22.767405999999998</v>
      </c>
      <c r="J1980" s="2">
        <v>20.426208000000017</v>
      </c>
      <c r="K1980" s="17" t="s">
        <v>54</v>
      </c>
      <c r="L1980" s="17" t="s">
        <v>50</v>
      </c>
      <c r="M1980" s="17" t="s">
        <v>47</v>
      </c>
    </row>
    <row r="1981" spans="1:13" ht="13.5" x14ac:dyDescent="0.25">
      <c r="A1981" s="3">
        <v>44890</v>
      </c>
      <c r="B1981" s="2">
        <v>22.471499999999999</v>
      </c>
      <c r="C1981" s="2">
        <v>42.389313933336709</v>
      </c>
      <c r="D1981" s="2">
        <v>0.3607936496104891</v>
      </c>
      <c r="E1981" s="2">
        <v>-0.29620691913361002</v>
      </c>
      <c r="F1981" s="2">
        <v>22.505179999999996</v>
      </c>
      <c r="G1981" s="2">
        <v>22.552069999999997</v>
      </c>
      <c r="H1981" s="2">
        <v>22.908854999999999</v>
      </c>
      <c r="I1981" s="2">
        <v>22.778105999999998</v>
      </c>
      <c r="J1981" s="2">
        <v>20.454448000000017</v>
      </c>
      <c r="K1981" s="17" t="s">
        <v>54</v>
      </c>
      <c r="L1981" s="17" t="s">
        <v>50</v>
      </c>
      <c r="M1981" s="17" t="s">
        <v>47</v>
      </c>
    </row>
    <row r="1982" spans="1:13" ht="13.5" x14ac:dyDescent="0.25">
      <c r="A1982" s="3">
        <v>44893</v>
      </c>
      <c r="B1982" s="2">
        <v>22.459499999999998</v>
      </c>
      <c r="C1982" s="2">
        <v>42.072522021473212</v>
      </c>
      <c r="D1982" s="2">
        <v>0.34416027991019504</v>
      </c>
      <c r="E1982" s="2">
        <v>-0.24224241083354853</v>
      </c>
      <c r="F1982" s="2">
        <v>22.488340000000001</v>
      </c>
      <c r="G1982" s="2">
        <v>22.513599999999997</v>
      </c>
      <c r="H1982" s="2">
        <v>22.862564999999996</v>
      </c>
      <c r="I1982" s="2">
        <v>22.784839999999999</v>
      </c>
      <c r="J1982" s="2">
        <v>20.481535500000014</v>
      </c>
      <c r="K1982" s="17" t="s">
        <v>54</v>
      </c>
      <c r="L1982" s="17" t="s">
        <v>50</v>
      </c>
      <c r="M1982" s="17" t="s">
        <v>47</v>
      </c>
    </row>
    <row r="1983" spans="1:13" ht="13.5" x14ac:dyDescent="0.25">
      <c r="A1983" s="3">
        <v>44894</v>
      </c>
      <c r="B1983" s="2">
        <v>22.3032</v>
      </c>
      <c r="C1983" s="2">
        <v>38.080584641747066</v>
      </c>
      <c r="D1983" s="2">
        <v>0.29693743721156096</v>
      </c>
      <c r="E1983" s="2">
        <v>-0.19197286535334326</v>
      </c>
      <c r="F1983" s="2">
        <v>22.440239999999999</v>
      </c>
      <c r="G1983" s="2">
        <v>22.489549999999998</v>
      </c>
      <c r="H1983" s="2">
        <v>22.799444999999999</v>
      </c>
      <c r="I1983" s="2">
        <v>22.788447999999999</v>
      </c>
      <c r="J1983" s="2">
        <v>20.507049500000015</v>
      </c>
      <c r="K1983" s="17" t="s">
        <v>54</v>
      </c>
      <c r="L1983" s="17" t="s">
        <v>50</v>
      </c>
      <c r="M1983" s="17" t="s">
        <v>47</v>
      </c>
    </row>
    <row r="1984" spans="1:13" ht="13.5" x14ac:dyDescent="0.25">
      <c r="A1984" s="3">
        <v>44895</v>
      </c>
      <c r="B1984" s="2">
        <v>22.363299999999999</v>
      </c>
      <c r="C1984" s="2">
        <v>40.421444012912886</v>
      </c>
      <c r="D1984" s="2">
        <v>0.20952139307773976</v>
      </c>
      <c r="E1984" s="2">
        <v>-0.15437623487291516</v>
      </c>
      <c r="F1984" s="2">
        <v>22.4162</v>
      </c>
      <c r="G1984" s="2">
        <v>22.500969999999999</v>
      </c>
      <c r="H1984" s="2">
        <v>22.745339999999995</v>
      </c>
      <c r="I1984" s="2">
        <v>22.793257999999994</v>
      </c>
      <c r="J1984" s="2">
        <v>20.533110000000015</v>
      </c>
      <c r="K1984" s="17" t="s">
        <v>54</v>
      </c>
      <c r="L1984" s="17" t="s">
        <v>50</v>
      </c>
      <c r="M1984" s="17" t="s">
        <v>47</v>
      </c>
    </row>
    <row r="1985" spans="1:13" ht="13.5" x14ac:dyDescent="0.25">
      <c r="A1985" s="3">
        <v>44896</v>
      </c>
      <c r="B1985" s="2">
        <v>22.243099999999998</v>
      </c>
      <c r="C1985" s="2">
        <v>37.377909933355426</v>
      </c>
      <c r="D1985" s="2">
        <v>0.21930914889223629</v>
      </c>
      <c r="E1985" s="2">
        <v>-0.12645344573975964</v>
      </c>
      <c r="F1985" s="2">
        <v>22.368119999999998</v>
      </c>
      <c r="G1985" s="2">
        <v>22.45288</v>
      </c>
      <c r="H1985" s="2">
        <v>22.688529999999997</v>
      </c>
      <c r="I1985" s="2">
        <v>22.795663999999999</v>
      </c>
      <c r="J1985" s="2">
        <v>20.558569500000011</v>
      </c>
      <c r="K1985" s="17" t="s">
        <v>54</v>
      </c>
      <c r="L1985" s="17" t="s">
        <v>50</v>
      </c>
      <c r="M1985" s="17" t="s">
        <v>47</v>
      </c>
    </row>
    <row r="1986" spans="1:13" ht="13.5" x14ac:dyDescent="0.25">
      <c r="A1986" s="3">
        <v>44897</v>
      </c>
      <c r="B1986" s="2">
        <v>22.243099999999998</v>
      </c>
      <c r="C1986" s="2">
        <v>37.377909933355426</v>
      </c>
      <c r="D1986" s="2">
        <v>0.21608178779086273</v>
      </c>
      <c r="E1986" s="2">
        <v>-9.955464993953328E-2</v>
      </c>
      <c r="F1986" s="2">
        <v>22.322439999999997</v>
      </c>
      <c r="G1986" s="2">
        <v>22.413809999999998</v>
      </c>
      <c r="H1986" s="2">
        <v>22.633224999999999</v>
      </c>
      <c r="I1986" s="2">
        <v>22.780033999999997</v>
      </c>
      <c r="J1986" s="2">
        <v>20.585121000000012</v>
      </c>
      <c r="K1986" s="17" t="s">
        <v>54</v>
      </c>
      <c r="L1986" s="17" t="s">
        <v>50</v>
      </c>
      <c r="M1986" s="17" t="s">
        <v>47</v>
      </c>
    </row>
    <row r="1987" spans="1:13" ht="13.5" x14ac:dyDescent="0.25">
      <c r="A1987" s="3">
        <v>44900</v>
      </c>
      <c r="B1987" s="2">
        <v>22.183</v>
      </c>
      <c r="C1987" s="2">
        <v>35.814183524592082</v>
      </c>
      <c r="D1987" s="2">
        <v>0.20613349305000384</v>
      </c>
      <c r="E1987" s="2">
        <v>-9.6052243472687288E-2</v>
      </c>
      <c r="F1987" s="2">
        <v>22.267140000000001</v>
      </c>
      <c r="G1987" s="2">
        <v>22.377739999999999</v>
      </c>
      <c r="H1987" s="2">
        <v>22.582129999999999</v>
      </c>
      <c r="I1987" s="2">
        <v>22.754785999999996</v>
      </c>
      <c r="J1987" s="2">
        <v>20.61137200000001</v>
      </c>
      <c r="K1987" s="17" t="s">
        <v>54</v>
      </c>
      <c r="L1987" s="17" t="s">
        <v>50</v>
      </c>
      <c r="M1987" s="17" t="s">
        <v>47</v>
      </c>
    </row>
    <row r="1988" spans="1:13" ht="13.5" x14ac:dyDescent="0.25">
      <c r="A1988" s="3">
        <v>44901</v>
      </c>
      <c r="B1988" s="2">
        <v>22.1709</v>
      </c>
      <c r="C1988" s="2">
        <v>35.492243633164435</v>
      </c>
      <c r="D1988" s="2">
        <v>0.20099698300460034</v>
      </c>
      <c r="E1988" s="2">
        <v>-9.3591911471812977E-2</v>
      </c>
      <c r="F1988" s="2">
        <v>22.240680000000001</v>
      </c>
      <c r="G1988" s="2">
        <v>22.34046</v>
      </c>
      <c r="H1988" s="2">
        <v>22.530429999999999</v>
      </c>
      <c r="I1988" s="2">
        <v>22.727973999999996</v>
      </c>
      <c r="J1988" s="2">
        <v>20.637562500000016</v>
      </c>
      <c r="K1988" s="17" t="s">
        <v>54</v>
      </c>
      <c r="L1988" s="17" t="s">
        <v>50</v>
      </c>
      <c r="M1988" s="17" t="s">
        <v>47</v>
      </c>
    </row>
    <row r="1989" spans="1:13" ht="13.5" x14ac:dyDescent="0.25">
      <c r="A1989" s="3">
        <v>44902</v>
      </c>
      <c r="B1989" s="2">
        <v>22.122800000000002</v>
      </c>
      <c r="C1989" s="2">
        <v>34.177023743199925</v>
      </c>
      <c r="D1989" s="2">
        <v>0.19323194541342303</v>
      </c>
      <c r="E1989" s="2">
        <v>-0.10898221469074468</v>
      </c>
      <c r="F1989" s="2">
        <v>22.19258</v>
      </c>
      <c r="G1989" s="2">
        <v>22.304389999999998</v>
      </c>
      <c r="H1989" s="2">
        <v>22.476624999999999</v>
      </c>
      <c r="I1989" s="2">
        <v>22.695509999999999</v>
      </c>
      <c r="J1989" s="2">
        <v>20.663512500000014</v>
      </c>
      <c r="K1989" s="17" t="s">
        <v>54</v>
      </c>
      <c r="L1989" s="17" t="s">
        <v>50</v>
      </c>
      <c r="M1989" s="17" t="s">
        <v>47</v>
      </c>
    </row>
    <row r="1990" spans="1:13" ht="13.5" x14ac:dyDescent="0.25">
      <c r="A1990" s="3">
        <v>44903</v>
      </c>
      <c r="B1990" s="2">
        <v>21.942499999999999</v>
      </c>
      <c r="C1990" s="2">
        <v>29.729770999721836</v>
      </c>
      <c r="D1990" s="2">
        <v>0.20241224991704598</v>
      </c>
      <c r="E1990" s="2">
        <v>-0.13410531676260168</v>
      </c>
      <c r="F1990" s="2">
        <v>22.132459999999998</v>
      </c>
      <c r="G1990" s="2">
        <v>22.25029</v>
      </c>
      <c r="H1990" s="2">
        <v>22.422519999999999</v>
      </c>
      <c r="I1990" s="2">
        <v>22.659560000000003</v>
      </c>
      <c r="J1990" s="2">
        <v>20.688561000000014</v>
      </c>
      <c r="K1990" s="17" t="s">
        <v>54</v>
      </c>
      <c r="L1990" s="17" t="s">
        <v>50</v>
      </c>
      <c r="M1990" s="17" t="s">
        <v>47</v>
      </c>
    </row>
    <row r="1991" spans="1:13" ht="13.5" x14ac:dyDescent="0.25">
      <c r="A1991" s="3">
        <v>44904</v>
      </c>
      <c r="B1991" s="2">
        <v>21.822299999999998</v>
      </c>
      <c r="C1991" s="2">
        <v>27.189648886680331</v>
      </c>
      <c r="D1991" s="2">
        <v>0.2205208958966125</v>
      </c>
      <c r="E1991" s="2">
        <v>-0.1677499755755163</v>
      </c>
      <c r="F1991" s="2">
        <v>22.048299999999998</v>
      </c>
      <c r="G1991" s="2">
        <v>22.185369999999999</v>
      </c>
      <c r="H1991" s="2">
        <v>22.368719999999996</v>
      </c>
      <c r="I1991" s="2">
        <v>22.629622000000005</v>
      </c>
      <c r="J1991" s="2">
        <v>20.713008500000015</v>
      </c>
      <c r="K1991" s="17" t="s">
        <v>54</v>
      </c>
      <c r="L1991" s="17" t="s">
        <v>50</v>
      </c>
      <c r="M1991" s="17" t="s">
        <v>47</v>
      </c>
    </row>
    <row r="1992" spans="1:13" ht="13.5" x14ac:dyDescent="0.25">
      <c r="A1992" s="3">
        <v>44907</v>
      </c>
      <c r="B1992" s="2">
        <v>21.942499999999999</v>
      </c>
      <c r="C1992" s="2">
        <v>33.324628951839486</v>
      </c>
      <c r="D1992" s="2">
        <v>0.22884395589887774</v>
      </c>
      <c r="E1992" s="2">
        <v>-0.20496705826425501</v>
      </c>
      <c r="F1992" s="2">
        <v>22.0002</v>
      </c>
      <c r="G1992" s="2">
        <v>22.133670000000002</v>
      </c>
      <c r="H1992" s="2">
        <v>22.323634999999996</v>
      </c>
      <c r="I1992" s="2">
        <v>22.603652</v>
      </c>
      <c r="J1992" s="2">
        <v>20.738057000000016</v>
      </c>
      <c r="K1992" s="17" t="s">
        <v>54</v>
      </c>
      <c r="L1992" s="17" t="s">
        <v>50</v>
      </c>
      <c r="M1992" s="17" t="s">
        <v>47</v>
      </c>
    </row>
    <row r="1993" spans="1:13" ht="13.5" x14ac:dyDescent="0.25">
      <c r="A1993" s="3">
        <v>44908</v>
      </c>
      <c r="B1993" s="2">
        <v>21.942499999999999</v>
      </c>
      <c r="C1993" s="2">
        <v>33.324628951839486</v>
      </c>
      <c r="D1993" s="2">
        <v>0.21460254757132091</v>
      </c>
      <c r="E1993" s="2">
        <v>-0.24389355771822879</v>
      </c>
      <c r="F1993" s="2">
        <v>21.954519999999995</v>
      </c>
      <c r="G1993" s="2">
        <v>22.0976</v>
      </c>
      <c r="H1993" s="2">
        <v>22.293574999999997</v>
      </c>
      <c r="I1993" s="2">
        <v>22.579606000000002</v>
      </c>
      <c r="J1993" s="2">
        <v>20.76310550000002</v>
      </c>
      <c r="K1993" s="17" t="s">
        <v>54</v>
      </c>
      <c r="L1993" s="17" t="s">
        <v>50</v>
      </c>
      <c r="M1993" s="17" t="s">
        <v>47</v>
      </c>
    </row>
    <row r="1994" spans="1:13" ht="13.5" x14ac:dyDescent="0.25">
      <c r="A1994" s="3">
        <v>44909</v>
      </c>
      <c r="B1994" s="2">
        <v>21.912400000000002</v>
      </c>
      <c r="C1994" s="2">
        <v>32.528621587853422</v>
      </c>
      <c r="D1994" s="2">
        <v>0.2165854607326736</v>
      </c>
      <c r="E1994" s="2">
        <v>-0.28182344535517667</v>
      </c>
      <c r="F1994" s="2">
        <v>21.912439999999997</v>
      </c>
      <c r="G1994" s="2">
        <v>22.052509999999995</v>
      </c>
      <c r="H1994" s="2">
        <v>22.276739999999997</v>
      </c>
      <c r="I1994" s="2">
        <v>22.566979999999997</v>
      </c>
      <c r="J1994" s="2">
        <v>20.788003500000016</v>
      </c>
      <c r="K1994" s="17" t="s">
        <v>54</v>
      </c>
      <c r="L1994" s="17" t="s">
        <v>50</v>
      </c>
      <c r="M1994" s="17" t="s">
        <v>47</v>
      </c>
    </row>
    <row r="1995" spans="1:13" ht="13.5" x14ac:dyDescent="0.25">
      <c r="A1995" s="3">
        <v>44910</v>
      </c>
      <c r="B1995" s="2">
        <v>21.822299999999998</v>
      </c>
      <c r="C1995" s="2">
        <v>30.202971290017842</v>
      </c>
      <c r="D1995" s="2">
        <v>0.2089910427168391</v>
      </c>
      <c r="E1995" s="2">
        <v>-0.32516272533243917</v>
      </c>
      <c r="F1995" s="2">
        <v>21.888399999999997</v>
      </c>
      <c r="G1995" s="2">
        <v>22.010429999999996</v>
      </c>
      <c r="H1995" s="2">
        <v>22.231654999999996</v>
      </c>
      <c r="I1995" s="2">
        <v>22.554958000000003</v>
      </c>
      <c r="J1995" s="2">
        <v>20.812451000000014</v>
      </c>
      <c r="K1995" s="17" t="s">
        <v>54</v>
      </c>
      <c r="L1995" s="17" t="s">
        <v>50</v>
      </c>
      <c r="M1995" s="17" t="s">
        <v>47</v>
      </c>
    </row>
    <row r="1996" spans="1:13" ht="13.5" x14ac:dyDescent="0.25">
      <c r="A1996" s="3">
        <v>44911</v>
      </c>
      <c r="B1996" s="2">
        <v>21.846299999999999</v>
      </c>
      <c r="C1996" s="2">
        <v>31.605687683403531</v>
      </c>
      <c r="D1996" s="2">
        <v>0.20367699962504204</v>
      </c>
      <c r="E1996" s="2">
        <v>-0.37090238531831049</v>
      </c>
      <c r="F1996" s="2">
        <v>21.8932</v>
      </c>
      <c r="G1996" s="2">
        <v>21.970749999999999</v>
      </c>
      <c r="H1996" s="2">
        <v>22.192279999999993</v>
      </c>
      <c r="I1996" s="2">
        <v>22.547022000000002</v>
      </c>
      <c r="J1996" s="2">
        <v>20.837565000000019</v>
      </c>
      <c r="K1996" s="17" t="s">
        <v>54</v>
      </c>
      <c r="L1996" s="17" t="s">
        <v>50</v>
      </c>
      <c r="M1996" s="17" t="s">
        <v>55</v>
      </c>
    </row>
    <row r="1997" spans="1:13" ht="13.5" x14ac:dyDescent="0.25">
      <c r="A1997" s="3">
        <v>44914</v>
      </c>
      <c r="B1997" s="2">
        <v>21.846299999999999</v>
      </c>
      <c r="C1997" s="2">
        <v>31.605687683403531</v>
      </c>
      <c r="D1997" s="2">
        <v>0.19246825361722486</v>
      </c>
      <c r="E1997" s="2">
        <v>-0.41683108219847953</v>
      </c>
      <c r="F1997" s="2">
        <v>21.87396</v>
      </c>
      <c r="G1997" s="2">
        <v>21.937079999999998</v>
      </c>
      <c r="H1997" s="2">
        <v>22.157409999999995</v>
      </c>
      <c r="I1997" s="2">
        <v>22.539085999999994</v>
      </c>
      <c r="J1997" s="2">
        <v>20.862815500000014</v>
      </c>
      <c r="K1997" s="17" t="s">
        <v>54</v>
      </c>
      <c r="L1997" s="17" t="s">
        <v>50</v>
      </c>
      <c r="M1997" s="17" t="s">
        <v>47</v>
      </c>
    </row>
    <row r="1998" spans="1:13" ht="13.5" x14ac:dyDescent="0.25">
      <c r="A1998" s="3">
        <v>44915</v>
      </c>
      <c r="B1998" s="2">
        <v>21.822299999999998</v>
      </c>
      <c r="C1998" s="2">
        <v>30.885805805509591</v>
      </c>
      <c r="D1998" s="2">
        <v>0.18524637849865044</v>
      </c>
      <c r="E1998" s="2">
        <v>-0.45586403898859817</v>
      </c>
      <c r="F1998" s="2">
        <v>21.849920000000001</v>
      </c>
      <c r="G1998" s="2">
        <v>21.902219999999993</v>
      </c>
      <c r="H1998" s="2">
        <v>22.121339999999996</v>
      </c>
      <c r="I1998" s="2">
        <v>22.525259999999999</v>
      </c>
      <c r="J1998" s="2">
        <v>20.887946000000021</v>
      </c>
      <c r="K1998" s="17" t="s">
        <v>54</v>
      </c>
      <c r="L1998" s="17" t="s">
        <v>50</v>
      </c>
      <c r="M1998" s="17" t="s">
        <v>47</v>
      </c>
    </row>
    <row r="1999" spans="1:13" ht="13.5" x14ac:dyDescent="0.25">
      <c r="A1999" s="3">
        <v>44916</v>
      </c>
      <c r="B1999" s="2">
        <v>21.635899999999999</v>
      </c>
      <c r="C1999" s="2">
        <v>25.943363321460566</v>
      </c>
      <c r="D1999" s="2">
        <v>0.18785720137157469</v>
      </c>
      <c r="E1999" s="2">
        <v>-0.47850975801250473</v>
      </c>
      <c r="F1999" s="2">
        <v>21.794619999999998</v>
      </c>
      <c r="G1999" s="2">
        <v>21.853529999999996</v>
      </c>
      <c r="H1999" s="2">
        <v>22.078959999999995</v>
      </c>
      <c r="I1999" s="2">
        <v>22.509509999999995</v>
      </c>
      <c r="J1999" s="2">
        <v>20.912144500000018</v>
      </c>
      <c r="K1999" s="17" t="s">
        <v>54</v>
      </c>
      <c r="L1999" s="17" t="s">
        <v>52</v>
      </c>
      <c r="M1999" s="17" t="s">
        <v>47</v>
      </c>
    </row>
    <row r="2000" spans="1:13" ht="13.5" x14ac:dyDescent="0.25">
      <c r="A2000" s="3">
        <v>44917</v>
      </c>
      <c r="B2000" s="2">
        <v>21.629899999999999</v>
      </c>
      <c r="C2000" s="2">
        <v>25.800244570900588</v>
      </c>
      <c r="D2000" s="2">
        <v>0.16601659591450257</v>
      </c>
      <c r="E2000" s="2">
        <v>-0.45944402021300279</v>
      </c>
      <c r="F2000" s="2">
        <v>21.756139999999998</v>
      </c>
      <c r="G2000" s="2">
        <v>21.822269999999996</v>
      </c>
      <c r="H2000" s="2">
        <v>22.036279999999998</v>
      </c>
      <c r="I2000" s="2">
        <v>22.491233999999999</v>
      </c>
      <c r="J2000" s="2">
        <v>20.936586000000016</v>
      </c>
      <c r="K2000" s="17" t="s">
        <v>54</v>
      </c>
      <c r="L2000" s="17" t="s">
        <v>50</v>
      </c>
      <c r="M2000" s="17" t="s">
        <v>47</v>
      </c>
    </row>
    <row r="2001" spans="1:13" ht="13.5" x14ac:dyDescent="0.25">
      <c r="A2001" s="3">
        <v>44918</v>
      </c>
      <c r="B2001" s="2">
        <v>21.617899999999999</v>
      </c>
      <c r="C2001" s="2">
        <v>25.497288999291015</v>
      </c>
      <c r="D2001" s="2">
        <v>0.13297205778244603</v>
      </c>
      <c r="E2001" s="2">
        <v>-0.43467792303512637</v>
      </c>
      <c r="F2001" s="2">
        <v>21.710459999999994</v>
      </c>
      <c r="G2001" s="2">
        <v>21.801829999999995</v>
      </c>
      <c r="H2001" s="2">
        <v>21.993599999999997</v>
      </c>
      <c r="I2001" s="2">
        <v>22.472840000000001</v>
      </c>
      <c r="J2001" s="2">
        <v>20.960694500000017</v>
      </c>
      <c r="K2001" s="17" t="s">
        <v>54</v>
      </c>
      <c r="L2001" s="17" t="s">
        <v>52</v>
      </c>
      <c r="M2001" s="17" t="s">
        <v>47</v>
      </c>
    </row>
    <row r="2002" spans="1:13" ht="13.5" x14ac:dyDescent="0.25">
      <c r="A2002" s="3">
        <v>44921</v>
      </c>
      <c r="B2002" s="2">
        <v>21.575800000000001</v>
      </c>
      <c r="C2002" s="2">
        <v>24.414154609980969</v>
      </c>
      <c r="D2002" s="2">
        <v>0.12950728223416519</v>
      </c>
      <c r="E2002" s="2">
        <v>-0.40877881955070455</v>
      </c>
      <c r="F2002" s="2">
        <v>21.656359999999999</v>
      </c>
      <c r="G2002" s="2">
        <v>21.765159999999998</v>
      </c>
      <c r="H2002" s="2">
        <v>21.949414999999998</v>
      </c>
      <c r="I2002" s="2">
        <v>22.454686000000002</v>
      </c>
      <c r="J2002" s="2">
        <v>20.984729000000019</v>
      </c>
      <c r="K2002" s="17" t="s">
        <v>54</v>
      </c>
      <c r="L2002" s="17" t="s">
        <v>52</v>
      </c>
      <c r="M2002" s="17" t="s">
        <v>47</v>
      </c>
    </row>
    <row r="2003" spans="1:13" ht="13.5" x14ac:dyDescent="0.25">
      <c r="A2003" s="3">
        <v>44922</v>
      </c>
      <c r="B2003" s="2">
        <v>21.575800000000001</v>
      </c>
      <c r="C2003" s="2">
        <v>24.414154609980969</v>
      </c>
      <c r="D2003" s="2">
        <v>0.12949576541161889</v>
      </c>
      <c r="E2003" s="2">
        <v>-0.38033128034272901</v>
      </c>
      <c r="F2003" s="2">
        <v>21.607060000000001</v>
      </c>
      <c r="G2003" s="2">
        <v>21.728490000000001</v>
      </c>
      <c r="H2003" s="2">
        <v>21.913045</v>
      </c>
      <c r="I2003" s="2">
        <v>22.435328000000009</v>
      </c>
      <c r="J2003" s="2">
        <v>21.008763500000015</v>
      </c>
      <c r="K2003" s="17" t="s">
        <v>54</v>
      </c>
      <c r="L2003" s="17" t="s">
        <v>52</v>
      </c>
      <c r="M2003" s="17" t="s">
        <v>47</v>
      </c>
    </row>
    <row r="2004" spans="1:13" ht="13.5" x14ac:dyDescent="0.25">
      <c r="A2004" s="3">
        <v>44923</v>
      </c>
      <c r="B2004" s="2">
        <v>21.401399999999999</v>
      </c>
      <c r="C2004" s="2">
        <v>20.27601852046169</v>
      </c>
      <c r="D2004" s="2">
        <v>0.14047767370835373</v>
      </c>
      <c r="E2004" s="2">
        <v>-0.35450936460475657</v>
      </c>
      <c r="F2004" s="2">
        <v>21.56016</v>
      </c>
      <c r="G2004" s="2">
        <v>21.677389999999999</v>
      </c>
      <c r="H2004" s="2">
        <v>21.86495</v>
      </c>
      <c r="I2004" s="2">
        <v>22.412482000000008</v>
      </c>
      <c r="J2004" s="2">
        <v>21.031926000000013</v>
      </c>
      <c r="K2004" s="17" t="s">
        <v>54</v>
      </c>
      <c r="L2004" s="17" t="s">
        <v>50</v>
      </c>
      <c r="M2004" s="17" t="s">
        <v>47</v>
      </c>
    </row>
    <row r="2005" spans="1:13" ht="13.5" x14ac:dyDescent="0.25">
      <c r="A2005" s="3">
        <v>44924</v>
      </c>
      <c r="B2005" s="2">
        <v>22.243099999999998</v>
      </c>
      <c r="C2005" s="2">
        <v>57.615380697821841</v>
      </c>
      <c r="D2005" s="2">
        <v>7.7094522958407907E-2</v>
      </c>
      <c r="E2005" s="2">
        <v>-0.33032355405565944</v>
      </c>
      <c r="F2005" s="2">
        <v>21.682799999999997</v>
      </c>
      <c r="G2005" s="2">
        <v>21.719470000000001</v>
      </c>
      <c r="H2005" s="2">
        <v>21.86495</v>
      </c>
      <c r="I2005" s="2">
        <v>22.406470000000009</v>
      </c>
      <c r="J2005" s="2">
        <v>21.059843500000014</v>
      </c>
      <c r="K2005" s="17" t="s">
        <v>54</v>
      </c>
      <c r="L2005" s="17" t="s">
        <v>50</v>
      </c>
      <c r="M2005" s="17" t="s">
        <v>55</v>
      </c>
    </row>
    <row r="2006" spans="1:13" ht="13.5" x14ac:dyDescent="0.25">
      <c r="A2006" s="3">
        <v>44925</v>
      </c>
      <c r="B2006" s="2">
        <v>22.243099999999998</v>
      </c>
      <c r="C2006" s="2">
        <v>57.615380697821841</v>
      </c>
      <c r="D2006" s="2">
        <v>2.5453655300093914E-2</v>
      </c>
      <c r="E2006" s="2">
        <v>-0.31677074411172262</v>
      </c>
      <c r="F2006" s="2">
        <v>21.807839999999999</v>
      </c>
      <c r="G2006" s="2">
        <v>21.759149999999998</v>
      </c>
      <c r="H2006" s="2">
        <v>21.864950000000004</v>
      </c>
      <c r="I2006" s="2">
        <v>22.400458000000004</v>
      </c>
      <c r="J2006" s="2">
        <v>21.087761000000011</v>
      </c>
      <c r="K2006" s="17" t="s">
        <v>48</v>
      </c>
      <c r="L2006" s="17" t="s">
        <v>50</v>
      </c>
      <c r="M2006" s="17" t="s">
        <v>51</v>
      </c>
    </row>
    <row r="2007" spans="1:13" ht="13.5" x14ac:dyDescent="0.25">
      <c r="A2007" s="3">
        <v>44928</v>
      </c>
      <c r="B2007" s="2">
        <v>22.483499999999999</v>
      </c>
      <c r="C2007" s="2">
        <v>63.307814614028736</v>
      </c>
      <c r="D2007" s="2">
        <v>-3.762512882308755E-2</v>
      </c>
      <c r="E2007" s="2">
        <v>-0.32071039924133171</v>
      </c>
      <c r="F2007" s="2">
        <v>21.989380000000001</v>
      </c>
      <c r="G2007" s="2">
        <v>21.822869999999998</v>
      </c>
      <c r="H2007" s="2">
        <v>21.879975000000005</v>
      </c>
      <c r="I2007" s="2">
        <v>22.404064000000002</v>
      </c>
      <c r="J2007" s="2">
        <v>21.116880500000015</v>
      </c>
      <c r="K2007" s="17" t="s">
        <v>48</v>
      </c>
      <c r="L2007" s="17" t="s">
        <v>50</v>
      </c>
      <c r="M2007" s="17" t="s">
        <v>51</v>
      </c>
    </row>
    <row r="2008" spans="1:13" ht="13.5" x14ac:dyDescent="0.25">
      <c r="A2008" s="3">
        <v>44929</v>
      </c>
      <c r="B2008" s="2">
        <v>22.243099999999998</v>
      </c>
      <c r="C2008" s="2">
        <v>55.30828281414658</v>
      </c>
      <c r="D2008" s="2">
        <v>-7.9763490984291252E-2</v>
      </c>
      <c r="E2008" s="2">
        <v>-0.33293496702735592</v>
      </c>
      <c r="F2008" s="2">
        <v>22.122839999999997</v>
      </c>
      <c r="G2008" s="2">
        <v>21.86495</v>
      </c>
      <c r="H2008" s="2">
        <v>21.883585</v>
      </c>
      <c r="I2008" s="2">
        <v>22.402861999999999</v>
      </c>
      <c r="J2008" s="2">
        <v>21.145071000000012</v>
      </c>
      <c r="K2008" s="17" t="s">
        <v>48</v>
      </c>
      <c r="L2008" s="17" t="s">
        <v>50</v>
      </c>
      <c r="M2008" s="17" t="s">
        <v>51</v>
      </c>
    </row>
    <row r="2009" spans="1:13" ht="13.5" x14ac:dyDescent="0.25">
      <c r="A2009" s="3">
        <v>44930</v>
      </c>
      <c r="B2009" s="2">
        <v>22.772099999999998</v>
      </c>
      <c r="C2009" s="2">
        <v>65.607001220835969</v>
      </c>
      <c r="D2009" s="2">
        <v>-0.18452644149823172</v>
      </c>
      <c r="E2009" s="2">
        <v>-0.34969423784337306</v>
      </c>
      <c r="F2009" s="2">
        <v>22.396979999999996</v>
      </c>
      <c r="G2009" s="2">
        <v>21.978569999999998</v>
      </c>
      <c r="H2009" s="2">
        <v>21.916050000000002</v>
      </c>
      <c r="I2009" s="2">
        <v>22.407551999999995</v>
      </c>
      <c r="J2009" s="2">
        <v>21.175087000000012</v>
      </c>
      <c r="K2009" s="17" t="s">
        <v>48</v>
      </c>
      <c r="L2009" s="17" t="s">
        <v>50</v>
      </c>
      <c r="M2009" s="17" t="s">
        <v>51</v>
      </c>
    </row>
    <row r="2010" spans="1:13" ht="13.5" x14ac:dyDescent="0.25">
      <c r="A2010" s="3">
        <v>44931</v>
      </c>
      <c r="B2010" s="2">
        <v>22.724</v>
      </c>
      <c r="C2010" s="2">
        <v>64.159264447713326</v>
      </c>
      <c r="D2010" s="2">
        <v>-0.27481107290946483</v>
      </c>
      <c r="E2010" s="2">
        <v>-0.37035490094801859</v>
      </c>
      <c r="F2010" s="2">
        <v>22.493159999999996</v>
      </c>
      <c r="G2010" s="2">
        <v>22.087979999999995</v>
      </c>
      <c r="H2010" s="2">
        <v>21.955125000000002</v>
      </c>
      <c r="I2010" s="2">
        <v>22.411279999999998</v>
      </c>
      <c r="J2010" s="2">
        <v>21.205682000000014</v>
      </c>
      <c r="K2010" s="17" t="s">
        <v>54</v>
      </c>
      <c r="L2010" s="17" t="s">
        <v>50</v>
      </c>
      <c r="M2010" s="17" t="s">
        <v>55</v>
      </c>
    </row>
    <row r="2011" spans="1:13" ht="13.5" x14ac:dyDescent="0.25">
      <c r="A2011" s="3">
        <v>44932</v>
      </c>
      <c r="B2011" s="2">
        <v>23.445399999999999</v>
      </c>
      <c r="C2011" s="2">
        <v>73.576852868550276</v>
      </c>
      <c r="D2011" s="2">
        <v>-0.41016671207313848</v>
      </c>
      <c r="E2011" s="2">
        <v>-0.37715729106580892</v>
      </c>
      <c r="F2011" s="2">
        <v>22.733620000000002</v>
      </c>
      <c r="G2011" s="2">
        <v>22.270729999999997</v>
      </c>
      <c r="H2011" s="2">
        <v>22.036279999999998</v>
      </c>
      <c r="I2011" s="2">
        <v>22.415127999999999</v>
      </c>
      <c r="J2011" s="2">
        <v>21.239884000000014</v>
      </c>
      <c r="K2011" s="17" t="s">
        <v>48</v>
      </c>
      <c r="L2011" s="17" t="s">
        <v>50</v>
      </c>
      <c r="M2011" s="17" t="s">
        <v>51</v>
      </c>
    </row>
    <row r="2012" spans="1:13" ht="13.5" x14ac:dyDescent="0.25">
      <c r="A2012" s="3">
        <v>44935</v>
      </c>
      <c r="B2012" s="2">
        <v>23.325199999999999</v>
      </c>
      <c r="C2012" s="2">
        <v>70.263952453157401</v>
      </c>
      <c r="D2012" s="2">
        <v>-0.52993974318914994</v>
      </c>
      <c r="E2012" s="2">
        <v>-0.38920016588978734</v>
      </c>
      <c r="F2012" s="2">
        <v>22.901959999999995</v>
      </c>
      <c r="G2012" s="2">
        <v>22.44567</v>
      </c>
      <c r="H2012" s="2">
        <v>22.105415000000001</v>
      </c>
      <c r="I2012" s="2">
        <v>22.413926</v>
      </c>
      <c r="J2012" s="2">
        <v>21.273621500000022</v>
      </c>
      <c r="K2012" s="17" t="s">
        <v>54</v>
      </c>
      <c r="L2012" s="17" t="s">
        <v>50</v>
      </c>
      <c r="M2012" s="17" t="s">
        <v>55</v>
      </c>
    </row>
    <row r="2013" spans="1:13" ht="13.5" x14ac:dyDescent="0.25">
      <c r="A2013" s="3">
        <v>44936</v>
      </c>
      <c r="B2013" s="2">
        <v>23.8001</v>
      </c>
      <c r="C2013" s="2">
        <v>75.044852832930246</v>
      </c>
      <c r="D2013" s="2">
        <v>-0.67285377334341234</v>
      </c>
      <c r="E2013" s="2">
        <v>-0.41806103959094215</v>
      </c>
      <c r="F2013" s="2">
        <v>23.213359999999998</v>
      </c>
      <c r="G2013" s="2">
        <v>22.668099999999999</v>
      </c>
      <c r="H2013" s="2">
        <v>22.198294999999998</v>
      </c>
      <c r="I2013" s="2">
        <v>22.418616</v>
      </c>
      <c r="J2013" s="2">
        <v>21.306866000000024</v>
      </c>
      <c r="K2013" s="17" t="s">
        <v>48</v>
      </c>
      <c r="L2013" s="17" t="s">
        <v>50</v>
      </c>
      <c r="M2013" s="17" t="s">
        <v>51</v>
      </c>
    </row>
    <row r="2014" spans="1:13" ht="13.5" x14ac:dyDescent="0.25">
      <c r="A2014" s="3">
        <v>44937</v>
      </c>
      <c r="B2014" s="2">
        <v>24.040600000000001</v>
      </c>
      <c r="C2014" s="2">
        <v>77.056635879227215</v>
      </c>
      <c r="D2014" s="2">
        <v>-0.84714933801306458</v>
      </c>
      <c r="E2014" s="2">
        <v>-0.43398433735250874</v>
      </c>
      <c r="F2014" s="2">
        <v>23.467059999999996</v>
      </c>
      <c r="G2014" s="2">
        <v>22.932019999999998</v>
      </c>
      <c r="H2014" s="2">
        <v>22.304704999999995</v>
      </c>
      <c r="I2014" s="2">
        <v>22.430520000000001</v>
      </c>
      <c r="J2014" s="2">
        <v>21.341859000000021</v>
      </c>
      <c r="K2014" s="17" t="s">
        <v>48</v>
      </c>
      <c r="L2014" s="17" t="s">
        <v>50</v>
      </c>
      <c r="M2014" s="17" t="s">
        <v>51</v>
      </c>
    </row>
    <row r="2015" spans="1:13" ht="13.5" x14ac:dyDescent="0.25">
      <c r="A2015" s="3">
        <v>44938</v>
      </c>
      <c r="B2015" s="2">
        <v>24.984400000000001</v>
      </c>
      <c r="C2015" s="2">
        <v>82.887010576343783</v>
      </c>
      <c r="D2015" s="2">
        <v>-0.94454672528400963</v>
      </c>
      <c r="E2015" s="2">
        <v>-0.41909748452887891</v>
      </c>
      <c r="F2015" s="2">
        <v>23.919139999999999</v>
      </c>
      <c r="G2015" s="2">
        <v>23.206150000000001</v>
      </c>
      <c r="H2015" s="2">
        <v>22.462809999999998</v>
      </c>
      <c r="I2015" s="2">
        <v>22.462622000000007</v>
      </c>
      <c r="J2015" s="2">
        <v>21.376464000000023</v>
      </c>
      <c r="K2015" s="17" t="s">
        <v>48</v>
      </c>
      <c r="L2015" s="17" t="s">
        <v>49</v>
      </c>
      <c r="M2015" s="17" t="s">
        <v>51</v>
      </c>
    </row>
    <row r="2016" spans="1:13" ht="13.5" x14ac:dyDescent="0.25">
      <c r="A2016" s="3">
        <v>44939</v>
      </c>
      <c r="B2016" s="2">
        <v>25.6096</v>
      </c>
      <c r="C2016" s="2">
        <v>85.51324845075581</v>
      </c>
      <c r="D2016" s="2">
        <v>-1.0876421514902042</v>
      </c>
      <c r="E2016" s="2">
        <v>-0.36923538092344954</v>
      </c>
      <c r="F2016" s="2">
        <v>24.351979999999998</v>
      </c>
      <c r="G2016" s="2">
        <v>23.542800000000003</v>
      </c>
      <c r="H2016" s="2">
        <v>22.650974999999995</v>
      </c>
      <c r="I2016" s="2">
        <v>22.507830000000009</v>
      </c>
      <c r="J2016" s="2">
        <v>21.414386000000022</v>
      </c>
      <c r="K2016" s="17" t="s">
        <v>48</v>
      </c>
      <c r="L2016" s="17" t="s">
        <v>49</v>
      </c>
      <c r="M2016" s="17" t="s">
        <v>51</v>
      </c>
    </row>
    <row r="2017" spans="1:13" ht="13.5" x14ac:dyDescent="0.25">
      <c r="A2017" s="3">
        <v>44942</v>
      </c>
      <c r="B2017" s="2">
        <v>25.723800000000001</v>
      </c>
      <c r="C2017" s="2">
        <v>85.937764736446823</v>
      </c>
      <c r="D2017" s="2">
        <v>-1.1971984865350542</v>
      </c>
      <c r="E2017" s="2">
        <v>-0.28432165119154051</v>
      </c>
      <c r="F2017" s="2">
        <v>24.831699999999998</v>
      </c>
      <c r="G2017" s="2">
        <v>23.86683</v>
      </c>
      <c r="H2017" s="2">
        <v>22.844849999999997</v>
      </c>
      <c r="I2017" s="2">
        <v>22.558208000000008</v>
      </c>
      <c r="J2017" s="2">
        <v>21.452059500000022</v>
      </c>
      <c r="K2017" s="17" t="s">
        <v>48</v>
      </c>
      <c r="L2017" s="17" t="s">
        <v>49</v>
      </c>
      <c r="M2017" s="17" t="s">
        <v>51</v>
      </c>
    </row>
    <row r="2018" spans="1:13" ht="13.5" x14ac:dyDescent="0.25">
      <c r="A2018" s="3">
        <v>44943</v>
      </c>
      <c r="B2018" s="2">
        <v>25.579499999999999</v>
      </c>
      <c r="C2018" s="2">
        <v>82.642343921142157</v>
      </c>
      <c r="D2018" s="2">
        <v>-1.3326121565954345</v>
      </c>
      <c r="E2018" s="2">
        <v>-0.18162227347754689</v>
      </c>
      <c r="F2018" s="2">
        <v>25.187580000000001</v>
      </c>
      <c r="G2018" s="2">
        <v>24.200469999999999</v>
      </c>
      <c r="H2018" s="2">
        <v>23.032709999999998</v>
      </c>
      <c r="I2018" s="2">
        <v>22.605700000000006</v>
      </c>
      <c r="J2018" s="2">
        <v>21.48914850000002</v>
      </c>
      <c r="K2018" s="17" t="s">
        <v>48</v>
      </c>
      <c r="L2018" s="17" t="s">
        <v>49</v>
      </c>
      <c r="M2018" s="17" t="s">
        <v>51</v>
      </c>
    </row>
    <row r="2019" spans="1:13" ht="13.5" x14ac:dyDescent="0.25">
      <c r="A2019" s="3">
        <v>44944</v>
      </c>
      <c r="B2019" s="2">
        <v>25.188800000000001</v>
      </c>
      <c r="C2019" s="2">
        <v>74.331218385029686</v>
      </c>
      <c r="D2019" s="2">
        <v>-1.3512153208125923</v>
      </c>
      <c r="E2019" s="2">
        <v>-8.2628104239610159E-2</v>
      </c>
      <c r="F2019" s="2">
        <v>25.41722</v>
      </c>
      <c r="G2019" s="2">
        <v>24.442140000000002</v>
      </c>
      <c r="H2019" s="2">
        <v>23.210354999999996</v>
      </c>
      <c r="I2019" s="2">
        <v>22.645498000000003</v>
      </c>
      <c r="J2019" s="2">
        <v>21.524966500000023</v>
      </c>
      <c r="K2019" s="17" t="s">
        <v>48</v>
      </c>
      <c r="L2019" s="17" t="s">
        <v>50</v>
      </c>
      <c r="M2019" s="17" t="s">
        <v>51</v>
      </c>
    </row>
    <row r="2020" spans="1:13" ht="13.5" x14ac:dyDescent="0.25">
      <c r="A2020" s="3">
        <v>44945</v>
      </c>
      <c r="B2020" s="2">
        <v>24.930299999999999</v>
      </c>
      <c r="C2020" s="2">
        <v>69.361011641178308</v>
      </c>
      <c r="D2020" s="2">
        <v>-1.3661845768709036</v>
      </c>
      <c r="E2020" s="2">
        <v>4.2701786868763469E-3</v>
      </c>
      <c r="F2020" s="2">
        <v>25.406399999999998</v>
      </c>
      <c r="G2020" s="2">
        <v>24.662770000000002</v>
      </c>
      <c r="H2020" s="2">
        <v>23.375374999999998</v>
      </c>
      <c r="I2020" s="2">
        <v>22.683612000000004</v>
      </c>
      <c r="J2020" s="2">
        <v>21.559492000000024</v>
      </c>
      <c r="K2020" s="17" t="s">
        <v>54</v>
      </c>
      <c r="L2020" s="17" t="s">
        <v>50</v>
      </c>
      <c r="M2020" s="17" t="s">
        <v>47</v>
      </c>
    </row>
    <row r="2021" spans="1:13" ht="13.5" x14ac:dyDescent="0.25">
      <c r="A2021" s="3">
        <v>44946</v>
      </c>
      <c r="B2021" s="2">
        <v>25.0685</v>
      </c>
      <c r="C2021" s="2">
        <v>70.496817859924022</v>
      </c>
      <c r="D2021" s="2">
        <v>-1.2867390130776073</v>
      </c>
      <c r="E2021" s="2">
        <v>6.1861454384542075E-2</v>
      </c>
      <c r="F2021" s="2">
        <v>25.298179999999999</v>
      </c>
      <c r="G2021" s="2">
        <v>24.82508</v>
      </c>
      <c r="H2021" s="2">
        <v>23.547904999999997</v>
      </c>
      <c r="I2021" s="2">
        <v>22.727016000000006</v>
      </c>
      <c r="J2021" s="2">
        <v>21.594708500000024</v>
      </c>
      <c r="K2021" s="17" t="s">
        <v>54</v>
      </c>
      <c r="L2021" s="17" t="s">
        <v>50</v>
      </c>
      <c r="M2021" s="17" t="s">
        <v>47</v>
      </c>
    </row>
    <row r="2022" spans="1:13" ht="13.5" x14ac:dyDescent="0.25">
      <c r="A2022" s="3">
        <v>44949</v>
      </c>
      <c r="B2022" s="2">
        <v>24.828099999999999</v>
      </c>
      <c r="C2022" s="2">
        <v>65.919068742523365</v>
      </c>
      <c r="D2022" s="2">
        <v>-1.2290134116660241</v>
      </c>
      <c r="E2022" s="2">
        <v>9.6189396103046332E-2</v>
      </c>
      <c r="F2022" s="2">
        <v>25.119040000000002</v>
      </c>
      <c r="G2022" s="2">
        <v>24.975370000000002</v>
      </c>
      <c r="H2022" s="2">
        <v>23.710519999999999</v>
      </c>
      <c r="I2022" s="2">
        <v>22.766694000000001</v>
      </c>
      <c r="J2022" s="2">
        <v>21.628204000000025</v>
      </c>
      <c r="K2022" s="17" t="s">
        <v>54</v>
      </c>
      <c r="L2022" s="17" t="s">
        <v>50</v>
      </c>
      <c r="M2022" s="17" t="s">
        <v>47</v>
      </c>
    </row>
    <row r="2023" spans="1:13" ht="13.5" x14ac:dyDescent="0.25">
      <c r="A2023" s="3">
        <v>44950</v>
      </c>
      <c r="B2023" s="2">
        <v>25.014399999999998</v>
      </c>
      <c r="C2023" s="2">
        <v>67.671079436528842</v>
      </c>
      <c r="D2023" s="2">
        <v>-1.1276464770937977</v>
      </c>
      <c r="E2023" s="2">
        <v>0.10407266796423338</v>
      </c>
      <c r="F2023" s="2">
        <v>25.006019999999999</v>
      </c>
      <c r="G2023" s="2">
        <v>25.096799999999998</v>
      </c>
      <c r="H2023" s="2">
        <v>23.882450000000002</v>
      </c>
      <c r="I2023" s="2">
        <v>22.816108000000003</v>
      </c>
      <c r="J2023" s="2">
        <v>21.659599500000024</v>
      </c>
      <c r="K2023" s="17" t="s">
        <v>54</v>
      </c>
      <c r="L2023" s="17" t="s">
        <v>50</v>
      </c>
      <c r="M2023" s="17" t="s">
        <v>47</v>
      </c>
    </row>
    <row r="2024" spans="1:13" ht="13.5" x14ac:dyDescent="0.25">
      <c r="A2024" s="3">
        <v>44951</v>
      </c>
      <c r="B2024" s="2">
        <v>24.9724</v>
      </c>
      <c r="C2024" s="2">
        <v>66.836893859244839</v>
      </c>
      <c r="D2024" s="2">
        <v>-1.0091043320347204</v>
      </c>
      <c r="E2024" s="2">
        <v>7.8711900779191324E-2</v>
      </c>
      <c r="F2024" s="2">
        <v>24.962739999999997</v>
      </c>
      <c r="G2024" s="2">
        <v>25.189979999999998</v>
      </c>
      <c r="H2024" s="2">
        <v>24.061</v>
      </c>
      <c r="I2024" s="2">
        <v>22.870574000000005</v>
      </c>
      <c r="J2024" s="2">
        <v>21.69023900000002</v>
      </c>
      <c r="K2024" s="17" t="s">
        <v>54</v>
      </c>
      <c r="L2024" s="17" t="s">
        <v>50</v>
      </c>
      <c r="M2024" s="17" t="s">
        <v>47</v>
      </c>
    </row>
    <row r="2025" spans="1:13" ht="13.5" x14ac:dyDescent="0.25">
      <c r="A2025" s="3">
        <v>44952</v>
      </c>
      <c r="B2025" s="2">
        <v>24.6477</v>
      </c>
      <c r="C2025" s="2">
        <v>60.615847522772938</v>
      </c>
      <c r="D2025" s="2">
        <v>-0.74609661915897973</v>
      </c>
      <c r="E2025" s="2">
        <v>2.4773412811843358E-2</v>
      </c>
      <c r="F2025" s="2">
        <v>24.906219999999998</v>
      </c>
      <c r="G2025" s="2">
        <v>25.156310000000001</v>
      </c>
      <c r="H2025" s="2">
        <v>24.181230000000003</v>
      </c>
      <c r="I2025" s="2">
        <v>22.909048000000002</v>
      </c>
      <c r="J2025" s="2">
        <v>21.718982000000018</v>
      </c>
      <c r="K2025" s="17" t="s">
        <v>54</v>
      </c>
      <c r="L2025" s="17" t="s">
        <v>50</v>
      </c>
      <c r="M2025" s="17" t="s">
        <v>47</v>
      </c>
    </row>
    <row r="2026" spans="1:13" ht="13.5" x14ac:dyDescent="0.25">
      <c r="A2026" s="3">
        <v>44953</v>
      </c>
      <c r="B2026" s="2">
        <v>24.6477</v>
      </c>
      <c r="C2026" s="2">
        <v>60.615847522772938</v>
      </c>
      <c r="D2026" s="2">
        <v>-0.43151226725737146</v>
      </c>
      <c r="E2026" s="2">
        <v>-5.4907437331453729E-2</v>
      </c>
      <c r="F2026" s="2">
        <v>24.82206</v>
      </c>
      <c r="G2026" s="2">
        <v>25.060119999999994</v>
      </c>
      <c r="H2026" s="2">
        <v>24.301459999999999</v>
      </c>
      <c r="I2026" s="2">
        <v>22.949325999999999</v>
      </c>
      <c r="J2026" s="2">
        <v>21.749070000000025</v>
      </c>
      <c r="K2026" s="17" t="s">
        <v>54</v>
      </c>
      <c r="L2026" s="17" t="s">
        <v>50</v>
      </c>
      <c r="M2026" s="17" t="s">
        <v>47</v>
      </c>
    </row>
    <row r="2027" spans="1:13" ht="13.5" x14ac:dyDescent="0.25">
      <c r="A2027" s="3">
        <v>44956</v>
      </c>
      <c r="B2027" s="2">
        <v>24.226900000000001</v>
      </c>
      <c r="C2027" s="2">
        <v>53.176576800436514</v>
      </c>
      <c r="D2027" s="2">
        <v>-0.12042410246542445</v>
      </c>
      <c r="E2027" s="2">
        <v>-0.16375588316194933</v>
      </c>
      <c r="F2027" s="2">
        <v>24.701820000000001</v>
      </c>
      <c r="G2027" s="2">
        <v>24.910429999999998</v>
      </c>
      <c r="H2027" s="2">
        <v>24.388629999999999</v>
      </c>
      <c r="I2027" s="2">
        <v>22.982990000000001</v>
      </c>
      <c r="J2027" s="2">
        <v>21.777655500000023</v>
      </c>
      <c r="K2027" s="17" t="s">
        <v>54</v>
      </c>
      <c r="L2027" s="17" t="s">
        <v>50</v>
      </c>
      <c r="M2027" s="17" t="s">
        <v>47</v>
      </c>
    </row>
    <row r="2028" spans="1:13" ht="13.5" x14ac:dyDescent="0.25">
      <c r="A2028" s="3">
        <v>44957</v>
      </c>
      <c r="B2028" s="2">
        <v>24.2209</v>
      </c>
      <c r="C2028" s="2">
        <v>53.076552139589396</v>
      </c>
      <c r="D2028" s="2">
        <v>0.1199814295221735</v>
      </c>
      <c r="E2028" s="2">
        <v>-0.30398670774279452</v>
      </c>
      <c r="F2028" s="2">
        <v>24.543119999999998</v>
      </c>
      <c r="G2028" s="2">
        <v>24.774569999999997</v>
      </c>
      <c r="H2028" s="2">
        <v>24.487519999999996</v>
      </c>
      <c r="I2028" s="2">
        <v>23.016534000000007</v>
      </c>
      <c r="J2028" s="2">
        <v>21.807082500000028</v>
      </c>
      <c r="K2028" s="17" t="s">
        <v>54</v>
      </c>
      <c r="L2028" s="17" t="s">
        <v>50</v>
      </c>
      <c r="M2028" s="17" t="s">
        <v>47</v>
      </c>
    </row>
    <row r="2029" spans="1:13" ht="13.5" x14ac:dyDescent="0.25">
      <c r="A2029" s="3">
        <v>44958</v>
      </c>
      <c r="B2029" s="2">
        <v>24.347200000000001</v>
      </c>
      <c r="C2029" s="2">
        <v>54.995568912080721</v>
      </c>
      <c r="D2029" s="2">
        <v>0.25298540552929794</v>
      </c>
      <c r="E2029" s="2">
        <v>-0.45427988784100559</v>
      </c>
      <c r="F2029" s="2">
        <v>24.41808</v>
      </c>
      <c r="G2029" s="2">
        <v>24.690409999999996</v>
      </c>
      <c r="H2029" s="2">
        <v>24.566274999999997</v>
      </c>
      <c r="I2029" s="2">
        <v>23.053808</v>
      </c>
      <c r="J2029" s="2">
        <v>21.837141000000027</v>
      </c>
      <c r="K2029" s="17" t="s">
        <v>54</v>
      </c>
      <c r="L2029" s="17" t="s">
        <v>50</v>
      </c>
      <c r="M2029" s="17" t="s">
        <v>47</v>
      </c>
    </row>
    <row r="2030" spans="1:13" ht="13.5" x14ac:dyDescent="0.25">
      <c r="A2030" s="3">
        <v>44959</v>
      </c>
      <c r="B2030" s="2">
        <v>24.1067</v>
      </c>
      <c r="C2030" s="2">
        <v>50.740197953019852</v>
      </c>
      <c r="D2030" s="2">
        <v>0.34194424250890165</v>
      </c>
      <c r="E2030" s="2">
        <v>-0.60709232659944656</v>
      </c>
      <c r="F2030" s="2">
        <v>24.30988</v>
      </c>
      <c r="G2030" s="2">
        <v>24.608049999999999</v>
      </c>
      <c r="H2030" s="2">
        <v>24.635409999999997</v>
      </c>
      <c r="I2030" s="2">
        <v>23.086272000000005</v>
      </c>
      <c r="J2030" s="2">
        <v>21.865997000000029</v>
      </c>
      <c r="K2030" s="17" t="s">
        <v>54</v>
      </c>
      <c r="L2030" s="17" t="s">
        <v>50</v>
      </c>
      <c r="M2030" s="17" t="s">
        <v>47</v>
      </c>
    </row>
    <row r="2031" spans="1:13" ht="13.5" x14ac:dyDescent="0.25">
      <c r="A2031" s="3">
        <v>44960</v>
      </c>
      <c r="B2031" s="2">
        <v>24.347200000000001</v>
      </c>
      <c r="C2031" s="2">
        <v>54.529217435237939</v>
      </c>
      <c r="D2031" s="2">
        <v>0.42057701515663837</v>
      </c>
      <c r="E2031" s="2">
        <v>-0.76019426442003968</v>
      </c>
      <c r="F2031" s="2">
        <v>24.249780000000001</v>
      </c>
      <c r="G2031" s="2">
        <v>24.535919999999997</v>
      </c>
      <c r="H2031" s="2">
        <v>24.680499999999999</v>
      </c>
      <c r="I2031" s="2">
        <v>23.123785999999999</v>
      </c>
      <c r="J2031" s="2">
        <v>21.896055500000035</v>
      </c>
      <c r="K2031" s="17" t="s">
        <v>54</v>
      </c>
      <c r="L2031" s="17" t="s">
        <v>50</v>
      </c>
      <c r="M2031" s="17" t="s">
        <v>47</v>
      </c>
    </row>
    <row r="2032" spans="1:13" ht="13.5" x14ac:dyDescent="0.25">
      <c r="A2032" s="3">
        <v>44963</v>
      </c>
      <c r="B2032" s="2">
        <v>24.4313</v>
      </c>
      <c r="C2032" s="2">
        <v>55.809279012336908</v>
      </c>
      <c r="D2032" s="2">
        <v>0.44239668586176961</v>
      </c>
      <c r="E2032" s="2">
        <v>-0.89625352054900542</v>
      </c>
      <c r="F2032" s="2">
        <v>24.290660000000003</v>
      </c>
      <c r="G2032" s="2">
        <v>24.496239999999997</v>
      </c>
      <c r="H2032" s="2">
        <v>24.735804999999999</v>
      </c>
      <c r="I2032" s="2">
        <v>23.163222000000001</v>
      </c>
      <c r="J2032" s="2">
        <v>21.926534500000031</v>
      </c>
      <c r="K2032" s="17" t="s">
        <v>48</v>
      </c>
      <c r="L2032" s="17" t="s">
        <v>50</v>
      </c>
      <c r="M2032" s="17" t="s">
        <v>51</v>
      </c>
    </row>
    <row r="2033" spans="1:13" ht="13.5" x14ac:dyDescent="0.25">
      <c r="A2033" s="3">
        <v>44964</v>
      </c>
      <c r="B2033" s="2">
        <v>24.166799999999999</v>
      </c>
      <c r="C2033" s="2">
        <v>50.951173037660347</v>
      </c>
      <c r="D2033" s="2">
        <v>0.50722638016508625</v>
      </c>
      <c r="E2033" s="2">
        <v>-0.99779869376808605</v>
      </c>
      <c r="F2033" s="2">
        <v>24.27984</v>
      </c>
      <c r="G2033" s="2">
        <v>24.411479999999994</v>
      </c>
      <c r="H2033" s="2">
        <v>24.75414</v>
      </c>
      <c r="I2033" s="2">
        <v>23.200493999999999</v>
      </c>
      <c r="J2033" s="2">
        <v>21.95418800000003</v>
      </c>
      <c r="K2033" s="17" t="s">
        <v>48</v>
      </c>
      <c r="L2033" s="17" t="s">
        <v>50</v>
      </c>
      <c r="M2033" s="17" t="s">
        <v>53</v>
      </c>
    </row>
    <row r="2034" spans="1:13" ht="13.5" x14ac:dyDescent="0.25">
      <c r="A2034" s="3">
        <v>44965</v>
      </c>
      <c r="B2034" s="2">
        <v>24.130700000000001</v>
      </c>
      <c r="C2034" s="2">
        <v>50.307508488519062</v>
      </c>
      <c r="D2034" s="2">
        <v>0.55811031296494917</v>
      </c>
      <c r="E2034" s="2">
        <v>-1.0528956379774215</v>
      </c>
      <c r="F2034" s="2">
        <v>24.236539999999998</v>
      </c>
      <c r="G2034" s="2">
        <v>24.327310000000001</v>
      </c>
      <c r="H2034" s="2">
        <v>24.758645000000001</v>
      </c>
      <c r="I2034" s="2">
        <v>23.235841999999998</v>
      </c>
      <c r="J2034" s="2">
        <v>21.981661000000031</v>
      </c>
      <c r="K2034" s="17" t="s">
        <v>48</v>
      </c>
      <c r="L2034" s="17" t="s">
        <v>50</v>
      </c>
      <c r="M2034" s="17" t="s">
        <v>53</v>
      </c>
    </row>
    <row r="2035" spans="1:13" ht="13.5" x14ac:dyDescent="0.25">
      <c r="A2035" s="3">
        <v>44966</v>
      </c>
      <c r="B2035" s="2">
        <v>24.040600000000001</v>
      </c>
      <c r="C2035" s="2">
        <v>48.655399410180372</v>
      </c>
      <c r="D2035" s="2">
        <v>0.55792866130712326</v>
      </c>
      <c r="E2035" s="2">
        <v>-1.0834991614859648</v>
      </c>
      <c r="F2035" s="2">
        <v>24.223320000000001</v>
      </c>
      <c r="G2035" s="2">
        <v>24.2666</v>
      </c>
      <c r="H2035" s="2">
        <v>24.711454999999997</v>
      </c>
      <c r="I2035" s="2">
        <v>23.271792000000001</v>
      </c>
      <c r="J2035" s="2">
        <v>22.008743500000033</v>
      </c>
      <c r="K2035" s="17" t="s">
        <v>48</v>
      </c>
      <c r="L2035" s="17" t="s">
        <v>50</v>
      </c>
      <c r="M2035" s="17" t="s">
        <v>53</v>
      </c>
    </row>
    <row r="2036" spans="1:13" ht="13.5" x14ac:dyDescent="0.25">
      <c r="A2036" s="3">
        <v>44967</v>
      </c>
      <c r="B2036" s="2">
        <v>24.1007</v>
      </c>
      <c r="C2036" s="2">
        <v>49.838737200633638</v>
      </c>
      <c r="D2036" s="2">
        <v>0.55389484691643887</v>
      </c>
      <c r="E2036" s="2">
        <v>-1.0881510704192388</v>
      </c>
      <c r="F2036" s="2">
        <v>24.174020000000002</v>
      </c>
      <c r="G2036" s="2">
        <v>24.2119</v>
      </c>
      <c r="H2036" s="2">
        <v>24.636009999999999</v>
      </c>
      <c r="I2036" s="2">
        <v>23.308944</v>
      </c>
      <c r="J2036" s="2">
        <v>22.037569500000036</v>
      </c>
      <c r="K2036" s="17" t="s">
        <v>48</v>
      </c>
      <c r="L2036" s="17" t="s">
        <v>50</v>
      </c>
      <c r="M2036" s="17" t="s">
        <v>53</v>
      </c>
    </row>
    <row r="2037" spans="1:13" ht="13.5" x14ac:dyDescent="0.25">
      <c r="A2037" s="3">
        <v>44970</v>
      </c>
      <c r="B2037" s="2">
        <v>23.926300000000001</v>
      </c>
      <c r="C2037" s="2">
        <v>46.490365902209483</v>
      </c>
      <c r="D2037" s="2">
        <v>0.4988359342523232</v>
      </c>
      <c r="E2037" s="2">
        <v>-1.0480096141466224</v>
      </c>
      <c r="F2037" s="2">
        <v>24.07302</v>
      </c>
      <c r="G2037" s="2">
        <v>24.181840000000001</v>
      </c>
      <c r="H2037" s="2">
        <v>24.546135</v>
      </c>
      <c r="I2037" s="2">
        <v>23.343810000000008</v>
      </c>
      <c r="J2037" s="2">
        <v>22.065523500000037</v>
      </c>
      <c r="K2037" s="17" t="s">
        <v>54</v>
      </c>
      <c r="L2037" s="17" t="s">
        <v>50</v>
      </c>
      <c r="M2037" s="17" t="s">
        <v>47</v>
      </c>
    </row>
    <row r="2038" spans="1:13" ht="13.5" x14ac:dyDescent="0.25">
      <c r="A2038" s="3">
        <v>44971</v>
      </c>
      <c r="B2038" s="2">
        <v>24.124700000000001</v>
      </c>
      <c r="C2038" s="2">
        <v>50.559736372484181</v>
      </c>
      <c r="D2038" s="2">
        <v>0.43782013733027014</v>
      </c>
      <c r="E2038" s="2">
        <v>-0.96391925405293266</v>
      </c>
      <c r="F2038" s="2">
        <v>24.064600000000002</v>
      </c>
      <c r="G2038" s="2">
        <v>24.172219999999999</v>
      </c>
      <c r="H2038" s="2">
        <v>24.473395000000004</v>
      </c>
      <c r="I2038" s="2">
        <v>23.382886000000006</v>
      </c>
      <c r="J2038" s="2">
        <v>22.093537500000036</v>
      </c>
      <c r="K2038" s="17" t="s">
        <v>48</v>
      </c>
      <c r="L2038" s="17" t="s">
        <v>50</v>
      </c>
      <c r="M2038" s="17" t="s">
        <v>53</v>
      </c>
    </row>
    <row r="2039" spans="1:13" ht="13.5" x14ac:dyDescent="0.25">
      <c r="A2039" s="3">
        <v>44972</v>
      </c>
      <c r="B2039" s="2">
        <v>24.046600000000002</v>
      </c>
      <c r="C2039" s="2">
        <v>48.980621975356897</v>
      </c>
      <c r="D2039" s="2">
        <v>0.41133858547019742</v>
      </c>
      <c r="E2039" s="2">
        <v>-0.86677558450581005</v>
      </c>
      <c r="F2039" s="2">
        <v>24.047779999999999</v>
      </c>
      <c r="G2039" s="2">
        <v>24.142159999999997</v>
      </c>
      <c r="H2039" s="2">
        <v>24.416285000000002</v>
      </c>
      <c r="I2039" s="2">
        <v>23.421362000000002</v>
      </c>
      <c r="J2039" s="2">
        <v>22.121942500000028</v>
      </c>
      <c r="K2039" s="17" t="s">
        <v>48</v>
      </c>
      <c r="L2039" s="17" t="s">
        <v>50</v>
      </c>
      <c r="M2039" s="17" t="s">
        <v>53</v>
      </c>
    </row>
    <row r="2040" spans="1:13" ht="13.5" x14ac:dyDescent="0.25">
      <c r="A2040" s="3">
        <v>44973</v>
      </c>
      <c r="B2040" s="2">
        <v>24.046600000000002</v>
      </c>
      <c r="C2040" s="2">
        <v>48.98062197535689</v>
      </c>
      <c r="D2040" s="2">
        <v>0.35232895269697906</v>
      </c>
      <c r="E2040" s="2">
        <v>-0.76556084650372225</v>
      </c>
      <c r="F2040" s="2">
        <v>24.04898</v>
      </c>
      <c r="G2040" s="2">
        <v>24.136150000000001</v>
      </c>
      <c r="H2040" s="2">
        <v>24.372100000000003</v>
      </c>
      <c r="I2040" s="2">
        <v>23.463443999999999</v>
      </c>
      <c r="J2040" s="2">
        <v>22.150498000000024</v>
      </c>
      <c r="K2040" s="17" t="s">
        <v>48</v>
      </c>
      <c r="L2040" s="17" t="s">
        <v>50</v>
      </c>
      <c r="M2040" s="17" t="s">
        <v>51</v>
      </c>
    </row>
    <row r="2041" spans="1:13" ht="13.5" x14ac:dyDescent="0.25">
      <c r="A2041" s="3">
        <v>44974</v>
      </c>
      <c r="B2041" s="2">
        <v>24.046600000000002</v>
      </c>
      <c r="C2041" s="2">
        <v>48.98062197535689</v>
      </c>
      <c r="D2041" s="2">
        <v>0.33976608995218172</v>
      </c>
      <c r="E2041" s="2">
        <v>-0.6572259587635807</v>
      </c>
      <c r="F2041" s="2">
        <v>24.038159999999998</v>
      </c>
      <c r="G2041" s="2">
        <v>24.106090000000002</v>
      </c>
      <c r="H2041" s="2">
        <v>24.321005000000007</v>
      </c>
      <c r="I2041" s="2">
        <v>23.507929999999998</v>
      </c>
      <c r="J2041" s="2">
        <v>22.179053500000023</v>
      </c>
      <c r="K2041" s="17" t="s">
        <v>48</v>
      </c>
      <c r="L2041" s="17" t="s">
        <v>50</v>
      </c>
      <c r="M2041" s="17" t="s">
        <v>53</v>
      </c>
    </row>
    <row r="2042" spans="1:13" ht="13.5" x14ac:dyDescent="0.25">
      <c r="A2042" s="3">
        <v>44977</v>
      </c>
      <c r="B2042" s="2">
        <v>23.986499999999999</v>
      </c>
      <c r="C2042" s="2">
        <v>47.553156444692206</v>
      </c>
      <c r="D2042" s="2">
        <v>0.3468673674033802</v>
      </c>
      <c r="E2042" s="2">
        <v>-0.56231975542525126</v>
      </c>
      <c r="F2042" s="2">
        <v>24.0502</v>
      </c>
      <c r="G2042" s="2">
        <v>24.061610000000005</v>
      </c>
      <c r="H2042" s="2">
        <v>24.278925000000001</v>
      </c>
      <c r="I2042" s="2">
        <v>23.54881</v>
      </c>
      <c r="J2042" s="2">
        <v>22.206557000000021</v>
      </c>
      <c r="K2042" s="17" t="s">
        <v>48</v>
      </c>
      <c r="L2042" s="17" t="s">
        <v>50</v>
      </c>
      <c r="M2042" s="17" t="s">
        <v>51</v>
      </c>
    </row>
    <row r="2043" spans="1:13" ht="13.5" x14ac:dyDescent="0.25">
      <c r="A2043" s="3">
        <v>44978</v>
      </c>
      <c r="B2043" s="2">
        <v>23.986499999999999</v>
      </c>
      <c r="C2043" s="2">
        <v>47.553156444692206</v>
      </c>
      <c r="D2043" s="2">
        <v>0.31285478002294553</v>
      </c>
      <c r="E2043" s="2">
        <v>-0.48255819284328644</v>
      </c>
      <c r="F2043" s="2">
        <v>24.022560000000006</v>
      </c>
      <c r="G2043" s="2">
        <v>24.043580000000006</v>
      </c>
      <c r="H2043" s="2">
        <v>24.227529999999998</v>
      </c>
      <c r="I2043" s="2">
        <v>23.589689999999997</v>
      </c>
      <c r="J2043" s="2">
        <v>22.234782000000024</v>
      </c>
      <c r="K2043" s="17" t="s">
        <v>54</v>
      </c>
      <c r="L2043" s="17" t="s">
        <v>50</v>
      </c>
      <c r="M2043" s="17" t="s">
        <v>47</v>
      </c>
    </row>
    <row r="2044" spans="1:13" ht="13.5" x14ac:dyDescent="0.25">
      <c r="A2044" s="3">
        <v>44979</v>
      </c>
      <c r="B2044" s="2">
        <v>23.433399999999999</v>
      </c>
      <c r="C2044" s="2">
        <v>36.270855365287261</v>
      </c>
      <c r="D2044" s="2">
        <v>0.32011266990980758</v>
      </c>
      <c r="E2044" s="2">
        <v>-0.41675123756512222</v>
      </c>
      <c r="F2044" s="2">
        <v>23.899920000000002</v>
      </c>
      <c r="G2044" s="2">
        <v>23.973850000000006</v>
      </c>
      <c r="H2044" s="2">
        <v>24.150580000000001</v>
      </c>
      <c r="I2044" s="2">
        <v>23.62010999999999</v>
      </c>
      <c r="J2044" s="2">
        <v>22.259971000000021</v>
      </c>
      <c r="K2044" s="17" t="s">
        <v>54</v>
      </c>
      <c r="L2044" s="17" t="s">
        <v>50</v>
      </c>
      <c r="M2044" s="17" t="s">
        <v>47</v>
      </c>
    </row>
    <row r="2045" spans="1:13" ht="13.5" x14ac:dyDescent="0.25">
      <c r="A2045" s="3">
        <v>44980</v>
      </c>
      <c r="B2045" s="2">
        <v>23.1328</v>
      </c>
      <c r="C2045" s="2">
        <v>31.848288252282487</v>
      </c>
      <c r="D2045" s="2">
        <v>0.33850261019256322</v>
      </c>
      <c r="E2045" s="2">
        <v>-0.34417921275391405</v>
      </c>
      <c r="F2045" s="2">
        <v>23.71716</v>
      </c>
      <c r="G2045" s="2">
        <v>23.883070000000004</v>
      </c>
      <c r="H2045" s="2">
        <v>24.074835</v>
      </c>
      <c r="I2045" s="2">
        <v>23.646319999999992</v>
      </c>
      <c r="J2045" s="2">
        <v>22.282605000000025</v>
      </c>
      <c r="K2045" s="17" t="s">
        <v>54</v>
      </c>
      <c r="L2045" s="17" t="s">
        <v>52</v>
      </c>
      <c r="M2045" s="17" t="s">
        <v>47</v>
      </c>
    </row>
    <row r="2046" spans="1:13" ht="13.5" x14ac:dyDescent="0.25">
      <c r="A2046" s="3">
        <v>44981</v>
      </c>
      <c r="B2046" s="2">
        <v>23.126799999999999</v>
      </c>
      <c r="C2046" s="2">
        <v>31.765032758751005</v>
      </c>
      <c r="D2046" s="2">
        <v>0.36908900089623131</v>
      </c>
      <c r="E2046" s="2">
        <v>-0.27555666540439855</v>
      </c>
      <c r="F2046" s="2">
        <v>23.533200000000001</v>
      </c>
      <c r="G2046" s="2">
        <v>23.785680000000003</v>
      </c>
      <c r="H2046" s="2">
        <v>23.99879</v>
      </c>
      <c r="I2046" s="2">
        <v>23.671929999999993</v>
      </c>
      <c r="J2046" s="2">
        <v>22.303916500000025</v>
      </c>
      <c r="K2046" s="17" t="s">
        <v>54</v>
      </c>
      <c r="L2046" s="17" t="s">
        <v>52</v>
      </c>
      <c r="M2046" s="17" t="s">
        <v>47</v>
      </c>
    </row>
    <row r="2047" spans="1:13" ht="13.5" x14ac:dyDescent="0.25">
      <c r="A2047" s="3">
        <v>44984</v>
      </c>
      <c r="B2047" s="2">
        <v>22.633800000000001</v>
      </c>
      <c r="C2047" s="2">
        <v>25.797611972538547</v>
      </c>
      <c r="D2047" s="2">
        <v>0.40963287964245509</v>
      </c>
      <c r="E2047" s="2">
        <v>-0.2309526211331718</v>
      </c>
      <c r="F2047" s="2">
        <v>23.26266</v>
      </c>
      <c r="G2047" s="2">
        <v>23.656430000000004</v>
      </c>
      <c r="H2047" s="2">
        <v>23.919135000000001</v>
      </c>
      <c r="I2047" s="2">
        <v>23.68768</v>
      </c>
      <c r="J2047" s="2">
        <v>22.323304000000022</v>
      </c>
      <c r="K2047" s="17" t="s">
        <v>54</v>
      </c>
      <c r="L2047" s="17" t="s">
        <v>52</v>
      </c>
      <c r="M2047" s="17" t="s">
        <v>47</v>
      </c>
    </row>
    <row r="2048" spans="1:13" ht="13.5" x14ac:dyDescent="0.25">
      <c r="A2048" s="3">
        <v>44985</v>
      </c>
      <c r="B2048" s="2">
        <v>23.1448</v>
      </c>
      <c r="C2048" s="2">
        <v>38.660445203048887</v>
      </c>
      <c r="D2048" s="2">
        <v>0.44413041564428113</v>
      </c>
      <c r="E2048" s="2">
        <v>-0.17608835747421805</v>
      </c>
      <c r="F2048" s="2">
        <v>23.09432</v>
      </c>
      <c r="G2048" s="2">
        <v>23.558440000000004</v>
      </c>
      <c r="H2048" s="2">
        <v>23.865329999999997</v>
      </c>
      <c r="I2048" s="2">
        <v>23.714130000000001</v>
      </c>
      <c r="J2048" s="2">
        <v>22.345847500000023</v>
      </c>
      <c r="K2048" s="17" t="s">
        <v>54</v>
      </c>
      <c r="L2048" s="17" t="s">
        <v>52</v>
      </c>
      <c r="M2048" s="17" t="s">
        <v>47</v>
      </c>
    </row>
    <row r="2049" spans="1:13" ht="13.5" x14ac:dyDescent="0.25">
      <c r="A2049" s="3">
        <v>44986</v>
      </c>
      <c r="B2049" s="2">
        <v>23.439399999999999</v>
      </c>
      <c r="C2049" s="2">
        <v>44.620674208477283</v>
      </c>
      <c r="D2049" s="2">
        <v>0.44342642914264374</v>
      </c>
      <c r="E2049" s="2">
        <v>-0.10103282173562091</v>
      </c>
      <c r="F2049" s="2">
        <v>23.09552</v>
      </c>
      <c r="G2049" s="2">
        <v>23.497720000000005</v>
      </c>
      <c r="H2049" s="2">
        <v>23.819939999999995</v>
      </c>
      <c r="I2049" s="2">
        <v>23.7502</v>
      </c>
      <c r="J2049" s="2">
        <v>22.369563500000027</v>
      </c>
      <c r="K2049" s="17" t="s">
        <v>54</v>
      </c>
      <c r="L2049" s="17" t="s">
        <v>52</v>
      </c>
      <c r="M2049" s="17" t="s">
        <v>55</v>
      </c>
    </row>
    <row r="2050" spans="1:13" ht="13.5" x14ac:dyDescent="0.25">
      <c r="A2050" s="3">
        <v>44987</v>
      </c>
      <c r="B2050" s="2">
        <v>23.445399999999999</v>
      </c>
      <c r="C2050" s="2">
        <v>44.738447983614996</v>
      </c>
      <c r="D2050" s="2">
        <v>0.44429679380212761</v>
      </c>
      <c r="E2050" s="2">
        <v>-2.6354595805231203E-2</v>
      </c>
      <c r="F2050" s="2">
        <v>23.15804</v>
      </c>
      <c r="G2050" s="2">
        <v>23.437600000000003</v>
      </c>
      <c r="H2050" s="2">
        <v>23.786874999999995</v>
      </c>
      <c r="I2050" s="2">
        <v>23.786510000000003</v>
      </c>
      <c r="J2050" s="2">
        <v>22.391506000000021</v>
      </c>
      <c r="K2050" s="17" t="s">
        <v>54</v>
      </c>
      <c r="L2050" s="17" t="s">
        <v>52</v>
      </c>
      <c r="M2050" s="17" t="s">
        <v>55</v>
      </c>
    </row>
    <row r="2051" spans="1:13" ht="13.5" x14ac:dyDescent="0.25">
      <c r="A2051" s="3">
        <v>44988</v>
      </c>
      <c r="B2051" s="2">
        <v>23.385300000000001</v>
      </c>
      <c r="C2051" s="2">
        <v>43.735128504631483</v>
      </c>
      <c r="D2051" s="2">
        <v>0.45121862601337881</v>
      </c>
      <c r="E2051" s="2">
        <v>2.5392679018947588E-2</v>
      </c>
      <c r="F2051" s="2">
        <v>23.20974</v>
      </c>
      <c r="G2051" s="2">
        <v>23.371470000000002</v>
      </c>
      <c r="H2051" s="2">
        <v>23.738779999999998</v>
      </c>
      <c r="I2051" s="2">
        <v>23.821858000000002</v>
      </c>
      <c r="J2051" s="2">
        <v>22.413148000000021</v>
      </c>
      <c r="K2051" s="17" t="s">
        <v>54</v>
      </c>
      <c r="L2051" s="17" t="s">
        <v>52</v>
      </c>
      <c r="M2051" s="17" t="s">
        <v>55</v>
      </c>
    </row>
    <row r="2052" spans="1:13" ht="13.5" x14ac:dyDescent="0.25">
      <c r="A2052" s="3">
        <v>44991</v>
      </c>
      <c r="B2052" s="2">
        <v>23.385300000000001</v>
      </c>
      <c r="C2052" s="2">
        <v>43.735128504631483</v>
      </c>
      <c r="D2052" s="2">
        <v>0.44978964981406833</v>
      </c>
      <c r="E2052" s="2">
        <v>7.5832964545842957E-2</v>
      </c>
      <c r="F2052" s="2">
        <v>23.360039999999998</v>
      </c>
      <c r="G2052" s="2">
        <v>23.311350000000001</v>
      </c>
      <c r="H2052" s="2">
        <v>23.68648</v>
      </c>
      <c r="I2052" s="2">
        <v>23.858048000000004</v>
      </c>
      <c r="J2052" s="2">
        <v>22.434700000000017</v>
      </c>
      <c r="K2052" s="17" t="s">
        <v>48</v>
      </c>
      <c r="L2052" s="17" t="s">
        <v>50</v>
      </c>
      <c r="M2052" s="17" t="s">
        <v>51</v>
      </c>
    </row>
    <row r="2053" spans="1:13" ht="13.5" x14ac:dyDescent="0.25">
      <c r="A2053" s="3">
        <v>44992</v>
      </c>
      <c r="B2053" s="2">
        <v>23.1448</v>
      </c>
      <c r="C2053" s="2">
        <v>39.612273389262825</v>
      </c>
      <c r="D2053" s="2">
        <v>0.46821037045775071</v>
      </c>
      <c r="E2053" s="2">
        <v>0.12929517237834076</v>
      </c>
      <c r="F2053" s="2">
        <v>23.360040000000001</v>
      </c>
      <c r="G2053" s="2">
        <v>23.227180000000001</v>
      </c>
      <c r="H2053" s="2">
        <v>23.635380000000001</v>
      </c>
      <c r="I2053" s="2">
        <v>23.889428000000002</v>
      </c>
      <c r="J2053" s="2">
        <v>22.455139500000016</v>
      </c>
      <c r="K2053" s="17" t="s">
        <v>48</v>
      </c>
      <c r="L2053" s="17" t="s">
        <v>50</v>
      </c>
      <c r="M2053" s="17" t="s">
        <v>50</v>
      </c>
    </row>
    <row r="2054" spans="1:13" ht="13.5" x14ac:dyDescent="0.25">
      <c r="A2054" s="3">
        <v>44993</v>
      </c>
      <c r="B2054" s="2">
        <v>22.573699999999999</v>
      </c>
      <c r="C2054" s="2">
        <v>31.917750375726357</v>
      </c>
      <c r="D2054" s="2">
        <v>0.44411024708220026</v>
      </c>
      <c r="E2054" s="2">
        <v>0.18178450882967417</v>
      </c>
      <c r="F2054" s="2">
        <v>23.186900000000001</v>
      </c>
      <c r="G2054" s="2">
        <v>23.141210000000001</v>
      </c>
      <c r="H2054" s="2">
        <v>23.557529999999996</v>
      </c>
      <c r="I2054" s="2">
        <v>23.912873999999999</v>
      </c>
      <c r="J2054" s="2">
        <v>22.472423000000013</v>
      </c>
      <c r="K2054" s="17" t="s">
        <v>54</v>
      </c>
      <c r="L2054" s="17" t="s">
        <v>50</v>
      </c>
      <c r="M2054" s="17" t="s">
        <v>47</v>
      </c>
    </row>
    <row r="2055" spans="1:13" ht="13.5" x14ac:dyDescent="0.25">
      <c r="A2055" s="3">
        <v>44994</v>
      </c>
      <c r="B2055" s="2">
        <v>23.084700000000002</v>
      </c>
      <c r="C2055" s="2">
        <v>42.651832289892035</v>
      </c>
      <c r="D2055" s="2">
        <v>0.34586644390098797</v>
      </c>
      <c r="E2055" s="2">
        <v>0.2235451184957514</v>
      </c>
      <c r="F2055" s="2">
        <v>23.11476</v>
      </c>
      <c r="G2055" s="2">
        <v>23.136400000000002</v>
      </c>
      <c r="H2055" s="2">
        <v>23.509734999999999</v>
      </c>
      <c r="I2055" s="2">
        <v>23.929705999999996</v>
      </c>
      <c r="J2055" s="2">
        <v>22.490458000000011</v>
      </c>
      <c r="K2055" s="17" t="s">
        <v>54</v>
      </c>
      <c r="L2055" s="17" t="s">
        <v>50</v>
      </c>
      <c r="M2055" s="17" t="s">
        <v>47</v>
      </c>
    </row>
    <row r="2056" spans="1:13" ht="13.5" x14ac:dyDescent="0.25">
      <c r="A2056" s="3">
        <v>44995</v>
      </c>
      <c r="B2056" s="2">
        <v>23.060700000000001</v>
      </c>
      <c r="C2056" s="2">
        <v>42.314394156752392</v>
      </c>
      <c r="D2056" s="2">
        <v>0.26635615429859882</v>
      </c>
      <c r="E2056" s="2">
        <v>0.25910894410083629</v>
      </c>
      <c r="F2056" s="2">
        <v>23.04984</v>
      </c>
      <c r="G2056" s="2">
        <v>23.12979</v>
      </c>
      <c r="H2056" s="2">
        <v>23.457734999999996</v>
      </c>
      <c r="I2056" s="2">
        <v>23.946057999999997</v>
      </c>
      <c r="J2056" s="2">
        <v>22.50837300000001</v>
      </c>
      <c r="K2056" s="17" t="s">
        <v>54</v>
      </c>
      <c r="L2056" s="17" t="s">
        <v>50</v>
      </c>
      <c r="M2056" s="17" t="s">
        <v>47</v>
      </c>
    </row>
    <row r="2057" spans="1:13" ht="13.5" x14ac:dyDescent="0.25">
      <c r="A2057" s="3">
        <v>44998</v>
      </c>
      <c r="B2057" s="2">
        <v>23.060700000000001</v>
      </c>
      <c r="C2057" s="2">
        <v>42.314394156752392</v>
      </c>
      <c r="D2057" s="2">
        <v>0.12593349259531905</v>
      </c>
      <c r="E2057" s="2">
        <v>0.30512270121636809</v>
      </c>
      <c r="F2057" s="2">
        <v>22.984919999999999</v>
      </c>
      <c r="G2057" s="2">
        <v>23.17248</v>
      </c>
      <c r="H2057" s="2">
        <v>23.414454999999997</v>
      </c>
      <c r="I2057" s="2">
        <v>23.957601999999998</v>
      </c>
      <c r="J2057" s="2">
        <v>22.526889000000015</v>
      </c>
      <c r="K2057" s="17" t="s">
        <v>54</v>
      </c>
      <c r="L2057" s="17" t="s">
        <v>50</v>
      </c>
      <c r="M2057" s="17" t="s">
        <v>47</v>
      </c>
    </row>
    <row r="2058" spans="1:13" ht="13.5" x14ac:dyDescent="0.25">
      <c r="A2058" s="3">
        <v>44999</v>
      </c>
      <c r="B2058" s="2">
        <v>22.8142</v>
      </c>
      <c r="C2058" s="2">
        <v>38.670150720379098</v>
      </c>
      <c r="D2058" s="2">
        <v>0.10649028479252109</v>
      </c>
      <c r="E2058" s="2">
        <v>0.33588755132449438</v>
      </c>
      <c r="F2058" s="2">
        <v>22.918799999999997</v>
      </c>
      <c r="G2058" s="2">
        <v>23.139419999999998</v>
      </c>
      <c r="H2058" s="2">
        <v>23.348930000000003</v>
      </c>
      <c r="I2058" s="2">
        <v>23.969023999999994</v>
      </c>
      <c r="J2058" s="2">
        <v>22.544022500000015</v>
      </c>
      <c r="K2058" s="17" t="s">
        <v>54</v>
      </c>
      <c r="L2058" s="17" t="s">
        <v>50</v>
      </c>
      <c r="M2058" s="17" t="s">
        <v>47</v>
      </c>
    </row>
    <row r="2059" spans="1:13" ht="13.5" x14ac:dyDescent="0.25">
      <c r="A2059" s="3">
        <v>45000</v>
      </c>
      <c r="B2059" s="2">
        <v>22.844200000000001</v>
      </c>
      <c r="C2059" s="2">
        <v>39.35470108878372</v>
      </c>
      <c r="D2059" s="2">
        <v>0.13691181389525298</v>
      </c>
      <c r="E2059" s="2">
        <v>0.35267159566430401</v>
      </c>
      <c r="F2059" s="2">
        <v>22.972900000000003</v>
      </c>
      <c r="G2059" s="2">
        <v>23.079900000000002</v>
      </c>
      <c r="H2059" s="2">
        <v>23.288810000000002</v>
      </c>
      <c r="I2059" s="2">
        <v>23.970465999999998</v>
      </c>
      <c r="J2059" s="2">
        <v>22.561155500000023</v>
      </c>
      <c r="K2059" s="17" t="s">
        <v>54</v>
      </c>
      <c r="L2059" s="17" t="s">
        <v>50</v>
      </c>
      <c r="M2059" s="17" t="s">
        <v>55</v>
      </c>
    </row>
    <row r="2060" spans="1:13" ht="13.5" x14ac:dyDescent="0.25">
      <c r="A2060" s="3">
        <v>45001</v>
      </c>
      <c r="B2060" s="2">
        <v>22.964500000000001</v>
      </c>
      <c r="C2060" s="2">
        <v>42.143484835260104</v>
      </c>
      <c r="D2060" s="2">
        <v>0.15798096844702414</v>
      </c>
      <c r="E2060" s="2">
        <v>0.36792475407416098</v>
      </c>
      <c r="F2060" s="2">
        <v>22.94886</v>
      </c>
      <c r="G2060" s="2">
        <v>23.03181</v>
      </c>
      <c r="H2060" s="2">
        <v>23.234704999999998</v>
      </c>
      <c r="I2060" s="2">
        <v>23.975275999999997</v>
      </c>
      <c r="J2060" s="2">
        <v>22.57678600000002</v>
      </c>
      <c r="K2060" s="17" t="s">
        <v>54</v>
      </c>
      <c r="L2060" s="17" t="s">
        <v>50</v>
      </c>
      <c r="M2060" s="17" t="s">
        <v>47</v>
      </c>
    </row>
    <row r="2061" spans="1:13" ht="13.5" x14ac:dyDescent="0.25">
      <c r="A2061" s="3">
        <v>45002</v>
      </c>
      <c r="B2061" s="2">
        <v>22.844200000000001</v>
      </c>
      <c r="C2061" s="2">
        <v>40.154913932532438</v>
      </c>
      <c r="D2061" s="2">
        <v>0.17783308704516898</v>
      </c>
      <c r="E2061" s="2">
        <v>0.37169006968461615</v>
      </c>
      <c r="F2061" s="2">
        <v>22.905560000000001</v>
      </c>
      <c r="G2061" s="2">
        <v>22.977699999999999</v>
      </c>
      <c r="H2061" s="2">
        <v>23.174585</v>
      </c>
      <c r="I2061" s="2">
        <v>23.963252000000001</v>
      </c>
      <c r="J2061" s="2">
        <v>22.591213500000013</v>
      </c>
      <c r="K2061" s="17" t="s">
        <v>54</v>
      </c>
      <c r="L2061" s="17" t="s">
        <v>50</v>
      </c>
      <c r="M2061" s="17" t="s">
        <v>47</v>
      </c>
    </row>
    <row r="2062" spans="1:13" ht="13.5" x14ac:dyDescent="0.25">
      <c r="A2062" s="3">
        <v>45006</v>
      </c>
      <c r="B2062" s="2">
        <v>22.958500000000001</v>
      </c>
      <c r="C2062" s="2">
        <v>42.911215419290322</v>
      </c>
      <c r="D2062" s="2">
        <v>0.18905986843066458</v>
      </c>
      <c r="E2062" s="2">
        <v>0.35306917652342362</v>
      </c>
      <c r="F2062" s="2">
        <v>22.885120000000001</v>
      </c>
      <c r="G2062" s="2">
        <v>22.935020000000002</v>
      </c>
      <c r="H2062" s="2">
        <v>23.123184999999999</v>
      </c>
      <c r="I2062" s="2">
        <v>23.955918</v>
      </c>
      <c r="J2062" s="2">
        <v>22.605611500000009</v>
      </c>
      <c r="K2062" s="17" t="s">
        <v>54</v>
      </c>
      <c r="L2062" s="17" t="s">
        <v>50</v>
      </c>
      <c r="M2062" s="17" t="s">
        <v>47</v>
      </c>
    </row>
    <row r="2063" spans="1:13" ht="13.5" x14ac:dyDescent="0.25">
      <c r="A2063" s="3">
        <v>45007</v>
      </c>
      <c r="B2063" s="2">
        <v>22.6038</v>
      </c>
      <c r="C2063" s="2">
        <v>37.187307942912483</v>
      </c>
      <c r="D2063" s="2">
        <v>0.18983914309530547</v>
      </c>
      <c r="E2063" s="2">
        <v>0.32786527243113184</v>
      </c>
      <c r="F2063" s="2">
        <v>22.843040000000002</v>
      </c>
      <c r="G2063" s="2">
        <v>22.88092</v>
      </c>
      <c r="H2063" s="2">
        <v>23.05405</v>
      </c>
      <c r="I2063" s="2">
        <v>23.931992000000001</v>
      </c>
      <c r="J2063" s="2">
        <v>22.618236000000007</v>
      </c>
      <c r="K2063" s="17" t="s">
        <v>54</v>
      </c>
      <c r="L2063" s="17" t="s">
        <v>50</v>
      </c>
      <c r="M2063" s="17" t="s">
        <v>47</v>
      </c>
    </row>
    <row r="2064" spans="1:13" ht="13.5" x14ac:dyDescent="0.25">
      <c r="A2064" s="3">
        <v>45008</v>
      </c>
      <c r="B2064" s="2">
        <v>22.952500000000001</v>
      </c>
      <c r="C2064" s="2">
        <v>44.960065787579332</v>
      </c>
      <c r="D2064" s="2">
        <v>8.0760350959678817E-2</v>
      </c>
      <c r="E2064" s="2">
        <v>0.30699298432890099</v>
      </c>
      <c r="F2064" s="2">
        <v>22.864700000000003</v>
      </c>
      <c r="G2064" s="2">
        <v>22.918800000000005</v>
      </c>
      <c r="H2064" s="2">
        <v>23.030004999999999</v>
      </c>
      <c r="I2064" s="2">
        <v>23.910230000000006</v>
      </c>
      <c r="J2064" s="2">
        <v>22.631101000000012</v>
      </c>
      <c r="K2064" s="17" t="s">
        <v>54</v>
      </c>
      <c r="L2064" s="17" t="s">
        <v>50</v>
      </c>
      <c r="M2064" s="17" t="s">
        <v>55</v>
      </c>
    </row>
    <row r="2065" spans="1:13" ht="13.5" x14ac:dyDescent="0.25">
      <c r="A2065" s="3">
        <v>45009</v>
      </c>
      <c r="B2065" s="2">
        <v>22.844200000000001</v>
      </c>
      <c r="C2065" s="2">
        <v>43.173155632974762</v>
      </c>
      <c r="D2065" s="2">
        <v>7.6700210671539537E-2</v>
      </c>
      <c r="E2065" s="2">
        <v>0.27371993050425142</v>
      </c>
      <c r="F2065" s="2">
        <v>22.84064</v>
      </c>
      <c r="G2065" s="2">
        <v>22.894750000000005</v>
      </c>
      <c r="H2065" s="2">
        <v>23.015575000000002</v>
      </c>
      <c r="I2065" s="2">
        <v>23.867426000000002</v>
      </c>
      <c r="J2065" s="2">
        <v>22.640749500000013</v>
      </c>
      <c r="K2065" s="17" t="s">
        <v>54</v>
      </c>
      <c r="L2065" s="17" t="s">
        <v>52</v>
      </c>
      <c r="M2065" s="17" t="s">
        <v>47</v>
      </c>
    </row>
    <row r="2066" spans="1:13" ht="13.5" x14ac:dyDescent="0.25">
      <c r="A2066" s="3">
        <v>45012</v>
      </c>
      <c r="B2066" s="2">
        <v>22.844200000000001</v>
      </c>
      <c r="C2066" s="2">
        <v>43.173155632974755</v>
      </c>
      <c r="D2066" s="2">
        <v>7.1693545651811519E-2</v>
      </c>
      <c r="E2066" s="2">
        <v>0.2329675598335571</v>
      </c>
      <c r="F2066" s="2">
        <v>22.84064</v>
      </c>
      <c r="G2066" s="2">
        <v>22.873100000000001</v>
      </c>
      <c r="H2066" s="2">
        <v>23.001444999999997</v>
      </c>
      <c r="I2066" s="2">
        <v>23.812118000000005</v>
      </c>
      <c r="J2066" s="2">
        <v>22.64438650000001</v>
      </c>
      <c r="K2066" s="17" t="s">
        <v>54</v>
      </c>
      <c r="L2066" s="17" t="s">
        <v>52</v>
      </c>
      <c r="M2066" s="17" t="s">
        <v>50</v>
      </c>
    </row>
    <row r="2067" spans="1:13" ht="13.5" x14ac:dyDescent="0.25">
      <c r="A2067" s="3">
        <v>45013</v>
      </c>
      <c r="B2067" s="2">
        <v>22.844200000000001</v>
      </c>
      <c r="C2067" s="2">
        <v>43.173155632974755</v>
      </c>
      <c r="D2067" s="2">
        <v>6.9421160856851571E-2</v>
      </c>
      <c r="E2067" s="2">
        <v>0.19260624291313022</v>
      </c>
      <c r="F2067" s="2">
        <v>22.817779999999999</v>
      </c>
      <c r="G2067" s="2">
        <v>22.85145</v>
      </c>
      <c r="H2067" s="2">
        <v>23.011964999999996</v>
      </c>
      <c r="I2067" s="2">
        <v>23.754526000000006</v>
      </c>
      <c r="J2067" s="2">
        <v>22.651961000000011</v>
      </c>
      <c r="K2067" s="17" t="s">
        <v>54</v>
      </c>
      <c r="L2067" s="17" t="s">
        <v>52</v>
      </c>
      <c r="M2067" s="17" t="s">
        <v>47</v>
      </c>
    </row>
    <row r="2068" spans="1:13" ht="13.5" x14ac:dyDescent="0.25">
      <c r="A2068" s="3">
        <v>45014</v>
      </c>
      <c r="B2068" s="2">
        <v>22.844200000000001</v>
      </c>
      <c r="C2068" s="2">
        <v>43.173155632974755</v>
      </c>
      <c r="D2068" s="2">
        <v>3.1393837603168606E-2</v>
      </c>
      <c r="E2068" s="2">
        <v>0.16086679226639058</v>
      </c>
      <c r="F2068" s="2">
        <v>22.865860000000001</v>
      </c>
      <c r="G2068" s="2">
        <v>22.854450000000003</v>
      </c>
      <c r="H2068" s="2">
        <v>22.996935000000001</v>
      </c>
      <c r="I2068" s="2">
        <v>23.699820000000003</v>
      </c>
      <c r="J2068" s="2">
        <v>22.659776000000011</v>
      </c>
      <c r="K2068" s="17" t="s">
        <v>54</v>
      </c>
      <c r="L2068" s="17" t="s">
        <v>52</v>
      </c>
      <c r="M2068" s="17" t="s">
        <v>55</v>
      </c>
    </row>
    <row r="2069" spans="1:13" ht="13.5" x14ac:dyDescent="0.25">
      <c r="A2069" s="3">
        <v>45015</v>
      </c>
      <c r="B2069" s="2">
        <v>22.844200000000001</v>
      </c>
      <c r="C2069" s="2">
        <v>43.173155632974762</v>
      </c>
      <c r="D2069" s="2">
        <v>5.5160904659175003E-3</v>
      </c>
      <c r="E2069" s="2">
        <v>0.14244586879429086</v>
      </c>
      <c r="F2069" s="2">
        <v>22.844200000000001</v>
      </c>
      <c r="G2069" s="2">
        <v>22.854450000000003</v>
      </c>
      <c r="H2069" s="2">
        <v>22.967175000000001</v>
      </c>
      <c r="I2069" s="2">
        <v>23.652928000000003</v>
      </c>
      <c r="J2069" s="2">
        <v>22.667591000000012</v>
      </c>
      <c r="K2069" s="17" t="s">
        <v>54</v>
      </c>
      <c r="L2069" s="17" t="s">
        <v>52</v>
      </c>
      <c r="M2069" s="17" t="s">
        <v>47</v>
      </c>
    </row>
    <row r="2070" spans="1:13" ht="13.5" x14ac:dyDescent="0.25">
      <c r="A2070" s="3">
        <v>45016</v>
      </c>
      <c r="B2070" s="2">
        <v>22.844200000000001</v>
      </c>
      <c r="C2070" s="2">
        <v>43.173155632974762</v>
      </c>
      <c r="D2070" s="2">
        <v>3.6863331308509828E-3</v>
      </c>
      <c r="E2070" s="2">
        <v>0.13152575522325288</v>
      </c>
      <c r="F2070" s="2">
        <v>22.844200000000001</v>
      </c>
      <c r="G2070" s="2">
        <v>22.842419999999997</v>
      </c>
      <c r="H2070" s="2">
        <v>22.937114999999999</v>
      </c>
      <c r="I2070" s="2">
        <v>23.611206000000003</v>
      </c>
      <c r="J2070" s="2">
        <v>22.672099500000005</v>
      </c>
      <c r="K2070" s="17" t="s">
        <v>50</v>
      </c>
      <c r="L2070" s="17" t="s">
        <v>50</v>
      </c>
      <c r="M2070" s="17" t="s">
        <v>50</v>
      </c>
    </row>
    <row r="2071" spans="1:13" ht="13.5" x14ac:dyDescent="0.25">
      <c r="A2071" s="3">
        <v>45019</v>
      </c>
      <c r="B2071" s="2">
        <v>23.1388</v>
      </c>
      <c r="C2071" s="2">
        <v>51.37396995541804</v>
      </c>
      <c r="D2071" s="2">
        <v>-3.6748221284153004E-2</v>
      </c>
      <c r="E2071" s="2">
        <v>0.14154138998201674</v>
      </c>
      <c r="F2071" s="2">
        <v>22.903120000000001</v>
      </c>
      <c r="G2071" s="2">
        <v>22.871880000000001</v>
      </c>
      <c r="H2071" s="2">
        <v>22.924789999999998</v>
      </c>
      <c r="I2071" s="2">
        <v>23.572612000000003</v>
      </c>
      <c r="J2071" s="2">
        <v>22.675075000000003</v>
      </c>
      <c r="K2071" s="17" t="s">
        <v>48</v>
      </c>
      <c r="L2071" s="17" t="s">
        <v>50</v>
      </c>
      <c r="M2071" s="17" t="s">
        <v>51</v>
      </c>
    </row>
    <row r="2072" spans="1:13" ht="13.5" x14ac:dyDescent="0.25">
      <c r="A2072" s="3">
        <v>45020</v>
      </c>
      <c r="B2072" s="2">
        <v>24.5215</v>
      </c>
      <c r="C2072" s="2">
        <v>71.883196666031452</v>
      </c>
      <c r="D2072" s="2">
        <v>-0.15620380413027135</v>
      </c>
      <c r="E2072" s="2">
        <v>0.16128222086901486</v>
      </c>
      <c r="F2072" s="2">
        <v>23.238580000000002</v>
      </c>
      <c r="G2072" s="2">
        <v>23.028179999999999</v>
      </c>
      <c r="H2072" s="2">
        <v>22.981600000000004</v>
      </c>
      <c r="I2072" s="2">
        <v>23.566480000000002</v>
      </c>
      <c r="J2072" s="2">
        <v>22.686467000000004</v>
      </c>
      <c r="K2072" s="17" t="s">
        <v>48</v>
      </c>
      <c r="L2072" s="17" t="s">
        <v>50</v>
      </c>
      <c r="M2072" s="17" t="s">
        <v>51</v>
      </c>
    </row>
    <row r="2073" spans="1:13" ht="13.5" x14ac:dyDescent="0.25">
      <c r="A2073" s="3">
        <v>45021</v>
      </c>
      <c r="B2073" s="2">
        <v>25.970300000000002</v>
      </c>
      <c r="C2073" s="2">
        <v>80.949807828166982</v>
      </c>
      <c r="D2073" s="2">
        <v>-0.42771397525893917</v>
      </c>
      <c r="E2073" s="2">
        <v>0.17865372435771104</v>
      </c>
      <c r="F2073" s="2">
        <v>23.863800000000005</v>
      </c>
      <c r="G2073" s="2">
        <v>23.364830000000001</v>
      </c>
      <c r="H2073" s="2">
        <v>23.122875000000001</v>
      </c>
      <c r="I2073" s="2">
        <v>23.585598000000001</v>
      </c>
      <c r="J2073" s="2">
        <v>22.705403499999999</v>
      </c>
      <c r="K2073" s="17" t="s">
        <v>48</v>
      </c>
      <c r="L2073" s="17" t="s">
        <v>49</v>
      </c>
      <c r="M2073" s="17" t="s">
        <v>51</v>
      </c>
    </row>
    <row r="2074" spans="1:13" ht="13.5" x14ac:dyDescent="0.25">
      <c r="A2074" s="3">
        <v>45022</v>
      </c>
      <c r="B2074" s="2">
        <v>25.248899999999999</v>
      </c>
      <c r="C2074" s="2">
        <v>69.01594901040167</v>
      </c>
      <c r="D2074" s="2">
        <v>-0.56684286745081636</v>
      </c>
      <c r="E2074" s="2">
        <v>0.17870679288542327</v>
      </c>
      <c r="F2074" s="2">
        <v>24.344740000000002</v>
      </c>
      <c r="G2074" s="2">
        <v>23.594470000000001</v>
      </c>
      <c r="H2074" s="2">
        <v>23.256635000000003</v>
      </c>
      <c r="I2074" s="2">
        <v>23.591127999999998</v>
      </c>
      <c r="J2074" s="2">
        <v>22.721965499999996</v>
      </c>
      <c r="K2074" s="17" t="s">
        <v>54</v>
      </c>
      <c r="L2074" s="17" t="s">
        <v>52</v>
      </c>
      <c r="M2074" s="17" t="s">
        <v>55</v>
      </c>
    </row>
    <row r="2075" spans="1:13" ht="13.5" x14ac:dyDescent="0.25">
      <c r="A2075" s="3">
        <v>45023</v>
      </c>
      <c r="B2075" s="2">
        <v>25.82</v>
      </c>
      <c r="C2075" s="2">
        <v>72.475397262631034</v>
      </c>
      <c r="D2075" s="2">
        <v>-0.75452228022279044</v>
      </c>
      <c r="E2075" s="2">
        <v>0.17841285974181187</v>
      </c>
      <c r="F2075" s="2">
        <v>24.939900000000002</v>
      </c>
      <c r="G2075" s="2">
        <v>23.892050000000001</v>
      </c>
      <c r="H2075" s="2">
        <v>23.393400000000003</v>
      </c>
      <c r="I2075" s="2">
        <v>23.614573999999998</v>
      </c>
      <c r="J2075" s="2">
        <v>22.742855999999993</v>
      </c>
      <c r="K2075" s="17" t="s">
        <v>54</v>
      </c>
      <c r="L2075" s="17" t="s">
        <v>50</v>
      </c>
      <c r="M2075" s="17" t="s">
        <v>55</v>
      </c>
    </row>
    <row r="2076" spans="1:13" ht="13.5" x14ac:dyDescent="0.25">
      <c r="A2076" s="3">
        <v>45026</v>
      </c>
      <c r="B2076" s="2">
        <v>25.970300000000002</v>
      </c>
      <c r="C2076" s="2">
        <v>73.319686158876792</v>
      </c>
      <c r="D2076" s="2">
        <v>-0.93801159472820572</v>
      </c>
      <c r="E2076" s="2">
        <v>0.17808911951659792</v>
      </c>
      <c r="F2076" s="2">
        <v>25.5062</v>
      </c>
      <c r="G2076" s="2">
        <v>24.204660000000001</v>
      </c>
      <c r="H2076" s="2">
        <v>23.538879999999999</v>
      </c>
      <c r="I2076" s="2">
        <v>23.641025999999997</v>
      </c>
      <c r="J2076" s="2">
        <v>22.767202999999995</v>
      </c>
      <c r="K2076" s="17" t="s">
        <v>54</v>
      </c>
      <c r="L2076" s="17" t="s">
        <v>50</v>
      </c>
      <c r="M2076" s="17" t="s">
        <v>55</v>
      </c>
    </row>
    <row r="2077" spans="1:13" ht="13.5" x14ac:dyDescent="0.25">
      <c r="A2077" s="3">
        <v>45027</v>
      </c>
      <c r="B2077" s="2">
        <v>25.850100000000001</v>
      </c>
      <c r="C2077" s="2">
        <v>71.432579183816955</v>
      </c>
      <c r="D2077" s="2">
        <v>-1.097802805868028</v>
      </c>
      <c r="E2077" s="2">
        <v>0.17061770968049539</v>
      </c>
      <c r="F2077" s="2">
        <v>25.771920000000001</v>
      </c>
      <c r="G2077" s="2">
        <v>24.50525</v>
      </c>
      <c r="H2077" s="2">
        <v>23.678350000000002</v>
      </c>
      <c r="I2077" s="2">
        <v>23.673490000000001</v>
      </c>
      <c r="J2077" s="2">
        <v>22.788844999999995</v>
      </c>
      <c r="K2077" s="17" t="s">
        <v>54</v>
      </c>
      <c r="L2077" s="17" t="s">
        <v>50</v>
      </c>
      <c r="M2077" s="17" t="s">
        <v>55</v>
      </c>
    </row>
    <row r="2078" spans="1:13" ht="13.5" x14ac:dyDescent="0.25">
      <c r="A2078" s="3">
        <v>45028</v>
      </c>
      <c r="B2078" s="2">
        <v>25.549499999999998</v>
      </c>
      <c r="C2078" s="2">
        <v>66.802007333936956</v>
      </c>
      <c r="D2078" s="2">
        <v>-1.2224733809107029</v>
      </c>
      <c r="E2078" s="2">
        <v>0.1720661074194493</v>
      </c>
      <c r="F2078" s="2">
        <v>25.687759999999997</v>
      </c>
      <c r="G2078" s="2">
        <v>24.775780000000001</v>
      </c>
      <c r="H2078" s="2">
        <v>23.815115000000002</v>
      </c>
      <c r="I2078" s="2">
        <v>23.700062000000003</v>
      </c>
      <c r="J2078" s="2">
        <v>22.808983999999992</v>
      </c>
      <c r="K2078" s="17" t="s">
        <v>54</v>
      </c>
      <c r="L2078" s="17" t="s">
        <v>52</v>
      </c>
      <c r="M2078" s="17" t="s">
        <v>47</v>
      </c>
    </row>
    <row r="2079" spans="1:13" ht="13.5" x14ac:dyDescent="0.25">
      <c r="A2079" s="3">
        <v>45029</v>
      </c>
      <c r="B2079" s="2">
        <v>25.4894</v>
      </c>
      <c r="C2079" s="2">
        <v>65.882451245064985</v>
      </c>
      <c r="D2079" s="2">
        <v>-1.3325962145662338</v>
      </c>
      <c r="E2079" s="2">
        <v>0.1724359133127627</v>
      </c>
      <c r="F2079" s="2">
        <v>25.735859999999995</v>
      </c>
      <c r="G2079" s="2">
        <v>25.040299999999998</v>
      </c>
      <c r="H2079" s="2">
        <v>23.947375000000001</v>
      </c>
      <c r="I2079" s="2">
        <v>23.722905999999998</v>
      </c>
      <c r="J2079" s="2">
        <v>22.830625999999992</v>
      </c>
      <c r="K2079" s="17" t="s">
        <v>54</v>
      </c>
      <c r="L2079" s="17" t="s">
        <v>50</v>
      </c>
      <c r="M2079" s="17" t="s">
        <v>55</v>
      </c>
    </row>
    <row r="2080" spans="1:13" ht="13.5" x14ac:dyDescent="0.25">
      <c r="A2080" s="3">
        <v>45030</v>
      </c>
      <c r="B2080" s="2">
        <v>25.248899999999999</v>
      </c>
      <c r="C2080" s="2">
        <v>62.193050246691584</v>
      </c>
      <c r="D2080" s="2">
        <v>-1.4160184208255124</v>
      </c>
      <c r="E2080" s="2">
        <v>0.17684354437664945</v>
      </c>
      <c r="F2080" s="2">
        <v>25.621640000000003</v>
      </c>
      <c r="G2080" s="2">
        <v>25.280769999999997</v>
      </c>
      <c r="H2080" s="2">
        <v>24.061595000000001</v>
      </c>
      <c r="I2080" s="2">
        <v>23.745749999999997</v>
      </c>
      <c r="J2080" s="2">
        <v>22.85106549999999</v>
      </c>
      <c r="K2080" s="17" t="s">
        <v>54</v>
      </c>
      <c r="L2080" s="17" t="s">
        <v>50</v>
      </c>
      <c r="M2080" s="17" t="s">
        <v>47</v>
      </c>
    </row>
    <row r="2081" spans="1:13" ht="13.5" x14ac:dyDescent="0.25">
      <c r="A2081" s="3">
        <v>45033</v>
      </c>
      <c r="B2081" s="2">
        <v>25.429200000000002</v>
      </c>
      <c r="C2081" s="2">
        <v>63.828430661910531</v>
      </c>
      <c r="D2081" s="2">
        <v>-1.4606772044095635</v>
      </c>
      <c r="E2081" s="2">
        <v>0.17876543837629061</v>
      </c>
      <c r="F2081" s="2">
        <v>25.513420000000004</v>
      </c>
      <c r="G2081" s="2">
        <v>25.509809999999998</v>
      </c>
      <c r="H2081" s="2">
        <v>24.190844999999999</v>
      </c>
      <c r="I2081" s="2">
        <v>23.767389999999999</v>
      </c>
      <c r="J2081" s="2">
        <v>22.87240649999999</v>
      </c>
      <c r="K2081" s="17" t="s">
        <v>54</v>
      </c>
      <c r="L2081" s="17" t="s">
        <v>50</v>
      </c>
      <c r="M2081" s="17" t="s">
        <v>47</v>
      </c>
    </row>
    <row r="2082" spans="1:13" ht="13.5" x14ac:dyDescent="0.25">
      <c r="A2082" s="3">
        <v>45034</v>
      </c>
      <c r="B2082" s="2">
        <v>25.519400000000001</v>
      </c>
      <c r="C2082" s="2">
        <v>64.652198911546634</v>
      </c>
      <c r="D2082" s="2">
        <v>-1.2990802148596323</v>
      </c>
      <c r="E2082" s="2">
        <v>0.1778942914801252</v>
      </c>
      <c r="F2082" s="2">
        <v>25.447280000000003</v>
      </c>
      <c r="G2082" s="2">
        <v>25.6096</v>
      </c>
      <c r="H2082" s="2">
        <v>24.31889</v>
      </c>
      <c r="I2082" s="2">
        <v>23.789151999999998</v>
      </c>
      <c r="J2082" s="2">
        <v>22.894138499999993</v>
      </c>
      <c r="K2082" s="17" t="s">
        <v>54</v>
      </c>
      <c r="L2082" s="17" t="s">
        <v>50</v>
      </c>
      <c r="M2082" s="17" t="s">
        <v>47</v>
      </c>
    </row>
    <row r="2083" spans="1:13" ht="13.5" x14ac:dyDescent="0.25">
      <c r="A2083" s="3">
        <v>45035</v>
      </c>
      <c r="B2083" s="2">
        <v>25.82</v>
      </c>
      <c r="C2083" s="2">
        <v>67.323031002040722</v>
      </c>
      <c r="D2083" s="2">
        <v>-0.9684149926782375</v>
      </c>
      <c r="E2083" s="2">
        <v>0.17367056530369607</v>
      </c>
      <c r="F2083" s="2">
        <v>25.501380000000001</v>
      </c>
      <c r="G2083" s="2">
        <v>25.594569999999997</v>
      </c>
      <c r="H2083" s="2">
        <v>24.479700000000001</v>
      </c>
      <c r="I2083" s="2">
        <v>23.822215999999997</v>
      </c>
      <c r="J2083" s="2">
        <v>22.917132999999989</v>
      </c>
      <c r="K2083" s="17" t="s">
        <v>54</v>
      </c>
      <c r="L2083" s="17" t="s">
        <v>50</v>
      </c>
      <c r="M2083" s="17" t="s">
        <v>55</v>
      </c>
    </row>
    <row r="2084" spans="1:13" ht="13.5" x14ac:dyDescent="0.25">
      <c r="A2084" s="3">
        <v>45036</v>
      </c>
      <c r="B2084" s="2">
        <v>25.850100000000001</v>
      </c>
      <c r="C2084" s="2">
        <v>67.587128262770534</v>
      </c>
      <c r="D2084" s="2">
        <v>-0.80981215487027214</v>
      </c>
      <c r="E2084" s="2">
        <v>0.16158955328038849</v>
      </c>
      <c r="F2084" s="2">
        <v>25.573520000000002</v>
      </c>
      <c r="G2084" s="2">
        <v>25.654689999999999</v>
      </c>
      <c r="H2084" s="2">
        <v>24.624580000000002</v>
      </c>
      <c r="I2084" s="2">
        <v>23.856603999999997</v>
      </c>
      <c r="J2084" s="2">
        <v>22.939977499999991</v>
      </c>
      <c r="K2084" s="17" t="s">
        <v>48</v>
      </c>
      <c r="L2084" s="17" t="s">
        <v>50</v>
      </c>
      <c r="M2084" s="17" t="s">
        <v>51</v>
      </c>
    </row>
    <row r="2085" spans="1:13" ht="13.5" x14ac:dyDescent="0.25">
      <c r="A2085" s="3">
        <v>45040</v>
      </c>
      <c r="B2085" s="2">
        <v>25.850100000000001</v>
      </c>
      <c r="C2085" s="2">
        <v>67.587128262770534</v>
      </c>
      <c r="D2085" s="2">
        <v>-0.59531178730140866</v>
      </c>
      <c r="E2085" s="2">
        <v>0.1487360514915271</v>
      </c>
      <c r="F2085" s="2">
        <v>25.693759999999997</v>
      </c>
      <c r="G2085" s="2">
        <v>25.657699999999998</v>
      </c>
      <c r="H2085" s="2">
        <v>24.774875000000002</v>
      </c>
      <c r="I2085" s="2">
        <v>23.892793999999999</v>
      </c>
      <c r="J2085" s="2">
        <v>22.962821999999981</v>
      </c>
      <c r="K2085" s="17" t="s">
        <v>48</v>
      </c>
      <c r="L2085" s="17" t="s">
        <v>50</v>
      </c>
      <c r="M2085" s="17" t="s">
        <v>51</v>
      </c>
    </row>
    <row r="2086" spans="1:13" ht="13.5" x14ac:dyDescent="0.25">
      <c r="A2086" s="3">
        <v>45041</v>
      </c>
      <c r="B2086" s="2">
        <v>25.844100000000001</v>
      </c>
      <c r="C2086" s="2">
        <v>67.461082121357919</v>
      </c>
      <c r="D2086" s="2">
        <v>-0.39724726242777919</v>
      </c>
      <c r="E2086" s="2">
        <v>0.13598137546705408</v>
      </c>
      <c r="F2086" s="2">
        <v>25.77674</v>
      </c>
      <c r="G2086" s="2">
        <v>25.64508</v>
      </c>
      <c r="H2086" s="2">
        <v>24.924870000000002</v>
      </c>
      <c r="I2086" s="2">
        <v>23.927662000000002</v>
      </c>
      <c r="J2086" s="2">
        <v>22.985035499999981</v>
      </c>
      <c r="K2086" s="17" t="s">
        <v>48</v>
      </c>
      <c r="L2086" s="17" t="s">
        <v>50</v>
      </c>
      <c r="M2086" s="17" t="s">
        <v>51</v>
      </c>
    </row>
    <row r="2087" spans="1:13" ht="13.5" x14ac:dyDescent="0.25">
      <c r="A2087" s="3">
        <v>45042</v>
      </c>
      <c r="B2087" s="2">
        <v>25.970300000000002</v>
      </c>
      <c r="C2087" s="2">
        <v>68.779922764535925</v>
      </c>
      <c r="D2087" s="2">
        <v>-0.26394374849627056</v>
      </c>
      <c r="E2087" s="2">
        <v>0.12054476954697441</v>
      </c>
      <c r="F2087" s="2">
        <v>25.86692</v>
      </c>
      <c r="G2087" s="2">
        <v>25.657100000000003</v>
      </c>
      <c r="H2087" s="2">
        <v>25.081175000000002</v>
      </c>
      <c r="I2087" s="2">
        <v>23.968541999999999</v>
      </c>
      <c r="J2087" s="2">
        <v>23.006677499999988</v>
      </c>
      <c r="K2087" s="17" t="s">
        <v>48</v>
      </c>
      <c r="L2087" s="17" t="s">
        <v>49</v>
      </c>
      <c r="M2087" s="17" t="s">
        <v>51</v>
      </c>
    </row>
    <row r="2088" spans="1:13" ht="13.5" x14ac:dyDescent="0.25">
      <c r="A2088" s="3">
        <v>45043</v>
      </c>
      <c r="B2088" s="2">
        <v>26.713999999999999</v>
      </c>
      <c r="C2088" s="2">
        <v>75.167460297892632</v>
      </c>
      <c r="D2088" s="2">
        <v>-0.25920061081777845</v>
      </c>
      <c r="E2088" s="2">
        <v>9.1805750966663921E-2</v>
      </c>
      <c r="F2088" s="2">
        <v>26.045719999999999</v>
      </c>
      <c r="G2088" s="2">
        <v>25.77355</v>
      </c>
      <c r="H2088" s="2">
        <v>25.274665000000002</v>
      </c>
      <c r="I2088" s="2">
        <v>24.020327999999999</v>
      </c>
      <c r="J2088" s="2">
        <v>23.032037999999993</v>
      </c>
      <c r="K2088" s="17" t="s">
        <v>48</v>
      </c>
      <c r="L2088" s="17" t="s">
        <v>49</v>
      </c>
      <c r="M2088" s="17" t="s">
        <v>53</v>
      </c>
    </row>
    <row r="2089" spans="1:13" ht="13.5" x14ac:dyDescent="0.25">
      <c r="A2089" s="3">
        <v>45044</v>
      </c>
      <c r="B2089" s="2">
        <v>26.25</v>
      </c>
      <c r="C2089" s="2">
        <v>66.083092062807651</v>
      </c>
      <c r="D2089" s="2">
        <v>-0.24067706294069424</v>
      </c>
      <c r="E2089" s="2">
        <v>6.1675115736362363E-2</v>
      </c>
      <c r="F2089" s="2">
        <v>26.125700000000002</v>
      </c>
      <c r="G2089" s="2">
        <v>25.849610000000002</v>
      </c>
      <c r="H2089" s="2">
        <v>25.444955</v>
      </c>
      <c r="I2089" s="2">
        <v>24.064396000000002</v>
      </c>
      <c r="J2089" s="2">
        <v>23.055979999999991</v>
      </c>
      <c r="K2089" s="17" t="s">
        <v>48</v>
      </c>
      <c r="L2089" s="17" t="s">
        <v>50</v>
      </c>
      <c r="M2089" s="17" t="s">
        <v>53</v>
      </c>
    </row>
    <row r="2090" spans="1:13" ht="13.5" x14ac:dyDescent="0.25">
      <c r="A2090" s="3">
        <v>45048</v>
      </c>
      <c r="B2090" s="2">
        <v>25.998100000000001</v>
      </c>
      <c r="C2090" s="2">
        <v>61.721958178868803</v>
      </c>
      <c r="D2090" s="2">
        <v>-0.25043010021146017</v>
      </c>
      <c r="E2090" s="2">
        <v>3.4584674046374483E-2</v>
      </c>
      <c r="F2090" s="2">
        <v>26.1553</v>
      </c>
      <c r="G2090" s="2">
        <v>25.924529999999997</v>
      </c>
      <c r="H2090" s="2">
        <v>25.602650000000001</v>
      </c>
      <c r="I2090" s="2">
        <v>24.103426000000002</v>
      </c>
      <c r="J2090" s="2">
        <v>23.077760999999995</v>
      </c>
      <c r="K2090" s="17" t="s">
        <v>48</v>
      </c>
      <c r="L2090" s="17" t="s">
        <v>50</v>
      </c>
      <c r="M2090" s="17" t="s">
        <v>53</v>
      </c>
    </row>
    <row r="2091" spans="1:13" ht="13.5" x14ac:dyDescent="0.25">
      <c r="A2091" s="3">
        <v>45049</v>
      </c>
      <c r="B2091" s="2">
        <v>25.971599999999999</v>
      </c>
      <c r="C2091" s="2">
        <v>61.26390476165507</v>
      </c>
      <c r="D2091" s="2">
        <v>-0.2340539316889938</v>
      </c>
      <c r="E2091" s="2">
        <v>2.2812975851337246E-2</v>
      </c>
      <c r="F2091" s="2">
        <v>26.180799999999998</v>
      </c>
      <c r="G2091" s="2">
        <v>25.978770000000004</v>
      </c>
      <c r="H2091" s="2">
        <v>25.744289999999999</v>
      </c>
      <c r="I2091" s="2">
        <v>24.141926000000002</v>
      </c>
      <c r="J2091" s="2">
        <v>23.100912499999996</v>
      </c>
      <c r="K2091" s="17" t="s">
        <v>54</v>
      </c>
      <c r="L2091" s="17" t="s">
        <v>52</v>
      </c>
      <c r="M2091" s="17" t="s">
        <v>47</v>
      </c>
    </row>
    <row r="2092" spans="1:13" ht="13.5" x14ac:dyDescent="0.25">
      <c r="A2092" s="3">
        <v>45050</v>
      </c>
      <c r="B2092" s="2">
        <v>26.448799999999999</v>
      </c>
      <c r="C2092" s="2">
        <v>66.137355173504957</v>
      </c>
      <c r="D2092" s="2">
        <v>-0.24620874060513742</v>
      </c>
      <c r="E2092" s="2">
        <v>2.2034760377088701E-2</v>
      </c>
      <c r="F2092" s="2">
        <v>26.276499999999999</v>
      </c>
      <c r="G2092" s="2">
        <v>26.071709999999996</v>
      </c>
      <c r="H2092" s="2">
        <v>25.840655000000005</v>
      </c>
      <c r="I2092" s="2">
        <v>24.191172000000002</v>
      </c>
      <c r="J2092" s="2">
        <v>23.124976999999994</v>
      </c>
      <c r="K2092" s="17" t="s">
        <v>54</v>
      </c>
      <c r="L2092" s="17" t="s">
        <v>52</v>
      </c>
      <c r="M2092" s="17" t="s">
        <v>47</v>
      </c>
    </row>
    <row r="2093" spans="1:13" ht="13.5" x14ac:dyDescent="0.25">
      <c r="A2093" s="3">
        <v>45051</v>
      </c>
      <c r="B2093" s="2">
        <v>26.7803</v>
      </c>
      <c r="C2093" s="2">
        <v>69.050377718261132</v>
      </c>
      <c r="D2093" s="2">
        <v>-0.24182679613083025</v>
      </c>
      <c r="E2093" s="2">
        <v>2.7890441070925726E-2</v>
      </c>
      <c r="F2093" s="2">
        <v>26.289760000000001</v>
      </c>
      <c r="G2093" s="2">
        <v>26.167739999999998</v>
      </c>
      <c r="H2093" s="2">
        <v>25.881155</v>
      </c>
      <c r="I2093" s="2">
        <v>24.247047999999996</v>
      </c>
      <c r="J2093" s="2">
        <v>23.150698999999996</v>
      </c>
      <c r="K2093" s="17" t="s">
        <v>54</v>
      </c>
      <c r="L2093" s="17" t="s">
        <v>52</v>
      </c>
      <c r="M2093" s="17" t="s">
        <v>55</v>
      </c>
    </row>
    <row r="2094" spans="1:13" ht="13.5" x14ac:dyDescent="0.25">
      <c r="A2094" s="3">
        <v>45054</v>
      </c>
      <c r="B2094" s="2">
        <v>27.178000000000001</v>
      </c>
      <c r="C2094" s="2">
        <v>72.146123934688049</v>
      </c>
      <c r="D2094" s="2">
        <v>-0.27140986759819086</v>
      </c>
      <c r="E2094" s="2">
        <v>3.2818943073468866E-2</v>
      </c>
      <c r="F2094" s="2">
        <v>26.475360000000002</v>
      </c>
      <c r="G2094" s="2">
        <v>26.300530000000002</v>
      </c>
      <c r="H2094" s="2">
        <v>25.977610000000006</v>
      </c>
      <c r="I2094" s="2">
        <v>24.321939999999998</v>
      </c>
      <c r="J2094" s="2">
        <v>23.178409499999994</v>
      </c>
      <c r="K2094" s="17" t="s">
        <v>54</v>
      </c>
      <c r="L2094" s="17" t="s">
        <v>52</v>
      </c>
      <c r="M2094" s="17" t="s">
        <v>55</v>
      </c>
    </row>
    <row r="2095" spans="1:13" ht="13.5" x14ac:dyDescent="0.25">
      <c r="A2095" s="3">
        <v>45055</v>
      </c>
      <c r="B2095" s="2">
        <v>27.575700000000001</v>
      </c>
      <c r="C2095" s="2">
        <v>74.854758926854913</v>
      </c>
      <c r="D2095" s="2">
        <v>-0.33608652054158483</v>
      </c>
      <c r="E2095" s="2">
        <v>3.096055361336026E-2</v>
      </c>
      <c r="F2095" s="2">
        <v>26.790879999999998</v>
      </c>
      <c r="G2095" s="2">
        <v>26.473090000000003</v>
      </c>
      <c r="H2095" s="2">
        <v>26.065395000000006</v>
      </c>
      <c r="I2095" s="2">
        <v>24.410798000000003</v>
      </c>
      <c r="J2095" s="2">
        <v>23.207176499999999</v>
      </c>
      <c r="K2095" s="17" t="s">
        <v>54</v>
      </c>
      <c r="L2095" s="17" t="s">
        <v>52</v>
      </c>
      <c r="M2095" s="17" t="s">
        <v>55</v>
      </c>
    </row>
    <row r="2096" spans="1:13" ht="13.5" x14ac:dyDescent="0.25">
      <c r="A2096" s="3">
        <v>45056</v>
      </c>
      <c r="B2096" s="2">
        <v>26.7803</v>
      </c>
      <c r="C2096" s="2">
        <v>61.891590388349229</v>
      </c>
      <c r="D2096" s="2">
        <v>-0.34459858173038072</v>
      </c>
      <c r="E2096" s="2">
        <v>2.454418637944001E-2</v>
      </c>
      <c r="F2096" s="2">
        <v>26.952620000000003</v>
      </c>
      <c r="G2096" s="2">
        <v>26.56671</v>
      </c>
      <c r="H2096" s="2">
        <v>26.105895000000004</v>
      </c>
      <c r="I2096" s="2">
        <v>24.483868000000001</v>
      </c>
      <c r="J2096" s="2">
        <v>23.231666000000001</v>
      </c>
      <c r="K2096" s="17" t="s">
        <v>48</v>
      </c>
      <c r="L2096" s="17" t="s">
        <v>50</v>
      </c>
      <c r="M2096" s="17" t="s">
        <v>51</v>
      </c>
    </row>
    <row r="2097" spans="1:13" ht="13.5" x14ac:dyDescent="0.25">
      <c r="A2097" s="3">
        <v>45057</v>
      </c>
      <c r="B2097" s="2">
        <v>27.171399999999998</v>
      </c>
      <c r="C2097" s="2">
        <v>65.092662036411269</v>
      </c>
      <c r="D2097" s="2">
        <v>-0.3675644577987498</v>
      </c>
      <c r="E2097" s="2">
        <v>1.6295997771622349E-2</v>
      </c>
      <c r="F2097" s="2">
        <v>27.097140000000003</v>
      </c>
      <c r="G2097" s="2">
        <v>26.686820000000001</v>
      </c>
      <c r="H2097" s="2">
        <v>26.171960000000002</v>
      </c>
      <c r="I2097" s="2">
        <v>24.574619999999999</v>
      </c>
      <c r="J2097" s="2">
        <v>23.258411500000001</v>
      </c>
      <c r="K2097" s="17" t="s">
        <v>48</v>
      </c>
      <c r="L2097" s="17" t="s">
        <v>50</v>
      </c>
      <c r="M2097" s="17" t="s">
        <v>51</v>
      </c>
    </row>
    <row r="2098" spans="1:13" ht="13.5" x14ac:dyDescent="0.25">
      <c r="A2098" s="3">
        <v>45058</v>
      </c>
      <c r="B2098" s="2">
        <v>27.045400000000001</v>
      </c>
      <c r="C2098" s="2">
        <v>63.249353338320418</v>
      </c>
      <c r="D2098" s="2">
        <v>-0.27130792813381177</v>
      </c>
      <c r="E2098" s="2">
        <v>1.2755413636480179E-2</v>
      </c>
      <c r="F2098" s="2">
        <v>27.15016</v>
      </c>
      <c r="G2098" s="2">
        <v>26.719960000000004</v>
      </c>
      <c r="H2098" s="2">
        <v>26.246755</v>
      </c>
      <c r="I2098" s="2">
        <v>24.652631999999997</v>
      </c>
      <c r="J2098" s="2">
        <v>23.284677500000001</v>
      </c>
      <c r="K2098" s="17" t="s">
        <v>48</v>
      </c>
      <c r="L2098" s="17" t="s">
        <v>50</v>
      </c>
      <c r="M2098" s="17" t="s">
        <v>51</v>
      </c>
    </row>
    <row r="2099" spans="1:13" ht="13.5" x14ac:dyDescent="0.25">
      <c r="A2099" s="3">
        <v>45061</v>
      </c>
      <c r="B2099" s="2">
        <v>27.045400000000001</v>
      </c>
      <c r="C2099" s="2">
        <v>63.249353338320418</v>
      </c>
      <c r="D2099" s="2">
        <v>-0.26796269346032631</v>
      </c>
      <c r="E2099" s="2">
        <v>1.0113220957650647E-2</v>
      </c>
      <c r="F2099" s="2">
        <v>27.123640000000002</v>
      </c>
      <c r="G2099" s="2">
        <v>26.799500000000002</v>
      </c>
      <c r="H2099" s="2">
        <v>26.324555000000004</v>
      </c>
      <c r="I2099" s="2">
        <v>24.724751999999999</v>
      </c>
      <c r="J2099" s="2">
        <v>23.310793000000004</v>
      </c>
      <c r="K2099" s="17" t="s">
        <v>48</v>
      </c>
      <c r="L2099" s="17" t="s">
        <v>50</v>
      </c>
      <c r="M2099" s="17" t="s">
        <v>53</v>
      </c>
    </row>
    <row r="2100" spans="1:13" ht="13.5" x14ac:dyDescent="0.25">
      <c r="A2100" s="3">
        <v>45062</v>
      </c>
      <c r="B2100" s="2">
        <v>27.178000000000001</v>
      </c>
      <c r="C2100" s="2">
        <v>64.477121960532287</v>
      </c>
      <c r="D2100" s="2">
        <v>-0.3199285330356787</v>
      </c>
      <c r="E2100" s="2">
        <v>1.4907772500846305E-3</v>
      </c>
      <c r="F2100" s="2">
        <v>27.044100000000004</v>
      </c>
      <c r="G2100" s="2">
        <v>26.917490000000004</v>
      </c>
      <c r="H2100" s="2">
        <v>26.421010000000003</v>
      </c>
      <c r="I2100" s="2">
        <v>24.799404000000003</v>
      </c>
      <c r="J2100" s="2">
        <v>23.335467500000004</v>
      </c>
      <c r="K2100" s="17" t="s">
        <v>48</v>
      </c>
      <c r="L2100" s="17" t="s">
        <v>50</v>
      </c>
      <c r="M2100" s="17" t="s">
        <v>53</v>
      </c>
    </row>
    <row r="2101" spans="1:13" ht="13.5" x14ac:dyDescent="0.25">
      <c r="A2101" s="3">
        <v>45063</v>
      </c>
      <c r="B2101" s="2">
        <v>27.197900000000001</v>
      </c>
      <c r="C2101" s="2">
        <v>64.667894254515772</v>
      </c>
      <c r="D2101" s="2">
        <v>-0.37599375169972404</v>
      </c>
      <c r="E2101" s="2">
        <v>-1.0098603448657152E-2</v>
      </c>
      <c r="F2101" s="2">
        <v>27.12762</v>
      </c>
      <c r="G2101" s="2">
        <v>27.040120000000002</v>
      </c>
      <c r="H2101" s="2">
        <v>26.509444999999999</v>
      </c>
      <c r="I2101" s="2">
        <v>24.875655999999999</v>
      </c>
      <c r="J2101" s="2">
        <v>23.361744500000004</v>
      </c>
      <c r="K2101" s="17" t="s">
        <v>48</v>
      </c>
      <c r="L2101" s="17" t="s">
        <v>50</v>
      </c>
      <c r="M2101" s="17" t="s">
        <v>51</v>
      </c>
    </row>
    <row r="2102" spans="1:13" ht="13.5" x14ac:dyDescent="0.25">
      <c r="A2102" s="3">
        <v>45064</v>
      </c>
      <c r="B2102" s="2">
        <v>27.2178</v>
      </c>
      <c r="C2102" s="2">
        <v>64.871062976702817</v>
      </c>
      <c r="D2102" s="2">
        <v>-0.35766828197269618</v>
      </c>
      <c r="E2102" s="2">
        <v>-2.314109711162593E-2</v>
      </c>
      <c r="F2102" s="2">
        <v>27.136900000000004</v>
      </c>
      <c r="G2102" s="2">
        <v>27.117020000000004</v>
      </c>
      <c r="H2102" s="2">
        <v>26.594365</v>
      </c>
      <c r="I2102" s="2">
        <v>24.952306</v>
      </c>
      <c r="J2102" s="2">
        <v>23.386949000000012</v>
      </c>
      <c r="K2102" s="17" t="s">
        <v>48</v>
      </c>
      <c r="L2102" s="17" t="s">
        <v>50</v>
      </c>
      <c r="M2102" s="17" t="s">
        <v>51</v>
      </c>
    </row>
    <row r="2103" spans="1:13" ht="13.5" x14ac:dyDescent="0.25">
      <c r="A2103" s="3">
        <v>45065</v>
      </c>
      <c r="B2103" s="2">
        <v>28.4772</v>
      </c>
      <c r="C2103" s="2">
        <v>74.762002010183735</v>
      </c>
      <c r="D2103" s="2">
        <v>-0.39028715005581915</v>
      </c>
      <c r="E2103" s="2">
        <v>-3.0247380207761236E-2</v>
      </c>
      <c r="F2103" s="2">
        <v>27.423259999999999</v>
      </c>
      <c r="G2103" s="2">
        <v>27.286709999999999</v>
      </c>
      <c r="H2103" s="2">
        <v>26.727224999999997</v>
      </c>
      <c r="I2103" s="2">
        <v>25.058954</v>
      </c>
      <c r="J2103" s="2">
        <v>23.418420000000015</v>
      </c>
      <c r="K2103" s="17" t="s">
        <v>48</v>
      </c>
      <c r="L2103" s="17" t="s">
        <v>50</v>
      </c>
      <c r="M2103" s="17" t="s">
        <v>51</v>
      </c>
    </row>
    <row r="2104" spans="1:13" ht="13.5" x14ac:dyDescent="0.25">
      <c r="A2104" s="3">
        <v>45068</v>
      </c>
      <c r="B2104" s="2">
        <v>27.9072</v>
      </c>
      <c r="C2104" s="2">
        <v>65.740088655201305</v>
      </c>
      <c r="D2104" s="2">
        <v>-0.32732658060464104</v>
      </c>
      <c r="E2104" s="2">
        <v>-2.3680273452505535E-2</v>
      </c>
      <c r="F2104" s="2">
        <v>27.595619999999997</v>
      </c>
      <c r="G2104" s="2">
        <v>27.359630000000003</v>
      </c>
      <c r="H2104" s="2">
        <v>26.830080000000002</v>
      </c>
      <c r="I2104" s="2">
        <v>25.165624000000001</v>
      </c>
      <c r="J2104" s="2">
        <v>23.447342000000013</v>
      </c>
      <c r="K2104" s="17" t="s">
        <v>48</v>
      </c>
      <c r="L2104" s="17" t="s">
        <v>50</v>
      </c>
      <c r="M2104" s="17" t="s">
        <v>51</v>
      </c>
    </row>
    <row r="2105" spans="1:13" ht="13.5" x14ac:dyDescent="0.25">
      <c r="A2105" s="3">
        <v>45069</v>
      </c>
      <c r="B2105" s="2">
        <v>28.0397</v>
      </c>
      <c r="C2105" s="2">
        <v>66.744713982154252</v>
      </c>
      <c r="D2105" s="2">
        <v>-0.23120845262318213</v>
      </c>
      <c r="E2105" s="2">
        <v>-1.3463778601035762E-2</v>
      </c>
      <c r="F2105" s="2">
        <v>27.767959999999999</v>
      </c>
      <c r="G2105" s="2">
        <v>27.406030000000005</v>
      </c>
      <c r="H2105" s="2">
        <v>26.93956</v>
      </c>
      <c r="I2105" s="2">
        <v>25.264724000000005</v>
      </c>
      <c r="J2105" s="2">
        <v>23.476926500000008</v>
      </c>
      <c r="K2105" s="17" t="s">
        <v>48</v>
      </c>
      <c r="L2105" s="17" t="s">
        <v>50</v>
      </c>
      <c r="M2105" s="17" t="s">
        <v>51</v>
      </c>
    </row>
    <row r="2106" spans="1:13" ht="13.5" x14ac:dyDescent="0.25">
      <c r="A2106" s="3">
        <v>45070</v>
      </c>
      <c r="B2106" s="2">
        <v>28.106000000000002</v>
      </c>
      <c r="C2106" s="2">
        <v>67.26202535865977</v>
      </c>
      <c r="D2106" s="2">
        <v>-0.28583546400382787</v>
      </c>
      <c r="E2106" s="2">
        <v>4.5731518594977569E-3</v>
      </c>
      <c r="F2106" s="2">
        <v>27.949579999999997</v>
      </c>
      <c r="G2106" s="2">
        <v>27.538600000000002</v>
      </c>
      <c r="H2106" s="2">
        <v>27.052654999999998</v>
      </c>
      <c r="I2106" s="2">
        <v>25.365629999999999</v>
      </c>
      <c r="J2106" s="2">
        <v>23.507143000000013</v>
      </c>
      <c r="K2106" s="17" t="s">
        <v>48</v>
      </c>
      <c r="L2106" s="17" t="s">
        <v>50</v>
      </c>
      <c r="M2106" s="17" t="s">
        <v>51</v>
      </c>
    </row>
    <row r="2107" spans="1:13" ht="13.5" x14ac:dyDescent="0.25">
      <c r="A2107" s="3">
        <v>45071</v>
      </c>
      <c r="B2107" s="2">
        <v>28.1723</v>
      </c>
      <c r="C2107" s="2">
        <v>67.801427472028934</v>
      </c>
      <c r="D2107" s="2">
        <v>-0.28522659298861797</v>
      </c>
      <c r="E2107" s="2">
        <v>2.6884833864285227E-2</v>
      </c>
      <c r="F2107" s="2">
        <v>28.140480000000004</v>
      </c>
      <c r="G2107" s="2">
        <v>27.638690000000004</v>
      </c>
      <c r="H2107" s="2">
        <v>27.162754999999994</v>
      </c>
      <c r="I2107" s="2">
        <v>25.467862</v>
      </c>
      <c r="J2107" s="2">
        <v>23.537691000000013</v>
      </c>
      <c r="K2107" s="17" t="s">
        <v>48</v>
      </c>
      <c r="L2107" s="17" t="s">
        <v>50</v>
      </c>
      <c r="M2107" s="17" t="s">
        <v>51</v>
      </c>
    </row>
    <row r="2108" spans="1:13" ht="13.5" x14ac:dyDescent="0.25">
      <c r="A2108" s="3">
        <v>45072</v>
      </c>
      <c r="B2108" s="2">
        <v>28.271799999999999</v>
      </c>
      <c r="C2108" s="2">
        <v>68.636603761544208</v>
      </c>
      <c r="D2108" s="2">
        <v>-0.31966036535004605</v>
      </c>
      <c r="E2108" s="2">
        <v>5.565771964045621E-2</v>
      </c>
      <c r="F2108" s="2">
        <v>28.099400000000003</v>
      </c>
      <c r="G2108" s="2">
        <v>27.761329999999997</v>
      </c>
      <c r="H2108" s="2">
        <v>27.240644999999994</v>
      </c>
      <c r="I2108" s="2">
        <v>25.577013999999998</v>
      </c>
      <c r="J2108" s="2">
        <v>23.568736500000018</v>
      </c>
      <c r="K2108" s="17" t="s">
        <v>48</v>
      </c>
      <c r="L2108" s="17" t="s">
        <v>50</v>
      </c>
      <c r="M2108" s="17" t="s">
        <v>53</v>
      </c>
    </row>
    <row r="2109" spans="1:13" ht="13.5" x14ac:dyDescent="0.25">
      <c r="A2109" s="3">
        <v>45075</v>
      </c>
      <c r="B2109" s="2">
        <v>28.7026</v>
      </c>
      <c r="C2109" s="2">
        <v>72.020512142156889</v>
      </c>
      <c r="D2109" s="2">
        <v>-0.38888271844974298</v>
      </c>
      <c r="E2109" s="2">
        <v>9.456085486309615E-2</v>
      </c>
      <c r="F2109" s="2">
        <v>28.258480000000002</v>
      </c>
      <c r="G2109" s="2">
        <v>27.927050000000001</v>
      </c>
      <c r="H2109" s="2">
        <v>27.363274999999998</v>
      </c>
      <c r="I2109" s="2">
        <v>25.694182000000001</v>
      </c>
      <c r="J2109" s="2">
        <v>23.601936000000013</v>
      </c>
      <c r="K2109" s="17" t="s">
        <v>48</v>
      </c>
      <c r="L2109" s="17" t="s">
        <v>49</v>
      </c>
      <c r="M2109" s="17" t="s">
        <v>51</v>
      </c>
    </row>
    <row r="2110" spans="1:13" ht="13.5" x14ac:dyDescent="0.25">
      <c r="A2110" s="3">
        <v>45076</v>
      </c>
      <c r="B2110" s="2">
        <v>29.1004</v>
      </c>
      <c r="C2110" s="2">
        <v>74.73161933663863</v>
      </c>
      <c r="D2110" s="2">
        <v>-0.46663718063953752</v>
      </c>
      <c r="E2110" s="2">
        <v>0.13726805990407404</v>
      </c>
      <c r="F2110" s="2">
        <v>28.470620000000004</v>
      </c>
      <c r="G2110" s="2">
        <v>28.119289999999999</v>
      </c>
      <c r="H2110" s="2">
        <v>27.51839</v>
      </c>
      <c r="I2110" s="2">
        <v>25.8169</v>
      </c>
      <c r="J2110" s="2">
        <v>23.636523000000015</v>
      </c>
      <c r="K2110" s="17" t="s">
        <v>48</v>
      </c>
      <c r="L2110" s="17" t="s">
        <v>49</v>
      </c>
      <c r="M2110" s="17" t="s">
        <v>51</v>
      </c>
    </row>
    <row r="2111" spans="1:13" ht="13.5" x14ac:dyDescent="0.25">
      <c r="A2111" s="3">
        <v>45077</v>
      </c>
      <c r="B2111" s="2">
        <v>29.663799999999998</v>
      </c>
      <c r="C2111" s="2">
        <v>77.985179387315</v>
      </c>
      <c r="D2111" s="2">
        <v>-0.58281760337353816</v>
      </c>
      <c r="E2111" s="2">
        <v>0.16649420608282006</v>
      </c>
      <c r="F2111" s="2">
        <v>28.78218</v>
      </c>
      <c r="G2111" s="2">
        <v>28.365879999999997</v>
      </c>
      <c r="H2111" s="2">
        <v>27.703000000000003</v>
      </c>
      <c r="I2111" s="2">
        <v>25.953292000000001</v>
      </c>
      <c r="J2111" s="2">
        <v>23.674107500000019</v>
      </c>
      <c r="K2111" s="17" t="s">
        <v>48</v>
      </c>
      <c r="L2111" s="17" t="s">
        <v>49</v>
      </c>
      <c r="M2111" s="17" t="s">
        <v>51</v>
      </c>
    </row>
    <row r="2112" spans="1:13" ht="13.5" x14ac:dyDescent="0.25">
      <c r="A2112" s="3">
        <v>45078</v>
      </c>
      <c r="B2112" s="2">
        <v>30.4924</v>
      </c>
      <c r="C2112" s="2">
        <v>81.714295334823447</v>
      </c>
      <c r="D2112" s="2">
        <v>-0.75361801886743507</v>
      </c>
      <c r="E2112" s="2">
        <v>0.18745269014120663</v>
      </c>
      <c r="F2112" s="2">
        <v>29.246199999999998</v>
      </c>
      <c r="G2112" s="2">
        <v>28.693339999999996</v>
      </c>
      <c r="H2112" s="2">
        <v>27.905179999999994</v>
      </c>
      <c r="I2112" s="2">
        <v>26.103970000000004</v>
      </c>
      <c r="J2112" s="2">
        <v>23.715414000000013</v>
      </c>
      <c r="K2112" s="17" t="s">
        <v>48</v>
      </c>
      <c r="L2112" s="17" t="s">
        <v>49</v>
      </c>
      <c r="M2112" s="17" t="s">
        <v>51</v>
      </c>
    </row>
    <row r="2113" spans="1:13" ht="13.5" x14ac:dyDescent="0.25">
      <c r="A2113" s="3">
        <v>45079</v>
      </c>
      <c r="B2113" s="2">
        <v>30.790700000000001</v>
      </c>
      <c r="C2113" s="2">
        <v>82.841159774177427</v>
      </c>
      <c r="D2113" s="2">
        <v>-0.74450759774307684</v>
      </c>
      <c r="E2113" s="2">
        <v>0.19669743082276614</v>
      </c>
      <c r="F2113" s="2">
        <v>29.749980000000001</v>
      </c>
      <c r="G2113" s="2">
        <v>28.924690000000005</v>
      </c>
      <c r="H2113" s="2">
        <v>28.105699999999995</v>
      </c>
      <c r="I2113" s="2">
        <v>26.267708000000002</v>
      </c>
      <c r="J2113" s="2">
        <v>23.758332500000009</v>
      </c>
      <c r="K2113" s="17" t="s">
        <v>48</v>
      </c>
      <c r="L2113" s="17" t="s">
        <v>49</v>
      </c>
      <c r="M2113" s="17" t="s">
        <v>51</v>
      </c>
    </row>
    <row r="2114" spans="1:13" ht="13.5" x14ac:dyDescent="0.25">
      <c r="A2114" s="3">
        <v>45082</v>
      </c>
      <c r="B2114" s="2">
        <v>30.4924</v>
      </c>
      <c r="C2114" s="2">
        <v>77.685495866324615</v>
      </c>
      <c r="D2114" s="2">
        <v>-0.82084607010726174</v>
      </c>
      <c r="E2114" s="2">
        <v>0.20031606120204365</v>
      </c>
      <c r="F2114" s="2">
        <v>30.107940000000003</v>
      </c>
      <c r="G2114" s="2">
        <v>29.183210000000003</v>
      </c>
      <c r="H2114" s="2">
        <v>28.271419999999996</v>
      </c>
      <c r="I2114" s="2">
        <v>26.418506000000008</v>
      </c>
      <c r="J2114" s="2">
        <v>23.79987950000001</v>
      </c>
      <c r="K2114" s="17" t="s">
        <v>48</v>
      </c>
      <c r="L2114" s="17" t="s">
        <v>49</v>
      </c>
      <c r="M2114" s="17" t="s">
        <v>51</v>
      </c>
    </row>
    <row r="2115" spans="1:13" ht="13.5" x14ac:dyDescent="0.25">
      <c r="A2115" s="3">
        <v>45083</v>
      </c>
      <c r="B2115" s="2">
        <v>29.822900000000001</v>
      </c>
      <c r="C2115" s="2">
        <v>67.527640707311065</v>
      </c>
      <c r="D2115" s="2">
        <v>-0.83078480406658528</v>
      </c>
      <c r="E2115" s="2">
        <v>0.1957080821384653</v>
      </c>
      <c r="F2115" s="2">
        <v>30.25244</v>
      </c>
      <c r="G2115" s="2">
        <v>29.361529999999998</v>
      </c>
      <c r="H2115" s="2">
        <v>28.383780000000002</v>
      </c>
      <c r="I2115" s="2">
        <v>26.55808</v>
      </c>
      <c r="J2115" s="2">
        <v>23.838349500000014</v>
      </c>
      <c r="K2115" s="17" t="s">
        <v>54</v>
      </c>
      <c r="L2115" s="17" t="s">
        <v>52</v>
      </c>
      <c r="M2115" s="17" t="s">
        <v>55</v>
      </c>
    </row>
    <row r="2116" spans="1:13" ht="13.5" x14ac:dyDescent="0.25">
      <c r="A2116" s="3">
        <v>45084</v>
      </c>
      <c r="B2116" s="2">
        <v>29.630700000000001</v>
      </c>
      <c r="C2116" s="2">
        <v>64.903903254550173</v>
      </c>
      <c r="D2116" s="2">
        <v>-0.82498825883167726</v>
      </c>
      <c r="E2116" s="2">
        <v>0.17032325484591462</v>
      </c>
      <c r="F2116" s="2">
        <v>30.245820000000002</v>
      </c>
      <c r="G2116" s="2">
        <v>29.513999999999999</v>
      </c>
      <c r="H2116" s="2">
        <v>28.526299999999999</v>
      </c>
      <c r="I2116" s="2">
        <v>26.693810000000003</v>
      </c>
      <c r="J2116" s="2">
        <v>23.87378450000001</v>
      </c>
      <c r="K2116" s="17" t="s">
        <v>54</v>
      </c>
      <c r="L2116" s="17" t="s">
        <v>52</v>
      </c>
      <c r="M2116" s="17" t="s">
        <v>47</v>
      </c>
    </row>
    <row r="2117" spans="1:13" ht="13.5" x14ac:dyDescent="0.25">
      <c r="A2117" s="3">
        <v>45085</v>
      </c>
      <c r="B2117" s="2">
        <v>29.445</v>
      </c>
      <c r="C2117" s="2">
        <v>62.381928144698804</v>
      </c>
      <c r="D2117" s="2">
        <v>-0.80446517343303015</v>
      </c>
      <c r="E2117" s="2">
        <v>0.12986593640787147</v>
      </c>
      <c r="F2117" s="2">
        <v>30.036340000000003</v>
      </c>
      <c r="G2117" s="2">
        <v>29.641270000000002</v>
      </c>
      <c r="H2117" s="2">
        <v>28.639980000000001</v>
      </c>
      <c r="I2117" s="2">
        <v>26.825826000000003</v>
      </c>
      <c r="J2117" s="2">
        <v>23.909824000000008</v>
      </c>
      <c r="K2117" s="17" t="s">
        <v>54</v>
      </c>
      <c r="L2117" s="17" t="s">
        <v>52</v>
      </c>
      <c r="M2117" s="17" t="s">
        <v>47</v>
      </c>
    </row>
    <row r="2118" spans="1:13" ht="13.5" x14ac:dyDescent="0.25">
      <c r="A2118" s="3">
        <v>45086</v>
      </c>
      <c r="B2118" s="2">
        <v>29.166599999999999</v>
      </c>
      <c r="C2118" s="2">
        <v>58.699403363930742</v>
      </c>
      <c r="D2118" s="2">
        <v>-0.75779192791063466</v>
      </c>
      <c r="E2118" s="2">
        <v>8.0677489360499968E-2</v>
      </c>
      <c r="F2118" s="2">
        <v>29.711519999999997</v>
      </c>
      <c r="G2118" s="2">
        <v>29.73075</v>
      </c>
      <c r="H2118" s="2">
        <v>28.746040000000001</v>
      </c>
      <c r="I2118" s="2">
        <v>26.952274000000003</v>
      </c>
      <c r="J2118" s="2">
        <v>23.948950500000006</v>
      </c>
      <c r="K2118" s="17" t="s">
        <v>54</v>
      </c>
      <c r="L2118" s="17" t="s">
        <v>52</v>
      </c>
      <c r="M2118" s="17" t="s">
        <v>47</v>
      </c>
    </row>
    <row r="2119" spans="1:13" ht="13.5" x14ac:dyDescent="0.25">
      <c r="A2119" s="3">
        <v>45089</v>
      </c>
      <c r="B2119" s="2">
        <v>29.133500000000002</v>
      </c>
      <c r="C2119" s="2">
        <v>58.259057637773957</v>
      </c>
      <c r="D2119" s="2">
        <v>-0.65405714092971579</v>
      </c>
      <c r="E2119" s="2">
        <v>2.522578630210412E-2</v>
      </c>
      <c r="F2119" s="2">
        <v>29.43974</v>
      </c>
      <c r="G2119" s="2">
        <v>29.77384</v>
      </c>
      <c r="H2119" s="2">
        <v>28.850445000000001</v>
      </c>
      <c r="I2119" s="2">
        <v>27.078060000000001</v>
      </c>
      <c r="J2119" s="2">
        <v>23.986408499999996</v>
      </c>
      <c r="K2119" s="17" t="s">
        <v>54</v>
      </c>
      <c r="L2119" s="17" t="s">
        <v>52</v>
      </c>
      <c r="M2119" s="17" t="s">
        <v>47</v>
      </c>
    </row>
    <row r="2120" spans="1:13" ht="13.5" x14ac:dyDescent="0.25">
      <c r="A2120" s="3">
        <v>45090</v>
      </c>
      <c r="B2120" s="2">
        <v>29.391999999999999</v>
      </c>
      <c r="C2120" s="2">
        <v>60.736300323630921</v>
      </c>
      <c r="D2120" s="2">
        <v>-0.52818849425316117</v>
      </c>
      <c r="E2120" s="2">
        <v>-2.3360690588747724E-2</v>
      </c>
      <c r="F2120" s="2">
        <v>29.353559999999998</v>
      </c>
      <c r="G2120" s="2">
        <v>29.802999999999997</v>
      </c>
      <c r="H2120" s="2">
        <v>28.961144999999998</v>
      </c>
      <c r="I2120" s="2">
        <v>27.209015999999998</v>
      </c>
      <c r="J2120" s="2">
        <v>24.024256999999999</v>
      </c>
      <c r="K2120" s="17" t="s">
        <v>54</v>
      </c>
      <c r="L2120" s="17" t="s">
        <v>50</v>
      </c>
      <c r="M2120" s="17" t="s">
        <v>47</v>
      </c>
    </row>
    <row r="2121" spans="1:13" ht="13.5" x14ac:dyDescent="0.25">
      <c r="A2121" s="3">
        <v>45091</v>
      </c>
      <c r="B2121" s="2">
        <v>29.391999999999999</v>
      </c>
      <c r="C2121" s="2">
        <v>60.736300323630921</v>
      </c>
      <c r="D2121" s="2">
        <v>-0.3402003694296134</v>
      </c>
      <c r="E2121" s="2">
        <v>-4.7595858408026312E-2</v>
      </c>
      <c r="F2121" s="2">
        <v>29.305820000000001</v>
      </c>
      <c r="G2121" s="2">
        <v>29.77582</v>
      </c>
      <c r="H2121" s="2">
        <v>29.07085</v>
      </c>
      <c r="I2121" s="2">
        <v>27.33408</v>
      </c>
      <c r="J2121" s="2">
        <v>24.062105499999994</v>
      </c>
      <c r="K2121" s="17" t="s">
        <v>54</v>
      </c>
      <c r="L2121" s="17" t="s">
        <v>50</v>
      </c>
      <c r="M2121" s="17" t="s">
        <v>47</v>
      </c>
    </row>
    <row r="2122" spans="1:13" ht="13.5" x14ac:dyDescent="0.25">
      <c r="A2122" s="3">
        <v>45092</v>
      </c>
      <c r="B2122" s="2">
        <v>29.418500000000002</v>
      </c>
      <c r="C2122" s="2">
        <v>61.011405384166494</v>
      </c>
      <c r="D2122" s="2">
        <v>-6.0427902751001739E-2</v>
      </c>
      <c r="E2122" s="2">
        <v>-5.9281932864491835E-2</v>
      </c>
      <c r="F2122" s="2">
        <v>29.300519999999999</v>
      </c>
      <c r="G2122" s="2">
        <v>29.668430000000001</v>
      </c>
      <c r="H2122" s="2">
        <v>29.180885</v>
      </c>
      <c r="I2122" s="2">
        <v>27.432019999999998</v>
      </c>
      <c r="J2122" s="2">
        <v>24.101889999999994</v>
      </c>
      <c r="K2122" s="17" t="s">
        <v>54</v>
      </c>
      <c r="L2122" s="17" t="s">
        <v>50</v>
      </c>
      <c r="M2122" s="17" t="s">
        <v>47</v>
      </c>
    </row>
    <row r="2123" spans="1:13" ht="13.5" x14ac:dyDescent="0.25">
      <c r="A2123" s="3">
        <v>45093</v>
      </c>
      <c r="B2123" s="2">
        <v>29.590900000000001</v>
      </c>
      <c r="C2123" s="2">
        <v>62.835757706358145</v>
      </c>
      <c r="D2123" s="2">
        <v>0.20481580080347683</v>
      </c>
      <c r="E2123" s="2">
        <v>-7.0706668699564587E-2</v>
      </c>
      <c r="F2123" s="2">
        <v>29.385380000000005</v>
      </c>
      <c r="G2123" s="2">
        <v>29.548449999999995</v>
      </c>
      <c r="H2123" s="2">
        <v>29.236570000000007</v>
      </c>
      <c r="I2123" s="2">
        <v>27.504431999999998</v>
      </c>
      <c r="J2123" s="2">
        <v>24.142776999999995</v>
      </c>
      <c r="K2123" s="17" t="s">
        <v>48</v>
      </c>
      <c r="L2123" s="17" t="s">
        <v>50</v>
      </c>
      <c r="M2123" s="17" t="s">
        <v>51</v>
      </c>
    </row>
    <row r="2124" spans="1:13" ht="13.5" x14ac:dyDescent="0.25">
      <c r="A2124" s="3">
        <v>45096</v>
      </c>
      <c r="B2124" s="2">
        <v>29.213000000000001</v>
      </c>
      <c r="C2124" s="2">
        <v>56.585465263390752</v>
      </c>
      <c r="D2124" s="2">
        <v>0.40606695543101878</v>
      </c>
      <c r="E2124" s="2">
        <v>-7.4924011454774619E-2</v>
      </c>
      <c r="F2124" s="2">
        <v>29.401280000000003</v>
      </c>
      <c r="G2124" s="2">
        <v>29.42051</v>
      </c>
      <c r="H2124" s="2">
        <v>29.301860000000005</v>
      </c>
      <c r="I2124" s="2">
        <v>27.583713999999997</v>
      </c>
      <c r="J2124" s="2">
        <v>24.179760499999997</v>
      </c>
      <c r="K2124" s="17" t="s">
        <v>48</v>
      </c>
      <c r="L2124" s="17" t="s">
        <v>49</v>
      </c>
      <c r="M2124" s="17" t="s">
        <v>51</v>
      </c>
    </row>
    <row r="2125" spans="1:13" ht="13.5" x14ac:dyDescent="0.25">
      <c r="A2125" s="3">
        <v>45097</v>
      </c>
      <c r="B2125" s="2">
        <v>29.8096</v>
      </c>
      <c r="C2125" s="2">
        <v>62.86550070162675</v>
      </c>
      <c r="D2125" s="2">
        <v>0.4265022822140736</v>
      </c>
      <c r="E2125" s="2">
        <v>-6.9433648245797341E-2</v>
      </c>
      <c r="F2125" s="2">
        <v>29.4848</v>
      </c>
      <c r="G2125" s="2">
        <v>29.419180000000001</v>
      </c>
      <c r="H2125" s="2">
        <v>29.390355</v>
      </c>
      <c r="I2125" s="2">
        <v>27.663505999999998</v>
      </c>
      <c r="J2125" s="2">
        <v>24.220177999999997</v>
      </c>
      <c r="K2125" s="17" t="s">
        <v>48</v>
      </c>
      <c r="L2125" s="17" t="s">
        <v>49</v>
      </c>
      <c r="M2125" s="17" t="s">
        <v>51</v>
      </c>
    </row>
    <row r="2126" spans="1:13" ht="13.5" x14ac:dyDescent="0.25">
      <c r="A2126" s="3">
        <v>45098</v>
      </c>
      <c r="B2126" s="2">
        <v>30.750900000000001</v>
      </c>
      <c r="C2126" s="2">
        <v>70.191901980827382</v>
      </c>
      <c r="D2126" s="2">
        <v>0.33850885126388164</v>
      </c>
      <c r="E2126" s="2">
        <v>-3.1533884616101737E-2</v>
      </c>
      <c r="F2126" s="2">
        <v>29.756579999999996</v>
      </c>
      <c r="G2126" s="2">
        <v>29.531200000000002</v>
      </c>
      <c r="H2126" s="2">
        <v>29.522600000000001</v>
      </c>
      <c r="I2126" s="2">
        <v>27.759117999999994</v>
      </c>
      <c r="J2126" s="2">
        <v>24.264971499999991</v>
      </c>
      <c r="K2126" s="17" t="s">
        <v>48</v>
      </c>
      <c r="L2126" s="17" t="s">
        <v>49</v>
      </c>
      <c r="M2126" s="17" t="s">
        <v>51</v>
      </c>
    </row>
    <row r="2127" spans="1:13" ht="13.5" x14ac:dyDescent="0.25">
      <c r="A2127" s="3">
        <v>45099</v>
      </c>
      <c r="B2127" s="2">
        <v>30.4924</v>
      </c>
      <c r="C2127" s="2">
        <v>66.32210144680063</v>
      </c>
      <c r="D2127" s="2">
        <v>0.24352358369591087</v>
      </c>
      <c r="E2127" s="2">
        <v>3.3814481718622606E-2</v>
      </c>
      <c r="F2127" s="2">
        <v>29.971359999999997</v>
      </c>
      <c r="G2127" s="2">
        <v>29.635939999999994</v>
      </c>
      <c r="H2127" s="2">
        <v>29.638605000000002</v>
      </c>
      <c r="I2127" s="2">
        <v>27.851963999999999</v>
      </c>
      <c r="J2127" s="2">
        <v>24.308742999999989</v>
      </c>
      <c r="K2127" s="17" t="s">
        <v>48</v>
      </c>
      <c r="L2127" s="17" t="s">
        <v>49</v>
      </c>
      <c r="M2127" s="17" t="s">
        <v>51</v>
      </c>
    </row>
    <row r="2128" spans="1:13" ht="13.5" x14ac:dyDescent="0.25">
      <c r="A2128" s="3">
        <v>45100</v>
      </c>
      <c r="B2128" s="2">
        <v>30.4924</v>
      </c>
      <c r="C2128" s="2">
        <v>66.322101446800644</v>
      </c>
      <c r="D2128" s="2">
        <v>0.11156277766749056</v>
      </c>
      <c r="E2128" s="2">
        <v>0.10405729554386541</v>
      </c>
      <c r="F2128" s="2">
        <v>30.15166</v>
      </c>
      <c r="G2128" s="2">
        <v>29.768519999999995</v>
      </c>
      <c r="H2128" s="2">
        <v>29.749635000000001</v>
      </c>
      <c r="I2128" s="2">
        <v>27.950822000000002</v>
      </c>
      <c r="J2128" s="2">
        <v>24.352394499999992</v>
      </c>
      <c r="K2128" s="17" t="s">
        <v>48</v>
      </c>
      <c r="L2128" s="17" t="s">
        <v>49</v>
      </c>
      <c r="M2128" s="17" t="s">
        <v>51</v>
      </c>
    </row>
    <row r="2129" spans="1:13" ht="13.5" x14ac:dyDescent="0.25">
      <c r="A2129" s="3">
        <v>45103</v>
      </c>
      <c r="B2129" s="2">
        <v>30.790700000000001</v>
      </c>
      <c r="C2129" s="2">
        <v>68.636251942084243</v>
      </c>
      <c r="D2129" s="2">
        <v>-3.5394124806828131E-2</v>
      </c>
      <c r="E2129" s="2">
        <v>0.17452285819273888</v>
      </c>
      <c r="F2129" s="2">
        <v>30.467200000000002</v>
      </c>
      <c r="G2129" s="2">
        <v>29.934239999999999</v>
      </c>
      <c r="H2129" s="2">
        <v>29.854039999999998</v>
      </c>
      <c r="I2129" s="2">
        <v>28.056848000000006</v>
      </c>
      <c r="J2129" s="2">
        <v>24.397236499999991</v>
      </c>
      <c r="K2129" s="17" t="s">
        <v>48</v>
      </c>
      <c r="L2129" s="17" t="s">
        <v>49</v>
      </c>
      <c r="M2129" s="17" t="s">
        <v>51</v>
      </c>
    </row>
    <row r="2130" spans="1:13" ht="13.5" x14ac:dyDescent="0.25">
      <c r="A2130" s="3">
        <v>45104</v>
      </c>
      <c r="B2130" s="2">
        <v>30.8172</v>
      </c>
      <c r="C2130" s="2">
        <v>68.841087903402808</v>
      </c>
      <c r="D2130" s="2">
        <v>-0.13120714953961965</v>
      </c>
      <c r="E2130" s="2">
        <v>0.23528819321171368</v>
      </c>
      <c r="F2130" s="2">
        <v>30.66872</v>
      </c>
      <c r="G2130" s="2">
        <v>30.07676</v>
      </c>
      <c r="H2130" s="2">
        <v>29.939879999999995</v>
      </c>
      <c r="I2130" s="2">
        <v>28.168214000000003</v>
      </c>
      <c r="J2130" s="2">
        <v>24.441910499999992</v>
      </c>
      <c r="K2130" s="17" t="s">
        <v>54</v>
      </c>
      <c r="L2130" s="17" t="s">
        <v>50</v>
      </c>
      <c r="M2130" s="17" t="s">
        <v>55</v>
      </c>
    </row>
    <row r="2131" spans="1:13" ht="13.5" x14ac:dyDescent="0.25">
      <c r="A2131" s="3">
        <v>45107</v>
      </c>
      <c r="B2131" s="2">
        <v>30.790700000000001</v>
      </c>
      <c r="C2131" s="2">
        <v>68.36028531404591</v>
      </c>
      <c r="D2131" s="2">
        <v>-0.21905772846657356</v>
      </c>
      <c r="E2131" s="2">
        <v>0.28650069974779324</v>
      </c>
      <c r="F2131" s="2">
        <v>30.676679999999998</v>
      </c>
      <c r="G2131" s="2">
        <v>30.216630000000002</v>
      </c>
      <c r="H2131" s="2">
        <v>29.996224999999992</v>
      </c>
      <c r="I2131" s="2">
        <v>28.275444000000007</v>
      </c>
      <c r="J2131" s="2">
        <v>24.48618149999999</v>
      </c>
      <c r="K2131" s="17" t="s">
        <v>54</v>
      </c>
      <c r="L2131" s="17" t="s">
        <v>52</v>
      </c>
      <c r="M2131" s="17" t="s">
        <v>55</v>
      </c>
    </row>
    <row r="2132" spans="1:13" ht="13.5" x14ac:dyDescent="0.25">
      <c r="A2132" s="3">
        <v>45110</v>
      </c>
      <c r="B2132" s="2">
        <v>30.7774</v>
      </c>
      <c r="C2132" s="2">
        <v>68.103200133378849</v>
      </c>
      <c r="D2132" s="2">
        <v>-0.29626763812766654</v>
      </c>
      <c r="E2132" s="2">
        <v>0.33264673065339068</v>
      </c>
      <c r="F2132" s="2">
        <v>30.733680000000003</v>
      </c>
      <c r="G2132" s="2">
        <v>30.352520000000005</v>
      </c>
      <c r="H2132" s="2">
        <v>30.010474999999996</v>
      </c>
      <c r="I2132" s="2">
        <v>28.380604000000002</v>
      </c>
      <c r="J2132" s="2">
        <v>24.529454499999989</v>
      </c>
      <c r="K2132" s="17" t="s">
        <v>54</v>
      </c>
      <c r="L2132" s="17" t="s">
        <v>50</v>
      </c>
      <c r="M2132" s="17" t="s">
        <v>55</v>
      </c>
    </row>
    <row r="2133" spans="1:13" ht="13.5" x14ac:dyDescent="0.25">
      <c r="A2133" s="3">
        <v>45111</v>
      </c>
      <c r="B2133" s="2">
        <v>30.770800000000001</v>
      </c>
      <c r="C2133" s="2">
        <v>67.966601702598126</v>
      </c>
      <c r="D2133" s="2">
        <v>-0.3418575372851933</v>
      </c>
      <c r="E2133" s="2">
        <v>0.38040396101228852</v>
      </c>
      <c r="F2133" s="2">
        <v>30.789359999999999</v>
      </c>
      <c r="G2133" s="2">
        <v>30.470510000000001</v>
      </c>
      <c r="H2133" s="2">
        <v>30.009479999999996</v>
      </c>
      <c r="I2133" s="2">
        <v>28.479620000000004</v>
      </c>
      <c r="J2133" s="2">
        <v>24.57269449999999</v>
      </c>
      <c r="K2133" s="17" t="s">
        <v>54</v>
      </c>
      <c r="L2133" s="17" t="s">
        <v>50</v>
      </c>
      <c r="M2133" s="17" t="s">
        <v>55</v>
      </c>
    </row>
    <row r="2134" spans="1:13" ht="13.5" x14ac:dyDescent="0.25">
      <c r="A2134" s="3">
        <v>45112</v>
      </c>
      <c r="B2134" s="2">
        <v>30.750900000000001</v>
      </c>
      <c r="C2134" s="2">
        <v>67.52680877520973</v>
      </c>
      <c r="D2134" s="2">
        <v>-0.4437908481660422</v>
      </c>
      <c r="E2134" s="2">
        <v>0.42566958929800258</v>
      </c>
      <c r="F2134" s="2">
        <v>30.781400000000001</v>
      </c>
      <c r="G2134" s="2">
        <v>30.624300000000005</v>
      </c>
      <c r="H2134" s="2">
        <v>30.022405000000003</v>
      </c>
      <c r="I2134" s="2">
        <v>28.577636000000005</v>
      </c>
      <c r="J2134" s="2">
        <v>24.61583499999999</v>
      </c>
      <c r="K2134" s="17" t="s">
        <v>54</v>
      </c>
      <c r="L2134" s="17" t="s">
        <v>50</v>
      </c>
      <c r="M2134" s="17" t="s">
        <v>47</v>
      </c>
    </row>
    <row r="2135" spans="1:13" ht="13.5" x14ac:dyDescent="0.25">
      <c r="A2135" s="3">
        <v>45113</v>
      </c>
      <c r="B2135" s="2">
        <v>30.810600000000001</v>
      </c>
      <c r="C2135" s="2">
        <v>68.191772706512026</v>
      </c>
      <c r="D2135" s="2">
        <v>-0.44875921597108359</v>
      </c>
      <c r="E2135" s="2">
        <v>0.47252275123615073</v>
      </c>
      <c r="F2135" s="2">
        <v>30.780079999999998</v>
      </c>
      <c r="G2135" s="2">
        <v>30.724400000000003</v>
      </c>
      <c r="H2135" s="2">
        <v>30.07179</v>
      </c>
      <c r="I2135" s="2">
        <v>28.676846000000005</v>
      </c>
      <c r="J2135" s="2">
        <v>24.659273999999986</v>
      </c>
      <c r="K2135" s="17" t="s">
        <v>54</v>
      </c>
      <c r="L2135" s="17" t="s">
        <v>50</v>
      </c>
      <c r="M2135" s="17" t="s">
        <v>47</v>
      </c>
    </row>
    <row r="2136" spans="1:13" ht="13.5" x14ac:dyDescent="0.25">
      <c r="A2136" s="3">
        <v>45114</v>
      </c>
      <c r="B2136" s="2">
        <v>30.803899999999999</v>
      </c>
      <c r="C2136" s="2">
        <v>68.023421301402522</v>
      </c>
      <c r="D2136" s="2">
        <v>-0.31363347318619006</v>
      </c>
      <c r="E2136" s="2">
        <v>0.48634497591755982</v>
      </c>
      <c r="F2136" s="2">
        <v>30.782720000000001</v>
      </c>
      <c r="G2136" s="2">
        <v>30.729700000000001</v>
      </c>
      <c r="H2136" s="2">
        <v>30.130450000000003</v>
      </c>
      <c r="I2136" s="2">
        <v>28.776042000000007</v>
      </c>
      <c r="J2136" s="2">
        <v>24.698170499999989</v>
      </c>
      <c r="K2136" s="17" t="s">
        <v>54</v>
      </c>
      <c r="L2136" s="17" t="s">
        <v>50</v>
      </c>
      <c r="M2136" s="17" t="s">
        <v>55</v>
      </c>
    </row>
    <row r="2137" spans="1:13" ht="13.5" x14ac:dyDescent="0.25">
      <c r="A2137" s="3">
        <v>45117</v>
      </c>
      <c r="B2137" s="2">
        <v>31.088999999999999</v>
      </c>
      <c r="C2137" s="2">
        <v>71.273370256355577</v>
      </c>
      <c r="D2137" s="2">
        <v>-0.26568329324718576</v>
      </c>
      <c r="E2137" s="2">
        <v>0.46270278147829974</v>
      </c>
      <c r="F2137" s="2">
        <v>30.845040000000001</v>
      </c>
      <c r="G2137" s="2">
        <v>30.789360000000006</v>
      </c>
      <c r="H2137" s="2">
        <v>30.212649999999996</v>
      </c>
      <c r="I2137" s="2">
        <v>28.878416000000005</v>
      </c>
      <c r="J2137" s="2">
        <v>24.736388499999986</v>
      </c>
      <c r="K2137" s="17" t="s">
        <v>48</v>
      </c>
      <c r="L2137" s="17" t="s">
        <v>50</v>
      </c>
      <c r="M2137" s="17" t="s">
        <v>51</v>
      </c>
    </row>
    <row r="2138" spans="1:13" ht="13.5" x14ac:dyDescent="0.25">
      <c r="A2138" s="3">
        <v>45118</v>
      </c>
      <c r="B2138" s="2">
        <v>31.354099999999999</v>
      </c>
      <c r="C2138" s="2">
        <v>73.926957945904491</v>
      </c>
      <c r="D2138" s="2">
        <v>-0.2515236560499936</v>
      </c>
      <c r="E2138" s="2">
        <v>0.4315583703608416</v>
      </c>
      <c r="F2138" s="2">
        <v>30.961699999999997</v>
      </c>
      <c r="G2138" s="2">
        <v>30.875530000000005</v>
      </c>
      <c r="H2138" s="2">
        <v>30.322024999999996</v>
      </c>
      <c r="I2138" s="2">
        <v>28.971218000000007</v>
      </c>
      <c r="J2138" s="2">
        <v>24.775601499999983</v>
      </c>
      <c r="K2138" s="17" t="s">
        <v>48</v>
      </c>
      <c r="L2138" s="17" t="s">
        <v>50</v>
      </c>
      <c r="M2138" s="17" t="s">
        <v>51</v>
      </c>
    </row>
    <row r="2139" spans="1:13" ht="13.5" x14ac:dyDescent="0.25">
      <c r="A2139" s="3">
        <v>45119</v>
      </c>
      <c r="B2139" s="2">
        <v>31.3873</v>
      </c>
      <c r="C2139" s="2">
        <v>74.247788949047191</v>
      </c>
      <c r="D2139" s="2">
        <v>-0.20395045133937018</v>
      </c>
      <c r="E2139" s="2">
        <v>0.40165385325782682</v>
      </c>
      <c r="F2139" s="2">
        <v>31.088979999999999</v>
      </c>
      <c r="G2139" s="2">
        <v>30.935189999999999</v>
      </c>
      <c r="H2139" s="2">
        <v>30.434715000000001</v>
      </c>
      <c r="I2139" s="2">
        <v>29.073964000000011</v>
      </c>
      <c r="J2139" s="2">
        <v>24.813807999999984</v>
      </c>
      <c r="K2139" s="17" t="s">
        <v>48</v>
      </c>
      <c r="L2139" s="17" t="s">
        <v>50</v>
      </c>
      <c r="M2139" s="17" t="s">
        <v>51</v>
      </c>
    </row>
    <row r="2140" spans="1:13" ht="13.5" x14ac:dyDescent="0.25">
      <c r="A2140" s="3">
        <v>45120</v>
      </c>
      <c r="B2140" s="2">
        <v>31.2879</v>
      </c>
      <c r="C2140" s="2">
        <v>71.414417544210167</v>
      </c>
      <c r="D2140" s="2">
        <v>-0.15971275019755282</v>
      </c>
      <c r="E2140" s="2">
        <v>0.37921764588491569</v>
      </c>
      <c r="F2140" s="2">
        <v>31.184440000000002</v>
      </c>
      <c r="G2140" s="2">
        <v>30.982259999999997</v>
      </c>
      <c r="H2140" s="2">
        <v>30.529510000000005</v>
      </c>
      <c r="I2140" s="2">
        <v>29.179760000000005</v>
      </c>
      <c r="J2140" s="2">
        <v>24.851547499999985</v>
      </c>
      <c r="K2140" s="17" t="s">
        <v>48</v>
      </c>
      <c r="L2140" s="17" t="s">
        <v>50</v>
      </c>
      <c r="M2140" s="17" t="s">
        <v>51</v>
      </c>
    </row>
    <row r="2141" spans="1:13" ht="13.5" x14ac:dyDescent="0.25">
      <c r="A2141" s="3">
        <v>45121</v>
      </c>
      <c r="B2141" s="2">
        <v>31.1553</v>
      </c>
      <c r="C2141" s="2">
        <v>67.702757740506939</v>
      </c>
      <c r="D2141" s="2">
        <v>-0.12285229773376116</v>
      </c>
      <c r="E2141" s="2">
        <v>0.36892559873871833</v>
      </c>
      <c r="F2141" s="2">
        <v>31.254720000000002</v>
      </c>
      <c r="G2141" s="2">
        <v>31.018720000000002</v>
      </c>
      <c r="H2141" s="2">
        <v>30.617675000000002</v>
      </c>
      <c r="I2141" s="2">
        <v>29.283434000000007</v>
      </c>
      <c r="J2141" s="2">
        <v>24.890727999999985</v>
      </c>
      <c r="K2141" s="17" t="s">
        <v>48</v>
      </c>
      <c r="L2141" s="17" t="s">
        <v>50</v>
      </c>
      <c r="M2141" s="17" t="s">
        <v>51</v>
      </c>
    </row>
    <row r="2142" spans="1:13" ht="13.5" x14ac:dyDescent="0.25">
      <c r="A2142" s="3">
        <v>45124</v>
      </c>
      <c r="B2142" s="2">
        <v>31.1553</v>
      </c>
      <c r="C2142" s="2">
        <v>67.702757740506939</v>
      </c>
      <c r="D2142" s="2">
        <v>-9.8774139276560646E-2</v>
      </c>
      <c r="E2142" s="2">
        <v>0.37702941608931884</v>
      </c>
      <c r="F2142" s="2">
        <v>31.267980000000001</v>
      </c>
      <c r="G2142" s="2">
        <v>31.056510000000003</v>
      </c>
      <c r="H2142" s="2">
        <v>30.704515000000008</v>
      </c>
      <c r="I2142" s="2">
        <v>29.377564000000003</v>
      </c>
      <c r="J2142" s="2">
        <v>24.930299499999986</v>
      </c>
      <c r="K2142" s="17" t="s">
        <v>48</v>
      </c>
      <c r="L2142" s="17" t="s">
        <v>50</v>
      </c>
      <c r="M2142" s="17" t="s">
        <v>51</v>
      </c>
    </row>
    <row r="2143" spans="1:13" ht="13.5" x14ac:dyDescent="0.25">
      <c r="A2143" s="3">
        <v>45125</v>
      </c>
      <c r="B2143" s="2">
        <v>31.0227</v>
      </c>
      <c r="C2143" s="2">
        <v>63.853839814221935</v>
      </c>
      <c r="D2143" s="2">
        <v>-7.4283569097538305E-2</v>
      </c>
      <c r="E2143" s="2">
        <v>0.3949304881897</v>
      </c>
      <c r="F2143" s="2">
        <v>31.201699999999999</v>
      </c>
      <c r="G2143" s="2">
        <v>31.081700000000001</v>
      </c>
      <c r="H2143" s="2">
        <v>30.776105000000001</v>
      </c>
      <c r="I2143" s="2">
        <v>29.462411999999993</v>
      </c>
      <c r="J2143" s="2">
        <v>24.969688999999988</v>
      </c>
      <c r="K2143" s="17" t="s">
        <v>54</v>
      </c>
      <c r="L2143" s="17" t="s">
        <v>50</v>
      </c>
      <c r="M2143" s="17" t="s">
        <v>47</v>
      </c>
    </row>
    <row r="2144" spans="1:13" ht="13.5" x14ac:dyDescent="0.25">
      <c r="A2144" s="3">
        <v>45127</v>
      </c>
      <c r="B2144" s="2">
        <v>31.088999999999999</v>
      </c>
      <c r="C2144" s="2">
        <v>64.927468466771785</v>
      </c>
      <c r="D2144" s="2">
        <v>-6.509256888209336E-2</v>
      </c>
      <c r="E2144" s="2">
        <v>0.40734903016972007</v>
      </c>
      <c r="F2144" s="2">
        <v>31.142039999999998</v>
      </c>
      <c r="G2144" s="2">
        <v>31.11551</v>
      </c>
      <c r="H2144" s="2">
        <v>30.869905000000006</v>
      </c>
      <c r="I2144" s="2">
        <v>29.540631999999995</v>
      </c>
      <c r="J2144" s="2">
        <v>25.012415499999989</v>
      </c>
      <c r="K2144" s="17" t="s">
        <v>54</v>
      </c>
      <c r="L2144" s="17" t="s">
        <v>50</v>
      </c>
      <c r="M2144" s="17" t="s">
        <v>47</v>
      </c>
    </row>
    <row r="2145" spans="1:13" ht="13.5" x14ac:dyDescent="0.25">
      <c r="A2145" s="3">
        <v>45128</v>
      </c>
      <c r="B2145" s="2">
        <v>31.1553</v>
      </c>
      <c r="C2145" s="2">
        <v>66.014568226105297</v>
      </c>
      <c r="D2145" s="2">
        <v>-5.6729334310084312E-2</v>
      </c>
      <c r="E2145" s="2">
        <v>0.40976513048863489</v>
      </c>
      <c r="F2145" s="2">
        <v>31.115520000000004</v>
      </c>
      <c r="G2145" s="2">
        <v>31.149980000000006</v>
      </c>
      <c r="H2145" s="2">
        <v>30.937190000000005</v>
      </c>
      <c r="I2145" s="2">
        <v>29.612223999999998</v>
      </c>
      <c r="J2145" s="2">
        <v>25.056074999999986</v>
      </c>
      <c r="K2145" s="17" t="s">
        <v>48</v>
      </c>
      <c r="L2145" s="17" t="s">
        <v>49</v>
      </c>
      <c r="M2145" s="17" t="s">
        <v>53</v>
      </c>
    </row>
    <row r="2146" spans="1:13" ht="13.5" x14ac:dyDescent="0.25">
      <c r="A2146" s="3">
        <v>45131</v>
      </c>
      <c r="B2146" s="2">
        <v>31.221599999999999</v>
      </c>
      <c r="C2146" s="2">
        <v>67.112359281601499</v>
      </c>
      <c r="D2146" s="2">
        <v>-5.940053988118521E-2</v>
      </c>
      <c r="E2146" s="2">
        <v>0.41000491879700268</v>
      </c>
      <c r="F2146" s="2">
        <v>31.128779999999999</v>
      </c>
      <c r="G2146" s="2">
        <v>31.191750000000006</v>
      </c>
      <c r="H2146" s="2">
        <v>30.960725000000004</v>
      </c>
      <c r="I2146" s="2">
        <v>29.701049999999999</v>
      </c>
      <c r="J2146" s="2">
        <v>25.100967499999992</v>
      </c>
      <c r="K2146" s="17" t="s">
        <v>48</v>
      </c>
      <c r="L2146" s="17" t="s">
        <v>49</v>
      </c>
      <c r="M2146" s="17" t="s">
        <v>51</v>
      </c>
    </row>
    <row r="2147" spans="1:13" ht="13.5" x14ac:dyDescent="0.25">
      <c r="A2147" s="3">
        <v>45133</v>
      </c>
      <c r="B2147" s="2">
        <v>31.088999999999999</v>
      </c>
      <c r="C2147" s="2">
        <v>62.74686327416542</v>
      </c>
      <c r="D2147" s="2">
        <v>-1.1892788805766941E-2</v>
      </c>
      <c r="E2147" s="2">
        <v>0.40840389604488148</v>
      </c>
      <c r="F2147" s="2">
        <v>31.115519999999997</v>
      </c>
      <c r="G2147" s="2">
        <v>31.191750000000003</v>
      </c>
      <c r="H2147" s="2">
        <v>30.990554999999993</v>
      </c>
      <c r="I2147" s="2">
        <v>29.779401999999994</v>
      </c>
      <c r="J2147" s="2">
        <v>25.145196999999992</v>
      </c>
      <c r="K2147" s="17" t="s">
        <v>54</v>
      </c>
      <c r="L2147" s="17" t="s">
        <v>50</v>
      </c>
      <c r="M2147" s="17" t="s">
        <v>47</v>
      </c>
    </row>
    <row r="2148" spans="1:13" ht="13.5" x14ac:dyDescent="0.25">
      <c r="A2148" s="3">
        <v>45134</v>
      </c>
      <c r="B2148" s="2">
        <v>31.088999999999999</v>
      </c>
      <c r="C2148" s="2">
        <v>62.746863274165428</v>
      </c>
      <c r="D2148" s="2">
        <v>6.6248529430598779E-2</v>
      </c>
      <c r="E2148" s="2">
        <v>0.40480309343092302</v>
      </c>
      <c r="F2148" s="2">
        <v>31.128779999999995</v>
      </c>
      <c r="G2148" s="2">
        <v>31.165240000000001</v>
      </c>
      <c r="H2148" s="2">
        <v>31.020384999999997</v>
      </c>
      <c r="I2148" s="2">
        <v>29.860273999999993</v>
      </c>
      <c r="J2148" s="2">
        <v>25.188073999999993</v>
      </c>
      <c r="K2148" s="17" t="s">
        <v>54</v>
      </c>
      <c r="L2148" s="17" t="s">
        <v>50</v>
      </c>
      <c r="M2148" s="17" t="s">
        <v>55</v>
      </c>
    </row>
    <row r="2149" spans="1:13" ht="13.5" x14ac:dyDescent="0.25">
      <c r="A2149" s="3">
        <v>45135</v>
      </c>
      <c r="B2149" s="2">
        <v>31.088999999999999</v>
      </c>
      <c r="C2149" s="2">
        <v>62.746863274165428</v>
      </c>
      <c r="D2149" s="2">
        <v>0.13484416589007964</v>
      </c>
      <c r="E2149" s="2">
        <v>0.39900759202422498</v>
      </c>
      <c r="F2149" s="2">
        <v>31.128779999999999</v>
      </c>
      <c r="G2149" s="2">
        <v>31.135409999999997</v>
      </c>
      <c r="H2149" s="2">
        <v>31.035299999999996</v>
      </c>
      <c r="I2149" s="2">
        <v>29.941145999999993</v>
      </c>
      <c r="J2149" s="2">
        <v>25.231401999999992</v>
      </c>
      <c r="K2149" s="17" t="s">
        <v>54</v>
      </c>
      <c r="L2149" s="17" t="s">
        <v>50</v>
      </c>
      <c r="M2149" s="17" t="s">
        <v>50</v>
      </c>
    </row>
    <row r="2150" spans="1:13" ht="13.5" x14ac:dyDescent="0.25">
      <c r="A2150" s="3">
        <v>45138</v>
      </c>
      <c r="B2150" s="2">
        <v>31.1553</v>
      </c>
      <c r="C2150" s="2">
        <v>64.201066913006628</v>
      </c>
      <c r="D2150" s="2">
        <v>0.17024651165303339</v>
      </c>
      <c r="E2150" s="2">
        <v>0.38192524565416669</v>
      </c>
      <c r="F2150" s="2">
        <v>31.128779999999999</v>
      </c>
      <c r="G2150" s="2">
        <v>31.122149999999998</v>
      </c>
      <c r="H2150" s="2">
        <v>31.052204999999997</v>
      </c>
      <c r="I2150" s="2">
        <v>30.020691999999993</v>
      </c>
      <c r="J2150" s="2">
        <v>25.274459999999998</v>
      </c>
      <c r="K2150" s="17" t="s">
        <v>54</v>
      </c>
      <c r="L2150" s="17" t="s">
        <v>52</v>
      </c>
      <c r="M2150" s="17" t="s">
        <v>50</v>
      </c>
    </row>
    <row r="2151" spans="1:13" ht="13.5" x14ac:dyDescent="0.25">
      <c r="A2151" s="3">
        <v>45139</v>
      </c>
      <c r="B2151" s="2">
        <v>31.088999999999999</v>
      </c>
      <c r="C2151" s="2">
        <v>61.611032405480742</v>
      </c>
      <c r="D2151" s="2">
        <v>0.18206548327183825</v>
      </c>
      <c r="E2151" s="2">
        <v>0.35796161462526799</v>
      </c>
      <c r="F2151" s="2">
        <v>31.102260000000001</v>
      </c>
      <c r="G2151" s="2">
        <v>31.115519999999997</v>
      </c>
      <c r="H2151" s="2">
        <v>31.067119999999999</v>
      </c>
      <c r="I2151" s="2">
        <v>30.098513999999991</v>
      </c>
      <c r="J2151" s="2">
        <v>25.317216999999999</v>
      </c>
      <c r="K2151" s="17" t="s">
        <v>54</v>
      </c>
      <c r="L2151" s="17" t="s">
        <v>52</v>
      </c>
      <c r="M2151" s="17" t="s">
        <v>47</v>
      </c>
    </row>
    <row r="2152" spans="1:13" ht="13.5" x14ac:dyDescent="0.25">
      <c r="A2152" s="3">
        <v>45140</v>
      </c>
      <c r="B2152" s="2">
        <v>31.2149</v>
      </c>
      <c r="C2152" s="2">
        <v>64.536789332756399</v>
      </c>
      <c r="D2152" s="2">
        <v>0.18068017062820019</v>
      </c>
      <c r="E2152" s="2">
        <v>0.31079513144333826</v>
      </c>
      <c r="F2152" s="2">
        <v>31.12744</v>
      </c>
      <c r="G2152" s="2">
        <v>31.121480000000002</v>
      </c>
      <c r="H2152" s="2">
        <v>31.088995000000001</v>
      </c>
      <c r="I2152" s="2">
        <v>30.178455999999994</v>
      </c>
      <c r="J2152" s="2">
        <v>25.360873999999999</v>
      </c>
      <c r="K2152" s="17" t="s">
        <v>54</v>
      </c>
      <c r="L2152" s="17" t="s">
        <v>50</v>
      </c>
      <c r="M2152" s="17" t="s">
        <v>55</v>
      </c>
    </row>
    <row r="2153" spans="1:13" ht="13.5" x14ac:dyDescent="0.25">
      <c r="A2153" s="3">
        <v>45141</v>
      </c>
      <c r="B2153" s="2">
        <v>31.0227</v>
      </c>
      <c r="C2153" s="2">
        <v>57.350843257743257</v>
      </c>
      <c r="D2153" s="2">
        <v>0.17069361319368781</v>
      </c>
      <c r="E2153" s="2">
        <v>0.25872289245436064</v>
      </c>
      <c r="F2153" s="2">
        <v>31.114179999999998</v>
      </c>
      <c r="G2153" s="2">
        <v>31.121479999999998</v>
      </c>
      <c r="H2153" s="2">
        <v>31.101589999999998</v>
      </c>
      <c r="I2153" s="2">
        <v>30.229365999999992</v>
      </c>
      <c r="J2153" s="2">
        <v>25.403269000000002</v>
      </c>
      <c r="K2153" s="17" t="s">
        <v>54</v>
      </c>
      <c r="L2153" s="17" t="s">
        <v>50</v>
      </c>
      <c r="M2153" s="17" t="s">
        <v>47</v>
      </c>
    </row>
    <row r="2154" spans="1:13" ht="13.5" x14ac:dyDescent="0.25">
      <c r="A2154" s="3">
        <v>45142</v>
      </c>
      <c r="B2154" s="2">
        <v>30.8901</v>
      </c>
      <c r="C2154" s="2">
        <v>52.968847564483667</v>
      </c>
      <c r="D2154" s="2">
        <v>0.18094638314449796</v>
      </c>
      <c r="E2154" s="2">
        <v>0.22711323069012146</v>
      </c>
      <c r="F2154" s="2">
        <v>31.074399999999997</v>
      </c>
      <c r="G2154" s="2">
        <v>31.101590000000005</v>
      </c>
      <c r="H2154" s="2">
        <v>31.108549999999997</v>
      </c>
      <c r="I2154" s="2">
        <v>30.289023999999994</v>
      </c>
      <c r="J2154" s="2">
        <v>25.445001000000001</v>
      </c>
      <c r="K2154" s="17" t="s">
        <v>54</v>
      </c>
      <c r="L2154" s="17" t="s">
        <v>50</v>
      </c>
      <c r="M2154" s="17" t="s">
        <v>47</v>
      </c>
    </row>
    <row r="2155" spans="1:13" ht="13.5" x14ac:dyDescent="0.25">
      <c r="A2155" s="3">
        <v>45145</v>
      </c>
      <c r="B2155" s="2">
        <v>31.088999999999999</v>
      </c>
      <c r="C2155" s="2">
        <v>58.135973828642058</v>
      </c>
      <c r="D2155" s="2">
        <v>0.18465044640345951</v>
      </c>
      <c r="E2155" s="2">
        <v>0.20508548967047571</v>
      </c>
      <c r="F2155" s="2">
        <v>31.061140000000002</v>
      </c>
      <c r="G2155" s="2">
        <v>31.094960000000004</v>
      </c>
      <c r="H2155" s="2">
        <v>31.12247</v>
      </c>
      <c r="I2155" s="2">
        <v>30.350009999999983</v>
      </c>
      <c r="J2155" s="2">
        <v>25.487727500000002</v>
      </c>
      <c r="K2155" s="17" t="s">
        <v>54</v>
      </c>
      <c r="L2155" s="17" t="s">
        <v>50</v>
      </c>
      <c r="M2155" s="17" t="s">
        <v>47</v>
      </c>
    </row>
    <row r="2156" spans="1:13" ht="13.5" x14ac:dyDescent="0.25">
      <c r="A2156" s="3">
        <v>45146</v>
      </c>
      <c r="B2156" s="2">
        <v>30.903400000000001</v>
      </c>
      <c r="C2156" s="2">
        <v>52.355617493797602</v>
      </c>
      <c r="D2156" s="2">
        <v>0.2101519153795266</v>
      </c>
      <c r="E2156" s="2">
        <v>0.17262283300078887</v>
      </c>
      <c r="F2156" s="2">
        <v>31.02402</v>
      </c>
      <c r="G2156" s="2">
        <v>31.063139999999994</v>
      </c>
      <c r="H2156" s="2">
        <v>31.127445000000005</v>
      </c>
      <c r="I2156" s="2">
        <v>30.405957999999988</v>
      </c>
      <c r="J2156" s="2">
        <v>25.529526000000001</v>
      </c>
      <c r="K2156" s="17" t="s">
        <v>54</v>
      </c>
      <c r="L2156" s="17" t="s">
        <v>50</v>
      </c>
      <c r="M2156" s="17" t="s">
        <v>47</v>
      </c>
    </row>
    <row r="2157" spans="1:13" ht="13.5" x14ac:dyDescent="0.25">
      <c r="A2157" s="3">
        <v>45147</v>
      </c>
      <c r="B2157" s="2">
        <v>30.823799999999999</v>
      </c>
      <c r="C2157" s="2">
        <v>50.056860583843921</v>
      </c>
      <c r="D2157" s="2">
        <v>0.21685931226528155</v>
      </c>
      <c r="E2157" s="2">
        <v>0.14373400303569642</v>
      </c>
      <c r="F2157" s="2">
        <v>30.945800000000002</v>
      </c>
      <c r="G2157" s="2">
        <v>31.036619999999999</v>
      </c>
      <c r="H2157" s="2">
        <v>31.114184999999999</v>
      </c>
      <c r="I2157" s="2">
        <v>30.458987999999987</v>
      </c>
      <c r="J2157" s="2">
        <v>25.572129000000004</v>
      </c>
      <c r="K2157" s="17" t="s">
        <v>54</v>
      </c>
      <c r="L2157" s="17" t="s">
        <v>50</v>
      </c>
      <c r="M2157" s="17" t="s">
        <v>47</v>
      </c>
    </row>
    <row r="2158" spans="1:13" ht="13.5" x14ac:dyDescent="0.25">
      <c r="A2158" s="3">
        <v>45148</v>
      </c>
      <c r="B2158" s="2">
        <v>30.823799999999999</v>
      </c>
      <c r="C2158" s="2">
        <v>50.056860583843921</v>
      </c>
      <c r="D2158" s="2">
        <v>0.22266528632374971</v>
      </c>
      <c r="E2158" s="2">
        <v>0.11248485724137257</v>
      </c>
      <c r="F2158" s="2">
        <v>30.906020000000002</v>
      </c>
      <c r="G2158" s="2">
        <v>31.010100000000001</v>
      </c>
      <c r="H2158" s="2">
        <v>31.087670000000003</v>
      </c>
      <c r="I2158" s="2">
        <v>30.510027999999984</v>
      </c>
      <c r="J2158" s="2">
        <v>25.614732000000004</v>
      </c>
      <c r="K2158" s="17" t="s">
        <v>48</v>
      </c>
      <c r="L2158" s="17" t="s">
        <v>50</v>
      </c>
      <c r="M2158" s="17" t="s">
        <v>53</v>
      </c>
    </row>
    <row r="2159" spans="1:13" ht="13.5" x14ac:dyDescent="0.25">
      <c r="A2159" s="3">
        <v>45149</v>
      </c>
      <c r="B2159" s="2">
        <v>30.691299999999998</v>
      </c>
      <c r="C2159" s="2">
        <v>46.145471439112292</v>
      </c>
      <c r="D2159" s="2">
        <v>0.23751366729464607</v>
      </c>
      <c r="E2159" s="2">
        <v>6.8253736844176585E-2</v>
      </c>
      <c r="F2159" s="2">
        <v>30.86626</v>
      </c>
      <c r="G2159" s="2">
        <v>30.970330000000001</v>
      </c>
      <c r="H2159" s="2">
        <v>31.052869999999995</v>
      </c>
      <c r="I2159" s="2">
        <v>30.549801999999985</v>
      </c>
      <c r="J2159" s="2">
        <v>25.655500500000006</v>
      </c>
      <c r="K2159" s="17" t="s">
        <v>48</v>
      </c>
      <c r="L2159" s="17" t="s">
        <v>50</v>
      </c>
      <c r="M2159" s="17" t="s">
        <v>53</v>
      </c>
    </row>
    <row r="2160" spans="1:13" ht="13.5" x14ac:dyDescent="0.25">
      <c r="A2160" s="3">
        <v>45152</v>
      </c>
      <c r="B2160" s="2">
        <v>30.658100000000001</v>
      </c>
      <c r="C2160" s="2">
        <v>45.192584261666155</v>
      </c>
      <c r="D2160" s="2">
        <v>0.26363175874141831</v>
      </c>
      <c r="E2160" s="2">
        <v>2.934550879228183E-2</v>
      </c>
      <c r="F2160" s="2">
        <v>30.780079999999998</v>
      </c>
      <c r="G2160" s="2">
        <v>30.92061</v>
      </c>
      <c r="H2160" s="2">
        <v>31.021379999999994</v>
      </c>
      <c r="I2160" s="2">
        <v>30.580955999999986</v>
      </c>
      <c r="J2160" s="2">
        <v>25.696103000000008</v>
      </c>
      <c r="K2160" s="17" t="s">
        <v>54</v>
      </c>
      <c r="L2160" s="17" t="s">
        <v>50</v>
      </c>
      <c r="M2160" s="17" t="s">
        <v>47</v>
      </c>
    </row>
    <row r="2161" spans="1:13" ht="13.5" x14ac:dyDescent="0.25">
      <c r="A2161" s="3">
        <v>45153</v>
      </c>
      <c r="B2161" s="2">
        <v>30.7178</v>
      </c>
      <c r="C2161" s="2">
        <v>47.299970710227761</v>
      </c>
      <c r="D2161" s="2">
        <v>0.27213417501747728</v>
      </c>
      <c r="E2161" s="2">
        <v>-3.6344249431241489E-3</v>
      </c>
      <c r="F2161" s="2">
        <v>30.74296</v>
      </c>
      <c r="G2161" s="2">
        <v>30.883490000000002</v>
      </c>
      <c r="H2161" s="2">
        <v>30.999504999999992</v>
      </c>
      <c r="I2161" s="2">
        <v>30.602035999999984</v>
      </c>
      <c r="J2161" s="2">
        <v>25.733427000000006</v>
      </c>
      <c r="K2161" s="17" t="s">
        <v>54</v>
      </c>
      <c r="L2161" s="17" t="s">
        <v>50</v>
      </c>
      <c r="M2161" s="17" t="s">
        <v>47</v>
      </c>
    </row>
    <row r="2162" spans="1:13" ht="13.5" x14ac:dyDescent="0.25">
      <c r="A2162" s="3">
        <v>45154</v>
      </c>
      <c r="B2162" s="2">
        <v>30.658100000000001</v>
      </c>
      <c r="C2162" s="2">
        <v>45.419228405300906</v>
      </c>
      <c r="D2162" s="2">
        <v>0.30371602053271118</v>
      </c>
      <c r="E2162" s="2">
        <v>-4.6767284404133129E-2</v>
      </c>
      <c r="F2162" s="2">
        <v>30.709819999999997</v>
      </c>
      <c r="G2162" s="2">
        <v>30.827809999999999</v>
      </c>
      <c r="H2162" s="2">
        <v>30.974644999999999</v>
      </c>
      <c r="I2162" s="2">
        <v>30.605349999999991</v>
      </c>
      <c r="J2162" s="2">
        <v>25.769791000000005</v>
      </c>
      <c r="K2162" s="17" t="s">
        <v>54</v>
      </c>
      <c r="L2162" s="17" t="s">
        <v>50</v>
      </c>
      <c r="M2162" s="17" t="s">
        <v>47</v>
      </c>
    </row>
    <row r="2163" spans="1:13" ht="13.5" x14ac:dyDescent="0.25">
      <c r="A2163" s="3">
        <v>45155</v>
      </c>
      <c r="B2163" s="2">
        <v>30.903400000000001</v>
      </c>
      <c r="C2163" s="2">
        <v>53.585598803170321</v>
      </c>
      <c r="D2163" s="2">
        <v>0.28360417846592156</v>
      </c>
      <c r="E2163" s="2">
        <v>-0.10466249491365147</v>
      </c>
      <c r="F2163" s="2">
        <v>30.725740000000002</v>
      </c>
      <c r="G2163" s="2">
        <v>30.81588</v>
      </c>
      <c r="H2163" s="2">
        <v>30.968679999999999</v>
      </c>
      <c r="I2163" s="2">
        <v>30.607603999999988</v>
      </c>
      <c r="J2163" s="2">
        <v>25.806480000000011</v>
      </c>
      <c r="K2163" s="17" t="s">
        <v>54</v>
      </c>
      <c r="L2163" s="17" t="s">
        <v>50</v>
      </c>
      <c r="M2163" s="17" t="s">
        <v>55</v>
      </c>
    </row>
    <row r="2164" spans="1:13" ht="13.5" x14ac:dyDescent="0.25">
      <c r="A2164" s="3">
        <v>45156</v>
      </c>
      <c r="B2164" s="2">
        <v>31.0227</v>
      </c>
      <c r="C2164" s="2">
        <v>56.95850547847698</v>
      </c>
      <c r="D2164" s="2">
        <v>0.23673758791825605</v>
      </c>
      <c r="E2164" s="2">
        <v>-0.16583267796267537</v>
      </c>
      <c r="F2164" s="2">
        <v>30.792020000000001</v>
      </c>
      <c r="G2164" s="2">
        <v>30.829139999999995</v>
      </c>
      <c r="H2164" s="2">
        <v>30.965365000000002</v>
      </c>
      <c r="I2164" s="2">
        <v>30.618209999999991</v>
      </c>
      <c r="J2164" s="2">
        <v>25.84436650000001</v>
      </c>
      <c r="K2164" s="17" t="s">
        <v>48</v>
      </c>
      <c r="L2164" s="17" t="s">
        <v>49</v>
      </c>
      <c r="M2164" s="17" t="s">
        <v>51</v>
      </c>
    </row>
    <row r="2165" spans="1:13" ht="13.5" x14ac:dyDescent="0.25">
      <c r="A2165" s="3">
        <v>45159</v>
      </c>
      <c r="B2165" s="2">
        <v>30.823799999999999</v>
      </c>
      <c r="C2165" s="2">
        <v>50.384533645516939</v>
      </c>
      <c r="D2165" s="2">
        <v>0.24114310714252696</v>
      </c>
      <c r="E2165" s="2">
        <v>-0.22617703892685276</v>
      </c>
      <c r="F2165" s="2">
        <v>30.82516</v>
      </c>
      <c r="G2165" s="2">
        <v>30.802620000000001</v>
      </c>
      <c r="H2165" s="2">
        <v>30.948790000000002</v>
      </c>
      <c r="I2165" s="2">
        <v>30.638227999999984</v>
      </c>
      <c r="J2165" s="2">
        <v>25.881589000000012</v>
      </c>
      <c r="K2165" s="17" t="s">
        <v>48</v>
      </c>
      <c r="L2165" s="17" t="s">
        <v>49</v>
      </c>
      <c r="M2165" s="17" t="s">
        <v>51</v>
      </c>
    </row>
    <row r="2166" spans="1:13" ht="13.5" x14ac:dyDescent="0.25">
      <c r="A2166" s="3">
        <v>45160</v>
      </c>
      <c r="B2166" s="2">
        <v>30.883500000000002</v>
      </c>
      <c r="C2166" s="2">
        <v>52.168978537893885</v>
      </c>
      <c r="D2166" s="2">
        <v>0.21189280901747054</v>
      </c>
      <c r="E2166" s="2">
        <v>-0.27750248612593398</v>
      </c>
      <c r="F2166" s="2">
        <v>30.858300000000003</v>
      </c>
      <c r="G2166" s="2">
        <v>30.800630000000002</v>
      </c>
      <c r="H2166" s="2">
        <v>30.931885000000001</v>
      </c>
      <c r="I2166" s="2">
        <v>30.663283999999987</v>
      </c>
      <c r="J2166" s="2">
        <v>25.919260500000014</v>
      </c>
      <c r="K2166" s="17" t="s">
        <v>48</v>
      </c>
      <c r="L2166" s="17" t="s">
        <v>49</v>
      </c>
      <c r="M2166" s="17" t="s">
        <v>51</v>
      </c>
    </row>
    <row r="2167" spans="1:13" ht="13.5" x14ac:dyDescent="0.25">
      <c r="A2167" s="3">
        <v>45161</v>
      </c>
      <c r="B2167" s="2">
        <v>30.4924</v>
      </c>
      <c r="C2167" s="2">
        <v>41.61077489224499</v>
      </c>
      <c r="D2167" s="2">
        <v>0.20351217306174263</v>
      </c>
      <c r="E2167" s="2">
        <v>-0.32049565057377521</v>
      </c>
      <c r="F2167" s="2">
        <v>30.82516</v>
      </c>
      <c r="G2167" s="2">
        <v>30.767489999999999</v>
      </c>
      <c r="H2167" s="2">
        <v>30.902055000000001</v>
      </c>
      <c r="I2167" s="2">
        <v>30.684231999999987</v>
      </c>
      <c r="J2167" s="2">
        <v>25.955698000000016</v>
      </c>
      <c r="K2167" s="17" t="s">
        <v>48</v>
      </c>
      <c r="L2167" s="17" t="s">
        <v>49</v>
      </c>
      <c r="M2167" s="17" t="s">
        <v>53</v>
      </c>
    </row>
    <row r="2168" spans="1:13" ht="13.5" x14ac:dyDescent="0.25">
      <c r="A2168" s="3">
        <v>45162</v>
      </c>
      <c r="B2168" s="2">
        <v>30.883500000000002</v>
      </c>
      <c r="C2168" s="2">
        <v>52.059532396164194</v>
      </c>
      <c r="D2168" s="2">
        <v>0.16943318850313105</v>
      </c>
      <c r="E2168" s="2">
        <v>-0.35382712570089841</v>
      </c>
      <c r="F2168" s="2">
        <v>30.821180000000005</v>
      </c>
      <c r="G2168" s="2">
        <v>30.773460000000007</v>
      </c>
      <c r="H2168" s="2">
        <v>30.891780000000001</v>
      </c>
      <c r="I2168" s="2">
        <v>30.718569999999985</v>
      </c>
      <c r="J2168" s="2">
        <v>25.994091000000012</v>
      </c>
      <c r="K2168" s="17" t="s">
        <v>48</v>
      </c>
      <c r="L2168" s="17" t="s">
        <v>49</v>
      </c>
      <c r="M2168" s="17" t="s">
        <v>53</v>
      </c>
    </row>
    <row r="2169" spans="1:13" ht="13.5" x14ac:dyDescent="0.25">
      <c r="A2169" s="3">
        <v>45163</v>
      </c>
      <c r="B2169" s="2">
        <v>30.4924</v>
      </c>
      <c r="C2169" s="2">
        <v>43.647905026129379</v>
      </c>
      <c r="D2169" s="2">
        <v>0.1487076799343825</v>
      </c>
      <c r="E2169" s="2">
        <v>-0.38462796694352686</v>
      </c>
      <c r="F2169" s="2">
        <v>30.715120000000002</v>
      </c>
      <c r="G2169" s="2">
        <v>30.753570000000003</v>
      </c>
      <c r="H2169" s="2">
        <v>30.861949999999997</v>
      </c>
      <c r="I2169" s="2">
        <v>30.745747999999988</v>
      </c>
      <c r="J2169" s="2">
        <v>26.030558500000012</v>
      </c>
      <c r="K2169" s="17" t="s">
        <v>54</v>
      </c>
      <c r="L2169" s="17" t="s">
        <v>50</v>
      </c>
      <c r="M2169" s="17" t="s">
        <v>47</v>
      </c>
    </row>
    <row r="2170" spans="1:13" ht="13.5" x14ac:dyDescent="0.25">
      <c r="A2170" s="3">
        <v>45166</v>
      </c>
      <c r="B2170" s="2">
        <v>30.8901</v>
      </c>
      <c r="C2170" s="2">
        <v>52.11992619278778</v>
      </c>
      <c r="D2170" s="2">
        <v>9.847478655505526E-2</v>
      </c>
      <c r="E2170" s="2">
        <v>-0.39832551101519215</v>
      </c>
      <c r="F2170" s="2">
        <v>30.728379999999998</v>
      </c>
      <c r="G2170" s="2">
        <v>30.776769999999999</v>
      </c>
      <c r="H2170" s="2">
        <v>30.848689999999998</v>
      </c>
      <c r="I2170" s="2">
        <v>30.775709999999989</v>
      </c>
      <c r="J2170" s="2">
        <v>26.069886000000011</v>
      </c>
      <c r="K2170" s="17" t="s">
        <v>54</v>
      </c>
      <c r="L2170" s="17" t="s">
        <v>50</v>
      </c>
      <c r="M2170" s="17" t="s">
        <v>55</v>
      </c>
    </row>
    <row r="2171" spans="1:13" ht="13.5" x14ac:dyDescent="0.25">
      <c r="A2171" s="3">
        <v>45167</v>
      </c>
      <c r="B2171" s="2">
        <v>30.750900000000001</v>
      </c>
      <c r="C2171" s="2">
        <v>49.324743923359229</v>
      </c>
      <c r="D2171" s="2">
        <v>7.4848163120485367E-2</v>
      </c>
      <c r="E2171" s="2">
        <v>-0.41381877988075177</v>
      </c>
      <c r="F2171" s="2">
        <v>30.70186</v>
      </c>
      <c r="G2171" s="2">
        <v>30.780080000000005</v>
      </c>
      <c r="H2171" s="2">
        <v>30.831784999999996</v>
      </c>
      <c r="I2171" s="2">
        <v>30.802887999999989</v>
      </c>
      <c r="J2171" s="2">
        <v>26.109149000000013</v>
      </c>
      <c r="K2171" s="17" t="s">
        <v>54</v>
      </c>
      <c r="L2171" s="17" t="s">
        <v>50</v>
      </c>
      <c r="M2171" s="17" t="s">
        <v>47</v>
      </c>
    </row>
    <row r="2172" spans="1:13" ht="13.5" x14ac:dyDescent="0.25">
      <c r="A2172" s="3">
        <v>45168</v>
      </c>
      <c r="B2172" s="2">
        <v>30.7575</v>
      </c>
      <c r="C2172" s="2">
        <v>49.463133707825584</v>
      </c>
      <c r="D2172" s="2">
        <v>4.5433593043593845E-2</v>
      </c>
      <c r="E2172" s="2">
        <v>-0.4080643230586381</v>
      </c>
      <c r="F2172" s="2">
        <v>30.754880000000004</v>
      </c>
      <c r="G2172" s="2">
        <v>30.790019999999998</v>
      </c>
      <c r="H2172" s="2">
        <v>30.808915000000002</v>
      </c>
      <c r="I2172" s="2">
        <v>30.829667999999991</v>
      </c>
      <c r="J2172" s="2">
        <v>26.148715500000009</v>
      </c>
      <c r="K2172" s="17" t="s">
        <v>54</v>
      </c>
      <c r="L2172" s="17" t="s">
        <v>50</v>
      </c>
      <c r="M2172" s="17" t="s">
        <v>55</v>
      </c>
    </row>
    <row r="2173" spans="1:13" ht="13.5" x14ac:dyDescent="0.25">
      <c r="A2173" s="3">
        <v>45169</v>
      </c>
      <c r="B2173" s="2">
        <v>30.7575</v>
      </c>
      <c r="C2173" s="2">
        <v>49.463133707825584</v>
      </c>
      <c r="D2173" s="2">
        <v>5.847592596861162E-2</v>
      </c>
      <c r="E2173" s="2">
        <v>-0.38873724770601475</v>
      </c>
      <c r="F2173" s="2">
        <v>30.729679999999995</v>
      </c>
      <c r="G2173" s="2">
        <v>30.77543</v>
      </c>
      <c r="H2173" s="2">
        <v>30.795655000000004</v>
      </c>
      <c r="I2173" s="2">
        <v>30.852999999999994</v>
      </c>
      <c r="J2173" s="2">
        <v>26.189784500000009</v>
      </c>
      <c r="K2173" s="17" t="s">
        <v>54</v>
      </c>
      <c r="L2173" s="17" t="s">
        <v>50</v>
      </c>
      <c r="M2173" s="17" t="s">
        <v>47</v>
      </c>
    </row>
    <row r="2174" spans="1:13" ht="13.5" x14ac:dyDescent="0.25">
      <c r="A2174" s="3">
        <v>45170</v>
      </c>
      <c r="B2174" s="2">
        <v>30.724399999999999</v>
      </c>
      <c r="C2174" s="2">
        <v>48.689742932765654</v>
      </c>
      <c r="D2174" s="2">
        <v>9.0496261725039773E-2</v>
      </c>
      <c r="E2174" s="2">
        <v>-0.36857260059160102</v>
      </c>
      <c r="F2174" s="2">
        <v>30.77608</v>
      </c>
      <c r="G2174" s="2">
        <v>30.745600000000003</v>
      </c>
      <c r="H2174" s="2">
        <v>30.787370000000003</v>
      </c>
      <c r="I2174" s="2">
        <v>30.883227999999995</v>
      </c>
      <c r="J2174" s="2">
        <v>26.232161000000008</v>
      </c>
      <c r="K2174" s="17" t="s">
        <v>54</v>
      </c>
      <c r="L2174" s="17" t="s">
        <v>50</v>
      </c>
      <c r="M2174" s="17" t="s">
        <v>55</v>
      </c>
    </row>
    <row r="2175" spans="1:13" ht="13.5" x14ac:dyDescent="0.25">
      <c r="A2175" s="3">
        <v>45173</v>
      </c>
      <c r="B2175" s="2">
        <v>30.558700000000002</v>
      </c>
      <c r="C2175" s="2">
        <v>44.904558952919189</v>
      </c>
      <c r="D2175" s="2">
        <v>9.9625627212549972E-2</v>
      </c>
      <c r="E2175" s="2">
        <v>-0.33360004931433401</v>
      </c>
      <c r="F2175" s="2">
        <v>30.709800000000001</v>
      </c>
      <c r="G2175" s="2">
        <v>30.719089999999994</v>
      </c>
      <c r="H2175" s="2">
        <v>30.760855000000003</v>
      </c>
      <c r="I2175" s="2">
        <v>30.898209999999999</v>
      </c>
      <c r="J2175" s="2">
        <v>26.271334500000009</v>
      </c>
      <c r="K2175" s="17" t="s">
        <v>54</v>
      </c>
      <c r="L2175" s="17" t="s">
        <v>50</v>
      </c>
      <c r="M2175" s="17" t="s">
        <v>47</v>
      </c>
    </row>
    <row r="2176" spans="1:13" ht="13.5" x14ac:dyDescent="0.25">
      <c r="A2176" s="3">
        <v>45174</v>
      </c>
      <c r="B2176" s="2">
        <v>30.3598</v>
      </c>
      <c r="C2176" s="2">
        <v>40.803947246123542</v>
      </c>
      <c r="D2176" s="2">
        <v>0.13258196054649574</v>
      </c>
      <c r="E2176" s="2">
        <v>-0.30349597663599004</v>
      </c>
      <c r="F2176" s="2">
        <v>30.631580000000003</v>
      </c>
      <c r="G2176" s="2">
        <v>30.666719999999998</v>
      </c>
      <c r="H2176" s="2">
        <v>30.733674999999998</v>
      </c>
      <c r="I2176" s="2">
        <v>30.890387999999994</v>
      </c>
      <c r="J2176" s="2">
        <v>26.30996450000001</v>
      </c>
      <c r="K2176" s="17" t="s">
        <v>54</v>
      </c>
      <c r="L2176" s="17" t="s">
        <v>50</v>
      </c>
      <c r="M2176" s="17" t="s">
        <v>47</v>
      </c>
    </row>
    <row r="2177" spans="1:13" ht="13.5" x14ac:dyDescent="0.25">
      <c r="A2177" s="3">
        <v>45175</v>
      </c>
      <c r="B2177" s="2">
        <v>30.353200000000001</v>
      </c>
      <c r="C2177" s="2">
        <v>40.6712263468686</v>
      </c>
      <c r="D2177" s="2">
        <v>0.10317929338025422</v>
      </c>
      <c r="E2177" s="2">
        <v>-0.27174741235575395</v>
      </c>
      <c r="F2177" s="2">
        <v>30.550720000000002</v>
      </c>
      <c r="G2177" s="2">
        <v>30.652800000000003</v>
      </c>
      <c r="H2177" s="2">
        <v>30.710145000000001</v>
      </c>
      <c r="I2177" s="2">
        <v>30.887603999999993</v>
      </c>
      <c r="J2177" s="2">
        <v>26.349012000000005</v>
      </c>
      <c r="K2177" s="17" t="s">
        <v>54</v>
      </c>
      <c r="L2177" s="17" t="s">
        <v>50</v>
      </c>
      <c r="M2177" s="17" t="s">
        <v>47</v>
      </c>
    </row>
    <row r="2178" spans="1:13" ht="13.5" x14ac:dyDescent="0.25">
      <c r="A2178" s="3">
        <v>45176</v>
      </c>
      <c r="B2178" s="2">
        <v>30.326699999999999</v>
      </c>
      <c r="C2178" s="2">
        <v>40.107140171966066</v>
      </c>
      <c r="D2178" s="2">
        <v>0.14268570180123064</v>
      </c>
      <c r="E2178" s="2">
        <v>-0.23603596346143085</v>
      </c>
      <c r="F2178" s="2">
        <v>30.464559999999999</v>
      </c>
      <c r="G2178" s="2">
        <v>30.59712</v>
      </c>
      <c r="H2178" s="2">
        <v>30.685289999999998</v>
      </c>
      <c r="I2178" s="2">
        <v>30.884289999999996</v>
      </c>
      <c r="J2178" s="2">
        <v>26.387927000000005</v>
      </c>
      <c r="K2178" s="17" t="s">
        <v>54</v>
      </c>
      <c r="L2178" s="17" t="s">
        <v>50</v>
      </c>
      <c r="M2178" s="17" t="s">
        <v>47</v>
      </c>
    </row>
    <row r="2179" spans="1:13" ht="13.5" x14ac:dyDescent="0.25">
      <c r="A2179" s="3">
        <v>45177</v>
      </c>
      <c r="B2179" s="2">
        <v>30.426100000000002</v>
      </c>
      <c r="C2179" s="2">
        <v>43.284629879625832</v>
      </c>
      <c r="D2179" s="2">
        <v>0.11082507362049654</v>
      </c>
      <c r="E2179" s="2">
        <v>-0.20504675751237048</v>
      </c>
      <c r="F2179" s="2">
        <v>30.404900000000005</v>
      </c>
      <c r="G2179" s="2">
        <v>30.590490000000006</v>
      </c>
      <c r="H2179" s="2">
        <v>30.672029999999999</v>
      </c>
      <c r="I2179" s="2">
        <v>30.876997999999993</v>
      </c>
      <c r="J2179" s="2">
        <v>26.427639999999997</v>
      </c>
      <c r="K2179" s="17" t="s">
        <v>54</v>
      </c>
      <c r="L2179" s="17" t="s">
        <v>50</v>
      </c>
      <c r="M2179" s="17" t="s">
        <v>47</v>
      </c>
    </row>
    <row r="2180" spans="1:13" ht="13.5" x14ac:dyDescent="0.25">
      <c r="A2180" s="3">
        <v>45180</v>
      </c>
      <c r="B2180" s="2">
        <v>30.393000000000001</v>
      </c>
      <c r="C2180" s="2">
        <v>42.476494605368941</v>
      </c>
      <c r="D2180" s="2">
        <v>0.1489921019846463</v>
      </c>
      <c r="E2180" s="2">
        <v>-0.20025532202317042</v>
      </c>
      <c r="F2180" s="2">
        <v>30.371760000000002</v>
      </c>
      <c r="G2180" s="2">
        <v>30.540779999999994</v>
      </c>
      <c r="H2180" s="2">
        <v>30.658774999999999</v>
      </c>
      <c r="I2180" s="2">
        <v>30.868514000000001</v>
      </c>
      <c r="J2180" s="2">
        <v>26.467187499999994</v>
      </c>
      <c r="K2180" s="17" t="s">
        <v>54</v>
      </c>
      <c r="L2180" s="17" t="s">
        <v>50</v>
      </c>
      <c r="M2180" s="17" t="s">
        <v>47</v>
      </c>
    </row>
    <row r="2181" spans="1:13" ht="13.5" x14ac:dyDescent="0.25">
      <c r="A2181" s="3">
        <v>45181</v>
      </c>
      <c r="B2181" s="2">
        <v>30.114599999999999</v>
      </c>
      <c r="C2181" s="2">
        <v>36.332249116998632</v>
      </c>
      <c r="D2181" s="2">
        <v>0.18206892361485316</v>
      </c>
      <c r="E2181" s="2">
        <v>-0.19927239837599819</v>
      </c>
      <c r="F2181" s="2">
        <v>30.322720000000004</v>
      </c>
      <c r="G2181" s="2">
        <v>30.477149999999995</v>
      </c>
      <c r="H2181" s="2">
        <v>30.628615000000003</v>
      </c>
      <c r="I2181" s="2">
        <v>30.854992000000003</v>
      </c>
      <c r="J2181" s="2">
        <v>26.505402999999998</v>
      </c>
      <c r="K2181" s="17" t="s">
        <v>54</v>
      </c>
      <c r="L2181" s="17" t="s">
        <v>50</v>
      </c>
      <c r="M2181" s="17" t="s">
        <v>47</v>
      </c>
    </row>
    <row r="2182" spans="1:13" ht="13.5" x14ac:dyDescent="0.25">
      <c r="A2182" s="3">
        <v>45182</v>
      </c>
      <c r="B2182" s="2">
        <v>30.0947</v>
      </c>
      <c r="C2182" s="2">
        <v>35.93214632818021</v>
      </c>
      <c r="D2182" s="2">
        <v>0.21564969356883523</v>
      </c>
      <c r="E2182" s="2">
        <v>-0.21236588635746803</v>
      </c>
      <c r="F2182" s="2">
        <v>30.27102</v>
      </c>
      <c r="G2182" s="2">
        <v>30.410869999999999</v>
      </c>
      <c r="H2182" s="2">
        <v>30.600445000000001</v>
      </c>
      <c r="I2182" s="2">
        <v>30.841338000000004</v>
      </c>
      <c r="J2182" s="2">
        <v>26.54357899999999</v>
      </c>
      <c r="K2182" s="17" t="s">
        <v>54</v>
      </c>
      <c r="L2182" s="17" t="s">
        <v>50</v>
      </c>
      <c r="M2182" s="17" t="s">
        <v>47</v>
      </c>
    </row>
    <row r="2183" spans="1:13" ht="13.5" x14ac:dyDescent="0.25">
      <c r="A2183" s="3">
        <v>45183</v>
      </c>
      <c r="B2183" s="2">
        <v>30.088000000000001</v>
      </c>
      <c r="C2183" s="2">
        <v>35.789244352301495</v>
      </c>
      <c r="D2183" s="2">
        <v>0.24755143990236661</v>
      </c>
      <c r="E2183" s="2">
        <v>-0.23366631926872866</v>
      </c>
      <c r="F2183" s="2">
        <v>30.223279999999999</v>
      </c>
      <c r="G2183" s="2">
        <v>30.343920000000004</v>
      </c>
      <c r="H2183" s="2">
        <v>30.559674999999999</v>
      </c>
      <c r="I2183" s="2">
        <v>30.827682000000003</v>
      </c>
      <c r="J2183" s="2">
        <v>26.582502999999988</v>
      </c>
      <c r="K2183" s="17" t="s">
        <v>54</v>
      </c>
      <c r="L2183" s="17" t="s">
        <v>50</v>
      </c>
      <c r="M2183" s="17" t="s">
        <v>47</v>
      </c>
    </row>
    <row r="2184" spans="1:13" ht="13.5" x14ac:dyDescent="0.25">
      <c r="A2184" s="3">
        <v>45184</v>
      </c>
      <c r="B2184" s="2">
        <v>30.021799999999999</v>
      </c>
      <c r="C2184" s="2">
        <v>34.336211865697933</v>
      </c>
      <c r="D2184" s="2">
        <v>0.27716561221607705</v>
      </c>
      <c r="E2184" s="2">
        <v>-0.26765879452634667</v>
      </c>
      <c r="F2184" s="2">
        <v>30.142420000000005</v>
      </c>
      <c r="G2184" s="2">
        <v>30.27366</v>
      </c>
      <c r="H2184" s="2">
        <v>30.509629999999998</v>
      </c>
      <c r="I2184" s="2">
        <v>30.813100000000006</v>
      </c>
      <c r="J2184" s="2">
        <v>26.620795499999989</v>
      </c>
      <c r="K2184" s="17" t="s">
        <v>54</v>
      </c>
      <c r="L2184" s="17" t="s">
        <v>50</v>
      </c>
      <c r="M2184" s="17" t="s">
        <v>47</v>
      </c>
    </row>
    <row r="2185" spans="1:13" ht="13.5" x14ac:dyDescent="0.25">
      <c r="A2185" s="3">
        <v>45187</v>
      </c>
      <c r="B2185" s="2">
        <v>29.829499999999999</v>
      </c>
      <c r="C2185" s="2">
        <v>30.466715756187284</v>
      </c>
      <c r="D2185" s="2">
        <v>0.29396799095512449</v>
      </c>
      <c r="E2185" s="2">
        <v>-0.30953862230771761</v>
      </c>
      <c r="F2185" s="2">
        <v>30.029720000000005</v>
      </c>
      <c r="G2185" s="2">
        <v>30.200739999999996</v>
      </c>
      <c r="H2185" s="2">
        <v>30.459915000000002</v>
      </c>
      <c r="I2185" s="2">
        <v>30.793478000000004</v>
      </c>
      <c r="J2185" s="2">
        <v>26.658727499999991</v>
      </c>
      <c r="K2185" s="17" t="s">
        <v>54</v>
      </c>
      <c r="L2185" s="17" t="s">
        <v>52</v>
      </c>
      <c r="M2185" s="17" t="s">
        <v>47</v>
      </c>
    </row>
    <row r="2186" spans="1:13" ht="13.5" x14ac:dyDescent="0.25">
      <c r="A2186" s="3">
        <v>45188</v>
      </c>
      <c r="B2186" s="2">
        <v>29.166599999999999</v>
      </c>
      <c r="C2186" s="2">
        <v>21.480164504236697</v>
      </c>
      <c r="D2186" s="2">
        <v>0.33059586044064559</v>
      </c>
      <c r="E2186" s="2">
        <v>-0.35527872879621714</v>
      </c>
      <c r="F2186" s="2">
        <v>29.840119999999995</v>
      </c>
      <c r="G2186" s="2">
        <v>30.081420000000001</v>
      </c>
      <c r="H2186" s="2">
        <v>30.37407</v>
      </c>
      <c r="I2186" s="2">
        <v>30.760732000000008</v>
      </c>
      <c r="J2186" s="2">
        <v>26.693344999999987</v>
      </c>
      <c r="K2186" s="17" t="s">
        <v>54</v>
      </c>
      <c r="L2186" s="17" t="s">
        <v>52</v>
      </c>
      <c r="M2186" s="17" t="s">
        <v>47</v>
      </c>
    </row>
    <row r="2187" spans="1:13" ht="13.5" x14ac:dyDescent="0.25">
      <c r="A2187" s="3">
        <v>45189</v>
      </c>
      <c r="B2187" s="2">
        <v>29.034099999999999</v>
      </c>
      <c r="C2187" s="2">
        <v>20.197765192094025</v>
      </c>
      <c r="D2187" s="2">
        <v>0.37792258598695483</v>
      </c>
      <c r="E2187" s="2">
        <v>-0.40916339475235958</v>
      </c>
      <c r="F2187" s="2">
        <v>29.628000000000004</v>
      </c>
      <c r="G2187" s="2">
        <v>29.949510000000004</v>
      </c>
      <c r="H2187" s="2">
        <v>30.301155000000005</v>
      </c>
      <c r="I2187" s="2">
        <v>30.719634000000006</v>
      </c>
      <c r="J2187" s="2">
        <v>26.727600499999991</v>
      </c>
      <c r="K2187" s="17" t="s">
        <v>54</v>
      </c>
      <c r="L2187" s="17" t="s">
        <v>52</v>
      </c>
      <c r="M2187" s="17" t="s">
        <v>47</v>
      </c>
    </row>
    <row r="2188" spans="1:13" ht="13.5" x14ac:dyDescent="0.25">
      <c r="A2188" s="3">
        <v>45190</v>
      </c>
      <c r="B2188" s="2">
        <v>27.708300000000001</v>
      </c>
      <c r="C2188" s="2">
        <v>12.290768780187136</v>
      </c>
      <c r="D2188" s="2">
        <v>0.51985808222994123</v>
      </c>
      <c r="E2188" s="2">
        <v>-0.47382285989222439</v>
      </c>
      <c r="F2188" s="2">
        <v>29.152059999999999</v>
      </c>
      <c r="G2188" s="2">
        <v>29.687669999999997</v>
      </c>
      <c r="H2188" s="2">
        <v>30.142395</v>
      </c>
      <c r="I2188" s="2">
        <v>30.646718000000007</v>
      </c>
      <c r="J2188" s="2">
        <v>26.755287499999991</v>
      </c>
      <c r="K2188" s="17" t="s">
        <v>54</v>
      </c>
      <c r="L2188" s="17" t="s">
        <v>52</v>
      </c>
      <c r="M2188" s="17" t="s">
        <v>47</v>
      </c>
    </row>
    <row r="2189" spans="1:13" ht="13.5" x14ac:dyDescent="0.25">
      <c r="A2189" s="3">
        <v>45191</v>
      </c>
      <c r="B2189" s="2">
        <v>27.509399999999999</v>
      </c>
      <c r="C2189" s="2">
        <v>11.559639835635011</v>
      </c>
      <c r="D2189" s="2">
        <v>0.68500175498749627</v>
      </c>
      <c r="E2189" s="2">
        <v>-0.55378427196636948</v>
      </c>
      <c r="F2189" s="2">
        <v>28.649579999999997</v>
      </c>
      <c r="G2189" s="2">
        <v>29.396000000000004</v>
      </c>
      <c r="H2189" s="2">
        <v>29.993245000000002</v>
      </c>
      <c r="I2189" s="2">
        <v>30.569160000000007</v>
      </c>
      <c r="J2189" s="2">
        <v>26.782220499999983</v>
      </c>
      <c r="K2189" s="17" t="s">
        <v>54</v>
      </c>
      <c r="L2189" s="17" t="s">
        <v>52</v>
      </c>
      <c r="M2189" s="17" t="s">
        <v>47</v>
      </c>
    </row>
    <row r="2190" spans="1:13" ht="13.5" x14ac:dyDescent="0.25">
      <c r="A2190" s="3">
        <v>45194</v>
      </c>
      <c r="B2190" s="2">
        <v>26.846599999999999</v>
      </c>
      <c r="C2190" s="2">
        <v>9.526062259071594</v>
      </c>
      <c r="D2190" s="2">
        <v>0.88382427062389723</v>
      </c>
      <c r="E2190" s="2">
        <v>-0.63688377784622352</v>
      </c>
      <c r="F2190" s="2">
        <v>28.052999999999997</v>
      </c>
      <c r="G2190" s="2">
        <v>29.041360000000005</v>
      </c>
      <c r="H2190" s="2">
        <v>29.791069999999998</v>
      </c>
      <c r="I2190" s="2">
        <v>30.480334000000006</v>
      </c>
      <c r="J2190" s="2">
        <v>26.806740999999985</v>
      </c>
      <c r="K2190" s="17" t="s">
        <v>54</v>
      </c>
      <c r="L2190" s="17" t="s">
        <v>52</v>
      </c>
      <c r="M2190" s="17" t="s">
        <v>47</v>
      </c>
    </row>
    <row r="2191" spans="1:13" ht="13.5" x14ac:dyDescent="0.25">
      <c r="A2191" s="3">
        <v>45195</v>
      </c>
      <c r="B2191" s="2">
        <v>27.496200000000002</v>
      </c>
      <c r="C2191" s="2">
        <v>23.694459213733396</v>
      </c>
      <c r="D2191" s="2">
        <v>0.97899035244018506</v>
      </c>
      <c r="E2191" s="2">
        <v>-0.71854705212148928</v>
      </c>
      <c r="F2191" s="2">
        <v>27.718920000000004</v>
      </c>
      <c r="G2191" s="2">
        <v>28.779519999999998</v>
      </c>
      <c r="H2191" s="2">
        <v>29.628335</v>
      </c>
      <c r="I2191" s="2">
        <v>30.407152000000007</v>
      </c>
      <c r="J2191" s="2">
        <v>26.835110499999981</v>
      </c>
      <c r="K2191" s="17" t="s">
        <v>54</v>
      </c>
      <c r="L2191" s="17" t="s">
        <v>50</v>
      </c>
      <c r="M2191" s="17" t="s">
        <v>47</v>
      </c>
    </row>
    <row r="2192" spans="1:13" ht="13.5" x14ac:dyDescent="0.25">
      <c r="A2192" s="3">
        <v>45197</v>
      </c>
      <c r="B2192" s="2">
        <v>27.4697</v>
      </c>
      <c r="C2192" s="2">
        <v>23.532557704741492</v>
      </c>
      <c r="D2192" s="2">
        <v>1.0711348284792663</v>
      </c>
      <c r="E2192" s="2">
        <v>-0.77835786815923091</v>
      </c>
      <c r="F2192" s="2">
        <v>27.406040000000001</v>
      </c>
      <c r="G2192" s="2">
        <v>28.517020000000002</v>
      </c>
      <c r="H2192" s="2">
        <v>29.463945000000002</v>
      </c>
      <c r="I2192" s="2">
        <v>30.33344000000001</v>
      </c>
      <c r="J2192" s="2">
        <v>26.862746499999979</v>
      </c>
      <c r="K2192" s="17" t="s">
        <v>54</v>
      </c>
      <c r="L2192" s="17" t="s">
        <v>50</v>
      </c>
      <c r="M2192" s="17" t="s">
        <v>47</v>
      </c>
    </row>
    <row r="2193" spans="1:13" ht="13.5" x14ac:dyDescent="0.25">
      <c r="A2193" s="3">
        <v>45198</v>
      </c>
      <c r="B2193" s="2">
        <v>27.41</v>
      </c>
      <c r="C2193" s="2">
        <v>23.148809899614193</v>
      </c>
      <c r="D2193" s="2">
        <v>1.1644271122309178</v>
      </c>
      <c r="E2193" s="2">
        <v>-0.83091732772438687</v>
      </c>
      <c r="F2193" s="2">
        <v>27.34638</v>
      </c>
      <c r="G2193" s="2">
        <v>28.249220000000001</v>
      </c>
      <c r="H2193" s="2">
        <v>29.296570000000003</v>
      </c>
      <c r="I2193" s="2">
        <v>30.261186000000013</v>
      </c>
      <c r="J2193" s="2">
        <v>26.89008399999998</v>
      </c>
      <c r="K2193" s="17" t="s">
        <v>54</v>
      </c>
      <c r="L2193" s="17" t="s">
        <v>50</v>
      </c>
      <c r="M2193" s="17" t="s">
        <v>47</v>
      </c>
    </row>
    <row r="2194" spans="1:13" ht="13.5" x14ac:dyDescent="0.25">
      <c r="A2194" s="3">
        <v>45201</v>
      </c>
      <c r="B2194" s="2">
        <v>28.1723</v>
      </c>
      <c r="C2194" s="2">
        <v>37.225387657569854</v>
      </c>
      <c r="D2194" s="2">
        <v>1.1881167691619154</v>
      </c>
      <c r="E2194" s="2">
        <v>-0.90085648432046339</v>
      </c>
      <c r="F2194" s="2">
        <v>27.478960000000001</v>
      </c>
      <c r="G2194" s="2">
        <v>28.064269999999993</v>
      </c>
      <c r="H2194" s="2">
        <v>29.168964999999996</v>
      </c>
      <c r="I2194" s="2">
        <v>30.202852000000011</v>
      </c>
      <c r="J2194" s="2">
        <v>26.92138349999998</v>
      </c>
      <c r="K2194" s="17" t="s">
        <v>54</v>
      </c>
      <c r="L2194" s="17" t="s">
        <v>50</v>
      </c>
      <c r="M2194" s="17" t="s">
        <v>55</v>
      </c>
    </row>
    <row r="2195" spans="1:13" ht="13.5" x14ac:dyDescent="0.25">
      <c r="A2195" s="3">
        <v>45202</v>
      </c>
      <c r="B2195" s="2">
        <v>28.1723</v>
      </c>
      <c r="C2195" s="2">
        <v>37.225387657569854</v>
      </c>
      <c r="D2195" s="2">
        <v>1.1846295571373489</v>
      </c>
      <c r="E2195" s="2">
        <v>-1.0100589106543691</v>
      </c>
      <c r="F2195" s="2">
        <v>27.744100000000003</v>
      </c>
      <c r="G2195" s="2">
        <v>27.898549999999993</v>
      </c>
      <c r="H2195" s="2">
        <v>29.049644999999991</v>
      </c>
      <c r="I2195" s="2">
        <v>30.14319200000001</v>
      </c>
      <c r="J2195" s="2">
        <v>26.953133499999982</v>
      </c>
      <c r="K2195" s="17" t="s">
        <v>48</v>
      </c>
      <c r="L2195" s="17" t="s">
        <v>50</v>
      </c>
      <c r="M2195" s="17" t="s">
        <v>51</v>
      </c>
    </row>
    <row r="2196" spans="1:13" ht="13.5" x14ac:dyDescent="0.25">
      <c r="A2196" s="3">
        <v>45203</v>
      </c>
      <c r="B2196" s="2">
        <v>28.1723</v>
      </c>
      <c r="C2196" s="2">
        <v>37.225387657569854</v>
      </c>
      <c r="D2196" s="2">
        <v>1.0852982137319209</v>
      </c>
      <c r="E2196" s="2">
        <v>-1.139779820091565</v>
      </c>
      <c r="F2196" s="2">
        <v>27.87932</v>
      </c>
      <c r="G2196" s="2">
        <v>27.799119999999998</v>
      </c>
      <c r="H2196" s="2">
        <v>28.940269999999998</v>
      </c>
      <c r="I2196" s="2">
        <v>30.082206000000006</v>
      </c>
      <c r="J2196" s="2">
        <v>26.984763499999975</v>
      </c>
      <c r="K2196" s="17" t="s">
        <v>54</v>
      </c>
      <c r="L2196" s="17" t="s">
        <v>50</v>
      </c>
      <c r="M2196" s="17" t="s">
        <v>55</v>
      </c>
    </row>
    <row r="2197" spans="1:13" ht="13.5" x14ac:dyDescent="0.25">
      <c r="A2197" s="3">
        <v>45204</v>
      </c>
      <c r="B2197" s="2">
        <v>27.973500000000001</v>
      </c>
      <c r="C2197" s="2">
        <v>35.129522929835829</v>
      </c>
      <c r="D2197" s="2">
        <v>1.0007788054942566</v>
      </c>
      <c r="E2197" s="2">
        <v>-1.2588215776569838</v>
      </c>
      <c r="F2197" s="2">
        <v>27.980080000000005</v>
      </c>
      <c r="G2197" s="2">
        <v>27.693060000000003</v>
      </c>
      <c r="H2197" s="2">
        <v>28.821285</v>
      </c>
      <c r="I2197" s="2">
        <v>30.019896000000006</v>
      </c>
      <c r="J2197" s="2">
        <v>27.015399499999976</v>
      </c>
      <c r="K2197" s="17" t="s">
        <v>54</v>
      </c>
      <c r="L2197" s="17" t="s">
        <v>50</v>
      </c>
      <c r="M2197" s="17" t="s">
        <v>55</v>
      </c>
    </row>
    <row r="2198" spans="1:13" ht="13.5" x14ac:dyDescent="0.25">
      <c r="A2198" s="3">
        <v>45205</v>
      </c>
      <c r="B2198" s="2">
        <v>28.1723</v>
      </c>
      <c r="C2198" s="2">
        <v>38.837958001731181</v>
      </c>
      <c r="D2198" s="2">
        <v>0.716546462225498</v>
      </c>
      <c r="E2198" s="2">
        <v>-1.3536831670938563</v>
      </c>
      <c r="F2198" s="2">
        <v>28.132539999999999</v>
      </c>
      <c r="G2198" s="2">
        <v>27.739460000000001</v>
      </c>
      <c r="H2198" s="2">
        <v>28.713564999999996</v>
      </c>
      <c r="I2198" s="2">
        <v>29.961562000000004</v>
      </c>
      <c r="J2198" s="2">
        <v>27.047149499999978</v>
      </c>
      <c r="K2198" s="17" t="s">
        <v>54</v>
      </c>
      <c r="L2198" s="17" t="s">
        <v>50</v>
      </c>
      <c r="M2198" s="17" t="s">
        <v>55</v>
      </c>
    </row>
    <row r="2199" spans="1:13" ht="13.5" x14ac:dyDescent="0.25">
      <c r="A2199" s="3">
        <v>45208</v>
      </c>
      <c r="B2199" s="2">
        <v>28.1723</v>
      </c>
      <c r="C2199" s="2">
        <v>38.837958001731181</v>
      </c>
      <c r="D2199" s="2">
        <v>0.4498037834568045</v>
      </c>
      <c r="E2199" s="2">
        <v>-1.3935895520646491</v>
      </c>
      <c r="F2199" s="2">
        <v>28.132539999999999</v>
      </c>
      <c r="G2199" s="2">
        <v>27.80575</v>
      </c>
      <c r="H2199" s="2">
        <v>28.600874999999995</v>
      </c>
      <c r="I2199" s="2">
        <v>29.903228000000002</v>
      </c>
      <c r="J2199" s="2">
        <v>27.079831499999983</v>
      </c>
      <c r="K2199" s="17" t="s">
        <v>54</v>
      </c>
      <c r="L2199" s="17" t="s">
        <v>50</v>
      </c>
      <c r="M2199" s="17" t="s">
        <v>50</v>
      </c>
    </row>
    <row r="2200" spans="1:13" ht="13.5" x14ac:dyDescent="0.25">
      <c r="A2200" s="3">
        <v>45209</v>
      </c>
      <c r="B2200" s="2">
        <v>28.1723</v>
      </c>
      <c r="C2200" s="2">
        <v>38.837958001731174</v>
      </c>
      <c r="D2200" s="2">
        <v>0.12616773845618567</v>
      </c>
      <c r="E2200" s="2">
        <v>-1.4195680335948384</v>
      </c>
      <c r="F2200" s="2">
        <v>28.132539999999999</v>
      </c>
      <c r="G2200" s="2">
        <v>27.938320000000004</v>
      </c>
      <c r="H2200" s="2">
        <v>28.489839999999997</v>
      </c>
      <c r="I2200" s="2">
        <v>29.843568000000005</v>
      </c>
      <c r="J2200" s="2">
        <v>27.112543499999983</v>
      </c>
      <c r="K2200" s="17" t="s">
        <v>54</v>
      </c>
      <c r="L2200" s="17" t="s">
        <v>50</v>
      </c>
      <c r="M2200" s="17" t="s">
        <v>50</v>
      </c>
    </row>
    <row r="2201" spans="1:13" ht="13.5" x14ac:dyDescent="0.25">
      <c r="A2201" s="3">
        <v>45210</v>
      </c>
      <c r="B2201" s="2">
        <v>28.106000000000002</v>
      </c>
      <c r="C2201" s="2">
        <v>37.934660136600002</v>
      </c>
      <c r="D2201" s="2">
        <v>-3.908919410505618E-2</v>
      </c>
      <c r="E2201" s="2">
        <v>-1.4217510813815406</v>
      </c>
      <c r="F2201" s="2">
        <v>28.119279999999996</v>
      </c>
      <c r="G2201" s="2">
        <v>27.999300000000005</v>
      </c>
      <c r="H2201" s="2">
        <v>28.389409999999998</v>
      </c>
      <c r="I2201" s="2">
        <v>29.783908</v>
      </c>
      <c r="J2201" s="2">
        <v>27.14498399999998</v>
      </c>
      <c r="K2201" s="17" t="s">
        <v>54</v>
      </c>
      <c r="L2201" s="17" t="s">
        <v>50</v>
      </c>
      <c r="M2201" s="17" t="s">
        <v>47</v>
      </c>
    </row>
    <row r="2202" spans="1:13" ht="13.5" x14ac:dyDescent="0.25">
      <c r="A2202" s="3">
        <v>45211</v>
      </c>
      <c r="B2202" s="2">
        <v>28.4375</v>
      </c>
      <c r="C2202" s="2">
        <v>44.84238120777853</v>
      </c>
      <c r="D2202" s="2">
        <v>-0.20370030429856101</v>
      </c>
      <c r="E2202" s="2">
        <v>-1.4101949714248012</v>
      </c>
      <c r="F2202" s="2">
        <v>28.212079999999997</v>
      </c>
      <c r="G2202" s="2">
        <v>28.096080000000008</v>
      </c>
      <c r="H2202" s="2">
        <v>28.306550000000005</v>
      </c>
      <c r="I2202" s="2">
        <v>29.728360000000002</v>
      </c>
      <c r="J2202" s="2">
        <v>27.179292499999985</v>
      </c>
      <c r="K2202" s="17" t="s">
        <v>48</v>
      </c>
      <c r="L2202" s="17" t="s">
        <v>50</v>
      </c>
      <c r="M2202" s="17" t="s">
        <v>51</v>
      </c>
    </row>
    <row r="2203" spans="1:13" ht="13.5" x14ac:dyDescent="0.25">
      <c r="A2203" s="3">
        <v>45212</v>
      </c>
      <c r="B2203" s="2">
        <v>28.9346</v>
      </c>
      <c r="C2203" s="2">
        <v>53.245721130935841</v>
      </c>
      <c r="D2203" s="2">
        <v>-0.38738364927298008</v>
      </c>
      <c r="E2203" s="2">
        <v>-1.3891061598797625</v>
      </c>
      <c r="F2203" s="2">
        <v>28.364539999999998</v>
      </c>
      <c r="G2203" s="2">
        <v>28.248540000000002</v>
      </c>
      <c r="H2203" s="2">
        <v>28.248880000000007</v>
      </c>
      <c r="I2203" s="2">
        <v>29.686598000000004</v>
      </c>
      <c r="J2203" s="2">
        <v>27.216086499999978</v>
      </c>
      <c r="K2203" s="17" t="s">
        <v>48</v>
      </c>
      <c r="L2203" s="17" t="s">
        <v>49</v>
      </c>
      <c r="M2203" s="17" t="s">
        <v>51</v>
      </c>
    </row>
    <row r="2204" spans="1:13" ht="13.5" x14ac:dyDescent="0.25">
      <c r="A2204" s="3">
        <v>45215</v>
      </c>
      <c r="B2204" s="2">
        <v>29.126899999999999</v>
      </c>
      <c r="C2204" s="2">
        <v>56.036097969460243</v>
      </c>
      <c r="D2204" s="2">
        <v>-0.44122235374840102</v>
      </c>
      <c r="E2204" s="2">
        <v>-1.3189782453577974</v>
      </c>
      <c r="F2204" s="2">
        <v>28.55546</v>
      </c>
      <c r="G2204" s="2">
        <v>28.344000000000001</v>
      </c>
      <c r="H2204" s="2">
        <v>28.204134999999997</v>
      </c>
      <c r="I2204" s="2">
        <v>29.651334000000002</v>
      </c>
      <c r="J2204" s="2">
        <v>27.254713999999982</v>
      </c>
      <c r="K2204" s="17" t="s">
        <v>48</v>
      </c>
      <c r="L2204" s="17" t="s">
        <v>49</v>
      </c>
      <c r="M2204" s="17" t="s">
        <v>51</v>
      </c>
    </row>
    <row r="2205" spans="1:13" ht="13.5" x14ac:dyDescent="0.25">
      <c r="A2205" s="3">
        <v>45216</v>
      </c>
      <c r="B2205" s="2">
        <v>28.636299999999999</v>
      </c>
      <c r="C2205" s="2">
        <v>48.142061602827937</v>
      </c>
      <c r="D2205" s="2">
        <v>-0.45291339168500144</v>
      </c>
      <c r="E2205" s="2">
        <v>-1.1708579900266995</v>
      </c>
      <c r="F2205" s="2">
        <v>28.648260000000001</v>
      </c>
      <c r="G2205" s="2">
        <v>28.3904</v>
      </c>
      <c r="H2205" s="2">
        <v>28.144475</v>
      </c>
      <c r="I2205" s="2">
        <v>29.60228</v>
      </c>
      <c r="J2205" s="2">
        <v>27.286679999999979</v>
      </c>
      <c r="K2205" s="17" t="s">
        <v>48</v>
      </c>
      <c r="L2205" s="17" t="s">
        <v>49</v>
      </c>
      <c r="M2205" s="17" t="s">
        <v>51</v>
      </c>
    </row>
    <row r="2206" spans="1:13" ht="13.5" x14ac:dyDescent="0.25">
      <c r="A2206" s="3">
        <v>45217</v>
      </c>
      <c r="B2206" s="2">
        <v>28.503799999999998</v>
      </c>
      <c r="C2206" s="2">
        <v>46.247148851794933</v>
      </c>
      <c r="D2206" s="2">
        <v>-0.45238456509191138</v>
      </c>
      <c r="E2206" s="2">
        <v>-0.97727053050204593</v>
      </c>
      <c r="F2206" s="2">
        <v>28.727819999999998</v>
      </c>
      <c r="G2206" s="2">
        <v>28.423549999999999</v>
      </c>
      <c r="H2206" s="2">
        <v>28.111334999999997</v>
      </c>
      <c r="I2206" s="2">
        <v>29.554287999999996</v>
      </c>
      <c r="J2206" s="2">
        <v>27.317983499999983</v>
      </c>
      <c r="K2206" s="17" t="s">
        <v>48</v>
      </c>
      <c r="L2206" s="17" t="s">
        <v>49</v>
      </c>
      <c r="M2206" s="17" t="s">
        <v>51</v>
      </c>
    </row>
    <row r="2207" spans="1:13" ht="13.5" x14ac:dyDescent="0.25">
      <c r="A2207" s="3">
        <v>45218</v>
      </c>
      <c r="B2207" s="2">
        <v>28.371200000000002</v>
      </c>
      <c r="C2207" s="2">
        <v>44.365152231573397</v>
      </c>
      <c r="D2207" s="2">
        <v>-0.47135503354357056</v>
      </c>
      <c r="E2207" s="2">
        <v>-0.80126531573029591</v>
      </c>
      <c r="F2207" s="2">
        <v>28.714559999999999</v>
      </c>
      <c r="G2207" s="2">
        <v>28.46332</v>
      </c>
      <c r="H2207" s="2">
        <v>28.078189999999999</v>
      </c>
      <c r="I2207" s="2">
        <v>29.505235999999996</v>
      </c>
      <c r="J2207" s="2">
        <v>27.347421999999984</v>
      </c>
      <c r="K2207" s="17" t="s">
        <v>48</v>
      </c>
      <c r="L2207" s="17" t="s">
        <v>49</v>
      </c>
      <c r="M2207" s="17" t="s">
        <v>53</v>
      </c>
    </row>
    <row r="2208" spans="1:13" ht="13.5" x14ac:dyDescent="0.25">
      <c r="A2208" s="3">
        <v>45219</v>
      </c>
      <c r="B2208" s="2">
        <v>28.371200000000002</v>
      </c>
      <c r="C2208" s="2">
        <v>44.365152231573397</v>
      </c>
      <c r="D2208" s="2">
        <v>-0.45479394719038879</v>
      </c>
      <c r="E2208" s="2">
        <v>-0.65815291447665059</v>
      </c>
      <c r="F2208" s="2">
        <v>28.601880000000001</v>
      </c>
      <c r="G2208" s="2">
        <v>28.483209999999996</v>
      </c>
      <c r="H2208" s="2">
        <v>28.111335000000004</v>
      </c>
      <c r="I2208" s="2">
        <v>29.456183999999993</v>
      </c>
      <c r="J2208" s="2">
        <v>27.378062499999977</v>
      </c>
      <c r="K2208" s="17" t="s">
        <v>54</v>
      </c>
      <c r="L2208" s="17" t="s">
        <v>50</v>
      </c>
      <c r="M2208" s="17" t="s">
        <v>47</v>
      </c>
    </row>
    <row r="2209" spans="1:13" ht="13.5" x14ac:dyDescent="0.25">
      <c r="A2209" s="3">
        <v>45222</v>
      </c>
      <c r="B2209" s="2">
        <v>28.8352</v>
      </c>
      <c r="C2209" s="2">
        <v>52.250900114079521</v>
      </c>
      <c r="D2209" s="2">
        <v>-0.47327293711663287</v>
      </c>
      <c r="E2209" s="2">
        <v>-0.53859277768303171</v>
      </c>
      <c r="F2209" s="2">
        <v>28.54354</v>
      </c>
      <c r="G2209" s="2">
        <v>28.549499999999995</v>
      </c>
      <c r="H2209" s="2">
        <v>28.177624999999999</v>
      </c>
      <c r="I2209" s="2">
        <v>29.419061999999993</v>
      </c>
      <c r="J2209" s="2">
        <v>27.408377999999981</v>
      </c>
      <c r="K2209" s="17" t="s">
        <v>54</v>
      </c>
      <c r="L2209" s="17" t="s">
        <v>50</v>
      </c>
      <c r="M2209" s="17" t="s">
        <v>47</v>
      </c>
    </row>
    <row r="2210" spans="1:13" ht="13.5" x14ac:dyDescent="0.25">
      <c r="A2210" s="3">
        <v>45223</v>
      </c>
      <c r="B2210" s="2">
        <v>28.828600000000002</v>
      </c>
      <c r="C2210" s="2">
        <v>52.137696976015434</v>
      </c>
      <c r="D2210" s="2">
        <v>-0.48942288150766089</v>
      </c>
      <c r="E2210" s="2">
        <v>-0.44376269922577022</v>
      </c>
      <c r="F2210" s="2">
        <v>28.582000000000001</v>
      </c>
      <c r="G2210" s="2">
        <v>28.615129999999994</v>
      </c>
      <c r="H2210" s="2">
        <v>28.276725000000006</v>
      </c>
      <c r="I2210" s="2">
        <v>29.382471999999993</v>
      </c>
      <c r="J2210" s="2">
        <v>27.438900999999984</v>
      </c>
      <c r="K2210" s="17" t="s">
        <v>54</v>
      </c>
      <c r="L2210" s="17" t="s">
        <v>50</v>
      </c>
      <c r="M2210" s="17" t="s">
        <v>55</v>
      </c>
    </row>
    <row r="2211" spans="1:13" ht="13.5" x14ac:dyDescent="0.25">
      <c r="A2211" s="3">
        <v>45224</v>
      </c>
      <c r="B2211" s="2">
        <v>28.729099999999999</v>
      </c>
      <c r="C2211" s="2">
        <v>50.366092468251765</v>
      </c>
      <c r="D2211" s="2">
        <v>-0.50680733501621233</v>
      </c>
      <c r="E2211" s="2">
        <v>-0.3777715840683144</v>
      </c>
      <c r="F2211" s="2">
        <v>28.62706</v>
      </c>
      <c r="G2211" s="2">
        <v>28.677439999999997</v>
      </c>
      <c r="H2211" s="2">
        <v>28.338370000000005</v>
      </c>
      <c r="I2211" s="2">
        <v>29.342697999999995</v>
      </c>
      <c r="J2211" s="2">
        <v>27.465319499999982</v>
      </c>
      <c r="K2211" s="17" t="s">
        <v>54</v>
      </c>
      <c r="L2211" s="17" t="s">
        <v>50</v>
      </c>
      <c r="M2211" s="17" t="s">
        <v>55</v>
      </c>
    </row>
    <row r="2212" spans="1:13" ht="13.5" x14ac:dyDescent="0.25">
      <c r="A2212" s="3">
        <v>45225</v>
      </c>
      <c r="B2212" s="2">
        <v>28.729099999999999</v>
      </c>
      <c r="C2212" s="2">
        <v>50.366092468251765</v>
      </c>
      <c r="D2212" s="2">
        <v>-0.47075290588455232</v>
      </c>
      <c r="E2212" s="2">
        <v>-0.33687115602652945</v>
      </c>
      <c r="F2212" s="2">
        <v>28.698640000000001</v>
      </c>
      <c r="G2212" s="2">
        <v>28.706600000000002</v>
      </c>
      <c r="H2212" s="2">
        <v>28.401339999999998</v>
      </c>
      <c r="I2212" s="2">
        <v>29.304117999999995</v>
      </c>
      <c r="J2212" s="2">
        <v>27.49233899999998</v>
      </c>
      <c r="K2212" s="17" t="s">
        <v>54</v>
      </c>
      <c r="L2212" s="17" t="s">
        <v>50</v>
      </c>
      <c r="M2212" s="17" t="s">
        <v>55</v>
      </c>
    </row>
    <row r="2213" spans="1:13" ht="13.5" x14ac:dyDescent="0.25">
      <c r="A2213" s="3">
        <v>45226</v>
      </c>
      <c r="B2213" s="2">
        <v>28.503799999999998</v>
      </c>
      <c r="C2213" s="2">
        <v>46.239988838686529</v>
      </c>
      <c r="D2213" s="2">
        <v>-0.34729769324994919</v>
      </c>
      <c r="E2213" s="2">
        <v>-0.33052213002632452</v>
      </c>
      <c r="F2213" s="2">
        <v>28.725159999999999</v>
      </c>
      <c r="G2213" s="2">
        <v>28.663519999999998</v>
      </c>
      <c r="H2213" s="2">
        <v>28.456029999999998</v>
      </c>
      <c r="I2213" s="2">
        <v>29.256125999999995</v>
      </c>
      <c r="J2213" s="2">
        <v>27.515857499999978</v>
      </c>
      <c r="K2213" s="17" t="s">
        <v>54</v>
      </c>
      <c r="L2213" s="17" t="s">
        <v>50</v>
      </c>
      <c r="M2213" s="17" t="s">
        <v>55</v>
      </c>
    </row>
    <row r="2214" spans="1:13" ht="13.5" x14ac:dyDescent="0.25">
      <c r="A2214" s="3">
        <v>45229</v>
      </c>
      <c r="B2214" s="2">
        <v>28.4375</v>
      </c>
      <c r="C2214" s="2">
        <v>45.069882534798118</v>
      </c>
      <c r="D2214" s="2">
        <v>-0.20721058713167295</v>
      </c>
      <c r="E2214" s="2">
        <v>-0.36433912346637842</v>
      </c>
      <c r="F2214" s="2">
        <v>28.645619999999997</v>
      </c>
      <c r="G2214" s="2">
        <v>28.594579999999997</v>
      </c>
      <c r="H2214" s="2">
        <v>28.469289999999994</v>
      </c>
      <c r="I2214" s="2">
        <v>29.204421999999994</v>
      </c>
      <c r="J2214" s="2">
        <v>27.537841999999983</v>
      </c>
      <c r="K2214" s="17" t="s">
        <v>54</v>
      </c>
      <c r="L2214" s="17" t="s">
        <v>50</v>
      </c>
      <c r="M2214" s="17" t="s">
        <v>47</v>
      </c>
    </row>
    <row r="2215" spans="1:13" ht="13.5" x14ac:dyDescent="0.25">
      <c r="A2215" s="3">
        <v>45230</v>
      </c>
      <c r="B2215" s="2">
        <v>28.1723</v>
      </c>
      <c r="C2215" s="2">
        <v>40.639873419909627</v>
      </c>
      <c r="D2215" s="2">
        <v>-0.14307042607454434</v>
      </c>
      <c r="E2215" s="2">
        <v>-0.43352232858388562</v>
      </c>
      <c r="F2215" s="2">
        <v>28.51436</v>
      </c>
      <c r="G2215" s="2">
        <v>28.548179999999995</v>
      </c>
      <c r="H2215" s="2">
        <v>28.469289999999994</v>
      </c>
      <c r="I2215" s="2">
        <v>29.151391999999991</v>
      </c>
      <c r="J2215" s="2">
        <v>27.553781499999978</v>
      </c>
      <c r="K2215" s="17" t="s">
        <v>54</v>
      </c>
      <c r="L2215" s="17" t="s">
        <v>50</v>
      </c>
      <c r="M2215" s="17" t="s">
        <v>47</v>
      </c>
    </row>
    <row r="2216" spans="1:13" ht="13.5" x14ac:dyDescent="0.25">
      <c r="A2216" s="3">
        <v>45231</v>
      </c>
      <c r="B2216" s="2">
        <v>28.503799999999998</v>
      </c>
      <c r="C2216" s="2">
        <v>47.576367225030396</v>
      </c>
      <c r="D2216" s="2">
        <v>-0.13084015258449355</v>
      </c>
      <c r="E2216" s="2">
        <v>-0.53065373236809021</v>
      </c>
      <c r="F2216" s="2">
        <v>28.469299999999997</v>
      </c>
      <c r="G2216" s="2">
        <v>28.548180000000002</v>
      </c>
      <c r="H2216" s="2">
        <v>28.485864999999997</v>
      </c>
      <c r="I2216" s="2">
        <v>29.103797999999994</v>
      </c>
      <c r="J2216" s="2">
        <v>27.568252499999986</v>
      </c>
      <c r="K2216" s="17" t="s">
        <v>54</v>
      </c>
      <c r="L2216" s="17" t="s">
        <v>50</v>
      </c>
      <c r="M2216" s="17" t="s">
        <v>47</v>
      </c>
    </row>
    <row r="2217" spans="1:13" ht="13.5" x14ac:dyDescent="0.25">
      <c r="A2217" s="3">
        <v>45232</v>
      </c>
      <c r="B2217" s="2">
        <v>28.490500000000001</v>
      </c>
      <c r="C2217" s="2">
        <v>47.337364938969628</v>
      </c>
      <c r="D2217" s="2">
        <v>-0.13918178842465423</v>
      </c>
      <c r="E2217" s="2">
        <v>-0.66941973128377552</v>
      </c>
      <c r="F2217" s="2">
        <v>28.421579999999999</v>
      </c>
      <c r="G2217" s="2">
        <v>28.560110000000002</v>
      </c>
      <c r="H2217" s="2">
        <v>28.511714999999999</v>
      </c>
      <c r="I2217" s="2">
        <v>29.063759999999998</v>
      </c>
      <c r="J2217" s="2">
        <v>27.582085999999983</v>
      </c>
      <c r="K2217" s="17" t="s">
        <v>54</v>
      </c>
      <c r="L2217" s="17" t="s">
        <v>50</v>
      </c>
      <c r="M2217" s="17" t="s">
        <v>47</v>
      </c>
    </row>
    <row r="2218" spans="1:13" ht="13.5" x14ac:dyDescent="0.25">
      <c r="A2218" s="3">
        <v>45233</v>
      </c>
      <c r="B2218" s="2">
        <v>28.490500000000001</v>
      </c>
      <c r="C2218" s="2">
        <v>47.337364938969635</v>
      </c>
      <c r="D2218" s="2">
        <v>-0.1454906850125397</v>
      </c>
      <c r="E2218" s="2">
        <v>-0.82188311129305114</v>
      </c>
      <c r="F2218" s="2">
        <v>28.418919999999996</v>
      </c>
      <c r="G2218" s="2">
        <v>28.572039999999998</v>
      </c>
      <c r="H2218" s="2">
        <v>28.527625</v>
      </c>
      <c r="I2218" s="2">
        <v>29.015899999999998</v>
      </c>
      <c r="J2218" s="2">
        <v>27.59664099999998</v>
      </c>
      <c r="K2218" s="17" t="s">
        <v>54</v>
      </c>
      <c r="L2218" s="17" t="s">
        <v>50</v>
      </c>
      <c r="M2218" s="17" t="s">
        <v>47</v>
      </c>
    </row>
    <row r="2219" spans="1:13" ht="13.5" x14ac:dyDescent="0.25">
      <c r="A2219" s="3">
        <v>45236</v>
      </c>
      <c r="B2219" s="2">
        <v>28.490500000000001</v>
      </c>
      <c r="C2219" s="2">
        <v>47.337364938969628</v>
      </c>
      <c r="D2219" s="2">
        <v>-7.8750467980110983E-2</v>
      </c>
      <c r="E2219" s="2">
        <v>-1.0023186598475819</v>
      </c>
      <c r="F2219" s="2">
        <v>28.429520000000004</v>
      </c>
      <c r="G2219" s="2">
        <v>28.537569999999999</v>
      </c>
      <c r="H2219" s="2">
        <v>28.543535000000002</v>
      </c>
      <c r="I2219" s="2">
        <v>28.975861999999996</v>
      </c>
      <c r="J2219" s="2">
        <v>27.613149499999981</v>
      </c>
      <c r="K2219" s="17" t="s">
        <v>54</v>
      </c>
      <c r="L2219" s="17" t="s">
        <v>50</v>
      </c>
      <c r="M2219" s="17" t="s">
        <v>55</v>
      </c>
    </row>
    <row r="2220" spans="1:13" ht="13.5" x14ac:dyDescent="0.25">
      <c r="A2220" s="3">
        <v>45237</v>
      </c>
      <c r="B2220" s="2">
        <v>28.404299999999999</v>
      </c>
      <c r="C2220" s="2">
        <v>45.487612555783699</v>
      </c>
      <c r="D2220" s="2">
        <v>-1.6265677222740749E-2</v>
      </c>
      <c r="E2220" s="2">
        <v>-1.2237275646946346</v>
      </c>
      <c r="F2220" s="2">
        <v>28.475919999999995</v>
      </c>
      <c r="G2220" s="2">
        <v>28.495139999999999</v>
      </c>
      <c r="H2220" s="2">
        <v>28.555135</v>
      </c>
      <c r="I2220" s="2">
        <v>28.926145999999999</v>
      </c>
      <c r="J2220" s="2">
        <v>27.630519499999981</v>
      </c>
      <c r="K2220" s="17" t="s">
        <v>54</v>
      </c>
      <c r="L2220" s="17" t="s">
        <v>50</v>
      </c>
      <c r="M2220" s="17" t="s">
        <v>55</v>
      </c>
    </row>
    <row r="2221" spans="1:13" ht="13.5" x14ac:dyDescent="0.25">
      <c r="A2221" s="3">
        <v>45238</v>
      </c>
      <c r="B2221" s="2">
        <v>28.139199999999999</v>
      </c>
      <c r="C2221" s="2">
        <v>40.27524691390277</v>
      </c>
      <c r="D2221" s="2">
        <v>4.203967937888109E-2</v>
      </c>
      <c r="E2221" s="2">
        <v>-1.4352246532551138</v>
      </c>
      <c r="F2221" s="2">
        <v>28.402999999999999</v>
      </c>
      <c r="G2221" s="2">
        <v>28.436149999999998</v>
      </c>
      <c r="H2221" s="2">
        <v>28.556795000000001</v>
      </c>
      <c r="I2221" s="2">
        <v>28.873911999999997</v>
      </c>
      <c r="J2221" s="2">
        <v>27.645872999999984</v>
      </c>
      <c r="K2221" s="17" t="s">
        <v>54</v>
      </c>
      <c r="L2221" s="17" t="s">
        <v>50</v>
      </c>
      <c r="M2221" s="17" t="s">
        <v>47</v>
      </c>
    </row>
    <row r="2222" spans="1:13" ht="13.5" x14ac:dyDescent="0.25">
      <c r="A2222" s="3">
        <v>45239</v>
      </c>
      <c r="B2222" s="2">
        <v>28.503799999999998</v>
      </c>
      <c r="C2222" s="2">
        <v>48.940988817434601</v>
      </c>
      <c r="D2222" s="2">
        <v>6.6956529372987461E-2</v>
      </c>
      <c r="E2222" s="2">
        <v>-1.6293771100914825</v>
      </c>
      <c r="F2222" s="2">
        <v>28.405660000000001</v>
      </c>
      <c r="G2222" s="2">
        <v>28.413619999999998</v>
      </c>
      <c r="H2222" s="2">
        <v>28.560109999999998</v>
      </c>
      <c r="I2222" s="2">
        <v>28.828837999999998</v>
      </c>
      <c r="J2222" s="2">
        <v>27.664251499999988</v>
      </c>
      <c r="K2222" s="17" t="s">
        <v>48</v>
      </c>
      <c r="L2222" s="17" t="s">
        <v>50</v>
      </c>
      <c r="M2222" s="17" t="s">
        <v>51</v>
      </c>
    </row>
    <row r="2223" spans="1:13" ht="13.5" x14ac:dyDescent="0.25">
      <c r="A2223" s="3">
        <v>45240</v>
      </c>
      <c r="B2223" s="2">
        <v>28.503799999999998</v>
      </c>
      <c r="C2223" s="2">
        <v>48.940988817434601</v>
      </c>
      <c r="D2223" s="2">
        <v>5.3621223478078406E-2</v>
      </c>
      <c r="E2223" s="2">
        <v>-1.7963759319615649</v>
      </c>
      <c r="F2223" s="2">
        <v>28.408320000000003</v>
      </c>
      <c r="G2223" s="2">
        <v>28.413619999999998</v>
      </c>
      <c r="H2223" s="2">
        <v>28.538569999999993</v>
      </c>
      <c r="I2223" s="2">
        <v>28.783764000000001</v>
      </c>
      <c r="J2223" s="2">
        <v>27.681698499999989</v>
      </c>
      <c r="K2223" s="17" t="s">
        <v>48</v>
      </c>
      <c r="L2223" s="17" t="s">
        <v>50</v>
      </c>
      <c r="M2223" s="17" t="s">
        <v>51</v>
      </c>
    </row>
    <row r="2224" spans="1:13" ht="13.5" x14ac:dyDescent="0.25">
      <c r="A2224" s="3">
        <v>45243</v>
      </c>
      <c r="B2224" s="2">
        <v>28.8352</v>
      </c>
      <c r="C2224" s="2">
        <v>55.714558085626983</v>
      </c>
      <c r="D2224" s="2">
        <v>7.8141180222033313E-3</v>
      </c>
      <c r="E2224" s="2">
        <v>-1.9350536177616702</v>
      </c>
      <c r="F2224" s="2">
        <v>28.477260000000001</v>
      </c>
      <c r="G2224" s="2">
        <v>28.453390000000002</v>
      </c>
      <c r="H2224" s="2">
        <v>28.523984999999993</v>
      </c>
      <c r="I2224" s="2">
        <v>28.745979999999996</v>
      </c>
      <c r="J2224" s="2">
        <v>27.701012499999987</v>
      </c>
      <c r="K2224" s="17" t="s">
        <v>48</v>
      </c>
      <c r="L2224" s="17" t="s">
        <v>50</v>
      </c>
      <c r="M2224" s="17" t="s">
        <v>51</v>
      </c>
    </row>
    <row r="2225" spans="1:13" ht="13.5" x14ac:dyDescent="0.25">
      <c r="A2225" s="3">
        <v>45244</v>
      </c>
      <c r="B2225" s="2">
        <v>28.258500000000002</v>
      </c>
      <c r="C2225" s="2">
        <v>44.62108705786661</v>
      </c>
      <c r="D2225" s="2">
        <v>-3.0777364805306462E-2</v>
      </c>
      <c r="E2225" s="2">
        <v>-2.0514956276406191</v>
      </c>
      <c r="F2225" s="2">
        <v>28.4481</v>
      </c>
      <c r="G2225" s="2">
        <v>28.462009999999999</v>
      </c>
      <c r="H2225" s="2">
        <v>28.505095000000001</v>
      </c>
      <c r="I2225" s="2">
        <v>28.699975999999992</v>
      </c>
      <c r="J2225" s="2">
        <v>27.71906649999999</v>
      </c>
      <c r="K2225" s="17" t="s">
        <v>54</v>
      </c>
      <c r="L2225" s="17" t="s">
        <v>50</v>
      </c>
      <c r="M2225" s="17" t="s">
        <v>47</v>
      </c>
    </row>
    <row r="2226" spans="1:13" ht="13.5" x14ac:dyDescent="0.25">
      <c r="A2226" s="3">
        <v>45245</v>
      </c>
      <c r="B2226" s="2">
        <v>28.1723</v>
      </c>
      <c r="C2226" s="2">
        <v>43.235353373082404</v>
      </c>
      <c r="D2226" s="2">
        <v>-4.2592688461660089E-3</v>
      </c>
      <c r="E2226" s="2">
        <v>-2.0989248221733003</v>
      </c>
      <c r="F2226" s="2">
        <v>28.454719999999998</v>
      </c>
      <c r="G2226" s="2">
        <v>28.428860000000004</v>
      </c>
      <c r="H2226" s="2">
        <v>28.488520000000001</v>
      </c>
      <c r="I2226" s="2">
        <v>28.656225999999997</v>
      </c>
      <c r="J2226" s="2">
        <v>27.736689499999994</v>
      </c>
      <c r="K2226" s="17" t="s">
        <v>54</v>
      </c>
      <c r="L2226" s="17" t="s">
        <v>50</v>
      </c>
      <c r="M2226" s="17" t="s">
        <v>55</v>
      </c>
    </row>
    <row r="2227" spans="1:13" ht="13.5" x14ac:dyDescent="0.25">
      <c r="A2227" s="3">
        <v>45246</v>
      </c>
      <c r="B2227" s="2">
        <v>28.4375</v>
      </c>
      <c r="C2227" s="2">
        <v>48.531191251191316</v>
      </c>
      <c r="D2227" s="2">
        <v>-1.347264674805615E-3</v>
      </c>
      <c r="E2227" s="2">
        <v>-2.0650120896025101</v>
      </c>
      <c r="F2227" s="2">
        <v>28.441459999999999</v>
      </c>
      <c r="G2227" s="2">
        <v>28.423559999999998</v>
      </c>
      <c r="H2227" s="2">
        <v>28.491834999999998</v>
      </c>
      <c r="I2227" s="2">
        <v>28.617912</v>
      </c>
      <c r="J2227" s="2">
        <v>27.757742499999996</v>
      </c>
      <c r="K2227" s="17" t="s">
        <v>54</v>
      </c>
      <c r="L2227" s="17" t="s">
        <v>50</v>
      </c>
      <c r="M2227" s="17" t="s">
        <v>47</v>
      </c>
    </row>
    <row r="2228" spans="1:13" ht="13.5" x14ac:dyDescent="0.25">
      <c r="A2228" s="3">
        <v>45247</v>
      </c>
      <c r="B2228" s="2">
        <v>28.371200000000002</v>
      </c>
      <c r="C2228" s="2">
        <v>47.342063222118441</v>
      </c>
      <c r="D2228" s="2">
        <v>6.4646732335233992E-3</v>
      </c>
      <c r="E2228" s="2">
        <v>-1.9621278488974077</v>
      </c>
      <c r="F2228" s="2">
        <v>28.414940000000001</v>
      </c>
      <c r="G2228" s="2">
        <v>28.411630000000002</v>
      </c>
      <c r="H2228" s="2">
        <v>28.491835000000002</v>
      </c>
      <c r="I2228" s="2">
        <v>28.578801999999996</v>
      </c>
      <c r="J2228" s="2">
        <v>27.778493999999995</v>
      </c>
      <c r="K2228" s="17" t="s">
        <v>54</v>
      </c>
      <c r="L2228" s="17" t="s">
        <v>50</v>
      </c>
      <c r="M2228" s="17" t="s">
        <v>47</v>
      </c>
    </row>
    <row r="2229" spans="1:13" ht="13.5" x14ac:dyDescent="0.25">
      <c r="A2229" s="3">
        <v>45250</v>
      </c>
      <c r="B2229" s="2">
        <v>28.3049</v>
      </c>
      <c r="C2229" s="2">
        <v>46.124957438548634</v>
      </c>
      <c r="D2229" s="2">
        <v>1.8782121187530976E-2</v>
      </c>
      <c r="E2229" s="2">
        <v>-1.8035772718968857</v>
      </c>
      <c r="F2229" s="2">
        <v>28.308879999999998</v>
      </c>
      <c r="G2229" s="2">
        <v>28.393070000000002</v>
      </c>
      <c r="H2229" s="2">
        <v>28.465320000000002</v>
      </c>
      <c r="I2229" s="2">
        <v>28.536378000000003</v>
      </c>
      <c r="J2229" s="2">
        <v>27.798282499999996</v>
      </c>
      <c r="K2229" s="17" t="s">
        <v>54</v>
      </c>
      <c r="L2229" s="17" t="s">
        <v>50</v>
      </c>
      <c r="M2229" s="17" t="s">
        <v>47</v>
      </c>
    </row>
    <row r="2230" spans="1:13" ht="13.5" x14ac:dyDescent="0.25">
      <c r="A2230" s="3">
        <v>45251</v>
      </c>
      <c r="B2230" s="2">
        <v>28.3049</v>
      </c>
      <c r="C2230" s="2">
        <v>46.124957438548634</v>
      </c>
      <c r="D2230" s="2">
        <v>1.7072063360185297E-2</v>
      </c>
      <c r="E2230" s="2">
        <v>-1.5756395576151643</v>
      </c>
      <c r="F2230" s="2">
        <v>28.318159999999999</v>
      </c>
      <c r="G2230" s="2">
        <v>28.383130000000001</v>
      </c>
      <c r="H2230" s="2">
        <v>28.439135</v>
      </c>
      <c r="I2230" s="2">
        <v>28.494616000000004</v>
      </c>
      <c r="J2230" s="2">
        <v>27.819273499999998</v>
      </c>
      <c r="K2230" s="17" t="s">
        <v>54</v>
      </c>
      <c r="L2230" s="17" t="s">
        <v>50</v>
      </c>
      <c r="M2230" s="17" t="s">
        <v>55</v>
      </c>
    </row>
    <row r="2231" spans="1:13" ht="13.5" x14ac:dyDescent="0.25">
      <c r="A2231" s="3">
        <v>45252</v>
      </c>
      <c r="B2231" s="2">
        <v>28.503799999999998</v>
      </c>
      <c r="C2231" s="2">
        <v>50.548322608373518</v>
      </c>
      <c r="D2231" s="2">
        <v>-3.8847464149675659E-2</v>
      </c>
      <c r="E2231" s="2">
        <v>-1.346393729643494</v>
      </c>
      <c r="F2231" s="2">
        <v>28.384460000000001</v>
      </c>
      <c r="G2231" s="2">
        <v>28.419589999999999</v>
      </c>
      <c r="H2231" s="2">
        <v>28.427869999999995</v>
      </c>
      <c r="I2231" s="2">
        <v>28.462400000000002</v>
      </c>
      <c r="J2231" s="2">
        <v>27.840056499999999</v>
      </c>
      <c r="K2231" s="17" t="s">
        <v>54</v>
      </c>
      <c r="L2231" s="17" t="s">
        <v>50</v>
      </c>
      <c r="M2231" s="17" t="s">
        <v>55</v>
      </c>
    </row>
    <row r="2232" spans="1:13" ht="13.5" x14ac:dyDescent="0.25">
      <c r="A2232" s="3">
        <v>45253</v>
      </c>
      <c r="B2232" s="2">
        <v>28.3049</v>
      </c>
      <c r="C2232" s="2">
        <v>46.441933118199451</v>
      </c>
      <c r="D2232" s="2">
        <v>-1.5545698362249283E-2</v>
      </c>
      <c r="E2232" s="2">
        <v>-1.1747910448033771</v>
      </c>
      <c r="F2232" s="2">
        <v>28.357940000000003</v>
      </c>
      <c r="G2232" s="2">
        <v>28.399700000000003</v>
      </c>
      <c r="H2232" s="2">
        <v>28.406659999999995</v>
      </c>
      <c r="I2232" s="2">
        <v>28.426604000000001</v>
      </c>
      <c r="J2232" s="2">
        <v>27.859424500000003</v>
      </c>
      <c r="K2232" s="17" t="s">
        <v>54</v>
      </c>
      <c r="L2232" s="17" t="s">
        <v>50</v>
      </c>
      <c r="M2232" s="17" t="s">
        <v>47</v>
      </c>
    </row>
    <row r="2233" spans="1:13" ht="13.5" x14ac:dyDescent="0.25">
      <c r="A2233" s="3">
        <v>45254</v>
      </c>
      <c r="B2233" s="2">
        <v>28.3049</v>
      </c>
      <c r="C2233" s="2">
        <v>46.441933118199458</v>
      </c>
      <c r="D2233" s="2">
        <v>5.1544964667868953E-3</v>
      </c>
      <c r="E2233" s="2">
        <v>-1.0354412034223979</v>
      </c>
      <c r="F2233" s="2">
        <v>28.34468</v>
      </c>
      <c r="G2233" s="2">
        <v>28.379810000000003</v>
      </c>
      <c r="H2233" s="2">
        <v>28.396714999999993</v>
      </c>
      <c r="I2233" s="2">
        <v>28.390942000000006</v>
      </c>
      <c r="J2233" s="2">
        <v>27.880115000000004</v>
      </c>
      <c r="K2233" s="17" t="s">
        <v>54</v>
      </c>
      <c r="L2233" s="17" t="s">
        <v>50</v>
      </c>
      <c r="M2233" s="17" t="s">
        <v>47</v>
      </c>
    </row>
    <row r="2234" spans="1:13" ht="13.5" x14ac:dyDescent="0.25">
      <c r="A2234" s="3">
        <v>45257</v>
      </c>
      <c r="B2234" s="2">
        <v>28.371200000000002</v>
      </c>
      <c r="C2234" s="2">
        <v>48.072719520613944</v>
      </c>
      <c r="D2234" s="2">
        <v>6.9654028068260487E-2</v>
      </c>
      <c r="E2234" s="2">
        <v>-0.89777930984678023</v>
      </c>
      <c r="F2234" s="2">
        <v>28.357940000000003</v>
      </c>
      <c r="G2234" s="2">
        <v>28.333409999999997</v>
      </c>
      <c r="H2234" s="2">
        <v>28.393400000000003</v>
      </c>
      <c r="I2234" s="2">
        <v>28.35793</v>
      </c>
      <c r="J2234" s="2">
        <v>27.901317500000001</v>
      </c>
      <c r="K2234" s="17" t="s">
        <v>54</v>
      </c>
      <c r="L2234" s="17" t="s">
        <v>50</v>
      </c>
      <c r="M2234" s="17" t="s">
        <v>55</v>
      </c>
    </row>
    <row r="2235" spans="1:13" ht="13.5" x14ac:dyDescent="0.25">
      <c r="A2235" s="3">
        <v>45258</v>
      </c>
      <c r="B2235" s="2">
        <v>28.616499999999998</v>
      </c>
      <c r="C2235" s="2">
        <v>53.69103320234445</v>
      </c>
      <c r="D2235" s="2">
        <v>1.7788373020209747E-2</v>
      </c>
      <c r="E2235" s="2">
        <v>-0.75953036188681378</v>
      </c>
      <c r="F2235" s="2">
        <v>28.420260000000003</v>
      </c>
      <c r="G2235" s="2">
        <v>28.369209999999999</v>
      </c>
      <c r="H2235" s="2">
        <v>28.415609999999994</v>
      </c>
      <c r="I2235" s="2">
        <v>28.333670000000005</v>
      </c>
      <c r="J2235" s="2">
        <v>27.924197000000003</v>
      </c>
      <c r="K2235" s="17" t="s">
        <v>48</v>
      </c>
      <c r="L2235" s="17" t="s">
        <v>50</v>
      </c>
      <c r="M2235" s="17" t="s">
        <v>51</v>
      </c>
    </row>
    <row r="2236" spans="1:13" ht="13.5" x14ac:dyDescent="0.25">
      <c r="A2236" s="3">
        <v>45259</v>
      </c>
      <c r="B2236" s="2">
        <v>28.616499999999998</v>
      </c>
      <c r="C2236" s="2">
        <v>53.69103320234445</v>
      </c>
      <c r="D2236" s="2">
        <v>-4.0391138747018829E-2</v>
      </c>
      <c r="E2236" s="2">
        <v>-0.67575333526131387</v>
      </c>
      <c r="F2236" s="2">
        <v>28.442799999999998</v>
      </c>
      <c r="G2236" s="2">
        <v>28.413630000000001</v>
      </c>
      <c r="H2236" s="2">
        <v>28.421244999999992</v>
      </c>
      <c r="I2236" s="2">
        <v>28.322668000000007</v>
      </c>
      <c r="J2236" s="2">
        <v>27.946776000000003</v>
      </c>
      <c r="K2236" s="17" t="s">
        <v>48</v>
      </c>
      <c r="L2236" s="17" t="s">
        <v>50</v>
      </c>
      <c r="M2236" s="17" t="s">
        <v>51</v>
      </c>
    </row>
    <row r="2237" spans="1:13" ht="13.5" x14ac:dyDescent="0.25">
      <c r="A2237" s="3">
        <v>45260</v>
      </c>
      <c r="B2237" s="2">
        <v>29.166599999999999</v>
      </c>
      <c r="C2237" s="2">
        <v>63.860642995218022</v>
      </c>
      <c r="D2237" s="2">
        <v>-9.0523335843883501E-2</v>
      </c>
      <c r="E2237" s="2">
        <v>-0.62181584514659094</v>
      </c>
      <c r="F2237" s="2">
        <v>28.615140000000004</v>
      </c>
      <c r="G2237" s="2">
        <v>28.486540000000002</v>
      </c>
      <c r="H2237" s="2">
        <v>28.455049999999993</v>
      </c>
      <c r="I2237" s="2">
        <v>28.325318000000006</v>
      </c>
      <c r="J2237" s="2">
        <v>27.972977499999999</v>
      </c>
      <c r="K2237" s="17" t="s">
        <v>48</v>
      </c>
      <c r="L2237" s="17" t="s">
        <v>50</v>
      </c>
      <c r="M2237" s="17" t="s">
        <v>51</v>
      </c>
    </row>
    <row r="2238" spans="1:13" ht="13.5" x14ac:dyDescent="0.25">
      <c r="A2238" s="3">
        <v>45261</v>
      </c>
      <c r="B2238" s="2">
        <v>28.503799999999998</v>
      </c>
      <c r="C2238" s="2">
        <v>49.699031862986345</v>
      </c>
      <c r="D2238" s="2">
        <v>-9.8181628887360262E-2</v>
      </c>
      <c r="E2238" s="2">
        <v>-0.62257013615541323</v>
      </c>
      <c r="F2238" s="2">
        <v>28.654920000000004</v>
      </c>
      <c r="G2238" s="2">
        <v>28.499800000000004</v>
      </c>
      <c r="H2238" s="2">
        <v>28.455714999999991</v>
      </c>
      <c r="I2238" s="2">
        <v>28.341228000000005</v>
      </c>
      <c r="J2238" s="2">
        <v>27.994873000000002</v>
      </c>
      <c r="K2238" s="17" t="s">
        <v>48</v>
      </c>
      <c r="L2238" s="17" t="s">
        <v>50</v>
      </c>
      <c r="M2238" s="17" t="s">
        <v>51</v>
      </c>
    </row>
    <row r="2239" spans="1:13" ht="13.5" x14ac:dyDescent="0.25">
      <c r="A2239" s="3">
        <v>45264</v>
      </c>
      <c r="B2239" s="2">
        <v>28.4375</v>
      </c>
      <c r="C2239" s="2">
        <v>48.539479918446169</v>
      </c>
      <c r="D2239" s="2">
        <v>-0.10986283706800748</v>
      </c>
      <c r="E2239" s="2">
        <v>-0.57556128409783547</v>
      </c>
      <c r="F2239" s="2">
        <v>28.668179999999996</v>
      </c>
      <c r="G2239" s="2">
        <v>28.513060000000003</v>
      </c>
      <c r="H2239" s="2">
        <v>28.453064999999992</v>
      </c>
      <c r="I2239" s="2">
        <v>28.359790000000007</v>
      </c>
      <c r="J2239" s="2">
        <v>28.016827500000005</v>
      </c>
      <c r="K2239" s="17" t="s">
        <v>54</v>
      </c>
      <c r="L2239" s="17" t="s">
        <v>50</v>
      </c>
      <c r="M2239" s="17" t="s">
        <v>55</v>
      </c>
    </row>
    <row r="2240" spans="1:13" ht="13.5" x14ac:dyDescent="0.25">
      <c r="A2240" s="3">
        <v>45265</v>
      </c>
      <c r="B2240" s="2">
        <v>29.1004</v>
      </c>
      <c r="C2240" s="2">
        <v>58.871862841310957</v>
      </c>
      <c r="D2240" s="2">
        <v>-0.16837759747087233</v>
      </c>
      <c r="E2240" s="2">
        <v>-0.50750793738490929</v>
      </c>
      <c r="F2240" s="2">
        <v>28.764960000000002</v>
      </c>
      <c r="G2240" s="2">
        <v>28.592609999999997</v>
      </c>
      <c r="H2240" s="2">
        <v>28.487869999999997</v>
      </c>
      <c r="I2240" s="2">
        <v>28.404866000000005</v>
      </c>
      <c r="J2240" s="2">
        <v>28.042096500000007</v>
      </c>
      <c r="K2240" s="17" t="s">
        <v>54</v>
      </c>
      <c r="L2240" s="17" t="s">
        <v>50</v>
      </c>
      <c r="M2240" s="17" t="s">
        <v>55</v>
      </c>
    </row>
    <row r="2241" spans="1:13" ht="13.5" x14ac:dyDescent="0.25">
      <c r="A2241" s="3">
        <v>45266</v>
      </c>
      <c r="B2241" s="2">
        <v>29.1004</v>
      </c>
      <c r="C2241" s="2">
        <v>58.871862841310957</v>
      </c>
      <c r="D2241" s="2">
        <v>-0.1907691892683232</v>
      </c>
      <c r="E2241" s="2">
        <v>-0.49314309894957065</v>
      </c>
      <c r="F2241" s="2">
        <v>28.861740000000005</v>
      </c>
      <c r="G2241" s="2">
        <v>28.652269999999994</v>
      </c>
      <c r="H2241" s="2">
        <v>28.535929999999997</v>
      </c>
      <c r="I2241" s="2">
        <v>28.436950000000007</v>
      </c>
      <c r="J2241" s="2">
        <v>28.067365500000005</v>
      </c>
      <c r="K2241" s="17" t="s">
        <v>54</v>
      </c>
      <c r="L2241" s="17" t="s">
        <v>50</v>
      </c>
      <c r="M2241" s="17" t="s">
        <v>55</v>
      </c>
    </row>
    <row r="2242" spans="1:13" ht="13.5" x14ac:dyDescent="0.25">
      <c r="A2242" s="3">
        <v>45267</v>
      </c>
      <c r="B2242" s="2">
        <v>29.1004</v>
      </c>
      <c r="C2242" s="2">
        <v>58.871862841310957</v>
      </c>
      <c r="D2242" s="2">
        <v>-0.24353731173905047</v>
      </c>
      <c r="E2242" s="2">
        <v>-0.48321128150887671</v>
      </c>
      <c r="F2242" s="2">
        <v>28.848500000000001</v>
      </c>
      <c r="G2242" s="2">
        <v>28.731819999999999</v>
      </c>
      <c r="H2242" s="2">
        <v>28.565760000000001</v>
      </c>
      <c r="I2242" s="2">
        <v>28.469564000000005</v>
      </c>
      <c r="J2242" s="2">
        <v>28.092935000000008</v>
      </c>
      <c r="K2242" s="17" t="s">
        <v>54</v>
      </c>
      <c r="L2242" s="17" t="s">
        <v>50</v>
      </c>
      <c r="M2242" s="17" t="s">
        <v>47</v>
      </c>
    </row>
    <row r="2243" spans="1:13" ht="13.5" x14ac:dyDescent="0.25">
      <c r="A2243" s="3">
        <v>45268</v>
      </c>
      <c r="B2243" s="2">
        <v>28.9678</v>
      </c>
      <c r="C2243" s="2">
        <v>56.059785205709389</v>
      </c>
      <c r="D2243" s="2">
        <v>-0.28134780869772058</v>
      </c>
      <c r="E2243" s="2">
        <v>-0.46023274336881975</v>
      </c>
      <c r="F2243" s="2">
        <v>28.941300000000002</v>
      </c>
      <c r="G2243" s="2">
        <v>28.798110000000001</v>
      </c>
      <c r="H2243" s="2">
        <v>28.588960000000004</v>
      </c>
      <c r="I2243" s="2">
        <v>28.500720000000001</v>
      </c>
      <c r="J2243" s="2">
        <v>28.117841500000008</v>
      </c>
      <c r="K2243" s="17" t="s">
        <v>54</v>
      </c>
      <c r="L2243" s="17" t="s">
        <v>50</v>
      </c>
      <c r="M2243" s="17" t="s">
        <v>55</v>
      </c>
    </row>
    <row r="2244" spans="1:13" ht="13.5" x14ac:dyDescent="0.25">
      <c r="A2244" s="3">
        <v>45271</v>
      </c>
      <c r="B2244" s="2">
        <v>29.1004</v>
      </c>
      <c r="C2244" s="2">
        <v>58.209504395784272</v>
      </c>
      <c r="D2244" s="2">
        <v>-0.31494181276850242</v>
      </c>
      <c r="E2244" s="2">
        <v>-0.43991090139178757</v>
      </c>
      <c r="F2244" s="2">
        <v>29.073879999999996</v>
      </c>
      <c r="G2244" s="2">
        <v>28.871029999999998</v>
      </c>
      <c r="H2244" s="2">
        <v>28.602219999999999</v>
      </c>
      <c r="I2244" s="2">
        <v>28.519282000000004</v>
      </c>
      <c r="J2244" s="2">
        <v>28.14617650000001</v>
      </c>
      <c r="K2244" s="17" t="s">
        <v>48</v>
      </c>
      <c r="L2244" s="17" t="s">
        <v>50</v>
      </c>
      <c r="M2244" s="17" t="s">
        <v>51</v>
      </c>
    </row>
    <row r="2245" spans="1:13" ht="13.5" x14ac:dyDescent="0.25">
      <c r="A2245" s="3">
        <v>45272</v>
      </c>
      <c r="B2245" s="2">
        <v>29.491499999999998</v>
      </c>
      <c r="C2245" s="2">
        <v>63.830251237821351</v>
      </c>
      <c r="D2245" s="2">
        <v>-0.33721470128243425</v>
      </c>
      <c r="E2245" s="2">
        <v>-0.4258707298624177</v>
      </c>
      <c r="F2245" s="2">
        <v>29.152100000000001</v>
      </c>
      <c r="G2245" s="2">
        <v>28.958530000000003</v>
      </c>
      <c r="H2245" s="2">
        <v>28.663869999999996</v>
      </c>
      <c r="I2245" s="2">
        <v>28.545666000000004</v>
      </c>
      <c r="J2245" s="2">
        <v>28.177970000000009</v>
      </c>
      <c r="K2245" s="17" t="s">
        <v>48</v>
      </c>
      <c r="L2245" s="17" t="s">
        <v>50</v>
      </c>
      <c r="M2245" s="17" t="s">
        <v>51</v>
      </c>
    </row>
    <row r="2246" spans="1:13" ht="13.5" x14ac:dyDescent="0.25">
      <c r="A2246" s="3">
        <v>45273</v>
      </c>
      <c r="B2246" s="2">
        <v>29.4649</v>
      </c>
      <c r="C2246" s="2">
        <v>63.20757238262842</v>
      </c>
      <c r="D2246" s="2">
        <v>-0.35882320708358151</v>
      </c>
      <c r="E2246" s="2">
        <v>-0.42416243887645666</v>
      </c>
      <c r="F2246" s="2">
        <v>29.225000000000001</v>
      </c>
      <c r="G2246" s="2">
        <v>29.043370000000003</v>
      </c>
      <c r="H2246" s="2">
        <v>28.728499999999997</v>
      </c>
      <c r="I2246" s="2">
        <v>28.571518000000001</v>
      </c>
      <c r="J2246" s="2">
        <v>28.209660500000009</v>
      </c>
      <c r="K2246" s="17" t="s">
        <v>48</v>
      </c>
      <c r="L2246" s="17" t="s">
        <v>50</v>
      </c>
      <c r="M2246" s="17" t="s">
        <v>51</v>
      </c>
    </row>
    <row r="2247" spans="1:13" ht="13.5" x14ac:dyDescent="0.25">
      <c r="A2247" s="3">
        <v>45274</v>
      </c>
      <c r="B2247" s="2">
        <v>29.696899999999999</v>
      </c>
      <c r="C2247" s="2">
        <v>66.295821606177554</v>
      </c>
      <c r="D2247" s="2">
        <v>-0.31388658676159054</v>
      </c>
      <c r="E2247" s="2">
        <v>-0.41697026276967136</v>
      </c>
      <c r="F2247" s="2">
        <v>29.344299999999997</v>
      </c>
      <c r="G2247" s="2">
        <v>29.096400000000006</v>
      </c>
      <c r="H2247" s="2">
        <v>28.791469999999997</v>
      </c>
      <c r="I2247" s="2">
        <v>28.605985999999998</v>
      </c>
      <c r="J2247" s="2">
        <v>28.244976000000015</v>
      </c>
      <c r="K2247" s="17" t="s">
        <v>48</v>
      </c>
      <c r="L2247" s="17" t="s">
        <v>50</v>
      </c>
      <c r="M2247" s="17" t="s">
        <v>51</v>
      </c>
    </row>
    <row r="2248" spans="1:13" ht="13.5" x14ac:dyDescent="0.25">
      <c r="A2248" s="3">
        <v>45275</v>
      </c>
      <c r="B2248" s="2">
        <v>29.822900000000001</v>
      </c>
      <c r="C2248" s="2">
        <v>67.873036329374315</v>
      </c>
      <c r="D2248" s="2">
        <v>-0.39244864677414171</v>
      </c>
      <c r="E2248" s="2">
        <v>-0.42980015248501607</v>
      </c>
      <c r="F2248" s="2">
        <v>29.515319999999996</v>
      </c>
      <c r="G2248" s="2">
        <v>29.22831</v>
      </c>
      <c r="H2248" s="2">
        <v>28.864054999999997</v>
      </c>
      <c r="I2248" s="2">
        <v>28.638997999999997</v>
      </c>
      <c r="J2248" s="2">
        <v>28.278366500000011</v>
      </c>
      <c r="K2248" s="17" t="s">
        <v>48</v>
      </c>
      <c r="L2248" s="17" t="s">
        <v>50</v>
      </c>
      <c r="M2248" s="17" t="s">
        <v>51</v>
      </c>
    </row>
    <row r="2249" spans="1:13" ht="13.5" x14ac:dyDescent="0.25">
      <c r="A2249" s="3">
        <v>45278</v>
      </c>
      <c r="B2249" s="2">
        <v>29.829499999999999</v>
      </c>
      <c r="C2249" s="2">
        <v>67.95762065850856</v>
      </c>
      <c r="D2249" s="2">
        <v>-0.47524913656432943</v>
      </c>
      <c r="E2249" s="2">
        <v>-0.45734407179613845</v>
      </c>
      <c r="F2249" s="2">
        <v>29.66114</v>
      </c>
      <c r="G2249" s="2">
        <v>29.367509999999999</v>
      </c>
      <c r="H2249" s="2">
        <v>28.940284999999999</v>
      </c>
      <c r="I2249" s="2">
        <v>28.672141999999997</v>
      </c>
      <c r="J2249" s="2">
        <v>28.310317000000008</v>
      </c>
      <c r="K2249" s="17" t="s">
        <v>48</v>
      </c>
      <c r="L2249" s="17" t="s">
        <v>50</v>
      </c>
      <c r="M2249" s="17" t="s">
        <v>51</v>
      </c>
    </row>
    <row r="2250" spans="1:13" ht="13.5" x14ac:dyDescent="0.25">
      <c r="A2250" s="3">
        <v>45279</v>
      </c>
      <c r="B2250" s="2">
        <v>29.630700000000001</v>
      </c>
      <c r="C2250" s="2">
        <v>62.610448469576141</v>
      </c>
      <c r="D2250" s="2">
        <v>-0.43385807715134916</v>
      </c>
      <c r="E2250" s="2">
        <v>-0.50021062113093584</v>
      </c>
      <c r="F2250" s="2">
        <v>29.688979999999997</v>
      </c>
      <c r="G2250" s="2">
        <v>29.420539999999999</v>
      </c>
      <c r="H2250" s="2">
        <v>29.006574999999998</v>
      </c>
      <c r="I2250" s="2">
        <v>28.701309999999992</v>
      </c>
      <c r="J2250" s="2">
        <v>28.341243500000008</v>
      </c>
      <c r="K2250" s="17" t="s">
        <v>48</v>
      </c>
      <c r="L2250" s="17" t="s">
        <v>50</v>
      </c>
      <c r="M2250" s="17" t="s">
        <v>51</v>
      </c>
    </row>
    <row r="2251" spans="1:13" ht="13.5" x14ac:dyDescent="0.25">
      <c r="A2251" s="3">
        <v>45280</v>
      </c>
      <c r="B2251" s="2">
        <v>29.498100000000001</v>
      </c>
      <c r="C2251" s="2">
        <v>59.261047397630854</v>
      </c>
      <c r="D2251" s="2">
        <v>-0.39270601547848472</v>
      </c>
      <c r="E2251" s="2">
        <v>-0.55105992146443283</v>
      </c>
      <c r="F2251" s="2">
        <v>29.695620000000002</v>
      </c>
      <c r="G2251" s="2">
        <v>29.460310000000003</v>
      </c>
      <c r="H2251" s="2">
        <v>29.056290000000001</v>
      </c>
      <c r="I2251" s="2">
        <v>28.729151999999988</v>
      </c>
      <c r="J2251" s="2">
        <v>28.37180750000001</v>
      </c>
      <c r="K2251" s="17" t="s">
        <v>48</v>
      </c>
      <c r="L2251" s="17" t="s">
        <v>50</v>
      </c>
      <c r="M2251" s="17" t="s">
        <v>51</v>
      </c>
    </row>
    <row r="2252" spans="1:13" ht="13.5" x14ac:dyDescent="0.25">
      <c r="A2252" s="3">
        <v>45281</v>
      </c>
      <c r="B2252" s="2">
        <v>29.365500000000001</v>
      </c>
      <c r="C2252" s="2">
        <v>56.032936775374282</v>
      </c>
      <c r="D2252" s="2">
        <v>-0.3506990609999896</v>
      </c>
      <c r="E2252" s="2">
        <v>-0.57375950714381552</v>
      </c>
      <c r="F2252" s="2">
        <v>29.629340000000003</v>
      </c>
      <c r="G2252" s="2">
        <v>29.486820000000002</v>
      </c>
      <c r="H2252" s="2">
        <v>29.109319999999997</v>
      </c>
      <c r="I2252" s="2">
        <v>28.747711999999996</v>
      </c>
      <c r="J2252" s="2">
        <v>28.401708500000009</v>
      </c>
      <c r="K2252" s="17" t="s">
        <v>54</v>
      </c>
      <c r="L2252" s="17" t="s">
        <v>50</v>
      </c>
      <c r="M2252" s="17" t="s">
        <v>47</v>
      </c>
    </row>
    <row r="2253" spans="1:13" ht="13.5" x14ac:dyDescent="0.25">
      <c r="A2253" s="3">
        <v>45282</v>
      </c>
      <c r="B2253" s="2">
        <v>29.803000000000001</v>
      </c>
      <c r="C2253" s="2">
        <v>63.162851110814934</v>
      </c>
      <c r="D2253" s="2">
        <v>-0.36961954896128546</v>
      </c>
      <c r="E2253" s="2">
        <v>-0.58041539707926393</v>
      </c>
      <c r="F2253" s="2">
        <v>29.625360000000001</v>
      </c>
      <c r="G2253" s="2">
        <v>29.570339999999998</v>
      </c>
      <c r="H2253" s="2">
        <v>29.184224999999998</v>
      </c>
      <c r="I2253" s="2">
        <v>28.765079999999998</v>
      </c>
      <c r="J2253" s="2">
        <v>28.434999500000007</v>
      </c>
      <c r="K2253" s="17" t="s">
        <v>48</v>
      </c>
      <c r="L2253" s="17" t="s">
        <v>50</v>
      </c>
      <c r="M2253" s="17" t="s">
        <v>53</v>
      </c>
    </row>
    <row r="2254" spans="1:13" ht="13.5" x14ac:dyDescent="0.25">
      <c r="A2254" s="3">
        <v>45285</v>
      </c>
      <c r="B2254" s="2">
        <v>29.7897</v>
      </c>
      <c r="C2254" s="2">
        <v>62.829288577787757</v>
      </c>
      <c r="D2254" s="2">
        <v>-0.36836386803111409</v>
      </c>
      <c r="E2254" s="2">
        <v>-0.61239101990319811</v>
      </c>
      <c r="F2254" s="2">
        <v>29.617399999999996</v>
      </c>
      <c r="G2254" s="2">
        <v>29.63927</v>
      </c>
      <c r="H2254" s="2">
        <v>29.255149999999997</v>
      </c>
      <c r="I2254" s="2">
        <v>28.778335999999996</v>
      </c>
      <c r="J2254" s="2">
        <v>28.471079500000009</v>
      </c>
      <c r="K2254" s="17" t="s">
        <v>54</v>
      </c>
      <c r="L2254" s="17" t="s">
        <v>52</v>
      </c>
      <c r="M2254" s="17" t="s">
        <v>47</v>
      </c>
    </row>
    <row r="2255" spans="1:13" ht="13.5" x14ac:dyDescent="0.25">
      <c r="A2255" s="3">
        <v>45286</v>
      </c>
      <c r="B2255" s="2">
        <v>29.829499999999999</v>
      </c>
      <c r="C2255" s="2">
        <v>63.451307360353965</v>
      </c>
      <c r="D2255" s="2">
        <v>-0.31381638162678271</v>
      </c>
      <c r="E2255" s="2">
        <v>-0.65442954004788467</v>
      </c>
      <c r="F2255" s="2">
        <v>29.657159999999998</v>
      </c>
      <c r="G2255" s="2">
        <v>29.673069999999996</v>
      </c>
      <c r="H2255" s="2">
        <v>29.315800000000007</v>
      </c>
      <c r="I2255" s="2">
        <v>28.802199999999999</v>
      </c>
      <c r="J2255" s="2">
        <v>28.504803500000008</v>
      </c>
      <c r="K2255" s="17" t="s">
        <v>54</v>
      </c>
      <c r="L2255" s="17" t="s">
        <v>52</v>
      </c>
      <c r="M2255" s="17" t="s">
        <v>55</v>
      </c>
    </row>
    <row r="2256" spans="1:13" ht="13.5" x14ac:dyDescent="0.25">
      <c r="A2256" s="3">
        <v>45287</v>
      </c>
      <c r="B2256" s="2">
        <v>30.4129</v>
      </c>
      <c r="C2256" s="2">
        <v>71.088604899591857</v>
      </c>
      <c r="D2256" s="2">
        <v>-0.3186624662772104</v>
      </c>
      <c r="E2256" s="2">
        <v>-0.70957286078477944</v>
      </c>
      <c r="F2256" s="2">
        <v>29.840120000000002</v>
      </c>
      <c r="G2256" s="2">
        <v>29.767869999999998</v>
      </c>
      <c r="H2256" s="2">
        <v>29.40562000000001</v>
      </c>
      <c r="I2256" s="2">
        <v>28.840381999999998</v>
      </c>
      <c r="J2256" s="2">
        <v>28.541564500000014</v>
      </c>
      <c r="K2256" s="17" t="s">
        <v>54</v>
      </c>
      <c r="L2256" s="17" t="s">
        <v>52</v>
      </c>
      <c r="M2256" s="17" t="s">
        <v>55</v>
      </c>
    </row>
    <row r="2257" spans="1:13" ht="13.5" x14ac:dyDescent="0.25">
      <c r="A2257" s="3">
        <v>45288</v>
      </c>
      <c r="B2257" s="2">
        <v>30.4924</v>
      </c>
      <c r="C2257" s="2">
        <v>71.948814857386566</v>
      </c>
      <c r="D2257" s="2">
        <v>-0.29982777514832293</v>
      </c>
      <c r="E2257" s="2">
        <v>-0.8235558417498775</v>
      </c>
      <c r="F2257" s="2">
        <v>30.065500000000004</v>
      </c>
      <c r="G2257" s="2">
        <v>29.84742</v>
      </c>
      <c r="H2257" s="2">
        <v>29.471910000000001</v>
      </c>
      <c r="I2257" s="2">
        <v>28.882806000000006</v>
      </c>
      <c r="J2257" s="2">
        <v>28.578723000000014</v>
      </c>
      <c r="K2257" s="17" t="s">
        <v>54</v>
      </c>
      <c r="L2257" s="17" t="s">
        <v>50</v>
      </c>
      <c r="M2257" s="17" t="s">
        <v>55</v>
      </c>
    </row>
    <row r="2258" spans="1:13" ht="13.5" x14ac:dyDescent="0.25">
      <c r="A2258" s="3">
        <v>45289</v>
      </c>
      <c r="B2258" s="2">
        <v>30.5852</v>
      </c>
      <c r="C2258" s="2">
        <v>72.960172733071119</v>
      </c>
      <c r="D2258" s="2">
        <v>-0.27820939577214787</v>
      </c>
      <c r="E2258" s="2">
        <v>-0.84803316381767213</v>
      </c>
      <c r="F2258" s="2">
        <v>30.22194</v>
      </c>
      <c r="G2258" s="2">
        <v>29.923649999999999</v>
      </c>
      <c r="H2258" s="2">
        <v>29.575979999999998</v>
      </c>
      <c r="I2258" s="2">
        <v>28.927086000000003</v>
      </c>
      <c r="J2258" s="2">
        <v>28.617578000000016</v>
      </c>
      <c r="K2258" s="17" t="s">
        <v>54</v>
      </c>
      <c r="L2258" s="17" t="s">
        <v>50</v>
      </c>
      <c r="M2258" s="17" t="s">
        <v>55</v>
      </c>
    </row>
    <row r="2259" spans="1:13" ht="13.5" x14ac:dyDescent="0.25">
      <c r="A2259" s="3">
        <v>45293</v>
      </c>
      <c r="B2259" s="2">
        <v>30.0947</v>
      </c>
      <c r="C2259" s="2">
        <v>60.536579028188832</v>
      </c>
      <c r="D2259" s="2">
        <v>-0.22943990314668739</v>
      </c>
      <c r="E2259" s="2">
        <v>-0.83574201233986034</v>
      </c>
      <c r="F2259" s="2">
        <v>30.282940000000004</v>
      </c>
      <c r="G2259" s="2">
        <v>29.950169999999996</v>
      </c>
      <c r="H2259" s="2">
        <v>29.658839999999998</v>
      </c>
      <c r="I2259" s="2">
        <v>28.952276000000005</v>
      </c>
      <c r="J2259" s="2">
        <v>28.653830500000016</v>
      </c>
      <c r="K2259" s="17" t="s">
        <v>48</v>
      </c>
      <c r="L2259" s="17" t="s">
        <v>50</v>
      </c>
      <c r="M2259" s="17" t="s">
        <v>51</v>
      </c>
    </row>
    <row r="2260" spans="1:13" ht="13.5" x14ac:dyDescent="0.25">
      <c r="A2260" s="3">
        <v>45294</v>
      </c>
      <c r="B2260" s="2">
        <v>29.816299999999998</v>
      </c>
      <c r="C2260" s="2">
        <v>54.829777455646742</v>
      </c>
      <c r="D2260" s="2">
        <v>-0.20160010233589176</v>
      </c>
      <c r="E2260" s="2">
        <v>-0.82606812410218133</v>
      </c>
      <c r="F2260" s="2">
        <v>30.2803</v>
      </c>
      <c r="G2260" s="2">
        <v>29.968730000000001</v>
      </c>
      <c r="H2260" s="2">
        <v>29.694634999999995</v>
      </c>
      <c r="I2260" s="2">
        <v>28.972030000000004</v>
      </c>
      <c r="J2260" s="2">
        <v>28.688089500000018</v>
      </c>
      <c r="K2260" s="17" t="s">
        <v>54</v>
      </c>
      <c r="L2260" s="17" t="s">
        <v>50</v>
      </c>
      <c r="M2260" s="17" t="s">
        <v>47</v>
      </c>
    </row>
    <row r="2261" spans="1:13" ht="13.5" x14ac:dyDescent="0.25">
      <c r="A2261" s="3">
        <v>45295</v>
      </c>
      <c r="B2261" s="2">
        <v>29.491499999999998</v>
      </c>
      <c r="C2261" s="2">
        <v>49.023345801790029</v>
      </c>
      <c r="D2261" s="2">
        <v>-0.1759466959760303</v>
      </c>
      <c r="E2261" s="2">
        <v>-0.80213583973094216</v>
      </c>
      <c r="F2261" s="2">
        <v>30.096019999999999</v>
      </c>
      <c r="G2261" s="2">
        <v>29.968070000000001</v>
      </c>
      <c r="H2261" s="2">
        <v>29.714189999999995</v>
      </c>
      <c r="I2261" s="2">
        <v>28.987278000000007</v>
      </c>
      <c r="J2261" s="2">
        <v>28.721326000000019</v>
      </c>
      <c r="K2261" s="17" t="s">
        <v>54</v>
      </c>
      <c r="L2261" s="17" t="s">
        <v>50</v>
      </c>
      <c r="M2261" s="17" t="s">
        <v>47</v>
      </c>
    </row>
    <row r="2262" spans="1:13" ht="13.5" x14ac:dyDescent="0.25">
      <c r="A2262" s="3">
        <v>45296</v>
      </c>
      <c r="B2262" s="2">
        <v>29.498100000000001</v>
      </c>
      <c r="C2262" s="2">
        <v>49.141207170791276</v>
      </c>
      <c r="D2262" s="2">
        <v>-0.17465645799065399</v>
      </c>
      <c r="E2262" s="2">
        <v>-0.80664366422370071</v>
      </c>
      <c r="F2262" s="2">
        <v>29.897160000000003</v>
      </c>
      <c r="G2262" s="2">
        <v>29.981330000000003</v>
      </c>
      <c r="H2262" s="2">
        <v>29.734074999999997</v>
      </c>
      <c r="I2262" s="2">
        <v>29.002658000000011</v>
      </c>
      <c r="J2262" s="2">
        <v>28.754024000000019</v>
      </c>
      <c r="K2262" s="17" t="s">
        <v>54</v>
      </c>
      <c r="L2262" s="17" t="s">
        <v>50</v>
      </c>
      <c r="M2262" s="17" t="s">
        <v>47</v>
      </c>
    </row>
    <row r="2263" spans="1:13" ht="13.5" x14ac:dyDescent="0.25">
      <c r="A2263" s="3">
        <v>45299</v>
      </c>
      <c r="B2263" s="2">
        <v>29.498100000000001</v>
      </c>
      <c r="C2263" s="2">
        <v>49.141207170791276</v>
      </c>
      <c r="D2263" s="2">
        <v>-0.10585861959196308</v>
      </c>
      <c r="E2263" s="2">
        <v>-0.88630717261399039</v>
      </c>
      <c r="F2263" s="2">
        <v>29.679739999999999</v>
      </c>
      <c r="G2263" s="2">
        <v>29.950839999999999</v>
      </c>
      <c r="H2263" s="2">
        <v>29.760589999999997</v>
      </c>
      <c r="I2263" s="2">
        <v>29.022544000000011</v>
      </c>
      <c r="J2263" s="2">
        <v>28.788495500000018</v>
      </c>
      <c r="K2263" s="17" t="s">
        <v>54</v>
      </c>
      <c r="L2263" s="17" t="s">
        <v>50</v>
      </c>
      <c r="M2263" s="17" t="s">
        <v>47</v>
      </c>
    </row>
    <row r="2264" spans="1:13" ht="13.5" x14ac:dyDescent="0.25">
      <c r="A2264" s="3">
        <v>45300</v>
      </c>
      <c r="B2264" s="2">
        <v>29.060600000000001</v>
      </c>
      <c r="C2264" s="2">
        <v>41.724737060427991</v>
      </c>
      <c r="D2264" s="2">
        <v>-1.6914915779977946E-2</v>
      </c>
      <c r="E2264" s="2">
        <v>-0.99445135383899363</v>
      </c>
      <c r="F2264" s="2">
        <v>29.472919999999998</v>
      </c>
      <c r="G2264" s="2">
        <v>29.877930000000003</v>
      </c>
      <c r="H2264" s="2">
        <v>29.758599999999994</v>
      </c>
      <c r="I2264" s="2">
        <v>29.035006000000017</v>
      </c>
      <c r="J2264" s="2">
        <v>28.819036000000015</v>
      </c>
      <c r="K2264" s="17" t="s">
        <v>54</v>
      </c>
      <c r="L2264" s="17" t="s">
        <v>50</v>
      </c>
      <c r="M2264" s="17" t="s">
        <v>47</v>
      </c>
    </row>
    <row r="2265" spans="1:13" ht="13.5" x14ac:dyDescent="0.25">
      <c r="A2265" s="3">
        <v>45301</v>
      </c>
      <c r="B2265" s="2">
        <v>28.8352</v>
      </c>
      <c r="C2265" s="2">
        <v>38.500833107113216</v>
      </c>
      <c r="D2265" s="2">
        <v>8.4091289950553261E-2</v>
      </c>
      <c r="E2265" s="2">
        <v>-1.0928069709786004</v>
      </c>
      <c r="F2265" s="2">
        <v>29.276699999999995</v>
      </c>
      <c r="G2265" s="2">
        <v>29.778499999999998</v>
      </c>
      <c r="H2265" s="2">
        <v>29.725784999999995</v>
      </c>
      <c r="I2265" s="2">
        <v>29.048264000000014</v>
      </c>
      <c r="J2265" s="2">
        <v>28.848991000000019</v>
      </c>
      <c r="K2265" s="17" t="s">
        <v>54</v>
      </c>
      <c r="L2265" s="17" t="s">
        <v>50</v>
      </c>
      <c r="M2265" s="17" t="s">
        <v>47</v>
      </c>
    </row>
    <row r="2266" spans="1:13" ht="13.5" x14ac:dyDescent="0.25">
      <c r="A2266" s="3">
        <v>45302</v>
      </c>
      <c r="B2266" s="2">
        <v>29.232900000000001</v>
      </c>
      <c r="C2266" s="2">
        <v>46.374012570193152</v>
      </c>
      <c r="D2266" s="2">
        <v>0.23389454184826164</v>
      </c>
      <c r="E2266" s="2">
        <v>-1.1462078501383248</v>
      </c>
      <c r="F2266" s="2">
        <v>29.224980000000006</v>
      </c>
      <c r="G2266" s="2">
        <v>29.660500000000003</v>
      </c>
      <c r="H2266" s="2">
        <v>29.714184999999997</v>
      </c>
      <c r="I2266" s="2">
        <v>29.062846000000015</v>
      </c>
      <c r="J2266" s="2">
        <v>28.88093450000002</v>
      </c>
      <c r="K2266" s="17" t="s">
        <v>54</v>
      </c>
      <c r="L2266" s="17" t="s">
        <v>50</v>
      </c>
      <c r="M2266" s="17" t="s">
        <v>47</v>
      </c>
    </row>
    <row r="2267" spans="1:13" ht="13.5" x14ac:dyDescent="0.25">
      <c r="A2267" s="3">
        <v>45303</v>
      </c>
      <c r="B2267" s="2">
        <v>29.232900000000001</v>
      </c>
      <c r="C2267" s="2">
        <v>46.374012570193159</v>
      </c>
      <c r="D2267" s="2">
        <v>0.374274359809732</v>
      </c>
      <c r="E2267" s="2">
        <v>-1.1467879178672109</v>
      </c>
      <c r="F2267" s="2">
        <v>29.171939999999999</v>
      </c>
      <c r="G2267" s="2">
        <v>29.534550000000003</v>
      </c>
      <c r="H2267" s="2">
        <v>29.690985000000001</v>
      </c>
      <c r="I2267" s="2">
        <v>29.077694000000012</v>
      </c>
      <c r="J2267" s="2">
        <v>28.912878000000024</v>
      </c>
      <c r="K2267" s="17" t="s">
        <v>54</v>
      </c>
      <c r="L2267" s="17" t="s">
        <v>50</v>
      </c>
      <c r="M2267" s="17" t="s">
        <v>47</v>
      </c>
    </row>
    <row r="2268" spans="1:13" ht="13.5" x14ac:dyDescent="0.25">
      <c r="A2268" s="3">
        <v>45306</v>
      </c>
      <c r="B2268" s="2">
        <v>29.166599999999999</v>
      </c>
      <c r="C2268" s="2">
        <v>45.25389354587498</v>
      </c>
      <c r="D2268" s="2">
        <v>0.51353462334296651</v>
      </c>
      <c r="E2268" s="2">
        <v>-1.1205251306237625</v>
      </c>
      <c r="F2268" s="2">
        <v>29.105640000000001</v>
      </c>
      <c r="G2268" s="2">
        <v>29.392689999999998</v>
      </c>
      <c r="H2268" s="2">
        <v>29.658170000000002</v>
      </c>
      <c r="I2268" s="2">
        <v>29.09121600000001</v>
      </c>
      <c r="J2268" s="2">
        <v>28.94449000000002</v>
      </c>
      <c r="K2268" s="17" t="s">
        <v>54</v>
      </c>
      <c r="L2268" s="17" t="s">
        <v>50</v>
      </c>
      <c r="M2268" s="17" t="s">
        <v>47</v>
      </c>
    </row>
    <row r="2269" spans="1:13" ht="13.5" x14ac:dyDescent="0.25">
      <c r="A2269" s="3">
        <v>45307</v>
      </c>
      <c r="B2269" s="2">
        <v>28.848500000000001</v>
      </c>
      <c r="C2269" s="2">
        <v>40.232735574471825</v>
      </c>
      <c r="D2269" s="2">
        <v>0.58105722726965681</v>
      </c>
      <c r="E2269" s="2">
        <v>-1.0555050416334946</v>
      </c>
      <c r="F2269" s="2">
        <v>29.063220000000001</v>
      </c>
      <c r="G2269" s="2">
        <v>29.268070000000002</v>
      </c>
      <c r="H2269" s="2">
        <v>29.609119999999997</v>
      </c>
      <c r="I2269" s="2">
        <v>29.098376000000009</v>
      </c>
      <c r="J2269" s="2">
        <v>28.97451150000002</v>
      </c>
      <c r="K2269" s="17" t="s">
        <v>54</v>
      </c>
      <c r="L2269" s="17" t="s">
        <v>52</v>
      </c>
      <c r="M2269" s="17" t="s">
        <v>47</v>
      </c>
    </row>
    <row r="2270" spans="1:13" ht="13.5" x14ac:dyDescent="0.25">
      <c r="A2270" s="3">
        <v>45308</v>
      </c>
      <c r="B2270" s="2">
        <v>29.232900000000001</v>
      </c>
      <c r="C2270" s="2">
        <v>47.773922960198171</v>
      </c>
      <c r="D2270" s="2">
        <v>0.57023468359660612</v>
      </c>
      <c r="E2270" s="2">
        <v>-0.89393326950879526</v>
      </c>
      <c r="F2270" s="2">
        <v>29.142759999999999</v>
      </c>
      <c r="G2270" s="2">
        <v>29.20972999999999</v>
      </c>
      <c r="H2270" s="2">
        <v>29.589229999999997</v>
      </c>
      <c r="I2270" s="2">
        <v>29.114948000000009</v>
      </c>
      <c r="J2270" s="2">
        <v>29.006455000000024</v>
      </c>
      <c r="K2270" s="17" t="s">
        <v>54</v>
      </c>
      <c r="L2270" s="17" t="s">
        <v>50</v>
      </c>
      <c r="M2270" s="17" t="s">
        <v>55</v>
      </c>
    </row>
    <row r="2271" spans="1:13" ht="13.5" x14ac:dyDescent="0.25">
      <c r="A2271" s="3">
        <v>45309</v>
      </c>
      <c r="B2271" s="2">
        <v>29.3125</v>
      </c>
      <c r="C2271" s="2">
        <v>49.203234132933616</v>
      </c>
      <c r="D2271" s="2">
        <v>0.50603998774339942</v>
      </c>
      <c r="E2271" s="2">
        <v>-0.74198088115022709</v>
      </c>
      <c r="F2271" s="2">
        <v>29.158680000000004</v>
      </c>
      <c r="G2271" s="2">
        <v>29.191830000000003</v>
      </c>
      <c r="H2271" s="2">
        <v>29.579949999999997</v>
      </c>
      <c r="I2271" s="2">
        <v>29.138414000000008</v>
      </c>
      <c r="J2271" s="2">
        <v>29.037323500000021</v>
      </c>
      <c r="K2271" s="17" t="s">
        <v>54</v>
      </c>
      <c r="L2271" s="17" t="s">
        <v>52</v>
      </c>
      <c r="M2271" s="17" t="s">
        <v>55</v>
      </c>
    </row>
    <row r="2272" spans="1:13" ht="13.5" x14ac:dyDescent="0.25">
      <c r="A2272" s="3">
        <v>45310</v>
      </c>
      <c r="B2272" s="2">
        <v>29.829499999999999</v>
      </c>
      <c r="C2272" s="2">
        <v>57.364742536708633</v>
      </c>
      <c r="D2272" s="2">
        <v>0.41473713500663578</v>
      </c>
      <c r="E2272" s="2">
        <v>-0.547403432020794</v>
      </c>
      <c r="F2272" s="2">
        <v>29.278000000000002</v>
      </c>
      <c r="G2272" s="2">
        <v>29.224970000000003</v>
      </c>
      <c r="H2272" s="2">
        <v>29.603150000000007</v>
      </c>
      <c r="I2272" s="2">
        <v>29.16492800000001</v>
      </c>
      <c r="J2272" s="2">
        <v>29.063863500000021</v>
      </c>
      <c r="K2272" s="17" t="s">
        <v>54</v>
      </c>
      <c r="L2272" s="17" t="s">
        <v>52</v>
      </c>
      <c r="M2272" s="17" t="s">
        <v>55</v>
      </c>
    </row>
    <row r="2273" spans="1:13" ht="13.5" x14ac:dyDescent="0.25">
      <c r="A2273" s="3">
        <v>45313</v>
      </c>
      <c r="B2273" s="2">
        <v>30.3598</v>
      </c>
      <c r="C2273" s="2">
        <v>63.791107404659293</v>
      </c>
      <c r="D2273" s="2">
        <v>0.29541909215012296</v>
      </c>
      <c r="E2273" s="2">
        <v>-0.320258430038867</v>
      </c>
      <c r="F2273" s="2">
        <v>29.516640000000002</v>
      </c>
      <c r="G2273" s="2">
        <v>29.311140000000002</v>
      </c>
      <c r="H2273" s="2">
        <v>29.630990000000004</v>
      </c>
      <c r="I2273" s="2">
        <v>29.202048000000008</v>
      </c>
      <c r="J2273" s="2">
        <v>29.085811000000021</v>
      </c>
      <c r="K2273" s="17" t="s">
        <v>54</v>
      </c>
      <c r="L2273" s="17" t="s">
        <v>50</v>
      </c>
      <c r="M2273" s="17" t="s">
        <v>55</v>
      </c>
    </row>
    <row r="2274" spans="1:13" ht="13.5" x14ac:dyDescent="0.25">
      <c r="A2274" s="3">
        <v>45314</v>
      </c>
      <c r="B2274" s="2">
        <v>30.4924</v>
      </c>
      <c r="C2274" s="2">
        <v>65.203447498410355</v>
      </c>
      <c r="D2274" s="2">
        <v>0.11161983814971421</v>
      </c>
      <c r="E2274" s="2">
        <v>-8.1747045335822138E-2</v>
      </c>
      <c r="F2274" s="2">
        <v>29.845420000000001</v>
      </c>
      <c r="G2274" s="2">
        <v>29.454319999999996</v>
      </c>
      <c r="H2274" s="2">
        <v>29.666125000000001</v>
      </c>
      <c r="I2274" s="2">
        <v>29.235192000000012</v>
      </c>
      <c r="J2274" s="2">
        <v>29.112028500000019</v>
      </c>
      <c r="K2274" s="17" t="s">
        <v>48</v>
      </c>
      <c r="L2274" s="17" t="s">
        <v>49</v>
      </c>
      <c r="M2274" s="17" t="s">
        <v>51</v>
      </c>
    </row>
    <row r="2275" spans="1:13" ht="13.5" x14ac:dyDescent="0.25">
      <c r="A2275" s="3">
        <v>45315</v>
      </c>
      <c r="B2275" s="2">
        <v>30.525500000000001</v>
      </c>
      <c r="C2275" s="2">
        <v>65.564524051944119</v>
      </c>
      <c r="D2275" s="2">
        <v>-8.7100031373676501E-2</v>
      </c>
      <c r="E2275" s="2">
        <v>0.14141787884408508</v>
      </c>
      <c r="F2275" s="2">
        <v>30.103940000000001</v>
      </c>
      <c r="G2275" s="2">
        <v>29.623349999999999</v>
      </c>
      <c r="H2275" s="2">
        <v>29.700924999999994</v>
      </c>
      <c r="I2275" s="2">
        <v>29.280532000000004</v>
      </c>
      <c r="J2275" s="2">
        <v>29.135556000000019</v>
      </c>
      <c r="K2275" s="17" t="s">
        <v>48</v>
      </c>
      <c r="L2275" s="17" t="s">
        <v>49</v>
      </c>
      <c r="M2275" s="17" t="s">
        <v>51</v>
      </c>
    </row>
    <row r="2276" spans="1:13" ht="13.5" x14ac:dyDescent="0.25">
      <c r="A2276" s="3">
        <v>45316</v>
      </c>
      <c r="B2276" s="2">
        <v>30.724399999999999</v>
      </c>
      <c r="C2276" s="2">
        <v>67.731402888460423</v>
      </c>
      <c r="D2276" s="2">
        <v>-0.21461103990198893</v>
      </c>
      <c r="E2276" s="2">
        <v>0.32636174825739406</v>
      </c>
      <c r="F2276" s="2">
        <v>30.386320000000001</v>
      </c>
      <c r="G2276" s="2">
        <v>29.772500000000001</v>
      </c>
      <c r="H2276" s="2">
        <v>29.716499999999996</v>
      </c>
      <c r="I2276" s="2">
        <v>29.331574000000003</v>
      </c>
      <c r="J2276" s="2">
        <v>29.15932650000002</v>
      </c>
      <c r="K2276" s="17" t="s">
        <v>48</v>
      </c>
      <c r="L2276" s="17" t="s">
        <v>49</v>
      </c>
      <c r="M2276" s="17" t="s">
        <v>51</v>
      </c>
    </row>
    <row r="2277" spans="1:13" ht="13.5" x14ac:dyDescent="0.25">
      <c r="A2277" s="3">
        <v>45317</v>
      </c>
      <c r="B2277" s="2">
        <v>30.724399999999999</v>
      </c>
      <c r="C2277" s="2">
        <v>67.731402888460423</v>
      </c>
      <c r="D2277" s="2">
        <v>-0.32906426835121394</v>
      </c>
      <c r="E2277" s="2">
        <v>0.48081932523633802</v>
      </c>
      <c r="F2277" s="2">
        <v>30.565300000000001</v>
      </c>
      <c r="G2277" s="2">
        <v>29.92165</v>
      </c>
      <c r="H2277" s="2">
        <v>29.728099999999994</v>
      </c>
      <c r="I2277" s="2">
        <v>29.377312000000007</v>
      </c>
      <c r="J2277" s="2">
        <v>29.183698000000021</v>
      </c>
      <c r="K2277" s="17" t="s">
        <v>48</v>
      </c>
      <c r="L2277" s="17" t="s">
        <v>49</v>
      </c>
      <c r="M2277" s="17" t="s">
        <v>51</v>
      </c>
    </row>
    <row r="2278" spans="1:13" ht="13.5" x14ac:dyDescent="0.25">
      <c r="A2278" s="3">
        <v>45320</v>
      </c>
      <c r="B2278" s="2">
        <v>30.790700000000001</v>
      </c>
      <c r="C2278" s="2">
        <v>68.497737422697909</v>
      </c>
      <c r="D2278" s="2">
        <v>-0.44709384313791389</v>
      </c>
      <c r="E2278" s="2">
        <v>0.61178499562792465</v>
      </c>
      <c r="F2278" s="2">
        <v>30.651480000000003</v>
      </c>
      <c r="G2278" s="2">
        <v>30.084060000000001</v>
      </c>
      <c r="H2278" s="2">
        <v>29.738374999999998</v>
      </c>
      <c r="I2278" s="2">
        <v>29.425702000000005</v>
      </c>
      <c r="J2278" s="2">
        <v>29.209904000000019</v>
      </c>
      <c r="K2278" s="17" t="s">
        <v>48</v>
      </c>
      <c r="L2278" s="17" t="s">
        <v>50</v>
      </c>
      <c r="M2278" s="17" t="s">
        <v>51</v>
      </c>
    </row>
    <row r="2279" spans="1:13" ht="13.5" x14ac:dyDescent="0.25">
      <c r="A2279" s="3">
        <v>45321</v>
      </c>
      <c r="B2279" s="2">
        <v>30.790700000000001</v>
      </c>
      <c r="C2279" s="2">
        <v>68.497737422697909</v>
      </c>
      <c r="D2279" s="2">
        <v>-0.60191879383247482</v>
      </c>
      <c r="E2279" s="2">
        <v>0.72176087746986439</v>
      </c>
      <c r="F2279" s="2">
        <v>30.71114</v>
      </c>
      <c r="G2279" s="2">
        <v>30.278280000000002</v>
      </c>
      <c r="H2279" s="2">
        <v>29.773174999999998</v>
      </c>
      <c r="I2279" s="2">
        <v>29.475418000000005</v>
      </c>
      <c r="J2279" s="2">
        <v>29.236410500000016</v>
      </c>
      <c r="K2279" s="17" t="s">
        <v>48</v>
      </c>
      <c r="L2279" s="17" t="s">
        <v>50</v>
      </c>
      <c r="M2279" s="17" t="s">
        <v>51</v>
      </c>
    </row>
    <row r="2280" spans="1:13" ht="13.5" x14ac:dyDescent="0.25">
      <c r="A2280" s="3">
        <v>45322</v>
      </c>
      <c r="B2280" s="2">
        <v>30.883500000000002</v>
      </c>
      <c r="C2280" s="2">
        <v>69.6671178091988</v>
      </c>
      <c r="D2280" s="2">
        <v>-0.68622986581445389</v>
      </c>
      <c r="E2280" s="2">
        <v>0.80524468407308725</v>
      </c>
      <c r="F2280" s="2">
        <v>30.78274</v>
      </c>
      <c r="G2280" s="2">
        <v>30.443340000000006</v>
      </c>
      <c r="H2280" s="2">
        <v>29.826534999999996</v>
      </c>
      <c r="I2280" s="2">
        <v>29.526990000000005</v>
      </c>
      <c r="J2280" s="2">
        <v>29.264583500000018</v>
      </c>
      <c r="K2280" s="17" t="s">
        <v>48</v>
      </c>
      <c r="L2280" s="17" t="s">
        <v>50</v>
      </c>
      <c r="M2280" s="17" t="s">
        <v>51</v>
      </c>
    </row>
    <row r="2281" spans="1:13" ht="13.5" x14ac:dyDescent="0.25">
      <c r="A2281" s="3">
        <v>45323</v>
      </c>
      <c r="B2281" s="2">
        <v>30.485800000000001</v>
      </c>
      <c r="C2281" s="2">
        <v>59.477476620558093</v>
      </c>
      <c r="D2281" s="2">
        <v>-0.72157010892495776</v>
      </c>
      <c r="E2281" s="2">
        <v>0.89383232446184957</v>
      </c>
      <c r="F2281" s="2">
        <v>30.735020000000002</v>
      </c>
      <c r="G2281" s="2">
        <v>30.560670000000005</v>
      </c>
      <c r="H2281" s="2">
        <v>29.876250000000006</v>
      </c>
      <c r="I2281" s="2">
        <v>29.566630000000004</v>
      </c>
      <c r="J2281" s="2">
        <v>29.28986650000002</v>
      </c>
      <c r="K2281" s="17" t="s">
        <v>54</v>
      </c>
      <c r="L2281" s="17" t="s">
        <v>50</v>
      </c>
      <c r="M2281" s="17" t="s">
        <v>47</v>
      </c>
    </row>
    <row r="2282" spans="1:13" ht="13.5" x14ac:dyDescent="0.25">
      <c r="A2282" s="3">
        <v>45324</v>
      </c>
      <c r="B2282" s="2">
        <v>30.4924</v>
      </c>
      <c r="C2282" s="2">
        <v>59.583125962503928</v>
      </c>
      <c r="D2282" s="2">
        <v>-0.67535667992122228</v>
      </c>
      <c r="E2282" s="2">
        <v>0.99694351183094243</v>
      </c>
      <c r="F2282" s="2">
        <v>30.688619999999997</v>
      </c>
      <c r="G2282" s="2">
        <v>30.626960000000004</v>
      </c>
      <c r="H2282" s="2">
        <v>29.925965000000001</v>
      </c>
      <c r="I2282" s="2">
        <v>29.610380000000006</v>
      </c>
      <c r="J2282" s="2">
        <v>29.314731500000022</v>
      </c>
      <c r="K2282" s="17" t="s">
        <v>48</v>
      </c>
      <c r="L2282" s="17" t="s">
        <v>50</v>
      </c>
      <c r="M2282" s="17" t="s">
        <v>53</v>
      </c>
    </row>
    <row r="2283" spans="1:13" ht="13.5" x14ac:dyDescent="0.25">
      <c r="A2283" s="3">
        <v>45327</v>
      </c>
      <c r="B2283" s="2">
        <v>30.4924</v>
      </c>
      <c r="C2283" s="2">
        <v>59.583125962503928</v>
      </c>
      <c r="D2283" s="2">
        <v>-0.55742300557446356</v>
      </c>
      <c r="E2283" s="2">
        <v>1.1002609091106241</v>
      </c>
      <c r="F2283" s="2">
        <v>30.628959999999999</v>
      </c>
      <c r="G2283" s="2">
        <v>30.640219999999999</v>
      </c>
      <c r="H2283" s="2">
        <v>29.975680000000001</v>
      </c>
      <c r="I2283" s="2">
        <v>29.654130000000006</v>
      </c>
      <c r="J2283" s="2">
        <v>29.338093500000017</v>
      </c>
      <c r="K2283" s="17" t="s">
        <v>48</v>
      </c>
      <c r="L2283" s="17" t="s">
        <v>50</v>
      </c>
      <c r="M2283" s="17" t="s">
        <v>53</v>
      </c>
    </row>
    <row r="2284" spans="1:13" ht="13.5" x14ac:dyDescent="0.25">
      <c r="A2284" s="3">
        <v>45328</v>
      </c>
      <c r="B2284" s="2">
        <v>30.485800000000001</v>
      </c>
      <c r="C2284" s="2">
        <v>59.403507171871908</v>
      </c>
      <c r="D2284" s="2">
        <v>-0.43929465096575271</v>
      </c>
      <c r="E2284" s="2">
        <v>1.2090259341484102</v>
      </c>
      <c r="F2284" s="2">
        <v>30.567979999999999</v>
      </c>
      <c r="G2284" s="2">
        <v>30.639559999999999</v>
      </c>
      <c r="H2284" s="2">
        <v>30.046939999999999</v>
      </c>
      <c r="I2284" s="2">
        <v>29.696422000000002</v>
      </c>
      <c r="J2284" s="2">
        <v>29.361272000000017</v>
      </c>
      <c r="K2284" s="17" t="s">
        <v>54</v>
      </c>
      <c r="L2284" s="17" t="s">
        <v>50</v>
      </c>
      <c r="M2284" s="17" t="s">
        <v>47</v>
      </c>
    </row>
    <row r="2285" spans="1:13" ht="13.5" x14ac:dyDescent="0.25">
      <c r="A2285" s="3">
        <v>45329</v>
      </c>
      <c r="B2285" s="2">
        <v>30.426100000000002</v>
      </c>
      <c r="C2285" s="2">
        <v>57.708834348947192</v>
      </c>
      <c r="D2285" s="2">
        <v>-0.33214799534963646</v>
      </c>
      <c r="E2285" s="2">
        <v>1.3327481697239987</v>
      </c>
      <c r="F2285" s="2">
        <v>30.476499999999998</v>
      </c>
      <c r="G2285" s="2">
        <v>30.629620000000006</v>
      </c>
      <c r="H2285" s="2">
        <v>30.126485000000002</v>
      </c>
      <c r="I2285" s="2">
        <v>29.732614000000002</v>
      </c>
      <c r="J2285" s="2">
        <v>29.384152000000018</v>
      </c>
      <c r="K2285" s="17" t="s">
        <v>54</v>
      </c>
      <c r="L2285" s="17" t="s">
        <v>50</v>
      </c>
      <c r="M2285" s="17" t="s">
        <v>47</v>
      </c>
    </row>
    <row r="2286" spans="1:13" ht="13.5" x14ac:dyDescent="0.25">
      <c r="A2286" s="3">
        <v>45330</v>
      </c>
      <c r="B2286" s="2">
        <v>30.459299999999999</v>
      </c>
      <c r="C2286" s="2">
        <v>58.419253236171684</v>
      </c>
      <c r="D2286" s="2">
        <v>-0.21514251878031487</v>
      </c>
      <c r="E2286" s="2">
        <v>1.4720484641256462</v>
      </c>
      <c r="F2286" s="2">
        <v>30.4712</v>
      </c>
      <c r="G2286" s="2">
        <v>30.603110000000004</v>
      </c>
      <c r="H2286" s="2">
        <v>30.187805000000004</v>
      </c>
      <c r="I2286" s="2">
        <v>29.769470000000002</v>
      </c>
      <c r="J2286" s="2">
        <v>29.407228000000014</v>
      </c>
      <c r="K2286" s="17" t="s">
        <v>54</v>
      </c>
      <c r="L2286" s="17" t="s">
        <v>50</v>
      </c>
      <c r="M2286" s="17" t="s">
        <v>47</v>
      </c>
    </row>
    <row r="2287" spans="1:13" ht="13.5" x14ac:dyDescent="0.25">
      <c r="A2287" s="3">
        <v>45331</v>
      </c>
      <c r="B2287" s="2">
        <v>30.2803</v>
      </c>
      <c r="C2287" s="2">
        <v>53.227647035220357</v>
      </c>
      <c r="D2287" s="2">
        <v>-0.10473945287807851</v>
      </c>
      <c r="E2287" s="2">
        <v>1.6143185840356771</v>
      </c>
      <c r="F2287" s="2">
        <v>30.42878</v>
      </c>
      <c r="G2287" s="2">
        <v>30.558699999999998</v>
      </c>
      <c r="H2287" s="2">
        <v>30.240175000000001</v>
      </c>
      <c r="I2287" s="2">
        <v>29.791743999999998</v>
      </c>
      <c r="J2287" s="2">
        <v>29.428778000000015</v>
      </c>
      <c r="K2287" s="17" t="s">
        <v>54</v>
      </c>
      <c r="L2287" s="17" t="s">
        <v>50</v>
      </c>
      <c r="M2287" s="17" t="s">
        <v>47</v>
      </c>
    </row>
    <row r="2288" spans="1:13" ht="13.5" x14ac:dyDescent="0.25">
      <c r="A2288" s="3">
        <v>45334</v>
      </c>
      <c r="B2288" s="2">
        <v>29.756599999999999</v>
      </c>
      <c r="C2288" s="2">
        <v>41.584058689750698</v>
      </c>
      <c r="D2288" s="2">
        <v>3.7005848929979379E-2</v>
      </c>
      <c r="E2288" s="2">
        <v>1.7452956456501836</v>
      </c>
      <c r="F2288" s="2">
        <v>30.281619999999997</v>
      </c>
      <c r="G2288" s="2">
        <v>30.455290000000002</v>
      </c>
      <c r="H2288" s="2">
        <v>30.269674999999999</v>
      </c>
      <c r="I2288" s="2">
        <v>29.816799999999994</v>
      </c>
      <c r="J2288" s="2">
        <v>29.443991000000015</v>
      </c>
      <c r="K2288" s="17" t="s">
        <v>54</v>
      </c>
      <c r="L2288" s="17" t="s">
        <v>50</v>
      </c>
      <c r="M2288" s="17" t="s">
        <v>47</v>
      </c>
    </row>
    <row r="2289" spans="1:13" ht="13.5" x14ac:dyDescent="0.25">
      <c r="A2289" s="3">
        <v>45335</v>
      </c>
      <c r="B2289" s="2">
        <v>29.995200000000001</v>
      </c>
      <c r="C2289" s="2">
        <v>47.246143107390566</v>
      </c>
      <c r="D2289" s="2">
        <v>0.14174868255247119</v>
      </c>
      <c r="E2289" s="2">
        <v>1.8680371309819486</v>
      </c>
      <c r="F2289" s="2">
        <v>30.183500000000002</v>
      </c>
      <c r="G2289" s="2">
        <v>30.37574</v>
      </c>
      <c r="H2289" s="2">
        <v>30.327010000000001</v>
      </c>
      <c r="I2289" s="2">
        <v>29.847953999999994</v>
      </c>
      <c r="J2289" s="2">
        <v>29.462717000000016</v>
      </c>
      <c r="K2289" s="17" t="s">
        <v>54</v>
      </c>
      <c r="L2289" s="17" t="s">
        <v>50</v>
      </c>
      <c r="M2289" s="17" t="s">
        <v>47</v>
      </c>
    </row>
    <row r="2290" spans="1:13" ht="13.5" x14ac:dyDescent="0.25">
      <c r="A2290" s="3">
        <v>45336</v>
      </c>
      <c r="B2290" s="2">
        <v>29.895800000000001</v>
      </c>
      <c r="C2290" s="2">
        <v>45.277234828912803</v>
      </c>
      <c r="D2290" s="2">
        <v>0.25290219969200223</v>
      </c>
      <c r="E2290" s="2">
        <v>1.9819902977464954</v>
      </c>
      <c r="F2290" s="2">
        <v>30.077439999999996</v>
      </c>
      <c r="G2290" s="2">
        <v>30.276969999999999</v>
      </c>
      <c r="H2290" s="2">
        <v>30.360154999999999</v>
      </c>
      <c r="I2290" s="2">
        <v>29.863861999999994</v>
      </c>
      <c r="J2290" s="2">
        <v>29.482205500000017</v>
      </c>
      <c r="K2290" s="17" t="s">
        <v>54</v>
      </c>
      <c r="L2290" s="17" t="s">
        <v>50</v>
      </c>
      <c r="M2290" s="17" t="s">
        <v>47</v>
      </c>
    </row>
    <row r="2291" spans="1:13" ht="13.5" x14ac:dyDescent="0.25">
      <c r="A2291" s="3">
        <v>45337</v>
      </c>
      <c r="B2291" s="2">
        <v>30.459299999999999</v>
      </c>
      <c r="C2291" s="2">
        <v>56.376044113448906</v>
      </c>
      <c r="D2291" s="2">
        <v>0.24543669659970391</v>
      </c>
      <c r="E2291" s="2">
        <v>2.0997732064157346</v>
      </c>
      <c r="F2291" s="2">
        <v>30.077440000000003</v>
      </c>
      <c r="G2291" s="2">
        <v>30.274319999999999</v>
      </c>
      <c r="H2291" s="2">
        <v>30.417494999999995</v>
      </c>
      <c r="I2291" s="2">
        <v>29.891039999999993</v>
      </c>
      <c r="J2291" s="2">
        <v>29.50464400000002</v>
      </c>
      <c r="K2291" s="17" t="s">
        <v>54</v>
      </c>
      <c r="L2291" s="17" t="s">
        <v>50</v>
      </c>
      <c r="M2291" s="17" t="s">
        <v>50</v>
      </c>
    </row>
    <row r="2292" spans="1:13" ht="13.5" x14ac:dyDescent="0.25">
      <c r="A2292" s="3">
        <v>45338</v>
      </c>
      <c r="B2292" s="2">
        <v>30.724399999999999</v>
      </c>
      <c r="C2292" s="2">
        <v>60.440985679918228</v>
      </c>
      <c r="D2292" s="2">
        <v>0.21847099820431382</v>
      </c>
      <c r="E2292" s="2">
        <v>2.2031843747270994</v>
      </c>
      <c r="F2292" s="2">
        <v>30.166260000000001</v>
      </c>
      <c r="G2292" s="2">
        <v>30.297520000000002</v>
      </c>
      <c r="H2292" s="2">
        <v>30.462239999999998</v>
      </c>
      <c r="I2292" s="2">
        <v>29.923519999999993</v>
      </c>
      <c r="J2292" s="2">
        <v>29.526022000000015</v>
      </c>
      <c r="K2292" s="17" t="s">
        <v>48</v>
      </c>
      <c r="L2292" s="17" t="s">
        <v>50</v>
      </c>
      <c r="M2292" s="17" t="s">
        <v>51</v>
      </c>
    </row>
    <row r="2293" spans="1:13" ht="13.5" x14ac:dyDescent="0.25">
      <c r="A2293" s="3">
        <v>45341</v>
      </c>
      <c r="B2293" s="2">
        <v>31.0227</v>
      </c>
      <c r="C2293" s="2">
        <v>64.454643502983245</v>
      </c>
      <c r="D2293" s="2">
        <v>0.17011415760160986</v>
      </c>
      <c r="E2293" s="2">
        <v>2.2939029621967451</v>
      </c>
      <c r="F2293" s="2">
        <v>30.41948</v>
      </c>
      <c r="G2293" s="2">
        <v>30.350549999999998</v>
      </c>
      <c r="H2293" s="2">
        <v>30.495384999999992</v>
      </c>
      <c r="I2293" s="2">
        <v>29.964617999999987</v>
      </c>
      <c r="J2293" s="2">
        <v>29.547234000000017</v>
      </c>
      <c r="K2293" s="17" t="s">
        <v>48</v>
      </c>
      <c r="L2293" s="17" t="s">
        <v>49</v>
      </c>
      <c r="M2293" s="17" t="s">
        <v>51</v>
      </c>
    </row>
    <row r="2294" spans="1:13" ht="13.5" x14ac:dyDescent="0.25">
      <c r="A2294" s="3">
        <v>45342</v>
      </c>
      <c r="B2294" s="2">
        <v>31.2547</v>
      </c>
      <c r="C2294" s="2">
        <v>67.238684521425853</v>
      </c>
      <c r="D2294" s="2">
        <v>0.10604524650146629</v>
      </c>
      <c r="E2294" s="2">
        <v>2.3634343355228671</v>
      </c>
      <c r="F2294" s="2">
        <v>30.671379999999999</v>
      </c>
      <c r="G2294" s="2">
        <v>30.427440000000001</v>
      </c>
      <c r="H2294" s="2">
        <v>30.533499999999997</v>
      </c>
      <c r="I2294" s="2">
        <v>30.007703999999986</v>
      </c>
      <c r="J2294" s="2">
        <v>29.567617500000019</v>
      </c>
      <c r="K2294" s="17" t="s">
        <v>48</v>
      </c>
      <c r="L2294" s="17" t="s">
        <v>49</v>
      </c>
      <c r="M2294" s="17" t="s">
        <v>51</v>
      </c>
    </row>
    <row r="2295" spans="1:13" ht="13.5" x14ac:dyDescent="0.25">
      <c r="A2295" s="3">
        <v>45343</v>
      </c>
      <c r="B2295" s="2">
        <v>31.420400000000001</v>
      </c>
      <c r="C2295" s="2">
        <v>69.100203957657598</v>
      </c>
      <c r="D2295" s="2">
        <v>2.4419230722138252E-2</v>
      </c>
      <c r="E2295" s="2">
        <v>2.3842155326404573</v>
      </c>
      <c r="F2295" s="2">
        <v>30.976300000000002</v>
      </c>
      <c r="G2295" s="2">
        <v>30.526869999999995</v>
      </c>
      <c r="H2295" s="2">
        <v>30.578244999999999</v>
      </c>
      <c r="I2295" s="2">
        <v>30.046281999999991</v>
      </c>
      <c r="J2295" s="2">
        <v>29.586841000000021</v>
      </c>
      <c r="K2295" s="17" t="s">
        <v>48</v>
      </c>
      <c r="L2295" s="17" t="s">
        <v>49</v>
      </c>
      <c r="M2295" s="17" t="s">
        <v>51</v>
      </c>
    </row>
    <row r="2296" spans="1:13" ht="13.5" x14ac:dyDescent="0.25">
      <c r="A2296" s="3">
        <v>45344</v>
      </c>
      <c r="B2296" s="2">
        <v>31.6127</v>
      </c>
      <c r="C2296" s="2">
        <v>71.149043372298195</v>
      </c>
      <c r="D2296" s="2">
        <v>-6.0278864041976021E-2</v>
      </c>
      <c r="E2296" s="2">
        <v>2.3281454898180116</v>
      </c>
      <c r="F2296" s="2">
        <v>31.206979999999998</v>
      </c>
      <c r="G2296" s="2">
        <v>30.642209999999999</v>
      </c>
      <c r="H2296" s="2">
        <v>30.622660000000003</v>
      </c>
      <c r="I2296" s="2">
        <v>30.089237999999991</v>
      </c>
      <c r="J2296" s="2">
        <v>29.611003000000018</v>
      </c>
      <c r="K2296" s="17" t="s">
        <v>48</v>
      </c>
      <c r="L2296" s="17" t="s">
        <v>49</v>
      </c>
      <c r="M2296" s="17" t="s">
        <v>51</v>
      </c>
    </row>
    <row r="2297" spans="1:13" ht="13.5" x14ac:dyDescent="0.25">
      <c r="A2297" s="3">
        <v>45345</v>
      </c>
      <c r="B2297" s="2">
        <v>32.481000000000002</v>
      </c>
      <c r="C2297" s="2">
        <v>78.18327990000482</v>
      </c>
      <c r="D2297" s="2">
        <v>-0.23095197117577726</v>
      </c>
      <c r="E2297" s="2">
        <v>2.2230894059963369</v>
      </c>
      <c r="F2297" s="2">
        <v>31.558300000000003</v>
      </c>
      <c r="G2297" s="2">
        <v>30.862279999999998</v>
      </c>
      <c r="H2297" s="2">
        <v>30.71049</v>
      </c>
      <c r="I2297" s="2">
        <v>30.144919999999992</v>
      </c>
      <c r="J2297" s="2">
        <v>29.637551000000016</v>
      </c>
      <c r="K2297" s="17" t="s">
        <v>48</v>
      </c>
      <c r="L2297" s="17" t="s">
        <v>50</v>
      </c>
      <c r="M2297" s="17" t="s">
        <v>51</v>
      </c>
    </row>
    <row r="2298" spans="1:13" ht="13.5" x14ac:dyDescent="0.25">
      <c r="A2298" s="3">
        <v>45348</v>
      </c>
      <c r="B2298" s="2">
        <v>32.481000000000002</v>
      </c>
      <c r="C2298" s="2">
        <v>78.183279900004806</v>
      </c>
      <c r="D2298" s="2">
        <v>-0.46768671925865846</v>
      </c>
      <c r="E2298" s="2">
        <v>2.0342089102022727</v>
      </c>
      <c r="F2298" s="2">
        <v>31.849959999999999</v>
      </c>
      <c r="G2298" s="2">
        <v>31.134719999999998</v>
      </c>
      <c r="H2298" s="2">
        <v>30.795005000000003</v>
      </c>
      <c r="I2298" s="2">
        <v>30.198081999999989</v>
      </c>
      <c r="J2298" s="2">
        <v>29.664729000000019</v>
      </c>
      <c r="K2298" s="17" t="s">
        <v>48</v>
      </c>
      <c r="L2298" s="17" t="s">
        <v>50</v>
      </c>
      <c r="M2298" s="17" t="s">
        <v>51</v>
      </c>
    </row>
    <row r="2299" spans="1:13" ht="13.5" x14ac:dyDescent="0.25">
      <c r="A2299" s="3">
        <v>45349</v>
      </c>
      <c r="B2299" s="2">
        <v>32.713000000000001</v>
      </c>
      <c r="C2299" s="2">
        <v>79.715786892650044</v>
      </c>
      <c r="D2299" s="2">
        <v>-0.65935768463118904</v>
      </c>
      <c r="E2299" s="2">
        <v>1.7643217573156822</v>
      </c>
      <c r="F2299" s="2">
        <v>32.141620000000003</v>
      </c>
      <c r="G2299" s="2">
        <v>31.406500000000001</v>
      </c>
      <c r="H2299" s="2">
        <v>30.891120000000001</v>
      </c>
      <c r="I2299" s="2">
        <v>30.255751999999987</v>
      </c>
      <c r="J2299" s="2">
        <v>29.693067000000021</v>
      </c>
      <c r="K2299" s="17" t="s">
        <v>48</v>
      </c>
      <c r="L2299" s="17" t="s">
        <v>50</v>
      </c>
      <c r="M2299" s="17" t="s">
        <v>51</v>
      </c>
    </row>
    <row r="2300" spans="1:13" ht="13.5" x14ac:dyDescent="0.25">
      <c r="A2300" s="3">
        <v>45350</v>
      </c>
      <c r="B2300" s="2">
        <v>32.481000000000002</v>
      </c>
      <c r="C2300" s="2">
        <v>74.109544965001717</v>
      </c>
      <c r="D2300" s="2">
        <v>-0.83109239898708864</v>
      </c>
      <c r="E2300" s="2">
        <v>1.4139018455883652</v>
      </c>
      <c r="F2300" s="2">
        <v>32.353740000000002</v>
      </c>
      <c r="G2300" s="2">
        <v>31.665019999999998</v>
      </c>
      <c r="H2300" s="2">
        <v>30.970994999999998</v>
      </c>
      <c r="I2300" s="2">
        <v>30.312757999999988</v>
      </c>
      <c r="J2300" s="2">
        <v>29.719582000000017</v>
      </c>
      <c r="K2300" s="17" t="s">
        <v>48</v>
      </c>
      <c r="L2300" s="17" t="s">
        <v>50</v>
      </c>
      <c r="M2300" s="17" t="s">
        <v>51</v>
      </c>
    </row>
    <row r="2301" spans="1:13" ht="13.5" x14ac:dyDescent="0.25">
      <c r="A2301" s="3">
        <v>45351</v>
      </c>
      <c r="B2301" s="2">
        <v>32.447899999999997</v>
      </c>
      <c r="C2301" s="2">
        <v>73.317301506543046</v>
      </c>
      <c r="D2301" s="2">
        <v>-0.89648805953387978</v>
      </c>
      <c r="E2301" s="2">
        <v>0.96433491948598282</v>
      </c>
      <c r="F2301" s="2">
        <v>32.520780000000002</v>
      </c>
      <c r="G2301" s="2">
        <v>31.863880000000002</v>
      </c>
      <c r="H2301" s="2">
        <v>31.069099999999999</v>
      </c>
      <c r="I2301" s="2">
        <v>30.371753999999992</v>
      </c>
      <c r="J2301" s="2">
        <v>29.745832000000014</v>
      </c>
      <c r="K2301" s="17" t="s">
        <v>48</v>
      </c>
      <c r="L2301" s="17" t="s">
        <v>50</v>
      </c>
      <c r="M2301" s="17" t="s">
        <v>51</v>
      </c>
    </row>
    <row r="2302" spans="1:13" ht="13.5" x14ac:dyDescent="0.25">
      <c r="A2302" s="3">
        <v>45352</v>
      </c>
      <c r="B2302" s="2">
        <v>31.831399999999999</v>
      </c>
      <c r="C2302" s="2">
        <v>60.372056964018931</v>
      </c>
      <c r="D2302" s="2">
        <v>-0.8737184139846832</v>
      </c>
      <c r="E2302" s="2">
        <v>0.44764611401659343</v>
      </c>
      <c r="F2302" s="2">
        <v>32.390860000000004</v>
      </c>
      <c r="G2302" s="2">
        <v>31.974579999999996</v>
      </c>
      <c r="H2302" s="2">
        <v>31.136050000000001</v>
      </c>
      <c r="I2302" s="2">
        <v>30.421071999999995</v>
      </c>
      <c r="J2302" s="2">
        <v>29.768900000000013</v>
      </c>
      <c r="K2302" s="17" t="s">
        <v>54</v>
      </c>
      <c r="L2302" s="17" t="s">
        <v>50</v>
      </c>
      <c r="M2302" s="17" t="s">
        <v>47</v>
      </c>
    </row>
    <row r="2303" spans="1:13" ht="13.5" x14ac:dyDescent="0.25">
      <c r="A2303" s="3">
        <v>45355</v>
      </c>
      <c r="B2303" s="2">
        <v>32.341799999999999</v>
      </c>
      <c r="C2303" s="2">
        <v>65.761895638704402</v>
      </c>
      <c r="D2303" s="2">
        <v>-0.85045252742636634</v>
      </c>
      <c r="E2303" s="2">
        <v>-9.7538008636039397E-2</v>
      </c>
      <c r="F2303" s="2">
        <v>32.363019999999999</v>
      </c>
      <c r="G2303" s="2">
        <v>32.106489999999994</v>
      </c>
      <c r="H2303" s="2">
        <v>31.22852000000001</v>
      </c>
      <c r="I2303" s="2">
        <v>30.471847999999994</v>
      </c>
      <c r="J2303" s="2">
        <v>29.788223000000013</v>
      </c>
      <c r="K2303" s="17" t="s">
        <v>54</v>
      </c>
      <c r="L2303" s="17" t="s">
        <v>50</v>
      </c>
      <c r="M2303" s="17" t="s">
        <v>47</v>
      </c>
    </row>
    <row r="2304" spans="1:13" ht="13.5" x14ac:dyDescent="0.25">
      <c r="A2304" s="3">
        <v>45356</v>
      </c>
      <c r="B2304" s="2">
        <v>32.182699999999997</v>
      </c>
      <c r="C2304" s="2">
        <v>62.890433957782804</v>
      </c>
      <c r="D2304" s="2">
        <v>-0.7900874877875026</v>
      </c>
      <c r="E2304" s="2">
        <v>-0.61684051167783449</v>
      </c>
      <c r="F2304" s="2">
        <v>32.256960000000007</v>
      </c>
      <c r="G2304" s="2">
        <v>32.199289999999998</v>
      </c>
      <c r="H2304" s="2">
        <v>31.313364999999997</v>
      </c>
      <c r="I2304" s="2">
        <v>30.519707999999994</v>
      </c>
      <c r="J2304" s="2">
        <v>29.809600500000009</v>
      </c>
      <c r="K2304" s="17" t="s">
        <v>54</v>
      </c>
      <c r="L2304" s="17" t="s">
        <v>50</v>
      </c>
      <c r="M2304" s="17" t="s">
        <v>47</v>
      </c>
    </row>
    <row r="2305" spans="1:13" ht="13.5" x14ac:dyDescent="0.25">
      <c r="A2305" s="3">
        <v>45357</v>
      </c>
      <c r="B2305" s="2">
        <v>32.215899999999998</v>
      </c>
      <c r="C2305" s="2">
        <v>63.251034525908722</v>
      </c>
      <c r="D2305" s="2">
        <v>-0.72133154518967402</v>
      </c>
      <c r="E2305" s="2">
        <v>-1.0846484426977046</v>
      </c>
      <c r="F2305" s="2">
        <v>32.203939999999996</v>
      </c>
      <c r="G2305" s="2">
        <v>32.278839999999995</v>
      </c>
      <c r="H2305" s="2">
        <v>31.402854999999999</v>
      </c>
      <c r="I2305" s="2">
        <v>30.56743599999999</v>
      </c>
      <c r="J2305" s="2">
        <v>29.830481500000005</v>
      </c>
      <c r="K2305" s="17" t="s">
        <v>54</v>
      </c>
      <c r="L2305" s="17" t="s">
        <v>50</v>
      </c>
      <c r="M2305" s="17" t="s">
        <v>47</v>
      </c>
    </row>
    <row r="2306" spans="1:13" ht="13.5" x14ac:dyDescent="0.25">
      <c r="A2306" s="3">
        <v>45358</v>
      </c>
      <c r="B2306" s="2">
        <v>32.481000000000002</v>
      </c>
      <c r="C2306" s="2">
        <v>66.084964617730236</v>
      </c>
      <c r="D2306" s="2">
        <v>-0.65836057540288806</v>
      </c>
      <c r="E2306" s="2">
        <v>-1.4547236371655876</v>
      </c>
      <c r="F2306" s="2">
        <v>32.210560000000001</v>
      </c>
      <c r="G2306" s="2">
        <v>32.365670000000001</v>
      </c>
      <c r="H2306" s="2">
        <v>31.50394</v>
      </c>
      <c r="I2306" s="2">
        <v>30.608797999999993</v>
      </c>
      <c r="J2306" s="2">
        <v>29.852356499999999</v>
      </c>
      <c r="K2306" s="17" t="s">
        <v>48</v>
      </c>
      <c r="L2306" s="17" t="s">
        <v>50</v>
      </c>
      <c r="M2306" s="17" t="s">
        <v>51</v>
      </c>
    </row>
    <row r="2307" spans="1:13" ht="13.5" x14ac:dyDescent="0.25">
      <c r="A2307" s="3">
        <v>45359</v>
      </c>
      <c r="B2307" s="2">
        <v>31.818200000000001</v>
      </c>
      <c r="C2307" s="2">
        <v>54.722611431545531</v>
      </c>
      <c r="D2307" s="2">
        <v>-0.42873590590723154</v>
      </c>
      <c r="E2307" s="2">
        <v>-1.7379203002107406</v>
      </c>
      <c r="F2307" s="2">
        <v>32.207919999999994</v>
      </c>
      <c r="G2307" s="2">
        <v>32.299390000000002</v>
      </c>
      <c r="H2307" s="2">
        <v>31.580835</v>
      </c>
      <c r="I2307" s="2">
        <v>30.63531399999999</v>
      </c>
      <c r="J2307" s="2">
        <v>29.870586000000003</v>
      </c>
      <c r="K2307" s="17" t="s">
        <v>54</v>
      </c>
      <c r="L2307" s="17" t="s">
        <v>50</v>
      </c>
      <c r="M2307" s="17" t="s">
        <v>47</v>
      </c>
    </row>
    <row r="2308" spans="1:13" ht="13.5" x14ac:dyDescent="0.25">
      <c r="A2308" s="3">
        <v>45362</v>
      </c>
      <c r="B2308" s="2">
        <v>32.481000000000002</v>
      </c>
      <c r="C2308" s="2">
        <v>61.796434642483902</v>
      </c>
      <c r="D2308" s="2">
        <v>-0.28548767874217518</v>
      </c>
      <c r="E2308" s="2">
        <v>-1.8657710038450661</v>
      </c>
      <c r="F2308" s="2">
        <v>32.235759999999992</v>
      </c>
      <c r="G2308" s="2">
        <v>32.299390000000002</v>
      </c>
      <c r="H2308" s="2">
        <v>31.717054999999998</v>
      </c>
      <c r="I2308" s="2">
        <v>30.67322999999999</v>
      </c>
      <c r="J2308" s="2">
        <v>29.891632000000005</v>
      </c>
      <c r="K2308" s="17" t="s">
        <v>54</v>
      </c>
      <c r="L2308" s="17" t="s">
        <v>50</v>
      </c>
      <c r="M2308" s="17" t="s">
        <v>55</v>
      </c>
    </row>
    <row r="2309" spans="1:13" ht="13.5" x14ac:dyDescent="0.25">
      <c r="A2309" s="3">
        <v>45363</v>
      </c>
      <c r="B2309" s="2">
        <v>32.1496</v>
      </c>
      <c r="C2309" s="2">
        <v>57.001183149201658</v>
      </c>
      <c r="D2309" s="2">
        <v>-0.10976228505168706</v>
      </c>
      <c r="E2309" s="2">
        <v>-1.8867579444585099</v>
      </c>
      <c r="F2309" s="2">
        <v>32.229140000000001</v>
      </c>
      <c r="G2309" s="2">
        <v>32.243050000000004</v>
      </c>
      <c r="H2309" s="2">
        <v>31.824774999999999</v>
      </c>
      <c r="I2309" s="2">
        <v>30.714327999999991</v>
      </c>
      <c r="J2309" s="2">
        <v>29.908867000000001</v>
      </c>
      <c r="K2309" s="17" t="s">
        <v>54</v>
      </c>
      <c r="L2309" s="17" t="s">
        <v>50</v>
      </c>
      <c r="M2309" s="17" t="s">
        <v>47</v>
      </c>
    </row>
    <row r="2310" spans="1:13" ht="13.5" x14ac:dyDescent="0.25">
      <c r="A2310" s="3">
        <v>45364</v>
      </c>
      <c r="B2310" s="2">
        <v>32.739600000000003</v>
      </c>
      <c r="C2310" s="2">
        <v>62.569877814028388</v>
      </c>
      <c r="D2310" s="2">
        <v>-4.3810340877641352E-2</v>
      </c>
      <c r="E2310" s="2">
        <v>-1.8511021673299348</v>
      </c>
      <c r="F2310" s="2">
        <v>32.333880000000001</v>
      </c>
      <c r="G2310" s="2">
        <v>32.268909999999998</v>
      </c>
      <c r="H2310" s="2">
        <v>31.966964999999995</v>
      </c>
      <c r="I2310" s="2">
        <v>30.77279399999999</v>
      </c>
      <c r="J2310" s="2">
        <v>29.927062999999997</v>
      </c>
      <c r="K2310" s="17" t="s">
        <v>54</v>
      </c>
      <c r="L2310" s="17" t="s">
        <v>50</v>
      </c>
      <c r="M2310" s="17" t="s">
        <v>55</v>
      </c>
    </row>
    <row r="2311" spans="1:13" ht="13.5" x14ac:dyDescent="0.25">
      <c r="A2311" s="3">
        <v>45365</v>
      </c>
      <c r="B2311" s="2">
        <v>32.481000000000002</v>
      </c>
      <c r="C2311" s="2">
        <v>58.965298439211878</v>
      </c>
      <c r="D2311" s="2">
        <v>1.9476912716012151E-2</v>
      </c>
      <c r="E2311" s="2">
        <v>-1.7877819647371389</v>
      </c>
      <c r="F2311" s="2">
        <v>32.333880000000001</v>
      </c>
      <c r="G2311" s="2">
        <v>32.272219999999997</v>
      </c>
      <c r="H2311" s="2">
        <v>32.068049999999992</v>
      </c>
      <c r="I2311" s="2">
        <v>30.832583999999994</v>
      </c>
      <c r="J2311" s="2">
        <v>29.941148999999999</v>
      </c>
      <c r="K2311" s="17" t="s">
        <v>54</v>
      </c>
      <c r="L2311" s="17" t="s">
        <v>50</v>
      </c>
      <c r="M2311" s="17" t="s">
        <v>50</v>
      </c>
    </row>
    <row r="2312" spans="1:13" ht="13.5" x14ac:dyDescent="0.25">
      <c r="A2312" s="3">
        <v>45366</v>
      </c>
      <c r="B2312" s="2">
        <v>32.481000000000002</v>
      </c>
      <c r="C2312" s="2">
        <v>58.965298439211871</v>
      </c>
      <c r="D2312" s="2">
        <v>-2.6384377633302591E-2</v>
      </c>
      <c r="E2312" s="2">
        <v>-1.6982073249756497</v>
      </c>
      <c r="F2312" s="2">
        <v>32.466439999999999</v>
      </c>
      <c r="G2312" s="2">
        <v>32.337179999999996</v>
      </c>
      <c r="H2312" s="2">
        <v>32.155879999999996</v>
      </c>
      <c r="I2312" s="2">
        <v>30.892241999999992</v>
      </c>
      <c r="J2312" s="2">
        <v>29.951091999999999</v>
      </c>
      <c r="K2312" s="17" t="s">
        <v>54</v>
      </c>
      <c r="L2312" s="17" t="s">
        <v>50</v>
      </c>
      <c r="M2312" s="17" t="s">
        <v>55</v>
      </c>
    </row>
    <row r="2313" spans="1:13" ht="13.5" x14ac:dyDescent="0.25">
      <c r="A2313" s="3">
        <v>45369</v>
      </c>
      <c r="B2313" s="2">
        <v>32.481000000000002</v>
      </c>
      <c r="C2313" s="2">
        <v>58.965298439211871</v>
      </c>
      <c r="D2313" s="2">
        <v>9.1053165674779279E-3</v>
      </c>
      <c r="E2313" s="2">
        <v>-1.6034863357398534</v>
      </c>
      <c r="F2313" s="2">
        <v>32.466439999999999</v>
      </c>
      <c r="G2313" s="2">
        <v>32.351099999999995</v>
      </c>
      <c r="H2313" s="2">
        <v>32.228794999999991</v>
      </c>
      <c r="I2313" s="2">
        <v>30.951899999999995</v>
      </c>
      <c r="J2313" s="2">
        <v>29.959543499999999</v>
      </c>
      <c r="K2313" s="17" t="s">
        <v>54</v>
      </c>
      <c r="L2313" s="17" t="s">
        <v>50</v>
      </c>
      <c r="M2313" s="17" t="s">
        <v>50</v>
      </c>
    </row>
    <row r="2314" spans="1:13" ht="13.5" x14ac:dyDescent="0.25">
      <c r="A2314" s="3">
        <v>45370</v>
      </c>
      <c r="B2314" s="2">
        <v>32.679900000000004</v>
      </c>
      <c r="C2314" s="2">
        <v>61.117128307496706</v>
      </c>
      <c r="D2314" s="2">
        <v>-3.9897129512027618E-3</v>
      </c>
      <c r="E2314" s="2">
        <v>-1.506383238951349</v>
      </c>
      <c r="F2314" s="2">
        <v>32.572500000000005</v>
      </c>
      <c r="G2314" s="2">
        <v>32.400819999999996</v>
      </c>
      <c r="H2314" s="2">
        <v>32.300055</v>
      </c>
      <c r="I2314" s="2">
        <v>31.024285999999996</v>
      </c>
      <c r="J2314" s="2">
        <v>29.970480999999999</v>
      </c>
      <c r="K2314" s="17" t="s">
        <v>48</v>
      </c>
      <c r="L2314" s="17" t="s">
        <v>50</v>
      </c>
      <c r="M2314" s="17" t="s">
        <v>51</v>
      </c>
    </row>
    <row r="2315" spans="1:13" ht="13.5" x14ac:dyDescent="0.25">
      <c r="A2315" s="3">
        <v>45372</v>
      </c>
      <c r="B2315" s="2">
        <v>32.679900000000004</v>
      </c>
      <c r="C2315" s="2">
        <v>61.117128307496721</v>
      </c>
      <c r="D2315" s="2">
        <v>-1.4762289207137513E-2</v>
      </c>
      <c r="E2315" s="2">
        <v>-1.4182189647501717</v>
      </c>
      <c r="F2315" s="2">
        <v>32.560560000000002</v>
      </c>
      <c r="G2315" s="2">
        <v>32.447219999999994</v>
      </c>
      <c r="H2315" s="2">
        <v>32.363029999999995</v>
      </c>
      <c r="I2315" s="2">
        <v>31.101179999999999</v>
      </c>
      <c r="J2315" s="2">
        <v>29.984766</v>
      </c>
      <c r="K2315" s="17" t="s">
        <v>48</v>
      </c>
      <c r="L2315" s="17" t="s">
        <v>50</v>
      </c>
      <c r="M2315" s="17" t="s">
        <v>53</v>
      </c>
    </row>
    <row r="2316" spans="1:13" ht="13.5" x14ac:dyDescent="0.25">
      <c r="A2316" s="3">
        <v>45373</v>
      </c>
      <c r="B2316" s="2">
        <v>32.739600000000003</v>
      </c>
      <c r="C2316" s="2">
        <v>61.81418425895918</v>
      </c>
      <c r="D2316" s="2">
        <v>8.040533261372218E-3</v>
      </c>
      <c r="E2316" s="2">
        <v>-1.3478159111835049</v>
      </c>
      <c r="F2316" s="2">
        <v>32.612279999999998</v>
      </c>
      <c r="G2316" s="2">
        <v>32.473079999999996</v>
      </c>
      <c r="H2316" s="2">
        <v>32.419374999999995</v>
      </c>
      <c r="I2316" s="2">
        <v>31.171314000000002</v>
      </c>
      <c r="J2316" s="2">
        <v>30.000310499999998</v>
      </c>
      <c r="K2316" s="17" t="s">
        <v>48</v>
      </c>
      <c r="L2316" s="17" t="s">
        <v>49</v>
      </c>
      <c r="M2316" s="17" t="s">
        <v>51</v>
      </c>
    </row>
    <row r="2317" spans="1:13" ht="13.5" x14ac:dyDescent="0.25">
      <c r="A2317" s="3">
        <v>45376</v>
      </c>
      <c r="B2317" s="2">
        <v>32.779299999999999</v>
      </c>
      <c r="C2317" s="2">
        <v>62.298214047067979</v>
      </c>
      <c r="D2317" s="2">
        <v>-8.2042617605303292E-2</v>
      </c>
      <c r="E2317" s="2">
        <v>-1.276776481537842</v>
      </c>
      <c r="F2317" s="2">
        <v>32.671939999999999</v>
      </c>
      <c r="G2317" s="2">
        <v>32.569189999999999</v>
      </c>
      <c r="H2317" s="2">
        <v>32.434289999999997</v>
      </c>
      <c r="I2317" s="2">
        <v>31.242241999999997</v>
      </c>
      <c r="J2317" s="2">
        <v>30.016981999999999</v>
      </c>
      <c r="K2317" s="17" t="s">
        <v>48</v>
      </c>
      <c r="L2317" s="17" t="s">
        <v>49</v>
      </c>
      <c r="M2317" s="17" t="s">
        <v>51</v>
      </c>
    </row>
    <row r="2318" spans="1:13" ht="13.5" x14ac:dyDescent="0.25">
      <c r="A2318" s="3">
        <v>45377</v>
      </c>
      <c r="B2318" s="2">
        <v>33.090899999999998</v>
      </c>
      <c r="C2318" s="2">
        <v>65.946761984158854</v>
      </c>
      <c r="D2318" s="2">
        <v>-8.3750583468315654E-2</v>
      </c>
      <c r="E2318" s="2">
        <v>-1.2110638370285611</v>
      </c>
      <c r="F2318" s="2">
        <v>32.79392</v>
      </c>
      <c r="G2318" s="2">
        <v>32.630179999999996</v>
      </c>
      <c r="H2318" s="2">
        <v>32.464784999999999</v>
      </c>
      <c r="I2318" s="2">
        <v>31.320727999999995</v>
      </c>
      <c r="J2318" s="2">
        <v>30.036603499999998</v>
      </c>
      <c r="K2318" s="17" t="s">
        <v>48</v>
      </c>
      <c r="L2318" s="17" t="s">
        <v>49</v>
      </c>
      <c r="M2318" s="17" t="s">
        <v>51</v>
      </c>
    </row>
    <row r="2319" spans="1:13" ht="13.5" x14ac:dyDescent="0.25">
      <c r="A2319" s="3">
        <v>45378</v>
      </c>
      <c r="B2319" s="2">
        <v>33.475299999999997</v>
      </c>
      <c r="C2319" s="2">
        <v>69.826120348955186</v>
      </c>
      <c r="D2319" s="2">
        <v>-0.17054342756647145</v>
      </c>
      <c r="E2319" s="2">
        <v>-1.1202462190701423</v>
      </c>
      <c r="F2319" s="2">
        <v>32.953000000000003</v>
      </c>
      <c r="G2319" s="2">
        <v>32.762749999999997</v>
      </c>
      <c r="H2319" s="2">
        <v>32.502899999999997</v>
      </c>
      <c r="I2319" s="2">
        <v>31.413263999999998</v>
      </c>
      <c r="J2319" s="2">
        <v>30.058312499999996</v>
      </c>
      <c r="K2319" s="17" t="s">
        <v>48</v>
      </c>
      <c r="L2319" s="17" t="s">
        <v>49</v>
      </c>
      <c r="M2319" s="17" t="s">
        <v>51</v>
      </c>
    </row>
    <row r="2320" spans="1:13" ht="13.5" x14ac:dyDescent="0.25">
      <c r="A2320" s="3">
        <v>45379</v>
      </c>
      <c r="B2320" s="2">
        <v>34.469700000000003</v>
      </c>
      <c r="C2320" s="2">
        <v>77.095339542481398</v>
      </c>
      <c r="D2320" s="2">
        <v>-0.23459772505002974</v>
      </c>
      <c r="E2320" s="2">
        <v>-0.98178117386491048</v>
      </c>
      <c r="F2320" s="2">
        <v>33.310960000000001</v>
      </c>
      <c r="G2320" s="2">
        <v>32.935760000000002</v>
      </c>
      <c r="H2320" s="2">
        <v>32.602334999999997</v>
      </c>
      <c r="I2320" s="2">
        <v>31.518000000000001</v>
      </c>
      <c r="J2320" s="2">
        <v>30.083700999999998</v>
      </c>
      <c r="K2320" s="17" t="s">
        <v>48</v>
      </c>
      <c r="L2320" s="17" t="s">
        <v>49</v>
      </c>
      <c r="M2320" s="17" t="s">
        <v>51</v>
      </c>
    </row>
    <row r="2321" spans="1:13" ht="13.5" x14ac:dyDescent="0.25">
      <c r="A2321" s="3">
        <v>45380</v>
      </c>
      <c r="B2321" s="2">
        <v>33.939399999999999</v>
      </c>
      <c r="C2321" s="2">
        <v>67.725085458659535</v>
      </c>
      <c r="D2321" s="2">
        <v>-0.30232861082717477</v>
      </c>
      <c r="E2321" s="2">
        <v>-0.81540700586305581</v>
      </c>
      <c r="F2321" s="2">
        <v>33.550920000000005</v>
      </c>
      <c r="G2321" s="2">
        <v>33.081599999999995</v>
      </c>
      <c r="H2321" s="2">
        <v>32.676909999999999</v>
      </c>
      <c r="I2321" s="2">
        <v>31.610538000000002</v>
      </c>
      <c r="J2321" s="2">
        <v>30.106437999999997</v>
      </c>
      <c r="K2321" s="17" t="s">
        <v>48</v>
      </c>
      <c r="L2321" s="17" t="s">
        <v>49</v>
      </c>
      <c r="M2321" s="17" t="s">
        <v>51</v>
      </c>
    </row>
    <row r="2322" spans="1:13" ht="13.5" x14ac:dyDescent="0.25">
      <c r="A2322" s="3">
        <v>45383</v>
      </c>
      <c r="B2322" s="2">
        <v>33.740499999999997</v>
      </c>
      <c r="C2322" s="2">
        <v>64.555834844848135</v>
      </c>
      <c r="D2322" s="2">
        <v>-0.35383538901920986</v>
      </c>
      <c r="E2322" s="2">
        <v>-0.65265948193893986</v>
      </c>
      <c r="F2322" s="2">
        <v>33.743160000000003</v>
      </c>
      <c r="G2322" s="2">
        <v>33.207549999999998</v>
      </c>
      <c r="H2322" s="2">
        <v>32.772364999999994</v>
      </c>
      <c r="I2322" s="2">
        <v>31.688757999999996</v>
      </c>
      <c r="J2322" s="2">
        <v>30.128047999999993</v>
      </c>
      <c r="K2322" s="17" t="s">
        <v>48</v>
      </c>
      <c r="L2322" s="17" t="s">
        <v>49</v>
      </c>
      <c r="M2322" s="17" t="s">
        <v>51</v>
      </c>
    </row>
    <row r="2323" spans="1:13" ht="13.5" x14ac:dyDescent="0.25">
      <c r="A2323" s="3">
        <v>45384</v>
      </c>
      <c r="B2323" s="2">
        <v>33.674199999999999</v>
      </c>
      <c r="C2323" s="2">
        <v>63.489309805839191</v>
      </c>
      <c r="D2323" s="2">
        <v>-0.39959955553412385</v>
      </c>
      <c r="E2323" s="2">
        <v>-0.49631164049845866</v>
      </c>
      <c r="F2323" s="2">
        <v>33.859819999999999</v>
      </c>
      <c r="G2323" s="2">
        <v>33.32687</v>
      </c>
      <c r="H2323" s="2">
        <v>32.838984999999994</v>
      </c>
      <c r="I2323" s="2">
        <v>31.755046000000004</v>
      </c>
      <c r="J2323" s="2">
        <v>30.148464499999999</v>
      </c>
      <c r="K2323" s="17" t="s">
        <v>48</v>
      </c>
      <c r="L2323" s="17" t="s">
        <v>49</v>
      </c>
      <c r="M2323" s="17" t="s">
        <v>51</v>
      </c>
    </row>
    <row r="2324" spans="1:13" ht="13.5" x14ac:dyDescent="0.25">
      <c r="A2324" s="3">
        <v>45385</v>
      </c>
      <c r="B2324" s="2">
        <v>33.939399999999999</v>
      </c>
      <c r="C2324" s="2">
        <v>65.915042728892558</v>
      </c>
      <c r="D2324" s="2">
        <v>-0.43354299590296819</v>
      </c>
      <c r="E2324" s="2">
        <v>-0.34376915836425931</v>
      </c>
      <c r="F2324" s="2">
        <v>33.952640000000002</v>
      </c>
      <c r="G2324" s="2">
        <v>33.452820000000003</v>
      </c>
      <c r="H2324" s="2">
        <v>32.926819999999999</v>
      </c>
      <c r="I2324" s="2">
        <v>31.823986000000001</v>
      </c>
      <c r="J2324" s="2">
        <v>30.172096500000002</v>
      </c>
      <c r="K2324" s="17" t="s">
        <v>48</v>
      </c>
      <c r="L2324" s="17" t="s">
        <v>50</v>
      </c>
      <c r="M2324" s="17" t="s">
        <v>51</v>
      </c>
    </row>
    <row r="2325" spans="1:13" ht="13.5" x14ac:dyDescent="0.25">
      <c r="A2325" s="3">
        <v>45386</v>
      </c>
      <c r="B2325" s="2">
        <v>34.330500000000001</v>
      </c>
      <c r="C2325" s="2">
        <v>69.16830665260045</v>
      </c>
      <c r="D2325" s="2">
        <v>-0.49851984524148918</v>
      </c>
      <c r="E2325" s="2">
        <v>-0.22207837250344994</v>
      </c>
      <c r="F2325" s="2">
        <v>33.924799999999998</v>
      </c>
      <c r="G2325" s="2">
        <v>33.61788</v>
      </c>
      <c r="H2325" s="2">
        <v>33.032550000000001</v>
      </c>
      <c r="I2325" s="2">
        <v>31.900086000000005</v>
      </c>
      <c r="J2325" s="2">
        <v>30.194701000000006</v>
      </c>
      <c r="K2325" s="17" t="s">
        <v>48</v>
      </c>
      <c r="L2325" s="17" t="s">
        <v>49</v>
      </c>
      <c r="M2325" s="17" t="s">
        <v>53</v>
      </c>
    </row>
    <row r="2326" spans="1:13" ht="13.5" x14ac:dyDescent="0.25">
      <c r="A2326" s="3">
        <v>45387</v>
      </c>
      <c r="B2326" s="2">
        <v>34.3371</v>
      </c>
      <c r="C2326" s="2">
        <v>69.221694456054138</v>
      </c>
      <c r="D2326" s="2">
        <v>-0.5538610252617957</v>
      </c>
      <c r="E2326" s="2">
        <v>-0.12548394260270318</v>
      </c>
      <c r="F2326" s="2">
        <v>34.004339999999999</v>
      </c>
      <c r="G2326" s="2">
        <v>33.777630000000002</v>
      </c>
      <c r="H2326" s="2">
        <v>33.125354999999999</v>
      </c>
      <c r="I2326" s="2">
        <v>31.972340000000003</v>
      </c>
      <c r="J2326" s="2">
        <v>30.212631999999999</v>
      </c>
      <c r="K2326" s="17" t="s">
        <v>48</v>
      </c>
      <c r="L2326" s="17" t="s">
        <v>49</v>
      </c>
      <c r="M2326" s="17" t="s">
        <v>51</v>
      </c>
    </row>
    <row r="2327" spans="1:13" ht="13.5" x14ac:dyDescent="0.25">
      <c r="A2327" s="3">
        <v>45390</v>
      </c>
      <c r="B2327" s="2">
        <v>34.303899999999999</v>
      </c>
      <c r="C2327" s="2">
        <v>68.578398464434912</v>
      </c>
      <c r="D2327" s="2">
        <v>-0.60054586971915569</v>
      </c>
      <c r="E2327" s="2">
        <v>-4.7436944802541833E-2</v>
      </c>
      <c r="F2327" s="2">
        <v>34.117019999999997</v>
      </c>
      <c r="G2327" s="2">
        <v>33.93009</v>
      </c>
      <c r="H2327" s="2">
        <v>33.249639999999992</v>
      </c>
      <c r="I2327" s="2">
        <v>32.043930000000003</v>
      </c>
      <c r="J2327" s="2">
        <v>30.231689499999998</v>
      </c>
      <c r="K2327" s="17" t="s">
        <v>48</v>
      </c>
      <c r="L2327" s="17" t="s">
        <v>49</v>
      </c>
      <c r="M2327" s="17" t="s">
        <v>51</v>
      </c>
    </row>
    <row r="2328" spans="1:13" ht="13.5" x14ac:dyDescent="0.25">
      <c r="A2328" s="3">
        <v>45394</v>
      </c>
      <c r="B2328" s="2">
        <v>34.469700000000003</v>
      </c>
      <c r="C2328" s="2">
        <v>70.074106645375579</v>
      </c>
      <c r="D2328" s="2">
        <v>-0.61199586614907275</v>
      </c>
      <c r="E2328" s="2">
        <v>1.9560052240327835E-2</v>
      </c>
      <c r="F2328" s="2">
        <v>34.276120000000006</v>
      </c>
      <c r="G2328" s="2">
        <v>34.067970000000003</v>
      </c>
      <c r="H2328" s="2">
        <v>33.349074999999992</v>
      </c>
      <c r="I2328" s="2">
        <v>32.117510000000003</v>
      </c>
      <c r="J2328" s="2">
        <v>30.251575999999996</v>
      </c>
      <c r="K2328" s="17" t="s">
        <v>48</v>
      </c>
      <c r="L2328" s="17" t="s">
        <v>49</v>
      </c>
      <c r="M2328" s="17" t="s">
        <v>51</v>
      </c>
    </row>
    <row r="2329" spans="1:13" ht="13.5" x14ac:dyDescent="0.25">
      <c r="A2329" s="3">
        <v>45397</v>
      </c>
      <c r="B2329" s="2">
        <v>34.449800000000003</v>
      </c>
      <c r="C2329" s="2">
        <v>69.645592244567268</v>
      </c>
      <c r="D2329" s="2">
        <v>-0.56909263410813082</v>
      </c>
      <c r="E2329" s="2">
        <v>9.3259633459877006E-2</v>
      </c>
      <c r="F2329" s="2">
        <v>34.3782</v>
      </c>
      <c r="G2329" s="2">
        <v>34.165419999999997</v>
      </c>
      <c r="H2329" s="2">
        <v>33.464084999999997</v>
      </c>
      <c r="I2329" s="2">
        <v>32.190692000000006</v>
      </c>
      <c r="J2329" s="2">
        <v>30.269871499999994</v>
      </c>
      <c r="K2329" s="17" t="s">
        <v>48</v>
      </c>
      <c r="L2329" s="17" t="s">
        <v>49</v>
      </c>
      <c r="M2329" s="17" t="s">
        <v>51</v>
      </c>
    </row>
    <row r="2330" spans="1:13" ht="13.5" x14ac:dyDescent="0.25">
      <c r="A2330" s="3">
        <v>45398</v>
      </c>
      <c r="B2330" s="2">
        <v>34.396700000000003</v>
      </c>
      <c r="C2330" s="2">
        <v>68.442878575946068</v>
      </c>
      <c r="D2330" s="2">
        <v>-0.38318106901499505</v>
      </c>
      <c r="E2330" s="2">
        <v>0.15395604806307744</v>
      </c>
      <c r="F2330" s="2">
        <v>34.391440000000003</v>
      </c>
      <c r="G2330" s="2">
        <v>34.158119999999997</v>
      </c>
      <c r="H2330" s="2">
        <v>33.546939999999992</v>
      </c>
      <c r="I2330" s="2">
        <v>32.260956000000007</v>
      </c>
      <c r="J2330" s="2">
        <v>30.287768999999997</v>
      </c>
      <c r="K2330" s="17" t="s">
        <v>54</v>
      </c>
      <c r="L2330" s="17" t="s">
        <v>50</v>
      </c>
      <c r="M2330" s="17" t="s">
        <v>55</v>
      </c>
    </row>
    <row r="2331" spans="1:13" ht="13.5" x14ac:dyDescent="0.25">
      <c r="A2331" s="3">
        <v>45399</v>
      </c>
      <c r="B2331" s="2">
        <v>34.689700000000002</v>
      </c>
      <c r="C2331" s="2">
        <v>71.379841279135775</v>
      </c>
      <c r="D2331" s="2">
        <v>-0.3356135343236204</v>
      </c>
      <c r="E2331" s="2">
        <v>0.20162489707440973</v>
      </c>
      <c r="F2331" s="2">
        <v>34.461959999999998</v>
      </c>
      <c r="G2331" s="2">
        <v>34.233150000000002</v>
      </c>
      <c r="H2331" s="2">
        <v>33.657374999999995</v>
      </c>
      <c r="I2331" s="2">
        <v>32.345034000000005</v>
      </c>
      <c r="J2331" s="2">
        <v>30.307264</v>
      </c>
      <c r="K2331" s="17" t="s">
        <v>54</v>
      </c>
      <c r="L2331" s="17" t="s">
        <v>52</v>
      </c>
      <c r="M2331" s="17" t="s">
        <v>47</v>
      </c>
    </row>
    <row r="2332" spans="1:13" ht="13.5" x14ac:dyDescent="0.25">
      <c r="A2332" s="3">
        <v>45400</v>
      </c>
      <c r="B2332" s="2">
        <v>34.305100000000003</v>
      </c>
      <c r="C2332" s="2">
        <v>63.080856384587989</v>
      </c>
      <c r="D2332" s="2">
        <v>-0.30518240561301724</v>
      </c>
      <c r="E2332" s="2">
        <v>0.23665422708380646</v>
      </c>
      <c r="F2332" s="2">
        <v>34.462200000000003</v>
      </c>
      <c r="G2332" s="2">
        <v>34.289609999999996</v>
      </c>
      <c r="H2332" s="2">
        <v>33.748580000000004</v>
      </c>
      <c r="I2332" s="2">
        <v>32.421288000000004</v>
      </c>
      <c r="J2332" s="2">
        <v>30.324902499999993</v>
      </c>
      <c r="K2332" s="17" t="s">
        <v>54</v>
      </c>
      <c r="L2332" s="17" t="s">
        <v>50</v>
      </c>
      <c r="M2332" s="17" t="s">
        <v>47</v>
      </c>
    </row>
    <row r="2333" spans="1:13" ht="13.5" x14ac:dyDescent="0.25">
      <c r="A2333" s="3">
        <v>45401</v>
      </c>
      <c r="B2333" s="2">
        <v>33.927700000000002</v>
      </c>
      <c r="C2333" s="2">
        <v>56.178507708149226</v>
      </c>
      <c r="D2333" s="2">
        <v>-0.26654112351082659</v>
      </c>
      <c r="E2333" s="2">
        <v>0.25853667038589301</v>
      </c>
      <c r="F2333" s="2">
        <v>34.3538</v>
      </c>
      <c r="G2333" s="2">
        <v>34.314959999999999</v>
      </c>
      <c r="H2333" s="2">
        <v>33.820914999999999</v>
      </c>
      <c r="I2333" s="2">
        <v>32.489994000000003</v>
      </c>
      <c r="J2333" s="2">
        <v>30.340686999999992</v>
      </c>
      <c r="K2333" s="17" t="s">
        <v>54</v>
      </c>
      <c r="L2333" s="17" t="s">
        <v>50</v>
      </c>
      <c r="M2333" s="17" t="s">
        <v>47</v>
      </c>
    </row>
    <row r="2334" spans="1:13" ht="13.5" x14ac:dyDescent="0.25">
      <c r="A2334" s="3">
        <v>45404</v>
      </c>
      <c r="B2334" s="2">
        <v>34.682400000000001</v>
      </c>
      <c r="C2334" s="2">
        <v>64.535504527348451</v>
      </c>
      <c r="D2334" s="2">
        <v>-0.25122170165286661</v>
      </c>
      <c r="E2334" s="2">
        <v>0.27196959411910426</v>
      </c>
      <c r="F2334" s="2">
        <v>34.400320000000008</v>
      </c>
      <c r="G2334" s="2">
        <v>34.38926</v>
      </c>
      <c r="H2334" s="2">
        <v>33.921039999999998</v>
      </c>
      <c r="I2334" s="2">
        <v>32.573925999999993</v>
      </c>
      <c r="J2334" s="2">
        <v>30.360344499999993</v>
      </c>
      <c r="K2334" s="17" t="s">
        <v>54</v>
      </c>
      <c r="L2334" s="17" t="s">
        <v>50</v>
      </c>
      <c r="M2334" s="17" t="s">
        <v>47</v>
      </c>
    </row>
    <row r="2335" spans="1:13" ht="13.5" x14ac:dyDescent="0.25">
      <c r="A2335" s="3">
        <v>45405</v>
      </c>
      <c r="B2335" s="2">
        <v>35.3429</v>
      </c>
      <c r="C2335" s="2">
        <v>69.93873488168984</v>
      </c>
      <c r="D2335" s="2">
        <v>-0.23358031185927075</v>
      </c>
      <c r="E2335" s="2">
        <v>0.28368275780348695</v>
      </c>
      <c r="F2335" s="2">
        <v>34.589559999999992</v>
      </c>
      <c r="G2335" s="2">
        <v>34.490499999999997</v>
      </c>
      <c r="H2335" s="2">
        <v>34.054189999999998</v>
      </c>
      <c r="I2335" s="2">
        <v>32.672262000000003</v>
      </c>
      <c r="J2335" s="2">
        <v>30.383005999999988</v>
      </c>
      <c r="K2335" s="17" t="s">
        <v>48</v>
      </c>
      <c r="L2335" s="17" t="s">
        <v>50</v>
      </c>
      <c r="M2335" s="17" t="s">
        <v>53</v>
      </c>
    </row>
    <row r="2336" spans="1:13" ht="13.5" x14ac:dyDescent="0.25">
      <c r="A2336" s="3">
        <v>45406</v>
      </c>
      <c r="B2336" s="2">
        <v>35.814599999999999</v>
      </c>
      <c r="C2336" s="2">
        <v>73.091729436899712</v>
      </c>
      <c r="D2336" s="2">
        <v>-0.26255950433597519</v>
      </c>
      <c r="E2336" s="2">
        <v>0.29138220174776186</v>
      </c>
      <c r="F2336" s="2">
        <v>34.814540000000001</v>
      </c>
      <c r="G2336" s="2">
        <v>34.638249999999999</v>
      </c>
      <c r="H2336" s="2">
        <v>34.207940000000001</v>
      </c>
      <c r="I2336" s="2">
        <v>32.779367999999998</v>
      </c>
      <c r="J2336" s="2">
        <v>30.40805949999999</v>
      </c>
      <c r="K2336" s="17" t="s">
        <v>48</v>
      </c>
      <c r="L2336" s="17" t="s">
        <v>50</v>
      </c>
      <c r="M2336" s="17" t="s">
        <v>51</v>
      </c>
    </row>
    <row r="2337" spans="1:13" ht="13.5" x14ac:dyDescent="0.25">
      <c r="A2337" s="3">
        <v>45407</v>
      </c>
      <c r="B2337" s="2">
        <v>36.25</v>
      </c>
      <c r="C2337" s="2">
        <v>75.63233430914778</v>
      </c>
      <c r="D2337" s="2">
        <v>-0.33646901975976817</v>
      </c>
      <c r="E2337" s="2">
        <v>0.29620474007153474</v>
      </c>
      <c r="F2337" s="2">
        <v>35.203520000000005</v>
      </c>
      <c r="G2337" s="2">
        <v>34.832859999999997</v>
      </c>
      <c r="H2337" s="2">
        <v>34.381475000000002</v>
      </c>
      <c r="I2337" s="2">
        <v>32.898761999999991</v>
      </c>
      <c r="J2337" s="2">
        <v>30.433864499999984</v>
      </c>
      <c r="K2337" s="17" t="s">
        <v>48</v>
      </c>
      <c r="L2337" s="17" t="s">
        <v>49</v>
      </c>
      <c r="M2337" s="17" t="s">
        <v>51</v>
      </c>
    </row>
    <row r="2338" spans="1:13" ht="13.5" x14ac:dyDescent="0.25">
      <c r="A2338" s="3">
        <v>45408</v>
      </c>
      <c r="B2338" s="2">
        <v>36.177399999999999</v>
      </c>
      <c r="C2338" s="2">
        <v>74.371406522822028</v>
      </c>
      <c r="D2338" s="2">
        <v>-0.38183323817145265</v>
      </c>
      <c r="E2338" s="2">
        <v>0.29737309681774254</v>
      </c>
      <c r="F2338" s="2">
        <v>35.653460000000003</v>
      </c>
      <c r="G2338" s="2">
        <v>35.003630000000001</v>
      </c>
      <c r="H2338" s="2">
        <v>34.535800000000009</v>
      </c>
      <c r="I2338" s="2">
        <v>33.027177999999999</v>
      </c>
      <c r="J2338" s="2">
        <v>30.457980999999986</v>
      </c>
      <c r="K2338" s="17" t="s">
        <v>48</v>
      </c>
      <c r="L2338" s="17" t="s">
        <v>49</v>
      </c>
      <c r="M2338" s="17" t="s">
        <v>51</v>
      </c>
    </row>
    <row r="2339" spans="1:13" ht="13.5" x14ac:dyDescent="0.25">
      <c r="A2339" s="3">
        <v>45411</v>
      </c>
      <c r="B2339" s="2">
        <v>35.923400000000001</v>
      </c>
      <c r="C2339" s="2">
        <v>69.975861396112236</v>
      </c>
      <c r="D2339" s="2">
        <v>-0.41673132110744149</v>
      </c>
      <c r="E2339" s="2">
        <v>0.29315308835412346</v>
      </c>
      <c r="F2339" s="2">
        <v>35.901660000000007</v>
      </c>
      <c r="G2339" s="2">
        <v>35.15099</v>
      </c>
      <c r="H2339" s="2">
        <v>34.658205000000002</v>
      </c>
      <c r="I2339" s="2">
        <v>33.145741999999991</v>
      </c>
      <c r="J2339" s="2">
        <v>30.480661499999986</v>
      </c>
      <c r="K2339" s="17" t="s">
        <v>48</v>
      </c>
      <c r="L2339" s="17" t="s">
        <v>50</v>
      </c>
      <c r="M2339" s="17" t="s">
        <v>51</v>
      </c>
    </row>
    <row r="2340" spans="1:13" ht="13.5" x14ac:dyDescent="0.25">
      <c r="A2340" s="3">
        <v>45412</v>
      </c>
      <c r="B2340" s="2">
        <v>35.771000000000001</v>
      </c>
      <c r="C2340" s="2">
        <v>67.401826973809108</v>
      </c>
      <c r="D2340" s="2">
        <v>-0.45299755336660041</v>
      </c>
      <c r="E2340" s="2">
        <v>0.28482392131183132</v>
      </c>
      <c r="F2340" s="2">
        <v>35.987279999999998</v>
      </c>
      <c r="G2340" s="2">
        <v>35.288419999999995</v>
      </c>
      <c r="H2340" s="2">
        <v>34.723269999999999</v>
      </c>
      <c r="I2340" s="2">
        <v>33.263245999999995</v>
      </c>
      <c r="J2340" s="2">
        <v>30.50307699999999</v>
      </c>
      <c r="K2340" s="17" t="s">
        <v>48</v>
      </c>
      <c r="L2340" s="17" t="s">
        <v>50</v>
      </c>
      <c r="M2340" s="17" t="s">
        <v>51</v>
      </c>
    </row>
    <row r="2341" spans="1:13" ht="13.5" x14ac:dyDescent="0.25">
      <c r="A2341" s="3">
        <v>45414</v>
      </c>
      <c r="B2341" s="2">
        <v>35.197699999999998</v>
      </c>
      <c r="C2341" s="2">
        <v>58.660217089843442</v>
      </c>
      <c r="D2341" s="2">
        <v>-0.40436685153697027</v>
      </c>
      <c r="E2341" s="2">
        <v>0.28190040284281803</v>
      </c>
      <c r="F2341" s="2">
        <v>35.863900000000001</v>
      </c>
      <c r="G2341" s="2">
        <v>35.339219999999997</v>
      </c>
      <c r="H2341" s="2">
        <v>34.786185000000003</v>
      </c>
      <c r="I2341" s="2">
        <v>33.358013999999997</v>
      </c>
      <c r="J2341" s="2">
        <v>30.523288999999988</v>
      </c>
      <c r="K2341" s="17" t="s">
        <v>48</v>
      </c>
      <c r="L2341" s="17" t="s">
        <v>50</v>
      </c>
      <c r="M2341" s="17" t="s">
        <v>53</v>
      </c>
    </row>
    <row r="2342" spans="1:13" ht="13.5" x14ac:dyDescent="0.25">
      <c r="A2342" s="3">
        <v>45415</v>
      </c>
      <c r="B2342" s="2">
        <v>35.3429</v>
      </c>
      <c r="C2342" s="2">
        <v>60.072624145909558</v>
      </c>
      <c r="D2342" s="2">
        <v>-0.43737166518570092</v>
      </c>
      <c r="E2342" s="2">
        <v>0.28434872227601676</v>
      </c>
      <c r="F2342" s="2">
        <v>35.682479999999998</v>
      </c>
      <c r="G2342" s="2">
        <v>35.442999999999998</v>
      </c>
      <c r="H2342" s="2">
        <v>34.866305000000004</v>
      </c>
      <c r="I2342" s="2">
        <v>33.450383999999993</v>
      </c>
      <c r="J2342" s="2">
        <v>30.544226999999982</v>
      </c>
      <c r="K2342" s="17" t="s">
        <v>54</v>
      </c>
      <c r="L2342" s="17" t="s">
        <v>50</v>
      </c>
      <c r="M2342" s="17" t="s">
        <v>47</v>
      </c>
    </row>
    <row r="2343" spans="1:13" ht="13.5" x14ac:dyDescent="0.25">
      <c r="A2343" s="3">
        <v>45418</v>
      </c>
      <c r="B2343" s="2">
        <v>35.415399999999998</v>
      </c>
      <c r="C2343" s="2">
        <v>60.79292218925346</v>
      </c>
      <c r="D2343" s="2">
        <v>-0.53350453439556134</v>
      </c>
      <c r="E2343" s="2">
        <v>0.29865252969524253</v>
      </c>
      <c r="F2343" s="2">
        <v>35.530080000000005</v>
      </c>
      <c r="G2343" s="2">
        <v>35.591769999999997</v>
      </c>
      <c r="H2343" s="2">
        <v>34.953364999999998</v>
      </c>
      <c r="I2343" s="2">
        <v>33.538238</v>
      </c>
      <c r="J2343" s="2">
        <v>30.56619049999998</v>
      </c>
      <c r="K2343" s="17" t="s">
        <v>54</v>
      </c>
      <c r="L2343" s="17" t="s">
        <v>50</v>
      </c>
      <c r="M2343" s="17" t="s">
        <v>47</v>
      </c>
    </row>
    <row r="2344" spans="1:13" ht="13.5" x14ac:dyDescent="0.25">
      <c r="A2344" s="3">
        <v>45419</v>
      </c>
      <c r="B2344" s="2">
        <v>35.335599999999999</v>
      </c>
      <c r="C2344" s="2">
        <v>59.520137446618044</v>
      </c>
      <c r="D2344" s="2">
        <v>-0.49767752839877488</v>
      </c>
      <c r="E2344" s="2">
        <v>0.31548082508215003</v>
      </c>
      <c r="F2344" s="2">
        <v>35.412520000000001</v>
      </c>
      <c r="G2344" s="2">
        <v>35.657089999999997</v>
      </c>
      <c r="H2344" s="2">
        <v>35.023174999999995</v>
      </c>
      <c r="I2344" s="2">
        <v>33.619855999999999</v>
      </c>
      <c r="J2344" s="2">
        <v>30.587423499999986</v>
      </c>
      <c r="K2344" s="17" t="s">
        <v>54</v>
      </c>
      <c r="L2344" s="17" t="s">
        <v>50</v>
      </c>
      <c r="M2344" s="17" t="s">
        <v>47</v>
      </c>
    </row>
    <row r="2345" spans="1:13" ht="13.5" x14ac:dyDescent="0.25">
      <c r="A2345" s="3">
        <v>45420</v>
      </c>
      <c r="B2345" s="2">
        <v>35.197699999999998</v>
      </c>
      <c r="C2345" s="2">
        <v>57.288045873963561</v>
      </c>
      <c r="D2345" s="2">
        <v>-0.3595500732343595</v>
      </c>
      <c r="E2345" s="2">
        <v>0.31340701806935478</v>
      </c>
      <c r="F2345" s="2">
        <v>35.29786</v>
      </c>
      <c r="G2345" s="2">
        <v>35.642569999999992</v>
      </c>
      <c r="H2345" s="2">
        <v>35.066535000000002</v>
      </c>
      <c r="I2345" s="2">
        <v>33.695402000000001</v>
      </c>
      <c r="J2345" s="2">
        <v>30.607635499999983</v>
      </c>
      <c r="K2345" s="17" t="s">
        <v>54</v>
      </c>
      <c r="L2345" s="17" t="s">
        <v>50</v>
      </c>
      <c r="M2345" s="17" t="s">
        <v>47</v>
      </c>
    </row>
    <row r="2346" spans="1:13" ht="13.5" x14ac:dyDescent="0.25">
      <c r="A2346" s="3">
        <v>45421</v>
      </c>
      <c r="B2346" s="2">
        <v>35.154200000000003</v>
      </c>
      <c r="C2346" s="2">
        <v>56.567396608615041</v>
      </c>
      <c r="D2346" s="2">
        <v>-0.16978696650173219</v>
      </c>
      <c r="E2346" s="2">
        <v>0.30429323928062157</v>
      </c>
      <c r="F2346" s="2">
        <v>35.289159999999995</v>
      </c>
      <c r="G2346" s="2">
        <v>35.576530000000005</v>
      </c>
      <c r="H2346" s="2">
        <v>35.107389999999995</v>
      </c>
      <c r="I2346" s="2">
        <v>33.766231999999995</v>
      </c>
      <c r="J2346" s="2">
        <v>30.627298499999981</v>
      </c>
      <c r="K2346" s="17" t="s">
        <v>54</v>
      </c>
      <c r="L2346" s="17" t="s">
        <v>50</v>
      </c>
      <c r="M2346" s="17" t="s">
        <v>47</v>
      </c>
    </row>
    <row r="2347" spans="1:13" ht="13.5" x14ac:dyDescent="0.25">
      <c r="A2347" s="3">
        <v>45422</v>
      </c>
      <c r="B2347" s="2">
        <v>35.154200000000003</v>
      </c>
      <c r="C2347" s="2">
        <v>56.567396608615041</v>
      </c>
      <c r="D2347" s="2">
        <v>5.5333267736095593E-2</v>
      </c>
      <c r="E2347" s="2">
        <v>0.28610671162459922</v>
      </c>
      <c r="F2347" s="2">
        <v>35.251420000000003</v>
      </c>
      <c r="G2347" s="2">
        <v>35.466949999999997</v>
      </c>
      <c r="H2347" s="2">
        <v>35.14990499999999</v>
      </c>
      <c r="I2347" s="2">
        <v>33.819695999999993</v>
      </c>
      <c r="J2347" s="2">
        <v>30.647624499999978</v>
      </c>
      <c r="K2347" s="17" t="s">
        <v>54</v>
      </c>
      <c r="L2347" s="17" t="s">
        <v>50</v>
      </c>
      <c r="M2347" s="17" t="s">
        <v>47</v>
      </c>
    </row>
    <row r="2348" spans="1:13" ht="13.5" x14ac:dyDescent="0.25">
      <c r="A2348" s="3">
        <v>45425</v>
      </c>
      <c r="B2348" s="2">
        <v>35.197699999999998</v>
      </c>
      <c r="C2348" s="2">
        <v>57.191928995437401</v>
      </c>
      <c r="D2348" s="2">
        <v>0.22917523737842771</v>
      </c>
      <c r="E2348" s="2">
        <v>0.27101346598785891</v>
      </c>
      <c r="F2348" s="2">
        <v>35.207880000000003</v>
      </c>
      <c r="G2348" s="2">
        <v>35.368980000000001</v>
      </c>
      <c r="H2348" s="2">
        <v>35.18630499999999</v>
      </c>
      <c r="I2348" s="2">
        <v>33.874029999999991</v>
      </c>
      <c r="J2348" s="2">
        <v>30.668167999999977</v>
      </c>
      <c r="K2348" s="17" t="s">
        <v>54</v>
      </c>
      <c r="L2348" s="17" t="s">
        <v>50</v>
      </c>
      <c r="M2348" s="17" t="s">
        <v>47</v>
      </c>
    </row>
    <row r="2349" spans="1:13" ht="13.5" x14ac:dyDescent="0.25">
      <c r="A2349" s="3">
        <v>45426</v>
      </c>
      <c r="B2349" s="2">
        <v>35.488</v>
      </c>
      <c r="C2349" s="2">
        <v>61.201488216130059</v>
      </c>
      <c r="D2349" s="2">
        <v>0.31334857271213679</v>
      </c>
      <c r="E2349" s="2">
        <v>0.26729750522624091</v>
      </c>
      <c r="F2349" s="2">
        <v>35.23836</v>
      </c>
      <c r="G2349" s="2">
        <v>35.32544</v>
      </c>
      <c r="H2349" s="2">
        <v>35.23821499999999</v>
      </c>
      <c r="I2349" s="2">
        <v>33.929529999999993</v>
      </c>
      <c r="J2349" s="2">
        <v>30.690162999999981</v>
      </c>
      <c r="K2349" s="17" t="s">
        <v>48</v>
      </c>
      <c r="L2349" s="17" t="s">
        <v>50</v>
      </c>
      <c r="M2349" s="17" t="s">
        <v>51</v>
      </c>
    </row>
    <row r="2350" spans="1:13" ht="13.5" x14ac:dyDescent="0.25">
      <c r="A2350" s="3">
        <v>45427</v>
      </c>
      <c r="B2350" s="2">
        <v>35.560600000000001</v>
      </c>
      <c r="C2350" s="2">
        <v>62.15613073979565</v>
      </c>
      <c r="D2350" s="2">
        <v>0.35186331039282237</v>
      </c>
      <c r="E2350" s="2">
        <v>0.26571698134883837</v>
      </c>
      <c r="F2350" s="2">
        <v>35.310940000000002</v>
      </c>
      <c r="G2350" s="2">
        <v>35.304400000000001</v>
      </c>
      <c r="H2350" s="2">
        <v>35.296409999999995</v>
      </c>
      <c r="I2350" s="2">
        <v>33.991121999999997</v>
      </c>
      <c r="J2350" s="2">
        <v>30.71218949999998</v>
      </c>
      <c r="K2350" s="17" t="s">
        <v>48</v>
      </c>
      <c r="L2350" s="17" t="s">
        <v>50</v>
      </c>
      <c r="M2350" s="17" t="s">
        <v>51</v>
      </c>
    </row>
    <row r="2351" spans="1:13" ht="13.5" x14ac:dyDescent="0.25">
      <c r="A2351" s="3">
        <v>45428</v>
      </c>
      <c r="B2351" s="2">
        <v>35.560600000000001</v>
      </c>
      <c r="C2351" s="2">
        <v>62.156130739795657</v>
      </c>
      <c r="D2351" s="2">
        <v>0.29222655717520496</v>
      </c>
      <c r="E2351" s="2">
        <v>0.2412826231944922</v>
      </c>
      <c r="F2351" s="2">
        <v>35.392219999999995</v>
      </c>
      <c r="G2351" s="2">
        <v>35.340690000000009</v>
      </c>
      <c r="H2351" s="2">
        <v>35.339954999999996</v>
      </c>
      <c r="I2351" s="2">
        <v>34.053375999999993</v>
      </c>
      <c r="J2351" s="2">
        <v>30.734547499999973</v>
      </c>
      <c r="K2351" s="17" t="s">
        <v>48</v>
      </c>
      <c r="L2351" s="17" t="s">
        <v>50</v>
      </c>
      <c r="M2351" s="17" t="s">
        <v>51</v>
      </c>
    </row>
    <row r="2352" spans="1:13" ht="13.5" x14ac:dyDescent="0.25">
      <c r="A2352" s="3">
        <v>45429</v>
      </c>
      <c r="B2352" s="2">
        <v>35.923400000000001</v>
      </c>
      <c r="C2352" s="2">
        <v>66.879221288636558</v>
      </c>
      <c r="D2352" s="2">
        <v>0.23350116297706336</v>
      </c>
      <c r="E2352" s="2">
        <v>0.19421784495626093</v>
      </c>
      <c r="F2352" s="2">
        <v>35.546059999999997</v>
      </c>
      <c r="G2352" s="2">
        <v>35.398740000000004</v>
      </c>
      <c r="H2352" s="2">
        <v>35.420870000000008</v>
      </c>
      <c r="I2352" s="2">
        <v>34.135215999999993</v>
      </c>
      <c r="J2352" s="2">
        <v>30.758089999999971</v>
      </c>
      <c r="K2352" s="17" t="s">
        <v>48</v>
      </c>
      <c r="L2352" s="17" t="s">
        <v>50</v>
      </c>
      <c r="M2352" s="17" t="s">
        <v>51</v>
      </c>
    </row>
    <row r="2353" spans="1:13" ht="13.5" x14ac:dyDescent="0.25">
      <c r="A2353" s="3">
        <v>45432</v>
      </c>
      <c r="B2353" s="2">
        <v>36.6492</v>
      </c>
      <c r="C2353" s="2">
        <v>73.897711424535103</v>
      </c>
      <c r="D2353" s="2">
        <v>0.13560575540898157</v>
      </c>
      <c r="E2353" s="2">
        <v>9.8036044567498509E-2</v>
      </c>
      <c r="F2353" s="2">
        <v>35.836359999999999</v>
      </c>
      <c r="G2353" s="2">
        <v>35.522120000000001</v>
      </c>
      <c r="H2353" s="2">
        <v>35.556944999999999</v>
      </c>
      <c r="I2353" s="2">
        <v>34.221363999999987</v>
      </c>
      <c r="J2353" s="2">
        <v>30.786222499999965</v>
      </c>
      <c r="K2353" s="17" t="s">
        <v>48</v>
      </c>
      <c r="L2353" s="17" t="s">
        <v>49</v>
      </c>
      <c r="M2353" s="17" t="s">
        <v>51</v>
      </c>
    </row>
    <row r="2354" spans="1:13" ht="13.5" x14ac:dyDescent="0.25">
      <c r="A2354" s="3">
        <v>45433</v>
      </c>
      <c r="B2354" s="2">
        <v>37.374899999999997</v>
      </c>
      <c r="C2354" s="2">
        <v>78.747092828472631</v>
      </c>
      <c r="D2354" s="2">
        <v>-2.2731167960976961E-2</v>
      </c>
      <c r="E2354" s="2">
        <v>-6.4181164885701567E-2</v>
      </c>
      <c r="F2354" s="2">
        <v>36.213740000000001</v>
      </c>
      <c r="G2354" s="2">
        <v>35.726050000000001</v>
      </c>
      <c r="H2354" s="2">
        <v>35.691569999999999</v>
      </c>
      <c r="I2354" s="2">
        <v>34.325207999999996</v>
      </c>
      <c r="J2354" s="2">
        <v>30.818646499999964</v>
      </c>
      <c r="K2354" s="17" t="s">
        <v>48</v>
      </c>
      <c r="L2354" s="17" t="s">
        <v>49</v>
      </c>
      <c r="M2354" s="17" t="s">
        <v>51</v>
      </c>
    </row>
    <row r="2355" spans="1:13" ht="13.5" x14ac:dyDescent="0.25">
      <c r="A2355" s="3">
        <v>45434</v>
      </c>
      <c r="B2355" s="2">
        <v>37.374899999999997</v>
      </c>
      <c r="C2355" s="2">
        <v>78.747092828472631</v>
      </c>
      <c r="D2355" s="2">
        <v>-0.19098053905754853</v>
      </c>
      <c r="E2355" s="2">
        <v>-0.2619529282087843</v>
      </c>
      <c r="F2355" s="2">
        <v>36.576599999999999</v>
      </c>
      <c r="G2355" s="2">
        <v>35.943770000000008</v>
      </c>
      <c r="H2355" s="2">
        <v>35.793169999999996</v>
      </c>
      <c r="I2355" s="2">
        <v>34.428387999999998</v>
      </c>
      <c r="J2355" s="2">
        <v>30.850075999999962</v>
      </c>
      <c r="K2355" s="17" t="s">
        <v>48</v>
      </c>
      <c r="L2355" s="17" t="s">
        <v>49</v>
      </c>
      <c r="M2355" s="17" t="s">
        <v>51</v>
      </c>
    </row>
    <row r="2356" spans="1:13" ht="13.5" x14ac:dyDescent="0.25">
      <c r="A2356" s="3">
        <v>45435</v>
      </c>
      <c r="B2356" s="2">
        <v>37.665199999999999</v>
      </c>
      <c r="C2356" s="2">
        <v>80.433563429489922</v>
      </c>
      <c r="D2356" s="2">
        <v>-0.37363083790464202</v>
      </c>
      <c r="E2356" s="2">
        <v>-0.46901654071609106</v>
      </c>
      <c r="F2356" s="2">
        <v>36.997519999999994</v>
      </c>
      <c r="G2356" s="2">
        <v>36.194870000000002</v>
      </c>
      <c r="H2356" s="2">
        <v>35.8857</v>
      </c>
      <c r="I2356" s="2">
        <v>34.532071999999992</v>
      </c>
      <c r="J2356" s="2">
        <v>30.883884999999964</v>
      </c>
      <c r="K2356" s="17" t="s">
        <v>48</v>
      </c>
      <c r="L2356" s="17" t="s">
        <v>49</v>
      </c>
      <c r="M2356" s="17" t="s">
        <v>51</v>
      </c>
    </row>
    <row r="2357" spans="1:13" ht="13.5" x14ac:dyDescent="0.25">
      <c r="A2357" s="3">
        <v>45436</v>
      </c>
      <c r="B2357" s="2">
        <v>38.448999999999998</v>
      </c>
      <c r="C2357" s="2">
        <v>84.101758521334375</v>
      </c>
      <c r="D2357" s="2">
        <v>-0.59914966648393175</v>
      </c>
      <c r="E2357" s="2">
        <v>-0.67347907948499897</v>
      </c>
      <c r="F2357" s="2">
        <v>37.50264</v>
      </c>
      <c r="G2357" s="2">
        <v>36.524349999999998</v>
      </c>
      <c r="H2357" s="2">
        <v>35.995649999999998</v>
      </c>
      <c r="I2357" s="2">
        <v>34.664687999999991</v>
      </c>
      <c r="J2357" s="2">
        <v>30.922010999999962</v>
      </c>
      <c r="K2357" s="17" t="s">
        <v>48</v>
      </c>
      <c r="L2357" s="17" t="s">
        <v>49</v>
      </c>
      <c r="M2357" s="17" t="s">
        <v>51</v>
      </c>
    </row>
    <row r="2358" spans="1:13" ht="13.5" x14ac:dyDescent="0.25">
      <c r="A2358" s="3">
        <v>45439</v>
      </c>
      <c r="B2358" s="2">
        <v>39.327100000000002</v>
      </c>
      <c r="C2358" s="2">
        <v>87.034387519468154</v>
      </c>
      <c r="D2358" s="2">
        <v>-0.86491000606617519</v>
      </c>
      <c r="E2358" s="2">
        <v>-0.8973344097086543</v>
      </c>
      <c r="F2358" s="2">
        <v>38.038219999999995</v>
      </c>
      <c r="G2358" s="2">
        <v>36.937290000000004</v>
      </c>
      <c r="H2358" s="2">
        <v>36.153135000000006</v>
      </c>
      <c r="I2358" s="2">
        <v>34.801609999999997</v>
      </c>
      <c r="J2358" s="2">
        <v>30.964527499999964</v>
      </c>
      <c r="K2358" s="17" t="s">
        <v>48</v>
      </c>
      <c r="L2358" s="17" t="s">
        <v>49</v>
      </c>
      <c r="M2358" s="17" t="s">
        <v>51</v>
      </c>
    </row>
    <row r="2359" spans="1:13" ht="13.5" x14ac:dyDescent="0.25">
      <c r="A2359" s="3">
        <v>45440</v>
      </c>
      <c r="B2359" s="2">
        <v>39.1892</v>
      </c>
      <c r="C2359" s="2">
        <v>84.401318525229513</v>
      </c>
      <c r="D2359" s="2">
        <v>-1.0554526082338498</v>
      </c>
      <c r="E2359" s="2">
        <v>-1.1355191089242247</v>
      </c>
      <c r="F2359" s="2">
        <v>38.401079999999993</v>
      </c>
      <c r="G2359" s="2">
        <v>37.307410000000004</v>
      </c>
      <c r="H2359" s="2">
        <v>36.316425000000002</v>
      </c>
      <c r="I2359" s="2">
        <v>34.942402000000001</v>
      </c>
      <c r="J2359" s="2">
        <v>31.007016999999966</v>
      </c>
      <c r="K2359" s="17" t="s">
        <v>48</v>
      </c>
      <c r="L2359" s="17" t="s">
        <v>50</v>
      </c>
      <c r="M2359" s="17" t="s">
        <v>51</v>
      </c>
    </row>
    <row r="2360" spans="1:13" ht="13.5" x14ac:dyDescent="0.25">
      <c r="A2360" s="3">
        <v>45441</v>
      </c>
      <c r="B2360" s="2">
        <v>39.116599999999998</v>
      </c>
      <c r="C2360" s="2">
        <v>82.978034602806389</v>
      </c>
      <c r="D2360" s="2">
        <v>-1.2183420816332102</v>
      </c>
      <c r="E2360" s="2">
        <v>-1.3649557951070748</v>
      </c>
      <c r="F2360" s="2">
        <v>38.749420000000001</v>
      </c>
      <c r="G2360" s="2">
        <v>37.66301</v>
      </c>
      <c r="H2360" s="2">
        <v>36.483705</v>
      </c>
      <c r="I2360" s="2">
        <v>35.069942000000005</v>
      </c>
      <c r="J2360" s="2">
        <v>31.049309499999971</v>
      </c>
      <c r="K2360" s="17" t="s">
        <v>48</v>
      </c>
      <c r="L2360" s="17" t="s">
        <v>50</v>
      </c>
      <c r="M2360" s="17" t="s">
        <v>51</v>
      </c>
    </row>
    <row r="2361" spans="1:13" ht="13.5" x14ac:dyDescent="0.25">
      <c r="A2361" s="3">
        <v>45442</v>
      </c>
      <c r="B2361" s="2">
        <v>39.116599999999998</v>
      </c>
      <c r="C2361" s="2">
        <v>82.978034602806389</v>
      </c>
      <c r="D2361" s="2">
        <v>-1.3726020157024124</v>
      </c>
      <c r="E2361" s="2">
        <v>-1.5803008501530353</v>
      </c>
      <c r="F2361" s="2">
        <v>39.039699999999996</v>
      </c>
      <c r="G2361" s="2">
        <v>38.018610000000002</v>
      </c>
      <c r="H2361" s="2">
        <v>36.679649999999995</v>
      </c>
      <c r="I2361" s="2">
        <v>35.202654000000003</v>
      </c>
      <c r="J2361" s="2">
        <v>31.09130349999997</v>
      </c>
      <c r="K2361" s="17" t="s">
        <v>54</v>
      </c>
      <c r="L2361" s="17" t="s">
        <v>50</v>
      </c>
      <c r="M2361" s="17" t="s">
        <v>55</v>
      </c>
    </row>
    <row r="2362" spans="1:13" ht="13.5" x14ac:dyDescent="0.25">
      <c r="A2362" s="3">
        <v>45443</v>
      </c>
      <c r="B2362" s="2">
        <v>38.819099999999999</v>
      </c>
      <c r="C2362" s="2">
        <v>76.821388621271325</v>
      </c>
      <c r="D2362" s="2">
        <v>-1.4404905450648684</v>
      </c>
      <c r="E2362" s="2">
        <v>-1.7758773908312351</v>
      </c>
      <c r="F2362" s="2">
        <v>39.113720000000001</v>
      </c>
      <c r="G2362" s="2">
        <v>38.30818</v>
      </c>
      <c r="H2362" s="2">
        <v>36.853459999999998</v>
      </c>
      <c r="I2362" s="2">
        <v>35.329416000000009</v>
      </c>
      <c r="J2362" s="2">
        <v>31.132108499999973</v>
      </c>
      <c r="K2362" s="17" t="s">
        <v>54</v>
      </c>
      <c r="L2362" s="17" t="s">
        <v>50</v>
      </c>
      <c r="M2362" s="17" t="s">
        <v>55</v>
      </c>
    </row>
    <row r="2363" spans="1:13" ht="13.5" x14ac:dyDescent="0.25">
      <c r="A2363" s="3">
        <v>45446</v>
      </c>
      <c r="B2363" s="2">
        <v>38.8917</v>
      </c>
      <c r="C2363" s="2">
        <v>77.264707191031945</v>
      </c>
      <c r="D2363" s="2">
        <v>-1.4039793866444086</v>
      </c>
      <c r="E2363" s="2">
        <v>-1.9166380243241037</v>
      </c>
      <c r="F2363" s="2">
        <v>39.02664</v>
      </c>
      <c r="G2363" s="2">
        <v>38.532429999999998</v>
      </c>
      <c r="H2363" s="2">
        <v>37.027275000000003</v>
      </c>
      <c r="I2363" s="2">
        <v>35.457630000000002</v>
      </c>
      <c r="J2363" s="2">
        <v>31.17204999999997</v>
      </c>
      <c r="K2363" s="17" t="s">
        <v>54</v>
      </c>
      <c r="L2363" s="17" t="s">
        <v>50</v>
      </c>
      <c r="M2363" s="17" t="s">
        <v>47</v>
      </c>
    </row>
    <row r="2364" spans="1:13" ht="13.5" x14ac:dyDescent="0.25">
      <c r="A2364" s="3">
        <v>45447</v>
      </c>
      <c r="B2364" s="2">
        <v>38.8917</v>
      </c>
      <c r="C2364" s="2">
        <v>77.26470719103196</v>
      </c>
      <c r="D2364" s="2">
        <v>-1.2732834148147631</v>
      </c>
      <c r="E2364" s="2">
        <v>-1.533310419459283</v>
      </c>
      <c r="F2364" s="2">
        <v>38.967140000000008</v>
      </c>
      <c r="G2364" s="2">
        <v>38.684109999999997</v>
      </c>
      <c r="H2364" s="2">
        <v>37.205080000000002</v>
      </c>
      <c r="I2364" s="2">
        <v>35.581865999999998</v>
      </c>
      <c r="J2364" s="2">
        <v>31.211394999999975</v>
      </c>
      <c r="K2364" s="17" t="s">
        <v>54</v>
      </c>
      <c r="L2364" s="17" t="s">
        <v>50</v>
      </c>
      <c r="M2364" s="17" t="s">
        <v>47</v>
      </c>
    </row>
    <row r="2365" spans="1:13" ht="13.5" x14ac:dyDescent="0.25">
      <c r="A2365" s="3">
        <v>45448</v>
      </c>
      <c r="B2365" s="2">
        <v>39.327100000000002</v>
      </c>
      <c r="C2365" s="2">
        <v>79.934077419588746</v>
      </c>
      <c r="D2365" s="2">
        <v>-1.2059132555201373</v>
      </c>
      <c r="E2365" s="2">
        <v>-1.2266483355674265</v>
      </c>
      <c r="F2365" s="2">
        <v>39.009239999999998</v>
      </c>
      <c r="G2365" s="2">
        <v>38.879330000000003</v>
      </c>
      <c r="H2365" s="2">
        <v>37.411550000000005</v>
      </c>
      <c r="I2365" s="2">
        <v>35.71481</v>
      </c>
      <c r="J2365" s="2">
        <v>31.253911499999976</v>
      </c>
      <c r="K2365" s="17" t="s">
        <v>48</v>
      </c>
      <c r="L2365" s="17" t="s">
        <v>50</v>
      </c>
      <c r="M2365" s="17" t="s">
        <v>51</v>
      </c>
    </row>
    <row r="2366" spans="1:13" ht="13.5" x14ac:dyDescent="0.25">
      <c r="A2366" s="3">
        <v>45449</v>
      </c>
      <c r="B2366" s="2">
        <v>39.1892</v>
      </c>
      <c r="C2366" s="2">
        <v>76.856224709629302</v>
      </c>
      <c r="D2366" s="2">
        <v>-1.1067587061523341</v>
      </c>
      <c r="E2366" s="2">
        <v>-0.98131866845394122</v>
      </c>
      <c r="F2366" s="2">
        <v>39.023759999999996</v>
      </c>
      <c r="G2366" s="2">
        <v>39.031730000000003</v>
      </c>
      <c r="H2366" s="2">
        <v>37.613300000000002</v>
      </c>
      <c r="I2366" s="2">
        <v>35.843801999999997</v>
      </c>
      <c r="J2366" s="2">
        <v>31.295439999999971</v>
      </c>
      <c r="K2366" s="17" t="s">
        <v>54</v>
      </c>
      <c r="L2366" s="17" t="s">
        <v>50</v>
      </c>
      <c r="M2366" s="17" t="s">
        <v>55</v>
      </c>
    </row>
    <row r="2367" spans="1:13" ht="13.5" x14ac:dyDescent="0.25">
      <c r="A2367" s="3">
        <v>45450</v>
      </c>
      <c r="B2367" s="2">
        <v>38.840899999999998</v>
      </c>
      <c r="C2367" s="2">
        <v>69.569860278447905</v>
      </c>
      <c r="D2367" s="2">
        <v>-0.88744378905615662</v>
      </c>
      <c r="E2367" s="2">
        <v>-0.78505493476315302</v>
      </c>
      <c r="F2367" s="2">
        <v>39.028120000000001</v>
      </c>
      <c r="G2367" s="2">
        <v>39.070920000000008</v>
      </c>
      <c r="H2367" s="2">
        <v>37.797635000000007</v>
      </c>
      <c r="I2367" s="2">
        <v>35.965033999999996</v>
      </c>
      <c r="J2367" s="2">
        <v>31.337182499999976</v>
      </c>
      <c r="K2367" s="17" t="s">
        <v>54</v>
      </c>
      <c r="L2367" s="17" t="s">
        <v>52</v>
      </c>
      <c r="M2367" s="17" t="s">
        <v>55</v>
      </c>
    </row>
    <row r="2368" spans="1:13" ht="13.5" x14ac:dyDescent="0.25">
      <c r="A2368" s="3">
        <v>45453</v>
      </c>
      <c r="B2368" s="2">
        <v>39.552100000000003</v>
      </c>
      <c r="C2368" s="2">
        <v>74.819396462023988</v>
      </c>
      <c r="D2368" s="2">
        <v>-0.6275578136781732</v>
      </c>
      <c r="E2368" s="2">
        <v>-0.62804394781052242</v>
      </c>
      <c r="F2368" s="2">
        <v>39.160199999999996</v>
      </c>
      <c r="G2368" s="2">
        <v>39.093419999999995</v>
      </c>
      <c r="H2368" s="2">
        <v>38.015355000000014</v>
      </c>
      <c r="I2368" s="2">
        <v>36.094257999999996</v>
      </c>
      <c r="J2368" s="2">
        <v>31.380525499999976</v>
      </c>
      <c r="K2368" s="17" t="s">
        <v>54</v>
      </c>
      <c r="L2368" s="17" t="s">
        <v>50</v>
      </c>
      <c r="M2368" s="17" t="s">
        <v>55</v>
      </c>
    </row>
    <row r="2369" spans="1:13" ht="13.5" x14ac:dyDescent="0.25">
      <c r="A2369" s="3">
        <v>45454</v>
      </c>
      <c r="B2369" s="2">
        <v>40.060099999999998</v>
      </c>
      <c r="C2369" s="2">
        <v>77.769413686868234</v>
      </c>
      <c r="D2369" s="2">
        <v>-0.47820090631731915</v>
      </c>
      <c r="E2369" s="2">
        <v>-0.502435158248418</v>
      </c>
      <c r="F2369" s="2">
        <v>39.393880000000003</v>
      </c>
      <c r="G2369" s="2">
        <v>39.180509999999998</v>
      </c>
      <c r="H2369" s="2">
        <v>38.243960000000001</v>
      </c>
      <c r="I2369" s="2">
        <v>36.225953999999994</v>
      </c>
      <c r="J2369" s="2">
        <v>31.428363999999977</v>
      </c>
      <c r="K2369" s="17" t="s">
        <v>48</v>
      </c>
      <c r="L2369" s="17" t="s">
        <v>49</v>
      </c>
      <c r="M2369" s="17" t="s">
        <v>51</v>
      </c>
    </row>
    <row r="2370" spans="1:13" ht="13.5" x14ac:dyDescent="0.25">
      <c r="A2370" s="3">
        <v>45455</v>
      </c>
      <c r="B2370" s="2">
        <v>39.842399999999998</v>
      </c>
      <c r="C2370" s="2">
        <v>73.780284141031984</v>
      </c>
      <c r="D2370" s="2">
        <v>-0.36070189449537082</v>
      </c>
      <c r="E2370" s="2">
        <v>-0.40194812659873441</v>
      </c>
      <c r="F2370" s="2">
        <v>39.496940000000002</v>
      </c>
      <c r="G2370" s="2">
        <v>39.25309</v>
      </c>
      <c r="H2370" s="2">
        <v>38.45805</v>
      </c>
      <c r="I2370" s="2">
        <v>36.333407999999991</v>
      </c>
      <c r="J2370" s="2">
        <v>31.473125499999988</v>
      </c>
      <c r="K2370" s="17" t="s">
        <v>48</v>
      </c>
      <c r="L2370" s="17" t="s">
        <v>50</v>
      </c>
      <c r="M2370" s="17" t="s">
        <v>51</v>
      </c>
    </row>
    <row r="2371" spans="1:13" ht="13.5" x14ac:dyDescent="0.25">
      <c r="A2371" s="3">
        <v>45456</v>
      </c>
      <c r="B2371" s="2">
        <v>39.182000000000002</v>
      </c>
      <c r="C2371" s="2">
        <v>63.191182505584877</v>
      </c>
      <c r="D2371" s="2">
        <v>-0.22388640780301472</v>
      </c>
      <c r="E2371" s="2">
        <v>-0.32155850127898755</v>
      </c>
      <c r="F2371" s="2">
        <v>39.495500000000007</v>
      </c>
      <c r="G2371" s="2">
        <v>39.259630000000001</v>
      </c>
      <c r="H2371" s="2">
        <v>38.639120000000005</v>
      </c>
      <c r="I2371" s="2">
        <v>36.438259999999993</v>
      </c>
      <c r="J2371" s="2">
        <v>31.51528099999998</v>
      </c>
      <c r="K2371" s="17" t="s">
        <v>48</v>
      </c>
      <c r="L2371" s="17" t="s">
        <v>49</v>
      </c>
      <c r="M2371" s="17" t="s">
        <v>53</v>
      </c>
    </row>
    <row r="2372" spans="1:13" ht="13.5" x14ac:dyDescent="0.25">
      <c r="A2372" s="3">
        <v>45457</v>
      </c>
      <c r="B2372" s="2">
        <v>39.479500000000002</v>
      </c>
      <c r="C2372" s="2">
        <v>65.587269157631567</v>
      </c>
      <c r="D2372" s="2">
        <v>-0.18269494207193304</v>
      </c>
      <c r="E2372" s="2">
        <v>-0.25724680102319003</v>
      </c>
      <c r="F2372" s="2">
        <v>39.623219999999996</v>
      </c>
      <c r="G2372" s="2">
        <v>39.325670000000002</v>
      </c>
      <c r="H2372" s="2">
        <v>38.816925000000012</v>
      </c>
      <c r="I2372" s="2">
        <v>36.553039999999996</v>
      </c>
      <c r="J2372" s="2">
        <v>31.558890999999985</v>
      </c>
      <c r="K2372" s="17" t="s">
        <v>48</v>
      </c>
      <c r="L2372" s="17" t="s">
        <v>49</v>
      </c>
      <c r="M2372" s="17" t="s">
        <v>51</v>
      </c>
    </row>
    <row r="2373" spans="1:13" ht="13.5" x14ac:dyDescent="0.25">
      <c r="A2373" s="3">
        <v>45461</v>
      </c>
      <c r="B2373" s="2">
        <v>39.733499999999999</v>
      </c>
      <c r="C2373" s="2">
        <v>67.530640548804598</v>
      </c>
      <c r="D2373" s="2">
        <v>-0.16351194251542722</v>
      </c>
      <c r="E2373" s="2">
        <v>-0.20579744081855203</v>
      </c>
      <c r="F2373" s="2">
        <v>39.659500000000001</v>
      </c>
      <c r="G2373" s="2">
        <v>39.409849999999999</v>
      </c>
      <c r="H2373" s="2">
        <v>38.971140000000005</v>
      </c>
      <c r="I2373" s="2">
        <v>36.674225999999997</v>
      </c>
      <c r="J2373" s="2">
        <v>31.603770999999988</v>
      </c>
      <c r="K2373" s="17" t="s">
        <v>48</v>
      </c>
      <c r="L2373" s="17" t="s">
        <v>49</v>
      </c>
      <c r="M2373" s="17" t="s">
        <v>51</v>
      </c>
    </row>
    <row r="2374" spans="1:13" ht="13.5" x14ac:dyDescent="0.25">
      <c r="A2374" s="3">
        <v>45462</v>
      </c>
      <c r="B2374" s="2">
        <v>39.697200000000002</v>
      </c>
      <c r="C2374" s="2">
        <v>66.948756072239291</v>
      </c>
      <c r="D2374" s="2">
        <v>-0.15352341645246526</v>
      </c>
      <c r="E2374" s="2">
        <v>-0.16463795265484163</v>
      </c>
      <c r="F2374" s="2">
        <v>39.586920000000006</v>
      </c>
      <c r="G2374" s="2">
        <v>39.490400000000001</v>
      </c>
      <c r="H2374" s="2">
        <v>39.087255000000006</v>
      </c>
      <c r="I2374" s="2">
        <v>36.789381999999996</v>
      </c>
      <c r="J2374" s="2">
        <v>31.648634999999992</v>
      </c>
      <c r="K2374" s="17" t="s">
        <v>54</v>
      </c>
      <c r="L2374" s="17" t="s">
        <v>50</v>
      </c>
      <c r="M2374" s="17" t="s">
        <v>47</v>
      </c>
    </row>
    <row r="2375" spans="1:13" ht="13.5" x14ac:dyDescent="0.25">
      <c r="A2375" s="3">
        <v>45463</v>
      </c>
      <c r="B2375" s="2">
        <v>39.261800000000001</v>
      </c>
      <c r="C2375" s="2">
        <v>60.243538727681717</v>
      </c>
      <c r="D2375" s="2">
        <v>-5.3891113509081379E-2</v>
      </c>
      <c r="E2375" s="2">
        <v>-0.1317103621238733</v>
      </c>
      <c r="F2375" s="2">
        <v>39.470800000000004</v>
      </c>
      <c r="G2375" s="2">
        <v>39.483870000000003</v>
      </c>
      <c r="H2375" s="2">
        <v>39.181600000000003</v>
      </c>
      <c r="I2375" s="2">
        <v>36.888007999999992</v>
      </c>
      <c r="J2375" s="2">
        <v>31.692150499999993</v>
      </c>
      <c r="K2375" s="17" t="s">
        <v>54</v>
      </c>
      <c r="L2375" s="17" t="s">
        <v>50</v>
      </c>
      <c r="M2375" s="17" t="s">
        <v>47</v>
      </c>
    </row>
    <row r="2376" spans="1:13" ht="13.5" x14ac:dyDescent="0.25">
      <c r="A2376" s="3">
        <v>45464</v>
      </c>
      <c r="B2376" s="2">
        <v>39.334400000000002</v>
      </c>
      <c r="C2376" s="2">
        <v>60.945914781324831</v>
      </c>
      <c r="D2376" s="2">
        <v>-1.0664760063363588E-3</v>
      </c>
      <c r="E2376" s="2">
        <v>-0.10536828969909864</v>
      </c>
      <c r="F2376" s="2">
        <v>39.501279999999994</v>
      </c>
      <c r="G2376" s="2">
        <v>39.498390000000008</v>
      </c>
      <c r="H2376" s="2">
        <v>39.265059999999998</v>
      </c>
      <c r="I2376" s="2">
        <v>36.987953999999995</v>
      </c>
      <c r="J2376" s="2">
        <v>31.737023499999992</v>
      </c>
      <c r="K2376" s="17" t="s">
        <v>48</v>
      </c>
      <c r="L2376" s="17" t="s">
        <v>50</v>
      </c>
      <c r="M2376" s="17" t="s">
        <v>51</v>
      </c>
    </row>
    <row r="2377" spans="1:13" ht="13.5" x14ac:dyDescent="0.25">
      <c r="A2377" s="3">
        <v>45467</v>
      </c>
      <c r="B2377" s="2">
        <v>39.842399999999998</v>
      </c>
      <c r="C2377" s="2">
        <v>65.534309157389032</v>
      </c>
      <c r="D2377" s="2">
        <v>-5.2536444048264741E-2</v>
      </c>
      <c r="E2377" s="2">
        <v>-8.4294631759278926E-2</v>
      </c>
      <c r="F2377" s="2">
        <v>39.573860000000003</v>
      </c>
      <c r="G2377" s="2">
        <v>39.59854</v>
      </c>
      <c r="H2377" s="2">
        <v>39.33473</v>
      </c>
      <c r="I2377" s="2">
        <v>37.09872399999999</v>
      </c>
      <c r="J2377" s="2">
        <v>31.784469499999997</v>
      </c>
      <c r="K2377" s="17" t="s">
        <v>48</v>
      </c>
      <c r="L2377" s="17" t="s">
        <v>50</v>
      </c>
      <c r="M2377" s="17" t="s">
        <v>51</v>
      </c>
    </row>
    <row r="2378" spans="1:13" ht="13.5" x14ac:dyDescent="0.25">
      <c r="A2378" s="3">
        <v>45468</v>
      </c>
      <c r="B2378" s="2">
        <v>39.334400000000002</v>
      </c>
      <c r="C2378" s="2">
        <v>58.173822135080144</v>
      </c>
      <c r="D2378" s="2">
        <v>4.336869716159697E-2</v>
      </c>
      <c r="E2378" s="2">
        <v>-6.7435705407423149E-2</v>
      </c>
      <c r="F2378" s="2">
        <v>39.494040000000005</v>
      </c>
      <c r="G2378" s="2">
        <v>39.576770000000003</v>
      </c>
      <c r="H2378" s="2">
        <v>39.335094999999995</v>
      </c>
      <c r="I2378" s="2">
        <v>37.196017999999995</v>
      </c>
      <c r="J2378" s="2">
        <v>31.829507999999997</v>
      </c>
      <c r="K2378" s="17" t="s">
        <v>54</v>
      </c>
      <c r="L2378" s="17" t="s">
        <v>50</v>
      </c>
      <c r="M2378" s="17" t="s">
        <v>47</v>
      </c>
    </row>
    <row r="2379" spans="1:13" ht="13.5" x14ac:dyDescent="0.25">
      <c r="A2379" s="3">
        <v>45469</v>
      </c>
      <c r="B2379" s="2">
        <v>39.327100000000002</v>
      </c>
      <c r="C2379" s="2">
        <v>58.072884052248064</v>
      </c>
      <c r="D2379" s="2">
        <v>0.19918932121876765</v>
      </c>
      <c r="E2379" s="2">
        <v>-5.3948564325938524E-2</v>
      </c>
      <c r="F2379" s="2">
        <v>39.420020000000008</v>
      </c>
      <c r="G2379" s="2">
        <v>39.503470000000007</v>
      </c>
      <c r="H2379" s="2">
        <v>39.341989999999996</v>
      </c>
      <c r="I2379" s="2">
        <v>37.293563999999989</v>
      </c>
      <c r="J2379" s="2">
        <v>31.874012999999994</v>
      </c>
      <c r="K2379" s="17" t="s">
        <v>54</v>
      </c>
      <c r="L2379" s="17" t="s">
        <v>50</v>
      </c>
      <c r="M2379" s="17" t="s">
        <v>47</v>
      </c>
    </row>
    <row r="2380" spans="1:13" ht="13.5" x14ac:dyDescent="0.25">
      <c r="A2380" s="3">
        <v>45470</v>
      </c>
      <c r="B2380" s="2">
        <v>39.617400000000004</v>
      </c>
      <c r="C2380" s="2">
        <v>60.972913718491895</v>
      </c>
      <c r="D2380" s="2">
        <v>0.27235830791632765</v>
      </c>
      <c r="E2380" s="2">
        <v>-4.3158851460750824E-2</v>
      </c>
      <c r="F2380" s="2">
        <v>39.491140000000001</v>
      </c>
      <c r="G2380" s="2">
        <v>39.480969999999999</v>
      </c>
      <c r="H2380" s="2">
        <v>39.367029999999993</v>
      </c>
      <c r="I2380" s="2">
        <v>37.397977999999995</v>
      </c>
      <c r="J2380" s="2">
        <v>31.920134999999995</v>
      </c>
      <c r="K2380" s="17" t="s">
        <v>54</v>
      </c>
      <c r="L2380" s="17" t="s">
        <v>50</v>
      </c>
      <c r="M2380" s="17" t="s">
        <v>55</v>
      </c>
    </row>
    <row r="2381" spans="1:13" ht="13.5" x14ac:dyDescent="0.25">
      <c r="A2381" s="3">
        <v>45471</v>
      </c>
      <c r="B2381" s="2">
        <v>39.552100000000003</v>
      </c>
      <c r="C2381" s="2">
        <v>59.96811589853241</v>
      </c>
      <c r="D2381" s="2">
        <v>0.23238177831566276</v>
      </c>
      <c r="E2381" s="2">
        <v>-3.4527081168600662E-2</v>
      </c>
      <c r="F2381" s="2">
        <v>39.534680000000002</v>
      </c>
      <c r="G2381" s="2">
        <v>39.517980000000001</v>
      </c>
      <c r="H2381" s="2">
        <v>39.388804999999991</v>
      </c>
      <c r="I2381" s="2">
        <v>37.495225999999995</v>
      </c>
      <c r="J2381" s="2">
        <v>31.967322500000002</v>
      </c>
      <c r="K2381" s="17" t="s">
        <v>54</v>
      </c>
      <c r="L2381" s="17" t="s">
        <v>50</v>
      </c>
      <c r="M2381" s="17" t="s">
        <v>55</v>
      </c>
    </row>
    <row r="2382" spans="1:13" ht="13.5" x14ac:dyDescent="0.25">
      <c r="A2382" s="3">
        <v>45474</v>
      </c>
      <c r="B2382" s="2">
        <v>39.0441</v>
      </c>
      <c r="C2382" s="2">
        <v>52.693147807977986</v>
      </c>
      <c r="D2382" s="2">
        <v>0.27759410665342443</v>
      </c>
      <c r="E2382" s="2">
        <v>-2.7621664934880531E-2</v>
      </c>
      <c r="F2382" s="2">
        <v>39.375020000000006</v>
      </c>
      <c r="G2382" s="2">
        <v>39.474440000000001</v>
      </c>
      <c r="H2382" s="2">
        <v>39.400054999999995</v>
      </c>
      <c r="I2382" s="2">
        <v>37.590005999999995</v>
      </c>
      <c r="J2382" s="2">
        <v>32.012069500000003</v>
      </c>
      <c r="K2382" s="17" t="s">
        <v>54</v>
      </c>
      <c r="L2382" s="17" t="s">
        <v>50</v>
      </c>
      <c r="M2382" s="17" t="s">
        <v>47</v>
      </c>
    </row>
    <row r="2383" spans="1:13" ht="13.5" x14ac:dyDescent="0.25">
      <c r="A2383" s="3">
        <v>45475</v>
      </c>
      <c r="B2383" s="2">
        <v>39.1892</v>
      </c>
      <c r="C2383" s="2">
        <v>54.394961066675116</v>
      </c>
      <c r="D2383" s="2">
        <v>0.34314400370833198</v>
      </c>
      <c r="E2383" s="2">
        <v>-2.2097331947904426E-2</v>
      </c>
      <c r="F2383" s="2">
        <v>39.345980000000004</v>
      </c>
      <c r="G2383" s="2">
        <v>39.420010000000005</v>
      </c>
      <c r="H2383" s="2">
        <v>39.414929999999991</v>
      </c>
      <c r="I2383" s="2">
        <v>37.695235999999994</v>
      </c>
      <c r="J2383" s="2">
        <v>32.057575500000006</v>
      </c>
      <c r="K2383" s="17" t="s">
        <v>54</v>
      </c>
      <c r="L2383" s="17" t="s">
        <v>50</v>
      </c>
      <c r="M2383" s="17" t="s">
        <v>47</v>
      </c>
    </row>
    <row r="2384" spans="1:13" ht="13.5" x14ac:dyDescent="0.25">
      <c r="A2384" s="3">
        <v>45476</v>
      </c>
      <c r="B2384" s="2">
        <v>39.182000000000002</v>
      </c>
      <c r="C2384" s="2">
        <v>54.290594303361488</v>
      </c>
      <c r="D2384" s="2">
        <v>0.39174185463500777</v>
      </c>
      <c r="E2384" s="2">
        <v>-1.7677865558323541E-2</v>
      </c>
      <c r="F2384" s="2">
        <v>39.316960000000009</v>
      </c>
      <c r="G2384" s="2">
        <v>39.368490000000008</v>
      </c>
      <c r="H2384" s="2">
        <v>39.429444999999994</v>
      </c>
      <c r="I2384" s="2">
        <v>37.785228000000004</v>
      </c>
      <c r="J2384" s="2">
        <v>32.103376499999996</v>
      </c>
      <c r="K2384" s="17" t="s">
        <v>54</v>
      </c>
      <c r="L2384" s="17" t="s">
        <v>50</v>
      </c>
      <c r="M2384" s="17" t="s">
        <v>47</v>
      </c>
    </row>
    <row r="2385" spans="1:13" ht="13.5" x14ac:dyDescent="0.25">
      <c r="A2385" s="3">
        <v>45477</v>
      </c>
      <c r="B2385" s="2">
        <v>38.826300000000003</v>
      </c>
      <c r="C2385" s="2">
        <v>49.261947071228853</v>
      </c>
      <c r="D2385" s="2">
        <v>0.39058755716006033</v>
      </c>
      <c r="E2385" s="2">
        <v>-1.4142292446658834E-2</v>
      </c>
      <c r="F2385" s="2">
        <v>39.158740000000002</v>
      </c>
      <c r="G2385" s="2">
        <v>39.324939999999998</v>
      </c>
      <c r="H2385" s="2">
        <v>39.404404999999997</v>
      </c>
      <c r="I2385" s="2">
        <v>37.854895999999997</v>
      </c>
      <c r="J2385" s="2">
        <v>32.148360499999995</v>
      </c>
      <c r="K2385" s="17" t="s">
        <v>54</v>
      </c>
      <c r="L2385" s="17" t="s">
        <v>50</v>
      </c>
      <c r="M2385" s="17" t="s">
        <v>47</v>
      </c>
    </row>
    <row r="2386" spans="1:13" ht="13.5" x14ac:dyDescent="0.25">
      <c r="A2386" s="3">
        <v>45478</v>
      </c>
      <c r="B2386" s="2">
        <v>38.826300000000003</v>
      </c>
      <c r="C2386" s="2">
        <v>49.261947071228853</v>
      </c>
      <c r="D2386" s="2">
        <v>0.40136424652117597</v>
      </c>
      <c r="E2386" s="2">
        <v>-1.1313833957327067E-2</v>
      </c>
      <c r="F2386" s="2">
        <v>39.013580000000005</v>
      </c>
      <c r="G2386" s="2">
        <v>39.27413</v>
      </c>
      <c r="H2386" s="2">
        <v>39.386260000000007</v>
      </c>
      <c r="I2386" s="2">
        <v>37.915129999999998</v>
      </c>
      <c r="J2386" s="2">
        <v>32.196658999999997</v>
      </c>
      <c r="K2386" s="17" t="s">
        <v>54</v>
      </c>
      <c r="L2386" s="17" t="s">
        <v>50</v>
      </c>
      <c r="M2386" s="17" t="s">
        <v>47</v>
      </c>
    </row>
    <row r="2387" spans="1:13" ht="13.5" x14ac:dyDescent="0.25">
      <c r="A2387" s="3">
        <v>45481</v>
      </c>
      <c r="B2387" s="2">
        <v>38.826300000000003</v>
      </c>
      <c r="C2387" s="2">
        <v>49.261947071228853</v>
      </c>
      <c r="D2387" s="2">
        <v>0.48917772967849515</v>
      </c>
      <c r="E2387" s="2">
        <v>-9.0510671658616537E-3</v>
      </c>
      <c r="F2387" s="2">
        <v>38.970019999999998</v>
      </c>
      <c r="G2387" s="2">
        <v>39.172520000000006</v>
      </c>
      <c r="H2387" s="2">
        <v>39.385529999999996</v>
      </c>
      <c r="I2387" s="2">
        <v>37.966656</v>
      </c>
      <c r="J2387" s="2">
        <v>32.245619999999988</v>
      </c>
      <c r="K2387" s="17" t="s">
        <v>54</v>
      </c>
      <c r="L2387" s="17" t="s">
        <v>50</v>
      </c>
      <c r="M2387" s="17" t="s">
        <v>47</v>
      </c>
    </row>
    <row r="2388" spans="1:13" ht="13.5" x14ac:dyDescent="0.25">
      <c r="A2388" s="3">
        <v>45482</v>
      </c>
      <c r="B2388" s="2">
        <v>39.1892</v>
      </c>
      <c r="C2388" s="2">
        <v>54.618248188572771</v>
      </c>
      <c r="D2388" s="2">
        <v>0.45894695175699951</v>
      </c>
      <c r="E2388" s="2">
        <v>-7.2408537326893235E-3</v>
      </c>
      <c r="F2388" s="2">
        <v>38.970020000000005</v>
      </c>
      <c r="G2388" s="2">
        <v>39.158000000000001</v>
      </c>
      <c r="H2388" s="2">
        <v>39.367384999999999</v>
      </c>
      <c r="I2388" s="2">
        <v>38.026892000000004</v>
      </c>
      <c r="J2388" s="2">
        <v>32.303024499999999</v>
      </c>
      <c r="K2388" s="17" t="s">
        <v>48</v>
      </c>
      <c r="L2388" s="17" t="s">
        <v>50</v>
      </c>
      <c r="M2388" s="17" t="s">
        <v>50</v>
      </c>
    </row>
    <row r="2389" spans="1:13" ht="13.5" x14ac:dyDescent="0.25">
      <c r="A2389" s="3">
        <v>45483</v>
      </c>
      <c r="B2389" s="2">
        <v>39.334400000000002</v>
      </c>
      <c r="C2389" s="2">
        <v>56.592751106512338</v>
      </c>
      <c r="D2389" s="2">
        <v>0.41980777302354255</v>
      </c>
      <c r="E2389" s="2">
        <v>-5.7926829861514595E-3</v>
      </c>
      <c r="F2389" s="2">
        <v>39.000500000000002</v>
      </c>
      <c r="G2389" s="2">
        <v>39.158730000000006</v>
      </c>
      <c r="H2389" s="2">
        <v>39.331099999999992</v>
      </c>
      <c r="I2389" s="2">
        <v>38.095112</v>
      </c>
      <c r="J2389" s="2">
        <v>32.362149499999994</v>
      </c>
      <c r="K2389" s="17" t="s">
        <v>48</v>
      </c>
      <c r="L2389" s="17" t="s">
        <v>50</v>
      </c>
      <c r="M2389" s="17" t="s">
        <v>51</v>
      </c>
    </row>
    <row r="2390" spans="1:13" ht="13.5" x14ac:dyDescent="0.25">
      <c r="A2390" s="3">
        <v>45484</v>
      </c>
      <c r="B2390" s="2">
        <v>39.334400000000002</v>
      </c>
      <c r="C2390" s="2">
        <v>56.592751106512345</v>
      </c>
      <c r="D2390" s="2">
        <v>0.42893738771358869</v>
      </c>
      <c r="E2390" s="2">
        <v>-4.6341463889211674E-3</v>
      </c>
      <c r="F2390" s="2">
        <v>39.102119999999999</v>
      </c>
      <c r="G2390" s="2">
        <v>39.130430000000004</v>
      </c>
      <c r="H2390" s="2">
        <v>39.305699999999987</v>
      </c>
      <c r="I2390" s="2">
        <v>38.166380000000004</v>
      </c>
      <c r="J2390" s="2">
        <v>32.424588499999999</v>
      </c>
      <c r="K2390" s="17" t="s">
        <v>48</v>
      </c>
      <c r="L2390" s="17" t="s">
        <v>50</v>
      </c>
      <c r="M2390" s="17" t="s">
        <v>51</v>
      </c>
    </row>
    <row r="2391" spans="1:13" ht="13.5" x14ac:dyDescent="0.25">
      <c r="A2391" s="3">
        <v>45485</v>
      </c>
      <c r="B2391" s="2">
        <v>39.842399999999998</v>
      </c>
      <c r="C2391" s="2">
        <v>63.106013451080102</v>
      </c>
      <c r="D2391" s="2">
        <v>0.38675133212643686</v>
      </c>
      <c r="E2391" s="2">
        <v>-3.7073171111369342E-3</v>
      </c>
      <c r="F2391" s="2">
        <v>39.305340000000001</v>
      </c>
      <c r="G2391" s="2">
        <v>39.159460000000003</v>
      </c>
      <c r="H2391" s="2">
        <v>39.338719999999988</v>
      </c>
      <c r="I2391" s="2">
        <v>38.259273999999998</v>
      </c>
      <c r="J2391" s="2">
        <v>32.4863195</v>
      </c>
      <c r="K2391" s="17" t="s">
        <v>48</v>
      </c>
      <c r="L2391" s="17" t="s">
        <v>50</v>
      </c>
      <c r="M2391" s="17" t="s">
        <v>51</v>
      </c>
    </row>
    <row r="2392" spans="1:13" ht="13.5" x14ac:dyDescent="0.25">
      <c r="A2392" s="3">
        <v>45488</v>
      </c>
      <c r="B2392" s="2">
        <v>39.697200000000002</v>
      </c>
      <c r="C2392" s="2">
        <v>60.319987606928592</v>
      </c>
      <c r="D2392" s="2">
        <v>0.27858560387865339</v>
      </c>
      <c r="E2392" s="2">
        <v>-2.9658536889095475E-3</v>
      </c>
      <c r="F2392" s="2">
        <v>39.479520000000001</v>
      </c>
      <c r="G2392" s="2">
        <v>39.224769999999999</v>
      </c>
      <c r="H2392" s="2">
        <v>39.34960499999999</v>
      </c>
      <c r="I2392" s="2">
        <v>38.346360000000004</v>
      </c>
      <c r="J2392" s="2">
        <v>32.547457000000001</v>
      </c>
      <c r="K2392" s="17" t="s">
        <v>48</v>
      </c>
      <c r="L2392" s="17" t="s">
        <v>50</v>
      </c>
      <c r="M2392" s="17" t="s">
        <v>51</v>
      </c>
    </row>
    <row r="2393" spans="1:13" ht="13.5" x14ac:dyDescent="0.25">
      <c r="A2393" s="3">
        <v>45489</v>
      </c>
      <c r="B2393" s="2">
        <v>39.4069</v>
      </c>
      <c r="C2393" s="2">
        <v>55.083930003789938</v>
      </c>
      <c r="D2393" s="2">
        <v>0.22704965606196481</v>
      </c>
      <c r="E2393" s="2">
        <v>-2.3726829511276381E-3</v>
      </c>
      <c r="F2393" s="2">
        <v>39.523060000000001</v>
      </c>
      <c r="G2393" s="2">
        <v>39.246540000000003</v>
      </c>
      <c r="H2393" s="2">
        <v>39.333275</v>
      </c>
      <c r="I2393" s="2">
        <v>38.426189999999998</v>
      </c>
      <c r="J2393" s="2">
        <v>32.6074415</v>
      </c>
      <c r="K2393" s="17" t="s">
        <v>54</v>
      </c>
      <c r="L2393" s="17" t="s">
        <v>52</v>
      </c>
      <c r="M2393" s="17" t="s">
        <v>55</v>
      </c>
    </row>
    <row r="2394" spans="1:13" ht="13.5" x14ac:dyDescent="0.25">
      <c r="A2394" s="3">
        <v>45490</v>
      </c>
      <c r="B2394" s="2">
        <v>38.826300000000003</v>
      </c>
      <c r="C2394" s="2">
        <v>46.407416567758801</v>
      </c>
      <c r="D2394" s="2">
        <v>0.22350383191997736</v>
      </c>
      <c r="E2394" s="2">
        <v>-1.8981463609021106E-3</v>
      </c>
      <c r="F2394" s="2">
        <v>39.421440000000004</v>
      </c>
      <c r="G2394" s="2">
        <v>39.210970000000003</v>
      </c>
      <c r="H2394" s="2">
        <v>39.289729999999999</v>
      </c>
      <c r="I2394" s="2">
        <v>38.496003999999999</v>
      </c>
      <c r="J2394" s="2">
        <v>32.660711499999998</v>
      </c>
      <c r="K2394" s="17" t="s">
        <v>54</v>
      </c>
      <c r="L2394" s="17" t="s">
        <v>52</v>
      </c>
      <c r="M2394" s="17" t="s">
        <v>47</v>
      </c>
    </row>
    <row r="2395" spans="1:13" ht="13.5" x14ac:dyDescent="0.25">
      <c r="A2395" s="3">
        <v>45491</v>
      </c>
      <c r="B2395" s="2">
        <v>39.1892</v>
      </c>
      <c r="C2395" s="2">
        <v>51.544942844397873</v>
      </c>
      <c r="D2395" s="2">
        <v>0.1406277152056532</v>
      </c>
      <c r="E2395" s="2">
        <v>-1.5185170887216885E-3</v>
      </c>
      <c r="F2395" s="2">
        <v>39.392400000000002</v>
      </c>
      <c r="G2395" s="2">
        <v>39.247260000000004</v>
      </c>
      <c r="H2395" s="2">
        <v>39.28609999999999</v>
      </c>
      <c r="I2395" s="2">
        <v>38.575834000000008</v>
      </c>
      <c r="J2395" s="2">
        <v>32.715795999999997</v>
      </c>
      <c r="K2395" s="17" t="s">
        <v>54</v>
      </c>
      <c r="L2395" s="17" t="s">
        <v>52</v>
      </c>
      <c r="M2395" s="17" t="s">
        <v>47</v>
      </c>
    </row>
    <row r="2396" spans="1:13" ht="13.5" x14ac:dyDescent="0.25">
      <c r="A2396" s="3">
        <v>45492</v>
      </c>
      <c r="B2396" s="2">
        <v>39.1892</v>
      </c>
      <c r="C2396" s="2">
        <v>51.544942844397873</v>
      </c>
      <c r="D2396" s="2">
        <v>6.9958077150779729E-2</v>
      </c>
      <c r="E2396" s="2">
        <v>-1.2148136709773509E-3</v>
      </c>
      <c r="F2396" s="2">
        <v>39.261759999999995</v>
      </c>
      <c r="G2396" s="2">
        <v>39.283550000000005</v>
      </c>
      <c r="H2396" s="2">
        <v>39.278840000000002</v>
      </c>
      <c r="I2396" s="2">
        <v>38.656534000000008</v>
      </c>
      <c r="J2396" s="2">
        <v>32.770880499999997</v>
      </c>
      <c r="K2396" s="17" t="s">
        <v>54</v>
      </c>
      <c r="L2396" s="17" t="s">
        <v>52</v>
      </c>
      <c r="M2396" s="17" t="s">
        <v>47</v>
      </c>
    </row>
    <row r="2397" spans="1:13" ht="13.5" x14ac:dyDescent="0.25">
      <c r="A2397" s="3">
        <v>45495</v>
      </c>
      <c r="B2397" s="2">
        <v>38.898899999999998</v>
      </c>
      <c r="C2397" s="2">
        <v>47.335133710701115</v>
      </c>
      <c r="D2397" s="2">
        <v>3.1160975231422583E-2</v>
      </c>
      <c r="E2397" s="2">
        <v>-9.7185093678188071E-4</v>
      </c>
      <c r="F2397" s="2">
        <v>39.1021</v>
      </c>
      <c r="G2397" s="2">
        <v>39.290810000000008</v>
      </c>
      <c r="H2397" s="2">
        <v>39.231665000000007</v>
      </c>
      <c r="I2397" s="2">
        <v>38.731428000000008</v>
      </c>
      <c r="J2397" s="2">
        <v>32.825507499999993</v>
      </c>
      <c r="K2397" s="17" t="s">
        <v>54</v>
      </c>
      <c r="L2397" s="17" t="s">
        <v>52</v>
      </c>
      <c r="M2397" s="17" t="s">
        <v>47</v>
      </c>
    </row>
    <row r="2398" spans="1:13" ht="13.5" x14ac:dyDescent="0.25">
      <c r="A2398" s="3">
        <v>45496</v>
      </c>
      <c r="B2398" s="2">
        <v>39.1892</v>
      </c>
      <c r="C2398" s="2">
        <v>51.592794329155566</v>
      </c>
      <c r="D2398" s="2">
        <v>3.3908989679432011E-2</v>
      </c>
      <c r="E2398" s="2">
        <v>-7.7748074942550461E-4</v>
      </c>
      <c r="F2398" s="2">
        <v>39.05856</v>
      </c>
      <c r="G2398" s="2">
        <v>39.290810000000008</v>
      </c>
      <c r="H2398" s="2">
        <v>39.224405000000004</v>
      </c>
      <c r="I2398" s="2">
        <v>38.811258000000009</v>
      </c>
      <c r="J2398" s="2">
        <v>32.880591999999993</v>
      </c>
      <c r="K2398" s="17" t="s">
        <v>54</v>
      </c>
      <c r="L2398" s="17" t="s">
        <v>50</v>
      </c>
      <c r="M2398" s="17" t="s">
        <v>47</v>
      </c>
    </row>
    <row r="2399" spans="1:13" ht="13.5" x14ac:dyDescent="0.25">
      <c r="A2399" s="3">
        <v>45497</v>
      </c>
      <c r="B2399" s="2">
        <v>39.0441</v>
      </c>
      <c r="C2399" s="2">
        <v>49.441277258031</v>
      </c>
      <c r="D2399" s="2">
        <v>6.8762174905891982E-2</v>
      </c>
      <c r="E2399" s="2">
        <v>-6.2198459954040377E-4</v>
      </c>
      <c r="F2399" s="2">
        <v>39.102119999999999</v>
      </c>
      <c r="G2399" s="2">
        <v>39.261780000000002</v>
      </c>
      <c r="H2399" s="2">
        <v>39.210255000000004</v>
      </c>
      <c r="I2399" s="2">
        <v>38.882380000000005</v>
      </c>
      <c r="J2399" s="2">
        <v>32.934950999999991</v>
      </c>
      <c r="K2399" s="17" t="s">
        <v>54</v>
      </c>
      <c r="L2399" s="17" t="s">
        <v>50</v>
      </c>
      <c r="M2399" s="17" t="s">
        <v>55</v>
      </c>
    </row>
    <row r="2400" spans="1:13" ht="13.5" x14ac:dyDescent="0.25">
      <c r="A2400" s="3">
        <v>45499</v>
      </c>
      <c r="B2400" s="2">
        <v>39.1892</v>
      </c>
      <c r="C2400" s="2">
        <v>51.614267372130378</v>
      </c>
      <c r="D2400" s="2">
        <v>8.7845300939100923E-2</v>
      </c>
      <c r="E2400" s="2">
        <v>-4.9758767963232304E-4</v>
      </c>
      <c r="F2400" s="2">
        <v>39.102119999999999</v>
      </c>
      <c r="G2400" s="2">
        <v>39.247260000000004</v>
      </c>
      <c r="H2400" s="2">
        <v>39.188845000000001</v>
      </c>
      <c r="I2400" s="2">
        <v>38.954952000000006</v>
      </c>
      <c r="J2400" s="2">
        <v>32.990035499999998</v>
      </c>
      <c r="K2400" s="17" t="s">
        <v>54</v>
      </c>
      <c r="L2400" s="17" t="s">
        <v>50</v>
      </c>
      <c r="M2400" s="17" t="s">
        <v>50</v>
      </c>
    </row>
    <row r="2401" spans="1:13" ht="13.5" x14ac:dyDescent="0.25">
      <c r="A2401" s="3">
        <v>45502</v>
      </c>
      <c r="B2401" s="2">
        <v>39.1892</v>
      </c>
      <c r="C2401" s="2">
        <v>51.614267372130378</v>
      </c>
      <c r="D2401" s="2">
        <v>0.18160392901707212</v>
      </c>
      <c r="E2401" s="2">
        <v>-3.9807014370585845E-4</v>
      </c>
      <c r="F2401" s="2">
        <v>39.102119999999999</v>
      </c>
      <c r="G2401" s="2">
        <v>39.181939999999997</v>
      </c>
      <c r="H2401" s="2">
        <v>39.170700000000004</v>
      </c>
      <c r="I2401" s="2">
        <v>39.027524000000007</v>
      </c>
      <c r="J2401" s="2">
        <v>33.045451499999999</v>
      </c>
      <c r="K2401" s="17" t="s">
        <v>54</v>
      </c>
      <c r="L2401" s="17" t="s">
        <v>50</v>
      </c>
      <c r="M2401" s="17" t="s">
        <v>50</v>
      </c>
    </row>
    <row r="2402" spans="1:13" ht="13.5" x14ac:dyDescent="0.25">
      <c r="A2402" s="3">
        <v>45503</v>
      </c>
      <c r="B2402" s="2">
        <v>39.160200000000003</v>
      </c>
      <c r="C2402" s="2">
        <v>51.105140296425603</v>
      </c>
      <c r="D2402" s="2">
        <v>0.2402455444170073</v>
      </c>
      <c r="E2402" s="2">
        <v>-3.1845611496468681E-4</v>
      </c>
      <c r="F2402" s="2">
        <v>39.154379999999996</v>
      </c>
      <c r="G2402" s="2">
        <v>39.128240000000005</v>
      </c>
      <c r="H2402" s="2">
        <v>39.176505000000006</v>
      </c>
      <c r="I2402" s="2">
        <v>39.092260000000003</v>
      </c>
      <c r="J2402" s="2">
        <v>33.099065000000003</v>
      </c>
      <c r="K2402" s="17" t="s">
        <v>54</v>
      </c>
      <c r="L2402" s="17" t="s">
        <v>50</v>
      </c>
      <c r="M2402" s="17" t="s">
        <v>55</v>
      </c>
    </row>
    <row r="2403" spans="1:13" ht="13.5" x14ac:dyDescent="0.25">
      <c r="A2403" s="3">
        <v>45504</v>
      </c>
      <c r="B2403" s="2">
        <v>39.116599999999998</v>
      </c>
      <c r="C2403" s="2">
        <v>50.301775283553951</v>
      </c>
      <c r="D2403" s="2">
        <v>0.24813973831249569</v>
      </c>
      <c r="E2403" s="2">
        <v>-2.5476489197174943E-4</v>
      </c>
      <c r="F2403" s="2">
        <v>39.139859999999999</v>
      </c>
      <c r="G2403" s="2">
        <v>39.099210000000014</v>
      </c>
      <c r="H2403" s="2">
        <v>39.172875000000005</v>
      </c>
      <c r="I2403" s="2">
        <v>39.141608000000005</v>
      </c>
      <c r="J2403" s="2">
        <v>33.149974999999998</v>
      </c>
      <c r="K2403" s="17" t="s">
        <v>54</v>
      </c>
      <c r="L2403" s="17" t="s">
        <v>50</v>
      </c>
      <c r="M2403" s="17" t="s">
        <v>47</v>
      </c>
    </row>
    <row r="2404" spans="1:13" ht="13.5" x14ac:dyDescent="0.25">
      <c r="A2404" s="3">
        <v>45505</v>
      </c>
      <c r="B2404" s="2">
        <v>38.935200000000002</v>
      </c>
      <c r="C2404" s="2">
        <v>46.991934309451516</v>
      </c>
      <c r="D2404" s="2">
        <v>0.17891906699627214</v>
      </c>
      <c r="E2404" s="2">
        <v>-2.0381191357739955E-4</v>
      </c>
      <c r="F2404" s="2">
        <v>39.118080000000006</v>
      </c>
      <c r="G2404" s="2">
        <v>39.110100000000003</v>
      </c>
      <c r="H2404" s="2">
        <v>39.160535000000003</v>
      </c>
      <c r="I2404" s="2">
        <v>39.172813999999995</v>
      </c>
      <c r="J2404" s="2">
        <v>33.199016499999999</v>
      </c>
      <c r="K2404" s="17" t="s">
        <v>54</v>
      </c>
      <c r="L2404" s="17" t="s">
        <v>50</v>
      </c>
      <c r="M2404" s="17" t="s">
        <v>47</v>
      </c>
    </row>
    <row r="2405" spans="1:13" ht="13.5" x14ac:dyDescent="0.25">
      <c r="A2405" s="3">
        <v>45506</v>
      </c>
      <c r="B2405" s="2">
        <v>38.935200000000002</v>
      </c>
      <c r="C2405" s="2">
        <v>46.991934309451516</v>
      </c>
      <c r="D2405" s="2">
        <v>0.17723712716736628</v>
      </c>
      <c r="E2405" s="2">
        <v>-1.6304953086191965E-4</v>
      </c>
      <c r="F2405" s="2">
        <v>39.067280000000004</v>
      </c>
      <c r="G2405" s="2">
        <v>39.084700000000005</v>
      </c>
      <c r="H2405" s="2">
        <v>39.165980000000005</v>
      </c>
      <c r="I2405" s="2">
        <v>39.204019999999993</v>
      </c>
      <c r="J2405" s="2">
        <v>33.250511000000003</v>
      </c>
      <c r="K2405" s="17" t="s">
        <v>54</v>
      </c>
      <c r="L2405" s="17" t="s">
        <v>50</v>
      </c>
      <c r="M2405" s="17" t="s">
        <v>47</v>
      </c>
    </row>
    <row r="2406" spans="1:13" ht="13.5" x14ac:dyDescent="0.25">
      <c r="A2406" s="3">
        <v>45509</v>
      </c>
      <c r="B2406" s="2">
        <v>38.935200000000002</v>
      </c>
      <c r="C2406" s="2">
        <v>46.991934309451516</v>
      </c>
      <c r="D2406" s="2">
        <v>0.17679415861574199</v>
      </c>
      <c r="E2406" s="2">
        <v>-1.3043962468953574E-4</v>
      </c>
      <c r="F2406" s="2">
        <v>39.016480000000008</v>
      </c>
      <c r="G2406" s="2">
        <v>39.0593</v>
      </c>
      <c r="H2406" s="2">
        <v>39.171425000000006</v>
      </c>
      <c r="I2406" s="2">
        <v>39.22941999999999</v>
      </c>
      <c r="J2406" s="2">
        <v>33.302667999999997</v>
      </c>
      <c r="K2406" s="17" t="s">
        <v>54</v>
      </c>
      <c r="L2406" s="17" t="s">
        <v>50</v>
      </c>
      <c r="M2406" s="17" t="s">
        <v>47</v>
      </c>
    </row>
    <row r="2407" spans="1:13" ht="13.5" x14ac:dyDescent="0.25">
      <c r="A2407" s="3">
        <v>45510</v>
      </c>
      <c r="B2407" s="2">
        <v>38.826300000000003</v>
      </c>
      <c r="C2407" s="2">
        <v>44.782520831397058</v>
      </c>
      <c r="D2407" s="2">
        <v>0.14073207033608526</v>
      </c>
      <c r="E2407" s="2">
        <v>-1.0435169975162859E-4</v>
      </c>
      <c r="F2407" s="2">
        <v>38.9497</v>
      </c>
      <c r="G2407" s="2">
        <v>39.052039999999998</v>
      </c>
      <c r="H2407" s="2">
        <v>39.171425000000013</v>
      </c>
      <c r="I2407" s="2">
        <v>39.236965999999988</v>
      </c>
      <c r="J2407" s="2">
        <v>33.354943499999997</v>
      </c>
      <c r="K2407" s="17" t="s">
        <v>54</v>
      </c>
      <c r="L2407" s="17" t="s">
        <v>50</v>
      </c>
      <c r="M2407" s="17" t="s">
        <v>47</v>
      </c>
    </row>
    <row r="2408" spans="1:13" ht="13.5" x14ac:dyDescent="0.25">
      <c r="A2408" s="3">
        <v>45511</v>
      </c>
      <c r="B2408" s="2">
        <v>38.536099999999998</v>
      </c>
      <c r="C2408" s="2">
        <v>39.458405871515225</v>
      </c>
      <c r="D2408" s="2">
        <v>0.17785969837526494</v>
      </c>
      <c r="E2408" s="2">
        <v>-8.3481359801302883E-5</v>
      </c>
      <c r="F2408" s="2">
        <v>38.833600000000004</v>
      </c>
      <c r="G2408" s="2">
        <v>38.986730000000001</v>
      </c>
      <c r="H2408" s="2">
        <v>39.138770000000008</v>
      </c>
      <c r="I2408" s="2">
        <v>39.22114599999999</v>
      </c>
      <c r="J2408" s="2">
        <v>33.405768000000002</v>
      </c>
      <c r="K2408" s="17" t="s">
        <v>54</v>
      </c>
      <c r="L2408" s="17" t="s">
        <v>50</v>
      </c>
      <c r="M2408" s="17" t="s">
        <v>47</v>
      </c>
    </row>
    <row r="2409" spans="1:13" ht="13.5" x14ac:dyDescent="0.25">
      <c r="A2409" s="3">
        <v>45512</v>
      </c>
      <c r="B2409" s="2">
        <v>38.753799999999998</v>
      </c>
      <c r="C2409" s="2">
        <v>44.763696715402681</v>
      </c>
      <c r="D2409" s="2">
        <v>0.17391513688601634</v>
      </c>
      <c r="E2409" s="2">
        <v>-6.6785087841042306E-5</v>
      </c>
      <c r="F2409" s="2">
        <v>38.797319999999999</v>
      </c>
      <c r="G2409" s="2">
        <v>38.957700000000003</v>
      </c>
      <c r="H2409" s="2">
        <v>39.109740000000002</v>
      </c>
      <c r="I2409" s="2">
        <v>39.212437999999992</v>
      </c>
      <c r="J2409" s="2">
        <v>33.455361000000011</v>
      </c>
      <c r="K2409" s="17" t="s">
        <v>54</v>
      </c>
      <c r="L2409" s="17" t="s">
        <v>50</v>
      </c>
      <c r="M2409" s="17" t="s">
        <v>47</v>
      </c>
    </row>
    <row r="2410" spans="1:13" ht="13.5" x14ac:dyDescent="0.25">
      <c r="A2410" s="3">
        <v>45513</v>
      </c>
      <c r="B2410" s="2">
        <v>38.753799999999998</v>
      </c>
      <c r="C2410" s="2">
        <v>44.763696715402681</v>
      </c>
      <c r="D2410" s="2">
        <v>0.19447406863219641</v>
      </c>
      <c r="E2410" s="2">
        <v>-5.3428070272833848E-5</v>
      </c>
      <c r="F2410" s="2">
        <v>38.761040000000001</v>
      </c>
      <c r="G2410" s="2">
        <v>38.914160000000003</v>
      </c>
      <c r="H2410" s="2">
        <v>39.080709999999996</v>
      </c>
      <c r="I2410" s="2">
        <v>39.205181999999994</v>
      </c>
      <c r="J2410" s="2">
        <v>33.504987000000014</v>
      </c>
      <c r="K2410" s="17" t="s">
        <v>54</v>
      </c>
      <c r="L2410" s="17" t="s">
        <v>50</v>
      </c>
      <c r="M2410" s="17" t="s">
        <v>47</v>
      </c>
    </row>
    <row r="2411" spans="1:13" ht="13.5" x14ac:dyDescent="0.25">
      <c r="A2411" s="3">
        <v>45516</v>
      </c>
      <c r="B2411" s="2">
        <v>39.116599999999998</v>
      </c>
      <c r="C2411" s="2">
        <v>52.764003533593552</v>
      </c>
      <c r="D2411" s="2">
        <v>0.18645301437485529</v>
      </c>
      <c r="E2411" s="2">
        <v>-4.2742456218267081E-5</v>
      </c>
      <c r="F2411" s="2">
        <v>38.797319999999999</v>
      </c>
      <c r="G2411" s="2">
        <v>38.906900000000007</v>
      </c>
      <c r="H2411" s="2">
        <v>39.044419999999995</v>
      </c>
      <c r="I2411" s="2">
        <v>39.205181999999994</v>
      </c>
      <c r="J2411" s="2">
        <v>33.556924500000015</v>
      </c>
      <c r="K2411" s="17" t="s">
        <v>54</v>
      </c>
      <c r="L2411" s="17" t="s">
        <v>50</v>
      </c>
      <c r="M2411" s="17" t="s">
        <v>55</v>
      </c>
    </row>
    <row r="2412" spans="1:13" ht="13.5" x14ac:dyDescent="0.25">
      <c r="A2412" s="3">
        <v>45518</v>
      </c>
      <c r="B2412" s="2">
        <v>39.116599999999998</v>
      </c>
      <c r="C2412" s="2">
        <v>52.764003533593552</v>
      </c>
      <c r="D2412" s="2">
        <v>0.17440970389546351</v>
      </c>
      <c r="E2412" s="2">
        <v>-3.4193964974613666E-5</v>
      </c>
      <c r="F2412" s="2">
        <v>38.855379999999997</v>
      </c>
      <c r="G2412" s="2">
        <v>38.902540000000002</v>
      </c>
      <c r="H2412" s="2">
        <v>39.015389999999989</v>
      </c>
      <c r="I2412" s="2">
        <v>39.211131999999992</v>
      </c>
      <c r="J2412" s="2">
        <v>33.608862000000016</v>
      </c>
      <c r="K2412" s="17" t="s">
        <v>48</v>
      </c>
      <c r="L2412" s="17" t="s">
        <v>50</v>
      </c>
      <c r="M2412" s="17" t="s">
        <v>51</v>
      </c>
    </row>
    <row r="2413" spans="1:13" ht="13.5" x14ac:dyDescent="0.25">
      <c r="A2413" s="3">
        <v>45519</v>
      </c>
      <c r="B2413" s="2">
        <v>39.116599999999998</v>
      </c>
      <c r="C2413" s="2">
        <v>52.764003533593552</v>
      </c>
      <c r="D2413" s="2">
        <v>0.15677566059797954</v>
      </c>
      <c r="E2413" s="2">
        <v>-2.7355171979690934E-5</v>
      </c>
      <c r="F2413" s="2">
        <v>38.97148</v>
      </c>
      <c r="G2413" s="2">
        <v>38.902540000000002</v>
      </c>
      <c r="H2413" s="2">
        <v>39.000874999999994</v>
      </c>
      <c r="I2413" s="2">
        <v>39.21562999999999</v>
      </c>
      <c r="J2413" s="2">
        <v>33.661926000000015</v>
      </c>
      <c r="K2413" s="17" t="s">
        <v>48</v>
      </c>
      <c r="L2413" s="17" t="s">
        <v>50</v>
      </c>
      <c r="M2413" s="17" t="s">
        <v>51</v>
      </c>
    </row>
    <row r="2414" spans="1:13" ht="13.5" x14ac:dyDescent="0.25">
      <c r="A2414" s="3">
        <v>45520</v>
      </c>
      <c r="B2414" s="2">
        <v>39.116599999999998</v>
      </c>
      <c r="C2414" s="2">
        <v>52.764003533593552</v>
      </c>
      <c r="D2414" s="2">
        <v>0.11326550518715806</v>
      </c>
      <c r="E2414" s="2">
        <v>-2.188413758375275E-5</v>
      </c>
      <c r="F2414" s="2">
        <v>39.044040000000003</v>
      </c>
      <c r="G2414" s="2">
        <v>38.920680000000004</v>
      </c>
      <c r="H2414" s="2">
        <v>39.015389999999989</v>
      </c>
      <c r="I2414" s="2">
        <v>39.220127999999995</v>
      </c>
      <c r="J2414" s="2">
        <v>33.715321500000023</v>
      </c>
      <c r="K2414" s="17" t="s">
        <v>48</v>
      </c>
      <c r="L2414" s="17" t="s">
        <v>50</v>
      </c>
      <c r="M2414" s="17" t="s">
        <v>51</v>
      </c>
    </row>
    <row r="2415" spans="1:13" ht="13.5" x14ac:dyDescent="0.25">
      <c r="A2415" s="3">
        <v>45523</v>
      </c>
      <c r="B2415" s="2">
        <v>38.826300000000003</v>
      </c>
      <c r="C2415" s="2">
        <v>45.648196646070545</v>
      </c>
      <c r="D2415" s="2">
        <v>9.7322044336081603E-2</v>
      </c>
      <c r="E2415" s="2">
        <v>-1.7507310067002202E-5</v>
      </c>
      <c r="F2415" s="2">
        <v>39.058540000000001</v>
      </c>
      <c r="G2415" s="2">
        <v>38.909790000000001</v>
      </c>
      <c r="H2415" s="2">
        <v>38.997244999999985</v>
      </c>
      <c r="I2415" s="2">
        <v>39.210111999999995</v>
      </c>
      <c r="J2415" s="2">
        <v>33.768591500000021</v>
      </c>
      <c r="K2415" s="17" t="s">
        <v>48</v>
      </c>
      <c r="L2415" s="17" t="s">
        <v>50</v>
      </c>
      <c r="M2415" s="17" t="s">
        <v>51</v>
      </c>
    </row>
    <row r="2416" spans="1:13" ht="13.5" x14ac:dyDescent="0.25">
      <c r="A2416" s="3">
        <v>45524</v>
      </c>
      <c r="B2416" s="2">
        <v>38.826300000000003</v>
      </c>
      <c r="C2416" s="2">
        <v>45.648196646070545</v>
      </c>
      <c r="D2416" s="2">
        <v>8.4962671369162024E-2</v>
      </c>
      <c r="E2416" s="2">
        <v>-1.4005848053601761E-5</v>
      </c>
      <c r="F2416" s="2">
        <v>39.000479999999996</v>
      </c>
      <c r="G2416" s="2">
        <v>38.898900000000005</v>
      </c>
      <c r="H2416" s="2">
        <v>38.979099999999981</v>
      </c>
      <c r="I2416" s="2">
        <v>39.202853999999995</v>
      </c>
      <c r="J2416" s="2">
        <v>33.820204000000018</v>
      </c>
      <c r="K2416" s="17" t="s">
        <v>54</v>
      </c>
      <c r="L2416" s="17" t="s">
        <v>50</v>
      </c>
      <c r="M2416" s="17" t="s">
        <v>47</v>
      </c>
    </row>
    <row r="2417" spans="1:13" ht="13.5" x14ac:dyDescent="0.25">
      <c r="A2417" s="3">
        <v>45525</v>
      </c>
      <c r="B2417" s="2">
        <v>38.826300000000003</v>
      </c>
      <c r="C2417" s="2">
        <v>45.648196646070545</v>
      </c>
      <c r="D2417" s="2">
        <v>5.8798345866655666E-2</v>
      </c>
      <c r="E2417" s="2">
        <v>-1.120467844288141E-5</v>
      </c>
      <c r="F2417" s="2">
        <v>38.942420000000006</v>
      </c>
      <c r="G2417" s="2">
        <v>38.898899999999998</v>
      </c>
      <c r="H2417" s="2">
        <v>38.975469999999987</v>
      </c>
      <c r="I2417" s="2">
        <v>39.202561999999993</v>
      </c>
      <c r="J2417" s="2">
        <v>33.871883000000018</v>
      </c>
      <c r="K2417" s="17" t="s">
        <v>54</v>
      </c>
      <c r="L2417" s="17" t="s">
        <v>50</v>
      </c>
      <c r="M2417" s="17" t="s">
        <v>47</v>
      </c>
    </row>
    <row r="2418" spans="1:13" ht="13.5" x14ac:dyDescent="0.25">
      <c r="A2418" s="3">
        <v>45526</v>
      </c>
      <c r="B2418" s="2">
        <v>39.0441</v>
      </c>
      <c r="C2418" s="2">
        <v>51.746139707506316</v>
      </c>
      <c r="D2418" s="2">
        <v>-2.3150323354578006E-2</v>
      </c>
      <c r="E2418" s="2">
        <v>-8.9637427543051285E-6</v>
      </c>
      <c r="F2418" s="2">
        <v>38.927920000000007</v>
      </c>
      <c r="G2418" s="2">
        <v>38.9497</v>
      </c>
      <c r="H2418" s="2">
        <v>38.968214999999994</v>
      </c>
      <c r="I2418" s="2">
        <v>39.192401999999994</v>
      </c>
      <c r="J2418" s="2">
        <v>33.924651000000019</v>
      </c>
      <c r="K2418" s="17" t="s">
        <v>54</v>
      </c>
      <c r="L2418" s="17" t="s">
        <v>50</v>
      </c>
      <c r="M2418" s="17" t="s">
        <v>47</v>
      </c>
    </row>
    <row r="2419" spans="1:13" ht="13.5" x14ac:dyDescent="0.25">
      <c r="A2419" s="3">
        <v>45527</v>
      </c>
      <c r="B2419" s="2">
        <v>39.036799999999999</v>
      </c>
      <c r="C2419" s="2">
        <v>51.537430390938724</v>
      </c>
      <c r="D2419" s="2">
        <v>-5.8847425184843871E-2</v>
      </c>
      <c r="E2419" s="2">
        <v>-7.1709942034441035E-6</v>
      </c>
      <c r="F2419" s="2">
        <v>38.911960000000008</v>
      </c>
      <c r="G2419" s="2">
        <v>38.977999999999994</v>
      </c>
      <c r="H2419" s="2">
        <v>38.967849999999984</v>
      </c>
      <c r="I2419" s="2">
        <v>39.171935999999995</v>
      </c>
      <c r="J2419" s="2">
        <v>33.977382500000019</v>
      </c>
      <c r="K2419" s="17" t="s">
        <v>54</v>
      </c>
      <c r="L2419" s="17" t="s">
        <v>50</v>
      </c>
      <c r="M2419" s="17" t="s">
        <v>47</v>
      </c>
    </row>
    <row r="2420" spans="1:13" ht="13.5" x14ac:dyDescent="0.25">
      <c r="A2420" s="3">
        <v>45530</v>
      </c>
      <c r="B2420" s="2">
        <v>38.826300000000003</v>
      </c>
      <c r="C2420" s="2">
        <v>45.800870465316613</v>
      </c>
      <c r="D2420" s="2">
        <v>-7.3777092713577019E-2</v>
      </c>
      <c r="E2420" s="2">
        <v>-5.7367953627552829E-6</v>
      </c>
      <c r="F2420" s="2">
        <v>38.911960000000001</v>
      </c>
      <c r="G2420" s="2">
        <v>38.985250000000001</v>
      </c>
      <c r="H2420" s="2">
        <v>38.949704999999994</v>
      </c>
      <c r="I2420" s="2">
        <v>39.151613999999995</v>
      </c>
      <c r="J2420" s="2">
        <v>34.029492500000018</v>
      </c>
      <c r="K2420" s="17" t="s">
        <v>54</v>
      </c>
      <c r="L2420" s="17" t="s">
        <v>50</v>
      </c>
      <c r="M2420" s="17" t="s">
        <v>50</v>
      </c>
    </row>
    <row r="2421" spans="1:13" ht="13.5" x14ac:dyDescent="0.25">
      <c r="A2421" s="3">
        <v>45531</v>
      </c>
      <c r="B2421" s="2">
        <v>38.753799999999998</v>
      </c>
      <c r="C2421" s="2">
        <v>43.984923325733021</v>
      </c>
      <c r="D2421" s="2">
        <v>-2.4273816928811698E-2</v>
      </c>
      <c r="E2421" s="2">
        <v>-4.589436290204227E-6</v>
      </c>
      <c r="F2421" s="2">
        <v>38.897460000000002</v>
      </c>
      <c r="G2421" s="2">
        <v>38.948969999999996</v>
      </c>
      <c r="H2421" s="2">
        <v>38.927934999999991</v>
      </c>
      <c r="I2421" s="2">
        <v>39.143049999999995</v>
      </c>
      <c r="J2421" s="2">
        <v>34.082565500000015</v>
      </c>
      <c r="K2421" s="17" t="s">
        <v>54</v>
      </c>
      <c r="L2421" s="17" t="s">
        <v>52</v>
      </c>
      <c r="M2421" s="17" t="s">
        <v>47</v>
      </c>
    </row>
    <row r="2422" spans="1:13" ht="13.5" x14ac:dyDescent="0.25">
      <c r="A2422" s="3">
        <v>45532</v>
      </c>
      <c r="B2422" s="2">
        <v>38.753799999999998</v>
      </c>
      <c r="C2422" s="2">
        <v>43.984923325733021</v>
      </c>
      <c r="D2422" s="2">
        <v>1.8921898480094512E-2</v>
      </c>
      <c r="E2422" s="2">
        <v>-3.671549032163382E-6</v>
      </c>
      <c r="F2422" s="2">
        <v>38.882960000000004</v>
      </c>
      <c r="G2422" s="2">
        <v>38.912690000000005</v>
      </c>
      <c r="H2422" s="2">
        <v>38.907614999999986</v>
      </c>
      <c r="I2422" s="2">
        <v>39.128535999999997</v>
      </c>
      <c r="J2422" s="2">
        <v>34.133815500000019</v>
      </c>
      <c r="K2422" s="17" t="s">
        <v>54</v>
      </c>
      <c r="L2422" s="17" t="s">
        <v>52</v>
      </c>
      <c r="M2422" s="17" t="s">
        <v>47</v>
      </c>
    </row>
    <row r="2423" spans="1:13" ht="13.5" x14ac:dyDescent="0.25">
      <c r="A2423" s="3">
        <v>45533</v>
      </c>
      <c r="B2423" s="2">
        <v>38.826300000000003</v>
      </c>
      <c r="C2423" s="2">
        <v>46.447439424135219</v>
      </c>
      <c r="D2423" s="2">
        <v>5.1313163846273824E-2</v>
      </c>
      <c r="E2423" s="2">
        <v>-2.9372392257307056E-6</v>
      </c>
      <c r="F2423" s="2">
        <v>38.839399999999998</v>
      </c>
      <c r="G2423" s="2">
        <v>38.883660000000006</v>
      </c>
      <c r="H2423" s="2">
        <v>38.89309999999999</v>
      </c>
      <c r="I2423" s="2">
        <v>39.110391999999997</v>
      </c>
      <c r="J2423" s="2">
        <v>34.185428000000016</v>
      </c>
      <c r="K2423" s="17" t="s">
        <v>54</v>
      </c>
      <c r="L2423" s="17" t="s">
        <v>52</v>
      </c>
      <c r="M2423" s="17" t="s">
        <v>47</v>
      </c>
    </row>
    <row r="2424" spans="1:13" ht="13.5" x14ac:dyDescent="0.25">
      <c r="A2424" s="3">
        <v>45534</v>
      </c>
      <c r="B2424" s="2">
        <v>39.1892</v>
      </c>
      <c r="C2424" s="2">
        <v>56.706937167062065</v>
      </c>
      <c r="D2424" s="2">
        <v>5.2532951083641422E-2</v>
      </c>
      <c r="E2424" s="2">
        <v>-2.3497913805845645E-6</v>
      </c>
      <c r="F2424" s="2">
        <v>38.869880000000002</v>
      </c>
      <c r="G2424" s="2">
        <v>38.890920000000008</v>
      </c>
      <c r="H2424" s="2">
        <v>38.905799999999999</v>
      </c>
      <c r="I2424" s="2">
        <v>39.100231999999998</v>
      </c>
      <c r="J2424" s="2">
        <v>34.237198000000014</v>
      </c>
      <c r="K2424" s="17" t="s">
        <v>54</v>
      </c>
      <c r="L2424" s="17" t="s">
        <v>50</v>
      </c>
      <c r="M2424" s="17" t="s">
        <v>55</v>
      </c>
    </row>
    <row r="2425" spans="1:13" ht="13.5" x14ac:dyDescent="0.25">
      <c r="A2425" s="3">
        <v>45537</v>
      </c>
      <c r="B2425" s="2">
        <v>38.971499999999999</v>
      </c>
      <c r="C2425" s="2">
        <v>50.46150875363454</v>
      </c>
      <c r="D2425" s="2">
        <v>2.3526995772925829E-2</v>
      </c>
      <c r="E2425" s="2">
        <v>-1.8798331044676518E-6</v>
      </c>
      <c r="F2425" s="2">
        <v>38.898919999999997</v>
      </c>
      <c r="G2425" s="2">
        <v>38.905439999999999</v>
      </c>
      <c r="H2425" s="2">
        <v>38.907614999999993</v>
      </c>
      <c r="I2425" s="2">
        <v>39.094425999999991</v>
      </c>
      <c r="J2425" s="2">
        <v>34.290763000000013</v>
      </c>
      <c r="K2425" s="17" t="s">
        <v>54</v>
      </c>
      <c r="L2425" s="17" t="s">
        <v>50</v>
      </c>
      <c r="M2425" s="17" t="s">
        <v>55</v>
      </c>
    </row>
    <row r="2426" spans="1:13" ht="13.5" x14ac:dyDescent="0.25">
      <c r="A2426" s="3">
        <v>45538</v>
      </c>
      <c r="B2426" s="2">
        <v>38.971499999999999</v>
      </c>
      <c r="C2426" s="2">
        <v>50.46150875363454</v>
      </c>
      <c r="D2426" s="2">
        <v>-1.1212825562409989E-3</v>
      </c>
      <c r="E2426" s="2">
        <v>-1.5038664835741215E-6</v>
      </c>
      <c r="F2426" s="2">
        <v>38.942459999999997</v>
      </c>
      <c r="G2426" s="2">
        <v>38.919960000000003</v>
      </c>
      <c r="H2426" s="2">
        <v>38.90943</v>
      </c>
      <c r="I2426" s="2">
        <v>39.087167999999998</v>
      </c>
      <c r="J2426" s="2">
        <v>34.34475900000001</v>
      </c>
      <c r="K2426" s="17" t="s">
        <v>48</v>
      </c>
      <c r="L2426" s="17" t="s">
        <v>50</v>
      </c>
      <c r="M2426" s="17" t="s">
        <v>51</v>
      </c>
    </row>
    <row r="2427" spans="1:13" ht="13.5" x14ac:dyDescent="0.25">
      <c r="A2427" s="3">
        <v>45539</v>
      </c>
      <c r="B2427" s="2">
        <v>38.898899999999998</v>
      </c>
      <c r="C2427" s="2">
        <v>48.399846195774096</v>
      </c>
      <c r="D2427" s="2">
        <v>-1.6696756659648315E-2</v>
      </c>
      <c r="E2427" s="2">
        <v>-1.2030931868592972E-6</v>
      </c>
      <c r="F2427" s="2">
        <v>38.97148</v>
      </c>
      <c r="G2427" s="2">
        <v>38.927219999999998</v>
      </c>
      <c r="H2427" s="2">
        <v>38.913060000000002</v>
      </c>
      <c r="I2427" s="2">
        <v>39.068297999999999</v>
      </c>
      <c r="J2427" s="2">
        <v>34.397066000000017</v>
      </c>
      <c r="K2427" s="17" t="s">
        <v>48</v>
      </c>
      <c r="L2427" s="17" t="s">
        <v>50</v>
      </c>
      <c r="M2427" s="17" t="s">
        <v>51</v>
      </c>
    </row>
    <row r="2428" spans="1:13" ht="13.5" x14ac:dyDescent="0.25">
      <c r="A2428" s="3">
        <v>45540</v>
      </c>
      <c r="B2428" s="2">
        <v>38.971499999999999</v>
      </c>
      <c r="C2428" s="2">
        <v>50.574514284369435</v>
      </c>
      <c r="D2428" s="2">
        <v>-1.4069229040885034E-3</v>
      </c>
      <c r="E2428" s="2">
        <v>-9.6247454948743781E-7</v>
      </c>
      <c r="F2428" s="2">
        <v>39.000519999999995</v>
      </c>
      <c r="G2428" s="2">
        <v>38.919960000000003</v>
      </c>
      <c r="H2428" s="2">
        <v>38.934829999999998</v>
      </c>
      <c r="I2428" s="2">
        <v>39.061040000000006</v>
      </c>
      <c r="J2428" s="2">
        <v>34.450067500000003</v>
      </c>
      <c r="K2428" s="17" t="s">
        <v>48</v>
      </c>
      <c r="L2428" s="17" t="s">
        <v>50</v>
      </c>
      <c r="M2428" s="17" t="s">
        <v>51</v>
      </c>
    </row>
    <row r="2429" spans="1:13" ht="13.5" x14ac:dyDescent="0.25">
      <c r="A2429" s="3">
        <v>45541</v>
      </c>
      <c r="B2429" s="2">
        <v>39.116599999999998</v>
      </c>
      <c r="C2429" s="2">
        <v>54.685054683141928</v>
      </c>
      <c r="D2429" s="2">
        <v>-4.5554975766748385E-4</v>
      </c>
      <c r="E2429" s="2">
        <v>-7.6997963958995027E-7</v>
      </c>
      <c r="F2429" s="2">
        <v>38.986000000000004</v>
      </c>
      <c r="G2429" s="2">
        <v>38.927939999999992</v>
      </c>
      <c r="H2429" s="2">
        <v>38.952970000000001</v>
      </c>
      <c r="I2429" s="2">
        <v>39.056830000000012</v>
      </c>
      <c r="J2429" s="2">
        <v>34.504126000000014</v>
      </c>
      <c r="K2429" s="17" t="s">
        <v>54</v>
      </c>
      <c r="L2429" s="17" t="s">
        <v>50</v>
      </c>
      <c r="M2429" s="17" t="s">
        <v>47</v>
      </c>
    </row>
    <row r="2430" spans="1:13" ht="13.5" x14ac:dyDescent="0.25">
      <c r="A2430" s="3">
        <v>45544</v>
      </c>
      <c r="B2430" s="2">
        <v>39.116599999999998</v>
      </c>
      <c r="C2430" s="2">
        <v>54.685054683141928</v>
      </c>
      <c r="D2430" s="2">
        <v>-3.2998997580179434E-2</v>
      </c>
      <c r="E2430" s="2">
        <v>-6.1598371167196024E-7</v>
      </c>
      <c r="F2430" s="2">
        <v>39.01502</v>
      </c>
      <c r="G2430" s="2">
        <v>38.956969999999998</v>
      </c>
      <c r="H2430" s="2">
        <v>38.971109999999996</v>
      </c>
      <c r="I2430" s="2">
        <v>39.046814000000012</v>
      </c>
      <c r="J2430" s="2">
        <v>34.55818450000001</v>
      </c>
      <c r="K2430" s="17" t="s">
        <v>48</v>
      </c>
      <c r="L2430" s="17" t="s">
        <v>50</v>
      </c>
      <c r="M2430" s="17" t="s">
        <v>51</v>
      </c>
    </row>
    <row r="2431" spans="1:13" ht="13.5" x14ac:dyDescent="0.25">
      <c r="A2431" s="3">
        <v>45545</v>
      </c>
      <c r="B2431" s="2">
        <v>38.898899999999998</v>
      </c>
      <c r="C2431" s="2">
        <v>47.771836055389194</v>
      </c>
      <c r="D2431" s="2">
        <v>-5.6456126243624283E-2</v>
      </c>
      <c r="E2431" s="2">
        <v>-4.9278696933756817E-7</v>
      </c>
      <c r="F2431" s="2">
        <v>39.000500000000002</v>
      </c>
      <c r="G2431" s="2">
        <v>38.97148</v>
      </c>
      <c r="H2431" s="2">
        <v>38.960224999999994</v>
      </c>
      <c r="I2431" s="2">
        <v>39.033750000000012</v>
      </c>
      <c r="J2431" s="2">
        <v>34.610160000000008</v>
      </c>
      <c r="K2431" s="17" t="s">
        <v>48</v>
      </c>
      <c r="L2431" s="17" t="s">
        <v>50</v>
      </c>
      <c r="M2431" s="17" t="s">
        <v>53</v>
      </c>
    </row>
    <row r="2432" spans="1:13" ht="13.5" x14ac:dyDescent="0.25">
      <c r="A2432" s="3">
        <v>45546</v>
      </c>
      <c r="B2432" s="2">
        <v>38.8917</v>
      </c>
      <c r="C2432" s="2">
        <v>47.557699295012235</v>
      </c>
      <c r="D2432" s="2">
        <v>-7.5311071763501047E-2</v>
      </c>
      <c r="E2432" s="2">
        <v>-3.9422957547005458E-7</v>
      </c>
      <c r="F2432" s="2">
        <v>38.99906</v>
      </c>
      <c r="G2432" s="2">
        <v>38.98527</v>
      </c>
      <c r="H2432" s="2">
        <v>38.948979999999999</v>
      </c>
      <c r="I2432" s="2">
        <v>39.030702000000005</v>
      </c>
      <c r="J2432" s="2">
        <v>34.663094000000001</v>
      </c>
      <c r="K2432" s="17" t="s">
        <v>54</v>
      </c>
      <c r="L2432" s="17" t="s">
        <v>50</v>
      </c>
      <c r="M2432" s="17" t="s">
        <v>47</v>
      </c>
    </row>
    <row r="2433" spans="1:13" ht="13.5" x14ac:dyDescent="0.25">
      <c r="A2433" s="3">
        <v>45547</v>
      </c>
      <c r="B2433" s="2">
        <v>38.608600000000003</v>
      </c>
      <c r="C2433" s="2">
        <v>39.970948700181637</v>
      </c>
      <c r="D2433" s="2">
        <v>-5.8672512592302439E-2</v>
      </c>
      <c r="E2433" s="2">
        <v>-3.1538366037604366E-7</v>
      </c>
      <c r="F2433" s="2">
        <v>38.926479999999998</v>
      </c>
      <c r="G2433" s="2">
        <v>38.963499999999996</v>
      </c>
      <c r="H2433" s="2">
        <v>38.923580000000001</v>
      </c>
      <c r="I2433" s="2">
        <v>39.019090000000006</v>
      </c>
      <c r="J2433" s="2">
        <v>34.714612500000001</v>
      </c>
      <c r="K2433" s="17" t="s">
        <v>54</v>
      </c>
      <c r="L2433" s="17" t="s">
        <v>50</v>
      </c>
      <c r="M2433" s="17" t="s">
        <v>47</v>
      </c>
    </row>
    <row r="2434" spans="1:13" ht="13.5" x14ac:dyDescent="0.25">
      <c r="A2434" s="3">
        <v>45548</v>
      </c>
      <c r="B2434" s="2">
        <v>38.753799999999998</v>
      </c>
      <c r="C2434" s="2">
        <v>44.832035352383457</v>
      </c>
      <c r="D2434" s="2">
        <v>2.5881535685172707E-3</v>
      </c>
      <c r="E2434" s="2">
        <v>-2.5230692830083496E-7</v>
      </c>
      <c r="F2434" s="2">
        <v>38.853920000000002</v>
      </c>
      <c r="G2434" s="2">
        <v>38.91996000000001</v>
      </c>
      <c r="H2434" s="2">
        <v>38.905439999999999</v>
      </c>
      <c r="I2434" s="2">
        <v>39.010526000000006</v>
      </c>
      <c r="J2434" s="2">
        <v>34.7665255</v>
      </c>
      <c r="K2434" s="17" t="s">
        <v>54</v>
      </c>
      <c r="L2434" s="17" t="s">
        <v>50</v>
      </c>
      <c r="M2434" s="17" t="s">
        <v>47</v>
      </c>
    </row>
    <row r="2435" spans="1:13" ht="13.5" x14ac:dyDescent="0.25">
      <c r="A2435" s="3">
        <v>45551</v>
      </c>
      <c r="B2435" s="2">
        <v>38.681199999999997</v>
      </c>
      <c r="C2435" s="2">
        <v>42.958856346541886</v>
      </c>
      <c r="D2435" s="2">
        <v>2.7402200804843346E-2</v>
      </c>
      <c r="E2435" s="2">
        <v>-2.0184554264066798E-7</v>
      </c>
      <c r="F2435" s="2">
        <v>38.766840000000002</v>
      </c>
      <c r="G2435" s="2">
        <v>38.890930000000004</v>
      </c>
      <c r="H2435" s="2">
        <v>38.898184999999998</v>
      </c>
      <c r="I2435" s="2">
        <v>39.007624</v>
      </c>
      <c r="J2435" s="2">
        <v>34.816848999999998</v>
      </c>
      <c r="K2435" s="17" t="s">
        <v>54</v>
      </c>
      <c r="L2435" s="17" t="s">
        <v>50</v>
      </c>
      <c r="M2435" s="17" t="s">
        <v>47</v>
      </c>
    </row>
    <row r="2436" spans="1:13" ht="13.5" x14ac:dyDescent="0.25">
      <c r="A2436" s="3">
        <v>45552</v>
      </c>
      <c r="B2436" s="2">
        <v>38.318300000000001</v>
      </c>
      <c r="C2436" s="2">
        <v>35.070777388598316</v>
      </c>
      <c r="D2436" s="2">
        <v>7.6720873701631831E-2</v>
      </c>
      <c r="E2436" s="2">
        <v>-1.6147643411253438E-7</v>
      </c>
      <c r="F2436" s="2">
        <v>38.65072</v>
      </c>
      <c r="G2436" s="2">
        <v>38.825610000000005</v>
      </c>
      <c r="H2436" s="2">
        <v>38.872785000000007</v>
      </c>
      <c r="I2436" s="2">
        <v>38.997464000000001</v>
      </c>
      <c r="J2436" s="2">
        <v>34.865357999999993</v>
      </c>
      <c r="K2436" s="17" t="s">
        <v>54</v>
      </c>
      <c r="L2436" s="17" t="s">
        <v>50</v>
      </c>
      <c r="M2436" s="17" t="s">
        <v>47</v>
      </c>
    </row>
    <row r="2437" spans="1:13" ht="13.5" x14ac:dyDescent="0.25">
      <c r="A2437" s="3">
        <v>45553</v>
      </c>
      <c r="B2437" s="2">
        <v>38.245800000000003</v>
      </c>
      <c r="C2437" s="2">
        <v>33.737952829657488</v>
      </c>
      <c r="D2437" s="2">
        <v>0.1161315618834351</v>
      </c>
      <c r="E2437" s="2">
        <v>-1.2918114729002752E-7</v>
      </c>
      <c r="F2437" s="2">
        <v>38.521540000000002</v>
      </c>
      <c r="G2437" s="2">
        <v>38.760299999999994</v>
      </c>
      <c r="H2437" s="2">
        <v>38.843760000000003</v>
      </c>
      <c r="I2437" s="2">
        <v>38.985853999999996</v>
      </c>
      <c r="J2437" s="2">
        <v>34.910754000000004</v>
      </c>
      <c r="K2437" s="17" t="s">
        <v>54</v>
      </c>
      <c r="L2437" s="17" t="s">
        <v>52</v>
      </c>
      <c r="M2437" s="17" t="s">
        <v>47</v>
      </c>
    </row>
    <row r="2438" spans="1:13" ht="13.5" x14ac:dyDescent="0.25">
      <c r="A2438" s="3">
        <v>45554</v>
      </c>
      <c r="B2438" s="2">
        <v>38.158700000000003</v>
      </c>
      <c r="C2438" s="2">
        <v>32.156829840577913</v>
      </c>
      <c r="D2438" s="2">
        <v>0.17074926274514013</v>
      </c>
      <c r="E2438" s="2">
        <v>-1.0334491783202202E-7</v>
      </c>
      <c r="F2438" s="2">
        <v>38.431560000000005</v>
      </c>
      <c r="G2438" s="2">
        <v>38.679019999999994</v>
      </c>
      <c r="H2438" s="2">
        <v>38.799490000000006</v>
      </c>
      <c r="I2438" s="2">
        <v>38.965243999999991</v>
      </c>
      <c r="J2438" s="2">
        <v>34.959028500000002</v>
      </c>
      <c r="K2438" s="17" t="s">
        <v>54</v>
      </c>
      <c r="L2438" s="17" t="s">
        <v>52</v>
      </c>
      <c r="M2438" s="17" t="s">
        <v>47</v>
      </c>
    </row>
    <row r="2439" spans="1:13" ht="13.5" x14ac:dyDescent="0.25">
      <c r="A2439" s="3">
        <v>45555</v>
      </c>
      <c r="B2439" s="2">
        <v>38.064300000000003</v>
      </c>
      <c r="C2439" s="2">
        <v>30.489084146199261</v>
      </c>
      <c r="D2439" s="2">
        <v>0.25017339575365583</v>
      </c>
      <c r="E2439" s="2">
        <v>-8.2675934265617625E-8</v>
      </c>
      <c r="F2439" s="2">
        <v>38.293660000000003</v>
      </c>
      <c r="G2439" s="2">
        <v>38.573790000000002</v>
      </c>
      <c r="H2439" s="2">
        <v>38.750864999999997</v>
      </c>
      <c r="I2439" s="2">
        <v>38.939841999999992</v>
      </c>
      <c r="J2439" s="2">
        <v>35.0071625</v>
      </c>
      <c r="K2439" s="17" t="s">
        <v>54</v>
      </c>
      <c r="L2439" s="17" t="s">
        <v>52</v>
      </c>
      <c r="M2439" s="17" t="s">
        <v>47</v>
      </c>
    </row>
    <row r="2440" spans="1:13" ht="13.5" x14ac:dyDescent="0.25">
      <c r="A2440" s="3">
        <v>45558</v>
      </c>
      <c r="B2440" s="2">
        <v>38.245800000000003</v>
      </c>
      <c r="C2440" s="2">
        <v>37.22970764965855</v>
      </c>
      <c r="D2440" s="2">
        <v>0.30809688006798552</v>
      </c>
      <c r="E2440" s="2">
        <v>-6.6140747412494105E-8</v>
      </c>
      <c r="F2440" s="2">
        <v>38.206580000000002</v>
      </c>
      <c r="G2440" s="2">
        <v>38.486710000000002</v>
      </c>
      <c r="H2440" s="2">
        <v>38.72184</v>
      </c>
      <c r="I2440" s="2">
        <v>38.918069999999986</v>
      </c>
      <c r="J2440" s="2">
        <v>35.052889499999992</v>
      </c>
      <c r="K2440" s="17" t="s">
        <v>54</v>
      </c>
      <c r="L2440" s="17" t="s">
        <v>52</v>
      </c>
      <c r="M2440" s="17" t="s">
        <v>47</v>
      </c>
    </row>
    <row r="2441" spans="1:13" ht="13.5" x14ac:dyDescent="0.25">
      <c r="A2441" s="3">
        <v>45559</v>
      </c>
      <c r="B2441" s="2">
        <v>38.826300000000003</v>
      </c>
      <c r="C2441" s="2">
        <v>52.946102733383249</v>
      </c>
      <c r="D2441" s="2">
        <v>0.28339879079780417</v>
      </c>
      <c r="E2441" s="2">
        <v>-5.2912597929995284E-8</v>
      </c>
      <c r="F2441" s="2">
        <v>38.308180000000007</v>
      </c>
      <c r="G2441" s="2">
        <v>38.47945</v>
      </c>
      <c r="H2441" s="2">
        <v>38.725465000000007</v>
      </c>
      <c r="I2441" s="2">
        <v>38.897747999999986</v>
      </c>
      <c r="J2441" s="2">
        <v>35.101518999999982</v>
      </c>
      <c r="K2441" s="17" t="s">
        <v>54</v>
      </c>
      <c r="L2441" s="17" t="s">
        <v>52</v>
      </c>
      <c r="M2441" s="17" t="s">
        <v>55</v>
      </c>
    </row>
    <row r="2442" spans="1:13" ht="13.5" x14ac:dyDescent="0.25">
      <c r="A2442" s="3">
        <v>45560</v>
      </c>
      <c r="B2442" s="2">
        <v>38.681199999999997</v>
      </c>
      <c r="C2442" s="2">
        <v>49.602950390615</v>
      </c>
      <c r="D2442" s="2">
        <v>0.27128662637475287</v>
      </c>
      <c r="E2442" s="2">
        <v>-4.2330078343996227E-8</v>
      </c>
      <c r="F2442" s="2">
        <v>38.39526</v>
      </c>
      <c r="G2442" s="2">
        <v>38.458399999999997</v>
      </c>
      <c r="H2442" s="2">
        <v>38.721834999999999</v>
      </c>
      <c r="I2442" s="2">
        <v>38.877427999999981</v>
      </c>
      <c r="J2442" s="2">
        <v>35.149422999999985</v>
      </c>
      <c r="K2442" s="17" t="s">
        <v>54</v>
      </c>
      <c r="L2442" s="17" t="s">
        <v>50</v>
      </c>
      <c r="M2442" s="17" t="s">
        <v>55</v>
      </c>
    </row>
    <row r="2443" spans="1:13" ht="13.5" x14ac:dyDescent="0.25">
      <c r="A2443" s="3">
        <v>45561</v>
      </c>
      <c r="B2443" s="2">
        <v>38.463500000000003</v>
      </c>
      <c r="C2443" s="2">
        <v>45.010814405634157</v>
      </c>
      <c r="D2443" s="2">
        <v>0.23367639354900405</v>
      </c>
      <c r="E2443" s="2">
        <v>-3.3864062675196986E-8</v>
      </c>
      <c r="F2443" s="2">
        <v>38.456220000000002</v>
      </c>
      <c r="G2443" s="2">
        <v>38.443889999999996</v>
      </c>
      <c r="H2443" s="2">
        <v>38.703694999999996</v>
      </c>
      <c r="I2443" s="2">
        <v>38.85855999999999</v>
      </c>
      <c r="J2443" s="2">
        <v>35.196901499999989</v>
      </c>
      <c r="K2443" s="17" t="s">
        <v>54</v>
      </c>
      <c r="L2443" s="17" t="s">
        <v>50</v>
      </c>
      <c r="M2443" s="17" t="s">
        <v>55</v>
      </c>
    </row>
    <row r="2444" spans="1:13" ht="13.5" x14ac:dyDescent="0.25">
      <c r="A2444" s="3">
        <v>45562</v>
      </c>
      <c r="B2444" s="2">
        <v>38.608600000000003</v>
      </c>
      <c r="C2444" s="2">
        <v>48.437208544516523</v>
      </c>
      <c r="D2444" s="2">
        <v>0.21479058271915363</v>
      </c>
      <c r="E2444" s="2">
        <v>-2.709125014015759E-8</v>
      </c>
      <c r="F2444" s="2">
        <v>38.565080000000002</v>
      </c>
      <c r="G2444" s="2">
        <v>38.429369999999999</v>
      </c>
      <c r="H2444" s="2">
        <v>38.674664999999997</v>
      </c>
      <c r="I2444" s="2">
        <v>38.854205999999984</v>
      </c>
      <c r="J2444" s="2">
        <v>35.244442499999984</v>
      </c>
      <c r="K2444" s="17" t="s">
        <v>54</v>
      </c>
      <c r="L2444" s="17" t="s">
        <v>50</v>
      </c>
      <c r="M2444" s="17" t="s">
        <v>55</v>
      </c>
    </row>
    <row r="2445" spans="1:13" ht="13.5" x14ac:dyDescent="0.25">
      <c r="A2445" s="3">
        <v>45565</v>
      </c>
      <c r="B2445" s="2">
        <v>38.753799999999998</v>
      </c>
      <c r="C2445" s="2">
        <v>51.68176251114204</v>
      </c>
      <c r="D2445" s="2">
        <v>0.17727616588415174</v>
      </c>
      <c r="E2445" s="2">
        <v>-2.1673000112126074E-8</v>
      </c>
      <c r="F2445" s="2">
        <v>38.666679999999999</v>
      </c>
      <c r="G2445" s="2">
        <v>38.436630000000008</v>
      </c>
      <c r="H2445" s="2">
        <v>38.663780000000003</v>
      </c>
      <c r="I2445" s="2">
        <v>38.845497999999985</v>
      </c>
      <c r="J2445" s="2">
        <v>35.290753999999986</v>
      </c>
      <c r="K2445" s="17" t="s">
        <v>54</v>
      </c>
      <c r="L2445" s="17" t="s">
        <v>50</v>
      </c>
      <c r="M2445" s="17" t="s">
        <v>55</v>
      </c>
    </row>
    <row r="2446" spans="1:13" ht="13.5" x14ac:dyDescent="0.25">
      <c r="A2446" s="3">
        <v>45566</v>
      </c>
      <c r="B2446" s="2">
        <v>39.029499999999999</v>
      </c>
      <c r="C2446" s="2">
        <v>57.190067263585817</v>
      </c>
      <c r="D2446" s="2">
        <v>6.8783945675711777E-2</v>
      </c>
      <c r="E2446" s="2">
        <v>-1.733840008970086E-8</v>
      </c>
      <c r="F2446" s="2">
        <v>38.707319999999996</v>
      </c>
      <c r="G2446" s="2">
        <v>38.507750000000001</v>
      </c>
      <c r="H2446" s="2">
        <v>38.666679999999999</v>
      </c>
      <c r="I2446" s="2">
        <v>38.842303999999984</v>
      </c>
      <c r="J2446" s="2">
        <v>35.338576999999979</v>
      </c>
      <c r="K2446" s="17" t="s">
        <v>54</v>
      </c>
      <c r="L2446" s="17" t="s">
        <v>50</v>
      </c>
      <c r="M2446" s="17" t="s">
        <v>55</v>
      </c>
    </row>
    <row r="2447" spans="1:13" ht="13.5" x14ac:dyDescent="0.25">
      <c r="A2447" s="3">
        <v>45567</v>
      </c>
      <c r="B2447" s="2">
        <v>38.971499999999999</v>
      </c>
      <c r="C2447" s="2">
        <v>55.750178156184752</v>
      </c>
      <c r="D2447" s="2">
        <v>-3.1963337344301124E-2</v>
      </c>
      <c r="E2447" s="2">
        <v>-1.3870720071760688E-8</v>
      </c>
      <c r="F2447" s="2">
        <v>38.76538</v>
      </c>
      <c r="G2447" s="2">
        <v>38.58032</v>
      </c>
      <c r="H2447" s="2">
        <v>38.670309999999986</v>
      </c>
      <c r="I2447" s="2">
        <v>38.843755999999992</v>
      </c>
      <c r="J2447" s="2">
        <v>35.384949999999982</v>
      </c>
      <c r="K2447" s="17" t="s">
        <v>54</v>
      </c>
      <c r="L2447" s="17" t="s">
        <v>50</v>
      </c>
      <c r="M2447" s="17" t="s">
        <v>55</v>
      </c>
    </row>
    <row r="2448" spans="1:13" ht="13.5" x14ac:dyDescent="0.25">
      <c r="A2448" s="3">
        <v>45568</v>
      </c>
      <c r="B2448" s="2">
        <v>38.753799999999998</v>
      </c>
      <c r="C2448" s="2">
        <v>50.600518525171687</v>
      </c>
      <c r="D2448" s="2">
        <v>-0.11607629882898607</v>
      </c>
      <c r="E2448" s="2">
        <v>-1.1096576057408552E-8</v>
      </c>
      <c r="F2448" s="2">
        <v>38.823440000000005</v>
      </c>
      <c r="G2448" s="2">
        <v>38.639830000000003</v>
      </c>
      <c r="H2448" s="2">
        <v>38.659424999999992</v>
      </c>
      <c r="I2448" s="2">
        <v>38.835047999999993</v>
      </c>
      <c r="J2448" s="2">
        <v>35.429604499999982</v>
      </c>
      <c r="K2448" s="17" t="s">
        <v>54</v>
      </c>
      <c r="L2448" s="17" t="s">
        <v>50</v>
      </c>
      <c r="M2448" s="17" t="s">
        <v>55</v>
      </c>
    </row>
    <row r="2449" spans="1:13" ht="13.5" x14ac:dyDescent="0.25">
      <c r="A2449" s="3">
        <v>45569</v>
      </c>
      <c r="B2449" s="2">
        <v>38.681199999999997</v>
      </c>
      <c r="C2449" s="2">
        <v>48.975805261320787</v>
      </c>
      <c r="D2449" s="2">
        <v>-0.1965810259314793</v>
      </c>
      <c r="E2449" s="2">
        <v>-8.8772608459268422E-9</v>
      </c>
      <c r="F2449" s="2">
        <v>38.837959999999995</v>
      </c>
      <c r="G2449" s="2">
        <v>38.701520000000002</v>
      </c>
      <c r="H2449" s="2">
        <v>38.637654999999995</v>
      </c>
      <c r="I2449" s="2">
        <v>38.827789999999986</v>
      </c>
      <c r="J2449" s="2">
        <v>35.47386299999998</v>
      </c>
      <c r="K2449" s="17" t="s">
        <v>54</v>
      </c>
      <c r="L2449" s="17" t="s">
        <v>50</v>
      </c>
      <c r="M2449" s="17" t="s">
        <v>55</v>
      </c>
    </row>
    <row r="2450" spans="1:13" ht="13.5" x14ac:dyDescent="0.25">
      <c r="A2450" s="3">
        <v>45572</v>
      </c>
      <c r="B2450" s="2">
        <v>38.427199999999999</v>
      </c>
      <c r="C2450" s="2">
        <v>43.690277685264675</v>
      </c>
      <c r="D2450" s="2">
        <v>-0.2177065981521551</v>
      </c>
      <c r="E2450" s="2">
        <v>-7.1018086767414744E-9</v>
      </c>
      <c r="F2450" s="2">
        <v>38.772640000000003</v>
      </c>
      <c r="G2450" s="2">
        <v>38.719659999999998</v>
      </c>
      <c r="H2450" s="2">
        <v>38.603184999999996</v>
      </c>
      <c r="I2450" s="2">
        <v>38.812549999999995</v>
      </c>
      <c r="J2450" s="2">
        <v>35.517845499999986</v>
      </c>
      <c r="K2450" s="17" t="s">
        <v>54</v>
      </c>
      <c r="L2450" s="17" t="s">
        <v>50</v>
      </c>
      <c r="M2450" s="17" t="s">
        <v>47</v>
      </c>
    </row>
    <row r="2451" spans="1:13" ht="13.5" x14ac:dyDescent="0.25">
      <c r="A2451" s="3">
        <v>45573</v>
      </c>
      <c r="B2451" s="2">
        <v>38.427199999999999</v>
      </c>
      <c r="C2451" s="2">
        <v>43.690277685264675</v>
      </c>
      <c r="D2451" s="2">
        <v>-0.14453652968514064</v>
      </c>
      <c r="E2451" s="2">
        <v>-5.6814469413931799E-9</v>
      </c>
      <c r="F2451" s="2">
        <v>38.652180000000001</v>
      </c>
      <c r="G2451" s="2">
        <v>38.679749999999991</v>
      </c>
      <c r="H2451" s="2">
        <v>38.579599999999992</v>
      </c>
      <c r="I2451" s="2">
        <v>38.797309999999996</v>
      </c>
      <c r="J2451" s="2">
        <v>35.56249099999998</v>
      </c>
      <c r="K2451" s="17" t="s">
        <v>54</v>
      </c>
      <c r="L2451" s="17" t="s">
        <v>52</v>
      </c>
      <c r="M2451" s="17" t="s">
        <v>47</v>
      </c>
    </row>
    <row r="2452" spans="1:13" ht="13.5" x14ac:dyDescent="0.25">
      <c r="A2452" s="3">
        <v>45574</v>
      </c>
      <c r="B2452" s="2">
        <v>38.463500000000003</v>
      </c>
      <c r="C2452" s="2">
        <v>44.679816076178525</v>
      </c>
      <c r="D2452" s="2">
        <v>-0.10602623069035388</v>
      </c>
      <c r="E2452" s="2">
        <v>-4.5451575531145444E-9</v>
      </c>
      <c r="F2452" s="2">
        <v>38.550580000000004</v>
      </c>
      <c r="G2452" s="2">
        <v>38.657979999999995</v>
      </c>
      <c r="H2452" s="2">
        <v>38.558189999999996</v>
      </c>
      <c r="I2452" s="2">
        <v>38.783375999999997</v>
      </c>
      <c r="J2452" s="2">
        <v>35.607980999999981</v>
      </c>
      <c r="K2452" s="17" t="s">
        <v>54</v>
      </c>
      <c r="L2452" s="17" t="s">
        <v>50</v>
      </c>
      <c r="M2452" s="17" t="s">
        <v>47</v>
      </c>
    </row>
    <row r="2453" spans="1:13" ht="13.5" x14ac:dyDescent="0.25">
      <c r="A2453" s="3">
        <v>45575</v>
      </c>
      <c r="B2453" s="2">
        <v>38.608600000000003</v>
      </c>
      <c r="C2453" s="2">
        <v>48.570342466657991</v>
      </c>
      <c r="D2453" s="2">
        <v>-0.11640561203985555</v>
      </c>
      <c r="E2453" s="2">
        <v>-3.6361260424916356E-9</v>
      </c>
      <c r="F2453" s="2">
        <v>38.521540000000002</v>
      </c>
      <c r="G2453" s="2">
        <v>38.672489999999996</v>
      </c>
      <c r="H2453" s="2">
        <v>38.558189999999996</v>
      </c>
      <c r="I2453" s="2">
        <v>38.773215999999991</v>
      </c>
      <c r="J2453" s="2">
        <v>35.652008999999978</v>
      </c>
      <c r="K2453" s="17" t="s">
        <v>54</v>
      </c>
      <c r="L2453" s="17" t="s">
        <v>50</v>
      </c>
      <c r="M2453" s="17" t="s">
        <v>47</v>
      </c>
    </row>
    <row r="2454" spans="1:13" ht="13.5" x14ac:dyDescent="0.25">
      <c r="A2454" s="3">
        <v>45576</v>
      </c>
      <c r="B2454" s="2">
        <v>38.463500000000003</v>
      </c>
      <c r="C2454" s="2">
        <v>45.15074962857075</v>
      </c>
      <c r="D2454" s="2">
        <v>-9.1793382475614749E-2</v>
      </c>
      <c r="E2454" s="2">
        <v>-2.9089008339933086E-9</v>
      </c>
      <c r="F2454" s="2">
        <v>38.478000000000002</v>
      </c>
      <c r="G2454" s="2">
        <v>38.657980000000002</v>
      </c>
      <c r="H2454" s="2">
        <v>38.543674999999993</v>
      </c>
      <c r="I2454" s="2">
        <v>38.763781999999999</v>
      </c>
      <c r="J2454" s="2">
        <v>35.695377999999984</v>
      </c>
      <c r="K2454" s="17" t="s">
        <v>54</v>
      </c>
      <c r="L2454" s="17" t="s">
        <v>50</v>
      </c>
      <c r="M2454" s="17" t="s">
        <v>47</v>
      </c>
    </row>
    <row r="2455" spans="1:13" ht="13.5" x14ac:dyDescent="0.25">
      <c r="A2455" s="3">
        <v>45579</v>
      </c>
      <c r="B2455" s="2">
        <v>38.463500000000003</v>
      </c>
      <c r="C2455" s="2">
        <v>45.150749628570743</v>
      </c>
      <c r="D2455" s="2">
        <v>-4.7472195409888229E-2</v>
      </c>
      <c r="E2455" s="2">
        <v>-2.3271206671946472E-9</v>
      </c>
      <c r="F2455" s="2">
        <v>38.485260000000004</v>
      </c>
      <c r="G2455" s="2">
        <v>38.628950000000003</v>
      </c>
      <c r="H2455" s="2">
        <v>38.532789999999991</v>
      </c>
      <c r="I2455" s="2">
        <v>38.754348</v>
      </c>
      <c r="J2455" s="2">
        <v>35.738547999999973</v>
      </c>
      <c r="K2455" s="17" t="s">
        <v>48</v>
      </c>
      <c r="L2455" s="17" t="s">
        <v>50</v>
      </c>
      <c r="M2455" s="17" t="s">
        <v>51</v>
      </c>
    </row>
    <row r="2456" spans="1:13" ht="13.5" x14ac:dyDescent="0.25">
      <c r="A2456" s="3">
        <v>45581</v>
      </c>
      <c r="B2456" s="2">
        <v>37.295099999999998</v>
      </c>
      <c r="C2456" s="2">
        <v>27.240246920234341</v>
      </c>
      <c r="D2456" s="2">
        <v>0.12006516990268068</v>
      </c>
      <c r="E2456" s="2">
        <v>-1.8616965337557178E-9</v>
      </c>
      <c r="F2456" s="2">
        <v>38.258840000000006</v>
      </c>
      <c r="G2456" s="2">
        <v>38.455510000000004</v>
      </c>
      <c r="H2456" s="2">
        <v>38.481629999999996</v>
      </c>
      <c r="I2456" s="2">
        <v>38.721546000000004</v>
      </c>
      <c r="J2456" s="2">
        <v>35.772958999999979</v>
      </c>
      <c r="K2456" s="17" t="s">
        <v>54</v>
      </c>
      <c r="L2456" s="17" t="s">
        <v>50</v>
      </c>
      <c r="M2456" s="17" t="s">
        <v>47</v>
      </c>
    </row>
    <row r="2457" spans="1:13" ht="13.5" x14ac:dyDescent="0.25">
      <c r="A2457" s="3">
        <v>45582</v>
      </c>
      <c r="B2457" s="2">
        <v>36.830599999999997</v>
      </c>
      <c r="C2457" s="2">
        <v>23.285589242587704</v>
      </c>
      <c r="D2457" s="2">
        <v>0.29520794705751996</v>
      </c>
      <c r="E2457" s="2">
        <v>-1.4893572270045743E-9</v>
      </c>
      <c r="F2457" s="2">
        <v>37.932259999999999</v>
      </c>
      <c r="G2457" s="2">
        <v>38.241419999999998</v>
      </c>
      <c r="H2457" s="2">
        <v>38.410869999999996</v>
      </c>
      <c r="I2457" s="2">
        <v>38.681632000000008</v>
      </c>
      <c r="J2457" s="2">
        <v>35.804649999999981</v>
      </c>
      <c r="K2457" s="17" t="s">
        <v>54</v>
      </c>
      <c r="L2457" s="17" t="s">
        <v>50</v>
      </c>
      <c r="M2457" s="17" t="s">
        <v>47</v>
      </c>
    </row>
    <row r="2458" spans="1:13" ht="13.5" x14ac:dyDescent="0.25">
      <c r="A2458" s="3">
        <v>45583</v>
      </c>
      <c r="B2458" s="2">
        <v>37.302300000000002</v>
      </c>
      <c r="C2458" s="2">
        <v>33.796568899155403</v>
      </c>
      <c r="D2458" s="2">
        <v>0.38502855084483656</v>
      </c>
      <c r="E2458" s="2">
        <v>-1.1914857816036594E-9</v>
      </c>
      <c r="F2458" s="2">
        <v>37.671000000000006</v>
      </c>
      <c r="G2458" s="2">
        <v>38.096269999999997</v>
      </c>
      <c r="H2458" s="2">
        <v>38.368049999999997</v>
      </c>
      <c r="I2458" s="2">
        <v>38.656956000000008</v>
      </c>
      <c r="J2458" s="2">
        <v>35.838235499999975</v>
      </c>
      <c r="K2458" s="17" t="s">
        <v>54</v>
      </c>
      <c r="L2458" s="17" t="s">
        <v>50</v>
      </c>
      <c r="M2458" s="17" t="s">
        <v>47</v>
      </c>
    </row>
    <row r="2459" spans="1:13" ht="13.5" x14ac:dyDescent="0.25">
      <c r="A2459" s="3">
        <v>45586</v>
      </c>
      <c r="B2459" s="2">
        <v>37.302300000000002</v>
      </c>
      <c r="C2459" s="2">
        <v>33.796568899155403</v>
      </c>
      <c r="D2459" s="2">
        <v>0.45638510878823269</v>
      </c>
      <c r="E2459" s="2">
        <v>-9.5318862528292748E-10</v>
      </c>
      <c r="F2459" s="2">
        <v>37.438760000000002</v>
      </c>
      <c r="G2459" s="2">
        <v>37.958380000000005</v>
      </c>
      <c r="H2459" s="2">
        <v>38.329949999999997</v>
      </c>
      <c r="I2459" s="2">
        <v>38.627926000000009</v>
      </c>
      <c r="J2459" s="2">
        <v>35.87427349999998</v>
      </c>
      <c r="K2459" s="17" t="s">
        <v>54</v>
      </c>
      <c r="L2459" s="17" t="s">
        <v>50</v>
      </c>
      <c r="M2459" s="17" t="s">
        <v>47</v>
      </c>
    </row>
    <row r="2460" spans="1:13" ht="13.5" x14ac:dyDescent="0.25">
      <c r="A2460" s="3">
        <v>45587</v>
      </c>
      <c r="B2460" s="2">
        <v>37.374899999999997</v>
      </c>
      <c r="C2460" s="2">
        <v>35.377063589784953</v>
      </c>
      <c r="D2460" s="2">
        <v>0.47834953328761287</v>
      </c>
      <c r="E2460" s="2">
        <v>-7.6255090022634205E-10</v>
      </c>
      <c r="F2460" s="2">
        <v>37.221040000000002</v>
      </c>
      <c r="G2460" s="2">
        <v>37.853150000000007</v>
      </c>
      <c r="H2460" s="2">
        <v>38.286405000000002</v>
      </c>
      <c r="I2460" s="2">
        <v>38.600348000000011</v>
      </c>
      <c r="J2460" s="2">
        <v>35.91206649999998</v>
      </c>
      <c r="K2460" s="17" t="s">
        <v>54</v>
      </c>
      <c r="L2460" s="17" t="s">
        <v>50</v>
      </c>
      <c r="M2460" s="17" t="s">
        <v>47</v>
      </c>
    </row>
    <row r="2461" spans="1:13" ht="13.5" x14ac:dyDescent="0.25">
      <c r="A2461" s="3">
        <v>45588</v>
      </c>
      <c r="B2461" s="2">
        <v>37.520000000000003</v>
      </c>
      <c r="C2461" s="2">
        <v>38.535363278025663</v>
      </c>
      <c r="D2461" s="2">
        <v>0.49135072589211148</v>
      </c>
      <c r="E2461" s="2">
        <v>-6.1004072018107366E-10</v>
      </c>
      <c r="F2461" s="2">
        <v>37.266020000000005</v>
      </c>
      <c r="G2461" s="2">
        <v>37.762429999999995</v>
      </c>
      <c r="H2461" s="2">
        <v>38.221090000000004</v>
      </c>
      <c r="I2461" s="2">
        <v>38.568416000000013</v>
      </c>
      <c r="J2461" s="2">
        <v>35.952208999999982</v>
      </c>
      <c r="K2461" s="17" t="s">
        <v>48</v>
      </c>
      <c r="L2461" s="17" t="s">
        <v>50</v>
      </c>
      <c r="M2461" s="17" t="s">
        <v>51</v>
      </c>
    </row>
    <row r="2462" spans="1:13" ht="13.5" x14ac:dyDescent="0.25">
      <c r="A2462" s="3">
        <v>45589</v>
      </c>
      <c r="B2462" s="2">
        <v>37.447499999999998</v>
      </c>
      <c r="C2462" s="2">
        <v>37.547929630306157</v>
      </c>
      <c r="D2462" s="2">
        <v>0.51723085427578042</v>
      </c>
      <c r="E2462" s="2">
        <v>-4.8803257614485893E-10</v>
      </c>
      <c r="F2462" s="2">
        <v>37.389400000000002</v>
      </c>
      <c r="G2462" s="2">
        <v>37.660829999999997</v>
      </c>
      <c r="H2462" s="2">
        <v>38.159405000000007</v>
      </c>
      <c r="I2462" s="2">
        <v>38.535034000000017</v>
      </c>
      <c r="J2462" s="2">
        <v>35.991955999999981</v>
      </c>
      <c r="K2462" s="17" t="s">
        <v>48</v>
      </c>
      <c r="L2462" s="17" t="s">
        <v>50</v>
      </c>
      <c r="M2462" s="17" t="s">
        <v>51</v>
      </c>
    </row>
    <row r="2463" spans="1:13" ht="13.5" x14ac:dyDescent="0.25">
      <c r="A2463" s="3">
        <v>45590</v>
      </c>
      <c r="B2463" s="2">
        <v>37.367600000000003</v>
      </c>
      <c r="C2463" s="2">
        <v>36.439732302538332</v>
      </c>
      <c r="D2463" s="2">
        <v>0.57143288244787982</v>
      </c>
      <c r="E2463" s="2">
        <v>-3.9042606091588714E-10</v>
      </c>
      <c r="F2463" s="2">
        <v>37.402460000000005</v>
      </c>
      <c r="G2463" s="2">
        <v>37.536729999999991</v>
      </c>
      <c r="H2463" s="2">
        <v>38.104610000000001</v>
      </c>
      <c r="I2463" s="2">
        <v>38.500054000000013</v>
      </c>
      <c r="J2463" s="2">
        <v>36.031303499999979</v>
      </c>
      <c r="K2463" s="17" t="s">
        <v>54</v>
      </c>
      <c r="L2463" s="17" t="s">
        <v>50</v>
      </c>
      <c r="M2463" s="17" t="s">
        <v>55</v>
      </c>
    </row>
    <row r="2464" spans="1:13" ht="13.5" x14ac:dyDescent="0.25">
      <c r="A2464" s="3">
        <v>45593</v>
      </c>
      <c r="B2464" s="2">
        <v>37.265999999999998</v>
      </c>
      <c r="C2464" s="2">
        <v>35.024165053258827</v>
      </c>
      <c r="D2464" s="2">
        <v>0.60673210244085851</v>
      </c>
      <c r="E2464" s="2">
        <v>-3.1234084873270971E-10</v>
      </c>
      <c r="F2464" s="2">
        <v>37.395200000000003</v>
      </c>
      <c r="G2464" s="2">
        <v>37.416980000000002</v>
      </c>
      <c r="H2464" s="2">
        <v>38.037480000000002</v>
      </c>
      <c r="I2464" s="2">
        <v>38.463042000000016</v>
      </c>
      <c r="J2464" s="2">
        <v>36.072330499999985</v>
      </c>
      <c r="K2464" s="17" t="s">
        <v>54</v>
      </c>
      <c r="L2464" s="17" t="s">
        <v>50</v>
      </c>
      <c r="M2464" s="17" t="s">
        <v>47</v>
      </c>
    </row>
    <row r="2465" spans="1:13" ht="13.5" x14ac:dyDescent="0.25">
      <c r="A2465" s="3">
        <v>45594</v>
      </c>
      <c r="B2465" s="2">
        <v>37.012</v>
      </c>
      <c r="C2465" s="2">
        <v>31.70791198786219</v>
      </c>
      <c r="D2465" s="2">
        <v>0.65993539898874332</v>
      </c>
      <c r="E2465" s="2">
        <v>-2.4987267898616777E-10</v>
      </c>
      <c r="F2465" s="2">
        <v>37.322620000000001</v>
      </c>
      <c r="G2465" s="2">
        <v>37.271830000000001</v>
      </c>
      <c r="H2465" s="2">
        <v>37.950390000000006</v>
      </c>
      <c r="I2465" s="2">
        <v>38.426756000000012</v>
      </c>
      <c r="J2465" s="2">
        <v>36.113214499999984</v>
      </c>
      <c r="K2465" s="17" t="s">
        <v>54</v>
      </c>
      <c r="L2465" s="17" t="s">
        <v>50</v>
      </c>
      <c r="M2465" s="17" t="s">
        <v>47</v>
      </c>
    </row>
    <row r="2466" spans="1:13" ht="13.5" x14ac:dyDescent="0.25">
      <c r="A2466" s="3">
        <v>45595</v>
      </c>
      <c r="B2466" s="2">
        <v>36.866900000000001</v>
      </c>
      <c r="C2466" s="2">
        <v>29.962582236754017</v>
      </c>
      <c r="D2466" s="2">
        <v>0.54163387464319612</v>
      </c>
      <c r="E2466" s="2">
        <v>-1.9989814318893423E-10</v>
      </c>
      <c r="F2466" s="2">
        <v>37.191999999999993</v>
      </c>
      <c r="G2466" s="2">
        <v>37.229010000000002</v>
      </c>
      <c r="H2466" s="2">
        <v>37.842259999999996</v>
      </c>
      <c r="I2466" s="2">
        <v>38.387568000000016</v>
      </c>
      <c r="J2466" s="2">
        <v>36.151384499999978</v>
      </c>
      <c r="K2466" s="17" t="s">
        <v>54</v>
      </c>
      <c r="L2466" s="17" t="s">
        <v>50</v>
      </c>
      <c r="M2466" s="17" t="s">
        <v>47</v>
      </c>
    </row>
    <row r="2467" spans="1:13" ht="13.5" x14ac:dyDescent="0.25">
      <c r="A2467" s="3">
        <v>45596</v>
      </c>
      <c r="B2467" s="2">
        <v>36.975700000000003</v>
      </c>
      <c r="C2467" s="2">
        <v>32.943151068623308</v>
      </c>
      <c r="D2467" s="2">
        <v>0.36813400372125926</v>
      </c>
      <c r="E2467" s="2">
        <v>-1.599185145511474E-10</v>
      </c>
      <c r="F2467" s="2">
        <v>37.097639999999998</v>
      </c>
      <c r="G2467" s="2">
        <v>37.243520000000004</v>
      </c>
      <c r="H2467" s="2">
        <v>37.74246999999999</v>
      </c>
      <c r="I2467" s="2">
        <v>38.350556000000012</v>
      </c>
      <c r="J2467" s="2">
        <v>36.190098499999984</v>
      </c>
      <c r="K2467" s="17" t="s">
        <v>54</v>
      </c>
      <c r="L2467" s="17" t="s">
        <v>50</v>
      </c>
      <c r="M2467" s="17" t="s">
        <v>47</v>
      </c>
    </row>
    <row r="2468" spans="1:13" ht="13.5" x14ac:dyDescent="0.25">
      <c r="A2468" s="3">
        <v>45597</v>
      </c>
      <c r="B2468" s="2">
        <v>36.866900000000001</v>
      </c>
      <c r="C2468" s="2">
        <v>31.49951545670325</v>
      </c>
      <c r="D2468" s="2">
        <v>0.30698072589100889</v>
      </c>
      <c r="E2468" s="2">
        <v>-1.2793481164091793E-10</v>
      </c>
      <c r="F2468" s="2">
        <v>36.997500000000002</v>
      </c>
      <c r="G2468" s="2">
        <v>37.199979999999996</v>
      </c>
      <c r="H2468" s="2">
        <v>37.648124999999993</v>
      </c>
      <c r="I2468" s="2">
        <v>38.307012000000014</v>
      </c>
      <c r="J2468" s="2">
        <v>36.228599999999986</v>
      </c>
      <c r="K2468" s="17" t="s">
        <v>54</v>
      </c>
      <c r="L2468" s="17" t="s">
        <v>50</v>
      </c>
      <c r="M2468" s="17" t="s">
        <v>47</v>
      </c>
    </row>
    <row r="2469" spans="1:13" ht="13.5" x14ac:dyDescent="0.25">
      <c r="A2469" s="3">
        <v>45600</v>
      </c>
      <c r="B2469" s="2">
        <v>36.576599999999999</v>
      </c>
      <c r="C2469" s="2">
        <v>27.976686560452478</v>
      </c>
      <c r="D2469" s="2">
        <v>0.28203578484576752</v>
      </c>
      <c r="E2469" s="2">
        <v>-1.0234784931273435E-10</v>
      </c>
      <c r="F2469" s="2">
        <v>36.859619999999993</v>
      </c>
      <c r="G2469" s="2">
        <v>37.127409999999998</v>
      </c>
      <c r="H2469" s="2">
        <v>37.542894999999994</v>
      </c>
      <c r="I2469" s="2">
        <v>38.257808000000011</v>
      </c>
      <c r="J2469" s="2">
        <v>36.267240499999993</v>
      </c>
      <c r="K2469" s="17" t="s">
        <v>54</v>
      </c>
      <c r="L2469" s="17" t="s">
        <v>50</v>
      </c>
      <c r="M2469" s="17" t="s">
        <v>47</v>
      </c>
    </row>
    <row r="2470" spans="1:13" ht="13.5" x14ac:dyDescent="0.25">
      <c r="A2470" s="3">
        <v>45601</v>
      </c>
      <c r="B2470" s="2">
        <v>36.431399999999996</v>
      </c>
      <c r="C2470" s="2">
        <v>26.387101997774607</v>
      </c>
      <c r="D2470" s="2">
        <v>0.28947281639327116</v>
      </c>
      <c r="E2470" s="2">
        <v>-8.1878279450187492E-11</v>
      </c>
      <c r="F2470" s="2">
        <v>36.743499999999997</v>
      </c>
      <c r="G2470" s="2">
        <v>37.033059999999999</v>
      </c>
      <c r="H2470" s="2">
        <v>37.443105000000003</v>
      </c>
      <c r="I2470" s="2">
        <v>38.209910000000015</v>
      </c>
      <c r="J2470" s="2">
        <v>36.303232999999992</v>
      </c>
      <c r="K2470" s="17" t="s">
        <v>54</v>
      </c>
      <c r="L2470" s="17" t="s">
        <v>50</v>
      </c>
      <c r="M2470" s="17" t="s">
        <v>47</v>
      </c>
    </row>
    <row r="2471" spans="1:13" ht="13.5" x14ac:dyDescent="0.25">
      <c r="A2471" s="3">
        <v>45602</v>
      </c>
      <c r="B2471" s="2">
        <v>36.395200000000003</v>
      </c>
      <c r="C2471" s="2">
        <v>25.990613558512422</v>
      </c>
      <c r="D2471" s="2">
        <v>0.32775741015392867</v>
      </c>
      <c r="E2471" s="2">
        <v>-6.5502623560150001E-11</v>
      </c>
      <c r="F2471" s="2">
        <v>36.649159999999995</v>
      </c>
      <c r="G2471" s="2">
        <v>36.920579999999994</v>
      </c>
      <c r="H2471" s="2">
        <v>37.341504999999998</v>
      </c>
      <c r="I2471" s="2">
        <v>38.162738000000012</v>
      </c>
      <c r="J2471" s="2">
        <v>36.338646499999989</v>
      </c>
      <c r="K2471" s="17" t="s">
        <v>54</v>
      </c>
      <c r="L2471" s="17" t="s">
        <v>50</v>
      </c>
      <c r="M2471" s="17" t="s">
        <v>47</v>
      </c>
    </row>
    <row r="2472" spans="1:13" ht="13.5" x14ac:dyDescent="0.25">
      <c r="A2472" s="3">
        <v>45603</v>
      </c>
      <c r="B2472" s="2">
        <v>35.669400000000003</v>
      </c>
      <c r="C2472" s="2">
        <v>19.623878741505905</v>
      </c>
      <c r="D2472" s="2">
        <v>0.40944468549172086</v>
      </c>
      <c r="E2472" s="2">
        <v>-5.2402098848120002E-11</v>
      </c>
      <c r="F2472" s="2">
        <v>36.387900000000002</v>
      </c>
      <c r="G2472" s="2">
        <v>36.742769999999993</v>
      </c>
      <c r="H2472" s="2">
        <v>37.201799999999999</v>
      </c>
      <c r="I2472" s="2">
        <v>38.101050000000008</v>
      </c>
      <c r="J2472" s="2">
        <v>36.367845999999993</v>
      </c>
      <c r="K2472" s="17" t="s">
        <v>54</v>
      </c>
      <c r="L2472" s="17" t="s">
        <v>52</v>
      </c>
      <c r="M2472" s="17" t="s">
        <v>47</v>
      </c>
    </row>
    <row r="2473" spans="1:13" ht="13.5" x14ac:dyDescent="0.25">
      <c r="A2473" s="3">
        <v>45604</v>
      </c>
      <c r="B2473" s="2">
        <v>35.807299999999998</v>
      </c>
      <c r="C2473" s="2">
        <v>23.460238439484158</v>
      </c>
      <c r="D2473" s="2">
        <v>0.46653477659122444</v>
      </c>
      <c r="E2473" s="2">
        <v>-4.1921679078496004E-11</v>
      </c>
      <c r="F2473" s="2">
        <v>36.175979999999996</v>
      </c>
      <c r="G2473" s="2">
        <v>36.586739999999999</v>
      </c>
      <c r="H2473" s="2">
        <v>37.061734999999999</v>
      </c>
      <c r="I2473" s="2">
        <v>38.040670000000006</v>
      </c>
      <c r="J2473" s="2">
        <v>36.395083499999991</v>
      </c>
      <c r="K2473" s="17" t="s">
        <v>54</v>
      </c>
      <c r="L2473" s="17" t="s">
        <v>50</v>
      </c>
      <c r="M2473" s="17" t="s">
        <v>47</v>
      </c>
    </row>
    <row r="2474" spans="1:13" ht="13.5" x14ac:dyDescent="0.25">
      <c r="A2474" s="3">
        <v>45607</v>
      </c>
      <c r="B2474" s="2">
        <v>36.4968</v>
      </c>
      <c r="C2474" s="2">
        <v>39.109576083689412</v>
      </c>
      <c r="D2474" s="2">
        <v>0.45702319808980008</v>
      </c>
      <c r="E2474" s="2">
        <v>-3.3537343262796805E-11</v>
      </c>
      <c r="F2474" s="2">
        <v>36.160020000000003</v>
      </c>
      <c r="G2474" s="2">
        <v>36.509819999999998</v>
      </c>
      <c r="H2474" s="2">
        <v>36.963400000000007</v>
      </c>
      <c r="I2474" s="2">
        <v>37.986822000000004</v>
      </c>
      <c r="J2474" s="2">
        <v>36.425105499999994</v>
      </c>
      <c r="K2474" s="17" t="s">
        <v>54</v>
      </c>
      <c r="L2474" s="17" t="s">
        <v>50</v>
      </c>
      <c r="M2474" s="17" t="s">
        <v>47</v>
      </c>
    </row>
    <row r="2475" spans="1:13" ht="13.5" x14ac:dyDescent="0.25">
      <c r="A2475" s="3">
        <v>45608</v>
      </c>
      <c r="B2475" s="2">
        <v>36.424199999999999</v>
      </c>
      <c r="C2475" s="2">
        <v>38.223389670351146</v>
      </c>
      <c r="D2475" s="2">
        <v>0.41942953176429398</v>
      </c>
      <c r="E2475" s="2">
        <v>-2.6829874610237444E-11</v>
      </c>
      <c r="F2475" s="2">
        <v>36.158580000000008</v>
      </c>
      <c r="G2475" s="2">
        <v>36.451039999999999</v>
      </c>
      <c r="H2475" s="2">
        <v>36.861435000000007</v>
      </c>
      <c r="I2475" s="2">
        <v>37.935876</v>
      </c>
      <c r="J2475" s="2">
        <v>36.454598999999995</v>
      </c>
      <c r="K2475" s="17" t="s">
        <v>54</v>
      </c>
      <c r="L2475" s="17" t="s">
        <v>50</v>
      </c>
      <c r="M2475" s="17" t="s">
        <v>47</v>
      </c>
    </row>
    <row r="2476" spans="1:13" ht="13.5" x14ac:dyDescent="0.25">
      <c r="A2476" s="3">
        <v>45609</v>
      </c>
      <c r="B2476" s="2">
        <v>35.865400000000001</v>
      </c>
      <c r="C2476" s="2">
        <v>32.179392177740084</v>
      </c>
      <c r="D2476" s="2">
        <v>0.41096407203047391</v>
      </c>
      <c r="E2476" s="2">
        <v>-2.1463899688189956E-11</v>
      </c>
      <c r="F2476" s="2">
        <v>36.052619999999997</v>
      </c>
      <c r="G2476" s="2">
        <v>36.35089</v>
      </c>
      <c r="H2476" s="2">
        <v>36.789950000000005</v>
      </c>
      <c r="I2476" s="2">
        <v>37.873753999999991</v>
      </c>
      <c r="J2476" s="2">
        <v>36.480303999999997</v>
      </c>
      <c r="K2476" s="17" t="s">
        <v>48</v>
      </c>
      <c r="L2476" s="17" t="s">
        <v>50</v>
      </c>
      <c r="M2476" s="17" t="s">
        <v>53</v>
      </c>
    </row>
    <row r="2477" spans="1:13" ht="13.5" x14ac:dyDescent="0.25">
      <c r="A2477" s="3">
        <v>45610</v>
      </c>
      <c r="B2477" s="2">
        <v>36.213700000000003</v>
      </c>
      <c r="C2477" s="2">
        <v>38.687108804319827</v>
      </c>
      <c r="D2477" s="2">
        <v>0.40199980503639665</v>
      </c>
      <c r="E2477" s="2">
        <v>-1.7171119750551964E-11</v>
      </c>
      <c r="F2477" s="2">
        <v>36.161480000000005</v>
      </c>
      <c r="G2477" s="2">
        <v>36.274690000000007</v>
      </c>
      <c r="H2477" s="2">
        <v>36.759105000000005</v>
      </c>
      <c r="I2477" s="2">
        <v>37.820049999999995</v>
      </c>
      <c r="J2477" s="2">
        <v>36.5077505</v>
      </c>
      <c r="K2477" s="17" t="s">
        <v>48</v>
      </c>
      <c r="L2477" s="17" t="s">
        <v>50</v>
      </c>
      <c r="M2477" s="17" t="s">
        <v>51</v>
      </c>
    </row>
    <row r="2478" spans="1:13" ht="13.5" x14ac:dyDescent="0.25">
      <c r="A2478" s="3">
        <v>45611</v>
      </c>
      <c r="B2478" s="2">
        <v>36.104900000000001</v>
      </c>
      <c r="C2478" s="2">
        <v>37.477357708484384</v>
      </c>
      <c r="D2478" s="2">
        <v>0.39039988297508899</v>
      </c>
      <c r="E2478" s="2">
        <v>-1.3736895800441573E-11</v>
      </c>
      <c r="F2478" s="2">
        <v>36.220999999999989</v>
      </c>
      <c r="G2478" s="2">
        <v>36.198490000000007</v>
      </c>
      <c r="H2478" s="2">
        <v>36.699235000000002</v>
      </c>
      <c r="I2478" s="2">
        <v>37.762717999999992</v>
      </c>
      <c r="J2478" s="2">
        <v>36.534321499999997</v>
      </c>
      <c r="K2478" s="17" t="s">
        <v>54</v>
      </c>
      <c r="L2478" s="17" t="s">
        <v>50</v>
      </c>
      <c r="M2478" s="17" t="s">
        <v>55</v>
      </c>
    </row>
    <row r="2479" spans="1:13" ht="13.5" x14ac:dyDescent="0.25">
      <c r="A2479" s="3">
        <v>45614</v>
      </c>
      <c r="B2479" s="2">
        <v>35.633200000000002</v>
      </c>
      <c r="C2479" s="2">
        <v>32.702769253393953</v>
      </c>
      <c r="D2479" s="2">
        <v>0.37582558639743269</v>
      </c>
      <c r="E2479" s="2">
        <v>-1.0989516640353259E-11</v>
      </c>
      <c r="F2479" s="2">
        <v>36.048279999999998</v>
      </c>
      <c r="G2479" s="2">
        <v>36.104149999999997</v>
      </c>
      <c r="H2479" s="2">
        <v>36.615780000000001</v>
      </c>
      <c r="I2479" s="2">
        <v>37.693049999999992</v>
      </c>
      <c r="J2479" s="2">
        <v>36.558534000000002</v>
      </c>
      <c r="K2479" s="17" t="s">
        <v>54</v>
      </c>
      <c r="L2479" s="17" t="s">
        <v>52</v>
      </c>
      <c r="M2479" s="17" t="s">
        <v>47</v>
      </c>
    </row>
    <row r="2480" spans="1:13" ht="13.5" x14ac:dyDescent="0.25">
      <c r="A2480" s="3">
        <v>45615</v>
      </c>
      <c r="B2480" s="2">
        <v>36.104900000000001</v>
      </c>
      <c r="C2480" s="2">
        <v>40.821951706924949</v>
      </c>
      <c r="D2480" s="2">
        <v>0.31359586017393326</v>
      </c>
      <c r="E2480" s="2">
        <v>-8.791613312282608E-12</v>
      </c>
      <c r="F2480" s="2">
        <v>35.98442</v>
      </c>
      <c r="G2480" s="2">
        <v>36.0715</v>
      </c>
      <c r="H2480" s="2">
        <v>36.55228000000001</v>
      </c>
      <c r="I2480" s="2">
        <v>37.632815999999991</v>
      </c>
      <c r="J2480" s="2">
        <v>36.584641000000005</v>
      </c>
      <c r="K2480" s="17" t="s">
        <v>54</v>
      </c>
      <c r="L2480" s="17" t="s">
        <v>52</v>
      </c>
      <c r="M2480" s="17" t="s">
        <v>47</v>
      </c>
    </row>
    <row r="2481" spans="1:13" ht="13.5" x14ac:dyDescent="0.25">
      <c r="A2481" s="3">
        <v>45616</v>
      </c>
      <c r="B2481" s="2">
        <v>36.068600000000004</v>
      </c>
      <c r="C2481" s="2">
        <v>40.417828752767598</v>
      </c>
      <c r="D2481" s="2">
        <v>0.26210709050967296</v>
      </c>
      <c r="E2481" s="2">
        <v>-7.0332906498260871E-12</v>
      </c>
      <c r="F2481" s="2">
        <v>36.025060000000003</v>
      </c>
      <c r="G2481" s="2">
        <v>36.038839999999993</v>
      </c>
      <c r="H2481" s="2">
        <v>36.479709999999997</v>
      </c>
      <c r="I2481" s="2">
        <v>37.576209999999989</v>
      </c>
      <c r="J2481" s="2">
        <v>36.612555</v>
      </c>
      <c r="K2481" s="17" t="s">
        <v>54</v>
      </c>
      <c r="L2481" s="17" t="s">
        <v>52</v>
      </c>
      <c r="M2481" s="17" t="s">
        <v>55</v>
      </c>
    </row>
    <row r="2482" spans="1:13" ht="13.5" x14ac:dyDescent="0.25">
      <c r="A2482" s="3">
        <v>45617</v>
      </c>
      <c r="B2482" s="2">
        <v>35.916200000000003</v>
      </c>
      <c r="C2482" s="2">
        <v>38.686260816863694</v>
      </c>
      <c r="D2482" s="2">
        <v>0.12212919871561922</v>
      </c>
      <c r="E2482" s="2">
        <v>-5.6266325198608703E-12</v>
      </c>
      <c r="F2482" s="2">
        <v>35.965560000000004</v>
      </c>
      <c r="G2482" s="2">
        <v>36.063519999999997</v>
      </c>
      <c r="H2482" s="2">
        <v>36.403145000000002</v>
      </c>
      <c r="I2482" s="2">
        <v>37.516699999999993</v>
      </c>
      <c r="J2482" s="2">
        <v>36.639673999999999</v>
      </c>
      <c r="K2482" s="17" t="s">
        <v>54</v>
      </c>
      <c r="L2482" s="17" t="s">
        <v>52</v>
      </c>
      <c r="M2482" s="17" t="s">
        <v>47</v>
      </c>
    </row>
    <row r="2483" spans="1:13" ht="13.5" x14ac:dyDescent="0.25">
      <c r="A2483" s="3">
        <v>45618</v>
      </c>
      <c r="B2483" s="2">
        <v>35.633200000000002</v>
      </c>
      <c r="C2483" s="2">
        <v>35.633380796941367</v>
      </c>
      <c r="D2483" s="2">
        <v>5.0433936498450294E-2</v>
      </c>
      <c r="E2483" s="2">
        <v>-4.5013060158886969E-12</v>
      </c>
      <c r="F2483" s="2">
        <v>35.871220000000008</v>
      </c>
      <c r="G2483" s="2">
        <v>36.046109999999992</v>
      </c>
      <c r="H2483" s="2">
        <v>36.316424999999995</v>
      </c>
      <c r="I2483" s="2">
        <v>37.457191999999992</v>
      </c>
      <c r="J2483" s="2">
        <v>36.665378000000004</v>
      </c>
      <c r="K2483" s="17" t="s">
        <v>54</v>
      </c>
      <c r="L2483" s="17" t="s">
        <v>52</v>
      </c>
      <c r="M2483" s="17" t="s">
        <v>47</v>
      </c>
    </row>
    <row r="2484" spans="1:13" ht="13.5" x14ac:dyDescent="0.25">
      <c r="A2484" s="3">
        <v>45621</v>
      </c>
      <c r="B2484" s="2">
        <v>35.6477</v>
      </c>
      <c r="C2484" s="2">
        <v>35.912437836714943</v>
      </c>
      <c r="D2484" s="2">
        <v>0.10067458363316462</v>
      </c>
      <c r="E2484" s="2">
        <v>-3.6010448127109578E-12</v>
      </c>
      <c r="F2484" s="2">
        <v>35.874120000000005</v>
      </c>
      <c r="G2484" s="2">
        <v>35.961199999999998</v>
      </c>
      <c r="H2484" s="2">
        <v>36.235510000000005</v>
      </c>
      <c r="I2484" s="2">
        <v>37.39506999999999</v>
      </c>
      <c r="J2484" s="2">
        <v>36.691187499999998</v>
      </c>
      <c r="K2484" s="17" t="s">
        <v>54</v>
      </c>
      <c r="L2484" s="17" t="s">
        <v>50</v>
      </c>
      <c r="M2484" s="17" t="s">
        <v>55</v>
      </c>
    </row>
    <row r="2485" spans="1:13" ht="13.5" x14ac:dyDescent="0.25">
      <c r="A2485" s="3">
        <v>45622</v>
      </c>
      <c r="B2485" s="2">
        <v>35.923400000000001</v>
      </c>
      <c r="C2485" s="2">
        <v>41.137864373069085</v>
      </c>
      <c r="D2485" s="2">
        <v>0.11697452559189259</v>
      </c>
      <c r="E2485" s="2">
        <v>-2.8808358501687664E-12</v>
      </c>
      <c r="F2485" s="2">
        <v>35.837820000000001</v>
      </c>
      <c r="G2485" s="2">
        <v>35.911119999999997</v>
      </c>
      <c r="H2485" s="2">
        <v>36.181079999999994</v>
      </c>
      <c r="I2485" s="2">
        <v>37.339913999999993</v>
      </c>
      <c r="J2485" s="2">
        <v>36.718674</v>
      </c>
      <c r="K2485" s="17" t="s">
        <v>54</v>
      </c>
      <c r="L2485" s="17" t="s">
        <v>50</v>
      </c>
      <c r="M2485" s="17" t="s">
        <v>47</v>
      </c>
    </row>
    <row r="2486" spans="1:13" ht="13.5" x14ac:dyDescent="0.25">
      <c r="A2486" s="3">
        <v>45623</v>
      </c>
      <c r="B2486" s="2">
        <v>35.996000000000002</v>
      </c>
      <c r="C2486" s="2">
        <v>42.468137944880404</v>
      </c>
      <c r="D2486" s="2">
        <v>4.2772206322041484E-2</v>
      </c>
      <c r="E2486" s="2">
        <v>-2.3046686801350134E-12</v>
      </c>
      <c r="F2486" s="2">
        <v>35.823300000000003</v>
      </c>
      <c r="G2486" s="2">
        <v>35.92418</v>
      </c>
      <c r="H2486" s="2">
        <v>36.137535</v>
      </c>
      <c r="I2486" s="2">
        <v>37.29346799999999</v>
      </c>
      <c r="J2486" s="2">
        <v>36.746357500000002</v>
      </c>
      <c r="K2486" s="17" t="s">
        <v>54</v>
      </c>
      <c r="L2486" s="17" t="s">
        <v>50</v>
      </c>
      <c r="M2486" s="17" t="s">
        <v>47</v>
      </c>
    </row>
    <row r="2487" spans="1:13" ht="13.5" x14ac:dyDescent="0.25">
      <c r="A2487" s="3">
        <v>45624</v>
      </c>
      <c r="B2487" s="2">
        <v>36.104900000000001</v>
      </c>
      <c r="C2487" s="2">
        <v>44.494499393569093</v>
      </c>
      <c r="D2487" s="2">
        <v>2.8178683175326569E-2</v>
      </c>
      <c r="E2487" s="2">
        <v>-1.843734944108011E-12</v>
      </c>
      <c r="F2487" s="2">
        <v>35.861040000000003</v>
      </c>
      <c r="G2487" s="2">
        <v>35.9133</v>
      </c>
      <c r="H2487" s="2">
        <v>36.093995</v>
      </c>
      <c r="I2487" s="2">
        <v>37.250649999999993</v>
      </c>
      <c r="J2487" s="2">
        <v>36.775480499999993</v>
      </c>
      <c r="K2487" s="17" t="s">
        <v>54</v>
      </c>
      <c r="L2487" s="17" t="s">
        <v>50</v>
      </c>
      <c r="M2487" s="17" t="s">
        <v>55</v>
      </c>
    </row>
    <row r="2488" spans="1:13" ht="13.5" x14ac:dyDescent="0.25">
      <c r="A2488" s="3">
        <v>45625</v>
      </c>
      <c r="B2488" s="2">
        <v>36.286299999999997</v>
      </c>
      <c r="C2488" s="2">
        <v>47.7931052993208</v>
      </c>
      <c r="D2488" s="2">
        <v>-1.2511725935922868E-2</v>
      </c>
      <c r="E2488" s="2">
        <v>-1.4749879552864089E-12</v>
      </c>
      <c r="F2488" s="2">
        <v>35.991660000000003</v>
      </c>
      <c r="G2488" s="2">
        <v>35.931439999999995</v>
      </c>
      <c r="H2488" s="2">
        <v>36.064965000000001</v>
      </c>
      <c r="I2488" s="2">
        <v>37.213201999999995</v>
      </c>
      <c r="J2488" s="2">
        <v>36.808129000000001</v>
      </c>
      <c r="K2488" s="17" t="s">
        <v>48</v>
      </c>
      <c r="L2488" s="17" t="s">
        <v>50</v>
      </c>
      <c r="M2488" s="17" t="s">
        <v>51</v>
      </c>
    </row>
    <row r="2489" spans="1:13" ht="13.5" x14ac:dyDescent="0.25">
      <c r="A2489" s="3">
        <v>45628</v>
      </c>
      <c r="B2489" s="2">
        <v>36.148400000000002</v>
      </c>
      <c r="C2489" s="2">
        <v>45.575727549313676</v>
      </c>
      <c r="D2489" s="2">
        <v>-0.10867074474460736</v>
      </c>
      <c r="E2489" s="2">
        <v>-1.1799903642291273E-12</v>
      </c>
      <c r="F2489" s="2">
        <v>36.091799999999999</v>
      </c>
      <c r="G2489" s="2">
        <v>35.982960000000006</v>
      </c>
      <c r="H2489" s="2">
        <v>36.043555000000005</v>
      </c>
      <c r="I2489" s="2">
        <v>37.174883999999992</v>
      </c>
      <c r="J2489" s="2">
        <v>36.838894999999994</v>
      </c>
      <c r="K2489" s="17" t="s">
        <v>48</v>
      </c>
      <c r="L2489" s="17" t="s">
        <v>50</v>
      </c>
      <c r="M2489" s="17" t="s">
        <v>51</v>
      </c>
    </row>
    <row r="2490" spans="1:13" ht="13.5" x14ac:dyDescent="0.25">
      <c r="A2490" s="3">
        <v>45629</v>
      </c>
      <c r="B2490" s="2">
        <v>36.286299999999997</v>
      </c>
      <c r="C2490" s="2">
        <v>48.165593294607334</v>
      </c>
      <c r="D2490" s="2">
        <v>-0.12628740341529721</v>
      </c>
      <c r="E2490" s="2">
        <v>-9.4399229138330178E-13</v>
      </c>
      <c r="F2490" s="2">
        <v>36.164379999999994</v>
      </c>
      <c r="G2490" s="2">
        <v>36.001099999999994</v>
      </c>
      <c r="H2490" s="2">
        <v>36.036299999999997</v>
      </c>
      <c r="I2490" s="2">
        <v>37.135694000000001</v>
      </c>
      <c r="J2490" s="2">
        <v>36.870847499999996</v>
      </c>
      <c r="K2490" s="17" t="s">
        <v>48</v>
      </c>
      <c r="L2490" s="17" t="s">
        <v>50</v>
      </c>
      <c r="M2490" s="17" t="s">
        <v>51</v>
      </c>
    </row>
    <row r="2491" spans="1:13" ht="13.5" x14ac:dyDescent="0.25">
      <c r="A2491" s="3">
        <v>45630</v>
      </c>
      <c r="B2491" s="2">
        <v>36.141199999999998</v>
      </c>
      <c r="C2491" s="2">
        <v>45.701253655958581</v>
      </c>
      <c r="D2491" s="2">
        <v>-0.13555415988474806</v>
      </c>
      <c r="E2491" s="2">
        <v>-7.5519383310664144E-13</v>
      </c>
      <c r="F2491" s="2">
        <v>36.193419999999996</v>
      </c>
      <c r="G2491" s="2">
        <v>36.008359999999996</v>
      </c>
      <c r="H2491" s="2">
        <v>36.023600000000002</v>
      </c>
      <c r="I2491" s="2">
        <v>37.081991999999993</v>
      </c>
      <c r="J2491" s="2">
        <v>36.899256999999992</v>
      </c>
      <c r="K2491" s="17" t="s">
        <v>48</v>
      </c>
      <c r="L2491" s="17" t="s">
        <v>50</v>
      </c>
      <c r="M2491" s="17" t="s">
        <v>51</v>
      </c>
    </row>
    <row r="2492" spans="1:13" ht="13.5" x14ac:dyDescent="0.25">
      <c r="A2492" s="3">
        <v>45631</v>
      </c>
      <c r="B2492" s="2">
        <v>36.866900000000001</v>
      </c>
      <c r="C2492" s="2">
        <v>57.431907766502555</v>
      </c>
      <c r="D2492" s="2">
        <v>-0.21929872224816904</v>
      </c>
      <c r="E2492" s="2">
        <v>-6.0415506648531318E-13</v>
      </c>
      <c r="F2492" s="2">
        <v>36.345819999999989</v>
      </c>
      <c r="G2492" s="2">
        <v>36.103430000000003</v>
      </c>
      <c r="H2492" s="2">
        <v>36.083475</v>
      </c>
      <c r="I2492" s="2">
        <v>37.045705999999996</v>
      </c>
      <c r="J2492" s="2">
        <v>36.929969499999991</v>
      </c>
      <c r="K2492" s="17" t="s">
        <v>48</v>
      </c>
      <c r="L2492" s="17" t="s">
        <v>50</v>
      </c>
      <c r="M2492" s="17" t="s">
        <v>51</v>
      </c>
    </row>
    <row r="2493" spans="1:13" ht="13.5" x14ac:dyDescent="0.25">
      <c r="A2493" s="3">
        <v>45632</v>
      </c>
      <c r="B2493" s="2">
        <v>36.8596</v>
      </c>
      <c r="C2493" s="2">
        <v>57.297810207722215</v>
      </c>
      <c r="D2493" s="2">
        <v>-0.33624333695172481</v>
      </c>
      <c r="E2493" s="2">
        <v>-4.8332405318825056E-13</v>
      </c>
      <c r="F2493" s="2">
        <v>36.460479999999997</v>
      </c>
      <c r="G2493" s="2">
        <v>36.226070000000007</v>
      </c>
      <c r="H2493" s="2">
        <v>36.136089999999996</v>
      </c>
      <c r="I2493" s="2">
        <v>37.013627999999997</v>
      </c>
      <c r="J2493" s="2">
        <v>36.959153999999991</v>
      </c>
      <c r="K2493" s="17" t="s">
        <v>48</v>
      </c>
      <c r="L2493" s="17" t="s">
        <v>50</v>
      </c>
      <c r="M2493" s="17" t="s">
        <v>51</v>
      </c>
    </row>
    <row r="2494" spans="1:13" ht="13.5" x14ac:dyDescent="0.25">
      <c r="A2494" s="3">
        <v>45635</v>
      </c>
      <c r="B2494" s="2">
        <v>36.518500000000003</v>
      </c>
      <c r="C2494" s="2">
        <v>51.273539613334613</v>
      </c>
      <c r="D2494" s="2">
        <v>-0.41051341015877085</v>
      </c>
      <c r="E2494" s="2">
        <v>-3.8665924255060049E-13</v>
      </c>
      <c r="F2494" s="2">
        <v>36.534500000000001</v>
      </c>
      <c r="G2494" s="2">
        <v>36.31315</v>
      </c>
      <c r="H2494" s="2">
        <v>36.137174999999999</v>
      </c>
      <c r="I2494" s="2">
        <v>36.971825999999993</v>
      </c>
      <c r="J2494" s="2">
        <v>36.985472999999999</v>
      </c>
      <c r="K2494" s="17" t="s">
        <v>48</v>
      </c>
      <c r="L2494" s="17" t="s">
        <v>50</v>
      </c>
      <c r="M2494" s="17" t="s">
        <v>51</v>
      </c>
    </row>
    <row r="2495" spans="1:13" ht="13.5" x14ac:dyDescent="0.25">
      <c r="A2495" s="3">
        <v>45636</v>
      </c>
      <c r="B2495" s="2">
        <v>37.004800000000003</v>
      </c>
      <c r="C2495" s="2">
        <v>58.046007793092741</v>
      </c>
      <c r="D2495" s="2">
        <v>-0.46755448278356226</v>
      </c>
      <c r="E2495" s="2">
        <v>-3.0932739404048041E-13</v>
      </c>
      <c r="F2495" s="2">
        <v>36.678200000000004</v>
      </c>
      <c r="G2495" s="2">
        <v>36.421289999999999</v>
      </c>
      <c r="H2495" s="2">
        <v>36.166205000000005</v>
      </c>
      <c r="I2495" s="2">
        <v>36.936845999999996</v>
      </c>
      <c r="J2495" s="2">
        <v>37.013394999999996</v>
      </c>
      <c r="K2495" s="17" t="s">
        <v>48</v>
      </c>
      <c r="L2495" s="17" t="s">
        <v>50</v>
      </c>
      <c r="M2495" s="17" t="s">
        <v>51</v>
      </c>
    </row>
    <row r="2496" spans="1:13" ht="13.5" x14ac:dyDescent="0.25">
      <c r="A2496" s="3">
        <v>45637</v>
      </c>
      <c r="B2496" s="2">
        <v>36.663699999999999</v>
      </c>
      <c r="C2496" s="2">
        <v>52.530841635492415</v>
      </c>
      <c r="D2496" s="2">
        <v>-0.48280427492225897</v>
      </c>
      <c r="E2496" s="2">
        <v>-2.4746191523238434E-13</v>
      </c>
      <c r="F2496" s="2">
        <v>36.782699999999998</v>
      </c>
      <c r="G2496" s="2">
        <v>36.488060000000004</v>
      </c>
      <c r="H2496" s="2">
        <v>36.206119999999999</v>
      </c>
      <c r="I2496" s="2">
        <v>36.889529999999993</v>
      </c>
      <c r="J2496" s="2">
        <v>37.03864999999999</v>
      </c>
      <c r="K2496" s="17" t="s">
        <v>48</v>
      </c>
      <c r="L2496" s="17" t="s">
        <v>50</v>
      </c>
      <c r="M2496" s="17" t="s">
        <v>51</v>
      </c>
    </row>
    <row r="2497" spans="1:13" ht="13.5" x14ac:dyDescent="0.25">
      <c r="A2497" s="3">
        <v>45638</v>
      </c>
      <c r="B2497" s="2">
        <v>36.830599999999997</v>
      </c>
      <c r="C2497" s="2">
        <v>54.794132417052381</v>
      </c>
      <c r="D2497" s="2">
        <v>-0.49246830836514022</v>
      </c>
      <c r="E2497" s="2">
        <v>-1.9796953218590748E-13</v>
      </c>
      <c r="F2497" s="2">
        <v>36.775440000000003</v>
      </c>
      <c r="G2497" s="2">
        <v>36.560629999999996</v>
      </c>
      <c r="H2497" s="2">
        <v>36.236964999999998</v>
      </c>
      <c r="I2497" s="2">
        <v>36.846712000000004</v>
      </c>
      <c r="J2497" s="2">
        <v>37.060397999999992</v>
      </c>
      <c r="K2497" s="17" t="s">
        <v>54</v>
      </c>
      <c r="L2497" s="17" t="s">
        <v>50</v>
      </c>
      <c r="M2497" s="17" t="s">
        <v>47</v>
      </c>
    </row>
    <row r="2498" spans="1:13" ht="13.5" x14ac:dyDescent="0.25">
      <c r="A2498" s="3">
        <v>45639</v>
      </c>
      <c r="B2498" s="2">
        <v>36.997500000000002</v>
      </c>
      <c r="C2498" s="2">
        <v>57.001945546071347</v>
      </c>
      <c r="D2498" s="2">
        <v>-0.48715302620939127</v>
      </c>
      <c r="E2498" s="2">
        <v>-1.5837562574872599E-13</v>
      </c>
      <c r="F2498" s="2">
        <v>36.803020000000004</v>
      </c>
      <c r="G2498" s="2">
        <v>36.631749999999997</v>
      </c>
      <c r="H2498" s="2">
        <v>36.281594999999996</v>
      </c>
      <c r="I2498" s="2">
        <v>36.811586000000005</v>
      </c>
      <c r="J2498" s="2">
        <v>37.082980499999991</v>
      </c>
      <c r="K2498" s="17" t="s">
        <v>48</v>
      </c>
      <c r="L2498" s="17" t="s">
        <v>50</v>
      </c>
      <c r="M2498" s="17" t="s">
        <v>51</v>
      </c>
    </row>
    <row r="2499" spans="1:13" ht="13.5" x14ac:dyDescent="0.25">
      <c r="A2499" s="3">
        <v>45642</v>
      </c>
      <c r="B2499" s="2">
        <v>37.012</v>
      </c>
      <c r="C2499" s="2">
        <v>57.19752926105464</v>
      </c>
      <c r="D2499" s="2">
        <v>-0.50783133191404062</v>
      </c>
      <c r="E2499" s="2">
        <v>-1.2670050059898079E-13</v>
      </c>
      <c r="F2499" s="2">
        <v>36.901719999999997</v>
      </c>
      <c r="G2499" s="2">
        <v>36.718110000000003</v>
      </c>
      <c r="H2499" s="2">
        <v>36.350535000000001</v>
      </c>
      <c r="I2499" s="2">
        <v>36.778202</v>
      </c>
      <c r="J2499" s="2">
        <v>37.104475499999992</v>
      </c>
      <c r="K2499" s="17" t="s">
        <v>48</v>
      </c>
      <c r="L2499" s="17" t="s">
        <v>50</v>
      </c>
      <c r="M2499" s="17" t="s">
        <v>51</v>
      </c>
    </row>
    <row r="2500" spans="1:13" ht="13.5" x14ac:dyDescent="0.25">
      <c r="A2500" s="3">
        <v>45644</v>
      </c>
      <c r="B2500" s="2">
        <v>36.286299999999997</v>
      </c>
      <c r="C2500" s="2">
        <v>45.935718953005548</v>
      </c>
      <c r="D2500" s="2">
        <v>-0.45311568730185314</v>
      </c>
      <c r="E2500" s="2">
        <v>-1.0136040047918463E-13</v>
      </c>
      <c r="F2500" s="2">
        <v>36.758020000000002</v>
      </c>
      <c r="G2500" s="2">
        <v>36.718110000000003</v>
      </c>
      <c r="H2500" s="2">
        <v>36.359605000000002</v>
      </c>
      <c r="I2500" s="2">
        <v>36.735383999999996</v>
      </c>
      <c r="J2500" s="2">
        <v>37.123501999999988</v>
      </c>
      <c r="K2500" s="17" t="s">
        <v>48</v>
      </c>
      <c r="L2500" s="17" t="s">
        <v>50</v>
      </c>
      <c r="M2500" s="17" t="s">
        <v>53</v>
      </c>
    </row>
    <row r="2501" spans="1:13" ht="13.5" x14ac:dyDescent="0.25">
      <c r="A2501" s="3">
        <v>45645</v>
      </c>
      <c r="B2501" s="2">
        <v>36.939500000000002</v>
      </c>
      <c r="C2501" s="2">
        <v>54.600469040199705</v>
      </c>
      <c r="D2501" s="2">
        <v>-0.47579185534299029</v>
      </c>
      <c r="E2501" s="2">
        <v>-8.1088320383347712E-14</v>
      </c>
      <c r="F2501" s="2">
        <v>36.813180000000003</v>
      </c>
      <c r="G2501" s="2">
        <v>36.797939999999997</v>
      </c>
      <c r="H2501" s="2">
        <v>36.403149999999997</v>
      </c>
      <c r="I2501" s="2">
        <v>36.705630000000006</v>
      </c>
      <c r="J2501" s="2">
        <v>37.145959999999988</v>
      </c>
      <c r="K2501" s="17" t="s">
        <v>48</v>
      </c>
      <c r="L2501" s="17" t="s">
        <v>49</v>
      </c>
      <c r="M2501" s="17" t="s">
        <v>51</v>
      </c>
    </row>
    <row r="2502" spans="1:13" ht="13.5" x14ac:dyDescent="0.25">
      <c r="A2502" s="3">
        <v>45646</v>
      </c>
      <c r="B2502" s="2">
        <v>36.932200000000002</v>
      </c>
      <c r="C2502" s="2">
        <v>54.495353614979081</v>
      </c>
      <c r="D2502" s="2">
        <v>-0.38504649577018313</v>
      </c>
      <c r="E2502" s="2">
        <v>-6.4870656306678172E-14</v>
      </c>
      <c r="F2502" s="2">
        <v>36.833500000000001</v>
      </c>
      <c r="G2502" s="2">
        <v>36.804470000000002</v>
      </c>
      <c r="H2502" s="2">
        <v>36.453949999999999</v>
      </c>
      <c r="I2502" s="2">
        <v>36.675004000000001</v>
      </c>
      <c r="J2502" s="2">
        <v>37.171463999999986</v>
      </c>
      <c r="K2502" s="17" t="s">
        <v>54</v>
      </c>
      <c r="L2502" s="17" t="s">
        <v>52</v>
      </c>
      <c r="M2502" s="17" t="s">
        <v>55</v>
      </c>
    </row>
    <row r="2503" spans="1:13" ht="13.5" x14ac:dyDescent="0.25">
      <c r="A2503" s="3">
        <v>45649</v>
      </c>
      <c r="B2503" s="2">
        <v>36.932200000000002</v>
      </c>
      <c r="C2503" s="2">
        <v>54.495353614979081</v>
      </c>
      <c r="D2503" s="2">
        <v>-0.31142894629552131</v>
      </c>
      <c r="E2503" s="2">
        <v>-5.1896525045342538E-14</v>
      </c>
      <c r="F2503" s="2">
        <v>36.820439999999998</v>
      </c>
      <c r="G2503" s="2">
        <v>36.811730000000004</v>
      </c>
      <c r="H2503" s="2">
        <v>36.518899999999995</v>
      </c>
      <c r="I2503" s="2">
        <v>36.641475999999997</v>
      </c>
      <c r="J2503" s="2">
        <v>37.19441599999999</v>
      </c>
      <c r="K2503" s="17" t="s">
        <v>54</v>
      </c>
      <c r="L2503" s="17" t="s">
        <v>52</v>
      </c>
      <c r="M2503" s="17" t="s">
        <v>47</v>
      </c>
    </row>
    <row r="2504" spans="1:13" ht="13.5" x14ac:dyDescent="0.25">
      <c r="A2504" s="3">
        <v>45650</v>
      </c>
      <c r="B2504" s="2">
        <v>36.721699999999998</v>
      </c>
      <c r="C2504" s="2">
        <v>51.199025892012671</v>
      </c>
      <c r="D2504" s="2">
        <v>-0.28791401213394607</v>
      </c>
      <c r="E2504" s="2">
        <v>-4.1517220036274031E-14</v>
      </c>
      <c r="F2504" s="2">
        <v>36.762379999999993</v>
      </c>
      <c r="G2504" s="2">
        <v>36.832050000000002</v>
      </c>
      <c r="H2504" s="2">
        <v>36.572600000000001</v>
      </c>
      <c r="I2504" s="2">
        <v>36.606639999999999</v>
      </c>
      <c r="J2504" s="2">
        <v>37.217110999999989</v>
      </c>
      <c r="K2504" s="17" t="s">
        <v>54</v>
      </c>
      <c r="L2504" s="17" t="s">
        <v>52</v>
      </c>
      <c r="M2504" s="17" t="s">
        <v>47</v>
      </c>
    </row>
    <row r="2505" spans="1:13" ht="13.5" x14ac:dyDescent="0.25">
      <c r="A2505" s="3">
        <v>45651</v>
      </c>
      <c r="B2505" s="2">
        <v>36.721699999999998</v>
      </c>
      <c r="C2505" s="2">
        <v>51.199025892012664</v>
      </c>
      <c r="D2505" s="2">
        <v>-0.19370984420526582</v>
      </c>
      <c r="E2505" s="2">
        <v>-3.3213776029019226E-14</v>
      </c>
      <c r="F2505" s="2">
        <v>36.849460000000001</v>
      </c>
      <c r="G2505" s="2">
        <v>36.803740000000005</v>
      </c>
      <c r="H2505" s="2">
        <v>36.612514999999995</v>
      </c>
      <c r="I2505" s="2">
        <v>36.571804</v>
      </c>
      <c r="J2505" s="2">
        <v>37.239639999999987</v>
      </c>
      <c r="K2505" s="17" t="s">
        <v>54</v>
      </c>
      <c r="L2505" s="17" t="s">
        <v>52</v>
      </c>
      <c r="M2505" s="17" t="s">
        <v>55</v>
      </c>
    </row>
    <row r="2506" spans="1:13" ht="13.5" x14ac:dyDescent="0.25">
      <c r="A2506" s="3">
        <v>45652</v>
      </c>
      <c r="B2506" s="2">
        <v>36.939500000000002</v>
      </c>
      <c r="C2506" s="2">
        <v>54.501526285904674</v>
      </c>
      <c r="D2506" s="2">
        <v>-0.18307968592261403</v>
      </c>
      <c r="E2506" s="2">
        <v>-2.6571020823215381E-14</v>
      </c>
      <c r="F2506" s="2">
        <v>36.849460000000001</v>
      </c>
      <c r="G2506" s="2">
        <v>36.831319999999998</v>
      </c>
      <c r="H2506" s="2">
        <v>36.659689999999998</v>
      </c>
      <c r="I2506" s="2">
        <v>36.564692000000001</v>
      </c>
      <c r="J2506" s="2">
        <v>37.261932499999993</v>
      </c>
      <c r="K2506" s="17" t="s">
        <v>54</v>
      </c>
      <c r="L2506" s="17" t="s">
        <v>52</v>
      </c>
      <c r="M2506" s="17" t="s">
        <v>50</v>
      </c>
    </row>
    <row r="2507" spans="1:13" ht="13.5" x14ac:dyDescent="0.25">
      <c r="A2507" s="3">
        <v>45653</v>
      </c>
      <c r="B2507" s="2">
        <v>36.866900000000001</v>
      </c>
      <c r="C2507" s="2">
        <v>53.208931633964696</v>
      </c>
      <c r="D2507" s="2">
        <v>-0.14475315523480958</v>
      </c>
      <c r="E2507" s="2">
        <v>-2.1256816658572305E-14</v>
      </c>
      <c r="F2507" s="2">
        <v>36.836400000000005</v>
      </c>
      <c r="G2507" s="2">
        <v>36.834949999999999</v>
      </c>
      <c r="H2507" s="2">
        <v>36.697789999999998</v>
      </c>
      <c r="I2507" s="2">
        <v>36.565418000000001</v>
      </c>
      <c r="J2507" s="2">
        <v>37.287175999999995</v>
      </c>
      <c r="K2507" s="17" t="s">
        <v>54</v>
      </c>
      <c r="L2507" s="17" t="s">
        <v>50</v>
      </c>
      <c r="M2507" s="17" t="s">
        <v>47</v>
      </c>
    </row>
    <row r="2508" spans="1:13" ht="13.5" x14ac:dyDescent="0.25">
      <c r="A2508" s="3">
        <v>45656</v>
      </c>
      <c r="B2508" s="2">
        <v>36.939500000000002</v>
      </c>
      <c r="C2508" s="2">
        <v>54.374259939109358</v>
      </c>
      <c r="D2508" s="2">
        <v>-9.3190167884138475E-2</v>
      </c>
      <c r="E2508" s="2">
        <v>-1.7005453326857845E-14</v>
      </c>
      <c r="F2508" s="2">
        <v>36.837859999999999</v>
      </c>
      <c r="G2508" s="2">
        <v>36.829149999999998</v>
      </c>
      <c r="H2508" s="2">
        <v>36.730449999999998</v>
      </c>
      <c r="I2508" s="2">
        <v>36.558161999999996</v>
      </c>
      <c r="J2508" s="2">
        <v>37.309468500000001</v>
      </c>
      <c r="K2508" s="17" t="s">
        <v>54</v>
      </c>
      <c r="L2508" s="17" t="s">
        <v>50</v>
      </c>
      <c r="M2508" s="17" t="s">
        <v>55</v>
      </c>
    </row>
    <row r="2509" spans="1:13" ht="13.5" x14ac:dyDescent="0.25">
      <c r="A2509" s="3">
        <v>45657</v>
      </c>
      <c r="B2509" s="2">
        <v>37.374899999999997</v>
      </c>
      <c r="C2509" s="2">
        <v>60.696275095910572</v>
      </c>
      <c r="D2509" s="2">
        <v>-8.1089933716128826E-2</v>
      </c>
      <c r="E2509" s="2">
        <v>-1.3604362661486277E-14</v>
      </c>
      <c r="F2509" s="2">
        <v>36.968499999999999</v>
      </c>
      <c r="G2509" s="2">
        <v>36.86544</v>
      </c>
      <c r="H2509" s="2">
        <v>36.791774999999994</v>
      </c>
      <c r="I2509" s="2">
        <v>36.559613999999996</v>
      </c>
      <c r="J2509" s="2">
        <v>37.335594999999998</v>
      </c>
      <c r="K2509" s="17" t="s">
        <v>48</v>
      </c>
      <c r="L2509" s="17" t="s">
        <v>50</v>
      </c>
      <c r="M2509" s="17" t="s">
        <v>51</v>
      </c>
    </row>
    <row r="2510" spans="1:13" ht="13.5" x14ac:dyDescent="0.25">
      <c r="A2510" s="3">
        <v>45659</v>
      </c>
      <c r="B2510" s="2">
        <v>37.302300000000002</v>
      </c>
      <c r="C2510" s="2">
        <v>59.222718472319073</v>
      </c>
      <c r="D2510" s="2">
        <v>-0.1810895800663701</v>
      </c>
      <c r="E2510" s="2">
        <v>-1.0883490129189022E-14</v>
      </c>
      <c r="F2510" s="2">
        <v>37.084620000000001</v>
      </c>
      <c r="G2510" s="2">
        <v>36.967040000000004</v>
      </c>
      <c r="H2510" s="2">
        <v>36.842574999999997</v>
      </c>
      <c r="I2510" s="2">
        <v>36.558161999999996</v>
      </c>
      <c r="J2510" s="2">
        <v>37.358408500000003</v>
      </c>
      <c r="K2510" s="17" t="s">
        <v>48</v>
      </c>
      <c r="L2510" s="17" t="s">
        <v>50</v>
      </c>
      <c r="M2510" s="17" t="s">
        <v>51</v>
      </c>
    </row>
    <row r="2511" spans="1:13" ht="13.5" x14ac:dyDescent="0.25">
      <c r="A2511" s="3">
        <v>45660</v>
      </c>
      <c r="B2511" s="2">
        <v>37.665199999999999</v>
      </c>
      <c r="C2511" s="2">
        <v>63.935907218441308</v>
      </c>
      <c r="D2511" s="2">
        <v>-0.19534070378730917</v>
      </c>
      <c r="E2511" s="2">
        <v>-8.7067921033512184E-15</v>
      </c>
      <c r="F2511" s="2">
        <v>37.229759999999999</v>
      </c>
      <c r="G2511" s="2">
        <v>37.039609999999996</v>
      </c>
      <c r="H2511" s="2">
        <v>36.918774999999997</v>
      </c>
      <c r="I2511" s="2">
        <v>36.561065999999997</v>
      </c>
      <c r="J2511" s="2">
        <v>37.384329500000007</v>
      </c>
      <c r="K2511" s="17" t="s">
        <v>48</v>
      </c>
      <c r="L2511" s="17" t="s">
        <v>50</v>
      </c>
      <c r="M2511" s="17" t="s">
        <v>51</v>
      </c>
    </row>
    <row r="2512" spans="1:13" ht="13.5" x14ac:dyDescent="0.25">
      <c r="A2512" s="3">
        <v>45663</v>
      </c>
      <c r="B2512" s="2">
        <v>38.354599999999998</v>
      </c>
      <c r="C2512" s="2">
        <v>70.83288761684868</v>
      </c>
      <c r="D2512" s="2">
        <v>-0.26473983828334724</v>
      </c>
      <c r="E2512" s="2">
        <v>-6.9654336826809747E-15</v>
      </c>
      <c r="F2512" s="2">
        <v>37.527300000000004</v>
      </c>
      <c r="G2512" s="2">
        <v>37.181849999999997</v>
      </c>
      <c r="H2512" s="2">
        <v>36.993160000000003</v>
      </c>
      <c r="I2512" s="2">
        <v>36.579207999999987</v>
      </c>
      <c r="J2512" s="2">
        <v>37.413697499999998</v>
      </c>
      <c r="K2512" s="17" t="s">
        <v>48</v>
      </c>
      <c r="L2512" s="17" t="s">
        <v>49</v>
      </c>
      <c r="M2512" s="17" t="s">
        <v>51</v>
      </c>
    </row>
    <row r="2513" spans="1:13" ht="13.5" x14ac:dyDescent="0.25">
      <c r="A2513" s="3">
        <v>45664</v>
      </c>
      <c r="B2513" s="2">
        <v>38.173200000000001</v>
      </c>
      <c r="C2513" s="2">
        <v>67.191642425343076</v>
      </c>
      <c r="D2513" s="2">
        <v>-0.31886805091377113</v>
      </c>
      <c r="E2513" s="2">
        <v>-5.5723469461447804E-15</v>
      </c>
      <c r="F2513" s="2">
        <v>37.774039999999999</v>
      </c>
      <c r="G2513" s="2">
        <v>37.305950000000003</v>
      </c>
      <c r="H2513" s="2">
        <v>37.058839999999996</v>
      </c>
      <c r="I2513" s="2">
        <v>36.595319999999994</v>
      </c>
      <c r="J2513" s="2">
        <v>37.442158499999998</v>
      </c>
      <c r="K2513" s="17" t="s">
        <v>48</v>
      </c>
      <c r="L2513" s="17" t="s">
        <v>50</v>
      </c>
      <c r="M2513" s="17" t="s">
        <v>51</v>
      </c>
    </row>
    <row r="2514" spans="1:13" ht="13.5" x14ac:dyDescent="0.25">
      <c r="A2514" s="3">
        <v>45665</v>
      </c>
      <c r="B2514" s="2">
        <v>38.165900000000001</v>
      </c>
      <c r="C2514" s="2">
        <v>67.042282519943797</v>
      </c>
      <c r="D2514" s="2">
        <v>-0.40362869555681868</v>
      </c>
      <c r="E2514" s="2">
        <v>-4.4578775569158247E-15</v>
      </c>
      <c r="F2514" s="2">
        <v>37.93224</v>
      </c>
      <c r="G2514" s="2">
        <v>37.450370000000007</v>
      </c>
      <c r="H2514" s="2">
        <v>37.141210000000001</v>
      </c>
      <c r="I2514" s="2">
        <v>36.613317999999992</v>
      </c>
      <c r="J2514" s="2">
        <v>37.4695885</v>
      </c>
      <c r="K2514" s="17" t="s">
        <v>54</v>
      </c>
      <c r="L2514" s="17" t="s">
        <v>50</v>
      </c>
      <c r="M2514" s="17" t="s">
        <v>55</v>
      </c>
    </row>
    <row r="2515" spans="1:13" ht="13.5" x14ac:dyDescent="0.25">
      <c r="A2515" s="3">
        <v>45666</v>
      </c>
      <c r="B2515" s="2">
        <v>38.1006</v>
      </c>
      <c r="C2515" s="2">
        <v>65.636750165391788</v>
      </c>
      <c r="D2515" s="2">
        <v>-0.47705793343320124</v>
      </c>
      <c r="E2515" s="2">
        <v>-3.5663020455326602E-15</v>
      </c>
      <c r="F2515" s="2">
        <v>38.091899999999995</v>
      </c>
      <c r="G2515" s="2">
        <v>37.588260000000005</v>
      </c>
      <c r="H2515" s="2">
        <v>37.196000000000005</v>
      </c>
      <c r="I2515" s="2">
        <v>36.635089999999991</v>
      </c>
      <c r="J2515" s="2">
        <v>37.496692000000003</v>
      </c>
      <c r="K2515" s="17" t="s">
        <v>54</v>
      </c>
      <c r="L2515" s="17" t="s">
        <v>50</v>
      </c>
      <c r="M2515" s="17" t="s">
        <v>55</v>
      </c>
    </row>
    <row r="2516" spans="1:13" ht="13.5" x14ac:dyDescent="0.25">
      <c r="A2516" s="3">
        <v>45667</v>
      </c>
      <c r="B2516" s="2">
        <v>38.463500000000003</v>
      </c>
      <c r="C2516" s="2">
        <v>69.467728071814435</v>
      </c>
      <c r="D2516" s="2">
        <v>-0.53823915475021522</v>
      </c>
      <c r="E2516" s="2">
        <v>-2.8530416364261284E-15</v>
      </c>
      <c r="F2516" s="2">
        <v>38.251560000000005</v>
      </c>
      <c r="G2516" s="2">
        <v>37.740660000000005</v>
      </c>
      <c r="H2516" s="2">
        <v>37.285989999999998</v>
      </c>
      <c r="I2516" s="2">
        <v>36.667021999999996</v>
      </c>
      <c r="J2516" s="2">
        <v>37.525311500000001</v>
      </c>
      <c r="K2516" s="17" t="s">
        <v>54</v>
      </c>
      <c r="L2516" s="17" t="s">
        <v>50</v>
      </c>
      <c r="M2516" s="17" t="s">
        <v>55</v>
      </c>
    </row>
    <row r="2517" spans="1:13" ht="13.5" x14ac:dyDescent="0.25">
      <c r="A2517" s="3">
        <v>45670</v>
      </c>
      <c r="B2517" s="2">
        <v>38.681199999999997</v>
      </c>
      <c r="C2517" s="2">
        <v>71.519015680917079</v>
      </c>
      <c r="D2517" s="2">
        <v>-0.62470205857692918</v>
      </c>
      <c r="E2517" s="2">
        <v>-2.282433309140903E-15</v>
      </c>
      <c r="F2517" s="2">
        <v>38.316879999999998</v>
      </c>
      <c r="G2517" s="2">
        <v>37.922090000000004</v>
      </c>
      <c r="H2517" s="2">
        <v>37.378519999999995</v>
      </c>
      <c r="I2517" s="2">
        <v>36.701131999999994</v>
      </c>
      <c r="J2517" s="2">
        <v>37.554821000000004</v>
      </c>
      <c r="K2517" s="17" t="s">
        <v>48</v>
      </c>
      <c r="L2517" s="17" t="s">
        <v>50</v>
      </c>
      <c r="M2517" s="17" t="s">
        <v>51</v>
      </c>
    </row>
    <row r="2518" spans="1:13" ht="13.5" x14ac:dyDescent="0.25">
      <c r="A2518" s="3">
        <v>45671</v>
      </c>
      <c r="B2518" s="2">
        <v>39.1892</v>
      </c>
      <c r="C2518" s="2">
        <v>75.632974332412104</v>
      </c>
      <c r="D2518" s="2">
        <v>-0.73246072045168376</v>
      </c>
      <c r="E2518" s="2">
        <v>-1.8259466473127223E-15</v>
      </c>
      <c r="F2518" s="2">
        <v>38.52008</v>
      </c>
      <c r="G2518" s="2">
        <v>38.147059999999996</v>
      </c>
      <c r="H2518" s="2">
        <v>37.48810499999999</v>
      </c>
      <c r="I2518" s="2">
        <v>36.747577999999997</v>
      </c>
      <c r="J2518" s="2">
        <v>37.585312500000001</v>
      </c>
      <c r="K2518" s="17" t="s">
        <v>48</v>
      </c>
      <c r="L2518" s="17" t="s">
        <v>50</v>
      </c>
      <c r="M2518" s="17" t="s">
        <v>51</v>
      </c>
    </row>
    <row r="2519" spans="1:13" ht="13.5" x14ac:dyDescent="0.25">
      <c r="A2519" s="3">
        <v>45672</v>
      </c>
      <c r="B2519" s="2">
        <v>40.626100000000001</v>
      </c>
      <c r="C2519" s="2">
        <v>83.078451624411656</v>
      </c>
      <c r="D2519" s="2">
        <v>-0.87362992026294961</v>
      </c>
      <c r="E2519" s="2">
        <v>-1.4607573178501779E-15</v>
      </c>
      <c r="F2519" s="2">
        <v>39.012119999999996</v>
      </c>
      <c r="G2519" s="2">
        <v>38.472179999999994</v>
      </c>
      <c r="H2519" s="2">
        <v>37.668809999999993</v>
      </c>
      <c r="I2519" s="2">
        <v>36.828567999999997</v>
      </c>
      <c r="J2519" s="2">
        <v>37.621066500000005</v>
      </c>
      <c r="K2519" s="17" t="s">
        <v>48</v>
      </c>
      <c r="L2519" s="17" t="s">
        <v>49</v>
      </c>
      <c r="M2519" s="17" t="s">
        <v>51</v>
      </c>
    </row>
    <row r="2520" spans="1:13" ht="13.5" x14ac:dyDescent="0.25">
      <c r="A2520" s="3">
        <v>45673</v>
      </c>
      <c r="B2520" s="2">
        <v>39.907699999999998</v>
      </c>
      <c r="C2520" s="2">
        <v>71.341467353706122</v>
      </c>
      <c r="D2520" s="2">
        <v>-0.96928180136563924</v>
      </c>
      <c r="E2520" s="2">
        <v>-1.1686058542801424E-15</v>
      </c>
      <c r="F2520" s="2">
        <v>39.373540000000006</v>
      </c>
      <c r="G2520" s="2">
        <v>38.73272</v>
      </c>
      <c r="H2520" s="2">
        <v>37.849879999999999</v>
      </c>
      <c r="I2520" s="2">
        <v>36.898093999999993</v>
      </c>
      <c r="J2520" s="2">
        <v>37.648256500000002</v>
      </c>
      <c r="K2520" s="17" t="s">
        <v>48</v>
      </c>
      <c r="L2520" s="17" t="s">
        <v>49</v>
      </c>
      <c r="M2520" s="17" t="s">
        <v>51</v>
      </c>
    </row>
    <row r="2521" spans="1:13" ht="13.5" x14ac:dyDescent="0.25">
      <c r="A2521" s="3">
        <v>45674</v>
      </c>
      <c r="B2521" s="2">
        <v>40.422899999999998</v>
      </c>
      <c r="C2521" s="2">
        <v>74.160771238298324</v>
      </c>
      <c r="D2521" s="2">
        <v>-1.045200149222552</v>
      </c>
      <c r="E2521" s="2">
        <v>-9.3488468342411393E-16</v>
      </c>
      <c r="F2521" s="2">
        <v>39.765419999999999</v>
      </c>
      <c r="G2521" s="2">
        <v>39.008489999999995</v>
      </c>
      <c r="H2521" s="2">
        <v>38.024049999999995</v>
      </c>
      <c r="I2521" s="2">
        <v>36.978647999999993</v>
      </c>
      <c r="J2521" s="2">
        <v>37.680673999999996</v>
      </c>
      <c r="K2521" s="17" t="s">
        <v>48</v>
      </c>
      <c r="L2521" s="17" t="s">
        <v>49</v>
      </c>
      <c r="M2521" s="17" t="s">
        <v>51</v>
      </c>
    </row>
    <row r="2522" spans="1:13" ht="13.5" x14ac:dyDescent="0.25">
      <c r="A2522" s="3">
        <v>45677</v>
      </c>
      <c r="B2522" s="2">
        <v>40.415700000000001</v>
      </c>
      <c r="C2522" s="2">
        <v>74.051133271193521</v>
      </c>
      <c r="D2522" s="2">
        <v>-1.0176011323101974</v>
      </c>
      <c r="E2522" s="2">
        <v>-7.4790774673929114E-16</v>
      </c>
      <c r="F2522" s="2">
        <v>40.112319999999997</v>
      </c>
      <c r="G2522" s="2">
        <v>39.214599999999997</v>
      </c>
      <c r="H2522" s="2">
        <v>38.198224999999994</v>
      </c>
      <c r="I2522" s="2">
        <v>37.073573999999994</v>
      </c>
      <c r="J2522" s="2">
        <v>37.71405</v>
      </c>
      <c r="K2522" s="17" t="s">
        <v>54</v>
      </c>
      <c r="L2522" s="17" t="s">
        <v>50</v>
      </c>
      <c r="M2522" s="17" t="s">
        <v>55</v>
      </c>
    </row>
    <row r="2523" spans="1:13" ht="13.5" x14ac:dyDescent="0.25">
      <c r="A2523" s="3">
        <v>45678</v>
      </c>
      <c r="B2523" s="2">
        <v>40.488300000000002</v>
      </c>
      <c r="C2523" s="2">
        <v>74.461127054718872</v>
      </c>
      <c r="D2523" s="2">
        <v>-1.0411551659850105</v>
      </c>
      <c r="E2523" s="2">
        <v>-5.9832619739143292E-16</v>
      </c>
      <c r="F2523" s="2">
        <v>40.372140000000002</v>
      </c>
      <c r="G2523" s="2">
        <v>39.446109999999997</v>
      </c>
      <c r="H2523" s="2">
        <v>38.37603</v>
      </c>
      <c r="I2523" s="2">
        <v>37.167193999999988</v>
      </c>
      <c r="J2523" s="2">
        <v>37.748120499999992</v>
      </c>
      <c r="K2523" s="17" t="s">
        <v>48</v>
      </c>
      <c r="L2523" s="17" t="s">
        <v>50</v>
      </c>
      <c r="M2523" s="17" t="s">
        <v>51</v>
      </c>
    </row>
    <row r="2524" spans="1:13" ht="13.5" x14ac:dyDescent="0.25">
      <c r="A2524" s="3">
        <v>45679</v>
      </c>
      <c r="B2524" s="2">
        <v>41.910699999999999</v>
      </c>
      <c r="C2524" s="2">
        <v>80.846395916495126</v>
      </c>
      <c r="D2524" s="2">
        <v>-1.180613110704769</v>
      </c>
      <c r="E2524" s="2">
        <v>-4.7866095791314637E-16</v>
      </c>
      <c r="F2524" s="2">
        <v>40.629059999999996</v>
      </c>
      <c r="G2524" s="2">
        <v>39.820590000000003</v>
      </c>
      <c r="H2524" s="2">
        <v>38.635480000000001</v>
      </c>
      <c r="I2524" s="2">
        <v>37.275471999999993</v>
      </c>
      <c r="J2524" s="2">
        <v>37.787976999999991</v>
      </c>
      <c r="K2524" s="17" t="s">
        <v>48</v>
      </c>
      <c r="L2524" s="17" t="s">
        <v>49</v>
      </c>
      <c r="M2524" s="17" t="s">
        <v>51</v>
      </c>
    </row>
    <row r="2525" spans="1:13" ht="13.5" x14ac:dyDescent="0.25">
      <c r="A2525" s="3">
        <v>45680</v>
      </c>
      <c r="B2525" s="2">
        <v>43.5</v>
      </c>
      <c r="C2525" s="2">
        <v>85.276056313546263</v>
      </c>
      <c r="D2525" s="2">
        <v>-1.4468686159899917</v>
      </c>
      <c r="E2525" s="2">
        <v>-3.8292876633051713E-16</v>
      </c>
      <c r="F2525" s="2">
        <v>41.347519999999996</v>
      </c>
      <c r="G2525" s="2">
        <v>40.360529999999997</v>
      </c>
      <c r="H2525" s="2">
        <v>38.974395000000001</v>
      </c>
      <c r="I2525" s="2">
        <v>37.416987999999989</v>
      </c>
      <c r="J2525" s="2">
        <v>37.833824499999999</v>
      </c>
      <c r="K2525" s="17" t="s">
        <v>48</v>
      </c>
      <c r="L2525" s="17" t="s">
        <v>49</v>
      </c>
      <c r="M2525" s="17" t="s">
        <v>51</v>
      </c>
    </row>
    <row r="2526" spans="1:13" ht="13.5" x14ac:dyDescent="0.25">
      <c r="A2526" s="3">
        <v>45681</v>
      </c>
      <c r="B2526" s="2">
        <v>43.688699999999997</v>
      </c>
      <c r="C2526" s="2">
        <v>85.698956951281104</v>
      </c>
      <c r="D2526" s="2">
        <v>-1.6586634578403476</v>
      </c>
      <c r="E2526" s="2">
        <v>-3.0634301306441372E-16</v>
      </c>
      <c r="F2526" s="2">
        <v>42.000680000000003</v>
      </c>
      <c r="G2526" s="2">
        <v>40.883049999999997</v>
      </c>
      <c r="H2526" s="2">
        <v>39.311855000000008</v>
      </c>
      <c r="I2526" s="2">
        <v>37.573453999999991</v>
      </c>
      <c r="J2526" s="2">
        <v>37.880582499999996</v>
      </c>
      <c r="K2526" s="17" t="s">
        <v>48</v>
      </c>
      <c r="L2526" s="17" t="s">
        <v>49</v>
      </c>
      <c r="M2526" s="17" t="s">
        <v>51</v>
      </c>
    </row>
    <row r="2527" spans="1:13" ht="13.5" x14ac:dyDescent="0.25">
      <c r="A2527" s="3">
        <v>45684</v>
      </c>
      <c r="B2527" s="2">
        <v>42.382399999999997</v>
      </c>
      <c r="C2527" s="2">
        <v>70.584881317663815</v>
      </c>
      <c r="D2527" s="2">
        <v>-1.7349886079186589</v>
      </c>
      <c r="E2527" s="2">
        <v>-2.4507441045153097E-16</v>
      </c>
      <c r="F2527" s="2">
        <v>42.394019999999998</v>
      </c>
      <c r="G2527" s="2">
        <v>41.253169999999997</v>
      </c>
      <c r="H2527" s="2">
        <v>39.587630000000004</v>
      </c>
      <c r="I2527" s="2">
        <v>37.696827999999989</v>
      </c>
      <c r="J2527" s="2">
        <v>37.920974999999999</v>
      </c>
      <c r="K2527" s="17" t="s">
        <v>48</v>
      </c>
      <c r="L2527" s="17" t="s">
        <v>49</v>
      </c>
      <c r="M2527" s="17" t="s">
        <v>51</v>
      </c>
    </row>
    <row r="2528" spans="1:13" ht="13.5" x14ac:dyDescent="0.25">
      <c r="A2528" s="3">
        <v>45685</v>
      </c>
      <c r="B2528" s="2">
        <v>42.302599999999998</v>
      </c>
      <c r="C2528" s="2">
        <v>69.775314856568571</v>
      </c>
      <c r="D2528" s="2">
        <v>-1.7331295248413454</v>
      </c>
      <c r="E2528" s="2">
        <v>-1.9605952836122478E-16</v>
      </c>
      <c r="F2528" s="2">
        <v>42.756880000000002</v>
      </c>
      <c r="G2528" s="2">
        <v>41.564509999999999</v>
      </c>
      <c r="H2528" s="2">
        <v>39.855784999999997</v>
      </c>
      <c r="I2528" s="2">
        <v>37.820781999999987</v>
      </c>
      <c r="J2528" s="2">
        <v>37.960139499999997</v>
      </c>
      <c r="K2528" s="17" t="s">
        <v>48</v>
      </c>
      <c r="L2528" s="17" t="s">
        <v>49</v>
      </c>
      <c r="M2528" s="17" t="s">
        <v>51</v>
      </c>
    </row>
    <row r="2529" spans="1:13" ht="13.5" x14ac:dyDescent="0.25">
      <c r="A2529" s="3">
        <v>45686</v>
      </c>
      <c r="B2529" s="2">
        <v>42.665399999999998</v>
      </c>
      <c r="C2529" s="2">
        <v>71.382344685179405</v>
      </c>
      <c r="D2529" s="2">
        <v>-1.5532150919478198</v>
      </c>
      <c r="E2529" s="2">
        <v>-1.5684762268897982E-16</v>
      </c>
      <c r="F2529" s="2">
        <v>42.907820000000001</v>
      </c>
      <c r="G2529" s="2">
        <v>41.768439999999998</v>
      </c>
      <c r="H2529" s="2">
        <v>40.120309999999996</v>
      </c>
      <c r="I2529" s="2">
        <v>37.961425999999989</v>
      </c>
      <c r="J2529" s="2">
        <v>38.001217499999996</v>
      </c>
      <c r="K2529" s="17" t="s">
        <v>48</v>
      </c>
      <c r="L2529" s="17" t="s">
        <v>49</v>
      </c>
      <c r="M2529" s="17" t="s">
        <v>51</v>
      </c>
    </row>
    <row r="2530" spans="1:13" ht="13.5" x14ac:dyDescent="0.25">
      <c r="A2530" s="3">
        <v>45687</v>
      </c>
      <c r="B2530" s="2">
        <v>42.600099999999998</v>
      </c>
      <c r="C2530" s="2">
        <v>70.654178362601598</v>
      </c>
      <c r="D2530" s="2">
        <v>-1.5234819597155962</v>
      </c>
      <c r="E2530" s="2">
        <v>-1.2547809815118386E-16</v>
      </c>
      <c r="F2530" s="2">
        <v>42.72784</v>
      </c>
      <c r="G2530" s="2">
        <v>42.037679999999995</v>
      </c>
      <c r="H2530" s="2">
        <v>40.385199999999998</v>
      </c>
      <c r="I2530" s="2">
        <v>38.091329999999992</v>
      </c>
      <c r="J2530" s="2">
        <v>38.042234499999999</v>
      </c>
      <c r="K2530" s="17" t="s">
        <v>48</v>
      </c>
      <c r="L2530" s="17" t="s">
        <v>49</v>
      </c>
      <c r="M2530" s="17" t="s">
        <v>53</v>
      </c>
    </row>
    <row r="2531" spans="1:13" ht="13.5" x14ac:dyDescent="0.25">
      <c r="A2531" s="3">
        <v>45688</v>
      </c>
      <c r="B2531" s="2">
        <v>42.549300000000002</v>
      </c>
      <c r="C2531" s="2">
        <v>70.055467647280835</v>
      </c>
      <c r="D2531" s="2">
        <v>-1.4304832725283489</v>
      </c>
      <c r="E2531" s="2">
        <v>-1.003824785209471E-16</v>
      </c>
      <c r="F2531" s="2">
        <v>42.499960000000002</v>
      </c>
      <c r="G2531" s="2">
        <v>42.250320000000002</v>
      </c>
      <c r="H2531" s="2">
        <v>40.629404999999998</v>
      </c>
      <c r="I2531" s="2">
        <v>38.220943999999989</v>
      </c>
      <c r="J2531" s="2">
        <v>38.081532500000002</v>
      </c>
      <c r="K2531" s="17" t="s">
        <v>54</v>
      </c>
      <c r="L2531" s="17" t="s">
        <v>52</v>
      </c>
      <c r="M2531" s="17" t="s">
        <v>47</v>
      </c>
    </row>
    <row r="2532" spans="1:13" ht="13.5" x14ac:dyDescent="0.25">
      <c r="A2532" s="3">
        <v>45691</v>
      </c>
      <c r="B2532" s="2">
        <v>42.512999999999998</v>
      </c>
      <c r="C2532" s="2">
        <v>69.601603349921078</v>
      </c>
      <c r="D2532" s="2">
        <v>-1.3639705315978432</v>
      </c>
      <c r="E2532" s="2">
        <v>-8.030598281675768E-17</v>
      </c>
      <c r="F2532" s="2">
        <v>42.526079999999993</v>
      </c>
      <c r="G2532" s="2">
        <v>42.460049999999995</v>
      </c>
      <c r="H2532" s="2">
        <v>40.837325</v>
      </c>
      <c r="I2532" s="2">
        <v>38.352879999999992</v>
      </c>
      <c r="J2532" s="2">
        <v>38.122571999999998</v>
      </c>
      <c r="K2532" s="17" t="s">
        <v>54</v>
      </c>
      <c r="L2532" s="17" t="s">
        <v>50</v>
      </c>
      <c r="M2532" s="17" t="s">
        <v>55</v>
      </c>
    </row>
    <row r="2533" spans="1:13" ht="13.5" x14ac:dyDescent="0.25">
      <c r="A2533" s="3">
        <v>45692</v>
      </c>
      <c r="B2533" s="2">
        <v>42.454999999999998</v>
      </c>
      <c r="C2533" s="2">
        <v>68.8342513495258</v>
      </c>
      <c r="D2533" s="2">
        <v>-1.3047509136996069</v>
      </c>
      <c r="E2533" s="2">
        <v>-6.4244786253406152E-17</v>
      </c>
      <c r="F2533" s="2">
        <v>42.556560000000005</v>
      </c>
      <c r="G2533" s="2">
        <v>42.656719999999993</v>
      </c>
      <c r="H2533" s="2">
        <v>41.051415000000006</v>
      </c>
      <c r="I2533" s="2">
        <v>38.489315999999988</v>
      </c>
      <c r="J2533" s="2">
        <v>38.165208499999991</v>
      </c>
      <c r="K2533" s="17" t="s">
        <v>54</v>
      </c>
      <c r="L2533" s="17" t="s">
        <v>50</v>
      </c>
      <c r="M2533" s="17" t="s">
        <v>55</v>
      </c>
    </row>
    <row r="2534" spans="1:13" ht="13.5" x14ac:dyDescent="0.25">
      <c r="A2534" s="3">
        <v>45693</v>
      </c>
      <c r="B2534" s="2">
        <v>42.338900000000002</v>
      </c>
      <c r="C2534" s="2">
        <v>67.236283652919099</v>
      </c>
      <c r="D2534" s="2">
        <v>-1.0384665872699372</v>
      </c>
      <c r="E2534" s="2">
        <v>-5.1395829002724921E-17</v>
      </c>
      <c r="F2534" s="2">
        <v>42.491259999999997</v>
      </c>
      <c r="G2534" s="2">
        <v>42.699539999999999</v>
      </c>
      <c r="H2534" s="2">
        <v>41.260065000000004</v>
      </c>
      <c r="I2534" s="2">
        <v>38.623139999999992</v>
      </c>
      <c r="J2534" s="2">
        <v>38.203490999999993</v>
      </c>
      <c r="K2534" s="17" t="s">
        <v>54</v>
      </c>
      <c r="L2534" s="17" t="s">
        <v>50</v>
      </c>
      <c r="M2534" s="17" t="s">
        <v>47</v>
      </c>
    </row>
    <row r="2535" spans="1:13" ht="13.5" x14ac:dyDescent="0.25">
      <c r="A2535" s="3">
        <v>45694</v>
      </c>
      <c r="B2535" s="2">
        <v>42.338900000000002</v>
      </c>
      <c r="C2535" s="2">
        <v>67.236283652919099</v>
      </c>
      <c r="D2535" s="2">
        <v>-0.57837696870230815</v>
      </c>
      <c r="E2535" s="2">
        <v>-4.1116663202179938E-17</v>
      </c>
      <c r="F2535" s="2">
        <v>42.439019999999999</v>
      </c>
      <c r="G2535" s="2">
        <v>42.58343</v>
      </c>
      <c r="H2535" s="2">
        <v>41.471980000000002</v>
      </c>
      <c r="I2535" s="2">
        <v>38.751449999999991</v>
      </c>
      <c r="J2535" s="2">
        <v>38.238470999999997</v>
      </c>
      <c r="K2535" s="17" t="s">
        <v>54</v>
      </c>
      <c r="L2535" s="17" t="s">
        <v>50</v>
      </c>
      <c r="M2535" s="17" t="s">
        <v>47</v>
      </c>
    </row>
    <row r="2536" spans="1:13" ht="13.5" x14ac:dyDescent="0.25">
      <c r="A2536" s="3">
        <v>45695</v>
      </c>
      <c r="B2536" s="2">
        <v>42.796100000000003</v>
      </c>
      <c r="C2536" s="2">
        <v>70.377046388939675</v>
      </c>
      <c r="D2536" s="2">
        <v>-0.20292069240343125</v>
      </c>
      <c r="E2536" s="2">
        <v>-3.2893330561743951E-17</v>
      </c>
      <c r="F2536" s="2">
        <v>42.488379999999992</v>
      </c>
      <c r="G2536" s="2">
        <v>42.494170000000011</v>
      </c>
      <c r="H2536" s="2">
        <v>41.688609999999997</v>
      </c>
      <c r="I2536" s="2">
        <v>38.887451999999989</v>
      </c>
      <c r="J2536" s="2">
        <v>38.273378499999993</v>
      </c>
      <c r="K2536" s="17" t="s">
        <v>48</v>
      </c>
      <c r="L2536" s="17" t="s">
        <v>50</v>
      </c>
      <c r="M2536" s="17" t="s">
        <v>51</v>
      </c>
    </row>
    <row r="2537" spans="1:13" ht="13.5" x14ac:dyDescent="0.25">
      <c r="A2537" s="3">
        <v>45698</v>
      </c>
      <c r="B2537" s="2">
        <v>42.796100000000003</v>
      </c>
      <c r="C2537" s="2">
        <v>70.377046388939675</v>
      </c>
      <c r="D2537" s="2">
        <v>-9.7244456643295507E-2</v>
      </c>
      <c r="E2537" s="2">
        <v>-2.6314664449395162E-17</v>
      </c>
      <c r="F2537" s="2">
        <v>42.545000000000002</v>
      </c>
      <c r="G2537" s="2">
        <v>42.535540000000012</v>
      </c>
      <c r="H2537" s="2">
        <v>41.894355000000004</v>
      </c>
      <c r="I2537" s="2">
        <v>39.021275999999993</v>
      </c>
      <c r="J2537" s="2">
        <v>38.306108999999992</v>
      </c>
      <c r="K2537" s="17" t="s">
        <v>48</v>
      </c>
      <c r="L2537" s="17" t="s">
        <v>50</v>
      </c>
      <c r="M2537" s="17" t="s">
        <v>51</v>
      </c>
    </row>
    <row r="2538" spans="1:13" ht="13.5" x14ac:dyDescent="0.25">
      <c r="A2538" s="3">
        <v>45699</v>
      </c>
      <c r="B2538" s="2">
        <v>43.543599999999998</v>
      </c>
      <c r="C2538" s="2">
        <v>74.933349605490548</v>
      </c>
      <c r="D2538" s="2">
        <v>-8.5703309462068944E-2</v>
      </c>
      <c r="E2538" s="2">
        <v>-2.1051731559516131E-17</v>
      </c>
      <c r="F2538" s="2">
        <v>42.762720000000002</v>
      </c>
      <c r="G2538" s="2">
        <v>42.659640000000003</v>
      </c>
      <c r="H2538" s="2">
        <v>42.112074999999997</v>
      </c>
      <c r="I2538" s="2">
        <v>39.16642199999999</v>
      </c>
      <c r="J2538" s="2">
        <v>38.342939999999992</v>
      </c>
      <c r="K2538" s="17" t="s">
        <v>48</v>
      </c>
      <c r="L2538" s="17" t="s">
        <v>50</v>
      </c>
      <c r="M2538" s="17" t="s">
        <v>51</v>
      </c>
    </row>
    <row r="2539" spans="1:13" ht="13.5" x14ac:dyDescent="0.25">
      <c r="A2539" s="3">
        <v>45700</v>
      </c>
      <c r="B2539" s="2">
        <v>43.8992</v>
      </c>
      <c r="C2539" s="2">
        <v>76.764294844267056</v>
      </c>
      <c r="D2539" s="2">
        <v>-6.0352230508556204E-2</v>
      </c>
      <c r="E2539" s="2">
        <v>-1.6841385247612906E-17</v>
      </c>
      <c r="F2539" s="2">
        <v>43.074780000000004</v>
      </c>
      <c r="G2539" s="2">
        <v>42.783020000000008</v>
      </c>
      <c r="H2539" s="2">
        <v>42.275729999999996</v>
      </c>
      <c r="I2539" s="2">
        <v>39.321437999999986</v>
      </c>
      <c r="J2539" s="2">
        <v>38.382818999999991</v>
      </c>
      <c r="K2539" s="17" t="s">
        <v>48</v>
      </c>
      <c r="L2539" s="17" t="s">
        <v>49</v>
      </c>
      <c r="M2539" s="17" t="s">
        <v>51</v>
      </c>
    </row>
    <row r="2540" spans="1:13" ht="13.5" x14ac:dyDescent="0.25">
      <c r="A2540" s="3">
        <v>45701</v>
      </c>
      <c r="B2540" s="2">
        <v>43.906399999999998</v>
      </c>
      <c r="C2540" s="2">
        <v>76.801243546107926</v>
      </c>
      <c r="D2540" s="2">
        <v>-6.4442385396723978E-2</v>
      </c>
      <c r="E2540" s="2">
        <v>-1.3473108198090324E-17</v>
      </c>
      <c r="F2540" s="2">
        <v>43.388280000000002</v>
      </c>
      <c r="G2540" s="2">
        <v>42.913650000000004</v>
      </c>
      <c r="H2540" s="2">
        <v>42.475664999999992</v>
      </c>
      <c r="I2540" s="2">
        <v>39.473839999999988</v>
      </c>
      <c r="J2540" s="2">
        <v>38.423495999999993</v>
      </c>
      <c r="K2540" s="17" t="s">
        <v>48</v>
      </c>
      <c r="L2540" s="17" t="s">
        <v>49</v>
      </c>
      <c r="M2540" s="17" t="s">
        <v>51</v>
      </c>
    </row>
    <row r="2541" spans="1:13" ht="13.5" x14ac:dyDescent="0.25">
      <c r="A2541" s="3">
        <v>45702</v>
      </c>
      <c r="B2541" s="2">
        <v>44.232999999999997</v>
      </c>
      <c r="C2541" s="2">
        <v>78.473436536874914</v>
      </c>
      <c r="D2541" s="2">
        <v>-0.11380712343849098</v>
      </c>
      <c r="E2541" s="2">
        <v>-1.0778486558472261E-17</v>
      </c>
      <c r="F2541" s="2">
        <v>43.675660000000001</v>
      </c>
      <c r="G2541" s="2">
        <v>43.08202</v>
      </c>
      <c r="H2541" s="2">
        <v>42.666169999999987</v>
      </c>
      <c r="I2541" s="2">
        <v>39.635675999999997</v>
      </c>
      <c r="J2541" s="2">
        <v>38.468672499999997</v>
      </c>
      <c r="K2541" s="17" t="s">
        <v>48</v>
      </c>
      <c r="L2541" s="17" t="s">
        <v>49</v>
      </c>
      <c r="M2541" s="17" t="s">
        <v>51</v>
      </c>
    </row>
    <row r="2542" spans="1:13" ht="13.5" x14ac:dyDescent="0.25">
      <c r="A2542" s="3">
        <v>45705</v>
      </c>
      <c r="B2542" s="2">
        <v>44.1967</v>
      </c>
      <c r="C2542" s="2">
        <v>77.802179909435523</v>
      </c>
      <c r="D2542" s="2">
        <v>-0.17326944385938958</v>
      </c>
      <c r="E2542" s="2">
        <v>-8.6227892467778093E-18</v>
      </c>
      <c r="F2542" s="2">
        <v>43.955779999999997</v>
      </c>
      <c r="G2542" s="2">
        <v>43.250390000000003</v>
      </c>
      <c r="H2542" s="2">
        <v>42.855219999999989</v>
      </c>
      <c r="I2542" s="2">
        <v>39.782271999999992</v>
      </c>
      <c r="J2542" s="2">
        <v>38.512941499999997</v>
      </c>
      <c r="K2542" s="17" t="s">
        <v>48</v>
      </c>
      <c r="L2542" s="17" t="s">
        <v>49</v>
      </c>
      <c r="M2542" s="17" t="s">
        <v>51</v>
      </c>
    </row>
    <row r="2543" spans="1:13" ht="13.5" x14ac:dyDescent="0.25">
      <c r="A2543" s="3">
        <v>45706</v>
      </c>
      <c r="B2543" s="2">
        <v>44.994999999999997</v>
      </c>
      <c r="C2543" s="2">
        <v>81.541599272922141</v>
      </c>
      <c r="D2543" s="2">
        <v>-0.30512602602550487</v>
      </c>
      <c r="E2543" s="2">
        <v>-6.8982313974222479E-18</v>
      </c>
      <c r="F2543" s="2">
        <v>44.24606</v>
      </c>
      <c r="G2543" s="2">
        <v>43.504390000000008</v>
      </c>
      <c r="H2543" s="2">
        <v>43.08055499999999</v>
      </c>
      <c r="I2543" s="2">
        <v>39.944979999999987</v>
      </c>
      <c r="J2543" s="2">
        <v>38.5608395</v>
      </c>
      <c r="K2543" s="17" t="s">
        <v>48</v>
      </c>
      <c r="L2543" s="17" t="s">
        <v>49</v>
      </c>
      <c r="M2543" s="17" t="s">
        <v>51</v>
      </c>
    </row>
    <row r="2544" spans="1:13" ht="13.5" x14ac:dyDescent="0.25">
      <c r="A2544" s="3">
        <v>45707</v>
      </c>
      <c r="B2544" s="2">
        <v>45.640900000000002</v>
      </c>
      <c r="C2544" s="2">
        <v>83.904199609978349</v>
      </c>
      <c r="D2544" s="2">
        <v>-0.49960709722659402</v>
      </c>
      <c r="E2544" s="2">
        <v>-5.5185851179377988E-18</v>
      </c>
      <c r="F2544" s="2">
        <v>44.594399999999993</v>
      </c>
      <c r="G2544" s="2">
        <v>43.834590000000006</v>
      </c>
      <c r="H2544" s="2">
        <v>43.267064999999988</v>
      </c>
      <c r="I2544" s="2">
        <v>40.127427999999988</v>
      </c>
      <c r="J2544" s="2">
        <v>38.612365999999994</v>
      </c>
      <c r="K2544" s="17" t="s">
        <v>48</v>
      </c>
      <c r="L2544" s="17" t="s">
        <v>50</v>
      </c>
      <c r="M2544" s="17" t="s">
        <v>51</v>
      </c>
    </row>
    <row r="2545" spans="1:13" ht="13.5" x14ac:dyDescent="0.25">
      <c r="A2545" s="3">
        <v>45708</v>
      </c>
      <c r="B2545" s="2">
        <v>45.996499999999997</v>
      </c>
      <c r="C2545" s="2">
        <v>85.039530770535137</v>
      </c>
      <c r="D2545" s="2">
        <v>-0.71025514905391418</v>
      </c>
      <c r="E2545" s="2">
        <v>-4.4148680943502392E-18</v>
      </c>
      <c r="F2545" s="2">
        <v>45.012420000000006</v>
      </c>
      <c r="G2545" s="2">
        <v>44.20035</v>
      </c>
      <c r="H2545" s="2">
        <v>43.391889999999989</v>
      </c>
      <c r="I2545" s="2">
        <v>40.307261999999994</v>
      </c>
      <c r="J2545" s="2">
        <v>38.666359999999997</v>
      </c>
      <c r="K2545" s="17" t="s">
        <v>48</v>
      </c>
      <c r="L2545" s="17" t="s">
        <v>49</v>
      </c>
      <c r="M2545" s="17" t="s">
        <v>51</v>
      </c>
    </row>
    <row r="2546" spans="1:13" ht="13.5" x14ac:dyDescent="0.25">
      <c r="A2546" s="3">
        <v>45709</v>
      </c>
      <c r="B2546" s="2">
        <v>47.085099999999997</v>
      </c>
      <c r="C2546" s="2">
        <v>87.862101021403788</v>
      </c>
      <c r="D2546" s="2">
        <v>-0.91917934750490815</v>
      </c>
      <c r="E2546" s="2">
        <v>-3.5318944754801917E-18</v>
      </c>
      <c r="F2546" s="2">
        <v>45.582839999999997</v>
      </c>
      <c r="G2546" s="2">
        <v>44.629249999999999</v>
      </c>
      <c r="H2546" s="2">
        <v>43.561709999999991</v>
      </c>
      <c r="I2546" s="2">
        <v>40.515689999999992</v>
      </c>
      <c r="J2546" s="2">
        <v>38.726014499999998</v>
      </c>
      <c r="K2546" s="17" t="s">
        <v>48</v>
      </c>
      <c r="L2546" s="17" t="s">
        <v>49</v>
      </c>
      <c r="M2546" s="17" t="s">
        <v>51</v>
      </c>
    </row>
    <row r="2547" spans="1:13" ht="13.5" x14ac:dyDescent="0.25">
      <c r="A2547" s="3">
        <v>45712</v>
      </c>
      <c r="B2547" s="2">
        <v>48.478499999999997</v>
      </c>
      <c r="C2547" s="2">
        <v>90.367288615538371</v>
      </c>
      <c r="D2547" s="2">
        <v>-1.2244837269465165</v>
      </c>
      <c r="E2547" s="2">
        <v>-2.8255155803841534E-18</v>
      </c>
      <c r="F2547" s="2">
        <v>46.439199999999992</v>
      </c>
      <c r="G2547" s="2">
        <v>45.197490000000002</v>
      </c>
      <c r="H2547" s="2">
        <v>43.866514999999993</v>
      </c>
      <c r="I2547" s="2">
        <v>40.748647999999982</v>
      </c>
      <c r="J2547" s="2">
        <v>38.792636000000002</v>
      </c>
      <c r="K2547" s="17" t="s">
        <v>48</v>
      </c>
      <c r="L2547" s="17" t="s">
        <v>49</v>
      </c>
      <c r="M2547" s="17" t="s">
        <v>51</v>
      </c>
    </row>
    <row r="2548" spans="1:13" ht="13.5" x14ac:dyDescent="0.25">
      <c r="A2548" s="3">
        <v>45713</v>
      </c>
      <c r="B2548" s="2">
        <v>48.913899999999998</v>
      </c>
      <c r="C2548" s="2">
        <v>90.992865487524583</v>
      </c>
      <c r="D2548" s="2">
        <v>-1.4317366313301534</v>
      </c>
      <c r="E2548" s="2">
        <v>-2.2604124643073227E-18</v>
      </c>
      <c r="F2548" s="2">
        <v>47.222979999999993</v>
      </c>
      <c r="G2548" s="2">
        <v>45.734520000000003</v>
      </c>
      <c r="H2548" s="2">
        <v>44.197079999999993</v>
      </c>
      <c r="I2548" s="2">
        <v>40.986975999999984</v>
      </c>
      <c r="J2548" s="2">
        <v>38.861217000000003</v>
      </c>
      <c r="K2548" s="17" t="s">
        <v>48</v>
      </c>
      <c r="L2548" s="17" t="s">
        <v>49</v>
      </c>
      <c r="M2548" s="17" t="s">
        <v>51</v>
      </c>
    </row>
    <row r="2549" spans="1:13" ht="13.5" x14ac:dyDescent="0.25">
      <c r="A2549" s="3">
        <v>45714</v>
      </c>
      <c r="B2549" s="2">
        <v>50.800800000000002</v>
      </c>
      <c r="C2549" s="2">
        <v>93.087885599867136</v>
      </c>
      <c r="D2549" s="2">
        <v>-1.724060854065705</v>
      </c>
      <c r="E2549" s="2">
        <v>-1.8083299714458582E-18</v>
      </c>
      <c r="F2549" s="2">
        <v>48.254959999999997</v>
      </c>
      <c r="G2549" s="2">
        <v>46.424679999999995</v>
      </c>
      <c r="H2549" s="2">
        <v>44.603850000000001</v>
      </c>
      <c r="I2549" s="2">
        <v>41.262751999999992</v>
      </c>
      <c r="J2549" s="2">
        <v>38.937781000000001</v>
      </c>
      <c r="K2549" s="17" t="s">
        <v>48</v>
      </c>
      <c r="L2549" s="17" t="s">
        <v>49</v>
      </c>
      <c r="M2549" s="17" t="s">
        <v>51</v>
      </c>
    </row>
    <row r="2550" spans="1:13" ht="13.5" x14ac:dyDescent="0.25">
      <c r="A2550" s="3">
        <v>45715</v>
      </c>
      <c r="B2550" s="2">
        <v>52.128900000000002</v>
      </c>
      <c r="C2550" s="2">
        <v>94.123882782163037</v>
      </c>
      <c r="D2550" s="2">
        <v>-2.1093631840828451</v>
      </c>
      <c r="E2550" s="2">
        <v>-1.4466639771566867E-18</v>
      </c>
      <c r="F2550" s="2">
        <v>49.481439999999999</v>
      </c>
      <c r="G2550" s="2">
        <v>47.246929999999999</v>
      </c>
      <c r="H2550" s="2">
        <v>45.080290000000005</v>
      </c>
      <c r="I2550" s="2">
        <v>41.579603999999996</v>
      </c>
      <c r="J2550" s="2">
        <v>39.020622500000002</v>
      </c>
      <c r="K2550" s="17" t="s">
        <v>48</v>
      </c>
      <c r="L2550" s="17" t="s">
        <v>49</v>
      </c>
      <c r="M2550" s="17" t="s">
        <v>51</v>
      </c>
    </row>
    <row r="2551" spans="1:13" ht="13.5" x14ac:dyDescent="0.25">
      <c r="A2551" s="3">
        <v>45716</v>
      </c>
      <c r="B2551" s="2">
        <v>50.111400000000003</v>
      </c>
      <c r="C2551" s="2">
        <v>75.589553073501818</v>
      </c>
      <c r="D2551" s="2">
        <v>-2.2812130074970298</v>
      </c>
      <c r="E2551" s="2">
        <v>-1.1573311817253495E-18</v>
      </c>
      <c r="F2551" s="2">
        <v>50.086699999999993</v>
      </c>
      <c r="G2551" s="2">
        <v>47.834769999999999</v>
      </c>
      <c r="H2551" s="2">
        <v>45.458395000000003</v>
      </c>
      <c r="I2551" s="2">
        <v>41.843041999999997</v>
      </c>
      <c r="J2551" s="2">
        <v>39.093376499999998</v>
      </c>
      <c r="K2551" s="17" t="s">
        <v>48</v>
      </c>
      <c r="L2551" s="17" t="s">
        <v>49</v>
      </c>
      <c r="M2551" s="17" t="s">
        <v>51</v>
      </c>
    </row>
    <row r="2552" spans="1:13" ht="13.5" x14ac:dyDescent="0.25">
      <c r="A2552" s="3">
        <v>45719</v>
      </c>
      <c r="B2552" s="2">
        <v>49.349400000000003</v>
      </c>
      <c r="C2552" s="2">
        <v>69.984197723227396</v>
      </c>
      <c r="D2552" s="2">
        <v>-2.4059869374369569</v>
      </c>
      <c r="E2552" s="2">
        <v>-9.2586494538027969E-19</v>
      </c>
      <c r="F2552" s="2">
        <v>50.26088</v>
      </c>
      <c r="G2552" s="2">
        <v>48.350039999999993</v>
      </c>
      <c r="H2552" s="2">
        <v>45.800215000000001</v>
      </c>
      <c r="I2552" s="2">
        <v>42.091385999999993</v>
      </c>
      <c r="J2552" s="2">
        <v>39.160506499999997</v>
      </c>
      <c r="K2552" s="17" t="s">
        <v>48</v>
      </c>
      <c r="L2552" s="17" t="s">
        <v>49</v>
      </c>
      <c r="M2552" s="17" t="s">
        <v>51</v>
      </c>
    </row>
    <row r="2553" spans="1:13" ht="13.5" x14ac:dyDescent="0.25">
      <c r="A2553" s="3">
        <v>45720</v>
      </c>
      <c r="B2553" s="2">
        <v>50.0533</v>
      </c>
      <c r="C2553" s="2">
        <v>72.046349295374611</v>
      </c>
      <c r="D2553" s="2">
        <v>-2.4643712194418939</v>
      </c>
      <c r="E2553" s="2">
        <v>-7.4069195630422379E-19</v>
      </c>
      <c r="F2553" s="2">
        <v>50.488759999999999</v>
      </c>
      <c r="G2553" s="2">
        <v>48.855869999999996</v>
      </c>
      <c r="H2553" s="2">
        <v>46.180130000000005</v>
      </c>
      <c r="I2553" s="2">
        <v>42.353807999999987</v>
      </c>
      <c r="J2553" s="2">
        <v>39.227526999999988</v>
      </c>
      <c r="K2553" s="17" t="s">
        <v>48</v>
      </c>
      <c r="L2553" s="17" t="s">
        <v>49</v>
      </c>
      <c r="M2553" s="17" t="s">
        <v>51</v>
      </c>
    </row>
    <row r="2554" spans="1:13" ht="13.5" x14ac:dyDescent="0.25">
      <c r="A2554" s="3">
        <v>45721</v>
      </c>
      <c r="B2554" s="2">
        <v>50.720999999999997</v>
      </c>
      <c r="C2554" s="2">
        <v>73.879535647883813</v>
      </c>
      <c r="D2554" s="2">
        <v>-2.4897643609620914</v>
      </c>
      <c r="E2554" s="2">
        <v>-5.9255356504337911E-19</v>
      </c>
      <c r="F2554" s="2">
        <v>50.472799999999999</v>
      </c>
      <c r="G2554" s="2">
        <v>49.363880000000002</v>
      </c>
      <c r="H2554" s="2">
        <v>46.599235</v>
      </c>
      <c r="I2554" s="2">
        <v>42.633793999999988</v>
      </c>
      <c r="J2554" s="2">
        <v>39.294257499999986</v>
      </c>
      <c r="K2554" s="17" t="s">
        <v>48</v>
      </c>
      <c r="L2554" s="17" t="s">
        <v>49</v>
      </c>
      <c r="M2554" s="17" t="s">
        <v>53</v>
      </c>
    </row>
    <row r="2555" spans="1:13" ht="13.5" x14ac:dyDescent="0.25">
      <c r="A2555" s="3">
        <v>45722</v>
      </c>
      <c r="B2555" s="2">
        <v>51.163699999999999</v>
      </c>
      <c r="C2555" s="2">
        <v>75.047924966744048</v>
      </c>
      <c r="D2555" s="2">
        <v>-2.5172636671564135</v>
      </c>
      <c r="E2555" s="2">
        <v>-4.7404285203470329E-19</v>
      </c>
      <c r="F2555" s="2">
        <v>50.279760000000003</v>
      </c>
      <c r="G2555" s="2">
        <v>49.880600000000001</v>
      </c>
      <c r="H2555" s="2">
        <v>47.040475000000001</v>
      </c>
      <c r="I2555" s="2">
        <v>42.922633999999988</v>
      </c>
      <c r="J2555" s="2">
        <v>39.363201499999988</v>
      </c>
      <c r="K2555" s="17" t="s">
        <v>48</v>
      </c>
      <c r="L2555" s="17" t="s">
        <v>50</v>
      </c>
      <c r="M2555" s="17" t="s">
        <v>53</v>
      </c>
    </row>
    <row r="2556" spans="1:13" ht="13.5" x14ac:dyDescent="0.25">
      <c r="A2556" s="3">
        <v>45723</v>
      </c>
      <c r="B2556" s="2">
        <v>49.639699999999998</v>
      </c>
      <c r="C2556" s="2">
        <v>64.37287916189284</v>
      </c>
      <c r="D2556" s="2">
        <v>-2.2886416003040253</v>
      </c>
      <c r="E2556" s="2">
        <v>-3.7923428162776263E-19</v>
      </c>
      <c r="F2556" s="2">
        <v>50.185420000000008</v>
      </c>
      <c r="G2556" s="2">
        <v>50.136060000000001</v>
      </c>
      <c r="H2556" s="2">
        <v>47.382654999999993</v>
      </c>
      <c r="I2556" s="2">
        <v>43.176638000000004</v>
      </c>
      <c r="J2556" s="2">
        <v>39.423073999999986</v>
      </c>
      <c r="K2556" s="17" t="s">
        <v>54</v>
      </c>
      <c r="L2556" s="17" t="s">
        <v>50</v>
      </c>
      <c r="M2556" s="17" t="s">
        <v>47</v>
      </c>
    </row>
    <row r="2557" spans="1:13" ht="13.5" x14ac:dyDescent="0.25">
      <c r="A2557" s="3">
        <v>45726</v>
      </c>
      <c r="B2557" s="2">
        <v>50.060600000000001</v>
      </c>
      <c r="C2557" s="2">
        <v>65.818967672516877</v>
      </c>
      <c r="D2557" s="2">
        <v>-1.9293611593193489</v>
      </c>
      <c r="E2557" s="2">
        <v>-3.0338742530221011E-19</v>
      </c>
      <c r="F2557" s="2">
        <v>50.327659999999995</v>
      </c>
      <c r="G2557" s="2">
        <v>50.294269999999997</v>
      </c>
      <c r="H2557" s="2">
        <v>47.745880000000007</v>
      </c>
      <c r="I2557" s="2">
        <v>43.440511999999998</v>
      </c>
      <c r="J2557" s="2">
        <v>39.481131999999981</v>
      </c>
      <c r="K2557" s="17" t="s">
        <v>48</v>
      </c>
      <c r="L2557" s="17" t="s">
        <v>50</v>
      </c>
      <c r="M2557" s="17" t="s">
        <v>51</v>
      </c>
    </row>
    <row r="2558" spans="1:13" ht="13.5" x14ac:dyDescent="0.25">
      <c r="A2558" s="3">
        <v>45727</v>
      </c>
      <c r="B2558" s="2">
        <v>49.704999999999998</v>
      </c>
      <c r="C2558" s="2">
        <v>63.474829527974101</v>
      </c>
      <c r="D2558" s="2">
        <v>-1.5505908860769964</v>
      </c>
      <c r="E2558" s="2">
        <v>-2.427099402417681E-19</v>
      </c>
      <c r="F2558" s="2">
        <v>50.257999999999996</v>
      </c>
      <c r="G2558" s="2">
        <v>50.373380000000004</v>
      </c>
      <c r="H2558" s="2">
        <v>48.05395</v>
      </c>
      <c r="I2558" s="2">
        <v>43.695822</v>
      </c>
      <c r="J2558" s="2">
        <v>39.53302149999999</v>
      </c>
      <c r="K2558" s="17" t="s">
        <v>54</v>
      </c>
      <c r="L2558" s="17" t="s">
        <v>50</v>
      </c>
      <c r="M2558" s="17" t="s">
        <v>47</v>
      </c>
    </row>
    <row r="2559" spans="1:13" ht="13.5" x14ac:dyDescent="0.25">
      <c r="A2559" s="3">
        <v>45728</v>
      </c>
      <c r="B2559" s="2">
        <v>52.6006</v>
      </c>
      <c r="C2559" s="2">
        <v>72.167387682658173</v>
      </c>
      <c r="D2559" s="2">
        <v>-1.1693749638947963</v>
      </c>
      <c r="E2559" s="2">
        <v>-1.9416795219341449E-19</v>
      </c>
      <c r="F2559" s="2">
        <v>50.633920000000003</v>
      </c>
      <c r="G2559" s="2">
        <v>50.553359999999998</v>
      </c>
      <c r="H2559" s="2">
        <v>48.489019999999996</v>
      </c>
      <c r="I2559" s="2">
        <v>44.000335999999997</v>
      </c>
      <c r="J2559" s="2">
        <v>39.600078499999988</v>
      </c>
      <c r="K2559" s="17" t="s">
        <v>48</v>
      </c>
      <c r="L2559" s="17" t="s">
        <v>49</v>
      </c>
      <c r="M2559" s="17" t="s">
        <v>51</v>
      </c>
    </row>
    <row r="2560" spans="1:13" ht="13.5" x14ac:dyDescent="0.25">
      <c r="A2560" s="3">
        <v>45729</v>
      </c>
      <c r="B2560" s="2">
        <v>52.47</v>
      </c>
      <c r="C2560" s="2">
        <v>71.342691216536323</v>
      </c>
      <c r="D2560" s="2">
        <v>-0.66388870048827897</v>
      </c>
      <c r="E2560" s="2">
        <v>-1.553343617547316E-19</v>
      </c>
      <c r="F2560" s="2">
        <v>50.895179999999996</v>
      </c>
      <c r="G2560" s="2">
        <v>50.587469999999996</v>
      </c>
      <c r="H2560" s="2">
        <v>48.917200000000001</v>
      </c>
      <c r="I2560" s="2">
        <v>44.303689999999996</v>
      </c>
      <c r="J2560" s="2">
        <v>39.666845499999994</v>
      </c>
      <c r="K2560" s="17" t="s">
        <v>48</v>
      </c>
      <c r="L2560" s="17" t="s">
        <v>50</v>
      </c>
      <c r="M2560" s="17" t="s">
        <v>51</v>
      </c>
    </row>
    <row r="2561" spans="1:13" ht="13.5" x14ac:dyDescent="0.25">
      <c r="A2561" s="3">
        <v>45730</v>
      </c>
      <c r="B2561" s="2">
        <v>50.5105</v>
      </c>
      <c r="C2561" s="2">
        <v>60.222792912038564</v>
      </c>
      <c r="D2561" s="2">
        <v>-0.42941041775681299</v>
      </c>
      <c r="E2561" s="2">
        <v>-1.242674894037853E-19</v>
      </c>
      <c r="F2561" s="2">
        <v>51.069339999999997</v>
      </c>
      <c r="G2561" s="2">
        <v>50.627379999999995</v>
      </c>
      <c r="H2561" s="2">
        <v>49.231074999999997</v>
      </c>
      <c r="I2561" s="2">
        <v>44.560595999999997</v>
      </c>
      <c r="J2561" s="2">
        <v>39.723814999999995</v>
      </c>
      <c r="K2561" s="17" t="s">
        <v>48</v>
      </c>
      <c r="L2561" s="17" t="s">
        <v>50</v>
      </c>
      <c r="M2561" s="17" t="s">
        <v>51</v>
      </c>
    </row>
    <row r="2562" spans="1:13" ht="13.5" x14ac:dyDescent="0.25">
      <c r="A2562" s="3">
        <v>45733</v>
      </c>
      <c r="B2562" s="2">
        <v>52.2087</v>
      </c>
      <c r="C2562" s="2">
        <v>65.274397705710058</v>
      </c>
      <c r="D2562" s="2">
        <v>-0.48838030544290945</v>
      </c>
      <c r="E2562" s="2">
        <v>-9.9413991523028237E-20</v>
      </c>
      <c r="F2562" s="2">
        <v>51.498959999999997</v>
      </c>
      <c r="G2562" s="2">
        <v>50.913310000000003</v>
      </c>
      <c r="H2562" s="2">
        <v>49.631674999999994</v>
      </c>
      <c r="I2562" s="2">
        <v>44.837677999999997</v>
      </c>
      <c r="J2562" s="2">
        <v>39.790762999999998</v>
      </c>
      <c r="K2562" s="17" t="s">
        <v>48</v>
      </c>
      <c r="L2562" s="17" t="s">
        <v>49</v>
      </c>
      <c r="M2562" s="17" t="s">
        <v>51</v>
      </c>
    </row>
    <row r="2563" spans="1:13" ht="13.5" x14ac:dyDescent="0.25">
      <c r="A2563" s="3">
        <v>45734</v>
      </c>
      <c r="B2563" s="2">
        <v>52.5426</v>
      </c>
      <c r="C2563" s="2">
        <v>66.183751274165687</v>
      </c>
      <c r="D2563" s="2">
        <v>-0.47804183789848054</v>
      </c>
      <c r="E2563" s="2">
        <v>-7.953119321842259E-20</v>
      </c>
      <c r="F2563" s="2">
        <v>52.066479999999999</v>
      </c>
      <c r="G2563" s="2">
        <v>51.162239999999997</v>
      </c>
      <c r="H2563" s="2">
        <v>50.009054999999996</v>
      </c>
      <c r="I2563" s="2">
        <v>45.125066000000004</v>
      </c>
      <c r="J2563" s="2">
        <v>39.859017499999993</v>
      </c>
      <c r="K2563" s="17" t="s">
        <v>48</v>
      </c>
      <c r="L2563" s="17" t="s">
        <v>49</v>
      </c>
      <c r="M2563" s="17" t="s">
        <v>51</v>
      </c>
    </row>
    <row r="2564" spans="1:13" ht="13.5" x14ac:dyDescent="0.25">
      <c r="A2564" s="3">
        <v>45735</v>
      </c>
      <c r="B2564" s="2">
        <v>51.962000000000003</v>
      </c>
      <c r="C2564" s="2">
        <v>63.089976800319491</v>
      </c>
      <c r="D2564" s="2">
        <v>-0.34713173554430909</v>
      </c>
      <c r="E2564" s="2">
        <v>-6.3624954574738077E-20</v>
      </c>
      <c r="F2564" s="2">
        <v>51.938760000000002</v>
      </c>
      <c r="G2564" s="2">
        <v>51.286339999999996</v>
      </c>
      <c r="H2564" s="2">
        <v>50.325110000000002</v>
      </c>
      <c r="I2564" s="2">
        <v>45.400987999999998</v>
      </c>
      <c r="J2564" s="2">
        <v>39.924368999999992</v>
      </c>
      <c r="K2564" s="17" t="s">
        <v>54</v>
      </c>
      <c r="L2564" s="17" t="s">
        <v>50</v>
      </c>
      <c r="M2564" s="17" t="s">
        <v>47</v>
      </c>
    </row>
    <row r="2565" spans="1:13" ht="13.5" x14ac:dyDescent="0.25">
      <c r="A2565" s="3">
        <v>45737</v>
      </c>
      <c r="B2565" s="2">
        <v>52.230499999999999</v>
      </c>
      <c r="C2565" s="2">
        <v>63.929705322921464</v>
      </c>
      <c r="D2565" s="2">
        <v>-0.20653457004694786</v>
      </c>
      <c r="E2565" s="2">
        <v>-5.0899963659790463E-20</v>
      </c>
      <c r="F2565" s="2">
        <v>51.890859999999996</v>
      </c>
      <c r="G2565" s="2">
        <v>51.39302</v>
      </c>
      <c r="H2565" s="2">
        <v>50.636810000000004</v>
      </c>
      <c r="I2565" s="2">
        <v>45.683586000000005</v>
      </c>
      <c r="J2565" s="2">
        <v>39.988885999999987</v>
      </c>
      <c r="K2565" s="17" t="s">
        <v>48</v>
      </c>
      <c r="L2565" s="17" t="s">
        <v>50</v>
      </c>
      <c r="M2565" s="17" t="s">
        <v>53</v>
      </c>
    </row>
    <row r="2566" spans="1:13" ht="13.5" x14ac:dyDescent="0.25">
      <c r="A2566" s="3">
        <v>45740</v>
      </c>
      <c r="B2566" s="2">
        <v>52.230499999999999</v>
      </c>
      <c r="C2566" s="2">
        <v>63.929705322921464</v>
      </c>
      <c r="D2566" s="2">
        <v>-0.34064522875931402</v>
      </c>
      <c r="E2566" s="2">
        <v>-4.0719970927832371E-20</v>
      </c>
      <c r="F2566" s="2">
        <v>52.234860000000005</v>
      </c>
      <c r="G2566" s="2">
        <v>51.652099999999997</v>
      </c>
      <c r="H2566" s="2">
        <v>50.894080000000002</v>
      </c>
      <c r="I2566" s="2">
        <v>45.958926000000012</v>
      </c>
      <c r="J2566" s="2">
        <v>40.054092499999989</v>
      </c>
      <c r="K2566" s="17" t="s">
        <v>48</v>
      </c>
      <c r="L2566" s="17" t="s">
        <v>49</v>
      </c>
      <c r="M2566" s="17" t="s">
        <v>51</v>
      </c>
    </row>
    <row r="2567" spans="1:13" ht="13.5" x14ac:dyDescent="0.25">
      <c r="A2567" s="3">
        <v>45741</v>
      </c>
      <c r="B2567" s="2">
        <v>52.223199999999999</v>
      </c>
      <c r="C2567" s="2">
        <v>63.883877018584329</v>
      </c>
      <c r="D2567" s="2">
        <v>-0.406065884687699</v>
      </c>
      <c r="E2567" s="2">
        <v>-3.2575976742265901E-20</v>
      </c>
      <c r="F2567" s="2">
        <v>52.237760000000002</v>
      </c>
      <c r="G2567" s="2">
        <v>51.868359999999996</v>
      </c>
      <c r="H2567" s="2">
        <v>51.081315000000004</v>
      </c>
      <c r="I2567" s="2">
        <v>46.229766000000012</v>
      </c>
      <c r="J2567" s="2">
        <v>40.121003999999992</v>
      </c>
      <c r="K2567" s="17" t="s">
        <v>48</v>
      </c>
      <c r="L2567" s="17" t="s">
        <v>50</v>
      </c>
      <c r="M2567" s="17" t="s">
        <v>51</v>
      </c>
    </row>
    <row r="2568" spans="1:13" ht="13.5" x14ac:dyDescent="0.25">
      <c r="A2568" s="3">
        <v>45742</v>
      </c>
      <c r="B2568" s="2">
        <v>53.485999999999997</v>
      </c>
      <c r="C2568" s="2">
        <v>68.138781917199282</v>
      </c>
      <c r="D2568" s="2">
        <v>-0.62558730019070197</v>
      </c>
      <c r="E2568" s="2">
        <v>-2.6060781393812723E-20</v>
      </c>
      <c r="F2568" s="2">
        <v>52.426439999999999</v>
      </c>
      <c r="G2568" s="2">
        <v>52.246459999999999</v>
      </c>
      <c r="H2568" s="2">
        <v>51.309920000000012</v>
      </c>
      <c r="I2568" s="2">
        <v>46.515702000000005</v>
      </c>
      <c r="J2568" s="2">
        <v>40.190673499999988</v>
      </c>
      <c r="K2568" s="17" t="s">
        <v>48</v>
      </c>
      <c r="L2568" s="17" t="s">
        <v>50</v>
      </c>
      <c r="M2568" s="17" t="s">
        <v>51</v>
      </c>
    </row>
    <row r="2569" spans="1:13" ht="13.5" x14ac:dyDescent="0.25">
      <c r="A2569" s="3">
        <v>45743</v>
      </c>
      <c r="B2569" s="2">
        <v>53.4788</v>
      </c>
      <c r="C2569" s="2">
        <v>68.089526765977936</v>
      </c>
      <c r="D2569" s="2">
        <v>-0.38752587586752441</v>
      </c>
      <c r="E2569" s="2">
        <v>-2.084862511505018E-20</v>
      </c>
      <c r="F2569" s="2">
        <v>52.729799999999997</v>
      </c>
      <c r="G2569" s="2">
        <v>52.33428</v>
      </c>
      <c r="H2569" s="2">
        <v>51.443820000000002</v>
      </c>
      <c r="I2569" s="2">
        <v>46.772756000000001</v>
      </c>
      <c r="J2569" s="2">
        <v>40.257766999999987</v>
      </c>
      <c r="K2569" s="17" t="s">
        <v>48</v>
      </c>
      <c r="L2569" s="17" t="s">
        <v>50</v>
      </c>
      <c r="M2569" s="17" t="s">
        <v>51</v>
      </c>
    </row>
    <row r="2570" spans="1:13" ht="13.5" x14ac:dyDescent="0.25">
      <c r="A2570" s="3">
        <v>45744</v>
      </c>
      <c r="B2570" s="2">
        <v>53.594900000000003</v>
      </c>
      <c r="C2570" s="2">
        <v>68.485127647085108</v>
      </c>
      <c r="D2570" s="2">
        <v>-0.23529455053320447</v>
      </c>
      <c r="E2570" s="2">
        <v>-1.6678900092040146E-20</v>
      </c>
      <c r="F2570" s="2">
        <v>53.002679999999998</v>
      </c>
      <c r="G2570" s="2">
        <v>52.446770000000001</v>
      </c>
      <c r="H2570" s="2">
        <v>51.517119999999998</v>
      </c>
      <c r="I2570" s="2">
        <v>47.046499999999988</v>
      </c>
      <c r="J2570" s="2">
        <v>40.326529499999985</v>
      </c>
      <c r="K2570" s="17" t="s">
        <v>48</v>
      </c>
      <c r="L2570" s="17" t="s">
        <v>49</v>
      </c>
      <c r="M2570" s="17" t="s">
        <v>51</v>
      </c>
    </row>
    <row r="2571" spans="1:13" ht="13.5" x14ac:dyDescent="0.25">
      <c r="A2571" s="3">
        <v>45749</v>
      </c>
      <c r="B2571" s="2">
        <v>53.703699999999998</v>
      </c>
      <c r="C2571" s="2">
        <v>68.874550112373072</v>
      </c>
      <c r="D2571" s="2">
        <v>-0.43568374520821607</v>
      </c>
      <c r="E2571" s="2">
        <v>-1.3343120073632117E-20</v>
      </c>
      <c r="F2571" s="2">
        <v>53.297319999999992</v>
      </c>
      <c r="G2571" s="2">
        <v>52.766089999999998</v>
      </c>
      <c r="H2571" s="2">
        <v>51.696735000000004</v>
      </c>
      <c r="I2571" s="2">
        <v>47.312115999999989</v>
      </c>
      <c r="J2571" s="2">
        <v>40.399137999999986</v>
      </c>
      <c r="K2571" s="17" t="s">
        <v>48</v>
      </c>
      <c r="L2571" s="17" t="s">
        <v>49</v>
      </c>
      <c r="M2571" s="17" t="s">
        <v>51</v>
      </c>
    </row>
    <row r="2572" spans="1:13" ht="13.5" x14ac:dyDescent="0.25">
      <c r="A2572" s="3">
        <v>45750</v>
      </c>
      <c r="B2572" s="2">
        <v>54.792299999999997</v>
      </c>
      <c r="C2572" s="2">
        <v>72.531838147119032</v>
      </c>
      <c r="D2572" s="2">
        <v>-0.44348401174610075</v>
      </c>
      <c r="E2572" s="2">
        <v>-1.0674496058905695E-20</v>
      </c>
      <c r="F2572" s="2">
        <v>53.811140000000002</v>
      </c>
      <c r="G2572" s="2">
        <v>53.024449999999987</v>
      </c>
      <c r="H2572" s="2">
        <v>51.968879999999999</v>
      </c>
      <c r="I2572" s="2">
        <v>47.599647999999988</v>
      </c>
      <c r="J2572" s="2">
        <v>40.475701999999984</v>
      </c>
      <c r="K2572" s="17" t="s">
        <v>48</v>
      </c>
      <c r="L2572" s="17" t="s">
        <v>49</v>
      </c>
      <c r="M2572" s="17" t="s">
        <v>51</v>
      </c>
    </row>
    <row r="2573" spans="1:13" ht="13.5" x14ac:dyDescent="0.25">
      <c r="A2573" s="3">
        <v>45751</v>
      </c>
      <c r="B2573" s="2">
        <v>54.0593</v>
      </c>
      <c r="C2573" s="2">
        <v>66.837007027330088</v>
      </c>
      <c r="D2573" s="2">
        <v>-0.36831859080859175</v>
      </c>
      <c r="E2573" s="2">
        <v>-8.5395968471245558E-21</v>
      </c>
      <c r="F2573" s="2">
        <v>53.925800000000002</v>
      </c>
      <c r="G2573" s="2">
        <v>53.17611999999999</v>
      </c>
      <c r="H2573" s="2">
        <v>52.169179999999997</v>
      </c>
      <c r="I2573" s="2">
        <v>47.871067999999987</v>
      </c>
      <c r="J2573" s="2">
        <v>40.547330999999978</v>
      </c>
      <c r="K2573" s="17" t="s">
        <v>48</v>
      </c>
      <c r="L2573" s="17" t="s">
        <v>49</v>
      </c>
      <c r="M2573" s="17" t="s">
        <v>51</v>
      </c>
    </row>
    <row r="2574" spans="1:13" ht="13.5" x14ac:dyDescent="0.25">
      <c r="A2574" s="3">
        <v>45754</v>
      </c>
      <c r="B2574" s="2">
        <v>53.340899999999998</v>
      </c>
      <c r="C2574" s="2">
        <v>61.722076637396292</v>
      </c>
      <c r="D2574" s="2">
        <v>-0.35862353348365872</v>
      </c>
      <c r="E2574" s="2">
        <v>-6.8316774776996447E-21</v>
      </c>
      <c r="F2574" s="2">
        <v>53.898219999999995</v>
      </c>
      <c r="G2574" s="2">
        <v>53.314009999999996</v>
      </c>
      <c r="H2574" s="2">
        <v>52.300175000000003</v>
      </c>
      <c r="I2574" s="2">
        <v>48.099671999999991</v>
      </c>
      <c r="J2574" s="2">
        <v>40.615549499999986</v>
      </c>
      <c r="K2574" s="17" t="s">
        <v>48</v>
      </c>
      <c r="L2574" s="17" t="s">
        <v>49</v>
      </c>
      <c r="M2574" s="17" t="s">
        <v>53</v>
      </c>
    </row>
    <row r="2575" spans="1:13" ht="13.5" x14ac:dyDescent="0.25">
      <c r="A2575" s="3">
        <v>45755</v>
      </c>
      <c r="B2575" s="2">
        <v>53.9938</v>
      </c>
      <c r="C2575" s="2">
        <v>64.389350772753602</v>
      </c>
      <c r="D2575" s="2">
        <v>-0.36971004374493788</v>
      </c>
      <c r="E2575" s="2">
        <v>-5.4653419821597162E-21</v>
      </c>
      <c r="F2575" s="2">
        <v>53.977999999999994</v>
      </c>
      <c r="G2575" s="2">
        <v>53.490339999999989</v>
      </c>
      <c r="H2575" s="2">
        <v>52.441680000000005</v>
      </c>
      <c r="I2575" s="2">
        <v>48.309547999999992</v>
      </c>
      <c r="J2575" s="2">
        <v>40.689209499999983</v>
      </c>
      <c r="K2575" s="17" t="s">
        <v>54</v>
      </c>
      <c r="L2575" s="17" t="s">
        <v>50</v>
      </c>
      <c r="M2575" s="17" t="s">
        <v>47</v>
      </c>
    </row>
    <row r="2576" spans="1:13" ht="13.5" x14ac:dyDescent="0.25">
      <c r="A2576" s="3">
        <v>45757</v>
      </c>
      <c r="B2576" s="2">
        <v>54.305</v>
      </c>
      <c r="C2576" s="2">
        <v>65.619093359451441</v>
      </c>
      <c r="D2576" s="2">
        <v>-0.41732927493261229</v>
      </c>
      <c r="E2576" s="2">
        <v>-4.3722735857277736E-21</v>
      </c>
      <c r="F2576" s="2">
        <v>54.098259999999996</v>
      </c>
      <c r="G2576" s="2">
        <v>53.697789999999998</v>
      </c>
      <c r="H2576" s="2">
        <v>52.674945000000001</v>
      </c>
      <c r="I2576" s="2">
        <v>48.521873999999997</v>
      </c>
      <c r="J2576" s="2">
        <v>40.764062499999987</v>
      </c>
      <c r="K2576" s="17" t="s">
        <v>54</v>
      </c>
      <c r="L2576" s="17" t="s">
        <v>50</v>
      </c>
      <c r="M2576" s="17" t="s">
        <v>47</v>
      </c>
    </row>
    <row r="2577" spans="1:13" ht="13.5" x14ac:dyDescent="0.25">
      <c r="A2577" s="3">
        <v>45758</v>
      </c>
      <c r="B2577" s="2">
        <v>53.137999999999998</v>
      </c>
      <c r="C2577" s="2">
        <v>57.587876751842977</v>
      </c>
      <c r="D2577" s="2">
        <v>-0.38820155834253001</v>
      </c>
      <c r="E2577" s="2">
        <v>-3.497818868582219E-21</v>
      </c>
      <c r="F2577" s="2">
        <v>53.767399999999995</v>
      </c>
      <c r="G2577" s="2">
        <v>53.789270000000002</v>
      </c>
      <c r="H2577" s="2">
        <v>52.828814999999999</v>
      </c>
      <c r="I2577" s="2">
        <v>48.736985999999995</v>
      </c>
      <c r="J2577" s="2">
        <v>40.830540499999991</v>
      </c>
      <c r="K2577" s="17" t="s">
        <v>54</v>
      </c>
      <c r="L2577" s="17" t="s">
        <v>52</v>
      </c>
      <c r="M2577" s="17" t="s">
        <v>47</v>
      </c>
    </row>
    <row r="2578" spans="1:13" ht="13.5" x14ac:dyDescent="0.25">
      <c r="A2578" s="3">
        <v>45761</v>
      </c>
      <c r="B2578" s="2">
        <v>57.242199999999997</v>
      </c>
      <c r="C2578" s="2">
        <v>71.020996884065767</v>
      </c>
      <c r="D2578" s="2">
        <v>-0.48111971134639475</v>
      </c>
      <c r="E2578" s="2">
        <v>-2.7982550948657752E-21</v>
      </c>
      <c r="F2578" s="2">
        <v>54.403980000000004</v>
      </c>
      <c r="G2578" s="2">
        <v>54.16489</v>
      </c>
      <c r="H2578" s="2">
        <v>53.205674999999999</v>
      </c>
      <c r="I2578" s="2">
        <v>49.035778000000001</v>
      </c>
      <c r="J2578" s="2">
        <v>40.920079499999986</v>
      </c>
      <c r="K2578" s="17" t="s">
        <v>54</v>
      </c>
      <c r="L2578" s="17" t="s">
        <v>50</v>
      </c>
      <c r="M2578" s="17" t="s">
        <v>47</v>
      </c>
    </row>
    <row r="2579" spans="1:13" ht="13.5" x14ac:dyDescent="0.25">
      <c r="A2579" s="3">
        <v>45762</v>
      </c>
      <c r="B2579" s="2">
        <v>56.906999999999996</v>
      </c>
      <c r="C2579" s="2">
        <v>69.096129637759162</v>
      </c>
      <c r="D2579" s="2">
        <v>-0.56751974904062763</v>
      </c>
      <c r="E2579" s="2">
        <v>-2.2386040758926204E-21</v>
      </c>
      <c r="F2579" s="2">
        <v>55.117200000000004</v>
      </c>
      <c r="G2579" s="2">
        <v>54.507709999999996</v>
      </c>
      <c r="H2579" s="2">
        <v>53.420995000000005</v>
      </c>
      <c r="I2579" s="2">
        <v>49.320610000000009</v>
      </c>
      <c r="J2579" s="2">
        <v>41.007978999999985</v>
      </c>
      <c r="K2579" s="17" t="s">
        <v>54</v>
      </c>
      <c r="L2579" s="17" t="s">
        <v>50</v>
      </c>
      <c r="M2579" s="17" t="s">
        <v>47</v>
      </c>
    </row>
    <row r="2580" spans="1:13" ht="13.5" x14ac:dyDescent="0.25">
      <c r="A2580" s="3">
        <v>45763</v>
      </c>
      <c r="B2580" s="2">
        <v>57.200299999999999</v>
      </c>
      <c r="C2580" s="2">
        <v>69.86573374401263</v>
      </c>
      <c r="D2580" s="2">
        <v>-0.67167681847012517</v>
      </c>
      <c r="E2580" s="2">
        <v>-1.7908832607140965E-21</v>
      </c>
      <c r="F2580" s="2">
        <v>55.758500000000005</v>
      </c>
      <c r="G2580" s="2">
        <v>54.868250000000003</v>
      </c>
      <c r="H2580" s="2">
        <v>53.657510000000002</v>
      </c>
      <c r="I2580" s="2">
        <v>49.612614000000015</v>
      </c>
      <c r="J2580" s="2">
        <v>41.095893499999981</v>
      </c>
      <c r="K2580" s="17" t="s">
        <v>48</v>
      </c>
      <c r="L2580" s="17" t="s">
        <v>50</v>
      </c>
      <c r="M2580" s="17" t="s">
        <v>53</v>
      </c>
    </row>
    <row r="2581" spans="1:13" ht="13.5" x14ac:dyDescent="0.25">
      <c r="A2581" s="3">
        <v>45764</v>
      </c>
      <c r="B2581" s="2">
        <v>56.9908</v>
      </c>
      <c r="C2581" s="2">
        <v>68.552522506011343</v>
      </c>
      <c r="D2581" s="2">
        <v>-0.7544571227984207</v>
      </c>
      <c r="E2581" s="2">
        <v>-1.4327066085712774E-21</v>
      </c>
      <c r="F2581" s="2">
        <v>56.295659999999998</v>
      </c>
      <c r="G2581" s="2">
        <v>55.196960000000004</v>
      </c>
      <c r="H2581" s="2">
        <v>53.981524999999998</v>
      </c>
      <c r="I2581" s="2">
        <v>49.901444000000012</v>
      </c>
      <c r="J2581" s="2">
        <v>41.183086999999986</v>
      </c>
      <c r="K2581" s="17" t="s">
        <v>54</v>
      </c>
      <c r="L2581" s="17" t="s">
        <v>50</v>
      </c>
      <c r="M2581" s="17" t="s">
        <v>47</v>
      </c>
    </row>
    <row r="2582" spans="1:13" ht="13.5" x14ac:dyDescent="0.25">
      <c r="A2582" s="3">
        <v>45765</v>
      </c>
      <c r="B2582" s="2">
        <v>56.7729</v>
      </c>
      <c r="C2582" s="2">
        <v>67.138998746775187</v>
      </c>
      <c r="D2582" s="2">
        <v>-0.66455784986134603</v>
      </c>
      <c r="E2582" s="2">
        <v>-1.146165286857022E-21</v>
      </c>
      <c r="F2582" s="2">
        <v>57.022640000000003</v>
      </c>
      <c r="G2582" s="2">
        <v>55.395020000000002</v>
      </c>
      <c r="H2582" s="2">
        <v>54.209734999999988</v>
      </c>
      <c r="I2582" s="2">
        <v>50.186641999999999</v>
      </c>
      <c r="J2582" s="2">
        <v>41.271730999999988</v>
      </c>
      <c r="K2582" s="17" t="s">
        <v>54</v>
      </c>
      <c r="L2582" s="17" t="s">
        <v>50</v>
      </c>
      <c r="M2582" s="17" t="s">
        <v>47</v>
      </c>
    </row>
    <row r="2583" spans="1:13" ht="13.5" x14ac:dyDescent="0.25">
      <c r="A2583" s="3">
        <v>45768</v>
      </c>
      <c r="B2583" s="2">
        <v>55.2224</v>
      </c>
      <c r="C2583" s="2">
        <v>57.978012703569632</v>
      </c>
      <c r="D2583" s="2">
        <v>-0.60703895682105724</v>
      </c>
      <c r="E2583" s="2">
        <v>-9.1693222948561758E-22</v>
      </c>
      <c r="F2583" s="2">
        <v>56.618679999999998</v>
      </c>
      <c r="G2583" s="2">
        <v>55.511330000000001</v>
      </c>
      <c r="H2583" s="2">
        <v>54.343725000000006</v>
      </c>
      <c r="I2583" s="2">
        <v>50.441990000000004</v>
      </c>
      <c r="J2583" s="2">
        <v>41.351896999999987</v>
      </c>
      <c r="K2583" s="17" t="s">
        <v>54</v>
      </c>
      <c r="L2583" s="17" t="s">
        <v>52</v>
      </c>
      <c r="M2583" s="17" t="s">
        <v>47</v>
      </c>
    </row>
    <row r="2584" spans="1:13" ht="13.5" x14ac:dyDescent="0.25">
      <c r="A2584" s="3">
        <v>45769</v>
      </c>
      <c r="B2584" s="2">
        <v>56.052100000000003</v>
      </c>
      <c r="C2584" s="2">
        <v>61.041418303641358</v>
      </c>
      <c r="D2584" s="2">
        <v>-0.74029351119893505</v>
      </c>
      <c r="E2584" s="2">
        <v>-7.3354578358849408E-22</v>
      </c>
      <c r="F2584" s="2">
        <v>56.447699999999998</v>
      </c>
      <c r="G2584" s="2">
        <v>55.782449999999997</v>
      </c>
      <c r="H2584" s="2">
        <v>54.548230000000011</v>
      </c>
      <c r="I2584" s="2">
        <v>50.716253999999999</v>
      </c>
      <c r="J2584" s="2">
        <v>41.436247499999993</v>
      </c>
      <c r="K2584" s="17" t="s">
        <v>54</v>
      </c>
      <c r="L2584" s="17" t="s">
        <v>50</v>
      </c>
      <c r="M2584" s="17" t="s">
        <v>47</v>
      </c>
    </row>
    <row r="2585" spans="1:13" ht="13.5" x14ac:dyDescent="0.25">
      <c r="A2585" s="3">
        <v>45770</v>
      </c>
      <c r="B2585" s="2">
        <v>56.806399999999996</v>
      </c>
      <c r="C2585" s="2">
        <v>63.636780326065022</v>
      </c>
      <c r="D2585" s="2">
        <v>-0.82258362062663082</v>
      </c>
      <c r="E2585" s="2">
        <v>-5.868366268707953E-22</v>
      </c>
      <c r="F2585" s="2">
        <v>56.368920000000003</v>
      </c>
      <c r="G2585" s="2">
        <v>56.063709999999993</v>
      </c>
      <c r="H2585" s="2">
        <v>54.777025000000002</v>
      </c>
      <c r="I2585" s="2">
        <v>51.005603999999991</v>
      </c>
      <c r="J2585" s="2">
        <v>41.526147999999992</v>
      </c>
      <c r="K2585" s="17" t="s">
        <v>54</v>
      </c>
      <c r="L2585" s="17" t="s">
        <v>50</v>
      </c>
      <c r="M2585" s="17" t="s">
        <v>47</v>
      </c>
    </row>
    <row r="2586" spans="1:13" ht="13.5" x14ac:dyDescent="0.25">
      <c r="A2586" s="3">
        <v>45771</v>
      </c>
      <c r="B2586" s="2">
        <v>57.728299999999997</v>
      </c>
      <c r="C2586" s="2">
        <v>66.568205957396444</v>
      </c>
      <c r="D2586" s="2">
        <v>-0.93014614373235815</v>
      </c>
      <c r="E2586" s="2">
        <v>-4.6946930149663628E-22</v>
      </c>
      <c r="F2586" s="2">
        <v>56.516420000000004</v>
      </c>
      <c r="G2586" s="2">
        <v>56.406039999999997</v>
      </c>
      <c r="H2586" s="2">
        <v>55.051915000000008</v>
      </c>
      <c r="I2586" s="2">
        <v>51.304248000000008</v>
      </c>
      <c r="J2586" s="2">
        <v>41.620657999999985</v>
      </c>
      <c r="K2586" s="17" t="s">
        <v>48</v>
      </c>
      <c r="L2586" s="17" t="s">
        <v>50</v>
      </c>
      <c r="M2586" s="17" t="s">
        <v>51</v>
      </c>
    </row>
    <row r="2587" spans="1:13" ht="13.5" x14ac:dyDescent="0.25">
      <c r="A2587" s="3">
        <v>45772</v>
      </c>
      <c r="B2587" s="2">
        <v>58.499400000000001</v>
      </c>
      <c r="C2587" s="2">
        <v>68.831514792805592</v>
      </c>
      <c r="D2587" s="2">
        <v>-1.2794877656102699</v>
      </c>
      <c r="E2587" s="2">
        <v>-3.7557544119730904E-22</v>
      </c>
      <c r="F2587" s="2">
        <v>56.861719999999991</v>
      </c>
      <c r="G2587" s="2">
        <v>56.942179999999993</v>
      </c>
      <c r="H2587" s="2">
        <v>55.365724999999998</v>
      </c>
      <c r="I2587" s="2">
        <v>51.618314000000012</v>
      </c>
      <c r="J2587" s="2">
        <v>41.719023499999992</v>
      </c>
      <c r="K2587" s="17" t="s">
        <v>48</v>
      </c>
      <c r="L2587" s="17" t="s">
        <v>49</v>
      </c>
      <c r="M2587" s="17" t="s">
        <v>51</v>
      </c>
    </row>
    <row r="2588" spans="1:13" ht="13.5" x14ac:dyDescent="0.25">
      <c r="A2588" s="3">
        <v>45775</v>
      </c>
      <c r="B2588" s="2">
        <v>58.197699999999998</v>
      </c>
      <c r="C2588" s="2">
        <v>66.922515858887465</v>
      </c>
      <c r="D2588" s="2">
        <v>-0.94594245208885042</v>
      </c>
      <c r="E2588" s="2">
        <v>-3.0046035295784727E-22</v>
      </c>
      <c r="F2588" s="2">
        <v>57.456780000000002</v>
      </c>
      <c r="G2588" s="2">
        <v>57.037729999999989</v>
      </c>
      <c r="H2588" s="2">
        <v>55.601309999999998</v>
      </c>
      <c r="I2588" s="2">
        <v>51.911396000000003</v>
      </c>
      <c r="J2588" s="2">
        <v>41.814065999999997</v>
      </c>
      <c r="K2588" s="17" t="s">
        <v>48</v>
      </c>
      <c r="L2588" s="17" t="s">
        <v>49</v>
      </c>
      <c r="M2588" s="17" t="s">
        <v>51</v>
      </c>
    </row>
    <row r="2589" spans="1:13" ht="13.5" x14ac:dyDescent="0.25">
      <c r="A2589" s="3">
        <v>45776</v>
      </c>
      <c r="B2589" s="2">
        <v>58.8765</v>
      </c>
      <c r="C2589" s="2">
        <v>69.005357253585359</v>
      </c>
      <c r="D2589" s="2">
        <v>-0.78657740642861285</v>
      </c>
      <c r="E2589" s="2">
        <v>-2.4036828236627781E-22</v>
      </c>
      <c r="F2589" s="2">
        <v>58.021659999999997</v>
      </c>
      <c r="G2589" s="2">
        <v>57.23467999999999</v>
      </c>
      <c r="H2589" s="2">
        <v>55.871195000000014</v>
      </c>
      <c r="I2589" s="2">
        <v>52.210941999999996</v>
      </c>
      <c r="J2589" s="2">
        <v>41.911776499999995</v>
      </c>
      <c r="K2589" s="17" t="s">
        <v>48</v>
      </c>
      <c r="L2589" s="17" t="s">
        <v>49</v>
      </c>
      <c r="M2589" s="17" t="s">
        <v>51</v>
      </c>
    </row>
    <row r="2590" spans="1:13" ht="13.5" x14ac:dyDescent="0.25">
      <c r="A2590" s="3">
        <v>45777</v>
      </c>
      <c r="B2590" s="2">
        <v>61</v>
      </c>
      <c r="C2590" s="2">
        <v>74.429777750086487</v>
      </c>
      <c r="D2590" s="2">
        <v>-0.78737257115146519</v>
      </c>
      <c r="E2590" s="2">
        <v>-1.9229462589302225E-22</v>
      </c>
      <c r="F2590" s="2">
        <v>58.860379999999999</v>
      </c>
      <c r="G2590" s="2">
        <v>57.614649999999997</v>
      </c>
      <c r="H2590" s="2">
        <v>56.241450000000007</v>
      </c>
      <c r="I2590" s="2">
        <v>52.552813999999998</v>
      </c>
      <c r="J2590" s="2">
        <v>42.020104499999988</v>
      </c>
      <c r="K2590" s="17" t="s">
        <v>48</v>
      </c>
      <c r="L2590" s="17" t="s">
        <v>49</v>
      </c>
      <c r="M2590" s="17" t="s">
        <v>53</v>
      </c>
    </row>
    <row r="2591" spans="1:13" ht="13.5" x14ac:dyDescent="0.25">
      <c r="A2591" s="3">
        <v>45779</v>
      </c>
      <c r="B2591" s="2">
        <v>59</v>
      </c>
      <c r="C2591" s="2">
        <v>63.209327227660715</v>
      </c>
      <c r="D2591" s="2">
        <v>-0.70640670224598523</v>
      </c>
      <c r="E2591" s="2">
        <v>-1.5383570071441782E-22</v>
      </c>
      <c r="F2591" s="2">
        <v>59.114719999999998</v>
      </c>
      <c r="G2591" s="2">
        <v>57.815570000000001</v>
      </c>
      <c r="H2591" s="2">
        <v>56.506265000000006</v>
      </c>
      <c r="I2591" s="2">
        <v>52.848153999999994</v>
      </c>
      <c r="J2591" s="2">
        <v>42.11589249999998</v>
      </c>
      <c r="K2591" s="17" t="s">
        <v>48</v>
      </c>
      <c r="L2591" s="17" t="s">
        <v>49</v>
      </c>
      <c r="M2591" s="17" t="s">
        <v>53</v>
      </c>
    </row>
    <row r="2592" spans="1:13" ht="13.5" x14ac:dyDescent="0.25">
      <c r="A2592" s="3">
        <v>45782</v>
      </c>
      <c r="B2592" s="2">
        <v>60.8</v>
      </c>
      <c r="C2592" s="2">
        <v>67.899629296645742</v>
      </c>
      <c r="D2592" s="2">
        <v>-0.82467496219473446</v>
      </c>
      <c r="E2592" s="2">
        <v>-1.2306856057153426E-22</v>
      </c>
      <c r="F2592" s="2">
        <v>59.574839999999995</v>
      </c>
      <c r="G2592" s="2">
        <v>58.218279999999993</v>
      </c>
      <c r="H2592" s="2">
        <v>56.806650000000005</v>
      </c>
      <c r="I2592" s="2">
        <v>53.180219999999998</v>
      </c>
      <c r="J2592" s="2">
        <v>42.221406499999986</v>
      </c>
      <c r="K2592" s="17" t="s">
        <v>54</v>
      </c>
      <c r="L2592" s="17" t="s">
        <v>50</v>
      </c>
      <c r="M2592" s="17" t="s">
        <v>47</v>
      </c>
    </row>
    <row r="2593" spans="1:13" ht="13.5" x14ac:dyDescent="0.25">
      <c r="A2593" s="3">
        <v>45783</v>
      </c>
      <c r="B2593" s="2">
        <v>60.97</v>
      </c>
      <c r="C2593" s="2">
        <v>68.310532124492767</v>
      </c>
      <c r="D2593" s="2">
        <v>-1.2049612061751489</v>
      </c>
      <c r="E2593" s="2">
        <v>-9.8454848457227405E-23</v>
      </c>
      <c r="F2593" s="2">
        <v>60.129299999999986</v>
      </c>
      <c r="G2593" s="2">
        <v>58.793040000000005</v>
      </c>
      <c r="H2593" s="2">
        <v>57.15218500000001</v>
      </c>
      <c r="I2593" s="2">
        <v>53.499719999999996</v>
      </c>
      <c r="J2593" s="2">
        <v>42.329221999999973</v>
      </c>
      <c r="K2593" s="17" t="s">
        <v>48</v>
      </c>
      <c r="L2593" s="17" t="s">
        <v>50</v>
      </c>
      <c r="M2593" s="17" t="s">
        <v>53</v>
      </c>
    </row>
    <row r="2594" spans="1:13" ht="13.5" x14ac:dyDescent="0.25">
      <c r="A2594" s="3">
        <v>45784</v>
      </c>
      <c r="B2594" s="2">
        <v>60.97</v>
      </c>
      <c r="C2594" s="2">
        <v>68.310532124492767</v>
      </c>
      <c r="D2594" s="2">
        <v>-1.4270280787390064</v>
      </c>
      <c r="E2594" s="2">
        <v>-7.8763878765781929E-23</v>
      </c>
      <c r="F2594" s="2">
        <v>60.548000000000002</v>
      </c>
      <c r="G2594" s="2">
        <v>59.284829999999999</v>
      </c>
      <c r="H2594" s="2">
        <v>57.533640000000005</v>
      </c>
      <c r="I2594" s="2">
        <v>53.806301999999995</v>
      </c>
      <c r="J2594" s="2">
        <v>42.439940499999977</v>
      </c>
      <c r="K2594" s="17" t="s">
        <v>54</v>
      </c>
      <c r="L2594" s="17" t="s">
        <v>50</v>
      </c>
      <c r="M2594" s="17" t="s">
        <v>47</v>
      </c>
    </row>
    <row r="2595" spans="1:13" ht="13.5" x14ac:dyDescent="0.25">
      <c r="A2595" s="3">
        <v>45785</v>
      </c>
      <c r="B2595" s="2">
        <v>60.45</v>
      </c>
      <c r="C2595" s="2">
        <v>65.343284231215506</v>
      </c>
      <c r="D2595" s="2">
        <v>-1.486229439537027</v>
      </c>
      <c r="E2595" s="2">
        <v>-6.3011103012625543E-23</v>
      </c>
      <c r="F2595" s="2">
        <v>60.438000000000002</v>
      </c>
      <c r="G2595" s="2">
        <v>59.649190000000011</v>
      </c>
      <c r="H2595" s="2">
        <v>57.856449999999995</v>
      </c>
      <c r="I2595" s="2">
        <v>54.095371999999998</v>
      </c>
      <c r="J2595" s="2">
        <v>42.546244499999972</v>
      </c>
      <c r="K2595" s="17" t="s">
        <v>54</v>
      </c>
      <c r="L2595" s="17" t="s">
        <v>50</v>
      </c>
      <c r="M2595" s="17" t="s">
        <v>47</v>
      </c>
    </row>
    <row r="2596" spans="1:13" ht="13.5" x14ac:dyDescent="0.25">
      <c r="A2596" s="3">
        <v>45786</v>
      </c>
      <c r="B2596" s="2">
        <v>59.7</v>
      </c>
      <c r="C2596" s="2">
        <v>61.2132450844611</v>
      </c>
      <c r="D2596" s="2">
        <v>-1.3598113667772225</v>
      </c>
      <c r="E2596" s="2">
        <v>-5.0408882410100438E-23</v>
      </c>
      <c r="F2596" s="2">
        <v>60.577999999999996</v>
      </c>
      <c r="G2596" s="2">
        <v>59.846360000000018</v>
      </c>
      <c r="H2596" s="2">
        <v>58.126199999999997</v>
      </c>
      <c r="I2596" s="2">
        <v>54.347670000000001</v>
      </c>
      <c r="J2596" s="2">
        <v>42.648798499999977</v>
      </c>
      <c r="K2596" s="17" t="s">
        <v>54</v>
      </c>
      <c r="L2596" s="17" t="s">
        <v>50</v>
      </c>
      <c r="M2596" s="17" t="s">
        <v>55</v>
      </c>
    </row>
    <row r="2597" spans="1:13" ht="13.5" x14ac:dyDescent="0.25">
      <c r="A2597" s="3">
        <v>45789</v>
      </c>
      <c r="B2597" s="2">
        <v>59.7</v>
      </c>
      <c r="C2597" s="2">
        <v>61.2132450844611</v>
      </c>
      <c r="D2597" s="2">
        <v>-1.1491081887827548</v>
      </c>
      <c r="E2597" s="2">
        <v>-4.0327105928080355E-23</v>
      </c>
      <c r="F2597" s="2">
        <v>60.35799999999999</v>
      </c>
      <c r="G2597" s="2">
        <v>59.966420000000006</v>
      </c>
      <c r="H2597" s="2">
        <v>58.454300000000003</v>
      </c>
      <c r="I2597" s="2">
        <v>54.572099999999992</v>
      </c>
      <c r="J2597" s="2">
        <v>42.75280399999999</v>
      </c>
      <c r="K2597" s="17" t="s">
        <v>54</v>
      </c>
      <c r="L2597" s="17" t="s">
        <v>50</v>
      </c>
      <c r="M2597" s="17" t="s">
        <v>47</v>
      </c>
    </row>
    <row r="2598" spans="1:13" ht="13.5" x14ac:dyDescent="0.25">
      <c r="A2598" s="3">
        <v>45790</v>
      </c>
      <c r="B2598" s="2">
        <v>59.49</v>
      </c>
      <c r="C2598" s="2">
        <v>59.982119337550735</v>
      </c>
      <c r="D2598" s="2">
        <v>-1.0154739816499685</v>
      </c>
      <c r="E2598" s="2">
        <v>-3.2261684742464285E-23</v>
      </c>
      <c r="F2598" s="2">
        <v>60.061999999999998</v>
      </c>
      <c r="G2598" s="2">
        <v>60.095649999999999</v>
      </c>
      <c r="H2598" s="2">
        <v>58.566689999999994</v>
      </c>
      <c r="I2598" s="2">
        <v>54.783621999999987</v>
      </c>
      <c r="J2598" s="2">
        <v>42.854307999999982</v>
      </c>
      <c r="K2598" s="17" t="s">
        <v>54</v>
      </c>
      <c r="L2598" s="17" t="s">
        <v>52</v>
      </c>
      <c r="M2598" s="17" t="s">
        <v>47</v>
      </c>
    </row>
    <row r="2599" spans="1:13" ht="13.5" x14ac:dyDescent="0.25">
      <c r="A2599" s="3">
        <v>45791</v>
      </c>
      <c r="B2599" s="2">
        <v>59.3</v>
      </c>
      <c r="C2599" s="2">
        <v>58.829278057162256</v>
      </c>
      <c r="D2599" s="2">
        <v>-0.79542468567242253</v>
      </c>
      <c r="E2599" s="2">
        <v>-2.580934779397143E-23</v>
      </c>
      <c r="F2599" s="2">
        <v>59.728000000000009</v>
      </c>
      <c r="G2599" s="2">
        <v>60.137999999999991</v>
      </c>
      <c r="H2599" s="2">
        <v>58.686339999999994</v>
      </c>
      <c r="I2599" s="2">
        <v>54.953605999999979</v>
      </c>
      <c r="J2599" s="2">
        <v>42.955587499999986</v>
      </c>
      <c r="K2599" s="17" t="s">
        <v>54</v>
      </c>
      <c r="L2599" s="17" t="s">
        <v>52</v>
      </c>
      <c r="M2599" s="17" t="s">
        <v>47</v>
      </c>
    </row>
    <row r="2600" spans="1:13" ht="13.5" x14ac:dyDescent="0.25">
      <c r="A2600" s="3">
        <v>45792</v>
      </c>
      <c r="B2600" s="2">
        <v>58.7</v>
      </c>
      <c r="C2600" s="2">
        <v>55.219952364505339</v>
      </c>
      <c r="D2600" s="2">
        <v>-0.24764618100999769</v>
      </c>
      <c r="E2600" s="2">
        <v>-2.0647478235177144E-23</v>
      </c>
      <c r="F2600" s="2">
        <v>59.378</v>
      </c>
      <c r="G2600" s="2">
        <v>59.908000000000001</v>
      </c>
      <c r="H2600" s="2">
        <v>58.761324999999999</v>
      </c>
      <c r="I2600" s="2">
        <v>55.085027999999973</v>
      </c>
      <c r="J2600" s="2">
        <v>43.053141499999981</v>
      </c>
      <c r="K2600" s="17" t="s">
        <v>54</v>
      </c>
      <c r="L2600" s="17" t="s">
        <v>52</v>
      </c>
      <c r="M2600" s="17" t="s">
        <v>47</v>
      </c>
    </row>
    <row r="2601" spans="1:13" ht="13.5" x14ac:dyDescent="0.25">
      <c r="A2601" s="3">
        <v>45793</v>
      </c>
      <c r="B2601" s="2">
        <v>59.2</v>
      </c>
      <c r="C2601" s="2">
        <v>57.556869945415649</v>
      </c>
      <c r="D2601" s="2">
        <v>-0.13417132771595419</v>
      </c>
      <c r="E2601" s="2">
        <v>-1.6517982588141716E-23</v>
      </c>
      <c r="F2601" s="2">
        <v>59.277999999999999</v>
      </c>
      <c r="G2601" s="2">
        <v>59.928000000000011</v>
      </c>
      <c r="H2601" s="2">
        <v>58.87178500000001</v>
      </c>
      <c r="I2601" s="2">
        <v>55.266799999999968</v>
      </c>
      <c r="J2601" s="2">
        <v>43.153195499999995</v>
      </c>
      <c r="K2601" s="17" t="s">
        <v>48</v>
      </c>
      <c r="L2601" s="17" t="s">
        <v>50</v>
      </c>
      <c r="M2601" s="17" t="s">
        <v>53</v>
      </c>
    </row>
    <row r="2602" spans="1:13" ht="13.5" x14ac:dyDescent="0.25">
      <c r="A2602" s="3">
        <v>45796</v>
      </c>
      <c r="B2602" s="2">
        <v>59.2</v>
      </c>
      <c r="C2602" s="2">
        <v>57.556869945415649</v>
      </c>
      <c r="D2602" s="2">
        <v>0.23090636449693847</v>
      </c>
      <c r="E2602" s="2">
        <v>-1.3214386070513374E-23</v>
      </c>
      <c r="F2602" s="2">
        <v>59.177999999999997</v>
      </c>
      <c r="G2602" s="2">
        <v>59.768000000000008</v>
      </c>
      <c r="H2602" s="2">
        <v>58.993140000000004</v>
      </c>
      <c r="I2602" s="2">
        <v>55.463811999999962</v>
      </c>
      <c r="J2602" s="2">
        <v>43.253394499999992</v>
      </c>
      <c r="K2602" s="17" t="s">
        <v>48</v>
      </c>
      <c r="L2602" s="17" t="s">
        <v>50</v>
      </c>
      <c r="M2602" s="17" t="s">
        <v>53</v>
      </c>
    </row>
    <row r="2603" spans="1:13" ht="13.5" x14ac:dyDescent="0.25">
      <c r="A2603" s="3">
        <v>45797</v>
      </c>
      <c r="B2603" s="2">
        <v>58.8</v>
      </c>
      <c r="C2603" s="2">
        <v>54.898714504549652</v>
      </c>
      <c r="D2603" s="2">
        <v>0.58832157788884132</v>
      </c>
      <c r="E2603" s="2">
        <v>-1.0571508856410699E-23</v>
      </c>
      <c r="F2603" s="2">
        <v>59.04</v>
      </c>
      <c r="G2603" s="2">
        <v>59.551000000000002</v>
      </c>
      <c r="H2603" s="2">
        <v>59.17202000000001</v>
      </c>
      <c r="I2603" s="2">
        <v>55.638745999999976</v>
      </c>
      <c r="J2603" s="2">
        <v>43.351811499999997</v>
      </c>
      <c r="K2603" s="17" t="s">
        <v>54</v>
      </c>
      <c r="L2603" s="17" t="s">
        <v>50</v>
      </c>
      <c r="M2603" s="17" t="s">
        <v>47</v>
      </c>
    </row>
    <row r="2604" spans="1:13" ht="13.5" x14ac:dyDescent="0.25">
      <c r="A2604" s="3">
        <v>45798</v>
      </c>
      <c r="B2604" s="2">
        <v>58.99</v>
      </c>
      <c r="C2604" s="2">
        <v>55.939616336706521</v>
      </c>
      <c r="D2604" s="2">
        <v>0.87229849347635735</v>
      </c>
      <c r="E2604" s="2">
        <v>-8.4572070851285597E-24</v>
      </c>
      <c r="F2604" s="2">
        <v>58.978000000000009</v>
      </c>
      <c r="G2604" s="2">
        <v>59.352999999999994</v>
      </c>
      <c r="H2604" s="2">
        <v>59.318915000000004</v>
      </c>
      <c r="I2604" s="2">
        <v>55.804125999999968</v>
      </c>
      <c r="J2604" s="2">
        <v>43.452085499999981</v>
      </c>
      <c r="K2604" s="17" t="s">
        <v>48</v>
      </c>
      <c r="L2604" s="17" t="s">
        <v>50</v>
      </c>
      <c r="M2604" s="17" t="s">
        <v>53</v>
      </c>
    </row>
    <row r="2605" spans="1:13" ht="13.5" x14ac:dyDescent="0.25">
      <c r="A2605" s="3">
        <v>45799</v>
      </c>
      <c r="B2605" s="2">
        <v>58.9</v>
      </c>
      <c r="C2605" s="2">
        <v>55.288691628481565</v>
      </c>
      <c r="D2605" s="2">
        <v>1.0340775755637139</v>
      </c>
      <c r="E2605" s="2">
        <v>-6.7657656681028474E-24</v>
      </c>
      <c r="F2605" s="2">
        <v>59.017999999999994</v>
      </c>
      <c r="G2605" s="2">
        <v>59.197999999999993</v>
      </c>
      <c r="H2605" s="2">
        <v>59.42359500000002</v>
      </c>
      <c r="I2605" s="2">
        <v>55.958851999999972</v>
      </c>
      <c r="J2605" s="2">
        <v>43.551909499999987</v>
      </c>
      <c r="K2605" s="17" t="s">
        <v>48</v>
      </c>
      <c r="L2605" s="17" t="s">
        <v>50</v>
      </c>
      <c r="M2605" s="17" t="s">
        <v>51</v>
      </c>
    </row>
    <row r="2606" spans="1:13" ht="13.5" x14ac:dyDescent="0.25">
      <c r="A2606" s="3">
        <v>45800</v>
      </c>
      <c r="B2606" s="2">
        <v>58.7</v>
      </c>
      <c r="C2606" s="2">
        <v>53.790762910191447</v>
      </c>
      <c r="D2606" s="2">
        <v>1.0661372259106301</v>
      </c>
      <c r="E2606" s="2">
        <v>-5.4126125344822781E-24</v>
      </c>
      <c r="F2606" s="2">
        <v>58.918000000000006</v>
      </c>
      <c r="G2606" s="2">
        <v>59.097999999999999</v>
      </c>
      <c r="H2606" s="2">
        <v>59.472180000000016</v>
      </c>
      <c r="I2606" s="2">
        <v>56.140057999999975</v>
      </c>
      <c r="J2606" s="2">
        <v>43.650733499999994</v>
      </c>
      <c r="K2606" s="17" t="s">
        <v>54</v>
      </c>
      <c r="L2606" s="17" t="s">
        <v>50</v>
      </c>
      <c r="M2606" s="17" t="s">
        <v>47</v>
      </c>
    </row>
    <row r="2607" spans="1:13" ht="13.5" x14ac:dyDescent="0.25">
      <c r="A2607" s="3">
        <v>45803</v>
      </c>
      <c r="B2607" s="2">
        <v>58.59</v>
      </c>
      <c r="C2607" s="2">
        <v>52.941199144390822</v>
      </c>
      <c r="D2607" s="2">
        <v>1.0986496331521138</v>
      </c>
      <c r="E2607" s="2">
        <v>-4.3300900275858228E-24</v>
      </c>
      <c r="F2607" s="2">
        <v>58.796000000000006</v>
      </c>
      <c r="G2607" s="2">
        <v>58.987000000000002</v>
      </c>
      <c r="H2607" s="2">
        <v>59.476710000000004</v>
      </c>
      <c r="I2607" s="2">
        <v>56.310645999999977</v>
      </c>
      <c r="J2607" s="2">
        <v>43.749551999999994</v>
      </c>
      <c r="K2607" s="17" t="s">
        <v>54</v>
      </c>
      <c r="L2607" s="17" t="s">
        <v>52</v>
      </c>
      <c r="M2607" s="17" t="s">
        <v>47</v>
      </c>
    </row>
    <row r="2608" spans="1:13" ht="13.5" x14ac:dyDescent="0.25">
      <c r="A2608" s="3">
        <v>45804</v>
      </c>
      <c r="B2608" s="2">
        <v>58</v>
      </c>
      <c r="C2608" s="2">
        <v>48.515211321836922</v>
      </c>
      <c r="D2608" s="2">
        <v>1.135647677194271</v>
      </c>
      <c r="E2608" s="2">
        <v>-3.4640720220686585E-24</v>
      </c>
      <c r="F2608" s="2">
        <v>58.636000000000003</v>
      </c>
      <c r="G2608" s="2">
        <v>58.838000000000001</v>
      </c>
      <c r="H2608" s="2">
        <v>59.466824999999993</v>
      </c>
      <c r="I2608" s="2">
        <v>56.476545999999978</v>
      </c>
      <c r="J2608" s="2">
        <v>43.846871499999999</v>
      </c>
      <c r="K2608" s="17" t="s">
        <v>54</v>
      </c>
      <c r="L2608" s="17" t="s">
        <v>50</v>
      </c>
      <c r="M2608" s="17" t="s">
        <v>47</v>
      </c>
    </row>
    <row r="2609" spans="1:13" ht="13.5" x14ac:dyDescent="0.25">
      <c r="A2609" s="3">
        <v>45805</v>
      </c>
      <c r="B2609" s="2">
        <v>57.7</v>
      </c>
      <c r="C2609" s="2">
        <v>46.391437809919729</v>
      </c>
      <c r="D2609" s="2">
        <v>1.161664404837623</v>
      </c>
      <c r="E2609" s="2">
        <v>-2.7712576176549269E-24</v>
      </c>
      <c r="F2609" s="2">
        <v>58.378</v>
      </c>
      <c r="G2609" s="2">
        <v>58.678000000000011</v>
      </c>
      <c r="H2609" s="2">
        <v>59.408000000000001</v>
      </c>
      <c r="I2609" s="2">
        <v>56.578533999999983</v>
      </c>
      <c r="J2609" s="2">
        <v>43.941602500000002</v>
      </c>
      <c r="K2609" s="17" t="s">
        <v>54</v>
      </c>
      <c r="L2609" s="17" t="s">
        <v>52</v>
      </c>
      <c r="M2609" s="17" t="s">
        <v>47</v>
      </c>
    </row>
    <row r="2610" spans="1:13" ht="13.5" x14ac:dyDescent="0.25">
      <c r="A2610" s="3">
        <v>45806</v>
      </c>
      <c r="B2610" s="2">
        <v>57.1</v>
      </c>
      <c r="C2610" s="2">
        <v>42.394272257011053</v>
      </c>
      <c r="D2610" s="2">
        <v>1.1391799104859786</v>
      </c>
      <c r="E2610" s="2">
        <v>-2.2170060941239417E-24</v>
      </c>
      <c r="F2610" s="2">
        <v>58.018000000000008</v>
      </c>
      <c r="G2610" s="2">
        <v>58.518000000000008</v>
      </c>
      <c r="H2610" s="2">
        <v>59.213000000000001</v>
      </c>
      <c r="I2610" s="2">
        <v>56.671133999999981</v>
      </c>
      <c r="J2610" s="2">
        <v>44.033333499999998</v>
      </c>
      <c r="K2610" s="17" t="s">
        <v>54</v>
      </c>
      <c r="L2610" s="17" t="s">
        <v>52</v>
      </c>
      <c r="M2610" s="17" t="s">
        <v>47</v>
      </c>
    </row>
    <row r="2611" spans="1:13" ht="13.5" x14ac:dyDescent="0.25">
      <c r="A2611" s="3">
        <v>45807</v>
      </c>
      <c r="B2611" s="2">
        <v>56.5</v>
      </c>
      <c r="C2611" s="2">
        <v>38.794544600159021</v>
      </c>
      <c r="D2611" s="2">
        <v>1.2481828860168989</v>
      </c>
      <c r="E2611" s="2">
        <v>-1.7736048752991535E-24</v>
      </c>
      <c r="F2611" s="2">
        <v>57.577999999999996</v>
      </c>
      <c r="G2611" s="2">
        <v>58.248000000000005</v>
      </c>
      <c r="H2611" s="2">
        <v>59.088000000000001</v>
      </c>
      <c r="I2611" s="2">
        <v>56.79092399999999</v>
      </c>
      <c r="J2611" s="2">
        <v>44.12025049999999</v>
      </c>
      <c r="K2611" s="17" t="s">
        <v>54</v>
      </c>
      <c r="L2611" s="17" t="s">
        <v>52</v>
      </c>
      <c r="M2611" s="17" t="s">
        <v>47</v>
      </c>
    </row>
    <row r="2612" spans="1:13" ht="13.5" x14ac:dyDescent="0.25">
      <c r="A2612" s="3">
        <v>45810</v>
      </c>
      <c r="B2612" s="2">
        <v>55.7</v>
      </c>
      <c r="C2612" s="2">
        <v>34.578613925083857</v>
      </c>
      <c r="D2612" s="2">
        <v>1.4093882613073134</v>
      </c>
      <c r="E2612" s="2">
        <v>-1.4188839002393228E-24</v>
      </c>
      <c r="F2612" s="2">
        <v>57</v>
      </c>
      <c r="G2612" s="2">
        <v>57.898000000000003</v>
      </c>
      <c r="H2612" s="2">
        <v>58.833000000000006</v>
      </c>
      <c r="I2612" s="2">
        <v>56.860749999999982</v>
      </c>
      <c r="J2612" s="2">
        <v>44.203167499999999</v>
      </c>
      <c r="K2612" s="17" t="s">
        <v>54</v>
      </c>
      <c r="L2612" s="17" t="s">
        <v>52</v>
      </c>
      <c r="M2612" s="17" t="s">
        <v>47</v>
      </c>
    </row>
    <row r="2613" spans="1:13" ht="13.5" x14ac:dyDescent="0.25">
      <c r="A2613" s="3">
        <v>45811</v>
      </c>
      <c r="B2613" s="2">
        <v>55.49</v>
      </c>
      <c r="C2613" s="2">
        <v>33.547982911598851</v>
      </c>
      <c r="D2613" s="2">
        <v>1.5135304982293505</v>
      </c>
      <c r="E2613" s="2">
        <v>-1.1351071201914583E-24</v>
      </c>
      <c r="F2613" s="2">
        <v>56.498000000000005</v>
      </c>
      <c r="G2613" s="2">
        <v>57.567000000000007</v>
      </c>
      <c r="H2613" s="2">
        <v>58.559000000000012</v>
      </c>
      <c r="I2613" s="2">
        <v>56.919697999999983</v>
      </c>
      <c r="J2613" s="2">
        <v>44.285034500000002</v>
      </c>
      <c r="K2613" s="17" t="s">
        <v>54</v>
      </c>
      <c r="L2613" s="17" t="s">
        <v>50</v>
      </c>
      <c r="M2613" s="17" t="s">
        <v>47</v>
      </c>
    </row>
    <row r="2614" spans="1:13" ht="13.5" x14ac:dyDescent="0.25">
      <c r="A2614" s="3">
        <v>45812</v>
      </c>
      <c r="B2614" s="2">
        <v>55.5</v>
      </c>
      <c r="C2614" s="2">
        <v>33.649398771520893</v>
      </c>
      <c r="D2614" s="2">
        <v>1.6440860342995549</v>
      </c>
      <c r="E2614" s="2">
        <v>-9.0808569615316664E-25</v>
      </c>
      <c r="F2614" s="2">
        <v>56.058000000000007</v>
      </c>
      <c r="G2614" s="2">
        <v>57.217999999999996</v>
      </c>
      <c r="H2614" s="2">
        <v>58.285499999999999</v>
      </c>
      <c r="I2614" s="2">
        <v>56.99045799999999</v>
      </c>
      <c r="J2614" s="2">
        <v>44.366951499999999</v>
      </c>
      <c r="K2614" s="17" t="s">
        <v>54</v>
      </c>
      <c r="L2614" s="17" t="s">
        <v>50</v>
      </c>
      <c r="M2614" s="17" t="s">
        <v>47</v>
      </c>
    </row>
    <row r="2615" spans="1:13" ht="13.5" x14ac:dyDescent="0.25">
      <c r="A2615" s="3">
        <v>45813</v>
      </c>
      <c r="B2615" s="2">
        <v>54.5</v>
      </c>
      <c r="C2615" s="2">
        <v>28.899609264867749</v>
      </c>
      <c r="D2615" s="2">
        <v>1.8276371120263519</v>
      </c>
      <c r="E2615" s="2">
        <v>-7.2646855692253333E-25</v>
      </c>
      <c r="F2615" s="2">
        <v>55.537999999999997</v>
      </c>
      <c r="G2615" s="2">
        <v>56.777999999999999</v>
      </c>
      <c r="H2615" s="2">
        <v>57.988</v>
      </c>
      <c r="I2615" s="2">
        <v>57.035847999999987</v>
      </c>
      <c r="J2615" s="2">
        <v>44.445320000000002</v>
      </c>
      <c r="K2615" s="17" t="s">
        <v>54</v>
      </c>
      <c r="L2615" s="17" t="s">
        <v>52</v>
      </c>
      <c r="M2615" s="17" t="s">
        <v>47</v>
      </c>
    </row>
    <row r="2616" spans="1:13" ht="13.5" x14ac:dyDescent="0.25">
      <c r="A2616" s="3">
        <v>45817</v>
      </c>
      <c r="B2616" s="2">
        <v>53.7</v>
      </c>
      <c r="C2616" s="2">
        <v>25.766167994355257</v>
      </c>
      <c r="D2616" s="2">
        <v>2.0292496417322354</v>
      </c>
      <c r="E2616" s="2">
        <v>-5.8117484553802668E-25</v>
      </c>
      <c r="F2616" s="2">
        <v>54.977999999999994</v>
      </c>
      <c r="G2616" s="2">
        <v>56.277999999999999</v>
      </c>
      <c r="H2616" s="2">
        <v>57.688000000000009</v>
      </c>
      <c r="I2616" s="2">
        <v>57.065237999999994</v>
      </c>
      <c r="J2616" s="2">
        <v>44.519688500000008</v>
      </c>
      <c r="K2616" s="17" t="s">
        <v>54</v>
      </c>
      <c r="L2616" s="17" t="s">
        <v>52</v>
      </c>
      <c r="M2616" s="17" t="s">
        <v>47</v>
      </c>
    </row>
    <row r="2617" spans="1:13" ht="13.5" x14ac:dyDescent="0.25">
      <c r="A2617" s="3">
        <v>45818</v>
      </c>
      <c r="B2617" s="2">
        <v>53.98</v>
      </c>
      <c r="C2617" s="2">
        <v>28.680832556939393</v>
      </c>
      <c r="D2617" s="2">
        <v>2.1833990636758003</v>
      </c>
      <c r="E2617" s="2">
        <v>-4.6493987643042138E-25</v>
      </c>
      <c r="F2617" s="2">
        <v>54.634</v>
      </c>
      <c r="G2617" s="2">
        <v>55.816999999999993</v>
      </c>
      <c r="H2617" s="2">
        <v>57.402000000000008</v>
      </c>
      <c r="I2617" s="2">
        <v>57.100373999999981</v>
      </c>
      <c r="J2617" s="2">
        <v>44.595457000000003</v>
      </c>
      <c r="K2617" s="17" t="s">
        <v>54</v>
      </c>
      <c r="L2617" s="17" t="s">
        <v>50</v>
      </c>
      <c r="M2617" s="17" t="s">
        <v>47</v>
      </c>
    </row>
    <row r="2618" spans="1:13" ht="13.5" x14ac:dyDescent="0.25">
      <c r="A2618" s="3">
        <v>45819</v>
      </c>
      <c r="B2618" s="2">
        <v>53.6</v>
      </c>
      <c r="C2618" s="2">
        <v>27.124309220293839</v>
      </c>
      <c r="D2618" s="2">
        <v>2.2692038921082087</v>
      </c>
      <c r="E2618" s="2">
        <v>-3.7195190114433711E-25</v>
      </c>
      <c r="F2618" s="2">
        <v>54.255999999999993</v>
      </c>
      <c r="G2618" s="2">
        <v>55.376999999999995</v>
      </c>
      <c r="H2618" s="2">
        <v>57.107500000000002</v>
      </c>
      <c r="I2618" s="2">
        <v>57.102653999999987</v>
      </c>
      <c r="J2618" s="2">
        <v>44.668236500000013</v>
      </c>
      <c r="K2618" s="17" t="s">
        <v>54</v>
      </c>
      <c r="L2618" s="17" t="s">
        <v>52</v>
      </c>
      <c r="M2618" s="17" t="s">
        <v>47</v>
      </c>
    </row>
    <row r="2619" spans="1:13" ht="13.5" x14ac:dyDescent="0.25">
      <c r="A2619" s="3">
        <v>45820</v>
      </c>
      <c r="B2619" s="2">
        <v>53</v>
      </c>
      <c r="C2619" s="2">
        <v>24.832701930275761</v>
      </c>
      <c r="D2619" s="2">
        <v>2.3590030723090081</v>
      </c>
      <c r="E2619" s="2">
        <v>-2.9756152091546973E-25</v>
      </c>
      <c r="F2619" s="2">
        <v>53.755999999999993</v>
      </c>
      <c r="G2619" s="2">
        <v>54.907000000000004</v>
      </c>
      <c r="H2619" s="2">
        <v>56.792500000000004</v>
      </c>
      <c r="I2619" s="2">
        <v>57.093077999999984</v>
      </c>
      <c r="J2619" s="2">
        <v>44.738052500000002</v>
      </c>
      <c r="K2619" s="17" t="s">
        <v>54</v>
      </c>
      <c r="L2619" s="17" t="s">
        <v>52</v>
      </c>
      <c r="M2619" s="17" t="s">
        <v>47</v>
      </c>
    </row>
    <row r="2620" spans="1:13" ht="13.5" x14ac:dyDescent="0.25">
      <c r="A2620" s="3">
        <v>45821</v>
      </c>
      <c r="B2620" s="2">
        <v>52</v>
      </c>
      <c r="C2620" s="2">
        <v>21.562895656771076</v>
      </c>
      <c r="D2620" s="2">
        <v>2.4378029648046819</v>
      </c>
      <c r="E2620" s="2">
        <v>-2.3804921673237577E-25</v>
      </c>
      <c r="F2620" s="2">
        <v>53.255999999999993</v>
      </c>
      <c r="G2620" s="2">
        <v>54.397000000000006</v>
      </c>
      <c r="H2620" s="2">
        <v>56.457500000000003</v>
      </c>
      <c r="I2620" s="2">
        <v>57.061179999999993</v>
      </c>
      <c r="J2620" s="2">
        <v>44.803921000000003</v>
      </c>
      <c r="K2620" s="17" t="s">
        <v>54</v>
      </c>
      <c r="L2620" s="17" t="s">
        <v>52</v>
      </c>
      <c r="M2620" s="17" t="s">
        <v>47</v>
      </c>
    </row>
    <row r="2621" spans="1:13" ht="13.5" x14ac:dyDescent="0.25">
      <c r="A2621" s="3">
        <v>45824</v>
      </c>
      <c r="B2621" s="2">
        <v>50.2</v>
      </c>
      <c r="C2621" s="2">
        <v>17.178252794178348</v>
      </c>
      <c r="D2621" s="2">
        <v>2.5709048410926911</v>
      </c>
      <c r="E2621" s="2">
        <v>-1.9043937338590063E-25</v>
      </c>
      <c r="F2621" s="2">
        <v>52.555999999999997</v>
      </c>
      <c r="G2621" s="2">
        <v>53.76700000000001</v>
      </c>
      <c r="H2621" s="2">
        <v>56.007500000000014</v>
      </c>
      <c r="I2621" s="2">
        <v>56.991105999999988</v>
      </c>
      <c r="J2621" s="2">
        <v>44.861152000000004</v>
      </c>
      <c r="K2621" s="17" t="s">
        <v>54</v>
      </c>
      <c r="L2621" s="17" t="s">
        <v>52</v>
      </c>
      <c r="M2621" s="17" t="s">
        <v>47</v>
      </c>
    </row>
    <row r="2622" spans="1:13" ht="13.5" x14ac:dyDescent="0.25">
      <c r="A2622" s="3">
        <v>45825</v>
      </c>
      <c r="B2622" s="2">
        <v>49.9</v>
      </c>
      <c r="C2622" s="2">
        <v>16.573369769499209</v>
      </c>
      <c r="D2622" s="2">
        <v>2.6168290479725584</v>
      </c>
      <c r="E2622" s="2">
        <v>-1.5235149870872052E-25</v>
      </c>
      <c r="F2622" s="2">
        <v>51.739999999999995</v>
      </c>
      <c r="G2622" s="2">
        <v>53.186999999999998</v>
      </c>
      <c r="H2622" s="2">
        <v>55.542500000000004</v>
      </c>
      <c r="I2622" s="2">
        <v>56.893259999999991</v>
      </c>
      <c r="J2622" s="2">
        <v>44.916882999999999</v>
      </c>
      <c r="K2622" s="17" t="s">
        <v>54</v>
      </c>
      <c r="L2622" s="17" t="s">
        <v>52</v>
      </c>
      <c r="M2622" s="17" t="s">
        <v>47</v>
      </c>
    </row>
    <row r="2623" spans="1:13" ht="13.5" x14ac:dyDescent="0.25">
      <c r="A2623" s="3">
        <v>45826</v>
      </c>
      <c r="B2623" s="2">
        <v>49.9</v>
      </c>
      <c r="C2623" s="2">
        <v>16.573369769499209</v>
      </c>
      <c r="D2623" s="2">
        <v>2.6567773120753273</v>
      </c>
      <c r="E2623" s="2">
        <v>-1.2188119896697643E-25</v>
      </c>
      <c r="F2623" s="2">
        <v>51</v>
      </c>
      <c r="G2623" s="2">
        <v>52.628</v>
      </c>
      <c r="H2623" s="2">
        <v>55.097500000000011</v>
      </c>
      <c r="I2623" s="2">
        <v>56.810073999999993</v>
      </c>
      <c r="J2623" s="2">
        <v>44.972251499999992</v>
      </c>
      <c r="K2623" s="17" t="s">
        <v>54</v>
      </c>
      <c r="L2623" s="17" t="s">
        <v>50</v>
      </c>
      <c r="M2623" s="17" t="s">
        <v>47</v>
      </c>
    </row>
    <row r="2624" spans="1:13" ht="13.5" x14ac:dyDescent="0.25">
      <c r="A2624" s="3">
        <v>45827</v>
      </c>
      <c r="B2624" s="2">
        <v>51</v>
      </c>
      <c r="C2624" s="2">
        <v>27.438598357255771</v>
      </c>
      <c r="D2624" s="2">
        <v>2.6415598288273543</v>
      </c>
      <c r="E2624" s="2">
        <v>-9.7504959173581145E-26</v>
      </c>
      <c r="F2624" s="2">
        <v>50.6</v>
      </c>
      <c r="G2624" s="2">
        <v>52.177999999999997</v>
      </c>
      <c r="H2624" s="2">
        <v>54.698</v>
      </c>
      <c r="I2624" s="2">
        <v>56.763255999999991</v>
      </c>
      <c r="J2624" s="2">
        <v>45.031305500000002</v>
      </c>
      <c r="K2624" s="17" t="s">
        <v>54</v>
      </c>
      <c r="L2624" s="17" t="s">
        <v>50</v>
      </c>
      <c r="M2624" s="17" t="s">
        <v>47</v>
      </c>
    </row>
    <row r="2625" spans="1:13" ht="13.5" x14ac:dyDescent="0.25">
      <c r="A2625" s="3">
        <v>45828</v>
      </c>
      <c r="B2625" s="2">
        <v>51.4</v>
      </c>
      <c r="C2625" s="2">
        <v>30.959779173294223</v>
      </c>
      <c r="D2625" s="2">
        <v>2.467340321110818</v>
      </c>
      <c r="E2625" s="2">
        <v>-7.8003967338864916E-26</v>
      </c>
      <c r="F2625" s="2">
        <v>50.480000000000004</v>
      </c>
      <c r="G2625" s="2">
        <v>51.867999999999995</v>
      </c>
      <c r="H2625" s="2">
        <v>54.323</v>
      </c>
      <c r="I2625" s="2">
        <v>56.711379999999991</v>
      </c>
      <c r="J2625" s="2">
        <v>45.093447999999988</v>
      </c>
      <c r="K2625" s="17" t="s">
        <v>48</v>
      </c>
      <c r="L2625" s="17" t="s">
        <v>50</v>
      </c>
      <c r="M2625" s="17" t="s">
        <v>53</v>
      </c>
    </row>
    <row r="2626" spans="1:13" ht="13.5" x14ac:dyDescent="0.25">
      <c r="A2626" s="3">
        <v>45831</v>
      </c>
      <c r="B2626" s="2">
        <v>52.9</v>
      </c>
      <c r="C2626" s="2">
        <v>42.272811354059805</v>
      </c>
      <c r="D2626" s="2">
        <v>2.1038653185282286</v>
      </c>
      <c r="E2626" s="2">
        <v>-6.240317387109194E-26</v>
      </c>
      <c r="F2626" s="2">
        <v>51.02</v>
      </c>
      <c r="G2626" s="2">
        <v>51.78799999999999</v>
      </c>
      <c r="H2626" s="2">
        <v>54.033000000000001</v>
      </c>
      <c r="I2626" s="2">
        <v>56.683279999999996</v>
      </c>
      <c r="J2626" s="2">
        <v>45.163090499999996</v>
      </c>
      <c r="K2626" s="17" t="s">
        <v>48</v>
      </c>
      <c r="L2626" s="17" t="s">
        <v>49</v>
      </c>
      <c r="M2626" s="17" t="s">
        <v>51</v>
      </c>
    </row>
    <row r="2627" spans="1:13" ht="13.5" x14ac:dyDescent="0.25">
      <c r="A2627" s="3">
        <v>45832</v>
      </c>
      <c r="B2627" s="2">
        <v>53.5</v>
      </c>
      <c r="C2627" s="2">
        <v>46.078911212168869</v>
      </c>
      <c r="D2627" s="2">
        <v>1.8028650707096361</v>
      </c>
      <c r="E2627" s="2">
        <v>-4.9922539096873554E-26</v>
      </c>
      <c r="F2627" s="2">
        <v>51.740000000000009</v>
      </c>
      <c r="G2627" s="2">
        <v>51.739999999999988</v>
      </c>
      <c r="H2627" s="2">
        <v>53.778499999999994</v>
      </c>
      <c r="I2627" s="2">
        <v>56.690519999999999</v>
      </c>
      <c r="J2627" s="2">
        <v>45.236095999999996</v>
      </c>
      <c r="K2627" s="17" t="s">
        <v>48</v>
      </c>
      <c r="L2627" s="17" t="s">
        <v>49</v>
      </c>
      <c r="M2627" s="17" t="s">
        <v>51</v>
      </c>
    </row>
    <row r="2628" spans="1:13" ht="13.5" x14ac:dyDescent="0.25">
      <c r="A2628" s="3">
        <v>45833</v>
      </c>
      <c r="B2628" s="2">
        <v>56.4</v>
      </c>
      <c r="C2628" s="2">
        <v>59.855867468347604</v>
      </c>
      <c r="D2628" s="2">
        <v>1.2786869270260155</v>
      </c>
      <c r="E2628" s="2">
        <v>-3.9938031277498847E-26</v>
      </c>
      <c r="F2628" s="2">
        <v>53.04</v>
      </c>
      <c r="G2628" s="2">
        <v>52.019999999999996</v>
      </c>
      <c r="H2628" s="2">
        <v>53.698500000000003</v>
      </c>
      <c r="I2628" s="2">
        <v>56.673676000000007</v>
      </c>
      <c r="J2628" s="2">
        <v>45.323238499999988</v>
      </c>
      <c r="K2628" s="17" t="s">
        <v>48</v>
      </c>
      <c r="L2628" s="17" t="s">
        <v>49</v>
      </c>
      <c r="M2628" s="17" t="s">
        <v>51</v>
      </c>
    </row>
    <row r="2629" spans="1:13" ht="13.5" x14ac:dyDescent="0.25">
      <c r="A2629" s="3">
        <v>45835</v>
      </c>
      <c r="B2629" s="2">
        <v>57</v>
      </c>
      <c r="C2629" s="2">
        <v>62.018132272957466</v>
      </c>
      <c r="D2629" s="2">
        <v>0.68477314576932002</v>
      </c>
      <c r="E2629" s="2">
        <v>-3.195042502199908E-26</v>
      </c>
      <c r="F2629" s="2">
        <v>54.240000000000009</v>
      </c>
      <c r="G2629" s="2">
        <v>52.419999999999995</v>
      </c>
      <c r="H2629" s="2">
        <v>53.663499999999999</v>
      </c>
      <c r="I2629" s="2">
        <v>56.675536000000001</v>
      </c>
      <c r="J2629" s="2">
        <v>45.412655499999993</v>
      </c>
      <c r="K2629" s="17" t="s">
        <v>48</v>
      </c>
      <c r="L2629" s="17" t="s">
        <v>49</v>
      </c>
      <c r="M2629" s="17" t="s">
        <v>51</v>
      </c>
    </row>
    <row r="2630" spans="1:13" ht="13.5" x14ac:dyDescent="0.25">
      <c r="A2630" s="3">
        <v>45838</v>
      </c>
      <c r="B2630" s="2">
        <v>57</v>
      </c>
      <c r="C2630" s="2">
        <v>62.018132272957466</v>
      </c>
      <c r="D2630" s="2">
        <v>1.2222198679097573E-2</v>
      </c>
      <c r="E2630" s="2">
        <v>-2.5560340017599266E-26</v>
      </c>
      <c r="F2630" s="2">
        <v>55.36</v>
      </c>
      <c r="G2630" s="2">
        <v>52.92</v>
      </c>
      <c r="H2630" s="2">
        <v>53.658500000000004</v>
      </c>
      <c r="I2630" s="2">
        <v>56.671530000000004</v>
      </c>
      <c r="J2630" s="2">
        <v>45.502072499999997</v>
      </c>
      <c r="K2630" s="17" t="s">
        <v>48</v>
      </c>
      <c r="L2630" s="17" t="s">
        <v>49</v>
      </c>
      <c r="M2630" s="17" t="s">
        <v>51</v>
      </c>
    </row>
    <row r="2631" spans="1:13" ht="13.5" x14ac:dyDescent="0.25">
      <c r="A2631" s="3">
        <v>45839</v>
      </c>
      <c r="B2631" s="2">
        <v>56.8</v>
      </c>
      <c r="C2631" s="2">
        <v>60.753095001808653</v>
      </c>
      <c r="D2631" s="2">
        <v>-0.83393278492354739</v>
      </c>
      <c r="E2631" s="2">
        <v>-2.0448272014079415E-26</v>
      </c>
      <c r="F2631" s="2">
        <v>56.14</v>
      </c>
      <c r="G2631" s="2">
        <v>53.58</v>
      </c>
      <c r="H2631" s="2">
        <v>53.673500000000004</v>
      </c>
      <c r="I2631" s="2">
        <v>56.667714000000018</v>
      </c>
      <c r="J2631" s="2">
        <v>45.591577999999991</v>
      </c>
      <c r="K2631" s="17" t="s">
        <v>48</v>
      </c>
      <c r="L2631" s="17" t="s">
        <v>49</v>
      </c>
      <c r="M2631" s="17" t="s">
        <v>51</v>
      </c>
    </row>
    <row r="2632" spans="1:13" ht="13.5" x14ac:dyDescent="0.25">
      <c r="A2632" s="3">
        <v>45840</v>
      </c>
      <c r="B2632" s="2">
        <v>56.94</v>
      </c>
      <c r="C2632" s="2">
        <v>61.347449451329801</v>
      </c>
      <c r="D2632" s="2">
        <v>-1.6191091078609645</v>
      </c>
      <c r="E2632" s="2">
        <v>-1.6358617611263534E-26</v>
      </c>
      <c r="F2632" s="2">
        <v>56.827999999999996</v>
      </c>
      <c r="G2632" s="2">
        <v>54.284000000000006</v>
      </c>
      <c r="H2632" s="2">
        <v>53.735499999999988</v>
      </c>
      <c r="I2632" s="2">
        <v>56.671056000000014</v>
      </c>
      <c r="J2632" s="2">
        <v>45.681819499999989</v>
      </c>
      <c r="K2632" s="17" t="s">
        <v>48</v>
      </c>
      <c r="L2632" s="17" t="s">
        <v>50</v>
      </c>
      <c r="M2632" s="17" t="s">
        <v>51</v>
      </c>
    </row>
    <row r="2633" spans="1:13" ht="13.5" x14ac:dyDescent="0.25">
      <c r="A2633" s="3">
        <v>45841</v>
      </c>
      <c r="B2633" s="2">
        <v>56.7</v>
      </c>
      <c r="C2633" s="2">
        <v>59.678938417964567</v>
      </c>
      <c r="D2633" s="2">
        <v>-2.2782744992465709</v>
      </c>
      <c r="E2633" s="2">
        <v>-1.3086894089010828E-26</v>
      </c>
      <c r="F2633" s="2">
        <v>56.887999999999998</v>
      </c>
      <c r="G2633" s="2">
        <v>54.963999999999999</v>
      </c>
      <c r="H2633" s="2">
        <v>53.795999999999992</v>
      </c>
      <c r="I2633" s="2">
        <v>56.70060800000001</v>
      </c>
      <c r="J2633" s="2">
        <v>45.77227649999999</v>
      </c>
      <c r="K2633" s="17" t="s">
        <v>48</v>
      </c>
      <c r="L2633" s="17" t="s">
        <v>50</v>
      </c>
      <c r="M2633" s="17" t="s">
        <v>51</v>
      </c>
    </row>
    <row r="2634" spans="1:13" ht="13.5" x14ac:dyDescent="0.25">
      <c r="A2634" s="3">
        <v>45842</v>
      </c>
      <c r="B2634" s="2">
        <v>56.93</v>
      </c>
      <c r="C2634" s="2">
        <v>60.779826967152353</v>
      </c>
      <c r="D2634" s="2">
        <v>-2.6940505238450143</v>
      </c>
      <c r="E2634" s="2">
        <v>-1.0469515271208663E-26</v>
      </c>
      <c r="F2634" s="2">
        <v>56.874000000000002</v>
      </c>
      <c r="G2634" s="2">
        <v>55.557000000000002</v>
      </c>
      <c r="H2634" s="2">
        <v>53.867499999999993</v>
      </c>
      <c r="I2634" s="2">
        <v>56.718166000000011</v>
      </c>
      <c r="J2634" s="2">
        <v>45.863157499999986</v>
      </c>
      <c r="K2634" s="17" t="s">
        <v>54</v>
      </c>
      <c r="L2634" s="17" t="s">
        <v>50</v>
      </c>
      <c r="M2634" s="17" t="s">
        <v>47</v>
      </c>
    </row>
    <row r="2635" spans="1:13" ht="13.5" x14ac:dyDescent="0.25">
      <c r="A2635" s="3">
        <v>45845</v>
      </c>
      <c r="B2635" s="2">
        <v>56.4</v>
      </c>
      <c r="C2635" s="2">
        <v>56.922985535884067</v>
      </c>
      <c r="D2635" s="2">
        <v>-2.9558801667771846</v>
      </c>
      <c r="E2635" s="2">
        <v>-8.3756122169669309E-27</v>
      </c>
      <c r="F2635" s="2">
        <v>56.753999999999998</v>
      </c>
      <c r="G2635" s="2">
        <v>56.057000000000002</v>
      </c>
      <c r="H2635" s="2">
        <v>53.962499999999991</v>
      </c>
      <c r="I2635" s="2">
        <v>56.710038000000011</v>
      </c>
      <c r="J2635" s="2">
        <v>45.951751499999979</v>
      </c>
      <c r="K2635" s="17" t="s">
        <v>54</v>
      </c>
      <c r="L2635" s="17" t="s">
        <v>50</v>
      </c>
      <c r="M2635" s="17" t="s">
        <v>47</v>
      </c>
    </row>
    <row r="2636" spans="1:13" ht="13.5" x14ac:dyDescent="0.25">
      <c r="A2636" s="3">
        <v>45846</v>
      </c>
      <c r="B2636" s="2">
        <v>56.15</v>
      </c>
      <c r="C2636" s="2">
        <v>55.145400276138602</v>
      </c>
      <c r="D2636" s="2">
        <v>-2.9350244150371196</v>
      </c>
      <c r="E2636" s="2">
        <v>-6.700489773573545E-27</v>
      </c>
      <c r="F2636" s="2">
        <v>56.624000000000002</v>
      </c>
      <c r="G2636" s="2">
        <v>56.381999999999991</v>
      </c>
      <c r="H2636" s="2">
        <v>54.084999999999994</v>
      </c>
      <c r="I2636" s="2">
        <v>56.678472000000014</v>
      </c>
      <c r="J2636" s="2">
        <v>46.040909999999982</v>
      </c>
      <c r="K2636" s="17" t="s">
        <v>54</v>
      </c>
      <c r="L2636" s="17" t="s">
        <v>50</v>
      </c>
      <c r="M2636" s="17" t="s">
        <v>47</v>
      </c>
    </row>
    <row r="2637" spans="1:13" ht="13.5" x14ac:dyDescent="0.25">
      <c r="A2637" s="3">
        <v>45847</v>
      </c>
      <c r="B2637" s="2">
        <v>56.7</v>
      </c>
      <c r="C2637" s="2">
        <v>58.235400132635796</v>
      </c>
      <c r="D2637" s="2">
        <v>-2.8707069523913518</v>
      </c>
      <c r="E2637" s="2">
        <v>-5.3603918188588361E-27</v>
      </c>
      <c r="F2637" s="2">
        <v>56.576000000000001</v>
      </c>
      <c r="G2637" s="2">
        <v>56.701999999999998</v>
      </c>
      <c r="H2637" s="2">
        <v>54.220999999999989</v>
      </c>
      <c r="I2637" s="2">
        <v>56.642484000000003</v>
      </c>
      <c r="J2637" s="2">
        <v>46.133180999999986</v>
      </c>
      <c r="K2637" s="17" t="s">
        <v>54</v>
      </c>
      <c r="L2637" s="17" t="s">
        <v>50</v>
      </c>
      <c r="M2637" s="17" t="s">
        <v>47</v>
      </c>
    </row>
    <row r="2638" spans="1:13" ht="13.5" x14ac:dyDescent="0.25">
      <c r="A2638" s="3">
        <v>45848</v>
      </c>
      <c r="B2638" s="2">
        <v>56.69</v>
      </c>
      <c r="C2638" s="2">
        <v>58.156953353885065</v>
      </c>
      <c r="D2638" s="2">
        <v>-2.3771738183823672</v>
      </c>
      <c r="E2638" s="2">
        <v>-4.2883134550870695E-27</v>
      </c>
      <c r="F2638" s="2">
        <v>56.573999999999998</v>
      </c>
      <c r="G2638" s="2">
        <v>56.730999999999995</v>
      </c>
      <c r="H2638" s="2">
        <v>54.375499999999988</v>
      </c>
      <c r="I2638" s="2">
        <v>56.61233</v>
      </c>
      <c r="J2638" s="2">
        <v>46.22583749999999</v>
      </c>
      <c r="K2638" s="17" t="s">
        <v>54</v>
      </c>
      <c r="L2638" s="17" t="s">
        <v>50</v>
      </c>
      <c r="M2638" s="17" t="s">
        <v>47</v>
      </c>
    </row>
    <row r="2639" spans="1:13" ht="13.5" x14ac:dyDescent="0.25">
      <c r="A2639" s="3">
        <v>45849</v>
      </c>
      <c r="B2639" s="2">
        <v>57.99</v>
      </c>
      <c r="C2639" s="2">
        <v>64.796030598187542</v>
      </c>
      <c r="D2639" s="2">
        <v>-1.970705706912284</v>
      </c>
      <c r="E2639" s="2">
        <v>-3.4306507640696559E-27</v>
      </c>
      <c r="F2639" s="2">
        <v>56.786000000000001</v>
      </c>
      <c r="G2639" s="2">
        <v>56.83</v>
      </c>
      <c r="H2639" s="2">
        <v>54.624999999999986</v>
      </c>
      <c r="I2639" s="2">
        <v>56.5946</v>
      </c>
      <c r="J2639" s="2">
        <v>46.325465999999977</v>
      </c>
      <c r="K2639" s="17" t="s">
        <v>48</v>
      </c>
      <c r="L2639" s="17" t="s">
        <v>50</v>
      </c>
      <c r="M2639" s="17" t="s">
        <v>51</v>
      </c>
    </row>
    <row r="2640" spans="1:13" ht="13.5" x14ac:dyDescent="0.25">
      <c r="A2640" s="3">
        <v>45852</v>
      </c>
      <c r="B2640" s="2">
        <v>58.9</v>
      </c>
      <c r="C2640" s="2">
        <v>68.556932878147023</v>
      </c>
      <c r="D2640" s="2">
        <v>-1.7084790588156338</v>
      </c>
      <c r="E2640" s="2">
        <v>-2.744520611255725E-27</v>
      </c>
      <c r="F2640" s="2">
        <v>57.286000000000001</v>
      </c>
      <c r="G2640" s="2">
        <v>57.019999999999996</v>
      </c>
      <c r="H2640" s="2">
        <v>54.970000000000006</v>
      </c>
      <c r="I2640" s="2">
        <v>56.552600000000012</v>
      </c>
      <c r="J2640" s="2">
        <v>46.428736999999984</v>
      </c>
      <c r="K2640" s="17" t="s">
        <v>48</v>
      </c>
      <c r="L2640" s="17" t="s">
        <v>50</v>
      </c>
      <c r="M2640" s="17" t="s">
        <v>51</v>
      </c>
    </row>
    <row r="2641" spans="1:13" ht="13.5" x14ac:dyDescent="0.25">
      <c r="A2641" s="3">
        <v>45853</v>
      </c>
      <c r="B2641" s="2">
        <v>58.88</v>
      </c>
      <c r="C2641" s="2">
        <v>68.384019607269792</v>
      </c>
      <c r="D2641" s="2">
        <v>-1.5345011543659552</v>
      </c>
      <c r="E2641" s="2">
        <v>-2.19561648900458E-27</v>
      </c>
      <c r="F2641" s="2">
        <v>57.832000000000008</v>
      </c>
      <c r="G2641" s="2">
        <v>57.227999999999994</v>
      </c>
      <c r="H2641" s="2">
        <v>55.404000000000011</v>
      </c>
      <c r="I2641" s="2">
        <v>56.550200000000004</v>
      </c>
      <c r="J2641" s="2">
        <v>46.529005499999975</v>
      </c>
      <c r="K2641" s="17" t="s">
        <v>48</v>
      </c>
      <c r="L2641" s="17" t="s">
        <v>50</v>
      </c>
      <c r="M2641" s="17" t="s">
        <v>51</v>
      </c>
    </row>
    <row r="2642" spans="1:13" ht="13.5" x14ac:dyDescent="0.25">
      <c r="A2642" s="3">
        <v>45854</v>
      </c>
      <c r="B2642" s="2">
        <v>58.3</v>
      </c>
      <c r="C2642" s="2">
        <v>63.390744652937379</v>
      </c>
      <c r="D2642" s="2">
        <v>-1.3399087659296924</v>
      </c>
      <c r="E2642" s="2">
        <v>-1.7564931912036639E-27</v>
      </c>
      <c r="F2642" s="2">
        <v>58.152000000000001</v>
      </c>
      <c r="G2642" s="2">
        <v>57.363999999999997</v>
      </c>
      <c r="H2642" s="2">
        <v>55.823999999999998</v>
      </c>
      <c r="I2642" s="2">
        <v>56.500200000000014</v>
      </c>
      <c r="J2642" s="2">
        <v>46.627099499999979</v>
      </c>
      <c r="K2642" s="17" t="s">
        <v>48</v>
      </c>
      <c r="L2642" s="17" t="s">
        <v>50</v>
      </c>
      <c r="M2642" s="17" t="s">
        <v>51</v>
      </c>
    </row>
    <row r="2643" spans="1:13" ht="13.5" x14ac:dyDescent="0.25">
      <c r="A2643" s="3">
        <v>45855</v>
      </c>
      <c r="B2643" s="2">
        <v>58.3</v>
      </c>
      <c r="C2643" s="2">
        <v>63.390744652937379</v>
      </c>
      <c r="D2643" s="2">
        <v>-1.2246023787966678</v>
      </c>
      <c r="E2643" s="2">
        <v>-1.4051945529629311E-27</v>
      </c>
      <c r="F2643" s="2">
        <v>58.474000000000004</v>
      </c>
      <c r="G2643" s="2">
        <v>57.523999999999987</v>
      </c>
      <c r="H2643" s="2">
        <v>56.243999999999993</v>
      </c>
      <c r="I2643" s="2">
        <v>56.446800000000025</v>
      </c>
      <c r="J2643" s="2">
        <v>46.726281999999976</v>
      </c>
      <c r="K2643" s="17" t="s">
        <v>48</v>
      </c>
      <c r="L2643" s="17" t="s">
        <v>50</v>
      </c>
      <c r="M2643" s="17" t="s">
        <v>51</v>
      </c>
    </row>
    <row r="2644" spans="1:13" ht="13.5" x14ac:dyDescent="0.25">
      <c r="A2644" s="3">
        <v>45856</v>
      </c>
      <c r="B2644" s="2">
        <v>58.5</v>
      </c>
      <c r="C2644" s="2">
        <v>64.429451017963586</v>
      </c>
      <c r="D2644" s="2">
        <v>-1.117970851797331</v>
      </c>
      <c r="E2644" s="2">
        <v>-1.124155642370345E-27</v>
      </c>
      <c r="F2644" s="2">
        <v>58.576000000000001</v>
      </c>
      <c r="G2644" s="2">
        <v>57.680999999999997</v>
      </c>
      <c r="H2644" s="2">
        <v>56.618999999999993</v>
      </c>
      <c r="I2644" s="2">
        <v>56.397400000000019</v>
      </c>
      <c r="J2644" s="2">
        <v>46.82573899999997</v>
      </c>
      <c r="K2644" s="17" t="s">
        <v>48</v>
      </c>
      <c r="L2644" s="17" t="s">
        <v>50</v>
      </c>
      <c r="M2644" s="17" t="s">
        <v>51</v>
      </c>
    </row>
    <row r="2645" spans="1:13" ht="13.5" x14ac:dyDescent="0.25">
      <c r="A2645" s="3">
        <v>45859</v>
      </c>
      <c r="B2645" s="2">
        <v>57.75</v>
      </c>
      <c r="C2645" s="2">
        <v>57.805911900791507</v>
      </c>
      <c r="D2645" s="2">
        <v>-1.0655618679454619</v>
      </c>
      <c r="E2645" s="2">
        <v>-8.9932451389627601E-28</v>
      </c>
      <c r="F2645" s="2">
        <v>58.346000000000004</v>
      </c>
      <c r="G2645" s="2">
        <v>57.81600000000001</v>
      </c>
      <c r="H2645" s="2">
        <v>56.936500000000002</v>
      </c>
      <c r="I2645" s="2">
        <v>56.34340000000001</v>
      </c>
      <c r="J2645" s="2">
        <v>46.920719999999967</v>
      </c>
      <c r="K2645" s="17" t="s">
        <v>54</v>
      </c>
      <c r="L2645" s="17" t="s">
        <v>50</v>
      </c>
      <c r="M2645" s="17" t="s">
        <v>47</v>
      </c>
    </row>
    <row r="2646" spans="1:13" ht="13.5" x14ac:dyDescent="0.25">
      <c r="A2646" s="3">
        <v>45860</v>
      </c>
      <c r="B2646" s="2">
        <v>57.75</v>
      </c>
      <c r="C2646" s="2">
        <v>57.805911900791507</v>
      </c>
      <c r="D2646" s="2">
        <v>-1.0662036969168369</v>
      </c>
      <c r="E2646" s="2">
        <v>-7.1945961111702085E-28</v>
      </c>
      <c r="F2646" s="2">
        <v>58.120000000000005</v>
      </c>
      <c r="G2646" s="2">
        <v>57.975999999999999</v>
      </c>
      <c r="H2646" s="2">
        <v>57.178999999999995</v>
      </c>
      <c r="I2646" s="2">
        <v>56.304400000000015</v>
      </c>
      <c r="J2646" s="2">
        <v>47.01432249999997</v>
      </c>
      <c r="K2646" s="17" t="s">
        <v>48</v>
      </c>
      <c r="L2646" s="17" t="s">
        <v>50</v>
      </c>
      <c r="M2646" s="17" t="s">
        <v>53</v>
      </c>
    </row>
    <row r="2647" spans="1:13" ht="13.5" x14ac:dyDescent="0.25">
      <c r="A2647" s="3">
        <v>45861</v>
      </c>
      <c r="B2647" s="2">
        <v>57.81</v>
      </c>
      <c r="C2647" s="2">
        <v>58.204563848222989</v>
      </c>
      <c r="D2647" s="2">
        <v>-0.99261876295518903</v>
      </c>
      <c r="E2647" s="2">
        <v>-5.755676888936167E-28</v>
      </c>
      <c r="F2647" s="2">
        <v>58.022000000000006</v>
      </c>
      <c r="G2647" s="2">
        <v>58.086999999999989</v>
      </c>
      <c r="H2647" s="2">
        <v>57.394499999999994</v>
      </c>
      <c r="I2647" s="2">
        <v>56.266600000000018</v>
      </c>
      <c r="J2647" s="2">
        <v>47.108514999999969</v>
      </c>
      <c r="K2647" s="17" t="s">
        <v>48</v>
      </c>
      <c r="L2647" s="17" t="s">
        <v>50</v>
      </c>
      <c r="M2647" s="17" t="s">
        <v>53</v>
      </c>
    </row>
    <row r="2648" spans="1:13" ht="13.5" x14ac:dyDescent="0.25">
      <c r="A2648" s="3">
        <v>45862</v>
      </c>
      <c r="B2648" s="2">
        <v>57.95</v>
      </c>
      <c r="C2648" s="2">
        <v>59.173828574605189</v>
      </c>
      <c r="D2648" s="2">
        <v>-0.94821325899143716</v>
      </c>
      <c r="E2648" s="2">
        <v>-4.6045415111489336E-28</v>
      </c>
      <c r="F2648" s="2">
        <v>57.951999999999998</v>
      </c>
      <c r="G2648" s="2">
        <v>58.213000000000008</v>
      </c>
      <c r="H2648" s="2">
        <v>57.471999999999994</v>
      </c>
      <c r="I2648" s="2">
        <v>56.235800000000019</v>
      </c>
      <c r="J2648" s="2">
        <v>47.20449599999997</v>
      </c>
      <c r="K2648" s="17" t="s">
        <v>48</v>
      </c>
      <c r="L2648" s="17" t="s">
        <v>50</v>
      </c>
      <c r="M2648" s="17" t="s">
        <v>53</v>
      </c>
    </row>
    <row r="2649" spans="1:13" ht="13.5" x14ac:dyDescent="0.25">
      <c r="A2649" s="3">
        <v>45866</v>
      </c>
      <c r="B2649" s="2">
        <v>58.49</v>
      </c>
      <c r="C2649" s="2">
        <v>62.761074080406352</v>
      </c>
      <c r="D2649" s="2">
        <v>-0.7569757472364671</v>
      </c>
      <c r="E2649" s="2">
        <v>-3.683633208919147E-28</v>
      </c>
      <c r="F2649" s="2">
        <v>57.95</v>
      </c>
      <c r="G2649" s="2">
        <v>58.262999999999998</v>
      </c>
      <c r="H2649" s="2">
        <v>57.546499999999995</v>
      </c>
      <c r="I2649" s="2">
        <v>56.219600000000007</v>
      </c>
      <c r="J2649" s="2">
        <v>47.30353999999997</v>
      </c>
      <c r="K2649" s="17" t="s">
        <v>48</v>
      </c>
      <c r="L2649" s="17" t="s">
        <v>50</v>
      </c>
      <c r="M2649" s="17" t="s">
        <v>53</v>
      </c>
    </row>
    <row r="2650" spans="1:13" ht="13.5" x14ac:dyDescent="0.25">
      <c r="A2650" s="3">
        <v>45867</v>
      </c>
      <c r="B2650" s="2">
        <v>58</v>
      </c>
      <c r="C2650" s="2">
        <v>57.798299910719415</v>
      </c>
      <c r="D2650" s="2">
        <v>-0.42792099304398334</v>
      </c>
      <c r="E2650" s="2">
        <v>-2.9469065671353178E-28</v>
      </c>
      <c r="F2650" s="2">
        <v>58</v>
      </c>
      <c r="G2650" s="2">
        <v>58.173000000000002</v>
      </c>
      <c r="H2650" s="2">
        <v>57.596499999999992</v>
      </c>
      <c r="I2650" s="2">
        <v>56.205600000000011</v>
      </c>
      <c r="J2650" s="2">
        <v>47.401403999999978</v>
      </c>
      <c r="K2650" s="17" t="s">
        <v>48</v>
      </c>
      <c r="L2650" s="17" t="s">
        <v>50</v>
      </c>
      <c r="M2650" s="17" t="s">
        <v>51</v>
      </c>
    </row>
    <row r="2651" spans="1:13" ht="13.5" x14ac:dyDescent="0.25">
      <c r="A2651" s="3">
        <v>45868</v>
      </c>
      <c r="B2651" s="2">
        <v>57.89</v>
      </c>
      <c r="C2651" s="2">
        <v>56.714107075311361</v>
      </c>
      <c r="D2651" s="2">
        <v>-0.14991033385563668</v>
      </c>
      <c r="E2651" s="2">
        <v>-2.3575252537082542E-28</v>
      </c>
      <c r="F2651" s="2">
        <v>58.027999999999999</v>
      </c>
      <c r="G2651" s="2">
        <v>58.073999999999998</v>
      </c>
      <c r="H2651" s="2">
        <v>57.650999999999996</v>
      </c>
      <c r="I2651" s="2">
        <v>56.179400000000015</v>
      </c>
      <c r="J2651" s="2">
        <v>47.498717999999968</v>
      </c>
      <c r="K2651" s="17" t="s">
        <v>48</v>
      </c>
      <c r="L2651" s="17" t="s">
        <v>50</v>
      </c>
      <c r="M2651" s="17" t="s">
        <v>51</v>
      </c>
    </row>
    <row r="2652" spans="1:13" ht="13.5" x14ac:dyDescent="0.25">
      <c r="A2652" s="3">
        <v>45869</v>
      </c>
      <c r="B2652" s="2">
        <v>57.8</v>
      </c>
      <c r="C2652" s="2">
        <v>55.791965426725589</v>
      </c>
      <c r="D2652" s="2">
        <v>-1.6693862424759232E-3</v>
      </c>
      <c r="E2652" s="2">
        <v>-1.8860202029666035E-28</v>
      </c>
      <c r="F2652" s="2">
        <v>58.025999999999996</v>
      </c>
      <c r="G2652" s="2">
        <v>58.024000000000001</v>
      </c>
      <c r="H2652" s="2">
        <v>57.694000000000003</v>
      </c>
      <c r="I2652" s="2">
        <v>56.151400000000024</v>
      </c>
      <c r="J2652" s="2">
        <v>47.595400499999968</v>
      </c>
      <c r="K2652" s="17" t="s">
        <v>54</v>
      </c>
      <c r="L2652" s="17" t="s">
        <v>50</v>
      </c>
      <c r="M2652" s="17" t="s">
        <v>47</v>
      </c>
    </row>
    <row r="2653" spans="1:13" ht="13.5" x14ac:dyDescent="0.25">
      <c r="A2653" s="3">
        <v>45870</v>
      </c>
      <c r="B2653" s="2">
        <v>57.68</v>
      </c>
      <c r="C2653" s="2">
        <v>54.519111037758115</v>
      </c>
      <c r="D2653" s="2">
        <v>0.12907972526346612</v>
      </c>
      <c r="E2653" s="2">
        <v>-1.5088161623732829E-28</v>
      </c>
      <c r="F2653" s="2">
        <v>57.972000000000001</v>
      </c>
      <c r="G2653" s="2">
        <v>57.961999999999989</v>
      </c>
      <c r="H2653" s="2">
        <v>57.743000000000009</v>
      </c>
      <c r="I2653" s="2">
        <v>56.129000000000012</v>
      </c>
      <c r="J2653" s="2">
        <v>47.690757499999975</v>
      </c>
      <c r="K2653" s="17" t="s">
        <v>54</v>
      </c>
      <c r="L2653" s="17" t="s">
        <v>50</v>
      </c>
      <c r="M2653" s="17" t="s">
        <v>47</v>
      </c>
    </row>
    <row r="2654" spans="1:13" ht="13.5" x14ac:dyDescent="0.25">
      <c r="A2654" s="3">
        <v>45873</v>
      </c>
      <c r="B2654" s="2">
        <v>57.7</v>
      </c>
      <c r="C2654" s="2">
        <v>54.704590014567749</v>
      </c>
      <c r="D2654" s="2">
        <v>0.26640077017253816</v>
      </c>
      <c r="E2654" s="2">
        <v>-1.2070529298986265E-28</v>
      </c>
      <c r="F2654" s="2">
        <v>57.814</v>
      </c>
      <c r="G2654" s="2">
        <v>57.882000000000005</v>
      </c>
      <c r="H2654" s="2">
        <v>57.781500000000008</v>
      </c>
      <c r="I2654" s="2">
        <v>56.103200000000008</v>
      </c>
      <c r="J2654" s="2">
        <v>47.78693999999998</v>
      </c>
      <c r="K2654" s="17" t="s">
        <v>54</v>
      </c>
      <c r="L2654" s="17" t="s">
        <v>50</v>
      </c>
      <c r="M2654" s="17" t="s">
        <v>47</v>
      </c>
    </row>
    <row r="2655" spans="1:13" ht="13.5" x14ac:dyDescent="0.25">
      <c r="A2655" s="3">
        <v>45874</v>
      </c>
      <c r="B2655" s="2">
        <v>57.7</v>
      </c>
      <c r="C2655" s="2">
        <v>54.704590014567749</v>
      </c>
      <c r="D2655" s="2">
        <v>0.26468477093978748</v>
      </c>
      <c r="E2655" s="2">
        <v>-9.656423439189012E-29</v>
      </c>
      <c r="F2655" s="2">
        <v>57.753999999999998</v>
      </c>
      <c r="G2655" s="2">
        <v>57.87700000000001</v>
      </c>
      <c r="H2655" s="2">
        <v>57.846500000000006</v>
      </c>
      <c r="I2655" s="2">
        <v>56.0792</v>
      </c>
      <c r="J2655" s="2">
        <v>47.883122499999985</v>
      </c>
      <c r="K2655" s="17" t="s">
        <v>54</v>
      </c>
      <c r="L2655" s="17" t="s">
        <v>50</v>
      </c>
      <c r="M2655" s="17" t="s">
        <v>47</v>
      </c>
    </row>
    <row r="2656" spans="1:13" ht="13.5" x14ac:dyDescent="0.25">
      <c r="A2656" s="3">
        <v>45875</v>
      </c>
      <c r="B2656" s="2">
        <v>57.7</v>
      </c>
      <c r="C2656" s="2">
        <v>54.704590014567749</v>
      </c>
      <c r="D2656" s="2">
        <v>0.26089377700028393</v>
      </c>
      <c r="E2656" s="2">
        <v>-7.72513875135121E-29</v>
      </c>
      <c r="F2656" s="2">
        <v>57.715999999999994</v>
      </c>
      <c r="G2656" s="2">
        <v>57.872</v>
      </c>
      <c r="H2656" s="2">
        <v>57.923999999999999</v>
      </c>
      <c r="I2656" s="2">
        <v>56.05919999999999</v>
      </c>
      <c r="J2656" s="2">
        <v>47.985146999999991</v>
      </c>
      <c r="K2656" s="17" t="s">
        <v>54</v>
      </c>
      <c r="L2656" s="17" t="s">
        <v>50</v>
      </c>
      <c r="M2656" s="17" t="s">
        <v>47</v>
      </c>
    </row>
    <row r="2657" spans="1:13" ht="13.5" x14ac:dyDescent="0.25">
      <c r="A2657" s="3">
        <v>45876</v>
      </c>
      <c r="B2657" s="2">
        <v>57.7</v>
      </c>
      <c r="C2657" s="2">
        <v>54.704590014567763</v>
      </c>
      <c r="D2657" s="2">
        <v>0.26475104639810354</v>
      </c>
      <c r="E2657" s="2">
        <v>-6.1801110010809689E-29</v>
      </c>
      <c r="F2657" s="2">
        <v>57.695999999999991</v>
      </c>
      <c r="G2657" s="2">
        <v>57.861000000000004</v>
      </c>
      <c r="H2657" s="2">
        <v>57.974000000000004</v>
      </c>
      <c r="I2657" s="2">
        <v>56.041399999999982</v>
      </c>
      <c r="J2657" s="2">
        <v>48.089493999999988</v>
      </c>
      <c r="K2657" s="17" t="s">
        <v>54</v>
      </c>
      <c r="L2657" s="17" t="s">
        <v>50</v>
      </c>
      <c r="M2657" s="17" t="s">
        <v>47</v>
      </c>
    </row>
    <row r="2658" spans="1:13" ht="13.5" x14ac:dyDescent="0.25">
      <c r="A2658" s="3">
        <v>45877</v>
      </c>
      <c r="B2658" s="2">
        <v>57.7</v>
      </c>
      <c r="C2658" s="2">
        <v>54.704590014567763</v>
      </c>
      <c r="D2658" s="2">
        <v>0.28754804041180648</v>
      </c>
      <c r="E2658" s="2">
        <v>-4.9440888008647752E-29</v>
      </c>
      <c r="F2658" s="2">
        <v>57.7</v>
      </c>
      <c r="G2658" s="2">
        <v>57.835999999999999</v>
      </c>
      <c r="H2658" s="2">
        <v>58.02450000000001</v>
      </c>
      <c r="I2658" s="2">
        <v>56.035399999999981</v>
      </c>
      <c r="J2658" s="2">
        <v>48.191482499999985</v>
      </c>
      <c r="K2658" s="17" t="s">
        <v>48</v>
      </c>
      <c r="L2658" s="17" t="s">
        <v>50</v>
      </c>
      <c r="M2658" s="17" t="s">
        <v>51</v>
      </c>
    </row>
    <row r="2659" spans="1:13" ht="13.5" x14ac:dyDescent="0.25">
      <c r="A2659" s="3">
        <v>45880</v>
      </c>
      <c r="B2659" s="2">
        <v>57.7</v>
      </c>
      <c r="C2659" s="2">
        <v>54.704590014567771</v>
      </c>
      <c r="D2659" s="2">
        <v>0.38805795833807366</v>
      </c>
      <c r="E2659" s="2">
        <v>-3.9552710406918205E-29</v>
      </c>
      <c r="F2659" s="2">
        <v>57.7</v>
      </c>
      <c r="G2659" s="2">
        <v>57.757000000000005</v>
      </c>
      <c r="H2659" s="2">
        <v>58.010000000000005</v>
      </c>
      <c r="I2659" s="2">
        <v>56.035399999999981</v>
      </c>
      <c r="J2659" s="2">
        <v>48.293470999999982</v>
      </c>
      <c r="K2659" s="17" t="s">
        <v>50</v>
      </c>
      <c r="L2659" s="17" t="s">
        <v>50</v>
      </c>
      <c r="M2659" s="17" t="s">
        <v>50</v>
      </c>
    </row>
    <row r="2660" spans="1:13" ht="13.5" x14ac:dyDescent="0.25">
      <c r="A2660" s="3">
        <v>45881</v>
      </c>
      <c r="B2660" s="2">
        <v>57.69</v>
      </c>
      <c r="C2660" s="2">
        <v>54.531134391420785</v>
      </c>
      <c r="D2660" s="2">
        <v>0.39674170647587914</v>
      </c>
      <c r="E2660" s="2">
        <v>-3.1642168325534566E-29</v>
      </c>
      <c r="F2660" s="2">
        <v>57.698</v>
      </c>
      <c r="G2660" s="2">
        <v>57.725999999999999</v>
      </c>
      <c r="H2660" s="2">
        <v>57.949500000000015</v>
      </c>
      <c r="I2660" s="2">
        <v>56.047199999999982</v>
      </c>
      <c r="J2660" s="2">
        <v>48.395046499999992</v>
      </c>
      <c r="K2660" s="17" t="s">
        <v>54</v>
      </c>
      <c r="L2660" s="17" t="s">
        <v>50</v>
      </c>
      <c r="M2660" s="17" t="s">
        <v>47</v>
      </c>
    </row>
    <row r="2661" spans="1:13" ht="13.5" x14ac:dyDescent="0.25">
      <c r="A2661" s="3">
        <v>45883</v>
      </c>
      <c r="B2661" s="2">
        <v>57.6</v>
      </c>
      <c r="C2661" s="2">
        <v>52.905246666031687</v>
      </c>
      <c r="D2661" s="2">
        <v>0.3923002931197388</v>
      </c>
      <c r="E2661" s="2">
        <v>-2.5313734660427655E-29</v>
      </c>
      <c r="F2661" s="2">
        <v>57.678000000000011</v>
      </c>
      <c r="G2661" s="2">
        <v>57.696999999999989</v>
      </c>
      <c r="H2661" s="2">
        <v>57.8855</v>
      </c>
      <c r="I2661" s="2">
        <v>56.069199999999981</v>
      </c>
      <c r="J2661" s="2">
        <v>48.495446499999986</v>
      </c>
      <c r="K2661" s="17" t="s">
        <v>54</v>
      </c>
      <c r="L2661" s="17" t="s">
        <v>50</v>
      </c>
      <c r="M2661" s="17" t="s">
        <v>47</v>
      </c>
    </row>
    <row r="2662" spans="1:13" ht="13.5" x14ac:dyDescent="0.25">
      <c r="A2662" s="3">
        <v>45884</v>
      </c>
      <c r="B2662" s="2">
        <v>57.56</v>
      </c>
      <c r="C2662" s="2">
        <v>52.160869558959675</v>
      </c>
      <c r="D2662" s="2">
        <v>0.37677154712139327</v>
      </c>
      <c r="E2662" s="2">
        <v>-2.0250987728342127E-29</v>
      </c>
      <c r="F2662" s="2">
        <v>57.65</v>
      </c>
      <c r="G2662" s="2">
        <v>57.673000000000002</v>
      </c>
      <c r="H2662" s="2">
        <v>57.848500000000001</v>
      </c>
      <c r="I2662" s="2">
        <v>56.106399999999979</v>
      </c>
      <c r="J2662" s="2">
        <v>48.596008999999988</v>
      </c>
      <c r="K2662" s="17" t="s">
        <v>54</v>
      </c>
      <c r="L2662" s="17" t="s">
        <v>50</v>
      </c>
      <c r="M2662" s="17" t="s">
        <v>47</v>
      </c>
    </row>
    <row r="2663" spans="1:13" ht="13.5" x14ac:dyDescent="0.25">
      <c r="A2663" s="3">
        <v>45887</v>
      </c>
      <c r="B2663" s="2">
        <v>57.54</v>
      </c>
      <c r="C2663" s="2">
        <v>51.768662059839741</v>
      </c>
      <c r="D2663" s="2">
        <v>0.3460664435942391</v>
      </c>
      <c r="E2663" s="2">
        <v>-1.6200790182673702E-29</v>
      </c>
      <c r="F2663" s="2">
        <v>57.618000000000009</v>
      </c>
      <c r="G2663" s="2">
        <v>57.658999999999992</v>
      </c>
      <c r="H2663" s="2">
        <v>57.810500000000005</v>
      </c>
      <c r="I2663" s="2">
        <v>56.147399999999976</v>
      </c>
      <c r="J2663" s="2">
        <v>48.696870999999994</v>
      </c>
      <c r="K2663" s="17" t="s">
        <v>54</v>
      </c>
      <c r="L2663" s="17" t="s">
        <v>50</v>
      </c>
      <c r="M2663" s="17" t="s">
        <v>47</v>
      </c>
    </row>
    <row r="2664" spans="1:13" ht="13.5" x14ac:dyDescent="0.25">
      <c r="A2664" s="3">
        <v>45888</v>
      </c>
      <c r="B2664" s="2">
        <v>57.5</v>
      </c>
      <c r="C2664" s="2">
        <v>50.943621004443017</v>
      </c>
      <c r="D2664" s="2">
        <v>0.32570128905194906</v>
      </c>
      <c r="E2664" s="2">
        <v>-1.2960632146138963E-29</v>
      </c>
      <c r="F2664" s="2">
        <v>57.577999999999996</v>
      </c>
      <c r="G2664" s="2">
        <v>57.638999999999996</v>
      </c>
      <c r="H2664" s="2">
        <v>57.760500000000015</v>
      </c>
      <c r="I2664" s="2">
        <v>56.187399999999982</v>
      </c>
      <c r="J2664" s="2">
        <v>48.798040999999991</v>
      </c>
      <c r="K2664" s="17" t="s">
        <v>54</v>
      </c>
      <c r="L2664" s="17" t="s">
        <v>50</v>
      </c>
      <c r="M2664" s="17" t="s">
        <v>47</v>
      </c>
    </row>
    <row r="2665" spans="1:13" ht="13.5" x14ac:dyDescent="0.25">
      <c r="A2665" s="3">
        <v>45889</v>
      </c>
      <c r="B2665" s="2">
        <v>57.2</v>
      </c>
      <c r="C2665" s="2">
        <v>45.133874503058792</v>
      </c>
      <c r="D2665" s="2">
        <v>0.33053541254101759</v>
      </c>
      <c r="E2665" s="2">
        <v>-1.0368505716911172E-29</v>
      </c>
      <c r="F2665" s="2">
        <v>57.48</v>
      </c>
      <c r="G2665" s="2">
        <v>57.589000000000013</v>
      </c>
      <c r="H2665" s="2">
        <v>57.733000000000018</v>
      </c>
      <c r="I2665" s="2">
        <v>56.241399999999977</v>
      </c>
      <c r="J2665" s="2">
        <v>48.898980999999985</v>
      </c>
      <c r="K2665" s="17" t="s">
        <v>54</v>
      </c>
      <c r="L2665" s="17" t="s">
        <v>50</v>
      </c>
      <c r="M2665" s="17" t="s">
        <v>47</v>
      </c>
    </row>
    <row r="2666" spans="1:13" ht="13.5" x14ac:dyDescent="0.25">
      <c r="A2666" s="3">
        <v>45890</v>
      </c>
      <c r="B2666" s="2">
        <v>57.39</v>
      </c>
      <c r="C2666" s="2">
        <v>49.093529849742517</v>
      </c>
      <c r="D2666" s="2">
        <v>0.32217997752486127</v>
      </c>
      <c r="E2666" s="2">
        <v>-8.2948045735289378E-30</v>
      </c>
      <c r="F2666" s="2">
        <v>57.438000000000002</v>
      </c>
      <c r="G2666" s="2">
        <v>57.558000000000007</v>
      </c>
      <c r="H2666" s="2">
        <v>57.715000000000018</v>
      </c>
      <c r="I2666" s="2">
        <v>56.315199999999969</v>
      </c>
      <c r="J2666" s="2">
        <v>49.001596499999984</v>
      </c>
      <c r="K2666" s="17" t="s">
        <v>54</v>
      </c>
      <c r="L2666" s="17" t="s">
        <v>50</v>
      </c>
      <c r="M2666" s="17" t="s">
        <v>47</v>
      </c>
    </row>
    <row r="2667" spans="1:13" ht="13.5" x14ac:dyDescent="0.25">
      <c r="A2667" s="3">
        <v>45891</v>
      </c>
      <c r="B2667" s="2">
        <v>57.39</v>
      </c>
      <c r="C2667" s="2">
        <v>49.093529849742517</v>
      </c>
      <c r="D2667" s="2">
        <v>0.31549489336662617</v>
      </c>
      <c r="E2667" s="2">
        <v>-6.6358436588231502E-30</v>
      </c>
      <c r="F2667" s="2">
        <v>57.403999999999996</v>
      </c>
      <c r="G2667" s="2">
        <v>57.527000000000001</v>
      </c>
      <c r="H2667" s="2">
        <v>57.694000000000017</v>
      </c>
      <c r="I2667" s="2">
        <v>56.383399999999973</v>
      </c>
      <c r="J2667" s="2">
        <v>49.103667999999992</v>
      </c>
      <c r="K2667" s="17" t="s">
        <v>54</v>
      </c>
      <c r="L2667" s="17" t="s">
        <v>50</v>
      </c>
      <c r="M2667" s="17" t="s">
        <v>47</v>
      </c>
    </row>
    <row r="2668" spans="1:13" ht="13.5" x14ac:dyDescent="0.25">
      <c r="A2668" s="3">
        <v>45894</v>
      </c>
      <c r="B2668" s="2">
        <v>57.5</v>
      </c>
      <c r="C2668" s="2">
        <v>51.446322598028637</v>
      </c>
      <c r="D2668" s="2">
        <v>0.30204652380257357</v>
      </c>
      <c r="E2668" s="2">
        <v>-5.3086749270585203E-30</v>
      </c>
      <c r="F2668" s="2">
        <v>57.396000000000001</v>
      </c>
      <c r="G2668" s="2">
        <v>57.507000000000005</v>
      </c>
      <c r="H2668" s="2">
        <v>57.671500000000016</v>
      </c>
      <c r="I2668" s="2">
        <v>56.461399999999976</v>
      </c>
      <c r="J2668" s="2">
        <v>49.206833499999988</v>
      </c>
      <c r="K2668" s="17" t="s">
        <v>48</v>
      </c>
      <c r="L2668" s="17" t="s">
        <v>50</v>
      </c>
      <c r="M2668" s="17" t="s">
        <v>53</v>
      </c>
    </row>
    <row r="2669" spans="1:13" ht="13.5" x14ac:dyDescent="0.25">
      <c r="A2669" s="3">
        <v>45895</v>
      </c>
      <c r="B2669" s="2">
        <v>57.69</v>
      </c>
      <c r="C2669" s="2">
        <v>55.290114321793943</v>
      </c>
      <c r="D2669" s="2">
        <v>0.27627305449964723</v>
      </c>
      <c r="E2669" s="2">
        <v>-4.2469399416468167E-30</v>
      </c>
      <c r="F2669" s="2">
        <v>57.434000000000005</v>
      </c>
      <c r="G2669" s="2">
        <v>57.505999999999993</v>
      </c>
      <c r="H2669" s="2">
        <v>57.631500000000003</v>
      </c>
      <c r="I2669" s="2">
        <v>56.555199999999978</v>
      </c>
      <c r="J2669" s="2">
        <v>49.312400499999995</v>
      </c>
      <c r="K2669" s="17" t="s">
        <v>48</v>
      </c>
      <c r="L2669" s="17" t="s">
        <v>50</v>
      </c>
      <c r="M2669" s="17" t="s">
        <v>51</v>
      </c>
    </row>
    <row r="2670" spans="1:13" ht="13.5" x14ac:dyDescent="0.25">
      <c r="A2670" s="3">
        <v>45896</v>
      </c>
      <c r="B2670" s="2">
        <v>57.69</v>
      </c>
      <c r="C2670" s="2">
        <v>55.290114321793943</v>
      </c>
      <c r="D2670" s="2">
        <v>0.25150725314266253</v>
      </c>
      <c r="E2670" s="2">
        <v>-3.3975519533174538E-30</v>
      </c>
      <c r="F2670" s="2">
        <v>57.531999999999996</v>
      </c>
      <c r="G2670" s="2">
        <v>57.505999999999993</v>
      </c>
      <c r="H2670" s="2">
        <v>57.616000000000007</v>
      </c>
      <c r="I2670" s="2">
        <v>56.66899999999999</v>
      </c>
      <c r="J2670" s="2">
        <v>49.418693499999989</v>
      </c>
      <c r="K2670" s="17" t="s">
        <v>48</v>
      </c>
      <c r="L2670" s="17" t="s">
        <v>50</v>
      </c>
      <c r="M2670" s="17" t="s">
        <v>51</v>
      </c>
    </row>
    <row r="2671" spans="1:13" ht="13.5" x14ac:dyDescent="0.25">
      <c r="A2671" s="3">
        <v>45897</v>
      </c>
      <c r="B2671" s="2">
        <v>56.95</v>
      </c>
      <c r="C2671" s="2">
        <v>40.726669845907864</v>
      </c>
      <c r="D2671" s="2">
        <v>0.27020632896676489</v>
      </c>
      <c r="E2671" s="2">
        <v>-2.7180415626539631E-30</v>
      </c>
      <c r="F2671" s="2">
        <v>57.443999999999996</v>
      </c>
      <c r="G2671" s="2">
        <v>57.44100000000001</v>
      </c>
      <c r="H2671" s="2">
        <v>57.569000000000003</v>
      </c>
      <c r="I2671" s="2">
        <v>56.803999999999988</v>
      </c>
      <c r="J2671" s="2">
        <v>49.5214675</v>
      </c>
      <c r="K2671" s="17" t="s">
        <v>54</v>
      </c>
      <c r="L2671" s="17" t="s">
        <v>50</v>
      </c>
      <c r="M2671" s="17" t="s">
        <v>47</v>
      </c>
    </row>
    <row r="2672" spans="1:13" ht="13.5" x14ac:dyDescent="0.25">
      <c r="A2672" s="3">
        <v>45898</v>
      </c>
      <c r="B2672" s="2">
        <v>56.8</v>
      </c>
      <c r="C2672" s="2">
        <v>38.512251126872123</v>
      </c>
      <c r="D2672" s="2">
        <v>0.29414200000881152</v>
      </c>
      <c r="E2672" s="2">
        <v>-2.1744332501231705E-30</v>
      </c>
      <c r="F2672" s="2">
        <v>57.326000000000001</v>
      </c>
      <c r="G2672" s="2">
        <v>57.364999999999995</v>
      </c>
      <c r="H2672" s="2">
        <v>57.519000000000005</v>
      </c>
      <c r="I2672" s="2">
        <v>56.942</v>
      </c>
      <c r="J2672" s="2">
        <v>49.62712049999999</v>
      </c>
      <c r="K2672" s="17" t="s">
        <v>54</v>
      </c>
      <c r="L2672" s="17" t="s">
        <v>50</v>
      </c>
      <c r="M2672" s="17" t="s">
        <v>47</v>
      </c>
    </row>
    <row r="2673" spans="1:13" ht="13.5" x14ac:dyDescent="0.25">
      <c r="A2673" s="3">
        <v>45901</v>
      </c>
      <c r="B2673" s="2">
        <v>56.25</v>
      </c>
      <c r="C2673" s="2">
        <v>31.705091063271141</v>
      </c>
      <c r="D2673" s="2">
        <v>0.35586775937214554</v>
      </c>
      <c r="E2673" s="2">
        <v>-1.7395466000985366E-30</v>
      </c>
      <c r="F2673" s="2">
        <v>57.076000000000001</v>
      </c>
      <c r="G2673" s="2">
        <v>57.236000000000004</v>
      </c>
      <c r="H2673" s="2">
        <v>57.447500000000005</v>
      </c>
      <c r="I2673" s="2">
        <v>57.068999999999996</v>
      </c>
      <c r="J2673" s="2">
        <v>49.729334000000001</v>
      </c>
      <c r="K2673" s="17" t="s">
        <v>54</v>
      </c>
      <c r="L2673" s="17" t="s">
        <v>50</v>
      </c>
      <c r="M2673" s="17" t="s">
        <v>47</v>
      </c>
    </row>
    <row r="2674" spans="1:13" ht="13.5" x14ac:dyDescent="0.25">
      <c r="A2674" s="3">
        <v>45902</v>
      </c>
      <c r="B2674" s="2">
        <v>56.6</v>
      </c>
      <c r="C2674" s="2">
        <v>39.083944281554473</v>
      </c>
      <c r="D2674" s="2">
        <v>0.38279400662977991</v>
      </c>
      <c r="E2674" s="2">
        <v>-1.3916372800788295E-30</v>
      </c>
      <c r="F2674" s="2">
        <v>56.858000000000004</v>
      </c>
      <c r="G2674" s="2">
        <v>57.146000000000001</v>
      </c>
      <c r="H2674" s="2">
        <v>57.392499999999998</v>
      </c>
      <c r="I2674" s="2">
        <v>57.180999999999997</v>
      </c>
      <c r="J2674" s="2">
        <v>49.829850000000008</v>
      </c>
      <c r="K2674" s="17" t="s">
        <v>54</v>
      </c>
      <c r="L2674" s="17" t="s">
        <v>50</v>
      </c>
      <c r="M2674" s="17" t="s">
        <v>47</v>
      </c>
    </row>
    <row r="2675" spans="1:13" ht="13.5" x14ac:dyDescent="0.25">
      <c r="A2675" s="3">
        <v>45903</v>
      </c>
      <c r="B2675" s="2">
        <v>57.39</v>
      </c>
      <c r="C2675" s="2">
        <v>51.754625237906808</v>
      </c>
      <c r="D2675" s="2">
        <v>0.30511179001817368</v>
      </c>
      <c r="E2675" s="2">
        <v>-1.1133098240630637E-30</v>
      </c>
      <c r="F2675" s="2">
        <v>56.798000000000002</v>
      </c>
      <c r="G2675" s="2">
        <v>57.164999999999999</v>
      </c>
      <c r="H2675" s="2">
        <v>57.37700000000001</v>
      </c>
      <c r="I2675" s="2">
        <v>57.300800000000002</v>
      </c>
      <c r="J2675" s="2">
        <v>49.934678999999996</v>
      </c>
      <c r="K2675" s="17" t="s">
        <v>54</v>
      </c>
      <c r="L2675" s="17" t="s">
        <v>50</v>
      </c>
      <c r="M2675" s="17" t="s">
        <v>47</v>
      </c>
    </row>
    <row r="2676" spans="1:13" ht="13.5" x14ac:dyDescent="0.25">
      <c r="A2676" s="3">
        <v>45905</v>
      </c>
      <c r="B2676" s="2">
        <v>57.39</v>
      </c>
      <c r="C2676" s="2">
        <v>51.754625237906808</v>
      </c>
      <c r="D2676" s="2">
        <v>0.26783812412568864</v>
      </c>
      <c r="E2676" s="2">
        <v>-8.9064785925045104E-31</v>
      </c>
      <c r="F2676" s="2">
        <v>56.886000000000003</v>
      </c>
      <c r="G2676" s="2">
        <v>57.164999999999999</v>
      </c>
      <c r="H2676" s="2">
        <v>57.361500000000014</v>
      </c>
      <c r="I2676" s="2">
        <v>57.390599999999992</v>
      </c>
      <c r="J2676" s="2">
        <v>50.042301999999999</v>
      </c>
      <c r="K2676" s="17" t="s">
        <v>48</v>
      </c>
      <c r="L2676" s="17" t="s">
        <v>50</v>
      </c>
      <c r="M2676" s="17" t="s">
        <v>51</v>
      </c>
    </row>
    <row r="2677" spans="1:13" ht="13.5" x14ac:dyDescent="0.25">
      <c r="A2677" s="3">
        <v>45908</v>
      </c>
      <c r="B2677" s="2">
        <v>57.69</v>
      </c>
      <c r="C2677" s="2">
        <v>55.803373988389026</v>
      </c>
      <c r="D2677" s="2">
        <v>0.21336060100050958</v>
      </c>
      <c r="E2677" s="2">
        <v>-7.1251828740036083E-31</v>
      </c>
      <c r="F2677" s="2">
        <v>57.064</v>
      </c>
      <c r="G2677" s="2">
        <v>57.195000000000007</v>
      </c>
      <c r="H2677" s="2">
        <v>57.361000000000011</v>
      </c>
      <c r="I2677" s="2">
        <v>57.474399999999996</v>
      </c>
      <c r="J2677" s="2">
        <v>50.149683500000002</v>
      </c>
      <c r="K2677" s="17" t="s">
        <v>48</v>
      </c>
      <c r="L2677" s="17" t="s">
        <v>50</v>
      </c>
      <c r="M2677" s="17" t="s">
        <v>51</v>
      </c>
    </row>
    <row r="2678" spans="1:13" ht="13.5" x14ac:dyDescent="0.25">
      <c r="A2678" s="3">
        <v>45909</v>
      </c>
      <c r="B2678" s="2">
        <v>57.3</v>
      </c>
      <c r="C2678" s="2">
        <v>49.936445384526749</v>
      </c>
      <c r="D2678" s="2">
        <v>0.2106404834408977</v>
      </c>
      <c r="E2678" s="2">
        <v>-5.7001462992028868E-31</v>
      </c>
      <c r="F2678" s="2">
        <v>57.274000000000001</v>
      </c>
      <c r="G2678" s="2">
        <v>57.174999999999997</v>
      </c>
      <c r="H2678" s="2">
        <v>57.341000000000008</v>
      </c>
      <c r="I2678" s="2">
        <v>57.492399999999996</v>
      </c>
      <c r="J2678" s="2">
        <v>50.255658999999987</v>
      </c>
      <c r="K2678" s="17" t="s">
        <v>48</v>
      </c>
      <c r="L2678" s="17" t="s">
        <v>50</v>
      </c>
      <c r="M2678" s="17" t="s">
        <v>51</v>
      </c>
    </row>
    <row r="2679" spans="1:13" ht="13.5" x14ac:dyDescent="0.25">
      <c r="A2679" s="3">
        <v>45910</v>
      </c>
      <c r="B2679" s="2">
        <v>57.1</v>
      </c>
      <c r="C2679" s="2">
        <v>47.196092686195591</v>
      </c>
      <c r="D2679" s="2">
        <v>0.2524336621797687</v>
      </c>
      <c r="E2679" s="2">
        <v>-4.5601170393623093E-31</v>
      </c>
      <c r="F2679" s="2">
        <v>57.374000000000002</v>
      </c>
      <c r="G2679" s="2">
        <v>57.116</v>
      </c>
      <c r="H2679" s="2">
        <v>57.310999999999993</v>
      </c>
      <c r="I2679" s="2">
        <v>57.494399999999999</v>
      </c>
      <c r="J2679" s="2">
        <v>50.362992999999996</v>
      </c>
      <c r="K2679" s="17" t="s">
        <v>54</v>
      </c>
      <c r="L2679" s="17" t="s">
        <v>50</v>
      </c>
      <c r="M2679" s="17" t="s">
        <v>55</v>
      </c>
    </row>
    <row r="2680" spans="1:13" ht="13.5" x14ac:dyDescent="0.25">
      <c r="A2680" s="3">
        <v>45911</v>
      </c>
      <c r="B2680" s="2">
        <v>57.5</v>
      </c>
      <c r="C2680" s="2">
        <v>52.777600852066513</v>
      </c>
      <c r="D2680" s="2">
        <v>0.2593948858392281</v>
      </c>
      <c r="E2680" s="2">
        <v>-3.6480936314898476E-31</v>
      </c>
      <c r="F2680" s="2">
        <v>57.396000000000001</v>
      </c>
      <c r="G2680" s="2">
        <v>57.097000000000001</v>
      </c>
      <c r="H2680" s="2">
        <v>57.30149999999999</v>
      </c>
      <c r="I2680" s="2">
        <v>57.504399999999997</v>
      </c>
      <c r="J2680" s="2">
        <v>50.469968499999993</v>
      </c>
      <c r="K2680" s="17" t="s">
        <v>54</v>
      </c>
      <c r="L2680" s="17" t="s">
        <v>50</v>
      </c>
      <c r="M2680" s="17" t="s">
        <v>55</v>
      </c>
    </row>
    <row r="2681" spans="1:13" ht="13.5" x14ac:dyDescent="0.25">
      <c r="A2681" s="3">
        <v>45912</v>
      </c>
      <c r="B2681" s="2">
        <v>57.59</v>
      </c>
      <c r="C2681" s="2">
        <v>53.956882201043591</v>
      </c>
      <c r="D2681" s="2">
        <v>0.14354519057710746</v>
      </c>
      <c r="E2681" s="2">
        <v>-2.9184749051918782E-31</v>
      </c>
      <c r="F2681" s="2">
        <v>57.436</v>
      </c>
      <c r="G2681" s="2">
        <v>57.161000000000001</v>
      </c>
      <c r="H2681" s="2">
        <v>57.300999999999988</v>
      </c>
      <c r="I2681" s="2">
        <v>57.520200000000003</v>
      </c>
      <c r="J2681" s="2">
        <v>50.577575499999995</v>
      </c>
      <c r="K2681" s="17" t="s">
        <v>54</v>
      </c>
      <c r="L2681" s="17" t="s">
        <v>50</v>
      </c>
      <c r="M2681" s="17" t="s">
        <v>55</v>
      </c>
    </row>
    <row r="2682" spans="1:13" ht="13.5" x14ac:dyDescent="0.25">
      <c r="A2682" s="3">
        <v>45915</v>
      </c>
      <c r="B2682" s="2">
        <v>57.79</v>
      </c>
      <c r="C2682" s="2">
        <v>56.553434094000721</v>
      </c>
      <c r="D2682" s="2">
        <v>5.9587320033358537E-3</v>
      </c>
      <c r="E2682" s="2">
        <v>-2.3347799241535025E-31</v>
      </c>
      <c r="F2682" s="2">
        <v>57.456000000000003</v>
      </c>
      <c r="G2682" s="2">
        <v>57.260000000000005</v>
      </c>
      <c r="H2682" s="2">
        <v>57.312499999999986</v>
      </c>
      <c r="I2682" s="2">
        <v>57.537200000000013</v>
      </c>
      <c r="J2682" s="2">
        <v>50.686944500000003</v>
      </c>
      <c r="K2682" s="17" t="s">
        <v>54</v>
      </c>
      <c r="L2682" s="17" t="s">
        <v>50</v>
      </c>
      <c r="M2682" s="17" t="s">
        <v>55</v>
      </c>
    </row>
    <row r="2683" spans="1:13" ht="13.5" x14ac:dyDescent="0.25">
      <c r="A2683" s="3">
        <v>45916</v>
      </c>
      <c r="B2683" s="2">
        <v>58.99</v>
      </c>
      <c r="C2683" s="2">
        <v>68.156818271020086</v>
      </c>
      <c r="D2683" s="2">
        <v>-0.28669115698755121</v>
      </c>
      <c r="E2683" s="2">
        <v>-1.8678239393228022E-31</v>
      </c>
      <c r="F2683" s="2">
        <v>57.793999999999997</v>
      </c>
      <c r="G2683" s="2">
        <v>57.534000000000006</v>
      </c>
      <c r="H2683" s="2">
        <v>57.385000000000005</v>
      </c>
      <c r="I2683" s="2">
        <v>57.582999999999998</v>
      </c>
      <c r="J2683" s="2">
        <v>50.803728499999998</v>
      </c>
      <c r="K2683" s="17" t="s">
        <v>48</v>
      </c>
      <c r="L2683" s="17" t="s">
        <v>50</v>
      </c>
      <c r="M2683" s="17" t="s">
        <v>51</v>
      </c>
    </row>
    <row r="2684" spans="1:13" ht="13.5" x14ac:dyDescent="0.25">
      <c r="A2684" s="3">
        <v>45917</v>
      </c>
      <c r="B2684" s="2">
        <v>62</v>
      </c>
      <c r="C2684" s="2">
        <v>81.501989872661625</v>
      </c>
      <c r="D2684" s="2">
        <v>-0.71305000269850183</v>
      </c>
      <c r="E2684" s="2">
        <v>-1.4942591514582419E-31</v>
      </c>
      <c r="F2684" s="2">
        <v>58.774000000000001</v>
      </c>
      <c r="G2684" s="2">
        <v>58.073999999999998</v>
      </c>
      <c r="H2684" s="2">
        <v>57.61</v>
      </c>
      <c r="I2684" s="2">
        <v>57.684400000000004</v>
      </c>
      <c r="J2684" s="2">
        <v>50.935490000000001</v>
      </c>
      <c r="K2684" s="17" t="s">
        <v>48</v>
      </c>
      <c r="L2684" s="17" t="s">
        <v>49</v>
      </c>
      <c r="M2684" s="17" t="s">
        <v>51</v>
      </c>
    </row>
    <row r="2685" spans="1:13" ht="13.5" x14ac:dyDescent="0.25">
      <c r="A2685" s="3">
        <v>45918</v>
      </c>
      <c r="B2685" s="2">
        <v>63</v>
      </c>
      <c r="C2685" s="2">
        <v>83.913975042523731</v>
      </c>
      <c r="D2685" s="2">
        <v>-1.0530399815011151</v>
      </c>
      <c r="E2685" s="2">
        <v>-1.1954073211665936E-31</v>
      </c>
      <c r="F2685" s="2">
        <v>59.874000000000002</v>
      </c>
      <c r="G2685" s="2">
        <v>58.635000000000012</v>
      </c>
      <c r="H2685" s="2">
        <v>57.9</v>
      </c>
      <c r="I2685" s="2">
        <v>57.816400000000002</v>
      </c>
      <c r="J2685" s="2">
        <v>51.070872999999999</v>
      </c>
      <c r="K2685" s="17" t="s">
        <v>48</v>
      </c>
      <c r="L2685" s="17" t="s">
        <v>49</v>
      </c>
      <c r="M2685" s="17" t="s">
        <v>51</v>
      </c>
    </row>
    <row r="2686" spans="1:13" ht="13.5" x14ac:dyDescent="0.35">
      <c r="A2686" s="3">
        <v>45919</v>
      </c>
      <c r="B2686" s="11">
        <v>62</v>
      </c>
      <c r="C2686" s="2">
        <v>73.581529714038339</v>
      </c>
      <c r="D2686" s="2">
        <v>-1.2972709907453179</v>
      </c>
      <c r="E2686" s="2">
        <v>-9.5632585693327495E-32</v>
      </c>
      <c r="F2686" s="2">
        <v>60.755999999999993</v>
      </c>
      <c r="G2686" s="2">
        <v>59.096000000000004</v>
      </c>
      <c r="H2686" s="2">
        <v>58.130499999999998</v>
      </c>
      <c r="I2686" s="2">
        <v>57.933399999999999</v>
      </c>
      <c r="J2686" s="2">
        <v>51.200892999999994</v>
      </c>
      <c r="K2686" s="17" t="s">
        <v>48</v>
      </c>
      <c r="L2686" s="17" t="s">
        <v>49</v>
      </c>
      <c r="M2686" s="17" t="s">
        <v>51</v>
      </c>
    </row>
    <row r="2687" spans="1:13" ht="13.5" x14ac:dyDescent="0.35">
      <c r="A2687" s="3">
        <v>45922</v>
      </c>
      <c r="B2687" s="11">
        <v>62.15</v>
      </c>
      <c r="C2687" s="2">
        <v>74.096757057046119</v>
      </c>
      <c r="D2687" s="2">
        <v>-1.4913292345606308</v>
      </c>
      <c r="E2687" s="2">
        <v>-7.6506068554661998E-32</v>
      </c>
      <c r="F2687" s="2">
        <v>61.628</v>
      </c>
      <c r="G2687" s="2">
        <v>59.541999999999994</v>
      </c>
      <c r="H2687" s="2">
        <v>58.368500000000004</v>
      </c>
      <c r="I2687" s="2">
        <v>58.042400000000001</v>
      </c>
      <c r="J2687" s="2">
        <v>51.331118500000002</v>
      </c>
      <c r="K2687" s="17" t="s">
        <v>48</v>
      </c>
      <c r="L2687" s="17" t="s">
        <v>49</v>
      </c>
      <c r="M2687" s="17" t="s">
        <v>51</v>
      </c>
    </row>
    <row r="2688" spans="1:13" ht="13.5" x14ac:dyDescent="0.35">
      <c r="A2688" s="3">
        <v>45923</v>
      </c>
      <c r="B2688" s="11">
        <v>62.9</v>
      </c>
      <c r="C2688" s="2">
        <v>76.558441626768641</v>
      </c>
      <c r="D2688" s="2">
        <v>-1.7927557306032753</v>
      </c>
      <c r="E2688" s="2">
        <v>-6.1204854843729601E-32</v>
      </c>
      <c r="F2688" s="2">
        <v>62.410000000000004</v>
      </c>
      <c r="G2688" s="2">
        <v>60.101999999999997</v>
      </c>
      <c r="H2688" s="2">
        <v>58.638500000000008</v>
      </c>
      <c r="I2688" s="2">
        <v>58.16660000000001</v>
      </c>
      <c r="J2688" s="2">
        <v>51.464187000000003</v>
      </c>
      <c r="K2688" s="17" t="s">
        <v>48</v>
      </c>
      <c r="L2688" s="17" t="s">
        <v>49</v>
      </c>
      <c r="M2688" s="17" t="s">
        <v>51</v>
      </c>
    </row>
    <row r="2689" spans="1:13" ht="13.5" x14ac:dyDescent="0.35">
      <c r="A2689" s="3">
        <v>45924</v>
      </c>
      <c r="B2689" s="11">
        <v>62.7</v>
      </c>
      <c r="C2689" s="2">
        <v>74.524535255714369</v>
      </c>
      <c r="D2689" s="2">
        <v>-2.0882579057865058</v>
      </c>
      <c r="E2689" s="2">
        <v>-4.8963883874983683E-32</v>
      </c>
      <c r="F2689" s="2">
        <v>62.55</v>
      </c>
      <c r="G2689" s="2">
        <v>60.661999999999999</v>
      </c>
      <c r="H2689" s="2">
        <v>58.88900000000001</v>
      </c>
      <c r="I2689" s="2">
        <v>58.260799999999996</v>
      </c>
      <c r="J2689" s="2">
        <v>51.596945000000005</v>
      </c>
      <c r="K2689" s="17" t="s">
        <v>48</v>
      </c>
      <c r="L2689" s="17" t="s">
        <v>50</v>
      </c>
      <c r="M2689" s="17" t="s">
        <v>51</v>
      </c>
    </row>
    <row r="2690" spans="1:13" ht="13.5" x14ac:dyDescent="0.35">
      <c r="A2690" s="3">
        <v>45925</v>
      </c>
      <c r="B2690" s="11">
        <v>62.49</v>
      </c>
      <c r="C2690" s="2">
        <v>72.351050027550343</v>
      </c>
      <c r="D2690" s="2">
        <v>-2.2827025398384748</v>
      </c>
      <c r="E2690" s="2">
        <v>-3.9171107099986947E-32</v>
      </c>
      <c r="F2690" s="2">
        <v>62.448</v>
      </c>
      <c r="G2690" s="2">
        <v>61.161000000000001</v>
      </c>
      <c r="H2690" s="2">
        <v>59.129000000000005</v>
      </c>
      <c r="I2690" s="2">
        <v>58.332599999999999</v>
      </c>
      <c r="J2690" s="2">
        <v>51.727963500000008</v>
      </c>
      <c r="K2690" s="17" t="s">
        <v>54</v>
      </c>
      <c r="L2690" s="17" t="s">
        <v>50</v>
      </c>
      <c r="M2690" s="17" t="s">
        <v>47</v>
      </c>
    </row>
    <row r="2691" spans="1:13" ht="13.5" x14ac:dyDescent="0.35">
      <c r="A2691" s="3">
        <v>45926</v>
      </c>
      <c r="B2691" s="11">
        <v>62.35</v>
      </c>
      <c r="C2691" s="2">
        <v>70.867179566670103</v>
      </c>
      <c r="D2691" s="2">
        <v>-2.4416810703368768</v>
      </c>
      <c r="E2691" s="2">
        <v>-3.1336885679989558E-32</v>
      </c>
      <c r="F2691" s="2">
        <v>62.518000000000008</v>
      </c>
      <c r="G2691" s="2">
        <v>61.636999999999986</v>
      </c>
      <c r="H2691" s="2">
        <v>59.398999999999987</v>
      </c>
      <c r="I2691" s="2">
        <v>58.402000000000001</v>
      </c>
      <c r="J2691" s="2">
        <v>51.859007500000004</v>
      </c>
      <c r="K2691" s="17" t="s">
        <v>54</v>
      </c>
      <c r="L2691" s="17" t="s">
        <v>50</v>
      </c>
      <c r="M2691" s="17" t="s">
        <v>55</v>
      </c>
    </row>
    <row r="2692" spans="1:13" ht="13.5" x14ac:dyDescent="0.35">
      <c r="A2692" s="3">
        <v>45929</v>
      </c>
      <c r="B2692" s="11">
        <v>62.3</v>
      </c>
      <c r="C2692" s="2">
        <v>70.312540326781118</v>
      </c>
      <c r="D2692" s="2">
        <v>-2.5581835535440334</v>
      </c>
      <c r="E2692" s="2">
        <v>-2.506950854399165E-32</v>
      </c>
      <c r="F2692" s="2">
        <v>62.548000000000002</v>
      </c>
      <c r="G2692" s="2">
        <v>62.087999999999987</v>
      </c>
      <c r="H2692" s="2">
        <v>59.673999999999992</v>
      </c>
      <c r="I2692" s="2">
        <v>58.482000000000006</v>
      </c>
      <c r="J2692" s="2">
        <v>51.986173000000001</v>
      </c>
      <c r="K2692" s="17" t="s">
        <v>54</v>
      </c>
      <c r="L2692" s="17" t="s">
        <v>50</v>
      </c>
      <c r="M2692" s="17" t="s">
        <v>55</v>
      </c>
    </row>
    <row r="2693" spans="1:13" ht="13.5" x14ac:dyDescent="0.35">
      <c r="A2693" s="3">
        <v>45930</v>
      </c>
      <c r="B2693" s="11">
        <v>62.2</v>
      </c>
      <c r="C2693" s="2">
        <v>69.146930953073223</v>
      </c>
      <c r="D2693" s="2">
        <v>-2.479680558295577</v>
      </c>
      <c r="E2693" s="2">
        <v>-2.0055606835193322E-32</v>
      </c>
      <c r="F2693" s="2">
        <v>62.407999999999994</v>
      </c>
      <c r="G2693" s="2">
        <v>62.409000000000006</v>
      </c>
      <c r="H2693" s="2">
        <v>59.971500000000006</v>
      </c>
      <c r="I2693" s="2">
        <v>58.56</v>
      </c>
      <c r="J2693" s="2">
        <v>52.112875000000003</v>
      </c>
      <c r="K2693" s="17" t="s">
        <v>54</v>
      </c>
      <c r="L2693" s="17" t="s">
        <v>50</v>
      </c>
      <c r="M2693" s="17" t="s">
        <v>47</v>
      </c>
    </row>
  </sheetData>
  <conditionalFormatting sqref="K1:K1048576">
    <cfRule type="containsText" dxfId="19" priority="1" operator="containsText" text="bearish">
      <formula>NOT(ISERROR(SEARCH("bearish",K1)))</formula>
    </cfRule>
    <cfRule type="containsText" dxfId="18" priority="2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17B2-E82D-4354-B1AC-AB679222DE2D}">
  <dimension ref="A1:Y2693"/>
  <sheetViews>
    <sheetView topLeftCell="O2667" workbookViewId="0">
      <selection activeCell="W2693" sqref="W2693"/>
    </sheetView>
  </sheetViews>
  <sheetFormatPr defaultRowHeight="12.5" x14ac:dyDescent="0.25"/>
  <cols>
    <col min="1" max="1" width="18.1796875" customWidth="1"/>
    <col min="2" max="2" width="25.90625" customWidth="1"/>
    <col min="3" max="3" width="17" customWidth="1"/>
    <col min="4" max="5" width="13.1796875" customWidth="1"/>
    <col min="6" max="6" width="21.08984375" customWidth="1"/>
    <col min="7" max="7" width="19.54296875" customWidth="1"/>
    <col min="8" max="8" width="22.453125" customWidth="1"/>
    <col min="9" max="9" width="25.36328125" customWidth="1"/>
    <col min="10" max="10" width="23.36328125" customWidth="1"/>
    <col min="11" max="11" width="19.453125" customWidth="1"/>
    <col min="12" max="12" width="14.81640625" customWidth="1"/>
    <col min="13" max="13" width="22.6328125" customWidth="1"/>
    <col min="14" max="22" width="22.6328125" style="19" customWidth="1"/>
    <col min="23" max="23" width="24.54296875" style="19" customWidth="1"/>
    <col min="24" max="25" width="8.90625" style="19"/>
  </cols>
  <sheetData>
    <row r="1" spans="1:24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</row>
    <row r="2" spans="1:24" ht="13.5" x14ac:dyDescent="0.25">
      <c r="A2" s="3">
        <v>42006</v>
      </c>
      <c r="B2" s="2">
        <v>8.4715000000000007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  <c r="N2" s="20">
        <f t="shared" ref="N2:N65" si="0">IF(D2&lt;30,50, IF(D2&gt;70, 0, 25))</f>
        <v>50</v>
      </c>
      <c r="O2" s="20">
        <f t="shared" ref="O2:O65" si="1">IF(F2-E2&gt;0.02, 100, IF(F2-E2&lt;0,0,45))</f>
        <v>45</v>
      </c>
      <c r="P2" s="20">
        <f t="shared" ref="P2:P65" si="2">IF(G2-J2&gt;10,100,IF(G2-J2&gt;5,75, IF(G2-J2&gt;0,50,0)))</f>
        <v>0</v>
      </c>
      <c r="Q2" s="20">
        <f t="shared" ref="Q2:Q65" si="3">IF(M2="confirmed bullish", 34, IF(M2="bullish divergence",17, 0))+IF(K2="bullish",33,IF(K2="bearish",0,16.5))+IF(L2="strong",33,IF(L2="weak",0,16.5))</f>
        <v>33</v>
      </c>
      <c r="R2" s="21">
        <f>0.35*N2+O2*0.35+P2*0.15+Q2*0.15</f>
        <v>38.200000000000003</v>
      </c>
      <c r="S2" s="21">
        <f>N2*0.2+O2*0.2+P2*0.35+Q2*0.25</f>
        <v>27.25</v>
      </c>
      <c r="T2" s="21">
        <f>N2*0.15+O2*0.15+P2*0.25+Q2*0.45</f>
        <v>29.1</v>
      </c>
      <c r="U2" s="21">
        <f>0.25*SUM(N2:Q2)</f>
        <v>32</v>
      </c>
      <c r="V2" s="20">
        <f>SUM(R2:T2)/3</f>
        <v>31.516666666666669</v>
      </c>
      <c r="W2" s="20">
        <f>SUM(R2:U2)/4</f>
        <v>31.637500000000003</v>
      </c>
      <c r="X2" s="19" t="s">
        <v>66</v>
      </c>
    </row>
    <row r="3" spans="1:24" ht="13.5" x14ac:dyDescent="0.25">
      <c r="A3" s="3">
        <v>42009</v>
      </c>
      <c r="B3" s="2">
        <v>8.4009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  <c r="N3" s="20">
        <f t="shared" si="0"/>
        <v>50</v>
      </c>
      <c r="O3" s="20">
        <f t="shared" si="1"/>
        <v>45</v>
      </c>
      <c r="P3" s="20">
        <f t="shared" si="2"/>
        <v>0</v>
      </c>
      <c r="Q3" s="20">
        <f t="shared" si="3"/>
        <v>33</v>
      </c>
      <c r="R3" s="21">
        <f t="shared" ref="R3:R66" si="4">0.35*N3+O3*0.35+P3*0.15+Q3*0.15</f>
        <v>38.200000000000003</v>
      </c>
      <c r="S3" s="21">
        <f t="shared" ref="S3:S66" si="5">N3*0.2+O3*0.2+P3*0.35+Q3*0.25</f>
        <v>27.25</v>
      </c>
      <c r="T3" s="21">
        <f t="shared" ref="T3:T66" si="6">N3*0.15+O3*0.15+P3*0.25+Q3*0.45</f>
        <v>29.1</v>
      </c>
      <c r="U3" s="21">
        <f t="shared" ref="U3:U66" si="7">0.25*SUM(N3:Q3)</f>
        <v>32</v>
      </c>
      <c r="V3" s="20">
        <f t="shared" ref="V3:V66" si="8">SUM(R3:T3)/3</f>
        <v>31.516666666666669</v>
      </c>
      <c r="W3" s="20">
        <f t="shared" ref="W3:W66" si="9">SUM(R3:U3)/4</f>
        <v>31.637500000000003</v>
      </c>
      <c r="X3" s="19" t="s">
        <v>67</v>
      </c>
    </row>
    <row r="4" spans="1:24" ht="13.5" x14ac:dyDescent="0.25">
      <c r="A4" s="3">
        <v>42010</v>
      </c>
      <c r="B4" s="2">
        <v>8.3938000000000006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  <c r="N4" s="20">
        <f t="shared" si="0"/>
        <v>50</v>
      </c>
      <c r="O4" s="20">
        <f t="shared" si="1"/>
        <v>45</v>
      </c>
      <c r="P4" s="20">
        <f t="shared" si="2"/>
        <v>0</v>
      </c>
      <c r="Q4" s="20">
        <f t="shared" si="3"/>
        <v>33</v>
      </c>
      <c r="R4" s="21">
        <f t="shared" si="4"/>
        <v>38.200000000000003</v>
      </c>
      <c r="S4" s="21">
        <f t="shared" si="5"/>
        <v>27.25</v>
      </c>
      <c r="T4" s="21">
        <f t="shared" si="6"/>
        <v>29.1</v>
      </c>
      <c r="U4" s="21">
        <f t="shared" si="7"/>
        <v>32</v>
      </c>
      <c r="V4" s="20">
        <f t="shared" si="8"/>
        <v>31.516666666666669</v>
      </c>
      <c r="W4" s="20">
        <f t="shared" si="9"/>
        <v>31.637500000000003</v>
      </c>
      <c r="X4" s="19" t="s">
        <v>68</v>
      </c>
    </row>
    <row r="5" spans="1:24" ht="13.5" x14ac:dyDescent="0.25">
      <c r="A5" s="3">
        <v>42011</v>
      </c>
      <c r="B5" s="2">
        <v>8.3938000000000006</v>
      </c>
      <c r="C5" s="2"/>
      <c r="D5" s="2"/>
      <c r="E5" s="2"/>
      <c r="F5" s="2">
        <v>8.4149999999999991</v>
      </c>
      <c r="G5" s="2"/>
      <c r="H5" s="2"/>
      <c r="I5" s="2"/>
      <c r="J5" s="2"/>
      <c r="K5" s="17"/>
      <c r="L5" s="17"/>
      <c r="M5" s="17"/>
      <c r="N5" s="20">
        <f t="shared" si="0"/>
        <v>50</v>
      </c>
      <c r="O5" s="20">
        <f t="shared" si="1"/>
        <v>100</v>
      </c>
      <c r="P5" s="20">
        <f t="shared" si="2"/>
        <v>0</v>
      </c>
      <c r="Q5" s="20">
        <f t="shared" si="3"/>
        <v>33</v>
      </c>
      <c r="R5" s="21">
        <f t="shared" si="4"/>
        <v>57.45</v>
      </c>
      <c r="S5" s="21">
        <f t="shared" si="5"/>
        <v>38.25</v>
      </c>
      <c r="T5" s="21">
        <f t="shared" si="6"/>
        <v>37.35</v>
      </c>
      <c r="U5" s="21">
        <f t="shared" si="7"/>
        <v>45.75</v>
      </c>
      <c r="V5" s="20">
        <f t="shared" si="8"/>
        <v>44.35</v>
      </c>
      <c r="W5" s="20">
        <f t="shared" si="9"/>
        <v>44.7</v>
      </c>
      <c r="X5" s="19" t="s">
        <v>69</v>
      </c>
    </row>
    <row r="6" spans="1:24" ht="13.5" x14ac:dyDescent="0.25">
      <c r="A6" s="3">
        <v>42012</v>
      </c>
      <c r="B6" s="2">
        <v>8.4009</v>
      </c>
      <c r="C6" s="2"/>
      <c r="D6" s="2"/>
      <c r="E6" s="2"/>
      <c r="F6" s="2">
        <v>8.4121799999999993</v>
      </c>
      <c r="G6" s="2"/>
      <c r="H6" s="2"/>
      <c r="I6" s="2"/>
      <c r="J6" s="2"/>
      <c r="K6" s="17"/>
      <c r="L6" s="17"/>
      <c r="M6" s="17" t="s">
        <v>47</v>
      </c>
      <c r="N6" s="20">
        <f t="shared" si="0"/>
        <v>50</v>
      </c>
      <c r="O6" s="20">
        <f t="shared" si="1"/>
        <v>100</v>
      </c>
      <c r="P6" s="20">
        <f t="shared" si="2"/>
        <v>0</v>
      </c>
      <c r="Q6" s="20">
        <f t="shared" si="3"/>
        <v>33</v>
      </c>
      <c r="R6" s="21">
        <f t="shared" si="4"/>
        <v>57.45</v>
      </c>
      <c r="S6" s="21">
        <f t="shared" si="5"/>
        <v>38.25</v>
      </c>
      <c r="T6" s="21">
        <f t="shared" si="6"/>
        <v>37.35</v>
      </c>
      <c r="U6" s="21">
        <f t="shared" si="7"/>
        <v>45.75</v>
      </c>
      <c r="V6" s="20">
        <f t="shared" si="8"/>
        <v>44.35</v>
      </c>
      <c r="W6" s="20">
        <f t="shared" si="9"/>
        <v>44.7</v>
      </c>
    </row>
    <row r="7" spans="1:24" ht="13.5" x14ac:dyDescent="0.25">
      <c r="A7" s="3">
        <v>42013</v>
      </c>
      <c r="B7" s="2">
        <v>8.4715000000000007</v>
      </c>
      <c r="C7" s="2"/>
      <c r="D7" s="2"/>
      <c r="E7" s="2"/>
      <c r="F7" s="2">
        <v>8.4121799999999993</v>
      </c>
      <c r="G7" s="2"/>
      <c r="H7" s="2"/>
      <c r="I7" s="2"/>
      <c r="J7" s="2"/>
      <c r="K7" s="17" t="s">
        <v>48</v>
      </c>
      <c r="L7" s="17" t="s">
        <v>49</v>
      </c>
      <c r="M7" s="17" t="s">
        <v>50</v>
      </c>
      <c r="N7" s="20">
        <f t="shared" si="0"/>
        <v>50</v>
      </c>
      <c r="O7" s="20">
        <f t="shared" si="1"/>
        <v>100</v>
      </c>
      <c r="P7" s="20">
        <f t="shared" si="2"/>
        <v>0</v>
      </c>
      <c r="Q7" s="20">
        <f t="shared" si="3"/>
        <v>66</v>
      </c>
      <c r="R7" s="21">
        <f t="shared" si="4"/>
        <v>62.4</v>
      </c>
      <c r="S7" s="21">
        <f t="shared" si="5"/>
        <v>46.5</v>
      </c>
      <c r="T7" s="21">
        <f t="shared" si="6"/>
        <v>52.2</v>
      </c>
      <c r="U7" s="21">
        <f t="shared" si="7"/>
        <v>54</v>
      </c>
      <c r="V7" s="20">
        <f t="shared" si="8"/>
        <v>53.70000000000001</v>
      </c>
      <c r="W7" s="20">
        <f t="shared" si="9"/>
        <v>53.775000000000006</v>
      </c>
    </row>
    <row r="8" spans="1:24" ht="13.5" x14ac:dyDescent="0.25">
      <c r="A8" s="3">
        <v>42016</v>
      </c>
      <c r="B8" s="2">
        <v>8.6127000000000002</v>
      </c>
      <c r="C8" s="2"/>
      <c r="D8" s="2"/>
      <c r="E8" s="2"/>
      <c r="F8" s="2">
        <v>8.4545399999999997</v>
      </c>
      <c r="G8" s="2"/>
      <c r="H8" s="2"/>
      <c r="I8" s="2"/>
      <c r="J8" s="2"/>
      <c r="K8" s="17" t="s">
        <v>48</v>
      </c>
      <c r="L8" s="17" t="s">
        <v>49</v>
      </c>
      <c r="M8" s="17" t="s">
        <v>51</v>
      </c>
      <c r="N8" s="20">
        <f t="shared" si="0"/>
        <v>50</v>
      </c>
      <c r="O8" s="20">
        <f t="shared" si="1"/>
        <v>100</v>
      </c>
      <c r="P8" s="20">
        <f t="shared" si="2"/>
        <v>0</v>
      </c>
      <c r="Q8" s="20">
        <f t="shared" si="3"/>
        <v>100</v>
      </c>
      <c r="R8" s="21">
        <f t="shared" si="4"/>
        <v>67.5</v>
      </c>
      <c r="S8" s="21">
        <f t="shared" si="5"/>
        <v>55</v>
      </c>
      <c r="T8" s="21">
        <f t="shared" si="6"/>
        <v>67.5</v>
      </c>
      <c r="U8" s="21">
        <f t="shared" si="7"/>
        <v>62.5</v>
      </c>
      <c r="V8" s="20">
        <f t="shared" si="8"/>
        <v>63.333333333333336</v>
      </c>
      <c r="W8" s="20">
        <f t="shared" si="9"/>
        <v>63.125</v>
      </c>
    </row>
    <row r="9" spans="1:24" ht="13.5" x14ac:dyDescent="0.25">
      <c r="A9" s="3">
        <v>42017</v>
      </c>
      <c r="B9" s="2">
        <v>8.6303000000000001</v>
      </c>
      <c r="C9" s="2"/>
      <c r="D9" s="2"/>
      <c r="E9" s="2"/>
      <c r="F9" s="2">
        <v>8.5018399999999996</v>
      </c>
      <c r="G9" s="2"/>
      <c r="H9" s="2"/>
      <c r="I9" s="2"/>
      <c r="J9" s="2"/>
      <c r="K9" s="17" t="s">
        <v>48</v>
      </c>
      <c r="L9" s="17" t="s">
        <v>52</v>
      </c>
      <c r="M9" s="17" t="s">
        <v>51</v>
      </c>
      <c r="N9" s="20">
        <f t="shared" si="0"/>
        <v>50</v>
      </c>
      <c r="O9" s="20">
        <f t="shared" si="1"/>
        <v>100</v>
      </c>
      <c r="P9" s="20">
        <f t="shared" si="2"/>
        <v>0</v>
      </c>
      <c r="Q9" s="20">
        <f t="shared" si="3"/>
        <v>67</v>
      </c>
      <c r="R9" s="21">
        <f t="shared" si="4"/>
        <v>62.55</v>
      </c>
      <c r="S9" s="21">
        <f t="shared" si="5"/>
        <v>46.75</v>
      </c>
      <c r="T9" s="21">
        <f t="shared" si="6"/>
        <v>52.650000000000006</v>
      </c>
      <c r="U9" s="21">
        <f t="shared" si="7"/>
        <v>54.25</v>
      </c>
      <c r="V9" s="20">
        <f t="shared" si="8"/>
        <v>53.983333333333327</v>
      </c>
      <c r="W9" s="20">
        <f t="shared" si="9"/>
        <v>54.05</v>
      </c>
    </row>
    <row r="10" spans="1:24" ht="13.5" x14ac:dyDescent="0.25">
      <c r="A10" s="3">
        <v>42019</v>
      </c>
      <c r="B10" s="2">
        <v>8.7186000000000003</v>
      </c>
      <c r="C10" s="2"/>
      <c r="D10" s="2"/>
      <c r="E10" s="2"/>
      <c r="F10" s="2">
        <v>8.5668000000000006</v>
      </c>
      <c r="G10" s="2"/>
      <c r="H10" s="2"/>
      <c r="I10" s="2"/>
      <c r="J10" s="2"/>
      <c r="K10" s="17" t="s">
        <v>48</v>
      </c>
      <c r="L10" s="17" t="s">
        <v>52</v>
      </c>
      <c r="M10" s="17" t="s">
        <v>51</v>
      </c>
      <c r="N10" s="20">
        <f t="shared" si="0"/>
        <v>50</v>
      </c>
      <c r="O10" s="20">
        <f t="shared" si="1"/>
        <v>100</v>
      </c>
      <c r="P10" s="20">
        <f t="shared" si="2"/>
        <v>0</v>
      </c>
      <c r="Q10" s="20">
        <f t="shared" si="3"/>
        <v>67</v>
      </c>
      <c r="R10" s="21">
        <f t="shared" si="4"/>
        <v>62.55</v>
      </c>
      <c r="S10" s="21">
        <f t="shared" si="5"/>
        <v>46.75</v>
      </c>
      <c r="T10" s="21">
        <f t="shared" si="6"/>
        <v>52.650000000000006</v>
      </c>
      <c r="U10" s="21">
        <f t="shared" si="7"/>
        <v>54.25</v>
      </c>
      <c r="V10" s="20">
        <f t="shared" si="8"/>
        <v>53.983333333333327</v>
      </c>
      <c r="W10" s="20">
        <f t="shared" si="9"/>
        <v>54.05</v>
      </c>
    </row>
    <row r="11" spans="1:24" ht="13.5" x14ac:dyDescent="0.25">
      <c r="A11" s="3">
        <v>42020</v>
      </c>
      <c r="B11" s="2">
        <v>8.7009000000000007</v>
      </c>
      <c r="C11" s="2"/>
      <c r="D11" s="2"/>
      <c r="E11" s="2"/>
      <c r="F11" s="2">
        <v>8.6267999999999994</v>
      </c>
      <c r="G11" s="2">
        <v>8.5194900000000011</v>
      </c>
      <c r="H11" s="2"/>
      <c r="I11" s="2"/>
      <c r="J11" s="2"/>
      <c r="K11" s="17" t="s">
        <v>48</v>
      </c>
      <c r="L11" s="17" t="s">
        <v>49</v>
      </c>
      <c r="M11" s="17" t="s">
        <v>51</v>
      </c>
      <c r="N11" s="20">
        <f t="shared" si="0"/>
        <v>50</v>
      </c>
      <c r="O11" s="20">
        <f t="shared" si="1"/>
        <v>100</v>
      </c>
      <c r="P11" s="20">
        <f t="shared" si="2"/>
        <v>75</v>
      </c>
      <c r="Q11" s="20">
        <f t="shared" si="3"/>
        <v>100</v>
      </c>
      <c r="R11" s="21">
        <f t="shared" si="4"/>
        <v>78.75</v>
      </c>
      <c r="S11" s="21">
        <f t="shared" si="5"/>
        <v>81.25</v>
      </c>
      <c r="T11" s="21">
        <f t="shared" si="6"/>
        <v>86.25</v>
      </c>
      <c r="U11" s="21">
        <f t="shared" si="7"/>
        <v>81.25</v>
      </c>
      <c r="V11" s="20">
        <f t="shared" si="8"/>
        <v>82.083333333333329</v>
      </c>
      <c r="W11" s="20">
        <f t="shared" si="9"/>
        <v>81.875</v>
      </c>
    </row>
    <row r="12" spans="1:24" ht="13.5" x14ac:dyDescent="0.25">
      <c r="A12" s="3">
        <v>42023</v>
      </c>
      <c r="B12" s="2">
        <v>8.6832999999999991</v>
      </c>
      <c r="C12" s="2"/>
      <c r="D12" s="2"/>
      <c r="E12" s="2"/>
      <c r="F12" s="2">
        <v>8.6691600000000015</v>
      </c>
      <c r="G12" s="2">
        <v>8.5406700000000004</v>
      </c>
      <c r="H12" s="2"/>
      <c r="I12" s="2"/>
      <c r="J12" s="2"/>
      <c r="K12" s="17" t="s">
        <v>48</v>
      </c>
      <c r="L12" s="17" t="s">
        <v>49</v>
      </c>
      <c r="M12" s="17" t="s">
        <v>51</v>
      </c>
      <c r="N12" s="20">
        <f t="shared" si="0"/>
        <v>50</v>
      </c>
      <c r="O12" s="20">
        <f t="shared" si="1"/>
        <v>100</v>
      </c>
      <c r="P12" s="20">
        <f t="shared" si="2"/>
        <v>75</v>
      </c>
      <c r="Q12" s="20">
        <f t="shared" si="3"/>
        <v>100</v>
      </c>
      <c r="R12" s="21">
        <f t="shared" si="4"/>
        <v>78.75</v>
      </c>
      <c r="S12" s="21">
        <f t="shared" si="5"/>
        <v>81.25</v>
      </c>
      <c r="T12" s="21">
        <f t="shared" si="6"/>
        <v>86.25</v>
      </c>
      <c r="U12" s="21">
        <f t="shared" si="7"/>
        <v>81.25</v>
      </c>
      <c r="V12" s="20">
        <f t="shared" si="8"/>
        <v>82.083333333333329</v>
      </c>
      <c r="W12" s="20">
        <f t="shared" si="9"/>
        <v>81.875</v>
      </c>
    </row>
    <row r="13" spans="1:24" ht="13.5" x14ac:dyDescent="0.25">
      <c r="A13" s="3">
        <v>42024</v>
      </c>
      <c r="B13" s="2">
        <v>8.6832999999999991</v>
      </c>
      <c r="C13" s="2"/>
      <c r="D13" s="2"/>
      <c r="E13" s="2"/>
      <c r="F13" s="2">
        <v>8.6832799999999999</v>
      </c>
      <c r="G13" s="2">
        <v>8.5689100000000007</v>
      </c>
      <c r="H13" s="2"/>
      <c r="I13" s="2"/>
      <c r="J13" s="2"/>
      <c r="K13" s="17" t="s">
        <v>48</v>
      </c>
      <c r="L13" s="17" t="s">
        <v>49</v>
      </c>
      <c r="M13" s="17" t="s">
        <v>51</v>
      </c>
      <c r="N13" s="20">
        <f t="shared" si="0"/>
        <v>50</v>
      </c>
      <c r="O13" s="20">
        <f t="shared" si="1"/>
        <v>100</v>
      </c>
      <c r="P13" s="20">
        <f t="shared" si="2"/>
        <v>75</v>
      </c>
      <c r="Q13" s="20">
        <f t="shared" si="3"/>
        <v>100</v>
      </c>
      <c r="R13" s="21">
        <f t="shared" si="4"/>
        <v>78.75</v>
      </c>
      <c r="S13" s="21">
        <f t="shared" si="5"/>
        <v>81.25</v>
      </c>
      <c r="T13" s="21">
        <f t="shared" si="6"/>
        <v>86.25</v>
      </c>
      <c r="U13" s="21">
        <f t="shared" si="7"/>
        <v>81.25</v>
      </c>
      <c r="V13" s="20">
        <f t="shared" si="8"/>
        <v>82.083333333333329</v>
      </c>
      <c r="W13" s="20">
        <f t="shared" si="9"/>
        <v>81.875</v>
      </c>
    </row>
    <row r="14" spans="1:24" ht="13.5" x14ac:dyDescent="0.25">
      <c r="A14" s="3">
        <v>42025</v>
      </c>
      <c r="B14" s="2">
        <v>8.7890999999999995</v>
      </c>
      <c r="C14" s="2"/>
      <c r="D14" s="2"/>
      <c r="E14" s="2"/>
      <c r="F14" s="2">
        <v>8.7150399999999983</v>
      </c>
      <c r="G14" s="2">
        <v>8.6084400000000016</v>
      </c>
      <c r="H14" s="2"/>
      <c r="I14" s="2"/>
      <c r="J14" s="2"/>
      <c r="K14" s="17" t="s">
        <v>48</v>
      </c>
      <c r="L14" s="17" t="s">
        <v>49</v>
      </c>
      <c r="M14" s="17" t="s">
        <v>51</v>
      </c>
      <c r="N14" s="20">
        <f t="shared" si="0"/>
        <v>50</v>
      </c>
      <c r="O14" s="20">
        <f t="shared" si="1"/>
        <v>100</v>
      </c>
      <c r="P14" s="20">
        <f t="shared" si="2"/>
        <v>75</v>
      </c>
      <c r="Q14" s="20">
        <f t="shared" si="3"/>
        <v>100</v>
      </c>
      <c r="R14" s="21">
        <f t="shared" si="4"/>
        <v>78.75</v>
      </c>
      <c r="S14" s="21">
        <f t="shared" si="5"/>
        <v>81.25</v>
      </c>
      <c r="T14" s="21">
        <f t="shared" si="6"/>
        <v>86.25</v>
      </c>
      <c r="U14" s="21">
        <f t="shared" si="7"/>
        <v>81.25</v>
      </c>
      <c r="V14" s="20">
        <f t="shared" si="8"/>
        <v>82.083333333333329</v>
      </c>
      <c r="W14" s="20">
        <f t="shared" si="9"/>
        <v>81.875</v>
      </c>
    </row>
    <row r="15" spans="1:24" ht="13.5" x14ac:dyDescent="0.25">
      <c r="A15" s="3">
        <v>42026</v>
      </c>
      <c r="B15" s="2">
        <v>8.7080000000000002</v>
      </c>
      <c r="C15" s="2"/>
      <c r="D15" s="2"/>
      <c r="E15" s="2"/>
      <c r="F15" s="2">
        <v>8.7129200000000004</v>
      </c>
      <c r="G15" s="2">
        <v>8.6398600000000023</v>
      </c>
      <c r="H15" s="2"/>
      <c r="I15" s="2"/>
      <c r="J15" s="2"/>
      <c r="K15" s="17" t="s">
        <v>48</v>
      </c>
      <c r="L15" s="17" t="s">
        <v>49</v>
      </c>
      <c r="M15" s="17" t="s">
        <v>53</v>
      </c>
      <c r="N15" s="20">
        <f t="shared" si="0"/>
        <v>50</v>
      </c>
      <c r="O15" s="20">
        <f t="shared" si="1"/>
        <v>100</v>
      </c>
      <c r="P15" s="20">
        <f t="shared" si="2"/>
        <v>75</v>
      </c>
      <c r="Q15" s="20">
        <f t="shared" si="3"/>
        <v>83</v>
      </c>
      <c r="R15" s="21">
        <f t="shared" si="4"/>
        <v>76.2</v>
      </c>
      <c r="S15" s="21">
        <f t="shared" si="5"/>
        <v>77</v>
      </c>
      <c r="T15" s="21">
        <f t="shared" si="6"/>
        <v>78.599999999999994</v>
      </c>
      <c r="U15" s="21">
        <f t="shared" si="7"/>
        <v>77</v>
      </c>
      <c r="V15" s="20">
        <f t="shared" si="8"/>
        <v>77.266666666666666</v>
      </c>
      <c r="W15" s="20">
        <f t="shared" si="9"/>
        <v>77.199999999999989</v>
      </c>
    </row>
    <row r="16" spans="1:24" ht="13.5" x14ac:dyDescent="0.25">
      <c r="A16" s="3">
        <v>42027</v>
      </c>
      <c r="B16" s="2">
        <v>8.7502999999999993</v>
      </c>
      <c r="C16" s="2">
        <v>70.899550224887463</v>
      </c>
      <c r="D16" s="2"/>
      <c r="E16" s="2"/>
      <c r="F16" s="2">
        <v>8.7227999999999977</v>
      </c>
      <c r="G16" s="2">
        <v>8.6748000000000012</v>
      </c>
      <c r="H16" s="2"/>
      <c r="I16" s="2"/>
      <c r="J16" s="2"/>
      <c r="K16" s="17" t="s">
        <v>48</v>
      </c>
      <c r="L16" s="17" t="s">
        <v>49</v>
      </c>
      <c r="M16" s="17" t="s">
        <v>51</v>
      </c>
      <c r="N16" s="20">
        <f t="shared" si="0"/>
        <v>50</v>
      </c>
      <c r="O16" s="20">
        <f t="shared" si="1"/>
        <v>100</v>
      </c>
      <c r="P16" s="20">
        <f t="shared" si="2"/>
        <v>75</v>
      </c>
      <c r="Q16" s="20">
        <f t="shared" si="3"/>
        <v>100</v>
      </c>
      <c r="R16" s="21">
        <f t="shared" si="4"/>
        <v>78.75</v>
      </c>
      <c r="S16" s="21">
        <f t="shared" si="5"/>
        <v>81.25</v>
      </c>
      <c r="T16" s="21">
        <f t="shared" si="6"/>
        <v>86.25</v>
      </c>
      <c r="U16" s="21">
        <f t="shared" si="7"/>
        <v>81.25</v>
      </c>
      <c r="V16" s="20">
        <f t="shared" si="8"/>
        <v>82.083333333333329</v>
      </c>
      <c r="W16" s="20">
        <f t="shared" si="9"/>
        <v>81.875</v>
      </c>
    </row>
    <row r="17" spans="1:23" ht="13.5" x14ac:dyDescent="0.25">
      <c r="A17" s="3">
        <v>42030</v>
      </c>
      <c r="B17" s="2">
        <v>8.8244000000000007</v>
      </c>
      <c r="C17" s="2">
        <v>74.009105516871941</v>
      </c>
      <c r="D17" s="2"/>
      <c r="E17" s="2"/>
      <c r="F17" s="2">
        <v>8.7510200000000005</v>
      </c>
      <c r="G17" s="2">
        <v>8.710090000000001</v>
      </c>
      <c r="H17" s="2"/>
      <c r="I17" s="2"/>
      <c r="J17" s="2"/>
      <c r="K17" s="17" t="s">
        <v>48</v>
      </c>
      <c r="L17" s="17" t="s">
        <v>49</v>
      </c>
      <c r="M17" s="17" t="s">
        <v>51</v>
      </c>
      <c r="N17" s="20">
        <f t="shared" si="0"/>
        <v>50</v>
      </c>
      <c r="O17" s="20">
        <f t="shared" si="1"/>
        <v>100</v>
      </c>
      <c r="P17" s="20">
        <f t="shared" si="2"/>
        <v>75</v>
      </c>
      <c r="Q17" s="20">
        <f t="shared" si="3"/>
        <v>100</v>
      </c>
      <c r="R17" s="21">
        <f t="shared" si="4"/>
        <v>78.75</v>
      </c>
      <c r="S17" s="21">
        <f t="shared" si="5"/>
        <v>81.25</v>
      </c>
      <c r="T17" s="21">
        <f t="shared" si="6"/>
        <v>86.25</v>
      </c>
      <c r="U17" s="21">
        <f t="shared" si="7"/>
        <v>81.25</v>
      </c>
      <c r="V17" s="20">
        <f t="shared" si="8"/>
        <v>82.083333333333329</v>
      </c>
      <c r="W17" s="20">
        <f t="shared" si="9"/>
        <v>81.875</v>
      </c>
    </row>
    <row r="18" spans="1:23" ht="13.5" x14ac:dyDescent="0.25">
      <c r="A18" s="3">
        <v>42031</v>
      </c>
      <c r="B18" s="2">
        <v>8.7890999999999995</v>
      </c>
      <c r="C18" s="2">
        <v>70.162775674538636</v>
      </c>
      <c r="D18" s="2"/>
      <c r="E18" s="2"/>
      <c r="F18" s="2">
        <v>8.7721799999999988</v>
      </c>
      <c r="G18" s="2">
        <v>8.7277299999999993</v>
      </c>
      <c r="H18" s="2"/>
      <c r="I18" s="2"/>
      <c r="J18" s="2"/>
      <c r="K18" s="17" t="s">
        <v>48</v>
      </c>
      <c r="L18" s="17" t="s">
        <v>49</v>
      </c>
      <c r="M18" s="17" t="s">
        <v>51</v>
      </c>
      <c r="N18" s="20">
        <f t="shared" si="0"/>
        <v>50</v>
      </c>
      <c r="O18" s="20">
        <f t="shared" si="1"/>
        <v>100</v>
      </c>
      <c r="P18" s="20">
        <f t="shared" si="2"/>
        <v>75</v>
      </c>
      <c r="Q18" s="20">
        <f t="shared" si="3"/>
        <v>100</v>
      </c>
      <c r="R18" s="21">
        <f t="shared" si="4"/>
        <v>78.75</v>
      </c>
      <c r="S18" s="21">
        <f t="shared" si="5"/>
        <v>81.25</v>
      </c>
      <c r="T18" s="21">
        <f t="shared" si="6"/>
        <v>86.25</v>
      </c>
      <c r="U18" s="21">
        <f t="shared" si="7"/>
        <v>81.25</v>
      </c>
      <c r="V18" s="20">
        <f t="shared" si="8"/>
        <v>82.083333333333329</v>
      </c>
      <c r="W18" s="20">
        <f t="shared" si="9"/>
        <v>81.875</v>
      </c>
    </row>
    <row r="19" spans="1:23" ht="13.5" x14ac:dyDescent="0.25">
      <c r="A19" s="3">
        <v>42032</v>
      </c>
      <c r="B19" s="2">
        <v>8.7890999999999995</v>
      </c>
      <c r="C19" s="2">
        <v>70.162775674538636</v>
      </c>
      <c r="D19" s="2"/>
      <c r="E19" s="2"/>
      <c r="F19" s="2">
        <v>8.7721800000000005</v>
      </c>
      <c r="G19" s="2">
        <v>8.7436100000000003</v>
      </c>
      <c r="H19" s="2"/>
      <c r="I19" s="2"/>
      <c r="J19" s="2"/>
      <c r="K19" s="17" t="s">
        <v>48</v>
      </c>
      <c r="L19" s="17" t="s">
        <v>49</v>
      </c>
      <c r="M19" s="17" t="s">
        <v>50</v>
      </c>
      <c r="N19" s="20">
        <f t="shared" si="0"/>
        <v>50</v>
      </c>
      <c r="O19" s="20">
        <f t="shared" si="1"/>
        <v>100</v>
      </c>
      <c r="P19" s="20">
        <f t="shared" si="2"/>
        <v>75</v>
      </c>
      <c r="Q19" s="20">
        <f t="shared" si="3"/>
        <v>66</v>
      </c>
      <c r="R19" s="21">
        <f t="shared" si="4"/>
        <v>73.650000000000006</v>
      </c>
      <c r="S19" s="21">
        <f t="shared" si="5"/>
        <v>72.75</v>
      </c>
      <c r="T19" s="21">
        <f t="shared" si="6"/>
        <v>70.95</v>
      </c>
      <c r="U19" s="21">
        <f t="shared" si="7"/>
        <v>72.75</v>
      </c>
      <c r="V19" s="20">
        <f t="shared" si="8"/>
        <v>72.45</v>
      </c>
      <c r="W19" s="20">
        <f t="shared" si="9"/>
        <v>72.525000000000006</v>
      </c>
    </row>
    <row r="20" spans="1:23" ht="13.5" x14ac:dyDescent="0.25">
      <c r="A20" s="3">
        <v>42033</v>
      </c>
      <c r="B20" s="2">
        <v>8.8068000000000008</v>
      </c>
      <c r="C20" s="2">
        <v>71.0380752497027</v>
      </c>
      <c r="D20" s="2"/>
      <c r="E20" s="2"/>
      <c r="F20" s="2">
        <v>8.7919400000000003</v>
      </c>
      <c r="G20" s="2">
        <v>8.7524300000000004</v>
      </c>
      <c r="H20" s="2">
        <v>8.632542105263159</v>
      </c>
      <c r="I20" s="2"/>
      <c r="J20" s="2"/>
      <c r="K20" s="17" t="s">
        <v>48</v>
      </c>
      <c r="L20" s="17" t="s">
        <v>49</v>
      </c>
      <c r="M20" s="17" t="s">
        <v>51</v>
      </c>
      <c r="N20" s="20">
        <f t="shared" si="0"/>
        <v>50</v>
      </c>
      <c r="O20" s="20">
        <f t="shared" si="1"/>
        <v>100</v>
      </c>
      <c r="P20" s="20">
        <f t="shared" si="2"/>
        <v>75</v>
      </c>
      <c r="Q20" s="20">
        <f t="shared" si="3"/>
        <v>100</v>
      </c>
      <c r="R20" s="21">
        <f t="shared" si="4"/>
        <v>78.75</v>
      </c>
      <c r="S20" s="21">
        <f t="shared" si="5"/>
        <v>81.25</v>
      </c>
      <c r="T20" s="21">
        <f t="shared" si="6"/>
        <v>86.25</v>
      </c>
      <c r="U20" s="21">
        <f t="shared" si="7"/>
        <v>81.25</v>
      </c>
      <c r="V20" s="20">
        <f t="shared" si="8"/>
        <v>82.083333333333329</v>
      </c>
      <c r="W20" s="20">
        <f t="shared" si="9"/>
        <v>81.875</v>
      </c>
    </row>
    <row r="21" spans="1:23" ht="13.5" x14ac:dyDescent="0.25">
      <c r="A21" s="3">
        <v>42034</v>
      </c>
      <c r="B21" s="2">
        <v>8.7538999999999998</v>
      </c>
      <c r="C21" s="2">
        <v>64.909317828305021</v>
      </c>
      <c r="D21" s="2"/>
      <c r="E21" s="2"/>
      <c r="F21" s="2">
        <v>8.7926600000000015</v>
      </c>
      <c r="G21" s="2">
        <v>8.7577299999999987</v>
      </c>
      <c r="H21" s="2">
        <v>8.6386099999999999</v>
      </c>
      <c r="I21" s="2"/>
      <c r="J21" s="2"/>
      <c r="K21" s="17" t="s">
        <v>54</v>
      </c>
      <c r="L21" s="17" t="s">
        <v>50</v>
      </c>
      <c r="M21" s="17" t="s">
        <v>55</v>
      </c>
      <c r="N21" s="20">
        <f t="shared" si="0"/>
        <v>50</v>
      </c>
      <c r="O21" s="20">
        <f t="shared" si="1"/>
        <v>100</v>
      </c>
      <c r="P21" s="20">
        <f t="shared" si="2"/>
        <v>75</v>
      </c>
      <c r="Q21" s="20">
        <f t="shared" si="3"/>
        <v>16.5</v>
      </c>
      <c r="R21" s="21">
        <f t="shared" si="4"/>
        <v>66.224999999999994</v>
      </c>
      <c r="S21" s="21">
        <f t="shared" si="5"/>
        <v>60.375</v>
      </c>
      <c r="T21" s="21">
        <f t="shared" si="6"/>
        <v>48.674999999999997</v>
      </c>
      <c r="U21" s="21">
        <f t="shared" si="7"/>
        <v>60.375</v>
      </c>
      <c r="V21" s="20">
        <f t="shared" si="8"/>
        <v>58.42499999999999</v>
      </c>
      <c r="W21" s="20">
        <f t="shared" si="9"/>
        <v>58.912499999999994</v>
      </c>
    </row>
    <row r="22" spans="1:23" ht="13.5" x14ac:dyDescent="0.25">
      <c r="A22" s="3">
        <v>42037</v>
      </c>
      <c r="B22" s="2">
        <v>8.7538999999999998</v>
      </c>
      <c r="C22" s="2">
        <v>64.909317828305021</v>
      </c>
      <c r="D22" s="2"/>
      <c r="E22" s="2"/>
      <c r="F22" s="2">
        <v>8.7785600000000006</v>
      </c>
      <c r="G22" s="2">
        <v>8.7647899999999996</v>
      </c>
      <c r="H22" s="2">
        <v>8.6527299999999983</v>
      </c>
      <c r="I22" s="2"/>
      <c r="J22" s="2"/>
      <c r="K22" s="17" t="s">
        <v>54</v>
      </c>
      <c r="L22" s="17" t="s">
        <v>52</v>
      </c>
      <c r="M22" s="17" t="s">
        <v>47</v>
      </c>
      <c r="N22" s="20">
        <f t="shared" si="0"/>
        <v>50</v>
      </c>
      <c r="O22" s="20">
        <f t="shared" si="1"/>
        <v>100</v>
      </c>
      <c r="P22" s="20">
        <f t="shared" si="2"/>
        <v>75</v>
      </c>
      <c r="Q22" s="20">
        <f t="shared" si="3"/>
        <v>0</v>
      </c>
      <c r="R22" s="21">
        <f t="shared" si="4"/>
        <v>63.75</v>
      </c>
      <c r="S22" s="21">
        <f t="shared" si="5"/>
        <v>56.25</v>
      </c>
      <c r="T22" s="21">
        <f t="shared" si="6"/>
        <v>41.25</v>
      </c>
      <c r="U22" s="21">
        <f t="shared" si="7"/>
        <v>56.25</v>
      </c>
      <c r="V22" s="20">
        <f t="shared" si="8"/>
        <v>53.75</v>
      </c>
      <c r="W22" s="20">
        <f t="shared" si="9"/>
        <v>54.375</v>
      </c>
    </row>
    <row r="23" spans="1:23" ht="13.5" x14ac:dyDescent="0.25">
      <c r="A23" s="3">
        <v>42038</v>
      </c>
      <c r="B23" s="2">
        <v>8.7538999999999998</v>
      </c>
      <c r="C23" s="2">
        <v>64.909317828305021</v>
      </c>
      <c r="D23" s="2"/>
      <c r="E23" s="2"/>
      <c r="F23" s="2">
        <v>8.7715200000000006</v>
      </c>
      <c r="G23" s="2">
        <v>8.7718499999999988</v>
      </c>
      <c r="H23" s="2">
        <v>8.670379999999998</v>
      </c>
      <c r="I23" s="2"/>
      <c r="J23" s="2"/>
      <c r="K23" s="17" t="s">
        <v>48</v>
      </c>
      <c r="L23" s="17" t="s">
        <v>50</v>
      </c>
      <c r="M23" s="17" t="s">
        <v>53</v>
      </c>
      <c r="N23" s="20">
        <f t="shared" si="0"/>
        <v>50</v>
      </c>
      <c r="O23" s="20">
        <f t="shared" si="1"/>
        <v>100</v>
      </c>
      <c r="P23" s="20">
        <f t="shared" si="2"/>
        <v>75</v>
      </c>
      <c r="Q23" s="20">
        <f t="shared" si="3"/>
        <v>66.5</v>
      </c>
      <c r="R23" s="21">
        <f t="shared" si="4"/>
        <v>73.724999999999994</v>
      </c>
      <c r="S23" s="21">
        <f t="shared" si="5"/>
        <v>72.875</v>
      </c>
      <c r="T23" s="21">
        <f t="shared" si="6"/>
        <v>71.174999999999997</v>
      </c>
      <c r="U23" s="21">
        <f t="shared" si="7"/>
        <v>72.875</v>
      </c>
      <c r="V23" s="20">
        <f t="shared" si="8"/>
        <v>72.591666666666654</v>
      </c>
      <c r="W23" s="20">
        <f t="shared" si="9"/>
        <v>72.662499999999994</v>
      </c>
    </row>
    <row r="24" spans="1:23" ht="13.5" x14ac:dyDescent="0.25">
      <c r="A24" s="3">
        <v>42039</v>
      </c>
      <c r="B24" s="2">
        <v>8.7009000000000007</v>
      </c>
      <c r="C24" s="2">
        <v>58.584628807348579</v>
      </c>
      <c r="D24" s="2"/>
      <c r="E24" s="2"/>
      <c r="F24" s="2">
        <v>8.7538800000000005</v>
      </c>
      <c r="G24" s="2">
        <v>8.7630300000000005</v>
      </c>
      <c r="H24" s="2">
        <v>8.6857349999999975</v>
      </c>
      <c r="I24" s="2"/>
      <c r="J24" s="2"/>
      <c r="K24" s="17" t="s">
        <v>54</v>
      </c>
      <c r="L24" s="17" t="s">
        <v>52</v>
      </c>
      <c r="M24" s="17" t="s">
        <v>47</v>
      </c>
      <c r="N24" s="20">
        <f t="shared" si="0"/>
        <v>50</v>
      </c>
      <c r="O24" s="20">
        <f t="shared" si="1"/>
        <v>100</v>
      </c>
      <c r="P24" s="20">
        <f t="shared" si="2"/>
        <v>75</v>
      </c>
      <c r="Q24" s="20">
        <f t="shared" si="3"/>
        <v>0</v>
      </c>
      <c r="R24" s="21">
        <f t="shared" si="4"/>
        <v>63.75</v>
      </c>
      <c r="S24" s="21">
        <f t="shared" si="5"/>
        <v>56.25</v>
      </c>
      <c r="T24" s="21">
        <f t="shared" si="6"/>
        <v>41.25</v>
      </c>
      <c r="U24" s="21">
        <f t="shared" si="7"/>
        <v>56.25</v>
      </c>
      <c r="V24" s="20">
        <f t="shared" si="8"/>
        <v>53.75</v>
      </c>
      <c r="W24" s="20">
        <f t="shared" si="9"/>
        <v>54.375</v>
      </c>
    </row>
    <row r="25" spans="1:23" ht="13.5" x14ac:dyDescent="0.25">
      <c r="A25" s="3">
        <v>42040</v>
      </c>
      <c r="B25" s="2">
        <v>8.6303000000000001</v>
      </c>
      <c r="C25" s="2">
        <v>51.39993569872275</v>
      </c>
      <c r="D25" s="2"/>
      <c r="E25" s="2"/>
      <c r="F25" s="2">
        <v>8.7185799999999993</v>
      </c>
      <c r="G25" s="2">
        <v>8.7552600000000016</v>
      </c>
      <c r="H25" s="2">
        <v>8.6975599999999993</v>
      </c>
      <c r="I25" s="2"/>
      <c r="J25" s="2"/>
      <c r="K25" s="17" t="s">
        <v>54</v>
      </c>
      <c r="L25" s="17" t="s">
        <v>52</v>
      </c>
      <c r="M25" s="17" t="s">
        <v>47</v>
      </c>
      <c r="N25" s="20">
        <f t="shared" si="0"/>
        <v>50</v>
      </c>
      <c r="O25" s="20">
        <f t="shared" si="1"/>
        <v>100</v>
      </c>
      <c r="P25" s="20">
        <f t="shared" si="2"/>
        <v>75</v>
      </c>
      <c r="Q25" s="20">
        <f t="shared" si="3"/>
        <v>0</v>
      </c>
      <c r="R25" s="21">
        <f t="shared" si="4"/>
        <v>63.75</v>
      </c>
      <c r="S25" s="21">
        <f t="shared" si="5"/>
        <v>56.25</v>
      </c>
      <c r="T25" s="21">
        <f t="shared" si="6"/>
        <v>41.25</v>
      </c>
      <c r="U25" s="21">
        <f t="shared" si="7"/>
        <v>56.25</v>
      </c>
      <c r="V25" s="20">
        <f t="shared" si="8"/>
        <v>53.75</v>
      </c>
      <c r="W25" s="20">
        <f t="shared" si="9"/>
        <v>54.375</v>
      </c>
    </row>
    <row r="26" spans="1:23" ht="13.5" x14ac:dyDescent="0.25">
      <c r="A26" s="3">
        <v>42041</v>
      </c>
      <c r="B26" s="2">
        <v>8.6267999999999994</v>
      </c>
      <c r="C26" s="2">
        <v>51.06558603821675</v>
      </c>
      <c r="D26" s="2"/>
      <c r="E26" s="2"/>
      <c r="F26" s="2">
        <v>8.6931600000000007</v>
      </c>
      <c r="G26" s="2">
        <v>8.742910000000002</v>
      </c>
      <c r="H26" s="2">
        <v>8.708854999999998</v>
      </c>
      <c r="I26" s="2"/>
      <c r="J26" s="2"/>
      <c r="K26" s="17" t="s">
        <v>54</v>
      </c>
      <c r="L26" s="17" t="s">
        <v>52</v>
      </c>
      <c r="M26" s="17" t="s">
        <v>47</v>
      </c>
      <c r="N26" s="20">
        <f t="shared" si="0"/>
        <v>50</v>
      </c>
      <c r="O26" s="20">
        <f t="shared" si="1"/>
        <v>100</v>
      </c>
      <c r="P26" s="20">
        <f t="shared" si="2"/>
        <v>75</v>
      </c>
      <c r="Q26" s="20">
        <f t="shared" si="3"/>
        <v>0</v>
      </c>
      <c r="R26" s="21">
        <f t="shared" si="4"/>
        <v>63.75</v>
      </c>
      <c r="S26" s="21">
        <f t="shared" si="5"/>
        <v>56.25</v>
      </c>
      <c r="T26" s="21">
        <f t="shared" si="6"/>
        <v>41.25</v>
      </c>
      <c r="U26" s="21">
        <f t="shared" si="7"/>
        <v>56.25</v>
      </c>
      <c r="V26" s="20">
        <f t="shared" si="8"/>
        <v>53.75</v>
      </c>
      <c r="W26" s="20">
        <f t="shared" si="9"/>
        <v>54.375</v>
      </c>
    </row>
    <row r="27" spans="1:23" ht="13.5" x14ac:dyDescent="0.25">
      <c r="A27" s="3">
        <v>42044</v>
      </c>
      <c r="B27" s="2">
        <v>8.6443999999999992</v>
      </c>
      <c r="C27" s="2">
        <v>52.730710467716044</v>
      </c>
      <c r="D27" s="2">
        <v>3.7821343543926744E-2</v>
      </c>
      <c r="E27" s="2"/>
      <c r="F27" s="2">
        <v>8.6712600000000002</v>
      </c>
      <c r="G27" s="2">
        <v>8.7249100000000013</v>
      </c>
      <c r="H27" s="2">
        <v>8.7174999999999994</v>
      </c>
      <c r="I27" s="2"/>
      <c r="J27" s="2"/>
      <c r="K27" s="17" t="s">
        <v>54</v>
      </c>
      <c r="L27" s="17" t="s">
        <v>52</v>
      </c>
      <c r="M27" s="17" t="s">
        <v>47</v>
      </c>
      <c r="N27" s="20">
        <f t="shared" si="0"/>
        <v>50</v>
      </c>
      <c r="O27" s="20">
        <f t="shared" si="1"/>
        <v>100</v>
      </c>
      <c r="P27" s="20">
        <f t="shared" si="2"/>
        <v>75</v>
      </c>
      <c r="Q27" s="20">
        <f t="shared" si="3"/>
        <v>0</v>
      </c>
      <c r="R27" s="21">
        <f t="shared" si="4"/>
        <v>63.75</v>
      </c>
      <c r="S27" s="21">
        <f t="shared" si="5"/>
        <v>56.25</v>
      </c>
      <c r="T27" s="21">
        <f t="shared" si="6"/>
        <v>41.25</v>
      </c>
      <c r="U27" s="21">
        <f t="shared" si="7"/>
        <v>56.25</v>
      </c>
      <c r="V27" s="20">
        <f t="shared" si="8"/>
        <v>53.75</v>
      </c>
      <c r="W27" s="20">
        <f t="shared" si="9"/>
        <v>54.375</v>
      </c>
    </row>
    <row r="28" spans="1:23" ht="13.5" x14ac:dyDescent="0.25">
      <c r="A28" s="3">
        <v>42045</v>
      </c>
      <c r="B28" s="2">
        <v>8.5914999999999999</v>
      </c>
      <c r="C28" s="2">
        <v>47.498991821707229</v>
      </c>
      <c r="D28" s="2">
        <v>5.7790008201425991E-2</v>
      </c>
      <c r="E28" s="2"/>
      <c r="F28" s="2">
        <v>8.6387800000000006</v>
      </c>
      <c r="G28" s="2">
        <v>8.7051499999999997</v>
      </c>
      <c r="H28" s="2">
        <v>8.7164399999999986</v>
      </c>
      <c r="I28" s="2"/>
      <c r="J28" s="2"/>
      <c r="K28" s="17" t="s">
        <v>54</v>
      </c>
      <c r="L28" s="17" t="s">
        <v>52</v>
      </c>
      <c r="M28" s="17" t="s">
        <v>47</v>
      </c>
      <c r="N28" s="20">
        <f t="shared" si="0"/>
        <v>50</v>
      </c>
      <c r="O28" s="20">
        <f t="shared" si="1"/>
        <v>100</v>
      </c>
      <c r="P28" s="20">
        <f t="shared" si="2"/>
        <v>75</v>
      </c>
      <c r="Q28" s="20">
        <f t="shared" si="3"/>
        <v>0</v>
      </c>
      <c r="R28" s="21">
        <f t="shared" si="4"/>
        <v>63.75</v>
      </c>
      <c r="S28" s="21">
        <f t="shared" si="5"/>
        <v>56.25</v>
      </c>
      <c r="T28" s="21">
        <f t="shared" si="6"/>
        <v>41.25</v>
      </c>
      <c r="U28" s="21">
        <f t="shared" si="7"/>
        <v>56.25</v>
      </c>
      <c r="V28" s="20">
        <f t="shared" si="8"/>
        <v>53.75</v>
      </c>
      <c r="W28" s="20">
        <f t="shared" si="9"/>
        <v>54.375</v>
      </c>
    </row>
    <row r="29" spans="1:23" ht="13.5" x14ac:dyDescent="0.25">
      <c r="A29" s="3">
        <v>42046</v>
      </c>
      <c r="B29" s="2">
        <v>8.5950000000000006</v>
      </c>
      <c r="C29" s="2">
        <v>47.867533059024431</v>
      </c>
      <c r="D29" s="2">
        <v>7.4768990389477707E-2</v>
      </c>
      <c r="E29" s="2"/>
      <c r="F29" s="2">
        <v>8.6175999999999995</v>
      </c>
      <c r="G29" s="2">
        <v>8.6857399999999991</v>
      </c>
      <c r="H29" s="2">
        <v>8.7146749999999997</v>
      </c>
      <c r="I29" s="2"/>
      <c r="J29" s="2"/>
      <c r="K29" s="17" t="s">
        <v>54</v>
      </c>
      <c r="L29" s="17" t="s">
        <v>52</v>
      </c>
      <c r="M29" s="17" t="s">
        <v>47</v>
      </c>
      <c r="N29" s="20">
        <f t="shared" si="0"/>
        <v>50</v>
      </c>
      <c r="O29" s="20">
        <f t="shared" si="1"/>
        <v>100</v>
      </c>
      <c r="P29" s="20">
        <f t="shared" si="2"/>
        <v>75</v>
      </c>
      <c r="Q29" s="20">
        <f t="shared" si="3"/>
        <v>0</v>
      </c>
      <c r="R29" s="21">
        <f t="shared" si="4"/>
        <v>63.75</v>
      </c>
      <c r="S29" s="21">
        <f t="shared" si="5"/>
        <v>56.25</v>
      </c>
      <c r="T29" s="21">
        <f t="shared" si="6"/>
        <v>41.25</v>
      </c>
      <c r="U29" s="21">
        <f t="shared" si="7"/>
        <v>56.25</v>
      </c>
      <c r="V29" s="20">
        <f t="shared" si="8"/>
        <v>53.75</v>
      </c>
      <c r="W29" s="20">
        <f t="shared" si="9"/>
        <v>54.375</v>
      </c>
    </row>
    <row r="30" spans="1:23" ht="13.5" x14ac:dyDescent="0.25">
      <c r="A30" s="3">
        <v>42047</v>
      </c>
      <c r="B30" s="2">
        <v>8.7043999999999997</v>
      </c>
      <c r="C30" s="2">
        <v>57.831653700000395</v>
      </c>
      <c r="D30" s="2">
        <v>8.4050882526675252E-2</v>
      </c>
      <c r="E30" s="2"/>
      <c r="F30" s="2">
        <v>8.6324199999999998</v>
      </c>
      <c r="G30" s="2">
        <v>8.6754999999999995</v>
      </c>
      <c r="H30" s="2">
        <v>8.7139649999999982</v>
      </c>
      <c r="I30" s="2"/>
      <c r="J30" s="2"/>
      <c r="K30" s="17" t="s">
        <v>54</v>
      </c>
      <c r="L30" s="17" t="s">
        <v>50</v>
      </c>
      <c r="M30" s="17" t="s">
        <v>55</v>
      </c>
      <c r="N30" s="20">
        <f t="shared" si="0"/>
        <v>50</v>
      </c>
      <c r="O30" s="20">
        <f t="shared" si="1"/>
        <v>100</v>
      </c>
      <c r="P30" s="20">
        <f t="shared" si="2"/>
        <v>75</v>
      </c>
      <c r="Q30" s="20">
        <f t="shared" si="3"/>
        <v>16.5</v>
      </c>
      <c r="R30" s="21">
        <f t="shared" si="4"/>
        <v>66.224999999999994</v>
      </c>
      <c r="S30" s="21">
        <f t="shared" si="5"/>
        <v>60.375</v>
      </c>
      <c r="T30" s="21">
        <f t="shared" si="6"/>
        <v>48.674999999999997</v>
      </c>
      <c r="U30" s="21">
        <f t="shared" si="7"/>
        <v>60.375</v>
      </c>
      <c r="V30" s="20">
        <f t="shared" si="8"/>
        <v>58.42499999999999</v>
      </c>
      <c r="W30" s="20">
        <f t="shared" si="9"/>
        <v>58.912499999999994</v>
      </c>
    </row>
    <row r="31" spans="1:23" ht="13.5" x14ac:dyDescent="0.25">
      <c r="A31" s="3">
        <v>42048</v>
      </c>
      <c r="B31" s="2">
        <v>8.6867999999999999</v>
      </c>
      <c r="C31" s="2">
        <v>55.978002044119279</v>
      </c>
      <c r="D31" s="2">
        <v>8.4697369158078573E-2</v>
      </c>
      <c r="E31" s="2"/>
      <c r="F31" s="2">
        <v>8.6444200000000002</v>
      </c>
      <c r="G31" s="2">
        <v>8.6687900000000013</v>
      </c>
      <c r="H31" s="2">
        <v>8.7132599999999982</v>
      </c>
      <c r="I31" s="2"/>
      <c r="J31" s="2"/>
      <c r="K31" s="17" t="s">
        <v>48</v>
      </c>
      <c r="L31" s="17" t="s">
        <v>49</v>
      </c>
      <c r="M31" s="17" t="s">
        <v>51</v>
      </c>
      <c r="N31" s="20">
        <f t="shared" si="0"/>
        <v>50</v>
      </c>
      <c r="O31" s="20">
        <f t="shared" si="1"/>
        <v>100</v>
      </c>
      <c r="P31" s="20">
        <f t="shared" si="2"/>
        <v>75</v>
      </c>
      <c r="Q31" s="20">
        <f t="shared" si="3"/>
        <v>100</v>
      </c>
      <c r="R31" s="21">
        <f t="shared" si="4"/>
        <v>78.75</v>
      </c>
      <c r="S31" s="21">
        <f t="shared" si="5"/>
        <v>81.25</v>
      </c>
      <c r="T31" s="21">
        <f t="shared" si="6"/>
        <v>86.25</v>
      </c>
      <c r="U31" s="21">
        <f t="shared" si="7"/>
        <v>81.25</v>
      </c>
      <c r="V31" s="20">
        <f t="shared" si="8"/>
        <v>82.083333333333329</v>
      </c>
      <c r="W31" s="20">
        <f t="shared" si="9"/>
        <v>81.875</v>
      </c>
    </row>
    <row r="32" spans="1:23" ht="13.5" x14ac:dyDescent="0.25">
      <c r="A32" s="3">
        <v>42051</v>
      </c>
      <c r="B32" s="2">
        <v>8.6937999999999995</v>
      </c>
      <c r="C32" s="2">
        <v>56.574186340387833</v>
      </c>
      <c r="D32" s="2">
        <v>8.4484817440140247E-2</v>
      </c>
      <c r="E32" s="2"/>
      <c r="F32" s="2">
        <v>8.654300000000001</v>
      </c>
      <c r="G32" s="2">
        <v>8.6627799999999997</v>
      </c>
      <c r="H32" s="2">
        <v>8.7137849999999997</v>
      </c>
      <c r="I32" s="2"/>
      <c r="J32" s="2"/>
      <c r="K32" s="17" t="s">
        <v>48</v>
      </c>
      <c r="L32" s="17" t="s">
        <v>49</v>
      </c>
      <c r="M32" s="17" t="s">
        <v>51</v>
      </c>
      <c r="N32" s="20">
        <f t="shared" si="0"/>
        <v>50</v>
      </c>
      <c r="O32" s="20">
        <f t="shared" si="1"/>
        <v>100</v>
      </c>
      <c r="P32" s="20">
        <f t="shared" si="2"/>
        <v>75</v>
      </c>
      <c r="Q32" s="20">
        <f t="shared" si="3"/>
        <v>100</v>
      </c>
      <c r="R32" s="21">
        <f t="shared" si="4"/>
        <v>78.75</v>
      </c>
      <c r="S32" s="21">
        <f t="shared" si="5"/>
        <v>81.25</v>
      </c>
      <c r="T32" s="21">
        <f t="shared" si="6"/>
        <v>86.25</v>
      </c>
      <c r="U32" s="21">
        <f t="shared" si="7"/>
        <v>81.25</v>
      </c>
      <c r="V32" s="20">
        <f t="shared" si="8"/>
        <v>82.083333333333329</v>
      </c>
      <c r="W32" s="20">
        <f t="shared" si="9"/>
        <v>81.875</v>
      </c>
    </row>
    <row r="33" spans="1:23" ht="13.5" x14ac:dyDescent="0.25">
      <c r="A33" s="3">
        <v>42052</v>
      </c>
      <c r="B33" s="2">
        <v>8.6832999999999991</v>
      </c>
      <c r="C33" s="2">
        <v>55.363012617399527</v>
      </c>
      <c r="D33" s="2">
        <v>8.4818176436739279E-2</v>
      </c>
      <c r="E33" s="2"/>
      <c r="F33" s="2">
        <v>8.6726599999999987</v>
      </c>
      <c r="G33" s="2">
        <v>8.6557199999999987</v>
      </c>
      <c r="H33" s="2">
        <v>8.7137850000000014</v>
      </c>
      <c r="I33" s="2"/>
      <c r="J33" s="2"/>
      <c r="K33" s="17" t="s">
        <v>54</v>
      </c>
      <c r="L33" s="17" t="s">
        <v>52</v>
      </c>
      <c r="M33" s="17" t="s">
        <v>55</v>
      </c>
      <c r="N33" s="20">
        <f t="shared" si="0"/>
        <v>50</v>
      </c>
      <c r="O33" s="20">
        <f t="shared" si="1"/>
        <v>100</v>
      </c>
      <c r="P33" s="20">
        <f t="shared" si="2"/>
        <v>75</v>
      </c>
      <c r="Q33" s="20">
        <f t="shared" si="3"/>
        <v>0</v>
      </c>
      <c r="R33" s="21">
        <f t="shared" si="4"/>
        <v>63.75</v>
      </c>
      <c r="S33" s="21">
        <f t="shared" si="5"/>
        <v>56.25</v>
      </c>
      <c r="T33" s="21">
        <f t="shared" si="6"/>
        <v>41.25</v>
      </c>
      <c r="U33" s="21">
        <f t="shared" si="7"/>
        <v>56.25</v>
      </c>
      <c r="V33" s="20">
        <f t="shared" si="8"/>
        <v>53.75</v>
      </c>
      <c r="W33" s="20">
        <f t="shared" si="9"/>
        <v>54.375</v>
      </c>
    </row>
    <row r="34" spans="1:23" ht="13.5" x14ac:dyDescent="0.25">
      <c r="A34" s="3">
        <v>42053</v>
      </c>
      <c r="B34" s="2">
        <v>8.6127000000000002</v>
      </c>
      <c r="C34" s="2">
        <v>47.932507202512816</v>
      </c>
      <c r="D34" s="2">
        <v>8.1993108112859758E-2</v>
      </c>
      <c r="E34" s="2"/>
      <c r="F34" s="2">
        <v>8.6761999999999997</v>
      </c>
      <c r="G34" s="2">
        <v>8.6468999999999987</v>
      </c>
      <c r="H34" s="2">
        <v>8.7049650000000014</v>
      </c>
      <c r="I34" s="2"/>
      <c r="J34" s="2"/>
      <c r="K34" s="17" t="s">
        <v>54</v>
      </c>
      <c r="L34" s="17" t="s">
        <v>52</v>
      </c>
      <c r="M34" s="17" t="s">
        <v>55</v>
      </c>
      <c r="N34" s="20">
        <f t="shared" si="0"/>
        <v>50</v>
      </c>
      <c r="O34" s="20">
        <f t="shared" si="1"/>
        <v>100</v>
      </c>
      <c r="P34" s="20">
        <f t="shared" si="2"/>
        <v>75</v>
      </c>
      <c r="Q34" s="20">
        <f t="shared" si="3"/>
        <v>0</v>
      </c>
      <c r="R34" s="21">
        <f t="shared" si="4"/>
        <v>63.75</v>
      </c>
      <c r="S34" s="21">
        <f t="shared" si="5"/>
        <v>56.25</v>
      </c>
      <c r="T34" s="21">
        <f t="shared" si="6"/>
        <v>41.25</v>
      </c>
      <c r="U34" s="21">
        <f t="shared" si="7"/>
        <v>56.25</v>
      </c>
      <c r="V34" s="20">
        <f t="shared" si="8"/>
        <v>53.75</v>
      </c>
      <c r="W34" s="20">
        <f t="shared" si="9"/>
        <v>54.375</v>
      </c>
    </row>
    <row r="35" spans="1:23" ht="13.5" x14ac:dyDescent="0.25">
      <c r="A35" s="3">
        <v>42054</v>
      </c>
      <c r="B35" s="2">
        <v>8.7890999999999995</v>
      </c>
      <c r="C35" s="2">
        <v>61.747181341932361</v>
      </c>
      <c r="D35" s="2">
        <v>5.5922264176908598E-2</v>
      </c>
      <c r="E35" s="2">
        <v>7.1816328887359129E-2</v>
      </c>
      <c r="F35" s="2">
        <v>8.6931399999999996</v>
      </c>
      <c r="G35" s="2">
        <v>8.6627800000000015</v>
      </c>
      <c r="H35" s="2">
        <v>8.7090200000000006</v>
      </c>
      <c r="I35" s="2"/>
      <c r="J35" s="2"/>
      <c r="K35" s="17" t="s">
        <v>54</v>
      </c>
      <c r="L35" s="17" t="s">
        <v>52</v>
      </c>
      <c r="M35" s="17" t="s">
        <v>55</v>
      </c>
      <c r="N35" s="20">
        <f t="shared" si="0"/>
        <v>50</v>
      </c>
      <c r="O35" s="20">
        <f t="shared" si="1"/>
        <v>100</v>
      </c>
      <c r="P35" s="20">
        <f t="shared" si="2"/>
        <v>75</v>
      </c>
      <c r="Q35" s="20">
        <f t="shared" si="3"/>
        <v>0</v>
      </c>
      <c r="R35" s="21">
        <f t="shared" si="4"/>
        <v>63.75</v>
      </c>
      <c r="S35" s="21">
        <f t="shared" si="5"/>
        <v>56.25</v>
      </c>
      <c r="T35" s="21">
        <f t="shared" si="6"/>
        <v>41.25</v>
      </c>
      <c r="U35" s="21">
        <f t="shared" si="7"/>
        <v>56.25</v>
      </c>
      <c r="V35" s="20">
        <f t="shared" si="8"/>
        <v>53.75</v>
      </c>
      <c r="W35" s="20">
        <f t="shared" si="9"/>
        <v>54.375</v>
      </c>
    </row>
    <row r="36" spans="1:23" ht="13.5" x14ac:dyDescent="0.25">
      <c r="A36" s="3">
        <v>42055</v>
      </c>
      <c r="B36" s="2">
        <v>8.8244000000000007</v>
      </c>
      <c r="C36" s="2">
        <v>63.816130398433117</v>
      </c>
      <c r="D36" s="2">
        <v>2.9896135575501859E-2</v>
      </c>
      <c r="E36" s="2">
        <v>4.8395710910035486E-2</v>
      </c>
      <c r="F36" s="2">
        <v>8.7206600000000005</v>
      </c>
      <c r="G36" s="2">
        <v>8.6825399999999995</v>
      </c>
      <c r="H36" s="2">
        <v>8.7127250000000007</v>
      </c>
      <c r="I36" s="2"/>
      <c r="J36" s="2"/>
      <c r="K36" s="17" t="s">
        <v>48</v>
      </c>
      <c r="L36" s="17" t="s">
        <v>49</v>
      </c>
      <c r="M36" s="17" t="s">
        <v>51</v>
      </c>
      <c r="N36" s="20">
        <f t="shared" si="0"/>
        <v>50</v>
      </c>
      <c r="O36" s="20">
        <f t="shared" si="1"/>
        <v>100</v>
      </c>
      <c r="P36" s="20">
        <f t="shared" si="2"/>
        <v>75</v>
      </c>
      <c r="Q36" s="20">
        <f t="shared" si="3"/>
        <v>100</v>
      </c>
      <c r="R36" s="21">
        <f t="shared" si="4"/>
        <v>78.75</v>
      </c>
      <c r="S36" s="21">
        <f t="shared" si="5"/>
        <v>81.25</v>
      </c>
      <c r="T36" s="21">
        <f t="shared" si="6"/>
        <v>86.25</v>
      </c>
      <c r="U36" s="21">
        <f t="shared" si="7"/>
        <v>81.25</v>
      </c>
      <c r="V36" s="20">
        <f t="shared" si="8"/>
        <v>82.083333333333329</v>
      </c>
      <c r="W36" s="20">
        <f t="shared" si="9"/>
        <v>81.875</v>
      </c>
    </row>
    <row r="37" spans="1:23" ht="13.5" x14ac:dyDescent="0.25">
      <c r="A37" s="3">
        <v>42058</v>
      </c>
      <c r="B37" s="2">
        <v>8.8879999999999999</v>
      </c>
      <c r="C37" s="2">
        <v>67.252727238173321</v>
      </c>
      <c r="D37" s="2">
        <v>4.9093267216857583E-3</v>
      </c>
      <c r="E37" s="2">
        <v>2.8899746790686028E-2</v>
      </c>
      <c r="F37" s="2">
        <v>8.7594999999999992</v>
      </c>
      <c r="G37" s="2">
        <v>8.706900000000001</v>
      </c>
      <c r="H37" s="2">
        <v>8.7159050000000011</v>
      </c>
      <c r="I37" s="2"/>
      <c r="J37" s="2"/>
      <c r="K37" s="17" t="s">
        <v>48</v>
      </c>
      <c r="L37" s="17" t="s">
        <v>49</v>
      </c>
      <c r="M37" s="17" t="s">
        <v>51</v>
      </c>
      <c r="N37" s="20">
        <f t="shared" si="0"/>
        <v>50</v>
      </c>
      <c r="O37" s="20">
        <f t="shared" si="1"/>
        <v>100</v>
      </c>
      <c r="P37" s="20">
        <f t="shared" si="2"/>
        <v>75</v>
      </c>
      <c r="Q37" s="20">
        <f t="shared" si="3"/>
        <v>100</v>
      </c>
      <c r="R37" s="21">
        <f t="shared" si="4"/>
        <v>78.75</v>
      </c>
      <c r="S37" s="21">
        <f t="shared" si="5"/>
        <v>81.25</v>
      </c>
      <c r="T37" s="21">
        <f t="shared" si="6"/>
        <v>86.25</v>
      </c>
      <c r="U37" s="21">
        <f t="shared" si="7"/>
        <v>81.25</v>
      </c>
      <c r="V37" s="20">
        <f t="shared" si="8"/>
        <v>82.083333333333329</v>
      </c>
      <c r="W37" s="20">
        <f t="shared" si="9"/>
        <v>81.875</v>
      </c>
    </row>
    <row r="38" spans="1:23" ht="13.5" x14ac:dyDescent="0.25">
      <c r="A38" s="3">
        <v>42059</v>
      </c>
      <c r="B38" s="2">
        <v>8.9303000000000008</v>
      </c>
      <c r="C38" s="2">
        <v>69.338535603172261</v>
      </c>
      <c r="D38" s="2">
        <v>-2.8771042912746125E-2</v>
      </c>
      <c r="E38" s="2">
        <v>1.4857314839763677E-2</v>
      </c>
      <c r="F38" s="2">
        <v>8.8089000000000013</v>
      </c>
      <c r="G38" s="2">
        <v>8.7407800000000009</v>
      </c>
      <c r="H38" s="2">
        <v>8.7229649999999985</v>
      </c>
      <c r="I38" s="2"/>
      <c r="J38" s="2"/>
      <c r="K38" s="17" t="s">
        <v>48</v>
      </c>
      <c r="L38" s="17" t="s">
        <v>49</v>
      </c>
      <c r="M38" s="17" t="s">
        <v>51</v>
      </c>
      <c r="N38" s="20">
        <f t="shared" si="0"/>
        <v>50</v>
      </c>
      <c r="O38" s="20">
        <f t="shared" si="1"/>
        <v>100</v>
      </c>
      <c r="P38" s="20">
        <f t="shared" si="2"/>
        <v>75</v>
      </c>
      <c r="Q38" s="20">
        <f t="shared" si="3"/>
        <v>100</v>
      </c>
      <c r="R38" s="21">
        <f t="shared" si="4"/>
        <v>78.75</v>
      </c>
      <c r="S38" s="21">
        <f t="shared" si="5"/>
        <v>81.25</v>
      </c>
      <c r="T38" s="21">
        <f t="shared" si="6"/>
        <v>86.25</v>
      </c>
      <c r="U38" s="21">
        <f t="shared" si="7"/>
        <v>81.25</v>
      </c>
      <c r="V38" s="20">
        <f t="shared" si="8"/>
        <v>82.083333333333329</v>
      </c>
      <c r="W38" s="20">
        <f t="shared" si="9"/>
        <v>81.875</v>
      </c>
    </row>
    <row r="39" spans="1:23" ht="13.5" x14ac:dyDescent="0.25">
      <c r="A39" s="3">
        <v>42060</v>
      </c>
      <c r="B39" s="2">
        <v>9.1951000000000001</v>
      </c>
      <c r="C39" s="2">
        <v>78.549409202707835</v>
      </c>
      <c r="D39" s="2">
        <v>-7.7768243704248619E-2</v>
      </c>
      <c r="E39" s="2">
        <v>7.0345751198356218E-3</v>
      </c>
      <c r="F39" s="2">
        <v>8.9253800000000005</v>
      </c>
      <c r="G39" s="2">
        <v>8.800790000000001</v>
      </c>
      <c r="H39" s="2">
        <v>8.7432649999999992</v>
      </c>
      <c r="I39" s="2"/>
      <c r="J39" s="2"/>
      <c r="K39" s="17" t="s">
        <v>48</v>
      </c>
      <c r="L39" s="17" t="s">
        <v>49</v>
      </c>
      <c r="M39" s="17" t="s">
        <v>51</v>
      </c>
      <c r="N39" s="20">
        <f t="shared" si="0"/>
        <v>50</v>
      </c>
      <c r="O39" s="20">
        <f t="shared" si="1"/>
        <v>100</v>
      </c>
      <c r="P39" s="20">
        <f t="shared" si="2"/>
        <v>75</v>
      </c>
      <c r="Q39" s="20">
        <f t="shared" si="3"/>
        <v>100</v>
      </c>
      <c r="R39" s="21">
        <f t="shared" si="4"/>
        <v>78.75</v>
      </c>
      <c r="S39" s="21">
        <f t="shared" si="5"/>
        <v>81.25</v>
      </c>
      <c r="T39" s="21">
        <f t="shared" si="6"/>
        <v>86.25</v>
      </c>
      <c r="U39" s="21">
        <f t="shared" si="7"/>
        <v>81.25</v>
      </c>
      <c r="V39" s="20">
        <f t="shared" si="8"/>
        <v>82.083333333333329</v>
      </c>
      <c r="W39" s="20">
        <f t="shared" si="9"/>
        <v>81.875</v>
      </c>
    </row>
    <row r="40" spans="1:23" ht="13.5" x14ac:dyDescent="0.25">
      <c r="A40" s="3">
        <v>42061</v>
      </c>
      <c r="B40" s="2">
        <v>9.6327999999999996</v>
      </c>
      <c r="C40" s="2">
        <v>86.023401750961654</v>
      </c>
      <c r="D40" s="2">
        <v>-0.13770031562119023</v>
      </c>
      <c r="E40" s="2">
        <v>5.812755746259674E-3</v>
      </c>
      <c r="F40" s="2">
        <v>9.0941200000000002</v>
      </c>
      <c r="G40" s="2">
        <v>8.8936299999999981</v>
      </c>
      <c r="H40" s="2">
        <v>8.7845649999999988</v>
      </c>
      <c r="I40" s="2"/>
      <c r="J40" s="2"/>
      <c r="K40" s="17" t="s">
        <v>48</v>
      </c>
      <c r="L40" s="17" t="s">
        <v>49</v>
      </c>
      <c r="M40" s="17" t="s">
        <v>51</v>
      </c>
      <c r="N40" s="20">
        <f t="shared" si="0"/>
        <v>50</v>
      </c>
      <c r="O40" s="20">
        <f t="shared" si="1"/>
        <v>100</v>
      </c>
      <c r="P40" s="20">
        <f t="shared" si="2"/>
        <v>75</v>
      </c>
      <c r="Q40" s="20">
        <f t="shared" si="3"/>
        <v>100</v>
      </c>
      <c r="R40" s="21">
        <f t="shared" si="4"/>
        <v>78.75</v>
      </c>
      <c r="S40" s="21">
        <f t="shared" si="5"/>
        <v>81.25</v>
      </c>
      <c r="T40" s="21">
        <f t="shared" si="6"/>
        <v>86.25</v>
      </c>
      <c r="U40" s="21">
        <f t="shared" si="7"/>
        <v>81.25</v>
      </c>
      <c r="V40" s="20">
        <f t="shared" si="8"/>
        <v>82.083333333333329</v>
      </c>
      <c r="W40" s="20">
        <f t="shared" si="9"/>
        <v>81.875</v>
      </c>
    </row>
    <row r="41" spans="1:23" ht="13.5" x14ac:dyDescent="0.25">
      <c r="A41" s="3">
        <v>42062</v>
      </c>
      <c r="B41" s="2">
        <v>9.8834</v>
      </c>
      <c r="C41" s="2">
        <v>88.495053171095307</v>
      </c>
      <c r="D41" s="2">
        <v>-0.21493712050630265</v>
      </c>
      <c r="E41" s="2">
        <v>1.0322200612211813E-2</v>
      </c>
      <c r="F41" s="2">
        <v>9.3059200000000004</v>
      </c>
      <c r="G41" s="2">
        <v>9.0132900000000014</v>
      </c>
      <c r="H41" s="2">
        <v>8.8410400000000013</v>
      </c>
      <c r="I41" s="2"/>
      <c r="J41" s="2"/>
      <c r="K41" s="17" t="s">
        <v>48</v>
      </c>
      <c r="L41" s="17" t="s">
        <v>49</v>
      </c>
      <c r="M41" s="17" t="s">
        <v>51</v>
      </c>
      <c r="N41" s="20">
        <f t="shared" si="0"/>
        <v>50</v>
      </c>
      <c r="O41" s="20">
        <f t="shared" si="1"/>
        <v>100</v>
      </c>
      <c r="P41" s="20">
        <f t="shared" si="2"/>
        <v>75</v>
      </c>
      <c r="Q41" s="20">
        <f t="shared" si="3"/>
        <v>100</v>
      </c>
      <c r="R41" s="21">
        <f t="shared" si="4"/>
        <v>78.75</v>
      </c>
      <c r="S41" s="21">
        <f t="shared" si="5"/>
        <v>81.25</v>
      </c>
      <c r="T41" s="21">
        <f t="shared" si="6"/>
        <v>86.25</v>
      </c>
      <c r="U41" s="21">
        <f t="shared" si="7"/>
        <v>81.25</v>
      </c>
      <c r="V41" s="20">
        <f t="shared" si="8"/>
        <v>82.083333333333329</v>
      </c>
      <c r="W41" s="20">
        <f t="shared" si="9"/>
        <v>81.875</v>
      </c>
    </row>
    <row r="42" spans="1:23" ht="13.5" x14ac:dyDescent="0.25">
      <c r="A42" s="3">
        <v>42065</v>
      </c>
      <c r="B42" s="2">
        <v>9.7774999999999999</v>
      </c>
      <c r="C42" s="2">
        <v>81.903499746837639</v>
      </c>
      <c r="D42" s="2">
        <v>-0.27771596056721748</v>
      </c>
      <c r="E42" s="2">
        <v>1.517479814674776E-2</v>
      </c>
      <c r="F42" s="2">
        <v>9.4838199999999997</v>
      </c>
      <c r="G42" s="2">
        <v>9.1216600000000003</v>
      </c>
      <c r="H42" s="2">
        <v>8.8922199999999982</v>
      </c>
      <c r="I42" s="2"/>
      <c r="J42" s="2"/>
      <c r="K42" s="17" t="s">
        <v>48</v>
      </c>
      <c r="L42" s="17" t="s">
        <v>49</v>
      </c>
      <c r="M42" s="17" t="s">
        <v>51</v>
      </c>
      <c r="N42" s="20">
        <f t="shared" si="0"/>
        <v>50</v>
      </c>
      <c r="O42" s="20">
        <f t="shared" si="1"/>
        <v>100</v>
      </c>
      <c r="P42" s="20">
        <f t="shared" si="2"/>
        <v>75</v>
      </c>
      <c r="Q42" s="20">
        <f t="shared" si="3"/>
        <v>100</v>
      </c>
      <c r="R42" s="21">
        <f t="shared" si="4"/>
        <v>78.75</v>
      </c>
      <c r="S42" s="21">
        <f t="shared" si="5"/>
        <v>81.25</v>
      </c>
      <c r="T42" s="21">
        <f t="shared" si="6"/>
        <v>86.25</v>
      </c>
      <c r="U42" s="21">
        <f t="shared" si="7"/>
        <v>81.25</v>
      </c>
      <c r="V42" s="20">
        <f t="shared" si="8"/>
        <v>82.083333333333329</v>
      </c>
      <c r="W42" s="20">
        <f t="shared" si="9"/>
        <v>81.875</v>
      </c>
    </row>
    <row r="43" spans="1:23" ht="13.5" x14ac:dyDescent="0.25">
      <c r="A43" s="3">
        <v>42066</v>
      </c>
      <c r="B43" s="2">
        <v>9.5869</v>
      </c>
      <c r="C43" s="2">
        <v>71.570748783501614</v>
      </c>
      <c r="D43" s="2">
        <v>-0.32358353086488734</v>
      </c>
      <c r="E43" s="2">
        <v>1.8785418342068587E-2</v>
      </c>
      <c r="F43" s="2">
        <v>9.6151400000000002</v>
      </c>
      <c r="G43" s="2">
        <v>9.2120200000000008</v>
      </c>
      <c r="H43" s="2">
        <v>8.9338699999999989</v>
      </c>
      <c r="I43" s="2"/>
      <c r="J43" s="2"/>
      <c r="K43" s="17" t="s">
        <v>48</v>
      </c>
      <c r="L43" s="17" t="s">
        <v>49</v>
      </c>
      <c r="M43" s="17" t="s">
        <v>51</v>
      </c>
      <c r="N43" s="20">
        <f t="shared" si="0"/>
        <v>50</v>
      </c>
      <c r="O43" s="20">
        <f t="shared" si="1"/>
        <v>100</v>
      </c>
      <c r="P43" s="20">
        <f t="shared" si="2"/>
        <v>75</v>
      </c>
      <c r="Q43" s="20">
        <f t="shared" si="3"/>
        <v>100</v>
      </c>
      <c r="R43" s="21">
        <f t="shared" si="4"/>
        <v>78.75</v>
      </c>
      <c r="S43" s="21">
        <f t="shared" si="5"/>
        <v>81.25</v>
      </c>
      <c r="T43" s="21">
        <f t="shared" si="6"/>
        <v>86.25</v>
      </c>
      <c r="U43" s="21">
        <f t="shared" si="7"/>
        <v>81.25</v>
      </c>
      <c r="V43" s="20">
        <f t="shared" si="8"/>
        <v>82.083333333333329</v>
      </c>
      <c r="W43" s="20">
        <f t="shared" si="9"/>
        <v>81.875</v>
      </c>
    </row>
    <row r="44" spans="1:23" ht="13.5" x14ac:dyDescent="0.25">
      <c r="A44" s="3">
        <v>42067</v>
      </c>
      <c r="B44" s="2">
        <v>9.5622000000000007</v>
      </c>
      <c r="C44" s="2">
        <v>70.332442874993987</v>
      </c>
      <c r="D44" s="2">
        <v>-0.37516144456403211</v>
      </c>
      <c r="E44" s="2">
        <v>2.2647039218601069E-2</v>
      </c>
      <c r="F44" s="2">
        <v>9.6885600000000007</v>
      </c>
      <c r="G44" s="2">
        <v>9.3069700000000015</v>
      </c>
      <c r="H44" s="2">
        <v>8.9769349999999992</v>
      </c>
      <c r="I44" s="2"/>
      <c r="J44" s="2"/>
      <c r="K44" s="17" t="s">
        <v>48</v>
      </c>
      <c r="L44" s="17" t="s">
        <v>49</v>
      </c>
      <c r="M44" s="17" t="s">
        <v>51</v>
      </c>
      <c r="N44" s="20">
        <f t="shared" si="0"/>
        <v>50</v>
      </c>
      <c r="O44" s="20">
        <f t="shared" si="1"/>
        <v>100</v>
      </c>
      <c r="P44" s="20">
        <f t="shared" si="2"/>
        <v>75</v>
      </c>
      <c r="Q44" s="20">
        <f t="shared" si="3"/>
        <v>100</v>
      </c>
      <c r="R44" s="21">
        <f t="shared" si="4"/>
        <v>78.75</v>
      </c>
      <c r="S44" s="21">
        <f t="shared" si="5"/>
        <v>81.25</v>
      </c>
      <c r="T44" s="21">
        <f t="shared" si="6"/>
        <v>86.25</v>
      </c>
      <c r="U44" s="21">
        <f t="shared" si="7"/>
        <v>81.25</v>
      </c>
      <c r="V44" s="20">
        <f t="shared" si="8"/>
        <v>82.083333333333329</v>
      </c>
      <c r="W44" s="20">
        <f t="shared" si="9"/>
        <v>81.875</v>
      </c>
    </row>
    <row r="45" spans="1:23" ht="13.5" x14ac:dyDescent="0.25">
      <c r="A45" s="3">
        <v>42068</v>
      </c>
      <c r="B45" s="2">
        <v>9.6715999999999998</v>
      </c>
      <c r="C45" s="2">
        <v>72.59417091033221</v>
      </c>
      <c r="D45" s="2">
        <v>-0.403081901797675</v>
      </c>
      <c r="E45" s="2">
        <v>2.7452730449444969E-2</v>
      </c>
      <c r="F45" s="2">
        <v>9.6963200000000001</v>
      </c>
      <c r="G45" s="2">
        <v>9.3952200000000001</v>
      </c>
      <c r="H45" s="2">
        <v>9.0289999999999999</v>
      </c>
      <c r="I45" s="2"/>
      <c r="J45" s="2"/>
      <c r="K45" s="17" t="s">
        <v>48</v>
      </c>
      <c r="L45" s="17" t="s">
        <v>49</v>
      </c>
      <c r="M45" s="17" t="s">
        <v>51</v>
      </c>
      <c r="N45" s="20">
        <f t="shared" si="0"/>
        <v>50</v>
      </c>
      <c r="O45" s="20">
        <f t="shared" si="1"/>
        <v>100</v>
      </c>
      <c r="P45" s="20">
        <f t="shared" si="2"/>
        <v>75</v>
      </c>
      <c r="Q45" s="20">
        <f t="shared" si="3"/>
        <v>100</v>
      </c>
      <c r="R45" s="21">
        <f t="shared" si="4"/>
        <v>78.75</v>
      </c>
      <c r="S45" s="21">
        <f t="shared" si="5"/>
        <v>81.25</v>
      </c>
      <c r="T45" s="21">
        <f t="shared" si="6"/>
        <v>86.25</v>
      </c>
      <c r="U45" s="21">
        <f t="shared" si="7"/>
        <v>81.25</v>
      </c>
      <c r="V45" s="20">
        <f t="shared" si="8"/>
        <v>82.083333333333329</v>
      </c>
      <c r="W45" s="20">
        <f t="shared" si="9"/>
        <v>81.875</v>
      </c>
    </row>
    <row r="46" spans="1:23" ht="13.5" x14ac:dyDescent="0.25">
      <c r="A46" s="3">
        <v>42069</v>
      </c>
      <c r="B46" s="2">
        <v>9.7456999999999994</v>
      </c>
      <c r="C46" s="2">
        <v>74.037894566698967</v>
      </c>
      <c r="D46" s="2">
        <v>-0.43047847767249259</v>
      </c>
      <c r="E46" s="2">
        <v>3.6189557221432453E-2</v>
      </c>
      <c r="F46" s="2">
        <v>9.6687799999999999</v>
      </c>
      <c r="G46" s="2">
        <v>9.4873500000000011</v>
      </c>
      <c r="H46" s="2">
        <v>9.0849450000000012</v>
      </c>
      <c r="I46" s="2"/>
      <c r="J46" s="2"/>
      <c r="K46" s="17" t="s">
        <v>54</v>
      </c>
      <c r="L46" s="17" t="s">
        <v>52</v>
      </c>
      <c r="M46" s="17" t="s">
        <v>47</v>
      </c>
      <c r="N46" s="20">
        <f t="shared" si="0"/>
        <v>50</v>
      </c>
      <c r="O46" s="20">
        <f t="shared" si="1"/>
        <v>100</v>
      </c>
      <c r="P46" s="20">
        <f t="shared" si="2"/>
        <v>75</v>
      </c>
      <c r="Q46" s="20">
        <f t="shared" si="3"/>
        <v>0</v>
      </c>
      <c r="R46" s="21">
        <f t="shared" si="4"/>
        <v>63.75</v>
      </c>
      <c r="S46" s="21">
        <f t="shared" si="5"/>
        <v>56.25</v>
      </c>
      <c r="T46" s="21">
        <f t="shared" si="6"/>
        <v>41.25</v>
      </c>
      <c r="U46" s="21">
        <f t="shared" si="7"/>
        <v>56.25</v>
      </c>
      <c r="V46" s="20">
        <f t="shared" si="8"/>
        <v>53.75</v>
      </c>
      <c r="W46" s="20">
        <f t="shared" si="9"/>
        <v>54.375</v>
      </c>
    </row>
    <row r="47" spans="1:23" ht="13.5" x14ac:dyDescent="0.25">
      <c r="A47" s="3">
        <v>42072</v>
      </c>
      <c r="B47" s="2">
        <v>9.7774999999999999</v>
      </c>
      <c r="C47" s="2">
        <v>74.654955124762466</v>
      </c>
      <c r="D47" s="2">
        <v>-0.45010737925336208</v>
      </c>
      <c r="E47" s="2">
        <v>4.7699547983932514E-2</v>
      </c>
      <c r="F47" s="2">
        <v>9.6687800000000017</v>
      </c>
      <c r="G47" s="2">
        <v>9.5762999999999998</v>
      </c>
      <c r="H47" s="2">
        <v>9.1416000000000004</v>
      </c>
      <c r="I47" s="2"/>
      <c r="J47" s="2"/>
      <c r="K47" s="17" t="s">
        <v>48</v>
      </c>
      <c r="L47" s="17" t="s">
        <v>49</v>
      </c>
      <c r="M47" s="17" t="s">
        <v>50</v>
      </c>
      <c r="N47" s="20">
        <f t="shared" si="0"/>
        <v>50</v>
      </c>
      <c r="O47" s="20">
        <f t="shared" si="1"/>
        <v>100</v>
      </c>
      <c r="P47" s="20">
        <f t="shared" si="2"/>
        <v>75</v>
      </c>
      <c r="Q47" s="20">
        <f t="shared" si="3"/>
        <v>66</v>
      </c>
      <c r="R47" s="21">
        <f t="shared" si="4"/>
        <v>73.650000000000006</v>
      </c>
      <c r="S47" s="21">
        <f t="shared" si="5"/>
        <v>72.75</v>
      </c>
      <c r="T47" s="21">
        <f t="shared" si="6"/>
        <v>70.95</v>
      </c>
      <c r="U47" s="21">
        <f t="shared" si="7"/>
        <v>72.75</v>
      </c>
      <c r="V47" s="20">
        <f t="shared" si="8"/>
        <v>72.45</v>
      </c>
      <c r="W47" s="20">
        <f t="shared" si="9"/>
        <v>72.525000000000006</v>
      </c>
    </row>
    <row r="48" spans="1:23" ht="13.5" x14ac:dyDescent="0.25">
      <c r="A48" s="3">
        <v>42073</v>
      </c>
      <c r="B48" s="2">
        <v>9.7598000000000003</v>
      </c>
      <c r="C48" s="2">
        <v>73.606297590955123</v>
      </c>
      <c r="D48" s="2">
        <v>-0.46267466819275072</v>
      </c>
      <c r="E48" s="2">
        <v>6.1085301166648093E-2</v>
      </c>
      <c r="F48" s="2">
        <v>9.70336</v>
      </c>
      <c r="G48" s="2">
        <v>9.6592500000000001</v>
      </c>
      <c r="H48" s="2">
        <v>9.2000150000000005</v>
      </c>
      <c r="I48" s="2"/>
      <c r="J48" s="2"/>
      <c r="K48" s="17" t="s">
        <v>48</v>
      </c>
      <c r="L48" s="17" t="s">
        <v>49</v>
      </c>
      <c r="M48" s="17" t="s">
        <v>51</v>
      </c>
      <c r="N48" s="20">
        <f t="shared" si="0"/>
        <v>50</v>
      </c>
      <c r="O48" s="20">
        <f t="shared" si="1"/>
        <v>100</v>
      </c>
      <c r="P48" s="20">
        <f t="shared" si="2"/>
        <v>75</v>
      </c>
      <c r="Q48" s="20">
        <f t="shared" si="3"/>
        <v>100</v>
      </c>
      <c r="R48" s="21">
        <f t="shared" si="4"/>
        <v>78.75</v>
      </c>
      <c r="S48" s="21">
        <f t="shared" si="5"/>
        <v>81.25</v>
      </c>
      <c r="T48" s="21">
        <f t="shared" si="6"/>
        <v>86.25</v>
      </c>
      <c r="U48" s="21">
        <f t="shared" si="7"/>
        <v>81.25</v>
      </c>
      <c r="V48" s="20">
        <f t="shared" si="8"/>
        <v>82.083333333333329</v>
      </c>
      <c r="W48" s="20">
        <f t="shared" si="9"/>
        <v>81.875</v>
      </c>
    </row>
    <row r="49" spans="1:23" ht="13.5" x14ac:dyDescent="0.25">
      <c r="A49" s="3">
        <v>42074</v>
      </c>
      <c r="B49" s="2">
        <v>9.7598000000000003</v>
      </c>
      <c r="C49" s="2">
        <v>73.606297590955123</v>
      </c>
      <c r="D49" s="2">
        <v>-0.4359627188638644</v>
      </c>
      <c r="E49" s="2">
        <v>7.4781087491677112E-2</v>
      </c>
      <c r="F49" s="2">
        <v>9.7428799999999995</v>
      </c>
      <c r="G49" s="2">
        <v>9.715720000000001</v>
      </c>
      <c r="H49" s="2">
        <v>9.2582550000000019</v>
      </c>
      <c r="I49" s="2"/>
      <c r="J49" s="2"/>
      <c r="K49" s="17" t="s">
        <v>48</v>
      </c>
      <c r="L49" s="17" t="s">
        <v>49</v>
      </c>
      <c r="M49" s="17" t="s">
        <v>51</v>
      </c>
      <c r="N49" s="20">
        <f t="shared" si="0"/>
        <v>50</v>
      </c>
      <c r="O49" s="20">
        <f t="shared" si="1"/>
        <v>100</v>
      </c>
      <c r="P49" s="20">
        <f t="shared" si="2"/>
        <v>75</v>
      </c>
      <c r="Q49" s="20">
        <f t="shared" si="3"/>
        <v>100</v>
      </c>
      <c r="R49" s="21">
        <f t="shared" si="4"/>
        <v>78.75</v>
      </c>
      <c r="S49" s="21">
        <f t="shared" si="5"/>
        <v>81.25</v>
      </c>
      <c r="T49" s="21">
        <f t="shared" si="6"/>
        <v>86.25</v>
      </c>
      <c r="U49" s="21">
        <f t="shared" si="7"/>
        <v>81.25</v>
      </c>
      <c r="V49" s="20">
        <f t="shared" si="8"/>
        <v>82.083333333333329</v>
      </c>
      <c r="W49" s="20">
        <f t="shared" si="9"/>
        <v>81.875</v>
      </c>
    </row>
    <row r="50" spans="1:23" ht="13.5" x14ac:dyDescent="0.25">
      <c r="A50" s="3">
        <v>42075</v>
      </c>
      <c r="B50" s="2">
        <v>9.7704000000000004</v>
      </c>
      <c r="C50" s="2">
        <v>73.861309716423236</v>
      </c>
      <c r="D50" s="2">
        <v>-0.34994836860489187</v>
      </c>
      <c r="E50" s="2">
        <v>9.0802286788031511E-2</v>
      </c>
      <c r="F50" s="2">
        <v>9.7626400000000011</v>
      </c>
      <c r="G50" s="2">
        <v>9.7294799999999988</v>
      </c>
      <c r="H50" s="2">
        <v>9.311555000000002</v>
      </c>
      <c r="I50" s="2">
        <v>8.9184571428571413</v>
      </c>
      <c r="J50" s="2"/>
      <c r="K50" s="17" t="s">
        <v>48</v>
      </c>
      <c r="L50" s="17" t="s">
        <v>49</v>
      </c>
      <c r="M50" s="17" t="s">
        <v>51</v>
      </c>
      <c r="N50" s="20">
        <f t="shared" si="0"/>
        <v>50</v>
      </c>
      <c r="O50" s="20">
        <f t="shared" si="1"/>
        <v>100</v>
      </c>
      <c r="P50" s="20">
        <f t="shared" si="2"/>
        <v>75</v>
      </c>
      <c r="Q50" s="20">
        <f t="shared" si="3"/>
        <v>100</v>
      </c>
      <c r="R50" s="21">
        <f t="shared" si="4"/>
        <v>78.75</v>
      </c>
      <c r="S50" s="21">
        <f t="shared" si="5"/>
        <v>81.25</v>
      </c>
      <c r="T50" s="21">
        <f t="shared" si="6"/>
        <v>86.25</v>
      </c>
      <c r="U50" s="21">
        <f t="shared" si="7"/>
        <v>81.25</v>
      </c>
      <c r="V50" s="20">
        <f t="shared" si="8"/>
        <v>82.083333333333329</v>
      </c>
      <c r="W50" s="20">
        <f t="shared" si="9"/>
        <v>81.875</v>
      </c>
    </row>
    <row r="51" spans="1:23" ht="13.5" x14ac:dyDescent="0.25">
      <c r="A51" s="3">
        <v>42076</v>
      </c>
      <c r="B51" s="2">
        <v>9.8834</v>
      </c>
      <c r="C51" s="2">
        <v>76.471174600132628</v>
      </c>
      <c r="D51" s="2">
        <v>-0.24995480793356073</v>
      </c>
      <c r="E51" s="2">
        <v>0.10793459422457972</v>
      </c>
      <c r="F51" s="2">
        <v>9.7901800000000012</v>
      </c>
      <c r="G51" s="2">
        <v>9.7294799999999988</v>
      </c>
      <c r="H51" s="2">
        <v>9.3713850000000019</v>
      </c>
      <c r="I51" s="2">
        <v>8.9377559999999985</v>
      </c>
      <c r="J51" s="2"/>
      <c r="K51" s="17" t="s">
        <v>48</v>
      </c>
      <c r="L51" s="17" t="s">
        <v>49</v>
      </c>
      <c r="M51" s="17" t="s">
        <v>51</v>
      </c>
      <c r="N51" s="20">
        <f t="shared" si="0"/>
        <v>50</v>
      </c>
      <c r="O51" s="20">
        <f t="shared" si="1"/>
        <v>100</v>
      </c>
      <c r="P51" s="20">
        <f t="shared" si="2"/>
        <v>75</v>
      </c>
      <c r="Q51" s="20">
        <f t="shared" si="3"/>
        <v>100</v>
      </c>
      <c r="R51" s="21">
        <f t="shared" si="4"/>
        <v>78.75</v>
      </c>
      <c r="S51" s="21">
        <f t="shared" si="5"/>
        <v>81.25</v>
      </c>
      <c r="T51" s="21">
        <f t="shared" si="6"/>
        <v>86.25</v>
      </c>
      <c r="U51" s="21">
        <f t="shared" si="7"/>
        <v>81.25</v>
      </c>
      <c r="V51" s="20">
        <f t="shared" si="8"/>
        <v>82.083333333333329</v>
      </c>
      <c r="W51" s="20">
        <f t="shared" si="9"/>
        <v>81.875</v>
      </c>
    </row>
    <row r="52" spans="1:23" ht="13.5" x14ac:dyDescent="0.25">
      <c r="A52" s="3">
        <v>42079</v>
      </c>
      <c r="B52" s="2">
        <v>9.8127999999999993</v>
      </c>
      <c r="C52" s="2">
        <v>71.657187726503935</v>
      </c>
      <c r="D52" s="2">
        <v>-0.17982646486703757</v>
      </c>
      <c r="E52" s="2">
        <v>0.12342981236947725</v>
      </c>
      <c r="F52" s="2">
        <v>9.7972399999999986</v>
      </c>
      <c r="G52" s="2">
        <v>9.7330099999999984</v>
      </c>
      <c r="H52" s="2">
        <v>9.4273350000000029</v>
      </c>
      <c r="I52" s="2">
        <v>8.9645819999999965</v>
      </c>
      <c r="J52" s="2"/>
      <c r="K52" s="17" t="s">
        <v>48</v>
      </c>
      <c r="L52" s="17" t="s">
        <v>49</v>
      </c>
      <c r="M52" s="17" t="s">
        <v>51</v>
      </c>
      <c r="N52" s="20">
        <f t="shared" si="0"/>
        <v>50</v>
      </c>
      <c r="O52" s="20">
        <f t="shared" si="1"/>
        <v>100</v>
      </c>
      <c r="P52" s="20">
        <f t="shared" si="2"/>
        <v>75</v>
      </c>
      <c r="Q52" s="20">
        <f t="shared" si="3"/>
        <v>100</v>
      </c>
      <c r="R52" s="21">
        <f t="shared" si="4"/>
        <v>78.75</v>
      </c>
      <c r="S52" s="21">
        <f t="shared" si="5"/>
        <v>81.25</v>
      </c>
      <c r="T52" s="21">
        <f t="shared" si="6"/>
        <v>86.25</v>
      </c>
      <c r="U52" s="21">
        <f t="shared" si="7"/>
        <v>81.25</v>
      </c>
      <c r="V52" s="20">
        <f t="shared" si="8"/>
        <v>82.083333333333329</v>
      </c>
      <c r="W52" s="20">
        <f t="shared" si="9"/>
        <v>81.875</v>
      </c>
    </row>
    <row r="53" spans="1:23" ht="13.5" x14ac:dyDescent="0.25">
      <c r="A53" s="3">
        <v>42080</v>
      </c>
      <c r="B53" s="2">
        <v>9.8127999999999993</v>
      </c>
      <c r="C53" s="2">
        <v>71.657187726503935</v>
      </c>
      <c r="D53" s="2">
        <v>-0.15255865802155988</v>
      </c>
      <c r="E53" s="2">
        <v>0.1374849863322524</v>
      </c>
      <c r="F53" s="2">
        <v>9.8078399999999988</v>
      </c>
      <c r="G53" s="2">
        <v>9.7555999999999976</v>
      </c>
      <c r="H53" s="2">
        <v>9.4838100000000018</v>
      </c>
      <c r="I53" s="2">
        <v>8.9928199999999983</v>
      </c>
      <c r="J53" s="2"/>
      <c r="K53" s="17" t="s">
        <v>48</v>
      </c>
      <c r="L53" s="17" t="s">
        <v>49</v>
      </c>
      <c r="M53" s="17" t="s">
        <v>51</v>
      </c>
      <c r="N53" s="20">
        <f t="shared" si="0"/>
        <v>50</v>
      </c>
      <c r="O53" s="20">
        <f t="shared" si="1"/>
        <v>100</v>
      </c>
      <c r="P53" s="20">
        <f t="shared" si="2"/>
        <v>75</v>
      </c>
      <c r="Q53" s="20">
        <f t="shared" si="3"/>
        <v>100</v>
      </c>
      <c r="R53" s="21">
        <f t="shared" si="4"/>
        <v>78.75</v>
      </c>
      <c r="S53" s="21">
        <f t="shared" si="5"/>
        <v>81.25</v>
      </c>
      <c r="T53" s="21">
        <f t="shared" si="6"/>
        <v>86.25</v>
      </c>
      <c r="U53" s="21">
        <f t="shared" si="7"/>
        <v>81.25</v>
      </c>
      <c r="V53" s="20">
        <f t="shared" si="8"/>
        <v>82.083333333333329</v>
      </c>
      <c r="W53" s="20">
        <f t="shared" si="9"/>
        <v>81.875</v>
      </c>
    </row>
    <row r="54" spans="1:23" ht="13.5" x14ac:dyDescent="0.25">
      <c r="A54" s="3">
        <v>42081</v>
      </c>
      <c r="B54" s="2">
        <v>9.5198</v>
      </c>
      <c r="C54" s="2">
        <v>54.994098673565588</v>
      </c>
      <c r="D54" s="2">
        <v>-0.11412708675491423</v>
      </c>
      <c r="E54" s="2">
        <v>0.15137226026640171</v>
      </c>
      <c r="F54" s="2">
        <v>9.7598400000000005</v>
      </c>
      <c r="G54" s="2">
        <v>9.75136</v>
      </c>
      <c r="H54" s="2">
        <v>9.5291650000000025</v>
      </c>
      <c r="I54" s="2">
        <v>9.0153399999999984</v>
      </c>
      <c r="J54" s="2"/>
      <c r="K54" s="17" t="s">
        <v>48</v>
      </c>
      <c r="L54" s="17" t="s">
        <v>49</v>
      </c>
      <c r="M54" s="17" t="s">
        <v>53</v>
      </c>
      <c r="N54" s="20">
        <f t="shared" si="0"/>
        <v>50</v>
      </c>
      <c r="O54" s="20">
        <f t="shared" si="1"/>
        <v>100</v>
      </c>
      <c r="P54" s="20">
        <f t="shared" si="2"/>
        <v>75</v>
      </c>
      <c r="Q54" s="20">
        <f t="shared" si="3"/>
        <v>83</v>
      </c>
      <c r="R54" s="21">
        <f t="shared" si="4"/>
        <v>76.2</v>
      </c>
      <c r="S54" s="21">
        <f t="shared" si="5"/>
        <v>77</v>
      </c>
      <c r="T54" s="21">
        <f t="shared" si="6"/>
        <v>78.599999999999994</v>
      </c>
      <c r="U54" s="21">
        <f t="shared" si="7"/>
        <v>77</v>
      </c>
      <c r="V54" s="20">
        <f t="shared" si="8"/>
        <v>77.266666666666666</v>
      </c>
      <c r="W54" s="20">
        <f t="shared" si="9"/>
        <v>77.199999999999989</v>
      </c>
    </row>
    <row r="55" spans="1:23" ht="13.5" x14ac:dyDescent="0.25">
      <c r="A55" s="3">
        <v>42082</v>
      </c>
      <c r="B55" s="2">
        <v>9.6715999999999998</v>
      </c>
      <c r="C55" s="2">
        <v>60.162715291819673</v>
      </c>
      <c r="D55" s="2">
        <v>-7.664677209580617E-2</v>
      </c>
      <c r="E55" s="2">
        <v>0.1603432901694995</v>
      </c>
      <c r="F55" s="2">
        <v>9.740079999999999</v>
      </c>
      <c r="G55" s="2">
        <v>9.75136</v>
      </c>
      <c r="H55" s="2">
        <v>9.5732900000000019</v>
      </c>
      <c r="I55" s="2">
        <v>9.0408959999999965</v>
      </c>
      <c r="J55" s="2"/>
      <c r="K55" s="17" t="s">
        <v>48</v>
      </c>
      <c r="L55" s="17" t="s">
        <v>49</v>
      </c>
      <c r="M55" s="17" t="s">
        <v>53</v>
      </c>
      <c r="N55" s="20">
        <f t="shared" si="0"/>
        <v>50</v>
      </c>
      <c r="O55" s="20">
        <f t="shared" si="1"/>
        <v>100</v>
      </c>
      <c r="P55" s="20">
        <f t="shared" si="2"/>
        <v>75</v>
      </c>
      <c r="Q55" s="20">
        <f t="shared" si="3"/>
        <v>83</v>
      </c>
      <c r="R55" s="21">
        <f t="shared" si="4"/>
        <v>76.2</v>
      </c>
      <c r="S55" s="21">
        <f t="shared" si="5"/>
        <v>77</v>
      </c>
      <c r="T55" s="21">
        <f t="shared" si="6"/>
        <v>78.599999999999994</v>
      </c>
      <c r="U55" s="21">
        <f t="shared" si="7"/>
        <v>77</v>
      </c>
      <c r="V55" s="20">
        <f t="shared" si="8"/>
        <v>77.266666666666666</v>
      </c>
      <c r="W55" s="20">
        <f t="shared" si="9"/>
        <v>77.199999999999989</v>
      </c>
    </row>
    <row r="56" spans="1:23" ht="13.5" x14ac:dyDescent="0.25">
      <c r="A56" s="3">
        <v>42086</v>
      </c>
      <c r="B56" s="2">
        <v>9.6081000000000003</v>
      </c>
      <c r="C56" s="2">
        <v>57.203256829398363</v>
      </c>
      <c r="D56" s="2">
        <v>-3.030468201136749E-2</v>
      </c>
      <c r="E56" s="2">
        <v>0.16173062984700221</v>
      </c>
      <c r="F56" s="2">
        <v>9.6850199999999997</v>
      </c>
      <c r="G56" s="2">
        <v>9.7376000000000005</v>
      </c>
      <c r="H56" s="2">
        <v>9.6124750000000017</v>
      </c>
      <c r="I56" s="2">
        <v>9.0650399999999962</v>
      </c>
      <c r="J56" s="2"/>
      <c r="K56" s="17" t="s">
        <v>48</v>
      </c>
      <c r="L56" s="17" t="s">
        <v>50</v>
      </c>
      <c r="M56" s="17" t="s">
        <v>53</v>
      </c>
      <c r="N56" s="20">
        <f t="shared" si="0"/>
        <v>50</v>
      </c>
      <c r="O56" s="20">
        <f t="shared" si="1"/>
        <v>100</v>
      </c>
      <c r="P56" s="20">
        <f t="shared" si="2"/>
        <v>75</v>
      </c>
      <c r="Q56" s="20">
        <f t="shared" si="3"/>
        <v>66.5</v>
      </c>
      <c r="R56" s="21">
        <f t="shared" si="4"/>
        <v>73.724999999999994</v>
      </c>
      <c r="S56" s="21">
        <f t="shared" si="5"/>
        <v>72.875</v>
      </c>
      <c r="T56" s="21">
        <f t="shared" si="6"/>
        <v>71.174999999999997</v>
      </c>
      <c r="U56" s="21">
        <f t="shared" si="7"/>
        <v>72.875</v>
      </c>
      <c r="V56" s="20">
        <f t="shared" si="8"/>
        <v>72.591666666666654</v>
      </c>
      <c r="W56" s="20">
        <f t="shared" si="9"/>
        <v>72.662499999999994</v>
      </c>
    </row>
    <row r="57" spans="1:23" ht="13.5" x14ac:dyDescent="0.25">
      <c r="A57" s="3">
        <v>42087</v>
      </c>
      <c r="B57" s="2">
        <v>9.4315999999999995</v>
      </c>
      <c r="C57" s="2">
        <v>49.861414073443783</v>
      </c>
      <c r="D57" s="2">
        <v>2.5883048761469851E-2</v>
      </c>
      <c r="E57" s="2">
        <v>0.1581175039872553</v>
      </c>
      <c r="F57" s="2">
        <v>9.6087799999999994</v>
      </c>
      <c r="G57" s="2">
        <v>9.7030100000000008</v>
      </c>
      <c r="H57" s="2">
        <v>9.6396550000000012</v>
      </c>
      <c r="I57" s="2">
        <v>9.0842419999999962</v>
      </c>
      <c r="J57" s="2"/>
      <c r="K57" s="17" t="s">
        <v>48</v>
      </c>
      <c r="L57" s="17" t="s">
        <v>50</v>
      </c>
      <c r="M57" s="17" t="s">
        <v>53</v>
      </c>
      <c r="N57" s="20">
        <f t="shared" si="0"/>
        <v>50</v>
      </c>
      <c r="O57" s="20">
        <f t="shared" si="1"/>
        <v>100</v>
      </c>
      <c r="P57" s="20">
        <f t="shared" si="2"/>
        <v>75</v>
      </c>
      <c r="Q57" s="20">
        <f t="shared" si="3"/>
        <v>66.5</v>
      </c>
      <c r="R57" s="21">
        <f t="shared" si="4"/>
        <v>73.724999999999994</v>
      </c>
      <c r="S57" s="21">
        <f t="shared" si="5"/>
        <v>72.875</v>
      </c>
      <c r="T57" s="21">
        <f t="shared" si="6"/>
        <v>71.174999999999997</v>
      </c>
      <c r="U57" s="21">
        <f t="shared" si="7"/>
        <v>72.875</v>
      </c>
      <c r="V57" s="20">
        <f t="shared" si="8"/>
        <v>72.591666666666654</v>
      </c>
      <c r="W57" s="20">
        <f t="shared" si="9"/>
        <v>72.662499999999994</v>
      </c>
    </row>
    <row r="58" spans="1:23" ht="13.5" x14ac:dyDescent="0.25">
      <c r="A58" s="3">
        <v>42088</v>
      </c>
      <c r="B58" s="2">
        <v>9.4597999999999995</v>
      </c>
      <c r="C58" s="2">
        <v>50.944739633605863</v>
      </c>
      <c r="D58" s="2">
        <v>6.873972616171109E-2</v>
      </c>
      <c r="E58" s="2">
        <v>0.14799180004897428</v>
      </c>
      <c r="F58" s="2">
        <v>9.5381800000000005</v>
      </c>
      <c r="G58" s="2">
        <v>9.6730099999999997</v>
      </c>
      <c r="H58" s="2">
        <v>9.6661300000000008</v>
      </c>
      <c r="I58" s="2">
        <v>9.1011839999999964</v>
      </c>
      <c r="J58" s="2"/>
      <c r="K58" s="17" t="s">
        <v>48</v>
      </c>
      <c r="L58" s="17" t="s">
        <v>49</v>
      </c>
      <c r="M58" s="17" t="s">
        <v>53</v>
      </c>
      <c r="N58" s="20">
        <f t="shared" si="0"/>
        <v>50</v>
      </c>
      <c r="O58" s="20">
        <f t="shared" si="1"/>
        <v>100</v>
      </c>
      <c r="P58" s="20">
        <f t="shared" si="2"/>
        <v>75</v>
      </c>
      <c r="Q58" s="20">
        <f t="shared" si="3"/>
        <v>83</v>
      </c>
      <c r="R58" s="21">
        <f t="shared" si="4"/>
        <v>76.2</v>
      </c>
      <c r="S58" s="21">
        <f t="shared" si="5"/>
        <v>77</v>
      </c>
      <c r="T58" s="21">
        <f t="shared" si="6"/>
        <v>78.599999999999994</v>
      </c>
      <c r="U58" s="21">
        <f t="shared" si="7"/>
        <v>77</v>
      </c>
      <c r="V58" s="20">
        <f t="shared" si="8"/>
        <v>77.266666666666666</v>
      </c>
      <c r="W58" s="20">
        <f t="shared" si="9"/>
        <v>77.199999999999989</v>
      </c>
    </row>
    <row r="59" spans="1:23" ht="13.5" x14ac:dyDescent="0.25">
      <c r="A59" s="3">
        <v>42089</v>
      </c>
      <c r="B59" s="2">
        <v>9.4774999999999991</v>
      </c>
      <c r="C59" s="2">
        <v>51.650869239936121</v>
      </c>
      <c r="D59" s="2">
        <v>0.10364122867002834</v>
      </c>
      <c r="E59" s="2">
        <v>0.13705558994302286</v>
      </c>
      <c r="F59" s="2">
        <v>9.5297199999999993</v>
      </c>
      <c r="G59" s="2">
        <v>9.6447800000000008</v>
      </c>
      <c r="H59" s="2">
        <v>9.6802500000000009</v>
      </c>
      <c r="I59" s="2">
        <v>9.1181279999999969</v>
      </c>
      <c r="J59" s="2"/>
      <c r="K59" s="17" t="s">
        <v>48</v>
      </c>
      <c r="L59" s="17" t="s">
        <v>49</v>
      </c>
      <c r="M59" s="17" t="s">
        <v>53</v>
      </c>
      <c r="N59" s="20">
        <f t="shared" si="0"/>
        <v>50</v>
      </c>
      <c r="O59" s="20">
        <f t="shared" si="1"/>
        <v>100</v>
      </c>
      <c r="P59" s="20">
        <f t="shared" si="2"/>
        <v>75</v>
      </c>
      <c r="Q59" s="20">
        <f t="shared" si="3"/>
        <v>83</v>
      </c>
      <c r="R59" s="21">
        <f t="shared" si="4"/>
        <v>76.2</v>
      </c>
      <c r="S59" s="21">
        <f t="shared" si="5"/>
        <v>77</v>
      </c>
      <c r="T59" s="21">
        <f t="shared" si="6"/>
        <v>78.599999999999994</v>
      </c>
      <c r="U59" s="21">
        <f t="shared" si="7"/>
        <v>77</v>
      </c>
      <c r="V59" s="20">
        <f t="shared" si="8"/>
        <v>77.266666666666666</v>
      </c>
      <c r="W59" s="20">
        <f t="shared" si="9"/>
        <v>77.199999999999989</v>
      </c>
    </row>
    <row r="60" spans="1:23" ht="13.5" x14ac:dyDescent="0.25">
      <c r="A60" s="3">
        <v>42090</v>
      </c>
      <c r="B60" s="2">
        <v>9.4774999999999991</v>
      </c>
      <c r="C60" s="2">
        <v>51.650869239936121</v>
      </c>
      <c r="D60" s="2">
        <v>0.13465247731705787</v>
      </c>
      <c r="E60" s="2">
        <v>0.12078966598267712</v>
      </c>
      <c r="F60" s="2">
        <v>9.4908999999999999</v>
      </c>
      <c r="G60" s="2">
        <v>9.6154899999999994</v>
      </c>
      <c r="H60" s="2">
        <v>9.6724849999999982</v>
      </c>
      <c r="I60" s="2">
        <v>9.1333059999999975</v>
      </c>
      <c r="J60" s="2"/>
      <c r="K60" s="17" t="s">
        <v>48</v>
      </c>
      <c r="L60" s="17" t="s">
        <v>50</v>
      </c>
      <c r="M60" s="17" t="s">
        <v>53</v>
      </c>
      <c r="N60" s="20">
        <f t="shared" si="0"/>
        <v>50</v>
      </c>
      <c r="O60" s="20">
        <f t="shared" si="1"/>
        <v>100</v>
      </c>
      <c r="P60" s="20">
        <f t="shared" si="2"/>
        <v>75</v>
      </c>
      <c r="Q60" s="20">
        <f t="shared" si="3"/>
        <v>66.5</v>
      </c>
      <c r="R60" s="21">
        <f t="shared" si="4"/>
        <v>73.724999999999994</v>
      </c>
      <c r="S60" s="21">
        <f t="shared" si="5"/>
        <v>72.875</v>
      </c>
      <c r="T60" s="21">
        <f t="shared" si="6"/>
        <v>71.174999999999997</v>
      </c>
      <c r="U60" s="21">
        <f t="shared" si="7"/>
        <v>72.875</v>
      </c>
      <c r="V60" s="20">
        <f t="shared" si="8"/>
        <v>72.591666666666654</v>
      </c>
      <c r="W60" s="20">
        <f t="shared" si="9"/>
        <v>72.662499999999994</v>
      </c>
    </row>
    <row r="61" spans="1:23" ht="13.5" x14ac:dyDescent="0.25">
      <c r="A61" s="3">
        <v>42093</v>
      </c>
      <c r="B61" s="2">
        <v>9.7350999999999992</v>
      </c>
      <c r="C61" s="2">
        <v>61.10172503718406</v>
      </c>
      <c r="D61" s="2">
        <v>0.15905556412237054</v>
      </c>
      <c r="E61" s="2">
        <v>9.9481930683635048E-2</v>
      </c>
      <c r="F61" s="2">
        <v>9.5162999999999975</v>
      </c>
      <c r="G61" s="2">
        <v>9.6006600000000013</v>
      </c>
      <c r="H61" s="2">
        <v>9.6650699999999983</v>
      </c>
      <c r="I61" s="2">
        <v>9.1539899999999967</v>
      </c>
      <c r="J61" s="2"/>
      <c r="K61" s="17" t="s">
        <v>48</v>
      </c>
      <c r="L61" s="17" t="s">
        <v>49</v>
      </c>
      <c r="M61" s="17" t="s">
        <v>51</v>
      </c>
      <c r="N61" s="20">
        <f t="shared" si="0"/>
        <v>50</v>
      </c>
      <c r="O61" s="20">
        <f t="shared" si="1"/>
        <v>100</v>
      </c>
      <c r="P61" s="20">
        <f t="shared" si="2"/>
        <v>75</v>
      </c>
      <c r="Q61" s="20">
        <f t="shared" si="3"/>
        <v>100</v>
      </c>
      <c r="R61" s="21">
        <f t="shared" si="4"/>
        <v>78.75</v>
      </c>
      <c r="S61" s="21">
        <f t="shared" si="5"/>
        <v>81.25</v>
      </c>
      <c r="T61" s="21">
        <f t="shared" si="6"/>
        <v>86.25</v>
      </c>
      <c r="U61" s="21">
        <f t="shared" si="7"/>
        <v>81.25</v>
      </c>
      <c r="V61" s="20">
        <f t="shared" si="8"/>
        <v>82.083333333333329</v>
      </c>
      <c r="W61" s="20">
        <f t="shared" si="9"/>
        <v>81.875</v>
      </c>
    </row>
    <row r="62" spans="1:23" ht="13.5" x14ac:dyDescent="0.25">
      <c r="A62" s="3">
        <v>42094</v>
      </c>
      <c r="B62" s="2">
        <v>9.5128000000000004</v>
      </c>
      <c r="C62" s="2">
        <v>51.708354190488883</v>
      </c>
      <c r="D62" s="2">
        <v>0.18365734935020939</v>
      </c>
      <c r="E62" s="2">
        <v>7.8433677693545131E-2</v>
      </c>
      <c r="F62" s="2">
        <v>9.5325400000000009</v>
      </c>
      <c r="G62" s="2">
        <v>9.5706600000000002</v>
      </c>
      <c r="H62" s="2">
        <v>9.6518349999999984</v>
      </c>
      <c r="I62" s="2">
        <v>9.1705799999999975</v>
      </c>
      <c r="J62" s="2"/>
      <c r="K62" s="17" t="s">
        <v>48</v>
      </c>
      <c r="L62" s="17" t="s">
        <v>49</v>
      </c>
      <c r="M62" s="17" t="s">
        <v>51</v>
      </c>
      <c r="N62" s="20">
        <f t="shared" si="0"/>
        <v>50</v>
      </c>
      <c r="O62" s="20">
        <f t="shared" si="1"/>
        <v>100</v>
      </c>
      <c r="P62" s="20">
        <f t="shared" si="2"/>
        <v>75</v>
      </c>
      <c r="Q62" s="20">
        <f t="shared" si="3"/>
        <v>100</v>
      </c>
      <c r="R62" s="21">
        <f t="shared" si="4"/>
        <v>78.75</v>
      </c>
      <c r="S62" s="21">
        <f t="shared" si="5"/>
        <v>81.25</v>
      </c>
      <c r="T62" s="21">
        <f t="shared" si="6"/>
        <v>86.25</v>
      </c>
      <c r="U62" s="21">
        <f t="shared" si="7"/>
        <v>81.25</v>
      </c>
      <c r="V62" s="20">
        <f t="shared" si="8"/>
        <v>82.083333333333329</v>
      </c>
      <c r="W62" s="20">
        <f t="shared" si="9"/>
        <v>81.875</v>
      </c>
    </row>
    <row r="63" spans="1:23" ht="13.5" x14ac:dyDescent="0.25">
      <c r="A63" s="3">
        <v>42095</v>
      </c>
      <c r="B63" s="2">
        <v>9.5304000000000002</v>
      </c>
      <c r="C63" s="2">
        <v>52.333156007416072</v>
      </c>
      <c r="D63" s="2">
        <v>0.20295439077543698</v>
      </c>
      <c r="E63" s="2">
        <v>5.9159062939444493E-2</v>
      </c>
      <c r="F63" s="2">
        <v>9.5466599999999993</v>
      </c>
      <c r="G63" s="2">
        <v>9.5424199999999999</v>
      </c>
      <c r="H63" s="2">
        <v>9.6490099999999988</v>
      </c>
      <c r="I63" s="2">
        <v>9.1875219999999977</v>
      </c>
      <c r="J63" s="2"/>
      <c r="K63" s="17" t="s">
        <v>48</v>
      </c>
      <c r="L63" s="17" t="s">
        <v>49</v>
      </c>
      <c r="M63" s="17" t="s">
        <v>51</v>
      </c>
      <c r="N63" s="20">
        <f t="shared" si="0"/>
        <v>50</v>
      </c>
      <c r="O63" s="20">
        <f t="shared" si="1"/>
        <v>100</v>
      </c>
      <c r="P63" s="20">
        <f t="shared" si="2"/>
        <v>75</v>
      </c>
      <c r="Q63" s="20">
        <f t="shared" si="3"/>
        <v>100</v>
      </c>
      <c r="R63" s="21">
        <f t="shared" si="4"/>
        <v>78.75</v>
      </c>
      <c r="S63" s="21">
        <f t="shared" si="5"/>
        <v>81.25</v>
      </c>
      <c r="T63" s="21">
        <f t="shared" si="6"/>
        <v>86.25</v>
      </c>
      <c r="U63" s="21">
        <f t="shared" si="7"/>
        <v>81.25</v>
      </c>
      <c r="V63" s="20">
        <f t="shared" si="8"/>
        <v>82.083333333333329</v>
      </c>
      <c r="W63" s="20">
        <f t="shared" si="9"/>
        <v>81.875</v>
      </c>
    </row>
    <row r="64" spans="1:23" ht="13.5" x14ac:dyDescent="0.25">
      <c r="A64" s="3">
        <v>42096</v>
      </c>
      <c r="B64" s="2">
        <v>9.6715999999999998</v>
      </c>
      <c r="C64" s="2">
        <v>57.125778649501825</v>
      </c>
      <c r="D64" s="2">
        <v>0.16344233615673609</v>
      </c>
      <c r="E64" s="2">
        <v>3.8688454091445473E-2</v>
      </c>
      <c r="F64" s="2">
        <v>9.5854800000000004</v>
      </c>
      <c r="G64" s="2">
        <v>9.557599999999999</v>
      </c>
      <c r="H64" s="2">
        <v>9.6544799999999977</v>
      </c>
      <c r="I64" s="2">
        <v>9.2051719999999992</v>
      </c>
      <c r="J64" s="2"/>
      <c r="K64" s="17" t="s">
        <v>48</v>
      </c>
      <c r="L64" s="17" t="s">
        <v>49</v>
      </c>
      <c r="M64" s="17" t="s">
        <v>51</v>
      </c>
      <c r="N64" s="20">
        <f t="shared" si="0"/>
        <v>50</v>
      </c>
      <c r="O64" s="20">
        <f t="shared" si="1"/>
        <v>100</v>
      </c>
      <c r="P64" s="20">
        <f t="shared" si="2"/>
        <v>75</v>
      </c>
      <c r="Q64" s="20">
        <f t="shared" si="3"/>
        <v>100</v>
      </c>
      <c r="R64" s="21">
        <f t="shared" si="4"/>
        <v>78.75</v>
      </c>
      <c r="S64" s="21">
        <f t="shared" si="5"/>
        <v>81.25</v>
      </c>
      <c r="T64" s="21">
        <f t="shared" si="6"/>
        <v>86.25</v>
      </c>
      <c r="U64" s="21">
        <f t="shared" si="7"/>
        <v>81.25</v>
      </c>
      <c r="V64" s="20">
        <f t="shared" si="8"/>
        <v>82.083333333333329</v>
      </c>
      <c r="W64" s="20">
        <f t="shared" si="9"/>
        <v>81.875</v>
      </c>
    </row>
    <row r="65" spans="1:23" ht="13.5" x14ac:dyDescent="0.25">
      <c r="A65" s="3">
        <v>42097</v>
      </c>
      <c r="B65" s="2">
        <v>9.6010000000000009</v>
      </c>
      <c r="C65" s="2">
        <v>54.191875931017016</v>
      </c>
      <c r="D65" s="2">
        <v>0.15747656873574023</v>
      </c>
      <c r="E65" s="2">
        <v>1.8183741935390497E-2</v>
      </c>
      <c r="F65" s="2">
        <v>9.6101799999999997</v>
      </c>
      <c r="G65" s="2">
        <v>9.5505399999999998</v>
      </c>
      <c r="H65" s="2">
        <v>9.6509499999999999</v>
      </c>
      <c r="I65" s="2">
        <v>9.2230319999999981</v>
      </c>
      <c r="J65" s="2"/>
      <c r="K65" s="17" t="s">
        <v>48</v>
      </c>
      <c r="L65" s="17" t="s">
        <v>49</v>
      </c>
      <c r="M65" s="17" t="s">
        <v>51</v>
      </c>
      <c r="N65" s="20">
        <f t="shared" si="0"/>
        <v>50</v>
      </c>
      <c r="O65" s="20">
        <f t="shared" si="1"/>
        <v>100</v>
      </c>
      <c r="P65" s="20">
        <f t="shared" si="2"/>
        <v>75</v>
      </c>
      <c r="Q65" s="20">
        <f t="shared" si="3"/>
        <v>100</v>
      </c>
      <c r="R65" s="21">
        <f t="shared" si="4"/>
        <v>78.75</v>
      </c>
      <c r="S65" s="21">
        <f t="shared" si="5"/>
        <v>81.25</v>
      </c>
      <c r="T65" s="21">
        <f t="shared" si="6"/>
        <v>86.25</v>
      </c>
      <c r="U65" s="21">
        <f t="shared" si="7"/>
        <v>81.25</v>
      </c>
      <c r="V65" s="20">
        <f t="shared" si="8"/>
        <v>82.083333333333329</v>
      </c>
      <c r="W65" s="20">
        <f t="shared" si="9"/>
        <v>81.875</v>
      </c>
    </row>
    <row r="66" spans="1:23" ht="13.5" x14ac:dyDescent="0.25">
      <c r="A66" s="3">
        <v>42100</v>
      </c>
      <c r="B66" s="2">
        <v>9.6010000000000009</v>
      </c>
      <c r="C66" s="2">
        <v>54.191875931017016</v>
      </c>
      <c r="D66" s="2">
        <v>0.14204325729495082</v>
      </c>
      <c r="E66" s="2">
        <v>-8.6169332339103896E-3</v>
      </c>
      <c r="F66" s="2">
        <v>9.583359999999999</v>
      </c>
      <c r="G66" s="2">
        <v>9.5498299999999983</v>
      </c>
      <c r="H66" s="2">
        <v>9.6437150000000003</v>
      </c>
      <c r="I66" s="2">
        <v>9.2400459999999978</v>
      </c>
      <c r="J66" s="2"/>
      <c r="K66" s="17" t="s">
        <v>48</v>
      </c>
      <c r="L66" s="17" t="s">
        <v>49</v>
      </c>
      <c r="M66" s="17" t="s">
        <v>53</v>
      </c>
      <c r="N66" s="20">
        <f t="shared" ref="N66:N129" si="10">IF(D66&lt;30,50, IF(D66&gt;70, 0, 25))</f>
        <v>50</v>
      </c>
      <c r="O66" s="20">
        <f t="shared" ref="O66:O129" si="11">IF(F66-E66&gt;0.02, 100, IF(F66-E66&lt;0,0,45))</f>
        <v>100</v>
      </c>
      <c r="P66" s="20">
        <f t="shared" ref="P66:P129" si="12">IF(G66-J66&gt;10,100,IF(G66-J66&gt;5,75, IF(G66-J66&gt;0,50,0)))</f>
        <v>75</v>
      </c>
      <c r="Q66" s="20">
        <f t="shared" ref="Q66:Q129" si="13">IF(M66="confirmed bullish", 34, IF(M66="bullish divergence",17, 0))+IF(K66="bullish",33,IF(K66="bearish",0,16.5))+IF(L66="strong",33,IF(L66="weak",0,16.5))</f>
        <v>83</v>
      </c>
      <c r="R66" s="21">
        <f t="shared" si="4"/>
        <v>76.2</v>
      </c>
      <c r="S66" s="21">
        <f t="shared" si="5"/>
        <v>77</v>
      </c>
      <c r="T66" s="21">
        <f t="shared" si="6"/>
        <v>78.599999999999994</v>
      </c>
      <c r="U66" s="21">
        <f t="shared" si="7"/>
        <v>77</v>
      </c>
      <c r="V66" s="20">
        <f t="shared" si="8"/>
        <v>77.266666666666666</v>
      </c>
      <c r="W66" s="20">
        <f t="shared" si="9"/>
        <v>77.199999999999989</v>
      </c>
    </row>
    <row r="67" spans="1:23" ht="13.5" x14ac:dyDescent="0.25">
      <c r="A67" s="3">
        <v>42101</v>
      </c>
      <c r="B67" s="2">
        <v>9.7068999999999992</v>
      </c>
      <c r="C67" s="2">
        <v>57.948960244285729</v>
      </c>
      <c r="D67" s="2">
        <v>9.3415526026014106E-2</v>
      </c>
      <c r="E67" s="2">
        <v>-3.8883380178743335E-2</v>
      </c>
      <c r="F67" s="2">
        <v>9.6221799999999984</v>
      </c>
      <c r="G67" s="2">
        <v>9.5773600000000005</v>
      </c>
      <c r="H67" s="2">
        <v>9.6401849999999989</v>
      </c>
      <c r="I67" s="2">
        <v>9.2576959999999975</v>
      </c>
      <c r="J67" s="2"/>
      <c r="K67" s="17" t="s">
        <v>48</v>
      </c>
      <c r="L67" s="17" t="s">
        <v>49</v>
      </c>
      <c r="M67" s="17" t="s">
        <v>51</v>
      </c>
      <c r="N67" s="20">
        <f t="shared" si="10"/>
        <v>50</v>
      </c>
      <c r="O67" s="20">
        <f t="shared" si="11"/>
        <v>100</v>
      </c>
      <c r="P67" s="20">
        <f t="shared" si="12"/>
        <v>75</v>
      </c>
      <c r="Q67" s="20">
        <f t="shared" si="13"/>
        <v>100</v>
      </c>
      <c r="R67" s="21">
        <f t="shared" ref="R67:R130" si="14">0.35*N67+O67*0.35+P67*0.15+Q67*0.15</f>
        <v>78.75</v>
      </c>
      <c r="S67" s="21">
        <f t="shared" ref="S67:S130" si="15">N67*0.2+O67*0.2+P67*0.35+Q67*0.25</f>
        <v>81.25</v>
      </c>
      <c r="T67" s="21">
        <f t="shared" ref="T67:T130" si="16">N67*0.15+O67*0.15+P67*0.25+Q67*0.45</f>
        <v>86.25</v>
      </c>
      <c r="U67" s="21">
        <f t="shared" ref="U67:U130" si="17">0.25*SUM(N67:Q67)</f>
        <v>81.25</v>
      </c>
      <c r="V67" s="20">
        <f t="shared" ref="V67:V130" si="18">SUM(R67:T67)/3</f>
        <v>82.083333333333329</v>
      </c>
      <c r="W67" s="20">
        <f t="shared" ref="W67:W130" si="19">SUM(R67:U67)/4</f>
        <v>81.875</v>
      </c>
    </row>
    <row r="68" spans="1:23" ht="13.5" x14ac:dyDescent="0.25">
      <c r="A68" s="3">
        <v>42102</v>
      </c>
      <c r="B68" s="2">
        <v>9.8021999999999991</v>
      </c>
      <c r="C68" s="2">
        <v>61.045308673951581</v>
      </c>
      <c r="D68" s="2">
        <v>4.8394192114157519E-2</v>
      </c>
      <c r="E68" s="2">
        <v>-6.3316039267989732E-2</v>
      </c>
      <c r="F68" s="2">
        <v>9.6765399999999993</v>
      </c>
      <c r="G68" s="2">
        <v>9.6115999999999993</v>
      </c>
      <c r="H68" s="2">
        <v>9.6423049999999986</v>
      </c>
      <c r="I68" s="2">
        <v>9.2779579999999982</v>
      </c>
      <c r="J68" s="2"/>
      <c r="K68" s="17" t="s">
        <v>48</v>
      </c>
      <c r="L68" s="17" t="s">
        <v>49</v>
      </c>
      <c r="M68" s="17" t="s">
        <v>51</v>
      </c>
      <c r="N68" s="20">
        <f t="shared" si="10"/>
        <v>50</v>
      </c>
      <c r="O68" s="20">
        <f t="shared" si="11"/>
        <v>100</v>
      </c>
      <c r="P68" s="20">
        <f t="shared" si="12"/>
        <v>75</v>
      </c>
      <c r="Q68" s="20">
        <f t="shared" si="13"/>
        <v>100</v>
      </c>
      <c r="R68" s="21">
        <f t="shared" si="14"/>
        <v>78.75</v>
      </c>
      <c r="S68" s="21">
        <f t="shared" si="15"/>
        <v>81.25</v>
      </c>
      <c r="T68" s="21">
        <f t="shared" si="16"/>
        <v>86.25</v>
      </c>
      <c r="U68" s="21">
        <f t="shared" si="17"/>
        <v>81.25</v>
      </c>
      <c r="V68" s="20">
        <f t="shared" si="18"/>
        <v>82.083333333333329</v>
      </c>
      <c r="W68" s="20">
        <f t="shared" si="19"/>
        <v>81.875</v>
      </c>
    </row>
    <row r="69" spans="1:23" ht="13.5" x14ac:dyDescent="0.25">
      <c r="A69" s="3">
        <v>42104</v>
      </c>
      <c r="B69" s="2">
        <v>9.7739999999999991</v>
      </c>
      <c r="C69" s="2">
        <v>59.645742532259753</v>
      </c>
      <c r="D69" s="2">
        <v>1.347953799957935E-2</v>
      </c>
      <c r="E69" s="2">
        <v>-8.5217851955852852E-2</v>
      </c>
      <c r="F69" s="2">
        <v>9.6970200000000002</v>
      </c>
      <c r="G69" s="2">
        <v>9.6412500000000012</v>
      </c>
      <c r="H69" s="2">
        <v>9.6430150000000001</v>
      </c>
      <c r="I69" s="2">
        <v>9.2976559999999999</v>
      </c>
      <c r="J69" s="2"/>
      <c r="K69" s="17" t="s">
        <v>48</v>
      </c>
      <c r="L69" s="17" t="s">
        <v>50</v>
      </c>
      <c r="M69" s="17" t="s">
        <v>51</v>
      </c>
      <c r="N69" s="20">
        <f t="shared" si="10"/>
        <v>50</v>
      </c>
      <c r="O69" s="20">
        <f t="shared" si="11"/>
        <v>100</v>
      </c>
      <c r="P69" s="20">
        <f t="shared" si="12"/>
        <v>75</v>
      </c>
      <c r="Q69" s="20">
        <f t="shared" si="13"/>
        <v>83.5</v>
      </c>
      <c r="R69" s="21">
        <f t="shared" si="14"/>
        <v>76.275000000000006</v>
      </c>
      <c r="S69" s="21">
        <f t="shared" si="15"/>
        <v>77.125</v>
      </c>
      <c r="T69" s="21">
        <f t="shared" si="16"/>
        <v>78.825000000000003</v>
      </c>
      <c r="U69" s="21">
        <f t="shared" si="17"/>
        <v>77.125</v>
      </c>
      <c r="V69" s="20">
        <f t="shared" si="18"/>
        <v>77.408333333333346</v>
      </c>
      <c r="W69" s="20">
        <f t="shared" si="19"/>
        <v>77.337500000000006</v>
      </c>
    </row>
    <row r="70" spans="1:23" ht="13.5" x14ac:dyDescent="0.25">
      <c r="A70" s="3">
        <v>42107</v>
      </c>
      <c r="B70" s="2">
        <v>9.7739999999999991</v>
      </c>
      <c r="C70" s="2">
        <v>59.645742532259753</v>
      </c>
      <c r="D70" s="2">
        <v>-1.7407778335201129E-2</v>
      </c>
      <c r="E70" s="2">
        <v>-0.10369461095902732</v>
      </c>
      <c r="F70" s="2">
        <v>9.7316199999999995</v>
      </c>
      <c r="G70" s="2">
        <v>9.6708999999999996</v>
      </c>
      <c r="H70" s="2">
        <v>9.6431950000000004</v>
      </c>
      <c r="I70" s="2">
        <v>9.3170000000000002</v>
      </c>
      <c r="J70" s="2"/>
      <c r="K70" s="17" t="s">
        <v>48</v>
      </c>
      <c r="L70" s="17" t="s">
        <v>49</v>
      </c>
      <c r="M70" s="17" t="s">
        <v>51</v>
      </c>
      <c r="N70" s="20">
        <f t="shared" si="10"/>
        <v>50</v>
      </c>
      <c r="O70" s="20">
        <f t="shared" si="11"/>
        <v>100</v>
      </c>
      <c r="P70" s="20">
        <f t="shared" si="12"/>
        <v>75</v>
      </c>
      <c r="Q70" s="20">
        <f t="shared" si="13"/>
        <v>100</v>
      </c>
      <c r="R70" s="21">
        <f t="shared" si="14"/>
        <v>78.75</v>
      </c>
      <c r="S70" s="21">
        <f t="shared" si="15"/>
        <v>81.25</v>
      </c>
      <c r="T70" s="21">
        <f t="shared" si="16"/>
        <v>86.25</v>
      </c>
      <c r="U70" s="21">
        <f t="shared" si="17"/>
        <v>81.25</v>
      </c>
      <c r="V70" s="20">
        <f t="shared" si="18"/>
        <v>82.083333333333329</v>
      </c>
      <c r="W70" s="20">
        <f t="shared" si="19"/>
        <v>81.875</v>
      </c>
    </row>
    <row r="71" spans="1:23" ht="13.5" x14ac:dyDescent="0.25">
      <c r="A71" s="3">
        <v>42108</v>
      </c>
      <c r="B71" s="2">
        <v>9.7668999999999997</v>
      </c>
      <c r="C71" s="2">
        <v>59.24909798936055</v>
      </c>
      <c r="D71" s="2">
        <v>-4.6310856819911095E-3</v>
      </c>
      <c r="E71" s="2">
        <v>-0.11632430481958914</v>
      </c>
      <c r="F71" s="2">
        <v>9.7647999999999993</v>
      </c>
      <c r="G71" s="2">
        <v>9.6740799999999982</v>
      </c>
      <c r="H71" s="2">
        <v>9.6373700000000007</v>
      </c>
      <c r="I71" s="2">
        <v>9.3372600000000006</v>
      </c>
      <c r="J71" s="2"/>
      <c r="K71" s="17" t="s">
        <v>54</v>
      </c>
      <c r="L71" s="17" t="s">
        <v>50</v>
      </c>
      <c r="M71" s="17" t="s">
        <v>55</v>
      </c>
      <c r="N71" s="20">
        <f t="shared" si="10"/>
        <v>50</v>
      </c>
      <c r="O71" s="20">
        <f t="shared" si="11"/>
        <v>100</v>
      </c>
      <c r="P71" s="20">
        <f t="shared" si="12"/>
        <v>75</v>
      </c>
      <c r="Q71" s="20">
        <f t="shared" si="13"/>
        <v>16.5</v>
      </c>
      <c r="R71" s="21">
        <f t="shared" si="14"/>
        <v>66.224999999999994</v>
      </c>
      <c r="S71" s="21">
        <f t="shared" si="15"/>
        <v>60.375</v>
      </c>
      <c r="T71" s="21">
        <f t="shared" si="16"/>
        <v>48.674999999999997</v>
      </c>
      <c r="U71" s="21">
        <f t="shared" si="17"/>
        <v>60.375</v>
      </c>
      <c r="V71" s="20">
        <f t="shared" si="18"/>
        <v>58.42499999999999</v>
      </c>
      <c r="W71" s="20">
        <f t="shared" si="19"/>
        <v>58.912499999999994</v>
      </c>
    </row>
    <row r="72" spans="1:23" ht="13.5" x14ac:dyDescent="0.25">
      <c r="A72" s="3">
        <v>42109</v>
      </c>
      <c r="B72" s="2">
        <v>9.7774999999999999</v>
      </c>
      <c r="C72" s="2">
        <v>59.680192687762997</v>
      </c>
      <c r="D72" s="2">
        <v>-2.9915658837659009E-2</v>
      </c>
      <c r="E72" s="2">
        <v>-0.12187263075347049</v>
      </c>
      <c r="F72" s="2">
        <v>9.7789199999999994</v>
      </c>
      <c r="G72" s="2">
        <v>9.700549999999998</v>
      </c>
      <c r="H72" s="2">
        <v>9.635605</v>
      </c>
      <c r="I72" s="2">
        <v>9.3577319999999986</v>
      </c>
      <c r="J72" s="2"/>
      <c r="K72" s="17" t="s">
        <v>48</v>
      </c>
      <c r="L72" s="17" t="s">
        <v>50</v>
      </c>
      <c r="M72" s="17" t="s">
        <v>51</v>
      </c>
      <c r="N72" s="20">
        <f t="shared" si="10"/>
        <v>50</v>
      </c>
      <c r="O72" s="20">
        <f t="shared" si="11"/>
        <v>100</v>
      </c>
      <c r="P72" s="20">
        <f t="shared" si="12"/>
        <v>75</v>
      </c>
      <c r="Q72" s="20">
        <f t="shared" si="13"/>
        <v>83.5</v>
      </c>
      <c r="R72" s="21">
        <f t="shared" si="14"/>
        <v>76.275000000000006</v>
      </c>
      <c r="S72" s="21">
        <f t="shared" si="15"/>
        <v>77.125</v>
      </c>
      <c r="T72" s="21">
        <f t="shared" si="16"/>
        <v>78.825000000000003</v>
      </c>
      <c r="U72" s="21">
        <f t="shared" si="17"/>
        <v>77.125</v>
      </c>
      <c r="V72" s="20">
        <f t="shared" si="18"/>
        <v>77.408333333333346</v>
      </c>
      <c r="W72" s="20">
        <f t="shared" si="19"/>
        <v>77.337500000000006</v>
      </c>
    </row>
    <row r="73" spans="1:23" ht="13.5" x14ac:dyDescent="0.25">
      <c r="A73" s="3">
        <v>42110</v>
      </c>
      <c r="B73" s="2">
        <v>9.7704000000000004</v>
      </c>
      <c r="C73" s="2">
        <v>59.228231245432042</v>
      </c>
      <c r="D73" s="2">
        <v>-4.9167496394519006E-2</v>
      </c>
      <c r="E73" s="2">
        <v>-0.12511118960571108</v>
      </c>
      <c r="F73" s="2">
        <v>9.7725600000000004</v>
      </c>
      <c r="G73" s="2">
        <v>9.7245499999999989</v>
      </c>
      <c r="H73" s="2">
        <v>9.6334849999999985</v>
      </c>
      <c r="I73" s="2">
        <v>9.3780619999999999</v>
      </c>
      <c r="J73" s="2"/>
      <c r="K73" s="17" t="s">
        <v>54</v>
      </c>
      <c r="L73" s="17" t="s">
        <v>52</v>
      </c>
      <c r="M73" s="17" t="s">
        <v>47</v>
      </c>
      <c r="N73" s="20">
        <f t="shared" si="10"/>
        <v>50</v>
      </c>
      <c r="O73" s="20">
        <f t="shared" si="11"/>
        <v>100</v>
      </c>
      <c r="P73" s="20">
        <f t="shared" si="12"/>
        <v>75</v>
      </c>
      <c r="Q73" s="20">
        <f t="shared" si="13"/>
        <v>0</v>
      </c>
      <c r="R73" s="21">
        <f t="shared" si="14"/>
        <v>63.75</v>
      </c>
      <c r="S73" s="21">
        <f t="shared" si="15"/>
        <v>56.25</v>
      </c>
      <c r="T73" s="21">
        <f t="shared" si="16"/>
        <v>41.25</v>
      </c>
      <c r="U73" s="21">
        <f t="shared" si="17"/>
        <v>56.25</v>
      </c>
      <c r="V73" s="20">
        <f t="shared" si="18"/>
        <v>53.75</v>
      </c>
      <c r="W73" s="20">
        <f t="shared" si="19"/>
        <v>54.375</v>
      </c>
    </row>
    <row r="74" spans="1:23" ht="13.5" x14ac:dyDescent="0.25">
      <c r="A74" s="3">
        <v>42111</v>
      </c>
      <c r="B74" s="2">
        <v>9.7598000000000003</v>
      </c>
      <c r="C74" s="2">
        <v>58.515745610792663</v>
      </c>
      <c r="D74" s="2">
        <v>-4.3917312185284274E-2</v>
      </c>
      <c r="E74" s="2">
        <v>-0.12568118095787567</v>
      </c>
      <c r="F74" s="2">
        <v>9.7697199999999995</v>
      </c>
      <c r="G74" s="2">
        <v>9.7333700000000007</v>
      </c>
      <c r="H74" s="2">
        <v>9.6454850000000008</v>
      </c>
      <c r="I74" s="2">
        <v>9.3992399999999989</v>
      </c>
      <c r="J74" s="2"/>
      <c r="K74" s="17" t="s">
        <v>54</v>
      </c>
      <c r="L74" s="17" t="s">
        <v>52</v>
      </c>
      <c r="M74" s="17" t="s">
        <v>47</v>
      </c>
      <c r="N74" s="20">
        <f t="shared" si="10"/>
        <v>50</v>
      </c>
      <c r="O74" s="20">
        <f t="shared" si="11"/>
        <v>100</v>
      </c>
      <c r="P74" s="20">
        <f t="shared" si="12"/>
        <v>75</v>
      </c>
      <c r="Q74" s="20">
        <f t="shared" si="13"/>
        <v>0</v>
      </c>
      <c r="R74" s="21">
        <f t="shared" si="14"/>
        <v>63.75</v>
      </c>
      <c r="S74" s="21">
        <f t="shared" si="15"/>
        <v>56.25</v>
      </c>
      <c r="T74" s="21">
        <f t="shared" si="16"/>
        <v>41.25</v>
      </c>
      <c r="U74" s="21">
        <f t="shared" si="17"/>
        <v>56.25</v>
      </c>
      <c r="V74" s="20">
        <f t="shared" si="18"/>
        <v>53.75</v>
      </c>
      <c r="W74" s="20">
        <f t="shared" si="19"/>
        <v>54.375</v>
      </c>
    </row>
    <row r="75" spans="1:23" ht="13.5" x14ac:dyDescent="0.25">
      <c r="A75" s="3">
        <v>42114</v>
      </c>
      <c r="B75" s="2">
        <v>9.7245000000000008</v>
      </c>
      <c r="C75" s="2">
        <v>56.095663177380153</v>
      </c>
      <c r="D75" s="2">
        <v>-4.8555289660265899E-2</v>
      </c>
      <c r="E75" s="2">
        <v>-0.12686644970131425</v>
      </c>
      <c r="F75" s="2">
        <v>9.7598199999999995</v>
      </c>
      <c r="G75" s="2">
        <v>9.7457200000000004</v>
      </c>
      <c r="H75" s="2">
        <v>9.6481300000000001</v>
      </c>
      <c r="I75" s="2">
        <v>9.4211239999999989</v>
      </c>
      <c r="J75" s="2"/>
      <c r="K75" s="17" t="s">
        <v>54</v>
      </c>
      <c r="L75" s="17" t="s">
        <v>52</v>
      </c>
      <c r="M75" s="17" t="s">
        <v>47</v>
      </c>
      <c r="N75" s="20">
        <f t="shared" si="10"/>
        <v>50</v>
      </c>
      <c r="O75" s="20">
        <f t="shared" si="11"/>
        <v>100</v>
      </c>
      <c r="P75" s="20">
        <f t="shared" si="12"/>
        <v>75</v>
      </c>
      <c r="Q75" s="20">
        <f t="shared" si="13"/>
        <v>0</v>
      </c>
      <c r="R75" s="21">
        <f t="shared" si="14"/>
        <v>63.75</v>
      </c>
      <c r="S75" s="21">
        <f t="shared" si="15"/>
        <v>56.25</v>
      </c>
      <c r="T75" s="21">
        <f t="shared" si="16"/>
        <v>41.25</v>
      </c>
      <c r="U75" s="21">
        <f t="shared" si="17"/>
        <v>56.25</v>
      </c>
      <c r="V75" s="20">
        <f t="shared" si="18"/>
        <v>53.75</v>
      </c>
      <c r="W75" s="20">
        <f t="shared" si="19"/>
        <v>54.375</v>
      </c>
    </row>
    <row r="76" spans="1:23" ht="13.5" x14ac:dyDescent="0.25">
      <c r="A76" s="3">
        <v>42115</v>
      </c>
      <c r="B76" s="2">
        <v>9.7422000000000004</v>
      </c>
      <c r="C76" s="2">
        <v>57.05474540246685</v>
      </c>
      <c r="D76" s="2">
        <v>-5.4354214580436988E-2</v>
      </c>
      <c r="E76" s="2">
        <v>-0.12631456437478097</v>
      </c>
      <c r="F76" s="2">
        <v>9.75488</v>
      </c>
      <c r="G76" s="2">
        <v>9.7598400000000005</v>
      </c>
      <c r="H76" s="2">
        <v>9.6548350000000003</v>
      </c>
      <c r="I76" s="2">
        <v>9.4434319999999996</v>
      </c>
      <c r="J76" s="2"/>
      <c r="K76" s="17" t="s">
        <v>48</v>
      </c>
      <c r="L76" s="17" t="s">
        <v>50</v>
      </c>
      <c r="M76" s="17" t="s">
        <v>53</v>
      </c>
      <c r="N76" s="20">
        <f t="shared" si="10"/>
        <v>50</v>
      </c>
      <c r="O76" s="20">
        <f t="shared" si="11"/>
        <v>100</v>
      </c>
      <c r="P76" s="20">
        <f t="shared" si="12"/>
        <v>75</v>
      </c>
      <c r="Q76" s="20">
        <f t="shared" si="13"/>
        <v>66.5</v>
      </c>
      <c r="R76" s="21">
        <f t="shared" si="14"/>
        <v>73.724999999999994</v>
      </c>
      <c r="S76" s="21">
        <f t="shared" si="15"/>
        <v>72.875</v>
      </c>
      <c r="T76" s="21">
        <f t="shared" si="16"/>
        <v>71.174999999999997</v>
      </c>
      <c r="U76" s="21">
        <f t="shared" si="17"/>
        <v>72.875</v>
      </c>
      <c r="V76" s="20">
        <f t="shared" si="18"/>
        <v>72.591666666666654</v>
      </c>
      <c r="W76" s="20">
        <f t="shared" si="19"/>
        <v>72.662499999999994</v>
      </c>
    </row>
    <row r="77" spans="1:23" ht="13.5" x14ac:dyDescent="0.25">
      <c r="A77" s="3">
        <v>42116</v>
      </c>
      <c r="B77" s="2">
        <v>9.7422000000000004</v>
      </c>
      <c r="C77" s="2">
        <v>57.05474540246685</v>
      </c>
      <c r="D77" s="2">
        <v>-4.3594919693614287E-2</v>
      </c>
      <c r="E77" s="2">
        <v>-0.12381695011125234</v>
      </c>
      <c r="F77" s="2">
        <v>9.747819999999999</v>
      </c>
      <c r="G77" s="2">
        <v>9.7633700000000001</v>
      </c>
      <c r="H77" s="2">
        <v>9.6703650000000003</v>
      </c>
      <c r="I77" s="2">
        <v>9.4653880000000008</v>
      </c>
      <c r="J77" s="2"/>
      <c r="K77" s="17" t="s">
        <v>54</v>
      </c>
      <c r="L77" s="17" t="s">
        <v>52</v>
      </c>
      <c r="M77" s="17" t="s">
        <v>47</v>
      </c>
      <c r="N77" s="20">
        <f t="shared" si="10"/>
        <v>50</v>
      </c>
      <c r="O77" s="20">
        <f t="shared" si="11"/>
        <v>100</v>
      </c>
      <c r="P77" s="20">
        <f t="shared" si="12"/>
        <v>75</v>
      </c>
      <c r="Q77" s="20">
        <f t="shared" si="13"/>
        <v>0</v>
      </c>
      <c r="R77" s="21">
        <f t="shared" si="14"/>
        <v>63.75</v>
      </c>
      <c r="S77" s="21">
        <f t="shared" si="15"/>
        <v>56.25</v>
      </c>
      <c r="T77" s="21">
        <f t="shared" si="16"/>
        <v>41.25</v>
      </c>
      <c r="U77" s="21">
        <f t="shared" si="17"/>
        <v>56.25</v>
      </c>
      <c r="V77" s="20">
        <f t="shared" si="18"/>
        <v>53.75</v>
      </c>
      <c r="W77" s="20">
        <f t="shared" si="19"/>
        <v>54.375</v>
      </c>
    </row>
    <row r="78" spans="1:23" ht="13.5" x14ac:dyDescent="0.25">
      <c r="A78" s="3">
        <v>42117</v>
      </c>
      <c r="B78" s="2">
        <v>9.7704000000000004</v>
      </c>
      <c r="C78" s="2">
        <v>58.720931542080066</v>
      </c>
      <c r="D78" s="2">
        <v>-2.249809413050663E-2</v>
      </c>
      <c r="E78" s="2">
        <v>-0.12019090899935019</v>
      </c>
      <c r="F78" s="2">
        <v>9.7478200000000008</v>
      </c>
      <c r="G78" s="2">
        <v>9.7601899999999979</v>
      </c>
      <c r="H78" s="2">
        <v>9.6858950000000004</v>
      </c>
      <c r="I78" s="2">
        <v>9.4889660000000031</v>
      </c>
      <c r="J78" s="2"/>
      <c r="K78" s="17" t="s">
        <v>48</v>
      </c>
      <c r="L78" s="17" t="s">
        <v>49</v>
      </c>
      <c r="M78" s="17" t="s">
        <v>50</v>
      </c>
      <c r="N78" s="20">
        <f t="shared" si="10"/>
        <v>50</v>
      </c>
      <c r="O78" s="20">
        <f t="shared" si="11"/>
        <v>100</v>
      </c>
      <c r="P78" s="20">
        <f t="shared" si="12"/>
        <v>75</v>
      </c>
      <c r="Q78" s="20">
        <f t="shared" si="13"/>
        <v>66</v>
      </c>
      <c r="R78" s="21">
        <f t="shared" si="14"/>
        <v>73.650000000000006</v>
      </c>
      <c r="S78" s="21">
        <f t="shared" si="15"/>
        <v>72.75</v>
      </c>
      <c r="T78" s="21">
        <f t="shared" si="16"/>
        <v>70.95</v>
      </c>
      <c r="U78" s="21">
        <f t="shared" si="17"/>
        <v>72.75</v>
      </c>
      <c r="V78" s="20">
        <f t="shared" si="18"/>
        <v>72.45</v>
      </c>
      <c r="W78" s="20">
        <f t="shared" si="19"/>
        <v>72.525000000000006</v>
      </c>
    </row>
    <row r="79" spans="1:23" ht="13.5" x14ac:dyDescent="0.25">
      <c r="A79" s="3">
        <v>42118</v>
      </c>
      <c r="B79" s="2">
        <v>9.7774999999999999</v>
      </c>
      <c r="C79" s="2">
        <v>59.150653330374553</v>
      </c>
      <c r="D79" s="2">
        <v>-1.0214847958492257E-2</v>
      </c>
      <c r="E79" s="2">
        <v>-0.11594034515986221</v>
      </c>
      <c r="F79" s="2">
        <v>9.75136</v>
      </c>
      <c r="G79" s="2">
        <v>9.7605399999999989</v>
      </c>
      <c r="H79" s="2">
        <v>9.7008950000000009</v>
      </c>
      <c r="I79" s="2">
        <v>9.5126160000000013</v>
      </c>
      <c r="J79" s="2"/>
      <c r="K79" s="17" t="s">
        <v>48</v>
      </c>
      <c r="L79" s="17" t="s">
        <v>49</v>
      </c>
      <c r="M79" s="17" t="s">
        <v>51</v>
      </c>
      <c r="N79" s="20">
        <f t="shared" si="10"/>
        <v>50</v>
      </c>
      <c r="O79" s="20">
        <f t="shared" si="11"/>
        <v>100</v>
      </c>
      <c r="P79" s="20">
        <f t="shared" si="12"/>
        <v>75</v>
      </c>
      <c r="Q79" s="20">
        <f t="shared" si="13"/>
        <v>100</v>
      </c>
      <c r="R79" s="21">
        <f t="shared" si="14"/>
        <v>78.75</v>
      </c>
      <c r="S79" s="21">
        <f t="shared" si="15"/>
        <v>81.25</v>
      </c>
      <c r="T79" s="21">
        <f t="shared" si="16"/>
        <v>86.25</v>
      </c>
      <c r="U79" s="21">
        <f t="shared" si="17"/>
        <v>81.25</v>
      </c>
      <c r="V79" s="20">
        <f t="shared" si="18"/>
        <v>82.083333333333329</v>
      </c>
      <c r="W79" s="20">
        <f t="shared" si="19"/>
        <v>81.875</v>
      </c>
    </row>
    <row r="80" spans="1:23" ht="13.5" x14ac:dyDescent="0.25">
      <c r="A80" s="3">
        <v>42121</v>
      </c>
      <c r="B80" s="2">
        <v>9.7422000000000004</v>
      </c>
      <c r="C80" s="2">
        <v>56.027728424444526</v>
      </c>
      <c r="D80" s="2">
        <v>2.1001152584236848E-3</v>
      </c>
      <c r="E80" s="2">
        <v>-0.11331503231310872</v>
      </c>
      <c r="F80" s="2">
        <v>9.754900000000001</v>
      </c>
      <c r="G80" s="2">
        <v>9.7573599999999985</v>
      </c>
      <c r="H80" s="2">
        <v>9.7141300000000008</v>
      </c>
      <c r="I80" s="2">
        <v>9.5333720000000035</v>
      </c>
      <c r="J80" s="2"/>
      <c r="K80" s="17" t="s">
        <v>48</v>
      </c>
      <c r="L80" s="17" t="s">
        <v>49</v>
      </c>
      <c r="M80" s="17" t="s">
        <v>51</v>
      </c>
      <c r="N80" s="20">
        <f t="shared" si="10"/>
        <v>50</v>
      </c>
      <c r="O80" s="20">
        <f t="shared" si="11"/>
        <v>100</v>
      </c>
      <c r="P80" s="20">
        <f t="shared" si="12"/>
        <v>75</v>
      </c>
      <c r="Q80" s="20">
        <f t="shared" si="13"/>
        <v>100</v>
      </c>
      <c r="R80" s="21">
        <f t="shared" si="14"/>
        <v>78.75</v>
      </c>
      <c r="S80" s="21">
        <f t="shared" si="15"/>
        <v>81.25</v>
      </c>
      <c r="T80" s="21">
        <f t="shared" si="16"/>
        <v>86.25</v>
      </c>
      <c r="U80" s="21">
        <f t="shared" si="17"/>
        <v>81.25</v>
      </c>
      <c r="V80" s="20">
        <f t="shared" si="18"/>
        <v>82.083333333333329</v>
      </c>
      <c r="W80" s="20">
        <f t="shared" si="19"/>
        <v>81.875</v>
      </c>
    </row>
    <row r="81" spans="1:23" ht="13.5" x14ac:dyDescent="0.25">
      <c r="A81" s="3">
        <v>42122</v>
      </c>
      <c r="B81" s="2">
        <v>9.8127999999999993</v>
      </c>
      <c r="C81" s="2">
        <v>60.517472824367168</v>
      </c>
      <c r="D81" s="2">
        <v>5.7651136163094918E-3</v>
      </c>
      <c r="E81" s="2">
        <v>-0.1096602292923706</v>
      </c>
      <c r="F81" s="2">
        <v>9.7690200000000011</v>
      </c>
      <c r="G81" s="2">
        <v>9.7619499999999988</v>
      </c>
      <c r="H81" s="2">
        <v>9.7180149999999976</v>
      </c>
      <c r="I81" s="2">
        <v>9.5558920000000036</v>
      </c>
      <c r="J81" s="2"/>
      <c r="K81" s="17" t="s">
        <v>48</v>
      </c>
      <c r="L81" s="17" t="s">
        <v>49</v>
      </c>
      <c r="M81" s="17" t="s">
        <v>51</v>
      </c>
      <c r="N81" s="20">
        <f t="shared" si="10"/>
        <v>50</v>
      </c>
      <c r="O81" s="20">
        <f t="shared" si="11"/>
        <v>100</v>
      </c>
      <c r="P81" s="20">
        <f t="shared" si="12"/>
        <v>75</v>
      </c>
      <c r="Q81" s="20">
        <f t="shared" si="13"/>
        <v>100</v>
      </c>
      <c r="R81" s="21">
        <f t="shared" si="14"/>
        <v>78.75</v>
      </c>
      <c r="S81" s="21">
        <f t="shared" si="15"/>
        <v>81.25</v>
      </c>
      <c r="T81" s="21">
        <f t="shared" si="16"/>
        <v>86.25</v>
      </c>
      <c r="U81" s="21">
        <f t="shared" si="17"/>
        <v>81.25</v>
      </c>
      <c r="V81" s="20">
        <f t="shared" si="18"/>
        <v>82.083333333333329</v>
      </c>
      <c r="W81" s="20">
        <f t="shared" si="19"/>
        <v>81.875</v>
      </c>
    </row>
    <row r="82" spans="1:23" ht="13.5" x14ac:dyDescent="0.25">
      <c r="A82" s="3">
        <v>42123</v>
      </c>
      <c r="B82" s="2">
        <v>9.8763000000000005</v>
      </c>
      <c r="C82" s="2">
        <v>64.070865323145654</v>
      </c>
      <c r="D82" s="2">
        <v>4.974840379709633E-3</v>
      </c>
      <c r="E82" s="2">
        <v>-0.10596506260744744</v>
      </c>
      <c r="F82" s="2">
        <v>9.7958400000000001</v>
      </c>
      <c r="G82" s="2">
        <v>9.7718299999999978</v>
      </c>
      <c r="H82" s="2">
        <v>9.7361899999999988</v>
      </c>
      <c r="I82" s="2">
        <v>9.5795420000000018</v>
      </c>
      <c r="J82" s="2"/>
      <c r="K82" s="17" t="s">
        <v>48</v>
      </c>
      <c r="L82" s="17" t="s">
        <v>49</v>
      </c>
      <c r="M82" s="17" t="s">
        <v>51</v>
      </c>
      <c r="N82" s="20">
        <f t="shared" si="10"/>
        <v>50</v>
      </c>
      <c r="O82" s="20">
        <f t="shared" si="11"/>
        <v>100</v>
      </c>
      <c r="P82" s="20">
        <f t="shared" si="12"/>
        <v>75</v>
      </c>
      <c r="Q82" s="20">
        <f t="shared" si="13"/>
        <v>100</v>
      </c>
      <c r="R82" s="21">
        <f t="shared" si="14"/>
        <v>78.75</v>
      </c>
      <c r="S82" s="21">
        <f t="shared" si="15"/>
        <v>81.25</v>
      </c>
      <c r="T82" s="21">
        <f t="shared" si="16"/>
        <v>86.25</v>
      </c>
      <c r="U82" s="21">
        <f t="shared" si="17"/>
        <v>81.25</v>
      </c>
      <c r="V82" s="20">
        <f t="shared" si="18"/>
        <v>82.083333333333329</v>
      </c>
      <c r="W82" s="20">
        <f t="shared" si="19"/>
        <v>81.875</v>
      </c>
    </row>
    <row r="83" spans="1:23" ht="13.5" x14ac:dyDescent="0.25">
      <c r="A83" s="3">
        <v>42124</v>
      </c>
      <c r="B83" s="2">
        <v>9.8127999999999993</v>
      </c>
      <c r="C83" s="2">
        <v>58.409675525958107</v>
      </c>
      <c r="D83" s="2">
        <v>6.7844571843149737E-3</v>
      </c>
      <c r="E83" s="2">
        <v>-0.10216134609573216</v>
      </c>
      <c r="F83" s="2">
        <v>9.8043199999999988</v>
      </c>
      <c r="G83" s="2">
        <v>9.7760699999999989</v>
      </c>
      <c r="H83" s="2">
        <v>9.7503100000000007</v>
      </c>
      <c r="I83" s="2">
        <v>9.6021320000000028</v>
      </c>
      <c r="J83" s="2"/>
      <c r="K83" s="17" t="s">
        <v>48</v>
      </c>
      <c r="L83" s="17" t="s">
        <v>49</v>
      </c>
      <c r="M83" s="17" t="s">
        <v>51</v>
      </c>
      <c r="N83" s="20">
        <f t="shared" si="10"/>
        <v>50</v>
      </c>
      <c r="O83" s="20">
        <f t="shared" si="11"/>
        <v>100</v>
      </c>
      <c r="P83" s="20">
        <f t="shared" si="12"/>
        <v>75</v>
      </c>
      <c r="Q83" s="20">
        <f t="shared" si="13"/>
        <v>100</v>
      </c>
      <c r="R83" s="21">
        <f t="shared" si="14"/>
        <v>78.75</v>
      </c>
      <c r="S83" s="21">
        <f t="shared" si="15"/>
        <v>81.25</v>
      </c>
      <c r="T83" s="21">
        <f t="shared" si="16"/>
        <v>86.25</v>
      </c>
      <c r="U83" s="21">
        <f t="shared" si="17"/>
        <v>81.25</v>
      </c>
      <c r="V83" s="20">
        <f t="shared" si="18"/>
        <v>82.083333333333329</v>
      </c>
      <c r="W83" s="20">
        <f t="shared" si="19"/>
        <v>81.875</v>
      </c>
    </row>
    <row r="84" spans="1:23" ht="13.5" x14ac:dyDescent="0.25">
      <c r="A84" s="3">
        <v>42128</v>
      </c>
      <c r="B84" s="2">
        <v>9.8093000000000004</v>
      </c>
      <c r="C84" s="2">
        <v>58.1049287629289</v>
      </c>
      <c r="D84" s="2">
        <v>6.2702315220040106E-3</v>
      </c>
      <c r="E84" s="2">
        <v>-9.7738536549956068E-2</v>
      </c>
      <c r="F84" s="2">
        <v>9.8106800000000014</v>
      </c>
      <c r="G84" s="2">
        <v>9.781019999999998</v>
      </c>
      <c r="H84" s="2">
        <v>9.7571950000000029</v>
      </c>
      <c r="I84" s="2">
        <v>9.6260640000000031</v>
      </c>
      <c r="J84" s="2"/>
      <c r="K84" s="17" t="s">
        <v>48</v>
      </c>
      <c r="L84" s="17" t="s">
        <v>49</v>
      </c>
      <c r="M84" s="17" t="s">
        <v>51</v>
      </c>
      <c r="N84" s="20">
        <f t="shared" si="10"/>
        <v>50</v>
      </c>
      <c r="O84" s="20">
        <f t="shared" si="11"/>
        <v>100</v>
      </c>
      <c r="P84" s="20">
        <f t="shared" si="12"/>
        <v>75</v>
      </c>
      <c r="Q84" s="20">
        <f t="shared" si="13"/>
        <v>100</v>
      </c>
      <c r="R84" s="21">
        <f t="shared" si="14"/>
        <v>78.75</v>
      </c>
      <c r="S84" s="21">
        <f t="shared" si="15"/>
        <v>81.25</v>
      </c>
      <c r="T84" s="21">
        <f t="shared" si="16"/>
        <v>86.25</v>
      </c>
      <c r="U84" s="21">
        <f t="shared" si="17"/>
        <v>81.25</v>
      </c>
      <c r="V84" s="20">
        <f t="shared" si="18"/>
        <v>82.083333333333329</v>
      </c>
      <c r="W84" s="20">
        <f t="shared" si="19"/>
        <v>81.875</v>
      </c>
    </row>
    <row r="85" spans="1:23" ht="13.5" x14ac:dyDescent="0.25">
      <c r="A85" s="3">
        <v>42129</v>
      </c>
      <c r="B85" s="2">
        <v>10.0069</v>
      </c>
      <c r="C85" s="2">
        <v>68.194277830688236</v>
      </c>
      <c r="D85" s="2">
        <v>-1.4836016293445553E-2</v>
      </c>
      <c r="E85" s="2">
        <v>-9.0057688254632451E-2</v>
      </c>
      <c r="F85" s="2">
        <v>9.8636200000000009</v>
      </c>
      <c r="G85" s="2">
        <v>9.8092600000000001</v>
      </c>
      <c r="H85" s="2">
        <v>9.7774900000000002</v>
      </c>
      <c r="I85" s="2">
        <v>9.6504200000000004</v>
      </c>
      <c r="J85" s="2"/>
      <c r="K85" s="17" t="s">
        <v>48</v>
      </c>
      <c r="L85" s="17" t="s">
        <v>49</v>
      </c>
      <c r="M85" s="17" t="s">
        <v>51</v>
      </c>
      <c r="N85" s="20">
        <f t="shared" si="10"/>
        <v>50</v>
      </c>
      <c r="O85" s="20">
        <f t="shared" si="11"/>
        <v>100</v>
      </c>
      <c r="P85" s="20">
        <f t="shared" si="12"/>
        <v>75</v>
      </c>
      <c r="Q85" s="20">
        <f t="shared" si="13"/>
        <v>100</v>
      </c>
      <c r="R85" s="21">
        <f t="shared" si="14"/>
        <v>78.75</v>
      </c>
      <c r="S85" s="21">
        <f t="shared" si="15"/>
        <v>81.25</v>
      </c>
      <c r="T85" s="21">
        <f t="shared" si="16"/>
        <v>86.25</v>
      </c>
      <c r="U85" s="21">
        <f t="shared" si="17"/>
        <v>81.25</v>
      </c>
      <c r="V85" s="20">
        <f t="shared" si="18"/>
        <v>82.083333333333329</v>
      </c>
      <c r="W85" s="20">
        <f t="shared" si="19"/>
        <v>81.875</v>
      </c>
    </row>
    <row r="86" spans="1:23" ht="13.5" x14ac:dyDescent="0.25">
      <c r="A86" s="3">
        <v>42130</v>
      </c>
      <c r="B86" s="2">
        <v>9.9893000000000001</v>
      </c>
      <c r="C86" s="2">
        <v>66.654562244336233</v>
      </c>
      <c r="D86" s="2">
        <v>-3.0394631917591397E-2</v>
      </c>
      <c r="E86" s="2">
        <v>-8.1717560566516495E-2</v>
      </c>
      <c r="F86" s="2">
        <v>9.8989200000000004</v>
      </c>
      <c r="G86" s="2">
        <v>9.8339700000000008</v>
      </c>
      <c r="H86" s="2">
        <v>9.7969050000000006</v>
      </c>
      <c r="I86" s="2">
        <v>9.6737180000000009</v>
      </c>
      <c r="J86" s="2"/>
      <c r="K86" s="17" t="s">
        <v>54</v>
      </c>
      <c r="L86" s="17" t="s">
        <v>50</v>
      </c>
      <c r="M86" s="17" t="s">
        <v>55</v>
      </c>
      <c r="N86" s="20">
        <f t="shared" si="10"/>
        <v>50</v>
      </c>
      <c r="O86" s="20">
        <f t="shared" si="11"/>
        <v>100</v>
      </c>
      <c r="P86" s="20">
        <f t="shared" si="12"/>
        <v>75</v>
      </c>
      <c r="Q86" s="20">
        <f t="shared" si="13"/>
        <v>16.5</v>
      </c>
      <c r="R86" s="21">
        <f t="shared" si="14"/>
        <v>66.224999999999994</v>
      </c>
      <c r="S86" s="21">
        <f t="shared" si="15"/>
        <v>60.375</v>
      </c>
      <c r="T86" s="21">
        <f t="shared" si="16"/>
        <v>48.674999999999997</v>
      </c>
      <c r="U86" s="21">
        <f t="shared" si="17"/>
        <v>60.375</v>
      </c>
      <c r="V86" s="20">
        <f t="shared" si="18"/>
        <v>58.42499999999999</v>
      </c>
      <c r="W86" s="20">
        <f t="shared" si="19"/>
        <v>58.912499999999994</v>
      </c>
    </row>
    <row r="87" spans="1:23" ht="13.5" x14ac:dyDescent="0.25">
      <c r="A87" s="3">
        <v>42131</v>
      </c>
      <c r="B87" s="2">
        <v>9.8869000000000007</v>
      </c>
      <c r="C87" s="2">
        <v>58.393614047884668</v>
      </c>
      <c r="D87" s="2">
        <v>-3.7468822142578517E-2</v>
      </c>
      <c r="E87" s="2">
        <v>-7.4385076281801618E-2</v>
      </c>
      <c r="F87" s="2">
        <v>9.9010400000000001</v>
      </c>
      <c r="G87" s="2">
        <v>9.8484400000000001</v>
      </c>
      <c r="H87" s="2">
        <v>9.8059050000000028</v>
      </c>
      <c r="I87" s="2">
        <v>9.693696000000001</v>
      </c>
      <c r="J87" s="2"/>
      <c r="K87" s="17" t="s">
        <v>54</v>
      </c>
      <c r="L87" s="17" t="s">
        <v>52</v>
      </c>
      <c r="M87" s="17" t="s">
        <v>55</v>
      </c>
      <c r="N87" s="20">
        <f t="shared" si="10"/>
        <v>50</v>
      </c>
      <c r="O87" s="20">
        <f t="shared" si="11"/>
        <v>100</v>
      </c>
      <c r="P87" s="20">
        <f t="shared" si="12"/>
        <v>75</v>
      </c>
      <c r="Q87" s="20">
        <f t="shared" si="13"/>
        <v>0</v>
      </c>
      <c r="R87" s="21">
        <f t="shared" si="14"/>
        <v>63.75</v>
      </c>
      <c r="S87" s="21">
        <f t="shared" si="15"/>
        <v>56.25</v>
      </c>
      <c r="T87" s="21">
        <f t="shared" si="16"/>
        <v>41.25</v>
      </c>
      <c r="U87" s="21">
        <f t="shared" si="17"/>
        <v>56.25</v>
      </c>
      <c r="V87" s="20">
        <f t="shared" si="18"/>
        <v>53.75</v>
      </c>
      <c r="W87" s="20">
        <f t="shared" si="19"/>
        <v>54.375</v>
      </c>
    </row>
    <row r="88" spans="1:23" ht="13.5" x14ac:dyDescent="0.25">
      <c r="A88" s="3">
        <v>42132</v>
      </c>
      <c r="B88" s="2">
        <v>9.8763000000000005</v>
      </c>
      <c r="C88" s="2">
        <v>57.597827283898617</v>
      </c>
      <c r="D88" s="2">
        <v>-3.9109639872778601E-2</v>
      </c>
      <c r="E88" s="2">
        <v>-6.8119860369056734E-2</v>
      </c>
      <c r="F88" s="2">
        <v>9.9137400000000007</v>
      </c>
      <c r="G88" s="2">
        <v>9.8590299999999989</v>
      </c>
      <c r="H88" s="2">
        <v>9.8096100000000011</v>
      </c>
      <c r="I88" s="2">
        <v>9.7126160000000024</v>
      </c>
      <c r="J88" s="2"/>
      <c r="K88" s="17" t="s">
        <v>54</v>
      </c>
      <c r="L88" s="17" t="s">
        <v>52</v>
      </c>
      <c r="M88" s="17" t="s">
        <v>55</v>
      </c>
      <c r="N88" s="20">
        <f t="shared" si="10"/>
        <v>50</v>
      </c>
      <c r="O88" s="20">
        <f t="shared" si="11"/>
        <v>100</v>
      </c>
      <c r="P88" s="20">
        <f t="shared" si="12"/>
        <v>75</v>
      </c>
      <c r="Q88" s="20">
        <f t="shared" si="13"/>
        <v>0</v>
      </c>
      <c r="R88" s="21">
        <f t="shared" si="14"/>
        <v>63.75</v>
      </c>
      <c r="S88" s="21">
        <f t="shared" si="15"/>
        <v>56.25</v>
      </c>
      <c r="T88" s="21">
        <f t="shared" si="16"/>
        <v>41.25</v>
      </c>
      <c r="U88" s="21">
        <f t="shared" si="17"/>
        <v>56.25</v>
      </c>
      <c r="V88" s="20">
        <f t="shared" si="18"/>
        <v>53.75</v>
      </c>
      <c r="W88" s="20">
        <f t="shared" si="19"/>
        <v>54.375</v>
      </c>
    </row>
    <row r="89" spans="1:23" ht="13.5" x14ac:dyDescent="0.25">
      <c r="A89" s="3">
        <v>42135</v>
      </c>
      <c r="B89" s="2">
        <v>9.8127999999999993</v>
      </c>
      <c r="C89" s="2">
        <v>52.943109598224666</v>
      </c>
      <c r="D89" s="2">
        <v>-3.5360313138630417E-2</v>
      </c>
      <c r="E89" s="2">
        <v>-6.3010721739311062E-2</v>
      </c>
      <c r="F89" s="2">
        <v>9.914439999999999</v>
      </c>
      <c r="G89" s="2">
        <v>9.8625599999999984</v>
      </c>
      <c r="H89" s="2">
        <v>9.8115499999999987</v>
      </c>
      <c r="I89" s="2">
        <v>9.7249700000000008</v>
      </c>
      <c r="J89" s="2"/>
      <c r="K89" s="17" t="s">
        <v>54</v>
      </c>
      <c r="L89" s="17" t="s">
        <v>52</v>
      </c>
      <c r="M89" s="17" t="s">
        <v>55</v>
      </c>
      <c r="N89" s="20">
        <f t="shared" si="10"/>
        <v>50</v>
      </c>
      <c r="O89" s="20">
        <f t="shared" si="11"/>
        <v>100</v>
      </c>
      <c r="P89" s="20">
        <f t="shared" si="12"/>
        <v>75</v>
      </c>
      <c r="Q89" s="20">
        <f t="shared" si="13"/>
        <v>0</v>
      </c>
      <c r="R89" s="21">
        <f t="shared" si="14"/>
        <v>63.75</v>
      </c>
      <c r="S89" s="21">
        <f t="shared" si="15"/>
        <v>56.25</v>
      </c>
      <c r="T89" s="21">
        <f t="shared" si="16"/>
        <v>41.25</v>
      </c>
      <c r="U89" s="21">
        <f t="shared" si="17"/>
        <v>56.25</v>
      </c>
      <c r="V89" s="20">
        <f t="shared" si="18"/>
        <v>53.75</v>
      </c>
      <c r="W89" s="20">
        <f t="shared" si="19"/>
        <v>54.375</v>
      </c>
    </row>
    <row r="90" spans="1:23" ht="13.5" x14ac:dyDescent="0.25">
      <c r="A90" s="3">
        <v>42136</v>
      </c>
      <c r="B90" s="2">
        <v>9.8481000000000005</v>
      </c>
      <c r="C90" s="2">
        <v>55.114695834662506</v>
      </c>
      <c r="D90" s="2">
        <v>-4.0467703154456913E-2</v>
      </c>
      <c r="E90" s="2">
        <v>-5.4966017798043394E-2</v>
      </c>
      <c r="F90" s="2">
        <v>9.8826800000000006</v>
      </c>
      <c r="G90" s="2">
        <v>9.873149999999999</v>
      </c>
      <c r="H90" s="2">
        <v>9.815254999999997</v>
      </c>
      <c r="I90" s="2">
        <v>9.7292759999999987</v>
      </c>
      <c r="J90" s="2"/>
      <c r="K90" s="17" t="s">
        <v>54</v>
      </c>
      <c r="L90" s="17" t="s">
        <v>52</v>
      </c>
      <c r="M90" s="17" t="s">
        <v>47</v>
      </c>
      <c r="N90" s="20">
        <f t="shared" si="10"/>
        <v>50</v>
      </c>
      <c r="O90" s="20">
        <f t="shared" si="11"/>
        <v>100</v>
      </c>
      <c r="P90" s="20">
        <f t="shared" si="12"/>
        <v>75</v>
      </c>
      <c r="Q90" s="20">
        <f t="shared" si="13"/>
        <v>0</v>
      </c>
      <c r="R90" s="21">
        <f t="shared" si="14"/>
        <v>63.75</v>
      </c>
      <c r="S90" s="21">
        <f t="shared" si="15"/>
        <v>56.25</v>
      </c>
      <c r="T90" s="21">
        <f t="shared" si="16"/>
        <v>41.25</v>
      </c>
      <c r="U90" s="21">
        <f t="shared" si="17"/>
        <v>56.25</v>
      </c>
      <c r="V90" s="20">
        <f t="shared" si="18"/>
        <v>53.75</v>
      </c>
      <c r="W90" s="20">
        <f t="shared" si="19"/>
        <v>54.375</v>
      </c>
    </row>
    <row r="91" spans="1:23" ht="13.5" x14ac:dyDescent="0.25">
      <c r="A91" s="3">
        <v>42137</v>
      </c>
      <c r="B91" s="2">
        <v>9.8834</v>
      </c>
      <c r="C91" s="2">
        <v>57.23979088303242</v>
      </c>
      <c r="D91" s="2">
        <v>-3.6968163102418572E-2</v>
      </c>
      <c r="E91" s="2">
        <v>-4.6462012915881042E-2</v>
      </c>
      <c r="F91" s="2">
        <v>9.8615000000000013</v>
      </c>
      <c r="G91" s="2">
        <v>9.8802099999999999</v>
      </c>
      <c r="H91" s="2">
        <v>9.8210799999999985</v>
      </c>
      <c r="I91" s="2">
        <v>9.7292759999999987</v>
      </c>
      <c r="J91" s="2"/>
      <c r="K91" s="17" t="s">
        <v>54</v>
      </c>
      <c r="L91" s="17" t="s">
        <v>50</v>
      </c>
      <c r="M91" s="17" t="s">
        <v>47</v>
      </c>
      <c r="N91" s="20">
        <f t="shared" si="10"/>
        <v>50</v>
      </c>
      <c r="O91" s="20">
        <f t="shared" si="11"/>
        <v>100</v>
      </c>
      <c r="P91" s="20">
        <f t="shared" si="12"/>
        <v>75</v>
      </c>
      <c r="Q91" s="20">
        <f t="shared" si="13"/>
        <v>16.5</v>
      </c>
      <c r="R91" s="21">
        <f t="shared" si="14"/>
        <v>66.224999999999994</v>
      </c>
      <c r="S91" s="21">
        <f t="shared" si="15"/>
        <v>60.375</v>
      </c>
      <c r="T91" s="21">
        <f t="shared" si="16"/>
        <v>48.674999999999997</v>
      </c>
      <c r="U91" s="21">
        <f t="shared" si="17"/>
        <v>60.375</v>
      </c>
      <c r="V91" s="20">
        <f t="shared" si="18"/>
        <v>58.42499999999999</v>
      </c>
      <c r="W91" s="20">
        <f t="shared" si="19"/>
        <v>58.912499999999994</v>
      </c>
    </row>
    <row r="92" spans="1:23" ht="13.5" x14ac:dyDescent="0.25">
      <c r="A92" s="3">
        <v>42138</v>
      </c>
      <c r="B92" s="2">
        <v>9.9504000000000001</v>
      </c>
      <c r="C92" s="2">
        <v>61.012745810894877</v>
      </c>
      <c r="D92" s="2">
        <v>-2.9803359208628422E-2</v>
      </c>
      <c r="E92" s="2">
        <v>-3.807384242831216E-2</v>
      </c>
      <c r="F92" s="2">
        <v>9.8742000000000001</v>
      </c>
      <c r="G92" s="2">
        <v>9.8876200000000001</v>
      </c>
      <c r="H92" s="2">
        <v>9.829724999999998</v>
      </c>
      <c r="I92" s="2">
        <v>9.7327339999999989</v>
      </c>
      <c r="J92" s="2"/>
      <c r="K92" s="17" t="s">
        <v>48</v>
      </c>
      <c r="L92" s="17" t="s">
        <v>49</v>
      </c>
      <c r="M92" s="17" t="s">
        <v>51</v>
      </c>
      <c r="N92" s="20">
        <f t="shared" si="10"/>
        <v>50</v>
      </c>
      <c r="O92" s="20">
        <f t="shared" si="11"/>
        <v>100</v>
      </c>
      <c r="P92" s="20">
        <f t="shared" si="12"/>
        <v>75</v>
      </c>
      <c r="Q92" s="20">
        <f t="shared" si="13"/>
        <v>100</v>
      </c>
      <c r="R92" s="21">
        <f t="shared" si="14"/>
        <v>78.75</v>
      </c>
      <c r="S92" s="21">
        <f t="shared" si="15"/>
        <v>81.25</v>
      </c>
      <c r="T92" s="21">
        <f t="shared" si="16"/>
        <v>86.25</v>
      </c>
      <c r="U92" s="21">
        <f t="shared" si="17"/>
        <v>81.25</v>
      </c>
      <c r="V92" s="20">
        <f t="shared" si="18"/>
        <v>82.083333333333329</v>
      </c>
      <c r="W92" s="20">
        <f t="shared" si="19"/>
        <v>81.875</v>
      </c>
    </row>
    <row r="93" spans="1:23" ht="13.5" x14ac:dyDescent="0.25">
      <c r="A93" s="3">
        <v>42139</v>
      </c>
      <c r="B93" s="2">
        <v>9.9009999999999998</v>
      </c>
      <c r="C93" s="2">
        <v>57.017987485021727</v>
      </c>
      <c r="D93" s="2">
        <v>-3.0804685397725962E-2</v>
      </c>
      <c r="E93" s="2">
        <v>-3.0603298236581301E-2</v>
      </c>
      <c r="F93" s="2">
        <v>9.8791400000000014</v>
      </c>
      <c r="G93" s="2">
        <v>9.8964400000000001</v>
      </c>
      <c r="H93" s="2">
        <v>9.8362550000000013</v>
      </c>
      <c r="I93" s="2">
        <v>9.7390159999999995</v>
      </c>
      <c r="J93" s="2"/>
      <c r="K93" s="17" t="s">
        <v>48</v>
      </c>
      <c r="L93" s="17" t="s">
        <v>49</v>
      </c>
      <c r="M93" s="17" t="s">
        <v>51</v>
      </c>
      <c r="N93" s="20">
        <f t="shared" si="10"/>
        <v>50</v>
      </c>
      <c r="O93" s="20">
        <f t="shared" si="11"/>
        <v>100</v>
      </c>
      <c r="P93" s="20">
        <f t="shared" si="12"/>
        <v>75</v>
      </c>
      <c r="Q93" s="20">
        <f t="shared" si="13"/>
        <v>100</v>
      </c>
      <c r="R93" s="21">
        <f t="shared" si="14"/>
        <v>78.75</v>
      </c>
      <c r="S93" s="21">
        <f t="shared" si="15"/>
        <v>81.25</v>
      </c>
      <c r="T93" s="21">
        <f t="shared" si="16"/>
        <v>86.25</v>
      </c>
      <c r="U93" s="21">
        <f t="shared" si="17"/>
        <v>81.25</v>
      </c>
      <c r="V93" s="20">
        <f t="shared" si="18"/>
        <v>82.083333333333329</v>
      </c>
      <c r="W93" s="20">
        <f t="shared" si="19"/>
        <v>81.875</v>
      </c>
    </row>
    <row r="94" spans="1:23" ht="13.5" x14ac:dyDescent="0.25">
      <c r="A94" s="3">
        <v>42142</v>
      </c>
      <c r="B94" s="2">
        <v>9.9186999999999994</v>
      </c>
      <c r="C94" s="2">
        <v>58.077124162809667</v>
      </c>
      <c r="D94" s="2">
        <v>-3.4092850527102314E-2</v>
      </c>
      <c r="E94" s="2">
        <v>-2.5941110624972855E-2</v>
      </c>
      <c r="F94" s="2">
        <v>9.9003199999999989</v>
      </c>
      <c r="G94" s="2">
        <v>9.9073799999999999</v>
      </c>
      <c r="H94" s="2">
        <v>9.844199999999999</v>
      </c>
      <c r="I94" s="2">
        <v>9.7461459999999995</v>
      </c>
      <c r="J94" s="2"/>
      <c r="K94" s="17" t="s">
        <v>48</v>
      </c>
      <c r="L94" s="17" t="s">
        <v>49</v>
      </c>
      <c r="M94" s="17" t="s">
        <v>51</v>
      </c>
      <c r="N94" s="20">
        <f t="shared" si="10"/>
        <v>50</v>
      </c>
      <c r="O94" s="20">
        <f t="shared" si="11"/>
        <v>100</v>
      </c>
      <c r="P94" s="20">
        <f t="shared" si="12"/>
        <v>75</v>
      </c>
      <c r="Q94" s="20">
        <f t="shared" si="13"/>
        <v>100</v>
      </c>
      <c r="R94" s="21">
        <f t="shared" si="14"/>
        <v>78.75</v>
      </c>
      <c r="S94" s="21">
        <f t="shared" si="15"/>
        <v>81.25</v>
      </c>
      <c r="T94" s="21">
        <f t="shared" si="16"/>
        <v>86.25</v>
      </c>
      <c r="U94" s="21">
        <f t="shared" si="17"/>
        <v>81.25</v>
      </c>
      <c r="V94" s="20">
        <f t="shared" si="18"/>
        <v>82.083333333333329</v>
      </c>
      <c r="W94" s="20">
        <f t="shared" si="19"/>
        <v>81.875</v>
      </c>
    </row>
    <row r="95" spans="1:23" ht="13.5" x14ac:dyDescent="0.25">
      <c r="A95" s="3">
        <v>42143</v>
      </c>
      <c r="B95" s="2">
        <v>9.9468999999999994</v>
      </c>
      <c r="C95" s="2">
        <v>59.777687541246692</v>
      </c>
      <c r="D95" s="2">
        <v>-9.2161383005215924E-3</v>
      </c>
      <c r="E95" s="2">
        <v>-2.283991962641433E-2</v>
      </c>
      <c r="F95" s="2">
        <v>9.9200800000000005</v>
      </c>
      <c r="G95" s="2">
        <v>9.9013799999999996</v>
      </c>
      <c r="H95" s="2">
        <v>9.8553200000000007</v>
      </c>
      <c r="I95" s="2">
        <v>9.751652</v>
      </c>
      <c r="J95" s="2"/>
      <c r="K95" s="17" t="s">
        <v>48</v>
      </c>
      <c r="L95" s="17" t="s">
        <v>49</v>
      </c>
      <c r="M95" s="17" t="s">
        <v>51</v>
      </c>
      <c r="N95" s="20">
        <f t="shared" si="10"/>
        <v>50</v>
      </c>
      <c r="O95" s="20">
        <f t="shared" si="11"/>
        <v>100</v>
      </c>
      <c r="P95" s="20">
        <f t="shared" si="12"/>
        <v>75</v>
      </c>
      <c r="Q95" s="20">
        <f t="shared" si="13"/>
        <v>100</v>
      </c>
      <c r="R95" s="21">
        <f t="shared" si="14"/>
        <v>78.75</v>
      </c>
      <c r="S95" s="21">
        <f t="shared" si="15"/>
        <v>81.25</v>
      </c>
      <c r="T95" s="21">
        <f t="shared" si="16"/>
        <v>86.25</v>
      </c>
      <c r="U95" s="21">
        <f t="shared" si="17"/>
        <v>81.25</v>
      </c>
      <c r="V95" s="20">
        <f t="shared" si="18"/>
        <v>82.083333333333329</v>
      </c>
      <c r="W95" s="20">
        <f t="shared" si="19"/>
        <v>81.875</v>
      </c>
    </row>
    <row r="96" spans="1:23" ht="13.5" x14ac:dyDescent="0.25">
      <c r="A96" s="3">
        <v>42144</v>
      </c>
      <c r="B96" s="2">
        <v>9.9680999999999997</v>
      </c>
      <c r="C96" s="2">
        <v>61.056617787861931</v>
      </c>
      <c r="D96" s="2">
        <v>6.7848885242991486E-3</v>
      </c>
      <c r="E96" s="2">
        <v>-1.8582629578121807E-2</v>
      </c>
      <c r="F96" s="2">
        <v>9.9370200000000004</v>
      </c>
      <c r="G96" s="2">
        <v>9.8992600000000017</v>
      </c>
      <c r="H96" s="2">
        <v>9.8666149999999995</v>
      </c>
      <c r="I96" s="2">
        <v>9.7561</v>
      </c>
      <c r="J96" s="2"/>
      <c r="K96" s="17" t="s">
        <v>48</v>
      </c>
      <c r="L96" s="17" t="s">
        <v>49</v>
      </c>
      <c r="M96" s="17" t="s">
        <v>51</v>
      </c>
      <c r="N96" s="20">
        <f t="shared" si="10"/>
        <v>50</v>
      </c>
      <c r="O96" s="20">
        <f t="shared" si="11"/>
        <v>100</v>
      </c>
      <c r="P96" s="20">
        <f t="shared" si="12"/>
        <v>75</v>
      </c>
      <c r="Q96" s="20">
        <f t="shared" si="13"/>
        <v>100</v>
      </c>
      <c r="R96" s="21">
        <f t="shared" si="14"/>
        <v>78.75</v>
      </c>
      <c r="S96" s="21">
        <f t="shared" si="15"/>
        <v>81.25</v>
      </c>
      <c r="T96" s="21">
        <f t="shared" si="16"/>
        <v>86.25</v>
      </c>
      <c r="U96" s="21">
        <f t="shared" si="17"/>
        <v>81.25</v>
      </c>
      <c r="V96" s="20">
        <f t="shared" si="18"/>
        <v>82.083333333333329</v>
      </c>
      <c r="W96" s="20">
        <f t="shared" si="19"/>
        <v>81.875</v>
      </c>
    </row>
    <row r="97" spans="1:23" ht="13.5" x14ac:dyDescent="0.25">
      <c r="A97" s="3">
        <v>42145</v>
      </c>
      <c r="B97" s="2">
        <v>9.9468999999999994</v>
      </c>
      <c r="C97" s="2">
        <v>59.035112410113996</v>
      </c>
      <c r="D97" s="2">
        <v>5.3021045434675784E-3</v>
      </c>
      <c r="E97" s="2">
        <v>-1.3548947057705499E-2</v>
      </c>
      <c r="F97" s="2">
        <v>9.9363199999999985</v>
      </c>
      <c r="G97" s="2">
        <v>9.905260000000002</v>
      </c>
      <c r="H97" s="2">
        <v>9.876850000000001</v>
      </c>
      <c r="I97" s="2">
        <v>9.7594879999999993</v>
      </c>
      <c r="J97" s="2"/>
      <c r="K97" s="17" t="s">
        <v>48</v>
      </c>
      <c r="L97" s="17" t="s">
        <v>49</v>
      </c>
      <c r="M97" s="17" t="s">
        <v>53</v>
      </c>
      <c r="N97" s="20">
        <f t="shared" si="10"/>
        <v>50</v>
      </c>
      <c r="O97" s="20">
        <f t="shared" si="11"/>
        <v>100</v>
      </c>
      <c r="P97" s="20">
        <f t="shared" si="12"/>
        <v>75</v>
      </c>
      <c r="Q97" s="20">
        <f t="shared" si="13"/>
        <v>83</v>
      </c>
      <c r="R97" s="21">
        <f t="shared" si="14"/>
        <v>76.2</v>
      </c>
      <c r="S97" s="21">
        <f t="shared" si="15"/>
        <v>77</v>
      </c>
      <c r="T97" s="21">
        <f t="shared" si="16"/>
        <v>78.599999999999994</v>
      </c>
      <c r="U97" s="21">
        <f t="shared" si="17"/>
        <v>77</v>
      </c>
      <c r="V97" s="20">
        <f t="shared" si="18"/>
        <v>77.266666666666666</v>
      </c>
      <c r="W97" s="20">
        <f t="shared" si="19"/>
        <v>77.199999999999989</v>
      </c>
    </row>
    <row r="98" spans="1:23" ht="13.5" x14ac:dyDescent="0.25">
      <c r="A98" s="3">
        <v>42146</v>
      </c>
      <c r="B98" s="2">
        <v>9.8303999999999991</v>
      </c>
      <c r="C98" s="2">
        <v>49.363053701141375</v>
      </c>
      <c r="D98" s="2">
        <v>1.039505607366209E-2</v>
      </c>
      <c r="E98" s="2">
        <v>-8.4808892007148043E-3</v>
      </c>
      <c r="F98" s="2">
        <v>9.9222000000000001</v>
      </c>
      <c r="G98" s="2">
        <v>9.9006699999999999</v>
      </c>
      <c r="H98" s="2">
        <v>9.8798499999999994</v>
      </c>
      <c r="I98" s="2">
        <v>9.7608999999999995</v>
      </c>
      <c r="J98" s="2"/>
      <c r="K98" s="17" t="s">
        <v>48</v>
      </c>
      <c r="L98" s="17" t="s">
        <v>49</v>
      </c>
      <c r="M98" s="17" t="s">
        <v>53</v>
      </c>
      <c r="N98" s="20">
        <f t="shared" si="10"/>
        <v>50</v>
      </c>
      <c r="O98" s="20">
        <f t="shared" si="11"/>
        <v>100</v>
      </c>
      <c r="P98" s="20">
        <f t="shared" si="12"/>
        <v>75</v>
      </c>
      <c r="Q98" s="20">
        <f t="shared" si="13"/>
        <v>83</v>
      </c>
      <c r="R98" s="21">
        <f t="shared" si="14"/>
        <v>76.2</v>
      </c>
      <c r="S98" s="21">
        <f t="shared" si="15"/>
        <v>77</v>
      </c>
      <c r="T98" s="21">
        <f t="shared" si="16"/>
        <v>78.599999999999994</v>
      </c>
      <c r="U98" s="21">
        <f t="shared" si="17"/>
        <v>77</v>
      </c>
      <c r="V98" s="20">
        <f t="shared" si="18"/>
        <v>77.266666666666666</v>
      </c>
      <c r="W98" s="20">
        <f t="shared" si="19"/>
        <v>77.199999999999989</v>
      </c>
    </row>
    <row r="99" spans="1:23" ht="13.5" x14ac:dyDescent="0.25">
      <c r="A99" s="3">
        <v>42149</v>
      </c>
      <c r="B99" s="2">
        <v>9.8127999999999993</v>
      </c>
      <c r="C99" s="2">
        <v>48.081439196158286</v>
      </c>
      <c r="D99" s="2">
        <v>6.3243479440568962E-3</v>
      </c>
      <c r="E99" s="2">
        <v>-4.1988854154097867E-3</v>
      </c>
      <c r="F99" s="2">
        <v>9.901019999999999</v>
      </c>
      <c r="G99" s="2">
        <v>9.9006699999999981</v>
      </c>
      <c r="H99" s="2">
        <v>9.881615</v>
      </c>
      <c r="I99" s="2">
        <v>9.7619599999999984</v>
      </c>
      <c r="J99" s="2"/>
      <c r="K99" s="17" t="s">
        <v>48</v>
      </c>
      <c r="L99" s="17" t="s">
        <v>49</v>
      </c>
      <c r="M99" s="17" t="s">
        <v>53</v>
      </c>
      <c r="N99" s="20">
        <f t="shared" si="10"/>
        <v>50</v>
      </c>
      <c r="O99" s="20">
        <f t="shared" si="11"/>
        <v>100</v>
      </c>
      <c r="P99" s="20">
        <f t="shared" si="12"/>
        <v>75</v>
      </c>
      <c r="Q99" s="20">
        <f t="shared" si="13"/>
        <v>83</v>
      </c>
      <c r="R99" s="21">
        <f t="shared" si="14"/>
        <v>76.2</v>
      </c>
      <c r="S99" s="21">
        <f t="shared" si="15"/>
        <v>77</v>
      </c>
      <c r="T99" s="21">
        <f t="shared" si="16"/>
        <v>78.599999999999994</v>
      </c>
      <c r="U99" s="21">
        <f t="shared" si="17"/>
        <v>77</v>
      </c>
      <c r="V99" s="20">
        <f t="shared" si="18"/>
        <v>77.266666666666666</v>
      </c>
      <c r="W99" s="20">
        <f t="shared" si="19"/>
        <v>77.199999999999989</v>
      </c>
    </row>
    <row r="100" spans="1:23" ht="13.5" x14ac:dyDescent="0.25">
      <c r="A100" s="3">
        <v>42150</v>
      </c>
      <c r="B100" s="2">
        <v>9.9362999999999992</v>
      </c>
      <c r="C100" s="2">
        <v>56.59701415389425</v>
      </c>
      <c r="D100" s="2">
        <v>-6.5440455570886513E-4</v>
      </c>
      <c r="E100" s="2">
        <v>7.8750111323399197E-4</v>
      </c>
      <c r="F100" s="2">
        <v>9.8989000000000011</v>
      </c>
      <c r="G100" s="2">
        <v>9.9094899999999999</v>
      </c>
      <c r="H100" s="2">
        <v>9.8913199999999986</v>
      </c>
      <c r="I100" s="2">
        <v>9.7652780000000003</v>
      </c>
      <c r="J100" s="2"/>
      <c r="K100" s="17" t="s">
        <v>48</v>
      </c>
      <c r="L100" s="17" t="s">
        <v>49</v>
      </c>
      <c r="M100" s="17" t="s">
        <v>53</v>
      </c>
      <c r="N100" s="20">
        <f t="shared" si="10"/>
        <v>50</v>
      </c>
      <c r="O100" s="20">
        <f t="shared" si="11"/>
        <v>100</v>
      </c>
      <c r="P100" s="20">
        <f t="shared" si="12"/>
        <v>75</v>
      </c>
      <c r="Q100" s="20">
        <f t="shared" si="13"/>
        <v>83</v>
      </c>
      <c r="R100" s="21">
        <f t="shared" si="14"/>
        <v>76.2</v>
      </c>
      <c r="S100" s="21">
        <f t="shared" si="15"/>
        <v>77</v>
      </c>
      <c r="T100" s="21">
        <f t="shared" si="16"/>
        <v>78.599999999999994</v>
      </c>
      <c r="U100" s="21">
        <f t="shared" si="17"/>
        <v>77</v>
      </c>
      <c r="V100" s="20">
        <f t="shared" si="18"/>
        <v>77.266666666666666</v>
      </c>
      <c r="W100" s="20">
        <f t="shared" si="19"/>
        <v>77.199999999999989</v>
      </c>
    </row>
    <row r="101" spans="1:23" ht="13.5" x14ac:dyDescent="0.25">
      <c r="A101" s="3">
        <v>42151</v>
      </c>
      <c r="B101" s="2">
        <v>10.059900000000001</v>
      </c>
      <c r="C101" s="2">
        <v>63.117090746750613</v>
      </c>
      <c r="D101" s="2">
        <v>-1.0844545066287736E-2</v>
      </c>
      <c r="E101" s="2">
        <v>4.2345847658574447E-3</v>
      </c>
      <c r="F101" s="2">
        <v>9.9172599999999989</v>
      </c>
      <c r="G101" s="2">
        <v>9.9271399999999996</v>
      </c>
      <c r="H101" s="2">
        <v>9.903674999999998</v>
      </c>
      <c r="I101" s="2">
        <v>9.7688079999999999</v>
      </c>
      <c r="J101" s="2"/>
      <c r="K101" s="17" t="s">
        <v>48</v>
      </c>
      <c r="L101" s="17" t="s">
        <v>49</v>
      </c>
      <c r="M101" s="17" t="s">
        <v>51</v>
      </c>
      <c r="N101" s="20">
        <f t="shared" si="10"/>
        <v>50</v>
      </c>
      <c r="O101" s="20">
        <f t="shared" si="11"/>
        <v>100</v>
      </c>
      <c r="P101" s="20">
        <f t="shared" si="12"/>
        <v>75</v>
      </c>
      <c r="Q101" s="20">
        <f t="shared" si="13"/>
        <v>100</v>
      </c>
      <c r="R101" s="21">
        <f t="shared" si="14"/>
        <v>78.75</v>
      </c>
      <c r="S101" s="21">
        <f t="shared" si="15"/>
        <v>81.25</v>
      </c>
      <c r="T101" s="21">
        <f t="shared" si="16"/>
        <v>86.25</v>
      </c>
      <c r="U101" s="21">
        <f t="shared" si="17"/>
        <v>81.25</v>
      </c>
      <c r="V101" s="20">
        <f t="shared" si="18"/>
        <v>82.083333333333329</v>
      </c>
      <c r="W101" s="20">
        <f t="shared" si="19"/>
        <v>81.875</v>
      </c>
    </row>
    <row r="102" spans="1:23" ht="13.5" x14ac:dyDescent="0.25">
      <c r="A102" s="3">
        <v>42152</v>
      </c>
      <c r="B102" s="2">
        <v>9.9646000000000008</v>
      </c>
      <c r="C102" s="2">
        <v>56.117243916136218</v>
      </c>
      <c r="D102" s="2">
        <v>-3.3491332718256217E-3</v>
      </c>
      <c r="E102" s="2">
        <v>9.331866026044076E-3</v>
      </c>
      <c r="F102" s="2">
        <v>9.9207999999999998</v>
      </c>
      <c r="G102" s="2">
        <v>9.9285600000000009</v>
      </c>
      <c r="H102" s="2">
        <v>9.9080899999999978</v>
      </c>
      <c r="I102" s="2">
        <v>9.7718440000000015</v>
      </c>
      <c r="J102" s="2"/>
      <c r="K102" s="17" t="s">
        <v>48</v>
      </c>
      <c r="L102" s="17" t="s">
        <v>49</v>
      </c>
      <c r="M102" s="17" t="s">
        <v>51</v>
      </c>
      <c r="N102" s="20">
        <f t="shared" si="10"/>
        <v>50</v>
      </c>
      <c r="O102" s="20">
        <f t="shared" si="11"/>
        <v>100</v>
      </c>
      <c r="P102" s="20">
        <f t="shared" si="12"/>
        <v>75</v>
      </c>
      <c r="Q102" s="20">
        <f t="shared" si="13"/>
        <v>100</v>
      </c>
      <c r="R102" s="21">
        <f t="shared" si="14"/>
        <v>78.75</v>
      </c>
      <c r="S102" s="21">
        <f t="shared" si="15"/>
        <v>81.25</v>
      </c>
      <c r="T102" s="21">
        <f t="shared" si="16"/>
        <v>86.25</v>
      </c>
      <c r="U102" s="21">
        <f t="shared" si="17"/>
        <v>81.25</v>
      </c>
      <c r="V102" s="20">
        <f t="shared" si="18"/>
        <v>82.083333333333329</v>
      </c>
      <c r="W102" s="20">
        <f t="shared" si="19"/>
        <v>81.875</v>
      </c>
    </row>
    <row r="103" spans="1:23" ht="13.5" x14ac:dyDescent="0.25">
      <c r="A103" s="3">
        <v>42153</v>
      </c>
      <c r="B103" s="2">
        <v>9.9962999999999997</v>
      </c>
      <c r="C103" s="2">
        <v>57.793988536861775</v>
      </c>
      <c r="D103" s="2">
        <v>-7.5484643927232753E-3</v>
      </c>
      <c r="E103" s="2">
        <v>1.4139426504622587E-2</v>
      </c>
      <c r="F103" s="2">
        <v>9.9539799999999996</v>
      </c>
      <c r="G103" s="2">
        <v>9.9380900000000008</v>
      </c>
      <c r="H103" s="2">
        <v>9.9172649999999987</v>
      </c>
      <c r="I103" s="2">
        <v>9.7755140000000011</v>
      </c>
      <c r="J103" s="2"/>
      <c r="K103" s="17" t="s">
        <v>48</v>
      </c>
      <c r="L103" s="17" t="s">
        <v>49</v>
      </c>
      <c r="M103" s="17" t="s">
        <v>51</v>
      </c>
      <c r="N103" s="20">
        <f t="shared" si="10"/>
        <v>50</v>
      </c>
      <c r="O103" s="20">
        <f t="shared" si="11"/>
        <v>100</v>
      </c>
      <c r="P103" s="20">
        <f t="shared" si="12"/>
        <v>75</v>
      </c>
      <c r="Q103" s="20">
        <f t="shared" si="13"/>
        <v>100</v>
      </c>
      <c r="R103" s="21">
        <f t="shared" si="14"/>
        <v>78.75</v>
      </c>
      <c r="S103" s="21">
        <f t="shared" si="15"/>
        <v>81.25</v>
      </c>
      <c r="T103" s="21">
        <f t="shared" si="16"/>
        <v>86.25</v>
      </c>
      <c r="U103" s="21">
        <f t="shared" si="17"/>
        <v>81.25</v>
      </c>
      <c r="V103" s="20">
        <f t="shared" si="18"/>
        <v>82.083333333333329</v>
      </c>
      <c r="W103" s="20">
        <f t="shared" si="19"/>
        <v>81.875</v>
      </c>
    </row>
    <row r="104" spans="1:23" ht="13.5" x14ac:dyDescent="0.25">
      <c r="A104" s="3">
        <v>42156</v>
      </c>
      <c r="B104" s="2">
        <v>9.9962999999999997</v>
      </c>
      <c r="C104" s="2">
        <v>57.793988536861775</v>
      </c>
      <c r="D104" s="2">
        <v>-9.1154792094645387E-3</v>
      </c>
      <c r="E104" s="2">
        <v>1.7987245598690083E-2</v>
      </c>
      <c r="F104" s="2">
        <v>9.9906800000000011</v>
      </c>
      <c r="G104" s="2">
        <v>9.9458500000000019</v>
      </c>
      <c r="H104" s="2">
        <v>9.9266149999999982</v>
      </c>
      <c r="I104" s="2">
        <v>9.785044000000001</v>
      </c>
      <c r="J104" s="2"/>
      <c r="K104" s="17" t="s">
        <v>48</v>
      </c>
      <c r="L104" s="17" t="s">
        <v>49</v>
      </c>
      <c r="M104" s="17" t="s">
        <v>51</v>
      </c>
      <c r="N104" s="20">
        <f t="shared" si="10"/>
        <v>50</v>
      </c>
      <c r="O104" s="20">
        <f t="shared" si="11"/>
        <v>100</v>
      </c>
      <c r="P104" s="20">
        <f t="shared" si="12"/>
        <v>75</v>
      </c>
      <c r="Q104" s="20">
        <f t="shared" si="13"/>
        <v>100</v>
      </c>
      <c r="R104" s="21">
        <f t="shared" si="14"/>
        <v>78.75</v>
      </c>
      <c r="S104" s="21">
        <f t="shared" si="15"/>
        <v>81.25</v>
      </c>
      <c r="T104" s="21">
        <f t="shared" si="16"/>
        <v>86.25</v>
      </c>
      <c r="U104" s="21">
        <f t="shared" si="17"/>
        <v>81.25</v>
      </c>
      <c r="V104" s="20">
        <f t="shared" si="18"/>
        <v>82.083333333333329</v>
      </c>
      <c r="W104" s="20">
        <f t="shared" si="19"/>
        <v>81.875</v>
      </c>
    </row>
    <row r="105" spans="1:23" ht="13.5" x14ac:dyDescent="0.25">
      <c r="A105" s="3">
        <v>42157</v>
      </c>
      <c r="B105" s="2">
        <v>9.8834</v>
      </c>
      <c r="C105" s="2">
        <v>49.9159764400368</v>
      </c>
      <c r="D105" s="2">
        <v>1.5777767513167618E-3</v>
      </c>
      <c r="E105" s="2">
        <v>2.0990811779930896E-2</v>
      </c>
      <c r="F105" s="2">
        <v>9.9801000000000002</v>
      </c>
      <c r="G105" s="2">
        <v>9.9395000000000007</v>
      </c>
      <c r="H105" s="2">
        <v>9.9204399999999975</v>
      </c>
      <c r="I105" s="2">
        <v>9.7892799999999998</v>
      </c>
      <c r="J105" s="2"/>
      <c r="K105" s="17" t="s">
        <v>48</v>
      </c>
      <c r="L105" s="17" t="s">
        <v>50</v>
      </c>
      <c r="M105" s="17" t="s">
        <v>53</v>
      </c>
      <c r="N105" s="20">
        <f t="shared" si="10"/>
        <v>50</v>
      </c>
      <c r="O105" s="20">
        <f t="shared" si="11"/>
        <v>100</v>
      </c>
      <c r="P105" s="20">
        <f t="shared" si="12"/>
        <v>75</v>
      </c>
      <c r="Q105" s="20">
        <f t="shared" si="13"/>
        <v>66.5</v>
      </c>
      <c r="R105" s="21">
        <f t="shared" si="14"/>
        <v>73.724999999999994</v>
      </c>
      <c r="S105" s="21">
        <f t="shared" si="15"/>
        <v>72.875</v>
      </c>
      <c r="T105" s="21">
        <f t="shared" si="16"/>
        <v>71.174999999999997</v>
      </c>
      <c r="U105" s="21">
        <f t="shared" si="17"/>
        <v>72.875</v>
      </c>
      <c r="V105" s="20">
        <f t="shared" si="18"/>
        <v>72.591666666666654</v>
      </c>
      <c r="W105" s="20">
        <f t="shared" si="19"/>
        <v>72.662499999999994</v>
      </c>
    </row>
    <row r="106" spans="1:23" ht="13.5" x14ac:dyDescent="0.25">
      <c r="A106" s="3">
        <v>42158</v>
      </c>
      <c r="B106" s="2">
        <v>9.8834</v>
      </c>
      <c r="C106" s="2">
        <v>49.915976440036793</v>
      </c>
      <c r="D106" s="2">
        <v>1.3922888666442645E-2</v>
      </c>
      <c r="E106" s="2">
        <v>2.3259922382879061E-2</v>
      </c>
      <c r="F106" s="2">
        <v>9.9448000000000008</v>
      </c>
      <c r="G106" s="2">
        <v>9.9310299999999998</v>
      </c>
      <c r="H106" s="2">
        <v>9.915144999999999</v>
      </c>
      <c r="I106" s="2">
        <v>9.794786000000002</v>
      </c>
      <c r="J106" s="2"/>
      <c r="K106" s="17" t="s">
        <v>54</v>
      </c>
      <c r="L106" s="17" t="s">
        <v>52</v>
      </c>
      <c r="M106" s="17" t="s">
        <v>47</v>
      </c>
      <c r="N106" s="20">
        <f t="shared" si="10"/>
        <v>50</v>
      </c>
      <c r="O106" s="20">
        <f t="shared" si="11"/>
        <v>100</v>
      </c>
      <c r="P106" s="20">
        <f t="shared" si="12"/>
        <v>75</v>
      </c>
      <c r="Q106" s="20">
        <f t="shared" si="13"/>
        <v>0</v>
      </c>
      <c r="R106" s="21">
        <f t="shared" si="14"/>
        <v>63.75</v>
      </c>
      <c r="S106" s="21">
        <f t="shared" si="15"/>
        <v>56.25</v>
      </c>
      <c r="T106" s="21">
        <f t="shared" si="16"/>
        <v>41.25</v>
      </c>
      <c r="U106" s="21">
        <f t="shared" si="17"/>
        <v>56.25</v>
      </c>
      <c r="V106" s="20">
        <f t="shared" si="18"/>
        <v>53.75</v>
      </c>
      <c r="W106" s="20">
        <f t="shared" si="19"/>
        <v>54.375</v>
      </c>
    </row>
    <row r="107" spans="1:23" ht="13.5" x14ac:dyDescent="0.25">
      <c r="A107" s="3">
        <v>42159</v>
      </c>
      <c r="B107" s="2">
        <v>9.9151000000000007</v>
      </c>
      <c r="C107" s="2">
        <v>52.044634334673738</v>
      </c>
      <c r="D107" s="2">
        <v>1.8791875053889129E-2</v>
      </c>
      <c r="E107" s="2">
        <v>2.4413648939602482E-2</v>
      </c>
      <c r="F107" s="2">
        <v>9.9349000000000007</v>
      </c>
      <c r="G107" s="2">
        <v>9.9278499999999976</v>
      </c>
      <c r="H107" s="2">
        <v>9.9165549999999989</v>
      </c>
      <c r="I107" s="2">
        <v>9.8044560000000018</v>
      </c>
      <c r="J107" s="2"/>
      <c r="K107" s="17" t="s">
        <v>48</v>
      </c>
      <c r="L107" s="17" t="s">
        <v>50</v>
      </c>
      <c r="M107" s="17" t="s">
        <v>53</v>
      </c>
      <c r="N107" s="20">
        <f t="shared" si="10"/>
        <v>50</v>
      </c>
      <c r="O107" s="20">
        <f t="shared" si="11"/>
        <v>100</v>
      </c>
      <c r="P107" s="20">
        <f t="shared" si="12"/>
        <v>75</v>
      </c>
      <c r="Q107" s="20">
        <f t="shared" si="13"/>
        <v>66.5</v>
      </c>
      <c r="R107" s="21">
        <f t="shared" si="14"/>
        <v>73.724999999999994</v>
      </c>
      <c r="S107" s="21">
        <f t="shared" si="15"/>
        <v>72.875</v>
      </c>
      <c r="T107" s="21">
        <f t="shared" si="16"/>
        <v>71.174999999999997</v>
      </c>
      <c r="U107" s="21">
        <f t="shared" si="17"/>
        <v>72.875</v>
      </c>
      <c r="V107" s="20">
        <f t="shared" si="18"/>
        <v>72.591666666666654</v>
      </c>
      <c r="W107" s="20">
        <f t="shared" si="19"/>
        <v>72.662499999999994</v>
      </c>
    </row>
    <row r="108" spans="1:23" ht="13.5" x14ac:dyDescent="0.25">
      <c r="A108" s="3">
        <v>42160</v>
      </c>
      <c r="B108" s="2">
        <v>9.9151000000000007</v>
      </c>
      <c r="C108" s="2">
        <v>52.044634334673738</v>
      </c>
      <c r="D108" s="2">
        <v>4.8317717955761452E-3</v>
      </c>
      <c r="E108" s="2">
        <v>2.4570839946568387E-2</v>
      </c>
      <c r="F108" s="2">
        <v>9.9186600000000009</v>
      </c>
      <c r="G108" s="2">
        <v>9.9363199999999985</v>
      </c>
      <c r="H108" s="2">
        <v>9.9184949999999965</v>
      </c>
      <c r="I108" s="2">
        <v>9.813562000000001</v>
      </c>
      <c r="J108" s="2"/>
      <c r="K108" s="17" t="s">
        <v>54</v>
      </c>
      <c r="L108" s="17" t="s">
        <v>50</v>
      </c>
      <c r="M108" s="17" t="s">
        <v>47</v>
      </c>
      <c r="N108" s="20">
        <f t="shared" si="10"/>
        <v>50</v>
      </c>
      <c r="O108" s="20">
        <f t="shared" si="11"/>
        <v>100</v>
      </c>
      <c r="P108" s="20">
        <f t="shared" si="12"/>
        <v>75</v>
      </c>
      <c r="Q108" s="20">
        <f t="shared" si="13"/>
        <v>16.5</v>
      </c>
      <c r="R108" s="21">
        <f t="shared" si="14"/>
        <v>66.224999999999994</v>
      </c>
      <c r="S108" s="21">
        <f t="shared" si="15"/>
        <v>60.375</v>
      </c>
      <c r="T108" s="21">
        <f t="shared" si="16"/>
        <v>48.674999999999997</v>
      </c>
      <c r="U108" s="21">
        <f t="shared" si="17"/>
        <v>60.375</v>
      </c>
      <c r="V108" s="20">
        <f t="shared" si="18"/>
        <v>58.42499999999999</v>
      </c>
      <c r="W108" s="20">
        <f t="shared" si="19"/>
        <v>58.912499999999994</v>
      </c>
    </row>
    <row r="109" spans="1:23" ht="13.5" x14ac:dyDescent="0.25">
      <c r="A109" s="3">
        <v>42163</v>
      </c>
      <c r="B109" s="2">
        <v>9.9151000000000007</v>
      </c>
      <c r="C109" s="2">
        <v>52.044634334673738</v>
      </c>
      <c r="D109" s="2">
        <v>-9.8336284415125874E-3</v>
      </c>
      <c r="E109" s="2">
        <v>2.398140187253146E-2</v>
      </c>
      <c r="F109" s="2">
        <v>9.9024200000000011</v>
      </c>
      <c r="G109" s="2">
        <v>9.9465499999999984</v>
      </c>
      <c r="H109" s="2">
        <v>9.9236099999999965</v>
      </c>
      <c r="I109" s="2">
        <v>9.8223140000000022</v>
      </c>
      <c r="J109" s="2"/>
      <c r="K109" s="17" t="s">
        <v>54</v>
      </c>
      <c r="L109" s="17" t="s">
        <v>50</v>
      </c>
      <c r="M109" s="17" t="s">
        <v>47</v>
      </c>
      <c r="N109" s="20">
        <f t="shared" si="10"/>
        <v>50</v>
      </c>
      <c r="O109" s="20">
        <f t="shared" si="11"/>
        <v>100</v>
      </c>
      <c r="P109" s="20">
        <f t="shared" si="12"/>
        <v>75</v>
      </c>
      <c r="Q109" s="20">
        <f t="shared" si="13"/>
        <v>16.5</v>
      </c>
      <c r="R109" s="21">
        <f t="shared" si="14"/>
        <v>66.224999999999994</v>
      </c>
      <c r="S109" s="21">
        <f t="shared" si="15"/>
        <v>60.375</v>
      </c>
      <c r="T109" s="21">
        <f t="shared" si="16"/>
        <v>48.674999999999997</v>
      </c>
      <c r="U109" s="21">
        <f t="shared" si="17"/>
        <v>60.375</v>
      </c>
      <c r="V109" s="20">
        <f t="shared" si="18"/>
        <v>58.42499999999999</v>
      </c>
      <c r="W109" s="20">
        <f t="shared" si="19"/>
        <v>58.912499999999994</v>
      </c>
    </row>
    <row r="110" spans="1:23" ht="13.5" x14ac:dyDescent="0.25">
      <c r="A110" s="3">
        <v>42164</v>
      </c>
      <c r="B110" s="2">
        <v>9.9151000000000007</v>
      </c>
      <c r="C110" s="2">
        <v>52.044634334673738</v>
      </c>
      <c r="D110" s="2">
        <v>-3.3773622062795994E-3</v>
      </c>
      <c r="E110" s="2">
        <v>1.9937724884658579E-2</v>
      </c>
      <c r="F110" s="2">
        <v>9.9087600000000009</v>
      </c>
      <c r="G110" s="2">
        <v>9.9444299999999988</v>
      </c>
      <c r="H110" s="2">
        <v>9.9269599999999976</v>
      </c>
      <c r="I110" s="2">
        <v>9.8310659999999999</v>
      </c>
      <c r="J110" s="2"/>
      <c r="K110" s="17" t="s">
        <v>48</v>
      </c>
      <c r="L110" s="17" t="s">
        <v>49</v>
      </c>
      <c r="M110" s="17" t="s">
        <v>51</v>
      </c>
      <c r="N110" s="20">
        <f t="shared" si="10"/>
        <v>50</v>
      </c>
      <c r="O110" s="20">
        <f t="shared" si="11"/>
        <v>100</v>
      </c>
      <c r="P110" s="20">
        <f t="shared" si="12"/>
        <v>75</v>
      </c>
      <c r="Q110" s="20">
        <f t="shared" si="13"/>
        <v>100</v>
      </c>
      <c r="R110" s="21">
        <f t="shared" si="14"/>
        <v>78.75</v>
      </c>
      <c r="S110" s="21">
        <f t="shared" si="15"/>
        <v>81.25</v>
      </c>
      <c r="T110" s="21">
        <f t="shared" si="16"/>
        <v>86.25</v>
      </c>
      <c r="U110" s="21">
        <f t="shared" si="17"/>
        <v>81.25</v>
      </c>
      <c r="V110" s="20">
        <f t="shared" si="18"/>
        <v>82.083333333333329</v>
      </c>
      <c r="W110" s="20">
        <f t="shared" si="19"/>
        <v>81.875</v>
      </c>
    </row>
    <row r="111" spans="1:23" ht="13.5" x14ac:dyDescent="0.25">
      <c r="A111" s="3">
        <v>42165</v>
      </c>
      <c r="B111" s="2">
        <v>9.8834</v>
      </c>
      <c r="C111" s="2">
        <v>49.230286604335603</v>
      </c>
      <c r="D111" s="2">
        <v>2.332458270401716E-2</v>
      </c>
      <c r="E111" s="2">
        <v>1.9410061901416115E-2</v>
      </c>
      <c r="F111" s="2">
        <v>9.9087600000000009</v>
      </c>
      <c r="G111" s="2">
        <v>9.926779999999999</v>
      </c>
      <c r="H111" s="2">
        <v>9.9269599999999976</v>
      </c>
      <c r="I111" s="2">
        <v>9.8340319999999988</v>
      </c>
      <c r="J111" s="2"/>
      <c r="K111" s="17" t="s">
        <v>48</v>
      </c>
      <c r="L111" s="17" t="s">
        <v>50</v>
      </c>
      <c r="M111" s="17" t="s">
        <v>50</v>
      </c>
      <c r="N111" s="20">
        <f t="shared" si="10"/>
        <v>50</v>
      </c>
      <c r="O111" s="20">
        <f t="shared" si="11"/>
        <v>100</v>
      </c>
      <c r="P111" s="20">
        <f t="shared" si="12"/>
        <v>75</v>
      </c>
      <c r="Q111" s="20">
        <f t="shared" si="13"/>
        <v>49.5</v>
      </c>
      <c r="R111" s="21">
        <f t="shared" si="14"/>
        <v>71.174999999999997</v>
      </c>
      <c r="S111" s="21">
        <f t="shared" si="15"/>
        <v>68.625</v>
      </c>
      <c r="T111" s="21">
        <f t="shared" si="16"/>
        <v>63.525000000000006</v>
      </c>
      <c r="U111" s="21">
        <f t="shared" si="17"/>
        <v>68.625</v>
      </c>
      <c r="V111" s="20">
        <f t="shared" si="18"/>
        <v>67.775000000000006</v>
      </c>
      <c r="W111" s="20">
        <f t="shared" si="19"/>
        <v>67.987500000000011</v>
      </c>
    </row>
    <row r="112" spans="1:23" ht="13.5" x14ac:dyDescent="0.25">
      <c r="A112" s="3">
        <v>42166</v>
      </c>
      <c r="B112" s="2">
        <v>9.8834</v>
      </c>
      <c r="C112" s="2">
        <v>49.230286604335603</v>
      </c>
      <c r="D112" s="2">
        <v>3.1328960252494653E-2</v>
      </c>
      <c r="E112" s="2">
        <v>1.8948450286803697E-2</v>
      </c>
      <c r="F112" s="2">
        <v>9.9024200000000011</v>
      </c>
      <c r="G112" s="2">
        <v>9.9186599999999991</v>
      </c>
      <c r="H112" s="2">
        <v>9.92361</v>
      </c>
      <c r="I112" s="2">
        <v>9.8414439999999992</v>
      </c>
      <c r="J112" s="2"/>
      <c r="K112" s="17" t="s">
        <v>54</v>
      </c>
      <c r="L112" s="17" t="s">
        <v>50</v>
      </c>
      <c r="M112" s="17" t="s">
        <v>47</v>
      </c>
      <c r="N112" s="20">
        <f t="shared" si="10"/>
        <v>50</v>
      </c>
      <c r="O112" s="20">
        <f t="shared" si="11"/>
        <v>100</v>
      </c>
      <c r="P112" s="20">
        <f t="shared" si="12"/>
        <v>75</v>
      </c>
      <c r="Q112" s="20">
        <f t="shared" si="13"/>
        <v>16.5</v>
      </c>
      <c r="R112" s="21">
        <f t="shared" si="14"/>
        <v>66.224999999999994</v>
      </c>
      <c r="S112" s="21">
        <f t="shared" si="15"/>
        <v>60.375</v>
      </c>
      <c r="T112" s="21">
        <f t="shared" si="16"/>
        <v>48.674999999999997</v>
      </c>
      <c r="U112" s="21">
        <f t="shared" si="17"/>
        <v>60.375</v>
      </c>
      <c r="V112" s="20">
        <f t="shared" si="18"/>
        <v>58.42499999999999</v>
      </c>
      <c r="W112" s="20">
        <f t="shared" si="19"/>
        <v>58.912499999999994</v>
      </c>
    </row>
    <row r="113" spans="1:23" ht="13.5" x14ac:dyDescent="0.25">
      <c r="A113" s="3">
        <v>42167</v>
      </c>
      <c r="B113" s="2">
        <v>9.9540000000000006</v>
      </c>
      <c r="C113" s="2">
        <v>55.452437587415695</v>
      </c>
      <c r="D113" s="2">
        <v>3.7815820608111395E-2</v>
      </c>
      <c r="E113" s="2">
        <v>1.8572155465860885E-2</v>
      </c>
      <c r="F113" s="2">
        <v>9.9101999999999997</v>
      </c>
      <c r="G113" s="2">
        <v>9.9144299999999994</v>
      </c>
      <c r="H113" s="2">
        <v>9.9262599999999992</v>
      </c>
      <c r="I113" s="2">
        <v>9.8499160000000021</v>
      </c>
      <c r="J113" s="2"/>
      <c r="K113" s="17" t="s">
        <v>54</v>
      </c>
      <c r="L113" s="17" t="s">
        <v>50</v>
      </c>
      <c r="M113" s="17" t="s">
        <v>55</v>
      </c>
      <c r="N113" s="20">
        <f t="shared" si="10"/>
        <v>50</v>
      </c>
      <c r="O113" s="20">
        <f t="shared" si="11"/>
        <v>100</v>
      </c>
      <c r="P113" s="20">
        <f t="shared" si="12"/>
        <v>75</v>
      </c>
      <c r="Q113" s="20">
        <f t="shared" si="13"/>
        <v>16.5</v>
      </c>
      <c r="R113" s="21">
        <f t="shared" si="14"/>
        <v>66.224999999999994</v>
      </c>
      <c r="S113" s="21">
        <f t="shared" si="15"/>
        <v>60.375</v>
      </c>
      <c r="T113" s="21">
        <f t="shared" si="16"/>
        <v>48.674999999999997</v>
      </c>
      <c r="U113" s="21">
        <f t="shared" si="17"/>
        <v>60.375</v>
      </c>
      <c r="V113" s="20">
        <f t="shared" si="18"/>
        <v>58.42499999999999</v>
      </c>
      <c r="W113" s="20">
        <f t="shared" si="19"/>
        <v>58.912499999999994</v>
      </c>
    </row>
    <row r="114" spans="1:23" ht="13.5" x14ac:dyDescent="0.25">
      <c r="A114" s="3">
        <v>42170</v>
      </c>
      <c r="B114" s="2">
        <v>9.8834</v>
      </c>
      <c r="C114" s="2">
        <v>48.986954799364447</v>
      </c>
      <c r="D114" s="2">
        <v>4.8178849996606488E-2</v>
      </c>
      <c r="E114" s="2">
        <v>2.0845649234490796E-2</v>
      </c>
      <c r="F114" s="2">
        <v>9.9038599999999999</v>
      </c>
      <c r="G114" s="2">
        <v>9.9031399999999987</v>
      </c>
      <c r="H114" s="2">
        <v>9.9244949999999985</v>
      </c>
      <c r="I114" s="2">
        <v>9.8541520000000009</v>
      </c>
      <c r="J114" s="2"/>
      <c r="K114" s="17" t="s">
        <v>54</v>
      </c>
      <c r="L114" s="17" t="s">
        <v>52</v>
      </c>
      <c r="M114" s="17" t="s">
        <v>47</v>
      </c>
      <c r="N114" s="20">
        <f t="shared" si="10"/>
        <v>50</v>
      </c>
      <c r="O114" s="20">
        <f t="shared" si="11"/>
        <v>100</v>
      </c>
      <c r="P114" s="20">
        <f t="shared" si="12"/>
        <v>75</v>
      </c>
      <c r="Q114" s="20">
        <f t="shared" si="13"/>
        <v>0</v>
      </c>
      <c r="R114" s="21">
        <f t="shared" si="14"/>
        <v>63.75</v>
      </c>
      <c r="S114" s="21">
        <f t="shared" si="15"/>
        <v>56.25</v>
      </c>
      <c r="T114" s="21">
        <f t="shared" si="16"/>
        <v>41.25</v>
      </c>
      <c r="U114" s="21">
        <f t="shared" si="17"/>
        <v>56.25</v>
      </c>
      <c r="V114" s="20">
        <f t="shared" si="18"/>
        <v>53.75</v>
      </c>
      <c r="W114" s="20">
        <f t="shared" si="19"/>
        <v>54.375</v>
      </c>
    </row>
    <row r="115" spans="1:23" ht="13.5" x14ac:dyDescent="0.25">
      <c r="A115" s="3">
        <v>42171</v>
      </c>
      <c r="B115" s="2">
        <v>9.8795000000000002</v>
      </c>
      <c r="C115" s="2">
        <v>48.649509507166776</v>
      </c>
      <c r="D115" s="2">
        <v>3.9955253648599864E-2</v>
      </c>
      <c r="E115" s="2">
        <v>2.4329754641228052E-2</v>
      </c>
      <c r="F115" s="2">
        <v>9.8967399999999994</v>
      </c>
      <c r="G115" s="2">
        <v>9.9027500000000011</v>
      </c>
      <c r="H115" s="2">
        <v>9.921125</v>
      </c>
      <c r="I115" s="2">
        <v>9.8597219999999997</v>
      </c>
      <c r="J115" s="2"/>
      <c r="K115" s="17" t="s">
        <v>54</v>
      </c>
      <c r="L115" s="17" t="s">
        <v>52</v>
      </c>
      <c r="M115" s="17" t="s">
        <v>47</v>
      </c>
      <c r="N115" s="20">
        <f t="shared" si="10"/>
        <v>50</v>
      </c>
      <c r="O115" s="20">
        <f t="shared" si="11"/>
        <v>100</v>
      </c>
      <c r="P115" s="20">
        <f t="shared" si="12"/>
        <v>75</v>
      </c>
      <c r="Q115" s="20">
        <f t="shared" si="13"/>
        <v>0</v>
      </c>
      <c r="R115" s="21">
        <f t="shared" si="14"/>
        <v>63.75</v>
      </c>
      <c r="S115" s="21">
        <f t="shared" si="15"/>
        <v>56.25</v>
      </c>
      <c r="T115" s="21">
        <f t="shared" si="16"/>
        <v>41.25</v>
      </c>
      <c r="U115" s="21">
        <f t="shared" si="17"/>
        <v>56.25</v>
      </c>
      <c r="V115" s="20">
        <f t="shared" si="18"/>
        <v>53.75</v>
      </c>
      <c r="W115" s="20">
        <f t="shared" si="19"/>
        <v>54.375</v>
      </c>
    </row>
    <row r="116" spans="1:23" ht="13.5" x14ac:dyDescent="0.25">
      <c r="A116" s="3">
        <v>42172</v>
      </c>
      <c r="B116" s="2">
        <v>9.8422000000000001</v>
      </c>
      <c r="C116" s="2">
        <v>45.426503264779534</v>
      </c>
      <c r="D116" s="2">
        <v>3.5864341938353306E-2</v>
      </c>
      <c r="E116" s="2">
        <v>2.8654325054195032E-2</v>
      </c>
      <c r="F116" s="2">
        <v>9.8885000000000005</v>
      </c>
      <c r="G116" s="2">
        <v>9.8986300000000007</v>
      </c>
      <c r="H116" s="2">
        <v>9.9148299999999985</v>
      </c>
      <c r="I116" s="2">
        <v>9.8645459999999989</v>
      </c>
      <c r="J116" s="2"/>
      <c r="K116" s="17" t="s">
        <v>54</v>
      </c>
      <c r="L116" s="17" t="s">
        <v>52</v>
      </c>
      <c r="M116" s="17" t="s">
        <v>47</v>
      </c>
      <c r="N116" s="20">
        <f t="shared" si="10"/>
        <v>50</v>
      </c>
      <c r="O116" s="20">
        <f t="shared" si="11"/>
        <v>100</v>
      </c>
      <c r="P116" s="20">
        <f t="shared" si="12"/>
        <v>75</v>
      </c>
      <c r="Q116" s="20">
        <f t="shared" si="13"/>
        <v>0</v>
      </c>
      <c r="R116" s="21">
        <f t="shared" si="14"/>
        <v>63.75</v>
      </c>
      <c r="S116" s="21">
        <f t="shared" si="15"/>
        <v>56.25</v>
      </c>
      <c r="T116" s="21">
        <f t="shared" si="16"/>
        <v>41.25</v>
      </c>
      <c r="U116" s="21">
        <f t="shared" si="17"/>
        <v>56.25</v>
      </c>
      <c r="V116" s="20">
        <f t="shared" si="18"/>
        <v>53.75</v>
      </c>
      <c r="W116" s="20">
        <f t="shared" si="19"/>
        <v>54.375</v>
      </c>
    </row>
    <row r="117" spans="1:23" ht="13.5" x14ac:dyDescent="0.25">
      <c r="A117" s="3">
        <v>42173</v>
      </c>
      <c r="B117" s="2">
        <v>9.9541000000000004</v>
      </c>
      <c r="C117" s="2">
        <v>55.047908776786116</v>
      </c>
      <c r="D117" s="2">
        <v>2.9308051089147469E-2</v>
      </c>
      <c r="E117" s="2">
        <v>3.4067005853853131E-2</v>
      </c>
      <c r="F117" s="2">
        <v>9.9026399999999999</v>
      </c>
      <c r="G117" s="2">
        <v>9.9025300000000023</v>
      </c>
      <c r="H117" s="2">
        <v>9.9151899999999991</v>
      </c>
      <c r="I117" s="2">
        <v>9.8694900000000008</v>
      </c>
      <c r="J117" s="2"/>
      <c r="K117" s="17" t="s">
        <v>54</v>
      </c>
      <c r="L117" s="17" t="s">
        <v>52</v>
      </c>
      <c r="M117" s="17" t="s">
        <v>47</v>
      </c>
      <c r="N117" s="20">
        <f t="shared" si="10"/>
        <v>50</v>
      </c>
      <c r="O117" s="20">
        <f t="shared" si="11"/>
        <v>100</v>
      </c>
      <c r="P117" s="20">
        <f t="shared" si="12"/>
        <v>75</v>
      </c>
      <c r="Q117" s="20">
        <f t="shared" si="13"/>
        <v>0</v>
      </c>
      <c r="R117" s="21">
        <f t="shared" si="14"/>
        <v>63.75</v>
      </c>
      <c r="S117" s="21">
        <f t="shared" si="15"/>
        <v>56.25</v>
      </c>
      <c r="T117" s="21">
        <f t="shared" si="16"/>
        <v>41.25</v>
      </c>
      <c r="U117" s="21">
        <f t="shared" si="17"/>
        <v>56.25</v>
      </c>
      <c r="V117" s="20">
        <f t="shared" si="18"/>
        <v>53.75</v>
      </c>
      <c r="W117" s="20">
        <f t="shared" si="19"/>
        <v>54.375</v>
      </c>
    </row>
    <row r="118" spans="1:23" ht="13.5" x14ac:dyDescent="0.25">
      <c r="A118" s="3">
        <v>42174</v>
      </c>
      <c r="B118" s="2">
        <v>9.9578000000000007</v>
      </c>
      <c r="C118" s="2">
        <v>55.328352053295532</v>
      </c>
      <c r="D118" s="2">
        <v>2.3118842576645093E-2</v>
      </c>
      <c r="E118" s="2">
        <v>3.9473354327799637E-2</v>
      </c>
      <c r="F118" s="2">
        <v>9.9034000000000013</v>
      </c>
      <c r="G118" s="2">
        <v>9.9068000000000005</v>
      </c>
      <c r="H118" s="2">
        <v>9.9215599999999977</v>
      </c>
      <c r="I118" s="2">
        <v>9.8726020000000023</v>
      </c>
      <c r="J118" s="2"/>
      <c r="K118" s="17" t="s">
        <v>48</v>
      </c>
      <c r="L118" s="17" t="s">
        <v>50</v>
      </c>
      <c r="M118" s="17" t="s">
        <v>53</v>
      </c>
      <c r="N118" s="20">
        <f t="shared" si="10"/>
        <v>50</v>
      </c>
      <c r="O118" s="20">
        <f t="shared" si="11"/>
        <v>100</v>
      </c>
      <c r="P118" s="20">
        <f t="shared" si="12"/>
        <v>75</v>
      </c>
      <c r="Q118" s="20">
        <f t="shared" si="13"/>
        <v>66.5</v>
      </c>
      <c r="R118" s="21">
        <f t="shared" si="14"/>
        <v>73.724999999999994</v>
      </c>
      <c r="S118" s="21">
        <f t="shared" si="15"/>
        <v>72.875</v>
      </c>
      <c r="T118" s="21">
        <f t="shared" si="16"/>
        <v>71.174999999999997</v>
      </c>
      <c r="U118" s="21">
        <f t="shared" si="17"/>
        <v>72.875</v>
      </c>
      <c r="V118" s="20">
        <f t="shared" si="18"/>
        <v>72.591666666666654</v>
      </c>
      <c r="W118" s="20">
        <f t="shared" si="19"/>
        <v>72.662499999999994</v>
      </c>
    </row>
    <row r="119" spans="1:23" ht="13.5" x14ac:dyDescent="0.25">
      <c r="A119" s="3">
        <v>42177</v>
      </c>
      <c r="B119" s="2">
        <v>9.9913000000000007</v>
      </c>
      <c r="C119" s="2">
        <v>57.889937150821012</v>
      </c>
      <c r="D119" s="2">
        <v>1.5038193826658386E-2</v>
      </c>
      <c r="E119" s="2">
        <v>4.5907712468300589E-2</v>
      </c>
      <c r="F119" s="2">
        <v>9.9249800000000015</v>
      </c>
      <c r="G119" s="2">
        <v>9.9144199999999998</v>
      </c>
      <c r="H119" s="2">
        <v>9.9304849999999991</v>
      </c>
      <c r="I119" s="2">
        <v>9.8769480000000005</v>
      </c>
      <c r="J119" s="2"/>
      <c r="K119" s="17" t="s">
        <v>48</v>
      </c>
      <c r="L119" s="17" t="s">
        <v>49</v>
      </c>
      <c r="M119" s="17" t="s">
        <v>53</v>
      </c>
      <c r="N119" s="20">
        <f t="shared" si="10"/>
        <v>50</v>
      </c>
      <c r="O119" s="20">
        <f t="shared" si="11"/>
        <v>100</v>
      </c>
      <c r="P119" s="20">
        <f t="shared" si="12"/>
        <v>75</v>
      </c>
      <c r="Q119" s="20">
        <f t="shared" si="13"/>
        <v>83</v>
      </c>
      <c r="R119" s="21">
        <f t="shared" si="14"/>
        <v>76.2</v>
      </c>
      <c r="S119" s="21">
        <f t="shared" si="15"/>
        <v>77</v>
      </c>
      <c r="T119" s="21">
        <f t="shared" si="16"/>
        <v>78.599999999999994</v>
      </c>
      <c r="U119" s="21">
        <f t="shared" si="17"/>
        <v>77</v>
      </c>
      <c r="V119" s="20">
        <f t="shared" si="18"/>
        <v>77.266666666666666</v>
      </c>
      <c r="W119" s="20">
        <f t="shared" si="19"/>
        <v>77.199999999999989</v>
      </c>
    </row>
    <row r="120" spans="1:23" ht="13.5" x14ac:dyDescent="0.25">
      <c r="A120" s="3">
        <v>42178</v>
      </c>
      <c r="B120" s="2">
        <v>10.065899999999999</v>
      </c>
      <c r="C120" s="2">
        <v>62.980708801513188</v>
      </c>
      <c r="D120" s="2">
        <v>2.1415237937461029E-3</v>
      </c>
      <c r="E120" s="2">
        <v>5.501558561416367E-2</v>
      </c>
      <c r="F120" s="2">
        <v>9.9622600000000006</v>
      </c>
      <c r="G120" s="2">
        <v>9.9295000000000009</v>
      </c>
      <c r="H120" s="2">
        <v>9.9369649999999972</v>
      </c>
      <c r="I120" s="2">
        <v>9.8827859999999994</v>
      </c>
      <c r="J120" s="2"/>
      <c r="K120" s="17" t="s">
        <v>48</v>
      </c>
      <c r="L120" s="17" t="s">
        <v>49</v>
      </c>
      <c r="M120" s="17" t="s">
        <v>51</v>
      </c>
      <c r="N120" s="20">
        <f t="shared" si="10"/>
        <v>50</v>
      </c>
      <c r="O120" s="20">
        <f t="shared" si="11"/>
        <v>100</v>
      </c>
      <c r="P120" s="20">
        <f t="shared" si="12"/>
        <v>75</v>
      </c>
      <c r="Q120" s="20">
        <f t="shared" si="13"/>
        <v>100</v>
      </c>
      <c r="R120" s="21">
        <f t="shared" si="14"/>
        <v>78.75</v>
      </c>
      <c r="S120" s="21">
        <f t="shared" si="15"/>
        <v>81.25</v>
      </c>
      <c r="T120" s="21">
        <f t="shared" si="16"/>
        <v>86.25</v>
      </c>
      <c r="U120" s="21">
        <f t="shared" si="17"/>
        <v>81.25</v>
      </c>
      <c r="V120" s="20">
        <f t="shared" si="18"/>
        <v>82.083333333333329</v>
      </c>
      <c r="W120" s="20">
        <f t="shared" si="19"/>
        <v>81.875</v>
      </c>
    </row>
    <row r="121" spans="1:23" ht="13.5" x14ac:dyDescent="0.25">
      <c r="A121" s="3">
        <v>42179</v>
      </c>
      <c r="B121" s="2">
        <v>10.1218</v>
      </c>
      <c r="C121" s="2">
        <v>66.27116926610887</v>
      </c>
      <c r="D121" s="2">
        <v>-1.8723292030260907E-2</v>
      </c>
      <c r="E121" s="2">
        <v>6.4782421628415521E-2</v>
      </c>
      <c r="F121" s="2">
        <v>10.018180000000001</v>
      </c>
      <c r="G121" s="2">
        <v>9.9533400000000007</v>
      </c>
      <c r="H121" s="2">
        <v>9.940059999999999</v>
      </c>
      <c r="I121" s="2">
        <v>9.8898840000000003</v>
      </c>
      <c r="J121" s="2"/>
      <c r="K121" s="17" t="s">
        <v>48</v>
      </c>
      <c r="L121" s="17" t="s">
        <v>49</v>
      </c>
      <c r="M121" s="17" t="s">
        <v>51</v>
      </c>
      <c r="N121" s="20">
        <f t="shared" si="10"/>
        <v>50</v>
      </c>
      <c r="O121" s="20">
        <f t="shared" si="11"/>
        <v>100</v>
      </c>
      <c r="P121" s="20">
        <f t="shared" si="12"/>
        <v>75</v>
      </c>
      <c r="Q121" s="20">
        <f t="shared" si="13"/>
        <v>100</v>
      </c>
      <c r="R121" s="21">
        <f t="shared" si="14"/>
        <v>78.75</v>
      </c>
      <c r="S121" s="21">
        <f t="shared" si="15"/>
        <v>81.25</v>
      </c>
      <c r="T121" s="21">
        <f t="shared" si="16"/>
        <v>86.25</v>
      </c>
      <c r="U121" s="21">
        <f t="shared" si="17"/>
        <v>81.25</v>
      </c>
      <c r="V121" s="20">
        <f t="shared" si="18"/>
        <v>82.083333333333329</v>
      </c>
      <c r="W121" s="20">
        <f t="shared" si="19"/>
        <v>81.875</v>
      </c>
    </row>
    <row r="122" spans="1:23" ht="13.5" x14ac:dyDescent="0.25">
      <c r="A122" s="3">
        <v>42180</v>
      </c>
      <c r="B122" s="2">
        <v>10.2523</v>
      </c>
      <c r="C122" s="2">
        <v>72.43174432120955</v>
      </c>
      <c r="D122" s="2">
        <v>-4.724047488917904E-2</v>
      </c>
      <c r="E122" s="2">
        <v>7.4092722346600665E-2</v>
      </c>
      <c r="F122" s="2">
        <v>10.077819999999999</v>
      </c>
      <c r="G122" s="2">
        <v>9.9902300000000004</v>
      </c>
      <c r="H122" s="2">
        <v>9.954444999999998</v>
      </c>
      <c r="I122" s="2">
        <v>9.8993800000000007</v>
      </c>
      <c r="J122" s="2"/>
      <c r="K122" s="17" t="s">
        <v>48</v>
      </c>
      <c r="L122" s="17" t="s">
        <v>49</v>
      </c>
      <c r="M122" s="17" t="s">
        <v>51</v>
      </c>
      <c r="N122" s="20">
        <f t="shared" si="10"/>
        <v>50</v>
      </c>
      <c r="O122" s="20">
        <f t="shared" si="11"/>
        <v>100</v>
      </c>
      <c r="P122" s="20">
        <f t="shared" si="12"/>
        <v>75</v>
      </c>
      <c r="Q122" s="20">
        <f t="shared" si="13"/>
        <v>100</v>
      </c>
      <c r="R122" s="21">
        <f t="shared" si="14"/>
        <v>78.75</v>
      </c>
      <c r="S122" s="21">
        <f t="shared" si="15"/>
        <v>81.25</v>
      </c>
      <c r="T122" s="21">
        <f t="shared" si="16"/>
        <v>86.25</v>
      </c>
      <c r="U122" s="21">
        <f t="shared" si="17"/>
        <v>81.25</v>
      </c>
      <c r="V122" s="20">
        <f t="shared" si="18"/>
        <v>82.083333333333329</v>
      </c>
      <c r="W122" s="20">
        <f t="shared" si="19"/>
        <v>81.875</v>
      </c>
    </row>
    <row r="123" spans="1:23" ht="13.5" x14ac:dyDescent="0.25">
      <c r="A123" s="3">
        <v>42181</v>
      </c>
      <c r="B123" s="2">
        <v>10.311999999999999</v>
      </c>
      <c r="C123" s="2">
        <v>74.707666315383122</v>
      </c>
      <c r="D123" s="2">
        <v>-6.6809316446573064E-2</v>
      </c>
      <c r="E123" s="2">
        <v>8.3026095782088735E-2</v>
      </c>
      <c r="F123" s="2">
        <v>10.14866</v>
      </c>
      <c r="G123" s="2">
        <v>10.02603</v>
      </c>
      <c r="H123" s="2">
        <v>9.970229999999999</v>
      </c>
      <c r="I123" s="2">
        <v>9.9102120000000031</v>
      </c>
      <c r="J123" s="2"/>
      <c r="K123" s="17" t="s">
        <v>48</v>
      </c>
      <c r="L123" s="17" t="s">
        <v>49</v>
      </c>
      <c r="M123" s="17" t="s">
        <v>51</v>
      </c>
      <c r="N123" s="20">
        <f t="shared" si="10"/>
        <v>50</v>
      </c>
      <c r="O123" s="20">
        <f t="shared" si="11"/>
        <v>100</v>
      </c>
      <c r="P123" s="20">
        <f t="shared" si="12"/>
        <v>100</v>
      </c>
      <c r="Q123" s="20">
        <f t="shared" si="13"/>
        <v>100</v>
      </c>
      <c r="R123" s="21">
        <f t="shared" si="14"/>
        <v>82.5</v>
      </c>
      <c r="S123" s="21">
        <f t="shared" si="15"/>
        <v>90</v>
      </c>
      <c r="T123" s="21">
        <f t="shared" si="16"/>
        <v>92.5</v>
      </c>
      <c r="U123" s="21">
        <f t="shared" si="17"/>
        <v>87.5</v>
      </c>
      <c r="V123" s="20">
        <f t="shared" si="18"/>
        <v>88.333333333333329</v>
      </c>
      <c r="W123" s="20">
        <f t="shared" si="19"/>
        <v>88.125</v>
      </c>
    </row>
    <row r="124" spans="1:23" ht="13.5" x14ac:dyDescent="0.25">
      <c r="A124" s="3">
        <v>42184</v>
      </c>
      <c r="B124" s="2">
        <v>10.215</v>
      </c>
      <c r="C124" s="2">
        <v>65.277986974674306</v>
      </c>
      <c r="D124" s="2">
        <v>-8.9135795542008012E-2</v>
      </c>
      <c r="E124" s="2">
        <v>8.416847505794145E-2</v>
      </c>
      <c r="F124" s="2">
        <v>10.1934</v>
      </c>
      <c r="G124" s="2">
        <v>10.059190000000001</v>
      </c>
      <c r="H124" s="2">
        <v>9.9811650000000007</v>
      </c>
      <c r="I124" s="2">
        <v>9.919316000000002</v>
      </c>
      <c r="J124" s="2"/>
      <c r="K124" s="17" t="s">
        <v>48</v>
      </c>
      <c r="L124" s="17" t="s">
        <v>49</v>
      </c>
      <c r="M124" s="17" t="s">
        <v>51</v>
      </c>
      <c r="N124" s="20">
        <f t="shared" si="10"/>
        <v>50</v>
      </c>
      <c r="O124" s="20">
        <f t="shared" si="11"/>
        <v>100</v>
      </c>
      <c r="P124" s="20">
        <f t="shared" si="12"/>
        <v>100</v>
      </c>
      <c r="Q124" s="20">
        <f t="shared" si="13"/>
        <v>100</v>
      </c>
      <c r="R124" s="21">
        <f t="shared" si="14"/>
        <v>82.5</v>
      </c>
      <c r="S124" s="21">
        <f t="shared" si="15"/>
        <v>90</v>
      </c>
      <c r="T124" s="21">
        <f t="shared" si="16"/>
        <v>92.5</v>
      </c>
      <c r="U124" s="21">
        <f t="shared" si="17"/>
        <v>87.5</v>
      </c>
      <c r="V124" s="20">
        <f t="shared" si="18"/>
        <v>88.333333333333329</v>
      </c>
      <c r="W124" s="20">
        <f t="shared" si="19"/>
        <v>88.125</v>
      </c>
    </row>
    <row r="125" spans="1:23" ht="13.5" x14ac:dyDescent="0.25">
      <c r="A125" s="3">
        <v>42185</v>
      </c>
      <c r="B125" s="2">
        <v>10.2598</v>
      </c>
      <c r="C125" s="2">
        <v>67.329074328928129</v>
      </c>
      <c r="D125" s="2">
        <v>-0.11330969459920581</v>
      </c>
      <c r="E125" s="2">
        <v>8.1735545861310405E-2</v>
      </c>
      <c r="F125" s="2">
        <v>10.23218</v>
      </c>
      <c r="G125" s="2">
        <v>10.09722</v>
      </c>
      <c r="H125" s="2">
        <v>9.9999850000000006</v>
      </c>
      <c r="I125" s="2">
        <v>9.930022000000001</v>
      </c>
      <c r="J125" s="2"/>
      <c r="K125" s="17" t="s">
        <v>48</v>
      </c>
      <c r="L125" s="17" t="s">
        <v>49</v>
      </c>
      <c r="M125" s="17" t="s">
        <v>51</v>
      </c>
      <c r="N125" s="20">
        <f t="shared" si="10"/>
        <v>50</v>
      </c>
      <c r="O125" s="20">
        <f t="shared" si="11"/>
        <v>100</v>
      </c>
      <c r="P125" s="20">
        <f t="shared" si="12"/>
        <v>100</v>
      </c>
      <c r="Q125" s="20">
        <f t="shared" si="13"/>
        <v>100</v>
      </c>
      <c r="R125" s="21">
        <f t="shared" si="14"/>
        <v>82.5</v>
      </c>
      <c r="S125" s="21">
        <f t="shared" si="15"/>
        <v>90</v>
      </c>
      <c r="T125" s="21">
        <f t="shared" si="16"/>
        <v>92.5</v>
      </c>
      <c r="U125" s="21">
        <f t="shared" si="17"/>
        <v>87.5</v>
      </c>
      <c r="V125" s="20">
        <f t="shared" si="18"/>
        <v>88.333333333333329</v>
      </c>
      <c r="W125" s="20">
        <f t="shared" si="19"/>
        <v>88.125</v>
      </c>
    </row>
    <row r="126" spans="1:23" ht="13.5" x14ac:dyDescent="0.25">
      <c r="A126" s="3">
        <v>42186</v>
      </c>
      <c r="B126" s="2">
        <v>10.2598</v>
      </c>
      <c r="C126" s="2">
        <v>67.329074328928129</v>
      </c>
      <c r="D126" s="2">
        <v>-0.14103044520414088</v>
      </c>
      <c r="E126" s="2">
        <v>7.7292843435570135E-2</v>
      </c>
      <c r="F126" s="2">
        <v>10.259779999999999</v>
      </c>
      <c r="G126" s="2">
        <v>10.13898</v>
      </c>
      <c r="H126" s="2">
        <v>10.018805000000004</v>
      </c>
      <c r="I126" s="2">
        <v>9.9403739999999985</v>
      </c>
      <c r="J126" s="2"/>
      <c r="K126" s="17" t="s">
        <v>48</v>
      </c>
      <c r="L126" s="17" t="s">
        <v>49</v>
      </c>
      <c r="M126" s="17" t="s">
        <v>51</v>
      </c>
      <c r="N126" s="20">
        <f t="shared" si="10"/>
        <v>50</v>
      </c>
      <c r="O126" s="20">
        <f t="shared" si="11"/>
        <v>100</v>
      </c>
      <c r="P126" s="20">
        <f t="shared" si="12"/>
        <v>100</v>
      </c>
      <c r="Q126" s="20">
        <f t="shared" si="13"/>
        <v>100</v>
      </c>
      <c r="R126" s="21">
        <f t="shared" si="14"/>
        <v>82.5</v>
      </c>
      <c r="S126" s="21">
        <f t="shared" si="15"/>
        <v>90</v>
      </c>
      <c r="T126" s="21">
        <f t="shared" si="16"/>
        <v>92.5</v>
      </c>
      <c r="U126" s="21">
        <f t="shared" si="17"/>
        <v>87.5</v>
      </c>
      <c r="V126" s="20">
        <f t="shared" si="18"/>
        <v>88.333333333333329</v>
      </c>
      <c r="W126" s="20">
        <f t="shared" si="19"/>
        <v>88.125</v>
      </c>
    </row>
    <row r="127" spans="1:23" ht="13.5" x14ac:dyDescent="0.25">
      <c r="A127" s="3">
        <v>42187</v>
      </c>
      <c r="B127" s="2">
        <v>10.1442</v>
      </c>
      <c r="C127" s="2">
        <v>57.214758369572536</v>
      </c>
      <c r="D127" s="2">
        <v>-0.14012242422277765</v>
      </c>
      <c r="E127" s="2">
        <v>6.8592253088123514E-2</v>
      </c>
      <c r="F127" s="2">
        <v>10.238159999999999</v>
      </c>
      <c r="G127" s="2">
        <v>10.15799</v>
      </c>
      <c r="H127" s="2">
        <v>10.030260000000002</v>
      </c>
      <c r="I127" s="2">
        <v>9.9484139999999996</v>
      </c>
      <c r="J127" s="2"/>
      <c r="K127" s="17" t="s">
        <v>54</v>
      </c>
      <c r="L127" s="17" t="s">
        <v>50</v>
      </c>
      <c r="M127" s="17" t="s">
        <v>47</v>
      </c>
      <c r="N127" s="20">
        <f t="shared" si="10"/>
        <v>50</v>
      </c>
      <c r="O127" s="20">
        <f t="shared" si="11"/>
        <v>100</v>
      </c>
      <c r="P127" s="20">
        <f t="shared" si="12"/>
        <v>100</v>
      </c>
      <c r="Q127" s="20">
        <f t="shared" si="13"/>
        <v>16.5</v>
      </c>
      <c r="R127" s="21">
        <f t="shared" si="14"/>
        <v>69.974999999999994</v>
      </c>
      <c r="S127" s="21">
        <f t="shared" si="15"/>
        <v>69.125</v>
      </c>
      <c r="T127" s="21">
        <f t="shared" si="16"/>
        <v>54.924999999999997</v>
      </c>
      <c r="U127" s="21">
        <f t="shared" si="17"/>
        <v>66.625</v>
      </c>
      <c r="V127" s="20">
        <f t="shared" si="18"/>
        <v>64.674999999999997</v>
      </c>
      <c r="W127" s="20">
        <f t="shared" si="19"/>
        <v>65.162499999999994</v>
      </c>
    </row>
    <row r="128" spans="1:23" ht="13.5" x14ac:dyDescent="0.25">
      <c r="A128" s="3">
        <v>42188</v>
      </c>
      <c r="B128" s="2">
        <v>10.1442</v>
      </c>
      <c r="C128" s="2">
        <v>57.21475836957255</v>
      </c>
      <c r="D128" s="2">
        <v>-0.13941132602686146</v>
      </c>
      <c r="E128" s="2">
        <v>5.7500898402064814E-2</v>
      </c>
      <c r="F128" s="2">
        <v>10.204599999999999</v>
      </c>
      <c r="G128" s="2">
        <v>10.176629999999999</v>
      </c>
      <c r="H128" s="2">
        <v>10.041715000000003</v>
      </c>
      <c r="I128" s="2">
        <v>9.9558899999999984</v>
      </c>
      <c r="J128" s="2"/>
      <c r="K128" s="17" t="s">
        <v>54</v>
      </c>
      <c r="L128" s="17" t="s">
        <v>52</v>
      </c>
      <c r="M128" s="17" t="s">
        <v>47</v>
      </c>
      <c r="N128" s="20">
        <f t="shared" si="10"/>
        <v>50</v>
      </c>
      <c r="O128" s="20">
        <f t="shared" si="11"/>
        <v>100</v>
      </c>
      <c r="P128" s="20">
        <f t="shared" si="12"/>
        <v>100</v>
      </c>
      <c r="Q128" s="20">
        <f t="shared" si="13"/>
        <v>0</v>
      </c>
      <c r="R128" s="21">
        <f t="shared" si="14"/>
        <v>67.5</v>
      </c>
      <c r="S128" s="21">
        <f t="shared" si="15"/>
        <v>65</v>
      </c>
      <c r="T128" s="21">
        <f t="shared" si="16"/>
        <v>47.5</v>
      </c>
      <c r="U128" s="21">
        <f t="shared" si="17"/>
        <v>62.5</v>
      </c>
      <c r="V128" s="20">
        <f t="shared" si="18"/>
        <v>60</v>
      </c>
      <c r="W128" s="20">
        <f t="shared" si="19"/>
        <v>60.625</v>
      </c>
    </row>
    <row r="129" spans="1:23" ht="13.5" x14ac:dyDescent="0.25">
      <c r="A129" s="3">
        <v>42191</v>
      </c>
      <c r="B129" s="2">
        <v>10.099500000000001</v>
      </c>
      <c r="C129" s="2">
        <v>53.603597264325508</v>
      </c>
      <c r="D129" s="2">
        <v>-0.13092472400981237</v>
      </c>
      <c r="E129" s="2">
        <v>4.2129293154772866E-2</v>
      </c>
      <c r="F129" s="2">
        <v>10.1815</v>
      </c>
      <c r="G129" s="2">
        <v>10.18745</v>
      </c>
      <c r="H129" s="2">
        <v>10.050935000000003</v>
      </c>
      <c r="I129" s="2">
        <v>9.9623299999999979</v>
      </c>
      <c r="J129" s="2"/>
      <c r="K129" s="17" t="s">
        <v>54</v>
      </c>
      <c r="L129" s="17" t="s">
        <v>50</v>
      </c>
      <c r="M129" s="17" t="s">
        <v>47</v>
      </c>
      <c r="N129" s="20">
        <f t="shared" si="10"/>
        <v>50</v>
      </c>
      <c r="O129" s="20">
        <f t="shared" si="11"/>
        <v>100</v>
      </c>
      <c r="P129" s="20">
        <f t="shared" si="12"/>
        <v>100</v>
      </c>
      <c r="Q129" s="20">
        <f t="shared" si="13"/>
        <v>16.5</v>
      </c>
      <c r="R129" s="21">
        <f t="shared" si="14"/>
        <v>69.974999999999994</v>
      </c>
      <c r="S129" s="21">
        <f t="shared" si="15"/>
        <v>69.125</v>
      </c>
      <c r="T129" s="21">
        <f t="shared" si="16"/>
        <v>54.924999999999997</v>
      </c>
      <c r="U129" s="21">
        <f t="shared" si="17"/>
        <v>66.625</v>
      </c>
      <c r="V129" s="20">
        <f t="shared" si="18"/>
        <v>64.674999999999997</v>
      </c>
      <c r="W129" s="20">
        <f t="shared" si="19"/>
        <v>65.162499999999994</v>
      </c>
    </row>
    <row r="130" spans="1:23" ht="13.5" x14ac:dyDescent="0.25">
      <c r="A130" s="3">
        <v>42192</v>
      </c>
      <c r="B130" s="2">
        <v>10.065899999999999</v>
      </c>
      <c r="C130" s="2">
        <v>50.997993786305194</v>
      </c>
      <c r="D130" s="2">
        <v>-0.11005089366585707</v>
      </c>
      <c r="E130" s="2">
        <v>2.2432214911910976E-2</v>
      </c>
      <c r="F130" s="2">
        <v>10.142720000000001</v>
      </c>
      <c r="G130" s="2">
        <v>10.18745</v>
      </c>
      <c r="H130" s="2">
        <v>10.058475000000003</v>
      </c>
      <c r="I130" s="2">
        <v>9.9688039999999987</v>
      </c>
      <c r="J130" s="2"/>
      <c r="K130" s="17" t="s">
        <v>54</v>
      </c>
      <c r="L130" s="17" t="s">
        <v>52</v>
      </c>
      <c r="M130" s="17" t="s">
        <v>47</v>
      </c>
      <c r="N130" s="20">
        <f t="shared" ref="N130:N193" si="20">IF(D130&lt;30,50, IF(D130&gt;70, 0, 25))</f>
        <v>50</v>
      </c>
      <c r="O130" s="20">
        <f t="shared" ref="O130:O193" si="21">IF(F130-E130&gt;0.02, 100, IF(F130-E130&lt;0,0,45))</f>
        <v>100</v>
      </c>
      <c r="P130" s="20">
        <f t="shared" ref="P130:P193" si="22">IF(G130-J130&gt;10,100,IF(G130-J130&gt;5,75, IF(G130-J130&gt;0,50,0)))</f>
        <v>100</v>
      </c>
      <c r="Q130" s="20">
        <f t="shared" ref="Q130:Q193" si="23">IF(M130="confirmed bullish", 34, IF(M130="bullish divergence",17, 0))+IF(K130="bullish",33,IF(K130="bearish",0,16.5))+IF(L130="strong",33,IF(L130="weak",0,16.5))</f>
        <v>0</v>
      </c>
      <c r="R130" s="21">
        <f t="shared" si="14"/>
        <v>67.5</v>
      </c>
      <c r="S130" s="21">
        <f t="shared" si="15"/>
        <v>65</v>
      </c>
      <c r="T130" s="21">
        <f t="shared" si="16"/>
        <v>47.5</v>
      </c>
      <c r="U130" s="21">
        <f t="shared" si="17"/>
        <v>62.5</v>
      </c>
      <c r="V130" s="20">
        <f t="shared" si="18"/>
        <v>60</v>
      </c>
      <c r="W130" s="20">
        <f t="shared" si="19"/>
        <v>60.625</v>
      </c>
    </row>
    <row r="131" spans="1:23" ht="13.5" x14ac:dyDescent="0.25">
      <c r="A131" s="3">
        <v>42193</v>
      </c>
      <c r="B131" s="2">
        <v>10.103199999999999</v>
      </c>
      <c r="C131" s="2">
        <v>53.689223038797671</v>
      </c>
      <c r="D131" s="2">
        <v>-8.660557480759401E-2</v>
      </c>
      <c r="E131" s="2">
        <v>-1.8980359556982108E-3</v>
      </c>
      <c r="F131" s="2">
        <v>10.1114</v>
      </c>
      <c r="G131" s="2">
        <v>10.185590000000001</v>
      </c>
      <c r="H131" s="2">
        <v>10.069465000000003</v>
      </c>
      <c r="I131" s="2">
        <v>9.9746119999999987</v>
      </c>
      <c r="J131" s="2"/>
      <c r="K131" s="17" t="s">
        <v>54</v>
      </c>
      <c r="L131" s="17" t="s">
        <v>50</v>
      </c>
      <c r="M131" s="17" t="s">
        <v>47</v>
      </c>
      <c r="N131" s="20">
        <f t="shared" si="20"/>
        <v>50</v>
      </c>
      <c r="O131" s="20">
        <f t="shared" si="21"/>
        <v>100</v>
      </c>
      <c r="P131" s="20">
        <f t="shared" si="22"/>
        <v>100</v>
      </c>
      <c r="Q131" s="20">
        <f t="shared" si="23"/>
        <v>16.5</v>
      </c>
      <c r="R131" s="21">
        <f t="shared" ref="R131:R194" si="24">0.35*N131+O131*0.35+P131*0.15+Q131*0.15</f>
        <v>69.974999999999994</v>
      </c>
      <c r="S131" s="21">
        <f t="shared" ref="S131:S194" si="25">N131*0.2+O131*0.2+P131*0.35+Q131*0.25</f>
        <v>69.125</v>
      </c>
      <c r="T131" s="21">
        <f t="shared" ref="T131:T194" si="26">N131*0.15+O131*0.15+P131*0.25+Q131*0.45</f>
        <v>54.924999999999997</v>
      </c>
      <c r="U131" s="21">
        <f t="shared" ref="U131:U194" si="27">0.25*SUM(N131:Q131)</f>
        <v>66.625</v>
      </c>
      <c r="V131" s="20">
        <f t="shared" ref="V131:V194" si="28">SUM(R131:T131)/3</f>
        <v>64.674999999999997</v>
      </c>
      <c r="W131" s="20">
        <f t="shared" ref="W131:W194" si="29">SUM(R131:U131)/4</f>
        <v>65.162499999999994</v>
      </c>
    </row>
    <row r="132" spans="1:23" ht="13.5" x14ac:dyDescent="0.25">
      <c r="A132" s="3">
        <v>42194</v>
      </c>
      <c r="B132" s="2">
        <v>10.1218</v>
      </c>
      <c r="C132" s="2">
        <v>55.015957798048063</v>
      </c>
      <c r="D132" s="2">
        <v>-4.8338666017698984E-2</v>
      </c>
      <c r="E132" s="2">
        <v>-2.5964876375204018E-2</v>
      </c>
      <c r="F132" s="2">
        <v>10.106919999999999</v>
      </c>
      <c r="G132" s="2">
        <v>10.172540000000001</v>
      </c>
      <c r="H132" s="2">
        <v>10.081385000000003</v>
      </c>
      <c r="I132" s="2">
        <v>9.9795219999999976</v>
      </c>
      <c r="J132" s="2"/>
      <c r="K132" s="17" t="s">
        <v>48</v>
      </c>
      <c r="L132" s="17" t="s">
        <v>50</v>
      </c>
      <c r="M132" s="17" t="s">
        <v>53</v>
      </c>
      <c r="N132" s="20">
        <f t="shared" si="20"/>
        <v>50</v>
      </c>
      <c r="O132" s="20">
        <f t="shared" si="21"/>
        <v>100</v>
      </c>
      <c r="P132" s="20">
        <f t="shared" si="22"/>
        <v>100</v>
      </c>
      <c r="Q132" s="20">
        <f t="shared" si="23"/>
        <v>66.5</v>
      </c>
      <c r="R132" s="21">
        <f t="shared" si="24"/>
        <v>77.474999999999994</v>
      </c>
      <c r="S132" s="21">
        <f t="shared" si="25"/>
        <v>81.625</v>
      </c>
      <c r="T132" s="21">
        <f t="shared" si="26"/>
        <v>77.424999999999997</v>
      </c>
      <c r="U132" s="21">
        <f t="shared" si="27"/>
        <v>79.125</v>
      </c>
      <c r="V132" s="20">
        <f t="shared" si="28"/>
        <v>78.841666666666654</v>
      </c>
      <c r="W132" s="20">
        <f t="shared" si="29"/>
        <v>78.912499999999994</v>
      </c>
    </row>
    <row r="133" spans="1:23" ht="13.5" x14ac:dyDescent="0.25">
      <c r="A133" s="3">
        <v>42195</v>
      </c>
      <c r="B133" s="2">
        <v>10.065899999999999</v>
      </c>
      <c r="C133" s="2">
        <v>50.347597777064522</v>
      </c>
      <c r="D133" s="2">
        <v>-2.9940660709986133E-3</v>
      </c>
      <c r="E133" s="2">
        <v>-4.9174873309234687E-2</v>
      </c>
      <c r="F133" s="2">
        <v>10.09126</v>
      </c>
      <c r="G133" s="2">
        <v>10.147929999999999</v>
      </c>
      <c r="H133" s="2">
        <v>10.086980000000001</v>
      </c>
      <c r="I133" s="2">
        <v>9.9845839999999981</v>
      </c>
      <c r="J133" s="2"/>
      <c r="K133" s="17" t="s">
        <v>48</v>
      </c>
      <c r="L133" s="17" t="s">
        <v>50</v>
      </c>
      <c r="M133" s="17" t="s">
        <v>53</v>
      </c>
      <c r="N133" s="20">
        <f t="shared" si="20"/>
        <v>50</v>
      </c>
      <c r="O133" s="20">
        <f t="shared" si="21"/>
        <v>100</v>
      </c>
      <c r="P133" s="20">
        <f t="shared" si="22"/>
        <v>100</v>
      </c>
      <c r="Q133" s="20">
        <f t="shared" si="23"/>
        <v>66.5</v>
      </c>
      <c r="R133" s="21">
        <f t="shared" si="24"/>
        <v>77.474999999999994</v>
      </c>
      <c r="S133" s="21">
        <f t="shared" si="25"/>
        <v>81.625</v>
      </c>
      <c r="T133" s="21">
        <f t="shared" si="26"/>
        <v>77.424999999999997</v>
      </c>
      <c r="U133" s="21">
        <f t="shared" si="27"/>
        <v>79.125</v>
      </c>
      <c r="V133" s="20">
        <f t="shared" si="28"/>
        <v>78.841666666666654</v>
      </c>
      <c r="W133" s="20">
        <f t="shared" si="29"/>
        <v>78.912499999999994</v>
      </c>
    </row>
    <row r="134" spans="1:23" ht="13.5" x14ac:dyDescent="0.25">
      <c r="A134" s="3">
        <v>42198</v>
      </c>
      <c r="B134" s="2">
        <v>10.065899999999999</v>
      </c>
      <c r="C134" s="2">
        <v>50.347597777064522</v>
      </c>
      <c r="D134" s="2">
        <v>2.0447931791185425E-2</v>
      </c>
      <c r="E134" s="2">
        <v>-6.1326438878484296E-2</v>
      </c>
      <c r="F134" s="2">
        <v>10.084540000000001</v>
      </c>
      <c r="G134" s="2">
        <v>10.133019999999998</v>
      </c>
      <c r="H134" s="2">
        <v>10.096105000000001</v>
      </c>
      <c r="I134" s="2">
        <v>9.9897159999999978</v>
      </c>
      <c r="J134" s="2"/>
      <c r="K134" s="17" t="s">
        <v>48</v>
      </c>
      <c r="L134" s="17" t="s">
        <v>50</v>
      </c>
      <c r="M134" s="17" t="s">
        <v>53</v>
      </c>
      <c r="N134" s="20">
        <f t="shared" si="20"/>
        <v>50</v>
      </c>
      <c r="O134" s="20">
        <f t="shared" si="21"/>
        <v>100</v>
      </c>
      <c r="P134" s="20">
        <f t="shared" si="22"/>
        <v>100</v>
      </c>
      <c r="Q134" s="20">
        <f t="shared" si="23"/>
        <v>66.5</v>
      </c>
      <c r="R134" s="21">
        <f t="shared" si="24"/>
        <v>77.474999999999994</v>
      </c>
      <c r="S134" s="21">
        <f t="shared" si="25"/>
        <v>81.625</v>
      </c>
      <c r="T134" s="21">
        <f t="shared" si="26"/>
        <v>77.424999999999997</v>
      </c>
      <c r="U134" s="21">
        <f t="shared" si="27"/>
        <v>79.125</v>
      </c>
      <c r="V134" s="20">
        <f t="shared" si="28"/>
        <v>78.841666666666654</v>
      </c>
      <c r="W134" s="20">
        <f t="shared" si="29"/>
        <v>78.912499999999994</v>
      </c>
    </row>
    <row r="135" spans="1:23" ht="13.5" x14ac:dyDescent="0.25">
      <c r="A135" s="3">
        <v>42199</v>
      </c>
      <c r="B135" s="2">
        <v>10.028600000000001</v>
      </c>
      <c r="C135" s="2">
        <v>47.245184817540107</v>
      </c>
      <c r="D135" s="2">
        <v>4.9935560523197253E-2</v>
      </c>
      <c r="E135" s="2">
        <v>-6.6699700009475185E-2</v>
      </c>
      <c r="F135" s="2">
        <v>10.07708</v>
      </c>
      <c r="G135" s="2">
        <v>10.1099</v>
      </c>
      <c r="H135" s="2">
        <v>10.10356</v>
      </c>
      <c r="I135" s="2">
        <v>9.9901499999999981</v>
      </c>
      <c r="J135" s="2"/>
      <c r="K135" s="17" t="s">
        <v>48</v>
      </c>
      <c r="L135" s="17" t="s">
        <v>49</v>
      </c>
      <c r="M135" s="17" t="s">
        <v>53</v>
      </c>
      <c r="N135" s="20">
        <f t="shared" si="20"/>
        <v>50</v>
      </c>
      <c r="O135" s="20">
        <f t="shared" si="21"/>
        <v>100</v>
      </c>
      <c r="P135" s="20">
        <f t="shared" si="22"/>
        <v>100</v>
      </c>
      <c r="Q135" s="20">
        <f t="shared" si="23"/>
        <v>83</v>
      </c>
      <c r="R135" s="21">
        <f t="shared" si="24"/>
        <v>79.95</v>
      </c>
      <c r="S135" s="21">
        <f t="shared" si="25"/>
        <v>85.75</v>
      </c>
      <c r="T135" s="21">
        <f t="shared" si="26"/>
        <v>84.85</v>
      </c>
      <c r="U135" s="21">
        <f t="shared" si="27"/>
        <v>83.25</v>
      </c>
      <c r="V135" s="20">
        <f t="shared" si="28"/>
        <v>83.516666666666666</v>
      </c>
      <c r="W135" s="20">
        <f t="shared" si="29"/>
        <v>83.449999999999989</v>
      </c>
    </row>
    <row r="136" spans="1:23" ht="13.5" x14ac:dyDescent="0.25">
      <c r="A136" s="3">
        <v>42200</v>
      </c>
      <c r="B136" s="2">
        <v>10.065899999999999</v>
      </c>
      <c r="C136" s="2">
        <v>50.528131636587389</v>
      </c>
      <c r="D136" s="2">
        <v>7.2341132201858116E-2</v>
      </c>
      <c r="E136" s="2">
        <v>-6.768112427085142E-2</v>
      </c>
      <c r="F136" s="2">
        <v>10.06962</v>
      </c>
      <c r="G136" s="2">
        <v>10.090509999999998</v>
      </c>
      <c r="H136" s="2">
        <v>10.114745000000001</v>
      </c>
      <c r="I136" s="2">
        <v>9.9916819999999991</v>
      </c>
      <c r="J136" s="2"/>
      <c r="K136" s="17" t="s">
        <v>48</v>
      </c>
      <c r="L136" s="17" t="s">
        <v>50</v>
      </c>
      <c r="M136" s="17" t="s">
        <v>53</v>
      </c>
      <c r="N136" s="20">
        <f t="shared" si="20"/>
        <v>50</v>
      </c>
      <c r="O136" s="20">
        <f t="shared" si="21"/>
        <v>100</v>
      </c>
      <c r="P136" s="20">
        <f t="shared" si="22"/>
        <v>100</v>
      </c>
      <c r="Q136" s="20">
        <f t="shared" si="23"/>
        <v>66.5</v>
      </c>
      <c r="R136" s="21">
        <f t="shared" si="24"/>
        <v>77.474999999999994</v>
      </c>
      <c r="S136" s="21">
        <f t="shared" si="25"/>
        <v>81.625</v>
      </c>
      <c r="T136" s="21">
        <f t="shared" si="26"/>
        <v>77.424999999999997</v>
      </c>
      <c r="U136" s="21">
        <f t="shared" si="27"/>
        <v>79.125</v>
      </c>
      <c r="V136" s="20">
        <f t="shared" si="28"/>
        <v>78.841666666666654</v>
      </c>
      <c r="W136" s="20">
        <f t="shared" si="29"/>
        <v>78.912499999999994</v>
      </c>
    </row>
    <row r="137" spans="1:23" ht="13.5" x14ac:dyDescent="0.25">
      <c r="A137" s="3">
        <v>42201</v>
      </c>
      <c r="B137" s="2">
        <v>10.065899999999999</v>
      </c>
      <c r="C137" s="2">
        <v>50.528131636587389</v>
      </c>
      <c r="D137" s="2">
        <v>7.3496025885118499E-2</v>
      </c>
      <c r="E137" s="2">
        <v>-6.1857057885101464E-2</v>
      </c>
      <c r="F137" s="2">
        <v>10.058439999999999</v>
      </c>
      <c r="G137" s="2">
        <v>10.08268</v>
      </c>
      <c r="H137" s="2">
        <v>10.120335000000001</v>
      </c>
      <c r="I137" s="2">
        <v>9.9952619999999985</v>
      </c>
      <c r="J137" s="2"/>
      <c r="K137" s="17" t="s">
        <v>48</v>
      </c>
      <c r="L137" s="17" t="s">
        <v>50</v>
      </c>
      <c r="M137" s="17" t="s">
        <v>53</v>
      </c>
      <c r="N137" s="20">
        <f t="shared" si="20"/>
        <v>50</v>
      </c>
      <c r="O137" s="20">
        <f t="shared" si="21"/>
        <v>100</v>
      </c>
      <c r="P137" s="20">
        <f t="shared" si="22"/>
        <v>100</v>
      </c>
      <c r="Q137" s="20">
        <f t="shared" si="23"/>
        <v>66.5</v>
      </c>
      <c r="R137" s="21">
        <f t="shared" si="24"/>
        <v>77.474999999999994</v>
      </c>
      <c r="S137" s="21">
        <f t="shared" si="25"/>
        <v>81.625</v>
      </c>
      <c r="T137" s="21">
        <f t="shared" si="26"/>
        <v>77.424999999999997</v>
      </c>
      <c r="U137" s="21">
        <f t="shared" si="27"/>
        <v>79.125</v>
      </c>
      <c r="V137" s="20">
        <f t="shared" si="28"/>
        <v>78.841666666666654</v>
      </c>
      <c r="W137" s="20">
        <f t="shared" si="29"/>
        <v>78.912499999999994</v>
      </c>
    </row>
    <row r="138" spans="1:23" ht="13.5" x14ac:dyDescent="0.25">
      <c r="A138" s="3">
        <v>42205</v>
      </c>
      <c r="B138" s="2">
        <v>10.065899999999999</v>
      </c>
      <c r="C138" s="2">
        <v>50.528131636587389</v>
      </c>
      <c r="D138" s="2">
        <v>7.4455603262201464E-2</v>
      </c>
      <c r="E138" s="2">
        <v>-5.4828060538730156E-2</v>
      </c>
      <c r="F138" s="2">
        <v>10.058439999999999</v>
      </c>
      <c r="G138" s="2">
        <v>10.07485</v>
      </c>
      <c r="H138" s="2">
        <v>10.12574</v>
      </c>
      <c r="I138" s="2">
        <v>9.9990539999999992</v>
      </c>
      <c r="J138" s="2"/>
      <c r="K138" s="17" t="s">
        <v>48</v>
      </c>
      <c r="L138" s="17" t="s">
        <v>50</v>
      </c>
      <c r="M138" s="17" t="s">
        <v>50</v>
      </c>
      <c r="N138" s="20">
        <f t="shared" si="20"/>
        <v>50</v>
      </c>
      <c r="O138" s="20">
        <f t="shared" si="21"/>
        <v>100</v>
      </c>
      <c r="P138" s="20">
        <f t="shared" si="22"/>
        <v>100</v>
      </c>
      <c r="Q138" s="20">
        <f t="shared" si="23"/>
        <v>49.5</v>
      </c>
      <c r="R138" s="21">
        <f t="shared" si="24"/>
        <v>74.924999999999997</v>
      </c>
      <c r="S138" s="21">
        <f t="shared" si="25"/>
        <v>77.375</v>
      </c>
      <c r="T138" s="21">
        <f t="shared" si="26"/>
        <v>69.775000000000006</v>
      </c>
      <c r="U138" s="21">
        <f t="shared" si="27"/>
        <v>74.875</v>
      </c>
      <c r="V138" s="20">
        <f t="shared" si="28"/>
        <v>74.025000000000006</v>
      </c>
      <c r="W138" s="20">
        <f t="shared" si="29"/>
        <v>74.237500000000011</v>
      </c>
    </row>
    <row r="139" spans="1:23" ht="13.5" x14ac:dyDescent="0.25">
      <c r="A139" s="3">
        <v>42206</v>
      </c>
      <c r="B139" s="2">
        <v>10.0585</v>
      </c>
      <c r="C139" s="2">
        <v>49.760829702659088</v>
      </c>
      <c r="D139" s="2">
        <v>6.8922444759778045E-2</v>
      </c>
      <c r="E139" s="2">
        <v>-4.509691587442613E-2</v>
      </c>
      <c r="F139" s="2">
        <v>10.05696</v>
      </c>
      <c r="G139" s="2">
        <v>10.07075</v>
      </c>
      <c r="H139" s="2">
        <v>10.129100000000001</v>
      </c>
      <c r="I139" s="2">
        <v>10.003967999999997</v>
      </c>
      <c r="J139" s="2"/>
      <c r="K139" s="17" t="s">
        <v>48</v>
      </c>
      <c r="L139" s="17" t="s">
        <v>50</v>
      </c>
      <c r="M139" s="17" t="s">
        <v>53</v>
      </c>
      <c r="N139" s="20">
        <f t="shared" si="20"/>
        <v>50</v>
      </c>
      <c r="O139" s="20">
        <f t="shared" si="21"/>
        <v>100</v>
      </c>
      <c r="P139" s="20">
        <f t="shared" si="22"/>
        <v>100</v>
      </c>
      <c r="Q139" s="20">
        <f t="shared" si="23"/>
        <v>66.5</v>
      </c>
      <c r="R139" s="21">
        <f t="shared" si="24"/>
        <v>77.474999999999994</v>
      </c>
      <c r="S139" s="21">
        <f t="shared" si="25"/>
        <v>81.625</v>
      </c>
      <c r="T139" s="21">
        <f t="shared" si="26"/>
        <v>77.424999999999997</v>
      </c>
      <c r="U139" s="21">
        <f t="shared" si="27"/>
        <v>79.125</v>
      </c>
      <c r="V139" s="20">
        <f t="shared" si="28"/>
        <v>78.841666666666654</v>
      </c>
      <c r="W139" s="20">
        <f t="shared" si="29"/>
        <v>78.912499999999994</v>
      </c>
    </row>
    <row r="140" spans="1:23" ht="13.5" x14ac:dyDescent="0.25">
      <c r="A140" s="3">
        <v>42207</v>
      </c>
      <c r="B140" s="2">
        <v>9.9541000000000004</v>
      </c>
      <c r="C140" s="2">
        <v>40.432269219296849</v>
      </c>
      <c r="D140" s="2">
        <v>6.6833247132411344E-2</v>
      </c>
      <c r="E140" s="2">
        <v>-3.4508970979861102E-2</v>
      </c>
      <c r="F140" s="2">
        <v>10.042060000000001</v>
      </c>
      <c r="G140" s="2">
        <v>10.059569999999999</v>
      </c>
      <c r="H140" s="2">
        <v>10.123510000000001</v>
      </c>
      <c r="I140" s="2">
        <v>10.006087999999998</v>
      </c>
      <c r="J140" s="2"/>
      <c r="K140" s="17" t="s">
        <v>54</v>
      </c>
      <c r="L140" s="17" t="s">
        <v>50</v>
      </c>
      <c r="M140" s="17" t="s">
        <v>47</v>
      </c>
      <c r="N140" s="20">
        <f t="shared" si="20"/>
        <v>50</v>
      </c>
      <c r="O140" s="20">
        <f t="shared" si="21"/>
        <v>100</v>
      </c>
      <c r="P140" s="20">
        <f t="shared" si="22"/>
        <v>100</v>
      </c>
      <c r="Q140" s="20">
        <f t="shared" si="23"/>
        <v>16.5</v>
      </c>
      <c r="R140" s="21">
        <f t="shared" si="24"/>
        <v>69.974999999999994</v>
      </c>
      <c r="S140" s="21">
        <f t="shared" si="25"/>
        <v>69.125</v>
      </c>
      <c r="T140" s="21">
        <f t="shared" si="26"/>
        <v>54.924999999999997</v>
      </c>
      <c r="U140" s="21">
        <f t="shared" si="27"/>
        <v>66.625</v>
      </c>
      <c r="V140" s="20">
        <f t="shared" si="28"/>
        <v>64.674999999999997</v>
      </c>
      <c r="W140" s="20">
        <f t="shared" si="29"/>
        <v>65.162499999999994</v>
      </c>
    </row>
    <row r="141" spans="1:23" ht="13.5" x14ac:dyDescent="0.25">
      <c r="A141" s="3">
        <v>42208</v>
      </c>
      <c r="B141" s="2">
        <v>9.9541000000000004</v>
      </c>
      <c r="C141" s="2">
        <v>40.432269219296849</v>
      </c>
      <c r="D141" s="2">
        <v>7.1447314551056351E-2</v>
      </c>
      <c r="E141" s="2">
        <v>-2.3680783802158295E-2</v>
      </c>
      <c r="F141" s="2">
        <v>10.0197</v>
      </c>
      <c r="G141" s="2">
        <v>10.044659999999999</v>
      </c>
      <c r="H141" s="2">
        <v>10.115125000000003</v>
      </c>
      <c r="I141" s="2">
        <v>10.007501999999999</v>
      </c>
      <c r="J141" s="2"/>
      <c r="K141" s="17" t="s">
        <v>54</v>
      </c>
      <c r="L141" s="17" t="s">
        <v>50</v>
      </c>
      <c r="M141" s="17" t="s">
        <v>47</v>
      </c>
      <c r="N141" s="20">
        <f t="shared" si="20"/>
        <v>50</v>
      </c>
      <c r="O141" s="20">
        <f t="shared" si="21"/>
        <v>100</v>
      </c>
      <c r="P141" s="20">
        <f t="shared" si="22"/>
        <v>100</v>
      </c>
      <c r="Q141" s="20">
        <f t="shared" si="23"/>
        <v>16.5</v>
      </c>
      <c r="R141" s="21">
        <f t="shared" si="24"/>
        <v>69.974999999999994</v>
      </c>
      <c r="S141" s="21">
        <f t="shared" si="25"/>
        <v>69.125</v>
      </c>
      <c r="T141" s="21">
        <f t="shared" si="26"/>
        <v>54.924999999999997</v>
      </c>
      <c r="U141" s="21">
        <f t="shared" si="27"/>
        <v>66.625</v>
      </c>
      <c r="V141" s="20">
        <f t="shared" si="28"/>
        <v>64.674999999999997</v>
      </c>
      <c r="W141" s="20">
        <f t="shared" si="29"/>
        <v>65.162499999999994</v>
      </c>
    </row>
    <row r="142" spans="1:23" ht="13.5" x14ac:dyDescent="0.25">
      <c r="A142" s="3">
        <v>42209</v>
      </c>
      <c r="B142" s="2">
        <v>9.8795000000000002</v>
      </c>
      <c r="C142" s="2">
        <v>34.995434785717919</v>
      </c>
      <c r="D142" s="2">
        <v>8.4334719912661171E-2</v>
      </c>
      <c r="E142" s="2">
        <v>-1.4248382136528794E-2</v>
      </c>
      <c r="F142" s="2">
        <v>9.9824200000000012</v>
      </c>
      <c r="G142" s="2">
        <v>10.020429999999999</v>
      </c>
      <c r="H142" s="2">
        <v>10.096485000000003</v>
      </c>
      <c r="I142" s="2">
        <v>10.006083999999998</v>
      </c>
      <c r="J142" s="2"/>
      <c r="K142" s="17" t="s">
        <v>54</v>
      </c>
      <c r="L142" s="17" t="s">
        <v>52</v>
      </c>
      <c r="M142" s="17" t="s">
        <v>47</v>
      </c>
      <c r="N142" s="20">
        <f t="shared" si="20"/>
        <v>50</v>
      </c>
      <c r="O142" s="20">
        <f t="shared" si="21"/>
        <v>100</v>
      </c>
      <c r="P142" s="20">
        <f t="shared" si="22"/>
        <v>100</v>
      </c>
      <c r="Q142" s="20">
        <f t="shared" si="23"/>
        <v>0</v>
      </c>
      <c r="R142" s="21">
        <f t="shared" si="24"/>
        <v>67.5</v>
      </c>
      <c r="S142" s="21">
        <f t="shared" si="25"/>
        <v>65</v>
      </c>
      <c r="T142" s="21">
        <f t="shared" si="26"/>
        <v>47.5</v>
      </c>
      <c r="U142" s="21">
        <f t="shared" si="27"/>
        <v>62.5</v>
      </c>
      <c r="V142" s="20">
        <f t="shared" si="28"/>
        <v>60</v>
      </c>
      <c r="W142" s="20">
        <f t="shared" si="29"/>
        <v>60.625</v>
      </c>
    </row>
    <row r="143" spans="1:23" ht="13.5" x14ac:dyDescent="0.25">
      <c r="A143" s="3">
        <v>42212</v>
      </c>
      <c r="B143" s="2">
        <v>9.8609000000000009</v>
      </c>
      <c r="C143" s="2">
        <v>33.775928378076216</v>
      </c>
      <c r="D143" s="2">
        <v>8.9009641835140485E-2</v>
      </c>
      <c r="E143" s="2">
        <v>-6.6467220594879552E-3</v>
      </c>
      <c r="F143" s="2">
        <v>9.941419999999999</v>
      </c>
      <c r="G143" s="2">
        <v>9.9999299999999991</v>
      </c>
      <c r="H143" s="2">
        <v>10.073930000000001</v>
      </c>
      <c r="I143" s="2">
        <v>10.005281999999999</v>
      </c>
      <c r="J143" s="2"/>
      <c r="K143" s="17" t="s">
        <v>54</v>
      </c>
      <c r="L143" s="17" t="s">
        <v>52</v>
      </c>
      <c r="M143" s="17" t="s">
        <v>47</v>
      </c>
      <c r="N143" s="20">
        <f t="shared" si="20"/>
        <v>50</v>
      </c>
      <c r="O143" s="20">
        <f t="shared" si="21"/>
        <v>100</v>
      </c>
      <c r="P143" s="20">
        <f t="shared" si="22"/>
        <v>75</v>
      </c>
      <c r="Q143" s="20">
        <f t="shared" si="23"/>
        <v>0</v>
      </c>
      <c r="R143" s="21">
        <f t="shared" si="24"/>
        <v>63.75</v>
      </c>
      <c r="S143" s="21">
        <f t="shared" si="25"/>
        <v>56.25</v>
      </c>
      <c r="T143" s="21">
        <f t="shared" si="26"/>
        <v>41.25</v>
      </c>
      <c r="U143" s="21">
        <f t="shared" si="27"/>
        <v>56.25</v>
      </c>
      <c r="V143" s="20">
        <f t="shared" si="28"/>
        <v>53.75</v>
      </c>
      <c r="W143" s="20">
        <f t="shared" si="29"/>
        <v>54.375</v>
      </c>
    </row>
    <row r="144" spans="1:23" ht="13.5" x14ac:dyDescent="0.25">
      <c r="A144" s="3">
        <v>42213</v>
      </c>
      <c r="B144" s="2">
        <v>9.8609000000000009</v>
      </c>
      <c r="C144" s="2">
        <v>33.775928378076216</v>
      </c>
      <c r="D144" s="2">
        <v>9.3994157394519107E-2</v>
      </c>
      <c r="E144" s="2">
        <v>-2.3525092050803893E-4</v>
      </c>
      <c r="F144" s="2">
        <v>9.9019000000000013</v>
      </c>
      <c r="G144" s="2">
        <v>9.9794299999999989</v>
      </c>
      <c r="H144" s="2">
        <v>10.056225000000001</v>
      </c>
      <c r="I144" s="2">
        <v>10.004125999999999</v>
      </c>
      <c r="J144" s="2"/>
      <c r="K144" s="17" t="s">
        <v>54</v>
      </c>
      <c r="L144" s="17" t="s">
        <v>52</v>
      </c>
      <c r="M144" s="17" t="s">
        <v>47</v>
      </c>
      <c r="N144" s="20">
        <f t="shared" si="20"/>
        <v>50</v>
      </c>
      <c r="O144" s="20">
        <f t="shared" si="21"/>
        <v>100</v>
      </c>
      <c r="P144" s="20">
        <f t="shared" si="22"/>
        <v>75</v>
      </c>
      <c r="Q144" s="20">
        <f t="shared" si="23"/>
        <v>0</v>
      </c>
      <c r="R144" s="21">
        <f t="shared" si="24"/>
        <v>63.75</v>
      </c>
      <c r="S144" s="21">
        <f t="shared" si="25"/>
        <v>56.25</v>
      </c>
      <c r="T144" s="21">
        <f t="shared" si="26"/>
        <v>41.25</v>
      </c>
      <c r="U144" s="21">
        <f t="shared" si="27"/>
        <v>56.25</v>
      </c>
      <c r="V144" s="20">
        <f t="shared" si="28"/>
        <v>53.75</v>
      </c>
      <c r="W144" s="20">
        <f t="shared" si="29"/>
        <v>54.375</v>
      </c>
    </row>
    <row r="145" spans="1:23" ht="13.5" x14ac:dyDescent="0.25">
      <c r="A145" s="3">
        <v>42214</v>
      </c>
      <c r="B145" s="2">
        <v>9.8609000000000009</v>
      </c>
      <c r="C145" s="2">
        <v>33.775928378076216</v>
      </c>
      <c r="D145" s="2">
        <v>9.3425966936543148E-2</v>
      </c>
      <c r="E145" s="2">
        <v>6.5559796640722529E-3</v>
      </c>
      <c r="F145" s="2">
        <v>9.8832600000000017</v>
      </c>
      <c r="G145" s="2">
        <v>9.9626600000000014</v>
      </c>
      <c r="H145" s="2">
        <v>10.036280000000001</v>
      </c>
      <c r="I145" s="2">
        <v>10.002405999999999</v>
      </c>
      <c r="J145" s="2"/>
      <c r="K145" s="17" t="s">
        <v>54</v>
      </c>
      <c r="L145" s="17" t="s">
        <v>52</v>
      </c>
      <c r="M145" s="17" t="s">
        <v>47</v>
      </c>
      <c r="N145" s="20">
        <f t="shared" si="20"/>
        <v>50</v>
      </c>
      <c r="O145" s="20">
        <f t="shared" si="21"/>
        <v>100</v>
      </c>
      <c r="P145" s="20">
        <f t="shared" si="22"/>
        <v>75</v>
      </c>
      <c r="Q145" s="20">
        <f t="shared" si="23"/>
        <v>0</v>
      </c>
      <c r="R145" s="21">
        <f t="shared" si="24"/>
        <v>63.75</v>
      </c>
      <c r="S145" s="21">
        <f t="shared" si="25"/>
        <v>56.25</v>
      </c>
      <c r="T145" s="21">
        <f t="shared" si="26"/>
        <v>41.25</v>
      </c>
      <c r="U145" s="21">
        <f t="shared" si="27"/>
        <v>56.25</v>
      </c>
      <c r="V145" s="20">
        <f t="shared" si="28"/>
        <v>53.75</v>
      </c>
      <c r="W145" s="20">
        <f t="shared" si="29"/>
        <v>54.375</v>
      </c>
    </row>
    <row r="146" spans="1:23" ht="13.5" x14ac:dyDescent="0.25">
      <c r="A146" s="3">
        <v>42215</v>
      </c>
      <c r="B146" s="2">
        <v>9.7937999999999992</v>
      </c>
      <c r="C146" s="2">
        <v>29.192343484273749</v>
      </c>
      <c r="D146" s="2">
        <v>0.1045360631083696</v>
      </c>
      <c r="E146" s="2">
        <v>1.1707277631970277E-2</v>
      </c>
      <c r="F146" s="2">
        <v>9.8512000000000004</v>
      </c>
      <c r="G146" s="2">
        <v>9.9354499999999994</v>
      </c>
      <c r="H146" s="2">
        <v>10.012980000000002</v>
      </c>
      <c r="I146" s="2">
        <v>9.9989199999999983</v>
      </c>
      <c r="J146" s="2"/>
      <c r="K146" s="17" t="s">
        <v>54</v>
      </c>
      <c r="L146" s="17" t="s">
        <v>52</v>
      </c>
      <c r="M146" s="17" t="s">
        <v>47</v>
      </c>
      <c r="N146" s="20">
        <f t="shared" si="20"/>
        <v>50</v>
      </c>
      <c r="O146" s="20">
        <f t="shared" si="21"/>
        <v>100</v>
      </c>
      <c r="P146" s="20">
        <f t="shared" si="22"/>
        <v>75</v>
      </c>
      <c r="Q146" s="20">
        <f t="shared" si="23"/>
        <v>0</v>
      </c>
      <c r="R146" s="21">
        <f t="shared" si="24"/>
        <v>63.75</v>
      </c>
      <c r="S146" s="21">
        <f t="shared" si="25"/>
        <v>56.25</v>
      </c>
      <c r="T146" s="21">
        <f t="shared" si="26"/>
        <v>41.25</v>
      </c>
      <c r="U146" s="21">
        <f t="shared" si="27"/>
        <v>56.25</v>
      </c>
      <c r="V146" s="20">
        <f t="shared" si="28"/>
        <v>53.75</v>
      </c>
      <c r="W146" s="20">
        <f t="shared" si="29"/>
        <v>54.375</v>
      </c>
    </row>
    <row r="147" spans="1:23" ht="13.5" x14ac:dyDescent="0.25">
      <c r="A147" s="3">
        <v>42216</v>
      </c>
      <c r="B147" s="2">
        <v>9.7303999999999995</v>
      </c>
      <c r="C147" s="2">
        <v>25.650386239234066</v>
      </c>
      <c r="D147" s="2">
        <v>0.1198464112417561</v>
      </c>
      <c r="E147" s="2">
        <v>1.3717906424982523E-2</v>
      </c>
      <c r="F147" s="2">
        <v>9.8213799999999996</v>
      </c>
      <c r="G147" s="2">
        <v>9.9019000000000013</v>
      </c>
      <c r="H147" s="2">
        <v>9.9922900000000023</v>
      </c>
      <c r="I147" s="2">
        <v>9.994589999999997</v>
      </c>
      <c r="J147" s="2"/>
      <c r="K147" s="17" t="s">
        <v>54</v>
      </c>
      <c r="L147" s="17" t="s">
        <v>50</v>
      </c>
      <c r="M147" s="17" t="s">
        <v>47</v>
      </c>
      <c r="N147" s="20">
        <f t="shared" si="20"/>
        <v>50</v>
      </c>
      <c r="O147" s="20">
        <f t="shared" si="21"/>
        <v>100</v>
      </c>
      <c r="P147" s="20">
        <f t="shared" si="22"/>
        <v>75</v>
      </c>
      <c r="Q147" s="20">
        <f t="shared" si="23"/>
        <v>16.5</v>
      </c>
      <c r="R147" s="21">
        <f t="shared" si="24"/>
        <v>66.224999999999994</v>
      </c>
      <c r="S147" s="21">
        <f t="shared" si="25"/>
        <v>60.375</v>
      </c>
      <c r="T147" s="21">
        <f t="shared" si="26"/>
        <v>48.674999999999997</v>
      </c>
      <c r="U147" s="21">
        <f t="shared" si="27"/>
        <v>60.375</v>
      </c>
      <c r="V147" s="20">
        <f t="shared" si="28"/>
        <v>58.42499999999999</v>
      </c>
      <c r="W147" s="20">
        <f t="shared" si="29"/>
        <v>58.912499999999994</v>
      </c>
    </row>
    <row r="148" spans="1:23" ht="13.5" x14ac:dyDescent="0.25">
      <c r="A148" s="3">
        <v>42219</v>
      </c>
      <c r="B148" s="2">
        <v>9.7565000000000008</v>
      </c>
      <c r="C148" s="2">
        <v>29.445584640726821</v>
      </c>
      <c r="D148" s="2">
        <v>0.13236595566259268</v>
      </c>
      <c r="E148" s="2">
        <v>1.4343586176951218E-2</v>
      </c>
      <c r="F148" s="2">
        <v>9.8004999999999995</v>
      </c>
      <c r="G148" s="2">
        <v>9.8709600000000002</v>
      </c>
      <c r="H148" s="2">
        <v>9.9729050000000008</v>
      </c>
      <c r="I148" s="2">
        <v>9.9931119999999982</v>
      </c>
      <c r="J148" s="2"/>
      <c r="K148" s="17" t="s">
        <v>54</v>
      </c>
      <c r="L148" s="17" t="s">
        <v>50</v>
      </c>
      <c r="M148" s="17" t="s">
        <v>47</v>
      </c>
      <c r="N148" s="20">
        <f t="shared" si="20"/>
        <v>50</v>
      </c>
      <c r="O148" s="20">
        <f t="shared" si="21"/>
        <v>100</v>
      </c>
      <c r="P148" s="20">
        <f t="shared" si="22"/>
        <v>75</v>
      </c>
      <c r="Q148" s="20">
        <f t="shared" si="23"/>
        <v>16.5</v>
      </c>
      <c r="R148" s="21">
        <f t="shared" si="24"/>
        <v>66.224999999999994</v>
      </c>
      <c r="S148" s="21">
        <f t="shared" si="25"/>
        <v>60.375</v>
      </c>
      <c r="T148" s="21">
        <f t="shared" si="26"/>
        <v>48.674999999999997</v>
      </c>
      <c r="U148" s="21">
        <f t="shared" si="27"/>
        <v>60.375</v>
      </c>
      <c r="V148" s="20">
        <f t="shared" si="28"/>
        <v>58.42499999999999</v>
      </c>
      <c r="W148" s="20">
        <f t="shared" si="29"/>
        <v>58.912499999999994</v>
      </c>
    </row>
    <row r="149" spans="1:23" ht="13.5" x14ac:dyDescent="0.25">
      <c r="A149" s="3">
        <v>42220</v>
      </c>
      <c r="B149" s="2">
        <v>9.6930999999999994</v>
      </c>
      <c r="C149" s="2">
        <v>25.976817511824692</v>
      </c>
      <c r="D149" s="2">
        <v>0.14775003228105454</v>
      </c>
      <c r="E149" s="2">
        <v>1.3743863748272052E-2</v>
      </c>
      <c r="F149" s="2">
        <v>9.76694</v>
      </c>
      <c r="G149" s="2">
        <v>9.8344200000000015</v>
      </c>
      <c r="H149" s="2">
        <v>9.9525849999999991</v>
      </c>
      <c r="I149" s="2">
        <v>9.9907179999999993</v>
      </c>
      <c r="J149" s="2"/>
      <c r="K149" s="17" t="s">
        <v>54</v>
      </c>
      <c r="L149" s="17" t="s">
        <v>52</v>
      </c>
      <c r="M149" s="17" t="s">
        <v>47</v>
      </c>
      <c r="N149" s="20">
        <f t="shared" si="20"/>
        <v>50</v>
      </c>
      <c r="O149" s="20">
        <f t="shared" si="21"/>
        <v>100</v>
      </c>
      <c r="P149" s="20">
        <f t="shared" si="22"/>
        <v>75</v>
      </c>
      <c r="Q149" s="20">
        <f t="shared" si="23"/>
        <v>0</v>
      </c>
      <c r="R149" s="21">
        <f t="shared" si="24"/>
        <v>63.75</v>
      </c>
      <c r="S149" s="21">
        <f t="shared" si="25"/>
        <v>56.25</v>
      </c>
      <c r="T149" s="21">
        <f t="shared" si="26"/>
        <v>41.25</v>
      </c>
      <c r="U149" s="21">
        <f t="shared" si="27"/>
        <v>56.25</v>
      </c>
      <c r="V149" s="20">
        <f t="shared" si="28"/>
        <v>53.75</v>
      </c>
      <c r="W149" s="20">
        <f t="shared" si="29"/>
        <v>54.375</v>
      </c>
    </row>
    <row r="150" spans="1:23" ht="13.5" x14ac:dyDescent="0.25">
      <c r="A150" s="3">
        <v>42221</v>
      </c>
      <c r="B150" s="2">
        <v>9.7303999999999995</v>
      </c>
      <c r="C150" s="2">
        <v>31.118021475923968</v>
      </c>
      <c r="D150" s="2">
        <v>0.14345892385072112</v>
      </c>
      <c r="E150" s="2">
        <v>1.3546680698358118E-2</v>
      </c>
      <c r="F150" s="2">
        <v>9.7408400000000004</v>
      </c>
      <c r="G150" s="2">
        <v>9.812050000000001</v>
      </c>
      <c r="H150" s="2">
        <v>9.93581</v>
      </c>
      <c r="I150" s="2">
        <v>9.9865999999999993</v>
      </c>
      <c r="J150" s="2"/>
      <c r="K150" s="17" t="s">
        <v>54</v>
      </c>
      <c r="L150" s="17" t="s">
        <v>52</v>
      </c>
      <c r="M150" s="17" t="s">
        <v>47</v>
      </c>
      <c r="N150" s="20">
        <f t="shared" si="20"/>
        <v>50</v>
      </c>
      <c r="O150" s="20">
        <f t="shared" si="21"/>
        <v>100</v>
      </c>
      <c r="P150" s="20">
        <f t="shared" si="22"/>
        <v>75</v>
      </c>
      <c r="Q150" s="20">
        <f t="shared" si="23"/>
        <v>0</v>
      </c>
      <c r="R150" s="21">
        <f t="shared" si="24"/>
        <v>63.75</v>
      </c>
      <c r="S150" s="21">
        <f t="shared" si="25"/>
        <v>56.25</v>
      </c>
      <c r="T150" s="21">
        <f t="shared" si="26"/>
        <v>41.25</v>
      </c>
      <c r="U150" s="21">
        <f t="shared" si="27"/>
        <v>56.25</v>
      </c>
      <c r="V150" s="20">
        <f t="shared" si="28"/>
        <v>53.75</v>
      </c>
      <c r="W150" s="20">
        <f t="shared" si="29"/>
        <v>54.375</v>
      </c>
    </row>
    <row r="151" spans="1:23" ht="13.5" x14ac:dyDescent="0.25">
      <c r="A151" s="3">
        <v>42222</v>
      </c>
      <c r="B151" s="2">
        <v>9.5813000000000006</v>
      </c>
      <c r="C151" s="2">
        <v>23.955628502215887</v>
      </c>
      <c r="D151" s="2">
        <v>0.15205581697395409</v>
      </c>
      <c r="E151" s="2">
        <v>1.3450094477185232E-2</v>
      </c>
      <c r="F151" s="2">
        <v>9.6983399999999982</v>
      </c>
      <c r="G151" s="2">
        <v>9.7747700000000002</v>
      </c>
      <c r="H151" s="2">
        <v>9.9097149999999985</v>
      </c>
      <c r="I151" s="2">
        <v>9.9770279999999989</v>
      </c>
      <c r="J151" s="2"/>
      <c r="K151" s="17" t="s">
        <v>54</v>
      </c>
      <c r="L151" s="17" t="s">
        <v>52</v>
      </c>
      <c r="M151" s="17" t="s">
        <v>47</v>
      </c>
      <c r="N151" s="20">
        <f t="shared" si="20"/>
        <v>50</v>
      </c>
      <c r="O151" s="20">
        <f t="shared" si="21"/>
        <v>100</v>
      </c>
      <c r="P151" s="20">
        <f t="shared" si="22"/>
        <v>75</v>
      </c>
      <c r="Q151" s="20">
        <f t="shared" si="23"/>
        <v>0</v>
      </c>
      <c r="R151" s="21">
        <f t="shared" si="24"/>
        <v>63.75</v>
      </c>
      <c r="S151" s="21">
        <f t="shared" si="25"/>
        <v>56.25</v>
      </c>
      <c r="T151" s="21">
        <f t="shared" si="26"/>
        <v>41.25</v>
      </c>
      <c r="U151" s="21">
        <f t="shared" si="27"/>
        <v>56.25</v>
      </c>
      <c r="V151" s="20">
        <f t="shared" si="28"/>
        <v>53.75</v>
      </c>
      <c r="W151" s="20">
        <f t="shared" si="29"/>
        <v>54.375</v>
      </c>
    </row>
    <row r="152" spans="1:23" ht="13.5" x14ac:dyDescent="0.25">
      <c r="A152" s="3">
        <v>42223</v>
      </c>
      <c r="B152" s="2">
        <v>9.4135000000000009</v>
      </c>
      <c r="C152" s="2">
        <v>18.730522945072252</v>
      </c>
      <c r="D152" s="2">
        <v>0.16225958432721121</v>
      </c>
      <c r="E152" s="2">
        <v>1.37600849318267E-2</v>
      </c>
      <c r="F152" s="2">
        <v>9.6349599999999995</v>
      </c>
      <c r="G152" s="2">
        <v>9.7281700000000004</v>
      </c>
      <c r="H152" s="2">
        <v>9.8742999999999981</v>
      </c>
      <c r="I152" s="2">
        <v>9.9660059999999984</v>
      </c>
      <c r="J152" s="2"/>
      <c r="K152" s="17" t="s">
        <v>54</v>
      </c>
      <c r="L152" s="17" t="s">
        <v>52</v>
      </c>
      <c r="M152" s="17" t="s">
        <v>47</v>
      </c>
      <c r="N152" s="20">
        <f t="shared" si="20"/>
        <v>50</v>
      </c>
      <c r="O152" s="20">
        <f t="shared" si="21"/>
        <v>100</v>
      </c>
      <c r="P152" s="20">
        <f t="shared" si="22"/>
        <v>75</v>
      </c>
      <c r="Q152" s="20">
        <f t="shared" si="23"/>
        <v>0</v>
      </c>
      <c r="R152" s="21">
        <f t="shared" si="24"/>
        <v>63.75</v>
      </c>
      <c r="S152" s="21">
        <f t="shared" si="25"/>
        <v>56.25</v>
      </c>
      <c r="T152" s="21">
        <f t="shared" si="26"/>
        <v>41.25</v>
      </c>
      <c r="U152" s="21">
        <f t="shared" si="27"/>
        <v>56.25</v>
      </c>
      <c r="V152" s="20">
        <f t="shared" si="28"/>
        <v>53.75</v>
      </c>
      <c r="W152" s="20">
        <f t="shared" si="29"/>
        <v>54.375</v>
      </c>
    </row>
    <row r="153" spans="1:23" ht="13.5" x14ac:dyDescent="0.25">
      <c r="A153" s="3">
        <v>42226</v>
      </c>
      <c r="B153" s="2">
        <v>9.4135000000000009</v>
      </c>
      <c r="C153" s="2">
        <v>18.730522945072252</v>
      </c>
      <c r="D153" s="2">
        <v>0.17085387972560895</v>
      </c>
      <c r="E153" s="2">
        <v>1.5678665062730898E-2</v>
      </c>
      <c r="F153" s="2">
        <v>9.5663599999999995</v>
      </c>
      <c r="G153" s="2">
        <v>9.6834299999999995</v>
      </c>
      <c r="H153" s="2">
        <v>9.8416799999999984</v>
      </c>
      <c r="I153" s="2">
        <v>9.9543499999999998</v>
      </c>
      <c r="J153" s="2"/>
      <c r="K153" s="17" t="s">
        <v>54</v>
      </c>
      <c r="L153" s="17" t="s">
        <v>52</v>
      </c>
      <c r="M153" s="17" t="s">
        <v>47</v>
      </c>
      <c r="N153" s="20">
        <f t="shared" si="20"/>
        <v>50</v>
      </c>
      <c r="O153" s="20">
        <f t="shared" si="21"/>
        <v>100</v>
      </c>
      <c r="P153" s="20">
        <f t="shared" si="22"/>
        <v>75</v>
      </c>
      <c r="Q153" s="20">
        <f t="shared" si="23"/>
        <v>0</v>
      </c>
      <c r="R153" s="21">
        <f t="shared" si="24"/>
        <v>63.75</v>
      </c>
      <c r="S153" s="21">
        <f t="shared" si="25"/>
        <v>56.25</v>
      </c>
      <c r="T153" s="21">
        <f t="shared" si="26"/>
        <v>41.25</v>
      </c>
      <c r="U153" s="21">
        <f t="shared" si="27"/>
        <v>56.25</v>
      </c>
      <c r="V153" s="20">
        <f t="shared" si="28"/>
        <v>53.75</v>
      </c>
      <c r="W153" s="20">
        <f t="shared" si="29"/>
        <v>54.375</v>
      </c>
    </row>
    <row r="154" spans="1:23" ht="13.5" x14ac:dyDescent="0.25">
      <c r="A154" s="3">
        <v>42227</v>
      </c>
      <c r="B154" s="2">
        <v>9.3762000000000008</v>
      </c>
      <c r="C154" s="2">
        <v>17.733362956323148</v>
      </c>
      <c r="D154" s="2">
        <v>0.18350178774742076</v>
      </c>
      <c r="E154" s="2">
        <v>1.7553726453803209E-2</v>
      </c>
      <c r="F154" s="2">
        <v>9.5029799999999991</v>
      </c>
      <c r="G154" s="2">
        <v>9.6349599999999995</v>
      </c>
      <c r="H154" s="2">
        <v>9.8071949999999983</v>
      </c>
      <c r="I154" s="2">
        <v>9.941948</v>
      </c>
      <c r="J154" s="2"/>
      <c r="K154" s="17" t="s">
        <v>54</v>
      </c>
      <c r="L154" s="17" t="s">
        <v>52</v>
      </c>
      <c r="M154" s="17" t="s">
        <v>47</v>
      </c>
      <c r="N154" s="20">
        <f t="shared" si="20"/>
        <v>50</v>
      </c>
      <c r="O154" s="20">
        <f t="shared" si="21"/>
        <v>100</v>
      </c>
      <c r="P154" s="20">
        <f t="shared" si="22"/>
        <v>75</v>
      </c>
      <c r="Q154" s="20">
        <f t="shared" si="23"/>
        <v>0</v>
      </c>
      <c r="R154" s="21">
        <f t="shared" si="24"/>
        <v>63.75</v>
      </c>
      <c r="S154" s="21">
        <f t="shared" si="25"/>
        <v>56.25</v>
      </c>
      <c r="T154" s="21">
        <f t="shared" si="26"/>
        <v>41.25</v>
      </c>
      <c r="U154" s="21">
        <f t="shared" si="27"/>
        <v>56.25</v>
      </c>
      <c r="V154" s="20">
        <f t="shared" si="28"/>
        <v>53.75</v>
      </c>
      <c r="W154" s="20">
        <f t="shared" si="29"/>
        <v>54.375</v>
      </c>
    </row>
    <row r="155" spans="1:23" ht="13.5" x14ac:dyDescent="0.25">
      <c r="A155" s="3">
        <v>42228</v>
      </c>
      <c r="B155" s="2">
        <v>9.4135000000000009</v>
      </c>
      <c r="C155" s="2">
        <v>22.194153745004883</v>
      </c>
      <c r="D155" s="2">
        <v>0.19408061269046684</v>
      </c>
      <c r="E155" s="2">
        <v>1.6197909686693591E-2</v>
      </c>
      <c r="F155" s="2">
        <v>9.4396000000000022</v>
      </c>
      <c r="G155" s="2">
        <v>9.5902199999999986</v>
      </c>
      <c r="H155" s="2">
        <v>9.7764400000000009</v>
      </c>
      <c r="I155" s="2">
        <v>9.9325499999999991</v>
      </c>
      <c r="J155" s="2"/>
      <c r="K155" s="17" t="s">
        <v>54</v>
      </c>
      <c r="L155" s="17" t="s">
        <v>50</v>
      </c>
      <c r="M155" s="17" t="s">
        <v>47</v>
      </c>
      <c r="N155" s="20">
        <f t="shared" si="20"/>
        <v>50</v>
      </c>
      <c r="O155" s="20">
        <f t="shared" si="21"/>
        <v>100</v>
      </c>
      <c r="P155" s="20">
        <f t="shared" si="22"/>
        <v>75</v>
      </c>
      <c r="Q155" s="20">
        <f t="shared" si="23"/>
        <v>16.5</v>
      </c>
      <c r="R155" s="21">
        <f t="shared" si="24"/>
        <v>66.224999999999994</v>
      </c>
      <c r="S155" s="21">
        <f t="shared" si="25"/>
        <v>60.375</v>
      </c>
      <c r="T155" s="21">
        <f t="shared" si="26"/>
        <v>48.674999999999997</v>
      </c>
      <c r="U155" s="21">
        <f t="shared" si="27"/>
        <v>60.375</v>
      </c>
      <c r="V155" s="20">
        <f t="shared" si="28"/>
        <v>58.42499999999999</v>
      </c>
      <c r="W155" s="20">
        <f t="shared" si="29"/>
        <v>58.912499999999994</v>
      </c>
    </row>
    <row r="156" spans="1:23" ht="13.5" x14ac:dyDescent="0.25">
      <c r="A156" s="3">
        <v>42230</v>
      </c>
      <c r="B156" s="2">
        <v>9.3202999999999996</v>
      </c>
      <c r="C156" s="2">
        <v>19.368176792334197</v>
      </c>
      <c r="D156" s="2">
        <v>0.20183632325620948</v>
      </c>
      <c r="E156" s="2">
        <v>1.3930285244271838E-2</v>
      </c>
      <c r="F156" s="2">
        <v>9.3873999999999995</v>
      </c>
      <c r="G156" s="2">
        <v>9.5428699999999989</v>
      </c>
      <c r="H156" s="2">
        <v>9.7391600000000018</v>
      </c>
      <c r="I156" s="2">
        <v>9.9212879999999988</v>
      </c>
      <c r="J156" s="2"/>
      <c r="K156" s="17" t="s">
        <v>54</v>
      </c>
      <c r="L156" s="17" t="s">
        <v>50</v>
      </c>
      <c r="M156" s="17" t="s">
        <v>47</v>
      </c>
      <c r="N156" s="20">
        <f t="shared" si="20"/>
        <v>50</v>
      </c>
      <c r="O156" s="20">
        <f t="shared" si="21"/>
        <v>100</v>
      </c>
      <c r="P156" s="20">
        <f t="shared" si="22"/>
        <v>75</v>
      </c>
      <c r="Q156" s="20">
        <f t="shared" si="23"/>
        <v>16.5</v>
      </c>
      <c r="R156" s="21">
        <f t="shared" si="24"/>
        <v>66.224999999999994</v>
      </c>
      <c r="S156" s="21">
        <f t="shared" si="25"/>
        <v>60.375</v>
      </c>
      <c r="T156" s="21">
        <f t="shared" si="26"/>
        <v>48.674999999999997</v>
      </c>
      <c r="U156" s="21">
        <f t="shared" si="27"/>
        <v>60.375</v>
      </c>
      <c r="V156" s="20">
        <f t="shared" si="28"/>
        <v>58.42499999999999</v>
      </c>
      <c r="W156" s="20">
        <f t="shared" si="29"/>
        <v>58.912499999999994</v>
      </c>
    </row>
    <row r="157" spans="1:23" ht="13.5" x14ac:dyDescent="0.25">
      <c r="A157" s="3">
        <v>42233</v>
      </c>
      <c r="B157" s="2">
        <v>9.3202999999999996</v>
      </c>
      <c r="C157" s="2">
        <v>19.368176792334197</v>
      </c>
      <c r="D157" s="2">
        <v>0.20125477087032451</v>
      </c>
      <c r="E157" s="2">
        <v>1.6835715995515234E-2</v>
      </c>
      <c r="F157" s="2">
        <v>9.36876</v>
      </c>
      <c r="G157" s="2">
        <v>9.5018600000000006</v>
      </c>
      <c r="H157" s="2">
        <v>9.7018800000000009</v>
      </c>
      <c r="I157" s="2">
        <v>9.9093919999999986</v>
      </c>
      <c r="J157" s="2"/>
      <c r="K157" s="17" t="s">
        <v>54</v>
      </c>
      <c r="L157" s="17" t="s">
        <v>50</v>
      </c>
      <c r="M157" s="17" t="s">
        <v>47</v>
      </c>
      <c r="N157" s="20">
        <f t="shared" si="20"/>
        <v>50</v>
      </c>
      <c r="O157" s="20">
        <f t="shared" si="21"/>
        <v>100</v>
      </c>
      <c r="P157" s="20">
        <f t="shared" si="22"/>
        <v>75</v>
      </c>
      <c r="Q157" s="20">
        <f t="shared" si="23"/>
        <v>16.5</v>
      </c>
      <c r="R157" s="21">
        <f t="shared" si="24"/>
        <v>66.224999999999994</v>
      </c>
      <c r="S157" s="21">
        <f t="shared" si="25"/>
        <v>60.375</v>
      </c>
      <c r="T157" s="21">
        <f t="shared" si="26"/>
        <v>48.674999999999997</v>
      </c>
      <c r="U157" s="21">
        <f t="shared" si="27"/>
        <v>60.375</v>
      </c>
      <c r="V157" s="20">
        <f t="shared" si="28"/>
        <v>58.42499999999999</v>
      </c>
      <c r="W157" s="20">
        <f t="shared" si="29"/>
        <v>58.912499999999994</v>
      </c>
    </row>
    <row r="158" spans="1:23" ht="13.5" x14ac:dyDescent="0.25">
      <c r="A158" s="3">
        <v>42234</v>
      </c>
      <c r="B158" s="2">
        <v>9.3948</v>
      </c>
      <c r="C158" s="2">
        <v>27.881277616793682</v>
      </c>
      <c r="D158" s="2">
        <v>0.20167600736719216</v>
      </c>
      <c r="E158" s="2">
        <v>1.9838080205411387E-2</v>
      </c>
      <c r="F158" s="2">
        <v>9.3650200000000012</v>
      </c>
      <c r="G158" s="2">
        <v>9.4656900000000004</v>
      </c>
      <c r="H158" s="2">
        <v>9.6683250000000012</v>
      </c>
      <c r="I158" s="2">
        <v>9.898985999999999</v>
      </c>
      <c r="J158" s="2"/>
      <c r="K158" s="17" t="s">
        <v>48</v>
      </c>
      <c r="L158" s="17" t="s">
        <v>50</v>
      </c>
      <c r="M158" s="17" t="s">
        <v>53</v>
      </c>
      <c r="N158" s="20">
        <f t="shared" si="20"/>
        <v>50</v>
      </c>
      <c r="O158" s="20">
        <f t="shared" si="21"/>
        <v>100</v>
      </c>
      <c r="P158" s="20">
        <f t="shared" si="22"/>
        <v>75</v>
      </c>
      <c r="Q158" s="20">
        <f t="shared" si="23"/>
        <v>66.5</v>
      </c>
      <c r="R158" s="21">
        <f t="shared" si="24"/>
        <v>73.724999999999994</v>
      </c>
      <c r="S158" s="21">
        <f t="shared" si="25"/>
        <v>72.875</v>
      </c>
      <c r="T158" s="21">
        <f t="shared" si="26"/>
        <v>71.174999999999997</v>
      </c>
      <c r="U158" s="21">
        <f t="shared" si="27"/>
        <v>72.875</v>
      </c>
      <c r="V158" s="20">
        <f t="shared" si="28"/>
        <v>72.591666666666654</v>
      </c>
      <c r="W158" s="20">
        <f t="shared" si="29"/>
        <v>72.662499999999994</v>
      </c>
    </row>
    <row r="159" spans="1:23" ht="13.5" x14ac:dyDescent="0.25">
      <c r="A159" s="3">
        <v>42235</v>
      </c>
      <c r="B159" s="2">
        <v>9.3202999999999996</v>
      </c>
      <c r="C159" s="2">
        <v>25.034786267074168</v>
      </c>
      <c r="D159" s="2">
        <v>0.19959434356995587</v>
      </c>
      <c r="E159" s="2">
        <v>2.4554209074217102E-2</v>
      </c>
      <c r="F159" s="2">
        <v>9.3538399999999999</v>
      </c>
      <c r="G159" s="2">
        <v>9.4284100000000013</v>
      </c>
      <c r="H159" s="2">
        <v>9.6314150000000023</v>
      </c>
      <c r="I159" s="2">
        <v>9.887089999999997</v>
      </c>
      <c r="J159" s="2"/>
      <c r="K159" s="17" t="s">
        <v>48</v>
      </c>
      <c r="L159" s="17" t="s">
        <v>50</v>
      </c>
      <c r="M159" s="17" t="s">
        <v>53</v>
      </c>
      <c r="N159" s="20">
        <f t="shared" si="20"/>
        <v>50</v>
      </c>
      <c r="O159" s="20">
        <f t="shared" si="21"/>
        <v>100</v>
      </c>
      <c r="P159" s="20">
        <f t="shared" si="22"/>
        <v>75</v>
      </c>
      <c r="Q159" s="20">
        <f t="shared" si="23"/>
        <v>66.5</v>
      </c>
      <c r="R159" s="21">
        <f t="shared" si="24"/>
        <v>73.724999999999994</v>
      </c>
      <c r="S159" s="21">
        <f t="shared" si="25"/>
        <v>72.875</v>
      </c>
      <c r="T159" s="21">
        <f t="shared" si="26"/>
        <v>71.174999999999997</v>
      </c>
      <c r="U159" s="21">
        <f t="shared" si="27"/>
        <v>72.875</v>
      </c>
      <c r="V159" s="20">
        <f t="shared" si="28"/>
        <v>72.591666666666654</v>
      </c>
      <c r="W159" s="20">
        <f t="shared" si="29"/>
        <v>72.662499999999994</v>
      </c>
    </row>
    <row r="160" spans="1:23" ht="13.5" x14ac:dyDescent="0.25">
      <c r="A160" s="3">
        <v>42236</v>
      </c>
      <c r="B160" s="2">
        <v>9.3202999999999996</v>
      </c>
      <c r="C160" s="2">
        <v>25.034786267074168</v>
      </c>
      <c r="D160" s="2">
        <v>0.20567572556847225</v>
      </c>
      <c r="E160" s="2">
        <v>3.0737483488648361E-2</v>
      </c>
      <c r="F160" s="2">
        <v>9.3352000000000004</v>
      </c>
      <c r="G160" s="2">
        <v>9.3874000000000031</v>
      </c>
      <c r="H160" s="2">
        <v>9.5997250000000012</v>
      </c>
      <c r="I160" s="2">
        <v>9.8751939999999969</v>
      </c>
      <c r="J160" s="2"/>
      <c r="K160" s="17" t="s">
        <v>54</v>
      </c>
      <c r="L160" s="17" t="s">
        <v>50</v>
      </c>
      <c r="M160" s="17" t="s">
        <v>47</v>
      </c>
      <c r="N160" s="20">
        <f t="shared" si="20"/>
        <v>50</v>
      </c>
      <c r="O160" s="20">
        <f t="shared" si="21"/>
        <v>100</v>
      </c>
      <c r="P160" s="20">
        <f t="shared" si="22"/>
        <v>75</v>
      </c>
      <c r="Q160" s="20">
        <f t="shared" si="23"/>
        <v>16.5</v>
      </c>
      <c r="R160" s="21">
        <f t="shared" si="24"/>
        <v>66.224999999999994</v>
      </c>
      <c r="S160" s="21">
        <f t="shared" si="25"/>
        <v>60.375</v>
      </c>
      <c r="T160" s="21">
        <f t="shared" si="26"/>
        <v>48.674999999999997</v>
      </c>
      <c r="U160" s="21">
        <f t="shared" si="27"/>
        <v>60.375</v>
      </c>
      <c r="V160" s="20">
        <f t="shared" si="28"/>
        <v>58.42499999999999</v>
      </c>
      <c r="W160" s="20">
        <f t="shared" si="29"/>
        <v>58.912499999999994</v>
      </c>
    </row>
    <row r="161" spans="1:23" ht="13.5" x14ac:dyDescent="0.25">
      <c r="A161" s="3">
        <v>42237</v>
      </c>
      <c r="B161" s="2">
        <v>9.2866999999999997</v>
      </c>
      <c r="C161" s="2">
        <v>23.765674936210914</v>
      </c>
      <c r="D161" s="2">
        <v>0.19232038980584854</v>
      </c>
      <c r="E161" s="2">
        <v>3.8261526518524665E-2</v>
      </c>
      <c r="F161" s="2">
        <v>9.328479999999999</v>
      </c>
      <c r="G161" s="2">
        <v>9.357940000000001</v>
      </c>
      <c r="H161" s="2">
        <v>9.5663550000000015</v>
      </c>
      <c r="I161" s="2">
        <v>9.8632599999999968</v>
      </c>
      <c r="J161" s="2"/>
      <c r="K161" s="17" t="s">
        <v>48</v>
      </c>
      <c r="L161" s="17" t="s">
        <v>50</v>
      </c>
      <c r="M161" s="17" t="s">
        <v>53</v>
      </c>
      <c r="N161" s="20">
        <f t="shared" si="20"/>
        <v>50</v>
      </c>
      <c r="O161" s="20">
        <f t="shared" si="21"/>
        <v>100</v>
      </c>
      <c r="P161" s="20">
        <f t="shared" si="22"/>
        <v>75</v>
      </c>
      <c r="Q161" s="20">
        <f t="shared" si="23"/>
        <v>66.5</v>
      </c>
      <c r="R161" s="21">
        <f t="shared" si="24"/>
        <v>73.724999999999994</v>
      </c>
      <c r="S161" s="21">
        <f t="shared" si="25"/>
        <v>72.875</v>
      </c>
      <c r="T161" s="21">
        <f t="shared" si="26"/>
        <v>71.174999999999997</v>
      </c>
      <c r="U161" s="21">
        <f t="shared" si="27"/>
        <v>72.875</v>
      </c>
      <c r="V161" s="20">
        <f t="shared" si="28"/>
        <v>72.591666666666654</v>
      </c>
      <c r="W161" s="20">
        <f t="shared" si="29"/>
        <v>72.662499999999994</v>
      </c>
    </row>
    <row r="162" spans="1:23" ht="13.5" x14ac:dyDescent="0.25">
      <c r="A162" s="3">
        <v>42240</v>
      </c>
      <c r="B162" s="2">
        <v>9.2829999999999995</v>
      </c>
      <c r="C162" s="2">
        <v>23.623654758817025</v>
      </c>
      <c r="D162" s="2">
        <v>0.15748107671768352</v>
      </c>
      <c r="E162" s="2">
        <v>4.7352172062456087E-2</v>
      </c>
      <c r="F162" s="2">
        <v>9.3210200000000007</v>
      </c>
      <c r="G162" s="2">
        <v>9.3448900000000013</v>
      </c>
      <c r="H162" s="2">
        <v>9.5365299999999991</v>
      </c>
      <c r="I162" s="2">
        <v>9.851251999999997</v>
      </c>
      <c r="J162" s="2"/>
      <c r="K162" s="17" t="s">
        <v>48</v>
      </c>
      <c r="L162" s="17" t="s">
        <v>50</v>
      </c>
      <c r="M162" s="17" t="s">
        <v>53</v>
      </c>
      <c r="N162" s="20">
        <f t="shared" si="20"/>
        <v>50</v>
      </c>
      <c r="O162" s="20">
        <f t="shared" si="21"/>
        <v>100</v>
      </c>
      <c r="P162" s="20">
        <f t="shared" si="22"/>
        <v>75</v>
      </c>
      <c r="Q162" s="20">
        <f t="shared" si="23"/>
        <v>66.5</v>
      </c>
      <c r="R162" s="21">
        <f t="shared" si="24"/>
        <v>73.724999999999994</v>
      </c>
      <c r="S162" s="21">
        <f t="shared" si="25"/>
        <v>72.875</v>
      </c>
      <c r="T162" s="21">
        <f t="shared" si="26"/>
        <v>71.174999999999997</v>
      </c>
      <c r="U162" s="21">
        <f t="shared" si="27"/>
        <v>72.875</v>
      </c>
      <c r="V162" s="20">
        <f t="shared" si="28"/>
        <v>72.591666666666654</v>
      </c>
      <c r="W162" s="20">
        <f t="shared" si="29"/>
        <v>72.662499999999994</v>
      </c>
    </row>
    <row r="163" spans="1:23" ht="13.5" x14ac:dyDescent="0.25">
      <c r="A163" s="3">
        <v>42241</v>
      </c>
      <c r="B163" s="2">
        <v>9.2121999999999993</v>
      </c>
      <c r="C163" s="2">
        <v>21.033489658287024</v>
      </c>
      <c r="D163" s="2">
        <v>0.13512228638686885</v>
      </c>
      <c r="E163" s="2">
        <v>5.7244250476569086E-2</v>
      </c>
      <c r="F163" s="2">
        <v>9.2844999999999995</v>
      </c>
      <c r="G163" s="2">
        <v>9.3247600000000013</v>
      </c>
      <c r="H163" s="2">
        <v>9.5040949999999995</v>
      </c>
      <c r="I163" s="2">
        <v>9.8364159999999963</v>
      </c>
      <c r="J163" s="2"/>
      <c r="K163" s="17" t="s">
        <v>54</v>
      </c>
      <c r="L163" s="17" t="s">
        <v>50</v>
      </c>
      <c r="M163" s="17" t="s">
        <v>47</v>
      </c>
      <c r="N163" s="20">
        <f t="shared" si="20"/>
        <v>50</v>
      </c>
      <c r="O163" s="20">
        <f t="shared" si="21"/>
        <v>100</v>
      </c>
      <c r="P163" s="20">
        <f t="shared" si="22"/>
        <v>75</v>
      </c>
      <c r="Q163" s="20">
        <f t="shared" si="23"/>
        <v>16.5</v>
      </c>
      <c r="R163" s="21">
        <f t="shared" si="24"/>
        <v>66.224999999999994</v>
      </c>
      <c r="S163" s="21">
        <f t="shared" si="25"/>
        <v>60.375</v>
      </c>
      <c r="T163" s="21">
        <f t="shared" si="26"/>
        <v>48.674999999999997</v>
      </c>
      <c r="U163" s="21">
        <f t="shared" si="27"/>
        <v>60.375</v>
      </c>
      <c r="V163" s="20">
        <f t="shared" si="28"/>
        <v>58.42499999999999</v>
      </c>
      <c r="W163" s="20">
        <f t="shared" si="29"/>
        <v>58.912499999999994</v>
      </c>
    </row>
    <row r="164" spans="1:23" ht="13.5" x14ac:dyDescent="0.25">
      <c r="A164" s="3">
        <v>42242</v>
      </c>
      <c r="B164" s="2">
        <v>9.2456999999999994</v>
      </c>
      <c r="C164" s="2">
        <v>25.211881825066726</v>
      </c>
      <c r="D164" s="2">
        <v>0.1101389345734205</v>
      </c>
      <c r="E164" s="2">
        <v>6.737560407085004E-2</v>
      </c>
      <c r="F164" s="2">
        <v>9.2695799999999995</v>
      </c>
      <c r="G164" s="2">
        <v>9.3117099999999997</v>
      </c>
      <c r="H164" s="2">
        <v>9.4733349999999987</v>
      </c>
      <c r="I164" s="2">
        <v>9.8236619999999988</v>
      </c>
      <c r="J164" s="2"/>
      <c r="K164" s="17" t="s">
        <v>54</v>
      </c>
      <c r="L164" s="17" t="s">
        <v>50</v>
      </c>
      <c r="M164" s="17" t="s">
        <v>47</v>
      </c>
      <c r="N164" s="20">
        <f t="shared" si="20"/>
        <v>50</v>
      </c>
      <c r="O164" s="20">
        <f t="shared" si="21"/>
        <v>100</v>
      </c>
      <c r="P164" s="20">
        <f t="shared" si="22"/>
        <v>75</v>
      </c>
      <c r="Q164" s="20">
        <f t="shared" si="23"/>
        <v>16.5</v>
      </c>
      <c r="R164" s="21">
        <f t="shared" si="24"/>
        <v>66.224999999999994</v>
      </c>
      <c r="S164" s="21">
        <f t="shared" si="25"/>
        <v>60.375</v>
      </c>
      <c r="T164" s="21">
        <f t="shared" si="26"/>
        <v>48.674999999999997</v>
      </c>
      <c r="U164" s="21">
        <f t="shared" si="27"/>
        <v>60.375</v>
      </c>
      <c r="V164" s="20">
        <f t="shared" si="28"/>
        <v>58.42499999999999</v>
      </c>
      <c r="W164" s="20">
        <f t="shared" si="29"/>
        <v>58.912499999999994</v>
      </c>
    </row>
    <row r="165" spans="1:23" ht="13.5" x14ac:dyDescent="0.25">
      <c r="A165" s="3">
        <v>42243</v>
      </c>
      <c r="B165" s="2">
        <v>9.2083999999999993</v>
      </c>
      <c r="C165" s="2">
        <v>23.707686820341124</v>
      </c>
      <c r="D165" s="2">
        <v>9.9298542872588769E-2</v>
      </c>
      <c r="E165" s="2">
        <v>7.5328163221386357E-2</v>
      </c>
      <c r="F165" s="2">
        <v>9.2471999999999976</v>
      </c>
      <c r="G165" s="2">
        <v>9.2911999999999999</v>
      </c>
      <c r="H165" s="2">
        <v>9.4407099999999993</v>
      </c>
      <c r="I165" s="2">
        <v>9.8102399999999985</v>
      </c>
      <c r="J165" s="2"/>
      <c r="K165" s="17" t="s">
        <v>54</v>
      </c>
      <c r="L165" s="17" t="s">
        <v>50</v>
      </c>
      <c r="M165" s="17" t="s">
        <v>47</v>
      </c>
      <c r="N165" s="20">
        <f t="shared" si="20"/>
        <v>50</v>
      </c>
      <c r="O165" s="20">
        <f t="shared" si="21"/>
        <v>100</v>
      </c>
      <c r="P165" s="20">
        <f t="shared" si="22"/>
        <v>75</v>
      </c>
      <c r="Q165" s="20">
        <f t="shared" si="23"/>
        <v>16.5</v>
      </c>
      <c r="R165" s="21">
        <f t="shared" si="24"/>
        <v>66.224999999999994</v>
      </c>
      <c r="S165" s="21">
        <f t="shared" si="25"/>
        <v>60.375</v>
      </c>
      <c r="T165" s="21">
        <f t="shared" si="26"/>
        <v>48.674999999999997</v>
      </c>
      <c r="U165" s="21">
        <f t="shared" si="27"/>
        <v>60.375</v>
      </c>
      <c r="V165" s="20">
        <f t="shared" si="28"/>
        <v>58.42499999999999</v>
      </c>
      <c r="W165" s="20">
        <f t="shared" si="29"/>
        <v>58.912499999999994</v>
      </c>
    </row>
    <row r="166" spans="1:23" ht="13.5" x14ac:dyDescent="0.25">
      <c r="A166" s="3">
        <v>42244</v>
      </c>
      <c r="B166" s="2">
        <v>9.2083999999999993</v>
      </c>
      <c r="C166" s="2">
        <v>23.707686820341124</v>
      </c>
      <c r="D166" s="2">
        <v>7.7672611564270966E-2</v>
      </c>
      <c r="E166" s="2">
        <v>8.0292105857475982E-2</v>
      </c>
      <c r="F166" s="2">
        <v>9.231539999999999</v>
      </c>
      <c r="G166" s="2">
        <v>9.280009999999999</v>
      </c>
      <c r="H166" s="2">
        <v>9.4114400000000007</v>
      </c>
      <c r="I166" s="2">
        <v>9.7975639999999977</v>
      </c>
      <c r="J166" s="2"/>
      <c r="K166" s="17" t="s">
        <v>54</v>
      </c>
      <c r="L166" s="17" t="s">
        <v>50</v>
      </c>
      <c r="M166" s="17" t="s">
        <v>47</v>
      </c>
      <c r="N166" s="20">
        <f t="shared" si="20"/>
        <v>50</v>
      </c>
      <c r="O166" s="20">
        <f t="shared" si="21"/>
        <v>100</v>
      </c>
      <c r="P166" s="20">
        <f t="shared" si="22"/>
        <v>75</v>
      </c>
      <c r="Q166" s="20">
        <f t="shared" si="23"/>
        <v>16.5</v>
      </c>
      <c r="R166" s="21">
        <f t="shared" si="24"/>
        <v>66.224999999999994</v>
      </c>
      <c r="S166" s="21">
        <f t="shared" si="25"/>
        <v>60.375</v>
      </c>
      <c r="T166" s="21">
        <f t="shared" si="26"/>
        <v>48.674999999999997</v>
      </c>
      <c r="U166" s="21">
        <f t="shared" si="27"/>
        <v>60.375</v>
      </c>
      <c r="V166" s="20">
        <f t="shared" si="28"/>
        <v>58.42499999999999</v>
      </c>
      <c r="W166" s="20">
        <f t="shared" si="29"/>
        <v>58.912499999999994</v>
      </c>
    </row>
    <row r="167" spans="1:23" ht="13.5" x14ac:dyDescent="0.25">
      <c r="A167" s="3">
        <v>42247</v>
      </c>
      <c r="B167" s="2">
        <v>9.4694000000000003</v>
      </c>
      <c r="C167" s="2">
        <v>48.596053032166573</v>
      </c>
      <c r="D167" s="2">
        <v>4.1785940464428961E-2</v>
      </c>
      <c r="E167" s="2">
        <v>7.9494037489667463E-2</v>
      </c>
      <c r="F167" s="2">
        <v>9.2688199999999998</v>
      </c>
      <c r="G167" s="2">
        <v>9.2949199999999994</v>
      </c>
      <c r="H167" s="2">
        <v>9.3983900000000027</v>
      </c>
      <c r="I167" s="2">
        <v>9.7878699999999963</v>
      </c>
      <c r="J167" s="2"/>
      <c r="K167" s="17" t="s">
        <v>48</v>
      </c>
      <c r="L167" s="17" t="s">
        <v>49</v>
      </c>
      <c r="M167" s="17" t="s">
        <v>51</v>
      </c>
      <c r="N167" s="20">
        <f t="shared" si="20"/>
        <v>50</v>
      </c>
      <c r="O167" s="20">
        <f t="shared" si="21"/>
        <v>100</v>
      </c>
      <c r="P167" s="20">
        <f t="shared" si="22"/>
        <v>75</v>
      </c>
      <c r="Q167" s="20">
        <f t="shared" si="23"/>
        <v>100</v>
      </c>
      <c r="R167" s="21">
        <f t="shared" si="24"/>
        <v>78.75</v>
      </c>
      <c r="S167" s="21">
        <f t="shared" si="25"/>
        <v>81.25</v>
      </c>
      <c r="T167" s="21">
        <f t="shared" si="26"/>
        <v>86.25</v>
      </c>
      <c r="U167" s="21">
        <f t="shared" si="27"/>
        <v>81.25</v>
      </c>
      <c r="V167" s="20">
        <f t="shared" si="28"/>
        <v>82.083333333333329</v>
      </c>
      <c r="W167" s="20">
        <f t="shared" si="29"/>
        <v>81.875</v>
      </c>
    </row>
    <row r="168" spans="1:23" ht="13.5" x14ac:dyDescent="0.25">
      <c r="A168" s="3">
        <v>42248</v>
      </c>
      <c r="B168" s="2">
        <v>9.5813000000000006</v>
      </c>
      <c r="C168" s="2">
        <v>55.325098620242777</v>
      </c>
      <c r="D168" s="2">
        <v>1.4666913927920078E-2</v>
      </c>
      <c r="E168" s="2">
        <v>7.9983395922765627E-2</v>
      </c>
      <c r="F168" s="2">
        <v>9.3426399999999994</v>
      </c>
      <c r="G168" s="2">
        <v>9.3135699999999986</v>
      </c>
      <c r="H168" s="2">
        <v>9.3896300000000004</v>
      </c>
      <c r="I168" s="2">
        <v>9.7803399999999971</v>
      </c>
      <c r="J168" s="2"/>
      <c r="K168" s="17" t="s">
        <v>48</v>
      </c>
      <c r="L168" s="17" t="s">
        <v>49</v>
      </c>
      <c r="M168" s="17" t="s">
        <v>51</v>
      </c>
      <c r="N168" s="20">
        <f t="shared" si="20"/>
        <v>50</v>
      </c>
      <c r="O168" s="20">
        <f t="shared" si="21"/>
        <v>100</v>
      </c>
      <c r="P168" s="20">
        <f t="shared" si="22"/>
        <v>75</v>
      </c>
      <c r="Q168" s="20">
        <f t="shared" si="23"/>
        <v>100</v>
      </c>
      <c r="R168" s="21">
        <f t="shared" si="24"/>
        <v>78.75</v>
      </c>
      <c r="S168" s="21">
        <f t="shared" si="25"/>
        <v>81.25</v>
      </c>
      <c r="T168" s="21">
        <f t="shared" si="26"/>
        <v>86.25</v>
      </c>
      <c r="U168" s="21">
        <f t="shared" si="27"/>
        <v>81.25</v>
      </c>
      <c r="V168" s="20">
        <f t="shared" si="28"/>
        <v>82.083333333333329</v>
      </c>
      <c r="W168" s="20">
        <f t="shared" si="29"/>
        <v>81.875</v>
      </c>
    </row>
    <row r="169" spans="1:23" ht="13.5" x14ac:dyDescent="0.25">
      <c r="A169" s="3">
        <v>42249</v>
      </c>
      <c r="B169" s="2">
        <v>9.4507999999999992</v>
      </c>
      <c r="C169" s="2">
        <v>47.513512120718154</v>
      </c>
      <c r="D169" s="2">
        <v>-1.0667558873365124E-2</v>
      </c>
      <c r="E169" s="2">
        <v>7.9902278527636761E-2</v>
      </c>
      <c r="F169" s="2">
        <v>9.3836600000000008</v>
      </c>
      <c r="G169" s="2">
        <v>9.3266199999999984</v>
      </c>
      <c r="H169" s="2">
        <v>9.3775150000000007</v>
      </c>
      <c r="I169" s="2">
        <v>9.7695299999999978</v>
      </c>
      <c r="J169" s="2"/>
      <c r="K169" s="17" t="s">
        <v>48</v>
      </c>
      <c r="L169" s="17" t="s">
        <v>49</v>
      </c>
      <c r="M169" s="17" t="s">
        <v>51</v>
      </c>
      <c r="N169" s="20">
        <f t="shared" si="20"/>
        <v>50</v>
      </c>
      <c r="O169" s="20">
        <f t="shared" si="21"/>
        <v>100</v>
      </c>
      <c r="P169" s="20">
        <f t="shared" si="22"/>
        <v>75</v>
      </c>
      <c r="Q169" s="20">
        <f t="shared" si="23"/>
        <v>100</v>
      </c>
      <c r="R169" s="21">
        <f t="shared" si="24"/>
        <v>78.75</v>
      </c>
      <c r="S169" s="21">
        <f t="shared" si="25"/>
        <v>81.25</v>
      </c>
      <c r="T169" s="21">
        <f t="shared" si="26"/>
        <v>86.25</v>
      </c>
      <c r="U169" s="21">
        <f t="shared" si="27"/>
        <v>81.25</v>
      </c>
      <c r="V169" s="20">
        <f t="shared" si="28"/>
        <v>82.083333333333329</v>
      </c>
      <c r="W169" s="20">
        <f t="shared" si="29"/>
        <v>81.875</v>
      </c>
    </row>
    <row r="170" spans="1:23" ht="13.5" x14ac:dyDescent="0.25">
      <c r="A170" s="3">
        <v>42250</v>
      </c>
      <c r="B170" s="2">
        <v>9.3202999999999996</v>
      </c>
      <c r="C170" s="2">
        <v>41.242386246868442</v>
      </c>
      <c r="D170" s="2">
        <v>-2.2215449998324033E-2</v>
      </c>
      <c r="E170" s="2">
        <v>7.8455309437460222E-2</v>
      </c>
      <c r="F170" s="2">
        <v>9.4060399999999991</v>
      </c>
      <c r="G170" s="2">
        <v>9.3266199999999984</v>
      </c>
      <c r="H170" s="2">
        <v>9.3570100000000025</v>
      </c>
      <c r="I170" s="2">
        <v>9.7546179999999971</v>
      </c>
      <c r="J170" s="2"/>
      <c r="K170" s="17" t="s">
        <v>48</v>
      </c>
      <c r="L170" s="17" t="s">
        <v>49</v>
      </c>
      <c r="M170" s="17" t="s">
        <v>51</v>
      </c>
      <c r="N170" s="20">
        <f t="shared" si="20"/>
        <v>50</v>
      </c>
      <c r="O170" s="20">
        <f t="shared" si="21"/>
        <v>100</v>
      </c>
      <c r="P170" s="20">
        <f t="shared" si="22"/>
        <v>75</v>
      </c>
      <c r="Q170" s="20">
        <f t="shared" si="23"/>
        <v>100</v>
      </c>
      <c r="R170" s="21">
        <f t="shared" si="24"/>
        <v>78.75</v>
      </c>
      <c r="S170" s="21">
        <f t="shared" si="25"/>
        <v>81.25</v>
      </c>
      <c r="T170" s="21">
        <f t="shared" si="26"/>
        <v>86.25</v>
      </c>
      <c r="U170" s="21">
        <f t="shared" si="27"/>
        <v>81.25</v>
      </c>
      <c r="V170" s="20">
        <f t="shared" si="28"/>
        <v>82.083333333333329</v>
      </c>
      <c r="W170" s="20">
        <f t="shared" si="29"/>
        <v>81.875</v>
      </c>
    </row>
    <row r="171" spans="1:23" ht="13.5" x14ac:dyDescent="0.25">
      <c r="A171" s="3">
        <v>42251</v>
      </c>
      <c r="B171" s="2">
        <v>9.3202999999999996</v>
      </c>
      <c r="C171" s="2">
        <v>41.242386246868442</v>
      </c>
      <c r="D171" s="2">
        <v>-3.6179006292826443E-2</v>
      </c>
      <c r="E171" s="2">
        <v>7.399549878260793E-2</v>
      </c>
      <c r="F171" s="2">
        <v>9.4284199999999991</v>
      </c>
      <c r="G171" s="2">
        <v>9.3299800000000008</v>
      </c>
      <c r="H171" s="2">
        <v>9.3439600000000009</v>
      </c>
      <c r="I171" s="2">
        <v>9.7385879999999982</v>
      </c>
      <c r="J171" s="2"/>
      <c r="K171" s="17" t="s">
        <v>48</v>
      </c>
      <c r="L171" s="17" t="s">
        <v>49</v>
      </c>
      <c r="M171" s="17" t="s">
        <v>51</v>
      </c>
      <c r="N171" s="20">
        <f t="shared" si="20"/>
        <v>50</v>
      </c>
      <c r="O171" s="20">
        <f t="shared" si="21"/>
        <v>100</v>
      </c>
      <c r="P171" s="20">
        <f t="shared" si="22"/>
        <v>75</v>
      </c>
      <c r="Q171" s="20">
        <f t="shared" si="23"/>
        <v>100</v>
      </c>
      <c r="R171" s="21">
        <f t="shared" si="24"/>
        <v>78.75</v>
      </c>
      <c r="S171" s="21">
        <f t="shared" si="25"/>
        <v>81.25</v>
      </c>
      <c r="T171" s="21">
        <f t="shared" si="26"/>
        <v>86.25</v>
      </c>
      <c r="U171" s="21">
        <f t="shared" si="27"/>
        <v>81.25</v>
      </c>
      <c r="V171" s="20">
        <f t="shared" si="28"/>
        <v>82.083333333333329</v>
      </c>
      <c r="W171" s="20">
        <f t="shared" si="29"/>
        <v>81.875</v>
      </c>
    </row>
    <row r="172" spans="1:23" ht="13.5" x14ac:dyDescent="0.25">
      <c r="A172" s="3">
        <v>42254</v>
      </c>
      <c r="B172" s="2">
        <v>9.3948</v>
      </c>
      <c r="C172" s="2">
        <v>45.964362427498024</v>
      </c>
      <c r="D172" s="2">
        <v>-5.3177473403414055E-2</v>
      </c>
      <c r="E172" s="2">
        <v>6.6246112551671926E-2</v>
      </c>
      <c r="F172" s="2">
        <v>9.4134999999999991</v>
      </c>
      <c r="G172" s="2">
        <v>9.3411600000000004</v>
      </c>
      <c r="H172" s="2">
        <v>9.3430250000000008</v>
      </c>
      <c r="I172" s="2">
        <v>9.7214379999999974</v>
      </c>
      <c r="J172" s="2"/>
      <c r="K172" s="17" t="s">
        <v>54</v>
      </c>
      <c r="L172" s="17" t="s">
        <v>50</v>
      </c>
      <c r="M172" s="17" t="s">
        <v>47</v>
      </c>
      <c r="N172" s="20">
        <f t="shared" si="20"/>
        <v>50</v>
      </c>
      <c r="O172" s="20">
        <f t="shared" si="21"/>
        <v>100</v>
      </c>
      <c r="P172" s="20">
        <f t="shared" si="22"/>
        <v>75</v>
      </c>
      <c r="Q172" s="20">
        <f t="shared" si="23"/>
        <v>16.5</v>
      </c>
      <c r="R172" s="21">
        <f t="shared" si="24"/>
        <v>66.224999999999994</v>
      </c>
      <c r="S172" s="21">
        <f t="shared" si="25"/>
        <v>60.375</v>
      </c>
      <c r="T172" s="21">
        <f t="shared" si="26"/>
        <v>48.674999999999997</v>
      </c>
      <c r="U172" s="21">
        <f t="shared" si="27"/>
        <v>60.375</v>
      </c>
      <c r="V172" s="20">
        <f t="shared" si="28"/>
        <v>58.42499999999999</v>
      </c>
      <c r="W172" s="20">
        <f t="shared" si="29"/>
        <v>58.912499999999994</v>
      </c>
    </row>
    <row r="173" spans="1:23" ht="13.5" x14ac:dyDescent="0.25">
      <c r="A173" s="3">
        <v>42255</v>
      </c>
      <c r="B173" s="2">
        <v>9.5067000000000004</v>
      </c>
      <c r="C173" s="2">
        <v>52.180532331115664</v>
      </c>
      <c r="D173" s="2">
        <v>-8.6344620303124842E-2</v>
      </c>
      <c r="E173" s="2">
        <v>5.5432695522643204E-2</v>
      </c>
      <c r="F173" s="2">
        <v>9.398579999999999</v>
      </c>
      <c r="G173" s="2">
        <v>9.3706099999999992</v>
      </c>
      <c r="H173" s="2">
        <v>9.3476850000000002</v>
      </c>
      <c r="I173" s="2">
        <v>9.7053319999999967</v>
      </c>
      <c r="J173" s="2"/>
      <c r="K173" s="17" t="s">
        <v>54</v>
      </c>
      <c r="L173" s="17" t="s">
        <v>50</v>
      </c>
      <c r="M173" s="17" t="s">
        <v>47</v>
      </c>
      <c r="N173" s="20">
        <f t="shared" si="20"/>
        <v>50</v>
      </c>
      <c r="O173" s="20">
        <f t="shared" si="21"/>
        <v>100</v>
      </c>
      <c r="P173" s="20">
        <f t="shared" si="22"/>
        <v>75</v>
      </c>
      <c r="Q173" s="20">
        <f t="shared" si="23"/>
        <v>16.5</v>
      </c>
      <c r="R173" s="21">
        <f t="shared" si="24"/>
        <v>66.224999999999994</v>
      </c>
      <c r="S173" s="21">
        <f t="shared" si="25"/>
        <v>60.375</v>
      </c>
      <c r="T173" s="21">
        <f t="shared" si="26"/>
        <v>48.674999999999997</v>
      </c>
      <c r="U173" s="21">
        <f t="shared" si="27"/>
        <v>60.375</v>
      </c>
      <c r="V173" s="20">
        <f t="shared" si="28"/>
        <v>58.42499999999999</v>
      </c>
      <c r="W173" s="20">
        <f t="shared" si="29"/>
        <v>58.912499999999994</v>
      </c>
    </row>
    <row r="174" spans="1:23" ht="13.5" x14ac:dyDescent="0.25">
      <c r="A174" s="3">
        <v>42256</v>
      </c>
      <c r="B174" s="2">
        <v>9.5067000000000004</v>
      </c>
      <c r="C174" s="2">
        <v>52.180532331115664</v>
      </c>
      <c r="D174" s="2">
        <v>-0.10954857163135223</v>
      </c>
      <c r="E174" s="2">
        <v>3.9364503397704476E-2</v>
      </c>
      <c r="F174" s="2">
        <v>9.4097600000000003</v>
      </c>
      <c r="G174" s="2">
        <v>9.3967100000000006</v>
      </c>
      <c r="H174" s="2">
        <v>9.3542099999999984</v>
      </c>
      <c r="I174" s="2">
        <v>9.6911659999999955</v>
      </c>
      <c r="J174" s="2"/>
      <c r="K174" s="17" t="s">
        <v>48</v>
      </c>
      <c r="L174" s="17" t="s">
        <v>50</v>
      </c>
      <c r="M174" s="17" t="s">
        <v>51</v>
      </c>
      <c r="N174" s="20">
        <f t="shared" si="20"/>
        <v>50</v>
      </c>
      <c r="O174" s="20">
        <f t="shared" si="21"/>
        <v>100</v>
      </c>
      <c r="P174" s="20">
        <f t="shared" si="22"/>
        <v>75</v>
      </c>
      <c r="Q174" s="20">
        <f t="shared" si="23"/>
        <v>83.5</v>
      </c>
      <c r="R174" s="21">
        <f t="shared" si="24"/>
        <v>76.275000000000006</v>
      </c>
      <c r="S174" s="21">
        <f t="shared" si="25"/>
        <v>77.125</v>
      </c>
      <c r="T174" s="21">
        <f t="shared" si="26"/>
        <v>78.825000000000003</v>
      </c>
      <c r="U174" s="21">
        <f t="shared" si="27"/>
        <v>77.125</v>
      </c>
      <c r="V174" s="20">
        <f t="shared" si="28"/>
        <v>77.408333333333346</v>
      </c>
      <c r="W174" s="20">
        <f t="shared" si="29"/>
        <v>77.337500000000006</v>
      </c>
    </row>
    <row r="175" spans="1:23" ht="13.5" x14ac:dyDescent="0.25">
      <c r="A175" s="3">
        <v>42257</v>
      </c>
      <c r="B175" s="2">
        <v>9.5067000000000004</v>
      </c>
      <c r="C175" s="2">
        <v>52.180532331115664</v>
      </c>
      <c r="D175" s="2">
        <v>-0.13519270932006222</v>
      </c>
      <c r="E175" s="2">
        <v>2.2617201903194675E-2</v>
      </c>
      <c r="F175" s="2">
        <v>9.4470400000000012</v>
      </c>
      <c r="G175" s="2">
        <v>9.4265399999999993</v>
      </c>
      <c r="H175" s="2">
        <v>9.3588699999999996</v>
      </c>
      <c r="I175" s="2">
        <v>9.6761039999999987</v>
      </c>
      <c r="J175" s="2"/>
      <c r="K175" s="17" t="s">
        <v>48</v>
      </c>
      <c r="L175" s="17" t="s">
        <v>50</v>
      </c>
      <c r="M175" s="17" t="s">
        <v>51</v>
      </c>
      <c r="N175" s="20">
        <f t="shared" si="20"/>
        <v>50</v>
      </c>
      <c r="O175" s="20">
        <f t="shared" si="21"/>
        <v>100</v>
      </c>
      <c r="P175" s="20">
        <f t="shared" si="22"/>
        <v>75</v>
      </c>
      <c r="Q175" s="20">
        <f t="shared" si="23"/>
        <v>83.5</v>
      </c>
      <c r="R175" s="21">
        <f t="shared" si="24"/>
        <v>76.275000000000006</v>
      </c>
      <c r="S175" s="21">
        <f t="shared" si="25"/>
        <v>77.125</v>
      </c>
      <c r="T175" s="21">
        <f t="shared" si="26"/>
        <v>78.825000000000003</v>
      </c>
      <c r="U175" s="21">
        <f t="shared" si="27"/>
        <v>77.125</v>
      </c>
      <c r="V175" s="20">
        <f t="shared" si="28"/>
        <v>77.408333333333346</v>
      </c>
      <c r="W175" s="20">
        <f t="shared" si="29"/>
        <v>77.337500000000006</v>
      </c>
    </row>
    <row r="176" spans="1:23" ht="13.5" x14ac:dyDescent="0.25">
      <c r="A176" s="3">
        <v>42258</v>
      </c>
      <c r="B176" s="2">
        <v>9.4880999999999993</v>
      </c>
      <c r="C176" s="2">
        <v>50.963399728586872</v>
      </c>
      <c r="D176" s="2">
        <v>-0.15576526495286913</v>
      </c>
      <c r="E176" s="2">
        <v>4.1179132994846445E-3</v>
      </c>
      <c r="F176" s="2">
        <v>9.4806000000000008</v>
      </c>
      <c r="G176" s="2">
        <v>9.4545099999999991</v>
      </c>
      <c r="H176" s="2">
        <v>9.3672599999999981</v>
      </c>
      <c r="I176" s="2">
        <v>9.6606699999999979</v>
      </c>
      <c r="J176" s="2"/>
      <c r="K176" s="17" t="s">
        <v>54</v>
      </c>
      <c r="L176" s="17" t="s">
        <v>50</v>
      </c>
      <c r="M176" s="17" t="s">
        <v>55</v>
      </c>
      <c r="N176" s="20">
        <f t="shared" si="20"/>
        <v>50</v>
      </c>
      <c r="O176" s="20">
        <f t="shared" si="21"/>
        <v>100</v>
      </c>
      <c r="P176" s="20">
        <f t="shared" si="22"/>
        <v>75</v>
      </c>
      <c r="Q176" s="20">
        <f t="shared" si="23"/>
        <v>16.5</v>
      </c>
      <c r="R176" s="21">
        <f t="shared" si="24"/>
        <v>66.224999999999994</v>
      </c>
      <c r="S176" s="21">
        <f t="shared" si="25"/>
        <v>60.375</v>
      </c>
      <c r="T176" s="21">
        <f t="shared" si="26"/>
        <v>48.674999999999997</v>
      </c>
      <c r="U176" s="21">
        <f t="shared" si="27"/>
        <v>60.375</v>
      </c>
      <c r="V176" s="20">
        <f t="shared" si="28"/>
        <v>58.42499999999999</v>
      </c>
      <c r="W176" s="20">
        <f t="shared" si="29"/>
        <v>58.912499999999994</v>
      </c>
    </row>
    <row r="177" spans="1:23" ht="13.5" x14ac:dyDescent="0.25">
      <c r="A177" s="3">
        <v>42261</v>
      </c>
      <c r="B177" s="2">
        <v>9.5440000000000005</v>
      </c>
      <c r="C177" s="2">
        <v>54.405513835174112</v>
      </c>
      <c r="D177" s="2">
        <v>-0.13728262033523464</v>
      </c>
      <c r="E177" s="2">
        <v>-1.5738482382160683E-2</v>
      </c>
      <c r="F177" s="2">
        <v>9.5104399999999991</v>
      </c>
      <c r="G177" s="2">
        <v>9.4619699999999991</v>
      </c>
      <c r="H177" s="2">
        <v>9.3784449999999993</v>
      </c>
      <c r="I177" s="2">
        <v>9.6486659999999969</v>
      </c>
      <c r="J177" s="2"/>
      <c r="K177" s="17" t="s">
        <v>54</v>
      </c>
      <c r="L177" s="17" t="s">
        <v>50</v>
      </c>
      <c r="M177" s="17" t="s">
        <v>55</v>
      </c>
      <c r="N177" s="20">
        <f t="shared" si="20"/>
        <v>50</v>
      </c>
      <c r="O177" s="20">
        <f t="shared" si="21"/>
        <v>100</v>
      </c>
      <c r="P177" s="20">
        <f t="shared" si="22"/>
        <v>75</v>
      </c>
      <c r="Q177" s="20">
        <f t="shared" si="23"/>
        <v>16.5</v>
      </c>
      <c r="R177" s="21">
        <f t="shared" si="24"/>
        <v>66.224999999999994</v>
      </c>
      <c r="S177" s="21">
        <f t="shared" si="25"/>
        <v>60.375</v>
      </c>
      <c r="T177" s="21">
        <f t="shared" si="26"/>
        <v>48.674999999999997</v>
      </c>
      <c r="U177" s="21">
        <f t="shared" si="27"/>
        <v>60.375</v>
      </c>
      <c r="V177" s="20">
        <f t="shared" si="28"/>
        <v>58.42499999999999</v>
      </c>
      <c r="W177" s="20">
        <f t="shared" si="29"/>
        <v>58.912499999999994</v>
      </c>
    </row>
    <row r="178" spans="1:23" ht="13.5" x14ac:dyDescent="0.25">
      <c r="A178" s="3">
        <v>42262</v>
      </c>
      <c r="B178" s="2">
        <v>9.7676999999999996</v>
      </c>
      <c r="C178" s="2">
        <v>64.994980619273633</v>
      </c>
      <c r="D178" s="2">
        <v>-0.12144256976204382</v>
      </c>
      <c r="E178" s="2">
        <v>-3.7255205957531956E-2</v>
      </c>
      <c r="F178" s="2">
        <v>9.56264</v>
      </c>
      <c r="G178" s="2">
        <v>9.4806100000000004</v>
      </c>
      <c r="H178" s="2">
        <v>9.3970899999999986</v>
      </c>
      <c r="I178" s="2">
        <v>9.6411359999999959</v>
      </c>
      <c r="J178" s="2"/>
      <c r="K178" s="17" t="s">
        <v>48</v>
      </c>
      <c r="L178" s="17" t="s">
        <v>50</v>
      </c>
      <c r="M178" s="17" t="s">
        <v>51</v>
      </c>
      <c r="N178" s="20">
        <f t="shared" si="20"/>
        <v>50</v>
      </c>
      <c r="O178" s="20">
        <f t="shared" si="21"/>
        <v>100</v>
      </c>
      <c r="P178" s="20">
        <f t="shared" si="22"/>
        <v>75</v>
      </c>
      <c r="Q178" s="20">
        <f t="shared" si="23"/>
        <v>83.5</v>
      </c>
      <c r="R178" s="21">
        <f t="shared" si="24"/>
        <v>76.275000000000006</v>
      </c>
      <c r="S178" s="21">
        <f t="shared" si="25"/>
        <v>77.125</v>
      </c>
      <c r="T178" s="21">
        <f t="shared" si="26"/>
        <v>78.825000000000003</v>
      </c>
      <c r="U178" s="21">
        <f t="shared" si="27"/>
        <v>77.125</v>
      </c>
      <c r="V178" s="20">
        <f t="shared" si="28"/>
        <v>77.408333333333346</v>
      </c>
      <c r="W178" s="20">
        <f t="shared" si="29"/>
        <v>77.337500000000006</v>
      </c>
    </row>
    <row r="179" spans="1:23" ht="13.5" x14ac:dyDescent="0.25">
      <c r="A179" s="3">
        <v>42263</v>
      </c>
      <c r="B179" s="2">
        <v>9.7863000000000007</v>
      </c>
      <c r="C179" s="2">
        <v>65.708136546298306</v>
      </c>
      <c r="D179" s="2">
        <v>-0.13122723019886529</v>
      </c>
      <c r="E179" s="2">
        <v>-5.9601104057310297E-2</v>
      </c>
      <c r="F179" s="2">
        <v>9.6185599999999987</v>
      </c>
      <c r="G179" s="2">
        <v>9.5141600000000004</v>
      </c>
      <c r="H179" s="2">
        <v>9.4203900000000012</v>
      </c>
      <c r="I179" s="2">
        <v>9.6348719999999961</v>
      </c>
      <c r="J179" s="2"/>
      <c r="K179" s="17" t="s">
        <v>48</v>
      </c>
      <c r="L179" s="17" t="s">
        <v>49</v>
      </c>
      <c r="M179" s="17" t="s">
        <v>51</v>
      </c>
      <c r="N179" s="20">
        <f t="shared" si="20"/>
        <v>50</v>
      </c>
      <c r="O179" s="20">
        <f t="shared" si="21"/>
        <v>100</v>
      </c>
      <c r="P179" s="20">
        <f t="shared" si="22"/>
        <v>75</v>
      </c>
      <c r="Q179" s="20">
        <f t="shared" si="23"/>
        <v>100</v>
      </c>
      <c r="R179" s="21">
        <f t="shared" si="24"/>
        <v>78.75</v>
      </c>
      <c r="S179" s="21">
        <f t="shared" si="25"/>
        <v>81.25</v>
      </c>
      <c r="T179" s="21">
        <f t="shared" si="26"/>
        <v>86.25</v>
      </c>
      <c r="U179" s="21">
        <f t="shared" si="27"/>
        <v>81.25</v>
      </c>
      <c r="V179" s="20">
        <f t="shared" si="28"/>
        <v>82.083333333333329</v>
      </c>
      <c r="W179" s="20">
        <f t="shared" si="29"/>
        <v>81.875</v>
      </c>
    </row>
    <row r="180" spans="1:23" ht="13.5" x14ac:dyDescent="0.25">
      <c r="A180" s="3">
        <v>42264</v>
      </c>
      <c r="B180" s="2">
        <v>9.8048999999999999</v>
      </c>
      <c r="C180" s="2">
        <v>66.444351266015829</v>
      </c>
      <c r="D180" s="2">
        <v>-0.16267587036789521</v>
      </c>
      <c r="E180" s="2">
        <v>-8.0181227191526511E-2</v>
      </c>
      <c r="F180" s="2">
        <v>9.6782000000000004</v>
      </c>
      <c r="G180" s="2">
        <v>9.5626200000000008</v>
      </c>
      <c r="H180" s="2">
        <v>9.4446200000000005</v>
      </c>
      <c r="I180" s="2">
        <v>9.6296519999999965</v>
      </c>
      <c r="J180" s="2"/>
      <c r="K180" s="17" t="s">
        <v>48</v>
      </c>
      <c r="L180" s="17" t="s">
        <v>49</v>
      </c>
      <c r="M180" s="17" t="s">
        <v>51</v>
      </c>
      <c r="N180" s="20">
        <f t="shared" si="20"/>
        <v>50</v>
      </c>
      <c r="O180" s="20">
        <f t="shared" si="21"/>
        <v>100</v>
      </c>
      <c r="P180" s="20">
        <f t="shared" si="22"/>
        <v>75</v>
      </c>
      <c r="Q180" s="20">
        <f t="shared" si="23"/>
        <v>100</v>
      </c>
      <c r="R180" s="21">
        <f t="shared" si="24"/>
        <v>78.75</v>
      </c>
      <c r="S180" s="21">
        <f t="shared" si="25"/>
        <v>81.25</v>
      </c>
      <c r="T180" s="21">
        <f t="shared" si="26"/>
        <v>86.25</v>
      </c>
      <c r="U180" s="21">
        <f t="shared" si="27"/>
        <v>81.25</v>
      </c>
      <c r="V180" s="20">
        <f t="shared" si="28"/>
        <v>82.083333333333329</v>
      </c>
      <c r="W180" s="20">
        <f t="shared" si="29"/>
        <v>81.875</v>
      </c>
    </row>
    <row r="181" spans="1:23" ht="13.5" x14ac:dyDescent="0.25">
      <c r="A181" s="3">
        <v>42265</v>
      </c>
      <c r="B181" s="2">
        <v>9.6930999999999994</v>
      </c>
      <c r="C181" s="2">
        <v>58.337130219401949</v>
      </c>
      <c r="D181" s="2">
        <v>-0.1827022879320328</v>
      </c>
      <c r="E181" s="2">
        <v>-9.4239613175183465E-2</v>
      </c>
      <c r="F181" s="2">
        <v>9.7192000000000007</v>
      </c>
      <c r="G181" s="2">
        <v>9.5999000000000017</v>
      </c>
      <c r="H181" s="2">
        <v>9.4649400000000004</v>
      </c>
      <c r="I181" s="2">
        <v>9.6214499999999958</v>
      </c>
      <c r="J181" s="2"/>
      <c r="K181" s="17" t="s">
        <v>48</v>
      </c>
      <c r="L181" s="17" t="s">
        <v>49</v>
      </c>
      <c r="M181" s="17" t="s">
        <v>51</v>
      </c>
      <c r="N181" s="20">
        <f t="shared" si="20"/>
        <v>50</v>
      </c>
      <c r="O181" s="20">
        <f t="shared" si="21"/>
        <v>100</v>
      </c>
      <c r="P181" s="20">
        <f t="shared" si="22"/>
        <v>75</v>
      </c>
      <c r="Q181" s="20">
        <f t="shared" si="23"/>
        <v>100</v>
      </c>
      <c r="R181" s="21">
        <f t="shared" si="24"/>
        <v>78.75</v>
      </c>
      <c r="S181" s="21">
        <f t="shared" si="25"/>
        <v>81.25</v>
      </c>
      <c r="T181" s="21">
        <f t="shared" si="26"/>
        <v>86.25</v>
      </c>
      <c r="U181" s="21">
        <f t="shared" si="27"/>
        <v>81.25</v>
      </c>
      <c r="V181" s="20">
        <f t="shared" si="28"/>
        <v>82.083333333333329</v>
      </c>
      <c r="W181" s="20">
        <f t="shared" si="29"/>
        <v>81.875</v>
      </c>
    </row>
    <row r="182" spans="1:23" ht="13.5" x14ac:dyDescent="0.25">
      <c r="A182" s="3">
        <v>42268</v>
      </c>
      <c r="B182" s="2">
        <v>9.6930999999999994</v>
      </c>
      <c r="C182" s="2">
        <v>58.337130219401949</v>
      </c>
      <c r="D182" s="2">
        <v>-0.18909731835485211</v>
      </c>
      <c r="E182" s="2">
        <v>-0.1082228761794603</v>
      </c>
      <c r="F182" s="2">
        <v>9.7490199999999998</v>
      </c>
      <c r="G182" s="2">
        <v>9.6297300000000003</v>
      </c>
      <c r="H182" s="2">
        <v>9.4854449999999986</v>
      </c>
      <c r="I182" s="2">
        <v>9.6128759999999982</v>
      </c>
      <c r="J182" s="2"/>
      <c r="K182" s="17" t="s">
        <v>48</v>
      </c>
      <c r="L182" s="17" t="s">
        <v>49</v>
      </c>
      <c r="M182" s="17" t="s">
        <v>51</v>
      </c>
      <c r="N182" s="20">
        <f t="shared" si="20"/>
        <v>50</v>
      </c>
      <c r="O182" s="20">
        <f t="shared" si="21"/>
        <v>100</v>
      </c>
      <c r="P182" s="20">
        <f t="shared" si="22"/>
        <v>75</v>
      </c>
      <c r="Q182" s="20">
        <f t="shared" si="23"/>
        <v>100</v>
      </c>
      <c r="R182" s="21">
        <f t="shared" si="24"/>
        <v>78.75</v>
      </c>
      <c r="S182" s="21">
        <f t="shared" si="25"/>
        <v>81.25</v>
      </c>
      <c r="T182" s="21">
        <f t="shared" si="26"/>
        <v>86.25</v>
      </c>
      <c r="U182" s="21">
        <f t="shared" si="27"/>
        <v>81.25</v>
      </c>
      <c r="V182" s="20">
        <f t="shared" si="28"/>
        <v>82.083333333333329</v>
      </c>
      <c r="W182" s="20">
        <f t="shared" si="29"/>
        <v>81.875</v>
      </c>
    </row>
    <row r="183" spans="1:23" ht="13.5" x14ac:dyDescent="0.25">
      <c r="A183" s="3">
        <v>42269</v>
      </c>
      <c r="B183" s="2">
        <v>9.7005999999999997</v>
      </c>
      <c r="C183" s="2">
        <v>58.728915983601162</v>
      </c>
      <c r="D183" s="2">
        <v>-0.17869231577039635</v>
      </c>
      <c r="E183" s="2">
        <v>-0.11947361099089995</v>
      </c>
      <c r="F183" s="2">
        <v>9.7356000000000016</v>
      </c>
      <c r="G183" s="2">
        <v>9.6491199999999999</v>
      </c>
      <c r="H183" s="2">
        <v>9.5098649999999996</v>
      </c>
      <c r="I183" s="2">
        <v>9.6055699999999984</v>
      </c>
      <c r="J183" s="2"/>
      <c r="K183" s="17" t="s">
        <v>48</v>
      </c>
      <c r="L183" s="17" t="s">
        <v>50</v>
      </c>
      <c r="M183" s="17" t="s">
        <v>53</v>
      </c>
      <c r="N183" s="20">
        <f t="shared" si="20"/>
        <v>50</v>
      </c>
      <c r="O183" s="20">
        <f t="shared" si="21"/>
        <v>100</v>
      </c>
      <c r="P183" s="20">
        <f t="shared" si="22"/>
        <v>75</v>
      </c>
      <c r="Q183" s="20">
        <f t="shared" si="23"/>
        <v>66.5</v>
      </c>
      <c r="R183" s="21">
        <f t="shared" si="24"/>
        <v>73.724999999999994</v>
      </c>
      <c r="S183" s="21">
        <f t="shared" si="25"/>
        <v>72.875</v>
      </c>
      <c r="T183" s="21">
        <f t="shared" si="26"/>
        <v>71.174999999999997</v>
      </c>
      <c r="U183" s="21">
        <f t="shared" si="27"/>
        <v>72.875</v>
      </c>
      <c r="V183" s="20">
        <f t="shared" si="28"/>
        <v>72.591666666666654</v>
      </c>
      <c r="W183" s="20">
        <f t="shared" si="29"/>
        <v>72.662499999999994</v>
      </c>
    </row>
    <row r="184" spans="1:23" ht="13.5" x14ac:dyDescent="0.25">
      <c r="A184" s="3">
        <v>42270</v>
      </c>
      <c r="B184" s="2">
        <v>9.7638999999999996</v>
      </c>
      <c r="C184" s="2">
        <v>61.978693546447403</v>
      </c>
      <c r="D184" s="2">
        <v>-0.1754024440501496</v>
      </c>
      <c r="E184" s="2">
        <v>-0.12035697084009603</v>
      </c>
      <c r="F184" s="2">
        <v>9.7311200000000007</v>
      </c>
      <c r="G184" s="2">
        <v>9.6748399999999997</v>
      </c>
      <c r="H184" s="2">
        <v>9.5357749999999992</v>
      </c>
      <c r="I184" s="2">
        <v>9.5995299999999979</v>
      </c>
      <c r="J184" s="2"/>
      <c r="K184" s="17" t="s">
        <v>48</v>
      </c>
      <c r="L184" s="17" t="s">
        <v>50</v>
      </c>
      <c r="M184" s="17" t="s">
        <v>53</v>
      </c>
      <c r="N184" s="20">
        <f t="shared" si="20"/>
        <v>50</v>
      </c>
      <c r="O184" s="20">
        <f t="shared" si="21"/>
        <v>100</v>
      </c>
      <c r="P184" s="20">
        <f t="shared" si="22"/>
        <v>75</v>
      </c>
      <c r="Q184" s="20">
        <f t="shared" si="23"/>
        <v>66.5</v>
      </c>
      <c r="R184" s="21">
        <f t="shared" si="24"/>
        <v>73.724999999999994</v>
      </c>
      <c r="S184" s="21">
        <f t="shared" si="25"/>
        <v>72.875</v>
      </c>
      <c r="T184" s="21">
        <f t="shared" si="26"/>
        <v>71.174999999999997</v>
      </c>
      <c r="U184" s="21">
        <f t="shared" si="27"/>
        <v>72.875</v>
      </c>
      <c r="V184" s="20">
        <f t="shared" si="28"/>
        <v>72.591666666666654</v>
      </c>
      <c r="W184" s="20">
        <f t="shared" si="29"/>
        <v>72.662499999999994</v>
      </c>
    </row>
    <row r="185" spans="1:23" ht="13.5" x14ac:dyDescent="0.25">
      <c r="A185" s="3">
        <v>42275</v>
      </c>
      <c r="B185" s="2">
        <v>9.8757999999999999</v>
      </c>
      <c r="C185" s="2">
        <v>66.935289760428901</v>
      </c>
      <c r="D185" s="2">
        <v>-0.18204596399525208</v>
      </c>
      <c r="E185" s="2">
        <v>-0.11437684952236646</v>
      </c>
      <c r="F185" s="2">
        <v>9.7452999999999985</v>
      </c>
      <c r="G185" s="2">
        <v>9.7117500000000003</v>
      </c>
      <c r="H185" s="2">
        <v>9.5691449999999989</v>
      </c>
      <c r="I185" s="2">
        <v>9.5964739999999988</v>
      </c>
      <c r="J185" s="2"/>
      <c r="K185" s="17" t="s">
        <v>48</v>
      </c>
      <c r="L185" s="17" t="s">
        <v>49</v>
      </c>
      <c r="M185" s="17" t="s">
        <v>51</v>
      </c>
      <c r="N185" s="20">
        <f t="shared" si="20"/>
        <v>50</v>
      </c>
      <c r="O185" s="20">
        <f t="shared" si="21"/>
        <v>100</v>
      </c>
      <c r="P185" s="20">
        <f t="shared" si="22"/>
        <v>75</v>
      </c>
      <c r="Q185" s="20">
        <f t="shared" si="23"/>
        <v>100</v>
      </c>
      <c r="R185" s="21">
        <f t="shared" si="24"/>
        <v>78.75</v>
      </c>
      <c r="S185" s="21">
        <f t="shared" si="25"/>
        <v>81.25</v>
      </c>
      <c r="T185" s="21">
        <f t="shared" si="26"/>
        <v>86.25</v>
      </c>
      <c r="U185" s="21">
        <f t="shared" si="27"/>
        <v>81.25</v>
      </c>
      <c r="V185" s="20">
        <f t="shared" si="28"/>
        <v>82.083333333333329</v>
      </c>
      <c r="W185" s="20">
        <f t="shared" si="29"/>
        <v>81.875</v>
      </c>
    </row>
    <row r="186" spans="1:23" ht="13.5" x14ac:dyDescent="0.25">
      <c r="A186" s="3">
        <v>42276</v>
      </c>
      <c r="B186" s="2">
        <v>9.7751000000000001</v>
      </c>
      <c r="C186" s="2">
        <v>59.427255487816019</v>
      </c>
      <c r="D186" s="2">
        <v>-0.18478495011753893</v>
      </c>
      <c r="E186" s="2">
        <v>-0.10569030910464984</v>
      </c>
      <c r="F186" s="2">
        <v>9.7617000000000012</v>
      </c>
      <c r="G186" s="2">
        <v>9.7404499999999992</v>
      </c>
      <c r="H186" s="2">
        <v>9.5974799999999991</v>
      </c>
      <c r="I186" s="2">
        <v>9.5906579999999995</v>
      </c>
      <c r="J186" s="2"/>
      <c r="K186" s="17" t="s">
        <v>48</v>
      </c>
      <c r="L186" s="17" t="s">
        <v>49</v>
      </c>
      <c r="M186" s="17" t="s">
        <v>51</v>
      </c>
      <c r="N186" s="20">
        <f t="shared" si="20"/>
        <v>50</v>
      </c>
      <c r="O186" s="20">
        <f t="shared" si="21"/>
        <v>100</v>
      </c>
      <c r="P186" s="20">
        <f t="shared" si="22"/>
        <v>75</v>
      </c>
      <c r="Q186" s="20">
        <f t="shared" si="23"/>
        <v>100</v>
      </c>
      <c r="R186" s="21">
        <f t="shared" si="24"/>
        <v>78.75</v>
      </c>
      <c r="S186" s="21">
        <f t="shared" si="25"/>
        <v>81.25</v>
      </c>
      <c r="T186" s="21">
        <f t="shared" si="26"/>
        <v>86.25</v>
      </c>
      <c r="U186" s="21">
        <f t="shared" si="27"/>
        <v>81.25</v>
      </c>
      <c r="V186" s="20">
        <f t="shared" si="28"/>
        <v>82.083333333333329</v>
      </c>
      <c r="W186" s="20">
        <f t="shared" si="29"/>
        <v>81.875</v>
      </c>
    </row>
    <row r="187" spans="1:23" ht="13.5" x14ac:dyDescent="0.25">
      <c r="A187" s="3">
        <v>42277</v>
      </c>
      <c r="B187" s="2">
        <v>9.8048999999999999</v>
      </c>
      <c r="C187" s="2">
        <v>60.827562214391371</v>
      </c>
      <c r="D187" s="2">
        <v>-0.18170313069633615</v>
      </c>
      <c r="E187" s="2">
        <v>-9.5290913685238648E-2</v>
      </c>
      <c r="F187" s="2">
        <v>9.7840600000000002</v>
      </c>
      <c r="G187" s="2">
        <v>9.7665399999999991</v>
      </c>
      <c r="H187" s="2">
        <v>9.614255</v>
      </c>
      <c r="I187" s="2">
        <v>9.5854379999999981</v>
      </c>
      <c r="J187" s="2"/>
      <c r="K187" s="17" t="s">
        <v>48</v>
      </c>
      <c r="L187" s="17" t="s">
        <v>49</v>
      </c>
      <c r="M187" s="17" t="s">
        <v>51</v>
      </c>
      <c r="N187" s="20">
        <f t="shared" si="20"/>
        <v>50</v>
      </c>
      <c r="O187" s="20">
        <f t="shared" si="21"/>
        <v>100</v>
      </c>
      <c r="P187" s="20">
        <f t="shared" si="22"/>
        <v>75</v>
      </c>
      <c r="Q187" s="20">
        <f t="shared" si="23"/>
        <v>100</v>
      </c>
      <c r="R187" s="21">
        <f t="shared" si="24"/>
        <v>78.75</v>
      </c>
      <c r="S187" s="21">
        <f t="shared" si="25"/>
        <v>81.25</v>
      </c>
      <c r="T187" s="21">
        <f t="shared" si="26"/>
        <v>86.25</v>
      </c>
      <c r="U187" s="21">
        <f t="shared" si="27"/>
        <v>81.25</v>
      </c>
      <c r="V187" s="20">
        <f t="shared" si="28"/>
        <v>82.083333333333329</v>
      </c>
      <c r="W187" s="20">
        <f t="shared" si="29"/>
        <v>81.875</v>
      </c>
    </row>
    <row r="188" spans="1:23" ht="13.5" x14ac:dyDescent="0.25">
      <c r="A188" s="3">
        <v>42278</v>
      </c>
      <c r="B188" s="2">
        <v>9.8943999999999992</v>
      </c>
      <c r="C188" s="2">
        <v>64.761256931808902</v>
      </c>
      <c r="D188" s="2">
        <v>-0.15240537325013825</v>
      </c>
      <c r="E188" s="2">
        <v>-8.1703279076073249E-2</v>
      </c>
      <c r="F188" s="2">
        <v>9.8228200000000001</v>
      </c>
      <c r="G188" s="2">
        <v>9.7792100000000008</v>
      </c>
      <c r="H188" s="2">
        <v>9.6299100000000006</v>
      </c>
      <c r="I188" s="2">
        <v>9.5820080000000001</v>
      </c>
      <c r="J188" s="2"/>
      <c r="K188" s="17" t="s">
        <v>48</v>
      </c>
      <c r="L188" s="17" t="s">
        <v>49</v>
      </c>
      <c r="M188" s="17" t="s">
        <v>51</v>
      </c>
      <c r="N188" s="20">
        <f t="shared" si="20"/>
        <v>50</v>
      </c>
      <c r="O188" s="20">
        <f t="shared" si="21"/>
        <v>100</v>
      </c>
      <c r="P188" s="20">
        <f t="shared" si="22"/>
        <v>75</v>
      </c>
      <c r="Q188" s="20">
        <f t="shared" si="23"/>
        <v>100</v>
      </c>
      <c r="R188" s="21">
        <f t="shared" si="24"/>
        <v>78.75</v>
      </c>
      <c r="S188" s="21">
        <f t="shared" si="25"/>
        <v>81.25</v>
      </c>
      <c r="T188" s="21">
        <f t="shared" si="26"/>
        <v>86.25</v>
      </c>
      <c r="U188" s="21">
        <f t="shared" si="27"/>
        <v>81.25</v>
      </c>
      <c r="V188" s="20">
        <f t="shared" si="28"/>
        <v>82.083333333333329</v>
      </c>
      <c r="W188" s="20">
        <f t="shared" si="29"/>
        <v>81.875</v>
      </c>
    </row>
    <row r="189" spans="1:23" ht="13.5" x14ac:dyDescent="0.25">
      <c r="A189" s="3">
        <v>42279</v>
      </c>
      <c r="B189" s="2">
        <v>9.8795000000000002</v>
      </c>
      <c r="C189" s="2">
        <v>63.615918661020004</v>
      </c>
      <c r="D189" s="2">
        <v>-0.12519310888915491</v>
      </c>
      <c r="E189" s="2">
        <v>-6.8282246266913163E-2</v>
      </c>
      <c r="F189" s="2">
        <v>9.8459400000000006</v>
      </c>
      <c r="G189" s="2">
        <v>9.7885299999999997</v>
      </c>
      <c r="H189" s="2">
        <v>9.651345000000001</v>
      </c>
      <c r="I189" s="2">
        <v>9.5784280000000006</v>
      </c>
      <c r="J189" s="2"/>
      <c r="K189" s="17" t="s">
        <v>48</v>
      </c>
      <c r="L189" s="17" t="s">
        <v>49</v>
      </c>
      <c r="M189" s="17" t="s">
        <v>51</v>
      </c>
      <c r="N189" s="20">
        <f t="shared" si="20"/>
        <v>50</v>
      </c>
      <c r="O189" s="20">
        <f t="shared" si="21"/>
        <v>100</v>
      </c>
      <c r="P189" s="20">
        <f t="shared" si="22"/>
        <v>75</v>
      </c>
      <c r="Q189" s="20">
        <f t="shared" si="23"/>
        <v>100</v>
      </c>
      <c r="R189" s="21">
        <f t="shared" si="24"/>
        <v>78.75</v>
      </c>
      <c r="S189" s="21">
        <f t="shared" si="25"/>
        <v>81.25</v>
      </c>
      <c r="T189" s="21">
        <f t="shared" si="26"/>
        <v>86.25</v>
      </c>
      <c r="U189" s="21">
        <f t="shared" si="27"/>
        <v>81.25</v>
      </c>
      <c r="V189" s="20">
        <f t="shared" si="28"/>
        <v>82.083333333333329</v>
      </c>
      <c r="W189" s="20">
        <f t="shared" si="29"/>
        <v>81.875</v>
      </c>
    </row>
    <row r="190" spans="1:23" ht="13.5" x14ac:dyDescent="0.25">
      <c r="A190" s="3">
        <v>42282</v>
      </c>
      <c r="B190" s="2">
        <v>9.8048999999999999</v>
      </c>
      <c r="C190" s="2">
        <v>58.077757555322222</v>
      </c>
      <c r="D190" s="2">
        <v>-9.5120900527822627E-2</v>
      </c>
      <c r="E190" s="2">
        <v>-5.6043246513810381E-2</v>
      </c>
      <c r="F190" s="2">
        <v>9.8317599999999992</v>
      </c>
      <c r="G190" s="2">
        <v>9.7885299999999997</v>
      </c>
      <c r="H190" s="2">
        <v>9.6755750000000003</v>
      </c>
      <c r="I190" s="2">
        <v>9.5754439999999992</v>
      </c>
      <c r="J190" s="2"/>
      <c r="K190" s="17" t="s">
        <v>48</v>
      </c>
      <c r="L190" s="17" t="s">
        <v>49</v>
      </c>
      <c r="M190" s="17" t="s">
        <v>53</v>
      </c>
      <c r="N190" s="20">
        <f t="shared" si="20"/>
        <v>50</v>
      </c>
      <c r="O190" s="20">
        <f t="shared" si="21"/>
        <v>100</v>
      </c>
      <c r="P190" s="20">
        <f t="shared" si="22"/>
        <v>75</v>
      </c>
      <c r="Q190" s="20">
        <f t="shared" si="23"/>
        <v>83</v>
      </c>
      <c r="R190" s="21">
        <f t="shared" si="24"/>
        <v>76.2</v>
      </c>
      <c r="S190" s="21">
        <f t="shared" si="25"/>
        <v>77</v>
      </c>
      <c r="T190" s="21">
        <f t="shared" si="26"/>
        <v>78.599999999999994</v>
      </c>
      <c r="U190" s="21">
        <f t="shared" si="27"/>
        <v>77</v>
      </c>
      <c r="V190" s="20">
        <f t="shared" si="28"/>
        <v>77.266666666666666</v>
      </c>
      <c r="W190" s="20">
        <f t="shared" si="29"/>
        <v>77.199999999999989</v>
      </c>
    </row>
    <row r="191" spans="1:23" ht="13.5" x14ac:dyDescent="0.25">
      <c r="A191" s="3">
        <v>42283</v>
      </c>
      <c r="B191" s="2">
        <v>9.7676999999999996</v>
      </c>
      <c r="C191" s="2">
        <v>55.483846161229067</v>
      </c>
      <c r="D191" s="2">
        <v>-8.492049909911259E-2</v>
      </c>
      <c r="E191" s="2">
        <v>-4.5666840124179459E-2</v>
      </c>
      <c r="F191" s="2">
        <v>9.8302800000000001</v>
      </c>
      <c r="G191" s="2">
        <v>9.7959900000000015</v>
      </c>
      <c r="H191" s="2">
        <v>9.6979450000000007</v>
      </c>
      <c r="I191" s="2">
        <v>9.5717160000000003</v>
      </c>
      <c r="J191" s="2"/>
      <c r="K191" s="17" t="s">
        <v>48</v>
      </c>
      <c r="L191" s="17" t="s">
        <v>49</v>
      </c>
      <c r="M191" s="17" t="s">
        <v>53</v>
      </c>
      <c r="N191" s="20">
        <f t="shared" si="20"/>
        <v>50</v>
      </c>
      <c r="O191" s="20">
        <f t="shared" si="21"/>
        <v>100</v>
      </c>
      <c r="P191" s="20">
        <f t="shared" si="22"/>
        <v>75</v>
      </c>
      <c r="Q191" s="20">
        <f t="shared" si="23"/>
        <v>83</v>
      </c>
      <c r="R191" s="21">
        <f t="shared" si="24"/>
        <v>76.2</v>
      </c>
      <c r="S191" s="21">
        <f t="shared" si="25"/>
        <v>77</v>
      </c>
      <c r="T191" s="21">
        <f t="shared" si="26"/>
        <v>78.599999999999994</v>
      </c>
      <c r="U191" s="21">
        <f t="shared" si="27"/>
        <v>77</v>
      </c>
      <c r="V191" s="20">
        <f t="shared" si="28"/>
        <v>77.266666666666666</v>
      </c>
      <c r="W191" s="20">
        <f t="shared" si="29"/>
        <v>77.199999999999989</v>
      </c>
    </row>
    <row r="192" spans="1:23" ht="13.5" x14ac:dyDescent="0.25">
      <c r="A192" s="3">
        <v>42284</v>
      </c>
      <c r="B192" s="2">
        <v>9.7303999999999995</v>
      </c>
      <c r="C192" s="2">
        <v>52.931104707978555</v>
      </c>
      <c r="D192" s="2">
        <v>-7.4048156109679297E-2</v>
      </c>
      <c r="E192" s="2">
        <v>-3.4353006228661553E-2</v>
      </c>
      <c r="F192" s="2">
        <v>9.8153799999999993</v>
      </c>
      <c r="G192" s="2">
        <v>9.7997200000000007</v>
      </c>
      <c r="H192" s="2">
        <v>9.7147249999999996</v>
      </c>
      <c r="I192" s="2">
        <v>9.5687339999999992</v>
      </c>
      <c r="J192" s="2"/>
      <c r="K192" s="17" t="s">
        <v>54</v>
      </c>
      <c r="L192" s="17" t="s">
        <v>50</v>
      </c>
      <c r="M192" s="17" t="s">
        <v>47</v>
      </c>
      <c r="N192" s="20">
        <f t="shared" si="20"/>
        <v>50</v>
      </c>
      <c r="O192" s="20">
        <f t="shared" si="21"/>
        <v>100</v>
      </c>
      <c r="P192" s="20">
        <f t="shared" si="22"/>
        <v>75</v>
      </c>
      <c r="Q192" s="20">
        <f t="shared" si="23"/>
        <v>16.5</v>
      </c>
      <c r="R192" s="21">
        <f t="shared" si="24"/>
        <v>66.224999999999994</v>
      </c>
      <c r="S192" s="21">
        <f t="shared" si="25"/>
        <v>60.375</v>
      </c>
      <c r="T192" s="21">
        <f t="shared" si="26"/>
        <v>48.674999999999997</v>
      </c>
      <c r="U192" s="21">
        <f t="shared" si="27"/>
        <v>60.375</v>
      </c>
      <c r="V192" s="20">
        <f t="shared" si="28"/>
        <v>58.42499999999999</v>
      </c>
      <c r="W192" s="20">
        <f t="shared" si="29"/>
        <v>58.912499999999994</v>
      </c>
    </row>
    <row r="193" spans="1:23" ht="13.5" x14ac:dyDescent="0.25">
      <c r="A193" s="3">
        <v>42285</v>
      </c>
      <c r="B193" s="2">
        <v>9.7042999999999999</v>
      </c>
      <c r="C193" s="2">
        <v>51.157464038964157</v>
      </c>
      <c r="D193" s="2">
        <v>-6.2023976774826295E-2</v>
      </c>
      <c r="E193" s="2">
        <v>-2.1718198223170847E-2</v>
      </c>
      <c r="F193" s="2">
        <v>9.7773600000000016</v>
      </c>
      <c r="G193" s="2">
        <v>9.8000900000000009</v>
      </c>
      <c r="H193" s="2">
        <v>9.7246049999999986</v>
      </c>
      <c r="I193" s="2">
        <v>9.5656019999999984</v>
      </c>
      <c r="J193" s="2"/>
      <c r="K193" s="17" t="s">
        <v>54</v>
      </c>
      <c r="L193" s="17" t="s">
        <v>52</v>
      </c>
      <c r="M193" s="17" t="s">
        <v>47</v>
      </c>
      <c r="N193" s="20">
        <f t="shared" si="20"/>
        <v>50</v>
      </c>
      <c r="O193" s="20">
        <f t="shared" si="21"/>
        <v>100</v>
      </c>
      <c r="P193" s="20">
        <f t="shared" si="22"/>
        <v>75</v>
      </c>
      <c r="Q193" s="20">
        <f t="shared" si="23"/>
        <v>0</v>
      </c>
      <c r="R193" s="21">
        <f t="shared" si="24"/>
        <v>63.75</v>
      </c>
      <c r="S193" s="21">
        <f t="shared" si="25"/>
        <v>56.25</v>
      </c>
      <c r="T193" s="21">
        <f t="shared" si="26"/>
        <v>41.25</v>
      </c>
      <c r="U193" s="21">
        <f t="shared" si="27"/>
        <v>56.25</v>
      </c>
      <c r="V193" s="20">
        <f t="shared" si="28"/>
        <v>53.75</v>
      </c>
      <c r="W193" s="20">
        <f t="shared" si="29"/>
        <v>54.375</v>
      </c>
    </row>
    <row r="194" spans="1:23" ht="13.5" x14ac:dyDescent="0.25">
      <c r="A194" s="3">
        <v>42286</v>
      </c>
      <c r="B194" s="2">
        <v>9.7303999999999995</v>
      </c>
      <c r="C194" s="2">
        <v>52.858610639801796</v>
      </c>
      <c r="D194" s="2">
        <v>-4.4133534540685915E-2</v>
      </c>
      <c r="E194" s="2">
        <v>-1.0693451769043136E-2</v>
      </c>
      <c r="F194" s="2">
        <v>9.7475400000000008</v>
      </c>
      <c r="G194" s="2">
        <v>9.7967400000000016</v>
      </c>
      <c r="H194" s="2">
        <v>9.7357899999999997</v>
      </c>
      <c r="I194" s="2">
        <v>9.5629919999999977</v>
      </c>
      <c r="J194" s="2"/>
      <c r="K194" s="17" t="s">
        <v>54</v>
      </c>
      <c r="L194" s="17" t="s">
        <v>52</v>
      </c>
      <c r="M194" s="17" t="s">
        <v>47</v>
      </c>
      <c r="N194" s="20">
        <f t="shared" ref="N194:N257" si="30">IF(D194&lt;30,50, IF(D194&gt;70, 0, 25))</f>
        <v>50</v>
      </c>
      <c r="O194" s="20">
        <f t="shared" ref="O194:O257" si="31">IF(F194-E194&gt;0.02, 100, IF(F194-E194&lt;0,0,45))</f>
        <v>100</v>
      </c>
      <c r="P194" s="20">
        <f t="shared" ref="P194:P257" si="32">IF(G194-J194&gt;10,100,IF(G194-J194&gt;5,75, IF(G194-J194&gt;0,50,0)))</f>
        <v>75</v>
      </c>
      <c r="Q194" s="20">
        <f t="shared" ref="Q194:Q257" si="33">IF(M194="confirmed bullish", 34, IF(M194="bullish divergence",17, 0))+IF(K194="bullish",33,IF(K194="bearish",0,16.5))+IF(L194="strong",33,IF(L194="weak",0,16.5))</f>
        <v>0</v>
      </c>
      <c r="R194" s="21">
        <f t="shared" si="24"/>
        <v>63.75</v>
      </c>
      <c r="S194" s="21">
        <f t="shared" si="25"/>
        <v>56.25</v>
      </c>
      <c r="T194" s="21">
        <f t="shared" si="26"/>
        <v>41.25</v>
      </c>
      <c r="U194" s="21">
        <f t="shared" si="27"/>
        <v>56.25</v>
      </c>
      <c r="V194" s="20">
        <f t="shared" si="28"/>
        <v>53.75</v>
      </c>
      <c r="W194" s="20">
        <f t="shared" si="29"/>
        <v>54.375</v>
      </c>
    </row>
    <row r="195" spans="1:23" ht="13.5" x14ac:dyDescent="0.25">
      <c r="A195" s="3">
        <v>42289</v>
      </c>
      <c r="B195" s="2">
        <v>9.6930999999999994</v>
      </c>
      <c r="C195" s="2">
        <v>50.169337520487311</v>
      </c>
      <c r="D195" s="2">
        <v>-9.2537460718773445E-3</v>
      </c>
      <c r="E195" s="2">
        <v>-7.9073982956128896E-4</v>
      </c>
      <c r="F195" s="2">
        <v>9.7251799999999999</v>
      </c>
      <c r="G195" s="2">
        <v>9.7784700000000004</v>
      </c>
      <c r="H195" s="2">
        <v>9.7451100000000004</v>
      </c>
      <c r="I195" s="2">
        <v>9.5596359999999994</v>
      </c>
      <c r="J195" s="2"/>
      <c r="K195" s="17" t="s">
        <v>54</v>
      </c>
      <c r="L195" s="17" t="s">
        <v>52</v>
      </c>
      <c r="M195" s="17" t="s">
        <v>47</v>
      </c>
      <c r="N195" s="20">
        <f t="shared" si="30"/>
        <v>50</v>
      </c>
      <c r="O195" s="20">
        <f t="shared" si="31"/>
        <v>100</v>
      </c>
      <c r="P195" s="20">
        <f t="shared" si="32"/>
        <v>75</v>
      </c>
      <c r="Q195" s="20">
        <f t="shared" si="33"/>
        <v>0</v>
      </c>
      <c r="R195" s="21">
        <f t="shared" ref="R195:R258" si="34">0.35*N195+O195*0.35+P195*0.15+Q195*0.15</f>
        <v>63.75</v>
      </c>
      <c r="S195" s="21">
        <f t="shared" ref="S195:S258" si="35">N195*0.2+O195*0.2+P195*0.35+Q195*0.25</f>
        <v>56.25</v>
      </c>
      <c r="T195" s="21">
        <f t="shared" ref="T195:T258" si="36">N195*0.15+O195*0.15+P195*0.25+Q195*0.45</f>
        <v>41.25</v>
      </c>
      <c r="U195" s="21">
        <f t="shared" ref="U195:U258" si="37">0.25*SUM(N195:Q195)</f>
        <v>56.25</v>
      </c>
      <c r="V195" s="20">
        <f t="shared" ref="V195:V258" si="38">SUM(R195:T195)/3</f>
        <v>53.75</v>
      </c>
      <c r="W195" s="20">
        <f t="shared" ref="W195:W258" si="39">SUM(R195:U195)/4</f>
        <v>54.375</v>
      </c>
    </row>
    <row r="196" spans="1:23" ht="13.5" x14ac:dyDescent="0.25">
      <c r="A196" s="3">
        <v>42290</v>
      </c>
      <c r="B196" s="2">
        <v>9.6930999999999994</v>
      </c>
      <c r="C196" s="2">
        <v>50.169337520487311</v>
      </c>
      <c r="D196" s="2">
        <v>4.7689229116265608E-3</v>
      </c>
      <c r="E196" s="2">
        <v>8.8954909103628622E-3</v>
      </c>
      <c r="F196" s="2">
        <v>9.7102599999999999</v>
      </c>
      <c r="G196" s="2">
        <v>9.77027</v>
      </c>
      <c r="H196" s="2">
        <v>9.7553599999999996</v>
      </c>
      <c r="I196" s="2">
        <v>9.5576219999999985</v>
      </c>
      <c r="J196" s="2"/>
      <c r="K196" s="17" t="s">
        <v>54</v>
      </c>
      <c r="L196" s="17" t="s">
        <v>52</v>
      </c>
      <c r="M196" s="17" t="s">
        <v>47</v>
      </c>
      <c r="N196" s="20">
        <f t="shared" si="30"/>
        <v>50</v>
      </c>
      <c r="O196" s="20">
        <f t="shared" si="31"/>
        <v>100</v>
      </c>
      <c r="P196" s="20">
        <f t="shared" si="32"/>
        <v>75</v>
      </c>
      <c r="Q196" s="20">
        <f t="shared" si="33"/>
        <v>0</v>
      </c>
      <c r="R196" s="21">
        <f t="shared" si="34"/>
        <v>63.75</v>
      </c>
      <c r="S196" s="21">
        <f t="shared" si="35"/>
        <v>56.25</v>
      </c>
      <c r="T196" s="21">
        <f t="shared" si="36"/>
        <v>41.25</v>
      </c>
      <c r="U196" s="21">
        <f t="shared" si="37"/>
        <v>56.25</v>
      </c>
      <c r="V196" s="20">
        <f t="shared" si="38"/>
        <v>53.75</v>
      </c>
      <c r="W196" s="20">
        <f t="shared" si="39"/>
        <v>54.375</v>
      </c>
    </row>
    <row r="197" spans="1:23" ht="13.5" x14ac:dyDescent="0.25">
      <c r="A197" s="3">
        <v>42293</v>
      </c>
      <c r="B197" s="2">
        <v>9.6856000000000009</v>
      </c>
      <c r="C197" s="2">
        <v>49.581094109051286</v>
      </c>
      <c r="D197" s="2">
        <v>2.1775641654695477E-2</v>
      </c>
      <c r="E197" s="2">
        <v>1.789440284047036E-2</v>
      </c>
      <c r="F197" s="2">
        <v>9.7012999999999998</v>
      </c>
      <c r="G197" s="2">
        <v>9.7583400000000005</v>
      </c>
      <c r="H197" s="2">
        <v>9.762439999999998</v>
      </c>
      <c r="I197" s="2">
        <v>9.5567259999999994</v>
      </c>
      <c r="J197" s="2"/>
      <c r="K197" s="17" t="s">
        <v>54</v>
      </c>
      <c r="L197" s="17" t="s">
        <v>52</v>
      </c>
      <c r="M197" s="17" t="s">
        <v>47</v>
      </c>
      <c r="N197" s="20">
        <f t="shared" si="30"/>
        <v>50</v>
      </c>
      <c r="O197" s="20">
        <f t="shared" si="31"/>
        <v>100</v>
      </c>
      <c r="P197" s="20">
        <f t="shared" si="32"/>
        <v>75</v>
      </c>
      <c r="Q197" s="20">
        <f t="shared" si="33"/>
        <v>0</v>
      </c>
      <c r="R197" s="21">
        <f t="shared" si="34"/>
        <v>63.75</v>
      </c>
      <c r="S197" s="21">
        <f t="shared" si="35"/>
        <v>56.25</v>
      </c>
      <c r="T197" s="21">
        <f t="shared" si="36"/>
        <v>41.25</v>
      </c>
      <c r="U197" s="21">
        <f t="shared" si="37"/>
        <v>56.25</v>
      </c>
      <c r="V197" s="20">
        <f t="shared" si="38"/>
        <v>53.75</v>
      </c>
      <c r="W197" s="20">
        <f t="shared" si="39"/>
        <v>54.375</v>
      </c>
    </row>
    <row r="198" spans="1:23" ht="13.5" x14ac:dyDescent="0.25">
      <c r="A198" s="3">
        <v>42296</v>
      </c>
      <c r="B198" s="2">
        <v>9.3986000000000001</v>
      </c>
      <c r="C198" s="2">
        <v>33.42853431806185</v>
      </c>
      <c r="D198" s="2">
        <v>7.1239872673855231E-2</v>
      </c>
      <c r="E198" s="2">
        <v>2.5792728901786053E-2</v>
      </c>
      <c r="F198" s="2">
        <v>9.6401599999999998</v>
      </c>
      <c r="G198" s="2">
        <v>9.7087600000000016</v>
      </c>
      <c r="H198" s="2">
        <v>9.7439849999999986</v>
      </c>
      <c r="I198" s="2">
        <v>9.5495679999999989</v>
      </c>
      <c r="J198" s="2"/>
      <c r="K198" s="17" t="s">
        <v>54</v>
      </c>
      <c r="L198" s="17" t="s">
        <v>52</v>
      </c>
      <c r="M198" s="17" t="s">
        <v>47</v>
      </c>
      <c r="N198" s="20">
        <f t="shared" si="30"/>
        <v>50</v>
      </c>
      <c r="O198" s="20">
        <f t="shared" si="31"/>
        <v>100</v>
      </c>
      <c r="P198" s="20">
        <f t="shared" si="32"/>
        <v>75</v>
      </c>
      <c r="Q198" s="20">
        <f t="shared" si="33"/>
        <v>0</v>
      </c>
      <c r="R198" s="21">
        <f t="shared" si="34"/>
        <v>63.75</v>
      </c>
      <c r="S198" s="21">
        <f t="shared" si="35"/>
        <v>56.25</v>
      </c>
      <c r="T198" s="21">
        <f t="shared" si="36"/>
        <v>41.25</v>
      </c>
      <c r="U198" s="21">
        <f t="shared" si="37"/>
        <v>56.25</v>
      </c>
      <c r="V198" s="20">
        <f t="shared" si="38"/>
        <v>53.75</v>
      </c>
      <c r="W198" s="20">
        <f t="shared" si="39"/>
        <v>54.375</v>
      </c>
    </row>
    <row r="199" spans="1:23" ht="13.5" x14ac:dyDescent="0.25">
      <c r="A199" s="3">
        <v>42297</v>
      </c>
      <c r="B199" s="2">
        <v>9.4694000000000003</v>
      </c>
      <c r="C199" s="2">
        <v>38.731272177046613</v>
      </c>
      <c r="D199" s="2">
        <v>0.10729543973816646</v>
      </c>
      <c r="E199" s="2">
        <v>3.0518142502178928E-2</v>
      </c>
      <c r="F199" s="2">
        <v>9.5879599999999989</v>
      </c>
      <c r="G199" s="2">
        <v>9.6677500000000016</v>
      </c>
      <c r="H199" s="2">
        <v>9.7281399999999998</v>
      </c>
      <c r="I199" s="2">
        <v>9.5450939999999989</v>
      </c>
      <c r="J199" s="2"/>
      <c r="K199" s="17" t="s">
        <v>54</v>
      </c>
      <c r="L199" s="17" t="s">
        <v>52</v>
      </c>
      <c r="M199" s="17" t="s">
        <v>47</v>
      </c>
      <c r="N199" s="20">
        <f t="shared" si="30"/>
        <v>50</v>
      </c>
      <c r="O199" s="20">
        <f t="shared" si="31"/>
        <v>100</v>
      </c>
      <c r="P199" s="20">
        <f t="shared" si="32"/>
        <v>75</v>
      </c>
      <c r="Q199" s="20">
        <f t="shared" si="33"/>
        <v>0</v>
      </c>
      <c r="R199" s="21">
        <f t="shared" si="34"/>
        <v>63.75</v>
      </c>
      <c r="S199" s="21">
        <f t="shared" si="35"/>
        <v>56.25</v>
      </c>
      <c r="T199" s="21">
        <f t="shared" si="36"/>
        <v>41.25</v>
      </c>
      <c r="U199" s="21">
        <f t="shared" si="37"/>
        <v>56.25</v>
      </c>
      <c r="V199" s="20">
        <f t="shared" si="38"/>
        <v>53.75</v>
      </c>
      <c r="W199" s="20">
        <f t="shared" si="39"/>
        <v>54.375</v>
      </c>
    </row>
    <row r="200" spans="1:23" ht="13.5" x14ac:dyDescent="0.25">
      <c r="A200" s="3">
        <v>42298</v>
      </c>
      <c r="B200" s="2">
        <v>9.4507999999999992</v>
      </c>
      <c r="C200" s="2">
        <v>37.877662020246255</v>
      </c>
      <c r="D200" s="2">
        <v>0.12889572231290458</v>
      </c>
      <c r="E200" s="2">
        <v>3.2705086399859473E-2</v>
      </c>
      <c r="F200" s="2">
        <v>9.5395000000000003</v>
      </c>
      <c r="G200" s="2">
        <v>9.632340000000001</v>
      </c>
      <c r="H200" s="2">
        <v>9.7104349999999986</v>
      </c>
      <c r="I200" s="2">
        <v>9.5395020000000006</v>
      </c>
      <c r="J200" s="2"/>
      <c r="K200" s="17" t="s">
        <v>54</v>
      </c>
      <c r="L200" s="17" t="s">
        <v>52</v>
      </c>
      <c r="M200" s="17" t="s">
        <v>47</v>
      </c>
      <c r="N200" s="20">
        <f t="shared" si="30"/>
        <v>50</v>
      </c>
      <c r="O200" s="20">
        <f t="shared" si="31"/>
        <v>100</v>
      </c>
      <c r="P200" s="20">
        <f t="shared" si="32"/>
        <v>75</v>
      </c>
      <c r="Q200" s="20">
        <f t="shared" si="33"/>
        <v>0</v>
      </c>
      <c r="R200" s="21">
        <f t="shared" si="34"/>
        <v>63.75</v>
      </c>
      <c r="S200" s="21">
        <f t="shared" si="35"/>
        <v>56.25</v>
      </c>
      <c r="T200" s="21">
        <f t="shared" si="36"/>
        <v>41.25</v>
      </c>
      <c r="U200" s="21">
        <f t="shared" si="37"/>
        <v>56.25</v>
      </c>
      <c r="V200" s="20">
        <f t="shared" si="38"/>
        <v>53.75</v>
      </c>
      <c r="W200" s="20">
        <f t="shared" si="39"/>
        <v>54.375</v>
      </c>
    </row>
    <row r="201" spans="1:23" ht="13.5" x14ac:dyDescent="0.25">
      <c r="A201" s="3">
        <v>42299</v>
      </c>
      <c r="B201" s="2">
        <v>9.3725000000000005</v>
      </c>
      <c r="C201" s="2">
        <v>34.436894765384707</v>
      </c>
      <c r="D201" s="2">
        <v>0.14846237421832065</v>
      </c>
      <c r="E201" s="2">
        <v>3.3681126675221232E-2</v>
      </c>
      <c r="F201" s="2">
        <v>9.4753800000000012</v>
      </c>
      <c r="G201" s="2">
        <v>9.5928199999999997</v>
      </c>
      <c r="H201" s="2">
        <v>9.6944049999999997</v>
      </c>
      <c r="I201" s="2">
        <v>9.5353259999999995</v>
      </c>
      <c r="J201" s="2">
        <v>9.5547295000000005</v>
      </c>
      <c r="K201" s="17" t="s">
        <v>54</v>
      </c>
      <c r="L201" s="17" t="s">
        <v>52</v>
      </c>
      <c r="M201" s="17" t="s">
        <v>47</v>
      </c>
      <c r="N201" s="20">
        <f t="shared" si="30"/>
        <v>50</v>
      </c>
      <c r="O201" s="20">
        <f t="shared" si="31"/>
        <v>100</v>
      </c>
      <c r="P201" s="20">
        <f t="shared" si="32"/>
        <v>50</v>
      </c>
      <c r="Q201" s="20">
        <f t="shared" si="33"/>
        <v>0</v>
      </c>
      <c r="R201" s="21">
        <f t="shared" si="34"/>
        <v>60</v>
      </c>
      <c r="S201" s="21">
        <f t="shared" si="35"/>
        <v>47.5</v>
      </c>
      <c r="T201" s="21">
        <f t="shared" si="36"/>
        <v>35</v>
      </c>
      <c r="U201" s="21">
        <f t="shared" si="37"/>
        <v>50</v>
      </c>
      <c r="V201" s="20">
        <f t="shared" si="38"/>
        <v>47.5</v>
      </c>
      <c r="W201" s="20">
        <f t="shared" si="39"/>
        <v>48.125</v>
      </c>
    </row>
    <row r="202" spans="1:23" ht="13.5" x14ac:dyDescent="0.25">
      <c r="A202" s="3">
        <v>42300</v>
      </c>
      <c r="B202" s="2">
        <v>9.3202999999999996</v>
      </c>
      <c r="C202" s="2">
        <v>32.328503731161646</v>
      </c>
      <c r="D202" s="2">
        <v>0.16473240207335316</v>
      </c>
      <c r="E202" s="2">
        <v>3.2934366838568756E-2</v>
      </c>
      <c r="F202" s="2">
        <v>9.4023199999999996</v>
      </c>
      <c r="G202" s="2">
        <v>9.5518100000000015</v>
      </c>
      <c r="H202" s="2">
        <v>9.6757650000000002</v>
      </c>
      <c r="I202" s="2">
        <v>9.5334620000000001</v>
      </c>
      <c r="J202" s="2">
        <v>9.5589735000000022</v>
      </c>
      <c r="K202" s="17" t="s">
        <v>54</v>
      </c>
      <c r="L202" s="17" t="s">
        <v>52</v>
      </c>
      <c r="M202" s="17" t="s">
        <v>47</v>
      </c>
      <c r="N202" s="20">
        <f t="shared" si="30"/>
        <v>50</v>
      </c>
      <c r="O202" s="20">
        <f t="shared" si="31"/>
        <v>100</v>
      </c>
      <c r="P202" s="20">
        <f t="shared" si="32"/>
        <v>0</v>
      </c>
      <c r="Q202" s="20">
        <f t="shared" si="33"/>
        <v>0</v>
      </c>
      <c r="R202" s="21">
        <f t="shared" si="34"/>
        <v>52.5</v>
      </c>
      <c r="S202" s="21">
        <f t="shared" si="35"/>
        <v>30</v>
      </c>
      <c r="T202" s="21">
        <f t="shared" si="36"/>
        <v>22.5</v>
      </c>
      <c r="U202" s="21">
        <f t="shared" si="37"/>
        <v>37.5</v>
      </c>
      <c r="V202" s="20">
        <f t="shared" si="38"/>
        <v>35</v>
      </c>
      <c r="W202" s="20">
        <f t="shared" si="39"/>
        <v>35.625</v>
      </c>
    </row>
    <row r="203" spans="1:23" ht="13.5" x14ac:dyDescent="0.25">
      <c r="A203" s="3">
        <v>42303</v>
      </c>
      <c r="B203" s="2">
        <v>9.2829999999999995</v>
      </c>
      <c r="C203" s="2">
        <v>30.873909642675713</v>
      </c>
      <c r="D203" s="2">
        <v>0.17902336518401007</v>
      </c>
      <c r="E203" s="2">
        <v>2.8189706326361995E-2</v>
      </c>
      <c r="F203" s="2">
        <v>9.3792000000000009</v>
      </c>
      <c r="G203" s="2">
        <v>9.5096799999999995</v>
      </c>
      <c r="H203" s="2">
        <v>9.6548850000000002</v>
      </c>
      <c r="I203" s="2">
        <v>9.5308519999999994</v>
      </c>
      <c r="J203" s="2">
        <v>9.5633840000000028</v>
      </c>
      <c r="K203" s="17" t="s">
        <v>54</v>
      </c>
      <c r="L203" s="17" t="s">
        <v>52</v>
      </c>
      <c r="M203" s="17" t="s">
        <v>47</v>
      </c>
      <c r="N203" s="20">
        <f t="shared" si="30"/>
        <v>50</v>
      </c>
      <c r="O203" s="20">
        <f t="shared" si="31"/>
        <v>100</v>
      </c>
      <c r="P203" s="20">
        <f t="shared" si="32"/>
        <v>0</v>
      </c>
      <c r="Q203" s="20">
        <f t="shared" si="33"/>
        <v>0</v>
      </c>
      <c r="R203" s="21">
        <f t="shared" si="34"/>
        <v>52.5</v>
      </c>
      <c r="S203" s="21">
        <f t="shared" si="35"/>
        <v>30</v>
      </c>
      <c r="T203" s="21">
        <f t="shared" si="36"/>
        <v>22.5</v>
      </c>
      <c r="U203" s="21">
        <f t="shared" si="37"/>
        <v>37.5</v>
      </c>
      <c r="V203" s="20">
        <f t="shared" si="38"/>
        <v>35</v>
      </c>
      <c r="W203" s="20">
        <f t="shared" si="39"/>
        <v>35.625</v>
      </c>
    </row>
    <row r="204" spans="1:23" ht="13.5" x14ac:dyDescent="0.25">
      <c r="A204" s="3">
        <v>42304</v>
      </c>
      <c r="B204" s="2">
        <v>9.2904999999999998</v>
      </c>
      <c r="C204" s="2">
        <v>31.540907542144438</v>
      </c>
      <c r="D204" s="2">
        <v>0.19644080505493378</v>
      </c>
      <c r="E204" s="2">
        <v>2.1396874417407757E-2</v>
      </c>
      <c r="F204" s="2">
        <v>9.3434200000000001</v>
      </c>
      <c r="G204" s="2">
        <v>9.4656899999999986</v>
      </c>
      <c r="H204" s="2">
        <v>9.631215000000001</v>
      </c>
      <c r="I204" s="2">
        <v>9.5291379999999997</v>
      </c>
      <c r="J204" s="2">
        <v>9.5678675000000037</v>
      </c>
      <c r="K204" s="17" t="s">
        <v>54</v>
      </c>
      <c r="L204" s="17" t="s">
        <v>52</v>
      </c>
      <c r="M204" s="17" t="s">
        <v>47</v>
      </c>
      <c r="N204" s="20">
        <f t="shared" si="30"/>
        <v>50</v>
      </c>
      <c r="O204" s="20">
        <f t="shared" si="31"/>
        <v>100</v>
      </c>
      <c r="P204" s="20">
        <f t="shared" si="32"/>
        <v>0</v>
      </c>
      <c r="Q204" s="20">
        <f t="shared" si="33"/>
        <v>0</v>
      </c>
      <c r="R204" s="21">
        <f t="shared" si="34"/>
        <v>52.5</v>
      </c>
      <c r="S204" s="21">
        <f t="shared" si="35"/>
        <v>30</v>
      </c>
      <c r="T204" s="21">
        <f t="shared" si="36"/>
        <v>22.5</v>
      </c>
      <c r="U204" s="21">
        <f t="shared" si="37"/>
        <v>37.5</v>
      </c>
      <c r="V204" s="20">
        <f t="shared" si="38"/>
        <v>35</v>
      </c>
      <c r="W204" s="20">
        <f t="shared" si="39"/>
        <v>35.625</v>
      </c>
    </row>
    <row r="205" spans="1:23" ht="13.5" x14ac:dyDescent="0.25">
      <c r="A205" s="3">
        <v>42305</v>
      </c>
      <c r="B205" s="2">
        <v>9.3202999999999996</v>
      </c>
      <c r="C205" s="2">
        <v>34.255361606227765</v>
      </c>
      <c r="D205" s="2">
        <v>0.20491554221813679</v>
      </c>
      <c r="E205" s="2">
        <v>1.335798239536652E-2</v>
      </c>
      <c r="F205" s="2">
        <v>9.3173200000000005</v>
      </c>
      <c r="G205" s="2">
        <v>9.4284100000000013</v>
      </c>
      <c r="H205" s="2">
        <v>9.6034399999999991</v>
      </c>
      <c r="I205" s="2">
        <v>9.5272739999999985</v>
      </c>
      <c r="J205" s="2">
        <v>9.5725000000000033</v>
      </c>
      <c r="K205" s="17" t="s">
        <v>54</v>
      </c>
      <c r="L205" s="17" t="s">
        <v>52</v>
      </c>
      <c r="M205" s="17" t="s">
        <v>47</v>
      </c>
      <c r="N205" s="20">
        <f t="shared" si="30"/>
        <v>50</v>
      </c>
      <c r="O205" s="20">
        <f t="shared" si="31"/>
        <v>100</v>
      </c>
      <c r="P205" s="20">
        <f t="shared" si="32"/>
        <v>0</v>
      </c>
      <c r="Q205" s="20">
        <f t="shared" si="33"/>
        <v>0</v>
      </c>
      <c r="R205" s="21">
        <f t="shared" si="34"/>
        <v>52.5</v>
      </c>
      <c r="S205" s="21">
        <f t="shared" si="35"/>
        <v>30</v>
      </c>
      <c r="T205" s="21">
        <f t="shared" si="36"/>
        <v>22.5</v>
      </c>
      <c r="U205" s="21">
        <f t="shared" si="37"/>
        <v>37.5</v>
      </c>
      <c r="V205" s="20">
        <f t="shared" si="38"/>
        <v>35</v>
      </c>
      <c r="W205" s="20">
        <f t="shared" si="39"/>
        <v>35.625</v>
      </c>
    </row>
    <row r="206" spans="1:23" ht="13.5" x14ac:dyDescent="0.25">
      <c r="A206" s="3">
        <v>42306</v>
      </c>
      <c r="B206" s="2">
        <v>9.3575999999999997</v>
      </c>
      <c r="C206" s="2">
        <v>37.590977179452011</v>
      </c>
      <c r="D206" s="2">
        <v>0.21070554378796125</v>
      </c>
      <c r="E206" s="2">
        <v>4.5363439414452074E-3</v>
      </c>
      <c r="F206" s="2">
        <v>9.3143399999999996</v>
      </c>
      <c r="G206" s="2">
        <v>9.3948600000000013</v>
      </c>
      <c r="H206" s="2">
        <v>9.5825649999999989</v>
      </c>
      <c r="I206" s="2">
        <v>9.5280199999999997</v>
      </c>
      <c r="J206" s="2">
        <v>9.5772835000000036</v>
      </c>
      <c r="K206" s="17" t="s">
        <v>48</v>
      </c>
      <c r="L206" s="17" t="s">
        <v>49</v>
      </c>
      <c r="M206" s="17" t="s">
        <v>53</v>
      </c>
      <c r="N206" s="20">
        <f t="shared" si="30"/>
        <v>50</v>
      </c>
      <c r="O206" s="20">
        <f t="shared" si="31"/>
        <v>100</v>
      </c>
      <c r="P206" s="20">
        <f t="shared" si="32"/>
        <v>0</v>
      </c>
      <c r="Q206" s="20">
        <f t="shared" si="33"/>
        <v>83</v>
      </c>
      <c r="R206" s="21">
        <f t="shared" si="34"/>
        <v>64.95</v>
      </c>
      <c r="S206" s="21">
        <f t="shared" si="35"/>
        <v>50.75</v>
      </c>
      <c r="T206" s="21">
        <f t="shared" si="36"/>
        <v>59.85</v>
      </c>
      <c r="U206" s="21">
        <f t="shared" si="37"/>
        <v>58.25</v>
      </c>
      <c r="V206" s="20">
        <f t="shared" si="38"/>
        <v>58.516666666666673</v>
      </c>
      <c r="W206" s="20">
        <f t="shared" si="39"/>
        <v>58.45</v>
      </c>
    </row>
    <row r="207" spans="1:23" ht="13.5" x14ac:dyDescent="0.25">
      <c r="A207" s="3">
        <v>42307</v>
      </c>
      <c r="B207" s="2">
        <v>9.3202999999999996</v>
      </c>
      <c r="C207" s="2">
        <v>35.643464705944524</v>
      </c>
      <c r="D207" s="2">
        <v>0.21827314565847544</v>
      </c>
      <c r="E207" s="2">
        <v>-3.6024316709225269E-3</v>
      </c>
      <c r="F207" s="2">
        <v>9.3143399999999978</v>
      </c>
      <c r="G207" s="2">
        <v>9.3583300000000005</v>
      </c>
      <c r="H207" s="2">
        <v>9.5583349999999996</v>
      </c>
      <c r="I207" s="2">
        <v>9.5280199999999979</v>
      </c>
      <c r="J207" s="2">
        <v>9.5815275000000035</v>
      </c>
      <c r="K207" s="17" t="s">
        <v>48</v>
      </c>
      <c r="L207" s="17" t="s">
        <v>49</v>
      </c>
      <c r="M207" s="17" t="s">
        <v>50</v>
      </c>
      <c r="N207" s="20">
        <f t="shared" si="30"/>
        <v>50</v>
      </c>
      <c r="O207" s="20">
        <f t="shared" si="31"/>
        <v>100</v>
      </c>
      <c r="P207" s="20">
        <f t="shared" si="32"/>
        <v>0</v>
      </c>
      <c r="Q207" s="20">
        <f t="shared" si="33"/>
        <v>66</v>
      </c>
      <c r="R207" s="21">
        <f t="shared" si="34"/>
        <v>62.4</v>
      </c>
      <c r="S207" s="21">
        <f t="shared" si="35"/>
        <v>46.5</v>
      </c>
      <c r="T207" s="21">
        <f t="shared" si="36"/>
        <v>52.2</v>
      </c>
      <c r="U207" s="21">
        <f t="shared" si="37"/>
        <v>54</v>
      </c>
      <c r="V207" s="20">
        <f t="shared" si="38"/>
        <v>53.70000000000001</v>
      </c>
      <c r="W207" s="20">
        <f t="shared" si="39"/>
        <v>53.775000000000006</v>
      </c>
    </row>
    <row r="208" spans="1:23" ht="13.5" x14ac:dyDescent="0.25">
      <c r="A208" s="3">
        <v>42310</v>
      </c>
      <c r="B208" s="2">
        <v>9.3202999999999996</v>
      </c>
      <c r="C208" s="2">
        <v>35.643464705944524</v>
      </c>
      <c r="D208" s="2">
        <v>0.18172385201675922</v>
      </c>
      <c r="E208" s="2">
        <v>-1.0163813432161882E-2</v>
      </c>
      <c r="F208" s="2">
        <v>9.3217999999999996</v>
      </c>
      <c r="G208" s="2">
        <v>9.3505000000000003</v>
      </c>
      <c r="H208" s="2">
        <v>9.5296300000000009</v>
      </c>
      <c r="I208" s="2">
        <v>9.5265299999999975</v>
      </c>
      <c r="J208" s="2">
        <v>9.585065500000006</v>
      </c>
      <c r="K208" s="17" t="s">
        <v>48</v>
      </c>
      <c r="L208" s="17" t="s">
        <v>49</v>
      </c>
      <c r="M208" s="17" t="s">
        <v>51</v>
      </c>
      <c r="N208" s="20">
        <f t="shared" si="30"/>
        <v>50</v>
      </c>
      <c r="O208" s="20">
        <f t="shared" si="31"/>
        <v>100</v>
      </c>
      <c r="P208" s="20">
        <f t="shared" si="32"/>
        <v>0</v>
      </c>
      <c r="Q208" s="20">
        <f t="shared" si="33"/>
        <v>100</v>
      </c>
      <c r="R208" s="21">
        <f t="shared" si="34"/>
        <v>67.5</v>
      </c>
      <c r="S208" s="21">
        <f t="shared" si="35"/>
        <v>55</v>
      </c>
      <c r="T208" s="21">
        <f t="shared" si="36"/>
        <v>67.5</v>
      </c>
      <c r="U208" s="21">
        <f t="shared" si="37"/>
        <v>62.5</v>
      </c>
      <c r="V208" s="20">
        <f t="shared" si="38"/>
        <v>63.333333333333336</v>
      </c>
      <c r="W208" s="20">
        <f t="shared" si="39"/>
        <v>63.125</v>
      </c>
    </row>
    <row r="209" spans="1:23" ht="13.5" x14ac:dyDescent="0.25">
      <c r="A209" s="3">
        <v>42311</v>
      </c>
      <c r="B209" s="2">
        <v>9.3202999999999996</v>
      </c>
      <c r="C209" s="2">
        <v>35.643464705944524</v>
      </c>
      <c r="D209" s="2">
        <v>0.16280205384143365</v>
      </c>
      <c r="E209" s="2">
        <v>-1.3770531027016995E-2</v>
      </c>
      <c r="F209" s="2">
        <v>9.3277600000000014</v>
      </c>
      <c r="G209" s="2">
        <v>9.3355900000000016</v>
      </c>
      <c r="H209" s="2">
        <v>9.5016700000000007</v>
      </c>
      <c r="I209" s="2">
        <v>9.5265299999999975</v>
      </c>
      <c r="J209" s="2">
        <v>9.5885155000000069</v>
      </c>
      <c r="K209" s="17" t="s">
        <v>48</v>
      </c>
      <c r="L209" s="17" t="s">
        <v>50</v>
      </c>
      <c r="M209" s="17" t="s">
        <v>51</v>
      </c>
      <c r="N209" s="20">
        <f t="shared" si="30"/>
        <v>50</v>
      </c>
      <c r="O209" s="20">
        <f t="shared" si="31"/>
        <v>100</v>
      </c>
      <c r="P209" s="20">
        <f t="shared" si="32"/>
        <v>0</v>
      </c>
      <c r="Q209" s="20">
        <f t="shared" si="33"/>
        <v>83.5</v>
      </c>
      <c r="R209" s="21">
        <f t="shared" si="34"/>
        <v>65.025000000000006</v>
      </c>
      <c r="S209" s="21">
        <f t="shared" si="35"/>
        <v>50.875</v>
      </c>
      <c r="T209" s="21">
        <f t="shared" si="36"/>
        <v>60.075000000000003</v>
      </c>
      <c r="U209" s="21">
        <f t="shared" si="37"/>
        <v>58.375</v>
      </c>
      <c r="V209" s="20">
        <f t="shared" si="38"/>
        <v>58.658333333333339</v>
      </c>
      <c r="W209" s="20">
        <f t="shared" si="39"/>
        <v>58.587500000000006</v>
      </c>
    </row>
    <row r="210" spans="1:23" ht="13.5" x14ac:dyDescent="0.25">
      <c r="A210" s="3">
        <v>42312</v>
      </c>
      <c r="B210" s="2">
        <v>9.2456999999999994</v>
      </c>
      <c r="C210" s="2">
        <v>31.559260097463238</v>
      </c>
      <c r="D210" s="2">
        <v>0.15048552189391096</v>
      </c>
      <c r="E210" s="2">
        <v>-1.8383043080073165E-2</v>
      </c>
      <c r="F210" s="2">
        <v>9.3128399999999996</v>
      </c>
      <c r="G210" s="2">
        <v>9.31508</v>
      </c>
      <c r="H210" s="2">
        <v>9.4737100000000005</v>
      </c>
      <c r="I210" s="2">
        <v>9.5250379999999968</v>
      </c>
      <c r="J210" s="2">
        <v>9.5911510000000071</v>
      </c>
      <c r="K210" s="17" t="s">
        <v>54</v>
      </c>
      <c r="L210" s="17" t="s">
        <v>50</v>
      </c>
      <c r="M210" s="17" t="s">
        <v>47</v>
      </c>
      <c r="N210" s="20">
        <f t="shared" si="30"/>
        <v>50</v>
      </c>
      <c r="O210" s="20">
        <f t="shared" si="31"/>
        <v>100</v>
      </c>
      <c r="P210" s="20">
        <f t="shared" si="32"/>
        <v>0</v>
      </c>
      <c r="Q210" s="20">
        <f t="shared" si="33"/>
        <v>16.5</v>
      </c>
      <c r="R210" s="21">
        <f t="shared" si="34"/>
        <v>54.975000000000001</v>
      </c>
      <c r="S210" s="21">
        <f t="shared" si="35"/>
        <v>34.125</v>
      </c>
      <c r="T210" s="21">
        <f t="shared" si="36"/>
        <v>29.925000000000001</v>
      </c>
      <c r="U210" s="21">
        <f t="shared" si="37"/>
        <v>41.625</v>
      </c>
      <c r="V210" s="20">
        <f t="shared" si="38"/>
        <v>39.674999999999997</v>
      </c>
      <c r="W210" s="20">
        <f t="shared" si="39"/>
        <v>40.162499999999994</v>
      </c>
    </row>
    <row r="211" spans="1:23" ht="13.5" x14ac:dyDescent="0.25">
      <c r="A211" s="3">
        <v>42313</v>
      </c>
      <c r="B211" s="2">
        <v>9.2083999999999993</v>
      </c>
      <c r="C211" s="2">
        <v>29.725225898303933</v>
      </c>
      <c r="D211" s="2">
        <v>0.13217501370831464</v>
      </c>
      <c r="E211" s="2">
        <v>-2.2087344661801695E-2</v>
      </c>
      <c r="F211" s="2">
        <v>9.2829999999999977</v>
      </c>
      <c r="G211" s="2">
        <v>9.2986699999999995</v>
      </c>
      <c r="H211" s="2">
        <v>9.4457449999999987</v>
      </c>
      <c r="I211" s="2">
        <v>9.5234719999999964</v>
      </c>
      <c r="J211" s="2">
        <v>9.5936885000000061</v>
      </c>
      <c r="K211" s="17" t="s">
        <v>54</v>
      </c>
      <c r="L211" s="17" t="s">
        <v>52</v>
      </c>
      <c r="M211" s="17" t="s">
        <v>47</v>
      </c>
      <c r="N211" s="20">
        <f t="shared" si="30"/>
        <v>50</v>
      </c>
      <c r="O211" s="20">
        <f t="shared" si="31"/>
        <v>100</v>
      </c>
      <c r="P211" s="20">
        <f t="shared" si="32"/>
        <v>0</v>
      </c>
      <c r="Q211" s="20">
        <f t="shared" si="33"/>
        <v>0</v>
      </c>
      <c r="R211" s="21">
        <f t="shared" si="34"/>
        <v>52.5</v>
      </c>
      <c r="S211" s="21">
        <f t="shared" si="35"/>
        <v>30</v>
      </c>
      <c r="T211" s="21">
        <f t="shared" si="36"/>
        <v>22.5</v>
      </c>
      <c r="U211" s="21">
        <f t="shared" si="37"/>
        <v>37.5</v>
      </c>
      <c r="V211" s="20">
        <f t="shared" si="38"/>
        <v>35</v>
      </c>
      <c r="W211" s="20">
        <f t="shared" si="39"/>
        <v>35.625</v>
      </c>
    </row>
    <row r="212" spans="1:23" ht="13.5" x14ac:dyDescent="0.25">
      <c r="A212" s="3">
        <v>42314</v>
      </c>
      <c r="B212" s="2">
        <v>9.1412999999999993</v>
      </c>
      <c r="C212" s="2">
        <v>26.717272467452318</v>
      </c>
      <c r="D212" s="2">
        <v>0.11513259260896369</v>
      </c>
      <c r="E212" s="2">
        <v>-2.4762941603856673E-2</v>
      </c>
      <c r="F212" s="2">
        <v>9.2471999999999994</v>
      </c>
      <c r="G212" s="2">
        <v>9.2807700000000004</v>
      </c>
      <c r="H212" s="2">
        <v>9.4162900000000018</v>
      </c>
      <c r="I212" s="2">
        <v>9.5206379999999964</v>
      </c>
      <c r="J212" s="2">
        <v>9.5959785000000064</v>
      </c>
      <c r="K212" s="17" t="s">
        <v>54</v>
      </c>
      <c r="L212" s="17" t="s">
        <v>52</v>
      </c>
      <c r="M212" s="17" t="s">
        <v>47</v>
      </c>
      <c r="N212" s="20">
        <f t="shared" si="30"/>
        <v>50</v>
      </c>
      <c r="O212" s="20">
        <f t="shared" si="31"/>
        <v>100</v>
      </c>
      <c r="P212" s="20">
        <f t="shared" si="32"/>
        <v>0</v>
      </c>
      <c r="Q212" s="20">
        <f t="shared" si="33"/>
        <v>0</v>
      </c>
      <c r="R212" s="21">
        <f t="shared" si="34"/>
        <v>52.5</v>
      </c>
      <c r="S212" s="21">
        <f t="shared" si="35"/>
        <v>30</v>
      </c>
      <c r="T212" s="21">
        <f t="shared" si="36"/>
        <v>22.5</v>
      </c>
      <c r="U212" s="21">
        <f t="shared" si="37"/>
        <v>37.5</v>
      </c>
      <c r="V212" s="20">
        <f t="shared" si="38"/>
        <v>35</v>
      </c>
      <c r="W212" s="20">
        <f t="shared" si="39"/>
        <v>35.625</v>
      </c>
    </row>
    <row r="213" spans="1:23" ht="13.5" x14ac:dyDescent="0.25">
      <c r="A213" s="3">
        <v>42317</v>
      </c>
      <c r="B213" s="2">
        <v>9.1264000000000003</v>
      </c>
      <c r="C213" s="2">
        <v>26.086021262638624</v>
      </c>
      <c r="D213" s="2">
        <v>9.7873344253528671E-2</v>
      </c>
      <c r="E213" s="2">
        <v>-2.5893705617863153E-2</v>
      </c>
      <c r="F213" s="2">
        <v>9.2084200000000003</v>
      </c>
      <c r="G213" s="2">
        <v>9.26511</v>
      </c>
      <c r="H213" s="2">
        <v>9.3873950000000015</v>
      </c>
      <c r="I213" s="2">
        <v>9.5189219999999963</v>
      </c>
      <c r="J213" s="2">
        <v>9.5981940000000083</v>
      </c>
      <c r="K213" s="17" t="s">
        <v>54</v>
      </c>
      <c r="L213" s="17" t="s">
        <v>52</v>
      </c>
      <c r="M213" s="17" t="s">
        <v>47</v>
      </c>
      <c r="N213" s="20">
        <f t="shared" si="30"/>
        <v>50</v>
      </c>
      <c r="O213" s="20">
        <f t="shared" si="31"/>
        <v>100</v>
      </c>
      <c r="P213" s="20">
        <f t="shared" si="32"/>
        <v>0</v>
      </c>
      <c r="Q213" s="20">
        <f t="shared" si="33"/>
        <v>0</v>
      </c>
      <c r="R213" s="21">
        <f t="shared" si="34"/>
        <v>52.5</v>
      </c>
      <c r="S213" s="21">
        <f t="shared" si="35"/>
        <v>30</v>
      </c>
      <c r="T213" s="21">
        <f t="shared" si="36"/>
        <v>22.5</v>
      </c>
      <c r="U213" s="21">
        <f t="shared" si="37"/>
        <v>37.5</v>
      </c>
      <c r="V213" s="20">
        <f t="shared" si="38"/>
        <v>35</v>
      </c>
      <c r="W213" s="20">
        <f t="shared" si="39"/>
        <v>35.625</v>
      </c>
    </row>
    <row r="214" spans="1:23" ht="13.5" x14ac:dyDescent="0.25">
      <c r="A214" s="3">
        <v>42318</v>
      </c>
      <c r="B214" s="2">
        <v>8.8728999999999996</v>
      </c>
      <c r="C214" s="2">
        <v>18.205067586402123</v>
      </c>
      <c r="D214" s="2">
        <v>0.10495201469581161</v>
      </c>
      <c r="E214" s="2">
        <v>-2.7441152633229361E-2</v>
      </c>
      <c r="F214" s="2">
        <v>9.1189400000000003</v>
      </c>
      <c r="G214" s="2">
        <v>9.2233499999999999</v>
      </c>
      <c r="H214" s="2">
        <v>9.3445199999999993</v>
      </c>
      <c r="I214" s="2">
        <v>9.5114659999999986</v>
      </c>
      <c r="J214" s="2">
        <v>9.5986130000000074</v>
      </c>
      <c r="K214" s="17" t="s">
        <v>54</v>
      </c>
      <c r="L214" s="17" t="s">
        <v>52</v>
      </c>
      <c r="M214" s="17" t="s">
        <v>47</v>
      </c>
      <c r="N214" s="20">
        <f t="shared" si="30"/>
        <v>50</v>
      </c>
      <c r="O214" s="20">
        <f t="shared" si="31"/>
        <v>100</v>
      </c>
      <c r="P214" s="20">
        <f t="shared" si="32"/>
        <v>0</v>
      </c>
      <c r="Q214" s="20">
        <f t="shared" si="33"/>
        <v>0</v>
      </c>
      <c r="R214" s="21">
        <f t="shared" si="34"/>
        <v>52.5</v>
      </c>
      <c r="S214" s="21">
        <f t="shared" si="35"/>
        <v>30</v>
      </c>
      <c r="T214" s="21">
        <f t="shared" si="36"/>
        <v>22.5</v>
      </c>
      <c r="U214" s="21">
        <f t="shared" si="37"/>
        <v>37.5</v>
      </c>
      <c r="V214" s="20">
        <f t="shared" si="38"/>
        <v>35</v>
      </c>
      <c r="W214" s="20">
        <f t="shared" si="39"/>
        <v>35.625</v>
      </c>
    </row>
    <row r="215" spans="1:23" ht="13.5" x14ac:dyDescent="0.25">
      <c r="A215" s="3">
        <v>42319</v>
      </c>
      <c r="B215" s="2">
        <v>8.7611000000000008</v>
      </c>
      <c r="C215" s="2">
        <v>15.920628130956757</v>
      </c>
      <c r="D215" s="2">
        <v>0.12692701843610976</v>
      </c>
      <c r="E215" s="2">
        <v>-2.966758629563214E-2</v>
      </c>
      <c r="F215" s="2">
        <v>9.0220199999999995</v>
      </c>
      <c r="G215" s="2">
        <v>9.1674299999999995</v>
      </c>
      <c r="H215" s="2">
        <v>9.2979200000000013</v>
      </c>
      <c r="I215" s="2">
        <v>9.502519999999997</v>
      </c>
      <c r="J215" s="2">
        <v>9.5988785000000068</v>
      </c>
      <c r="K215" s="17" t="s">
        <v>54</v>
      </c>
      <c r="L215" s="17" t="s">
        <v>52</v>
      </c>
      <c r="M215" s="17" t="s">
        <v>47</v>
      </c>
      <c r="N215" s="20">
        <f t="shared" si="30"/>
        <v>50</v>
      </c>
      <c r="O215" s="20">
        <f t="shared" si="31"/>
        <v>100</v>
      </c>
      <c r="P215" s="20">
        <f t="shared" si="32"/>
        <v>0</v>
      </c>
      <c r="Q215" s="20">
        <f t="shared" si="33"/>
        <v>0</v>
      </c>
      <c r="R215" s="21">
        <f t="shared" si="34"/>
        <v>52.5</v>
      </c>
      <c r="S215" s="21">
        <f t="shared" si="35"/>
        <v>30</v>
      </c>
      <c r="T215" s="21">
        <f t="shared" si="36"/>
        <v>22.5</v>
      </c>
      <c r="U215" s="21">
        <f t="shared" si="37"/>
        <v>37.5</v>
      </c>
      <c r="V215" s="20">
        <f t="shared" si="38"/>
        <v>35</v>
      </c>
      <c r="W215" s="20">
        <f t="shared" si="39"/>
        <v>35.625</v>
      </c>
    </row>
    <row r="216" spans="1:23" ht="13.5" x14ac:dyDescent="0.25">
      <c r="A216" s="3">
        <v>42320</v>
      </c>
      <c r="B216" s="2">
        <v>8.4329999999999998</v>
      </c>
      <c r="C216" s="2">
        <v>11.399682958403119</v>
      </c>
      <c r="D216" s="2">
        <v>0.17911225477467951</v>
      </c>
      <c r="E216" s="2">
        <v>-3.2682386379468464E-2</v>
      </c>
      <c r="F216" s="2">
        <v>8.8669399999999996</v>
      </c>
      <c r="G216" s="2">
        <v>9.0749699999999986</v>
      </c>
      <c r="H216" s="2">
        <v>9.2349150000000009</v>
      </c>
      <c r="I216" s="2">
        <v>9.4870119999999982</v>
      </c>
      <c r="J216" s="2">
        <v>9.5972920000000084</v>
      </c>
      <c r="K216" s="17" t="s">
        <v>54</v>
      </c>
      <c r="L216" s="17" t="s">
        <v>52</v>
      </c>
      <c r="M216" s="17" t="s">
        <v>47</v>
      </c>
      <c r="N216" s="20">
        <f t="shared" si="30"/>
        <v>50</v>
      </c>
      <c r="O216" s="20">
        <f t="shared" si="31"/>
        <v>100</v>
      </c>
      <c r="P216" s="20">
        <f t="shared" si="32"/>
        <v>0</v>
      </c>
      <c r="Q216" s="20">
        <f t="shared" si="33"/>
        <v>0</v>
      </c>
      <c r="R216" s="21">
        <f t="shared" si="34"/>
        <v>52.5</v>
      </c>
      <c r="S216" s="21">
        <f t="shared" si="35"/>
        <v>30</v>
      </c>
      <c r="T216" s="21">
        <f t="shared" si="36"/>
        <v>22.5</v>
      </c>
      <c r="U216" s="21">
        <f t="shared" si="37"/>
        <v>37.5</v>
      </c>
      <c r="V216" s="20">
        <f t="shared" si="38"/>
        <v>35</v>
      </c>
      <c r="W216" s="20">
        <f t="shared" si="39"/>
        <v>35.625</v>
      </c>
    </row>
    <row r="217" spans="1:23" ht="13.5" x14ac:dyDescent="0.25">
      <c r="A217" s="3">
        <v>42321</v>
      </c>
      <c r="B217" s="2">
        <v>8.6082000000000001</v>
      </c>
      <c r="C217" s="2">
        <v>23.836973751035941</v>
      </c>
      <c r="D217" s="2">
        <v>0.20977747122484303</v>
      </c>
      <c r="E217" s="2">
        <v>-3.7955825728459437E-2</v>
      </c>
      <c r="F217" s="2">
        <v>8.7603199999999983</v>
      </c>
      <c r="G217" s="2">
        <v>9.003759999999998</v>
      </c>
      <c r="H217" s="2">
        <v>9.181045000000001</v>
      </c>
      <c r="I217" s="2">
        <v>9.4697879999999994</v>
      </c>
      <c r="J217" s="2">
        <v>9.5962110000000092</v>
      </c>
      <c r="K217" s="17" t="s">
        <v>54</v>
      </c>
      <c r="L217" s="17" t="s">
        <v>52</v>
      </c>
      <c r="M217" s="17" t="s">
        <v>47</v>
      </c>
      <c r="N217" s="20">
        <f t="shared" si="30"/>
        <v>50</v>
      </c>
      <c r="O217" s="20">
        <f t="shared" si="31"/>
        <v>100</v>
      </c>
      <c r="P217" s="20">
        <f t="shared" si="32"/>
        <v>0</v>
      </c>
      <c r="Q217" s="20">
        <f t="shared" si="33"/>
        <v>0</v>
      </c>
      <c r="R217" s="21">
        <f t="shared" si="34"/>
        <v>52.5</v>
      </c>
      <c r="S217" s="21">
        <f t="shared" si="35"/>
        <v>30</v>
      </c>
      <c r="T217" s="21">
        <f t="shared" si="36"/>
        <v>22.5</v>
      </c>
      <c r="U217" s="21">
        <f t="shared" si="37"/>
        <v>37.5</v>
      </c>
      <c r="V217" s="20">
        <f t="shared" si="38"/>
        <v>35</v>
      </c>
      <c r="W217" s="20">
        <f t="shared" si="39"/>
        <v>35.625</v>
      </c>
    </row>
    <row r="218" spans="1:23" ht="13.5" x14ac:dyDescent="0.25">
      <c r="A218" s="3">
        <v>42324</v>
      </c>
      <c r="B218" s="2">
        <v>8.7238000000000007</v>
      </c>
      <c r="C218" s="2">
        <v>30.744943342312524</v>
      </c>
      <c r="D218" s="2">
        <v>0.23096443600802274</v>
      </c>
      <c r="E218" s="2">
        <v>-4.4974406655028332E-2</v>
      </c>
      <c r="F218" s="2">
        <v>8.6798000000000002</v>
      </c>
      <c r="G218" s="2">
        <v>8.9441100000000002</v>
      </c>
      <c r="H218" s="2">
        <v>9.1473049999999994</v>
      </c>
      <c r="I218" s="2">
        <v>9.4526379999999985</v>
      </c>
      <c r="J218" s="2">
        <v>9.5958845000000093</v>
      </c>
      <c r="K218" s="17" t="s">
        <v>48</v>
      </c>
      <c r="L218" s="17" t="s">
        <v>50</v>
      </c>
      <c r="M218" s="17" t="s">
        <v>53</v>
      </c>
      <c r="N218" s="20">
        <f t="shared" si="30"/>
        <v>50</v>
      </c>
      <c r="O218" s="20">
        <f t="shared" si="31"/>
        <v>100</v>
      </c>
      <c r="P218" s="20">
        <f t="shared" si="32"/>
        <v>0</v>
      </c>
      <c r="Q218" s="20">
        <f t="shared" si="33"/>
        <v>66.5</v>
      </c>
      <c r="R218" s="21">
        <f t="shared" si="34"/>
        <v>62.475000000000001</v>
      </c>
      <c r="S218" s="21">
        <f t="shared" si="35"/>
        <v>46.625</v>
      </c>
      <c r="T218" s="21">
        <f t="shared" si="36"/>
        <v>52.424999999999997</v>
      </c>
      <c r="U218" s="21">
        <f t="shared" si="37"/>
        <v>54.125</v>
      </c>
      <c r="V218" s="20">
        <f t="shared" si="38"/>
        <v>53.841666666666661</v>
      </c>
      <c r="W218" s="20">
        <f t="shared" si="39"/>
        <v>53.912499999999994</v>
      </c>
    </row>
    <row r="219" spans="1:23" ht="13.5" x14ac:dyDescent="0.25">
      <c r="A219" s="3">
        <v>42325</v>
      </c>
      <c r="B219" s="2">
        <v>8.6865000000000006</v>
      </c>
      <c r="C219" s="2">
        <v>29.805567679859209</v>
      </c>
      <c r="D219" s="2">
        <v>0.25449252025686064</v>
      </c>
      <c r="E219" s="2">
        <v>-5.128919764625315E-2</v>
      </c>
      <c r="F219" s="2">
        <v>8.6425200000000011</v>
      </c>
      <c r="G219" s="2">
        <v>8.8807299999999998</v>
      </c>
      <c r="H219" s="2">
        <v>9.1081600000000016</v>
      </c>
      <c r="I219" s="2">
        <v>9.4373519999999989</v>
      </c>
      <c r="J219" s="2">
        <v>9.5953715000000095</v>
      </c>
      <c r="K219" s="17" t="s">
        <v>48</v>
      </c>
      <c r="L219" s="17" t="s">
        <v>49</v>
      </c>
      <c r="M219" s="17" t="s">
        <v>53</v>
      </c>
      <c r="N219" s="20">
        <f t="shared" si="30"/>
        <v>50</v>
      </c>
      <c r="O219" s="20">
        <f t="shared" si="31"/>
        <v>100</v>
      </c>
      <c r="P219" s="20">
        <f t="shared" si="32"/>
        <v>0</v>
      </c>
      <c r="Q219" s="20">
        <f t="shared" si="33"/>
        <v>83</v>
      </c>
      <c r="R219" s="21">
        <f t="shared" si="34"/>
        <v>64.95</v>
      </c>
      <c r="S219" s="21">
        <f t="shared" si="35"/>
        <v>50.75</v>
      </c>
      <c r="T219" s="21">
        <f t="shared" si="36"/>
        <v>59.85</v>
      </c>
      <c r="U219" s="21">
        <f t="shared" si="37"/>
        <v>58.25</v>
      </c>
      <c r="V219" s="20">
        <f t="shared" si="38"/>
        <v>58.516666666666673</v>
      </c>
      <c r="W219" s="20">
        <f t="shared" si="39"/>
        <v>58.45</v>
      </c>
    </row>
    <row r="220" spans="1:23" ht="13.5" x14ac:dyDescent="0.25">
      <c r="A220" s="3">
        <v>42326</v>
      </c>
      <c r="B220" s="2">
        <v>8.7611000000000008</v>
      </c>
      <c r="C220" s="2">
        <v>34.139717085745829</v>
      </c>
      <c r="D220" s="2">
        <v>0.26024594785629951</v>
      </c>
      <c r="E220" s="2">
        <v>-5.4729979241092408E-2</v>
      </c>
      <c r="F220" s="2">
        <v>8.6425200000000011</v>
      </c>
      <c r="G220" s="2">
        <v>8.8322699999999976</v>
      </c>
      <c r="H220" s="2">
        <v>9.0736749999999997</v>
      </c>
      <c r="I220" s="2">
        <v>9.426167999999997</v>
      </c>
      <c r="J220" s="2">
        <v>9.5951430000000091</v>
      </c>
      <c r="K220" s="17" t="s">
        <v>48</v>
      </c>
      <c r="L220" s="17" t="s">
        <v>49</v>
      </c>
      <c r="M220" s="17" t="s">
        <v>50</v>
      </c>
      <c r="N220" s="20">
        <f t="shared" si="30"/>
        <v>50</v>
      </c>
      <c r="O220" s="20">
        <f t="shared" si="31"/>
        <v>100</v>
      </c>
      <c r="P220" s="20">
        <f t="shared" si="32"/>
        <v>0</v>
      </c>
      <c r="Q220" s="20">
        <f t="shared" si="33"/>
        <v>66</v>
      </c>
      <c r="R220" s="21">
        <f t="shared" si="34"/>
        <v>62.4</v>
      </c>
      <c r="S220" s="21">
        <f t="shared" si="35"/>
        <v>46.5</v>
      </c>
      <c r="T220" s="21">
        <f t="shared" si="36"/>
        <v>52.2</v>
      </c>
      <c r="U220" s="21">
        <f t="shared" si="37"/>
        <v>54</v>
      </c>
      <c r="V220" s="20">
        <f t="shared" si="38"/>
        <v>53.70000000000001</v>
      </c>
      <c r="W220" s="20">
        <f t="shared" si="39"/>
        <v>53.775000000000006</v>
      </c>
    </row>
    <row r="221" spans="1:23" ht="13.5" x14ac:dyDescent="0.25">
      <c r="A221" s="3">
        <v>42327</v>
      </c>
      <c r="B221" s="2">
        <v>8.8468</v>
      </c>
      <c r="C221" s="2">
        <v>38.813649618805911</v>
      </c>
      <c r="D221" s="2">
        <v>0.25522375070080372</v>
      </c>
      <c r="E221" s="2">
        <v>-5.8212765303331568E-2</v>
      </c>
      <c r="F221" s="2">
        <v>8.7252800000000015</v>
      </c>
      <c r="G221" s="2">
        <v>8.7961099999999988</v>
      </c>
      <c r="H221" s="2">
        <v>9.0473900000000018</v>
      </c>
      <c r="I221" s="2">
        <v>9.4166979999999967</v>
      </c>
      <c r="J221" s="2">
        <v>9.595607500000007</v>
      </c>
      <c r="K221" s="17" t="s">
        <v>48</v>
      </c>
      <c r="L221" s="17" t="s">
        <v>49</v>
      </c>
      <c r="M221" s="17" t="s">
        <v>51</v>
      </c>
      <c r="N221" s="20">
        <f t="shared" si="30"/>
        <v>50</v>
      </c>
      <c r="O221" s="20">
        <f t="shared" si="31"/>
        <v>100</v>
      </c>
      <c r="P221" s="20">
        <f t="shared" si="32"/>
        <v>0</v>
      </c>
      <c r="Q221" s="20">
        <f t="shared" si="33"/>
        <v>100</v>
      </c>
      <c r="R221" s="21">
        <f t="shared" si="34"/>
        <v>67.5</v>
      </c>
      <c r="S221" s="21">
        <f t="shared" si="35"/>
        <v>55</v>
      </c>
      <c r="T221" s="21">
        <f t="shared" si="36"/>
        <v>67.5</v>
      </c>
      <c r="U221" s="21">
        <f t="shared" si="37"/>
        <v>62.5</v>
      </c>
      <c r="V221" s="20">
        <f t="shared" si="38"/>
        <v>63.333333333333336</v>
      </c>
      <c r="W221" s="20">
        <f t="shared" si="39"/>
        <v>63.125</v>
      </c>
    </row>
    <row r="222" spans="1:23" ht="13.5" x14ac:dyDescent="0.25">
      <c r="A222" s="3">
        <v>42328</v>
      </c>
      <c r="B222" s="2">
        <v>8.8170000000000002</v>
      </c>
      <c r="C222" s="2">
        <v>37.808865823181705</v>
      </c>
      <c r="D222" s="2">
        <v>0.2443855762832392</v>
      </c>
      <c r="E222" s="2">
        <v>-6.0296427454004264E-2</v>
      </c>
      <c r="F222" s="2">
        <v>8.7670399999999997</v>
      </c>
      <c r="G222" s="2">
        <v>8.763679999999999</v>
      </c>
      <c r="H222" s="2">
        <v>9.0222250000000024</v>
      </c>
      <c r="I222" s="2">
        <v>9.4051419999999961</v>
      </c>
      <c r="J222" s="2">
        <v>9.595923000000008</v>
      </c>
      <c r="K222" s="17" t="s">
        <v>48</v>
      </c>
      <c r="L222" s="17" t="s">
        <v>49</v>
      </c>
      <c r="M222" s="17" t="s">
        <v>51</v>
      </c>
      <c r="N222" s="20">
        <f t="shared" si="30"/>
        <v>50</v>
      </c>
      <c r="O222" s="20">
        <f t="shared" si="31"/>
        <v>100</v>
      </c>
      <c r="P222" s="20">
        <f t="shared" si="32"/>
        <v>0</v>
      </c>
      <c r="Q222" s="20">
        <f t="shared" si="33"/>
        <v>100</v>
      </c>
      <c r="R222" s="21">
        <f t="shared" si="34"/>
        <v>67.5</v>
      </c>
      <c r="S222" s="21">
        <f t="shared" si="35"/>
        <v>55</v>
      </c>
      <c r="T222" s="21">
        <f t="shared" si="36"/>
        <v>67.5</v>
      </c>
      <c r="U222" s="21">
        <f t="shared" si="37"/>
        <v>62.5</v>
      </c>
      <c r="V222" s="20">
        <f t="shared" si="38"/>
        <v>63.333333333333336</v>
      </c>
      <c r="W222" s="20">
        <f t="shared" si="39"/>
        <v>63.125</v>
      </c>
    </row>
    <row r="223" spans="1:23" ht="13.5" x14ac:dyDescent="0.25">
      <c r="A223" s="3">
        <v>42331</v>
      </c>
      <c r="B223" s="2">
        <v>8.8170000000000002</v>
      </c>
      <c r="C223" s="2">
        <v>37.808865823181705</v>
      </c>
      <c r="D223" s="2">
        <v>0.23451252708106551</v>
      </c>
      <c r="E223" s="2">
        <v>-6.0961788219832828E-2</v>
      </c>
      <c r="F223" s="2">
        <v>8.785680000000001</v>
      </c>
      <c r="G223" s="2">
        <v>8.7327400000000015</v>
      </c>
      <c r="H223" s="2">
        <v>8.9989249999999998</v>
      </c>
      <c r="I223" s="2">
        <v>9.3913479999999954</v>
      </c>
      <c r="J223" s="2">
        <v>9.596238500000009</v>
      </c>
      <c r="K223" s="17" t="s">
        <v>48</v>
      </c>
      <c r="L223" s="17" t="s">
        <v>50</v>
      </c>
      <c r="M223" s="17" t="s">
        <v>51</v>
      </c>
      <c r="N223" s="20">
        <f t="shared" si="30"/>
        <v>50</v>
      </c>
      <c r="O223" s="20">
        <f t="shared" si="31"/>
        <v>100</v>
      </c>
      <c r="P223" s="20">
        <f t="shared" si="32"/>
        <v>0</v>
      </c>
      <c r="Q223" s="20">
        <f t="shared" si="33"/>
        <v>83.5</v>
      </c>
      <c r="R223" s="21">
        <f t="shared" si="34"/>
        <v>65.025000000000006</v>
      </c>
      <c r="S223" s="21">
        <f t="shared" si="35"/>
        <v>50.875</v>
      </c>
      <c r="T223" s="21">
        <f t="shared" si="36"/>
        <v>60.075000000000003</v>
      </c>
      <c r="U223" s="21">
        <f t="shared" si="37"/>
        <v>58.375</v>
      </c>
      <c r="V223" s="20">
        <f t="shared" si="38"/>
        <v>58.658333333333339</v>
      </c>
      <c r="W223" s="20">
        <f t="shared" si="39"/>
        <v>58.587500000000006</v>
      </c>
    </row>
    <row r="224" spans="1:23" ht="13.5" x14ac:dyDescent="0.25">
      <c r="A224" s="3">
        <v>42332</v>
      </c>
      <c r="B224" s="2">
        <v>8.7611000000000008</v>
      </c>
      <c r="C224" s="2">
        <v>35.793046004838729</v>
      </c>
      <c r="D224" s="2">
        <v>0.1927713913576401</v>
      </c>
      <c r="E224" s="2">
        <v>-5.9666355899243274E-2</v>
      </c>
      <c r="F224" s="2">
        <v>8.8005999999999993</v>
      </c>
      <c r="G224" s="2">
        <v>8.7215600000000002</v>
      </c>
      <c r="H224" s="2">
        <v>8.9724550000000001</v>
      </c>
      <c r="I224" s="2">
        <v>9.3764359999999964</v>
      </c>
      <c r="J224" s="2">
        <v>9.5965395000000075</v>
      </c>
      <c r="K224" s="17" t="s">
        <v>54</v>
      </c>
      <c r="L224" s="17" t="s">
        <v>50</v>
      </c>
      <c r="M224" s="17" t="s">
        <v>55</v>
      </c>
      <c r="N224" s="20">
        <f t="shared" si="30"/>
        <v>50</v>
      </c>
      <c r="O224" s="20">
        <f t="shared" si="31"/>
        <v>100</v>
      </c>
      <c r="P224" s="20">
        <f t="shared" si="32"/>
        <v>0</v>
      </c>
      <c r="Q224" s="20">
        <f t="shared" si="33"/>
        <v>16.5</v>
      </c>
      <c r="R224" s="21">
        <f t="shared" si="34"/>
        <v>54.975000000000001</v>
      </c>
      <c r="S224" s="21">
        <f t="shared" si="35"/>
        <v>34.125</v>
      </c>
      <c r="T224" s="21">
        <f t="shared" si="36"/>
        <v>29.925000000000001</v>
      </c>
      <c r="U224" s="21">
        <f t="shared" si="37"/>
        <v>41.625</v>
      </c>
      <c r="V224" s="20">
        <f t="shared" si="38"/>
        <v>39.674999999999997</v>
      </c>
      <c r="W224" s="20">
        <f t="shared" si="39"/>
        <v>40.162499999999994</v>
      </c>
    </row>
    <row r="225" spans="1:23" ht="13.5" x14ac:dyDescent="0.25">
      <c r="A225" s="3">
        <v>42333</v>
      </c>
      <c r="B225" s="2">
        <v>8.7611000000000008</v>
      </c>
      <c r="C225" s="2">
        <v>35.793046004838729</v>
      </c>
      <c r="D225" s="2">
        <v>0.14194547144489889</v>
      </c>
      <c r="E225" s="2">
        <v>-5.5564907598504021E-2</v>
      </c>
      <c r="F225" s="2">
        <v>8.8005999999999993</v>
      </c>
      <c r="G225" s="2">
        <v>8.7215600000000002</v>
      </c>
      <c r="H225" s="2">
        <v>8.9444949999999999</v>
      </c>
      <c r="I225" s="2">
        <v>9.3615239999999975</v>
      </c>
      <c r="J225" s="2">
        <v>9.5971935000000084</v>
      </c>
      <c r="K225" s="17" t="s">
        <v>54</v>
      </c>
      <c r="L225" s="17" t="s">
        <v>52</v>
      </c>
      <c r="M225" s="17" t="s">
        <v>50</v>
      </c>
      <c r="N225" s="20">
        <f t="shared" si="30"/>
        <v>50</v>
      </c>
      <c r="O225" s="20">
        <f t="shared" si="31"/>
        <v>100</v>
      </c>
      <c r="P225" s="20">
        <f t="shared" si="32"/>
        <v>0</v>
      </c>
      <c r="Q225" s="20">
        <f t="shared" si="33"/>
        <v>0</v>
      </c>
      <c r="R225" s="21">
        <f t="shared" si="34"/>
        <v>52.5</v>
      </c>
      <c r="S225" s="21">
        <f t="shared" si="35"/>
        <v>30</v>
      </c>
      <c r="T225" s="21">
        <f t="shared" si="36"/>
        <v>22.5</v>
      </c>
      <c r="U225" s="21">
        <f t="shared" si="37"/>
        <v>37.5</v>
      </c>
      <c r="V225" s="20">
        <f t="shared" si="38"/>
        <v>35</v>
      </c>
      <c r="W225" s="20">
        <f t="shared" si="39"/>
        <v>35.625</v>
      </c>
    </row>
    <row r="226" spans="1:23" ht="13.5" x14ac:dyDescent="0.25">
      <c r="A226" s="3">
        <v>42334</v>
      </c>
      <c r="B226" s="2">
        <v>8.7423999999999999</v>
      </c>
      <c r="C226" s="2">
        <v>35.067668441993405</v>
      </c>
      <c r="D226" s="2">
        <v>5.1415243918448539E-2</v>
      </c>
      <c r="E226" s="2">
        <v>-5.1304402907513723E-2</v>
      </c>
      <c r="F226" s="2">
        <v>8.7797200000000011</v>
      </c>
      <c r="G226" s="2">
        <v>8.7525000000000013</v>
      </c>
      <c r="H226" s="2">
        <v>8.9137349999999991</v>
      </c>
      <c r="I226" s="2">
        <v>9.3466099999999965</v>
      </c>
      <c r="J226" s="2">
        <v>9.5977715000000074</v>
      </c>
      <c r="K226" s="17" t="s">
        <v>54</v>
      </c>
      <c r="L226" s="17" t="s">
        <v>52</v>
      </c>
      <c r="M226" s="17" t="s">
        <v>47</v>
      </c>
      <c r="N226" s="20">
        <f t="shared" si="30"/>
        <v>50</v>
      </c>
      <c r="O226" s="20">
        <f t="shared" si="31"/>
        <v>100</v>
      </c>
      <c r="P226" s="20">
        <f t="shared" si="32"/>
        <v>0</v>
      </c>
      <c r="Q226" s="20">
        <f t="shared" si="33"/>
        <v>0</v>
      </c>
      <c r="R226" s="21">
        <f t="shared" si="34"/>
        <v>52.5</v>
      </c>
      <c r="S226" s="21">
        <f t="shared" si="35"/>
        <v>30</v>
      </c>
      <c r="T226" s="21">
        <f t="shared" si="36"/>
        <v>22.5</v>
      </c>
      <c r="U226" s="21">
        <f t="shared" si="37"/>
        <v>37.5</v>
      </c>
      <c r="V226" s="20">
        <f t="shared" si="38"/>
        <v>35</v>
      </c>
      <c r="W226" s="20">
        <f t="shared" si="39"/>
        <v>35.625</v>
      </c>
    </row>
    <row r="227" spans="1:23" ht="13.5" x14ac:dyDescent="0.25">
      <c r="A227" s="3">
        <v>42335</v>
      </c>
      <c r="B227" s="2">
        <v>8.6865000000000006</v>
      </c>
      <c r="C227" s="2">
        <v>32.919939950704162</v>
      </c>
      <c r="D227" s="2">
        <v>7.4697352419601515E-3</v>
      </c>
      <c r="E227" s="2">
        <v>-4.601574254168856E-2</v>
      </c>
      <c r="F227" s="2">
        <v>8.7536199999999997</v>
      </c>
      <c r="G227" s="2">
        <v>8.7603299999999997</v>
      </c>
      <c r="H227" s="2">
        <v>8.8820449999999997</v>
      </c>
      <c r="I227" s="2">
        <v>9.3294599999999956</v>
      </c>
      <c r="J227" s="2">
        <v>9.5979820000000071</v>
      </c>
      <c r="K227" s="17" t="s">
        <v>54</v>
      </c>
      <c r="L227" s="17" t="s">
        <v>52</v>
      </c>
      <c r="M227" s="17" t="s">
        <v>47</v>
      </c>
      <c r="N227" s="20">
        <f t="shared" si="30"/>
        <v>50</v>
      </c>
      <c r="O227" s="20">
        <f t="shared" si="31"/>
        <v>100</v>
      </c>
      <c r="P227" s="20">
        <f t="shared" si="32"/>
        <v>0</v>
      </c>
      <c r="Q227" s="20">
        <f t="shared" si="33"/>
        <v>0</v>
      </c>
      <c r="R227" s="21">
        <f t="shared" si="34"/>
        <v>52.5</v>
      </c>
      <c r="S227" s="21">
        <f t="shared" si="35"/>
        <v>30</v>
      </c>
      <c r="T227" s="21">
        <f t="shared" si="36"/>
        <v>22.5</v>
      </c>
      <c r="U227" s="21">
        <f t="shared" si="37"/>
        <v>37.5</v>
      </c>
      <c r="V227" s="20">
        <f t="shared" si="38"/>
        <v>35</v>
      </c>
      <c r="W227" s="20">
        <f t="shared" si="39"/>
        <v>35.625</v>
      </c>
    </row>
    <row r="228" spans="1:23" ht="13.5" x14ac:dyDescent="0.25">
      <c r="A228" s="3">
        <v>42338</v>
      </c>
      <c r="B228" s="2">
        <v>8.5373999999999999</v>
      </c>
      <c r="C228" s="2">
        <v>27.994975525422817</v>
      </c>
      <c r="D228" s="2">
        <v>8.9112035021621239E-4</v>
      </c>
      <c r="E228" s="2">
        <v>-4.0200998153738482E-2</v>
      </c>
      <c r="F228" s="2">
        <v>8.6977000000000011</v>
      </c>
      <c r="G228" s="2">
        <v>8.7416900000000002</v>
      </c>
      <c r="H228" s="2">
        <v>8.8429000000000002</v>
      </c>
      <c r="I228" s="2">
        <v>9.3048539999999971</v>
      </c>
      <c r="J228" s="2">
        <v>9.5977115000000079</v>
      </c>
      <c r="K228" s="17" t="s">
        <v>54</v>
      </c>
      <c r="L228" s="17" t="s">
        <v>52</v>
      </c>
      <c r="M228" s="17" t="s">
        <v>47</v>
      </c>
      <c r="N228" s="20">
        <f t="shared" si="30"/>
        <v>50</v>
      </c>
      <c r="O228" s="20">
        <f t="shared" si="31"/>
        <v>100</v>
      </c>
      <c r="P228" s="20">
        <f t="shared" si="32"/>
        <v>0</v>
      </c>
      <c r="Q228" s="20">
        <f t="shared" si="33"/>
        <v>0</v>
      </c>
      <c r="R228" s="21">
        <f t="shared" si="34"/>
        <v>52.5</v>
      </c>
      <c r="S228" s="21">
        <f t="shared" si="35"/>
        <v>30</v>
      </c>
      <c r="T228" s="21">
        <f t="shared" si="36"/>
        <v>22.5</v>
      </c>
      <c r="U228" s="21">
        <f t="shared" si="37"/>
        <v>37.5</v>
      </c>
      <c r="V228" s="20">
        <f t="shared" si="38"/>
        <v>35</v>
      </c>
      <c r="W228" s="20">
        <f t="shared" si="39"/>
        <v>35.625</v>
      </c>
    </row>
    <row r="229" spans="1:23" ht="13.5" x14ac:dyDescent="0.25">
      <c r="A229" s="3">
        <v>42339</v>
      </c>
      <c r="B229" s="2">
        <v>8.5187000000000008</v>
      </c>
      <c r="C229" s="2">
        <v>27.440497060034147</v>
      </c>
      <c r="D229" s="2">
        <v>-6.5022801530059127E-3</v>
      </c>
      <c r="E229" s="2">
        <v>-3.4269706795269285E-2</v>
      </c>
      <c r="F229" s="2">
        <v>8.6492200000000015</v>
      </c>
      <c r="G229" s="2">
        <v>8.7249099999999995</v>
      </c>
      <c r="H229" s="2">
        <v>8.8028200000000005</v>
      </c>
      <c r="I229" s="2">
        <v>9.2795019999999973</v>
      </c>
      <c r="J229" s="2">
        <v>9.5973300000000084</v>
      </c>
      <c r="K229" s="17" t="s">
        <v>54</v>
      </c>
      <c r="L229" s="17" t="s">
        <v>52</v>
      </c>
      <c r="M229" s="17" t="s">
        <v>47</v>
      </c>
      <c r="N229" s="20">
        <f t="shared" si="30"/>
        <v>50</v>
      </c>
      <c r="O229" s="20">
        <f t="shared" si="31"/>
        <v>100</v>
      </c>
      <c r="P229" s="20">
        <f t="shared" si="32"/>
        <v>0</v>
      </c>
      <c r="Q229" s="20">
        <f t="shared" si="33"/>
        <v>0</v>
      </c>
      <c r="R229" s="21">
        <f t="shared" si="34"/>
        <v>52.5</v>
      </c>
      <c r="S229" s="21">
        <f t="shared" si="35"/>
        <v>30</v>
      </c>
      <c r="T229" s="21">
        <f t="shared" si="36"/>
        <v>22.5</v>
      </c>
      <c r="U229" s="21">
        <f t="shared" si="37"/>
        <v>37.5</v>
      </c>
      <c r="V229" s="20">
        <f t="shared" si="38"/>
        <v>35</v>
      </c>
      <c r="W229" s="20">
        <f t="shared" si="39"/>
        <v>35.625</v>
      </c>
    </row>
    <row r="230" spans="1:23" ht="13.5" x14ac:dyDescent="0.25">
      <c r="A230" s="3">
        <v>42340</v>
      </c>
      <c r="B230" s="2">
        <v>8.5187000000000008</v>
      </c>
      <c r="C230" s="2">
        <v>27.440497060034147</v>
      </c>
      <c r="D230" s="2">
        <v>1.1684434430794255E-3</v>
      </c>
      <c r="E230" s="2">
        <v>-2.9590494246046168E-2</v>
      </c>
      <c r="F230" s="2">
        <v>8.6007400000000001</v>
      </c>
      <c r="G230" s="2">
        <v>8.7006699999999988</v>
      </c>
      <c r="H230" s="2">
        <v>8.7664699999999982</v>
      </c>
      <c r="I230" s="2">
        <v>9.2537779999999987</v>
      </c>
      <c r="J230" s="2">
        <v>9.5964015000000078</v>
      </c>
      <c r="K230" s="17" t="s">
        <v>54</v>
      </c>
      <c r="L230" s="17" t="s">
        <v>52</v>
      </c>
      <c r="M230" s="17" t="s">
        <v>47</v>
      </c>
      <c r="N230" s="20">
        <f t="shared" si="30"/>
        <v>50</v>
      </c>
      <c r="O230" s="20">
        <f t="shared" si="31"/>
        <v>100</v>
      </c>
      <c r="P230" s="20">
        <f t="shared" si="32"/>
        <v>0</v>
      </c>
      <c r="Q230" s="20">
        <f t="shared" si="33"/>
        <v>0</v>
      </c>
      <c r="R230" s="21">
        <f t="shared" si="34"/>
        <v>52.5</v>
      </c>
      <c r="S230" s="21">
        <f t="shared" si="35"/>
        <v>30</v>
      </c>
      <c r="T230" s="21">
        <f t="shared" si="36"/>
        <v>22.5</v>
      </c>
      <c r="U230" s="21">
        <f t="shared" si="37"/>
        <v>37.5</v>
      </c>
      <c r="V230" s="20">
        <f t="shared" si="38"/>
        <v>35</v>
      </c>
      <c r="W230" s="20">
        <f t="shared" si="39"/>
        <v>35.625</v>
      </c>
    </row>
    <row r="231" spans="1:23" ht="13.5" x14ac:dyDescent="0.25">
      <c r="A231" s="3">
        <v>42341</v>
      </c>
      <c r="B231" s="2">
        <v>8.5187000000000008</v>
      </c>
      <c r="C231" s="2">
        <v>27.440497060034147</v>
      </c>
      <c r="D231" s="2">
        <v>2.3111962574565936E-2</v>
      </c>
      <c r="E231" s="2">
        <v>-2.367653085221632E-2</v>
      </c>
      <c r="F231" s="2">
        <v>8.5560000000000009</v>
      </c>
      <c r="G231" s="2">
        <v>8.6678599999999992</v>
      </c>
      <c r="H231" s="2">
        <v>8.7319849999999981</v>
      </c>
      <c r="I231" s="2">
        <v>9.2302900000000001</v>
      </c>
      <c r="J231" s="2">
        <v>9.5955610000000089</v>
      </c>
      <c r="K231" s="17" t="s">
        <v>54</v>
      </c>
      <c r="L231" s="17" t="s">
        <v>52</v>
      </c>
      <c r="M231" s="17" t="s">
        <v>47</v>
      </c>
      <c r="N231" s="20">
        <f t="shared" si="30"/>
        <v>50</v>
      </c>
      <c r="O231" s="20">
        <f t="shared" si="31"/>
        <v>100</v>
      </c>
      <c r="P231" s="20">
        <f t="shared" si="32"/>
        <v>0</v>
      </c>
      <c r="Q231" s="20">
        <f t="shared" si="33"/>
        <v>0</v>
      </c>
      <c r="R231" s="21">
        <f t="shared" si="34"/>
        <v>52.5</v>
      </c>
      <c r="S231" s="21">
        <f t="shared" si="35"/>
        <v>30</v>
      </c>
      <c r="T231" s="21">
        <f t="shared" si="36"/>
        <v>22.5</v>
      </c>
      <c r="U231" s="21">
        <f t="shared" si="37"/>
        <v>37.5</v>
      </c>
      <c r="V231" s="20">
        <f t="shared" si="38"/>
        <v>35</v>
      </c>
      <c r="W231" s="20">
        <f t="shared" si="39"/>
        <v>35.625</v>
      </c>
    </row>
    <row r="232" spans="1:23" ht="13.5" x14ac:dyDescent="0.25">
      <c r="A232" s="3">
        <v>42342</v>
      </c>
      <c r="B232" s="2">
        <v>8.5038</v>
      </c>
      <c r="C232" s="2">
        <v>26.910079031593185</v>
      </c>
      <c r="D232" s="2">
        <v>4.0298913887557575E-2</v>
      </c>
      <c r="E232" s="2">
        <v>-1.6863623059387132E-2</v>
      </c>
      <c r="F232" s="2">
        <v>8.5194600000000005</v>
      </c>
      <c r="G232" s="2">
        <v>8.6365400000000001</v>
      </c>
      <c r="H232" s="2">
        <v>8.7001099999999987</v>
      </c>
      <c r="I232" s="2">
        <v>9.2065040000000007</v>
      </c>
      <c r="J232" s="2">
        <v>9.5946110000000076</v>
      </c>
      <c r="K232" s="17" t="s">
        <v>54</v>
      </c>
      <c r="L232" s="17" t="s">
        <v>52</v>
      </c>
      <c r="M232" s="17" t="s">
        <v>47</v>
      </c>
      <c r="N232" s="20">
        <f t="shared" si="30"/>
        <v>50</v>
      </c>
      <c r="O232" s="20">
        <f t="shared" si="31"/>
        <v>100</v>
      </c>
      <c r="P232" s="20">
        <f t="shared" si="32"/>
        <v>0</v>
      </c>
      <c r="Q232" s="20">
        <f t="shared" si="33"/>
        <v>0</v>
      </c>
      <c r="R232" s="21">
        <f t="shared" si="34"/>
        <v>52.5</v>
      </c>
      <c r="S232" s="21">
        <f t="shared" si="35"/>
        <v>30</v>
      </c>
      <c r="T232" s="21">
        <f t="shared" si="36"/>
        <v>22.5</v>
      </c>
      <c r="U232" s="21">
        <f t="shared" si="37"/>
        <v>37.5</v>
      </c>
      <c r="V232" s="20">
        <f t="shared" si="38"/>
        <v>35</v>
      </c>
      <c r="W232" s="20">
        <f t="shared" si="39"/>
        <v>35.625</v>
      </c>
    </row>
    <row r="233" spans="1:23" ht="13.5" x14ac:dyDescent="0.25">
      <c r="A233" s="3">
        <v>42345</v>
      </c>
      <c r="B233" s="2">
        <v>8.5298999999999996</v>
      </c>
      <c r="C233" s="2">
        <v>29.481472066154026</v>
      </c>
      <c r="D233" s="2">
        <v>5.4941124587051249E-2</v>
      </c>
      <c r="E233" s="2">
        <v>-1.0404045286958732E-2</v>
      </c>
      <c r="F233" s="2">
        <v>8.5179599999999986</v>
      </c>
      <c r="G233" s="2">
        <v>8.6078299999999999</v>
      </c>
      <c r="H233" s="2">
        <v>8.6702849999999998</v>
      </c>
      <c r="I233" s="2">
        <v>9.18309</v>
      </c>
      <c r="J233" s="2">
        <v>9.5938440000000078</v>
      </c>
      <c r="K233" s="17" t="s">
        <v>54</v>
      </c>
      <c r="L233" s="17" t="s">
        <v>50</v>
      </c>
      <c r="M233" s="17" t="s">
        <v>47</v>
      </c>
      <c r="N233" s="20">
        <f t="shared" si="30"/>
        <v>50</v>
      </c>
      <c r="O233" s="20">
        <f t="shared" si="31"/>
        <v>100</v>
      </c>
      <c r="P233" s="20">
        <f t="shared" si="32"/>
        <v>0</v>
      </c>
      <c r="Q233" s="20">
        <f t="shared" si="33"/>
        <v>16.5</v>
      </c>
      <c r="R233" s="21">
        <f t="shared" si="34"/>
        <v>54.975000000000001</v>
      </c>
      <c r="S233" s="21">
        <f t="shared" si="35"/>
        <v>34.125</v>
      </c>
      <c r="T233" s="21">
        <f t="shared" si="36"/>
        <v>29.925000000000001</v>
      </c>
      <c r="U233" s="21">
        <f t="shared" si="37"/>
        <v>41.625</v>
      </c>
      <c r="V233" s="20">
        <f t="shared" si="38"/>
        <v>39.674999999999997</v>
      </c>
      <c r="W233" s="20">
        <f t="shared" si="39"/>
        <v>40.162499999999994</v>
      </c>
    </row>
    <row r="234" spans="1:23" ht="13.5" x14ac:dyDescent="0.25">
      <c r="A234" s="3">
        <v>42346</v>
      </c>
      <c r="B234" s="2">
        <v>8.5747</v>
      </c>
      <c r="C234" s="2">
        <v>33.78746559202861</v>
      </c>
      <c r="D234" s="2">
        <v>5.7140108758028774E-2</v>
      </c>
      <c r="E234" s="2">
        <v>-6.6083581107447588E-3</v>
      </c>
      <c r="F234" s="2">
        <v>8.529160000000001</v>
      </c>
      <c r="G234" s="2">
        <v>8.5891900000000021</v>
      </c>
      <c r="H234" s="2">
        <v>8.6553750000000012</v>
      </c>
      <c r="I234" s="2">
        <v>9.1593060000000008</v>
      </c>
      <c r="J234" s="2">
        <v>9.5936540000000079</v>
      </c>
      <c r="K234" s="17" t="s">
        <v>48</v>
      </c>
      <c r="L234" s="17" t="s">
        <v>50</v>
      </c>
      <c r="M234" s="17" t="s">
        <v>51</v>
      </c>
      <c r="N234" s="20">
        <f t="shared" si="30"/>
        <v>50</v>
      </c>
      <c r="O234" s="20">
        <f t="shared" si="31"/>
        <v>100</v>
      </c>
      <c r="P234" s="20">
        <f t="shared" si="32"/>
        <v>0</v>
      </c>
      <c r="Q234" s="20">
        <f t="shared" si="33"/>
        <v>83.5</v>
      </c>
      <c r="R234" s="21">
        <f t="shared" si="34"/>
        <v>65.025000000000006</v>
      </c>
      <c r="S234" s="21">
        <f t="shared" si="35"/>
        <v>50.875</v>
      </c>
      <c r="T234" s="21">
        <f t="shared" si="36"/>
        <v>60.075000000000003</v>
      </c>
      <c r="U234" s="21">
        <f t="shared" si="37"/>
        <v>58.375</v>
      </c>
      <c r="V234" s="20">
        <f t="shared" si="38"/>
        <v>58.658333333333339</v>
      </c>
      <c r="W234" s="20">
        <f t="shared" si="39"/>
        <v>58.587500000000006</v>
      </c>
    </row>
    <row r="235" spans="1:23" ht="13.5" x14ac:dyDescent="0.25">
      <c r="A235" s="3">
        <v>42347</v>
      </c>
      <c r="B235" s="2">
        <v>8.5187000000000008</v>
      </c>
      <c r="C235" s="2">
        <v>31.221129991794868</v>
      </c>
      <c r="D235" s="2">
        <v>6.4484154946024219E-2</v>
      </c>
      <c r="E235" s="2">
        <v>-5.448140702966401E-3</v>
      </c>
      <c r="F235" s="2">
        <v>8.529160000000001</v>
      </c>
      <c r="G235" s="2">
        <v>8.5649499999999996</v>
      </c>
      <c r="H235" s="2">
        <v>8.6432549999999999</v>
      </c>
      <c r="I235" s="2">
        <v>9.1321640000000013</v>
      </c>
      <c r="J235" s="2">
        <v>9.5923020000000072</v>
      </c>
      <c r="K235" s="17" t="s">
        <v>48</v>
      </c>
      <c r="L235" s="17" t="s">
        <v>50</v>
      </c>
      <c r="M235" s="17" t="s">
        <v>50</v>
      </c>
      <c r="N235" s="20">
        <f t="shared" si="30"/>
        <v>50</v>
      </c>
      <c r="O235" s="20">
        <f t="shared" si="31"/>
        <v>100</v>
      </c>
      <c r="P235" s="20">
        <f t="shared" si="32"/>
        <v>0</v>
      </c>
      <c r="Q235" s="20">
        <f t="shared" si="33"/>
        <v>49.5</v>
      </c>
      <c r="R235" s="21">
        <f t="shared" si="34"/>
        <v>59.924999999999997</v>
      </c>
      <c r="S235" s="21">
        <f t="shared" si="35"/>
        <v>42.375</v>
      </c>
      <c r="T235" s="21">
        <f t="shared" si="36"/>
        <v>44.775000000000006</v>
      </c>
      <c r="U235" s="21">
        <f t="shared" si="37"/>
        <v>49.875</v>
      </c>
      <c r="V235" s="20">
        <f t="shared" si="38"/>
        <v>49.024999999999999</v>
      </c>
      <c r="W235" s="20">
        <f t="shared" si="39"/>
        <v>49.237499999999997</v>
      </c>
    </row>
    <row r="236" spans="1:23" ht="13.5" x14ac:dyDescent="0.25">
      <c r="A236" s="3">
        <v>42348</v>
      </c>
      <c r="B236" s="2">
        <v>8.5747</v>
      </c>
      <c r="C236" s="2">
        <v>36.421705309615881</v>
      </c>
      <c r="D236" s="2">
        <v>6.5240497059743774E-2</v>
      </c>
      <c r="E236" s="2">
        <v>-2.0216920609903463E-3</v>
      </c>
      <c r="F236" s="2">
        <v>8.5403599999999997</v>
      </c>
      <c r="G236" s="2">
        <v>8.5481799999999986</v>
      </c>
      <c r="H236" s="2">
        <v>8.6503400000000017</v>
      </c>
      <c r="I236" s="2">
        <v>9.1081560000000028</v>
      </c>
      <c r="J236" s="2">
        <v>9.5910535000000081</v>
      </c>
      <c r="K236" s="17" t="s">
        <v>48</v>
      </c>
      <c r="L236" s="17" t="s">
        <v>50</v>
      </c>
      <c r="M236" s="17" t="s">
        <v>51</v>
      </c>
      <c r="N236" s="20">
        <f t="shared" si="30"/>
        <v>50</v>
      </c>
      <c r="O236" s="20">
        <f t="shared" si="31"/>
        <v>100</v>
      </c>
      <c r="P236" s="20">
        <f t="shared" si="32"/>
        <v>0</v>
      </c>
      <c r="Q236" s="20">
        <f t="shared" si="33"/>
        <v>83.5</v>
      </c>
      <c r="R236" s="21">
        <f t="shared" si="34"/>
        <v>65.025000000000006</v>
      </c>
      <c r="S236" s="21">
        <f t="shared" si="35"/>
        <v>50.875</v>
      </c>
      <c r="T236" s="21">
        <f t="shared" si="36"/>
        <v>60.075000000000003</v>
      </c>
      <c r="U236" s="21">
        <f t="shared" si="37"/>
        <v>58.375</v>
      </c>
      <c r="V236" s="20">
        <f t="shared" si="38"/>
        <v>58.658333333333339</v>
      </c>
      <c r="W236" s="20">
        <f t="shared" si="39"/>
        <v>58.587500000000006</v>
      </c>
    </row>
    <row r="237" spans="1:23" ht="13.5" x14ac:dyDescent="0.25">
      <c r="A237" s="3">
        <v>42349</v>
      </c>
      <c r="B237" s="2">
        <v>8.5373999999999999</v>
      </c>
      <c r="C237" s="2">
        <v>34.547903966207841</v>
      </c>
      <c r="D237" s="2">
        <v>6.1163665415962853E-2</v>
      </c>
      <c r="E237" s="2">
        <v>-4.5603666642186859E-4</v>
      </c>
      <c r="F237" s="2">
        <v>8.5470799999999993</v>
      </c>
      <c r="G237" s="2">
        <v>8.5332699999999999</v>
      </c>
      <c r="H237" s="2">
        <v>8.6468000000000007</v>
      </c>
      <c r="I237" s="2">
        <v>9.0828060000000015</v>
      </c>
      <c r="J237" s="2">
        <v>9.5893005000000056</v>
      </c>
      <c r="K237" s="17" t="s">
        <v>54</v>
      </c>
      <c r="L237" s="17" t="s">
        <v>50</v>
      </c>
      <c r="M237" s="17" t="s">
        <v>55</v>
      </c>
      <c r="N237" s="20">
        <f t="shared" si="30"/>
        <v>50</v>
      </c>
      <c r="O237" s="20">
        <f t="shared" si="31"/>
        <v>100</v>
      </c>
      <c r="P237" s="20">
        <f t="shared" si="32"/>
        <v>0</v>
      </c>
      <c r="Q237" s="20">
        <f t="shared" si="33"/>
        <v>16.5</v>
      </c>
      <c r="R237" s="21">
        <f t="shared" si="34"/>
        <v>54.975000000000001</v>
      </c>
      <c r="S237" s="21">
        <f t="shared" si="35"/>
        <v>34.125</v>
      </c>
      <c r="T237" s="21">
        <f t="shared" si="36"/>
        <v>29.925000000000001</v>
      </c>
      <c r="U237" s="21">
        <f t="shared" si="37"/>
        <v>41.625</v>
      </c>
      <c r="V237" s="20">
        <f t="shared" si="38"/>
        <v>39.674999999999997</v>
      </c>
      <c r="W237" s="20">
        <f t="shared" si="39"/>
        <v>40.162499999999994</v>
      </c>
    </row>
    <row r="238" spans="1:23" ht="13.5" x14ac:dyDescent="0.25">
      <c r="A238" s="3">
        <v>42352</v>
      </c>
      <c r="B238" s="2">
        <v>8.5373999999999999</v>
      </c>
      <c r="C238" s="2">
        <v>34.547903966207841</v>
      </c>
      <c r="D238" s="2">
        <v>3.6033228482335034E-2</v>
      </c>
      <c r="E238" s="2">
        <v>-6.9818111332523546E-4</v>
      </c>
      <c r="F238" s="2">
        <v>8.5485799999999994</v>
      </c>
      <c r="G238" s="2">
        <v>8.5332700000000017</v>
      </c>
      <c r="H238" s="2">
        <v>8.63748</v>
      </c>
      <c r="I238" s="2">
        <v>9.0556660000000022</v>
      </c>
      <c r="J238" s="2">
        <v>9.5873360000000059</v>
      </c>
      <c r="K238" s="17" t="s">
        <v>54</v>
      </c>
      <c r="L238" s="17" t="s">
        <v>50</v>
      </c>
      <c r="M238" s="17" t="s">
        <v>55</v>
      </c>
      <c r="N238" s="20">
        <f t="shared" si="30"/>
        <v>50</v>
      </c>
      <c r="O238" s="20">
        <f t="shared" si="31"/>
        <v>100</v>
      </c>
      <c r="P238" s="20">
        <f t="shared" si="32"/>
        <v>0</v>
      </c>
      <c r="Q238" s="20">
        <f t="shared" si="33"/>
        <v>16.5</v>
      </c>
      <c r="R238" s="21">
        <f t="shared" si="34"/>
        <v>54.975000000000001</v>
      </c>
      <c r="S238" s="21">
        <f t="shared" si="35"/>
        <v>34.125</v>
      </c>
      <c r="T238" s="21">
        <f t="shared" si="36"/>
        <v>29.925000000000001</v>
      </c>
      <c r="U238" s="21">
        <f t="shared" si="37"/>
        <v>41.625</v>
      </c>
      <c r="V238" s="20">
        <f t="shared" si="38"/>
        <v>39.674999999999997</v>
      </c>
      <c r="W238" s="20">
        <f t="shared" si="39"/>
        <v>40.162499999999994</v>
      </c>
    </row>
    <row r="239" spans="1:23" ht="13.5" x14ac:dyDescent="0.25">
      <c r="A239" s="3">
        <v>42353</v>
      </c>
      <c r="B239" s="2">
        <v>8.5747</v>
      </c>
      <c r="C239" s="2">
        <v>38.233322994819623</v>
      </c>
      <c r="D239" s="2">
        <v>1.0293618594367615E-2</v>
      </c>
      <c r="E239" s="2">
        <v>-1.4068268776364066E-3</v>
      </c>
      <c r="F239" s="2">
        <v>8.5485799999999994</v>
      </c>
      <c r="G239" s="2">
        <v>8.5388699999999993</v>
      </c>
      <c r="H239" s="2">
        <v>8.6318899999999985</v>
      </c>
      <c r="I239" s="2">
        <v>9.0295700000000014</v>
      </c>
      <c r="J239" s="2">
        <v>9.5842340000000057</v>
      </c>
      <c r="K239" s="17" t="s">
        <v>54</v>
      </c>
      <c r="L239" s="17" t="s">
        <v>50</v>
      </c>
      <c r="M239" s="17" t="s">
        <v>50</v>
      </c>
      <c r="N239" s="20">
        <f t="shared" si="30"/>
        <v>50</v>
      </c>
      <c r="O239" s="20">
        <f t="shared" si="31"/>
        <v>100</v>
      </c>
      <c r="P239" s="20">
        <f t="shared" si="32"/>
        <v>0</v>
      </c>
      <c r="Q239" s="20">
        <f t="shared" si="33"/>
        <v>16.5</v>
      </c>
      <c r="R239" s="21">
        <f t="shared" si="34"/>
        <v>54.975000000000001</v>
      </c>
      <c r="S239" s="21">
        <f t="shared" si="35"/>
        <v>34.125</v>
      </c>
      <c r="T239" s="21">
        <f t="shared" si="36"/>
        <v>29.925000000000001</v>
      </c>
      <c r="U239" s="21">
        <f t="shared" si="37"/>
        <v>41.625</v>
      </c>
      <c r="V239" s="20">
        <f t="shared" si="38"/>
        <v>39.674999999999997</v>
      </c>
      <c r="W239" s="20">
        <f t="shared" si="39"/>
        <v>40.162499999999994</v>
      </c>
    </row>
    <row r="240" spans="1:23" ht="13.5" x14ac:dyDescent="0.25">
      <c r="A240" s="3">
        <v>42354</v>
      </c>
      <c r="B240" s="2">
        <v>8.5858000000000008</v>
      </c>
      <c r="C240" s="2">
        <v>39.328159611974087</v>
      </c>
      <c r="D240" s="2">
        <v>-1.145044748417412E-2</v>
      </c>
      <c r="E240" s="2">
        <v>-3.0410160785980123E-3</v>
      </c>
      <c r="F240" s="2">
        <v>8.5619999999999994</v>
      </c>
      <c r="G240" s="2">
        <v>8.5455800000000011</v>
      </c>
      <c r="H240" s="2">
        <v>8.6231249999999982</v>
      </c>
      <c r="I240" s="2">
        <v>9.0051880000000022</v>
      </c>
      <c r="J240" s="2">
        <v>9.5789990000000067</v>
      </c>
      <c r="K240" s="17" t="s">
        <v>48</v>
      </c>
      <c r="L240" s="17" t="s">
        <v>50</v>
      </c>
      <c r="M240" s="17" t="s">
        <v>51</v>
      </c>
      <c r="N240" s="20">
        <f t="shared" si="30"/>
        <v>50</v>
      </c>
      <c r="O240" s="20">
        <f t="shared" si="31"/>
        <v>100</v>
      </c>
      <c r="P240" s="20">
        <f t="shared" si="32"/>
        <v>0</v>
      </c>
      <c r="Q240" s="20">
        <f t="shared" si="33"/>
        <v>83.5</v>
      </c>
      <c r="R240" s="21">
        <f t="shared" si="34"/>
        <v>65.025000000000006</v>
      </c>
      <c r="S240" s="21">
        <f t="shared" si="35"/>
        <v>50.875</v>
      </c>
      <c r="T240" s="21">
        <f t="shared" si="36"/>
        <v>60.075000000000003</v>
      </c>
      <c r="U240" s="21">
        <f t="shared" si="37"/>
        <v>58.375</v>
      </c>
      <c r="V240" s="20">
        <f t="shared" si="38"/>
        <v>58.658333333333339</v>
      </c>
      <c r="W240" s="20">
        <f t="shared" si="39"/>
        <v>58.587500000000006</v>
      </c>
    </row>
    <row r="241" spans="1:23" ht="13.5" x14ac:dyDescent="0.25">
      <c r="A241" s="3">
        <v>42355</v>
      </c>
      <c r="B241" s="2">
        <v>8.7982999999999993</v>
      </c>
      <c r="C241" s="2">
        <v>55.566078268217368</v>
      </c>
      <c r="D241" s="2">
        <v>-4.4861320366402779E-2</v>
      </c>
      <c r="E241" s="2">
        <v>-2.9401558832705807E-3</v>
      </c>
      <c r="F241" s="2">
        <v>8.6067199999999993</v>
      </c>
      <c r="G241" s="2">
        <v>8.5735399999999995</v>
      </c>
      <c r="H241" s="2">
        <v>8.6206999999999994</v>
      </c>
      <c r="I241" s="2">
        <v>8.9858000000000011</v>
      </c>
      <c r="J241" s="2">
        <v>9.5735735000000073</v>
      </c>
      <c r="K241" s="17" t="s">
        <v>48</v>
      </c>
      <c r="L241" s="17" t="s">
        <v>50</v>
      </c>
      <c r="M241" s="17" t="s">
        <v>51</v>
      </c>
      <c r="N241" s="20">
        <f t="shared" si="30"/>
        <v>50</v>
      </c>
      <c r="O241" s="20">
        <f t="shared" si="31"/>
        <v>100</v>
      </c>
      <c r="P241" s="20">
        <f t="shared" si="32"/>
        <v>0</v>
      </c>
      <c r="Q241" s="20">
        <f t="shared" si="33"/>
        <v>83.5</v>
      </c>
      <c r="R241" s="21">
        <f t="shared" si="34"/>
        <v>65.025000000000006</v>
      </c>
      <c r="S241" s="21">
        <f t="shared" si="35"/>
        <v>50.875</v>
      </c>
      <c r="T241" s="21">
        <f t="shared" si="36"/>
        <v>60.075000000000003</v>
      </c>
      <c r="U241" s="21">
        <f t="shared" si="37"/>
        <v>58.375</v>
      </c>
      <c r="V241" s="20">
        <f t="shared" si="38"/>
        <v>58.658333333333339</v>
      </c>
      <c r="W241" s="20">
        <f t="shared" si="39"/>
        <v>58.587500000000006</v>
      </c>
    </row>
    <row r="242" spans="1:23" ht="13.5" x14ac:dyDescent="0.25">
      <c r="A242" s="3">
        <v>42356</v>
      </c>
      <c r="B242" s="2">
        <v>9.0593000000000004</v>
      </c>
      <c r="C242" s="2">
        <v>67.183341039038439</v>
      </c>
      <c r="D242" s="2">
        <v>-9.5338655868248523E-2</v>
      </c>
      <c r="E242" s="2">
        <v>-2.8743749919422183E-3</v>
      </c>
      <c r="F242" s="2">
        <v>8.7110999999999983</v>
      </c>
      <c r="G242" s="2">
        <v>8.6290899999999997</v>
      </c>
      <c r="H242" s="2">
        <v>8.6328150000000008</v>
      </c>
      <c r="I242" s="2">
        <v>8.9723780000000026</v>
      </c>
      <c r="J242" s="2">
        <v>9.5699825000000072</v>
      </c>
      <c r="K242" s="17" t="s">
        <v>48</v>
      </c>
      <c r="L242" s="17" t="s">
        <v>49</v>
      </c>
      <c r="M242" s="17" t="s">
        <v>51</v>
      </c>
      <c r="N242" s="20">
        <f t="shared" si="30"/>
        <v>50</v>
      </c>
      <c r="O242" s="20">
        <f t="shared" si="31"/>
        <v>100</v>
      </c>
      <c r="P242" s="20">
        <f t="shared" si="32"/>
        <v>0</v>
      </c>
      <c r="Q242" s="20">
        <f t="shared" si="33"/>
        <v>100</v>
      </c>
      <c r="R242" s="21">
        <f t="shared" si="34"/>
        <v>67.5</v>
      </c>
      <c r="S242" s="21">
        <f t="shared" si="35"/>
        <v>55</v>
      </c>
      <c r="T242" s="21">
        <f t="shared" si="36"/>
        <v>67.5</v>
      </c>
      <c r="U242" s="21">
        <f t="shared" si="37"/>
        <v>62.5</v>
      </c>
      <c r="V242" s="20">
        <f t="shared" si="38"/>
        <v>63.333333333333336</v>
      </c>
      <c r="W242" s="20">
        <f t="shared" si="39"/>
        <v>63.125</v>
      </c>
    </row>
    <row r="243" spans="1:23" ht="13.5" x14ac:dyDescent="0.25">
      <c r="A243" s="3">
        <v>42359</v>
      </c>
      <c r="B243" s="2">
        <v>8.9474999999999998</v>
      </c>
      <c r="C243" s="2">
        <v>59.952594639930922</v>
      </c>
      <c r="D243" s="2">
        <v>-0.12783356367319065</v>
      </c>
      <c r="E243" s="2">
        <v>-5.7159112381832333E-3</v>
      </c>
      <c r="F243" s="2">
        <v>8.7931199999999983</v>
      </c>
      <c r="G243" s="2">
        <v>8.6708499999999997</v>
      </c>
      <c r="H243" s="2">
        <v>8.6393400000000007</v>
      </c>
      <c r="I243" s="2">
        <v>8.9572420000000026</v>
      </c>
      <c r="J243" s="2">
        <v>9.566785500000007</v>
      </c>
      <c r="K243" s="17" t="s">
        <v>48</v>
      </c>
      <c r="L243" s="17" t="s">
        <v>49</v>
      </c>
      <c r="M243" s="17" t="s">
        <v>51</v>
      </c>
      <c r="N243" s="20">
        <f t="shared" si="30"/>
        <v>50</v>
      </c>
      <c r="O243" s="20">
        <f t="shared" si="31"/>
        <v>100</v>
      </c>
      <c r="P243" s="20">
        <f t="shared" si="32"/>
        <v>0</v>
      </c>
      <c r="Q243" s="20">
        <f t="shared" si="33"/>
        <v>100</v>
      </c>
      <c r="R243" s="21">
        <f t="shared" si="34"/>
        <v>67.5</v>
      </c>
      <c r="S243" s="21">
        <f t="shared" si="35"/>
        <v>55</v>
      </c>
      <c r="T243" s="21">
        <f t="shared" si="36"/>
        <v>67.5</v>
      </c>
      <c r="U243" s="21">
        <f t="shared" si="37"/>
        <v>62.5</v>
      </c>
      <c r="V243" s="20">
        <f t="shared" si="38"/>
        <v>63.333333333333336</v>
      </c>
      <c r="W243" s="20">
        <f t="shared" si="39"/>
        <v>63.125</v>
      </c>
    </row>
    <row r="244" spans="1:23" ht="13.5" x14ac:dyDescent="0.25">
      <c r="A244" s="3">
        <v>42360</v>
      </c>
      <c r="B244" s="2">
        <v>8.9436999999999998</v>
      </c>
      <c r="C244" s="2">
        <v>59.717334460900844</v>
      </c>
      <c r="D244" s="2">
        <v>-0.14942092946141372</v>
      </c>
      <c r="E244" s="2">
        <v>-1.1612013793096104E-2</v>
      </c>
      <c r="F244" s="2">
        <v>8.8669200000000004</v>
      </c>
      <c r="G244" s="2">
        <v>8.707749999999999</v>
      </c>
      <c r="H244" s="2">
        <v>8.6484700000000032</v>
      </c>
      <c r="I244" s="2">
        <v>8.9415080000000007</v>
      </c>
      <c r="J244" s="2">
        <v>9.5636930000000078</v>
      </c>
      <c r="K244" s="17" t="s">
        <v>48</v>
      </c>
      <c r="L244" s="17" t="s">
        <v>50</v>
      </c>
      <c r="M244" s="17" t="s">
        <v>51</v>
      </c>
      <c r="N244" s="20">
        <f t="shared" si="30"/>
        <v>50</v>
      </c>
      <c r="O244" s="20">
        <f t="shared" si="31"/>
        <v>100</v>
      </c>
      <c r="P244" s="20">
        <f t="shared" si="32"/>
        <v>0</v>
      </c>
      <c r="Q244" s="20">
        <f t="shared" si="33"/>
        <v>83.5</v>
      </c>
      <c r="R244" s="21">
        <f t="shared" si="34"/>
        <v>65.025000000000006</v>
      </c>
      <c r="S244" s="21">
        <f t="shared" si="35"/>
        <v>50.875</v>
      </c>
      <c r="T244" s="21">
        <f t="shared" si="36"/>
        <v>60.075000000000003</v>
      </c>
      <c r="U244" s="21">
        <f t="shared" si="37"/>
        <v>58.375</v>
      </c>
      <c r="V244" s="20">
        <f t="shared" si="38"/>
        <v>58.658333333333339</v>
      </c>
      <c r="W244" s="20">
        <f t="shared" si="39"/>
        <v>58.587500000000006</v>
      </c>
    </row>
    <row r="245" spans="1:23" ht="13.5" x14ac:dyDescent="0.25">
      <c r="A245" s="3">
        <v>42361</v>
      </c>
      <c r="B245" s="2">
        <v>8.9809999999999999</v>
      </c>
      <c r="C245" s="2">
        <v>61.321751117456984</v>
      </c>
      <c r="D245" s="2">
        <v>-0.18021478095405108</v>
      </c>
      <c r="E245" s="2">
        <v>-2.2777708057020028E-2</v>
      </c>
      <c r="F245" s="2">
        <v>8.9459599999999995</v>
      </c>
      <c r="G245" s="2">
        <v>8.7539799999999985</v>
      </c>
      <c r="H245" s="2">
        <v>8.6594650000000009</v>
      </c>
      <c r="I245" s="2">
        <v>8.9272660000000013</v>
      </c>
      <c r="J245" s="2">
        <v>9.5602400000000074</v>
      </c>
      <c r="K245" s="17" t="s">
        <v>48</v>
      </c>
      <c r="L245" s="17" t="s">
        <v>50</v>
      </c>
      <c r="M245" s="17" t="s">
        <v>51</v>
      </c>
      <c r="N245" s="20">
        <f t="shared" si="30"/>
        <v>50</v>
      </c>
      <c r="O245" s="20">
        <f t="shared" si="31"/>
        <v>100</v>
      </c>
      <c r="P245" s="20">
        <f t="shared" si="32"/>
        <v>0</v>
      </c>
      <c r="Q245" s="20">
        <f t="shared" si="33"/>
        <v>83.5</v>
      </c>
      <c r="R245" s="21">
        <f t="shared" si="34"/>
        <v>65.025000000000006</v>
      </c>
      <c r="S245" s="21">
        <f t="shared" si="35"/>
        <v>50.875</v>
      </c>
      <c r="T245" s="21">
        <f t="shared" si="36"/>
        <v>60.075000000000003</v>
      </c>
      <c r="U245" s="21">
        <f t="shared" si="37"/>
        <v>58.375</v>
      </c>
      <c r="V245" s="20">
        <f t="shared" si="38"/>
        <v>58.658333333333339</v>
      </c>
      <c r="W245" s="20">
        <f t="shared" si="39"/>
        <v>58.587500000000006</v>
      </c>
    </row>
    <row r="246" spans="1:23" ht="13.5" x14ac:dyDescent="0.25">
      <c r="A246" s="3">
        <v>42363</v>
      </c>
      <c r="B246" s="2">
        <v>8.9474999999999998</v>
      </c>
      <c r="C246" s="2">
        <v>59.047082861212203</v>
      </c>
      <c r="D246" s="2">
        <v>-0.19645879815251099</v>
      </c>
      <c r="E246" s="2">
        <v>-3.6879582477868905E-2</v>
      </c>
      <c r="F246" s="2">
        <v>8.9757999999999996</v>
      </c>
      <c r="G246" s="2">
        <v>8.7912599999999994</v>
      </c>
      <c r="H246" s="2">
        <v>8.6697200000000016</v>
      </c>
      <c r="I246" s="2">
        <v>8.9123540000000023</v>
      </c>
      <c r="J246" s="2">
        <v>9.5562490000000064</v>
      </c>
      <c r="K246" s="17" t="s">
        <v>54</v>
      </c>
      <c r="L246" s="17" t="s">
        <v>50</v>
      </c>
      <c r="M246" s="17" t="s">
        <v>55</v>
      </c>
      <c r="N246" s="20">
        <f t="shared" si="30"/>
        <v>50</v>
      </c>
      <c r="O246" s="20">
        <f t="shared" si="31"/>
        <v>100</v>
      </c>
      <c r="P246" s="20">
        <f t="shared" si="32"/>
        <v>0</v>
      </c>
      <c r="Q246" s="20">
        <f t="shared" si="33"/>
        <v>16.5</v>
      </c>
      <c r="R246" s="21">
        <f t="shared" si="34"/>
        <v>54.975000000000001</v>
      </c>
      <c r="S246" s="21">
        <f t="shared" si="35"/>
        <v>34.125</v>
      </c>
      <c r="T246" s="21">
        <f t="shared" si="36"/>
        <v>29.925000000000001</v>
      </c>
      <c r="U246" s="21">
        <f t="shared" si="37"/>
        <v>41.625</v>
      </c>
      <c r="V246" s="20">
        <f t="shared" si="38"/>
        <v>39.674999999999997</v>
      </c>
      <c r="W246" s="20">
        <f t="shared" si="39"/>
        <v>40.162499999999994</v>
      </c>
    </row>
    <row r="247" spans="1:23" ht="13.5" x14ac:dyDescent="0.25">
      <c r="A247" s="3">
        <v>42366</v>
      </c>
      <c r="B247" s="2">
        <v>8.9474999999999998</v>
      </c>
      <c r="C247" s="2">
        <v>59.047082861212203</v>
      </c>
      <c r="D247" s="2">
        <v>-0.21693364013816918</v>
      </c>
      <c r="E247" s="2">
        <v>-5.2879181910676802E-2</v>
      </c>
      <c r="F247" s="2">
        <v>8.9534399999999987</v>
      </c>
      <c r="G247" s="2">
        <v>8.8322699999999994</v>
      </c>
      <c r="H247" s="2">
        <v>8.6827699999999997</v>
      </c>
      <c r="I247" s="2">
        <v>8.8975920000000013</v>
      </c>
      <c r="J247" s="2">
        <v>9.5520990000000072</v>
      </c>
      <c r="K247" s="17" t="s">
        <v>54</v>
      </c>
      <c r="L247" s="17" t="s">
        <v>52</v>
      </c>
      <c r="M247" s="17" t="s">
        <v>47</v>
      </c>
      <c r="N247" s="20">
        <f t="shared" si="30"/>
        <v>50</v>
      </c>
      <c r="O247" s="20">
        <f t="shared" si="31"/>
        <v>100</v>
      </c>
      <c r="P247" s="20">
        <f t="shared" si="32"/>
        <v>0</v>
      </c>
      <c r="Q247" s="20">
        <f t="shared" si="33"/>
        <v>0</v>
      </c>
      <c r="R247" s="21">
        <f t="shared" si="34"/>
        <v>52.5</v>
      </c>
      <c r="S247" s="21">
        <f t="shared" si="35"/>
        <v>30</v>
      </c>
      <c r="T247" s="21">
        <f t="shared" si="36"/>
        <v>22.5</v>
      </c>
      <c r="U247" s="21">
        <f t="shared" si="37"/>
        <v>37.5</v>
      </c>
      <c r="V247" s="20">
        <f t="shared" si="38"/>
        <v>35</v>
      </c>
      <c r="W247" s="20">
        <f t="shared" si="39"/>
        <v>35.625</v>
      </c>
    </row>
    <row r="248" spans="1:23" ht="13.5" x14ac:dyDescent="0.25">
      <c r="A248" s="3">
        <v>42367</v>
      </c>
      <c r="B248" s="2">
        <v>9.0220000000000002</v>
      </c>
      <c r="C248" s="2">
        <v>62.623010107588087</v>
      </c>
      <c r="D248" s="2">
        <v>-0.24069502756125516</v>
      </c>
      <c r="E248" s="2">
        <v>-6.6898050652712149E-2</v>
      </c>
      <c r="F248" s="2">
        <v>8.9683399999999995</v>
      </c>
      <c r="G248" s="2">
        <v>8.8807300000000016</v>
      </c>
      <c r="H248" s="2">
        <v>8.706999999999999</v>
      </c>
      <c r="I248" s="2">
        <v>8.8900600000000001</v>
      </c>
      <c r="J248" s="2">
        <v>9.5484100000000076</v>
      </c>
      <c r="K248" s="17" t="s">
        <v>54</v>
      </c>
      <c r="L248" s="17" t="s">
        <v>50</v>
      </c>
      <c r="M248" s="17" t="s">
        <v>55</v>
      </c>
      <c r="N248" s="20">
        <f t="shared" si="30"/>
        <v>50</v>
      </c>
      <c r="O248" s="20">
        <f t="shared" si="31"/>
        <v>100</v>
      </c>
      <c r="P248" s="20">
        <f t="shared" si="32"/>
        <v>0</v>
      </c>
      <c r="Q248" s="20">
        <f t="shared" si="33"/>
        <v>16.5</v>
      </c>
      <c r="R248" s="21">
        <f t="shared" si="34"/>
        <v>54.975000000000001</v>
      </c>
      <c r="S248" s="21">
        <f t="shared" si="35"/>
        <v>34.125</v>
      </c>
      <c r="T248" s="21">
        <f t="shared" si="36"/>
        <v>29.925000000000001</v>
      </c>
      <c r="U248" s="21">
        <f t="shared" si="37"/>
        <v>41.625</v>
      </c>
      <c r="V248" s="20">
        <f t="shared" si="38"/>
        <v>39.674999999999997</v>
      </c>
      <c r="W248" s="20">
        <f t="shared" si="39"/>
        <v>40.162499999999994</v>
      </c>
    </row>
    <row r="249" spans="1:23" ht="13.5" x14ac:dyDescent="0.25">
      <c r="A249" s="3">
        <v>42368</v>
      </c>
      <c r="B249" s="2">
        <v>8.9474999999999998</v>
      </c>
      <c r="C249" s="2">
        <v>57.240419797540859</v>
      </c>
      <c r="D249" s="2">
        <v>-0.25083406297750521</v>
      </c>
      <c r="E249" s="2">
        <v>-8.2015191823962219E-2</v>
      </c>
      <c r="F249" s="2">
        <v>8.9690999999999992</v>
      </c>
      <c r="G249" s="2">
        <v>8.9180100000000007</v>
      </c>
      <c r="H249" s="2">
        <v>8.7284399999999973</v>
      </c>
      <c r="I249" s="2">
        <v>8.8796220000000012</v>
      </c>
      <c r="J249" s="2">
        <v>9.544348500000007</v>
      </c>
      <c r="K249" s="17" t="s">
        <v>54</v>
      </c>
      <c r="L249" s="17" t="s">
        <v>50</v>
      </c>
      <c r="M249" s="17" t="s">
        <v>55</v>
      </c>
      <c r="N249" s="20">
        <f t="shared" si="30"/>
        <v>50</v>
      </c>
      <c r="O249" s="20">
        <f t="shared" si="31"/>
        <v>100</v>
      </c>
      <c r="P249" s="20">
        <f t="shared" si="32"/>
        <v>0</v>
      </c>
      <c r="Q249" s="20">
        <f t="shared" si="33"/>
        <v>16.5</v>
      </c>
      <c r="R249" s="21">
        <f t="shared" si="34"/>
        <v>54.975000000000001</v>
      </c>
      <c r="S249" s="21">
        <f t="shared" si="35"/>
        <v>34.125</v>
      </c>
      <c r="T249" s="21">
        <f t="shared" si="36"/>
        <v>29.925000000000001</v>
      </c>
      <c r="U249" s="21">
        <f t="shared" si="37"/>
        <v>41.625</v>
      </c>
      <c r="V249" s="20">
        <f t="shared" si="38"/>
        <v>39.674999999999997</v>
      </c>
      <c r="W249" s="20">
        <f t="shared" si="39"/>
        <v>40.162499999999994</v>
      </c>
    </row>
    <row r="250" spans="1:23" ht="13.5" x14ac:dyDescent="0.25">
      <c r="A250" s="3">
        <v>42369</v>
      </c>
      <c r="B250" s="2">
        <v>8.8355999999999995</v>
      </c>
      <c r="C250" s="2">
        <v>50.253550286702044</v>
      </c>
      <c r="D250" s="2">
        <v>-0.25017109570559271</v>
      </c>
      <c r="E250" s="2">
        <v>-9.6118807022041619E-2</v>
      </c>
      <c r="F250" s="2">
        <v>8.9400200000000005</v>
      </c>
      <c r="G250" s="2">
        <v>8.94299</v>
      </c>
      <c r="H250" s="2">
        <v>8.7442849999999979</v>
      </c>
      <c r="I250" s="2">
        <v>8.8673180000000009</v>
      </c>
      <c r="J250" s="2">
        <v>9.5396745000000074</v>
      </c>
      <c r="K250" s="17" t="s">
        <v>54</v>
      </c>
      <c r="L250" s="17" t="s">
        <v>52</v>
      </c>
      <c r="M250" s="17" t="s">
        <v>47</v>
      </c>
      <c r="N250" s="20">
        <f t="shared" si="30"/>
        <v>50</v>
      </c>
      <c r="O250" s="20">
        <f t="shared" si="31"/>
        <v>100</v>
      </c>
      <c r="P250" s="20">
        <f t="shared" si="32"/>
        <v>0</v>
      </c>
      <c r="Q250" s="20">
        <f t="shared" si="33"/>
        <v>0</v>
      </c>
      <c r="R250" s="21">
        <f t="shared" si="34"/>
        <v>52.5</v>
      </c>
      <c r="S250" s="21">
        <f t="shared" si="35"/>
        <v>30</v>
      </c>
      <c r="T250" s="21">
        <f t="shared" si="36"/>
        <v>22.5</v>
      </c>
      <c r="U250" s="21">
        <f t="shared" si="37"/>
        <v>37.5</v>
      </c>
      <c r="V250" s="20">
        <f t="shared" si="38"/>
        <v>35</v>
      </c>
      <c r="W250" s="20">
        <f t="shared" si="39"/>
        <v>35.625</v>
      </c>
    </row>
    <row r="251" spans="1:23" ht="13.5" x14ac:dyDescent="0.25">
      <c r="A251" s="3">
        <v>42373</v>
      </c>
      <c r="B251" s="2">
        <v>9.0295000000000005</v>
      </c>
      <c r="C251" s="2">
        <v>59.48254481439443</v>
      </c>
      <c r="D251" s="2">
        <v>-0.23131810316257706</v>
      </c>
      <c r="E251" s="2">
        <v>-0.11157963794844031</v>
      </c>
      <c r="F251" s="2">
        <v>8.9564199999999996</v>
      </c>
      <c r="G251" s="2">
        <v>8.9661099999999987</v>
      </c>
      <c r="H251" s="2">
        <v>8.7698249999999991</v>
      </c>
      <c r="I251" s="2">
        <v>8.8604579999999995</v>
      </c>
      <c r="J251" s="2">
        <v>9.5354050000000079</v>
      </c>
      <c r="K251" s="17" t="s">
        <v>48</v>
      </c>
      <c r="L251" s="17" t="s">
        <v>50</v>
      </c>
      <c r="M251" s="17" t="s">
        <v>51</v>
      </c>
      <c r="N251" s="20">
        <f t="shared" si="30"/>
        <v>50</v>
      </c>
      <c r="O251" s="20">
        <f t="shared" si="31"/>
        <v>100</v>
      </c>
      <c r="P251" s="20">
        <f t="shared" si="32"/>
        <v>0</v>
      </c>
      <c r="Q251" s="20">
        <f t="shared" si="33"/>
        <v>83.5</v>
      </c>
      <c r="R251" s="21">
        <f t="shared" si="34"/>
        <v>65.025000000000006</v>
      </c>
      <c r="S251" s="21">
        <f t="shared" si="35"/>
        <v>50.875</v>
      </c>
      <c r="T251" s="21">
        <f t="shared" si="36"/>
        <v>60.075000000000003</v>
      </c>
      <c r="U251" s="21">
        <f t="shared" si="37"/>
        <v>58.375</v>
      </c>
      <c r="V251" s="20">
        <f t="shared" si="38"/>
        <v>58.658333333333339</v>
      </c>
      <c r="W251" s="20">
        <f t="shared" si="39"/>
        <v>58.587500000000006</v>
      </c>
    </row>
    <row r="252" spans="1:23" ht="13.5" x14ac:dyDescent="0.25">
      <c r="A252" s="3">
        <v>42374</v>
      </c>
      <c r="B252" s="2">
        <v>9.2829999999999995</v>
      </c>
      <c r="C252" s="2">
        <v>67.873946536366475</v>
      </c>
      <c r="D252" s="2">
        <v>-0.19516982577801834</v>
      </c>
      <c r="E252" s="2">
        <v>-0.12538714825041108</v>
      </c>
      <c r="F252" s="2">
        <v>9.0235200000000013</v>
      </c>
      <c r="G252" s="2">
        <v>8.9884799999999991</v>
      </c>
      <c r="H252" s="2">
        <v>8.8087849999999985</v>
      </c>
      <c r="I252" s="2">
        <v>8.859712</v>
      </c>
      <c r="J252" s="2">
        <v>9.5327560000000062</v>
      </c>
      <c r="K252" s="17" t="s">
        <v>48</v>
      </c>
      <c r="L252" s="17" t="s">
        <v>49</v>
      </c>
      <c r="M252" s="17" t="s">
        <v>51</v>
      </c>
      <c r="N252" s="20">
        <f t="shared" si="30"/>
        <v>50</v>
      </c>
      <c r="O252" s="20">
        <f t="shared" si="31"/>
        <v>100</v>
      </c>
      <c r="P252" s="20">
        <f t="shared" si="32"/>
        <v>0</v>
      </c>
      <c r="Q252" s="20">
        <f t="shared" si="33"/>
        <v>100</v>
      </c>
      <c r="R252" s="21">
        <f t="shared" si="34"/>
        <v>67.5</v>
      </c>
      <c r="S252" s="21">
        <f t="shared" si="35"/>
        <v>55</v>
      </c>
      <c r="T252" s="21">
        <f t="shared" si="36"/>
        <v>67.5</v>
      </c>
      <c r="U252" s="21">
        <f t="shared" si="37"/>
        <v>62.5</v>
      </c>
      <c r="V252" s="20">
        <f t="shared" si="38"/>
        <v>63.333333333333336</v>
      </c>
      <c r="W252" s="20">
        <f t="shared" si="39"/>
        <v>63.125</v>
      </c>
    </row>
    <row r="253" spans="1:23" ht="13.5" x14ac:dyDescent="0.25">
      <c r="A253" s="3">
        <v>42375</v>
      </c>
      <c r="B253" s="2">
        <v>9.4917999999999996</v>
      </c>
      <c r="C253" s="2">
        <v>72.859830062364381</v>
      </c>
      <c r="D253" s="2">
        <v>-0.19984032269008445</v>
      </c>
      <c r="E253" s="2">
        <v>-0.13039996212636826</v>
      </c>
      <c r="F253" s="2">
        <v>9.1174799999999987</v>
      </c>
      <c r="G253" s="2">
        <v>9.0429099999999991</v>
      </c>
      <c r="H253" s="2">
        <v>8.8568800000000003</v>
      </c>
      <c r="I253" s="2">
        <v>8.8638879999999975</v>
      </c>
      <c r="J253" s="2">
        <v>9.5311510000000048</v>
      </c>
      <c r="K253" s="17" t="s">
        <v>48</v>
      </c>
      <c r="L253" s="17" t="s">
        <v>49</v>
      </c>
      <c r="M253" s="17" t="s">
        <v>51</v>
      </c>
      <c r="N253" s="20">
        <f t="shared" si="30"/>
        <v>50</v>
      </c>
      <c r="O253" s="20">
        <f t="shared" si="31"/>
        <v>100</v>
      </c>
      <c r="P253" s="20">
        <f t="shared" si="32"/>
        <v>0</v>
      </c>
      <c r="Q253" s="20">
        <f t="shared" si="33"/>
        <v>100</v>
      </c>
      <c r="R253" s="21">
        <f t="shared" si="34"/>
        <v>67.5</v>
      </c>
      <c r="S253" s="21">
        <f t="shared" si="35"/>
        <v>55</v>
      </c>
      <c r="T253" s="21">
        <f t="shared" si="36"/>
        <v>67.5</v>
      </c>
      <c r="U253" s="21">
        <f t="shared" si="37"/>
        <v>62.5</v>
      </c>
      <c r="V253" s="20">
        <f t="shared" si="38"/>
        <v>63.333333333333336</v>
      </c>
      <c r="W253" s="20">
        <f t="shared" si="39"/>
        <v>63.125</v>
      </c>
    </row>
    <row r="254" spans="1:23" ht="13.5" x14ac:dyDescent="0.25">
      <c r="A254" s="3">
        <v>42376</v>
      </c>
      <c r="B254" s="2">
        <v>9.4917999999999996</v>
      </c>
      <c r="C254" s="2">
        <v>72.859830062364381</v>
      </c>
      <c r="D254" s="2">
        <v>-0.20800962571019177</v>
      </c>
      <c r="E254" s="2">
        <v>-0.12925497270106712</v>
      </c>
      <c r="F254" s="2">
        <v>9.2263399999999987</v>
      </c>
      <c r="G254" s="2">
        <v>9.0977199999999989</v>
      </c>
      <c r="H254" s="2">
        <v>8.9027350000000016</v>
      </c>
      <c r="I254" s="2">
        <v>8.867913999999999</v>
      </c>
      <c r="J254" s="2">
        <v>9.5310110000000048</v>
      </c>
      <c r="K254" s="17" t="s">
        <v>48</v>
      </c>
      <c r="L254" s="17" t="s">
        <v>49</v>
      </c>
      <c r="M254" s="17" t="s">
        <v>51</v>
      </c>
      <c r="N254" s="20">
        <f t="shared" si="30"/>
        <v>50</v>
      </c>
      <c r="O254" s="20">
        <f t="shared" si="31"/>
        <v>100</v>
      </c>
      <c r="P254" s="20">
        <f t="shared" si="32"/>
        <v>0</v>
      </c>
      <c r="Q254" s="20">
        <f t="shared" si="33"/>
        <v>100</v>
      </c>
      <c r="R254" s="21">
        <f t="shared" si="34"/>
        <v>67.5</v>
      </c>
      <c r="S254" s="21">
        <f t="shared" si="35"/>
        <v>55</v>
      </c>
      <c r="T254" s="21">
        <f t="shared" si="36"/>
        <v>67.5</v>
      </c>
      <c r="U254" s="21">
        <f t="shared" si="37"/>
        <v>62.5</v>
      </c>
      <c r="V254" s="20">
        <f t="shared" si="38"/>
        <v>63.333333333333336</v>
      </c>
      <c r="W254" s="20">
        <f t="shared" si="39"/>
        <v>63.125</v>
      </c>
    </row>
    <row r="255" spans="1:23" ht="13.5" x14ac:dyDescent="0.25">
      <c r="A255" s="3">
        <v>42377</v>
      </c>
      <c r="B255" s="2">
        <v>9.5067000000000004</v>
      </c>
      <c r="C255" s="2">
        <v>73.204005420628917</v>
      </c>
      <c r="D255" s="2">
        <v>-0.21365099274064292</v>
      </c>
      <c r="E255" s="2">
        <v>-0.12223792373442094</v>
      </c>
      <c r="F255" s="2">
        <v>9.3605599999999995</v>
      </c>
      <c r="G255" s="2">
        <v>9.15029</v>
      </c>
      <c r="H255" s="2">
        <v>8.952135000000002</v>
      </c>
      <c r="I255" s="2">
        <v>8.8716419999999996</v>
      </c>
      <c r="J255" s="2">
        <v>9.5301865000000046</v>
      </c>
      <c r="K255" s="17" t="s">
        <v>48</v>
      </c>
      <c r="L255" s="17" t="s">
        <v>49</v>
      </c>
      <c r="M255" s="17" t="s">
        <v>51</v>
      </c>
      <c r="N255" s="20">
        <f t="shared" si="30"/>
        <v>50</v>
      </c>
      <c r="O255" s="20">
        <f t="shared" si="31"/>
        <v>100</v>
      </c>
      <c r="P255" s="20">
        <f t="shared" si="32"/>
        <v>0</v>
      </c>
      <c r="Q255" s="20">
        <f t="shared" si="33"/>
        <v>100</v>
      </c>
      <c r="R255" s="21">
        <f t="shared" si="34"/>
        <v>67.5</v>
      </c>
      <c r="S255" s="21">
        <f t="shared" si="35"/>
        <v>55</v>
      </c>
      <c r="T255" s="21">
        <f t="shared" si="36"/>
        <v>67.5</v>
      </c>
      <c r="U255" s="21">
        <f t="shared" si="37"/>
        <v>62.5</v>
      </c>
      <c r="V255" s="20">
        <f t="shared" si="38"/>
        <v>63.333333333333336</v>
      </c>
      <c r="W255" s="20">
        <f t="shared" si="39"/>
        <v>63.125</v>
      </c>
    </row>
    <row r="256" spans="1:23" ht="13.5" x14ac:dyDescent="0.25">
      <c r="A256" s="3">
        <v>42380</v>
      </c>
      <c r="B256" s="2">
        <v>9.5440000000000005</v>
      </c>
      <c r="C256" s="2">
        <v>74.089824069531474</v>
      </c>
      <c r="D256" s="2">
        <v>-0.22954379035435224</v>
      </c>
      <c r="E256" s="2">
        <v>-0.11186301226892206</v>
      </c>
      <c r="F256" s="2">
        <v>9.4634600000000013</v>
      </c>
      <c r="G256" s="2">
        <v>9.2099399999999996</v>
      </c>
      <c r="H256" s="2">
        <v>9.0006000000000022</v>
      </c>
      <c r="I256" s="2">
        <v>8.8753699999999984</v>
      </c>
      <c r="J256" s="2">
        <v>9.5298660000000037</v>
      </c>
      <c r="K256" s="17" t="s">
        <v>48</v>
      </c>
      <c r="L256" s="17" t="s">
        <v>49</v>
      </c>
      <c r="M256" s="17" t="s">
        <v>51</v>
      </c>
      <c r="N256" s="20">
        <f t="shared" si="30"/>
        <v>50</v>
      </c>
      <c r="O256" s="20">
        <f t="shared" si="31"/>
        <v>100</v>
      </c>
      <c r="P256" s="20">
        <f t="shared" si="32"/>
        <v>0</v>
      </c>
      <c r="Q256" s="20">
        <f t="shared" si="33"/>
        <v>100</v>
      </c>
      <c r="R256" s="21">
        <f t="shared" si="34"/>
        <v>67.5</v>
      </c>
      <c r="S256" s="21">
        <f t="shared" si="35"/>
        <v>55</v>
      </c>
      <c r="T256" s="21">
        <f t="shared" si="36"/>
        <v>67.5</v>
      </c>
      <c r="U256" s="21">
        <f t="shared" si="37"/>
        <v>62.5</v>
      </c>
      <c r="V256" s="20">
        <f t="shared" si="38"/>
        <v>63.333333333333336</v>
      </c>
      <c r="W256" s="20">
        <f t="shared" si="39"/>
        <v>63.125</v>
      </c>
    </row>
    <row r="257" spans="1:23" ht="13.5" x14ac:dyDescent="0.25">
      <c r="A257" s="3">
        <v>42381</v>
      </c>
      <c r="B257" s="2">
        <v>9.6557999999999993</v>
      </c>
      <c r="C257" s="2">
        <v>76.588042042727992</v>
      </c>
      <c r="D257" s="2">
        <v>-0.25445873104481542</v>
      </c>
      <c r="E257" s="2">
        <v>-0.10098917832878675</v>
      </c>
      <c r="F257" s="2">
        <v>9.5380199999999995</v>
      </c>
      <c r="G257" s="2">
        <v>9.2807700000000004</v>
      </c>
      <c r="H257" s="2">
        <v>9.0565200000000026</v>
      </c>
      <c r="I257" s="2">
        <v>8.8820799999999984</v>
      </c>
      <c r="J257" s="2">
        <v>9.5309870000000032</v>
      </c>
      <c r="K257" s="17" t="s">
        <v>48</v>
      </c>
      <c r="L257" s="17" t="s">
        <v>49</v>
      </c>
      <c r="M257" s="17" t="s">
        <v>51</v>
      </c>
      <c r="N257" s="20">
        <f t="shared" si="30"/>
        <v>50</v>
      </c>
      <c r="O257" s="20">
        <f t="shared" si="31"/>
        <v>100</v>
      </c>
      <c r="P257" s="20">
        <f t="shared" si="32"/>
        <v>0</v>
      </c>
      <c r="Q257" s="20">
        <f t="shared" si="33"/>
        <v>100</v>
      </c>
      <c r="R257" s="21">
        <f t="shared" si="34"/>
        <v>67.5</v>
      </c>
      <c r="S257" s="21">
        <f t="shared" si="35"/>
        <v>55</v>
      </c>
      <c r="T257" s="21">
        <f t="shared" si="36"/>
        <v>67.5</v>
      </c>
      <c r="U257" s="21">
        <f t="shared" si="37"/>
        <v>62.5</v>
      </c>
      <c r="V257" s="20">
        <f t="shared" si="38"/>
        <v>63.333333333333336</v>
      </c>
      <c r="W257" s="20">
        <f t="shared" si="39"/>
        <v>63.125</v>
      </c>
    </row>
    <row r="258" spans="1:23" ht="13.5" x14ac:dyDescent="0.25">
      <c r="A258" s="3">
        <v>42382</v>
      </c>
      <c r="B258" s="2">
        <v>9.6184999999999992</v>
      </c>
      <c r="C258" s="2">
        <v>74.023662821292135</v>
      </c>
      <c r="D258" s="2">
        <v>-0.26492646257102059</v>
      </c>
      <c r="E258" s="2">
        <v>-9.0557863640546993E-2</v>
      </c>
      <c r="F258" s="2">
        <v>9.5633599999999994</v>
      </c>
      <c r="G258" s="2">
        <v>9.3404199999999982</v>
      </c>
      <c r="H258" s="2">
        <v>9.1105750000000025</v>
      </c>
      <c r="I258" s="2">
        <v>8.8880439999999989</v>
      </c>
      <c r="J258" s="2">
        <v>9.5317805000000035</v>
      </c>
      <c r="K258" s="17" t="s">
        <v>48</v>
      </c>
      <c r="L258" s="17" t="s">
        <v>49</v>
      </c>
      <c r="M258" s="17" t="s">
        <v>51</v>
      </c>
      <c r="N258" s="20">
        <f t="shared" ref="N258:N321" si="40">IF(D258&lt;30,50, IF(D258&gt;70, 0, 25))</f>
        <v>50</v>
      </c>
      <c r="O258" s="20">
        <f t="shared" ref="O258:O321" si="41">IF(F258-E258&gt;0.02, 100, IF(F258-E258&lt;0,0,45))</f>
        <v>100</v>
      </c>
      <c r="P258" s="20">
        <f t="shared" ref="P258:P321" si="42">IF(G258-J258&gt;10,100,IF(G258-J258&gt;5,75, IF(G258-J258&gt;0,50,0)))</f>
        <v>0</v>
      </c>
      <c r="Q258" s="20">
        <f t="shared" ref="Q258:Q321" si="43">IF(M258="confirmed bullish", 34, IF(M258="bullish divergence",17, 0))+IF(K258="bullish",33,IF(K258="bearish",0,16.5))+IF(L258="strong",33,IF(L258="weak",0,16.5))</f>
        <v>100</v>
      </c>
      <c r="R258" s="21">
        <f t="shared" si="34"/>
        <v>67.5</v>
      </c>
      <c r="S258" s="21">
        <f t="shared" si="35"/>
        <v>55</v>
      </c>
      <c r="T258" s="21">
        <f t="shared" si="36"/>
        <v>67.5</v>
      </c>
      <c r="U258" s="21">
        <f t="shared" si="37"/>
        <v>62.5</v>
      </c>
      <c r="V258" s="20">
        <f t="shared" si="38"/>
        <v>63.333333333333336</v>
      </c>
      <c r="W258" s="20">
        <f t="shared" si="39"/>
        <v>63.125</v>
      </c>
    </row>
    <row r="259" spans="1:23" ht="13.5" x14ac:dyDescent="0.25">
      <c r="A259" s="3">
        <v>42384</v>
      </c>
      <c r="B259" s="2">
        <v>9.5813000000000006</v>
      </c>
      <c r="C259" s="2">
        <v>71.454054382578192</v>
      </c>
      <c r="D259" s="2">
        <v>-0.28561227544686929</v>
      </c>
      <c r="E259" s="2">
        <v>-7.9960634806347325E-2</v>
      </c>
      <c r="F259" s="2">
        <v>9.5812599999999986</v>
      </c>
      <c r="G259" s="2">
        <v>9.4038000000000004</v>
      </c>
      <c r="H259" s="2">
        <v>9.1609050000000014</v>
      </c>
      <c r="I259" s="2">
        <v>8.8932639999999985</v>
      </c>
      <c r="J259" s="2">
        <v>9.5322995000000041</v>
      </c>
      <c r="K259" s="17" t="s">
        <v>48</v>
      </c>
      <c r="L259" s="17" t="s">
        <v>49</v>
      </c>
      <c r="M259" s="17" t="s">
        <v>51</v>
      </c>
      <c r="N259" s="20">
        <f t="shared" si="40"/>
        <v>50</v>
      </c>
      <c r="O259" s="20">
        <f t="shared" si="41"/>
        <v>100</v>
      </c>
      <c r="P259" s="20">
        <f t="shared" si="42"/>
        <v>0</v>
      </c>
      <c r="Q259" s="20">
        <f t="shared" si="43"/>
        <v>100</v>
      </c>
      <c r="R259" s="21">
        <f t="shared" ref="R259:R322" si="44">0.35*N259+O259*0.35+P259*0.15+Q259*0.15</f>
        <v>67.5</v>
      </c>
      <c r="S259" s="21">
        <f t="shared" ref="S259:S322" si="45">N259*0.2+O259*0.2+P259*0.35+Q259*0.25</f>
        <v>55</v>
      </c>
      <c r="T259" s="21">
        <f t="shared" ref="T259:T322" si="46">N259*0.15+O259*0.15+P259*0.25+Q259*0.45</f>
        <v>67.5</v>
      </c>
      <c r="U259" s="21">
        <f t="shared" ref="U259:U322" si="47">0.25*SUM(N259:Q259)</f>
        <v>62.5</v>
      </c>
      <c r="V259" s="20">
        <f t="shared" ref="V259:V322" si="48">SUM(R259:T259)/3</f>
        <v>63.333333333333336</v>
      </c>
      <c r="W259" s="20">
        <f t="shared" ref="W259:W322" si="49">SUM(R259:U259)/4</f>
        <v>63.125</v>
      </c>
    </row>
    <row r="260" spans="1:23" ht="13.5" x14ac:dyDescent="0.25">
      <c r="A260" s="3">
        <v>42387</v>
      </c>
      <c r="B260" s="2">
        <v>9.6184999999999992</v>
      </c>
      <c r="C260" s="2">
        <v>72.482748178326375</v>
      </c>
      <c r="D260" s="2">
        <v>-0.32575800034450531</v>
      </c>
      <c r="E260" s="2">
        <v>-7.1829159221700703E-2</v>
      </c>
      <c r="F260" s="2">
        <v>9.6036199999999994</v>
      </c>
      <c r="G260" s="2">
        <v>9.4820899999999995</v>
      </c>
      <c r="H260" s="2">
        <v>9.2125400000000006</v>
      </c>
      <c r="I260" s="2">
        <v>8.900719999999998</v>
      </c>
      <c r="J260" s="2">
        <v>9.5330045000000041</v>
      </c>
      <c r="K260" s="17" t="s">
        <v>48</v>
      </c>
      <c r="L260" s="17" t="s">
        <v>49</v>
      </c>
      <c r="M260" s="17" t="s">
        <v>51</v>
      </c>
      <c r="N260" s="20">
        <f t="shared" si="40"/>
        <v>50</v>
      </c>
      <c r="O260" s="20">
        <f t="shared" si="41"/>
        <v>100</v>
      </c>
      <c r="P260" s="20">
        <f t="shared" si="42"/>
        <v>0</v>
      </c>
      <c r="Q260" s="20">
        <f t="shared" si="43"/>
        <v>100</v>
      </c>
      <c r="R260" s="21">
        <f t="shared" si="44"/>
        <v>67.5</v>
      </c>
      <c r="S260" s="21">
        <f t="shared" si="45"/>
        <v>55</v>
      </c>
      <c r="T260" s="21">
        <f t="shared" si="46"/>
        <v>67.5</v>
      </c>
      <c r="U260" s="21">
        <f t="shared" si="47"/>
        <v>62.5</v>
      </c>
      <c r="V260" s="20">
        <f t="shared" si="48"/>
        <v>63.333333333333336</v>
      </c>
      <c r="W260" s="20">
        <f t="shared" si="49"/>
        <v>63.125</v>
      </c>
    </row>
    <row r="261" spans="1:23" ht="13.5" x14ac:dyDescent="0.25">
      <c r="A261" s="3">
        <v>42388</v>
      </c>
      <c r="B261" s="2">
        <v>9.6296999999999997</v>
      </c>
      <c r="C261" s="2">
        <v>72.8005537558725</v>
      </c>
      <c r="D261" s="2">
        <v>-0.33341965944841334</v>
      </c>
      <c r="E261" s="2">
        <v>-6.4743556965492624E-2</v>
      </c>
      <c r="F261" s="2">
        <v>9.6207599999999989</v>
      </c>
      <c r="G261" s="2">
        <v>9.5421099999999992</v>
      </c>
      <c r="H261" s="2">
        <v>9.2541100000000007</v>
      </c>
      <c r="I261" s="2">
        <v>8.909145999999998</v>
      </c>
      <c r="J261" s="2">
        <v>9.5324775000000024</v>
      </c>
      <c r="K261" s="17" t="s">
        <v>48</v>
      </c>
      <c r="L261" s="17" t="s">
        <v>50</v>
      </c>
      <c r="M261" s="17" t="s">
        <v>51</v>
      </c>
      <c r="N261" s="20">
        <f t="shared" si="40"/>
        <v>50</v>
      </c>
      <c r="O261" s="20">
        <f t="shared" si="41"/>
        <v>100</v>
      </c>
      <c r="P261" s="20">
        <f t="shared" si="42"/>
        <v>50</v>
      </c>
      <c r="Q261" s="20">
        <f t="shared" si="43"/>
        <v>83.5</v>
      </c>
      <c r="R261" s="21">
        <f t="shared" si="44"/>
        <v>72.525000000000006</v>
      </c>
      <c r="S261" s="21">
        <f t="shared" si="45"/>
        <v>68.375</v>
      </c>
      <c r="T261" s="21">
        <f t="shared" si="46"/>
        <v>72.575000000000003</v>
      </c>
      <c r="U261" s="21">
        <f t="shared" si="47"/>
        <v>70.875</v>
      </c>
      <c r="V261" s="20">
        <f t="shared" si="48"/>
        <v>71.158333333333346</v>
      </c>
      <c r="W261" s="20">
        <f t="shared" si="49"/>
        <v>71.087500000000006</v>
      </c>
    </row>
    <row r="262" spans="1:23" ht="13.5" x14ac:dyDescent="0.25">
      <c r="A262" s="3">
        <v>42389</v>
      </c>
      <c r="B262" s="2">
        <v>9.6557999999999993</v>
      </c>
      <c r="C262" s="2">
        <v>73.566705713718534</v>
      </c>
      <c r="D262" s="2">
        <v>-0.30539594895206257</v>
      </c>
      <c r="E262" s="2">
        <v>-5.8590810459137027E-2</v>
      </c>
      <c r="F262" s="2">
        <v>9.6207600000000006</v>
      </c>
      <c r="G262" s="2">
        <v>9.5793900000000001</v>
      </c>
      <c r="H262" s="2">
        <v>9.2839349999999996</v>
      </c>
      <c r="I262" s="2">
        <v>8.9194359999999975</v>
      </c>
      <c r="J262" s="2">
        <v>9.533192500000002</v>
      </c>
      <c r="K262" s="17" t="s">
        <v>48</v>
      </c>
      <c r="L262" s="17" t="s">
        <v>49</v>
      </c>
      <c r="M262" s="17" t="s">
        <v>50</v>
      </c>
      <c r="N262" s="20">
        <f t="shared" si="40"/>
        <v>50</v>
      </c>
      <c r="O262" s="20">
        <f t="shared" si="41"/>
        <v>100</v>
      </c>
      <c r="P262" s="20">
        <f t="shared" si="42"/>
        <v>50</v>
      </c>
      <c r="Q262" s="20">
        <f t="shared" si="43"/>
        <v>66</v>
      </c>
      <c r="R262" s="21">
        <f t="shared" si="44"/>
        <v>69.900000000000006</v>
      </c>
      <c r="S262" s="21">
        <f t="shared" si="45"/>
        <v>64</v>
      </c>
      <c r="T262" s="21">
        <f t="shared" si="46"/>
        <v>64.7</v>
      </c>
      <c r="U262" s="21">
        <f t="shared" si="47"/>
        <v>66.5</v>
      </c>
      <c r="V262" s="20">
        <f t="shared" si="48"/>
        <v>66.2</v>
      </c>
      <c r="W262" s="20">
        <f t="shared" si="49"/>
        <v>66.275000000000006</v>
      </c>
    </row>
    <row r="263" spans="1:23" ht="13.5" x14ac:dyDescent="0.25">
      <c r="A263" s="3">
        <v>42390</v>
      </c>
      <c r="B263" s="2">
        <v>9.6184999999999992</v>
      </c>
      <c r="C263" s="2">
        <v>70.509966626604154</v>
      </c>
      <c r="D263" s="2">
        <v>-0.2493221478628751</v>
      </c>
      <c r="E263" s="2">
        <v>-5.1620759543428624E-2</v>
      </c>
      <c r="F263" s="2">
        <v>9.6207599999999989</v>
      </c>
      <c r="G263" s="2">
        <v>9.59206</v>
      </c>
      <c r="H263" s="2">
        <v>9.3174850000000013</v>
      </c>
      <c r="I263" s="2">
        <v>8.929278</v>
      </c>
      <c r="J263" s="2">
        <v>9.5336330000000036</v>
      </c>
      <c r="K263" s="17" t="s">
        <v>48</v>
      </c>
      <c r="L263" s="17" t="s">
        <v>50</v>
      </c>
      <c r="M263" s="17" t="s">
        <v>50</v>
      </c>
      <c r="N263" s="20">
        <f t="shared" si="40"/>
        <v>50</v>
      </c>
      <c r="O263" s="20">
        <f t="shared" si="41"/>
        <v>100</v>
      </c>
      <c r="P263" s="20">
        <f t="shared" si="42"/>
        <v>50</v>
      </c>
      <c r="Q263" s="20">
        <f t="shared" si="43"/>
        <v>49.5</v>
      </c>
      <c r="R263" s="21">
        <f t="shared" si="44"/>
        <v>67.424999999999997</v>
      </c>
      <c r="S263" s="21">
        <f t="shared" si="45"/>
        <v>59.875</v>
      </c>
      <c r="T263" s="21">
        <f t="shared" si="46"/>
        <v>57.275000000000006</v>
      </c>
      <c r="U263" s="21">
        <f t="shared" si="47"/>
        <v>62.375</v>
      </c>
      <c r="V263" s="20">
        <f t="shared" si="48"/>
        <v>61.524999999999999</v>
      </c>
      <c r="W263" s="20">
        <f t="shared" si="49"/>
        <v>61.737499999999997</v>
      </c>
    </row>
    <row r="264" spans="1:23" ht="13.5" x14ac:dyDescent="0.25">
      <c r="A264" s="3">
        <v>42391</v>
      </c>
      <c r="B264" s="2">
        <v>9.4694000000000003</v>
      </c>
      <c r="C264" s="2">
        <v>59.81163134694679</v>
      </c>
      <c r="D264" s="2">
        <v>-0.19294783478316546</v>
      </c>
      <c r="E264" s="2">
        <v>-4.4916193981443288E-2</v>
      </c>
      <c r="F264" s="2">
        <v>9.5983799999999988</v>
      </c>
      <c r="G264" s="2">
        <v>9.5898199999999978</v>
      </c>
      <c r="H264" s="2">
        <v>9.3437699999999992</v>
      </c>
      <c r="I264" s="2">
        <v>8.9412079999999996</v>
      </c>
      <c r="J264" s="2">
        <v>9.5326220000000035</v>
      </c>
      <c r="K264" s="17" t="s">
        <v>48</v>
      </c>
      <c r="L264" s="17" t="s">
        <v>50</v>
      </c>
      <c r="M264" s="17" t="s">
        <v>53</v>
      </c>
      <c r="N264" s="20">
        <f t="shared" si="40"/>
        <v>50</v>
      </c>
      <c r="O264" s="20">
        <f t="shared" si="41"/>
        <v>100</v>
      </c>
      <c r="P264" s="20">
        <f t="shared" si="42"/>
        <v>50</v>
      </c>
      <c r="Q264" s="20">
        <f t="shared" si="43"/>
        <v>66.5</v>
      </c>
      <c r="R264" s="21">
        <f t="shared" si="44"/>
        <v>69.974999999999994</v>
      </c>
      <c r="S264" s="21">
        <f t="shared" si="45"/>
        <v>64.125</v>
      </c>
      <c r="T264" s="21">
        <f t="shared" si="46"/>
        <v>64.924999999999997</v>
      </c>
      <c r="U264" s="21">
        <f t="shared" si="47"/>
        <v>66.625</v>
      </c>
      <c r="V264" s="20">
        <f t="shared" si="48"/>
        <v>66.341666666666654</v>
      </c>
      <c r="W264" s="20">
        <f t="shared" si="49"/>
        <v>66.412499999999994</v>
      </c>
    </row>
    <row r="265" spans="1:23" ht="13.5" x14ac:dyDescent="0.25">
      <c r="A265" s="3">
        <v>42394</v>
      </c>
      <c r="B265" s="2">
        <v>9.5290999999999997</v>
      </c>
      <c r="C265" s="2">
        <v>62.279513149800252</v>
      </c>
      <c r="D265" s="2">
        <v>-0.14845573382575061</v>
      </c>
      <c r="E265" s="2">
        <v>-4.4122847305425046E-2</v>
      </c>
      <c r="F265" s="2">
        <v>9.5804999999999989</v>
      </c>
      <c r="G265" s="2">
        <v>9.5920599999999983</v>
      </c>
      <c r="H265" s="2">
        <v>9.3711750000000027</v>
      </c>
      <c r="I265" s="2">
        <v>8.956567999999999</v>
      </c>
      <c r="J265" s="2">
        <v>9.5322624999999999</v>
      </c>
      <c r="K265" s="17" t="s">
        <v>48</v>
      </c>
      <c r="L265" s="17" t="s">
        <v>49</v>
      </c>
      <c r="M265" s="17" t="s">
        <v>53</v>
      </c>
      <c r="N265" s="20">
        <f t="shared" si="40"/>
        <v>50</v>
      </c>
      <c r="O265" s="20">
        <f t="shared" si="41"/>
        <v>100</v>
      </c>
      <c r="P265" s="20">
        <f t="shared" si="42"/>
        <v>50</v>
      </c>
      <c r="Q265" s="20">
        <f t="shared" si="43"/>
        <v>83</v>
      </c>
      <c r="R265" s="21">
        <f t="shared" si="44"/>
        <v>72.45</v>
      </c>
      <c r="S265" s="21">
        <f t="shared" si="45"/>
        <v>68.25</v>
      </c>
      <c r="T265" s="21">
        <f t="shared" si="46"/>
        <v>72.349999999999994</v>
      </c>
      <c r="U265" s="21">
        <f t="shared" si="47"/>
        <v>70.75</v>
      </c>
      <c r="V265" s="20">
        <f t="shared" si="48"/>
        <v>71.016666666666666</v>
      </c>
      <c r="W265" s="20">
        <f t="shared" si="49"/>
        <v>70.949999999999989</v>
      </c>
    </row>
    <row r="266" spans="1:23" ht="13.5" x14ac:dyDescent="0.25">
      <c r="A266" s="3">
        <v>42395</v>
      </c>
      <c r="B266" s="2">
        <v>9.6184999999999992</v>
      </c>
      <c r="C266" s="2">
        <v>65.678418997255619</v>
      </c>
      <c r="D266" s="2">
        <v>-0.11304447827420461</v>
      </c>
      <c r="E266" s="2">
        <v>-4.6964621586406984E-2</v>
      </c>
      <c r="F266" s="2">
        <v>9.5782599999999984</v>
      </c>
      <c r="G266" s="2">
        <v>9.5995099999999987</v>
      </c>
      <c r="H266" s="2">
        <v>9.4047250000000009</v>
      </c>
      <c r="I266" s="2">
        <v>8.9802780000000002</v>
      </c>
      <c r="J266" s="2">
        <v>9.5323500000000028</v>
      </c>
      <c r="K266" s="17" t="s">
        <v>48</v>
      </c>
      <c r="L266" s="17" t="s">
        <v>50</v>
      </c>
      <c r="M266" s="17" t="s">
        <v>53</v>
      </c>
      <c r="N266" s="20">
        <f t="shared" si="40"/>
        <v>50</v>
      </c>
      <c r="O266" s="20">
        <f t="shared" si="41"/>
        <v>100</v>
      </c>
      <c r="P266" s="20">
        <f t="shared" si="42"/>
        <v>50</v>
      </c>
      <c r="Q266" s="20">
        <f t="shared" si="43"/>
        <v>66.5</v>
      </c>
      <c r="R266" s="21">
        <f t="shared" si="44"/>
        <v>69.974999999999994</v>
      </c>
      <c r="S266" s="21">
        <f t="shared" si="45"/>
        <v>64.125</v>
      </c>
      <c r="T266" s="21">
        <f t="shared" si="46"/>
        <v>64.924999999999997</v>
      </c>
      <c r="U266" s="21">
        <f t="shared" si="47"/>
        <v>66.625</v>
      </c>
      <c r="V266" s="20">
        <f t="shared" si="48"/>
        <v>66.341666666666654</v>
      </c>
      <c r="W266" s="20">
        <f t="shared" si="49"/>
        <v>66.412499999999994</v>
      </c>
    </row>
    <row r="267" spans="1:23" ht="13.5" x14ac:dyDescent="0.25">
      <c r="A267" s="3">
        <v>42396</v>
      </c>
      <c r="B267" s="2">
        <v>9.8795000000000002</v>
      </c>
      <c r="C267" s="2">
        <v>73.255256238344714</v>
      </c>
      <c r="D267" s="2">
        <v>-8.6994697106765884E-2</v>
      </c>
      <c r="E267" s="2">
        <v>-4.8503450757704923E-2</v>
      </c>
      <c r="F267" s="2">
        <v>9.6229999999999993</v>
      </c>
      <c r="G267" s="2">
        <v>9.6218799999999991</v>
      </c>
      <c r="H267" s="2">
        <v>9.4513250000000006</v>
      </c>
      <c r="I267" s="2">
        <v>9.0057039999999997</v>
      </c>
      <c r="J267" s="2">
        <v>9.5332130000000017</v>
      </c>
      <c r="K267" s="17" t="s">
        <v>48</v>
      </c>
      <c r="L267" s="17" t="s">
        <v>49</v>
      </c>
      <c r="M267" s="17" t="s">
        <v>51</v>
      </c>
      <c r="N267" s="20">
        <f t="shared" si="40"/>
        <v>50</v>
      </c>
      <c r="O267" s="20">
        <f t="shared" si="41"/>
        <v>100</v>
      </c>
      <c r="P267" s="20">
        <f t="shared" si="42"/>
        <v>50</v>
      </c>
      <c r="Q267" s="20">
        <f t="shared" si="43"/>
        <v>100</v>
      </c>
      <c r="R267" s="21">
        <f t="shared" si="44"/>
        <v>75</v>
      </c>
      <c r="S267" s="21">
        <f t="shared" si="45"/>
        <v>72.5</v>
      </c>
      <c r="T267" s="21">
        <f t="shared" si="46"/>
        <v>80</v>
      </c>
      <c r="U267" s="21">
        <f t="shared" si="47"/>
        <v>75</v>
      </c>
      <c r="V267" s="20">
        <f t="shared" si="48"/>
        <v>75.833333333333329</v>
      </c>
      <c r="W267" s="20">
        <f t="shared" si="49"/>
        <v>75.625</v>
      </c>
    </row>
    <row r="268" spans="1:23" ht="13.5" x14ac:dyDescent="0.25">
      <c r="A268" s="3">
        <v>42397</v>
      </c>
      <c r="B268" s="2">
        <v>9.8719999999999999</v>
      </c>
      <c r="C268" s="2">
        <v>72.758197124034808</v>
      </c>
      <c r="D268" s="2">
        <v>-7.3326125569806777E-2</v>
      </c>
      <c r="E268" s="2">
        <v>-5.0043860722482791E-2</v>
      </c>
      <c r="F268" s="2">
        <v>9.6737000000000002</v>
      </c>
      <c r="G268" s="2">
        <v>9.6472299999999969</v>
      </c>
      <c r="H268" s="2">
        <v>9.4938250000000011</v>
      </c>
      <c r="I268" s="2">
        <v>9.0286679999999997</v>
      </c>
      <c r="J268" s="2">
        <v>9.5335620000000016</v>
      </c>
      <c r="K268" s="17" t="s">
        <v>48</v>
      </c>
      <c r="L268" s="17" t="s">
        <v>49</v>
      </c>
      <c r="M268" s="17" t="s">
        <v>51</v>
      </c>
      <c r="N268" s="20">
        <f t="shared" si="40"/>
        <v>50</v>
      </c>
      <c r="O268" s="20">
        <f t="shared" si="41"/>
        <v>100</v>
      </c>
      <c r="P268" s="20">
        <f t="shared" si="42"/>
        <v>50</v>
      </c>
      <c r="Q268" s="20">
        <f t="shared" si="43"/>
        <v>100</v>
      </c>
      <c r="R268" s="21">
        <f t="shared" si="44"/>
        <v>75</v>
      </c>
      <c r="S268" s="21">
        <f t="shared" si="45"/>
        <v>72.5</v>
      </c>
      <c r="T268" s="21">
        <f t="shared" si="46"/>
        <v>80</v>
      </c>
      <c r="U268" s="21">
        <f t="shared" si="47"/>
        <v>75</v>
      </c>
      <c r="V268" s="20">
        <f t="shared" si="48"/>
        <v>75.833333333333329</v>
      </c>
      <c r="W268" s="20">
        <f t="shared" si="49"/>
        <v>75.625</v>
      </c>
    </row>
    <row r="269" spans="1:23" ht="13.5" x14ac:dyDescent="0.25">
      <c r="A269" s="3">
        <v>42398</v>
      </c>
      <c r="B269" s="2">
        <v>9.8980999999999995</v>
      </c>
      <c r="C269" s="2">
        <v>73.43375619701105</v>
      </c>
      <c r="D269" s="2">
        <v>-7.2326804558571212E-2</v>
      </c>
      <c r="E269" s="2">
        <v>-5.0925607275966296E-2</v>
      </c>
      <c r="F269" s="2">
        <v>9.7594399999999997</v>
      </c>
      <c r="G269" s="2">
        <v>9.6789100000000001</v>
      </c>
      <c r="H269" s="2">
        <v>9.5413550000000011</v>
      </c>
      <c r="I269" s="2">
        <v>9.0528999999999993</v>
      </c>
      <c r="J269" s="2">
        <v>9.5341825000000018</v>
      </c>
      <c r="K269" s="17" t="s">
        <v>48</v>
      </c>
      <c r="L269" s="17" t="s">
        <v>49</v>
      </c>
      <c r="M269" s="17" t="s">
        <v>51</v>
      </c>
      <c r="N269" s="20">
        <f t="shared" si="40"/>
        <v>50</v>
      </c>
      <c r="O269" s="20">
        <f t="shared" si="41"/>
        <v>100</v>
      </c>
      <c r="P269" s="20">
        <f t="shared" si="42"/>
        <v>50</v>
      </c>
      <c r="Q269" s="20">
        <f t="shared" si="43"/>
        <v>100</v>
      </c>
      <c r="R269" s="21">
        <f t="shared" si="44"/>
        <v>75</v>
      </c>
      <c r="S269" s="21">
        <f t="shared" si="45"/>
        <v>72.5</v>
      </c>
      <c r="T269" s="21">
        <f t="shared" si="46"/>
        <v>80</v>
      </c>
      <c r="U269" s="21">
        <f t="shared" si="47"/>
        <v>75</v>
      </c>
      <c r="V269" s="20">
        <f t="shared" si="48"/>
        <v>75.833333333333329</v>
      </c>
      <c r="W269" s="20">
        <f t="shared" si="49"/>
        <v>75.625</v>
      </c>
    </row>
    <row r="270" spans="1:23" ht="13.5" x14ac:dyDescent="0.25">
      <c r="A270" s="3">
        <v>42401</v>
      </c>
      <c r="B270" s="2">
        <v>10.196400000000001</v>
      </c>
      <c r="C270" s="2">
        <v>79.646287063432908</v>
      </c>
      <c r="D270" s="2">
        <v>-9.0703099440839097E-2</v>
      </c>
      <c r="E270" s="2">
        <v>-4.649250889244208E-2</v>
      </c>
      <c r="F270" s="2">
        <v>9.8929000000000009</v>
      </c>
      <c r="G270" s="2">
        <v>9.736699999999999</v>
      </c>
      <c r="H270" s="2">
        <v>9.6093950000000028</v>
      </c>
      <c r="I270" s="2">
        <v>9.081605999999999</v>
      </c>
      <c r="J270" s="2">
        <v>9.5362945000000021</v>
      </c>
      <c r="K270" s="17" t="s">
        <v>48</v>
      </c>
      <c r="L270" s="17" t="s">
        <v>49</v>
      </c>
      <c r="M270" s="17" t="s">
        <v>51</v>
      </c>
      <c r="N270" s="20">
        <f t="shared" si="40"/>
        <v>50</v>
      </c>
      <c r="O270" s="20">
        <f t="shared" si="41"/>
        <v>100</v>
      </c>
      <c r="P270" s="20">
        <f t="shared" si="42"/>
        <v>50</v>
      </c>
      <c r="Q270" s="20">
        <f t="shared" si="43"/>
        <v>100</v>
      </c>
      <c r="R270" s="21">
        <f t="shared" si="44"/>
        <v>75</v>
      </c>
      <c r="S270" s="21">
        <f t="shared" si="45"/>
        <v>72.5</v>
      </c>
      <c r="T270" s="21">
        <f t="shared" si="46"/>
        <v>80</v>
      </c>
      <c r="U270" s="21">
        <f t="shared" si="47"/>
        <v>75</v>
      </c>
      <c r="V270" s="20">
        <f t="shared" si="48"/>
        <v>75.833333333333329</v>
      </c>
      <c r="W270" s="20">
        <f t="shared" si="49"/>
        <v>75.625</v>
      </c>
    </row>
    <row r="271" spans="1:23" ht="13.5" x14ac:dyDescent="0.25">
      <c r="A271" s="3">
        <v>42402</v>
      </c>
      <c r="B271" s="2">
        <v>10.215</v>
      </c>
      <c r="C271" s="2">
        <v>79.96096021324901</v>
      </c>
      <c r="D271" s="2">
        <v>-0.1103072837566792</v>
      </c>
      <c r="E271" s="2">
        <v>-3.7932313976158066E-2</v>
      </c>
      <c r="F271" s="2">
        <v>10.012200000000002</v>
      </c>
      <c r="G271" s="2">
        <v>9.7952300000000001</v>
      </c>
      <c r="H271" s="2">
        <v>9.6686700000000005</v>
      </c>
      <c r="I271" s="2">
        <v>9.1089699999999993</v>
      </c>
      <c r="J271" s="2">
        <v>9.5385350000000013</v>
      </c>
      <c r="K271" s="17" t="s">
        <v>48</v>
      </c>
      <c r="L271" s="17" t="s">
        <v>49</v>
      </c>
      <c r="M271" s="17" t="s">
        <v>51</v>
      </c>
      <c r="N271" s="20">
        <f t="shared" si="40"/>
        <v>50</v>
      </c>
      <c r="O271" s="20">
        <f t="shared" si="41"/>
        <v>100</v>
      </c>
      <c r="P271" s="20">
        <f t="shared" si="42"/>
        <v>50</v>
      </c>
      <c r="Q271" s="20">
        <f t="shared" si="43"/>
        <v>100</v>
      </c>
      <c r="R271" s="21">
        <f t="shared" si="44"/>
        <v>75</v>
      </c>
      <c r="S271" s="21">
        <f t="shared" si="45"/>
        <v>72.5</v>
      </c>
      <c r="T271" s="21">
        <f t="shared" si="46"/>
        <v>80</v>
      </c>
      <c r="U271" s="21">
        <f t="shared" si="47"/>
        <v>75</v>
      </c>
      <c r="V271" s="20">
        <f t="shared" si="48"/>
        <v>75.833333333333329</v>
      </c>
      <c r="W271" s="20">
        <f t="shared" si="49"/>
        <v>75.625</v>
      </c>
    </row>
    <row r="272" spans="1:23" ht="13.5" x14ac:dyDescent="0.25">
      <c r="A272" s="3">
        <v>42403</v>
      </c>
      <c r="B272" s="2">
        <v>10.196400000000001</v>
      </c>
      <c r="C272" s="2">
        <v>78.651454243273335</v>
      </c>
      <c r="D272" s="2">
        <v>-0.12568654743710539</v>
      </c>
      <c r="E272" s="2">
        <v>-2.9112861219622158E-2</v>
      </c>
      <c r="F272" s="2">
        <v>10.075579999999999</v>
      </c>
      <c r="G272" s="2">
        <v>9.8492899999999999</v>
      </c>
      <c r="H272" s="2">
        <v>9.7143400000000035</v>
      </c>
      <c r="I272" s="2">
        <v>9.1365579999999991</v>
      </c>
      <c r="J272" s="2">
        <v>9.5406295000000032</v>
      </c>
      <c r="K272" s="17" t="s">
        <v>48</v>
      </c>
      <c r="L272" s="17" t="s">
        <v>49</v>
      </c>
      <c r="M272" s="17" t="s">
        <v>51</v>
      </c>
      <c r="N272" s="20">
        <f t="shared" si="40"/>
        <v>50</v>
      </c>
      <c r="O272" s="20">
        <f t="shared" si="41"/>
        <v>100</v>
      </c>
      <c r="P272" s="20">
        <f t="shared" si="42"/>
        <v>50</v>
      </c>
      <c r="Q272" s="20">
        <f t="shared" si="43"/>
        <v>100</v>
      </c>
      <c r="R272" s="21">
        <f t="shared" si="44"/>
        <v>75</v>
      </c>
      <c r="S272" s="21">
        <f t="shared" si="45"/>
        <v>72.5</v>
      </c>
      <c r="T272" s="21">
        <f t="shared" si="46"/>
        <v>80</v>
      </c>
      <c r="U272" s="21">
        <f t="shared" si="47"/>
        <v>75</v>
      </c>
      <c r="V272" s="20">
        <f t="shared" si="48"/>
        <v>75.833333333333329</v>
      </c>
      <c r="W272" s="20">
        <f t="shared" si="49"/>
        <v>75.625</v>
      </c>
    </row>
    <row r="273" spans="1:23" ht="13.5" x14ac:dyDescent="0.25">
      <c r="A273" s="3">
        <v>42404</v>
      </c>
      <c r="B273" s="2">
        <v>9.9242000000000008</v>
      </c>
      <c r="C273" s="2">
        <v>62.516019833506675</v>
      </c>
      <c r="D273" s="2">
        <v>-0.12803968510767305</v>
      </c>
      <c r="E273" s="2">
        <v>-2.1398681730576876E-2</v>
      </c>
      <c r="F273" s="2">
        <v>10.08602</v>
      </c>
      <c r="G273" s="2">
        <v>9.879859999999999</v>
      </c>
      <c r="H273" s="2">
        <v>9.7359600000000004</v>
      </c>
      <c r="I273" s="2">
        <v>9.1587019999999981</v>
      </c>
      <c r="J273" s="2">
        <v>9.5413985000000014</v>
      </c>
      <c r="K273" s="17" t="s">
        <v>48</v>
      </c>
      <c r="L273" s="17" t="s">
        <v>49</v>
      </c>
      <c r="M273" s="17" t="s">
        <v>51</v>
      </c>
      <c r="N273" s="20">
        <f t="shared" si="40"/>
        <v>50</v>
      </c>
      <c r="O273" s="20">
        <f t="shared" si="41"/>
        <v>100</v>
      </c>
      <c r="P273" s="20">
        <f t="shared" si="42"/>
        <v>50</v>
      </c>
      <c r="Q273" s="20">
        <f t="shared" si="43"/>
        <v>100</v>
      </c>
      <c r="R273" s="21">
        <f t="shared" si="44"/>
        <v>75</v>
      </c>
      <c r="S273" s="21">
        <f t="shared" si="45"/>
        <v>72.5</v>
      </c>
      <c r="T273" s="21">
        <f t="shared" si="46"/>
        <v>80</v>
      </c>
      <c r="U273" s="21">
        <f t="shared" si="47"/>
        <v>75</v>
      </c>
      <c r="V273" s="20">
        <f t="shared" si="48"/>
        <v>75.833333333333329</v>
      </c>
      <c r="W273" s="20">
        <f t="shared" si="49"/>
        <v>75.625</v>
      </c>
    </row>
    <row r="274" spans="1:23" ht="13.5" x14ac:dyDescent="0.25">
      <c r="A274" s="3">
        <v>42405</v>
      </c>
      <c r="B274" s="2">
        <v>10.065899999999999</v>
      </c>
      <c r="C274" s="2">
        <v>66.382419714409338</v>
      </c>
      <c r="D274" s="2">
        <v>-0.16534268829563459</v>
      </c>
      <c r="E274" s="2">
        <v>-2.3539835791565242E-2</v>
      </c>
      <c r="F274" s="2">
        <v>10.119580000000001</v>
      </c>
      <c r="G274" s="2">
        <v>9.9395100000000003</v>
      </c>
      <c r="H274" s="2">
        <v>9.764664999999999</v>
      </c>
      <c r="I274" s="2">
        <v>9.1847979999999989</v>
      </c>
      <c r="J274" s="2">
        <v>9.5429290000000009</v>
      </c>
      <c r="K274" s="17" t="s">
        <v>48</v>
      </c>
      <c r="L274" s="17" t="s">
        <v>49</v>
      </c>
      <c r="M274" s="17" t="s">
        <v>51</v>
      </c>
      <c r="N274" s="20">
        <f t="shared" si="40"/>
        <v>50</v>
      </c>
      <c r="O274" s="20">
        <f t="shared" si="41"/>
        <v>100</v>
      </c>
      <c r="P274" s="20">
        <f t="shared" si="42"/>
        <v>50</v>
      </c>
      <c r="Q274" s="20">
        <f t="shared" si="43"/>
        <v>100</v>
      </c>
      <c r="R274" s="21">
        <f t="shared" si="44"/>
        <v>75</v>
      </c>
      <c r="S274" s="21">
        <f t="shared" si="45"/>
        <v>72.5</v>
      </c>
      <c r="T274" s="21">
        <f t="shared" si="46"/>
        <v>80</v>
      </c>
      <c r="U274" s="21">
        <f t="shared" si="47"/>
        <v>75</v>
      </c>
      <c r="V274" s="20">
        <f t="shared" si="48"/>
        <v>75.833333333333329</v>
      </c>
      <c r="W274" s="20">
        <f t="shared" si="49"/>
        <v>75.625</v>
      </c>
    </row>
    <row r="275" spans="1:23" ht="13.5" x14ac:dyDescent="0.25">
      <c r="A275" s="3">
        <v>42408</v>
      </c>
      <c r="B275" s="2">
        <v>9.9353999999999996</v>
      </c>
      <c r="C275" s="2">
        <v>60.221597375625599</v>
      </c>
      <c r="D275" s="2">
        <v>-0.1806308795306979</v>
      </c>
      <c r="E275" s="2">
        <v>-3.2699634518228729E-2</v>
      </c>
      <c r="F275" s="2">
        <v>10.06738</v>
      </c>
      <c r="G275" s="2">
        <v>9.9801400000000005</v>
      </c>
      <c r="H275" s="2">
        <v>9.7861000000000011</v>
      </c>
      <c r="I275" s="2">
        <v>9.208283999999999</v>
      </c>
      <c r="J275" s="2">
        <v>9.5439835000000013</v>
      </c>
      <c r="K275" s="17" t="s">
        <v>54</v>
      </c>
      <c r="L275" s="17" t="s">
        <v>50</v>
      </c>
      <c r="M275" s="17" t="s">
        <v>47</v>
      </c>
      <c r="N275" s="20">
        <f t="shared" si="40"/>
        <v>50</v>
      </c>
      <c r="O275" s="20">
        <f t="shared" si="41"/>
        <v>100</v>
      </c>
      <c r="P275" s="20">
        <f t="shared" si="42"/>
        <v>50</v>
      </c>
      <c r="Q275" s="20">
        <f t="shared" si="43"/>
        <v>16.5</v>
      </c>
      <c r="R275" s="21">
        <f t="shared" si="44"/>
        <v>62.475000000000001</v>
      </c>
      <c r="S275" s="21">
        <f t="shared" si="45"/>
        <v>51.625</v>
      </c>
      <c r="T275" s="21">
        <f t="shared" si="46"/>
        <v>42.424999999999997</v>
      </c>
      <c r="U275" s="21">
        <f t="shared" si="47"/>
        <v>54.125</v>
      </c>
      <c r="V275" s="20">
        <f t="shared" si="48"/>
        <v>52.17499999999999</v>
      </c>
      <c r="W275" s="20">
        <f t="shared" si="49"/>
        <v>52.662499999999994</v>
      </c>
    </row>
    <row r="276" spans="1:23" ht="13.5" x14ac:dyDescent="0.25">
      <c r="A276" s="3">
        <v>42409</v>
      </c>
      <c r="B276" s="2">
        <v>10.065899999999999</v>
      </c>
      <c r="C276" s="2">
        <v>63.836077337437203</v>
      </c>
      <c r="D276" s="2">
        <v>-0.19109335551793372</v>
      </c>
      <c r="E276" s="2">
        <v>-4.8969409946497025E-2</v>
      </c>
      <c r="F276" s="2">
        <v>10.037560000000001</v>
      </c>
      <c r="G276" s="2">
        <v>10.02488</v>
      </c>
      <c r="H276" s="2">
        <v>9.8121949999999991</v>
      </c>
      <c r="I276" s="2">
        <v>9.2347539999999988</v>
      </c>
      <c r="J276" s="2">
        <v>9.5456020000000006</v>
      </c>
      <c r="K276" s="17" t="s">
        <v>54</v>
      </c>
      <c r="L276" s="17" t="s">
        <v>52</v>
      </c>
      <c r="M276" s="17" t="s">
        <v>47</v>
      </c>
      <c r="N276" s="20">
        <f t="shared" si="40"/>
        <v>50</v>
      </c>
      <c r="O276" s="20">
        <f t="shared" si="41"/>
        <v>100</v>
      </c>
      <c r="P276" s="20">
        <f t="shared" si="42"/>
        <v>50</v>
      </c>
      <c r="Q276" s="20">
        <f t="shared" si="43"/>
        <v>0</v>
      </c>
      <c r="R276" s="21">
        <f t="shared" si="44"/>
        <v>60</v>
      </c>
      <c r="S276" s="21">
        <f t="shared" si="45"/>
        <v>47.5</v>
      </c>
      <c r="T276" s="21">
        <f t="shared" si="46"/>
        <v>35</v>
      </c>
      <c r="U276" s="21">
        <f t="shared" si="47"/>
        <v>50</v>
      </c>
      <c r="V276" s="20">
        <f t="shared" si="48"/>
        <v>47.5</v>
      </c>
      <c r="W276" s="20">
        <f t="shared" si="49"/>
        <v>48.125</v>
      </c>
    </row>
    <row r="277" spans="1:23" ht="13.5" x14ac:dyDescent="0.25">
      <c r="A277" s="3">
        <v>42410</v>
      </c>
      <c r="B277" s="2">
        <v>9.8048999999999999</v>
      </c>
      <c r="C277" s="2">
        <v>53.387588852078366</v>
      </c>
      <c r="D277" s="2">
        <v>-0.14272414604334216</v>
      </c>
      <c r="E277" s="2">
        <v>-7.6549200983072135E-2</v>
      </c>
      <c r="F277" s="2">
        <v>9.9592600000000004</v>
      </c>
      <c r="G277" s="2">
        <v>10.01742</v>
      </c>
      <c r="H277" s="2">
        <v>9.8196499999999993</v>
      </c>
      <c r="I277" s="2">
        <v>9.257121999999999</v>
      </c>
      <c r="J277" s="2">
        <v>9.5459155000000013</v>
      </c>
      <c r="K277" s="17" t="s">
        <v>54</v>
      </c>
      <c r="L277" s="17" t="s">
        <v>52</v>
      </c>
      <c r="M277" s="17" t="s">
        <v>47</v>
      </c>
      <c r="N277" s="20">
        <f t="shared" si="40"/>
        <v>50</v>
      </c>
      <c r="O277" s="20">
        <f t="shared" si="41"/>
        <v>100</v>
      </c>
      <c r="P277" s="20">
        <f t="shared" si="42"/>
        <v>50</v>
      </c>
      <c r="Q277" s="20">
        <f t="shared" si="43"/>
        <v>0</v>
      </c>
      <c r="R277" s="21">
        <f t="shared" si="44"/>
        <v>60</v>
      </c>
      <c r="S277" s="21">
        <f t="shared" si="45"/>
        <v>47.5</v>
      </c>
      <c r="T277" s="21">
        <f t="shared" si="46"/>
        <v>35</v>
      </c>
      <c r="U277" s="21">
        <f t="shared" si="47"/>
        <v>50</v>
      </c>
      <c r="V277" s="20">
        <f t="shared" si="48"/>
        <v>47.5</v>
      </c>
      <c r="W277" s="20">
        <f t="shared" si="49"/>
        <v>48.125</v>
      </c>
    </row>
    <row r="278" spans="1:23" ht="13.5" x14ac:dyDescent="0.25">
      <c r="A278" s="3">
        <v>42411</v>
      </c>
      <c r="B278" s="2">
        <v>9.9131</v>
      </c>
      <c r="C278" s="2">
        <v>56.561764044398927</v>
      </c>
      <c r="D278" s="2">
        <v>-0.11152007427785549</v>
      </c>
      <c r="E278" s="2">
        <v>-0.1124547353756819</v>
      </c>
      <c r="F278" s="2">
        <v>9.957040000000001</v>
      </c>
      <c r="G278" s="2">
        <v>10.02153</v>
      </c>
      <c r="H278" s="2">
        <v>9.8343799999999995</v>
      </c>
      <c r="I278" s="2">
        <v>9.2846359999999972</v>
      </c>
      <c r="J278" s="2">
        <v>9.5466290000000011</v>
      </c>
      <c r="K278" s="17" t="s">
        <v>54</v>
      </c>
      <c r="L278" s="17" t="s">
        <v>52</v>
      </c>
      <c r="M278" s="17" t="s">
        <v>47</v>
      </c>
      <c r="N278" s="20">
        <f t="shared" si="40"/>
        <v>50</v>
      </c>
      <c r="O278" s="20">
        <f t="shared" si="41"/>
        <v>100</v>
      </c>
      <c r="P278" s="20">
        <f t="shared" si="42"/>
        <v>50</v>
      </c>
      <c r="Q278" s="20">
        <f t="shared" si="43"/>
        <v>0</v>
      </c>
      <c r="R278" s="21">
        <f t="shared" si="44"/>
        <v>60</v>
      </c>
      <c r="S278" s="21">
        <f t="shared" si="45"/>
        <v>47.5</v>
      </c>
      <c r="T278" s="21">
        <f t="shared" si="46"/>
        <v>35</v>
      </c>
      <c r="U278" s="21">
        <f t="shared" si="47"/>
        <v>50</v>
      </c>
      <c r="V278" s="20">
        <f t="shared" si="48"/>
        <v>47.5</v>
      </c>
      <c r="W278" s="20">
        <f t="shared" si="49"/>
        <v>48.125</v>
      </c>
    </row>
    <row r="279" spans="1:23" ht="13.5" x14ac:dyDescent="0.25">
      <c r="A279" s="3">
        <v>42412</v>
      </c>
      <c r="B279" s="2">
        <v>9.8422000000000001</v>
      </c>
      <c r="C279" s="2">
        <v>53.96834849382558</v>
      </c>
      <c r="D279" s="2">
        <v>-7.7002695267539778E-2</v>
      </c>
      <c r="E279" s="2">
        <v>-0.15306328377741721</v>
      </c>
      <c r="F279" s="2">
        <v>9.9123000000000001</v>
      </c>
      <c r="G279" s="2">
        <v>10.015940000000001</v>
      </c>
      <c r="H279" s="2">
        <v>9.8474249999999977</v>
      </c>
      <c r="I279" s="2">
        <v>9.311105999999997</v>
      </c>
      <c r="J279" s="2">
        <v>9.5469525000000015</v>
      </c>
      <c r="K279" s="17" t="s">
        <v>54</v>
      </c>
      <c r="L279" s="17" t="s">
        <v>52</v>
      </c>
      <c r="M279" s="17" t="s">
        <v>47</v>
      </c>
      <c r="N279" s="20">
        <f t="shared" si="40"/>
        <v>50</v>
      </c>
      <c r="O279" s="20">
        <f t="shared" si="41"/>
        <v>100</v>
      </c>
      <c r="P279" s="20">
        <f t="shared" si="42"/>
        <v>50</v>
      </c>
      <c r="Q279" s="20">
        <f t="shared" si="43"/>
        <v>0</v>
      </c>
      <c r="R279" s="21">
        <f t="shared" si="44"/>
        <v>60</v>
      </c>
      <c r="S279" s="21">
        <f t="shared" si="45"/>
        <v>47.5</v>
      </c>
      <c r="T279" s="21">
        <f t="shared" si="46"/>
        <v>35</v>
      </c>
      <c r="U279" s="21">
        <f t="shared" si="47"/>
        <v>50</v>
      </c>
      <c r="V279" s="20">
        <f t="shared" si="48"/>
        <v>47.5</v>
      </c>
      <c r="W279" s="20">
        <f t="shared" si="49"/>
        <v>48.125</v>
      </c>
    </row>
    <row r="280" spans="1:23" ht="13.5" x14ac:dyDescent="0.25">
      <c r="A280" s="3">
        <v>42415</v>
      </c>
      <c r="B280" s="2">
        <v>9.9466000000000001</v>
      </c>
      <c r="C280" s="2">
        <v>57.088407073549988</v>
      </c>
      <c r="D280" s="2">
        <v>-1.0285629715099276E-2</v>
      </c>
      <c r="E280" s="2">
        <v>-0.19782754489822285</v>
      </c>
      <c r="F280" s="2">
        <v>9.9145399999999988</v>
      </c>
      <c r="G280" s="2">
        <v>9.9909600000000012</v>
      </c>
      <c r="H280" s="2">
        <v>9.8638299999999983</v>
      </c>
      <c r="I280" s="2">
        <v>9.3396639999999973</v>
      </c>
      <c r="J280" s="2">
        <v>9.5479745000000023</v>
      </c>
      <c r="K280" s="17" t="s">
        <v>54</v>
      </c>
      <c r="L280" s="17" t="s">
        <v>52</v>
      </c>
      <c r="M280" s="17" t="s">
        <v>55</v>
      </c>
      <c r="N280" s="20">
        <f t="shared" si="40"/>
        <v>50</v>
      </c>
      <c r="O280" s="20">
        <f t="shared" si="41"/>
        <v>100</v>
      </c>
      <c r="P280" s="20">
        <f t="shared" si="42"/>
        <v>50</v>
      </c>
      <c r="Q280" s="20">
        <f t="shared" si="43"/>
        <v>0</v>
      </c>
      <c r="R280" s="21">
        <f t="shared" si="44"/>
        <v>60</v>
      </c>
      <c r="S280" s="21">
        <f t="shared" si="45"/>
        <v>47.5</v>
      </c>
      <c r="T280" s="21">
        <f t="shared" si="46"/>
        <v>35</v>
      </c>
      <c r="U280" s="21">
        <f t="shared" si="47"/>
        <v>50</v>
      </c>
      <c r="V280" s="20">
        <f t="shared" si="48"/>
        <v>47.5</v>
      </c>
      <c r="W280" s="20">
        <f t="shared" si="49"/>
        <v>48.125</v>
      </c>
    </row>
    <row r="281" spans="1:23" ht="13.5" x14ac:dyDescent="0.25">
      <c r="A281" s="3">
        <v>42416</v>
      </c>
      <c r="B281" s="2">
        <v>9.9503000000000004</v>
      </c>
      <c r="C281" s="2">
        <v>57.199131815969317</v>
      </c>
      <c r="D281" s="2">
        <v>4.7536978677440445E-2</v>
      </c>
      <c r="E281" s="2">
        <v>-0.24639685547103457</v>
      </c>
      <c r="F281" s="2">
        <v>9.8914200000000001</v>
      </c>
      <c r="G281" s="2">
        <v>9.9644900000000014</v>
      </c>
      <c r="H281" s="2">
        <v>9.8798599999999972</v>
      </c>
      <c r="I281" s="2">
        <v>9.3682959999999991</v>
      </c>
      <c r="J281" s="2">
        <v>9.548662000000002</v>
      </c>
      <c r="K281" s="17" t="s">
        <v>54</v>
      </c>
      <c r="L281" s="17" t="s">
        <v>52</v>
      </c>
      <c r="M281" s="17" t="s">
        <v>47</v>
      </c>
      <c r="N281" s="20">
        <f t="shared" si="40"/>
        <v>50</v>
      </c>
      <c r="O281" s="20">
        <f t="shared" si="41"/>
        <v>100</v>
      </c>
      <c r="P281" s="20">
        <f t="shared" si="42"/>
        <v>50</v>
      </c>
      <c r="Q281" s="20">
        <f t="shared" si="43"/>
        <v>0</v>
      </c>
      <c r="R281" s="21">
        <f t="shared" si="44"/>
        <v>60</v>
      </c>
      <c r="S281" s="21">
        <f t="shared" si="45"/>
        <v>47.5</v>
      </c>
      <c r="T281" s="21">
        <f t="shared" si="46"/>
        <v>35</v>
      </c>
      <c r="U281" s="21">
        <f t="shared" si="47"/>
        <v>50</v>
      </c>
      <c r="V281" s="20">
        <f t="shared" si="48"/>
        <v>47.5</v>
      </c>
      <c r="W281" s="20">
        <f t="shared" si="49"/>
        <v>48.125</v>
      </c>
    </row>
    <row r="282" spans="1:23" ht="13.5" x14ac:dyDescent="0.25">
      <c r="A282" s="3">
        <v>42417</v>
      </c>
      <c r="B282" s="2">
        <v>10.065899999999999</v>
      </c>
      <c r="C282" s="2">
        <v>60.618190121596108</v>
      </c>
      <c r="D282" s="2">
        <v>8.3889882931682536E-2</v>
      </c>
      <c r="E282" s="2">
        <v>-0.29311989276898831</v>
      </c>
      <c r="F282" s="2">
        <v>9.9436199999999992</v>
      </c>
      <c r="G282" s="2">
        <v>9.9514400000000016</v>
      </c>
      <c r="H282" s="2">
        <v>9.9003649999999972</v>
      </c>
      <c r="I282" s="2">
        <v>9.399537999999998</v>
      </c>
      <c r="J282" s="2">
        <v>9.549610000000003</v>
      </c>
      <c r="K282" s="17" t="s">
        <v>48</v>
      </c>
      <c r="L282" s="17" t="s">
        <v>49</v>
      </c>
      <c r="M282" s="17" t="s">
        <v>51</v>
      </c>
      <c r="N282" s="20">
        <f t="shared" si="40"/>
        <v>50</v>
      </c>
      <c r="O282" s="20">
        <f t="shared" si="41"/>
        <v>100</v>
      </c>
      <c r="P282" s="20">
        <f t="shared" si="42"/>
        <v>50</v>
      </c>
      <c r="Q282" s="20">
        <f t="shared" si="43"/>
        <v>100</v>
      </c>
      <c r="R282" s="21">
        <f t="shared" si="44"/>
        <v>75</v>
      </c>
      <c r="S282" s="21">
        <f t="shared" si="45"/>
        <v>72.5</v>
      </c>
      <c r="T282" s="21">
        <f t="shared" si="46"/>
        <v>80</v>
      </c>
      <c r="U282" s="21">
        <f t="shared" si="47"/>
        <v>75</v>
      </c>
      <c r="V282" s="20">
        <f t="shared" si="48"/>
        <v>75.833333333333329</v>
      </c>
      <c r="W282" s="20">
        <f t="shared" si="49"/>
        <v>75.625</v>
      </c>
    </row>
    <row r="283" spans="1:23" ht="13.5" x14ac:dyDescent="0.25">
      <c r="A283" s="3">
        <v>42418</v>
      </c>
      <c r="B283" s="2">
        <v>10.1778</v>
      </c>
      <c r="C283" s="2">
        <v>63.645578262498915</v>
      </c>
      <c r="D283" s="2">
        <v>6.2736860533361138E-2</v>
      </c>
      <c r="E283" s="2">
        <v>-0.34877187616105476</v>
      </c>
      <c r="F283" s="2">
        <v>9.9965599999999988</v>
      </c>
      <c r="G283" s="2">
        <v>9.9768000000000008</v>
      </c>
      <c r="H283" s="2">
        <v>9.928329999999999</v>
      </c>
      <c r="I283" s="2">
        <v>9.4324959999999969</v>
      </c>
      <c r="J283" s="2">
        <v>9.5514350000000015</v>
      </c>
      <c r="K283" s="17" t="s">
        <v>48</v>
      </c>
      <c r="L283" s="17" t="s">
        <v>49</v>
      </c>
      <c r="M283" s="17" t="s">
        <v>51</v>
      </c>
      <c r="N283" s="20">
        <f t="shared" si="40"/>
        <v>50</v>
      </c>
      <c r="O283" s="20">
        <f t="shared" si="41"/>
        <v>100</v>
      </c>
      <c r="P283" s="20">
        <f t="shared" si="42"/>
        <v>50</v>
      </c>
      <c r="Q283" s="20">
        <f t="shared" si="43"/>
        <v>100</v>
      </c>
      <c r="R283" s="21">
        <f t="shared" si="44"/>
        <v>75</v>
      </c>
      <c r="S283" s="21">
        <f t="shared" si="45"/>
        <v>72.5</v>
      </c>
      <c r="T283" s="21">
        <f t="shared" si="46"/>
        <v>80</v>
      </c>
      <c r="U283" s="21">
        <f t="shared" si="47"/>
        <v>75</v>
      </c>
      <c r="V283" s="20">
        <f t="shared" si="48"/>
        <v>75.833333333333329</v>
      </c>
      <c r="W283" s="20">
        <f t="shared" si="49"/>
        <v>75.625</v>
      </c>
    </row>
    <row r="284" spans="1:23" ht="13.5" x14ac:dyDescent="0.25">
      <c r="A284" s="3">
        <v>42419</v>
      </c>
      <c r="B284" s="2">
        <v>10.065899999999999</v>
      </c>
      <c r="C284" s="2">
        <v>58.779459483206168</v>
      </c>
      <c r="D284" s="2">
        <v>7.26478901582297E-2</v>
      </c>
      <c r="E284" s="2">
        <v>-0.39242543831483639</v>
      </c>
      <c r="F284" s="2">
        <v>10.0413</v>
      </c>
      <c r="G284" s="2">
        <v>9.9768000000000008</v>
      </c>
      <c r="H284" s="2">
        <v>9.9581549999999979</v>
      </c>
      <c r="I284" s="2">
        <v>9.4623200000000001</v>
      </c>
      <c r="J284" s="2">
        <v>9.5527180000000023</v>
      </c>
      <c r="K284" s="17" t="s">
        <v>48</v>
      </c>
      <c r="L284" s="17" t="s">
        <v>49</v>
      </c>
      <c r="M284" s="17" t="s">
        <v>51</v>
      </c>
      <c r="N284" s="20">
        <f t="shared" si="40"/>
        <v>50</v>
      </c>
      <c r="O284" s="20">
        <f t="shared" si="41"/>
        <v>100</v>
      </c>
      <c r="P284" s="20">
        <f t="shared" si="42"/>
        <v>50</v>
      </c>
      <c r="Q284" s="20">
        <f t="shared" si="43"/>
        <v>100</v>
      </c>
      <c r="R284" s="21">
        <f t="shared" si="44"/>
        <v>75</v>
      </c>
      <c r="S284" s="21">
        <f t="shared" si="45"/>
        <v>72.5</v>
      </c>
      <c r="T284" s="21">
        <f t="shared" si="46"/>
        <v>80</v>
      </c>
      <c r="U284" s="21">
        <f t="shared" si="47"/>
        <v>75</v>
      </c>
      <c r="V284" s="20">
        <f t="shared" si="48"/>
        <v>75.833333333333329</v>
      </c>
      <c r="W284" s="20">
        <f t="shared" si="49"/>
        <v>75.625</v>
      </c>
    </row>
    <row r="285" spans="1:23" ht="13.5" x14ac:dyDescent="0.25">
      <c r="A285" s="3">
        <v>42422</v>
      </c>
      <c r="B285" s="2">
        <v>9.9726999999999997</v>
      </c>
      <c r="C285" s="2">
        <v>55.007175955888364</v>
      </c>
      <c r="D285" s="2">
        <v>6.6411826301266075E-2</v>
      </c>
      <c r="E285" s="2">
        <v>-0.42538834928142621</v>
      </c>
      <c r="F285" s="2">
        <v>10.046519999999997</v>
      </c>
      <c r="G285" s="2">
        <v>9.9805299999999999</v>
      </c>
      <c r="H285" s="2">
        <v>9.9803350000000002</v>
      </c>
      <c r="I285" s="2">
        <v>9.491399999999997</v>
      </c>
      <c r="J285" s="2">
        <v>9.5525470000000006</v>
      </c>
      <c r="K285" s="17" t="s">
        <v>48</v>
      </c>
      <c r="L285" s="17" t="s">
        <v>49</v>
      </c>
      <c r="M285" s="17" t="s">
        <v>51</v>
      </c>
      <c r="N285" s="20">
        <f t="shared" si="40"/>
        <v>50</v>
      </c>
      <c r="O285" s="20">
        <f t="shared" si="41"/>
        <v>100</v>
      </c>
      <c r="P285" s="20">
        <f t="shared" si="42"/>
        <v>50</v>
      </c>
      <c r="Q285" s="20">
        <f t="shared" si="43"/>
        <v>100</v>
      </c>
      <c r="R285" s="21">
        <f t="shared" si="44"/>
        <v>75</v>
      </c>
      <c r="S285" s="21">
        <f t="shared" si="45"/>
        <v>72.5</v>
      </c>
      <c r="T285" s="21">
        <f t="shared" si="46"/>
        <v>80</v>
      </c>
      <c r="U285" s="21">
        <f t="shared" si="47"/>
        <v>75</v>
      </c>
      <c r="V285" s="20">
        <f t="shared" si="48"/>
        <v>75.833333333333329</v>
      </c>
      <c r="W285" s="20">
        <f t="shared" si="49"/>
        <v>75.625</v>
      </c>
    </row>
    <row r="286" spans="1:23" ht="13.5" x14ac:dyDescent="0.25">
      <c r="A286" s="3">
        <v>42423</v>
      </c>
      <c r="B286" s="2">
        <v>9.9689999999999994</v>
      </c>
      <c r="C286" s="2">
        <v>54.856661363593368</v>
      </c>
      <c r="D286" s="2">
        <v>8.0695117281692319E-2</v>
      </c>
      <c r="E286" s="2">
        <v>-0.45033983146627099</v>
      </c>
      <c r="F286" s="2">
        <v>10.050259999999998</v>
      </c>
      <c r="G286" s="2">
        <v>9.970839999999999</v>
      </c>
      <c r="H286" s="2">
        <v>9.9978599999999993</v>
      </c>
      <c r="I286" s="2">
        <v>9.5192859999999975</v>
      </c>
      <c r="J286" s="2">
        <v>9.5524454999999993</v>
      </c>
      <c r="K286" s="17" t="s">
        <v>48</v>
      </c>
      <c r="L286" s="17" t="s">
        <v>49</v>
      </c>
      <c r="M286" s="17" t="s">
        <v>51</v>
      </c>
      <c r="N286" s="20">
        <f t="shared" si="40"/>
        <v>50</v>
      </c>
      <c r="O286" s="20">
        <f t="shared" si="41"/>
        <v>100</v>
      </c>
      <c r="P286" s="20">
        <f t="shared" si="42"/>
        <v>50</v>
      </c>
      <c r="Q286" s="20">
        <f t="shared" si="43"/>
        <v>100</v>
      </c>
      <c r="R286" s="21">
        <f t="shared" si="44"/>
        <v>75</v>
      </c>
      <c r="S286" s="21">
        <f t="shared" si="45"/>
        <v>72.5</v>
      </c>
      <c r="T286" s="21">
        <f t="shared" si="46"/>
        <v>80</v>
      </c>
      <c r="U286" s="21">
        <f t="shared" si="47"/>
        <v>75</v>
      </c>
      <c r="V286" s="20">
        <f t="shared" si="48"/>
        <v>75.833333333333329</v>
      </c>
      <c r="W286" s="20">
        <f t="shared" si="49"/>
        <v>75.625</v>
      </c>
    </row>
    <row r="287" spans="1:23" ht="13.5" x14ac:dyDescent="0.25">
      <c r="A287" s="3">
        <v>42424</v>
      </c>
      <c r="B287" s="2">
        <v>9.8682999999999996</v>
      </c>
      <c r="C287" s="2">
        <v>50.783823833944986</v>
      </c>
      <c r="D287" s="2">
        <v>5.937581400673686E-2</v>
      </c>
      <c r="E287" s="2">
        <v>-0.46262586217146334</v>
      </c>
      <c r="F287" s="2">
        <v>10.010739999999998</v>
      </c>
      <c r="G287" s="2">
        <v>9.9771800000000006</v>
      </c>
      <c r="H287" s="2">
        <v>9.9972999999999992</v>
      </c>
      <c r="I287" s="2">
        <v>9.5459039999999984</v>
      </c>
      <c r="J287" s="2">
        <v>9.5523525000000014</v>
      </c>
      <c r="K287" s="17" t="s">
        <v>54</v>
      </c>
      <c r="L287" s="17" t="s">
        <v>50</v>
      </c>
      <c r="M287" s="17" t="s">
        <v>47</v>
      </c>
      <c r="N287" s="20">
        <f t="shared" si="40"/>
        <v>50</v>
      </c>
      <c r="O287" s="20">
        <f t="shared" si="41"/>
        <v>100</v>
      </c>
      <c r="P287" s="20">
        <f t="shared" si="42"/>
        <v>50</v>
      </c>
      <c r="Q287" s="20">
        <f t="shared" si="43"/>
        <v>16.5</v>
      </c>
      <c r="R287" s="21">
        <f t="shared" si="44"/>
        <v>62.475000000000001</v>
      </c>
      <c r="S287" s="21">
        <f t="shared" si="45"/>
        <v>51.625</v>
      </c>
      <c r="T287" s="21">
        <f t="shared" si="46"/>
        <v>42.424999999999997</v>
      </c>
      <c r="U287" s="21">
        <f t="shared" si="47"/>
        <v>54.125</v>
      </c>
      <c r="V287" s="20">
        <f t="shared" si="48"/>
        <v>52.17499999999999</v>
      </c>
      <c r="W287" s="20">
        <f t="shared" si="49"/>
        <v>52.662499999999994</v>
      </c>
    </row>
    <row r="288" spans="1:23" ht="13.5" x14ac:dyDescent="0.25">
      <c r="A288" s="3">
        <v>42425</v>
      </c>
      <c r="B288" s="2">
        <v>9.8795000000000002</v>
      </c>
      <c r="C288" s="2">
        <v>51.217638043525511</v>
      </c>
      <c r="D288" s="2">
        <v>5.7090025811183054E-2</v>
      </c>
      <c r="E288" s="2">
        <v>-0.46850060233467178</v>
      </c>
      <c r="F288" s="2">
        <v>9.9510799999999993</v>
      </c>
      <c r="G288" s="2">
        <v>9.9738199999999999</v>
      </c>
      <c r="H288" s="2">
        <v>9.997675000000001</v>
      </c>
      <c r="I288" s="2">
        <v>9.5727459999999986</v>
      </c>
      <c r="J288" s="2">
        <v>9.5523685000000018</v>
      </c>
      <c r="K288" s="17" t="s">
        <v>54</v>
      </c>
      <c r="L288" s="17" t="s">
        <v>52</v>
      </c>
      <c r="M288" s="17" t="s">
        <v>47</v>
      </c>
      <c r="N288" s="20">
        <f t="shared" si="40"/>
        <v>50</v>
      </c>
      <c r="O288" s="20">
        <f t="shared" si="41"/>
        <v>100</v>
      </c>
      <c r="P288" s="20">
        <f t="shared" si="42"/>
        <v>50</v>
      </c>
      <c r="Q288" s="20">
        <f t="shared" si="43"/>
        <v>0</v>
      </c>
      <c r="R288" s="21">
        <f t="shared" si="44"/>
        <v>60</v>
      </c>
      <c r="S288" s="21">
        <f t="shared" si="45"/>
        <v>47.5</v>
      </c>
      <c r="T288" s="21">
        <f t="shared" si="46"/>
        <v>35</v>
      </c>
      <c r="U288" s="21">
        <f t="shared" si="47"/>
        <v>50</v>
      </c>
      <c r="V288" s="20">
        <f t="shared" si="48"/>
        <v>47.5</v>
      </c>
      <c r="W288" s="20">
        <f t="shared" si="49"/>
        <v>48.125</v>
      </c>
    </row>
    <row r="289" spans="1:23" ht="13.5" x14ac:dyDescent="0.25">
      <c r="A289" s="3">
        <v>42426</v>
      </c>
      <c r="B289" s="2">
        <v>9.9168000000000003</v>
      </c>
      <c r="C289" s="2">
        <v>52.712555595852301</v>
      </c>
      <c r="D289" s="2">
        <v>4.1360818241317432E-2</v>
      </c>
      <c r="E289" s="2">
        <v>-0.47593403303888576</v>
      </c>
      <c r="F289" s="2">
        <v>9.9212600000000002</v>
      </c>
      <c r="G289" s="2">
        <v>9.9812799999999982</v>
      </c>
      <c r="H289" s="2">
        <v>9.9986100000000011</v>
      </c>
      <c r="I289" s="2">
        <v>9.5995879999999989</v>
      </c>
      <c r="J289" s="2">
        <v>9.5528884999999999</v>
      </c>
      <c r="K289" s="17" t="s">
        <v>54</v>
      </c>
      <c r="L289" s="17" t="s">
        <v>52</v>
      </c>
      <c r="M289" s="17" t="s">
        <v>47</v>
      </c>
      <c r="N289" s="20">
        <f t="shared" si="40"/>
        <v>50</v>
      </c>
      <c r="O289" s="20">
        <f t="shared" si="41"/>
        <v>100</v>
      </c>
      <c r="P289" s="20">
        <f t="shared" si="42"/>
        <v>50</v>
      </c>
      <c r="Q289" s="20">
        <f t="shared" si="43"/>
        <v>0</v>
      </c>
      <c r="R289" s="21">
        <f t="shared" si="44"/>
        <v>60</v>
      </c>
      <c r="S289" s="21">
        <f t="shared" si="45"/>
        <v>47.5</v>
      </c>
      <c r="T289" s="21">
        <f t="shared" si="46"/>
        <v>35</v>
      </c>
      <c r="U289" s="21">
        <f t="shared" si="47"/>
        <v>50</v>
      </c>
      <c r="V289" s="20">
        <f t="shared" si="48"/>
        <v>47.5</v>
      </c>
      <c r="W289" s="20">
        <f t="shared" si="49"/>
        <v>48.125</v>
      </c>
    </row>
    <row r="290" spans="1:23" ht="13.5" x14ac:dyDescent="0.25">
      <c r="A290" s="3">
        <v>42429</v>
      </c>
      <c r="B290" s="2">
        <v>9.8609000000000009</v>
      </c>
      <c r="C290" s="2">
        <v>50.228331182518261</v>
      </c>
      <c r="D290" s="2">
        <v>4.7918153413176512E-2</v>
      </c>
      <c r="E290" s="2">
        <v>-0.49908014057396127</v>
      </c>
      <c r="F290" s="2">
        <v>9.8989000000000011</v>
      </c>
      <c r="G290" s="2">
        <v>9.9727099999999993</v>
      </c>
      <c r="H290" s="2">
        <v>9.9818350000000002</v>
      </c>
      <c r="I290" s="2">
        <v>9.6250899999999984</v>
      </c>
      <c r="J290" s="2">
        <v>9.5529525000000017</v>
      </c>
      <c r="K290" s="17" t="s">
        <v>54</v>
      </c>
      <c r="L290" s="17" t="s">
        <v>50</v>
      </c>
      <c r="M290" s="17" t="s">
        <v>47</v>
      </c>
      <c r="N290" s="20">
        <f t="shared" si="40"/>
        <v>50</v>
      </c>
      <c r="O290" s="20">
        <f t="shared" si="41"/>
        <v>100</v>
      </c>
      <c r="P290" s="20">
        <f t="shared" si="42"/>
        <v>50</v>
      </c>
      <c r="Q290" s="20">
        <f t="shared" si="43"/>
        <v>16.5</v>
      </c>
      <c r="R290" s="21">
        <f t="shared" si="44"/>
        <v>62.475000000000001</v>
      </c>
      <c r="S290" s="21">
        <f t="shared" si="45"/>
        <v>51.625</v>
      </c>
      <c r="T290" s="21">
        <f t="shared" si="46"/>
        <v>42.424999999999997</v>
      </c>
      <c r="U290" s="21">
        <f t="shared" si="47"/>
        <v>54.125</v>
      </c>
      <c r="V290" s="20">
        <f t="shared" si="48"/>
        <v>52.17499999999999</v>
      </c>
      <c r="W290" s="20">
        <f t="shared" si="49"/>
        <v>52.662499999999994</v>
      </c>
    </row>
    <row r="291" spans="1:23" ht="13.5" x14ac:dyDescent="0.25">
      <c r="A291" s="3">
        <v>42430</v>
      </c>
      <c r="B291" s="2">
        <v>10.065899999999999</v>
      </c>
      <c r="C291" s="2">
        <v>58.038410139962046</v>
      </c>
      <c r="D291" s="2">
        <v>3.8870274662773596E-2</v>
      </c>
      <c r="E291" s="2">
        <v>-0.52563820369788294</v>
      </c>
      <c r="F291" s="2">
        <v>9.9182799999999993</v>
      </c>
      <c r="G291" s="2">
        <v>9.9842699999999986</v>
      </c>
      <c r="H291" s="2">
        <v>9.97438</v>
      </c>
      <c r="I291" s="2">
        <v>9.6504419999999982</v>
      </c>
      <c r="J291" s="2">
        <v>9.5538650000000001</v>
      </c>
      <c r="K291" s="17" t="s">
        <v>48</v>
      </c>
      <c r="L291" s="17" t="s">
        <v>49</v>
      </c>
      <c r="M291" s="17" t="s">
        <v>51</v>
      </c>
      <c r="N291" s="20">
        <f t="shared" si="40"/>
        <v>50</v>
      </c>
      <c r="O291" s="20">
        <f t="shared" si="41"/>
        <v>100</v>
      </c>
      <c r="P291" s="20">
        <f t="shared" si="42"/>
        <v>50</v>
      </c>
      <c r="Q291" s="20">
        <f t="shared" si="43"/>
        <v>100</v>
      </c>
      <c r="R291" s="21">
        <f t="shared" si="44"/>
        <v>75</v>
      </c>
      <c r="S291" s="21">
        <f t="shared" si="45"/>
        <v>72.5</v>
      </c>
      <c r="T291" s="21">
        <f t="shared" si="46"/>
        <v>80</v>
      </c>
      <c r="U291" s="21">
        <f t="shared" si="47"/>
        <v>75</v>
      </c>
      <c r="V291" s="20">
        <f t="shared" si="48"/>
        <v>75.833333333333329</v>
      </c>
      <c r="W291" s="20">
        <f t="shared" si="49"/>
        <v>75.625</v>
      </c>
    </row>
    <row r="292" spans="1:23" ht="13.5" x14ac:dyDescent="0.25">
      <c r="A292" s="3">
        <v>42431</v>
      </c>
      <c r="B292" s="2">
        <v>10.2523</v>
      </c>
      <c r="C292" s="2">
        <v>63.627299349261577</v>
      </c>
      <c r="D292" s="2">
        <v>3.3998343736811876E-2</v>
      </c>
      <c r="E292" s="2">
        <v>-0.55620450415829414</v>
      </c>
      <c r="F292" s="2">
        <v>9.9950799999999997</v>
      </c>
      <c r="G292" s="2">
        <v>10.00291</v>
      </c>
      <c r="H292" s="2">
        <v>9.977174999999999</v>
      </c>
      <c r="I292" s="2">
        <v>9.6743019999999973</v>
      </c>
      <c r="J292" s="2">
        <v>9.555374500000001</v>
      </c>
      <c r="K292" s="17" t="s">
        <v>48</v>
      </c>
      <c r="L292" s="17" t="s">
        <v>49</v>
      </c>
      <c r="M292" s="17" t="s">
        <v>51</v>
      </c>
      <c r="N292" s="20">
        <f t="shared" si="40"/>
        <v>50</v>
      </c>
      <c r="O292" s="20">
        <f t="shared" si="41"/>
        <v>100</v>
      </c>
      <c r="P292" s="20">
        <f t="shared" si="42"/>
        <v>50</v>
      </c>
      <c r="Q292" s="20">
        <f t="shared" si="43"/>
        <v>100</v>
      </c>
      <c r="R292" s="21">
        <f t="shared" si="44"/>
        <v>75</v>
      </c>
      <c r="S292" s="21">
        <f t="shared" si="45"/>
        <v>72.5</v>
      </c>
      <c r="T292" s="21">
        <f t="shared" si="46"/>
        <v>80</v>
      </c>
      <c r="U292" s="21">
        <f t="shared" si="47"/>
        <v>75</v>
      </c>
      <c r="V292" s="20">
        <f t="shared" si="48"/>
        <v>75.833333333333329</v>
      </c>
      <c r="W292" s="20">
        <f t="shared" si="49"/>
        <v>75.625</v>
      </c>
    </row>
    <row r="293" spans="1:23" ht="13.5" x14ac:dyDescent="0.25">
      <c r="A293" s="3">
        <v>42432</v>
      </c>
      <c r="B293" s="2">
        <v>10.3642</v>
      </c>
      <c r="C293" s="2">
        <v>66.510965959020922</v>
      </c>
      <c r="D293" s="2">
        <v>3.6596137527162398E-2</v>
      </c>
      <c r="E293" s="2">
        <v>-0.56428758149115432</v>
      </c>
      <c r="F293" s="2">
        <v>10.09202</v>
      </c>
      <c r="G293" s="2">
        <v>10.02155</v>
      </c>
      <c r="H293" s="2">
        <v>9.999175000000001</v>
      </c>
      <c r="I293" s="2">
        <v>9.7026359999999983</v>
      </c>
      <c r="J293" s="2">
        <v>9.5576905000000014</v>
      </c>
      <c r="K293" s="17" t="s">
        <v>48</v>
      </c>
      <c r="L293" s="17" t="s">
        <v>49</v>
      </c>
      <c r="M293" s="17" t="s">
        <v>51</v>
      </c>
      <c r="N293" s="20">
        <f t="shared" si="40"/>
        <v>50</v>
      </c>
      <c r="O293" s="20">
        <f t="shared" si="41"/>
        <v>100</v>
      </c>
      <c r="P293" s="20">
        <f t="shared" si="42"/>
        <v>50</v>
      </c>
      <c r="Q293" s="20">
        <f t="shared" si="43"/>
        <v>100</v>
      </c>
      <c r="R293" s="21">
        <f t="shared" si="44"/>
        <v>75</v>
      </c>
      <c r="S293" s="21">
        <f t="shared" si="45"/>
        <v>72.5</v>
      </c>
      <c r="T293" s="21">
        <f t="shared" si="46"/>
        <v>80</v>
      </c>
      <c r="U293" s="21">
        <f t="shared" si="47"/>
        <v>75</v>
      </c>
      <c r="V293" s="20">
        <f t="shared" si="48"/>
        <v>75.833333333333329</v>
      </c>
      <c r="W293" s="20">
        <f t="shared" si="49"/>
        <v>75.625</v>
      </c>
    </row>
    <row r="294" spans="1:23" ht="13.5" x14ac:dyDescent="0.25">
      <c r="A294" s="3">
        <v>42433</v>
      </c>
      <c r="B294" s="2">
        <v>10.341799999999999</v>
      </c>
      <c r="C294" s="2">
        <v>65.393316836530374</v>
      </c>
      <c r="D294" s="2">
        <v>2.053405417171561E-2</v>
      </c>
      <c r="E294" s="2">
        <v>-0.56353012384914569</v>
      </c>
      <c r="F294" s="2">
        <v>10.177020000000001</v>
      </c>
      <c r="G294" s="2">
        <v>10.04914</v>
      </c>
      <c r="H294" s="2">
        <v>10.012970000000001</v>
      </c>
      <c r="I294" s="2">
        <v>9.730597999999997</v>
      </c>
      <c r="J294" s="2">
        <v>9.5598060000000018</v>
      </c>
      <c r="K294" s="17" t="s">
        <v>48</v>
      </c>
      <c r="L294" s="17" t="s">
        <v>49</v>
      </c>
      <c r="M294" s="17" t="s">
        <v>51</v>
      </c>
      <c r="N294" s="20">
        <f t="shared" si="40"/>
        <v>50</v>
      </c>
      <c r="O294" s="20">
        <f t="shared" si="41"/>
        <v>100</v>
      </c>
      <c r="P294" s="20">
        <f t="shared" si="42"/>
        <v>50</v>
      </c>
      <c r="Q294" s="20">
        <f t="shared" si="43"/>
        <v>100</v>
      </c>
      <c r="R294" s="21">
        <f t="shared" si="44"/>
        <v>75</v>
      </c>
      <c r="S294" s="21">
        <f t="shared" si="45"/>
        <v>72.5</v>
      </c>
      <c r="T294" s="21">
        <f t="shared" si="46"/>
        <v>80</v>
      </c>
      <c r="U294" s="21">
        <f t="shared" si="47"/>
        <v>75</v>
      </c>
      <c r="V294" s="20">
        <f t="shared" si="48"/>
        <v>75.833333333333329</v>
      </c>
      <c r="W294" s="20">
        <f t="shared" si="49"/>
        <v>75.625</v>
      </c>
    </row>
    <row r="295" spans="1:23" ht="13.5" x14ac:dyDescent="0.25">
      <c r="A295" s="3">
        <v>42436</v>
      </c>
      <c r="B295" s="2">
        <v>10.2523</v>
      </c>
      <c r="C295" s="2">
        <v>60.983843519136805</v>
      </c>
      <c r="D295" s="2">
        <v>-3.1371969377840259E-3</v>
      </c>
      <c r="E295" s="2">
        <v>-0.55988661329278566</v>
      </c>
      <c r="F295" s="2">
        <v>10.255299999999998</v>
      </c>
      <c r="G295" s="2">
        <v>10.0771</v>
      </c>
      <c r="H295" s="2">
        <v>10.028815</v>
      </c>
      <c r="I295" s="2">
        <v>9.7560239999999983</v>
      </c>
      <c r="J295" s="2">
        <v>9.5613330000000012</v>
      </c>
      <c r="K295" s="17" t="s">
        <v>48</v>
      </c>
      <c r="L295" s="17" t="s">
        <v>49</v>
      </c>
      <c r="M295" s="17" t="s">
        <v>51</v>
      </c>
      <c r="N295" s="20">
        <f t="shared" si="40"/>
        <v>50</v>
      </c>
      <c r="O295" s="20">
        <f t="shared" si="41"/>
        <v>100</v>
      </c>
      <c r="P295" s="20">
        <f t="shared" si="42"/>
        <v>50</v>
      </c>
      <c r="Q295" s="20">
        <f t="shared" si="43"/>
        <v>100</v>
      </c>
      <c r="R295" s="21">
        <f t="shared" si="44"/>
        <v>75</v>
      </c>
      <c r="S295" s="21">
        <f t="shared" si="45"/>
        <v>72.5</v>
      </c>
      <c r="T295" s="21">
        <f t="shared" si="46"/>
        <v>80</v>
      </c>
      <c r="U295" s="21">
        <f t="shared" si="47"/>
        <v>75</v>
      </c>
      <c r="V295" s="20">
        <f t="shared" si="48"/>
        <v>75.833333333333329</v>
      </c>
      <c r="W295" s="20">
        <f t="shared" si="49"/>
        <v>75.625</v>
      </c>
    </row>
    <row r="296" spans="1:23" ht="13.5" x14ac:dyDescent="0.25">
      <c r="A296" s="3">
        <v>42437</v>
      </c>
      <c r="B296" s="2">
        <v>10.3157</v>
      </c>
      <c r="C296" s="2">
        <v>62.892659608811549</v>
      </c>
      <c r="D296" s="2">
        <v>-3.0099149266449743E-2</v>
      </c>
      <c r="E296" s="2">
        <v>-0.55342532399695354</v>
      </c>
      <c r="F296" s="2">
        <v>10.305260000000001</v>
      </c>
      <c r="G296" s="2">
        <v>10.111770000000002</v>
      </c>
      <c r="H296" s="2">
        <v>10.041304999999999</v>
      </c>
      <c r="I296" s="2">
        <v>9.7833879999999986</v>
      </c>
      <c r="J296" s="2">
        <v>9.5630710000000008</v>
      </c>
      <c r="K296" s="17" t="s">
        <v>48</v>
      </c>
      <c r="L296" s="17" t="s">
        <v>49</v>
      </c>
      <c r="M296" s="17" t="s">
        <v>51</v>
      </c>
      <c r="N296" s="20">
        <f t="shared" si="40"/>
        <v>50</v>
      </c>
      <c r="O296" s="20">
        <f t="shared" si="41"/>
        <v>100</v>
      </c>
      <c r="P296" s="20">
        <f t="shared" si="42"/>
        <v>50</v>
      </c>
      <c r="Q296" s="20">
        <f t="shared" si="43"/>
        <v>100</v>
      </c>
      <c r="R296" s="21">
        <f t="shared" si="44"/>
        <v>75</v>
      </c>
      <c r="S296" s="21">
        <f t="shared" si="45"/>
        <v>72.5</v>
      </c>
      <c r="T296" s="21">
        <f t="shared" si="46"/>
        <v>80</v>
      </c>
      <c r="U296" s="21">
        <f t="shared" si="47"/>
        <v>75</v>
      </c>
      <c r="V296" s="20">
        <f t="shared" si="48"/>
        <v>75.833333333333329</v>
      </c>
      <c r="W296" s="20">
        <f t="shared" si="49"/>
        <v>75.625</v>
      </c>
    </row>
    <row r="297" spans="1:23" ht="13.5" x14ac:dyDescent="0.25">
      <c r="A297" s="3">
        <v>42438</v>
      </c>
      <c r="B297" s="2">
        <v>10.3642</v>
      </c>
      <c r="C297" s="2">
        <v>64.330318957127815</v>
      </c>
      <c r="D297" s="2">
        <v>-7.3916073179034925E-2</v>
      </c>
      <c r="E297" s="2">
        <v>-0.55297690120015841</v>
      </c>
      <c r="F297" s="2">
        <v>10.327639999999999</v>
      </c>
      <c r="G297" s="2">
        <v>10.16136</v>
      </c>
      <c r="H297" s="2">
        <v>10.069269999999999</v>
      </c>
      <c r="I297" s="2">
        <v>9.8117219999999978</v>
      </c>
      <c r="J297" s="2">
        <v>9.5651575000000015</v>
      </c>
      <c r="K297" s="17" t="s">
        <v>48</v>
      </c>
      <c r="L297" s="17" t="s">
        <v>49</v>
      </c>
      <c r="M297" s="17" t="s">
        <v>51</v>
      </c>
      <c r="N297" s="20">
        <f t="shared" si="40"/>
        <v>50</v>
      </c>
      <c r="O297" s="20">
        <f t="shared" si="41"/>
        <v>100</v>
      </c>
      <c r="P297" s="20">
        <f t="shared" si="42"/>
        <v>50</v>
      </c>
      <c r="Q297" s="20">
        <f t="shared" si="43"/>
        <v>100</v>
      </c>
      <c r="R297" s="21">
        <f t="shared" si="44"/>
        <v>75</v>
      </c>
      <c r="S297" s="21">
        <f t="shared" si="45"/>
        <v>72.5</v>
      </c>
      <c r="T297" s="21">
        <f t="shared" si="46"/>
        <v>80</v>
      </c>
      <c r="U297" s="21">
        <f t="shared" si="47"/>
        <v>75</v>
      </c>
      <c r="V297" s="20">
        <f t="shared" si="48"/>
        <v>75.833333333333329</v>
      </c>
      <c r="W297" s="20">
        <f t="shared" si="49"/>
        <v>75.625</v>
      </c>
    </row>
    <row r="298" spans="1:23" ht="13.5" x14ac:dyDescent="0.25">
      <c r="A298" s="3">
        <v>42439</v>
      </c>
      <c r="B298" s="2">
        <v>10.6624</v>
      </c>
      <c r="C298" s="2">
        <v>71.612665793433436</v>
      </c>
      <c r="D298" s="2">
        <v>-0.13342031757574446</v>
      </c>
      <c r="E298" s="2">
        <v>-0.55105810828452895</v>
      </c>
      <c r="F298" s="2">
        <v>10.387280000000001</v>
      </c>
      <c r="G298" s="2">
        <v>10.239650000000001</v>
      </c>
      <c r="H298" s="2">
        <v>10.106734999999999</v>
      </c>
      <c r="I298" s="2">
        <v>9.8445299999999989</v>
      </c>
      <c r="J298" s="2">
        <v>9.5693175000000021</v>
      </c>
      <c r="K298" s="17" t="s">
        <v>48</v>
      </c>
      <c r="L298" s="17" t="s">
        <v>49</v>
      </c>
      <c r="M298" s="17" t="s">
        <v>51</v>
      </c>
      <c r="N298" s="20">
        <f t="shared" si="40"/>
        <v>50</v>
      </c>
      <c r="O298" s="20">
        <f t="shared" si="41"/>
        <v>100</v>
      </c>
      <c r="P298" s="20">
        <f t="shared" si="42"/>
        <v>50</v>
      </c>
      <c r="Q298" s="20">
        <f t="shared" si="43"/>
        <v>100</v>
      </c>
      <c r="R298" s="21">
        <f t="shared" si="44"/>
        <v>75</v>
      </c>
      <c r="S298" s="21">
        <f t="shared" si="45"/>
        <v>72.5</v>
      </c>
      <c r="T298" s="21">
        <f t="shared" si="46"/>
        <v>80</v>
      </c>
      <c r="U298" s="21">
        <f t="shared" si="47"/>
        <v>75</v>
      </c>
      <c r="V298" s="20">
        <f t="shared" si="48"/>
        <v>75.833333333333329</v>
      </c>
      <c r="W298" s="20">
        <f t="shared" si="49"/>
        <v>75.625</v>
      </c>
    </row>
    <row r="299" spans="1:23" ht="13.5" x14ac:dyDescent="0.25">
      <c r="A299" s="3">
        <v>42440</v>
      </c>
      <c r="B299" s="2">
        <v>10.6251</v>
      </c>
      <c r="C299" s="2">
        <v>69.695916366931172</v>
      </c>
      <c r="D299" s="2">
        <v>-0.1789405054355484</v>
      </c>
      <c r="E299" s="2">
        <v>-0.54920455148535596</v>
      </c>
      <c r="F299" s="2">
        <v>10.443940000000001</v>
      </c>
      <c r="G299" s="2">
        <v>10.310480000000002</v>
      </c>
      <c r="H299" s="2">
        <v>10.14588</v>
      </c>
      <c r="I299" s="2">
        <v>9.8780819999999991</v>
      </c>
      <c r="J299" s="2">
        <v>9.5733789999999992</v>
      </c>
      <c r="K299" s="17" t="s">
        <v>48</v>
      </c>
      <c r="L299" s="17" t="s">
        <v>49</v>
      </c>
      <c r="M299" s="17" t="s">
        <v>51</v>
      </c>
      <c r="N299" s="20">
        <f t="shared" si="40"/>
        <v>50</v>
      </c>
      <c r="O299" s="20">
        <f t="shared" si="41"/>
        <v>100</v>
      </c>
      <c r="P299" s="20">
        <f t="shared" si="42"/>
        <v>50</v>
      </c>
      <c r="Q299" s="20">
        <f t="shared" si="43"/>
        <v>100</v>
      </c>
      <c r="R299" s="21">
        <f t="shared" si="44"/>
        <v>75</v>
      </c>
      <c r="S299" s="21">
        <f t="shared" si="45"/>
        <v>72.5</v>
      </c>
      <c r="T299" s="21">
        <f t="shared" si="46"/>
        <v>80</v>
      </c>
      <c r="U299" s="21">
        <f t="shared" si="47"/>
        <v>75</v>
      </c>
      <c r="V299" s="20">
        <f t="shared" si="48"/>
        <v>75.833333333333329</v>
      </c>
      <c r="W299" s="20">
        <f t="shared" si="49"/>
        <v>75.625</v>
      </c>
    </row>
    <row r="300" spans="1:23" ht="13.5" x14ac:dyDescent="0.25">
      <c r="A300" s="3">
        <v>42443</v>
      </c>
      <c r="B300" s="2">
        <v>10.6251</v>
      </c>
      <c r="C300" s="2">
        <v>69.695916366931158</v>
      </c>
      <c r="D300" s="2">
        <v>-0.22923705711561659</v>
      </c>
      <c r="E300" s="2">
        <v>-0.54009884012645948</v>
      </c>
      <c r="F300" s="2">
        <v>10.5185</v>
      </c>
      <c r="G300" s="2">
        <v>10.386900000000001</v>
      </c>
      <c r="H300" s="2">
        <v>10.179805</v>
      </c>
      <c r="I300" s="2">
        <v>9.9138719999999978</v>
      </c>
      <c r="J300" s="2">
        <v>9.5768229999999992</v>
      </c>
      <c r="K300" s="17" t="s">
        <v>48</v>
      </c>
      <c r="L300" s="17" t="s">
        <v>49</v>
      </c>
      <c r="M300" s="17" t="s">
        <v>51</v>
      </c>
      <c r="N300" s="20">
        <f t="shared" si="40"/>
        <v>50</v>
      </c>
      <c r="O300" s="20">
        <f t="shared" si="41"/>
        <v>100</v>
      </c>
      <c r="P300" s="20">
        <f t="shared" si="42"/>
        <v>50</v>
      </c>
      <c r="Q300" s="20">
        <f t="shared" si="43"/>
        <v>100</v>
      </c>
      <c r="R300" s="21">
        <f t="shared" si="44"/>
        <v>75</v>
      </c>
      <c r="S300" s="21">
        <f t="shared" si="45"/>
        <v>72.5</v>
      </c>
      <c r="T300" s="21">
        <f t="shared" si="46"/>
        <v>80</v>
      </c>
      <c r="U300" s="21">
        <f t="shared" si="47"/>
        <v>75</v>
      </c>
      <c r="V300" s="20">
        <f t="shared" si="48"/>
        <v>75.833333333333329</v>
      </c>
      <c r="W300" s="20">
        <f t="shared" si="49"/>
        <v>75.625</v>
      </c>
    </row>
    <row r="301" spans="1:23" ht="13.5" x14ac:dyDescent="0.25">
      <c r="A301" s="3">
        <v>42444</v>
      </c>
      <c r="B301" s="2">
        <v>10.6251</v>
      </c>
      <c r="C301" s="2">
        <v>69.695916366931158</v>
      </c>
      <c r="D301" s="2">
        <v>-0.24320116960438121</v>
      </c>
      <c r="E301" s="2">
        <v>-0.52521430259594837</v>
      </c>
      <c r="F301" s="2">
        <v>10.58038</v>
      </c>
      <c r="G301" s="2">
        <v>10.442820000000001</v>
      </c>
      <c r="H301" s="2">
        <v>10.213545</v>
      </c>
      <c r="I301" s="2">
        <v>9.9457839999999962</v>
      </c>
      <c r="J301" s="2">
        <v>9.5796489999999999</v>
      </c>
      <c r="K301" s="17" t="s">
        <v>48</v>
      </c>
      <c r="L301" s="17" t="s">
        <v>49</v>
      </c>
      <c r="M301" s="17" t="s">
        <v>51</v>
      </c>
      <c r="N301" s="20">
        <f t="shared" si="40"/>
        <v>50</v>
      </c>
      <c r="O301" s="20">
        <f t="shared" si="41"/>
        <v>100</v>
      </c>
      <c r="P301" s="20">
        <f t="shared" si="42"/>
        <v>50</v>
      </c>
      <c r="Q301" s="20">
        <f t="shared" si="43"/>
        <v>100</v>
      </c>
      <c r="R301" s="21">
        <f t="shared" si="44"/>
        <v>75</v>
      </c>
      <c r="S301" s="21">
        <f t="shared" si="45"/>
        <v>72.5</v>
      </c>
      <c r="T301" s="21">
        <f t="shared" si="46"/>
        <v>80</v>
      </c>
      <c r="U301" s="21">
        <f t="shared" si="47"/>
        <v>75</v>
      </c>
      <c r="V301" s="20">
        <f t="shared" si="48"/>
        <v>75.833333333333329</v>
      </c>
      <c r="W301" s="20">
        <f t="shared" si="49"/>
        <v>75.625</v>
      </c>
    </row>
    <row r="302" spans="1:23" ht="13.5" x14ac:dyDescent="0.25">
      <c r="A302" s="3">
        <v>42445</v>
      </c>
      <c r="B302" s="2">
        <v>10.643800000000001</v>
      </c>
      <c r="C302" s="2">
        <v>70.19542755752903</v>
      </c>
      <c r="D302" s="2">
        <v>-0.23045110195763741</v>
      </c>
      <c r="E302" s="2">
        <v>-0.50178823313019372</v>
      </c>
      <c r="F302" s="2">
        <v>10.6363</v>
      </c>
      <c r="G302" s="2">
        <v>10.48197</v>
      </c>
      <c r="H302" s="2">
        <v>10.242439999999998</v>
      </c>
      <c r="I302" s="2">
        <v>9.9729999999999972</v>
      </c>
      <c r="J302" s="2">
        <v>9.5830449999999967</v>
      </c>
      <c r="K302" s="17" t="s">
        <v>48</v>
      </c>
      <c r="L302" s="17" t="s">
        <v>49</v>
      </c>
      <c r="M302" s="17" t="s">
        <v>51</v>
      </c>
      <c r="N302" s="20">
        <f t="shared" si="40"/>
        <v>50</v>
      </c>
      <c r="O302" s="20">
        <f t="shared" si="41"/>
        <v>100</v>
      </c>
      <c r="P302" s="20">
        <f t="shared" si="42"/>
        <v>50</v>
      </c>
      <c r="Q302" s="20">
        <f t="shared" si="43"/>
        <v>100</v>
      </c>
      <c r="R302" s="21">
        <f t="shared" si="44"/>
        <v>75</v>
      </c>
      <c r="S302" s="21">
        <f t="shared" si="45"/>
        <v>72.5</v>
      </c>
      <c r="T302" s="21">
        <f t="shared" si="46"/>
        <v>80</v>
      </c>
      <c r="U302" s="21">
        <f t="shared" si="47"/>
        <v>75</v>
      </c>
      <c r="V302" s="20">
        <f t="shared" si="48"/>
        <v>75.833333333333329</v>
      </c>
      <c r="W302" s="20">
        <f t="shared" si="49"/>
        <v>75.625</v>
      </c>
    </row>
    <row r="303" spans="1:23" ht="13.5" x14ac:dyDescent="0.25">
      <c r="A303" s="3">
        <v>42446</v>
      </c>
      <c r="B303" s="2">
        <v>10.643800000000001</v>
      </c>
      <c r="C303" s="2">
        <v>70.19542755752903</v>
      </c>
      <c r="D303" s="2">
        <v>-0.20508166318075638</v>
      </c>
      <c r="E303" s="2">
        <v>-0.47526493308299178</v>
      </c>
      <c r="F303" s="2">
        <v>10.632580000000001</v>
      </c>
      <c r="G303" s="2">
        <v>10.509930000000001</v>
      </c>
      <c r="H303" s="2">
        <v>10.265740000000001</v>
      </c>
      <c r="I303" s="2">
        <v>9.9960399999999954</v>
      </c>
      <c r="J303" s="2">
        <v>9.5862824999999994</v>
      </c>
      <c r="K303" s="17" t="s">
        <v>54</v>
      </c>
      <c r="L303" s="17" t="s">
        <v>50</v>
      </c>
      <c r="M303" s="17" t="s">
        <v>47</v>
      </c>
      <c r="N303" s="20">
        <f t="shared" si="40"/>
        <v>50</v>
      </c>
      <c r="O303" s="20">
        <f t="shared" si="41"/>
        <v>100</v>
      </c>
      <c r="P303" s="20">
        <f t="shared" si="42"/>
        <v>50</v>
      </c>
      <c r="Q303" s="20">
        <f t="shared" si="43"/>
        <v>16.5</v>
      </c>
      <c r="R303" s="21">
        <f t="shared" si="44"/>
        <v>62.475000000000001</v>
      </c>
      <c r="S303" s="21">
        <f t="shared" si="45"/>
        <v>51.625</v>
      </c>
      <c r="T303" s="21">
        <f t="shared" si="46"/>
        <v>42.424999999999997</v>
      </c>
      <c r="U303" s="21">
        <f t="shared" si="47"/>
        <v>54.125</v>
      </c>
      <c r="V303" s="20">
        <f t="shared" si="48"/>
        <v>52.17499999999999</v>
      </c>
      <c r="W303" s="20">
        <f t="shared" si="49"/>
        <v>52.662499999999994</v>
      </c>
    </row>
    <row r="304" spans="1:23" ht="13.5" x14ac:dyDescent="0.25">
      <c r="A304" s="3">
        <v>42447</v>
      </c>
      <c r="B304" s="2">
        <v>10.643800000000001</v>
      </c>
      <c r="C304" s="2">
        <v>70.19542755752903</v>
      </c>
      <c r="D304" s="2">
        <v>-0.18950068792045549</v>
      </c>
      <c r="E304" s="2">
        <v>-0.45037019727078653</v>
      </c>
      <c r="F304" s="2">
        <v>10.63632</v>
      </c>
      <c r="G304" s="2">
        <v>10.540130000000001</v>
      </c>
      <c r="H304" s="2">
        <v>10.294635000000001</v>
      </c>
      <c r="I304" s="2">
        <v>10.019079999999995</v>
      </c>
      <c r="J304" s="2">
        <v>9.5895200000000003</v>
      </c>
      <c r="K304" s="17" t="s">
        <v>48</v>
      </c>
      <c r="L304" s="17" t="s">
        <v>50</v>
      </c>
      <c r="M304" s="17" t="s">
        <v>51</v>
      </c>
      <c r="N304" s="20">
        <f t="shared" si="40"/>
        <v>50</v>
      </c>
      <c r="O304" s="20">
        <f t="shared" si="41"/>
        <v>100</v>
      </c>
      <c r="P304" s="20">
        <f t="shared" si="42"/>
        <v>50</v>
      </c>
      <c r="Q304" s="20">
        <f t="shared" si="43"/>
        <v>83.5</v>
      </c>
      <c r="R304" s="21">
        <f t="shared" si="44"/>
        <v>72.525000000000006</v>
      </c>
      <c r="S304" s="21">
        <f t="shared" si="45"/>
        <v>68.375</v>
      </c>
      <c r="T304" s="21">
        <f t="shared" si="46"/>
        <v>72.575000000000003</v>
      </c>
      <c r="U304" s="21">
        <f t="shared" si="47"/>
        <v>70.875</v>
      </c>
      <c r="V304" s="20">
        <f t="shared" si="48"/>
        <v>71.158333333333346</v>
      </c>
      <c r="W304" s="20">
        <f t="shared" si="49"/>
        <v>71.087500000000006</v>
      </c>
    </row>
    <row r="305" spans="1:23" ht="13.5" x14ac:dyDescent="0.25">
      <c r="A305" s="3">
        <v>42450</v>
      </c>
      <c r="B305" s="2">
        <v>10.6587</v>
      </c>
      <c r="C305" s="2">
        <v>70.676443445725397</v>
      </c>
      <c r="D305" s="2">
        <v>-0.19344834903651176</v>
      </c>
      <c r="E305" s="2">
        <v>-0.42491515123871604</v>
      </c>
      <c r="F305" s="2">
        <v>10.643039999999999</v>
      </c>
      <c r="G305" s="2">
        <v>10.580769999999999</v>
      </c>
      <c r="H305" s="2">
        <v>10.328935000000001</v>
      </c>
      <c r="I305" s="2">
        <v>10.042119999999995</v>
      </c>
      <c r="J305" s="2">
        <v>9.593396499999999</v>
      </c>
      <c r="K305" s="17" t="s">
        <v>48</v>
      </c>
      <c r="L305" s="17" t="s">
        <v>49</v>
      </c>
      <c r="M305" s="17" t="s">
        <v>51</v>
      </c>
      <c r="N305" s="20">
        <f t="shared" si="40"/>
        <v>50</v>
      </c>
      <c r="O305" s="20">
        <f t="shared" si="41"/>
        <v>100</v>
      </c>
      <c r="P305" s="20">
        <f t="shared" si="42"/>
        <v>50</v>
      </c>
      <c r="Q305" s="20">
        <f t="shared" si="43"/>
        <v>100</v>
      </c>
      <c r="R305" s="21">
        <f t="shared" si="44"/>
        <v>75</v>
      </c>
      <c r="S305" s="21">
        <f t="shared" si="45"/>
        <v>72.5</v>
      </c>
      <c r="T305" s="21">
        <f t="shared" si="46"/>
        <v>80</v>
      </c>
      <c r="U305" s="21">
        <f t="shared" si="47"/>
        <v>75</v>
      </c>
      <c r="V305" s="20">
        <f t="shared" si="48"/>
        <v>75.833333333333329</v>
      </c>
      <c r="W305" s="20">
        <f t="shared" si="49"/>
        <v>75.625</v>
      </c>
    </row>
    <row r="306" spans="1:23" ht="13.5" x14ac:dyDescent="0.25">
      <c r="A306" s="3">
        <v>42451</v>
      </c>
      <c r="B306" s="2">
        <v>10.6028</v>
      </c>
      <c r="C306" s="2">
        <v>66.350031381751791</v>
      </c>
      <c r="D306" s="2">
        <v>-0.18507345846890288</v>
      </c>
      <c r="E306" s="2">
        <v>-0.40077489859020293</v>
      </c>
      <c r="F306" s="2">
        <v>10.638580000000001</v>
      </c>
      <c r="G306" s="2">
        <v>10.60948</v>
      </c>
      <c r="H306" s="2">
        <v>10.360625000000002</v>
      </c>
      <c r="I306" s="2">
        <v>10.063295999999998</v>
      </c>
      <c r="J306" s="2">
        <v>9.5969934999999982</v>
      </c>
      <c r="K306" s="17" t="s">
        <v>54</v>
      </c>
      <c r="L306" s="17" t="s">
        <v>50</v>
      </c>
      <c r="M306" s="17" t="s">
        <v>47</v>
      </c>
      <c r="N306" s="20">
        <f t="shared" si="40"/>
        <v>50</v>
      </c>
      <c r="O306" s="20">
        <f t="shared" si="41"/>
        <v>100</v>
      </c>
      <c r="P306" s="20">
        <f t="shared" si="42"/>
        <v>50</v>
      </c>
      <c r="Q306" s="20">
        <f t="shared" si="43"/>
        <v>16.5</v>
      </c>
      <c r="R306" s="21">
        <f t="shared" si="44"/>
        <v>62.475000000000001</v>
      </c>
      <c r="S306" s="21">
        <f t="shared" si="45"/>
        <v>51.625</v>
      </c>
      <c r="T306" s="21">
        <f t="shared" si="46"/>
        <v>42.424999999999997</v>
      </c>
      <c r="U306" s="21">
        <f t="shared" si="47"/>
        <v>54.125</v>
      </c>
      <c r="V306" s="20">
        <f t="shared" si="48"/>
        <v>52.17499999999999</v>
      </c>
      <c r="W306" s="20">
        <f t="shared" si="49"/>
        <v>52.662499999999994</v>
      </c>
    </row>
    <row r="307" spans="1:23" ht="13.5" x14ac:dyDescent="0.25">
      <c r="A307" s="3">
        <v>42452</v>
      </c>
      <c r="B307" s="2">
        <v>10.513299999999999</v>
      </c>
      <c r="C307" s="2">
        <v>60.015525840534544</v>
      </c>
      <c r="D307" s="2">
        <v>-0.16558346205873775</v>
      </c>
      <c r="E307" s="2">
        <v>-0.3693426096859721</v>
      </c>
      <c r="F307" s="2">
        <v>10.612480000000001</v>
      </c>
      <c r="G307" s="2">
        <v>10.62439</v>
      </c>
      <c r="H307" s="2">
        <v>10.392875</v>
      </c>
      <c r="I307" s="2">
        <v>10.080445999999997</v>
      </c>
      <c r="J307" s="2">
        <v>9.5999844999999997</v>
      </c>
      <c r="K307" s="17" t="s">
        <v>54</v>
      </c>
      <c r="L307" s="17" t="s">
        <v>52</v>
      </c>
      <c r="M307" s="17" t="s">
        <v>47</v>
      </c>
      <c r="N307" s="20">
        <f t="shared" si="40"/>
        <v>50</v>
      </c>
      <c r="O307" s="20">
        <f t="shared" si="41"/>
        <v>100</v>
      </c>
      <c r="P307" s="20">
        <f t="shared" si="42"/>
        <v>50</v>
      </c>
      <c r="Q307" s="20">
        <f t="shared" si="43"/>
        <v>0</v>
      </c>
      <c r="R307" s="21">
        <f t="shared" si="44"/>
        <v>60</v>
      </c>
      <c r="S307" s="21">
        <f t="shared" si="45"/>
        <v>47.5</v>
      </c>
      <c r="T307" s="21">
        <f t="shared" si="46"/>
        <v>35</v>
      </c>
      <c r="U307" s="21">
        <f t="shared" si="47"/>
        <v>50</v>
      </c>
      <c r="V307" s="20">
        <f t="shared" si="48"/>
        <v>47.5</v>
      </c>
      <c r="W307" s="20">
        <f t="shared" si="49"/>
        <v>48.125</v>
      </c>
    </row>
    <row r="308" spans="1:23" ht="13.5" x14ac:dyDescent="0.25">
      <c r="A308" s="3">
        <v>42453</v>
      </c>
      <c r="B308" s="2">
        <v>10.584099999999999</v>
      </c>
      <c r="C308" s="2">
        <v>63.02297606338086</v>
      </c>
      <c r="D308" s="2">
        <v>-0.1094931974973985</v>
      </c>
      <c r="E308" s="2">
        <v>-0.32173001323710093</v>
      </c>
      <c r="F308" s="2">
        <v>10.600540000000001</v>
      </c>
      <c r="G308" s="2">
        <v>10.616560000000002</v>
      </c>
      <c r="H308" s="2">
        <v>10.428105</v>
      </c>
      <c r="I308" s="2">
        <v>10.099757999999994</v>
      </c>
      <c r="J308" s="2">
        <v>9.6033294999999992</v>
      </c>
      <c r="K308" s="17" t="s">
        <v>54</v>
      </c>
      <c r="L308" s="17" t="s">
        <v>52</v>
      </c>
      <c r="M308" s="17" t="s">
        <v>47</v>
      </c>
      <c r="N308" s="20">
        <f t="shared" si="40"/>
        <v>50</v>
      </c>
      <c r="O308" s="20">
        <f t="shared" si="41"/>
        <v>100</v>
      </c>
      <c r="P308" s="20">
        <f t="shared" si="42"/>
        <v>50</v>
      </c>
      <c r="Q308" s="20">
        <f t="shared" si="43"/>
        <v>0</v>
      </c>
      <c r="R308" s="21">
        <f t="shared" si="44"/>
        <v>60</v>
      </c>
      <c r="S308" s="21">
        <f t="shared" si="45"/>
        <v>47.5</v>
      </c>
      <c r="T308" s="21">
        <f t="shared" si="46"/>
        <v>35</v>
      </c>
      <c r="U308" s="21">
        <f t="shared" si="47"/>
        <v>50</v>
      </c>
      <c r="V308" s="20">
        <f t="shared" si="48"/>
        <v>47.5</v>
      </c>
      <c r="W308" s="20">
        <f t="shared" si="49"/>
        <v>48.125</v>
      </c>
    </row>
    <row r="309" spans="1:23" ht="13.5" x14ac:dyDescent="0.25">
      <c r="A309" s="3">
        <v>42454</v>
      </c>
      <c r="B309" s="2">
        <v>10.6587</v>
      </c>
      <c r="C309" s="2">
        <v>65.930745347326337</v>
      </c>
      <c r="D309" s="2">
        <v>-7.4672127570451607E-2</v>
      </c>
      <c r="E309" s="2">
        <v>-0.2480544541222714</v>
      </c>
      <c r="F309" s="2">
        <v>10.60352</v>
      </c>
      <c r="G309" s="2">
        <v>10.61992</v>
      </c>
      <c r="H309" s="2">
        <v>10.465200000000001</v>
      </c>
      <c r="I309" s="2">
        <v>10.121305999999997</v>
      </c>
      <c r="J309" s="2">
        <v>9.6070474999999984</v>
      </c>
      <c r="K309" s="17" t="s">
        <v>54</v>
      </c>
      <c r="L309" s="17" t="s">
        <v>50</v>
      </c>
      <c r="M309" s="17" t="s">
        <v>55</v>
      </c>
      <c r="N309" s="20">
        <f t="shared" si="40"/>
        <v>50</v>
      </c>
      <c r="O309" s="20">
        <f t="shared" si="41"/>
        <v>100</v>
      </c>
      <c r="P309" s="20">
        <f t="shared" si="42"/>
        <v>50</v>
      </c>
      <c r="Q309" s="20">
        <f t="shared" si="43"/>
        <v>16.5</v>
      </c>
      <c r="R309" s="21">
        <f t="shared" si="44"/>
        <v>62.475000000000001</v>
      </c>
      <c r="S309" s="21">
        <f t="shared" si="45"/>
        <v>51.625</v>
      </c>
      <c r="T309" s="21">
        <f t="shared" si="46"/>
        <v>42.424999999999997</v>
      </c>
      <c r="U309" s="21">
        <f t="shared" si="47"/>
        <v>54.125</v>
      </c>
      <c r="V309" s="20">
        <f t="shared" si="48"/>
        <v>52.17499999999999</v>
      </c>
      <c r="W309" s="20">
        <f t="shared" si="49"/>
        <v>52.662499999999994</v>
      </c>
    </row>
    <row r="310" spans="1:23" ht="13.5" x14ac:dyDescent="0.25">
      <c r="A310" s="3">
        <v>42457</v>
      </c>
      <c r="B310" s="2">
        <v>10.8041</v>
      </c>
      <c r="C310" s="2">
        <v>70.757476411774576</v>
      </c>
      <c r="D310" s="2">
        <v>-5.7692974464490732E-2</v>
      </c>
      <c r="E310" s="2">
        <v>-0.16344286918950518</v>
      </c>
      <c r="F310" s="2">
        <v>10.6326</v>
      </c>
      <c r="G310" s="2">
        <v>10.637820000000001</v>
      </c>
      <c r="H310" s="2">
        <v>10.512360000000001</v>
      </c>
      <c r="I310" s="2">
        <v>10.145017999999997</v>
      </c>
      <c r="J310" s="2">
        <v>9.6114924999999989</v>
      </c>
      <c r="K310" s="17" t="s">
        <v>54</v>
      </c>
      <c r="L310" s="17" t="s">
        <v>52</v>
      </c>
      <c r="M310" s="17" t="s">
        <v>55</v>
      </c>
      <c r="N310" s="20">
        <f t="shared" si="40"/>
        <v>50</v>
      </c>
      <c r="O310" s="20">
        <f t="shared" si="41"/>
        <v>100</v>
      </c>
      <c r="P310" s="20">
        <f t="shared" si="42"/>
        <v>50</v>
      </c>
      <c r="Q310" s="20">
        <f t="shared" si="43"/>
        <v>0</v>
      </c>
      <c r="R310" s="21">
        <f t="shared" si="44"/>
        <v>60</v>
      </c>
      <c r="S310" s="21">
        <f t="shared" si="45"/>
        <v>47.5</v>
      </c>
      <c r="T310" s="21">
        <f t="shared" si="46"/>
        <v>35</v>
      </c>
      <c r="U310" s="21">
        <f t="shared" si="47"/>
        <v>50</v>
      </c>
      <c r="V310" s="20">
        <f t="shared" si="48"/>
        <v>47.5</v>
      </c>
      <c r="W310" s="20">
        <f t="shared" si="49"/>
        <v>48.125</v>
      </c>
    </row>
    <row r="311" spans="1:23" ht="13.5" x14ac:dyDescent="0.25">
      <c r="A311" s="3">
        <v>42458</v>
      </c>
      <c r="B311" s="2">
        <v>10.7705</v>
      </c>
      <c r="C311" s="2">
        <v>68.347715120541793</v>
      </c>
      <c r="D311" s="2">
        <v>-4.3283746538573808E-2</v>
      </c>
      <c r="E311" s="2">
        <v>-7.7892746329289553E-2</v>
      </c>
      <c r="F311" s="2">
        <v>10.66614</v>
      </c>
      <c r="G311" s="2">
        <v>10.65236</v>
      </c>
      <c r="H311" s="2">
        <v>10.547590000000003</v>
      </c>
      <c r="I311" s="2">
        <v>10.167833999999997</v>
      </c>
      <c r="J311" s="2">
        <v>9.6159279999999985</v>
      </c>
      <c r="K311" s="17" t="s">
        <v>48</v>
      </c>
      <c r="L311" s="17" t="s">
        <v>50</v>
      </c>
      <c r="M311" s="17" t="s">
        <v>51</v>
      </c>
      <c r="N311" s="20">
        <f t="shared" si="40"/>
        <v>50</v>
      </c>
      <c r="O311" s="20">
        <f t="shared" si="41"/>
        <v>100</v>
      </c>
      <c r="P311" s="20">
        <f t="shared" si="42"/>
        <v>50</v>
      </c>
      <c r="Q311" s="20">
        <f t="shared" si="43"/>
        <v>83.5</v>
      </c>
      <c r="R311" s="21">
        <f t="shared" si="44"/>
        <v>72.525000000000006</v>
      </c>
      <c r="S311" s="21">
        <f t="shared" si="45"/>
        <v>68.375</v>
      </c>
      <c r="T311" s="21">
        <f t="shared" si="46"/>
        <v>72.575000000000003</v>
      </c>
      <c r="U311" s="21">
        <f t="shared" si="47"/>
        <v>70.875</v>
      </c>
      <c r="V311" s="20">
        <f t="shared" si="48"/>
        <v>71.158333333333346</v>
      </c>
      <c r="W311" s="20">
        <f t="shared" si="49"/>
        <v>71.087500000000006</v>
      </c>
    </row>
    <row r="312" spans="1:23" ht="13.5" x14ac:dyDescent="0.25">
      <c r="A312" s="3">
        <v>42459</v>
      </c>
      <c r="B312" s="2">
        <v>10.6251</v>
      </c>
      <c r="C312" s="2">
        <v>58.985906492154861</v>
      </c>
      <c r="D312" s="2">
        <v>-1.9510889940903553E-2</v>
      </c>
      <c r="E312" s="2">
        <v>-1.0729203866583069E-2</v>
      </c>
      <c r="F312" s="2">
        <v>10.688499999999999</v>
      </c>
      <c r="G312" s="2">
        <v>10.650490000000001</v>
      </c>
      <c r="H312" s="2">
        <v>10.566230000000001</v>
      </c>
      <c r="I312" s="2">
        <v>10.187219999999996</v>
      </c>
      <c r="J312" s="2">
        <v>9.6196364999999986</v>
      </c>
      <c r="K312" s="17" t="s">
        <v>48</v>
      </c>
      <c r="L312" s="17" t="s">
        <v>50</v>
      </c>
      <c r="M312" s="17" t="s">
        <v>51</v>
      </c>
      <c r="N312" s="20">
        <f t="shared" si="40"/>
        <v>50</v>
      </c>
      <c r="O312" s="20">
        <f t="shared" si="41"/>
        <v>100</v>
      </c>
      <c r="P312" s="20">
        <f t="shared" si="42"/>
        <v>50</v>
      </c>
      <c r="Q312" s="20">
        <f t="shared" si="43"/>
        <v>83.5</v>
      </c>
      <c r="R312" s="21">
        <f t="shared" si="44"/>
        <v>72.525000000000006</v>
      </c>
      <c r="S312" s="21">
        <f t="shared" si="45"/>
        <v>68.375</v>
      </c>
      <c r="T312" s="21">
        <f t="shared" si="46"/>
        <v>72.575000000000003</v>
      </c>
      <c r="U312" s="21">
        <f t="shared" si="47"/>
        <v>70.875</v>
      </c>
      <c r="V312" s="20">
        <f t="shared" si="48"/>
        <v>71.158333333333346</v>
      </c>
      <c r="W312" s="20">
        <f t="shared" si="49"/>
        <v>71.087500000000006</v>
      </c>
    </row>
    <row r="313" spans="1:23" ht="13.5" x14ac:dyDescent="0.25">
      <c r="A313" s="3">
        <v>42460</v>
      </c>
      <c r="B313" s="2">
        <v>10.6251</v>
      </c>
      <c r="C313" s="2">
        <v>58.985906492154861</v>
      </c>
      <c r="D313" s="2">
        <v>-4.4998075536994975E-4</v>
      </c>
      <c r="E313" s="2">
        <v>4.6502961087084745E-2</v>
      </c>
      <c r="F313" s="2">
        <v>10.696700000000002</v>
      </c>
      <c r="G313" s="2">
        <v>10.648620000000001</v>
      </c>
      <c r="H313" s="2">
        <v>10.579274999999999</v>
      </c>
      <c r="I313" s="2">
        <v>10.207351999999997</v>
      </c>
      <c r="J313" s="2">
        <v>9.622992</v>
      </c>
      <c r="K313" s="17" t="s">
        <v>48</v>
      </c>
      <c r="L313" s="17" t="s">
        <v>50</v>
      </c>
      <c r="M313" s="17" t="s">
        <v>51</v>
      </c>
      <c r="N313" s="20">
        <f t="shared" si="40"/>
        <v>50</v>
      </c>
      <c r="O313" s="20">
        <f t="shared" si="41"/>
        <v>100</v>
      </c>
      <c r="P313" s="20">
        <f t="shared" si="42"/>
        <v>50</v>
      </c>
      <c r="Q313" s="20">
        <f t="shared" si="43"/>
        <v>83.5</v>
      </c>
      <c r="R313" s="21">
        <f t="shared" si="44"/>
        <v>72.525000000000006</v>
      </c>
      <c r="S313" s="21">
        <f t="shared" si="45"/>
        <v>68.375</v>
      </c>
      <c r="T313" s="21">
        <f t="shared" si="46"/>
        <v>72.575000000000003</v>
      </c>
      <c r="U313" s="21">
        <f t="shared" si="47"/>
        <v>70.875</v>
      </c>
      <c r="V313" s="20">
        <f t="shared" si="48"/>
        <v>71.158333333333346</v>
      </c>
      <c r="W313" s="20">
        <f t="shared" si="49"/>
        <v>71.087500000000006</v>
      </c>
    </row>
    <row r="314" spans="1:23" ht="13.5" x14ac:dyDescent="0.25">
      <c r="A314" s="3">
        <v>42461</v>
      </c>
      <c r="B314" s="2">
        <v>10.6251</v>
      </c>
      <c r="C314" s="2">
        <v>58.985906492154861</v>
      </c>
      <c r="D314" s="2">
        <v>1.4702013401450387E-2</v>
      </c>
      <c r="E314" s="2">
        <v>9.7176672319938984E-2</v>
      </c>
      <c r="F314" s="2">
        <v>10.68998</v>
      </c>
      <c r="G314" s="2">
        <v>10.646750000000001</v>
      </c>
      <c r="H314" s="2">
        <v>10.593440000000001</v>
      </c>
      <c r="I314" s="2">
        <v>10.230465999999996</v>
      </c>
      <c r="J314" s="2">
        <v>9.6267004999999983</v>
      </c>
      <c r="K314" s="17" t="s">
        <v>54</v>
      </c>
      <c r="L314" s="17" t="s">
        <v>50</v>
      </c>
      <c r="M314" s="17" t="s">
        <v>47</v>
      </c>
      <c r="N314" s="20">
        <f t="shared" si="40"/>
        <v>50</v>
      </c>
      <c r="O314" s="20">
        <f t="shared" si="41"/>
        <v>100</v>
      </c>
      <c r="P314" s="20">
        <f t="shared" si="42"/>
        <v>50</v>
      </c>
      <c r="Q314" s="20">
        <f t="shared" si="43"/>
        <v>16.5</v>
      </c>
      <c r="R314" s="21">
        <f t="shared" si="44"/>
        <v>62.475000000000001</v>
      </c>
      <c r="S314" s="21">
        <f t="shared" si="45"/>
        <v>51.625</v>
      </c>
      <c r="T314" s="21">
        <f t="shared" si="46"/>
        <v>42.424999999999997</v>
      </c>
      <c r="U314" s="21">
        <f t="shared" si="47"/>
        <v>54.125</v>
      </c>
      <c r="V314" s="20">
        <f t="shared" si="48"/>
        <v>52.17499999999999</v>
      </c>
      <c r="W314" s="20">
        <f t="shared" si="49"/>
        <v>52.662499999999994</v>
      </c>
    </row>
    <row r="315" spans="1:23" ht="13.5" x14ac:dyDescent="0.25">
      <c r="A315" s="3">
        <v>42464</v>
      </c>
      <c r="B315" s="2">
        <v>10.6251</v>
      </c>
      <c r="C315" s="2">
        <v>58.985906492154861</v>
      </c>
      <c r="D315" s="2">
        <v>2.8911102687828816E-2</v>
      </c>
      <c r="E315" s="2">
        <v>0.14116822559518774</v>
      </c>
      <c r="F315" s="2">
        <v>10.654180000000002</v>
      </c>
      <c r="G315" s="2">
        <v>10.64339</v>
      </c>
      <c r="H315" s="2">
        <v>10.612080000000002</v>
      </c>
      <c r="I315" s="2">
        <v>10.252385999999996</v>
      </c>
      <c r="J315" s="2">
        <v>9.6304284999999989</v>
      </c>
      <c r="K315" s="17" t="s">
        <v>54</v>
      </c>
      <c r="L315" s="17" t="s">
        <v>50</v>
      </c>
      <c r="M315" s="17" t="s">
        <v>47</v>
      </c>
      <c r="N315" s="20">
        <f t="shared" si="40"/>
        <v>50</v>
      </c>
      <c r="O315" s="20">
        <f t="shared" si="41"/>
        <v>100</v>
      </c>
      <c r="P315" s="20">
        <f t="shared" si="42"/>
        <v>50</v>
      </c>
      <c r="Q315" s="20">
        <f t="shared" si="43"/>
        <v>16.5</v>
      </c>
      <c r="R315" s="21">
        <f t="shared" si="44"/>
        <v>62.475000000000001</v>
      </c>
      <c r="S315" s="21">
        <f t="shared" si="45"/>
        <v>51.625</v>
      </c>
      <c r="T315" s="21">
        <f t="shared" si="46"/>
        <v>42.424999999999997</v>
      </c>
      <c r="U315" s="21">
        <f t="shared" si="47"/>
        <v>54.125</v>
      </c>
      <c r="V315" s="20">
        <f t="shared" si="48"/>
        <v>52.17499999999999</v>
      </c>
      <c r="W315" s="20">
        <f t="shared" si="49"/>
        <v>52.662499999999994</v>
      </c>
    </row>
    <row r="316" spans="1:23" ht="13.5" x14ac:dyDescent="0.25">
      <c r="A316" s="3">
        <v>42465</v>
      </c>
      <c r="B316" s="2">
        <v>10.6251</v>
      </c>
      <c r="C316" s="2">
        <v>58.985906492154861</v>
      </c>
      <c r="D316" s="2">
        <v>3.1497014776157073E-2</v>
      </c>
      <c r="E316" s="2">
        <v>0.18125113524817452</v>
      </c>
      <c r="F316" s="2">
        <v>10.6251</v>
      </c>
      <c r="G316" s="2">
        <v>10.645620000000001</v>
      </c>
      <c r="H316" s="2">
        <v>10.627550000000001</v>
      </c>
      <c r="I316" s="2">
        <v>10.272517999999996</v>
      </c>
      <c r="J316" s="2">
        <v>9.6343429999999977</v>
      </c>
      <c r="K316" s="17" t="s">
        <v>54</v>
      </c>
      <c r="L316" s="17" t="s">
        <v>50</v>
      </c>
      <c r="M316" s="17" t="s">
        <v>47</v>
      </c>
      <c r="N316" s="20">
        <f t="shared" si="40"/>
        <v>50</v>
      </c>
      <c r="O316" s="20">
        <f t="shared" si="41"/>
        <v>100</v>
      </c>
      <c r="P316" s="20">
        <f t="shared" si="42"/>
        <v>50</v>
      </c>
      <c r="Q316" s="20">
        <f t="shared" si="43"/>
        <v>16.5</v>
      </c>
      <c r="R316" s="21">
        <f t="shared" si="44"/>
        <v>62.475000000000001</v>
      </c>
      <c r="S316" s="21">
        <f t="shared" si="45"/>
        <v>51.625</v>
      </c>
      <c r="T316" s="21">
        <f t="shared" si="46"/>
        <v>42.424999999999997</v>
      </c>
      <c r="U316" s="21">
        <f t="shared" si="47"/>
        <v>54.125</v>
      </c>
      <c r="V316" s="20">
        <f t="shared" si="48"/>
        <v>52.17499999999999</v>
      </c>
      <c r="W316" s="20">
        <f t="shared" si="49"/>
        <v>52.662499999999994</v>
      </c>
    </row>
    <row r="317" spans="1:23" ht="13.5" x14ac:dyDescent="0.25">
      <c r="A317" s="3">
        <v>42466</v>
      </c>
      <c r="B317" s="2">
        <v>10.6251</v>
      </c>
      <c r="C317" s="2">
        <v>58.985906492154861</v>
      </c>
      <c r="D317" s="2">
        <v>1.9140712112866609E-2</v>
      </c>
      <c r="E317" s="2">
        <v>0.22699801059144314</v>
      </c>
      <c r="F317" s="2">
        <v>10.6251</v>
      </c>
      <c r="G317" s="2">
        <v>10.6568</v>
      </c>
      <c r="H317" s="2">
        <v>10.640595000000001</v>
      </c>
      <c r="I317" s="2">
        <v>10.287429999999995</v>
      </c>
      <c r="J317" s="2">
        <v>9.6376980000000003</v>
      </c>
      <c r="K317" s="17" t="s">
        <v>50</v>
      </c>
      <c r="L317" s="17" t="s">
        <v>50</v>
      </c>
      <c r="M317" s="17" t="s">
        <v>50</v>
      </c>
      <c r="N317" s="20">
        <f t="shared" si="40"/>
        <v>50</v>
      </c>
      <c r="O317" s="20">
        <f t="shared" si="41"/>
        <v>100</v>
      </c>
      <c r="P317" s="20">
        <f t="shared" si="42"/>
        <v>50</v>
      </c>
      <c r="Q317" s="20">
        <f t="shared" si="43"/>
        <v>33</v>
      </c>
      <c r="R317" s="21">
        <f t="shared" si="44"/>
        <v>64.95</v>
      </c>
      <c r="S317" s="21">
        <f t="shared" si="45"/>
        <v>55.75</v>
      </c>
      <c r="T317" s="21">
        <f t="shared" si="46"/>
        <v>49.85</v>
      </c>
      <c r="U317" s="21">
        <f t="shared" si="47"/>
        <v>58.25</v>
      </c>
      <c r="V317" s="20">
        <f t="shared" si="48"/>
        <v>56.85</v>
      </c>
      <c r="W317" s="20">
        <f t="shared" si="49"/>
        <v>57.2</v>
      </c>
    </row>
    <row r="318" spans="1:23" ht="13.5" x14ac:dyDescent="0.25">
      <c r="A318" s="3">
        <v>42467</v>
      </c>
      <c r="B318" s="2">
        <v>10.643800000000001</v>
      </c>
      <c r="C318" s="2">
        <v>60.08284096022124</v>
      </c>
      <c r="D318" s="2">
        <v>1.7474768862564716E-2</v>
      </c>
      <c r="E318" s="2">
        <v>0.27465454843349435</v>
      </c>
      <c r="F318" s="2">
        <v>10.62884</v>
      </c>
      <c r="G318" s="2">
        <v>10.662770000000002</v>
      </c>
      <c r="H318" s="2">
        <v>10.639665000000003</v>
      </c>
      <c r="I318" s="2">
        <v>10.302865999999996</v>
      </c>
      <c r="J318" s="2">
        <v>9.6411280000000001</v>
      </c>
      <c r="K318" s="17" t="s">
        <v>48</v>
      </c>
      <c r="L318" s="17" t="s">
        <v>50</v>
      </c>
      <c r="M318" s="17" t="s">
        <v>51</v>
      </c>
      <c r="N318" s="20">
        <f t="shared" si="40"/>
        <v>50</v>
      </c>
      <c r="O318" s="20">
        <f t="shared" si="41"/>
        <v>100</v>
      </c>
      <c r="P318" s="20">
        <f t="shared" si="42"/>
        <v>50</v>
      </c>
      <c r="Q318" s="20">
        <f t="shared" si="43"/>
        <v>83.5</v>
      </c>
      <c r="R318" s="21">
        <f t="shared" si="44"/>
        <v>72.525000000000006</v>
      </c>
      <c r="S318" s="21">
        <f t="shared" si="45"/>
        <v>68.375</v>
      </c>
      <c r="T318" s="21">
        <f t="shared" si="46"/>
        <v>72.575000000000003</v>
      </c>
      <c r="U318" s="21">
        <f t="shared" si="47"/>
        <v>70.875</v>
      </c>
      <c r="V318" s="20">
        <f t="shared" si="48"/>
        <v>71.158333333333346</v>
      </c>
      <c r="W318" s="20">
        <f t="shared" si="49"/>
        <v>71.087500000000006</v>
      </c>
    </row>
    <row r="319" spans="1:23" ht="13.5" x14ac:dyDescent="0.25">
      <c r="A319" s="3">
        <v>42468</v>
      </c>
      <c r="B319" s="2">
        <v>10.6065</v>
      </c>
      <c r="C319" s="2">
        <v>56.81854460748319</v>
      </c>
      <c r="D319" s="2">
        <v>2.9529944163751765E-2</v>
      </c>
      <c r="E319" s="2">
        <v>0.31435382648834198</v>
      </c>
      <c r="F319" s="2">
        <v>10.625120000000001</v>
      </c>
      <c r="G319" s="2">
        <v>10.657550000000001</v>
      </c>
      <c r="H319" s="2">
        <v>10.638735</v>
      </c>
      <c r="I319" s="2">
        <v>10.317033999999996</v>
      </c>
      <c r="J319" s="2">
        <v>9.6442040000000002</v>
      </c>
      <c r="K319" s="17" t="s">
        <v>54</v>
      </c>
      <c r="L319" s="17" t="s">
        <v>52</v>
      </c>
      <c r="M319" s="17" t="s">
        <v>47</v>
      </c>
      <c r="N319" s="20">
        <f t="shared" si="40"/>
        <v>50</v>
      </c>
      <c r="O319" s="20">
        <f t="shared" si="41"/>
        <v>100</v>
      </c>
      <c r="P319" s="20">
        <f t="shared" si="42"/>
        <v>50</v>
      </c>
      <c r="Q319" s="20">
        <f t="shared" si="43"/>
        <v>0</v>
      </c>
      <c r="R319" s="21">
        <f t="shared" si="44"/>
        <v>60</v>
      </c>
      <c r="S319" s="21">
        <f t="shared" si="45"/>
        <v>47.5</v>
      </c>
      <c r="T319" s="21">
        <f t="shared" si="46"/>
        <v>35</v>
      </c>
      <c r="U319" s="21">
        <f t="shared" si="47"/>
        <v>50</v>
      </c>
      <c r="V319" s="20">
        <f t="shared" si="48"/>
        <v>47.5</v>
      </c>
      <c r="W319" s="20">
        <f t="shared" si="49"/>
        <v>48.125</v>
      </c>
    </row>
    <row r="320" spans="1:23" ht="13.5" x14ac:dyDescent="0.25">
      <c r="A320" s="3">
        <v>42471</v>
      </c>
      <c r="B320" s="2">
        <v>10.680999999999999</v>
      </c>
      <c r="C320" s="2">
        <v>61.336783836684305</v>
      </c>
      <c r="D320" s="2">
        <v>5.6083942543157406E-2</v>
      </c>
      <c r="E320" s="2">
        <v>0.34742043522528521</v>
      </c>
      <c r="F320" s="2">
        <v>10.6363</v>
      </c>
      <c r="G320" s="2">
        <v>10.645240000000001</v>
      </c>
      <c r="H320" s="2">
        <v>10.641530000000001</v>
      </c>
      <c r="I320" s="2">
        <v>10.326725999999997</v>
      </c>
      <c r="J320" s="2">
        <v>9.6472794999999998</v>
      </c>
      <c r="K320" s="17" t="s">
        <v>54</v>
      </c>
      <c r="L320" s="17" t="s">
        <v>52</v>
      </c>
      <c r="M320" s="17" t="s">
        <v>55</v>
      </c>
      <c r="N320" s="20">
        <f t="shared" si="40"/>
        <v>50</v>
      </c>
      <c r="O320" s="20">
        <f t="shared" si="41"/>
        <v>100</v>
      </c>
      <c r="P320" s="20">
        <f t="shared" si="42"/>
        <v>50</v>
      </c>
      <c r="Q320" s="20">
        <f t="shared" si="43"/>
        <v>0</v>
      </c>
      <c r="R320" s="21">
        <f t="shared" si="44"/>
        <v>60</v>
      </c>
      <c r="S320" s="21">
        <f t="shared" si="45"/>
        <v>47.5</v>
      </c>
      <c r="T320" s="21">
        <f t="shared" si="46"/>
        <v>35</v>
      </c>
      <c r="U320" s="21">
        <f t="shared" si="47"/>
        <v>50</v>
      </c>
      <c r="V320" s="20">
        <f t="shared" si="48"/>
        <v>47.5</v>
      </c>
      <c r="W320" s="20">
        <f t="shared" si="49"/>
        <v>48.125</v>
      </c>
    </row>
    <row r="321" spans="1:23" ht="13.5" x14ac:dyDescent="0.25">
      <c r="A321" s="3">
        <v>42472</v>
      </c>
      <c r="B321" s="2">
        <v>10.6251</v>
      </c>
      <c r="C321" s="2">
        <v>56.55506871132539</v>
      </c>
      <c r="D321" s="2">
        <v>7.6623582953882163E-2</v>
      </c>
      <c r="E321" s="2">
        <v>0.366354881002459</v>
      </c>
      <c r="F321" s="2">
        <v>10.6363</v>
      </c>
      <c r="G321" s="2">
        <v>10.630700000000001</v>
      </c>
      <c r="H321" s="2">
        <v>10.641530000000001</v>
      </c>
      <c r="I321" s="2">
        <v>10.334927999999996</v>
      </c>
      <c r="J321" s="2">
        <v>9.6497960000000003</v>
      </c>
      <c r="K321" s="17" t="s">
        <v>54</v>
      </c>
      <c r="L321" s="17" t="s">
        <v>52</v>
      </c>
      <c r="M321" s="17" t="s">
        <v>50</v>
      </c>
      <c r="N321" s="20">
        <f t="shared" si="40"/>
        <v>50</v>
      </c>
      <c r="O321" s="20">
        <f t="shared" si="41"/>
        <v>100</v>
      </c>
      <c r="P321" s="20">
        <f t="shared" si="42"/>
        <v>50</v>
      </c>
      <c r="Q321" s="20">
        <f t="shared" si="43"/>
        <v>0</v>
      </c>
      <c r="R321" s="21">
        <f t="shared" si="44"/>
        <v>60</v>
      </c>
      <c r="S321" s="21">
        <f t="shared" si="45"/>
        <v>47.5</v>
      </c>
      <c r="T321" s="21">
        <f t="shared" si="46"/>
        <v>35</v>
      </c>
      <c r="U321" s="21">
        <f t="shared" si="47"/>
        <v>50</v>
      </c>
      <c r="V321" s="20">
        <f t="shared" si="48"/>
        <v>47.5</v>
      </c>
      <c r="W321" s="20">
        <f t="shared" si="49"/>
        <v>48.125</v>
      </c>
    </row>
    <row r="322" spans="1:23" ht="13.5" x14ac:dyDescent="0.25">
      <c r="A322" s="3">
        <v>42473</v>
      </c>
      <c r="B322" s="2">
        <v>10.6251</v>
      </c>
      <c r="C322" s="2">
        <v>56.55506871132539</v>
      </c>
      <c r="D322" s="2">
        <v>7.11304398801893E-2</v>
      </c>
      <c r="E322" s="2">
        <v>0.36882780667065462</v>
      </c>
      <c r="F322" s="2">
        <v>10.6363</v>
      </c>
      <c r="G322" s="2">
        <v>10.630700000000001</v>
      </c>
      <c r="H322" s="2">
        <v>10.640595000000001</v>
      </c>
      <c r="I322" s="2">
        <v>10.343501999999996</v>
      </c>
      <c r="J322" s="2">
        <v>9.6516599999999997</v>
      </c>
      <c r="K322" s="17" t="s">
        <v>54</v>
      </c>
      <c r="L322" s="17" t="s">
        <v>52</v>
      </c>
      <c r="M322" s="17" t="s">
        <v>50</v>
      </c>
      <c r="N322" s="20">
        <f t="shared" ref="N322:N385" si="50">IF(D322&lt;30,50, IF(D322&gt;70, 0, 25))</f>
        <v>50</v>
      </c>
      <c r="O322" s="20">
        <f t="shared" ref="O322:O385" si="51">IF(F322-E322&gt;0.02, 100, IF(F322-E322&lt;0,0,45))</f>
        <v>100</v>
      </c>
      <c r="P322" s="20">
        <f t="shared" ref="P322:P385" si="52">IF(G322-J322&gt;10,100,IF(G322-J322&gt;5,75, IF(G322-J322&gt;0,50,0)))</f>
        <v>50</v>
      </c>
      <c r="Q322" s="20">
        <f t="shared" ref="Q322:Q385" si="53">IF(M322="confirmed bullish", 34, IF(M322="bullish divergence",17, 0))+IF(K322="bullish",33,IF(K322="bearish",0,16.5))+IF(L322="strong",33,IF(L322="weak",0,16.5))</f>
        <v>0</v>
      </c>
      <c r="R322" s="21">
        <f t="shared" si="44"/>
        <v>60</v>
      </c>
      <c r="S322" s="21">
        <f t="shared" si="45"/>
        <v>47.5</v>
      </c>
      <c r="T322" s="21">
        <f t="shared" si="46"/>
        <v>35</v>
      </c>
      <c r="U322" s="21">
        <f t="shared" si="47"/>
        <v>50</v>
      </c>
      <c r="V322" s="20">
        <f t="shared" si="48"/>
        <v>47.5</v>
      </c>
      <c r="W322" s="20">
        <f t="shared" si="49"/>
        <v>48.125</v>
      </c>
    </row>
    <row r="323" spans="1:23" ht="13.5" x14ac:dyDescent="0.25">
      <c r="A323" s="3">
        <v>42474</v>
      </c>
      <c r="B323" s="2">
        <v>10.610200000000001</v>
      </c>
      <c r="C323" s="2">
        <v>55.22419777243951</v>
      </c>
      <c r="D323" s="2">
        <v>6.7119795707009544E-2</v>
      </c>
      <c r="E323" s="2">
        <v>0.35481577934282055</v>
      </c>
      <c r="F323" s="2">
        <v>10.629580000000001</v>
      </c>
      <c r="G323" s="2">
        <v>10.62921</v>
      </c>
      <c r="H323" s="2">
        <v>10.638915000000001</v>
      </c>
      <c r="I323" s="2">
        <v>10.357221999999995</v>
      </c>
      <c r="J323" s="2">
        <v>9.6531509999999976</v>
      </c>
      <c r="K323" s="17" t="s">
        <v>54</v>
      </c>
      <c r="L323" s="17" t="s">
        <v>52</v>
      </c>
      <c r="M323" s="17" t="s">
        <v>47</v>
      </c>
      <c r="N323" s="20">
        <f t="shared" si="50"/>
        <v>50</v>
      </c>
      <c r="O323" s="20">
        <f t="shared" si="51"/>
        <v>100</v>
      </c>
      <c r="P323" s="20">
        <f t="shared" si="52"/>
        <v>50</v>
      </c>
      <c r="Q323" s="20">
        <f t="shared" si="53"/>
        <v>0</v>
      </c>
      <c r="R323" s="21">
        <f t="shared" ref="R323:R386" si="54">0.35*N323+O323*0.35+P323*0.15+Q323*0.15</f>
        <v>60</v>
      </c>
      <c r="S323" s="21">
        <f t="shared" ref="S323:S386" si="55">N323*0.2+O323*0.2+P323*0.35+Q323*0.25</f>
        <v>47.5</v>
      </c>
      <c r="T323" s="21">
        <f t="shared" ref="T323:T386" si="56">N323*0.15+O323*0.15+P323*0.25+Q323*0.45</f>
        <v>35</v>
      </c>
      <c r="U323" s="21">
        <f t="shared" ref="U323:U386" si="57">0.25*SUM(N323:Q323)</f>
        <v>50</v>
      </c>
      <c r="V323" s="20">
        <f t="shared" ref="V323:V386" si="58">SUM(R323:T323)/3</f>
        <v>47.5</v>
      </c>
      <c r="W323" s="20">
        <f t="shared" ref="W323:W386" si="59">SUM(R323:U323)/4</f>
        <v>48.125</v>
      </c>
    </row>
    <row r="324" spans="1:23" ht="13.5" x14ac:dyDescent="0.25">
      <c r="A324" s="3">
        <v>42475</v>
      </c>
      <c r="B324" s="2">
        <v>10.550599999999999</v>
      </c>
      <c r="C324" s="2">
        <v>50.141371234309879</v>
      </c>
      <c r="D324" s="2">
        <v>6.7797270549023736E-2</v>
      </c>
      <c r="E324" s="2">
        <v>0.33476249566236949</v>
      </c>
      <c r="F324" s="2">
        <v>10.618399999999999</v>
      </c>
      <c r="G324" s="2">
        <v>10.621760000000002</v>
      </c>
      <c r="H324" s="2">
        <v>10.634255000000001</v>
      </c>
      <c r="I324" s="2">
        <v>10.366915999999996</v>
      </c>
      <c r="J324" s="2">
        <v>9.6548289999999994</v>
      </c>
      <c r="K324" s="17" t="s">
        <v>54</v>
      </c>
      <c r="L324" s="17" t="s">
        <v>52</v>
      </c>
      <c r="M324" s="17" t="s">
        <v>47</v>
      </c>
      <c r="N324" s="20">
        <f t="shared" si="50"/>
        <v>50</v>
      </c>
      <c r="O324" s="20">
        <f t="shared" si="51"/>
        <v>100</v>
      </c>
      <c r="P324" s="20">
        <f t="shared" si="52"/>
        <v>50</v>
      </c>
      <c r="Q324" s="20">
        <f t="shared" si="53"/>
        <v>0</v>
      </c>
      <c r="R324" s="21">
        <f t="shared" si="54"/>
        <v>60</v>
      </c>
      <c r="S324" s="21">
        <f t="shared" si="55"/>
        <v>47.5</v>
      </c>
      <c r="T324" s="21">
        <f t="shared" si="56"/>
        <v>35</v>
      </c>
      <c r="U324" s="21">
        <f t="shared" si="57"/>
        <v>50</v>
      </c>
      <c r="V324" s="20">
        <f t="shared" si="58"/>
        <v>47.5</v>
      </c>
      <c r="W324" s="20">
        <f t="shared" si="59"/>
        <v>48.125</v>
      </c>
    </row>
    <row r="325" spans="1:23" ht="13.5" x14ac:dyDescent="0.25">
      <c r="A325" s="3">
        <v>42478</v>
      </c>
      <c r="B325" s="2">
        <v>10.438700000000001</v>
      </c>
      <c r="C325" s="2">
        <v>42.274182009423576</v>
      </c>
      <c r="D325" s="2">
        <v>7.6693328951753514E-2</v>
      </c>
      <c r="E325" s="2">
        <v>0.31225443712611933</v>
      </c>
      <c r="F325" s="2">
        <v>10.569939999999999</v>
      </c>
      <c r="G325" s="2">
        <v>10.603120000000001</v>
      </c>
      <c r="H325" s="2">
        <v>10.623255000000004</v>
      </c>
      <c r="I325" s="2">
        <v>10.376981999999996</v>
      </c>
      <c r="J325" s="2">
        <v>9.6557234999999988</v>
      </c>
      <c r="K325" s="17" t="s">
        <v>54</v>
      </c>
      <c r="L325" s="17" t="s">
        <v>52</v>
      </c>
      <c r="M325" s="17" t="s">
        <v>47</v>
      </c>
      <c r="N325" s="20">
        <f t="shared" si="50"/>
        <v>50</v>
      </c>
      <c r="O325" s="20">
        <f t="shared" si="51"/>
        <v>100</v>
      </c>
      <c r="P325" s="20">
        <f t="shared" si="52"/>
        <v>50</v>
      </c>
      <c r="Q325" s="20">
        <f t="shared" si="53"/>
        <v>0</v>
      </c>
      <c r="R325" s="21">
        <f t="shared" si="54"/>
        <v>60</v>
      </c>
      <c r="S325" s="21">
        <f t="shared" si="55"/>
        <v>47.5</v>
      </c>
      <c r="T325" s="21">
        <f t="shared" si="56"/>
        <v>35</v>
      </c>
      <c r="U325" s="21">
        <f t="shared" si="57"/>
        <v>50</v>
      </c>
      <c r="V325" s="20">
        <f t="shared" si="58"/>
        <v>47.5</v>
      </c>
      <c r="W325" s="20">
        <f t="shared" si="59"/>
        <v>48.125</v>
      </c>
    </row>
    <row r="326" spans="1:23" ht="13.5" x14ac:dyDescent="0.25">
      <c r="A326" s="3">
        <v>42479</v>
      </c>
      <c r="B326" s="2">
        <v>10.4201</v>
      </c>
      <c r="C326" s="2">
        <v>41.119302515833517</v>
      </c>
      <c r="D326" s="2">
        <v>8.6291171529939703E-2</v>
      </c>
      <c r="E326" s="2">
        <v>0.28443587790351704</v>
      </c>
      <c r="F326" s="2">
        <v>10.52894</v>
      </c>
      <c r="G326" s="2">
        <v>10.582620000000002</v>
      </c>
      <c r="H326" s="2">
        <v>10.614120000000002</v>
      </c>
      <c r="I326" s="2">
        <v>10.384065999999995</v>
      </c>
      <c r="J326" s="2">
        <v>9.6565249999999985</v>
      </c>
      <c r="K326" s="17" t="s">
        <v>54</v>
      </c>
      <c r="L326" s="17" t="s">
        <v>52</v>
      </c>
      <c r="M326" s="17" t="s">
        <v>47</v>
      </c>
      <c r="N326" s="20">
        <f t="shared" si="50"/>
        <v>50</v>
      </c>
      <c r="O326" s="20">
        <f t="shared" si="51"/>
        <v>100</v>
      </c>
      <c r="P326" s="20">
        <f t="shared" si="52"/>
        <v>50</v>
      </c>
      <c r="Q326" s="20">
        <f t="shared" si="53"/>
        <v>0</v>
      </c>
      <c r="R326" s="21">
        <f t="shared" si="54"/>
        <v>60</v>
      </c>
      <c r="S326" s="21">
        <f t="shared" si="55"/>
        <v>47.5</v>
      </c>
      <c r="T326" s="21">
        <f t="shared" si="56"/>
        <v>35</v>
      </c>
      <c r="U326" s="21">
        <f t="shared" si="57"/>
        <v>50</v>
      </c>
      <c r="V326" s="20">
        <f t="shared" si="58"/>
        <v>47.5</v>
      </c>
      <c r="W326" s="20">
        <f t="shared" si="59"/>
        <v>48.125</v>
      </c>
    </row>
    <row r="327" spans="1:23" ht="13.5" x14ac:dyDescent="0.25">
      <c r="A327" s="3">
        <v>42480</v>
      </c>
      <c r="B327" s="2">
        <v>10.4201</v>
      </c>
      <c r="C327" s="2">
        <v>41.11930251583351</v>
      </c>
      <c r="D327" s="2">
        <v>9.5163655925615487E-2</v>
      </c>
      <c r="E327" s="2">
        <v>0.24615590169053181</v>
      </c>
      <c r="F327" s="2">
        <v>10.48794</v>
      </c>
      <c r="G327" s="2">
        <v>10.56212</v>
      </c>
      <c r="H327" s="2">
        <v>10.60946</v>
      </c>
      <c r="I327" s="2">
        <v>10.396369999999996</v>
      </c>
      <c r="J327" s="2">
        <v>9.657904499999999</v>
      </c>
      <c r="K327" s="17" t="s">
        <v>54</v>
      </c>
      <c r="L327" s="17" t="s">
        <v>52</v>
      </c>
      <c r="M327" s="17" t="s">
        <v>47</v>
      </c>
      <c r="N327" s="20">
        <f t="shared" si="50"/>
        <v>50</v>
      </c>
      <c r="O327" s="20">
        <f t="shared" si="51"/>
        <v>100</v>
      </c>
      <c r="P327" s="20">
        <f t="shared" si="52"/>
        <v>50</v>
      </c>
      <c r="Q327" s="20">
        <f t="shared" si="53"/>
        <v>0</v>
      </c>
      <c r="R327" s="21">
        <f t="shared" si="54"/>
        <v>60</v>
      </c>
      <c r="S327" s="21">
        <f t="shared" si="55"/>
        <v>47.5</v>
      </c>
      <c r="T327" s="21">
        <f t="shared" si="56"/>
        <v>35</v>
      </c>
      <c r="U327" s="21">
        <f t="shared" si="57"/>
        <v>50</v>
      </c>
      <c r="V327" s="20">
        <f t="shared" si="58"/>
        <v>47.5</v>
      </c>
      <c r="W327" s="20">
        <f t="shared" si="59"/>
        <v>48.125</v>
      </c>
    </row>
    <row r="328" spans="1:23" ht="13.5" x14ac:dyDescent="0.25">
      <c r="A328" s="3">
        <v>42481</v>
      </c>
      <c r="B328" s="2">
        <v>10.401400000000001</v>
      </c>
      <c r="C328" s="2">
        <v>39.849935783833054</v>
      </c>
      <c r="D328" s="2">
        <v>0.10762883707976911</v>
      </c>
      <c r="E328" s="2">
        <v>0.1954009257712282</v>
      </c>
      <c r="F328" s="2">
        <v>10.44618</v>
      </c>
      <c r="G328" s="2">
        <v>10.537879999999999</v>
      </c>
      <c r="H328" s="2">
        <v>10.600325</v>
      </c>
      <c r="I328" s="2">
        <v>10.406135999999995</v>
      </c>
      <c r="J328" s="2">
        <v>9.6591904999999993</v>
      </c>
      <c r="K328" s="17" t="s">
        <v>54</v>
      </c>
      <c r="L328" s="17" t="s">
        <v>52</v>
      </c>
      <c r="M328" s="17" t="s">
        <v>47</v>
      </c>
      <c r="N328" s="20">
        <f t="shared" si="50"/>
        <v>50</v>
      </c>
      <c r="O328" s="20">
        <f t="shared" si="51"/>
        <v>100</v>
      </c>
      <c r="P328" s="20">
        <f t="shared" si="52"/>
        <v>50</v>
      </c>
      <c r="Q328" s="20">
        <f t="shared" si="53"/>
        <v>0</v>
      </c>
      <c r="R328" s="21">
        <f t="shared" si="54"/>
        <v>60</v>
      </c>
      <c r="S328" s="21">
        <f t="shared" si="55"/>
        <v>47.5</v>
      </c>
      <c r="T328" s="21">
        <f t="shared" si="56"/>
        <v>35</v>
      </c>
      <c r="U328" s="21">
        <f t="shared" si="57"/>
        <v>50</v>
      </c>
      <c r="V328" s="20">
        <f t="shared" si="58"/>
        <v>47.5</v>
      </c>
      <c r="W328" s="20">
        <f t="shared" si="59"/>
        <v>48.125</v>
      </c>
    </row>
    <row r="329" spans="1:23" ht="13.5" x14ac:dyDescent="0.25">
      <c r="A329" s="3">
        <v>42482</v>
      </c>
      <c r="B329" s="2">
        <v>10.2523</v>
      </c>
      <c r="C329" s="2">
        <v>31.500159405769821</v>
      </c>
      <c r="D329" s="2">
        <v>0.12423684126516399</v>
      </c>
      <c r="E329" s="2">
        <v>0.14135680706248893</v>
      </c>
      <c r="F329" s="2">
        <v>10.386520000000001</v>
      </c>
      <c r="G329" s="2">
        <v>10.502460000000001</v>
      </c>
      <c r="H329" s="2">
        <v>10.580004999999998</v>
      </c>
      <c r="I329" s="2">
        <v>10.414337999999995</v>
      </c>
      <c r="J329" s="2">
        <v>9.6599545000000013</v>
      </c>
      <c r="K329" s="17" t="s">
        <v>54</v>
      </c>
      <c r="L329" s="17" t="s">
        <v>52</v>
      </c>
      <c r="M329" s="17" t="s">
        <v>47</v>
      </c>
      <c r="N329" s="20">
        <f t="shared" si="50"/>
        <v>50</v>
      </c>
      <c r="O329" s="20">
        <f t="shared" si="51"/>
        <v>100</v>
      </c>
      <c r="P329" s="20">
        <f t="shared" si="52"/>
        <v>50</v>
      </c>
      <c r="Q329" s="20">
        <f t="shared" si="53"/>
        <v>0</v>
      </c>
      <c r="R329" s="21">
        <f t="shared" si="54"/>
        <v>60</v>
      </c>
      <c r="S329" s="21">
        <f t="shared" si="55"/>
        <v>47.5</v>
      </c>
      <c r="T329" s="21">
        <f t="shared" si="56"/>
        <v>35</v>
      </c>
      <c r="U329" s="21">
        <f t="shared" si="57"/>
        <v>50</v>
      </c>
      <c r="V329" s="20">
        <f t="shared" si="58"/>
        <v>47.5</v>
      </c>
      <c r="W329" s="20">
        <f t="shared" si="59"/>
        <v>48.125</v>
      </c>
    </row>
    <row r="330" spans="1:23" ht="13.5" x14ac:dyDescent="0.25">
      <c r="A330" s="3">
        <v>42485</v>
      </c>
      <c r="B330" s="2">
        <v>10.2523</v>
      </c>
      <c r="C330" s="2">
        <v>31.500159405769821</v>
      </c>
      <c r="D330" s="2">
        <v>0.15133101159542761</v>
      </c>
      <c r="E330" s="2">
        <v>7.9354839136982894E-2</v>
      </c>
      <c r="F330" s="2">
        <v>10.349239999999998</v>
      </c>
      <c r="G330" s="2">
        <v>10.45959</v>
      </c>
      <c r="H330" s="2">
        <v>10.552415</v>
      </c>
      <c r="I330" s="2">
        <v>10.420451999999996</v>
      </c>
      <c r="J330" s="2">
        <v>9.6608865000000037</v>
      </c>
      <c r="K330" s="17" t="s">
        <v>54</v>
      </c>
      <c r="L330" s="17" t="s">
        <v>52</v>
      </c>
      <c r="M330" s="17" t="s">
        <v>47</v>
      </c>
      <c r="N330" s="20">
        <f t="shared" si="50"/>
        <v>50</v>
      </c>
      <c r="O330" s="20">
        <f t="shared" si="51"/>
        <v>100</v>
      </c>
      <c r="P330" s="20">
        <f t="shared" si="52"/>
        <v>50</v>
      </c>
      <c r="Q330" s="20">
        <f t="shared" si="53"/>
        <v>0</v>
      </c>
      <c r="R330" s="21">
        <f t="shared" si="54"/>
        <v>60</v>
      </c>
      <c r="S330" s="21">
        <f t="shared" si="55"/>
        <v>47.5</v>
      </c>
      <c r="T330" s="21">
        <f t="shared" si="56"/>
        <v>35</v>
      </c>
      <c r="U330" s="21">
        <f t="shared" si="57"/>
        <v>50</v>
      </c>
      <c r="V330" s="20">
        <f t="shared" si="58"/>
        <v>47.5</v>
      </c>
      <c r="W330" s="20">
        <f t="shared" si="59"/>
        <v>48.125</v>
      </c>
    </row>
    <row r="331" spans="1:23" ht="13.5" x14ac:dyDescent="0.25">
      <c r="A331" s="3">
        <v>42486</v>
      </c>
      <c r="B331" s="2">
        <v>10.2523</v>
      </c>
      <c r="C331" s="2">
        <v>31.500159405769821</v>
      </c>
      <c r="D331" s="2">
        <v>0.16711953807531543</v>
      </c>
      <c r="E331" s="2">
        <v>1.4175507994471523E-2</v>
      </c>
      <c r="F331" s="2">
        <v>10.315679999999999</v>
      </c>
      <c r="G331" s="2">
        <v>10.422310000000001</v>
      </c>
      <c r="H331" s="2">
        <v>10.526504999999998</v>
      </c>
      <c r="I331" s="2">
        <v>10.426491999999996</v>
      </c>
      <c r="J331" s="2">
        <v>9.6616320000000027</v>
      </c>
      <c r="K331" s="17" t="s">
        <v>54</v>
      </c>
      <c r="L331" s="17" t="s">
        <v>52</v>
      </c>
      <c r="M331" s="17" t="s">
        <v>47</v>
      </c>
      <c r="N331" s="20">
        <f t="shared" si="50"/>
        <v>50</v>
      </c>
      <c r="O331" s="20">
        <f t="shared" si="51"/>
        <v>100</v>
      </c>
      <c r="P331" s="20">
        <f t="shared" si="52"/>
        <v>50</v>
      </c>
      <c r="Q331" s="20">
        <f t="shared" si="53"/>
        <v>0</v>
      </c>
      <c r="R331" s="21">
        <f t="shared" si="54"/>
        <v>60</v>
      </c>
      <c r="S331" s="21">
        <f t="shared" si="55"/>
        <v>47.5</v>
      </c>
      <c r="T331" s="21">
        <f t="shared" si="56"/>
        <v>35</v>
      </c>
      <c r="U331" s="21">
        <f t="shared" si="57"/>
        <v>50</v>
      </c>
      <c r="V331" s="20">
        <f t="shared" si="58"/>
        <v>47.5</v>
      </c>
      <c r="W331" s="20">
        <f t="shared" si="59"/>
        <v>48.125</v>
      </c>
    </row>
    <row r="332" spans="1:23" ht="13.5" x14ac:dyDescent="0.25">
      <c r="A332" s="3">
        <v>42487</v>
      </c>
      <c r="B332" s="2">
        <v>10.2523</v>
      </c>
      <c r="C332" s="2">
        <v>31.500159405769821</v>
      </c>
      <c r="D332" s="2">
        <v>0.18183340311710516</v>
      </c>
      <c r="E332" s="2">
        <v>-5.5658126911898725E-2</v>
      </c>
      <c r="F332" s="2">
        <v>10.282119999999999</v>
      </c>
      <c r="G332" s="2">
        <v>10.385030000000002</v>
      </c>
      <c r="H332" s="2">
        <v>10.507864999999999</v>
      </c>
      <c r="I332" s="2">
        <v>10.430219999999995</v>
      </c>
      <c r="J332" s="2">
        <v>9.6622845000000037</v>
      </c>
      <c r="K332" s="17" t="s">
        <v>54</v>
      </c>
      <c r="L332" s="17" t="s">
        <v>52</v>
      </c>
      <c r="M332" s="17" t="s">
        <v>47</v>
      </c>
      <c r="N332" s="20">
        <f t="shared" si="50"/>
        <v>50</v>
      </c>
      <c r="O332" s="20">
        <f t="shared" si="51"/>
        <v>100</v>
      </c>
      <c r="P332" s="20">
        <f t="shared" si="52"/>
        <v>50</v>
      </c>
      <c r="Q332" s="20">
        <f t="shared" si="53"/>
        <v>0</v>
      </c>
      <c r="R332" s="21">
        <f t="shared" si="54"/>
        <v>60</v>
      </c>
      <c r="S332" s="21">
        <f t="shared" si="55"/>
        <v>47.5</v>
      </c>
      <c r="T332" s="21">
        <f t="shared" si="56"/>
        <v>35</v>
      </c>
      <c r="U332" s="21">
        <f t="shared" si="57"/>
        <v>50</v>
      </c>
      <c r="V332" s="20">
        <f t="shared" si="58"/>
        <v>47.5</v>
      </c>
      <c r="W332" s="20">
        <f t="shared" si="59"/>
        <v>48.125</v>
      </c>
    </row>
    <row r="333" spans="1:23" ht="13.5" x14ac:dyDescent="0.25">
      <c r="A333" s="3">
        <v>42488</v>
      </c>
      <c r="B333" s="2">
        <v>10.215</v>
      </c>
      <c r="C333" s="2">
        <v>29.425525961383087</v>
      </c>
      <c r="D333" s="2">
        <v>0.19600827284366851</v>
      </c>
      <c r="E333" s="2">
        <v>-0.12665062633177954</v>
      </c>
      <c r="F333" s="2">
        <v>10.24484</v>
      </c>
      <c r="G333" s="2">
        <v>10.345510000000001</v>
      </c>
      <c r="H333" s="2">
        <v>10.487359999999999</v>
      </c>
      <c r="I333" s="2">
        <v>10.430963999999994</v>
      </c>
      <c r="J333" s="2">
        <v>9.6630300000000044</v>
      </c>
      <c r="K333" s="17" t="s">
        <v>54</v>
      </c>
      <c r="L333" s="17" t="s">
        <v>52</v>
      </c>
      <c r="M333" s="17" t="s">
        <v>47</v>
      </c>
      <c r="N333" s="20">
        <f t="shared" si="50"/>
        <v>50</v>
      </c>
      <c r="O333" s="20">
        <f t="shared" si="51"/>
        <v>100</v>
      </c>
      <c r="P333" s="20">
        <f t="shared" si="52"/>
        <v>50</v>
      </c>
      <c r="Q333" s="20">
        <f t="shared" si="53"/>
        <v>0</v>
      </c>
      <c r="R333" s="21">
        <f t="shared" si="54"/>
        <v>60</v>
      </c>
      <c r="S333" s="21">
        <f t="shared" si="55"/>
        <v>47.5</v>
      </c>
      <c r="T333" s="21">
        <f t="shared" si="56"/>
        <v>35</v>
      </c>
      <c r="U333" s="21">
        <f t="shared" si="57"/>
        <v>50</v>
      </c>
      <c r="V333" s="20">
        <f t="shared" si="58"/>
        <v>47.5</v>
      </c>
      <c r="W333" s="20">
        <f t="shared" si="59"/>
        <v>48.125</v>
      </c>
    </row>
    <row r="334" spans="1:23" ht="13.5" x14ac:dyDescent="0.25">
      <c r="A334" s="3">
        <v>42489</v>
      </c>
      <c r="B334" s="2">
        <v>10.3269</v>
      </c>
      <c r="C334" s="2">
        <v>41.807774756701114</v>
      </c>
      <c r="D334" s="2">
        <v>0.19192581154289812</v>
      </c>
      <c r="E334" s="2">
        <v>-0.19575995681314501</v>
      </c>
      <c r="F334" s="2">
        <v>10.259760000000002</v>
      </c>
      <c r="G334" s="2">
        <v>10.32314</v>
      </c>
      <c r="H334" s="2">
        <v>10.472449999999998</v>
      </c>
      <c r="I334" s="2">
        <v>10.436183999999994</v>
      </c>
      <c r="J334" s="2">
        <v>9.6643350000000048</v>
      </c>
      <c r="K334" s="17" t="s">
        <v>54</v>
      </c>
      <c r="L334" s="17" t="s">
        <v>50</v>
      </c>
      <c r="M334" s="17" t="s">
        <v>55</v>
      </c>
      <c r="N334" s="20">
        <f t="shared" si="50"/>
        <v>50</v>
      </c>
      <c r="O334" s="20">
        <f t="shared" si="51"/>
        <v>100</v>
      </c>
      <c r="P334" s="20">
        <f t="shared" si="52"/>
        <v>50</v>
      </c>
      <c r="Q334" s="20">
        <f t="shared" si="53"/>
        <v>16.5</v>
      </c>
      <c r="R334" s="21">
        <f t="shared" si="54"/>
        <v>62.475000000000001</v>
      </c>
      <c r="S334" s="21">
        <f t="shared" si="55"/>
        <v>51.625</v>
      </c>
      <c r="T334" s="21">
        <f t="shared" si="56"/>
        <v>42.424999999999997</v>
      </c>
      <c r="U334" s="21">
        <f t="shared" si="57"/>
        <v>54.125</v>
      </c>
      <c r="V334" s="20">
        <f t="shared" si="58"/>
        <v>52.17499999999999</v>
      </c>
      <c r="W334" s="20">
        <f t="shared" si="59"/>
        <v>52.662499999999994</v>
      </c>
    </row>
    <row r="335" spans="1:23" ht="13.5" x14ac:dyDescent="0.25">
      <c r="A335" s="3">
        <v>42492</v>
      </c>
      <c r="B335" s="2">
        <v>10.2523</v>
      </c>
      <c r="C335" s="2">
        <v>37.130660543189556</v>
      </c>
      <c r="D335" s="2">
        <v>0.17739994230106682</v>
      </c>
      <c r="E335" s="2">
        <v>-0.26168376930937964</v>
      </c>
      <c r="F335" s="2">
        <v>10.25976</v>
      </c>
      <c r="G335" s="2">
        <v>10.304500000000001</v>
      </c>
      <c r="H335" s="2">
        <v>10.453809999999999</v>
      </c>
      <c r="I335" s="2">
        <v>10.441775999999996</v>
      </c>
      <c r="J335" s="2">
        <v>9.665453500000007</v>
      </c>
      <c r="K335" s="17" t="s">
        <v>54</v>
      </c>
      <c r="L335" s="17" t="s">
        <v>50</v>
      </c>
      <c r="M335" s="17" t="s">
        <v>50</v>
      </c>
      <c r="N335" s="20">
        <f t="shared" si="50"/>
        <v>50</v>
      </c>
      <c r="O335" s="20">
        <f t="shared" si="51"/>
        <v>100</v>
      </c>
      <c r="P335" s="20">
        <f t="shared" si="52"/>
        <v>50</v>
      </c>
      <c r="Q335" s="20">
        <f t="shared" si="53"/>
        <v>16.5</v>
      </c>
      <c r="R335" s="21">
        <f t="shared" si="54"/>
        <v>62.475000000000001</v>
      </c>
      <c r="S335" s="21">
        <f t="shared" si="55"/>
        <v>51.625</v>
      </c>
      <c r="T335" s="21">
        <f t="shared" si="56"/>
        <v>42.424999999999997</v>
      </c>
      <c r="U335" s="21">
        <f t="shared" si="57"/>
        <v>54.125</v>
      </c>
      <c r="V335" s="20">
        <f t="shared" si="58"/>
        <v>52.17499999999999</v>
      </c>
      <c r="W335" s="20">
        <f t="shared" si="59"/>
        <v>52.662499999999994</v>
      </c>
    </row>
    <row r="336" spans="1:23" ht="13.5" x14ac:dyDescent="0.25">
      <c r="A336" s="3">
        <v>42493</v>
      </c>
      <c r="B336" s="2">
        <v>10.2188</v>
      </c>
      <c r="C336" s="2">
        <v>35.224929042661742</v>
      </c>
      <c r="D336" s="2">
        <v>0.16574178329620182</v>
      </c>
      <c r="E336" s="2">
        <v>-0.31999493473408425</v>
      </c>
      <c r="F336" s="2">
        <v>10.253060000000001</v>
      </c>
      <c r="G336" s="2">
        <v>10.284369999999999</v>
      </c>
      <c r="H336" s="2">
        <v>10.433494999999997</v>
      </c>
      <c r="I336" s="2">
        <v>10.446771999999996</v>
      </c>
      <c r="J336" s="2">
        <v>9.6662180000000077</v>
      </c>
      <c r="K336" s="17" t="s">
        <v>54</v>
      </c>
      <c r="L336" s="17" t="s">
        <v>50</v>
      </c>
      <c r="M336" s="17" t="s">
        <v>47</v>
      </c>
      <c r="N336" s="20">
        <f t="shared" si="50"/>
        <v>50</v>
      </c>
      <c r="O336" s="20">
        <f t="shared" si="51"/>
        <v>100</v>
      </c>
      <c r="P336" s="20">
        <f t="shared" si="52"/>
        <v>50</v>
      </c>
      <c r="Q336" s="20">
        <f t="shared" si="53"/>
        <v>16.5</v>
      </c>
      <c r="R336" s="21">
        <f t="shared" si="54"/>
        <v>62.475000000000001</v>
      </c>
      <c r="S336" s="21">
        <f t="shared" si="55"/>
        <v>51.625</v>
      </c>
      <c r="T336" s="21">
        <f t="shared" si="56"/>
        <v>42.424999999999997</v>
      </c>
      <c r="U336" s="21">
        <f t="shared" si="57"/>
        <v>54.125</v>
      </c>
      <c r="V336" s="20">
        <f t="shared" si="58"/>
        <v>52.17499999999999</v>
      </c>
      <c r="W336" s="20">
        <f t="shared" si="59"/>
        <v>52.662499999999994</v>
      </c>
    </row>
    <row r="337" spans="1:23" ht="13.5" x14ac:dyDescent="0.25">
      <c r="A337" s="3">
        <v>42494</v>
      </c>
      <c r="B337" s="2">
        <v>10.2188</v>
      </c>
      <c r="C337" s="2">
        <v>35.224929042661742</v>
      </c>
      <c r="D337" s="2">
        <v>0.15701311987875854</v>
      </c>
      <c r="E337" s="2">
        <v>-0.36691868207520351</v>
      </c>
      <c r="F337" s="2">
        <v>10.246359999999999</v>
      </c>
      <c r="G337" s="2">
        <v>10.264239999999999</v>
      </c>
      <c r="H337" s="2">
        <v>10.413179999999997</v>
      </c>
      <c r="I337" s="2">
        <v>10.453781999999995</v>
      </c>
      <c r="J337" s="2">
        <v>9.6669825000000067</v>
      </c>
      <c r="K337" s="17" t="s">
        <v>54</v>
      </c>
      <c r="L337" s="17" t="s">
        <v>50</v>
      </c>
      <c r="M337" s="17" t="s">
        <v>47</v>
      </c>
      <c r="N337" s="20">
        <f t="shared" si="50"/>
        <v>50</v>
      </c>
      <c r="O337" s="20">
        <f t="shared" si="51"/>
        <v>100</v>
      </c>
      <c r="P337" s="20">
        <f t="shared" si="52"/>
        <v>50</v>
      </c>
      <c r="Q337" s="20">
        <f t="shared" si="53"/>
        <v>16.5</v>
      </c>
      <c r="R337" s="21">
        <f t="shared" si="54"/>
        <v>62.475000000000001</v>
      </c>
      <c r="S337" s="21">
        <f t="shared" si="55"/>
        <v>51.625</v>
      </c>
      <c r="T337" s="21">
        <f t="shared" si="56"/>
        <v>42.424999999999997</v>
      </c>
      <c r="U337" s="21">
        <f t="shared" si="57"/>
        <v>54.125</v>
      </c>
      <c r="V337" s="20">
        <f t="shared" si="58"/>
        <v>52.17499999999999</v>
      </c>
      <c r="W337" s="20">
        <f t="shared" si="59"/>
        <v>52.662499999999994</v>
      </c>
    </row>
    <row r="338" spans="1:23" ht="13.5" x14ac:dyDescent="0.25">
      <c r="A338" s="3">
        <v>42495</v>
      </c>
      <c r="B338" s="2">
        <v>10.215</v>
      </c>
      <c r="C338" s="2">
        <v>34.988682866583332</v>
      </c>
      <c r="D338" s="2">
        <v>0.14808367566419456</v>
      </c>
      <c r="E338" s="2">
        <v>-0.3974690850427457</v>
      </c>
      <c r="F338" s="2">
        <v>10.246360000000001</v>
      </c>
      <c r="G338" s="2">
        <v>10.2456</v>
      </c>
      <c r="H338" s="2">
        <v>10.391739999999999</v>
      </c>
      <c r="I338" s="2">
        <v>10.460491999999997</v>
      </c>
      <c r="J338" s="2">
        <v>9.6677280000000057</v>
      </c>
      <c r="K338" s="17" t="s">
        <v>54</v>
      </c>
      <c r="L338" s="17" t="s">
        <v>50</v>
      </c>
      <c r="M338" s="17" t="s">
        <v>50</v>
      </c>
      <c r="N338" s="20">
        <f t="shared" si="50"/>
        <v>50</v>
      </c>
      <c r="O338" s="20">
        <f t="shared" si="51"/>
        <v>100</v>
      </c>
      <c r="P338" s="20">
        <f t="shared" si="52"/>
        <v>50</v>
      </c>
      <c r="Q338" s="20">
        <f t="shared" si="53"/>
        <v>16.5</v>
      </c>
      <c r="R338" s="21">
        <f t="shared" si="54"/>
        <v>62.475000000000001</v>
      </c>
      <c r="S338" s="21">
        <f t="shared" si="55"/>
        <v>51.625</v>
      </c>
      <c r="T338" s="21">
        <f t="shared" si="56"/>
        <v>42.424999999999997</v>
      </c>
      <c r="U338" s="21">
        <f t="shared" si="57"/>
        <v>54.125</v>
      </c>
      <c r="V338" s="20">
        <f t="shared" si="58"/>
        <v>52.17499999999999</v>
      </c>
      <c r="W338" s="20">
        <f t="shared" si="59"/>
        <v>52.662499999999994</v>
      </c>
    </row>
    <row r="339" spans="1:23" ht="13.5" x14ac:dyDescent="0.25">
      <c r="A339" s="3">
        <v>42496</v>
      </c>
      <c r="B339" s="2">
        <v>10.2262</v>
      </c>
      <c r="C339" s="2">
        <v>36.343792800058146</v>
      </c>
      <c r="D339" s="2">
        <v>0.11775623446287753</v>
      </c>
      <c r="E339" s="2">
        <v>-0.4284335095350062</v>
      </c>
      <c r="F339" s="2">
        <v>10.22622</v>
      </c>
      <c r="G339" s="2">
        <v>10.242990000000002</v>
      </c>
      <c r="H339" s="2">
        <v>10.372724999999999</v>
      </c>
      <c r="I339" s="2">
        <v>10.466679999999995</v>
      </c>
      <c r="J339" s="2">
        <v>9.6685665000000061</v>
      </c>
      <c r="K339" s="17" t="s">
        <v>54</v>
      </c>
      <c r="L339" s="17" t="s">
        <v>50</v>
      </c>
      <c r="M339" s="17" t="s">
        <v>47</v>
      </c>
      <c r="N339" s="20">
        <f t="shared" si="50"/>
        <v>50</v>
      </c>
      <c r="O339" s="20">
        <f t="shared" si="51"/>
        <v>100</v>
      </c>
      <c r="P339" s="20">
        <f t="shared" si="52"/>
        <v>50</v>
      </c>
      <c r="Q339" s="20">
        <f t="shared" si="53"/>
        <v>16.5</v>
      </c>
      <c r="R339" s="21">
        <f t="shared" si="54"/>
        <v>62.475000000000001</v>
      </c>
      <c r="S339" s="21">
        <f t="shared" si="55"/>
        <v>51.625</v>
      </c>
      <c r="T339" s="21">
        <f t="shared" si="56"/>
        <v>42.424999999999997</v>
      </c>
      <c r="U339" s="21">
        <f t="shared" si="57"/>
        <v>54.125</v>
      </c>
      <c r="V339" s="20">
        <f t="shared" si="58"/>
        <v>52.17499999999999</v>
      </c>
      <c r="W339" s="20">
        <f t="shared" si="59"/>
        <v>52.662499999999994</v>
      </c>
    </row>
    <row r="340" spans="1:23" ht="13.5" x14ac:dyDescent="0.25">
      <c r="A340" s="3">
        <v>42499</v>
      </c>
      <c r="B340" s="2">
        <v>10.401400000000001</v>
      </c>
      <c r="C340" s="2">
        <v>52.887207970558322</v>
      </c>
      <c r="D340" s="2">
        <v>7.9973125436627157E-2</v>
      </c>
      <c r="E340" s="2">
        <v>-0.44825956513026488</v>
      </c>
      <c r="F340" s="2">
        <v>10.25604</v>
      </c>
      <c r="G340" s="2">
        <v>10.257900000000001</v>
      </c>
      <c r="H340" s="2">
        <v>10.358744999999999</v>
      </c>
      <c r="I340" s="2">
        <v>10.477489999999994</v>
      </c>
      <c r="J340" s="2">
        <v>9.6708030000000065</v>
      </c>
      <c r="K340" s="17" t="s">
        <v>48</v>
      </c>
      <c r="L340" s="17" t="s">
        <v>49</v>
      </c>
      <c r="M340" s="17" t="s">
        <v>51</v>
      </c>
      <c r="N340" s="20">
        <f t="shared" si="50"/>
        <v>50</v>
      </c>
      <c r="O340" s="20">
        <f t="shared" si="51"/>
        <v>100</v>
      </c>
      <c r="P340" s="20">
        <f t="shared" si="52"/>
        <v>50</v>
      </c>
      <c r="Q340" s="20">
        <f t="shared" si="53"/>
        <v>100</v>
      </c>
      <c r="R340" s="21">
        <f t="shared" si="54"/>
        <v>75</v>
      </c>
      <c r="S340" s="21">
        <f t="shared" si="55"/>
        <v>72.5</v>
      </c>
      <c r="T340" s="21">
        <f t="shared" si="56"/>
        <v>80</v>
      </c>
      <c r="U340" s="21">
        <f t="shared" si="57"/>
        <v>75</v>
      </c>
      <c r="V340" s="20">
        <f t="shared" si="58"/>
        <v>75.833333333333329</v>
      </c>
      <c r="W340" s="20">
        <f t="shared" si="59"/>
        <v>75.625</v>
      </c>
    </row>
    <row r="341" spans="1:23" ht="13.5" x14ac:dyDescent="0.25">
      <c r="A341" s="3">
        <v>42500</v>
      </c>
      <c r="B341" s="2">
        <v>10.513299999999999</v>
      </c>
      <c r="C341" s="2">
        <v>60.031831169938698</v>
      </c>
      <c r="D341" s="2">
        <v>3.9471565653249385E-2</v>
      </c>
      <c r="E341" s="2">
        <v>-0.46290132376712623</v>
      </c>
      <c r="F341" s="2">
        <v>10.31494</v>
      </c>
      <c r="G341" s="2">
        <v>10.284000000000001</v>
      </c>
      <c r="H341" s="2">
        <v>10.353154999999999</v>
      </c>
      <c r="I341" s="2">
        <v>10.486437999999996</v>
      </c>
      <c r="J341" s="2">
        <v>9.6735990000000065</v>
      </c>
      <c r="K341" s="17" t="s">
        <v>48</v>
      </c>
      <c r="L341" s="17" t="s">
        <v>49</v>
      </c>
      <c r="M341" s="17" t="s">
        <v>51</v>
      </c>
      <c r="N341" s="20">
        <f t="shared" si="50"/>
        <v>50</v>
      </c>
      <c r="O341" s="20">
        <f t="shared" si="51"/>
        <v>100</v>
      </c>
      <c r="P341" s="20">
        <f t="shared" si="52"/>
        <v>50</v>
      </c>
      <c r="Q341" s="20">
        <f t="shared" si="53"/>
        <v>100</v>
      </c>
      <c r="R341" s="21">
        <f t="shared" si="54"/>
        <v>75</v>
      </c>
      <c r="S341" s="21">
        <f t="shared" si="55"/>
        <v>72.5</v>
      </c>
      <c r="T341" s="21">
        <f t="shared" si="56"/>
        <v>80</v>
      </c>
      <c r="U341" s="21">
        <f t="shared" si="57"/>
        <v>75</v>
      </c>
      <c r="V341" s="20">
        <f t="shared" si="58"/>
        <v>75.833333333333329</v>
      </c>
      <c r="W341" s="20">
        <f t="shared" si="59"/>
        <v>75.625</v>
      </c>
    </row>
    <row r="342" spans="1:23" ht="13.5" x14ac:dyDescent="0.25">
      <c r="A342" s="3">
        <v>42501</v>
      </c>
      <c r="B342" s="2">
        <v>10.6251</v>
      </c>
      <c r="C342" s="2">
        <v>65.638545473640193</v>
      </c>
      <c r="D342" s="2">
        <v>-3.9660844978648413E-3</v>
      </c>
      <c r="E342" s="2">
        <v>-0.46610457884621204</v>
      </c>
      <c r="F342" s="2">
        <v>10.396200000000002</v>
      </c>
      <c r="G342" s="2">
        <v>10.32128</v>
      </c>
      <c r="H342" s="2">
        <v>10.353154999999999</v>
      </c>
      <c r="I342" s="2">
        <v>10.493893999999996</v>
      </c>
      <c r="J342" s="2">
        <v>9.6773270000000071</v>
      </c>
      <c r="K342" s="17" t="s">
        <v>48</v>
      </c>
      <c r="L342" s="17" t="s">
        <v>49</v>
      </c>
      <c r="M342" s="17" t="s">
        <v>51</v>
      </c>
      <c r="N342" s="20">
        <f t="shared" si="50"/>
        <v>50</v>
      </c>
      <c r="O342" s="20">
        <f t="shared" si="51"/>
        <v>100</v>
      </c>
      <c r="P342" s="20">
        <f t="shared" si="52"/>
        <v>50</v>
      </c>
      <c r="Q342" s="20">
        <f t="shared" si="53"/>
        <v>100</v>
      </c>
      <c r="R342" s="21">
        <f t="shared" si="54"/>
        <v>75</v>
      </c>
      <c r="S342" s="21">
        <f t="shared" si="55"/>
        <v>72.5</v>
      </c>
      <c r="T342" s="21">
        <f t="shared" si="56"/>
        <v>80</v>
      </c>
      <c r="U342" s="21">
        <f t="shared" si="57"/>
        <v>75</v>
      </c>
      <c r="V342" s="20">
        <f t="shared" si="58"/>
        <v>75.833333333333329</v>
      </c>
      <c r="W342" s="20">
        <f t="shared" si="59"/>
        <v>75.625</v>
      </c>
    </row>
    <row r="343" spans="1:23" ht="13.5" x14ac:dyDescent="0.25">
      <c r="A343" s="3">
        <v>42502</v>
      </c>
      <c r="B343" s="2">
        <v>10.6624</v>
      </c>
      <c r="C343" s="2">
        <v>67.287322687281502</v>
      </c>
      <c r="D343" s="2">
        <v>-5.0703091488079721E-2</v>
      </c>
      <c r="E343" s="2">
        <v>-0.46112477312973443</v>
      </c>
      <c r="F343" s="2">
        <v>10.48568</v>
      </c>
      <c r="G343" s="2">
        <v>10.366020000000002</v>
      </c>
      <c r="H343" s="2">
        <v>10.355765</v>
      </c>
      <c r="I343" s="2">
        <v>10.499858</v>
      </c>
      <c r="J343" s="2">
        <v>9.6813345000000055</v>
      </c>
      <c r="K343" s="17" t="s">
        <v>48</v>
      </c>
      <c r="L343" s="17" t="s">
        <v>49</v>
      </c>
      <c r="M343" s="17" t="s">
        <v>51</v>
      </c>
      <c r="N343" s="20">
        <f t="shared" si="50"/>
        <v>50</v>
      </c>
      <c r="O343" s="20">
        <f t="shared" si="51"/>
        <v>100</v>
      </c>
      <c r="P343" s="20">
        <f t="shared" si="52"/>
        <v>50</v>
      </c>
      <c r="Q343" s="20">
        <f t="shared" si="53"/>
        <v>100</v>
      </c>
      <c r="R343" s="21">
        <f t="shared" si="54"/>
        <v>75</v>
      </c>
      <c r="S343" s="21">
        <f t="shared" si="55"/>
        <v>72.5</v>
      </c>
      <c r="T343" s="21">
        <f t="shared" si="56"/>
        <v>80</v>
      </c>
      <c r="U343" s="21">
        <f t="shared" si="57"/>
        <v>75</v>
      </c>
      <c r="V343" s="20">
        <f t="shared" si="58"/>
        <v>75.833333333333329</v>
      </c>
      <c r="W343" s="20">
        <f t="shared" si="59"/>
        <v>75.625</v>
      </c>
    </row>
    <row r="344" spans="1:23" ht="13.5" x14ac:dyDescent="0.25">
      <c r="A344" s="3">
        <v>42503</v>
      </c>
      <c r="B344" s="2">
        <v>10.6997</v>
      </c>
      <c r="C344" s="2">
        <v>68.894670723426373</v>
      </c>
      <c r="D344" s="2">
        <v>-7.7388745494793909E-2</v>
      </c>
      <c r="E344" s="2">
        <v>-0.45101976864304388</v>
      </c>
      <c r="F344" s="2">
        <v>10.58038</v>
      </c>
      <c r="G344" s="2">
        <v>10.403300000000002</v>
      </c>
      <c r="H344" s="2">
        <v>10.36322</v>
      </c>
      <c r="I344" s="2">
        <v>10.507015999999998</v>
      </c>
      <c r="J344" s="2">
        <v>9.6855285000000073</v>
      </c>
      <c r="K344" s="17" t="s">
        <v>48</v>
      </c>
      <c r="L344" s="17" t="s">
        <v>49</v>
      </c>
      <c r="M344" s="17" t="s">
        <v>51</v>
      </c>
      <c r="N344" s="20">
        <f t="shared" si="50"/>
        <v>50</v>
      </c>
      <c r="O344" s="20">
        <f t="shared" si="51"/>
        <v>100</v>
      </c>
      <c r="P344" s="20">
        <f t="shared" si="52"/>
        <v>50</v>
      </c>
      <c r="Q344" s="20">
        <f t="shared" si="53"/>
        <v>100</v>
      </c>
      <c r="R344" s="21">
        <f t="shared" si="54"/>
        <v>75</v>
      </c>
      <c r="S344" s="21">
        <f t="shared" si="55"/>
        <v>72.5</v>
      </c>
      <c r="T344" s="21">
        <f t="shared" si="56"/>
        <v>80</v>
      </c>
      <c r="U344" s="21">
        <f t="shared" si="57"/>
        <v>75</v>
      </c>
      <c r="V344" s="20">
        <f t="shared" si="58"/>
        <v>75.833333333333329</v>
      </c>
      <c r="W344" s="20">
        <f t="shared" si="59"/>
        <v>75.625</v>
      </c>
    </row>
    <row r="345" spans="1:23" ht="13.5" x14ac:dyDescent="0.25">
      <c r="A345" s="3">
        <v>42506</v>
      </c>
      <c r="B345" s="2">
        <v>10.6997</v>
      </c>
      <c r="C345" s="2">
        <v>68.894670723426373</v>
      </c>
      <c r="D345" s="2">
        <v>-0.11313974227504175</v>
      </c>
      <c r="E345" s="2">
        <v>-0.43786226426516778</v>
      </c>
      <c r="F345" s="2">
        <v>10.640039999999999</v>
      </c>
      <c r="G345" s="2">
        <v>10.448040000000001</v>
      </c>
      <c r="H345" s="2">
        <v>10.37627</v>
      </c>
      <c r="I345" s="2">
        <v>10.515963999999997</v>
      </c>
      <c r="J345" s="2">
        <v>9.6897225000000056</v>
      </c>
      <c r="K345" s="17" t="s">
        <v>48</v>
      </c>
      <c r="L345" s="17" t="s">
        <v>49</v>
      </c>
      <c r="M345" s="17" t="s">
        <v>51</v>
      </c>
      <c r="N345" s="20">
        <f t="shared" si="50"/>
        <v>50</v>
      </c>
      <c r="O345" s="20">
        <f t="shared" si="51"/>
        <v>100</v>
      </c>
      <c r="P345" s="20">
        <f t="shared" si="52"/>
        <v>50</v>
      </c>
      <c r="Q345" s="20">
        <f t="shared" si="53"/>
        <v>100</v>
      </c>
      <c r="R345" s="21">
        <f t="shared" si="54"/>
        <v>75</v>
      </c>
      <c r="S345" s="21">
        <f t="shared" si="55"/>
        <v>72.5</v>
      </c>
      <c r="T345" s="21">
        <f t="shared" si="56"/>
        <v>80</v>
      </c>
      <c r="U345" s="21">
        <f t="shared" si="57"/>
        <v>75</v>
      </c>
      <c r="V345" s="20">
        <f t="shared" si="58"/>
        <v>75.833333333333329</v>
      </c>
      <c r="W345" s="20">
        <f t="shared" si="59"/>
        <v>75.625</v>
      </c>
    </row>
    <row r="346" spans="1:23" ht="13.5" x14ac:dyDescent="0.25">
      <c r="A346" s="3">
        <v>42507</v>
      </c>
      <c r="B346" s="2">
        <v>10.696</v>
      </c>
      <c r="C346" s="2">
        <v>68.507418698579841</v>
      </c>
      <c r="D346" s="2">
        <v>-0.14983878827352548</v>
      </c>
      <c r="E346" s="2">
        <v>-0.42160498294449966</v>
      </c>
      <c r="F346" s="2">
        <v>10.67658</v>
      </c>
      <c r="G346" s="2">
        <v>10.495760000000001</v>
      </c>
      <c r="H346" s="2">
        <v>10.390065</v>
      </c>
      <c r="I346" s="2">
        <v>10.523569999999998</v>
      </c>
      <c r="J346" s="2">
        <v>9.6942335000000064</v>
      </c>
      <c r="K346" s="17" t="s">
        <v>54</v>
      </c>
      <c r="L346" s="17" t="s">
        <v>52</v>
      </c>
      <c r="M346" s="17" t="s">
        <v>55</v>
      </c>
      <c r="N346" s="20">
        <f t="shared" si="50"/>
        <v>50</v>
      </c>
      <c r="O346" s="20">
        <f t="shared" si="51"/>
        <v>100</v>
      </c>
      <c r="P346" s="20">
        <f t="shared" si="52"/>
        <v>50</v>
      </c>
      <c r="Q346" s="20">
        <f t="shared" si="53"/>
        <v>0</v>
      </c>
      <c r="R346" s="21">
        <f t="shared" si="54"/>
        <v>60</v>
      </c>
      <c r="S346" s="21">
        <f t="shared" si="55"/>
        <v>47.5</v>
      </c>
      <c r="T346" s="21">
        <f t="shared" si="56"/>
        <v>35</v>
      </c>
      <c r="U346" s="21">
        <f t="shared" si="57"/>
        <v>50</v>
      </c>
      <c r="V346" s="20">
        <f t="shared" si="58"/>
        <v>47.5</v>
      </c>
      <c r="W346" s="20">
        <f t="shared" si="59"/>
        <v>48.125</v>
      </c>
    </row>
    <row r="347" spans="1:23" ht="13.5" x14ac:dyDescent="0.25">
      <c r="A347" s="3">
        <v>42508</v>
      </c>
      <c r="B347" s="2">
        <v>10.6997</v>
      </c>
      <c r="C347" s="2">
        <v>68.696905959389142</v>
      </c>
      <c r="D347" s="2">
        <v>-0.18259628826352348</v>
      </c>
      <c r="E347" s="2">
        <v>-0.4071461604914392</v>
      </c>
      <c r="F347" s="2">
        <v>10.6915</v>
      </c>
      <c r="G347" s="2">
        <v>10.543850000000001</v>
      </c>
      <c r="H347" s="2">
        <v>10.404045</v>
      </c>
      <c r="I347" s="2">
        <v>10.530279999999998</v>
      </c>
      <c r="J347" s="2">
        <v>9.6990800000000057</v>
      </c>
      <c r="K347" s="17" t="s">
        <v>54</v>
      </c>
      <c r="L347" s="17" t="s">
        <v>52</v>
      </c>
      <c r="M347" s="17" t="s">
        <v>55</v>
      </c>
      <c r="N347" s="20">
        <f t="shared" si="50"/>
        <v>50</v>
      </c>
      <c r="O347" s="20">
        <f t="shared" si="51"/>
        <v>100</v>
      </c>
      <c r="P347" s="20">
        <f t="shared" si="52"/>
        <v>50</v>
      </c>
      <c r="Q347" s="20">
        <f t="shared" si="53"/>
        <v>0</v>
      </c>
      <c r="R347" s="21">
        <f t="shared" si="54"/>
        <v>60</v>
      </c>
      <c r="S347" s="21">
        <f t="shared" si="55"/>
        <v>47.5</v>
      </c>
      <c r="T347" s="21">
        <f t="shared" si="56"/>
        <v>35</v>
      </c>
      <c r="U347" s="21">
        <f t="shared" si="57"/>
        <v>50</v>
      </c>
      <c r="V347" s="20">
        <f t="shared" si="58"/>
        <v>47.5</v>
      </c>
      <c r="W347" s="20">
        <f t="shared" si="59"/>
        <v>48.125</v>
      </c>
    </row>
    <row r="348" spans="1:23" ht="13.5" x14ac:dyDescent="0.25">
      <c r="A348" s="3">
        <v>42509</v>
      </c>
      <c r="B348" s="2">
        <v>10.550599999999999</v>
      </c>
      <c r="C348" s="2">
        <v>54.47313549016431</v>
      </c>
      <c r="D348" s="2">
        <v>-0.20120063967148738</v>
      </c>
      <c r="E348" s="2">
        <v>-0.38037197153016494</v>
      </c>
      <c r="F348" s="2">
        <v>10.669139999999999</v>
      </c>
      <c r="G348" s="2">
        <v>10.57741</v>
      </c>
      <c r="H348" s="2">
        <v>10.411505000000002</v>
      </c>
      <c r="I348" s="2">
        <v>10.528044</v>
      </c>
      <c r="J348" s="2">
        <v>9.7030505000000069</v>
      </c>
      <c r="K348" s="17" t="s">
        <v>54</v>
      </c>
      <c r="L348" s="17" t="s">
        <v>52</v>
      </c>
      <c r="M348" s="17" t="s">
        <v>47</v>
      </c>
      <c r="N348" s="20">
        <f t="shared" si="50"/>
        <v>50</v>
      </c>
      <c r="O348" s="20">
        <f t="shared" si="51"/>
        <v>100</v>
      </c>
      <c r="P348" s="20">
        <f t="shared" si="52"/>
        <v>50</v>
      </c>
      <c r="Q348" s="20">
        <f t="shared" si="53"/>
        <v>0</v>
      </c>
      <c r="R348" s="21">
        <f t="shared" si="54"/>
        <v>60</v>
      </c>
      <c r="S348" s="21">
        <f t="shared" si="55"/>
        <v>47.5</v>
      </c>
      <c r="T348" s="21">
        <f t="shared" si="56"/>
        <v>35</v>
      </c>
      <c r="U348" s="21">
        <f t="shared" si="57"/>
        <v>50</v>
      </c>
      <c r="V348" s="20">
        <f t="shared" si="58"/>
        <v>47.5</v>
      </c>
      <c r="W348" s="20">
        <f t="shared" si="59"/>
        <v>48.125</v>
      </c>
    </row>
    <row r="349" spans="1:23" ht="13.5" x14ac:dyDescent="0.25">
      <c r="A349" s="3">
        <v>42510</v>
      </c>
      <c r="B349" s="2">
        <v>10.6997</v>
      </c>
      <c r="C349" s="2">
        <v>62.773770096258879</v>
      </c>
      <c r="D349" s="2">
        <v>-0.2266296826301879</v>
      </c>
      <c r="E349" s="2">
        <v>-0.32716988190751262</v>
      </c>
      <c r="F349" s="2">
        <v>10.669140000000001</v>
      </c>
      <c r="G349" s="2">
        <v>10.62476</v>
      </c>
      <c r="H349" s="2">
        <v>10.433875000000002</v>
      </c>
      <c r="I349" s="2">
        <v>10.529536</v>
      </c>
      <c r="J349" s="2">
        <v>9.7080835000000061</v>
      </c>
      <c r="K349" s="17" t="s">
        <v>54</v>
      </c>
      <c r="L349" s="17" t="s">
        <v>52</v>
      </c>
      <c r="M349" s="17" t="s">
        <v>50</v>
      </c>
      <c r="N349" s="20">
        <f t="shared" si="50"/>
        <v>50</v>
      </c>
      <c r="O349" s="20">
        <f t="shared" si="51"/>
        <v>100</v>
      </c>
      <c r="P349" s="20">
        <f t="shared" si="52"/>
        <v>50</v>
      </c>
      <c r="Q349" s="20">
        <f t="shared" si="53"/>
        <v>0</v>
      </c>
      <c r="R349" s="21">
        <f t="shared" si="54"/>
        <v>60</v>
      </c>
      <c r="S349" s="21">
        <f t="shared" si="55"/>
        <v>47.5</v>
      </c>
      <c r="T349" s="21">
        <f t="shared" si="56"/>
        <v>35</v>
      </c>
      <c r="U349" s="21">
        <f t="shared" si="57"/>
        <v>50</v>
      </c>
      <c r="V349" s="20">
        <f t="shared" si="58"/>
        <v>47.5</v>
      </c>
      <c r="W349" s="20">
        <f t="shared" si="59"/>
        <v>48.125</v>
      </c>
    </row>
    <row r="350" spans="1:23" ht="13.5" x14ac:dyDescent="0.25">
      <c r="A350" s="3">
        <v>42513</v>
      </c>
      <c r="B350" s="2">
        <v>10.886100000000001</v>
      </c>
      <c r="C350" s="2">
        <v>70.110671214230649</v>
      </c>
      <c r="D350" s="2">
        <v>-0.23621962018894038</v>
      </c>
      <c r="E350" s="2">
        <v>-0.25550250566955468</v>
      </c>
      <c r="F350" s="2">
        <v>10.70642</v>
      </c>
      <c r="G350" s="2">
        <v>10.67323</v>
      </c>
      <c r="H350" s="2">
        <v>10.465565000000002</v>
      </c>
      <c r="I350" s="2">
        <v>10.534756</v>
      </c>
      <c r="J350" s="2">
        <v>9.713862000000006</v>
      </c>
      <c r="K350" s="17" t="s">
        <v>54</v>
      </c>
      <c r="L350" s="17" t="s">
        <v>52</v>
      </c>
      <c r="M350" s="17" t="s">
        <v>55</v>
      </c>
      <c r="N350" s="20">
        <f t="shared" si="50"/>
        <v>50</v>
      </c>
      <c r="O350" s="20">
        <f t="shared" si="51"/>
        <v>100</v>
      </c>
      <c r="P350" s="20">
        <f t="shared" si="52"/>
        <v>50</v>
      </c>
      <c r="Q350" s="20">
        <f t="shared" si="53"/>
        <v>0</v>
      </c>
      <c r="R350" s="21">
        <f t="shared" si="54"/>
        <v>60</v>
      </c>
      <c r="S350" s="21">
        <f t="shared" si="55"/>
        <v>47.5</v>
      </c>
      <c r="T350" s="21">
        <f t="shared" si="56"/>
        <v>35</v>
      </c>
      <c r="U350" s="21">
        <f t="shared" si="57"/>
        <v>50</v>
      </c>
      <c r="V350" s="20">
        <f t="shared" si="58"/>
        <v>47.5</v>
      </c>
      <c r="W350" s="20">
        <f t="shared" si="59"/>
        <v>48.125</v>
      </c>
    </row>
    <row r="351" spans="1:23" ht="13.5" x14ac:dyDescent="0.25">
      <c r="A351" s="3">
        <v>42514</v>
      </c>
      <c r="B351" s="2">
        <v>10.819000000000001</v>
      </c>
      <c r="C351" s="2">
        <v>65.134067000952967</v>
      </c>
      <c r="D351" s="2">
        <v>-0.22437903428552453</v>
      </c>
      <c r="E351" s="2">
        <v>-0.17592217975317909</v>
      </c>
      <c r="F351" s="2">
        <v>10.731020000000001</v>
      </c>
      <c r="G351" s="2">
        <v>10.703799999999999</v>
      </c>
      <c r="H351" s="2">
        <v>10.4939</v>
      </c>
      <c r="I351" s="2">
        <v>10.538634</v>
      </c>
      <c r="J351" s="2">
        <v>9.7200505000000046</v>
      </c>
      <c r="K351" s="17" t="s">
        <v>48</v>
      </c>
      <c r="L351" s="17" t="s">
        <v>49</v>
      </c>
      <c r="M351" s="17" t="s">
        <v>51</v>
      </c>
      <c r="N351" s="20">
        <f t="shared" si="50"/>
        <v>50</v>
      </c>
      <c r="O351" s="20">
        <f t="shared" si="51"/>
        <v>100</v>
      </c>
      <c r="P351" s="20">
        <f t="shared" si="52"/>
        <v>50</v>
      </c>
      <c r="Q351" s="20">
        <f t="shared" si="53"/>
        <v>100</v>
      </c>
      <c r="R351" s="21">
        <f t="shared" si="54"/>
        <v>75</v>
      </c>
      <c r="S351" s="21">
        <f t="shared" si="55"/>
        <v>72.5</v>
      </c>
      <c r="T351" s="21">
        <f t="shared" si="56"/>
        <v>80</v>
      </c>
      <c r="U351" s="21">
        <f t="shared" si="57"/>
        <v>75</v>
      </c>
      <c r="V351" s="20">
        <f t="shared" si="58"/>
        <v>75.833333333333329</v>
      </c>
      <c r="W351" s="20">
        <f t="shared" si="59"/>
        <v>75.625</v>
      </c>
    </row>
    <row r="352" spans="1:23" ht="13.5" x14ac:dyDescent="0.25">
      <c r="A352" s="3">
        <v>42515</v>
      </c>
      <c r="B352" s="2">
        <v>10.811500000000001</v>
      </c>
      <c r="C352" s="2">
        <v>64.582261968989783</v>
      </c>
      <c r="D352" s="2">
        <v>-0.19827340106449398</v>
      </c>
      <c r="E352" s="2">
        <v>-0.10298336757984337</v>
      </c>
      <c r="F352" s="2">
        <v>10.753380000000002</v>
      </c>
      <c r="G352" s="2">
        <v>10.722439999999999</v>
      </c>
      <c r="H352" s="2">
        <v>10.52186</v>
      </c>
      <c r="I352" s="2">
        <v>10.541988000000002</v>
      </c>
      <c r="J352" s="2">
        <v>9.7270405000000046</v>
      </c>
      <c r="K352" s="17" t="s">
        <v>48</v>
      </c>
      <c r="L352" s="17" t="s">
        <v>49</v>
      </c>
      <c r="M352" s="17" t="s">
        <v>51</v>
      </c>
      <c r="N352" s="20">
        <f t="shared" si="50"/>
        <v>50</v>
      </c>
      <c r="O352" s="20">
        <f t="shared" si="51"/>
        <v>100</v>
      </c>
      <c r="P352" s="20">
        <f t="shared" si="52"/>
        <v>50</v>
      </c>
      <c r="Q352" s="20">
        <f t="shared" si="53"/>
        <v>100</v>
      </c>
      <c r="R352" s="21">
        <f t="shared" si="54"/>
        <v>75</v>
      </c>
      <c r="S352" s="21">
        <f t="shared" si="55"/>
        <v>72.5</v>
      </c>
      <c r="T352" s="21">
        <f t="shared" si="56"/>
        <v>80</v>
      </c>
      <c r="U352" s="21">
        <f t="shared" si="57"/>
        <v>75</v>
      </c>
      <c r="V352" s="20">
        <f t="shared" si="58"/>
        <v>75.833333333333329</v>
      </c>
      <c r="W352" s="20">
        <f t="shared" si="59"/>
        <v>75.625</v>
      </c>
    </row>
    <row r="353" spans="1:23" ht="13.5" x14ac:dyDescent="0.25">
      <c r="A353" s="3">
        <v>42516</v>
      </c>
      <c r="B353" s="2">
        <v>10.7742</v>
      </c>
      <c r="C353" s="2">
        <v>61.779080880555419</v>
      </c>
      <c r="D353" s="2">
        <v>-0.16918353570825317</v>
      </c>
      <c r="E353" s="2">
        <v>-4.2029798920451618E-2</v>
      </c>
      <c r="F353" s="2">
        <v>10.798100000000002</v>
      </c>
      <c r="G353" s="2">
        <v>10.733619999999998</v>
      </c>
      <c r="H353" s="2">
        <v>10.54982</v>
      </c>
      <c r="I353" s="2">
        <v>10.544595999999999</v>
      </c>
      <c r="J353" s="2">
        <v>9.7338440000000066</v>
      </c>
      <c r="K353" s="17" t="s">
        <v>48</v>
      </c>
      <c r="L353" s="17" t="s">
        <v>49</v>
      </c>
      <c r="M353" s="17" t="s">
        <v>51</v>
      </c>
      <c r="N353" s="20">
        <f t="shared" si="50"/>
        <v>50</v>
      </c>
      <c r="O353" s="20">
        <f t="shared" si="51"/>
        <v>100</v>
      </c>
      <c r="P353" s="20">
        <f t="shared" si="52"/>
        <v>50</v>
      </c>
      <c r="Q353" s="20">
        <f t="shared" si="53"/>
        <v>100</v>
      </c>
      <c r="R353" s="21">
        <f t="shared" si="54"/>
        <v>75</v>
      </c>
      <c r="S353" s="21">
        <f t="shared" si="55"/>
        <v>72.5</v>
      </c>
      <c r="T353" s="21">
        <f t="shared" si="56"/>
        <v>80</v>
      </c>
      <c r="U353" s="21">
        <f t="shared" si="57"/>
        <v>75</v>
      </c>
      <c r="V353" s="20">
        <f t="shared" si="58"/>
        <v>75.833333333333329</v>
      </c>
      <c r="W353" s="20">
        <f t="shared" si="59"/>
        <v>75.625</v>
      </c>
    </row>
    <row r="354" spans="1:23" ht="13.5" x14ac:dyDescent="0.25">
      <c r="A354" s="3">
        <v>42517</v>
      </c>
      <c r="B354" s="2">
        <v>10.6997</v>
      </c>
      <c r="C354" s="2">
        <v>56.503776731110101</v>
      </c>
      <c r="D354" s="2">
        <v>-0.13448140717321166</v>
      </c>
      <c r="E354" s="2">
        <v>4.1441817125468863E-3</v>
      </c>
      <c r="F354" s="2">
        <v>10.798100000000002</v>
      </c>
      <c r="G354" s="2">
        <v>10.733620000000002</v>
      </c>
      <c r="H354" s="2">
        <v>10.568460000000002</v>
      </c>
      <c r="I354" s="2">
        <v>10.545714</v>
      </c>
      <c r="J354" s="2">
        <v>9.7404615000000039</v>
      </c>
      <c r="K354" s="17" t="s">
        <v>48</v>
      </c>
      <c r="L354" s="17" t="s">
        <v>49</v>
      </c>
      <c r="M354" s="17" t="s">
        <v>50</v>
      </c>
      <c r="N354" s="20">
        <f t="shared" si="50"/>
        <v>50</v>
      </c>
      <c r="O354" s="20">
        <f t="shared" si="51"/>
        <v>100</v>
      </c>
      <c r="P354" s="20">
        <f t="shared" si="52"/>
        <v>50</v>
      </c>
      <c r="Q354" s="20">
        <f t="shared" si="53"/>
        <v>66</v>
      </c>
      <c r="R354" s="21">
        <f t="shared" si="54"/>
        <v>69.900000000000006</v>
      </c>
      <c r="S354" s="21">
        <f t="shared" si="55"/>
        <v>64</v>
      </c>
      <c r="T354" s="21">
        <f t="shared" si="56"/>
        <v>64.7</v>
      </c>
      <c r="U354" s="21">
        <f t="shared" si="57"/>
        <v>66.5</v>
      </c>
      <c r="V354" s="20">
        <f t="shared" si="58"/>
        <v>66.2</v>
      </c>
      <c r="W354" s="20">
        <f t="shared" si="59"/>
        <v>66.275000000000006</v>
      </c>
    </row>
    <row r="355" spans="1:23" ht="13.5" x14ac:dyDescent="0.25">
      <c r="A355" s="3">
        <v>42520</v>
      </c>
      <c r="B355" s="2">
        <v>10.6624</v>
      </c>
      <c r="C355" s="2">
        <v>54.016797621487598</v>
      </c>
      <c r="D355" s="2">
        <v>-0.10299761521928019</v>
      </c>
      <c r="E355" s="2">
        <v>4.0189655351745623E-2</v>
      </c>
      <c r="F355" s="2">
        <v>10.753360000000001</v>
      </c>
      <c r="G355" s="2">
        <v>10.729890000000001</v>
      </c>
      <c r="H355" s="2">
        <v>10.588965</v>
      </c>
      <c r="I355" s="2">
        <v>10.545788000000002</v>
      </c>
      <c r="J355" s="2">
        <v>9.7467060000000032</v>
      </c>
      <c r="K355" s="17" t="s">
        <v>54</v>
      </c>
      <c r="L355" s="17" t="s">
        <v>52</v>
      </c>
      <c r="M355" s="17" t="s">
        <v>47</v>
      </c>
      <c r="N355" s="20">
        <f t="shared" si="50"/>
        <v>50</v>
      </c>
      <c r="O355" s="20">
        <f t="shared" si="51"/>
        <v>100</v>
      </c>
      <c r="P355" s="20">
        <f t="shared" si="52"/>
        <v>50</v>
      </c>
      <c r="Q355" s="20">
        <f t="shared" si="53"/>
        <v>0</v>
      </c>
      <c r="R355" s="21">
        <f t="shared" si="54"/>
        <v>60</v>
      </c>
      <c r="S355" s="21">
        <f t="shared" si="55"/>
        <v>47.5</v>
      </c>
      <c r="T355" s="21">
        <f t="shared" si="56"/>
        <v>35</v>
      </c>
      <c r="U355" s="21">
        <f t="shared" si="57"/>
        <v>50</v>
      </c>
      <c r="V355" s="20">
        <f t="shared" si="58"/>
        <v>47.5</v>
      </c>
      <c r="W355" s="20">
        <f t="shared" si="59"/>
        <v>48.125</v>
      </c>
    </row>
    <row r="356" spans="1:23" ht="13.5" x14ac:dyDescent="0.25">
      <c r="A356" s="3">
        <v>42521</v>
      </c>
      <c r="B356" s="2">
        <v>10.6624</v>
      </c>
      <c r="C356" s="2">
        <v>54.016797621487598</v>
      </c>
      <c r="D356" s="2">
        <v>-7.7301224198745189E-2</v>
      </c>
      <c r="E356" s="2">
        <v>7.7360200279038754E-2</v>
      </c>
      <c r="F356" s="2">
        <v>10.72204</v>
      </c>
      <c r="G356" s="2">
        <v>10.726530000000002</v>
      </c>
      <c r="H356" s="2">
        <v>10.611145</v>
      </c>
      <c r="I356" s="2">
        <v>10.546980000000001</v>
      </c>
      <c r="J356" s="2">
        <v>9.7534165000000037</v>
      </c>
      <c r="K356" s="17" t="s">
        <v>54</v>
      </c>
      <c r="L356" s="17" t="s">
        <v>52</v>
      </c>
      <c r="M356" s="17" t="s">
        <v>47</v>
      </c>
      <c r="N356" s="20">
        <f t="shared" si="50"/>
        <v>50</v>
      </c>
      <c r="O356" s="20">
        <f t="shared" si="51"/>
        <v>100</v>
      </c>
      <c r="P356" s="20">
        <f t="shared" si="52"/>
        <v>50</v>
      </c>
      <c r="Q356" s="20">
        <f t="shared" si="53"/>
        <v>0</v>
      </c>
      <c r="R356" s="21">
        <f t="shared" si="54"/>
        <v>60</v>
      </c>
      <c r="S356" s="21">
        <f t="shared" si="55"/>
        <v>47.5</v>
      </c>
      <c r="T356" s="21">
        <f t="shared" si="56"/>
        <v>35</v>
      </c>
      <c r="U356" s="21">
        <f t="shared" si="57"/>
        <v>50</v>
      </c>
      <c r="V356" s="20">
        <f t="shared" si="58"/>
        <v>47.5</v>
      </c>
      <c r="W356" s="20">
        <f t="shared" si="59"/>
        <v>48.125</v>
      </c>
    </row>
    <row r="357" spans="1:23" ht="13.5" x14ac:dyDescent="0.25">
      <c r="A357" s="3">
        <v>42522</v>
      </c>
      <c r="B357" s="2">
        <v>10.6997</v>
      </c>
      <c r="C357" s="2">
        <v>56.250068506676243</v>
      </c>
      <c r="D357" s="2">
        <v>-5.8098624690362755E-2</v>
      </c>
      <c r="E357" s="2">
        <v>0.12537487482597703</v>
      </c>
      <c r="F357" s="2">
        <v>10.699679999999999</v>
      </c>
      <c r="G357" s="2">
        <v>10.726530000000002</v>
      </c>
      <c r="H357" s="2">
        <v>10.63519</v>
      </c>
      <c r="I357" s="2">
        <v>10.550708</v>
      </c>
      <c r="J357" s="2">
        <v>9.7603135000000041</v>
      </c>
      <c r="K357" s="17" t="s">
        <v>54</v>
      </c>
      <c r="L357" s="17" t="s">
        <v>52</v>
      </c>
      <c r="M357" s="17" t="s">
        <v>47</v>
      </c>
      <c r="N357" s="20">
        <f t="shared" si="50"/>
        <v>50</v>
      </c>
      <c r="O357" s="20">
        <f t="shared" si="51"/>
        <v>100</v>
      </c>
      <c r="P357" s="20">
        <f t="shared" si="52"/>
        <v>50</v>
      </c>
      <c r="Q357" s="20">
        <f t="shared" si="53"/>
        <v>0</v>
      </c>
      <c r="R357" s="21">
        <f t="shared" si="54"/>
        <v>60</v>
      </c>
      <c r="S357" s="21">
        <f t="shared" si="55"/>
        <v>47.5</v>
      </c>
      <c r="T357" s="21">
        <f t="shared" si="56"/>
        <v>35</v>
      </c>
      <c r="U357" s="21">
        <f t="shared" si="57"/>
        <v>50</v>
      </c>
      <c r="V357" s="20">
        <f t="shared" si="58"/>
        <v>47.5</v>
      </c>
      <c r="W357" s="20">
        <f t="shared" si="59"/>
        <v>48.125</v>
      </c>
    </row>
    <row r="358" spans="1:23" ht="13.5" x14ac:dyDescent="0.25">
      <c r="A358" s="3">
        <v>42523</v>
      </c>
      <c r="B358" s="2">
        <v>10.7742</v>
      </c>
      <c r="C358" s="2">
        <v>60.388153466264896</v>
      </c>
      <c r="D358" s="2">
        <v>-7.0848740463679505E-2</v>
      </c>
      <c r="E358" s="2">
        <v>0.17957604112447512</v>
      </c>
      <c r="F358" s="2">
        <v>10.699679999999999</v>
      </c>
      <c r="G358" s="2">
        <v>10.748890000000003</v>
      </c>
      <c r="H358" s="2">
        <v>10.66315</v>
      </c>
      <c r="I358" s="2">
        <v>10.554509999999999</v>
      </c>
      <c r="J358" s="2">
        <v>9.7672105000000027</v>
      </c>
      <c r="K358" s="17" t="s">
        <v>48</v>
      </c>
      <c r="L358" s="17" t="s">
        <v>50</v>
      </c>
      <c r="M358" s="17" t="s">
        <v>50</v>
      </c>
      <c r="N358" s="20">
        <f t="shared" si="50"/>
        <v>50</v>
      </c>
      <c r="O358" s="20">
        <f t="shared" si="51"/>
        <v>100</v>
      </c>
      <c r="P358" s="20">
        <f t="shared" si="52"/>
        <v>50</v>
      </c>
      <c r="Q358" s="20">
        <f t="shared" si="53"/>
        <v>49.5</v>
      </c>
      <c r="R358" s="21">
        <f t="shared" si="54"/>
        <v>67.424999999999997</v>
      </c>
      <c r="S358" s="21">
        <f t="shared" si="55"/>
        <v>59.875</v>
      </c>
      <c r="T358" s="21">
        <f t="shared" si="56"/>
        <v>57.275000000000006</v>
      </c>
      <c r="U358" s="21">
        <f t="shared" si="57"/>
        <v>62.375</v>
      </c>
      <c r="V358" s="20">
        <f t="shared" si="58"/>
        <v>61.524999999999999</v>
      </c>
      <c r="W358" s="20">
        <f t="shared" si="59"/>
        <v>61.737499999999997</v>
      </c>
    </row>
    <row r="359" spans="1:23" ht="13.5" x14ac:dyDescent="0.25">
      <c r="A359" s="3">
        <v>42524</v>
      </c>
      <c r="B359" s="2">
        <v>10.848800000000001</v>
      </c>
      <c r="C359" s="2">
        <v>64.054502158744228</v>
      </c>
      <c r="D359" s="2">
        <v>-6.51663668904785E-2</v>
      </c>
      <c r="E359" s="2">
        <v>0.22427243788608264</v>
      </c>
      <c r="F359" s="2">
        <v>10.729500000000002</v>
      </c>
      <c r="G359" s="2">
        <v>10.763800000000002</v>
      </c>
      <c r="H359" s="2">
        <v>10.694280000000003</v>
      </c>
      <c r="I359" s="2">
        <v>10.558311999999999</v>
      </c>
      <c r="J359" s="2">
        <v>9.774853000000002</v>
      </c>
      <c r="K359" s="17" t="s">
        <v>48</v>
      </c>
      <c r="L359" s="17" t="s">
        <v>49</v>
      </c>
      <c r="M359" s="17" t="s">
        <v>51</v>
      </c>
      <c r="N359" s="20">
        <f t="shared" si="50"/>
        <v>50</v>
      </c>
      <c r="O359" s="20">
        <f t="shared" si="51"/>
        <v>100</v>
      </c>
      <c r="P359" s="20">
        <f t="shared" si="52"/>
        <v>50</v>
      </c>
      <c r="Q359" s="20">
        <f t="shared" si="53"/>
        <v>100</v>
      </c>
      <c r="R359" s="21">
        <f t="shared" si="54"/>
        <v>75</v>
      </c>
      <c r="S359" s="21">
        <f t="shared" si="55"/>
        <v>72.5</v>
      </c>
      <c r="T359" s="21">
        <f t="shared" si="56"/>
        <v>80</v>
      </c>
      <c r="U359" s="21">
        <f t="shared" si="57"/>
        <v>75</v>
      </c>
      <c r="V359" s="20">
        <f t="shared" si="58"/>
        <v>75.833333333333329</v>
      </c>
      <c r="W359" s="20">
        <f t="shared" si="59"/>
        <v>75.625</v>
      </c>
    </row>
    <row r="360" spans="1:23" ht="13.5" x14ac:dyDescent="0.25">
      <c r="A360" s="3">
        <v>42527</v>
      </c>
      <c r="B360" s="2">
        <v>10.923400000000001</v>
      </c>
      <c r="C360" s="2">
        <v>67.31266561326899</v>
      </c>
      <c r="D360" s="2">
        <v>-3.8519876291640998E-2</v>
      </c>
      <c r="E360" s="2">
        <v>0.2643575498931644</v>
      </c>
      <c r="F360" s="2">
        <v>10.781700000000001</v>
      </c>
      <c r="G360" s="2">
        <v>10.767530000000002</v>
      </c>
      <c r="H360" s="2">
        <v>10.720380000000002</v>
      </c>
      <c r="I360" s="2">
        <v>10.560698</v>
      </c>
      <c r="J360" s="2">
        <v>9.7828685000000029</v>
      </c>
      <c r="K360" s="17" t="s">
        <v>48</v>
      </c>
      <c r="L360" s="17" t="s">
        <v>49</v>
      </c>
      <c r="M360" s="17" t="s">
        <v>51</v>
      </c>
      <c r="N360" s="20">
        <f t="shared" si="50"/>
        <v>50</v>
      </c>
      <c r="O360" s="20">
        <f t="shared" si="51"/>
        <v>100</v>
      </c>
      <c r="P360" s="20">
        <f t="shared" si="52"/>
        <v>50</v>
      </c>
      <c r="Q360" s="20">
        <f t="shared" si="53"/>
        <v>100</v>
      </c>
      <c r="R360" s="21">
        <f t="shared" si="54"/>
        <v>75</v>
      </c>
      <c r="S360" s="21">
        <f t="shared" si="55"/>
        <v>72.5</v>
      </c>
      <c r="T360" s="21">
        <f t="shared" si="56"/>
        <v>80</v>
      </c>
      <c r="U360" s="21">
        <f t="shared" si="57"/>
        <v>75</v>
      </c>
      <c r="V360" s="20">
        <f t="shared" si="58"/>
        <v>75.833333333333329</v>
      </c>
      <c r="W360" s="20">
        <f t="shared" si="59"/>
        <v>75.625</v>
      </c>
    </row>
    <row r="361" spans="1:23" ht="13.5" x14ac:dyDescent="0.25">
      <c r="A361" s="3">
        <v>42528</v>
      </c>
      <c r="B361" s="2">
        <v>10.960699999999999</v>
      </c>
      <c r="C361" s="2">
        <v>68.833797735978777</v>
      </c>
      <c r="D361" s="2">
        <v>-3.0715134354757367E-2</v>
      </c>
      <c r="E361" s="2">
        <v>0.29579042615426243</v>
      </c>
      <c r="F361" s="2">
        <v>10.84136</v>
      </c>
      <c r="G361" s="2">
        <v>10.781700000000001</v>
      </c>
      <c r="H361" s="2">
        <v>10.742749999999999</v>
      </c>
      <c r="I361" s="2">
        <v>10.564501999999999</v>
      </c>
      <c r="J361" s="2">
        <v>9.791238500000004</v>
      </c>
      <c r="K361" s="17" t="s">
        <v>48</v>
      </c>
      <c r="L361" s="17" t="s">
        <v>49</v>
      </c>
      <c r="M361" s="17" t="s">
        <v>51</v>
      </c>
      <c r="N361" s="20">
        <f t="shared" si="50"/>
        <v>50</v>
      </c>
      <c r="O361" s="20">
        <f t="shared" si="51"/>
        <v>100</v>
      </c>
      <c r="P361" s="20">
        <f t="shared" si="52"/>
        <v>50</v>
      </c>
      <c r="Q361" s="20">
        <f t="shared" si="53"/>
        <v>100</v>
      </c>
      <c r="R361" s="21">
        <f t="shared" si="54"/>
        <v>75</v>
      </c>
      <c r="S361" s="21">
        <f t="shared" si="55"/>
        <v>72.5</v>
      </c>
      <c r="T361" s="21">
        <f t="shared" si="56"/>
        <v>80</v>
      </c>
      <c r="U361" s="21">
        <f t="shared" si="57"/>
        <v>75</v>
      </c>
      <c r="V361" s="20">
        <f t="shared" si="58"/>
        <v>75.833333333333329</v>
      </c>
      <c r="W361" s="20">
        <f t="shared" si="59"/>
        <v>75.625</v>
      </c>
    </row>
    <row r="362" spans="1:23" ht="13.5" x14ac:dyDescent="0.25">
      <c r="A362" s="3">
        <v>42529</v>
      </c>
      <c r="B362" s="2">
        <v>10.852499999999999</v>
      </c>
      <c r="C362" s="2">
        <v>60.0971570979776</v>
      </c>
      <c r="D362" s="2">
        <v>-1.9004124183640059E-2</v>
      </c>
      <c r="E362" s="2">
        <v>0.31848390318959413</v>
      </c>
      <c r="F362" s="2">
        <v>10.871920000000001</v>
      </c>
      <c r="G362" s="2">
        <v>10.7858</v>
      </c>
      <c r="H362" s="2">
        <v>10.75412</v>
      </c>
      <c r="I362" s="2">
        <v>10.569049999999999</v>
      </c>
      <c r="J362" s="2">
        <v>9.7990860000000044</v>
      </c>
      <c r="K362" s="17" t="s">
        <v>48</v>
      </c>
      <c r="L362" s="17" t="s">
        <v>49</v>
      </c>
      <c r="M362" s="17" t="s">
        <v>51</v>
      </c>
      <c r="N362" s="20">
        <f t="shared" si="50"/>
        <v>50</v>
      </c>
      <c r="O362" s="20">
        <f t="shared" si="51"/>
        <v>100</v>
      </c>
      <c r="P362" s="20">
        <f t="shared" si="52"/>
        <v>50</v>
      </c>
      <c r="Q362" s="20">
        <f t="shared" si="53"/>
        <v>100</v>
      </c>
      <c r="R362" s="21">
        <f t="shared" si="54"/>
        <v>75</v>
      </c>
      <c r="S362" s="21">
        <f t="shared" si="55"/>
        <v>72.5</v>
      </c>
      <c r="T362" s="21">
        <f t="shared" si="56"/>
        <v>80</v>
      </c>
      <c r="U362" s="21">
        <f t="shared" si="57"/>
        <v>75</v>
      </c>
      <c r="V362" s="20">
        <f t="shared" si="58"/>
        <v>75.833333333333329</v>
      </c>
      <c r="W362" s="20">
        <f t="shared" si="59"/>
        <v>75.625</v>
      </c>
    </row>
    <row r="363" spans="1:23" ht="13.5" x14ac:dyDescent="0.25">
      <c r="A363" s="3">
        <v>42530</v>
      </c>
      <c r="B363" s="2">
        <v>10.811500000000001</v>
      </c>
      <c r="C363" s="2">
        <v>57.137734167671255</v>
      </c>
      <c r="D363" s="2">
        <v>-1.2780921067422568E-2</v>
      </c>
      <c r="E363" s="2">
        <v>0.33115944595235997</v>
      </c>
      <c r="F363" s="2">
        <v>10.879380000000001</v>
      </c>
      <c r="G363" s="2">
        <v>10.789529999999999</v>
      </c>
      <c r="H363" s="2">
        <v>10.761575000000001</v>
      </c>
      <c r="I363" s="2">
        <v>10.572778000000001</v>
      </c>
      <c r="J363" s="2">
        <v>9.8070825000000053</v>
      </c>
      <c r="K363" s="17" t="s">
        <v>48</v>
      </c>
      <c r="L363" s="17" t="s">
        <v>50</v>
      </c>
      <c r="M363" s="17" t="s">
        <v>51</v>
      </c>
      <c r="N363" s="20">
        <f t="shared" si="50"/>
        <v>50</v>
      </c>
      <c r="O363" s="20">
        <f t="shared" si="51"/>
        <v>100</v>
      </c>
      <c r="P363" s="20">
        <f t="shared" si="52"/>
        <v>50</v>
      </c>
      <c r="Q363" s="20">
        <f t="shared" si="53"/>
        <v>83.5</v>
      </c>
      <c r="R363" s="21">
        <f t="shared" si="54"/>
        <v>72.525000000000006</v>
      </c>
      <c r="S363" s="21">
        <f t="shared" si="55"/>
        <v>68.375</v>
      </c>
      <c r="T363" s="21">
        <f t="shared" si="56"/>
        <v>72.575000000000003</v>
      </c>
      <c r="U363" s="21">
        <f t="shared" si="57"/>
        <v>70.875</v>
      </c>
      <c r="V363" s="20">
        <f t="shared" si="58"/>
        <v>71.158333333333346</v>
      </c>
      <c r="W363" s="20">
        <f t="shared" si="59"/>
        <v>71.087500000000006</v>
      </c>
    </row>
    <row r="364" spans="1:23" ht="13.5" x14ac:dyDescent="0.25">
      <c r="A364" s="3">
        <v>42531</v>
      </c>
      <c r="B364" s="2">
        <v>10.852499999999999</v>
      </c>
      <c r="C364" s="2">
        <v>59.29633011405712</v>
      </c>
      <c r="D364" s="2">
        <v>-2.2683187331725918E-2</v>
      </c>
      <c r="E364" s="2">
        <v>0.33716517936025037</v>
      </c>
      <c r="F364" s="2">
        <v>10.88012</v>
      </c>
      <c r="G364" s="2">
        <v>10.80481</v>
      </c>
      <c r="H364" s="2">
        <v>10.769215000000003</v>
      </c>
      <c r="I364" s="2">
        <v>10.577326000000001</v>
      </c>
      <c r="J364" s="2">
        <v>9.8151165000000038</v>
      </c>
      <c r="K364" s="17" t="s">
        <v>54</v>
      </c>
      <c r="L364" s="17" t="s">
        <v>52</v>
      </c>
      <c r="M364" s="17" t="s">
        <v>55</v>
      </c>
      <c r="N364" s="20">
        <f t="shared" si="50"/>
        <v>50</v>
      </c>
      <c r="O364" s="20">
        <f t="shared" si="51"/>
        <v>100</v>
      </c>
      <c r="P364" s="20">
        <f t="shared" si="52"/>
        <v>50</v>
      </c>
      <c r="Q364" s="20">
        <f t="shared" si="53"/>
        <v>0</v>
      </c>
      <c r="R364" s="21">
        <f t="shared" si="54"/>
        <v>60</v>
      </c>
      <c r="S364" s="21">
        <f t="shared" si="55"/>
        <v>47.5</v>
      </c>
      <c r="T364" s="21">
        <f t="shared" si="56"/>
        <v>35</v>
      </c>
      <c r="U364" s="21">
        <f t="shared" si="57"/>
        <v>50</v>
      </c>
      <c r="V364" s="20">
        <f t="shared" si="58"/>
        <v>47.5</v>
      </c>
      <c r="W364" s="20">
        <f t="shared" si="59"/>
        <v>48.125</v>
      </c>
    </row>
    <row r="365" spans="1:23" ht="13.5" x14ac:dyDescent="0.25">
      <c r="A365" s="3">
        <v>42534</v>
      </c>
      <c r="B365" s="2">
        <v>10.811500000000001</v>
      </c>
      <c r="C365" s="2">
        <v>56.245828671476893</v>
      </c>
      <c r="D365" s="2">
        <v>-3.4625610332740919E-2</v>
      </c>
      <c r="E365" s="2">
        <v>0.3335242013827685</v>
      </c>
      <c r="F365" s="2">
        <v>10.85774</v>
      </c>
      <c r="G365" s="2">
        <v>10.819719999999998</v>
      </c>
      <c r="H365" s="2">
        <v>10.774805000000002</v>
      </c>
      <c r="I365" s="2">
        <v>10.581054000000002</v>
      </c>
      <c r="J365" s="2">
        <v>9.8231320000000029</v>
      </c>
      <c r="K365" s="17" t="s">
        <v>54</v>
      </c>
      <c r="L365" s="17" t="s">
        <v>52</v>
      </c>
      <c r="M365" s="17" t="s">
        <v>47</v>
      </c>
      <c r="N365" s="20">
        <f t="shared" si="50"/>
        <v>50</v>
      </c>
      <c r="O365" s="20">
        <f t="shared" si="51"/>
        <v>100</v>
      </c>
      <c r="P365" s="20">
        <f t="shared" si="52"/>
        <v>50</v>
      </c>
      <c r="Q365" s="20">
        <f t="shared" si="53"/>
        <v>0</v>
      </c>
      <c r="R365" s="21">
        <f t="shared" si="54"/>
        <v>60</v>
      </c>
      <c r="S365" s="21">
        <f t="shared" si="55"/>
        <v>47.5</v>
      </c>
      <c r="T365" s="21">
        <f t="shared" si="56"/>
        <v>35</v>
      </c>
      <c r="U365" s="21">
        <f t="shared" si="57"/>
        <v>50</v>
      </c>
      <c r="V365" s="20">
        <f t="shared" si="58"/>
        <v>47.5</v>
      </c>
      <c r="W365" s="20">
        <f t="shared" si="59"/>
        <v>48.125</v>
      </c>
    </row>
    <row r="366" spans="1:23" ht="13.5" x14ac:dyDescent="0.25">
      <c r="A366" s="3">
        <v>42535</v>
      </c>
      <c r="B366" s="2">
        <v>10.811500000000001</v>
      </c>
      <c r="C366" s="2">
        <v>56.245828671476893</v>
      </c>
      <c r="D366" s="2">
        <v>-4.5286760999259101E-2</v>
      </c>
      <c r="E366" s="2">
        <v>0.31179700724829873</v>
      </c>
      <c r="F366" s="2">
        <v>10.827900000000001</v>
      </c>
      <c r="G366" s="2">
        <v>10.834629999999999</v>
      </c>
      <c r="H366" s="2">
        <v>10.78058</v>
      </c>
      <c r="I366" s="2">
        <v>10.584782000000001</v>
      </c>
      <c r="J366" s="2">
        <v>9.8311475000000037</v>
      </c>
      <c r="K366" s="17" t="s">
        <v>54</v>
      </c>
      <c r="L366" s="17" t="s">
        <v>52</v>
      </c>
      <c r="M366" s="17" t="s">
        <v>47</v>
      </c>
      <c r="N366" s="20">
        <f t="shared" si="50"/>
        <v>50</v>
      </c>
      <c r="O366" s="20">
        <f t="shared" si="51"/>
        <v>100</v>
      </c>
      <c r="P366" s="20">
        <f t="shared" si="52"/>
        <v>50</v>
      </c>
      <c r="Q366" s="20">
        <f t="shared" si="53"/>
        <v>0</v>
      </c>
      <c r="R366" s="21">
        <f t="shared" si="54"/>
        <v>60</v>
      </c>
      <c r="S366" s="21">
        <f t="shared" si="55"/>
        <v>47.5</v>
      </c>
      <c r="T366" s="21">
        <f t="shared" si="56"/>
        <v>35</v>
      </c>
      <c r="U366" s="21">
        <f t="shared" si="57"/>
        <v>50</v>
      </c>
      <c r="V366" s="20">
        <f t="shared" si="58"/>
        <v>47.5</v>
      </c>
      <c r="W366" s="20">
        <f t="shared" si="59"/>
        <v>48.125</v>
      </c>
    </row>
    <row r="367" spans="1:23" ht="13.5" x14ac:dyDescent="0.25">
      <c r="A367" s="3">
        <v>42536</v>
      </c>
      <c r="B367" s="2">
        <v>10.811500000000001</v>
      </c>
      <c r="C367" s="2">
        <v>56.245828671476893</v>
      </c>
      <c r="D367" s="2">
        <v>-4.9084109686711841E-2</v>
      </c>
      <c r="E367" s="2">
        <v>0.28255065417291297</v>
      </c>
      <c r="F367" s="2">
        <v>10.819700000000001</v>
      </c>
      <c r="G367" s="2">
        <v>10.84581</v>
      </c>
      <c r="H367" s="2">
        <v>10.78617</v>
      </c>
      <c r="I367" s="2">
        <v>10.588510000000001</v>
      </c>
      <c r="J367" s="2">
        <v>9.8378580000000042</v>
      </c>
      <c r="K367" s="17" t="s">
        <v>54</v>
      </c>
      <c r="L367" s="17" t="s">
        <v>52</v>
      </c>
      <c r="M367" s="17" t="s">
        <v>47</v>
      </c>
      <c r="N367" s="20">
        <f t="shared" si="50"/>
        <v>50</v>
      </c>
      <c r="O367" s="20">
        <f t="shared" si="51"/>
        <v>100</v>
      </c>
      <c r="P367" s="20">
        <f t="shared" si="52"/>
        <v>50</v>
      </c>
      <c r="Q367" s="20">
        <f t="shared" si="53"/>
        <v>0</v>
      </c>
      <c r="R367" s="21">
        <f t="shared" si="54"/>
        <v>60</v>
      </c>
      <c r="S367" s="21">
        <f t="shared" si="55"/>
        <v>47.5</v>
      </c>
      <c r="T367" s="21">
        <f t="shared" si="56"/>
        <v>35</v>
      </c>
      <c r="U367" s="21">
        <f t="shared" si="57"/>
        <v>50</v>
      </c>
      <c r="V367" s="20">
        <f t="shared" si="58"/>
        <v>47.5</v>
      </c>
      <c r="W367" s="20">
        <f t="shared" si="59"/>
        <v>48.125</v>
      </c>
    </row>
    <row r="368" spans="1:23" ht="13.5" x14ac:dyDescent="0.25">
      <c r="A368" s="3">
        <v>42537</v>
      </c>
      <c r="B368" s="2">
        <v>10.811500000000001</v>
      </c>
      <c r="C368" s="2">
        <v>56.245828671476893</v>
      </c>
      <c r="D368" s="2">
        <v>-4.1312412963925738E-2</v>
      </c>
      <c r="E368" s="2">
        <v>0.25044959285321738</v>
      </c>
      <c r="F368" s="2">
        <v>10.819700000000001</v>
      </c>
      <c r="G368" s="2">
        <v>10.849539999999999</v>
      </c>
      <c r="H368" s="2">
        <v>10.799215</v>
      </c>
      <c r="I368" s="2">
        <v>10.591864000000003</v>
      </c>
      <c r="J368" s="2">
        <v>9.8440090000000033</v>
      </c>
      <c r="K368" s="17" t="s">
        <v>54</v>
      </c>
      <c r="L368" s="17" t="s">
        <v>50</v>
      </c>
      <c r="M368" s="17" t="s">
        <v>50</v>
      </c>
      <c r="N368" s="20">
        <f t="shared" si="50"/>
        <v>50</v>
      </c>
      <c r="O368" s="20">
        <f t="shared" si="51"/>
        <v>100</v>
      </c>
      <c r="P368" s="20">
        <f t="shared" si="52"/>
        <v>50</v>
      </c>
      <c r="Q368" s="20">
        <f t="shared" si="53"/>
        <v>16.5</v>
      </c>
      <c r="R368" s="21">
        <f t="shared" si="54"/>
        <v>62.475000000000001</v>
      </c>
      <c r="S368" s="21">
        <f t="shared" si="55"/>
        <v>51.625</v>
      </c>
      <c r="T368" s="21">
        <f t="shared" si="56"/>
        <v>42.424999999999997</v>
      </c>
      <c r="U368" s="21">
        <f t="shared" si="57"/>
        <v>54.125</v>
      </c>
      <c r="V368" s="20">
        <f t="shared" si="58"/>
        <v>52.17499999999999</v>
      </c>
      <c r="W368" s="20">
        <f t="shared" si="59"/>
        <v>52.662499999999994</v>
      </c>
    </row>
    <row r="369" spans="1:23" ht="13.5" x14ac:dyDescent="0.25">
      <c r="A369" s="3">
        <v>42538</v>
      </c>
      <c r="B369" s="2">
        <v>10.819000000000001</v>
      </c>
      <c r="C369" s="2">
        <v>56.792739212092904</v>
      </c>
      <c r="D369" s="2">
        <v>-2.4256383759876599E-2</v>
      </c>
      <c r="E369" s="2">
        <v>0.21804204731771476</v>
      </c>
      <c r="F369" s="2">
        <v>10.813000000000001</v>
      </c>
      <c r="G369" s="2">
        <v>10.846559999999998</v>
      </c>
      <c r="H369" s="2">
        <v>10.805179999999998</v>
      </c>
      <c r="I369" s="2">
        <v>10.596114000000002</v>
      </c>
      <c r="J369" s="2">
        <v>9.8508500000000012</v>
      </c>
      <c r="K369" s="17" t="s">
        <v>48</v>
      </c>
      <c r="L369" s="17" t="s">
        <v>50</v>
      </c>
      <c r="M369" s="17" t="s">
        <v>53</v>
      </c>
      <c r="N369" s="20">
        <f t="shared" si="50"/>
        <v>50</v>
      </c>
      <c r="O369" s="20">
        <f t="shared" si="51"/>
        <v>100</v>
      </c>
      <c r="P369" s="20">
        <f t="shared" si="52"/>
        <v>50</v>
      </c>
      <c r="Q369" s="20">
        <f t="shared" si="53"/>
        <v>66.5</v>
      </c>
      <c r="R369" s="21">
        <f t="shared" si="54"/>
        <v>69.974999999999994</v>
      </c>
      <c r="S369" s="21">
        <f t="shared" si="55"/>
        <v>64.125</v>
      </c>
      <c r="T369" s="21">
        <f t="shared" si="56"/>
        <v>64.924999999999997</v>
      </c>
      <c r="U369" s="21">
        <f t="shared" si="57"/>
        <v>66.625</v>
      </c>
      <c r="V369" s="20">
        <f t="shared" si="58"/>
        <v>66.341666666666654</v>
      </c>
      <c r="W369" s="20">
        <f t="shared" si="59"/>
        <v>66.412499999999994</v>
      </c>
    </row>
    <row r="370" spans="1:23" ht="13.5" x14ac:dyDescent="0.25">
      <c r="A370" s="3">
        <v>42541</v>
      </c>
      <c r="B370" s="2">
        <v>10.822699999999999</v>
      </c>
      <c r="C370" s="2">
        <v>57.077778135954766</v>
      </c>
      <c r="D370" s="2">
        <v>9.2547825195588018E-4</v>
      </c>
      <c r="E370" s="2">
        <v>0.17853945526517881</v>
      </c>
      <c r="F370" s="2">
        <v>10.815239999999999</v>
      </c>
      <c r="G370" s="2">
        <v>10.83649</v>
      </c>
      <c r="H370" s="2">
        <v>10.802009999999999</v>
      </c>
      <c r="I370" s="2">
        <v>10.598948000000005</v>
      </c>
      <c r="J370" s="2">
        <v>9.8583620000000014</v>
      </c>
      <c r="K370" s="17" t="s">
        <v>48</v>
      </c>
      <c r="L370" s="17" t="s">
        <v>49</v>
      </c>
      <c r="M370" s="17" t="s">
        <v>51</v>
      </c>
      <c r="N370" s="20">
        <f t="shared" si="50"/>
        <v>50</v>
      </c>
      <c r="O370" s="20">
        <f t="shared" si="51"/>
        <v>100</v>
      </c>
      <c r="P370" s="20">
        <f t="shared" si="52"/>
        <v>50</v>
      </c>
      <c r="Q370" s="20">
        <f t="shared" si="53"/>
        <v>100</v>
      </c>
      <c r="R370" s="21">
        <f t="shared" si="54"/>
        <v>75</v>
      </c>
      <c r="S370" s="21">
        <f t="shared" si="55"/>
        <v>72.5</v>
      </c>
      <c r="T370" s="21">
        <f t="shared" si="56"/>
        <v>80</v>
      </c>
      <c r="U370" s="21">
        <f t="shared" si="57"/>
        <v>75</v>
      </c>
      <c r="V370" s="20">
        <f t="shared" si="58"/>
        <v>75.833333333333329</v>
      </c>
      <c r="W370" s="20">
        <f t="shared" si="59"/>
        <v>75.625</v>
      </c>
    </row>
    <row r="371" spans="1:23" ht="13.5" x14ac:dyDescent="0.25">
      <c r="A371" s="3">
        <v>42542</v>
      </c>
      <c r="B371" s="2">
        <v>10.811500000000001</v>
      </c>
      <c r="C371" s="2">
        <v>55.876136989695119</v>
      </c>
      <c r="D371" s="2">
        <v>2.8359980076020364E-2</v>
      </c>
      <c r="E371" s="2">
        <v>0.13681334724628205</v>
      </c>
      <c r="F371" s="2">
        <v>10.815239999999999</v>
      </c>
      <c r="G371" s="2">
        <v>10.821569999999999</v>
      </c>
      <c r="H371" s="2">
        <v>10.801634999999997</v>
      </c>
      <c r="I371" s="2">
        <v>10.602676000000006</v>
      </c>
      <c r="J371" s="2">
        <v>9.8658180000000009</v>
      </c>
      <c r="K371" s="17" t="s">
        <v>48</v>
      </c>
      <c r="L371" s="17" t="s">
        <v>50</v>
      </c>
      <c r="M371" s="17" t="s">
        <v>50</v>
      </c>
      <c r="N371" s="20">
        <f t="shared" si="50"/>
        <v>50</v>
      </c>
      <c r="O371" s="20">
        <f t="shared" si="51"/>
        <v>100</v>
      </c>
      <c r="P371" s="20">
        <f t="shared" si="52"/>
        <v>50</v>
      </c>
      <c r="Q371" s="20">
        <f t="shared" si="53"/>
        <v>49.5</v>
      </c>
      <c r="R371" s="21">
        <f t="shared" si="54"/>
        <v>67.424999999999997</v>
      </c>
      <c r="S371" s="21">
        <f t="shared" si="55"/>
        <v>59.875</v>
      </c>
      <c r="T371" s="21">
        <f t="shared" si="56"/>
        <v>57.275000000000006</v>
      </c>
      <c r="U371" s="21">
        <f t="shared" si="57"/>
        <v>62.375</v>
      </c>
      <c r="V371" s="20">
        <f t="shared" si="58"/>
        <v>61.524999999999999</v>
      </c>
      <c r="W371" s="20">
        <f t="shared" si="59"/>
        <v>61.737499999999997</v>
      </c>
    </row>
    <row r="372" spans="1:23" ht="13.5" x14ac:dyDescent="0.25">
      <c r="A372" s="3">
        <v>42543</v>
      </c>
      <c r="B372" s="2">
        <v>10.811500000000001</v>
      </c>
      <c r="C372" s="2">
        <v>55.876136989695112</v>
      </c>
      <c r="D372" s="2">
        <v>3.4585188284891544E-2</v>
      </c>
      <c r="E372" s="2">
        <v>9.967372411955433E-2</v>
      </c>
      <c r="F372" s="2">
        <v>10.815240000000001</v>
      </c>
      <c r="G372" s="2">
        <v>10.81747</v>
      </c>
      <c r="H372" s="2">
        <v>10.801634999999997</v>
      </c>
      <c r="I372" s="2">
        <v>10.606404000000005</v>
      </c>
      <c r="J372" s="2">
        <v>9.8729015000000011</v>
      </c>
      <c r="K372" s="17" t="s">
        <v>48</v>
      </c>
      <c r="L372" s="17" t="s">
        <v>50</v>
      </c>
      <c r="M372" s="17" t="s">
        <v>50</v>
      </c>
      <c r="N372" s="20">
        <f t="shared" si="50"/>
        <v>50</v>
      </c>
      <c r="O372" s="20">
        <f t="shared" si="51"/>
        <v>100</v>
      </c>
      <c r="P372" s="20">
        <f t="shared" si="52"/>
        <v>50</v>
      </c>
      <c r="Q372" s="20">
        <f t="shared" si="53"/>
        <v>49.5</v>
      </c>
      <c r="R372" s="21">
        <f t="shared" si="54"/>
        <v>67.424999999999997</v>
      </c>
      <c r="S372" s="21">
        <f t="shared" si="55"/>
        <v>59.875</v>
      </c>
      <c r="T372" s="21">
        <f t="shared" si="56"/>
        <v>57.275000000000006</v>
      </c>
      <c r="U372" s="21">
        <f t="shared" si="57"/>
        <v>62.375</v>
      </c>
      <c r="V372" s="20">
        <f t="shared" si="58"/>
        <v>61.524999999999999</v>
      </c>
      <c r="W372" s="20">
        <f t="shared" si="59"/>
        <v>61.737499999999997</v>
      </c>
    </row>
    <row r="373" spans="1:23" ht="13.5" x14ac:dyDescent="0.25">
      <c r="A373" s="3">
        <v>42544</v>
      </c>
      <c r="B373" s="2">
        <v>10.811500000000001</v>
      </c>
      <c r="C373" s="2">
        <v>55.876136989695119</v>
      </c>
      <c r="D373" s="2">
        <v>3.3227899123351889E-2</v>
      </c>
      <c r="E373" s="2">
        <v>7.7229647324773248E-2</v>
      </c>
      <c r="F373" s="2">
        <v>10.815240000000001</v>
      </c>
      <c r="G373" s="2">
        <v>10.817469999999998</v>
      </c>
      <c r="H373" s="2">
        <v>10.803499999999996</v>
      </c>
      <c r="I373" s="2">
        <v>10.610430000000006</v>
      </c>
      <c r="J373" s="2">
        <v>9.8794255000000017</v>
      </c>
      <c r="K373" s="17" t="s">
        <v>48</v>
      </c>
      <c r="L373" s="17" t="s">
        <v>50</v>
      </c>
      <c r="M373" s="17" t="s">
        <v>50</v>
      </c>
      <c r="N373" s="20">
        <f t="shared" si="50"/>
        <v>50</v>
      </c>
      <c r="O373" s="20">
        <f t="shared" si="51"/>
        <v>100</v>
      </c>
      <c r="P373" s="20">
        <f t="shared" si="52"/>
        <v>50</v>
      </c>
      <c r="Q373" s="20">
        <f t="shared" si="53"/>
        <v>49.5</v>
      </c>
      <c r="R373" s="21">
        <f t="shared" si="54"/>
        <v>67.424999999999997</v>
      </c>
      <c r="S373" s="21">
        <f t="shared" si="55"/>
        <v>59.875</v>
      </c>
      <c r="T373" s="21">
        <f t="shared" si="56"/>
        <v>57.275000000000006</v>
      </c>
      <c r="U373" s="21">
        <f t="shared" si="57"/>
        <v>62.375</v>
      </c>
      <c r="V373" s="20">
        <f t="shared" si="58"/>
        <v>61.524999999999999</v>
      </c>
      <c r="W373" s="20">
        <f t="shared" si="59"/>
        <v>61.737499999999997</v>
      </c>
    </row>
    <row r="374" spans="1:23" ht="13.5" x14ac:dyDescent="0.25">
      <c r="A374" s="3">
        <v>42545</v>
      </c>
      <c r="B374" s="2">
        <v>10.811500000000001</v>
      </c>
      <c r="C374" s="2">
        <v>55.876136989695112</v>
      </c>
      <c r="D374" s="2">
        <v>3.8093522724730988E-2</v>
      </c>
      <c r="E374" s="2">
        <v>6.1773853972135771E-2</v>
      </c>
      <c r="F374" s="2">
        <v>10.813740000000001</v>
      </c>
      <c r="G374" s="2">
        <v>10.813369999999999</v>
      </c>
      <c r="H374" s="2">
        <v>10.809089999999998</v>
      </c>
      <c r="I374" s="2">
        <v>10.615648000000006</v>
      </c>
      <c r="J374" s="2">
        <v>9.8859495000000006</v>
      </c>
      <c r="K374" s="17" t="s">
        <v>54</v>
      </c>
      <c r="L374" s="17" t="s">
        <v>50</v>
      </c>
      <c r="M374" s="17" t="s">
        <v>47</v>
      </c>
      <c r="N374" s="20">
        <f t="shared" si="50"/>
        <v>50</v>
      </c>
      <c r="O374" s="20">
        <f t="shared" si="51"/>
        <v>100</v>
      </c>
      <c r="P374" s="20">
        <f t="shared" si="52"/>
        <v>50</v>
      </c>
      <c r="Q374" s="20">
        <f t="shared" si="53"/>
        <v>16.5</v>
      </c>
      <c r="R374" s="21">
        <f t="shared" si="54"/>
        <v>62.475000000000001</v>
      </c>
      <c r="S374" s="21">
        <f t="shared" si="55"/>
        <v>51.625</v>
      </c>
      <c r="T374" s="21">
        <f t="shared" si="56"/>
        <v>42.424999999999997</v>
      </c>
      <c r="U374" s="21">
        <f t="shared" si="57"/>
        <v>54.125</v>
      </c>
      <c r="V374" s="20">
        <f t="shared" si="58"/>
        <v>52.17499999999999</v>
      </c>
      <c r="W374" s="20">
        <f t="shared" si="59"/>
        <v>52.662499999999994</v>
      </c>
    </row>
    <row r="375" spans="1:23" ht="13.5" x14ac:dyDescent="0.25">
      <c r="A375" s="3">
        <v>42548</v>
      </c>
      <c r="B375" s="2">
        <v>10.6624</v>
      </c>
      <c r="C375" s="2">
        <v>40.57906981729402</v>
      </c>
      <c r="D375" s="2">
        <v>4.6675495372820563E-2</v>
      </c>
      <c r="E375" s="2">
        <v>5.3661621507767543E-2</v>
      </c>
      <c r="F375" s="2">
        <v>10.78168</v>
      </c>
      <c r="G375" s="2">
        <v>10.798459999999999</v>
      </c>
      <c r="H375" s="2">
        <v>10.809089999999996</v>
      </c>
      <c r="I375" s="2">
        <v>10.620122000000006</v>
      </c>
      <c r="J375" s="2">
        <v>9.8917280000000023</v>
      </c>
      <c r="K375" s="17" t="s">
        <v>54</v>
      </c>
      <c r="L375" s="17" t="s">
        <v>52</v>
      </c>
      <c r="M375" s="17" t="s">
        <v>47</v>
      </c>
      <c r="N375" s="20">
        <f t="shared" si="50"/>
        <v>50</v>
      </c>
      <c r="O375" s="20">
        <f t="shared" si="51"/>
        <v>100</v>
      </c>
      <c r="P375" s="20">
        <f t="shared" si="52"/>
        <v>50</v>
      </c>
      <c r="Q375" s="20">
        <f t="shared" si="53"/>
        <v>0</v>
      </c>
      <c r="R375" s="21">
        <f t="shared" si="54"/>
        <v>60</v>
      </c>
      <c r="S375" s="21">
        <f t="shared" si="55"/>
        <v>47.5</v>
      </c>
      <c r="T375" s="21">
        <f t="shared" si="56"/>
        <v>35</v>
      </c>
      <c r="U375" s="21">
        <f t="shared" si="57"/>
        <v>50</v>
      </c>
      <c r="V375" s="20">
        <f t="shared" si="58"/>
        <v>47.5</v>
      </c>
      <c r="W375" s="20">
        <f t="shared" si="59"/>
        <v>48.125</v>
      </c>
    </row>
    <row r="376" spans="1:23" ht="13.5" x14ac:dyDescent="0.25">
      <c r="A376" s="3">
        <v>42549</v>
      </c>
      <c r="B376" s="2">
        <v>10.438700000000001</v>
      </c>
      <c r="C376" s="2">
        <v>28.134219134745877</v>
      </c>
      <c r="D376" s="2">
        <v>7.1136864309382375E-2</v>
      </c>
      <c r="E376" s="2">
        <v>5.2508930854103845E-2</v>
      </c>
      <c r="F376" s="2">
        <v>10.70712</v>
      </c>
      <c r="G376" s="2">
        <v>10.76118</v>
      </c>
      <c r="H376" s="2">
        <v>10.797904999999997</v>
      </c>
      <c r="I376" s="2">
        <v>10.620494000000008</v>
      </c>
      <c r="J376" s="2">
        <v>9.8964810000000014</v>
      </c>
      <c r="K376" s="17" t="s">
        <v>54</v>
      </c>
      <c r="L376" s="17" t="s">
        <v>52</v>
      </c>
      <c r="M376" s="17" t="s">
        <v>47</v>
      </c>
      <c r="N376" s="20">
        <f t="shared" si="50"/>
        <v>50</v>
      </c>
      <c r="O376" s="20">
        <f t="shared" si="51"/>
        <v>100</v>
      </c>
      <c r="P376" s="20">
        <f t="shared" si="52"/>
        <v>50</v>
      </c>
      <c r="Q376" s="20">
        <f t="shared" si="53"/>
        <v>0</v>
      </c>
      <c r="R376" s="21">
        <f t="shared" si="54"/>
        <v>60</v>
      </c>
      <c r="S376" s="21">
        <f t="shared" si="55"/>
        <v>47.5</v>
      </c>
      <c r="T376" s="21">
        <f t="shared" si="56"/>
        <v>35</v>
      </c>
      <c r="U376" s="21">
        <f t="shared" si="57"/>
        <v>50</v>
      </c>
      <c r="V376" s="20">
        <f t="shared" si="58"/>
        <v>47.5</v>
      </c>
      <c r="W376" s="20">
        <f t="shared" si="59"/>
        <v>48.125</v>
      </c>
    </row>
    <row r="377" spans="1:23" ht="13.5" x14ac:dyDescent="0.25">
      <c r="A377" s="3">
        <v>42550</v>
      </c>
      <c r="B377" s="2">
        <v>10.438700000000001</v>
      </c>
      <c r="C377" s="2">
        <v>28.134219134745877</v>
      </c>
      <c r="D377" s="2">
        <v>9.3739511033932743E-2</v>
      </c>
      <c r="E377" s="2">
        <v>5.5007583681064398E-2</v>
      </c>
      <c r="F377" s="2">
        <v>10.632560000000002</v>
      </c>
      <c r="G377" s="2">
        <v>10.7239</v>
      </c>
      <c r="H377" s="2">
        <v>10.784854999999999</v>
      </c>
      <c r="I377" s="2">
        <v>10.620866000000005</v>
      </c>
      <c r="J377" s="2">
        <v>9.900954500000001</v>
      </c>
      <c r="K377" s="17" t="s">
        <v>54</v>
      </c>
      <c r="L377" s="17" t="s">
        <v>52</v>
      </c>
      <c r="M377" s="17" t="s">
        <v>47</v>
      </c>
      <c r="N377" s="20">
        <f t="shared" si="50"/>
        <v>50</v>
      </c>
      <c r="O377" s="20">
        <f t="shared" si="51"/>
        <v>100</v>
      </c>
      <c r="P377" s="20">
        <f t="shared" si="52"/>
        <v>50</v>
      </c>
      <c r="Q377" s="20">
        <f t="shared" si="53"/>
        <v>0</v>
      </c>
      <c r="R377" s="21">
        <f t="shared" si="54"/>
        <v>60</v>
      </c>
      <c r="S377" s="21">
        <f t="shared" si="55"/>
        <v>47.5</v>
      </c>
      <c r="T377" s="21">
        <f t="shared" si="56"/>
        <v>35</v>
      </c>
      <c r="U377" s="21">
        <f t="shared" si="57"/>
        <v>50</v>
      </c>
      <c r="V377" s="20">
        <f t="shared" si="58"/>
        <v>47.5</v>
      </c>
      <c r="W377" s="20">
        <f t="shared" si="59"/>
        <v>48.125</v>
      </c>
    </row>
    <row r="378" spans="1:23" ht="13.5" x14ac:dyDescent="0.25">
      <c r="A378" s="3">
        <v>42551</v>
      </c>
      <c r="B378" s="2">
        <v>10.438700000000001</v>
      </c>
      <c r="C378" s="2">
        <v>28.134219134745877</v>
      </c>
      <c r="D378" s="2">
        <v>0.11462831389751038</v>
      </c>
      <c r="E378" s="2">
        <v>5.4025878350693016E-2</v>
      </c>
      <c r="F378" s="2">
        <v>10.558000000000002</v>
      </c>
      <c r="G378" s="2">
        <v>10.686620000000001</v>
      </c>
      <c r="H378" s="2">
        <v>10.768080000000001</v>
      </c>
      <c r="I378" s="2">
        <v>10.621612000000004</v>
      </c>
      <c r="J378" s="2">
        <v>9.9043095000000001</v>
      </c>
      <c r="K378" s="17" t="s">
        <v>54</v>
      </c>
      <c r="L378" s="17" t="s">
        <v>52</v>
      </c>
      <c r="M378" s="17" t="s">
        <v>47</v>
      </c>
      <c r="N378" s="20">
        <f t="shared" si="50"/>
        <v>50</v>
      </c>
      <c r="O378" s="20">
        <f t="shared" si="51"/>
        <v>100</v>
      </c>
      <c r="P378" s="20">
        <f t="shared" si="52"/>
        <v>50</v>
      </c>
      <c r="Q378" s="20">
        <f t="shared" si="53"/>
        <v>0</v>
      </c>
      <c r="R378" s="21">
        <f t="shared" si="54"/>
        <v>60</v>
      </c>
      <c r="S378" s="21">
        <f t="shared" si="55"/>
        <v>47.5</v>
      </c>
      <c r="T378" s="21">
        <f t="shared" si="56"/>
        <v>35</v>
      </c>
      <c r="U378" s="21">
        <f t="shared" si="57"/>
        <v>50</v>
      </c>
      <c r="V378" s="20">
        <f t="shared" si="58"/>
        <v>47.5</v>
      </c>
      <c r="W378" s="20">
        <f t="shared" si="59"/>
        <v>48.125</v>
      </c>
    </row>
    <row r="379" spans="1:23" ht="13.5" x14ac:dyDescent="0.25">
      <c r="A379" s="3">
        <v>42552</v>
      </c>
      <c r="B379" s="2">
        <v>10.513299999999999</v>
      </c>
      <c r="C379" s="2">
        <v>36.274306506554353</v>
      </c>
      <c r="D379" s="2">
        <v>0.12956423279179319</v>
      </c>
      <c r="E379" s="2">
        <v>4.9313585786091504E-2</v>
      </c>
      <c r="F379" s="2">
        <v>10.498360000000002</v>
      </c>
      <c r="G379" s="2">
        <v>10.65605</v>
      </c>
      <c r="H379" s="2">
        <v>10.751304999999999</v>
      </c>
      <c r="I379" s="2">
        <v>10.626832000000004</v>
      </c>
      <c r="J379" s="2">
        <v>9.907944500000001</v>
      </c>
      <c r="K379" s="17" t="s">
        <v>54</v>
      </c>
      <c r="L379" s="17" t="s">
        <v>52</v>
      </c>
      <c r="M379" s="17" t="s">
        <v>47</v>
      </c>
      <c r="N379" s="20">
        <f t="shared" si="50"/>
        <v>50</v>
      </c>
      <c r="O379" s="20">
        <f t="shared" si="51"/>
        <v>100</v>
      </c>
      <c r="P379" s="20">
        <f t="shared" si="52"/>
        <v>50</v>
      </c>
      <c r="Q379" s="20">
        <f t="shared" si="53"/>
        <v>0</v>
      </c>
      <c r="R379" s="21">
        <f t="shared" si="54"/>
        <v>60</v>
      </c>
      <c r="S379" s="21">
        <f t="shared" si="55"/>
        <v>47.5</v>
      </c>
      <c r="T379" s="21">
        <f t="shared" si="56"/>
        <v>35</v>
      </c>
      <c r="U379" s="21">
        <f t="shared" si="57"/>
        <v>50</v>
      </c>
      <c r="V379" s="20">
        <f t="shared" si="58"/>
        <v>47.5</v>
      </c>
      <c r="W379" s="20">
        <f t="shared" si="59"/>
        <v>48.125</v>
      </c>
    </row>
    <row r="380" spans="1:23" ht="13.5" x14ac:dyDescent="0.25">
      <c r="A380" s="3">
        <v>42555</v>
      </c>
      <c r="B380" s="2">
        <v>10.3642</v>
      </c>
      <c r="C380" s="2">
        <v>29.16414236761149</v>
      </c>
      <c r="D380" s="2">
        <v>0.15488708397344908</v>
      </c>
      <c r="E380" s="2">
        <v>4.638957277427961E-2</v>
      </c>
      <c r="F380" s="2">
        <v>10.43872</v>
      </c>
      <c r="G380" s="2">
        <v>10.610199999999999</v>
      </c>
      <c r="H380" s="2">
        <v>10.723345</v>
      </c>
      <c r="I380" s="2">
        <v>10.629070000000004</v>
      </c>
      <c r="J380" s="2">
        <v>9.9107410000000016</v>
      </c>
      <c r="K380" s="17" t="s">
        <v>54</v>
      </c>
      <c r="L380" s="17" t="s">
        <v>52</v>
      </c>
      <c r="M380" s="17" t="s">
        <v>47</v>
      </c>
      <c r="N380" s="20">
        <f t="shared" si="50"/>
        <v>50</v>
      </c>
      <c r="O380" s="20">
        <f t="shared" si="51"/>
        <v>100</v>
      </c>
      <c r="P380" s="20">
        <f t="shared" si="52"/>
        <v>50</v>
      </c>
      <c r="Q380" s="20">
        <f t="shared" si="53"/>
        <v>0</v>
      </c>
      <c r="R380" s="21">
        <f t="shared" si="54"/>
        <v>60</v>
      </c>
      <c r="S380" s="21">
        <f t="shared" si="55"/>
        <v>47.5</v>
      </c>
      <c r="T380" s="21">
        <f t="shared" si="56"/>
        <v>35</v>
      </c>
      <c r="U380" s="21">
        <f t="shared" si="57"/>
        <v>50</v>
      </c>
      <c r="V380" s="20">
        <f t="shared" si="58"/>
        <v>47.5</v>
      </c>
      <c r="W380" s="20">
        <f t="shared" si="59"/>
        <v>48.125</v>
      </c>
    </row>
    <row r="381" spans="1:23" ht="13.5" x14ac:dyDescent="0.25">
      <c r="A381" s="3">
        <v>42559</v>
      </c>
      <c r="B381" s="2">
        <v>10.3642</v>
      </c>
      <c r="C381" s="2">
        <v>29.16414236761149</v>
      </c>
      <c r="D381" s="2">
        <v>0.17646382397077254</v>
      </c>
      <c r="E381" s="2">
        <v>4.5608328089566566E-2</v>
      </c>
      <c r="F381" s="2">
        <v>10.423820000000001</v>
      </c>
      <c r="G381" s="2">
        <v>10.565469999999999</v>
      </c>
      <c r="H381" s="2">
        <v>10.693520000000001</v>
      </c>
      <c r="I381" s="2">
        <v>10.631308000000004</v>
      </c>
      <c r="J381" s="2">
        <v>9.9140965000000012</v>
      </c>
      <c r="K381" s="17" t="s">
        <v>54</v>
      </c>
      <c r="L381" s="17" t="s">
        <v>52</v>
      </c>
      <c r="M381" s="17" t="s">
        <v>47</v>
      </c>
      <c r="N381" s="20">
        <f t="shared" si="50"/>
        <v>50</v>
      </c>
      <c r="O381" s="20">
        <f t="shared" si="51"/>
        <v>100</v>
      </c>
      <c r="P381" s="20">
        <f t="shared" si="52"/>
        <v>50</v>
      </c>
      <c r="Q381" s="20">
        <f t="shared" si="53"/>
        <v>0</v>
      </c>
      <c r="R381" s="21">
        <f t="shared" si="54"/>
        <v>60</v>
      </c>
      <c r="S381" s="21">
        <f t="shared" si="55"/>
        <v>47.5</v>
      </c>
      <c r="T381" s="21">
        <f t="shared" si="56"/>
        <v>35</v>
      </c>
      <c r="U381" s="21">
        <f t="shared" si="57"/>
        <v>50</v>
      </c>
      <c r="V381" s="20">
        <f t="shared" si="58"/>
        <v>47.5</v>
      </c>
      <c r="W381" s="20">
        <f t="shared" si="59"/>
        <v>48.125</v>
      </c>
    </row>
    <row r="382" spans="1:23" ht="13.5" x14ac:dyDescent="0.25">
      <c r="A382" s="3">
        <v>42562</v>
      </c>
      <c r="B382" s="2">
        <v>10.513299999999999</v>
      </c>
      <c r="C382" s="2">
        <v>42.284417890659718</v>
      </c>
      <c r="D382" s="2">
        <v>0.18541068494906732</v>
      </c>
      <c r="E382" s="2">
        <v>4.6748955973767062E-2</v>
      </c>
      <c r="F382" s="2">
        <v>10.438739999999999</v>
      </c>
      <c r="G382" s="2">
        <v>10.53565</v>
      </c>
      <c r="H382" s="2">
        <v>10.67656</v>
      </c>
      <c r="I382" s="2">
        <v>10.636528000000004</v>
      </c>
      <c r="J382" s="2">
        <v>9.9181975000000016</v>
      </c>
      <c r="K382" s="17" t="s">
        <v>54</v>
      </c>
      <c r="L382" s="17" t="s">
        <v>52</v>
      </c>
      <c r="M382" s="17" t="s">
        <v>55</v>
      </c>
      <c r="N382" s="20">
        <f t="shared" si="50"/>
        <v>50</v>
      </c>
      <c r="O382" s="20">
        <f t="shared" si="51"/>
        <v>100</v>
      </c>
      <c r="P382" s="20">
        <f t="shared" si="52"/>
        <v>50</v>
      </c>
      <c r="Q382" s="20">
        <f t="shared" si="53"/>
        <v>0</v>
      </c>
      <c r="R382" s="21">
        <f t="shared" si="54"/>
        <v>60</v>
      </c>
      <c r="S382" s="21">
        <f t="shared" si="55"/>
        <v>47.5</v>
      </c>
      <c r="T382" s="21">
        <f t="shared" si="56"/>
        <v>35</v>
      </c>
      <c r="U382" s="21">
        <f t="shared" si="57"/>
        <v>50</v>
      </c>
      <c r="V382" s="20">
        <f t="shared" si="58"/>
        <v>47.5</v>
      </c>
      <c r="W382" s="20">
        <f t="shared" si="59"/>
        <v>48.125</v>
      </c>
    </row>
    <row r="383" spans="1:23" ht="13.5" x14ac:dyDescent="0.25">
      <c r="A383" s="3">
        <v>42563</v>
      </c>
      <c r="B383" s="2">
        <v>10.513299999999999</v>
      </c>
      <c r="C383" s="2">
        <v>42.284417890659711</v>
      </c>
      <c r="D383" s="2">
        <v>0.19370568218335293</v>
      </c>
      <c r="E383" s="2">
        <v>4.9623558921536151E-2</v>
      </c>
      <c r="F383" s="2">
        <v>10.453659999999999</v>
      </c>
      <c r="G383" s="2">
        <v>10.50583</v>
      </c>
      <c r="H383" s="2">
        <v>10.66165</v>
      </c>
      <c r="I383" s="2">
        <v>10.642494000000001</v>
      </c>
      <c r="J383" s="2">
        <v>9.9222610000000024</v>
      </c>
      <c r="K383" s="17" t="s">
        <v>54</v>
      </c>
      <c r="L383" s="17" t="s">
        <v>52</v>
      </c>
      <c r="M383" s="17" t="s">
        <v>55</v>
      </c>
      <c r="N383" s="20">
        <f t="shared" si="50"/>
        <v>50</v>
      </c>
      <c r="O383" s="20">
        <f t="shared" si="51"/>
        <v>100</v>
      </c>
      <c r="P383" s="20">
        <f t="shared" si="52"/>
        <v>50</v>
      </c>
      <c r="Q383" s="20">
        <f t="shared" si="53"/>
        <v>0</v>
      </c>
      <c r="R383" s="21">
        <f t="shared" si="54"/>
        <v>60</v>
      </c>
      <c r="S383" s="21">
        <f t="shared" si="55"/>
        <v>47.5</v>
      </c>
      <c r="T383" s="21">
        <f t="shared" si="56"/>
        <v>35</v>
      </c>
      <c r="U383" s="21">
        <f t="shared" si="57"/>
        <v>50</v>
      </c>
      <c r="V383" s="20">
        <f t="shared" si="58"/>
        <v>47.5</v>
      </c>
      <c r="W383" s="20">
        <f t="shared" si="59"/>
        <v>48.125</v>
      </c>
    </row>
    <row r="384" spans="1:23" ht="13.5" x14ac:dyDescent="0.25">
      <c r="A384" s="3">
        <v>42564</v>
      </c>
      <c r="B384" s="2">
        <v>10.438700000000001</v>
      </c>
      <c r="C384" s="2">
        <v>38.180813148349017</v>
      </c>
      <c r="D384" s="2">
        <v>0.20692135600299899</v>
      </c>
      <c r="E384" s="2">
        <v>4.9853497973605006E-2</v>
      </c>
      <c r="F384" s="2">
        <v>10.438740000000001</v>
      </c>
      <c r="G384" s="2">
        <v>10.46855</v>
      </c>
      <c r="H384" s="2">
        <v>10.640960000000002</v>
      </c>
      <c r="I384" s="2">
        <v>10.644730000000004</v>
      </c>
      <c r="J384" s="2">
        <v>9.9256350000000015</v>
      </c>
      <c r="K384" s="17" t="s">
        <v>54</v>
      </c>
      <c r="L384" s="17" t="s">
        <v>52</v>
      </c>
      <c r="M384" s="17" t="s">
        <v>47</v>
      </c>
      <c r="N384" s="20">
        <f t="shared" si="50"/>
        <v>50</v>
      </c>
      <c r="O384" s="20">
        <f t="shared" si="51"/>
        <v>100</v>
      </c>
      <c r="P384" s="20">
        <f t="shared" si="52"/>
        <v>50</v>
      </c>
      <c r="Q384" s="20">
        <f t="shared" si="53"/>
        <v>0</v>
      </c>
      <c r="R384" s="21">
        <f t="shared" si="54"/>
        <v>60</v>
      </c>
      <c r="S384" s="21">
        <f t="shared" si="55"/>
        <v>47.5</v>
      </c>
      <c r="T384" s="21">
        <f t="shared" si="56"/>
        <v>35</v>
      </c>
      <c r="U384" s="21">
        <f t="shared" si="57"/>
        <v>50</v>
      </c>
      <c r="V384" s="20">
        <f t="shared" si="58"/>
        <v>47.5</v>
      </c>
      <c r="W384" s="20">
        <f t="shared" si="59"/>
        <v>48.125</v>
      </c>
    </row>
    <row r="385" spans="1:23" ht="13.5" x14ac:dyDescent="0.25">
      <c r="A385" s="3">
        <v>42565</v>
      </c>
      <c r="B385" s="2">
        <v>10.438700000000001</v>
      </c>
      <c r="C385" s="2">
        <v>38.180813148349017</v>
      </c>
      <c r="D385" s="2">
        <v>0.19622740978189057</v>
      </c>
      <c r="E385" s="2">
        <v>4.4603380803477546E-2</v>
      </c>
      <c r="F385" s="2">
        <v>10.453639999999998</v>
      </c>
      <c r="G385" s="2">
        <v>10.44618</v>
      </c>
      <c r="H385" s="2">
        <v>10.62232</v>
      </c>
      <c r="I385" s="2">
        <v>10.648458000000005</v>
      </c>
      <c r="J385" s="2">
        <v>9.928449500000001</v>
      </c>
      <c r="K385" s="17" t="s">
        <v>54</v>
      </c>
      <c r="L385" s="17" t="s">
        <v>52</v>
      </c>
      <c r="M385" s="17" t="s">
        <v>55</v>
      </c>
      <c r="N385" s="20">
        <f t="shared" si="50"/>
        <v>50</v>
      </c>
      <c r="O385" s="20">
        <f t="shared" si="51"/>
        <v>100</v>
      </c>
      <c r="P385" s="20">
        <f t="shared" si="52"/>
        <v>50</v>
      </c>
      <c r="Q385" s="20">
        <f t="shared" si="53"/>
        <v>0</v>
      </c>
      <c r="R385" s="21">
        <f t="shared" si="54"/>
        <v>60</v>
      </c>
      <c r="S385" s="21">
        <f t="shared" si="55"/>
        <v>47.5</v>
      </c>
      <c r="T385" s="21">
        <f t="shared" si="56"/>
        <v>35</v>
      </c>
      <c r="U385" s="21">
        <f t="shared" si="57"/>
        <v>50</v>
      </c>
      <c r="V385" s="20">
        <f t="shared" si="58"/>
        <v>47.5</v>
      </c>
      <c r="W385" s="20">
        <f t="shared" si="59"/>
        <v>48.125</v>
      </c>
    </row>
    <row r="386" spans="1:23" ht="13.5" x14ac:dyDescent="0.25">
      <c r="A386" s="3">
        <v>42566</v>
      </c>
      <c r="B386" s="2">
        <v>10.256</v>
      </c>
      <c r="C386" s="2">
        <v>29.930532874977587</v>
      </c>
      <c r="D386" s="2">
        <v>0.16727998855701287</v>
      </c>
      <c r="E386" s="2">
        <v>3.4474708312564287E-2</v>
      </c>
      <c r="F386" s="2">
        <v>10.431999999999999</v>
      </c>
      <c r="G386" s="2">
        <v>10.427910000000001</v>
      </c>
      <c r="H386" s="2">
        <v>10.594545</v>
      </c>
      <c r="I386" s="2">
        <v>10.649202000000004</v>
      </c>
      <c r="J386" s="2">
        <v>9.9308540000000001</v>
      </c>
      <c r="K386" s="17" t="s">
        <v>54</v>
      </c>
      <c r="L386" s="17" t="s">
        <v>52</v>
      </c>
      <c r="M386" s="17" t="s">
        <v>47</v>
      </c>
      <c r="N386" s="20">
        <f t="shared" ref="N386:N449" si="60">IF(D386&lt;30,50, IF(D386&gt;70, 0, 25))</f>
        <v>50</v>
      </c>
      <c r="O386" s="20">
        <f t="shared" ref="O386:O449" si="61">IF(F386-E386&gt;0.02, 100, IF(F386-E386&lt;0,0,45))</f>
        <v>100</v>
      </c>
      <c r="P386" s="20">
        <f t="shared" ref="P386:P449" si="62">IF(G386-J386&gt;10,100,IF(G386-J386&gt;5,75, IF(G386-J386&gt;0,50,0)))</f>
        <v>50</v>
      </c>
      <c r="Q386" s="20">
        <f t="shared" ref="Q386:Q449" si="63">IF(M386="confirmed bullish", 34, IF(M386="bullish divergence",17, 0))+IF(K386="bullish",33,IF(K386="bearish",0,16.5))+IF(L386="strong",33,IF(L386="weak",0,16.5))</f>
        <v>0</v>
      </c>
      <c r="R386" s="21">
        <f t="shared" si="54"/>
        <v>60</v>
      </c>
      <c r="S386" s="21">
        <f t="shared" si="55"/>
        <v>47.5</v>
      </c>
      <c r="T386" s="21">
        <f t="shared" si="56"/>
        <v>35</v>
      </c>
      <c r="U386" s="21">
        <f t="shared" si="57"/>
        <v>50</v>
      </c>
      <c r="V386" s="20">
        <f t="shared" si="58"/>
        <v>47.5</v>
      </c>
      <c r="W386" s="20">
        <f t="shared" si="59"/>
        <v>48.125</v>
      </c>
    </row>
    <row r="387" spans="1:23" ht="13.5" x14ac:dyDescent="0.25">
      <c r="A387" s="3">
        <v>42569</v>
      </c>
      <c r="B387" s="2">
        <v>10.271000000000001</v>
      </c>
      <c r="C387" s="2">
        <v>31.244155276928467</v>
      </c>
      <c r="D387" s="2">
        <v>0.14366500054826759</v>
      </c>
      <c r="E387" s="2">
        <v>2.1373459287776175E-2</v>
      </c>
      <c r="F387" s="2">
        <v>10.38354</v>
      </c>
      <c r="G387" s="2">
        <v>10.41114</v>
      </c>
      <c r="H387" s="2">
        <v>10.567520000000002</v>
      </c>
      <c r="I387" s="2">
        <v>10.650246000000003</v>
      </c>
      <c r="J387" s="2">
        <v>9.9331844999999994</v>
      </c>
      <c r="K387" s="17" t="s">
        <v>54</v>
      </c>
      <c r="L387" s="17" t="s">
        <v>52</v>
      </c>
      <c r="M387" s="17" t="s">
        <v>47</v>
      </c>
      <c r="N387" s="20">
        <f t="shared" si="60"/>
        <v>50</v>
      </c>
      <c r="O387" s="20">
        <f t="shared" si="61"/>
        <v>100</v>
      </c>
      <c r="P387" s="20">
        <f t="shared" si="62"/>
        <v>50</v>
      </c>
      <c r="Q387" s="20">
        <f t="shared" si="63"/>
        <v>0</v>
      </c>
      <c r="R387" s="21">
        <f t="shared" ref="R387:R450" si="64">0.35*N387+O387*0.35+P387*0.15+Q387*0.15</f>
        <v>60</v>
      </c>
      <c r="S387" s="21">
        <f t="shared" ref="S387:S450" si="65">N387*0.2+O387*0.2+P387*0.35+Q387*0.25</f>
        <v>47.5</v>
      </c>
      <c r="T387" s="21">
        <f t="shared" ref="T387:T450" si="66">N387*0.15+O387*0.15+P387*0.25+Q387*0.45</f>
        <v>35</v>
      </c>
      <c r="U387" s="21">
        <f t="shared" ref="U387:U450" si="67">0.25*SUM(N387:Q387)</f>
        <v>50</v>
      </c>
      <c r="V387" s="20">
        <f t="shared" ref="V387:V450" si="68">SUM(R387:T387)/3</f>
        <v>47.5</v>
      </c>
      <c r="W387" s="20">
        <f t="shared" ref="W387:W450" si="69">SUM(R387:U387)/4</f>
        <v>48.125</v>
      </c>
    </row>
    <row r="388" spans="1:23" ht="13.5" x14ac:dyDescent="0.25">
      <c r="A388" s="3">
        <v>42570</v>
      </c>
      <c r="B388" s="2">
        <v>10.513299999999999</v>
      </c>
      <c r="C388" s="2">
        <v>48.15294908999762</v>
      </c>
      <c r="D388" s="2">
        <v>0.10748898429585019</v>
      </c>
      <c r="E388" s="2">
        <v>1.2707416465761278E-2</v>
      </c>
      <c r="F388" s="2">
        <v>10.38354</v>
      </c>
      <c r="G388" s="2">
        <v>10.4186</v>
      </c>
      <c r="H388" s="2">
        <v>10.55261</v>
      </c>
      <c r="I388" s="2">
        <v>10.656212000000004</v>
      </c>
      <c r="J388" s="2">
        <v>9.9362790000000007</v>
      </c>
      <c r="K388" s="17" t="s">
        <v>54</v>
      </c>
      <c r="L388" s="17" t="s">
        <v>52</v>
      </c>
      <c r="M388" s="17" t="s">
        <v>50</v>
      </c>
      <c r="N388" s="20">
        <f t="shared" si="60"/>
        <v>50</v>
      </c>
      <c r="O388" s="20">
        <f t="shared" si="61"/>
        <v>100</v>
      </c>
      <c r="P388" s="20">
        <f t="shared" si="62"/>
        <v>50</v>
      </c>
      <c r="Q388" s="20">
        <f t="shared" si="63"/>
        <v>0</v>
      </c>
      <c r="R388" s="21">
        <f t="shared" si="64"/>
        <v>60</v>
      </c>
      <c r="S388" s="21">
        <f t="shared" si="65"/>
        <v>47.5</v>
      </c>
      <c r="T388" s="21">
        <f t="shared" si="66"/>
        <v>35</v>
      </c>
      <c r="U388" s="21">
        <f t="shared" si="67"/>
        <v>50</v>
      </c>
      <c r="V388" s="20">
        <f t="shared" si="68"/>
        <v>47.5</v>
      </c>
      <c r="W388" s="20">
        <f t="shared" si="69"/>
        <v>48.125</v>
      </c>
    </row>
    <row r="389" spans="1:23" ht="13.5" x14ac:dyDescent="0.25">
      <c r="A389" s="3">
        <v>42571</v>
      </c>
      <c r="B389" s="2">
        <v>10.449</v>
      </c>
      <c r="C389" s="2">
        <v>44.990891011198187</v>
      </c>
      <c r="D389" s="2">
        <v>9.331074951921714E-2</v>
      </c>
      <c r="E389" s="2">
        <v>7.9103041832411583E-3</v>
      </c>
      <c r="F389" s="2">
        <v>10.3856</v>
      </c>
      <c r="G389" s="2">
        <v>10.41217</v>
      </c>
      <c r="H389" s="2">
        <v>10.53411</v>
      </c>
      <c r="I389" s="2">
        <v>10.660668000000001</v>
      </c>
      <c r="J389" s="2">
        <v>9.9391265000000022</v>
      </c>
      <c r="K389" s="17" t="s">
        <v>48</v>
      </c>
      <c r="L389" s="17" t="s">
        <v>50</v>
      </c>
      <c r="M389" s="17" t="s">
        <v>53</v>
      </c>
      <c r="N389" s="20">
        <f t="shared" si="60"/>
        <v>50</v>
      </c>
      <c r="O389" s="20">
        <f t="shared" si="61"/>
        <v>100</v>
      </c>
      <c r="P389" s="20">
        <f t="shared" si="62"/>
        <v>50</v>
      </c>
      <c r="Q389" s="20">
        <f t="shared" si="63"/>
        <v>66.5</v>
      </c>
      <c r="R389" s="21">
        <f t="shared" si="64"/>
        <v>69.974999999999994</v>
      </c>
      <c r="S389" s="21">
        <f t="shared" si="65"/>
        <v>64.125</v>
      </c>
      <c r="T389" s="21">
        <f t="shared" si="66"/>
        <v>64.924999999999997</v>
      </c>
      <c r="U389" s="21">
        <f t="shared" si="67"/>
        <v>66.625</v>
      </c>
      <c r="V389" s="20">
        <f t="shared" si="68"/>
        <v>66.341666666666654</v>
      </c>
      <c r="W389" s="20">
        <f t="shared" si="69"/>
        <v>66.412499999999994</v>
      </c>
    </row>
    <row r="390" spans="1:23" ht="13.5" x14ac:dyDescent="0.25">
      <c r="A390" s="3">
        <v>42572</v>
      </c>
      <c r="B390" s="2">
        <v>10.4923</v>
      </c>
      <c r="C390" s="2">
        <v>47.491458136958336</v>
      </c>
      <c r="D390" s="2">
        <v>5.5725970141294212E-2</v>
      </c>
      <c r="E390" s="2">
        <v>1.8241415911497251E-3</v>
      </c>
      <c r="F390" s="2">
        <v>10.396319999999999</v>
      </c>
      <c r="G390" s="2">
        <v>10.42498</v>
      </c>
      <c r="H390" s="2">
        <v>10.51759</v>
      </c>
      <c r="I390" s="2">
        <v>10.662486000000003</v>
      </c>
      <c r="J390" s="2">
        <v>9.9425635000000003</v>
      </c>
      <c r="K390" s="17" t="s">
        <v>48</v>
      </c>
      <c r="L390" s="17" t="s">
        <v>49</v>
      </c>
      <c r="M390" s="17" t="s">
        <v>53</v>
      </c>
      <c r="N390" s="20">
        <f t="shared" si="60"/>
        <v>50</v>
      </c>
      <c r="O390" s="20">
        <f t="shared" si="61"/>
        <v>100</v>
      </c>
      <c r="P390" s="20">
        <f t="shared" si="62"/>
        <v>50</v>
      </c>
      <c r="Q390" s="20">
        <f t="shared" si="63"/>
        <v>83</v>
      </c>
      <c r="R390" s="21">
        <f t="shared" si="64"/>
        <v>72.45</v>
      </c>
      <c r="S390" s="21">
        <f t="shared" si="65"/>
        <v>68.25</v>
      </c>
      <c r="T390" s="21">
        <f t="shared" si="66"/>
        <v>72.349999999999994</v>
      </c>
      <c r="U390" s="21">
        <f t="shared" si="67"/>
        <v>70.75</v>
      </c>
      <c r="V390" s="20">
        <f t="shared" si="68"/>
        <v>71.016666666666666</v>
      </c>
      <c r="W390" s="20">
        <f t="shared" si="69"/>
        <v>70.949999999999989</v>
      </c>
    </row>
    <row r="391" spans="1:23" ht="13.5" x14ac:dyDescent="0.25">
      <c r="A391" s="3">
        <v>42573</v>
      </c>
      <c r="B391" s="2">
        <v>10.6264</v>
      </c>
      <c r="C391" s="2">
        <v>54.40425490032402</v>
      </c>
      <c r="D391" s="2">
        <v>1.4250989487466725E-2</v>
      </c>
      <c r="E391" s="2">
        <v>-5.8631178376485375E-3</v>
      </c>
      <c r="F391" s="2">
        <v>10.470400000000001</v>
      </c>
      <c r="G391" s="2">
        <v>10.4512</v>
      </c>
      <c r="H391" s="2">
        <v>10.508335000000001</v>
      </c>
      <c r="I391" s="2">
        <v>10.664748000000001</v>
      </c>
      <c r="J391" s="2">
        <v>9.9468570000000014</v>
      </c>
      <c r="K391" s="17" t="s">
        <v>48</v>
      </c>
      <c r="L391" s="17" t="s">
        <v>49</v>
      </c>
      <c r="M391" s="17" t="s">
        <v>53</v>
      </c>
      <c r="N391" s="20">
        <f t="shared" si="60"/>
        <v>50</v>
      </c>
      <c r="O391" s="20">
        <f t="shared" si="61"/>
        <v>100</v>
      </c>
      <c r="P391" s="20">
        <f t="shared" si="62"/>
        <v>50</v>
      </c>
      <c r="Q391" s="20">
        <f t="shared" si="63"/>
        <v>83</v>
      </c>
      <c r="R391" s="21">
        <f t="shared" si="64"/>
        <v>72.45</v>
      </c>
      <c r="S391" s="21">
        <f t="shared" si="65"/>
        <v>68.25</v>
      </c>
      <c r="T391" s="21">
        <f t="shared" si="66"/>
        <v>72.349999999999994</v>
      </c>
      <c r="U391" s="21">
        <f t="shared" si="67"/>
        <v>70.75</v>
      </c>
      <c r="V391" s="20">
        <f t="shared" si="68"/>
        <v>71.016666666666666</v>
      </c>
      <c r="W391" s="20">
        <f t="shared" si="69"/>
        <v>70.949999999999989</v>
      </c>
    </row>
    <row r="392" spans="1:23" ht="13.5" x14ac:dyDescent="0.25">
      <c r="A392" s="3">
        <v>42577</v>
      </c>
      <c r="B392" s="2">
        <v>10.725</v>
      </c>
      <c r="C392" s="2">
        <v>58.708682355163766</v>
      </c>
      <c r="D392" s="2">
        <v>-5.7593342668145198E-3</v>
      </c>
      <c r="E392" s="2">
        <v>-1.3564922099254641E-2</v>
      </c>
      <c r="F392" s="2">
        <v>10.561200000000001</v>
      </c>
      <c r="G392" s="2">
        <v>10.47237</v>
      </c>
      <c r="H392" s="2">
        <v>10.504009999999999</v>
      </c>
      <c r="I392" s="2">
        <v>10.666746000000003</v>
      </c>
      <c r="J392" s="2">
        <v>9.9518300000000028</v>
      </c>
      <c r="K392" s="17" t="s">
        <v>48</v>
      </c>
      <c r="L392" s="17" t="s">
        <v>49</v>
      </c>
      <c r="M392" s="17" t="s">
        <v>53</v>
      </c>
      <c r="N392" s="20">
        <f t="shared" si="60"/>
        <v>50</v>
      </c>
      <c r="O392" s="20">
        <f t="shared" si="61"/>
        <v>100</v>
      </c>
      <c r="P392" s="20">
        <f t="shared" si="62"/>
        <v>50</v>
      </c>
      <c r="Q392" s="20">
        <f t="shared" si="63"/>
        <v>83</v>
      </c>
      <c r="R392" s="21">
        <f t="shared" si="64"/>
        <v>72.45</v>
      </c>
      <c r="S392" s="21">
        <f t="shared" si="65"/>
        <v>68.25</v>
      </c>
      <c r="T392" s="21">
        <f t="shared" si="66"/>
        <v>72.349999999999994</v>
      </c>
      <c r="U392" s="21">
        <f t="shared" si="67"/>
        <v>70.75</v>
      </c>
      <c r="V392" s="20">
        <f t="shared" si="68"/>
        <v>71.016666666666666</v>
      </c>
      <c r="W392" s="20">
        <f t="shared" si="69"/>
        <v>70.949999999999989</v>
      </c>
    </row>
    <row r="393" spans="1:23" ht="13.5" x14ac:dyDescent="0.25">
      <c r="A393" s="3">
        <v>42578</v>
      </c>
      <c r="B393" s="2">
        <v>10.646100000000001</v>
      </c>
      <c r="C393" s="2">
        <v>54.291854022257404</v>
      </c>
      <c r="D393" s="2">
        <v>-1.7939396076958047E-2</v>
      </c>
      <c r="E393" s="2">
        <v>-2.2652694244406926E-2</v>
      </c>
      <c r="F393" s="2">
        <v>10.587759999999999</v>
      </c>
      <c r="G393" s="2">
        <v>10.485650000000001</v>
      </c>
      <c r="H393" s="2">
        <v>10.495739999999998</v>
      </c>
      <c r="I393" s="2">
        <v>10.666420000000002</v>
      </c>
      <c r="J393" s="2">
        <v>9.9565389999999994</v>
      </c>
      <c r="K393" s="17" t="s">
        <v>48</v>
      </c>
      <c r="L393" s="17" t="s">
        <v>50</v>
      </c>
      <c r="M393" s="17" t="s">
        <v>53</v>
      </c>
      <c r="N393" s="20">
        <f t="shared" si="60"/>
        <v>50</v>
      </c>
      <c r="O393" s="20">
        <f t="shared" si="61"/>
        <v>100</v>
      </c>
      <c r="P393" s="20">
        <f t="shared" si="62"/>
        <v>50</v>
      </c>
      <c r="Q393" s="20">
        <f t="shared" si="63"/>
        <v>66.5</v>
      </c>
      <c r="R393" s="21">
        <f t="shared" si="64"/>
        <v>69.974999999999994</v>
      </c>
      <c r="S393" s="21">
        <f t="shared" si="65"/>
        <v>64.125</v>
      </c>
      <c r="T393" s="21">
        <f t="shared" si="66"/>
        <v>64.924999999999997</v>
      </c>
      <c r="U393" s="21">
        <f t="shared" si="67"/>
        <v>66.625</v>
      </c>
      <c r="V393" s="20">
        <f t="shared" si="68"/>
        <v>66.341666666666654</v>
      </c>
      <c r="W393" s="20">
        <f t="shared" si="69"/>
        <v>66.412499999999994</v>
      </c>
    </row>
    <row r="394" spans="1:23" ht="13.5" x14ac:dyDescent="0.25">
      <c r="A394" s="3">
        <v>42579</v>
      </c>
      <c r="B394" s="2">
        <v>10.685600000000001</v>
      </c>
      <c r="C394" s="2">
        <v>56.073571563480016</v>
      </c>
      <c r="D394" s="2">
        <v>-4.3193981300550632E-2</v>
      </c>
      <c r="E394" s="2">
        <v>-3.2581650923786898E-2</v>
      </c>
      <c r="F394" s="2">
        <v>10.63508</v>
      </c>
      <c r="G394" s="2">
        <v>10.510339999999999</v>
      </c>
      <c r="H394" s="2">
        <v>10.489445</v>
      </c>
      <c r="I394" s="2">
        <v>10.666138000000004</v>
      </c>
      <c r="J394" s="2">
        <v>9.9613150000000008</v>
      </c>
      <c r="K394" s="17" t="s">
        <v>48</v>
      </c>
      <c r="L394" s="17" t="s">
        <v>49</v>
      </c>
      <c r="M394" s="17" t="s">
        <v>51</v>
      </c>
      <c r="N394" s="20">
        <f t="shared" si="60"/>
        <v>50</v>
      </c>
      <c r="O394" s="20">
        <f t="shared" si="61"/>
        <v>100</v>
      </c>
      <c r="P394" s="20">
        <f t="shared" si="62"/>
        <v>50</v>
      </c>
      <c r="Q394" s="20">
        <f t="shared" si="63"/>
        <v>100</v>
      </c>
      <c r="R394" s="21">
        <f t="shared" si="64"/>
        <v>75</v>
      </c>
      <c r="S394" s="21">
        <f t="shared" si="65"/>
        <v>72.5</v>
      </c>
      <c r="T394" s="21">
        <f t="shared" si="66"/>
        <v>80</v>
      </c>
      <c r="U394" s="21">
        <f t="shared" si="67"/>
        <v>75</v>
      </c>
      <c r="V394" s="20">
        <f t="shared" si="68"/>
        <v>75.833333333333329</v>
      </c>
      <c r="W394" s="20">
        <f t="shared" si="69"/>
        <v>75.625</v>
      </c>
    </row>
    <row r="395" spans="1:23" ht="13.5" x14ac:dyDescent="0.25">
      <c r="A395" s="3">
        <v>42580</v>
      </c>
      <c r="B395" s="2">
        <v>10.665800000000001</v>
      </c>
      <c r="C395" s="2">
        <v>54.917958578372456</v>
      </c>
      <c r="D395" s="2">
        <v>-6.3835106688829413E-2</v>
      </c>
      <c r="E395" s="2">
        <v>-4.3185087585760992E-2</v>
      </c>
      <c r="F395" s="2">
        <v>10.669779999999999</v>
      </c>
      <c r="G395" s="2">
        <v>10.533050000000001</v>
      </c>
      <c r="H395" s="2">
        <v>10.489614999999997</v>
      </c>
      <c r="I395" s="2">
        <v>10.665460000000003</v>
      </c>
      <c r="J395" s="2">
        <v>9.9661785000000016</v>
      </c>
      <c r="K395" s="17" t="s">
        <v>48</v>
      </c>
      <c r="L395" s="17" t="s">
        <v>50</v>
      </c>
      <c r="M395" s="17" t="s">
        <v>51</v>
      </c>
      <c r="N395" s="20">
        <f t="shared" si="60"/>
        <v>50</v>
      </c>
      <c r="O395" s="20">
        <f t="shared" si="61"/>
        <v>100</v>
      </c>
      <c r="P395" s="20">
        <f t="shared" si="62"/>
        <v>50</v>
      </c>
      <c r="Q395" s="20">
        <f t="shared" si="63"/>
        <v>83.5</v>
      </c>
      <c r="R395" s="21">
        <f t="shared" si="64"/>
        <v>72.525000000000006</v>
      </c>
      <c r="S395" s="21">
        <f t="shared" si="65"/>
        <v>68.375</v>
      </c>
      <c r="T395" s="21">
        <f t="shared" si="66"/>
        <v>72.575000000000003</v>
      </c>
      <c r="U395" s="21">
        <f t="shared" si="67"/>
        <v>70.875</v>
      </c>
      <c r="V395" s="20">
        <f t="shared" si="68"/>
        <v>71.158333333333346</v>
      </c>
      <c r="W395" s="20">
        <f t="shared" si="69"/>
        <v>71.087500000000006</v>
      </c>
    </row>
    <row r="396" spans="1:23" ht="13.5" x14ac:dyDescent="0.25">
      <c r="A396" s="3">
        <v>42583</v>
      </c>
      <c r="B396" s="2">
        <v>10.7447</v>
      </c>
      <c r="C396" s="2">
        <v>58.58106563621125</v>
      </c>
      <c r="D396" s="2">
        <v>-0.11581963391111394</v>
      </c>
      <c r="E396" s="2">
        <v>-5.1123949579705549E-2</v>
      </c>
      <c r="F396" s="2">
        <v>10.693439999999999</v>
      </c>
      <c r="G396" s="2">
        <v>10.58192</v>
      </c>
      <c r="H396" s="2">
        <v>10.504914999999999</v>
      </c>
      <c r="I396" s="2">
        <v>10.666434000000002</v>
      </c>
      <c r="J396" s="2">
        <v>9.9714365000000011</v>
      </c>
      <c r="K396" s="17" t="s">
        <v>48</v>
      </c>
      <c r="L396" s="17" t="s">
        <v>49</v>
      </c>
      <c r="M396" s="17" t="s">
        <v>51</v>
      </c>
      <c r="N396" s="20">
        <f t="shared" si="60"/>
        <v>50</v>
      </c>
      <c r="O396" s="20">
        <f t="shared" si="61"/>
        <v>100</v>
      </c>
      <c r="P396" s="20">
        <f t="shared" si="62"/>
        <v>50</v>
      </c>
      <c r="Q396" s="20">
        <f t="shared" si="63"/>
        <v>100</v>
      </c>
      <c r="R396" s="21">
        <f t="shared" si="64"/>
        <v>75</v>
      </c>
      <c r="S396" s="21">
        <f t="shared" si="65"/>
        <v>72.5</v>
      </c>
      <c r="T396" s="21">
        <f t="shared" si="66"/>
        <v>80</v>
      </c>
      <c r="U396" s="21">
        <f t="shared" si="67"/>
        <v>75</v>
      </c>
      <c r="V396" s="20">
        <f t="shared" si="68"/>
        <v>75.833333333333329</v>
      </c>
      <c r="W396" s="20">
        <f t="shared" si="69"/>
        <v>75.625</v>
      </c>
    </row>
    <row r="397" spans="1:23" ht="13.5" x14ac:dyDescent="0.25">
      <c r="A397" s="3">
        <v>42584</v>
      </c>
      <c r="B397" s="2">
        <v>10.7644</v>
      </c>
      <c r="C397" s="2">
        <v>59.466654994970781</v>
      </c>
      <c r="D397" s="2">
        <v>-0.15994916795807512</v>
      </c>
      <c r="E397" s="2">
        <v>-5.7231755598382603E-2</v>
      </c>
      <c r="F397" s="2">
        <v>10.701320000000001</v>
      </c>
      <c r="G397" s="2">
        <v>10.631259999999999</v>
      </c>
      <c r="H397" s="2">
        <v>10.521199999999997</v>
      </c>
      <c r="I397" s="2">
        <v>10.667728</v>
      </c>
      <c r="J397" s="2">
        <v>9.9768305000000019</v>
      </c>
      <c r="K397" s="17" t="s">
        <v>48</v>
      </c>
      <c r="L397" s="17" t="s">
        <v>49</v>
      </c>
      <c r="M397" s="17" t="s">
        <v>51</v>
      </c>
      <c r="N397" s="20">
        <f t="shared" si="60"/>
        <v>50</v>
      </c>
      <c r="O397" s="20">
        <f t="shared" si="61"/>
        <v>100</v>
      </c>
      <c r="P397" s="20">
        <f t="shared" si="62"/>
        <v>50</v>
      </c>
      <c r="Q397" s="20">
        <f t="shared" si="63"/>
        <v>100</v>
      </c>
      <c r="R397" s="21">
        <f t="shared" si="64"/>
        <v>75</v>
      </c>
      <c r="S397" s="21">
        <f t="shared" si="65"/>
        <v>72.5</v>
      </c>
      <c r="T397" s="21">
        <f t="shared" si="66"/>
        <v>80</v>
      </c>
      <c r="U397" s="21">
        <f t="shared" si="67"/>
        <v>75</v>
      </c>
      <c r="V397" s="20">
        <f t="shared" si="68"/>
        <v>75.833333333333329</v>
      </c>
      <c r="W397" s="20">
        <f t="shared" si="69"/>
        <v>75.625</v>
      </c>
    </row>
    <row r="398" spans="1:23" ht="13.5" x14ac:dyDescent="0.25">
      <c r="A398" s="3">
        <v>42585</v>
      </c>
      <c r="B398" s="2">
        <v>10.7644</v>
      </c>
      <c r="C398" s="2">
        <v>59.466654994970781</v>
      </c>
      <c r="D398" s="2">
        <v>-0.16104667562497532</v>
      </c>
      <c r="E398" s="2">
        <v>-6.021226432423589E-2</v>
      </c>
      <c r="F398" s="2">
        <v>10.72498</v>
      </c>
      <c r="G398" s="2">
        <v>10.656369999999999</v>
      </c>
      <c r="H398" s="2">
        <v>10.537484999999997</v>
      </c>
      <c r="I398" s="2">
        <v>10.672003999999999</v>
      </c>
      <c r="J398" s="2">
        <v>9.9836595000000017</v>
      </c>
      <c r="K398" s="17" t="s">
        <v>48</v>
      </c>
      <c r="L398" s="17" t="s">
        <v>49</v>
      </c>
      <c r="M398" s="17" t="s">
        <v>51</v>
      </c>
      <c r="N398" s="20">
        <f t="shared" si="60"/>
        <v>50</v>
      </c>
      <c r="O398" s="20">
        <f t="shared" si="61"/>
        <v>100</v>
      </c>
      <c r="P398" s="20">
        <f t="shared" si="62"/>
        <v>50</v>
      </c>
      <c r="Q398" s="20">
        <f t="shared" si="63"/>
        <v>100</v>
      </c>
      <c r="R398" s="21">
        <f t="shared" si="64"/>
        <v>75</v>
      </c>
      <c r="S398" s="21">
        <f t="shared" si="65"/>
        <v>72.5</v>
      </c>
      <c r="T398" s="21">
        <f t="shared" si="66"/>
        <v>80</v>
      </c>
      <c r="U398" s="21">
        <f t="shared" si="67"/>
        <v>75</v>
      </c>
      <c r="V398" s="20">
        <f t="shared" si="68"/>
        <v>75.833333333333329</v>
      </c>
      <c r="W398" s="20">
        <f t="shared" si="69"/>
        <v>75.625</v>
      </c>
    </row>
    <row r="399" spans="1:23" ht="13.5" x14ac:dyDescent="0.25">
      <c r="A399" s="3">
        <v>42586</v>
      </c>
      <c r="B399" s="2">
        <v>10.7644</v>
      </c>
      <c r="C399" s="2">
        <v>59.466654994970789</v>
      </c>
      <c r="D399" s="2">
        <v>-0.17282510270730533</v>
      </c>
      <c r="E399" s="2">
        <v>-6.36787657098144E-2</v>
      </c>
      <c r="F399" s="2">
        <v>10.740740000000001</v>
      </c>
      <c r="G399" s="2">
        <v>10.687909999999999</v>
      </c>
      <c r="H399" s="2">
        <v>10.550039999999999</v>
      </c>
      <c r="I399" s="2">
        <v>10.673297999999999</v>
      </c>
      <c r="J399" s="2">
        <v>9.9901344999999999</v>
      </c>
      <c r="K399" s="17" t="s">
        <v>48</v>
      </c>
      <c r="L399" s="17" t="s">
        <v>49</v>
      </c>
      <c r="M399" s="17" t="s">
        <v>51</v>
      </c>
      <c r="N399" s="20">
        <f t="shared" si="60"/>
        <v>50</v>
      </c>
      <c r="O399" s="20">
        <f t="shared" si="61"/>
        <v>100</v>
      </c>
      <c r="P399" s="20">
        <f t="shared" si="62"/>
        <v>50</v>
      </c>
      <c r="Q399" s="20">
        <f t="shared" si="63"/>
        <v>100</v>
      </c>
      <c r="R399" s="21">
        <f t="shared" si="64"/>
        <v>75</v>
      </c>
      <c r="S399" s="21">
        <f t="shared" si="65"/>
        <v>72.5</v>
      </c>
      <c r="T399" s="21">
        <f t="shared" si="66"/>
        <v>80</v>
      </c>
      <c r="U399" s="21">
        <f t="shared" si="67"/>
        <v>75</v>
      </c>
      <c r="V399" s="20">
        <f t="shared" si="68"/>
        <v>75.833333333333329</v>
      </c>
      <c r="W399" s="20">
        <f t="shared" si="69"/>
        <v>75.625</v>
      </c>
    </row>
    <row r="400" spans="1:23" ht="13.5" x14ac:dyDescent="0.25">
      <c r="A400" s="3">
        <v>42587</v>
      </c>
      <c r="B400" s="2">
        <v>10.7723</v>
      </c>
      <c r="C400" s="2">
        <v>59.896126843570336</v>
      </c>
      <c r="D400" s="2">
        <v>-0.1776016469717252</v>
      </c>
      <c r="E400" s="2">
        <v>-5.9397665235213511E-2</v>
      </c>
      <c r="F400" s="2">
        <v>10.762040000000001</v>
      </c>
      <c r="G400" s="2">
        <v>10.715909999999997</v>
      </c>
      <c r="H400" s="2">
        <v>10.570444999999998</v>
      </c>
      <c r="I400" s="2">
        <v>10.671021999999999</v>
      </c>
      <c r="J400" s="2">
        <v>9.9967420000000029</v>
      </c>
      <c r="K400" s="17" t="s">
        <v>48</v>
      </c>
      <c r="L400" s="17" t="s">
        <v>49</v>
      </c>
      <c r="M400" s="17" t="s">
        <v>51</v>
      </c>
      <c r="N400" s="20">
        <f t="shared" si="60"/>
        <v>50</v>
      </c>
      <c r="O400" s="20">
        <f t="shared" si="61"/>
        <v>100</v>
      </c>
      <c r="P400" s="20">
        <f t="shared" si="62"/>
        <v>50</v>
      </c>
      <c r="Q400" s="20">
        <f t="shared" si="63"/>
        <v>100</v>
      </c>
      <c r="R400" s="21">
        <f t="shared" si="64"/>
        <v>75</v>
      </c>
      <c r="S400" s="21">
        <f t="shared" si="65"/>
        <v>72.5</v>
      </c>
      <c r="T400" s="21">
        <f t="shared" si="66"/>
        <v>80</v>
      </c>
      <c r="U400" s="21">
        <f t="shared" si="67"/>
        <v>75</v>
      </c>
      <c r="V400" s="20">
        <f t="shared" si="68"/>
        <v>75.833333333333329</v>
      </c>
      <c r="W400" s="20">
        <f t="shared" si="69"/>
        <v>75.625</v>
      </c>
    </row>
    <row r="401" spans="1:23" ht="13.5" x14ac:dyDescent="0.25">
      <c r="A401" s="3">
        <v>42590</v>
      </c>
      <c r="B401" s="2">
        <v>10.8393</v>
      </c>
      <c r="C401" s="2">
        <v>63.434667412355864</v>
      </c>
      <c r="D401" s="2">
        <v>-0.16684308026183636</v>
      </c>
      <c r="E401" s="2">
        <v>-5.2025458513618804E-2</v>
      </c>
      <c r="F401" s="2">
        <v>10.78096</v>
      </c>
      <c r="G401" s="2">
        <v>10.737199999999998</v>
      </c>
      <c r="H401" s="2">
        <v>10.594199999999999</v>
      </c>
      <c r="I401" s="2">
        <v>10.671428000000001</v>
      </c>
      <c r="J401" s="2">
        <v>10.004076000000001</v>
      </c>
      <c r="K401" s="17" t="s">
        <v>48</v>
      </c>
      <c r="L401" s="17" t="s">
        <v>50</v>
      </c>
      <c r="M401" s="17" t="s">
        <v>51</v>
      </c>
      <c r="N401" s="20">
        <f t="shared" si="60"/>
        <v>50</v>
      </c>
      <c r="O401" s="20">
        <f t="shared" si="61"/>
        <v>100</v>
      </c>
      <c r="P401" s="20">
        <f t="shared" si="62"/>
        <v>50</v>
      </c>
      <c r="Q401" s="20">
        <f t="shared" si="63"/>
        <v>83.5</v>
      </c>
      <c r="R401" s="21">
        <f t="shared" si="64"/>
        <v>72.525000000000006</v>
      </c>
      <c r="S401" s="21">
        <f t="shared" si="65"/>
        <v>68.375</v>
      </c>
      <c r="T401" s="21">
        <f t="shared" si="66"/>
        <v>72.575000000000003</v>
      </c>
      <c r="U401" s="21">
        <f t="shared" si="67"/>
        <v>70.875</v>
      </c>
      <c r="V401" s="20">
        <f t="shared" si="68"/>
        <v>71.158333333333346</v>
      </c>
      <c r="W401" s="20">
        <f t="shared" si="69"/>
        <v>71.087500000000006</v>
      </c>
    </row>
    <row r="402" spans="1:23" ht="13.5" x14ac:dyDescent="0.25">
      <c r="A402" s="3">
        <v>42591</v>
      </c>
      <c r="B402" s="2">
        <v>10.843299999999999</v>
      </c>
      <c r="C402" s="2">
        <v>63.640930017695801</v>
      </c>
      <c r="D402" s="2">
        <v>-0.14406593448899585</v>
      </c>
      <c r="E402" s="2">
        <v>-4.6726712938826305E-2</v>
      </c>
      <c r="F402" s="2">
        <v>10.79674</v>
      </c>
      <c r="G402" s="2">
        <v>10.749029999999999</v>
      </c>
      <c r="H402" s="2">
        <v>10.610699999999998</v>
      </c>
      <c r="I402" s="2">
        <v>10.672064000000001</v>
      </c>
      <c r="J402" s="2">
        <v>10.011690999999999</v>
      </c>
      <c r="K402" s="17" t="s">
        <v>48</v>
      </c>
      <c r="L402" s="17" t="s">
        <v>49</v>
      </c>
      <c r="M402" s="17" t="s">
        <v>51</v>
      </c>
      <c r="N402" s="20">
        <f t="shared" si="60"/>
        <v>50</v>
      </c>
      <c r="O402" s="20">
        <f t="shared" si="61"/>
        <v>100</v>
      </c>
      <c r="P402" s="20">
        <f t="shared" si="62"/>
        <v>50</v>
      </c>
      <c r="Q402" s="20">
        <f t="shared" si="63"/>
        <v>100</v>
      </c>
      <c r="R402" s="21">
        <f t="shared" si="64"/>
        <v>75</v>
      </c>
      <c r="S402" s="21">
        <f t="shared" si="65"/>
        <v>72.5</v>
      </c>
      <c r="T402" s="21">
        <f t="shared" si="66"/>
        <v>80</v>
      </c>
      <c r="U402" s="21">
        <f t="shared" si="67"/>
        <v>75</v>
      </c>
      <c r="V402" s="20">
        <f t="shared" si="68"/>
        <v>75.833333333333329</v>
      </c>
      <c r="W402" s="20">
        <f t="shared" si="69"/>
        <v>75.625</v>
      </c>
    </row>
    <row r="403" spans="1:23" ht="13.5" x14ac:dyDescent="0.25">
      <c r="A403" s="3">
        <v>42592</v>
      </c>
      <c r="B403" s="2">
        <v>10.843299999999999</v>
      </c>
      <c r="C403" s="2">
        <v>63.640930017695801</v>
      </c>
      <c r="D403" s="2">
        <v>-0.13806542501467334</v>
      </c>
      <c r="E403" s="2">
        <v>-4.2659753690306397E-2</v>
      </c>
      <c r="F403" s="2">
        <v>10.812519999999999</v>
      </c>
      <c r="G403" s="2">
        <v>10.768750000000001</v>
      </c>
      <c r="H403" s="2">
        <v>10.6272</v>
      </c>
      <c r="I403" s="2">
        <v>10.673445999999998</v>
      </c>
      <c r="J403" s="2">
        <v>10.0194925</v>
      </c>
      <c r="K403" s="17" t="s">
        <v>48</v>
      </c>
      <c r="L403" s="17" t="s">
        <v>49</v>
      </c>
      <c r="M403" s="17" t="s">
        <v>51</v>
      </c>
      <c r="N403" s="20">
        <f t="shared" si="60"/>
        <v>50</v>
      </c>
      <c r="O403" s="20">
        <f t="shared" si="61"/>
        <v>100</v>
      </c>
      <c r="P403" s="20">
        <f t="shared" si="62"/>
        <v>50</v>
      </c>
      <c r="Q403" s="20">
        <f t="shared" si="63"/>
        <v>100</v>
      </c>
      <c r="R403" s="21">
        <f t="shared" si="64"/>
        <v>75</v>
      </c>
      <c r="S403" s="21">
        <f t="shared" si="65"/>
        <v>72.5</v>
      </c>
      <c r="T403" s="21">
        <f t="shared" si="66"/>
        <v>80</v>
      </c>
      <c r="U403" s="21">
        <f t="shared" si="67"/>
        <v>75</v>
      </c>
      <c r="V403" s="20">
        <f t="shared" si="68"/>
        <v>75.833333333333329</v>
      </c>
      <c r="W403" s="20">
        <f t="shared" si="69"/>
        <v>75.625</v>
      </c>
    </row>
    <row r="404" spans="1:23" ht="13.5" x14ac:dyDescent="0.25">
      <c r="A404" s="3">
        <v>42593</v>
      </c>
      <c r="B404" s="2">
        <v>10.843299999999999</v>
      </c>
      <c r="C404" s="2">
        <v>63.640930017695801</v>
      </c>
      <c r="D404" s="2">
        <v>-0.127961146366534</v>
      </c>
      <c r="E404" s="2">
        <v>-3.8751020193925186E-2</v>
      </c>
      <c r="F404" s="2">
        <v>10.828299999999999</v>
      </c>
      <c r="G404" s="2">
        <v>10.784519999999999</v>
      </c>
      <c r="H404" s="2">
        <v>10.64743</v>
      </c>
      <c r="I404" s="2">
        <v>10.676318000000002</v>
      </c>
      <c r="J404" s="2">
        <v>10.0272565</v>
      </c>
      <c r="K404" s="17" t="s">
        <v>48</v>
      </c>
      <c r="L404" s="17" t="s">
        <v>49</v>
      </c>
      <c r="M404" s="17" t="s">
        <v>51</v>
      </c>
      <c r="N404" s="20">
        <f t="shared" si="60"/>
        <v>50</v>
      </c>
      <c r="O404" s="20">
        <f t="shared" si="61"/>
        <v>100</v>
      </c>
      <c r="P404" s="20">
        <f t="shared" si="62"/>
        <v>50</v>
      </c>
      <c r="Q404" s="20">
        <f t="shared" si="63"/>
        <v>100</v>
      </c>
      <c r="R404" s="21">
        <f t="shared" si="64"/>
        <v>75</v>
      </c>
      <c r="S404" s="21">
        <f t="shared" si="65"/>
        <v>72.5</v>
      </c>
      <c r="T404" s="21">
        <f t="shared" si="66"/>
        <v>80</v>
      </c>
      <c r="U404" s="21">
        <f t="shared" si="67"/>
        <v>75</v>
      </c>
      <c r="V404" s="20">
        <f t="shared" si="68"/>
        <v>75.833333333333329</v>
      </c>
      <c r="W404" s="20">
        <f t="shared" si="69"/>
        <v>75.625</v>
      </c>
    </row>
    <row r="405" spans="1:23" ht="13.5" x14ac:dyDescent="0.25">
      <c r="A405" s="3">
        <v>42594</v>
      </c>
      <c r="B405" s="2">
        <v>10.9537</v>
      </c>
      <c r="C405" s="2">
        <v>69.56006020877075</v>
      </c>
      <c r="D405" s="2">
        <v>-0.13160752467506853</v>
      </c>
      <c r="E405" s="2">
        <v>-3.7037071727881718E-2</v>
      </c>
      <c r="F405" s="2">
        <v>10.86458</v>
      </c>
      <c r="G405" s="2">
        <v>10.81331</v>
      </c>
      <c r="H405" s="2">
        <v>10.67318</v>
      </c>
      <c r="I405" s="2">
        <v>10.682144000000003</v>
      </c>
      <c r="J405" s="2">
        <v>10.0354235</v>
      </c>
      <c r="K405" s="17" t="s">
        <v>48</v>
      </c>
      <c r="L405" s="17" t="s">
        <v>49</v>
      </c>
      <c r="M405" s="17" t="s">
        <v>51</v>
      </c>
      <c r="N405" s="20">
        <f t="shared" si="60"/>
        <v>50</v>
      </c>
      <c r="O405" s="20">
        <f t="shared" si="61"/>
        <v>100</v>
      </c>
      <c r="P405" s="20">
        <f t="shared" si="62"/>
        <v>50</v>
      </c>
      <c r="Q405" s="20">
        <f t="shared" si="63"/>
        <v>100</v>
      </c>
      <c r="R405" s="21">
        <f t="shared" si="64"/>
        <v>75</v>
      </c>
      <c r="S405" s="21">
        <f t="shared" si="65"/>
        <v>72.5</v>
      </c>
      <c r="T405" s="21">
        <f t="shared" si="66"/>
        <v>80</v>
      </c>
      <c r="U405" s="21">
        <f t="shared" si="67"/>
        <v>75</v>
      </c>
      <c r="V405" s="20">
        <f t="shared" si="68"/>
        <v>75.833333333333329</v>
      </c>
      <c r="W405" s="20">
        <f t="shared" si="69"/>
        <v>75.625</v>
      </c>
    </row>
    <row r="406" spans="1:23" ht="13.5" x14ac:dyDescent="0.25">
      <c r="A406" s="3">
        <v>42597</v>
      </c>
      <c r="B406" s="2">
        <v>10.9537</v>
      </c>
      <c r="C406" s="2">
        <v>69.56006020877075</v>
      </c>
      <c r="D406" s="2">
        <v>-0.12410702306864785</v>
      </c>
      <c r="E406" s="2">
        <v>-3.6786142353198138E-2</v>
      </c>
      <c r="F406" s="2">
        <v>10.887459999999999</v>
      </c>
      <c r="G406" s="2">
        <v>10.834209999999999</v>
      </c>
      <c r="H406" s="2">
        <v>10.708065000000001</v>
      </c>
      <c r="I406" s="2">
        <v>10.68797</v>
      </c>
      <c r="J406" s="2">
        <v>10.043403999999999</v>
      </c>
      <c r="K406" s="17" t="s">
        <v>48</v>
      </c>
      <c r="L406" s="17" t="s">
        <v>49</v>
      </c>
      <c r="M406" s="17" t="s">
        <v>51</v>
      </c>
      <c r="N406" s="20">
        <f t="shared" si="60"/>
        <v>50</v>
      </c>
      <c r="O406" s="20">
        <f t="shared" si="61"/>
        <v>100</v>
      </c>
      <c r="P406" s="20">
        <f t="shared" si="62"/>
        <v>50</v>
      </c>
      <c r="Q406" s="20">
        <f t="shared" si="63"/>
        <v>100</v>
      </c>
      <c r="R406" s="21">
        <f t="shared" si="64"/>
        <v>75</v>
      </c>
      <c r="S406" s="21">
        <f t="shared" si="65"/>
        <v>72.5</v>
      </c>
      <c r="T406" s="21">
        <f t="shared" si="66"/>
        <v>80</v>
      </c>
      <c r="U406" s="21">
        <f t="shared" si="67"/>
        <v>75</v>
      </c>
      <c r="V406" s="20">
        <f t="shared" si="68"/>
        <v>75.833333333333329</v>
      </c>
      <c r="W406" s="20">
        <f t="shared" si="69"/>
        <v>75.625</v>
      </c>
    </row>
    <row r="407" spans="1:23" ht="13.5" x14ac:dyDescent="0.25">
      <c r="A407" s="3">
        <v>42598</v>
      </c>
      <c r="B407" s="2">
        <v>10.9221</v>
      </c>
      <c r="C407" s="2">
        <v>65.993623844396964</v>
      </c>
      <c r="D407" s="2">
        <v>-0.11382649305713777</v>
      </c>
      <c r="E407" s="2">
        <v>-3.6871886444927282E-2</v>
      </c>
      <c r="F407" s="2">
        <v>10.903219999999999</v>
      </c>
      <c r="G407" s="2">
        <v>10.849979999999999</v>
      </c>
      <c r="H407" s="2">
        <v>10.740619999999998</v>
      </c>
      <c r="I407" s="2">
        <v>10.692418000000002</v>
      </c>
      <c r="J407" s="2">
        <v>10.051413</v>
      </c>
      <c r="K407" s="17" t="s">
        <v>54</v>
      </c>
      <c r="L407" s="17" t="s">
        <v>50</v>
      </c>
      <c r="M407" s="17" t="s">
        <v>55</v>
      </c>
      <c r="N407" s="20">
        <f t="shared" si="60"/>
        <v>50</v>
      </c>
      <c r="O407" s="20">
        <f t="shared" si="61"/>
        <v>100</v>
      </c>
      <c r="P407" s="20">
        <f t="shared" si="62"/>
        <v>50</v>
      </c>
      <c r="Q407" s="20">
        <f t="shared" si="63"/>
        <v>16.5</v>
      </c>
      <c r="R407" s="21">
        <f t="shared" si="64"/>
        <v>62.475000000000001</v>
      </c>
      <c r="S407" s="21">
        <f t="shared" si="65"/>
        <v>51.625</v>
      </c>
      <c r="T407" s="21">
        <f t="shared" si="66"/>
        <v>42.424999999999997</v>
      </c>
      <c r="U407" s="21">
        <f t="shared" si="67"/>
        <v>54.125</v>
      </c>
      <c r="V407" s="20">
        <f t="shared" si="68"/>
        <v>52.17499999999999</v>
      </c>
      <c r="W407" s="20">
        <f t="shared" si="69"/>
        <v>52.662499999999994</v>
      </c>
    </row>
    <row r="408" spans="1:23" ht="13.5" x14ac:dyDescent="0.25">
      <c r="A408" s="3">
        <v>42599</v>
      </c>
      <c r="B408" s="2">
        <v>10.914199999999999</v>
      </c>
      <c r="C408" s="2">
        <v>65.09506344101014</v>
      </c>
      <c r="D408" s="2">
        <v>-0.10568674455174154</v>
      </c>
      <c r="E408" s="2">
        <v>-3.6875673163911986E-2</v>
      </c>
      <c r="F408" s="2">
        <v>10.917399999999999</v>
      </c>
      <c r="G408" s="2">
        <v>10.86496</v>
      </c>
      <c r="H408" s="2">
        <v>10.760664999999999</v>
      </c>
      <c r="I408" s="2">
        <v>10.695218000000002</v>
      </c>
      <c r="J408" s="2">
        <v>10.0593825</v>
      </c>
      <c r="K408" s="17" t="s">
        <v>54</v>
      </c>
      <c r="L408" s="17" t="s">
        <v>50</v>
      </c>
      <c r="M408" s="17" t="s">
        <v>55</v>
      </c>
      <c r="N408" s="20">
        <f t="shared" si="60"/>
        <v>50</v>
      </c>
      <c r="O408" s="20">
        <f t="shared" si="61"/>
        <v>100</v>
      </c>
      <c r="P408" s="20">
        <f t="shared" si="62"/>
        <v>50</v>
      </c>
      <c r="Q408" s="20">
        <f t="shared" si="63"/>
        <v>16.5</v>
      </c>
      <c r="R408" s="21">
        <f t="shared" si="64"/>
        <v>62.475000000000001</v>
      </c>
      <c r="S408" s="21">
        <f t="shared" si="65"/>
        <v>51.625</v>
      </c>
      <c r="T408" s="21">
        <f t="shared" si="66"/>
        <v>42.424999999999997</v>
      </c>
      <c r="U408" s="21">
        <f t="shared" si="67"/>
        <v>54.125</v>
      </c>
      <c r="V408" s="20">
        <f t="shared" si="68"/>
        <v>52.17499999999999</v>
      </c>
      <c r="W408" s="20">
        <f t="shared" si="69"/>
        <v>52.662499999999994</v>
      </c>
    </row>
    <row r="409" spans="1:23" ht="13.5" x14ac:dyDescent="0.25">
      <c r="A409" s="3">
        <v>42600</v>
      </c>
      <c r="B409" s="2">
        <v>10.9024</v>
      </c>
      <c r="C409" s="2">
        <v>63.699904519819903</v>
      </c>
      <c r="D409" s="2">
        <v>-9.8938089801910323E-2</v>
      </c>
      <c r="E409" s="2">
        <v>-3.3949542970748009E-2</v>
      </c>
      <c r="F409" s="2">
        <v>10.929219999999999</v>
      </c>
      <c r="G409" s="2">
        <v>10.878759999999998</v>
      </c>
      <c r="H409" s="2">
        <v>10.783334999999997</v>
      </c>
      <c r="I409" s="2">
        <v>10.696290000000003</v>
      </c>
      <c r="J409" s="2">
        <v>10.067292999999999</v>
      </c>
      <c r="K409" s="17" t="s">
        <v>54</v>
      </c>
      <c r="L409" s="17" t="s">
        <v>50</v>
      </c>
      <c r="M409" s="17" t="s">
        <v>55</v>
      </c>
      <c r="N409" s="20">
        <f t="shared" si="60"/>
        <v>50</v>
      </c>
      <c r="O409" s="20">
        <f t="shared" si="61"/>
        <v>100</v>
      </c>
      <c r="P409" s="20">
        <f t="shared" si="62"/>
        <v>50</v>
      </c>
      <c r="Q409" s="20">
        <f t="shared" si="63"/>
        <v>16.5</v>
      </c>
      <c r="R409" s="21">
        <f t="shared" si="64"/>
        <v>62.475000000000001</v>
      </c>
      <c r="S409" s="21">
        <f t="shared" si="65"/>
        <v>51.625</v>
      </c>
      <c r="T409" s="21">
        <f t="shared" si="66"/>
        <v>42.424999999999997</v>
      </c>
      <c r="U409" s="21">
        <f t="shared" si="67"/>
        <v>54.125</v>
      </c>
      <c r="V409" s="20">
        <f t="shared" si="68"/>
        <v>52.17499999999999</v>
      </c>
      <c r="W409" s="20">
        <f t="shared" si="69"/>
        <v>52.662499999999994</v>
      </c>
    </row>
    <row r="410" spans="1:23" ht="13.5" x14ac:dyDescent="0.25">
      <c r="A410" s="3">
        <v>42601</v>
      </c>
      <c r="B410" s="2">
        <v>11.0365</v>
      </c>
      <c r="C410" s="2">
        <v>71.243014477668581</v>
      </c>
      <c r="D410" s="2">
        <v>-0.10281378092609472</v>
      </c>
      <c r="E410" s="2">
        <v>-2.9171160471330525E-2</v>
      </c>
      <c r="F410" s="2">
        <v>10.945779999999999</v>
      </c>
      <c r="G410" s="2">
        <v>10.90518</v>
      </c>
      <c r="H410" s="2">
        <v>10.810544999999998</v>
      </c>
      <c r="I410" s="2">
        <v>10.698552000000001</v>
      </c>
      <c r="J410" s="2">
        <v>10.076246999999999</v>
      </c>
      <c r="K410" s="17" t="s">
        <v>54</v>
      </c>
      <c r="L410" s="17" t="s">
        <v>50</v>
      </c>
      <c r="M410" s="17" t="s">
        <v>55</v>
      </c>
      <c r="N410" s="20">
        <f t="shared" si="60"/>
        <v>50</v>
      </c>
      <c r="O410" s="20">
        <f t="shared" si="61"/>
        <v>100</v>
      </c>
      <c r="P410" s="20">
        <f t="shared" si="62"/>
        <v>50</v>
      </c>
      <c r="Q410" s="20">
        <f t="shared" si="63"/>
        <v>16.5</v>
      </c>
      <c r="R410" s="21">
        <f t="shared" si="64"/>
        <v>62.475000000000001</v>
      </c>
      <c r="S410" s="21">
        <f t="shared" si="65"/>
        <v>51.625</v>
      </c>
      <c r="T410" s="21">
        <f t="shared" si="66"/>
        <v>42.424999999999997</v>
      </c>
      <c r="U410" s="21">
        <f t="shared" si="67"/>
        <v>54.125</v>
      </c>
      <c r="V410" s="20">
        <f t="shared" si="68"/>
        <v>52.17499999999999</v>
      </c>
      <c r="W410" s="20">
        <f t="shared" si="69"/>
        <v>52.662499999999994</v>
      </c>
    </row>
    <row r="411" spans="1:23" ht="13.5" x14ac:dyDescent="0.25">
      <c r="A411" s="3">
        <v>42604</v>
      </c>
      <c r="B411" s="2">
        <v>11.004899999999999</v>
      </c>
      <c r="C411" s="2">
        <v>67.674318507872954</v>
      </c>
      <c r="D411" s="2">
        <v>-9.5041017209418044E-2</v>
      </c>
      <c r="E411" s="2">
        <v>-2.4563973989681128E-2</v>
      </c>
      <c r="F411" s="2">
        <v>10.956019999999999</v>
      </c>
      <c r="G411" s="2">
        <v>10.92174</v>
      </c>
      <c r="H411" s="2">
        <v>10.829469999999997</v>
      </c>
      <c r="I411" s="2">
        <v>10.699436000000006</v>
      </c>
      <c r="J411" s="2">
        <v>10.085229499999999</v>
      </c>
      <c r="K411" s="17" t="s">
        <v>54</v>
      </c>
      <c r="L411" s="17" t="s">
        <v>50</v>
      </c>
      <c r="M411" s="17" t="s">
        <v>55</v>
      </c>
      <c r="N411" s="20">
        <f t="shared" si="60"/>
        <v>50</v>
      </c>
      <c r="O411" s="20">
        <f t="shared" si="61"/>
        <v>100</v>
      </c>
      <c r="P411" s="20">
        <f t="shared" si="62"/>
        <v>50</v>
      </c>
      <c r="Q411" s="20">
        <f t="shared" si="63"/>
        <v>16.5</v>
      </c>
      <c r="R411" s="21">
        <f t="shared" si="64"/>
        <v>62.475000000000001</v>
      </c>
      <c r="S411" s="21">
        <f t="shared" si="65"/>
        <v>51.625</v>
      </c>
      <c r="T411" s="21">
        <f t="shared" si="66"/>
        <v>42.424999999999997</v>
      </c>
      <c r="U411" s="21">
        <f t="shared" si="67"/>
        <v>54.125</v>
      </c>
      <c r="V411" s="20">
        <f t="shared" si="68"/>
        <v>52.17499999999999</v>
      </c>
      <c r="W411" s="20">
        <f t="shared" si="69"/>
        <v>52.662499999999994</v>
      </c>
    </row>
    <row r="412" spans="1:23" ht="13.5" x14ac:dyDescent="0.25">
      <c r="A412" s="3">
        <v>42605</v>
      </c>
      <c r="B412" s="2">
        <v>11.032500000000001</v>
      </c>
      <c r="C412" s="2">
        <v>69.12886159533214</v>
      </c>
      <c r="D412" s="2">
        <v>-9.1184395867754731E-2</v>
      </c>
      <c r="E412" s="2">
        <v>-1.8261471770081968E-2</v>
      </c>
      <c r="F412" s="2">
        <v>10.9781</v>
      </c>
      <c r="G412" s="2">
        <v>10.940659999999999</v>
      </c>
      <c r="H412" s="2">
        <v>10.844844999999998</v>
      </c>
      <c r="I412" s="2">
        <v>10.703036000000004</v>
      </c>
      <c r="J412" s="2">
        <v>10.094685499999997</v>
      </c>
      <c r="K412" s="17" t="s">
        <v>48</v>
      </c>
      <c r="L412" s="17" t="s">
        <v>50</v>
      </c>
      <c r="M412" s="17" t="s">
        <v>51</v>
      </c>
      <c r="N412" s="20">
        <f t="shared" si="60"/>
        <v>50</v>
      </c>
      <c r="O412" s="20">
        <f t="shared" si="61"/>
        <v>100</v>
      </c>
      <c r="P412" s="20">
        <f t="shared" si="62"/>
        <v>50</v>
      </c>
      <c r="Q412" s="20">
        <f t="shared" si="63"/>
        <v>83.5</v>
      </c>
      <c r="R412" s="21">
        <f t="shared" si="64"/>
        <v>72.525000000000006</v>
      </c>
      <c r="S412" s="21">
        <f t="shared" si="65"/>
        <v>68.375</v>
      </c>
      <c r="T412" s="21">
        <f t="shared" si="66"/>
        <v>72.575000000000003</v>
      </c>
      <c r="U412" s="21">
        <f t="shared" si="67"/>
        <v>70.875</v>
      </c>
      <c r="V412" s="20">
        <f t="shared" si="68"/>
        <v>71.158333333333346</v>
      </c>
      <c r="W412" s="20">
        <f t="shared" si="69"/>
        <v>71.087500000000006</v>
      </c>
    </row>
    <row r="413" spans="1:23" ht="13.5" x14ac:dyDescent="0.25">
      <c r="A413" s="3">
        <v>42606</v>
      </c>
      <c r="B413" s="2">
        <v>11.000999999999999</v>
      </c>
      <c r="C413" s="2">
        <v>65.50604431157808</v>
      </c>
      <c r="D413" s="2">
        <v>-8.6946480048871067E-2</v>
      </c>
      <c r="E413" s="2">
        <v>-1.0879275536452935E-2</v>
      </c>
      <c r="F413" s="2">
        <v>10.995459999999998</v>
      </c>
      <c r="G413" s="2">
        <v>10.956430000000001</v>
      </c>
      <c r="H413" s="2">
        <v>10.862589999999999</v>
      </c>
      <c r="I413" s="2">
        <v>10.706826000000003</v>
      </c>
      <c r="J413" s="2">
        <v>10.104058499999999</v>
      </c>
      <c r="K413" s="17" t="s">
        <v>48</v>
      </c>
      <c r="L413" s="17" t="s">
        <v>50</v>
      </c>
      <c r="M413" s="17" t="s">
        <v>51</v>
      </c>
      <c r="N413" s="20">
        <f t="shared" si="60"/>
        <v>50</v>
      </c>
      <c r="O413" s="20">
        <f t="shared" si="61"/>
        <v>100</v>
      </c>
      <c r="P413" s="20">
        <f t="shared" si="62"/>
        <v>50</v>
      </c>
      <c r="Q413" s="20">
        <f t="shared" si="63"/>
        <v>83.5</v>
      </c>
      <c r="R413" s="21">
        <f t="shared" si="64"/>
        <v>72.525000000000006</v>
      </c>
      <c r="S413" s="21">
        <f t="shared" si="65"/>
        <v>68.375</v>
      </c>
      <c r="T413" s="21">
        <f t="shared" si="66"/>
        <v>72.575000000000003</v>
      </c>
      <c r="U413" s="21">
        <f t="shared" si="67"/>
        <v>70.875</v>
      </c>
      <c r="V413" s="20">
        <f t="shared" si="68"/>
        <v>71.158333333333346</v>
      </c>
      <c r="W413" s="20">
        <f t="shared" si="69"/>
        <v>71.087500000000006</v>
      </c>
    </row>
    <row r="414" spans="1:23" ht="13.5" x14ac:dyDescent="0.25">
      <c r="A414" s="3">
        <v>42607</v>
      </c>
      <c r="B414" s="2">
        <v>10.941800000000001</v>
      </c>
      <c r="C414" s="2">
        <v>59.224266739213569</v>
      </c>
      <c r="D414" s="2">
        <v>-8.0047298366851649E-2</v>
      </c>
      <c r="E414" s="2">
        <v>-4.113592998502183E-3</v>
      </c>
      <c r="F414" s="2">
        <v>11.00334</v>
      </c>
      <c r="G414" s="2">
        <v>10.966280000000001</v>
      </c>
      <c r="H414" s="2">
        <v>10.875399999999999</v>
      </c>
      <c r="I414" s="2">
        <v>10.708612000000002</v>
      </c>
      <c r="J414" s="2">
        <v>10.114402999999998</v>
      </c>
      <c r="K414" s="17" t="s">
        <v>48</v>
      </c>
      <c r="L414" s="17" t="s">
        <v>50</v>
      </c>
      <c r="M414" s="17" t="s">
        <v>51</v>
      </c>
      <c r="N414" s="20">
        <f t="shared" si="60"/>
        <v>50</v>
      </c>
      <c r="O414" s="20">
        <f t="shared" si="61"/>
        <v>100</v>
      </c>
      <c r="P414" s="20">
        <f t="shared" si="62"/>
        <v>50</v>
      </c>
      <c r="Q414" s="20">
        <f t="shared" si="63"/>
        <v>83.5</v>
      </c>
      <c r="R414" s="21">
        <f t="shared" si="64"/>
        <v>72.525000000000006</v>
      </c>
      <c r="S414" s="21">
        <f t="shared" si="65"/>
        <v>68.375</v>
      </c>
      <c r="T414" s="21">
        <f t="shared" si="66"/>
        <v>72.575000000000003</v>
      </c>
      <c r="U414" s="21">
        <f t="shared" si="67"/>
        <v>70.875</v>
      </c>
      <c r="V414" s="20">
        <f t="shared" si="68"/>
        <v>71.158333333333346</v>
      </c>
      <c r="W414" s="20">
        <f t="shared" si="69"/>
        <v>71.087500000000006</v>
      </c>
    </row>
    <row r="415" spans="1:23" ht="13.5" x14ac:dyDescent="0.25">
      <c r="A415" s="3">
        <v>42608</v>
      </c>
      <c r="B415" s="2">
        <v>10.961600000000001</v>
      </c>
      <c r="C415" s="2">
        <v>60.585660027678678</v>
      </c>
      <c r="D415" s="2">
        <v>-5.9334295073337984E-2</v>
      </c>
      <c r="E415" s="2">
        <v>4.8818596324721308E-3</v>
      </c>
      <c r="F415" s="2">
        <v>10.98836</v>
      </c>
      <c r="G415" s="2">
        <v>10.967070000000001</v>
      </c>
      <c r="H415" s="2">
        <v>10.890189999999999</v>
      </c>
      <c r="I415" s="2">
        <v>10.711614000000003</v>
      </c>
      <c r="J415" s="2">
        <v>10.125405499999999</v>
      </c>
      <c r="K415" s="17" t="s">
        <v>54</v>
      </c>
      <c r="L415" s="17" t="s">
        <v>50</v>
      </c>
      <c r="M415" s="17" t="s">
        <v>47</v>
      </c>
      <c r="N415" s="20">
        <f t="shared" si="60"/>
        <v>50</v>
      </c>
      <c r="O415" s="20">
        <f t="shared" si="61"/>
        <v>100</v>
      </c>
      <c r="P415" s="20">
        <f t="shared" si="62"/>
        <v>50</v>
      </c>
      <c r="Q415" s="20">
        <f t="shared" si="63"/>
        <v>16.5</v>
      </c>
      <c r="R415" s="21">
        <f t="shared" si="64"/>
        <v>62.475000000000001</v>
      </c>
      <c r="S415" s="21">
        <f t="shared" si="65"/>
        <v>51.625</v>
      </c>
      <c r="T415" s="21">
        <f t="shared" si="66"/>
        <v>42.424999999999997</v>
      </c>
      <c r="U415" s="21">
        <f t="shared" si="67"/>
        <v>54.125</v>
      </c>
      <c r="V415" s="20">
        <f t="shared" si="68"/>
        <v>52.17499999999999</v>
      </c>
      <c r="W415" s="20">
        <f t="shared" si="69"/>
        <v>52.662499999999994</v>
      </c>
    </row>
    <row r="416" spans="1:23" ht="13.5" x14ac:dyDescent="0.25">
      <c r="A416" s="3">
        <v>42611</v>
      </c>
      <c r="B416" s="2">
        <v>11.0404</v>
      </c>
      <c r="C416" s="2">
        <v>65.519659335520686</v>
      </c>
      <c r="D416" s="2">
        <v>-4.8357049814052644E-2</v>
      </c>
      <c r="E416" s="2">
        <v>1.5061607432532853E-2</v>
      </c>
      <c r="F416" s="2">
        <v>10.995460000000001</v>
      </c>
      <c r="G416" s="2">
        <v>10.975740000000002</v>
      </c>
      <c r="H416" s="2">
        <v>10.904974999999999</v>
      </c>
      <c r="I416" s="2">
        <v>10.716192000000001</v>
      </c>
      <c r="J416" s="2">
        <v>10.138442499999998</v>
      </c>
      <c r="K416" s="17" t="s">
        <v>48</v>
      </c>
      <c r="L416" s="17" t="s">
        <v>50</v>
      </c>
      <c r="M416" s="17" t="s">
        <v>51</v>
      </c>
      <c r="N416" s="20">
        <f t="shared" si="60"/>
        <v>50</v>
      </c>
      <c r="O416" s="20">
        <f t="shared" si="61"/>
        <v>100</v>
      </c>
      <c r="P416" s="20">
        <f t="shared" si="62"/>
        <v>50</v>
      </c>
      <c r="Q416" s="20">
        <f t="shared" si="63"/>
        <v>83.5</v>
      </c>
      <c r="R416" s="21">
        <f t="shared" si="64"/>
        <v>72.525000000000006</v>
      </c>
      <c r="S416" s="21">
        <f t="shared" si="65"/>
        <v>68.375</v>
      </c>
      <c r="T416" s="21">
        <f t="shared" si="66"/>
        <v>72.575000000000003</v>
      </c>
      <c r="U416" s="21">
        <f t="shared" si="67"/>
        <v>70.875</v>
      </c>
      <c r="V416" s="20">
        <f t="shared" si="68"/>
        <v>71.158333333333346</v>
      </c>
      <c r="W416" s="20">
        <f t="shared" si="69"/>
        <v>71.087500000000006</v>
      </c>
    </row>
    <row r="417" spans="1:23" ht="13.5" x14ac:dyDescent="0.25">
      <c r="A417" s="3">
        <v>42612</v>
      </c>
      <c r="B417" s="2">
        <v>11.0404</v>
      </c>
      <c r="C417" s="2">
        <v>65.519659335520686</v>
      </c>
      <c r="D417" s="2">
        <v>-4.5055139142942124E-2</v>
      </c>
      <c r="E417" s="2">
        <v>2.3859327573709462E-2</v>
      </c>
      <c r="F417" s="2">
        <v>10.997039999999998</v>
      </c>
      <c r="G417" s="2">
        <v>10.987570000000002</v>
      </c>
      <c r="H417" s="2">
        <v>10.918775</v>
      </c>
      <c r="I417" s="2">
        <v>10.720770000000002</v>
      </c>
      <c r="J417" s="2">
        <v>10.150603499999999</v>
      </c>
      <c r="K417" s="17" t="s">
        <v>48</v>
      </c>
      <c r="L417" s="17" t="s">
        <v>50</v>
      </c>
      <c r="M417" s="17" t="s">
        <v>51</v>
      </c>
      <c r="N417" s="20">
        <f t="shared" si="60"/>
        <v>50</v>
      </c>
      <c r="O417" s="20">
        <f t="shared" si="61"/>
        <v>100</v>
      </c>
      <c r="P417" s="20">
        <f t="shared" si="62"/>
        <v>50</v>
      </c>
      <c r="Q417" s="20">
        <f t="shared" si="63"/>
        <v>83.5</v>
      </c>
      <c r="R417" s="21">
        <f t="shared" si="64"/>
        <v>72.525000000000006</v>
      </c>
      <c r="S417" s="21">
        <f t="shared" si="65"/>
        <v>68.375</v>
      </c>
      <c r="T417" s="21">
        <f t="shared" si="66"/>
        <v>72.575000000000003</v>
      </c>
      <c r="U417" s="21">
        <f t="shared" si="67"/>
        <v>70.875</v>
      </c>
      <c r="V417" s="20">
        <f t="shared" si="68"/>
        <v>71.158333333333346</v>
      </c>
      <c r="W417" s="20">
        <f t="shared" si="69"/>
        <v>71.087500000000006</v>
      </c>
    </row>
    <row r="418" spans="1:23" ht="13.5" x14ac:dyDescent="0.25">
      <c r="A418" s="3">
        <v>42613</v>
      </c>
      <c r="B418" s="2">
        <v>11.0207</v>
      </c>
      <c r="C418" s="2">
        <v>63.22487344973942</v>
      </c>
      <c r="D418" s="2">
        <v>-4.3058996718077225E-2</v>
      </c>
      <c r="E418" s="2">
        <v>3.1174165670410856E-2</v>
      </c>
      <c r="F418" s="2">
        <v>11.00098</v>
      </c>
      <c r="G418" s="2">
        <v>10.99822</v>
      </c>
      <c r="H418" s="2">
        <v>10.93159</v>
      </c>
      <c r="I418" s="2">
        <v>10.724954000000002</v>
      </c>
      <c r="J418" s="2">
        <v>10.162087999999999</v>
      </c>
      <c r="K418" s="17" t="s">
        <v>48</v>
      </c>
      <c r="L418" s="17" t="s">
        <v>50</v>
      </c>
      <c r="M418" s="17" t="s">
        <v>51</v>
      </c>
      <c r="N418" s="20">
        <f t="shared" si="60"/>
        <v>50</v>
      </c>
      <c r="O418" s="20">
        <f t="shared" si="61"/>
        <v>100</v>
      </c>
      <c r="P418" s="20">
        <f t="shared" si="62"/>
        <v>50</v>
      </c>
      <c r="Q418" s="20">
        <f t="shared" si="63"/>
        <v>83.5</v>
      </c>
      <c r="R418" s="21">
        <f t="shared" si="64"/>
        <v>72.525000000000006</v>
      </c>
      <c r="S418" s="21">
        <f t="shared" si="65"/>
        <v>68.375</v>
      </c>
      <c r="T418" s="21">
        <f t="shared" si="66"/>
        <v>72.575000000000003</v>
      </c>
      <c r="U418" s="21">
        <f t="shared" si="67"/>
        <v>70.875</v>
      </c>
      <c r="V418" s="20">
        <f t="shared" si="68"/>
        <v>71.158333333333346</v>
      </c>
      <c r="W418" s="20">
        <f t="shared" si="69"/>
        <v>71.087500000000006</v>
      </c>
    </row>
    <row r="419" spans="1:23" ht="13.5" x14ac:dyDescent="0.25">
      <c r="A419" s="3">
        <v>42614</v>
      </c>
      <c r="B419" s="2">
        <v>11.000999999999999</v>
      </c>
      <c r="C419" s="2">
        <v>60.926801600136372</v>
      </c>
      <c r="D419" s="2">
        <v>-4.2574167220328363E-2</v>
      </c>
      <c r="E419" s="2">
        <v>3.6916221991327172E-2</v>
      </c>
      <c r="F419" s="2">
        <v>11.01282</v>
      </c>
      <c r="G419" s="2">
        <v>11.008080000000003</v>
      </c>
      <c r="H419" s="2">
        <v>10.94342</v>
      </c>
      <c r="I419" s="2">
        <v>10.728594000000001</v>
      </c>
      <c r="J419" s="2">
        <v>10.1736605</v>
      </c>
      <c r="K419" s="17" t="s">
        <v>48</v>
      </c>
      <c r="L419" s="17" t="s">
        <v>50</v>
      </c>
      <c r="M419" s="17" t="s">
        <v>51</v>
      </c>
      <c r="N419" s="20">
        <f t="shared" si="60"/>
        <v>50</v>
      </c>
      <c r="O419" s="20">
        <f t="shared" si="61"/>
        <v>100</v>
      </c>
      <c r="P419" s="20">
        <f t="shared" si="62"/>
        <v>50</v>
      </c>
      <c r="Q419" s="20">
        <f t="shared" si="63"/>
        <v>83.5</v>
      </c>
      <c r="R419" s="21">
        <f t="shared" si="64"/>
        <v>72.525000000000006</v>
      </c>
      <c r="S419" s="21">
        <f t="shared" si="65"/>
        <v>68.375</v>
      </c>
      <c r="T419" s="21">
        <f t="shared" si="66"/>
        <v>72.575000000000003</v>
      </c>
      <c r="U419" s="21">
        <f t="shared" si="67"/>
        <v>70.875</v>
      </c>
      <c r="V419" s="20">
        <f t="shared" si="68"/>
        <v>71.158333333333346</v>
      </c>
      <c r="W419" s="20">
        <f t="shared" si="69"/>
        <v>71.087500000000006</v>
      </c>
    </row>
    <row r="420" spans="1:23" ht="13.5" x14ac:dyDescent="0.25">
      <c r="A420" s="3">
        <v>42615</v>
      </c>
      <c r="B420" s="2">
        <v>11.008900000000001</v>
      </c>
      <c r="C420" s="2">
        <v>61.530661103580179</v>
      </c>
      <c r="D420" s="2">
        <v>-2.2787202032972687E-2</v>
      </c>
      <c r="E420" s="2">
        <v>4.0603922743667122E-2</v>
      </c>
      <c r="F420" s="2">
        <v>11.02228</v>
      </c>
      <c r="G420" s="2">
        <v>11.005320000000001</v>
      </c>
      <c r="H420" s="2">
        <v>10.955250000000003</v>
      </c>
      <c r="I420" s="2">
        <v>10.732317999999999</v>
      </c>
      <c r="J420" s="2">
        <v>10.184899499999998</v>
      </c>
      <c r="K420" s="17" t="s">
        <v>48</v>
      </c>
      <c r="L420" s="17" t="s">
        <v>50</v>
      </c>
      <c r="M420" s="17" t="s">
        <v>51</v>
      </c>
      <c r="N420" s="20">
        <f t="shared" si="60"/>
        <v>50</v>
      </c>
      <c r="O420" s="20">
        <f t="shared" si="61"/>
        <v>100</v>
      </c>
      <c r="P420" s="20">
        <f t="shared" si="62"/>
        <v>50</v>
      </c>
      <c r="Q420" s="20">
        <f t="shared" si="63"/>
        <v>83.5</v>
      </c>
      <c r="R420" s="21">
        <f t="shared" si="64"/>
        <v>72.525000000000006</v>
      </c>
      <c r="S420" s="21">
        <f t="shared" si="65"/>
        <v>68.375</v>
      </c>
      <c r="T420" s="21">
        <f t="shared" si="66"/>
        <v>72.575000000000003</v>
      </c>
      <c r="U420" s="21">
        <f t="shared" si="67"/>
        <v>70.875</v>
      </c>
      <c r="V420" s="20">
        <f t="shared" si="68"/>
        <v>71.158333333333346</v>
      </c>
      <c r="W420" s="20">
        <f t="shared" si="69"/>
        <v>71.087500000000006</v>
      </c>
    </row>
    <row r="421" spans="1:23" ht="13.5" x14ac:dyDescent="0.25">
      <c r="A421" s="3">
        <v>42618</v>
      </c>
      <c r="B421" s="2">
        <v>11.0207</v>
      </c>
      <c r="C421" s="2">
        <v>62.463801161757111</v>
      </c>
      <c r="D421" s="2">
        <v>-1.2445993387231624E-2</v>
      </c>
      <c r="E421" s="2">
        <v>4.2707876894512192E-2</v>
      </c>
      <c r="F421" s="2">
        <v>11.018339999999998</v>
      </c>
      <c r="G421" s="2">
        <v>11.006900000000002</v>
      </c>
      <c r="H421" s="2">
        <v>10.964320000000003</v>
      </c>
      <c r="I421" s="2">
        <v>10.736502</v>
      </c>
      <c r="J421" s="2">
        <v>10.195769</v>
      </c>
      <c r="K421" s="17" t="s">
        <v>48</v>
      </c>
      <c r="L421" s="17" t="s">
        <v>50</v>
      </c>
      <c r="M421" s="17" t="s">
        <v>53</v>
      </c>
      <c r="N421" s="20">
        <f t="shared" si="60"/>
        <v>50</v>
      </c>
      <c r="O421" s="20">
        <f t="shared" si="61"/>
        <v>100</v>
      </c>
      <c r="P421" s="20">
        <f t="shared" si="62"/>
        <v>50</v>
      </c>
      <c r="Q421" s="20">
        <f t="shared" si="63"/>
        <v>66.5</v>
      </c>
      <c r="R421" s="21">
        <f t="shared" si="64"/>
        <v>69.974999999999994</v>
      </c>
      <c r="S421" s="21">
        <f t="shared" si="65"/>
        <v>64.125</v>
      </c>
      <c r="T421" s="21">
        <f t="shared" si="66"/>
        <v>64.924999999999997</v>
      </c>
      <c r="U421" s="21">
        <f t="shared" si="67"/>
        <v>66.625</v>
      </c>
      <c r="V421" s="20">
        <f t="shared" si="68"/>
        <v>66.341666666666654</v>
      </c>
      <c r="W421" s="20">
        <f t="shared" si="69"/>
        <v>66.412499999999994</v>
      </c>
    </row>
    <row r="422" spans="1:23" ht="13.5" x14ac:dyDescent="0.25">
      <c r="A422" s="3">
        <v>42619</v>
      </c>
      <c r="B422" s="2">
        <v>11.0799</v>
      </c>
      <c r="C422" s="2">
        <v>66.813134806892108</v>
      </c>
      <c r="D422" s="2">
        <v>-4.5211604780366343E-3</v>
      </c>
      <c r="E422" s="2">
        <v>3.8544642127351043E-2</v>
      </c>
      <c r="F422" s="2">
        <v>11.02624</v>
      </c>
      <c r="G422" s="2">
        <v>11.01164</v>
      </c>
      <c r="H422" s="2">
        <v>10.976150000000002</v>
      </c>
      <c r="I422" s="2">
        <v>10.741869999999999</v>
      </c>
      <c r="J422" s="2">
        <v>10.2070835</v>
      </c>
      <c r="K422" s="17" t="s">
        <v>48</v>
      </c>
      <c r="L422" s="17" t="s">
        <v>50</v>
      </c>
      <c r="M422" s="17" t="s">
        <v>51</v>
      </c>
      <c r="N422" s="20">
        <f t="shared" si="60"/>
        <v>50</v>
      </c>
      <c r="O422" s="20">
        <f t="shared" si="61"/>
        <v>100</v>
      </c>
      <c r="P422" s="20">
        <f t="shared" si="62"/>
        <v>50</v>
      </c>
      <c r="Q422" s="20">
        <f t="shared" si="63"/>
        <v>83.5</v>
      </c>
      <c r="R422" s="21">
        <f t="shared" si="64"/>
        <v>72.525000000000006</v>
      </c>
      <c r="S422" s="21">
        <f t="shared" si="65"/>
        <v>68.375</v>
      </c>
      <c r="T422" s="21">
        <f t="shared" si="66"/>
        <v>72.575000000000003</v>
      </c>
      <c r="U422" s="21">
        <f t="shared" si="67"/>
        <v>70.875</v>
      </c>
      <c r="V422" s="20">
        <f t="shared" si="68"/>
        <v>71.158333333333346</v>
      </c>
      <c r="W422" s="20">
        <f t="shared" si="69"/>
        <v>71.087500000000006</v>
      </c>
    </row>
    <row r="423" spans="1:23" ht="13.5" x14ac:dyDescent="0.25">
      <c r="A423" s="3">
        <v>42620</v>
      </c>
      <c r="B423" s="2">
        <v>11.0404</v>
      </c>
      <c r="C423" s="2">
        <v>61.677880593712523</v>
      </c>
      <c r="D423" s="2">
        <v>-7.2112146965785939E-4</v>
      </c>
      <c r="E423" s="2">
        <v>2.9792992101079691E-2</v>
      </c>
      <c r="F423" s="2">
        <v>11.03018</v>
      </c>
      <c r="G423" s="2">
        <v>11.01558</v>
      </c>
      <c r="H423" s="2">
        <v>10.986005000000002</v>
      </c>
      <c r="I423" s="2">
        <v>10.746447999999996</v>
      </c>
      <c r="J423" s="2">
        <v>10.2182005</v>
      </c>
      <c r="K423" s="17" t="s">
        <v>48</v>
      </c>
      <c r="L423" s="17" t="s">
        <v>50</v>
      </c>
      <c r="M423" s="17" t="s">
        <v>51</v>
      </c>
      <c r="N423" s="20">
        <f t="shared" si="60"/>
        <v>50</v>
      </c>
      <c r="O423" s="20">
        <f t="shared" si="61"/>
        <v>100</v>
      </c>
      <c r="P423" s="20">
        <f t="shared" si="62"/>
        <v>50</v>
      </c>
      <c r="Q423" s="20">
        <f t="shared" si="63"/>
        <v>83.5</v>
      </c>
      <c r="R423" s="21">
        <f t="shared" si="64"/>
        <v>72.525000000000006</v>
      </c>
      <c r="S423" s="21">
        <f t="shared" si="65"/>
        <v>68.375</v>
      </c>
      <c r="T423" s="21">
        <f t="shared" si="66"/>
        <v>72.575000000000003</v>
      </c>
      <c r="U423" s="21">
        <f t="shared" si="67"/>
        <v>70.875</v>
      </c>
      <c r="V423" s="20">
        <f t="shared" si="68"/>
        <v>71.158333333333346</v>
      </c>
      <c r="W423" s="20">
        <f t="shared" si="69"/>
        <v>71.087500000000006</v>
      </c>
    </row>
    <row r="424" spans="1:23" ht="13.5" x14ac:dyDescent="0.25">
      <c r="A424" s="3">
        <v>42621</v>
      </c>
      <c r="B424" s="2">
        <v>11.0404</v>
      </c>
      <c r="C424" s="2">
        <v>61.677880593712523</v>
      </c>
      <c r="D424" s="2">
        <v>-7.2923601785390701E-3</v>
      </c>
      <c r="E424" s="2">
        <v>1.6720500507282778E-2</v>
      </c>
      <c r="F424" s="2">
        <v>11.03806</v>
      </c>
      <c r="G424" s="2">
        <v>11.02544</v>
      </c>
      <c r="H424" s="2">
        <v>10.995860000000004</v>
      </c>
      <c r="I424" s="2">
        <v>10.751025999999994</v>
      </c>
      <c r="J424" s="2">
        <v>10.229597</v>
      </c>
      <c r="K424" s="17" t="s">
        <v>48</v>
      </c>
      <c r="L424" s="17" t="s">
        <v>50</v>
      </c>
      <c r="M424" s="17" t="s">
        <v>51</v>
      </c>
      <c r="N424" s="20">
        <f t="shared" si="60"/>
        <v>50</v>
      </c>
      <c r="O424" s="20">
        <f t="shared" si="61"/>
        <v>100</v>
      </c>
      <c r="P424" s="20">
        <f t="shared" si="62"/>
        <v>50</v>
      </c>
      <c r="Q424" s="20">
        <f t="shared" si="63"/>
        <v>83.5</v>
      </c>
      <c r="R424" s="21">
        <f t="shared" si="64"/>
        <v>72.525000000000006</v>
      </c>
      <c r="S424" s="21">
        <f t="shared" si="65"/>
        <v>68.375</v>
      </c>
      <c r="T424" s="21">
        <f t="shared" si="66"/>
        <v>72.575000000000003</v>
      </c>
      <c r="U424" s="21">
        <f t="shared" si="67"/>
        <v>70.875</v>
      </c>
      <c r="V424" s="20">
        <f t="shared" si="68"/>
        <v>71.158333333333346</v>
      </c>
      <c r="W424" s="20">
        <f t="shared" si="69"/>
        <v>71.087500000000006</v>
      </c>
    </row>
    <row r="425" spans="1:23" ht="13.5" x14ac:dyDescent="0.25">
      <c r="A425" s="3">
        <v>42622</v>
      </c>
      <c r="B425" s="2">
        <v>11.0404</v>
      </c>
      <c r="C425" s="2">
        <v>61.67788059371253</v>
      </c>
      <c r="D425" s="2">
        <v>-1.0435155632180226E-2</v>
      </c>
      <c r="E425" s="2">
        <v>3.5814912498514165E-3</v>
      </c>
      <c r="F425" s="2">
        <v>11.044359999999999</v>
      </c>
      <c r="G425" s="2">
        <v>11.033320000000002</v>
      </c>
      <c r="H425" s="2">
        <v>11.000195000000003</v>
      </c>
      <c r="I425" s="2">
        <v>10.758585999999996</v>
      </c>
      <c r="J425" s="2">
        <v>10.2409935</v>
      </c>
      <c r="K425" s="17" t="s">
        <v>48</v>
      </c>
      <c r="L425" s="17" t="s">
        <v>50</v>
      </c>
      <c r="M425" s="17" t="s">
        <v>51</v>
      </c>
      <c r="N425" s="20">
        <f t="shared" si="60"/>
        <v>50</v>
      </c>
      <c r="O425" s="20">
        <f t="shared" si="61"/>
        <v>100</v>
      </c>
      <c r="P425" s="20">
        <f t="shared" si="62"/>
        <v>50</v>
      </c>
      <c r="Q425" s="20">
        <f t="shared" si="63"/>
        <v>83.5</v>
      </c>
      <c r="R425" s="21">
        <f t="shared" si="64"/>
        <v>72.525000000000006</v>
      </c>
      <c r="S425" s="21">
        <f t="shared" si="65"/>
        <v>68.375</v>
      </c>
      <c r="T425" s="21">
        <f t="shared" si="66"/>
        <v>72.575000000000003</v>
      </c>
      <c r="U425" s="21">
        <f t="shared" si="67"/>
        <v>70.875</v>
      </c>
      <c r="V425" s="20">
        <f t="shared" si="68"/>
        <v>71.158333333333346</v>
      </c>
      <c r="W425" s="20">
        <f t="shared" si="69"/>
        <v>71.087500000000006</v>
      </c>
    </row>
    <row r="426" spans="1:23" ht="13.5" x14ac:dyDescent="0.25">
      <c r="A426" s="3">
        <v>42627</v>
      </c>
      <c r="B426" s="2">
        <v>11.0404</v>
      </c>
      <c r="C426" s="2">
        <v>61.67788059371253</v>
      </c>
      <c r="D426" s="2">
        <v>-1.5534693849517112E-3</v>
      </c>
      <c r="E426" s="2">
        <v>-1.241547045391273E-2</v>
      </c>
      <c r="F426" s="2">
        <v>11.048299999999999</v>
      </c>
      <c r="G426" s="2">
        <v>11.033320000000002</v>
      </c>
      <c r="H426" s="2">
        <v>11.004530000000004</v>
      </c>
      <c r="I426" s="2">
        <v>10.770619999999997</v>
      </c>
      <c r="J426" s="2">
        <v>10.2524835</v>
      </c>
      <c r="K426" s="17" t="s">
        <v>54</v>
      </c>
      <c r="L426" s="17" t="s">
        <v>50</v>
      </c>
      <c r="M426" s="17" t="s">
        <v>55</v>
      </c>
      <c r="N426" s="20">
        <f t="shared" si="60"/>
        <v>50</v>
      </c>
      <c r="O426" s="20">
        <f t="shared" si="61"/>
        <v>100</v>
      </c>
      <c r="P426" s="20">
        <f t="shared" si="62"/>
        <v>50</v>
      </c>
      <c r="Q426" s="20">
        <f t="shared" si="63"/>
        <v>16.5</v>
      </c>
      <c r="R426" s="21">
        <f t="shared" si="64"/>
        <v>62.475000000000001</v>
      </c>
      <c r="S426" s="21">
        <f t="shared" si="65"/>
        <v>51.625</v>
      </c>
      <c r="T426" s="21">
        <f t="shared" si="66"/>
        <v>42.424999999999997</v>
      </c>
      <c r="U426" s="21">
        <f t="shared" si="67"/>
        <v>54.125</v>
      </c>
      <c r="V426" s="20">
        <f t="shared" si="68"/>
        <v>52.17499999999999</v>
      </c>
      <c r="W426" s="20">
        <f t="shared" si="69"/>
        <v>52.662499999999994</v>
      </c>
    </row>
    <row r="427" spans="1:23" ht="13.5" x14ac:dyDescent="0.25">
      <c r="A427" s="3">
        <v>42628</v>
      </c>
      <c r="B427" s="2">
        <v>11.024699999999999</v>
      </c>
      <c r="C427" s="2">
        <v>59.243534352602325</v>
      </c>
      <c r="D427" s="2">
        <v>6.5857830239597348E-3</v>
      </c>
      <c r="E427" s="2">
        <v>-2.9851272802920686E-2</v>
      </c>
      <c r="F427" s="2">
        <v>11.03726</v>
      </c>
      <c r="G427" s="2">
        <v>11.031750000000001</v>
      </c>
      <c r="H427" s="2">
        <v>11.009660000000002</v>
      </c>
      <c r="I427" s="2">
        <v>10.782339999999998</v>
      </c>
      <c r="J427" s="2">
        <v>10.264174500000001</v>
      </c>
      <c r="K427" s="17" t="s">
        <v>54</v>
      </c>
      <c r="L427" s="17" t="s">
        <v>50</v>
      </c>
      <c r="M427" s="17" t="s">
        <v>47</v>
      </c>
      <c r="N427" s="20">
        <f t="shared" si="60"/>
        <v>50</v>
      </c>
      <c r="O427" s="20">
        <f t="shared" si="61"/>
        <v>100</v>
      </c>
      <c r="P427" s="20">
        <f t="shared" si="62"/>
        <v>50</v>
      </c>
      <c r="Q427" s="20">
        <f t="shared" si="63"/>
        <v>16.5</v>
      </c>
      <c r="R427" s="21">
        <f t="shared" si="64"/>
        <v>62.475000000000001</v>
      </c>
      <c r="S427" s="21">
        <f t="shared" si="65"/>
        <v>51.625</v>
      </c>
      <c r="T427" s="21">
        <f t="shared" si="66"/>
        <v>42.424999999999997</v>
      </c>
      <c r="U427" s="21">
        <f t="shared" si="67"/>
        <v>54.125</v>
      </c>
      <c r="V427" s="20">
        <f t="shared" si="68"/>
        <v>52.17499999999999</v>
      </c>
      <c r="W427" s="20">
        <f t="shared" si="69"/>
        <v>52.662499999999994</v>
      </c>
    </row>
    <row r="428" spans="1:23" ht="13.5" x14ac:dyDescent="0.25">
      <c r="A428" s="3">
        <v>42629</v>
      </c>
      <c r="B428" s="2">
        <v>11.000999999999999</v>
      </c>
      <c r="C428" s="2">
        <v>55.67147233057257</v>
      </c>
      <c r="D428" s="2">
        <v>1.1791342227247981E-2</v>
      </c>
      <c r="E428" s="2">
        <v>-4.9134611221699598E-2</v>
      </c>
      <c r="F428" s="2">
        <v>11.02938</v>
      </c>
      <c r="G428" s="2">
        <v>11.029780000000001</v>
      </c>
      <c r="H428" s="2">
        <v>11.014000000000003</v>
      </c>
      <c r="I428" s="2">
        <v>10.793585999999996</v>
      </c>
      <c r="J428" s="2">
        <v>10.2764925</v>
      </c>
      <c r="K428" s="17" t="s">
        <v>54</v>
      </c>
      <c r="L428" s="17" t="s">
        <v>52</v>
      </c>
      <c r="M428" s="17" t="s">
        <v>47</v>
      </c>
      <c r="N428" s="20">
        <f t="shared" si="60"/>
        <v>50</v>
      </c>
      <c r="O428" s="20">
        <f t="shared" si="61"/>
        <v>100</v>
      </c>
      <c r="P428" s="20">
        <f t="shared" si="62"/>
        <v>50</v>
      </c>
      <c r="Q428" s="20">
        <f t="shared" si="63"/>
        <v>0</v>
      </c>
      <c r="R428" s="21">
        <f t="shared" si="64"/>
        <v>60</v>
      </c>
      <c r="S428" s="21">
        <f t="shared" si="65"/>
        <v>47.5</v>
      </c>
      <c r="T428" s="21">
        <f t="shared" si="66"/>
        <v>35</v>
      </c>
      <c r="U428" s="21">
        <f t="shared" si="67"/>
        <v>50</v>
      </c>
      <c r="V428" s="20">
        <f t="shared" si="68"/>
        <v>47.5</v>
      </c>
      <c r="W428" s="20">
        <f t="shared" si="69"/>
        <v>48.125</v>
      </c>
    </row>
    <row r="429" spans="1:23" ht="13.5" x14ac:dyDescent="0.25">
      <c r="A429" s="3">
        <v>42632</v>
      </c>
      <c r="B429" s="2">
        <v>11.000999999999999</v>
      </c>
      <c r="C429" s="2">
        <v>55.671472330572563</v>
      </c>
      <c r="D429" s="2">
        <v>1.2929129725810284E-2</v>
      </c>
      <c r="E429" s="2">
        <v>-7.0749165650355744E-2</v>
      </c>
      <c r="F429" s="2">
        <v>11.0215</v>
      </c>
      <c r="G429" s="2">
        <v>11.029780000000001</v>
      </c>
      <c r="H429" s="2">
        <v>11.018930000000003</v>
      </c>
      <c r="I429" s="2">
        <v>10.803339999999997</v>
      </c>
      <c r="J429" s="2">
        <v>10.288904</v>
      </c>
      <c r="K429" s="17" t="s">
        <v>54</v>
      </c>
      <c r="L429" s="17" t="s">
        <v>52</v>
      </c>
      <c r="M429" s="17" t="s">
        <v>47</v>
      </c>
      <c r="N429" s="20">
        <f t="shared" si="60"/>
        <v>50</v>
      </c>
      <c r="O429" s="20">
        <f t="shared" si="61"/>
        <v>100</v>
      </c>
      <c r="P429" s="20">
        <f t="shared" si="62"/>
        <v>50</v>
      </c>
      <c r="Q429" s="20">
        <f t="shared" si="63"/>
        <v>0</v>
      </c>
      <c r="R429" s="21">
        <f t="shared" si="64"/>
        <v>60</v>
      </c>
      <c r="S429" s="21">
        <f t="shared" si="65"/>
        <v>47.5</v>
      </c>
      <c r="T429" s="21">
        <f t="shared" si="66"/>
        <v>35</v>
      </c>
      <c r="U429" s="21">
        <f t="shared" si="67"/>
        <v>50</v>
      </c>
      <c r="V429" s="20">
        <f t="shared" si="68"/>
        <v>47.5</v>
      </c>
      <c r="W429" s="20">
        <f t="shared" si="69"/>
        <v>48.125</v>
      </c>
    </row>
    <row r="430" spans="1:23" ht="13.5" x14ac:dyDescent="0.25">
      <c r="A430" s="3">
        <v>42633</v>
      </c>
      <c r="B430" s="2">
        <v>10.9221</v>
      </c>
      <c r="C430" s="2">
        <v>45.158695539873655</v>
      </c>
      <c r="D430" s="2">
        <v>2.0733047227809109E-2</v>
      </c>
      <c r="E430" s="2">
        <v>-9.3044290985465433E-2</v>
      </c>
      <c r="F430" s="2">
        <v>10.99784</v>
      </c>
      <c r="G430" s="2">
        <v>11.021100000000001</v>
      </c>
      <c r="H430" s="2">
        <v>11.013210000000003</v>
      </c>
      <c r="I430" s="2">
        <v>10.814497999999993</v>
      </c>
      <c r="J430" s="2">
        <v>10.300920999999999</v>
      </c>
      <c r="K430" s="17" t="s">
        <v>54</v>
      </c>
      <c r="L430" s="17" t="s">
        <v>52</v>
      </c>
      <c r="M430" s="17" t="s">
        <v>47</v>
      </c>
      <c r="N430" s="20">
        <f t="shared" si="60"/>
        <v>50</v>
      </c>
      <c r="O430" s="20">
        <f t="shared" si="61"/>
        <v>100</v>
      </c>
      <c r="P430" s="20">
        <f t="shared" si="62"/>
        <v>50</v>
      </c>
      <c r="Q430" s="20">
        <f t="shared" si="63"/>
        <v>0</v>
      </c>
      <c r="R430" s="21">
        <f t="shared" si="64"/>
        <v>60</v>
      </c>
      <c r="S430" s="21">
        <f t="shared" si="65"/>
        <v>47.5</v>
      </c>
      <c r="T430" s="21">
        <f t="shared" si="66"/>
        <v>35</v>
      </c>
      <c r="U430" s="21">
        <f t="shared" si="67"/>
        <v>50</v>
      </c>
      <c r="V430" s="20">
        <f t="shared" si="68"/>
        <v>47.5</v>
      </c>
      <c r="W430" s="20">
        <f t="shared" si="69"/>
        <v>48.125</v>
      </c>
    </row>
    <row r="431" spans="1:23" ht="13.5" x14ac:dyDescent="0.25">
      <c r="A431" s="3">
        <v>42634</v>
      </c>
      <c r="B431" s="2">
        <v>11.075900000000001</v>
      </c>
      <c r="C431" s="2">
        <v>60.727038848068624</v>
      </c>
      <c r="D431" s="2">
        <v>1.8022919376351254E-2</v>
      </c>
      <c r="E431" s="2">
        <v>-0.12166642447004999</v>
      </c>
      <c r="F431" s="2">
        <v>11.00494</v>
      </c>
      <c r="G431" s="2">
        <v>11.026620000000001</v>
      </c>
      <c r="H431" s="2">
        <v>11.016760000000001</v>
      </c>
      <c r="I431" s="2">
        <v>10.828731999999995</v>
      </c>
      <c r="J431" s="2">
        <v>10.313706999999997</v>
      </c>
      <c r="K431" s="17" t="s">
        <v>54</v>
      </c>
      <c r="L431" s="17" t="s">
        <v>52</v>
      </c>
      <c r="M431" s="17" t="s">
        <v>55</v>
      </c>
      <c r="N431" s="20">
        <f t="shared" si="60"/>
        <v>50</v>
      </c>
      <c r="O431" s="20">
        <f t="shared" si="61"/>
        <v>100</v>
      </c>
      <c r="P431" s="20">
        <f t="shared" si="62"/>
        <v>50</v>
      </c>
      <c r="Q431" s="20">
        <f t="shared" si="63"/>
        <v>0</v>
      </c>
      <c r="R431" s="21">
        <f t="shared" si="64"/>
        <v>60</v>
      </c>
      <c r="S431" s="21">
        <f t="shared" si="65"/>
        <v>47.5</v>
      </c>
      <c r="T431" s="21">
        <f t="shared" si="66"/>
        <v>35</v>
      </c>
      <c r="U431" s="21">
        <f t="shared" si="67"/>
        <v>50</v>
      </c>
      <c r="V431" s="20">
        <f t="shared" si="68"/>
        <v>47.5</v>
      </c>
      <c r="W431" s="20">
        <f t="shared" si="69"/>
        <v>48.125</v>
      </c>
    </row>
    <row r="432" spans="1:23" ht="13.5" x14ac:dyDescent="0.25">
      <c r="A432" s="3">
        <v>42635</v>
      </c>
      <c r="B432" s="2">
        <v>11.000999999999999</v>
      </c>
      <c r="C432" s="2">
        <v>52.857466499973825</v>
      </c>
      <c r="D432" s="2">
        <v>2.9720991066790603E-2</v>
      </c>
      <c r="E432" s="2">
        <v>-0.15742349071016723</v>
      </c>
      <c r="F432" s="2">
        <v>11.0002</v>
      </c>
      <c r="G432" s="2">
        <v>11.018730000000001</v>
      </c>
      <c r="H432" s="2">
        <v>11.015185000000001</v>
      </c>
      <c r="I432" s="2">
        <v>10.838485999999994</v>
      </c>
      <c r="J432" s="2">
        <v>10.326192999999998</v>
      </c>
      <c r="K432" s="17" t="s">
        <v>54</v>
      </c>
      <c r="L432" s="17" t="s">
        <v>52</v>
      </c>
      <c r="M432" s="17" t="s">
        <v>47</v>
      </c>
      <c r="N432" s="20">
        <f t="shared" si="60"/>
        <v>50</v>
      </c>
      <c r="O432" s="20">
        <f t="shared" si="61"/>
        <v>100</v>
      </c>
      <c r="P432" s="20">
        <f t="shared" si="62"/>
        <v>50</v>
      </c>
      <c r="Q432" s="20">
        <f t="shared" si="63"/>
        <v>0</v>
      </c>
      <c r="R432" s="21">
        <f t="shared" si="64"/>
        <v>60</v>
      </c>
      <c r="S432" s="21">
        <f t="shared" si="65"/>
        <v>47.5</v>
      </c>
      <c r="T432" s="21">
        <f t="shared" si="66"/>
        <v>35</v>
      </c>
      <c r="U432" s="21">
        <f t="shared" si="67"/>
        <v>50</v>
      </c>
      <c r="V432" s="20">
        <f t="shared" si="68"/>
        <v>47.5</v>
      </c>
      <c r="W432" s="20">
        <f t="shared" si="69"/>
        <v>48.125</v>
      </c>
    </row>
    <row r="433" spans="1:23" ht="13.5" x14ac:dyDescent="0.25">
      <c r="A433" s="3">
        <v>42636</v>
      </c>
      <c r="B433" s="2">
        <v>11.000999999999999</v>
      </c>
      <c r="C433" s="2">
        <v>52.857466499973825</v>
      </c>
      <c r="D433" s="2">
        <v>3.3369668418936627E-2</v>
      </c>
      <c r="E433" s="2">
        <v>-0.20217296833156834</v>
      </c>
      <c r="F433" s="2">
        <v>11.000199999999998</v>
      </c>
      <c r="G433" s="2">
        <v>11.014790000000001</v>
      </c>
      <c r="H433" s="2">
        <v>11.015185000000001</v>
      </c>
      <c r="I433" s="2">
        <v>10.848239999999993</v>
      </c>
      <c r="J433" s="2">
        <v>10.338548499999996</v>
      </c>
      <c r="K433" s="17" t="s">
        <v>48</v>
      </c>
      <c r="L433" s="17" t="s">
        <v>50</v>
      </c>
      <c r="M433" s="17" t="s">
        <v>50</v>
      </c>
      <c r="N433" s="20">
        <f t="shared" si="60"/>
        <v>50</v>
      </c>
      <c r="O433" s="20">
        <f t="shared" si="61"/>
        <v>100</v>
      </c>
      <c r="P433" s="20">
        <f t="shared" si="62"/>
        <v>50</v>
      </c>
      <c r="Q433" s="20">
        <f t="shared" si="63"/>
        <v>49.5</v>
      </c>
      <c r="R433" s="21">
        <f t="shared" si="64"/>
        <v>67.424999999999997</v>
      </c>
      <c r="S433" s="21">
        <f t="shared" si="65"/>
        <v>59.875</v>
      </c>
      <c r="T433" s="21">
        <f t="shared" si="66"/>
        <v>57.275000000000006</v>
      </c>
      <c r="U433" s="21">
        <f t="shared" si="67"/>
        <v>62.375</v>
      </c>
      <c r="V433" s="20">
        <f t="shared" si="68"/>
        <v>61.524999999999999</v>
      </c>
      <c r="W433" s="20">
        <f t="shared" si="69"/>
        <v>61.737499999999997</v>
      </c>
    </row>
    <row r="434" spans="1:23" ht="13.5" x14ac:dyDescent="0.25">
      <c r="A434" s="3">
        <v>42639</v>
      </c>
      <c r="B434" s="2">
        <v>11.0404</v>
      </c>
      <c r="C434" s="2">
        <v>56.311451259558496</v>
      </c>
      <c r="D434" s="2">
        <v>3.3378521974960051E-2</v>
      </c>
      <c r="E434" s="2">
        <v>-0.251791054901641</v>
      </c>
      <c r="F434" s="2">
        <v>11.00808</v>
      </c>
      <c r="G434" s="2">
        <v>11.014790000000001</v>
      </c>
      <c r="H434" s="2">
        <v>11.020115000000001</v>
      </c>
      <c r="I434" s="2">
        <v>10.860273999999993</v>
      </c>
      <c r="J434" s="2">
        <v>10.350876999999999</v>
      </c>
      <c r="K434" s="17" t="s">
        <v>48</v>
      </c>
      <c r="L434" s="17" t="s">
        <v>50</v>
      </c>
      <c r="M434" s="17" t="s">
        <v>51</v>
      </c>
      <c r="N434" s="20">
        <f t="shared" si="60"/>
        <v>50</v>
      </c>
      <c r="O434" s="20">
        <f t="shared" si="61"/>
        <v>100</v>
      </c>
      <c r="P434" s="20">
        <f t="shared" si="62"/>
        <v>50</v>
      </c>
      <c r="Q434" s="20">
        <f t="shared" si="63"/>
        <v>83.5</v>
      </c>
      <c r="R434" s="21">
        <f t="shared" si="64"/>
        <v>72.525000000000006</v>
      </c>
      <c r="S434" s="21">
        <f t="shared" si="65"/>
        <v>68.375</v>
      </c>
      <c r="T434" s="21">
        <f t="shared" si="66"/>
        <v>72.575000000000003</v>
      </c>
      <c r="U434" s="21">
        <f t="shared" si="67"/>
        <v>70.875</v>
      </c>
      <c r="V434" s="20">
        <f t="shared" si="68"/>
        <v>71.158333333333346</v>
      </c>
      <c r="W434" s="20">
        <f t="shared" si="69"/>
        <v>71.087500000000006</v>
      </c>
    </row>
    <row r="435" spans="1:23" ht="13.5" x14ac:dyDescent="0.25">
      <c r="A435" s="3">
        <v>42640</v>
      </c>
      <c r="B435" s="2">
        <v>11.0404</v>
      </c>
      <c r="C435" s="2">
        <v>56.311451259558496</v>
      </c>
      <c r="D435" s="2">
        <v>3.3005076504894149E-2</v>
      </c>
      <c r="E435" s="2">
        <v>-0.32155093159107839</v>
      </c>
      <c r="F435" s="2">
        <v>11.031739999999999</v>
      </c>
      <c r="G435" s="2">
        <v>11.014790000000001</v>
      </c>
      <c r="H435" s="2">
        <v>11.024055000000002</v>
      </c>
      <c r="I435" s="2">
        <v>10.872307999999993</v>
      </c>
      <c r="J435" s="2">
        <v>10.363485499999998</v>
      </c>
      <c r="K435" s="17" t="s">
        <v>48</v>
      </c>
      <c r="L435" s="17" t="s">
        <v>49</v>
      </c>
      <c r="M435" s="17" t="s">
        <v>51</v>
      </c>
      <c r="N435" s="20">
        <f t="shared" si="60"/>
        <v>50</v>
      </c>
      <c r="O435" s="20">
        <f t="shared" si="61"/>
        <v>100</v>
      </c>
      <c r="P435" s="20">
        <f t="shared" si="62"/>
        <v>50</v>
      </c>
      <c r="Q435" s="20">
        <f t="shared" si="63"/>
        <v>100</v>
      </c>
      <c r="R435" s="21">
        <f t="shared" si="64"/>
        <v>75</v>
      </c>
      <c r="S435" s="21">
        <f t="shared" si="65"/>
        <v>72.5</v>
      </c>
      <c r="T435" s="21">
        <f t="shared" si="66"/>
        <v>80</v>
      </c>
      <c r="U435" s="21">
        <f t="shared" si="67"/>
        <v>75</v>
      </c>
      <c r="V435" s="20">
        <f t="shared" si="68"/>
        <v>75.833333333333329</v>
      </c>
      <c r="W435" s="20">
        <f t="shared" si="69"/>
        <v>75.625</v>
      </c>
    </row>
    <row r="436" spans="1:23" ht="13.5" x14ac:dyDescent="0.25">
      <c r="A436" s="3">
        <v>42641</v>
      </c>
      <c r="B436" s="2">
        <v>11.0404</v>
      </c>
      <c r="C436" s="2">
        <v>56.311451259558496</v>
      </c>
      <c r="D436" s="2">
        <v>3.2336364794671724E-2</v>
      </c>
      <c r="E436" s="2">
        <v>-0.4034832622688399</v>
      </c>
      <c r="F436" s="2">
        <v>11.02464</v>
      </c>
      <c r="G436" s="2">
        <v>11.014790000000001</v>
      </c>
      <c r="H436" s="2">
        <v>11.024055000000001</v>
      </c>
      <c r="I436" s="2">
        <v>10.887995999999994</v>
      </c>
      <c r="J436" s="2">
        <v>10.375813999999997</v>
      </c>
      <c r="K436" s="17" t="s">
        <v>48</v>
      </c>
      <c r="L436" s="17" t="s">
        <v>50</v>
      </c>
      <c r="M436" s="17" t="s">
        <v>53</v>
      </c>
      <c r="N436" s="20">
        <f t="shared" si="60"/>
        <v>50</v>
      </c>
      <c r="O436" s="20">
        <f t="shared" si="61"/>
        <v>100</v>
      </c>
      <c r="P436" s="20">
        <f t="shared" si="62"/>
        <v>50</v>
      </c>
      <c r="Q436" s="20">
        <f t="shared" si="63"/>
        <v>66.5</v>
      </c>
      <c r="R436" s="21">
        <f t="shared" si="64"/>
        <v>69.974999999999994</v>
      </c>
      <c r="S436" s="21">
        <f t="shared" si="65"/>
        <v>64.125</v>
      </c>
      <c r="T436" s="21">
        <f t="shared" si="66"/>
        <v>64.924999999999997</v>
      </c>
      <c r="U436" s="21">
        <f t="shared" si="67"/>
        <v>66.625</v>
      </c>
      <c r="V436" s="20">
        <f t="shared" si="68"/>
        <v>66.341666666666654</v>
      </c>
      <c r="W436" s="20">
        <f t="shared" si="69"/>
        <v>66.412499999999994</v>
      </c>
    </row>
    <row r="437" spans="1:23" ht="13.5" x14ac:dyDescent="0.25">
      <c r="A437" s="3">
        <v>42642</v>
      </c>
      <c r="B437" s="2">
        <v>11.0404</v>
      </c>
      <c r="C437" s="2">
        <v>56.311451259558496</v>
      </c>
      <c r="D437" s="2">
        <v>2.9028555166496162E-2</v>
      </c>
      <c r="E437" s="2">
        <v>-0.48699450571909531</v>
      </c>
      <c r="F437" s="2">
        <v>11.03252</v>
      </c>
      <c r="G437" s="2">
        <v>11.016360000000002</v>
      </c>
      <c r="H437" s="2">
        <v>11.024055000000001</v>
      </c>
      <c r="I437" s="2">
        <v>10.903383999999992</v>
      </c>
      <c r="J437" s="2">
        <v>10.388328999999997</v>
      </c>
      <c r="K437" s="17" t="s">
        <v>48</v>
      </c>
      <c r="L437" s="17" t="s">
        <v>50</v>
      </c>
      <c r="M437" s="17" t="s">
        <v>51</v>
      </c>
      <c r="N437" s="20">
        <f t="shared" si="60"/>
        <v>50</v>
      </c>
      <c r="O437" s="20">
        <f t="shared" si="61"/>
        <v>100</v>
      </c>
      <c r="P437" s="20">
        <f t="shared" si="62"/>
        <v>50</v>
      </c>
      <c r="Q437" s="20">
        <f t="shared" si="63"/>
        <v>83.5</v>
      </c>
      <c r="R437" s="21">
        <f t="shared" si="64"/>
        <v>72.525000000000006</v>
      </c>
      <c r="S437" s="21">
        <f t="shared" si="65"/>
        <v>68.375</v>
      </c>
      <c r="T437" s="21">
        <f t="shared" si="66"/>
        <v>72.575000000000003</v>
      </c>
      <c r="U437" s="21">
        <f t="shared" si="67"/>
        <v>70.875</v>
      </c>
      <c r="V437" s="20">
        <f t="shared" si="68"/>
        <v>71.158333333333346</v>
      </c>
      <c r="W437" s="20">
        <f t="shared" si="69"/>
        <v>71.087500000000006</v>
      </c>
    </row>
    <row r="438" spans="1:23" ht="13.5" x14ac:dyDescent="0.25">
      <c r="A438" s="3">
        <v>42643</v>
      </c>
      <c r="B438" s="2">
        <v>11.000999999999999</v>
      </c>
      <c r="C438" s="2">
        <v>51.25990823308684</v>
      </c>
      <c r="D438" s="2">
        <v>2.5199603974431994E-2</v>
      </c>
      <c r="E438" s="2">
        <v>-0.56389628571034445</v>
      </c>
      <c r="F438" s="2">
        <v>11.03252</v>
      </c>
      <c r="G438" s="2">
        <v>11.016360000000002</v>
      </c>
      <c r="H438" s="2">
        <v>11.023070000000002</v>
      </c>
      <c r="I438" s="2">
        <v>10.913137999999989</v>
      </c>
      <c r="J438" s="2">
        <v>10.400646999999999</v>
      </c>
      <c r="K438" s="17" t="s">
        <v>48</v>
      </c>
      <c r="L438" s="17" t="s">
        <v>50</v>
      </c>
      <c r="M438" s="17" t="s">
        <v>50</v>
      </c>
      <c r="N438" s="20">
        <f t="shared" si="60"/>
        <v>50</v>
      </c>
      <c r="O438" s="20">
        <f t="shared" si="61"/>
        <v>100</v>
      </c>
      <c r="P438" s="20">
        <f t="shared" si="62"/>
        <v>50</v>
      </c>
      <c r="Q438" s="20">
        <f t="shared" si="63"/>
        <v>49.5</v>
      </c>
      <c r="R438" s="21">
        <f t="shared" si="64"/>
        <v>67.424999999999997</v>
      </c>
      <c r="S438" s="21">
        <f t="shared" si="65"/>
        <v>59.875</v>
      </c>
      <c r="T438" s="21">
        <f t="shared" si="66"/>
        <v>57.275000000000006</v>
      </c>
      <c r="U438" s="21">
        <f t="shared" si="67"/>
        <v>62.375</v>
      </c>
      <c r="V438" s="20">
        <f t="shared" si="68"/>
        <v>61.524999999999999</v>
      </c>
      <c r="W438" s="20">
        <f t="shared" si="69"/>
        <v>61.737499999999997</v>
      </c>
    </row>
    <row r="439" spans="1:23" ht="13.5" x14ac:dyDescent="0.25">
      <c r="A439" s="3">
        <v>42647</v>
      </c>
      <c r="B439" s="2">
        <v>11.004899999999999</v>
      </c>
      <c r="C439" s="2">
        <v>51.721580144203095</v>
      </c>
      <c r="D439" s="2">
        <v>2.1623649576383741E-2</v>
      </c>
      <c r="E439" s="2">
        <v>-0.6423101120224235</v>
      </c>
      <c r="F439" s="2">
        <v>11.02542</v>
      </c>
      <c r="G439" s="2">
        <v>11.016750000000002</v>
      </c>
      <c r="H439" s="2">
        <v>11.023265000000002</v>
      </c>
      <c r="I439" s="2">
        <v>10.924255999999991</v>
      </c>
      <c r="J439" s="2">
        <v>10.412797999999999</v>
      </c>
      <c r="K439" s="17" t="s">
        <v>48</v>
      </c>
      <c r="L439" s="17" t="s">
        <v>50</v>
      </c>
      <c r="M439" s="17" t="s">
        <v>53</v>
      </c>
      <c r="N439" s="20">
        <f t="shared" si="60"/>
        <v>50</v>
      </c>
      <c r="O439" s="20">
        <f t="shared" si="61"/>
        <v>100</v>
      </c>
      <c r="P439" s="20">
        <f t="shared" si="62"/>
        <v>50</v>
      </c>
      <c r="Q439" s="20">
        <f t="shared" si="63"/>
        <v>66.5</v>
      </c>
      <c r="R439" s="21">
        <f t="shared" si="64"/>
        <v>69.974999999999994</v>
      </c>
      <c r="S439" s="21">
        <f t="shared" si="65"/>
        <v>64.125</v>
      </c>
      <c r="T439" s="21">
        <f t="shared" si="66"/>
        <v>64.924999999999997</v>
      </c>
      <c r="U439" s="21">
        <f t="shared" si="67"/>
        <v>66.625</v>
      </c>
      <c r="V439" s="20">
        <f t="shared" si="68"/>
        <v>66.341666666666654</v>
      </c>
      <c r="W439" s="20">
        <f t="shared" si="69"/>
        <v>66.412499999999994</v>
      </c>
    </row>
    <row r="440" spans="1:23" ht="13.5" x14ac:dyDescent="0.25">
      <c r="A440" s="3">
        <v>42648</v>
      </c>
      <c r="B440" s="2">
        <v>11.0404</v>
      </c>
      <c r="C440" s="2">
        <v>55.823497174093717</v>
      </c>
      <c r="D440" s="2">
        <v>3.7630169331670515E-3</v>
      </c>
      <c r="E440" s="2">
        <v>-0.72349074088955168</v>
      </c>
      <c r="F440" s="2">
        <v>11.02542</v>
      </c>
      <c r="G440" s="2">
        <v>11.028580000000002</v>
      </c>
      <c r="H440" s="2">
        <v>11.024840000000001</v>
      </c>
      <c r="I440" s="2">
        <v>10.93521799999999</v>
      </c>
      <c r="J440" s="2">
        <v>10.425070999999997</v>
      </c>
      <c r="K440" s="17" t="s">
        <v>48</v>
      </c>
      <c r="L440" s="17" t="s">
        <v>50</v>
      </c>
      <c r="M440" s="17" t="s">
        <v>50</v>
      </c>
      <c r="N440" s="20">
        <f t="shared" si="60"/>
        <v>50</v>
      </c>
      <c r="O440" s="20">
        <f t="shared" si="61"/>
        <v>100</v>
      </c>
      <c r="P440" s="20">
        <f t="shared" si="62"/>
        <v>50</v>
      </c>
      <c r="Q440" s="20">
        <f t="shared" si="63"/>
        <v>49.5</v>
      </c>
      <c r="R440" s="21">
        <f t="shared" si="64"/>
        <v>67.424999999999997</v>
      </c>
      <c r="S440" s="21">
        <f t="shared" si="65"/>
        <v>59.875</v>
      </c>
      <c r="T440" s="21">
        <f t="shared" si="66"/>
        <v>57.275000000000006</v>
      </c>
      <c r="U440" s="21">
        <f t="shared" si="67"/>
        <v>62.375</v>
      </c>
      <c r="V440" s="20">
        <f t="shared" si="68"/>
        <v>61.524999999999999</v>
      </c>
      <c r="W440" s="20">
        <f t="shared" si="69"/>
        <v>61.737499999999997</v>
      </c>
    </row>
    <row r="441" spans="1:23" ht="13.5" x14ac:dyDescent="0.25">
      <c r="A441" s="3">
        <v>42649</v>
      </c>
      <c r="B441" s="2">
        <v>10.9694</v>
      </c>
      <c r="C441" s="2">
        <v>47.188122232660305</v>
      </c>
      <c r="D441" s="2">
        <v>1.7299409968446255E-2</v>
      </c>
      <c r="E441" s="2">
        <v>-0.79235233955224682</v>
      </c>
      <c r="F441" s="2">
        <v>11.01122</v>
      </c>
      <c r="G441" s="2">
        <v>11.017930000000002</v>
      </c>
      <c r="H441" s="2">
        <v>11.022275000000002</v>
      </c>
      <c r="I441" s="2">
        <v>10.94207799999999</v>
      </c>
      <c r="J441" s="2">
        <v>10.435926499999999</v>
      </c>
      <c r="K441" s="17" t="s">
        <v>54</v>
      </c>
      <c r="L441" s="17" t="s">
        <v>50</v>
      </c>
      <c r="M441" s="17" t="s">
        <v>47</v>
      </c>
      <c r="N441" s="20">
        <f t="shared" si="60"/>
        <v>50</v>
      </c>
      <c r="O441" s="20">
        <f t="shared" si="61"/>
        <v>100</v>
      </c>
      <c r="P441" s="20">
        <f t="shared" si="62"/>
        <v>50</v>
      </c>
      <c r="Q441" s="20">
        <f t="shared" si="63"/>
        <v>16.5</v>
      </c>
      <c r="R441" s="21">
        <f t="shared" si="64"/>
        <v>62.475000000000001</v>
      </c>
      <c r="S441" s="21">
        <f t="shared" si="65"/>
        <v>51.625</v>
      </c>
      <c r="T441" s="21">
        <f t="shared" si="66"/>
        <v>42.424999999999997</v>
      </c>
      <c r="U441" s="21">
        <f t="shared" si="67"/>
        <v>54.125</v>
      </c>
      <c r="V441" s="20">
        <f t="shared" si="68"/>
        <v>52.17499999999999</v>
      </c>
      <c r="W441" s="20">
        <f t="shared" si="69"/>
        <v>52.662499999999994</v>
      </c>
    </row>
    <row r="442" spans="1:23" ht="13.5" x14ac:dyDescent="0.25">
      <c r="A442" s="3">
        <v>42650</v>
      </c>
      <c r="B442" s="2">
        <v>10.9734</v>
      </c>
      <c r="C442" s="2">
        <v>47.679171533387333</v>
      </c>
      <c r="D442" s="2">
        <v>1.7102003828354029E-2</v>
      </c>
      <c r="E442" s="2">
        <v>-0.84693473043143608</v>
      </c>
      <c r="F442" s="2">
        <v>10.997819999999999</v>
      </c>
      <c r="G442" s="2">
        <v>11.015170000000001</v>
      </c>
      <c r="H442" s="2">
        <v>11.016950000000003</v>
      </c>
      <c r="I442" s="2">
        <v>10.94704599999999</v>
      </c>
      <c r="J442" s="2">
        <v>10.445496999999998</v>
      </c>
      <c r="K442" s="17" t="s">
        <v>54</v>
      </c>
      <c r="L442" s="17" t="s">
        <v>50</v>
      </c>
      <c r="M442" s="17" t="s">
        <v>47</v>
      </c>
      <c r="N442" s="20">
        <f t="shared" si="60"/>
        <v>50</v>
      </c>
      <c r="O442" s="20">
        <f t="shared" si="61"/>
        <v>100</v>
      </c>
      <c r="P442" s="20">
        <f t="shared" si="62"/>
        <v>50</v>
      </c>
      <c r="Q442" s="20">
        <f t="shared" si="63"/>
        <v>16.5</v>
      </c>
      <c r="R442" s="21">
        <f t="shared" si="64"/>
        <v>62.475000000000001</v>
      </c>
      <c r="S442" s="21">
        <f t="shared" si="65"/>
        <v>51.625</v>
      </c>
      <c r="T442" s="21">
        <f t="shared" si="66"/>
        <v>42.424999999999997</v>
      </c>
      <c r="U442" s="21">
        <f t="shared" si="67"/>
        <v>54.125</v>
      </c>
      <c r="V442" s="20">
        <f t="shared" si="68"/>
        <v>52.17499999999999</v>
      </c>
      <c r="W442" s="20">
        <f t="shared" si="69"/>
        <v>52.662499999999994</v>
      </c>
    </row>
    <row r="443" spans="1:23" ht="13.5" x14ac:dyDescent="0.25">
      <c r="A443" s="3">
        <v>42653</v>
      </c>
      <c r="B443" s="2">
        <v>10.9734</v>
      </c>
      <c r="C443" s="2">
        <v>47.679171533387333</v>
      </c>
      <c r="D443" s="2">
        <v>1.7066976182089633E-2</v>
      </c>
      <c r="E443" s="2">
        <v>-0.88476940196904852</v>
      </c>
      <c r="F443" s="2">
        <v>10.992299999999998</v>
      </c>
      <c r="G443" s="2">
        <v>11.012409999999999</v>
      </c>
      <c r="H443" s="2">
        <v>11.0136</v>
      </c>
      <c r="I443" s="2">
        <v>10.95359199999999</v>
      </c>
      <c r="J443" s="2">
        <v>10.455626499999996</v>
      </c>
      <c r="K443" s="17" t="s">
        <v>48</v>
      </c>
      <c r="L443" s="17" t="s">
        <v>50</v>
      </c>
      <c r="M443" s="17" t="s">
        <v>53</v>
      </c>
      <c r="N443" s="20">
        <f t="shared" si="60"/>
        <v>50</v>
      </c>
      <c r="O443" s="20">
        <f t="shared" si="61"/>
        <v>100</v>
      </c>
      <c r="P443" s="20">
        <f t="shared" si="62"/>
        <v>50</v>
      </c>
      <c r="Q443" s="20">
        <f t="shared" si="63"/>
        <v>66.5</v>
      </c>
      <c r="R443" s="21">
        <f t="shared" si="64"/>
        <v>69.974999999999994</v>
      </c>
      <c r="S443" s="21">
        <f t="shared" si="65"/>
        <v>64.125</v>
      </c>
      <c r="T443" s="21">
        <f t="shared" si="66"/>
        <v>64.924999999999997</v>
      </c>
      <c r="U443" s="21">
        <f t="shared" si="67"/>
        <v>66.625</v>
      </c>
      <c r="V443" s="20">
        <f t="shared" si="68"/>
        <v>66.341666666666654</v>
      </c>
      <c r="W443" s="20">
        <f t="shared" si="69"/>
        <v>66.412499999999994</v>
      </c>
    </row>
    <row r="444" spans="1:23" ht="13.5" x14ac:dyDescent="0.25">
      <c r="A444" s="3">
        <v>42654</v>
      </c>
      <c r="B444" s="2">
        <v>10.8827</v>
      </c>
      <c r="C444" s="2">
        <v>38.311367378587164</v>
      </c>
      <c r="D444" s="2">
        <v>2.9939624309010426E-2</v>
      </c>
      <c r="E444" s="2">
        <v>-0.91124124805647777</v>
      </c>
      <c r="F444" s="2">
        <v>10.967859999999998</v>
      </c>
      <c r="G444" s="2">
        <v>10.996639999999999</v>
      </c>
      <c r="H444" s="2">
        <v>11.005715</v>
      </c>
      <c r="I444" s="2">
        <v>10.957533999999992</v>
      </c>
      <c r="J444" s="2">
        <v>10.465321499999998</v>
      </c>
      <c r="K444" s="17" t="s">
        <v>54</v>
      </c>
      <c r="L444" s="17" t="s">
        <v>52</v>
      </c>
      <c r="M444" s="17" t="s">
        <v>47</v>
      </c>
      <c r="N444" s="20">
        <f t="shared" si="60"/>
        <v>50</v>
      </c>
      <c r="O444" s="20">
        <f t="shared" si="61"/>
        <v>100</v>
      </c>
      <c r="P444" s="20">
        <f t="shared" si="62"/>
        <v>50</v>
      </c>
      <c r="Q444" s="20">
        <f t="shared" si="63"/>
        <v>0</v>
      </c>
      <c r="R444" s="21">
        <f t="shared" si="64"/>
        <v>60</v>
      </c>
      <c r="S444" s="21">
        <f t="shared" si="65"/>
        <v>47.5</v>
      </c>
      <c r="T444" s="21">
        <f t="shared" si="66"/>
        <v>35</v>
      </c>
      <c r="U444" s="21">
        <f t="shared" si="67"/>
        <v>50</v>
      </c>
      <c r="V444" s="20">
        <f t="shared" si="68"/>
        <v>47.5</v>
      </c>
      <c r="W444" s="20">
        <f t="shared" si="69"/>
        <v>48.125</v>
      </c>
    </row>
    <row r="445" spans="1:23" ht="13.5" x14ac:dyDescent="0.25">
      <c r="A445" s="3">
        <v>42655</v>
      </c>
      <c r="B445" s="2">
        <v>10.9261</v>
      </c>
      <c r="C445" s="2">
        <v>43.982857490447742</v>
      </c>
      <c r="D445" s="2">
        <v>3.8266176268177077E-2</v>
      </c>
      <c r="E445" s="2">
        <v>-0.91130746290318276</v>
      </c>
      <c r="F445" s="2">
        <v>10.944999999999999</v>
      </c>
      <c r="G445" s="2">
        <v>10.985209999999999</v>
      </c>
      <c r="H445" s="2">
        <v>11.000000000000002</v>
      </c>
      <c r="I445" s="2">
        <v>10.962739999999991</v>
      </c>
      <c r="J445" s="2">
        <v>10.475047000000002</v>
      </c>
      <c r="K445" s="17" t="s">
        <v>54</v>
      </c>
      <c r="L445" s="17" t="s">
        <v>52</v>
      </c>
      <c r="M445" s="17" t="s">
        <v>47</v>
      </c>
      <c r="N445" s="20">
        <f t="shared" si="60"/>
        <v>50</v>
      </c>
      <c r="O445" s="20">
        <f t="shared" si="61"/>
        <v>100</v>
      </c>
      <c r="P445" s="20">
        <f t="shared" si="62"/>
        <v>50</v>
      </c>
      <c r="Q445" s="20">
        <f t="shared" si="63"/>
        <v>0</v>
      </c>
      <c r="R445" s="21">
        <f t="shared" si="64"/>
        <v>60</v>
      </c>
      <c r="S445" s="21">
        <f t="shared" si="65"/>
        <v>47.5</v>
      </c>
      <c r="T445" s="21">
        <f t="shared" si="66"/>
        <v>35</v>
      </c>
      <c r="U445" s="21">
        <f t="shared" si="67"/>
        <v>50</v>
      </c>
      <c r="V445" s="20">
        <f t="shared" si="68"/>
        <v>47.5</v>
      </c>
      <c r="W445" s="20">
        <f t="shared" si="69"/>
        <v>48.125</v>
      </c>
    </row>
    <row r="446" spans="1:23" ht="13.5" x14ac:dyDescent="0.25">
      <c r="A446" s="3">
        <v>42656</v>
      </c>
      <c r="B446" s="2">
        <v>10.9221</v>
      </c>
      <c r="C446" s="2">
        <v>43.585130257461202</v>
      </c>
      <c r="D446" s="2">
        <v>4.5952606706062937E-2</v>
      </c>
      <c r="E446" s="2">
        <v>-0.89262512163461349</v>
      </c>
      <c r="F446" s="2">
        <v>10.93554</v>
      </c>
      <c r="G446" s="2">
        <v>10.973380000000001</v>
      </c>
      <c r="H446" s="2">
        <v>10.994085000000002</v>
      </c>
      <c r="I446" s="2">
        <v>10.966287999999995</v>
      </c>
      <c r="J446" s="2">
        <v>10.484920000000002</v>
      </c>
      <c r="K446" s="17" t="s">
        <v>54</v>
      </c>
      <c r="L446" s="17" t="s">
        <v>52</v>
      </c>
      <c r="M446" s="17" t="s">
        <v>47</v>
      </c>
      <c r="N446" s="20">
        <f t="shared" si="60"/>
        <v>50</v>
      </c>
      <c r="O446" s="20">
        <f t="shared" si="61"/>
        <v>100</v>
      </c>
      <c r="P446" s="20">
        <f t="shared" si="62"/>
        <v>50</v>
      </c>
      <c r="Q446" s="20">
        <f t="shared" si="63"/>
        <v>0</v>
      </c>
      <c r="R446" s="21">
        <f t="shared" si="64"/>
        <v>60</v>
      </c>
      <c r="S446" s="21">
        <f t="shared" si="65"/>
        <v>47.5</v>
      </c>
      <c r="T446" s="21">
        <f t="shared" si="66"/>
        <v>35</v>
      </c>
      <c r="U446" s="21">
        <f t="shared" si="67"/>
        <v>50</v>
      </c>
      <c r="V446" s="20">
        <f t="shared" si="68"/>
        <v>47.5</v>
      </c>
      <c r="W446" s="20">
        <f t="shared" si="69"/>
        <v>48.125</v>
      </c>
    </row>
    <row r="447" spans="1:23" ht="13.5" x14ac:dyDescent="0.25">
      <c r="A447" s="3">
        <v>42657</v>
      </c>
      <c r="B447" s="2">
        <v>10.8827</v>
      </c>
      <c r="C447" s="2">
        <v>39.770248303670641</v>
      </c>
      <c r="D447" s="2">
        <v>5.571772905248551E-2</v>
      </c>
      <c r="E447" s="2">
        <v>-0.87575683346198008</v>
      </c>
      <c r="F447" s="2">
        <v>10.917399999999999</v>
      </c>
      <c r="G447" s="2">
        <v>10.957609999999999</v>
      </c>
      <c r="H447" s="2">
        <v>10.986985000000001</v>
      </c>
      <c r="I447" s="2">
        <v>10.968653999999997</v>
      </c>
      <c r="J447" s="2">
        <v>10.494596000000001</v>
      </c>
      <c r="K447" s="17" t="s">
        <v>54</v>
      </c>
      <c r="L447" s="17" t="s">
        <v>52</v>
      </c>
      <c r="M447" s="17" t="s">
        <v>47</v>
      </c>
      <c r="N447" s="20">
        <f t="shared" si="60"/>
        <v>50</v>
      </c>
      <c r="O447" s="20">
        <f t="shared" si="61"/>
        <v>100</v>
      </c>
      <c r="P447" s="20">
        <f t="shared" si="62"/>
        <v>50</v>
      </c>
      <c r="Q447" s="20">
        <f t="shared" si="63"/>
        <v>0</v>
      </c>
      <c r="R447" s="21">
        <f t="shared" si="64"/>
        <v>60</v>
      </c>
      <c r="S447" s="21">
        <f t="shared" si="65"/>
        <v>47.5</v>
      </c>
      <c r="T447" s="21">
        <f t="shared" si="66"/>
        <v>35</v>
      </c>
      <c r="U447" s="21">
        <f t="shared" si="67"/>
        <v>50</v>
      </c>
      <c r="V447" s="20">
        <f t="shared" si="68"/>
        <v>47.5</v>
      </c>
      <c r="W447" s="20">
        <f t="shared" si="69"/>
        <v>48.125</v>
      </c>
    </row>
    <row r="448" spans="1:23" ht="13.5" x14ac:dyDescent="0.25">
      <c r="A448" s="3">
        <v>42660</v>
      </c>
      <c r="B448" s="2">
        <v>10.847200000000001</v>
      </c>
      <c r="C448" s="2">
        <v>36.656981964450722</v>
      </c>
      <c r="D448" s="2">
        <v>6.1098748223585631E-2</v>
      </c>
      <c r="E448" s="2">
        <v>-0.87617681513753198</v>
      </c>
      <c r="F448" s="2">
        <v>10.892160000000001</v>
      </c>
      <c r="G448" s="2">
        <v>10.94223</v>
      </c>
      <c r="H448" s="2">
        <v>10.979295000000002</v>
      </c>
      <c r="I448" s="2">
        <v>10.970309999999994</v>
      </c>
      <c r="J448" s="2">
        <v>10.503722000000003</v>
      </c>
      <c r="K448" s="17" t="s">
        <v>54</v>
      </c>
      <c r="L448" s="17" t="s">
        <v>52</v>
      </c>
      <c r="M448" s="17" t="s">
        <v>47</v>
      </c>
      <c r="N448" s="20">
        <f t="shared" si="60"/>
        <v>50</v>
      </c>
      <c r="O448" s="20">
        <f t="shared" si="61"/>
        <v>100</v>
      </c>
      <c r="P448" s="20">
        <f t="shared" si="62"/>
        <v>50</v>
      </c>
      <c r="Q448" s="20">
        <f t="shared" si="63"/>
        <v>0</v>
      </c>
      <c r="R448" s="21">
        <f t="shared" si="64"/>
        <v>60</v>
      </c>
      <c r="S448" s="21">
        <f t="shared" si="65"/>
        <v>47.5</v>
      </c>
      <c r="T448" s="21">
        <f t="shared" si="66"/>
        <v>35</v>
      </c>
      <c r="U448" s="21">
        <f t="shared" si="67"/>
        <v>50</v>
      </c>
      <c r="V448" s="20">
        <f t="shared" si="68"/>
        <v>47.5</v>
      </c>
      <c r="W448" s="20">
        <f t="shared" si="69"/>
        <v>48.125</v>
      </c>
    </row>
    <row r="449" spans="1:23" ht="13.5" x14ac:dyDescent="0.25">
      <c r="A449" s="3">
        <v>42661</v>
      </c>
      <c r="B449" s="2">
        <v>10.7841</v>
      </c>
      <c r="C449" s="2">
        <v>31.879919891207592</v>
      </c>
      <c r="D449" s="2">
        <v>7.1645145030304391E-2</v>
      </c>
      <c r="E449" s="2">
        <v>-0.87992315080641847</v>
      </c>
      <c r="F449" s="2">
        <v>10.872440000000001</v>
      </c>
      <c r="G449" s="2">
        <v>10.92015</v>
      </c>
      <c r="H449" s="2">
        <v>10.968450000000001</v>
      </c>
      <c r="I449" s="2">
        <v>10.970703999999996</v>
      </c>
      <c r="J449" s="2">
        <v>10.512905000000005</v>
      </c>
      <c r="K449" s="17" t="s">
        <v>54</v>
      </c>
      <c r="L449" s="17" t="s">
        <v>52</v>
      </c>
      <c r="M449" s="17" t="s">
        <v>47</v>
      </c>
      <c r="N449" s="20">
        <f t="shared" si="60"/>
        <v>50</v>
      </c>
      <c r="O449" s="20">
        <f t="shared" si="61"/>
        <v>100</v>
      </c>
      <c r="P449" s="20">
        <f t="shared" si="62"/>
        <v>50</v>
      </c>
      <c r="Q449" s="20">
        <f t="shared" si="63"/>
        <v>0</v>
      </c>
      <c r="R449" s="21">
        <f t="shared" si="64"/>
        <v>60</v>
      </c>
      <c r="S449" s="21">
        <f t="shared" si="65"/>
        <v>47.5</v>
      </c>
      <c r="T449" s="21">
        <f t="shared" si="66"/>
        <v>35</v>
      </c>
      <c r="U449" s="21">
        <f t="shared" si="67"/>
        <v>50</v>
      </c>
      <c r="V449" s="20">
        <f t="shared" si="68"/>
        <v>47.5</v>
      </c>
      <c r="W449" s="20">
        <f t="shared" si="69"/>
        <v>48.125</v>
      </c>
    </row>
    <row r="450" spans="1:23" ht="13.5" x14ac:dyDescent="0.25">
      <c r="A450" s="3">
        <v>42662</v>
      </c>
      <c r="B450" s="2">
        <v>10.725</v>
      </c>
      <c r="C450" s="2">
        <v>28.176265792513163</v>
      </c>
      <c r="D450" s="2">
        <v>9.1447078197615994E-2</v>
      </c>
      <c r="E450" s="2">
        <v>-0.87308728357382592</v>
      </c>
      <c r="F450" s="2">
        <v>10.832220000000001</v>
      </c>
      <c r="G450" s="2">
        <v>10.888609999999998</v>
      </c>
      <c r="H450" s="2">
        <v>10.958594999999999</v>
      </c>
      <c r="I450" s="2">
        <v>10.969757999999999</v>
      </c>
      <c r="J450" s="2">
        <v>10.522352000000003</v>
      </c>
      <c r="K450" s="17" t="s">
        <v>54</v>
      </c>
      <c r="L450" s="17" t="s">
        <v>52</v>
      </c>
      <c r="M450" s="17" t="s">
        <v>47</v>
      </c>
      <c r="N450" s="20">
        <f t="shared" ref="N450:N513" si="70">IF(D450&lt;30,50, IF(D450&gt;70, 0, 25))</f>
        <v>50</v>
      </c>
      <c r="O450" s="20">
        <f t="shared" ref="O450:O513" si="71">IF(F450-E450&gt;0.02, 100, IF(F450-E450&lt;0,0,45))</f>
        <v>100</v>
      </c>
      <c r="P450" s="20">
        <f t="shared" ref="P450:P513" si="72">IF(G450-J450&gt;10,100,IF(G450-J450&gt;5,75, IF(G450-J450&gt;0,50,0)))</f>
        <v>50</v>
      </c>
      <c r="Q450" s="20">
        <f t="shared" ref="Q450:Q513" si="73">IF(M450="confirmed bullish", 34, IF(M450="bullish divergence",17, 0))+IF(K450="bullish",33,IF(K450="bearish",0,16.5))+IF(L450="strong",33,IF(L450="weak",0,16.5))</f>
        <v>0</v>
      </c>
      <c r="R450" s="21">
        <f t="shared" si="64"/>
        <v>60</v>
      </c>
      <c r="S450" s="21">
        <f t="shared" si="65"/>
        <v>47.5</v>
      </c>
      <c r="T450" s="21">
        <f t="shared" si="66"/>
        <v>35</v>
      </c>
      <c r="U450" s="21">
        <f t="shared" si="67"/>
        <v>50</v>
      </c>
      <c r="V450" s="20">
        <f t="shared" si="68"/>
        <v>47.5</v>
      </c>
      <c r="W450" s="20">
        <f t="shared" si="69"/>
        <v>48.125</v>
      </c>
    </row>
    <row r="451" spans="1:23" ht="13.5" x14ac:dyDescent="0.25">
      <c r="A451" s="3">
        <v>42663</v>
      </c>
      <c r="B451" s="2">
        <v>10.654</v>
      </c>
      <c r="C451" s="2">
        <v>24.494638776516126</v>
      </c>
      <c r="D451" s="2">
        <v>0.10384976568542292</v>
      </c>
      <c r="E451" s="2">
        <v>-0.86142334081956751</v>
      </c>
      <c r="F451" s="2">
        <v>10.778600000000001</v>
      </c>
      <c r="G451" s="2">
        <v>10.857069999999997</v>
      </c>
      <c r="H451" s="2">
        <v>10.9375</v>
      </c>
      <c r="I451" s="2">
        <v>10.966051999999998</v>
      </c>
      <c r="J451" s="2">
        <v>10.530474500000002</v>
      </c>
      <c r="K451" s="17" t="s">
        <v>54</v>
      </c>
      <c r="L451" s="17" t="s">
        <v>52</v>
      </c>
      <c r="M451" s="17" t="s">
        <v>47</v>
      </c>
      <c r="N451" s="20">
        <f t="shared" si="70"/>
        <v>50</v>
      </c>
      <c r="O451" s="20">
        <f t="shared" si="71"/>
        <v>100</v>
      </c>
      <c r="P451" s="20">
        <f t="shared" si="72"/>
        <v>50</v>
      </c>
      <c r="Q451" s="20">
        <f t="shared" si="73"/>
        <v>0</v>
      </c>
      <c r="R451" s="21">
        <f t="shared" ref="R451:R514" si="74">0.35*N451+O451*0.35+P451*0.15+Q451*0.15</f>
        <v>60</v>
      </c>
      <c r="S451" s="21">
        <f t="shared" ref="S451:S514" si="75">N451*0.2+O451*0.2+P451*0.35+Q451*0.25</f>
        <v>47.5</v>
      </c>
      <c r="T451" s="21">
        <f t="shared" ref="T451:T514" si="76">N451*0.15+O451*0.15+P451*0.25+Q451*0.45</f>
        <v>35</v>
      </c>
      <c r="U451" s="21">
        <f t="shared" ref="U451:U514" si="77">0.25*SUM(N451:Q451)</f>
        <v>50</v>
      </c>
      <c r="V451" s="20">
        <f t="shared" ref="V451:V514" si="78">SUM(R451:T451)/3</f>
        <v>47.5</v>
      </c>
      <c r="W451" s="20">
        <f t="shared" ref="W451:W514" si="79">SUM(R451:U451)/4</f>
        <v>48.125</v>
      </c>
    </row>
    <row r="452" spans="1:23" ht="13.5" x14ac:dyDescent="0.25">
      <c r="A452" s="3">
        <v>42664</v>
      </c>
      <c r="B452" s="2">
        <v>10.725</v>
      </c>
      <c r="C452" s="2">
        <v>33.808753743627548</v>
      </c>
      <c r="D452" s="2">
        <v>0.11133392521934127</v>
      </c>
      <c r="E452" s="2">
        <v>-0.83114908826262102</v>
      </c>
      <c r="F452" s="2">
        <v>10.747060000000001</v>
      </c>
      <c r="G452" s="2">
        <v>10.832229999999999</v>
      </c>
      <c r="H452" s="2">
        <v>10.923699999999998</v>
      </c>
      <c r="I452" s="2">
        <v>10.963685999999997</v>
      </c>
      <c r="J452" s="2">
        <v>10.537684500000001</v>
      </c>
      <c r="K452" s="17" t="s">
        <v>54</v>
      </c>
      <c r="L452" s="17" t="s">
        <v>52</v>
      </c>
      <c r="M452" s="17" t="s">
        <v>47</v>
      </c>
      <c r="N452" s="20">
        <f t="shared" si="70"/>
        <v>50</v>
      </c>
      <c r="O452" s="20">
        <f t="shared" si="71"/>
        <v>100</v>
      </c>
      <c r="P452" s="20">
        <f t="shared" si="72"/>
        <v>50</v>
      </c>
      <c r="Q452" s="20">
        <f t="shared" si="73"/>
        <v>0</v>
      </c>
      <c r="R452" s="21">
        <f t="shared" si="74"/>
        <v>60</v>
      </c>
      <c r="S452" s="21">
        <f t="shared" si="75"/>
        <v>47.5</v>
      </c>
      <c r="T452" s="21">
        <f t="shared" si="76"/>
        <v>35</v>
      </c>
      <c r="U452" s="21">
        <f t="shared" si="77"/>
        <v>50</v>
      </c>
      <c r="V452" s="20">
        <f t="shared" si="78"/>
        <v>47.5</v>
      </c>
      <c r="W452" s="20">
        <f t="shared" si="79"/>
        <v>48.125</v>
      </c>
    </row>
    <row r="453" spans="1:23" ht="13.5" x14ac:dyDescent="0.25">
      <c r="A453" s="3">
        <v>42667</v>
      </c>
      <c r="B453" s="2">
        <v>10.725</v>
      </c>
      <c r="C453" s="2">
        <v>33.808753743627548</v>
      </c>
      <c r="D453" s="2">
        <v>0.11875958952404098</v>
      </c>
      <c r="E453" s="2">
        <v>-0.79609232522090556</v>
      </c>
      <c r="F453" s="2">
        <v>10.722620000000001</v>
      </c>
      <c r="G453" s="2">
        <v>10.807389999999998</v>
      </c>
      <c r="H453" s="2">
        <v>10.909899999999999</v>
      </c>
      <c r="I453" s="2">
        <v>10.961320000000001</v>
      </c>
      <c r="J453" s="2">
        <v>10.543850500000001</v>
      </c>
      <c r="K453" s="17" t="s">
        <v>54</v>
      </c>
      <c r="L453" s="17" t="s">
        <v>52</v>
      </c>
      <c r="M453" s="17" t="s">
        <v>47</v>
      </c>
      <c r="N453" s="20">
        <f t="shared" si="70"/>
        <v>50</v>
      </c>
      <c r="O453" s="20">
        <f t="shared" si="71"/>
        <v>100</v>
      </c>
      <c r="P453" s="20">
        <f t="shared" si="72"/>
        <v>50</v>
      </c>
      <c r="Q453" s="20">
        <f t="shared" si="73"/>
        <v>0</v>
      </c>
      <c r="R453" s="21">
        <f t="shared" si="74"/>
        <v>60</v>
      </c>
      <c r="S453" s="21">
        <f t="shared" si="75"/>
        <v>47.5</v>
      </c>
      <c r="T453" s="21">
        <f t="shared" si="76"/>
        <v>35</v>
      </c>
      <c r="U453" s="21">
        <f t="shared" si="77"/>
        <v>50</v>
      </c>
      <c r="V453" s="20">
        <f t="shared" si="78"/>
        <v>47.5</v>
      </c>
      <c r="W453" s="20">
        <f t="shared" si="79"/>
        <v>48.125</v>
      </c>
    </row>
    <row r="454" spans="1:23" ht="13.5" x14ac:dyDescent="0.25">
      <c r="A454" s="3">
        <v>42668</v>
      </c>
      <c r="B454" s="2">
        <v>11.0404</v>
      </c>
      <c r="C454" s="2">
        <v>59.529192814450468</v>
      </c>
      <c r="D454" s="2">
        <v>8.8737992161352253E-2</v>
      </c>
      <c r="E454" s="2">
        <v>-0.75854729515110408</v>
      </c>
      <c r="F454" s="2">
        <v>10.77388</v>
      </c>
      <c r="G454" s="2">
        <v>10.823159999999998</v>
      </c>
      <c r="H454" s="2">
        <v>10.909899999999997</v>
      </c>
      <c r="I454" s="2">
        <v>10.965262000000001</v>
      </c>
      <c r="J454" s="2">
        <v>10.551593499999999</v>
      </c>
      <c r="K454" s="17" t="s">
        <v>54</v>
      </c>
      <c r="L454" s="17" t="s">
        <v>50</v>
      </c>
      <c r="M454" s="17" t="s">
        <v>55</v>
      </c>
      <c r="N454" s="20">
        <f t="shared" si="70"/>
        <v>50</v>
      </c>
      <c r="O454" s="20">
        <f t="shared" si="71"/>
        <v>100</v>
      </c>
      <c r="P454" s="20">
        <f t="shared" si="72"/>
        <v>50</v>
      </c>
      <c r="Q454" s="20">
        <f t="shared" si="73"/>
        <v>16.5</v>
      </c>
      <c r="R454" s="21">
        <f t="shared" si="74"/>
        <v>62.475000000000001</v>
      </c>
      <c r="S454" s="21">
        <f t="shared" si="75"/>
        <v>51.625</v>
      </c>
      <c r="T454" s="21">
        <f t="shared" si="76"/>
        <v>42.424999999999997</v>
      </c>
      <c r="U454" s="21">
        <f t="shared" si="77"/>
        <v>54.125</v>
      </c>
      <c r="V454" s="20">
        <f t="shared" si="78"/>
        <v>52.17499999999999</v>
      </c>
      <c r="W454" s="20">
        <f t="shared" si="79"/>
        <v>52.662499999999994</v>
      </c>
    </row>
    <row r="455" spans="1:23" ht="13.5" x14ac:dyDescent="0.25">
      <c r="A455" s="3">
        <v>42669</v>
      </c>
      <c r="B455" s="2">
        <v>11.000999999999999</v>
      </c>
      <c r="C455" s="2">
        <v>56.571877524522314</v>
      </c>
      <c r="D455" s="2">
        <v>7.2003829074786196E-2</v>
      </c>
      <c r="E455" s="2">
        <v>-0.72088776927214193</v>
      </c>
      <c r="F455" s="2">
        <v>10.829079999999999</v>
      </c>
      <c r="G455" s="2">
        <v>10.83065</v>
      </c>
      <c r="H455" s="2">
        <v>10.907929999999999</v>
      </c>
      <c r="I455" s="2">
        <v>10.966208</v>
      </c>
      <c r="J455" s="2">
        <v>10.559065</v>
      </c>
      <c r="K455" s="17" t="s">
        <v>48</v>
      </c>
      <c r="L455" s="17" t="s">
        <v>50</v>
      </c>
      <c r="M455" s="17" t="s">
        <v>51</v>
      </c>
      <c r="N455" s="20">
        <f t="shared" si="70"/>
        <v>50</v>
      </c>
      <c r="O455" s="20">
        <f t="shared" si="71"/>
        <v>100</v>
      </c>
      <c r="P455" s="20">
        <f t="shared" si="72"/>
        <v>50</v>
      </c>
      <c r="Q455" s="20">
        <f t="shared" si="73"/>
        <v>83.5</v>
      </c>
      <c r="R455" s="21">
        <f t="shared" si="74"/>
        <v>72.525000000000006</v>
      </c>
      <c r="S455" s="21">
        <f t="shared" si="75"/>
        <v>68.375</v>
      </c>
      <c r="T455" s="21">
        <f t="shared" si="76"/>
        <v>72.575000000000003</v>
      </c>
      <c r="U455" s="21">
        <f t="shared" si="77"/>
        <v>70.875</v>
      </c>
      <c r="V455" s="20">
        <f t="shared" si="78"/>
        <v>71.158333333333346</v>
      </c>
      <c r="W455" s="20">
        <f t="shared" si="79"/>
        <v>71.087500000000006</v>
      </c>
    </row>
    <row r="456" spans="1:23" ht="13.5" x14ac:dyDescent="0.25">
      <c r="A456" s="3">
        <v>42670</v>
      </c>
      <c r="B456" s="2">
        <v>10.961600000000001</v>
      </c>
      <c r="C456" s="2">
        <v>53.698991179260851</v>
      </c>
      <c r="D456" s="2">
        <v>5.9522033732609003E-2</v>
      </c>
      <c r="E456" s="2">
        <v>-0.67984350260326476</v>
      </c>
      <c r="F456" s="2">
        <v>10.890600000000001</v>
      </c>
      <c r="G456" s="2">
        <v>10.8346</v>
      </c>
      <c r="H456" s="2">
        <v>10.90399</v>
      </c>
      <c r="I456" s="2">
        <v>10.966366000000001</v>
      </c>
      <c r="J456" s="2">
        <v>10.566153000000002</v>
      </c>
      <c r="K456" s="17" t="s">
        <v>54</v>
      </c>
      <c r="L456" s="17" t="s">
        <v>52</v>
      </c>
      <c r="M456" s="17" t="s">
        <v>55</v>
      </c>
      <c r="N456" s="20">
        <f t="shared" si="70"/>
        <v>50</v>
      </c>
      <c r="O456" s="20">
        <f t="shared" si="71"/>
        <v>100</v>
      </c>
      <c r="P456" s="20">
        <f t="shared" si="72"/>
        <v>50</v>
      </c>
      <c r="Q456" s="20">
        <f t="shared" si="73"/>
        <v>0</v>
      </c>
      <c r="R456" s="21">
        <f t="shared" si="74"/>
        <v>60</v>
      </c>
      <c r="S456" s="21">
        <f t="shared" si="75"/>
        <v>47.5</v>
      </c>
      <c r="T456" s="21">
        <f t="shared" si="76"/>
        <v>35</v>
      </c>
      <c r="U456" s="21">
        <f t="shared" si="77"/>
        <v>50</v>
      </c>
      <c r="V456" s="20">
        <f t="shared" si="78"/>
        <v>47.5</v>
      </c>
      <c r="W456" s="20">
        <f t="shared" si="79"/>
        <v>48.125</v>
      </c>
    </row>
    <row r="457" spans="1:23" ht="13.5" x14ac:dyDescent="0.25">
      <c r="A457" s="3">
        <v>42671</v>
      </c>
      <c r="B457" s="2">
        <v>11.0799</v>
      </c>
      <c r="C457" s="2">
        <v>60.229565736663204</v>
      </c>
      <c r="D457" s="2">
        <v>3.3789891698337016E-2</v>
      </c>
      <c r="E457" s="2">
        <v>-0.61517341465473907</v>
      </c>
      <c r="F457" s="2">
        <v>10.96158</v>
      </c>
      <c r="G457" s="2">
        <v>10.854320000000001</v>
      </c>
      <c r="H457" s="2">
        <v>10.905965</v>
      </c>
      <c r="I457" s="2">
        <v>10.969522</v>
      </c>
      <c r="J457" s="2">
        <v>10.573273500000004</v>
      </c>
      <c r="K457" s="17" t="s">
        <v>54</v>
      </c>
      <c r="L457" s="17" t="s">
        <v>52</v>
      </c>
      <c r="M457" s="17" t="s">
        <v>55</v>
      </c>
      <c r="N457" s="20">
        <f t="shared" si="70"/>
        <v>50</v>
      </c>
      <c r="O457" s="20">
        <f t="shared" si="71"/>
        <v>100</v>
      </c>
      <c r="P457" s="20">
        <f t="shared" si="72"/>
        <v>50</v>
      </c>
      <c r="Q457" s="20">
        <f t="shared" si="73"/>
        <v>0</v>
      </c>
      <c r="R457" s="21">
        <f t="shared" si="74"/>
        <v>60</v>
      </c>
      <c r="S457" s="21">
        <f t="shared" si="75"/>
        <v>47.5</v>
      </c>
      <c r="T457" s="21">
        <f t="shared" si="76"/>
        <v>35</v>
      </c>
      <c r="U457" s="21">
        <f t="shared" si="77"/>
        <v>50</v>
      </c>
      <c r="V457" s="20">
        <f t="shared" si="78"/>
        <v>47.5</v>
      </c>
      <c r="W457" s="20">
        <f t="shared" si="79"/>
        <v>48.125</v>
      </c>
    </row>
    <row r="458" spans="1:23" ht="13.5" x14ac:dyDescent="0.25">
      <c r="A458" s="3">
        <v>42674</v>
      </c>
      <c r="B458" s="2">
        <v>10.9773</v>
      </c>
      <c r="C458" s="2">
        <v>53.218687884722044</v>
      </c>
      <c r="D458" s="2">
        <v>1.3135479657830018E-2</v>
      </c>
      <c r="E458" s="2">
        <v>-0.51132882586577588</v>
      </c>
      <c r="F458" s="2">
        <v>11.012040000000001</v>
      </c>
      <c r="G458" s="2">
        <v>10.867330000000001</v>
      </c>
      <c r="H458" s="2">
        <v>10.904779999999999</v>
      </c>
      <c r="I458" s="2">
        <v>10.970783999999998</v>
      </c>
      <c r="J458" s="2">
        <v>10.580067500000002</v>
      </c>
      <c r="K458" s="17" t="s">
        <v>54</v>
      </c>
      <c r="L458" s="17" t="s">
        <v>52</v>
      </c>
      <c r="M458" s="17" t="s">
        <v>55</v>
      </c>
      <c r="N458" s="20">
        <f t="shared" si="70"/>
        <v>50</v>
      </c>
      <c r="O458" s="20">
        <f t="shared" si="71"/>
        <v>100</v>
      </c>
      <c r="P458" s="20">
        <f t="shared" si="72"/>
        <v>50</v>
      </c>
      <c r="Q458" s="20">
        <f t="shared" si="73"/>
        <v>0</v>
      </c>
      <c r="R458" s="21">
        <f t="shared" si="74"/>
        <v>60</v>
      </c>
      <c r="S458" s="21">
        <f t="shared" si="75"/>
        <v>47.5</v>
      </c>
      <c r="T458" s="21">
        <f t="shared" si="76"/>
        <v>35</v>
      </c>
      <c r="U458" s="21">
        <f t="shared" si="77"/>
        <v>50</v>
      </c>
      <c r="V458" s="20">
        <f t="shared" si="78"/>
        <v>47.5</v>
      </c>
      <c r="W458" s="20">
        <f t="shared" si="79"/>
        <v>48.125</v>
      </c>
    </row>
    <row r="459" spans="1:23" ht="13.5" x14ac:dyDescent="0.25">
      <c r="A459" s="3">
        <v>42675</v>
      </c>
      <c r="B459" s="2">
        <v>11.0444</v>
      </c>
      <c r="C459" s="2">
        <v>56.76334777548756</v>
      </c>
      <c r="D459" s="2">
        <v>-1.9357127834394916E-2</v>
      </c>
      <c r="E459" s="2">
        <v>-0.3805917219432739</v>
      </c>
      <c r="F459" s="2">
        <v>11.012840000000001</v>
      </c>
      <c r="G459" s="2">
        <v>10.893359999999999</v>
      </c>
      <c r="H459" s="2">
        <v>10.906755</v>
      </c>
      <c r="I459" s="2">
        <v>10.973623999999999</v>
      </c>
      <c r="J459" s="2">
        <v>10.587383000000004</v>
      </c>
      <c r="K459" s="17" t="s">
        <v>54</v>
      </c>
      <c r="L459" s="17" t="s">
        <v>52</v>
      </c>
      <c r="M459" s="17" t="s">
        <v>55</v>
      </c>
      <c r="N459" s="20">
        <f t="shared" si="70"/>
        <v>50</v>
      </c>
      <c r="O459" s="20">
        <f t="shared" si="71"/>
        <v>100</v>
      </c>
      <c r="P459" s="20">
        <f t="shared" si="72"/>
        <v>50</v>
      </c>
      <c r="Q459" s="20">
        <f t="shared" si="73"/>
        <v>0</v>
      </c>
      <c r="R459" s="21">
        <f t="shared" si="74"/>
        <v>60</v>
      </c>
      <c r="S459" s="21">
        <f t="shared" si="75"/>
        <v>47.5</v>
      </c>
      <c r="T459" s="21">
        <f t="shared" si="76"/>
        <v>35</v>
      </c>
      <c r="U459" s="21">
        <f t="shared" si="77"/>
        <v>50</v>
      </c>
      <c r="V459" s="20">
        <f t="shared" si="78"/>
        <v>47.5</v>
      </c>
      <c r="W459" s="20">
        <f t="shared" si="79"/>
        <v>48.125</v>
      </c>
    </row>
    <row r="460" spans="1:23" ht="13.5" x14ac:dyDescent="0.25">
      <c r="A460" s="3">
        <v>42676</v>
      </c>
      <c r="B460" s="2">
        <v>11.0404</v>
      </c>
      <c r="C460" s="2">
        <v>56.488567919420731</v>
      </c>
      <c r="D460" s="2">
        <v>-5.6356098059536563E-2</v>
      </c>
      <c r="E460" s="2">
        <v>-0.26032212800721266</v>
      </c>
      <c r="F460" s="2">
        <v>11.020719999999999</v>
      </c>
      <c r="G460" s="2">
        <v>10.924899999999999</v>
      </c>
      <c r="H460" s="2">
        <v>10.906755</v>
      </c>
      <c r="I460" s="2">
        <v>10.973702000000001</v>
      </c>
      <c r="J460" s="2">
        <v>10.594492500000007</v>
      </c>
      <c r="K460" s="17" t="s">
        <v>54</v>
      </c>
      <c r="L460" s="17" t="s">
        <v>52</v>
      </c>
      <c r="M460" s="17" t="s">
        <v>55</v>
      </c>
      <c r="N460" s="20">
        <f t="shared" si="70"/>
        <v>50</v>
      </c>
      <c r="O460" s="20">
        <f t="shared" si="71"/>
        <v>100</v>
      </c>
      <c r="P460" s="20">
        <f t="shared" si="72"/>
        <v>50</v>
      </c>
      <c r="Q460" s="20">
        <f t="shared" si="73"/>
        <v>0</v>
      </c>
      <c r="R460" s="21">
        <f t="shared" si="74"/>
        <v>60</v>
      </c>
      <c r="S460" s="21">
        <f t="shared" si="75"/>
        <v>47.5</v>
      </c>
      <c r="T460" s="21">
        <f t="shared" si="76"/>
        <v>35</v>
      </c>
      <c r="U460" s="21">
        <f t="shared" si="77"/>
        <v>50</v>
      </c>
      <c r="V460" s="20">
        <f t="shared" si="78"/>
        <v>47.5</v>
      </c>
      <c r="W460" s="20">
        <f t="shared" si="79"/>
        <v>48.125</v>
      </c>
    </row>
    <row r="461" spans="1:23" ht="13.5" x14ac:dyDescent="0.25">
      <c r="A461" s="3">
        <v>42677</v>
      </c>
      <c r="B461" s="2">
        <v>11.0404</v>
      </c>
      <c r="C461" s="2">
        <v>56.488567919420731</v>
      </c>
      <c r="D461" s="2">
        <v>-9.921903942613497E-2</v>
      </c>
      <c r="E461" s="2">
        <v>-0.16102118086042508</v>
      </c>
      <c r="F461" s="2">
        <v>11.036480000000001</v>
      </c>
      <c r="G461" s="2">
        <v>10.96354</v>
      </c>
      <c r="H461" s="2">
        <v>10.910304999999999</v>
      </c>
      <c r="I461" s="2">
        <v>10.974411999999999</v>
      </c>
      <c r="J461" s="2">
        <v>10.601546000000006</v>
      </c>
      <c r="K461" s="17" t="s">
        <v>54</v>
      </c>
      <c r="L461" s="17" t="s">
        <v>52</v>
      </c>
      <c r="M461" s="17" t="s">
        <v>55</v>
      </c>
      <c r="N461" s="20">
        <f t="shared" si="70"/>
        <v>50</v>
      </c>
      <c r="O461" s="20">
        <f t="shared" si="71"/>
        <v>100</v>
      </c>
      <c r="P461" s="20">
        <f t="shared" si="72"/>
        <v>50</v>
      </c>
      <c r="Q461" s="20">
        <f t="shared" si="73"/>
        <v>0</v>
      </c>
      <c r="R461" s="21">
        <f t="shared" si="74"/>
        <v>60</v>
      </c>
      <c r="S461" s="21">
        <f t="shared" si="75"/>
        <v>47.5</v>
      </c>
      <c r="T461" s="21">
        <f t="shared" si="76"/>
        <v>35</v>
      </c>
      <c r="U461" s="21">
        <f t="shared" si="77"/>
        <v>50</v>
      </c>
      <c r="V461" s="20">
        <f t="shared" si="78"/>
        <v>47.5</v>
      </c>
      <c r="W461" s="20">
        <f t="shared" si="79"/>
        <v>48.125</v>
      </c>
    </row>
    <row r="462" spans="1:23" ht="13.5" x14ac:dyDescent="0.25">
      <c r="A462" s="3">
        <v>42678</v>
      </c>
      <c r="B462" s="2">
        <v>11.000999999999999</v>
      </c>
      <c r="C462" s="2">
        <v>53.528461990039141</v>
      </c>
      <c r="D462" s="2">
        <v>-0.12223223805322725</v>
      </c>
      <c r="E462" s="2">
        <v>-9.7731124814642037E-2</v>
      </c>
      <c r="F462" s="2">
        <v>11.0207</v>
      </c>
      <c r="G462" s="2">
        <v>10.991140000000001</v>
      </c>
      <c r="H462" s="2">
        <v>10.911685000000002</v>
      </c>
      <c r="I462" s="2">
        <v>10.973782000000002</v>
      </c>
      <c r="J462" s="2">
        <v>10.608272000000007</v>
      </c>
      <c r="K462" s="17" t="s">
        <v>54</v>
      </c>
      <c r="L462" s="17" t="s">
        <v>52</v>
      </c>
      <c r="M462" s="17" t="s">
        <v>47</v>
      </c>
      <c r="N462" s="20">
        <f t="shared" si="70"/>
        <v>50</v>
      </c>
      <c r="O462" s="20">
        <f t="shared" si="71"/>
        <v>100</v>
      </c>
      <c r="P462" s="20">
        <f t="shared" si="72"/>
        <v>50</v>
      </c>
      <c r="Q462" s="20">
        <f t="shared" si="73"/>
        <v>0</v>
      </c>
      <c r="R462" s="21">
        <f t="shared" si="74"/>
        <v>60</v>
      </c>
      <c r="S462" s="21">
        <f t="shared" si="75"/>
        <v>47.5</v>
      </c>
      <c r="T462" s="21">
        <f t="shared" si="76"/>
        <v>35</v>
      </c>
      <c r="U462" s="21">
        <f t="shared" si="77"/>
        <v>50</v>
      </c>
      <c r="V462" s="20">
        <f t="shared" si="78"/>
        <v>47.5</v>
      </c>
      <c r="W462" s="20">
        <f t="shared" si="79"/>
        <v>48.125</v>
      </c>
    </row>
    <row r="463" spans="1:23" ht="13.5" x14ac:dyDescent="0.25">
      <c r="A463" s="3">
        <v>42681</v>
      </c>
      <c r="B463" s="2">
        <v>11.000999999999999</v>
      </c>
      <c r="C463" s="2">
        <v>53.528461990039141</v>
      </c>
      <c r="D463" s="2">
        <v>-0.14201486104535732</v>
      </c>
      <c r="E463" s="2">
        <v>-4.0788841343251885E-2</v>
      </c>
      <c r="F463" s="2">
        <v>11.02544</v>
      </c>
      <c r="G463" s="2">
        <v>11.018740000000003</v>
      </c>
      <c r="H463" s="2">
        <v>10.913065</v>
      </c>
      <c r="I463" s="2">
        <v>10.973782000000002</v>
      </c>
      <c r="J463" s="2">
        <v>10.615184500000007</v>
      </c>
      <c r="K463" s="17" t="s">
        <v>54</v>
      </c>
      <c r="L463" s="17" t="s">
        <v>52</v>
      </c>
      <c r="M463" s="17" t="s">
        <v>55</v>
      </c>
      <c r="N463" s="20">
        <f t="shared" si="70"/>
        <v>50</v>
      </c>
      <c r="O463" s="20">
        <f t="shared" si="71"/>
        <v>100</v>
      </c>
      <c r="P463" s="20">
        <f t="shared" si="72"/>
        <v>50</v>
      </c>
      <c r="Q463" s="20">
        <f t="shared" si="73"/>
        <v>0</v>
      </c>
      <c r="R463" s="21">
        <f t="shared" si="74"/>
        <v>60</v>
      </c>
      <c r="S463" s="21">
        <f t="shared" si="75"/>
        <v>47.5</v>
      </c>
      <c r="T463" s="21">
        <f t="shared" si="76"/>
        <v>35</v>
      </c>
      <c r="U463" s="21">
        <f t="shared" si="77"/>
        <v>50</v>
      </c>
      <c r="V463" s="20">
        <f t="shared" si="78"/>
        <v>47.5</v>
      </c>
      <c r="W463" s="20">
        <f t="shared" si="79"/>
        <v>48.125</v>
      </c>
    </row>
    <row r="464" spans="1:23" ht="13.5" x14ac:dyDescent="0.25">
      <c r="A464" s="3">
        <v>42682</v>
      </c>
      <c r="B464" s="2">
        <v>10.9931</v>
      </c>
      <c r="C464" s="2">
        <v>52.884038244327655</v>
      </c>
      <c r="D464" s="2">
        <v>-0.1099327011554827</v>
      </c>
      <c r="E464" s="2">
        <v>9.2167557772399808E-3</v>
      </c>
      <c r="F464" s="2">
        <v>11.015179999999999</v>
      </c>
      <c r="G464" s="2">
        <v>11.014010000000003</v>
      </c>
      <c r="H464" s="2">
        <v>10.918585</v>
      </c>
      <c r="I464" s="2">
        <v>10.974808000000003</v>
      </c>
      <c r="J464" s="2">
        <v>10.622803000000003</v>
      </c>
      <c r="K464" s="17" t="s">
        <v>54</v>
      </c>
      <c r="L464" s="17" t="s">
        <v>52</v>
      </c>
      <c r="M464" s="17" t="s">
        <v>47</v>
      </c>
      <c r="N464" s="20">
        <f t="shared" si="70"/>
        <v>50</v>
      </c>
      <c r="O464" s="20">
        <f t="shared" si="71"/>
        <v>100</v>
      </c>
      <c r="P464" s="20">
        <f t="shared" si="72"/>
        <v>50</v>
      </c>
      <c r="Q464" s="20">
        <f t="shared" si="73"/>
        <v>0</v>
      </c>
      <c r="R464" s="21">
        <f t="shared" si="74"/>
        <v>60</v>
      </c>
      <c r="S464" s="21">
        <f t="shared" si="75"/>
        <v>47.5</v>
      </c>
      <c r="T464" s="21">
        <f t="shared" si="76"/>
        <v>35</v>
      </c>
      <c r="U464" s="21">
        <f t="shared" si="77"/>
        <v>50</v>
      </c>
      <c r="V464" s="20">
        <f t="shared" si="78"/>
        <v>47.5</v>
      </c>
      <c r="W464" s="20">
        <f t="shared" si="79"/>
        <v>48.125</v>
      </c>
    </row>
    <row r="465" spans="1:23" ht="13.5" x14ac:dyDescent="0.25">
      <c r="A465" s="3">
        <v>42683</v>
      </c>
      <c r="B465" s="2">
        <v>10.981299999999999</v>
      </c>
      <c r="C465" s="2">
        <v>51.879373659484834</v>
      </c>
      <c r="D465" s="2">
        <v>-8.8192744533438727E-2</v>
      </c>
      <c r="E465" s="2">
        <v>5.8196519881103879E-2</v>
      </c>
      <c r="F465" s="2">
        <v>11.003359999999999</v>
      </c>
      <c r="G465" s="2">
        <v>11.012040000000001</v>
      </c>
      <c r="H465" s="2">
        <v>10.921345000000002</v>
      </c>
      <c r="I465" s="2">
        <v>10.975202000000003</v>
      </c>
      <c r="J465" s="2">
        <v>10.630064000000004</v>
      </c>
      <c r="K465" s="17" t="s">
        <v>54</v>
      </c>
      <c r="L465" s="17" t="s">
        <v>50</v>
      </c>
      <c r="M465" s="17" t="s">
        <v>47</v>
      </c>
      <c r="N465" s="20">
        <f t="shared" si="70"/>
        <v>50</v>
      </c>
      <c r="O465" s="20">
        <f t="shared" si="71"/>
        <v>100</v>
      </c>
      <c r="P465" s="20">
        <f t="shared" si="72"/>
        <v>50</v>
      </c>
      <c r="Q465" s="20">
        <f t="shared" si="73"/>
        <v>16.5</v>
      </c>
      <c r="R465" s="21">
        <f t="shared" si="74"/>
        <v>62.475000000000001</v>
      </c>
      <c r="S465" s="21">
        <f t="shared" si="75"/>
        <v>51.625</v>
      </c>
      <c r="T465" s="21">
        <f t="shared" si="76"/>
        <v>42.424999999999997</v>
      </c>
      <c r="U465" s="21">
        <f t="shared" si="77"/>
        <v>54.125</v>
      </c>
      <c r="V465" s="20">
        <f t="shared" si="78"/>
        <v>52.17499999999999</v>
      </c>
      <c r="W465" s="20">
        <f t="shared" si="79"/>
        <v>52.662499999999994</v>
      </c>
    </row>
    <row r="466" spans="1:23" ht="13.5" x14ac:dyDescent="0.25">
      <c r="A466" s="3">
        <v>42684</v>
      </c>
      <c r="B466" s="2">
        <v>10.9221</v>
      </c>
      <c r="C466" s="2">
        <v>47.050104032588152</v>
      </c>
      <c r="D466" s="2">
        <v>-7.1606821316356317E-2</v>
      </c>
      <c r="E466" s="2">
        <v>9.9117628318090401E-2</v>
      </c>
      <c r="F466" s="2">
        <v>10.979699999999999</v>
      </c>
      <c r="G466" s="2">
        <v>11.008090000000001</v>
      </c>
      <c r="H466" s="2">
        <v>10.921345000000001</v>
      </c>
      <c r="I466" s="2">
        <v>10.972836000000003</v>
      </c>
      <c r="J466" s="2">
        <v>10.636582000000002</v>
      </c>
      <c r="K466" s="17" t="s">
        <v>54</v>
      </c>
      <c r="L466" s="17" t="s">
        <v>52</v>
      </c>
      <c r="M466" s="17" t="s">
        <v>47</v>
      </c>
      <c r="N466" s="20">
        <f t="shared" si="70"/>
        <v>50</v>
      </c>
      <c r="O466" s="20">
        <f t="shared" si="71"/>
        <v>100</v>
      </c>
      <c r="P466" s="20">
        <f t="shared" si="72"/>
        <v>50</v>
      </c>
      <c r="Q466" s="20">
        <f t="shared" si="73"/>
        <v>0</v>
      </c>
      <c r="R466" s="21">
        <f t="shared" si="74"/>
        <v>60</v>
      </c>
      <c r="S466" s="21">
        <f t="shared" si="75"/>
        <v>47.5</v>
      </c>
      <c r="T466" s="21">
        <f t="shared" si="76"/>
        <v>35</v>
      </c>
      <c r="U466" s="21">
        <f t="shared" si="77"/>
        <v>50</v>
      </c>
      <c r="V466" s="20">
        <f t="shared" si="78"/>
        <v>47.5</v>
      </c>
      <c r="W466" s="20">
        <f t="shared" si="79"/>
        <v>48.125</v>
      </c>
    </row>
    <row r="467" spans="1:23" ht="13.5" x14ac:dyDescent="0.25">
      <c r="A467" s="3">
        <v>42685</v>
      </c>
      <c r="B467" s="2">
        <v>10.914199999999999</v>
      </c>
      <c r="C467" s="2">
        <v>46.428997490589218</v>
      </c>
      <c r="D467" s="2">
        <v>-3.8560792342101635E-2</v>
      </c>
      <c r="E467" s="2">
        <v>0.12453051241146357</v>
      </c>
      <c r="F467" s="2">
        <v>10.962340000000001</v>
      </c>
      <c r="G467" s="2">
        <v>10.99152</v>
      </c>
      <c r="H467" s="2">
        <v>10.922920000000001</v>
      </c>
      <c r="I467" s="2">
        <v>10.970312000000002</v>
      </c>
      <c r="J467" s="2">
        <v>10.641755500000004</v>
      </c>
      <c r="K467" s="17" t="s">
        <v>54</v>
      </c>
      <c r="L467" s="17" t="s">
        <v>52</v>
      </c>
      <c r="M467" s="17" t="s">
        <v>47</v>
      </c>
      <c r="N467" s="20">
        <f t="shared" si="70"/>
        <v>50</v>
      </c>
      <c r="O467" s="20">
        <f t="shared" si="71"/>
        <v>100</v>
      </c>
      <c r="P467" s="20">
        <f t="shared" si="72"/>
        <v>50</v>
      </c>
      <c r="Q467" s="20">
        <f t="shared" si="73"/>
        <v>0</v>
      </c>
      <c r="R467" s="21">
        <f t="shared" si="74"/>
        <v>60</v>
      </c>
      <c r="S467" s="21">
        <f t="shared" si="75"/>
        <v>47.5</v>
      </c>
      <c r="T467" s="21">
        <f t="shared" si="76"/>
        <v>35</v>
      </c>
      <c r="U467" s="21">
        <f t="shared" si="77"/>
        <v>50</v>
      </c>
      <c r="V467" s="20">
        <f t="shared" si="78"/>
        <v>47.5</v>
      </c>
      <c r="W467" s="20">
        <f t="shared" si="79"/>
        <v>48.125</v>
      </c>
    </row>
    <row r="468" spans="1:23" ht="13.5" x14ac:dyDescent="0.25">
      <c r="A468" s="3">
        <v>42688</v>
      </c>
      <c r="B468" s="2">
        <v>10.9221</v>
      </c>
      <c r="C468" s="2">
        <v>47.17990999409794</v>
      </c>
      <c r="D468" s="2">
        <v>-2.6712071153244921E-2</v>
      </c>
      <c r="E468" s="2">
        <v>0.13172894968762283</v>
      </c>
      <c r="F468" s="2">
        <v>10.946560000000002</v>
      </c>
      <c r="G468" s="2">
        <v>10.986000000000001</v>
      </c>
      <c r="H468" s="2">
        <v>10.926665000000002</v>
      </c>
      <c r="I468" s="2">
        <v>10.968340000000003</v>
      </c>
      <c r="J468" s="2">
        <v>10.647006000000006</v>
      </c>
      <c r="K468" s="17" t="s">
        <v>54</v>
      </c>
      <c r="L468" s="17" t="s">
        <v>52</v>
      </c>
      <c r="M468" s="17" t="s">
        <v>47</v>
      </c>
      <c r="N468" s="20">
        <f t="shared" si="70"/>
        <v>50</v>
      </c>
      <c r="O468" s="20">
        <f t="shared" si="71"/>
        <v>100</v>
      </c>
      <c r="P468" s="20">
        <f t="shared" si="72"/>
        <v>50</v>
      </c>
      <c r="Q468" s="20">
        <f t="shared" si="73"/>
        <v>0</v>
      </c>
      <c r="R468" s="21">
        <f t="shared" si="74"/>
        <v>60</v>
      </c>
      <c r="S468" s="21">
        <f t="shared" si="75"/>
        <v>47.5</v>
      </c>
      <c r="T468" s="21">
        <f t="shared" si="76"/>
        <v>35</v>
      </c>
      <c r="U468" s="21">
        <f t="shared" si="77"/>
        <v>50</v>
      </c>
      <c r="V468" s="20">
        <f t="shared" si="78"/>
        <v>47.5</v>
      </c>
      <c r="W468" s="20">
        <f t="shared" si="79"/>
        <v>48.125</v>
      </c>
    </row>
    <row r="469" spans="1:23" ht="13.5" x14ac:dyDescent="0.25">
      <c r="A469" s="3">
        <v>42689</v>
      </c>
      <c r="B469" s="2">
        <v>10.9221</v>
      </c>
      <c r="C469" s="2">
        <v>47.179909994097933</v>
      </c>
      <c r="D469" s="2">
        <v>-6.1723372172099999E-3</v>
      </c>
      <c r="E469" s="2">
        <v>0.12839914563780344</v>
      </c>
      <c r="F469" s="2">
        <v>10.932359999999999</v>
      </c>
      <c r="G469" s="2">
        <v>10.973769999999998</v>
      </c>
      <c r="H469" s="2">
        <v>10.933565</v>
      </c>
      <c r="I469" s="2">
        <v>10.966762000000001</v>
      </c>
      <c r="J469" s="2">
        <v>10.652126000000003</v>
      </c>
      <c r="K469" s="17" t="s">
        <v>54</v>
      </c>
      <c r="L469" s="17" t="s">
        <v>50</v>
      </c>
      <c r="M469" s="17" t="s">
        <v>47</v>
      </c>
      <c r="N469" s="20">
        <f t="shared" si="70"/>
        <v>50</v>
      </c>
      <c r="O469" s="20">
        <f t="shared" si="71"/>
        <v>100</v>
      </c>
      <c r="P469" s="20">
        <f t="shared" si="72"/>
        <v>50</v>
      </c>
      <c r="Q469" s="20">
        <f t="shared" si="73"/>
        <v>16.5</v>
      </c>
      <c r="R469" s="21">
        <f t="shared" si="74"/>
        <v>62.475000000000001</v>
      </c>
      <c r="S469" s="21">
        <f t="shared" si="75"/>
        <v>51.625</v>
      </c>
      <c r="T469" s="21">
        <f t="shared" si="76"/>
        <v>42.424999999999997</v>
      </c>
      <c r="U469" s="21">
        <f t="shared" si="77"/>
        <v>54.125</v>
      </c>
      <c r="V469" s="20">
        <f t="shared" si="78"/>
        <v>52.17499999999999</v>
      </c>
      <c r="W469" s="20">
        <f t="shared" si="79"/>
        <v>52.662499999999994</v>
      </c>
    </row>
    <row r="470" spans="1:23" ht="13.5" x14ac:dyDescent="0.25">
      <c r="A470" s="3">
        <v>42690</v>
      </c>
      <c r="B470" s="2">
        <v>10.961600000000001</v>
      </c>
      <c r="C470" s="2">
        <v>51.150533914419938</v>
      </c>
      <c r="D470" s="2">
        <v>7.8428085983990314E-3</v>
      </c>
      <c r="E470" s="2">
        <v>0.13063007089365641</v>
      </c>
      <c r="F470" s="2">
        <v>10.928419999999999</v>
      </c>
      <c r="G470" s="2">
        <v>10.965889999999998</v>
      </c>
      <c r="H470" s="2">
        <v>10.945395000000001</v>
      </c>
      <c r="I470" s="2">
        <v>10.965816</v>
      </c>
      <c r="J470" s="2">
        <v>10.655952000000005</v>
      </c>
      <c r="K470" s="17" t="s">
        <v>54</v>
      </c>
      <c r="L470" s="17" t="s">
        <v>50</v>
      </c>
      <c r="M470" s="17" t="s">
        <v>47</v>
      </c>
      <c r="N470" s="20">
        <f t="shared" si="70"/>
        <v>50</v>
      </c>
      <c r="O470" s="20">
        <f t="shared" si="71"/>
        <v>100</v>
      </c>
      <c r="P470" s="20">
        <f t="shared" si="72"/>
        <v>50</v>
      </c>
      <c r="Q470" s="20">
        <f t="shared" si="73"/>
        <v>16.5</v>
      </c>
      <c r="R470" s="21">
        <f t="shared" si="74"/>
        <v>62.475000000000001</v>
      </c>
      <c r="S470" s="21">
        <f t="shared" si="75"/>
        <v>51.625</v>
      </c>
      <c r="T470" s="21">
        <f t="shared" si="76"/>
        <v>42.424999999999997</v>
      </c>
      <c r="U470" s="21">
        <f t="shared" si="77"/>
        <v>54.125</v>
      </c>
      <c r="V470" s="20">
        <f t="shared" si="78"/>
        <v>52.17499999999999</v>
      </c>
      <c r="W470" s="20">
        <f t="shared" si="79"/>
        <v>52.662499999999994</v>
      </c>
    </row>
    <row r="471" spans="1:23" ht="13.5" x14ac:dyDescent="0.25">
      <c r="A471" s="3">
        <v>42691</v>
      </c>
      <c r="B471" s="2">
        <v>10.961600000000001</v>
      </c>
      <c r="C471" s="2">
        <v>51.150533914419938</v>
      </c>
      <c r="D471" s="2">
        <v>1.9631964908652932E-2</v>
      </c>
      <c r="E471" s="2">
        <v>0.13839298294673208</v>
      </c>
      <c r="F471" s="2">
        <v>10.93632</v>
      </c>
      <c r="G471" s="2">
        <v>10.95801</v>
      </c>
      <c r="H471" s="2">
        <v>10.960775000000002</v>
      </c>
      <c r="I471" s="2">
        <v>10.964633999999998</v>
      </c>
      <c r="J471" s="2">
        <v>10.659685000000003</v>
      </c>
      <c r="K471" s="17" t="s">
        <v>48</v>
      </c>
      <c r="L471" s="17" t="s">
        <v>50</v>
      </c>
      <c r="M471" s="17" t="s">
        <v>51</v>
      </c>
      <c r="N471" s="20">
        <f t="shared" si="70"/>
        <v>50</v>
      </c>
      <c r="O471" s="20">
        <f t="shared" si="71"/>
        <v>100</v>
      </c>
      <c r="P471" s="20">
        <f t="shared" si="72"/>
        <v>50</v>
      </c>
      <c r="Q471" s="20">
        <f t="shared" si="73"/>
        <v>83.5</v>
      </c>
      <c r="R471" s="21">
        <f t="shared" si="74"/>
        <v>72.525000000000006</v>
      </c>
      <c r="S471" s="21">
        <f t="shared" si="75"/>
        <v>68.375</v>
      </c>
      <c r="T471" s="21">
        <f t="shared" si="76"/>
        <v>72.575000000000003</v>
      </c>
      <c r="U471" s="21">
        <f t="shared" si="77"/>
        <v>70.875</v>
      </c>
      <c r="V471" s="20">
        <f t="shared" si="78"/>
        <v>71.158333333333346</v>
      </c>
      <c r="W471" s="20">
        <f t="shared" si="79"/>
        <v>71.087500000000006</v>
      </c>
    </row>
    <row r="472" spans="1:23" ht="13.5" x14ac:dyDescent="0.25">
      <c r="A472" s="3">
        <v>42692</v>
      </c>
      <c r="B472" s="2">
        <v>10.961600000000001</v>
      </c>
      <c r="C472" s="2">
        <v>51.150533914419938</v>
      </c>
      <c r="D472" s="2">
        <v>2.3481224525989219E-2</v>
      </c>
      <c r="E472" s="2">
        <v>0.14482291815438053</v>
      </c>
      <c r="F472" s="2">
        <v>10.945800000000002</v>
      </c>
      <c r="G472" s="2">
        <v>10.954070000000002</v>
      </c>
      <c r="H472" s="2">
        <v>10.972605000000001</v>
      </c>
      <c r="I472" s="2">
        <v>10.962267999999996</v>
      </c>
      <c r="J472" s="2">
        <v>10.663511000000005</v>
      </c>
      <c r="K472" s="17" t="s">
        <v>48</v>
      </c>
      <c r="L472" s="17" t="s">
        <v>49</v>
      </c>
      <c r="M472" s="17" t="s">
        <v>51</v>
      </c>
      <c r="N472" s="20">
        <f t="shared" si="70"/>
        <v>50</v>
      </c>
      <c r="O472" s="20">
        <f t="shared" si="71"/>
        <v>100</v>
      </c>
      <c r="P472" s="20">
        <f t="shared" si="72"/>
        <v>50</v>
      </c>
      <c r="Q472" s="20">
        <f t="shared" si="73"/>
        <v>100</v>
      </c>
      <c r="R472" s="21">
        <f t="shared" si="74"/>
        <v>75</v>
      </c>
      <c r="S472" s="21">
        <f t="shared" si="75"/>
        <v>72.5</v>
      </c>
      <c r="T472" s="21">
        <f t="shared" si="76"/>
        <v>80</v>
      </c>
      <c r="U472" s="21">
        <f t="shared" si="77"/>
        <v>75</v>
      </c>
      <c r="V472" s="20">
        <f t="shared" si="78"/>
        <v>75.833333333333329</v>
      </c>
      <c r="W472" s="20">
        <f t="shared" si="79"/>
        <v>75.625</v>
      </c>
    </row>
    <row r="473" spans="1:23" ht="13.5" x14ac:dyDescent="0.25">
      <c r="A473" s="3">
        <v>42695</v>
      </c>
      <c r="B473" s="2">
        <v>11.000999999999999</v>
      </c>
      <c r="C473" s="2">
        <v>55.333591360686</v>
      </c>
      <c r="D473" s="2">
        <v>2.3759918248675405E-2</v>
      </c>
      <c r="E473" s="2">
        <v>0.15020412387958473</v>
      </c>
      <c r="F473" s="2">
        <v>10.96158</v>
      </c>
      <c r="G473" s="2">
        <v>10.954070000000002</v>
      </c>
      <c r="H473" s="2">
        <v>10.986405000000001</v>
      </c>
      <c r="I473" s="2">
        <v>10.961479999999996</v>
      </c>
      <c r="J473" s="2">
        <v>10.668895000000004</v>
      </c>
      <c r="K473" s="17" t="s">
        <v>48</v>
      </c>
      <c r="L473" s="17" t="s">
        <v>50</v>
      </c>
      <c r="M473" s="17" t="s">
        <v>51</v>
      </c>
      <c r="N473" s="20">
        <f t="shared" si="70"/>
        <v>50</v>
      </c>
      <c r="O473" s="20">
        <f t="shared" si="71"/>
        <v>100</v>
      </c>
      <c r="P473" s="20">
        <f t="shared" si="72"/>
        <v>50</v>
      </c>
      <c r="Q473" s="20">
        <f t="shared" si="73"/>
        <v>83.5</v>
      </c>
      <c r="R473" s="21">
        <f t="shared" si="74"/>
        <v>72.525000000000006</v>
      </c>
      <c r="S473" s="21">
        <f t="shared" si="75"/>
        <v>68.375</v>
      </c>
      <c r="T473" s="21">
        <f t="shared" si="76"/>
        <v>72.575000000000003</v>
      </c>
      <c r="U473" s="21">
        <f t="shared" si="77"/>
        <v>70.875</v>
      </c>
      <c r="V473" s="20">
        <f t="shared" si="78"/>
        <v>71.158333333333346</v>
      </c>
      <c r="W473" s="20">
        <f t="shared" si="79"/>
        <v>71.087500000000006</v>
      </c>
    </row>
    <row r="474" spans="1:23" ht="13.5" x14ac:dyDescent="0.25">
      <c r="A474" s="3">
        <v>42696</v>
      </c>
      <c r="B474" s="2">
        <v>10.961600000000001</v>
      </c>
      <c r="C474" s="2">
        <v>50.661643716702024</v>
      </c>
      <c r="D474" s="2">
        <v>2.5410633635411628E-2</v>
      </c>
      <c r="E474" s="2">
        <v>0.15917297071423236</v>
      </c>
      <c r="F474" s="2">
        <v>10.969479999999999</v>
      </c>
      <c r="G474" s="2">
        <v>10.950920000000002</v>
      </c>
      <c r="H474" s="2">
        <v>10.982465000000001</v>
      </c>
      <c r="I474" s="2">
        <v>10.959903999999996</v>
      </c>
      <c r="J474" s="2">
        <v>10.673373500000007</v>
      </c>
      <c r="K474" s="17" t="s">
        <v>54</v>
      </c>
      <c r="L474" s="17" t="s">
        <v>50</v>
      </c>
      <c r="M474" s="17" t="s">
        <v>55</v>
      </c>
      <c r="N474" s="20">
        <f t="shared" si="70"/>
        <v>50</v>
      </c>
      <c r="O474" s="20">
        <f t="shared" si="71"/>
        <v>100</v>
      </c>
      <c r="P474" s="20">
        <f t="shared" si="72"/>
        <v>50</v>
      </c>
      <c r="Q474" s="20">
        <f t="shared" si="73"/>
        <v>16.5</v>
      </c>
      <c r="R474" s="21">
        <f t="shared" si="74"/>
        <v>62.475000000000001</v>
      </c>
      <c r="S474" s="21">
        <f t="shared" si="75"/>
        <v>51.625</v>
      </c>
      <c r="T474" s="21">
        <f t="shared" si="76"/>
        <v>42.424999999999997</v>
      </c>
      <c r="U474" s="21">
        <f t="shared" si="77"/>
        <v>54.125</v>
      </c>
      <c r="V474" s="20">
        <f t="shared" si="78"/>
        <v>52.17499999999999</v>
      </c>
      <c r="W474" s="20">
        <f t="shared" si="79"/>
        <v>52.662499999999994</v>
      </c>
    </row>
    <row r="475" spans="1:23" ht="13.5" x14ac:dyDescent="0.25">
      <c r="A475" s="3">
        <v>42697</v>
      </c>
      <c r="B475" s="2">
        <v>10.843299999999999</v>
      </c>
      <c r="C475" s="2">
        <v>39.796662754264389</v>
      </c>
      <c r="D475" s="2">
        <v>3.3720902002393416E-2</v>
      </c>
      <c r="E475" s="2">
        <v>0.1686889283344882</v>
      </c>
      <c r="F475" s="2">
        <v>10.945820000000001</v>
      </c>
      <c r="G475" s="2">
        <v>10.937120000000002</v>
      </c>
      <c r="H475" s="2">
        <v>10.974580000000001</v>
      </c>
      <c r="I475" s="2">
        <v>10.955961999999998</v>
      </c>
      <c r="J475" s="2">
        <v>10.677913000000006</v>
      </c>
      <c r="K475" s="17" t="s">
        <v>54</v>
      </c>
      <c r="L475" s="17" t="s">
        <v>52</v>
      </c>
      <c r="M475" s="17" t="s">
        <v>47</v>
      </c>
      <c r="N475" s="20">
        <f t="shared" si="70"/>
        <v>50</v>
      </c>
      <c r="O475" s="20">
        <f t="shared" si="71"/>
        <v>100</v>
      </c>
      <c r="P475" s="20">
        <f t="shared" si="72"/>
        <v>50</v>
      </c>
      <c r="Q475" s="20">
        <f t="shared" si="73"/>
        <v>0</v>
      </c>
      <c r="R475" s="21">
        <f t="shared" si="74"/>
        <v>60</v>
      </c>
      <c r="S475" s="21">
        <f t="shared" si="75"/>
        <v>47.5</v>
      </c>
      <c r="T475" s="21">
        <f t="shared" si="76"/>
        <v>35</v>
      </c>
      <c r="U475" s="21">
        <f t="shared" si="77"/>
        <v>50</v>
      </c>
      <c r="V475" s="20">
        <f t="shared" si="78"/>
        <v>47.5</v>
      </c>
      <c r="W475" s="20">
        <f t="shared" si="79"/>
        <v>48.125</v>
      </c>
    </row>
    <row r="476" spans="1:23" ht="13.5" x14ac:dyDescent="0.25">
      <c r="A476" s="3">
        <v>42698</v>
      </c>
      <c r="B476" s="2">
        <v>10.843299999999999</v>
      </c>
      <c r="C476" s="2">
        <v>39.796662754264389</v>
      </c>
      <c r="D476" s="2">
        <v>3.2312469503562369E-2</v>
      </c>
      <c r="E476" s="2">
        <v>0.18697046888908514</v>
      </c>
      <c r="F476" s="2">
        <v>10.92216</v>
      </c>
      <c r="G476" s="2">
        <v>10.929240000000002</v>
      </c>
      <c r="H476" s="2">
        <v>10.968665000000001</v>
      </c>
      <c r="I476" s="2">
        <v>10.952019999999996</v>
      </c>
      <c r="J476" s="2">
        <v>10.681800000000008</v>
      </c>
      <c r="K476" s="17" t="s">
        <v>54</v>
      </c>
      <c r="L476" s="17" t="s">
        <v>52</v>
      </c>
      <c r="M476" s="17" t="s">
        <v>47</v>
      </c>
      <c r="N476" s="20">
        <f t="shared" si="70"/>
        <v>50</v>
      </c>
      <c r="O476" s="20">
        <f t="shared" si="71"/>
        <v>100</v>
      </c>
      <c r="P476" s="20">
        <f t="shared" si="72"/>
        <v>50</v>
      </c>
      <c r="Q476" s="20">
        <f t="shared" si="73"/>
        <v>0</v>
      </c>
      <c r="R476" s="21">
        <f t="shared" si="74"/>
        <v>60</v>
      </c>
      <c r="S476" s="21">
        <f t="shared" si="75"/>
        <v>47.5</v>
      </c>
      <c r="T476" s="21">
        <f t="shared" si="76"/>
        <v>35</v>
      </c>
      <c r="U476" s="21">
        <f t="shared" si="77"/>
        <v>50</v>
      </c>
      <c r="V476" s="20">
        <f t="shared" si="78"/>
        <v>47.5</v>
      </c>
      <c r="W476" s="20">
        <f t="shared" si="79"/>
        <v>48.125</v>
      </c>
    </row>
    <row r="477" spans="1:23" ht="13.5" x14ac:dyDescent="0.25">
      <c r="A477" s="3">
        <v>42699</v>
      </c>
      <c r="B477" s="2">
        <v>10.961600000000001</v>
      </c>
      <c r="C477" s="2">
        <v>51.788145729871033</v>
      </c>
      <c r="D477" s="2">
        <v>2.176042159703151E-2</v>
      </c>
      <c r="E477" s="2">
        <v>0.19875728444151455</v>
      </c>
      <c r="F477" s="2">
        <v>10.92216</v>
      </c>
      <c r="G477" s="2">
        <v>10.933980000000002</v>
      </c>
      <c r="H477" s="2">
        <v>10.962750000000002</v>
      </c>
      <c r="I477" s="2">
        <v>10.950757999999997</v>
      </c>
      <c r="J477" s="2">
        <v>10.687583500000008</v>
      </c>
      <c r="K477" s="17" t="s">
        <v>54</v>
      </c>
      <c r="L477" s="17" t="s">
        <v>52</v>
      </c>
      <c r="M477" s="17" t="s">
        <v>50</v>
      </c>
      <c r="N477" s="20">
        <f t="shared" si="70"/>
        <v>50</v>
      </c>
      <c r="O477" s="20">
        <f t="shared" si="71"/>
        <v>100</v>
      </c>
      <c r="P477" s="20">
        <f t="shared" si="72"/>
        <v>50</v>
      </c>
      <c r="Q477" s="20">
        <f t="shared" si="73"/>
        <v>0</v>
      </c>
      <c r="R477" s="21">
        <f t="shared" si="74"/>
        <v>60</v>
      </c>
      <c r="S477" s="21">
        <f t="shared" si="75"/>
        <v>47.5</v>
      </c>
      <c r="T477" s="21">
        <f t="shared" si="76"/>
        <v>35</v>
      </c>
      <c r="U477" s="21">
        <f t="shared" si="77"/>
        <v>50</v>
      </c>
      <c r="V477" s="20">
        <f t="shared" si="78"/>
        <v>47.5</v>
      </c>
      <c r="W477" s="20">
        <f t="shared" si="79"/>
        <v>48.125</v>
      </c>
    </row>
    <row r="478" spans="1:23" ht="13.5" x14ac:dyDescent="0.25">
      <c r="A478" s="3">
        <v>42702</v>
      </c>
      <c r="B478" s="2">
        <v>10.9221</v>
      </c>
      <c r="C478" s="2">
        <v>48.32685635803621</v>
      </c>
      <c r="D478" s="2">
        <v>1.6846305184825994E-2</v>
      </c>
      <c r="E478" s="2">
        <v>0.20506568764581073</v>
      </c>
      <c r="F478" s="2">
        <v>10.906380000000002</v>
      </c>
      <c r="G478" s="2">
        <v>10.93398</v>
      </c>
      <c r="H478" s="2">
        <v>10.959990000000001</v>
      </c>
      <c r="I478" s="2">
        <v>10.949179999999995</v>
      </c>
      <c r="J478" s="2">
        <v>10.692628500000005</v>
      </c>
      <c r="K478" s="17" t="s">
        <v>54</v>
      </c>
      <c r="L478" s="17" t="s">
        <v>52</v>
      </c>
      <c r="M478" s="17" t="s">
        <v>47</v>
      </c>
      <c r="N478" s="20">
        <f t="shared" si="70"/>
        <v>50</v>
      </c>
      <c r="O478" s="20">
        <f t="shared" si="71"/>
        <v>100</v>
      </c>
      <c r="P478" s="20">
        <f t="shared" si="72"/>
        <v>50</v>
      </c>
      <c r="Q478" s="20">
        <f t="shared" si="73"/>
        <v>0</v>
      </c>
      <c r="R478" s="21">
        <f t="shared" si="74"/>
        <v>60</v>
      </c>
      <c r="S478" s="21">
        <f t="shared" si="75"/>
        <v>47.5</v>
      </c>
      <c r="T478" s="21">
        <f t="shared" si="76"/>
        <v>35</v>
      </c>
      <c r="U478" s="21">
        <f t="shared" si="77"/>
        <v>50</v>
      </c>
      <c r="V478" s="20">
        <f t="shared" si="78"/>
        <v>47.5</v>
      </c>
      <c r="W478" s="20">
        <f t="shared" si="79"/>
        <v>48.125</v>
      </c>
    </row>
    <row r="479" spans="1:23" ht="13.5" x14ac:dyDescent="0.25">
      <c r="A479" s="3">
        <v>42703</v>
      </c>
      <c r="B479" s="2">
        <v>10.941800000000001</v>
      </c>
      <c r="C479" s="2">
        <v>50.117501622125445</v>
      </c>
      <c r="D479" s="2">
        <v>1.1344974033555388E-2</v>
      </c>
      <c r="E479" s="2">
        <v>0.20928264388239978</v>
      </c>
      <c r="F479" s="2">
        <v>10.902420000000001</v>
      </c>
      <c r="G479" s="2">
        <v>10.93595</v>
      </c>
      <c r="H479" s="2">
        <v>10.95486</v>
      </c>
      <c r="I479" s="2">
        <v>10.947995999999995</v>
      </c>
      <c r="J479" s="2">
        <v>10.698126500000006</v>
      </c>
      <c r="K479" s="17" t="s">
        <v>48</v>
      </c>
      <c r="L479" s="17" t="s">
        <v>50</v>
      </c>
      <c r="M479" s="17" t="s">
        <v>53</v>
      </c>
      <c r="N479" s="20">
        <f t="shared" si="70"/>
        <v>50</v>
      </c>
      <c r="O479" s="20">
        <f t="shared" si="71"/>
        <v>100</v>
      </c>
      <c r="P479" s="20">
        <f t="shared" si="72"/>
        <v>50</v>
      </c>
      <c r="Q479" s="20">
        <f t="shared" si="73"/>
        <v>66.5</v>
      </c>
      <c r="R479" s="21">
        <f t="shared" si="74"/>
        <v>69.974999999999994</v>
      </c>
      <c r="S479" s="21">
        <f t="shared" si="75"/>
        <v>64.125</v>
      </c>
      <c r="T479" s="21">
        <f t="shared" si="76"/>
        <v>64.924999999999997</v>
      </c>
      <c r="U479" s="21">
        <f t="shared" si="77"/>
        <v>66.625</v>
      </c>
      <c r="V479" s="20">
        <f t="shared" si="78"/>
        <v>66.341666666666654</v>
      </c>
      <c r="W479" s="20">
        <f t="shared" si="79"/>
        <v>66.412499999999994</v>
      </c>
    </row>
    <row r="480" spans="1:23" ht="13.5" x14ac:dyDescent="0.25">
      <c r="A480" s="3">
        <v>42704</v>
      </c>
      <c r="B480" s="2">
        <v>10.941800000000001</v>
      </c>
      <c r="C480" s="2">
        <v>50.117501622125445</v>
      </c>
      <c r="D480" s="2">
        <v>1.2757948498702376E-2</v>
      </c>
      <c r="E480" s="2">
        <v>0.20818639088037189</v>
      </c>
      <c r="F480" s="2">
        <v>10.922120000000001</v>
      </c>
      <c r="G480" s="2">
        <v>10.93397</v>
      </c>
      <c r="H480" s="2">
        <v>10.94993</v>
      </c>
      <c r="I480" s="2">
        <v>10.948389999999995</v>
      </c>
      <c r="J480" s="2">
        <v>10.703102500000009</v>
      </c>
      <c r="K480" s="17" t="s">
        <v>48</v>
      </c>
      <c r="L480" s="17" t="s">
        <v>49</v>
      </c>
      <c r="M480" s="17" t="s">
        <v>51</v>
      </c>
      <c r="N480" s="20">
        <f t="shared" si="70"/>
        <v>50</v>
      </c>
      <c r="O480" s="20">
        <f t="shared" si="71"/>
        <v>100</v>
      </c>
      <c r="P480" s="20">
        <f t="shared" si="72"/>
        <v>50</v>
      </c>
      <c r="Q480" s="20">
        <f t="shared" si="73"/>
        <v>100</v>
      </c>
      <c r="R480" s="21">
        <f t="shared" si="74"/>
        <v>75</v>
      </c>
      <c r="S480" s="21">
        <f t="shared" si="75"/>
        <v>72.5</v>
      </c>
      <c r="T480" s="21">
        <f t="shared" si="76"/>
        <v>80</v>
      </c>
      <c r="U480" s="21">
        <f t="shared" si="77"/>
        <v>75</v>
      </c>
      <c r="V480" s="20">
        <f t="shared" si="78"/>
        <v>75.833333333333329</v>
      </c>
      <c r="W480" s="20">
        <f t="shared" si="79"/>
        <v>75.625</v>
      </c>
    </row>
    <row r="481" spans="1:23" ht="13.5" x14ac:dyDescent="0.25">
      <c r="A481" s="3">
        <v>42705</v>
      </c>
      <c r="B481" s="2">
        <v>10.9537</v>
      </c>
      <c r="C481" s="2">
        <v>51.299795821619462</v>
      </c>
      <c r="D481" s="2">
        <v>1.3063749592493679E-2</v>
      </c>
      <c r="E481" s="2">
        <v>0.1945025478784507</v>
      </c>
      <c r="F481" s="2">
        <v>10.9442</v>
      </c>
      <c r="G481" s="2">
        <v>10.93318</v>
      </c>
      <c r="H481" s="2">
        <v>10.945595000000001</v>
      </c>
      <c r="I481" s="2">
        <v>10.945945999999999</v>
      </c>
      <c r="J481" s="2">
        <v>10.708119500000008</v>
      </c>
      <c r="K481" s="17" t="s">
        <v>48</v>
      </c>
      <c r="L481" s="17" t="s">
        <v>49</v>
      </c>
      <c r="M481" s="17" t="s">
        <v>51</v>
      </c>
      <c r="N481" s="20">
        <f t="shared" si="70"/>
        <v>50</v>
      </c>
      <c r="O481" s="20">
        <f t="shared" si="71"/>
        <v>100</v>
      </c>
      <c r="P481" s="20">
        <f t="shared" si="72"/>
        <v>50</v>
      </c>
      <c r="Q481" s="20">
        <f t="shared" si="73"/>
        <v>100</v>
      </c>
      <c r="R481" s="21">
        <f t="shared" si="74"/>
        <v>75</v>
      </c>
      <c r="S481" s="21">
        <f t="shared" si="75"/>
        <v>72.5</v>
      </c>
      <c r="T481" s="21">
        <f t="shared" si="76"/>
        <v>80</v>
      </c>
      <c r="U481" s="21">
        <f t="shared" si="77"/>
        <v>75</v>
      </c>
      <c r="V481" s="20">
        <f t="shared" si="78"/>
        <v>75.833333333333329</v>
      </c>
      <c r="W481" s="20">
        <f t="shared" si="79"/>
        <v>75.625</v>
      </c>
    </row>
    <row r="482" spans="1:23" ht="13.5" x14ac:dyDescent="0.25">
      <c r="A482" s="3">
        <v>42706</v>
      </c>
      <c r="B482" s="2">
        <v>10.93</v>
      </c>
      <c r="C482" s="2">
        <v>48.818123094841056</v>
      </c>
      <c r="D482" s="2">
        <v>1.5000046750392571E-2</v>
      </c>
      <c r="E482" s="2">
        <v>0.16621241106728751</v>
      </c>
      <c r="F482" s="2">
        <v>10.93788</v>
      </c>
      <c r="G482" s="2">
        <v>10.930019999999999</v>
      </c>
      <c r="H482" s="2">
        <v>10.942045000000002</v>
      </c>
      <c r="I482" s="2">
        <v>10.944525999999994</v>
      </c>
      <c r="J482" s="2">
        <v>10.712440000000008</v>
      </c>
      <c r="K482" s="17" t="s">
        <v>48</v>
      </c>
      <c r="L482" s="17" t="s">
        <v>49</v>
      </c>
      <c r="M482" s="17" t="s">
        <v>53</v>
      </c>
      <c r="N482" s="20">
        <f t="shared" si="70"/>
        <v>50</v>
      </c>
      <c r="O482" s="20">
        <f t="shared" si="71"/>
        <v>100</v>
      </c>
      <c r="P482" s="20">
        <f t="shared" si="72"/>
        <v>50</v>
      </c>
      <c r="Q482" s="20">
        <f t="shared" si="73"/>
        <v>83</v>
      </c>
      <c r="R482" s="21">
        <f t="shared" si="74"/>
        <v>72.45</v>
      </c>
      <c r="S482" s="21">
        <f t="shared" si="75"/>
        <v>68.25</v>
      </c>
      <c r="T482" s="21">
        <f t="shared" si="76"/>
        <v>72.349999999999994</v>
      </c>
      <c r="U482" s="21">
        <f t="shared" si="77"/>
        <v>70.75</v>
      </c>
      <c r="V482" s="20">
        <f t="shared" si="78"/>
        <v>71.016666666666666</v>
      </c>
      <c r="W482" s="20">
        <f t="shared" si="79"/>
        <v>70.949999999999989</v>
      </c>
    </row>
    <row r="483" spans="1:23" ht="13.5" x14ac:dyDescent="0.25">
      <c r="A483" s="3">
        <v>42709</v>
      </c>
      <c r="B483" s="2">
        <v>10.9221</v>
      </c>
      <c r="C483" s="2">
        <v>47.984832871439764</v>
      </c>
      <c r="D483" s="2">
        <v>2.3352985586347685E-2</v>
      </c>
      <c r="E483" s="2">
        <v>0.12067573280438136</v>
      </c>
      <c r="F483" s="2">
        <v>10.93788</v>
      </c>
      <c r="G483" s="2">
        <v>10.922130000000001</v>
      </c>
      <c r="H483" s="2">
        <v>10.938100000000002</v>
      </c>
      <c r="I483" s="2">
        <v>10.942947999999994</v>
      </c>
      <c r="J483" s="2">
        <v>10.716161500000007</v>
      </c>
      <c r="K483" s="17" t="s">
        <v>54</v>
      </c>
      <c r="L483" s="17" t="s">
        <v>50</v>
      </c>
      <c r="M483" s="17" t="s">
        <v>50</v>
      </c>
      <c r="N483" s="20">
        <f t="shared" si="70"/>
        <v>50</v>
      </c>
      <c r="O483" s="20">
        <f t="shared" si="71"/>
        <v>100</v>
      </c>
      <c r="P483" s="20">
        <f t="shared" si="72"/>
        <v>50</v>
      </c>
      <c r="Q483" s="20">
        <f t="shared" si="73"/>
        <v>16.5</v>
      </c>
      <c r="R483" s="21">
        <f t="shared" si="74"/>
        <v>62.475000000000001</v>
      </c>
      <c r="S483" s="21">
        <f t="shared" si="75"/>
        <v>51.625</v>
      </c>
      <c r="T483" s="21">
        <f t="shared" si="76"/>
        <v>42.424999999999997</v>
      </c>
      <c r="U483" s="21">
        <f t="shared" si="77"/>
        <v>54.125</v>
      </c>
      <c r="V483" s="20">
        <f t="shared" si="78"/>
        <v>52.17499999999999</v>
      </c>
      <c r="W483" s="20">
        <f t="shared" si="79"/>
        <v>52.662499999999994</v>
      </c>
    </row>
    <row r="484" spans="1:23" ht="13.5" x14ac:dyDescent="0.25">
      <c r="A484" s="3">
        <v>42710</v>
      </c>
      <c r="B484" s="2">
        <v>10.914199999999999</v>
      </c>
      <c r="C484" s="2">
        <v>47.118683020399928</v>
      </c>
      <c r="D484" s="2">
        <v>2.5053972018092452E-2</v>
      </c>
      <c r="E484" s="2">
        <v>6.5789354183669504E-2</v>
      </c>
      <c r="F484" s="2">
        <v>10.932359999999999</v>
      </c>
      <c r="G484" s="2">
        <v>10.917390000000001</v>
      </c>
      <c r="H484" s="2">
        <v>10.934155000000001</v>
      </c>
      <c r="I484" s="2">
        <v>10.940423999999993</v>
      </c>
      <c r="J484" s="2">
        <v>10.720403000000006</v>
      </c>
      <c r="K484" s="17" t="s">
        <v>54</v>
      </c>
      <c r="L484" s="17" t="s">
        <v>52</v>
      </c>
      <c r="M484" s="17" t="s">
        <v>47</v>
      </c>
      <c r="N484" s="20">
        <f t="shared" si="70"/>
        <v>50</v>
      </c>
      <c r="O484" s="20">
        <f t="shared" si="71"/>
        <v>100</v>
      </c>
      <c r="P484" s="20">
        <f t="shared" si="72"/>
        <v>50</v>
      </c>
      <c r="Q484" s="20">
        <f t="shared" si="73"/>
        <v>0</v>
      </c>
      <c r="R484" s="21">
        <f t="shared" si="74"/>
        <v>60</v>
      </c>
      <c r="S484" s="21">
        <f t="shared" si="75"/>
        <v>47.5</v>
      </c>
      <c r="T484" s="21">
        <f t="shared" si="76"/>
        <v>35</v>
      </c>
      <c r="U484" s="21">
        <f t="shared" si="77"/>
        <v>50</v>
      </c>
      <c r="V484" s="20">
        <f t="shared" si="78"/>
        <v>47.5</v>
      </c>
      <c r="W484" s="20">
        <f t="shared" si="79"/>
        <v>48.125</v>
      </c>
    </row>
    <row r="485" spans="1:23" ht="13.5" x14ac:dyDescent="0.25">
      <c r="A485" s="3">
        <v>42711</v>
      </c>
      <c r="B485" s="2">
        <v>10.8827</v>
      </c>
      <c r="C485" s="2">
        <v>43.729234303520919</v>
      </c>
      <c r="D485" s="2">
        <v>1.0774642618255115E-2</v>
      </c>
      <c r="E485" s="2">
        <v>-2.9370705779059245E-3</v>
      </c>
      <c r="F485" s="2">
        <v>10.920539999999999</v>
      </c>
      <c r="G485" s="2">
        <v>10.921330000000001</v>
      </c>
      <c r="H485" s="2">
        <v>10.929225000000001</v>
      </c>
      <c r="I485" s="2">
        <v>10.937269999999996</v>
      </c>
      <c r="J485" s="2">
        <v>10.72495300000001</v>
      </c>
      <c r="K485" s="17" t="s">
        <v>54</v>
      </c>
      <c r="L485" s="17" t="s">
        <v>52</v>
      </c>
      <c r="M485" s="17" t="s">
        <v>47</v>
      </c>
      <c r="N485" s="20">
        <f t="shared" si="70"/>
        <v>50</v>
      </c>
      <c r="O485" s="20">
        <f t="shared" si="71"/>
        <v>100</v>
      </c>
      <c r="P485" s="20">
        <f t="shared" si="72"/>
        <v>50</v>
      </c>
      <c r="Q485" s="20">
        <f t="shared" si="73"/>
        <v>0</v>
      </c>
      <c r="R485" s="21">
        <f t="shared" si="74"/>
        <v>60</v>
      </c>
      <c r="S485" s="21">
        <f t="shared" si="75"/>
        <v>47.5</v>
      </c>
      <c r="T485" s="21">
        <f t="shared" si="76"/>
        <v>35</v>
      </c>
      <c r="U485" s="21">
        <f t="shared" si="77"/>
        <v>50</v>
      </c>
      <c r="V485" s="20">
        <f t="shared" si="78"/>
        <v>47.5</v>
      </c>
      <c r="W485" s="20">
        <f t="shared" si="79"/>
        <v>48.125</v>
      </c>
    </row>
    <row r="486" spans="1:23" ht="13.5" x14ac:dyDescent="0.25">
      <c r="A486" s="3">
        <v>42712</v>
      </c>
      <c r="B486" s="2">
        <v>10.803800000000001</v>
      </c>
      <c r="C486" s="2">
        <v>36.622980115449586</v>
      </c>
      <c r="D486" s="2">
        <v>4.8597874745848202E-3</v>
      </c>
      <c r="E486" s="2">
        <v>-8.1205986162600038E-2</v>
      </c>
      <c r="F486" s="2">
        <v>10.890560000000001</v>
      </c>
      <c r="G486" s="2">
        <v>10.91738</v>
      </c>
      <c r="H486" s="2">
        <v>10.923310000000001</v>
      </c>
      <c r="I486" s="2">
        <v>10.932537999999997</v>
      </c>
      <c r="J486" s="2">
        <v>10.729127000000011</v>
      </c>
      <c r="K486" s="17" t="s">
        <v>54</v>
      </c>
      <c r="L486" s="17" t="s">
        <v>52</v>
      </c>
      <c r="M486" s="17" t="s">
        <v>47</v>
      </c>
      <c r="N486" s="20">
        <f t="shared" si="70"/>
        <v>50</v>
      </c>
      <c r="O486" s="20">
        <f t="shared" si="71"/>
        <v>100</v>
      </c>
      <c r="P486" s="20">
        <f t="shared" si="72"/>
        <v>50</v>
      </c>
      <c r="Q486" s="20">
        <f t="shared" si="73"/>
        <v>0</v>
      </c>
      <c r="R486" s="21">
        <f t="shared" si="74"/>
        <v>60</v>
      </c>
      <c r="S486" s="21">
        <f t="shared" si="75"/>
        <v>47.5</v>
      </c>
      <c r="T486" s="21">
        <f t="shared" si="76"/>
        <v>35</v>
      </c>
      <c r="U486" s="21">
        <f t="shared" si="77"/>
        <v>50</v>
      </c>
      <c r="V486" s="20">
        <f t="shared" si="78"/>
        <v>47.5</v>
      </c>
      <c r="W486" s="20">
        <f t="shared" si="79"/>
        <v>48.125</v>
      </c>
    </row>
    <row r="487" spans="1:23" ht="13.5" x14ac:dyDescent="0.25">
      <c r="A487" s="3">
        <v>42713</v>
      </c>
      <c r="B487" s="2">
        <v>10.6737</v>
      </c>
      <c r="C487" s="2">
        <v>28.421373955694264</v>
      </c>
      <c r="D487" s="2">
        <v>2.8457439000488804E-2</v>
      </c>
      <c r="E487" s="2">
        <v>-0.15346520130683089</v>
      </c>
      <c r="F487" s="2">
        <v>10.8393</v>
      </c>
      <c r="G487" s="2">
        <v>10.888589999999999</v>
      </c>
      <c r="H487" s="2">
        <v>10.911285000000001</v>
      </c>
      <c r="I487" s="2">
        <v>10.925203999999999</v>
      </c>
      <c r="J487" s="2">
        <v>10.733154000000008</v>
      </c>
      <c r="K487" s="17" t="s">
        <v>54</v>
      </c>
      <c r="L487" s="17" t="s">
        <v>52</v>
      </c>
      <c r="M487" s="17" t="s">
        <v>47</v>
      </c>
      <c r="N487" s="20">
        <f t="shared" si="70"/>
        <v>50</v>
      </c>
      <c r="O487" s="20">
        <f t="shared" si="71"/>
        <v>100</v>
      </c>
      <c r="P487" s="20">
        <f t="shared" si="72"/>
        <v>50</v>
      </c>
      <c r="Q487" s="20">
        <f t="shared" si="73"/>
        <v>0</v>
      </c>
      <c r="R487" s="21">
        <f t="shared" si="74"/>
        <v>60</v>
      </c>
      <c r="S487" s="21">
        <f t="shared" si="75"/>
        <v>47.5</v>
      </c>
      <c r="T487" s="21">
        <f t="shared" si="76"/>
        <v>35</v>
      </c>
      <c r="U487" s="21">
        <f t="shared" si="77"/>
        <v>50</v>
      </c>
      <c r="V487" s="20">
        <f t="shared" si="78"/>
        <v>47.5</v>
      </c>
      <c r="W487" s="20">
        <f t="shared" si="79"/>
        <v>48.125</v>
      </c>
    </row>
    <row r="488" spans="1:23" ht="13.5" x14ac:dyDescent="0.25">
      <c r="A488" s="3">
        <v>42717</v>
      </c>
      <c r="B488" s="2">
        <v>10.8354</v>
      </c>
      <c r="C488" s="2">
        <v>44.929028566775933</v>
      </c>
      <c r="D488" s="2">
        <v>3.1847537044995988E-2</v>
      </c>
      <c r="E488" s="2">
        <v>-0.2276840864892353</v>
      </c>
      <c r="F488" s="2">
        <v>10.821960000000001</v>
      </c>
      <c r="G488" s="2">
        <v>10.879919999999998</v>
      </c>
      <c r="H488" s="2">
        <v>10.906949999999998</v>
      </c>
      <c r="I488" s="2">
        <v>10.921891999999998</v>
      </c>
      <c r="J488" s="2">
        <v>10.737933500000008</v>
      </c>
      <c r="K488" s="17" t="s">
        <v>54</v>
      </c>
      <c r="L488" s="17" t="s">
        <v>50</v>
      </c>
      <c r="M488" s="17" t="s">
        <v>47</v>
      </c>
      <c r="N488" s="20">
        <f t="shared" si="70"/>
        <v>50</v>
      </c>
      <c r="O488" s="20">
        <f t="shared" si="71"/>
        <v>100</v>
      </c>
      <c r="P488" s="20">
        <f t="shared" si="72"/>
        <v>50</v>
      </c>
      <c r="Q488" s="20">
        <f t="shared" si="73"/>
        <v>16.5</v>
      </c>
      <c r="R488" s="21">
        <f t="shared" si="74"/>
        <v>62.475000000000001</v>
      </c>
      <c r="S488" s="21">
        <f t="shared" si="75"/>
        <v>51.625</v>
      </c>
      <c r="T488" s="21">
        <f t="shared" si="76"/>
        <v>42.424999999999997</v>
      </c>
      <c r="U488" s="21">
        <f t="shared" si="77"/>
        <v>54.125</v>
      </c>
      <c r="V488" s="20">
        <f t="shared" si="78"/>
        <v>52.17499999999999</v>
      </c>
      <c r="W488" s="20">
        <f t="shared" si="79"/>
        <v>52.662499999999994</v>
      </c>
    </row>
    <row r="489" spans="1:23" ht="13.5" x14ac:dyDescent="0.25">
      <c r="A489" s="3">
        <v>42718</v>
      </c>
      <c r="B489" s="2">
        <v>10.7644</v>
      </c>
      <c r="C489" s="2">
        <v>40.511188290696658</v>
      </c>
      <c r="D489" s="2">
        <v>4.3418724549439958E-2</v>
      </c>
      <c r="E489" s="2">
        <v>-0.29992562879941853</v>
      </c>
      <c r="F489" s="2">
        <v>10.792000000000002</v>
      </c>
      <c r="G489" s="2">
        <v>10.862179999999999</v>
      </c>
      <c r="H489" s="2">
        <v>10.899064999999998</v>
      </c>
      <c r="I489" s="2">
        <v>10.917082000000001</v>
      </c>
      <c r="J489" s="2">
        <v>10.742171500000005</v>
      </c>
      <c r="K489" s="17" t="s">
        <v>54</v>
      </c>
      <c r="L489" s="17" t="s">
        <v>50</v>
      </c>
      <c r="M489" s="17" t="s">
        <v>47</v>
      </c>
      <c r="N489" s="20">
        <f t="shared" si="70"/>
        <v>50</v>
      </c>
      <c r="O489" s="20">
        <f t="shared" si="71"/>
        <v>100</v>
      </c>
      <c r="P489" s="20">
        <f t="shared" si="72"/>
        <v>50</v>
      </c>
      <c r="Q489" s="20">
        <f t="shared" si="73"/>
        <v>16.5</v>
      </c>
      <c r="R489" s="21">
        <f t="shared" si="74"/>
        <v>62.475000000000001</v>
      </c>
      <c r="S489" s="21">
        <f t="shared" si="75"/>
        <v>51.625</v>
      </c>
      <c r="T489" s="21">
        <f t="shared" si="76"/>
        <v>42.424999999999997</v>
      </c>
      <c r="U489" s="21">
        <f t="shared" si="77"/>
        <v>54.125</v>
      </c>
      <c r="V489" s="20">
        <f t="shared" si="78"/>
        <v>52.17499999999999</v>
      </c>
      <c r="W489" s="20">
        <f t="shared" si="79"/>
        <v>52.662499999999994</v>
      </c>
    </row>
    <row r="490" spans="1:23" ht="13.5" x14ac:dyDescent="0.25">
      <c r="A490" s="3">
        <v>42719</v>
      </c>
      <c r="B490" s="2">
        <v>10.7447</v>
      </c>
      <c r="C490" s="2">
        <v>39.354878718679927</v>
      </c>
      <c r="D490" s="2">
        <v>5.5470581146373377E-2</v>
      </c>
      <c r="E490" s="2">
        <v>-0.37261423574368835</v>
      </c>
      <c r="F490" s="2">
        <v>10.7644</v>
      </c>
      <c r="G490" s="2">
        <v>10.842469999999997</v>
      </c>
      <c r="H490" s="2">
        <v>10.888219999999999</v>
      </c>
      <c r="I490" s="2">
        <v>10.911168</v>
      </c>
      <c r="J490" s="2">
        <v>10.746590500000007</v>
      </c>
      <c r="K490" s="17" t="s">
        <v>54</v>
      </c>
      <c r="L490" s="17" t="s">
        <v>50</v>
      </c>
      <c r="M490" s="17" t="s">
        <v>47</v>
      </c>
      <c r="N490" s="20">
        <f t="shared" si="70"/>
        <v>50</v>
      </c>
      <c r="O490" s="20">
        <f t="shared" si="71"/>
        <v>100</v>
      </c>
      <c r="P490" s="20">
        <f t="shared" si="72"/>
        <v>50</v>
      </c>
      <c r="Q490" s="20">
        <f t="shared" si="73"/>
        <v>16.5</v>
      </c>
      <c r="R490" s="21">
        <f t="shared" si="74"/>
        <v>62.475000000000001</v>
      </c>
      <c r="S490" s="21">
        <f t="shared" si="75"/>
        <v>51.625</v>
      </c>
      <c r="T490" s="21">
        <f t="shared" si="76"/>
        <v>42.424999999999997</v>
      </c>
      <c r="U490" s="21">
        <f t="shared" si="77"/>
        <v>54.125</v>
      </c>
      <c r="V490" s="20">
        <f t="shared" si="78"/>
        <v>52.17499999999999</v>
      </c>
      <c r="W490" s="20">
        <f t="shared" si="79"/>
        <v>52.662499999999994</v>
      </c>
    </row>
    <row r="491" spans="1:23" ht="13.5" x14ac:dyDescent="0.25">
      <c r="A491" s="3">
        <v>42720</v>
      </c>
      <c r="B491" s="2">
        <v>10.7447</v>
      </c>
      <c r="C491" s="2">
        <v>39.354878718679927</v>
      </c>
      <c r="D491" s="2">
        <v>6.8357698638029873E-2</v>
      </c>
      <c r="E491" s="2">
        <v>-0.42303410326667457</v>
      </c>
      <c r="F491" s="2">
        <v>10.75258</v>
      </c>
      <c r="G491" s="2">
        <v>10.821569999999999</v>
      </c>
      <c r="H491" s="2">
        <v>10.877374999999997</v>
      </c>
      <c r="I491" s="2">
        <v>10.906673999999999</v>
      </c>
      <c r="J491" s="2">
        <v>10.749984500000009</v>
      </c>
      <c r="K491" s="17" t="s">
        <v>54</v>
      </c>
      <c r="L491" s="17" t="s">
        <v>50</v>
      </c>
      <c r="M491" s="17" t="s">
        <v>47</v>
      </c>
      <c r="N491" s="20">
        <f t="shared" si="70"/>
        <v>50</v>
      </c>
      <c r="O491" s="20">
        <f t="shared" si="71"/>
        <v>100</v>
      </c>
      <c r="P491" s="20">
        <f t="shared" si="72"/>
        <v>50</v>
      </c>
      <c r="Q491" s="20">
        <f t="shared" si="73"/>
        <v>16.5</v>
      </c>
      <c r="R491" s="21">
        <f t="shared" si="74"/>
        <v>62.475000000000001</v>
      </c>
      <c r="S491" s="21">
        <f t="shared" si="75"/>
        <v>51.625</v>
      </c>
      <c r="T491" s="21">
        <f t="shared" si="76"/>
        <v>42.424999999999997</v>
      </c>
      <c r="U491" s="21">
        <f t="shared" si="77"/>
        <v>54.125</v>
      </c>
      <c r="V491" s="20">
        <f t="shared" si="78"/>
        <v>52.17499999999999</v>
      </c>
      <c r="W491" s="20">
        <f t="shared" si="79"/>
        <v>52.662499999999994</v>
      </c>
    </row>
    <row r="492" spans="1:23" ht="13.5" x14ac:dyDescent="0.25">
      <c r="A492" s="3">
        <v>42723</v>
      </c>
      <c r="B492" s="2">
        <v>10.646100000000001</v>
      </c>
      <c r="C492" s="2">
        <v>33.761204968637855</v>
      </c>
      <c r="D492" s="2">
        <v>8.3714754238181754E-2</v>
      </c>
      <c r="E492" s="2">
        <v>-0.43590298640869624</v>
      </c>
      <c r="F492" s="2">
        <v>10.747060000000001</v>
      </c>
      <c r="G492" s="2">
        <v>10.79318</v>
      </c>
      <c r="H492" s="2">
        <v>10.861599999999997</v>
      </c>
      <c r="I492" s="2">
        <v>10.900127999999997</v>
      </c>
      <c r="J492" s="2">
        <v>10.751953500000008</v>
      </c>
      <c r="K492" s="17" t="s">
        <v>54</v>
      </c>
      <c r="L492" s="17" t="s">
        <v>52</v>
      </c>
      <c r="M492" s="17" t="s">
        <v>47</v>
      </c>
      <c r="N492" s="20">
        <f t="shared" si="70"/>
        <v>50</v>
      </c>
      <c r="O492" s="20">
        <f t="shared" si="71"/>
        <v>100</v>
      </c>
      <c r="P492" s="20">
        <f t="shared" si="72"/>
        <v>50</v>
      </c>
      <c r="Q492" s="20">
        <f t="shared" si="73"/>
        <v>0</v>
      </c>
      <c r="R492" s="21">
        <f t="shared" si="74"/>
        <v>60</v>
      </c>
      <c r="S492" s="21">
        <f t="shared" si="75"/>
        <v>47.5</v>
      </c>
      <c r="T492" s="21">
        <f t="shared" si="76"/>
        <v>35</v>
      </c>
      <c r="U492" s="21">
        <f t="shared" si="77"/>
        <v>50</v>
      </c>
      <c r="V492" s="20">
        <f t="shared" si="78"/>
        <v>47.5</v>
      </c>
      <c r="W492" s="20">
        <f t="shared" si="79"/>
        <v>48.125</v>
      </c>
    </row>
    <row r="493" spans="1:23" ht="13.5" x14ac:dyDescent="0.25">
      <c r="A493" s="3">
        <v>42724</v>
      </c>
      <c r="B493" s="2">
        <v>10.646100000000001</v>
      </c>
      <c r="C493" s="2">
        <v>33.761204968637855</v>
      </c>
      <c r="D493" s="2">
        <v>9.6812564133021084E-2</v>
      </c>
      <c r="E493" s="2">
        <v>-0.40210347524088286</v>
      </c>
      <c r="F493" s="2">
        <v>10.709200000000001</v>
      </c>
      <c r="G493" s="2">
        <v>10.76558</v>
      </c>
      <c r="H493" s="2">
        <v>10.843854999999998</v>
      </c>
      <c r="I493" s="2">
        <v>10.893581999999999</v>
      </c>
      <c r="J493" s="2">
        <v>10.753363000000009</v>
      </c>
      <c r="K493" s="17" t="s">
        <v>54</v>
      </c>
      <c r="L493" s="17" t="s">
        <v>52</v>
      </c>
      <c r="M493" s="17" t="s">
        <v>47</v>
      </c>
      <c r="N493" s="20">
        <f t="shared" si="70"/>
        <v>50</v>
      </c>
      <c r="O493" s="20">
        <f t="shared" si="71"/>
        <v>100</v>
      </c>
      <c r="P493" s="20">
        <f t="shared" si="72"/>
        <v>50</v>
      </c>
      <c r="Q493" s="20">
        <f t="shared" si="73"/>
        <v>0</v>
      </c>
      <c r="R493" s="21">
        <f t="shared" si="74"/>
        <v>60</v>
      </c>
      <c r="S493" s="21">
        <f t="shared" si="75"/>
        <v>47.5</v>
      </c>
      <c r="T493" s="21">
        <f t="shared" si="76"/>
        <v>35</v>
      </c>
      <c r="U493" s="21">
        <f t="shared" si="77"/>
        <v>50</v>
      </c>
      <c r="V493" s="20">
        <f t="shared" si="78"/>
        <v>47.5</v>
      </c>
      <c r="W493" s="20">
        <f t="shared" si="79"/>
        <v>48.125</v>
      </c>
    </row>
    <row r="494" spans="1:23" ht="13.5" x14ac:dyDescent="0.25">
      <c r="A494" s="3">
        <v>42725</v>
      </c>
      <c r="B494" s="2">
        <v>10.646100000000001</v>
      </c>
      <c r="C494" s="2">
        <v>33.761204968637855</v>
      </c>
      <c r="D494" s="2">
        <v>0.10790101844797384</v>
      </c>
      <c r="E494" s="2">
        <v>-0.33732886856632077</v>
      </c>
      <c r="F494" s="2">
        <v>10.68554</v>
      </c>
      <c r="G494" s="2">
        <v>10.738770000000001</v>
      </c>
      <c r="H494" s="2">
        <v>10.828079999999996</v>
      </c>
      <c r="I494" s="2">
        <v>10.888850000000001</v>
      </c>
      <c r="J494" s="2">
        <v>10.754884500000008</v>
      </c>
      <c r="K494" s="17" t="s">
        <v>54</v>
      </c>
      <c r="L494" s="17" t="s">
        <v>52</v>
      </c>
      <c r="M494" s="17" t="s">
        <v>47</v>
      </c>
      <c r="N494" s="20">
        <f t="shared" si="70"/>
        <v>50</v>
      </c>
      <c r="O494" s="20">
        <f t="shared" si="71"/>
        <v>100</v>
      </c>
      <c r="P494" s="20">
        <f t="shared" si="72"/>
        <v>0</v>
      </c>
      <c r="Q494" s="20">
        <f t="shared" si="73"/>
        <v>0</v>
      </c>
      <c r="R494" s="21">
        <f t="shared" si="74"/>
        <v>52.5</v>
      </c>
      <c r="S494" s="21">
        <f t="shared" si="75"/>
        <v>30</v>
      </c>
      <c r="T494" s="21">
        <f t="shared" si="76"/>
        <v>22.5</v>
      </c>
      <c r="U494" s="21">
        <f t="shared" si="77"/>
        <v>37.5</v>
      </c>
      <c r="V494" s="20">
        <f t="shared" si="78"/>
        <v>35</v>
      </c>
      <c r="W494" s="20">
        <f t="shared" si="79"/>
        <v>35.625</v>
      </c>
    </row>
    <row r="495" spans="1:23" ht="13.5" x14ac:dyDescent="0.25">
      <c r="A495" s="3">
        <v>42726</v>
      </c>
      <c r="B495" s="2">
        <v>10.732900000000001</v>
      </c>
      <c r="C495" s="2">
        <v>42.713737420242374</v>
      </c>
      <c r="D495" s="2">
        <v>0.10713839982353157</v>
      </c>
      <c r="E495" s="2">
        <v>-0.25040722102701335</v>
      </c>
      <c r="F495" s="2">
        <v>10.683180000000002</v>
      </c>
      <c r="G495" s="2">
        <v>10.723790000000001</v>
      </c>
      <c r="H495" s="2">
        <v>10.822559999999998</v>
      </c>
      <c r="I495" s="2">
        <v>10.884986000000001</v>
      </c>
      <c r="J495" s="2">
        <v>10.757287500000007</v>
      </c>
      <c r="K495" s="17" t="s">
        <v>48</v>
      </c>
      <c r="L495" s="17" t="s">
        <v>50</v>
      </c>
      <c r="M495" s="17" t="s">
        <v>53</v>
      </c>
      <c r="N495" s="20">
        <f t="shared" si="70"/>
        <v>50</v>
      </c>
      <c r="O495" s="20">
        <f t="shared" si="71"/>
        <v>100</v>
      </c>
      <c r="P495" s="20">
        <f t="shared" si="72"/>
        <v>0</v>
      </c>
      <c r="Q495" s="20">
        <f t="shared" si="73"/>
        <v>66.5</v>
      </c>
      <c r="R495" s="21">
        <f t="shared" si="74"/>
        <v>62.475000000000001</v>
      </c>
      <c r="S495" s="21">
        <f t="shared" si="75"/>
        <v>46.625</v>
      </c>
      <c r="T495" s="21">
        <f t="shared" si="76"/>
        <v>52.424999999999997</v>
      </c>
      <c r="U495" s="21">
        <f t="shared" si="77"/>
        <v>54.125</v>
      </c>
      <c r="V495" s="20">
        <f t="shared" si="78"/>
        <v>53.841666666666661</v>
      </c>
      <c r="W495" s="20">
        <f t="shared" si="79"/>
        <v>53.912499999999994</v>
      </c>
    </row>
    <row r="496" spans="1:23" ht="13.5" x14ac:dyDescent="0.25">
      <c r="A496" s="3">
        <v>42727</v>
      </c>
      <c r="B496" s="2">
        <v>10.661899999999999</v>
      </c>
      <c r="C496" s="2">
        <v>38.169385507072825</v>
      </c>
      <c r="D496" s="2">
        <v>0.10014787640183442</v>
      </c>
      <c r="E496" s="2">
        <v>-0.15380330439271267</v>
      </c>
      <c r="F496" s="2">
        <v>10.66662</v>
      </c>
      <c r="G496" s="2">
        <v>10.709600000000002</v>
      </c>
      <c r="H496" s="2">
        <v>10.813489999999998</v>
      </c>
      <c r="I496" s="2">
        <v>10.879781999999999</v>
      </c>
      <c r="J496" s="2">
        <v>10.759018500000009</v>
      </c>
      <c r="K496" s="17" t="s">
        <v>48</v>
      </c>
      <c r="L496" s="17" t="s">
        <v>50</v>
      </c>
      <c r="M496" s="17" t="s">
        <v>53</v>
      </c>
      <c r="N496" s="20">
        <f t="shared" si="70"/>
        <v>50</v>
      </c>
      <c r="O496" s="20">
        <f t="shared" si="71"/>
        <v>100</v>
      </c>
      <c r="P496" s="20">
        <f t="shared" si="72"/>
        <v>0</v>
      </c>
      <c r="Q496" s="20">
        <f t="shared" si="73"/>
        <v>66.5</v>
      </c>
      <c r="R496" s="21">
        <f t="shared" si="74"/>
        <v>62.475000000000001</v>
      </c>
      <c r="S496" s="21">
        <f t="shared" si="75"/>
        <v>46.625</v>
      </c>
      <c r="T496" s="21">
        <f t="shared" si="76"/>
        <v>52.424999999999997</v>
      </c>
      <c r="U496" s="21">
        <f t="shared" si="77"/>
        <v>54.125</v>
      </c>
      <c r="V496" s="20">
        <f t="shared" si="78"/>
        <v>53.841666666666661</v>
      </c>
      <c r="W496" s="20">
        <f t="shared" si="79"/>
        <v>53.912499999999994</v>
      </c>
    </row>
    <row r="497" spans="1:23" ht="13.5" x14ac:dyDescent="0.25">
      <c r="A497" s="3">
        <v>42730</v>
      </c>
      <c r="B497" s="2">
        <v>10.646100000000001</v>
      </c>
      <c r="C497" s="2">
        <v>37.220380268927727</v>
      </c>
      <c r="D497" s="2">
        <v>7.630176401843336E-2</v>
      </c>
      <c r="E497" s="2">
        <v>-4.4216510897041372E-2</v>
      </c>
      <c r="F497" s="2">
        <v>10.66662</v>
      </c>
      <c r="G497" s="2">
        <v>10.706840000000003</v>
      </c>
      <c r="H497" s="2">
        <v>10.797714999999997</v>
      </c>
      <c r="I497" s="2">
        <v>10.875050000000002</v>
      </c>
      <c r="J497" s="2">
        <v>10.760428000000008</v>
      </c>
      <c r="K497" s="17" t="s">
        <v>54</v>
      </c>
      <c r="L497" s="17" t="s">
        <v>52</v>
      </c>
      <c r="M497" s="17" t="s">
        <v>50</v>
      </c>
      <c r="N497" s="20">
        <f t="shared" si="70"/>
        <v>50</v>
      </c>
      <c r="O497" s="20">
        <f t="shared" si="71"/>
        <v>100</v>
      </c>
      <c r="P497" s="20">
        <f t="shared" si="72"/>
        <v>0</v>
      </c>
      <c r="Q497" s="20">
        <f t="shared" si="73"/>
        <v>0</v>
      </c>
      <c r="R497" s="21">
        <f t="shared" si="74"/>
        <v>52.5</v>
      </c>
      <c r="S497" s="21">
        <f t="shared" si="75"/>
        <v>30</v>
      </c>
      <c r="T497" s="21">
        <f t="shared" si="76"/>
        <v>22.5</v>
      </c>
      <c r="U497" s="21">
        <f t="shared" si="77"/>
        <v>37.5</v>
      </c>
      <c r="V497" s="20">
        <f t="shared" si="78"/>
        <v>35</v>
      </c>
      <c r="W497" s="20">
        <f t="shared" si="79"/>
        <v>35.625</v>
      </c>
    </row>
    <row r="498" spans="1:23" ht="13.5" x14ac:dyDescent="0.25">
      <c r="A498" s="3">
        <v>42731</v>
      </c>
      <c r="B498" s="2">
        <v>10.646100000000001</v>
      </c>
      <c r="C498" s="2">
        <v>37.220380268927727</v>
      </c>
      <c r="D498" s="2">
        <v>8.1940829655158254E-2</v>
      </c>
      <c r="E498" s="2">
        <v>8.1539539344781697E-2</v>
      </c>
      <c r="F498" s="2">
        <v>10.66662</v>
      </c>
      <c r="G498" s="2">
        <v>10.687910000000002</v>
      </c>
      <c r="H498" s="2">
        <v>10.783914999999997</v>
      </c>
      <c r="I498" s="2">
        <v>10.871028000000001</v>
      </c>
      <c r="J498" s="2">
        <v>10.76034650000001</v>
      </c>
      <c r="K498" s="17" t="s">
        <v>54</v>
      </c>
      <c r="L498" s="17" t="s">
        <v>52</v>
      </c>
      <c r="M498" s="17" t="s">
        <v>50</v>
      </c>
      <c r="N498" s="20">
        <f t="shared" si="70"/>
        <v>50</v>
      </c>
      <c r="O498" s="20">
        <f t="shared" si="71"/>
        <v>100</v>
      </c>
      <c r="P498" s="20">
        <f t="shared" si="72"/>
        <v>0</v>
      </c>
      <c r="Q498" s="20">
        <f t="shared" si="73"/>
        <v>0</v>
      </c>
      <c r="R498" s="21">
        <f t="shared" si="74"/>
        <v>52.5</v>
      </c>
      <c r="S498" s="21">
        <f t="shared" si="75"/>
        <v>30</v>
      </c>
      <c r="T498" s="21">
        <f t="shared" si="76"/>
        <v>22.5</v>
      </c>
      <c r="U498" s="21">
        <f t="shared" si="77"/>
        <v>37.5</v>
      </c>
      <c r="V498" s="20">
        <f t="shared" si="78"/>
        <v>35</v>
      </c>
      <c r="W498" s="20">
        <f t="shared" si="79"/>
        <v>35.625</v>
      </c>
    </row>
    <row r="499" spans="1:23" ht="13.5" x14ac:dyDescent="0.25">
      <c r="A499" s="3">
        <v>42732</v>
      </c>
      <c r="B499" s="2">
        <v>10.6067</v>
      </c>
      <c r="C499" s="2">
        <v>34.723565866988409</v>
      </c>
      <c r="D499" s="2">
        <v>7.9577808947121298E-2</v>
      </c>
      <c r="E499" s="2">
        <v>0.20380890448184147</v>
      </c>
      <c r="F499" s="2">
        <v>10.65874</v>
      </c>
      <c r="G499" s="2">
        <v>10.672140000000002</v>
      </c>
      <c r="H499" s="2">
        <v>10.767159999999995</v>
      </c>
      <c r="I499" s="2">
        <v>10.867480000000002</v>
      </c>
      <c r="J499" s="2">
        <v>10.760254500000007</v>
      </c>
      <c r="K499" s="17" t="s">
        <v>54</v>
      </c>
      <c r="L499" s="17" t="s">
        <v>52</v>
      </c>
      <c r="M499" s="17" t="s">
        <v>47</v>
      </c>
      <c r="N499" s="20">
        <f t="shared" si="70"/>
        <v>50</v>
      </c>
      <c r="O499" s="20">
        <f t="shared" si="71"/>
        <v>100</v>
      </c>
      <c r="P499" s="20">
        <f t="shared" si="72"/>
        <v>0</v>
      </c>
      <c r="Q499" s="20">
        <f t="shared" si="73"/>
        <v>0</v>
      </c>
      <c r="R499" s="21">
        <f t="shared" si="74"/>
        <v>52.5</v>
      </c>
      <c r="S499" s="21">
        <f t="shared" si="75"/>
        <v>30</v>
      </c>
      <c r="T499" s="21">
        <f t="shared" si="76"/>
        <v>22.5</v>
      </c>
      <c r="U499" s="21">
        <f t="shared" si="77"/>
        <v>37.5</v>
      </c>
      <c r="V499" s="20">
        <f t="shared" si="78"/>
        <v>35</v>
      </c>
      <c r="W499" s="20">
        <f t="shared" si="79"/>
        <v>35.625</v>
      </c>
    </row>
    <row r="500" spans="1:23" ht="13.5" x14ac:dyDescent="0.25">
      <c r="A500" s="3">
        <v>42733</v>
      </c>
      <c r="B500" s="2">
        <v>10.646100000000001</v>
      </c>
      <c r="C500" s="2">
        <v>39.121550628680367</v>
      </c>
      <c r="D500" s="2">
        <v>7.2667433076754051E-2</v>
      </c>
      <c r="E500" s="2">
        <v>0.33495304407714854</v>
      </c>
      <c r="F500" s="2">
        <v>10.641380000000002</v>
      </c>
      <c r="G500" s="2">
        <v>10.662280000000003</v>
      </c>
      <c r="H500" s="2">
        <v>10.752374999999995</v>
      </c>
      <c r="I500" s="2">
        <v>10.865902000000004</v>
      </c>
      <c r="J500" s="2">
        <v>10.760359500000003</v>
      </c>
      <c r="K500" s="17" t="s">
        <v>54</v>
      </c>
      <c r="L500" s="17" t="s">
        <v>52</v>
      </c>
      <c r="M500" s="17" t="s">
        <v>47</v>
      </c>
      <c r="N500" s="20">
        <f t="shared" si="70"/>
        <v>50</v>
      </c>
      <c r="O500" s="20">
        <f t="shared" si="71"/>
        <v>100</v>
      </c>
      <c r="P500" s="20">
        <f t="shared" si="72"/>
        <v>0</v>
      </c>
      <c r="Q500" s="20">
        <f t="shared" si="73"/>
        <v>0</v>
      </c>
      <c r="R500" s="21">
        <f t="shared" si="74"/>
        <v>52.5</v>
      </c>
      <c r="S500" s="21">
        <f t="shared" si="75"/>
        <v>30</v>
      </c>
      <c r="T500" s="21">
        <f t="shared" si="76"/>
        <v>22.5</v>
      </c>
      <c r="U500" s="21">
        <f t="shared" si="77"/>
        <v>37.5</v>
      </c>
      <c r="V500" s="20">
        <f t="shared" si="78"/>
        <v>35</v>
      </c>
      <c r="W500" s="20">
        <f t="shared" si="79"/>
        <v>35.625</v>
      </c>
    </row>
    <row r="501" spans="1:23" ht="13.5" x14ac:dyDescent="0.25">
      <c r="A501" s="3">
        <v>42734</v>
      </c>
      <c r="B501" s="2">
        <v>10.799899999999999</v>
      </c>
      <c r="C501" s="2">
        <v>52.558495814583019</v>
      </c>
      <c r="D501" s="2">
        <v>5.6156256163198748E-2</v>
      </c>
      <c r="E501" s="2">
        <v>0.4525016160855585</v>
      </c>
      <c r="F501" s="2">
        <v>10.668980000000001</v>
      </c>
      <c r="G501" s="2">
        <v>10.667800000000002</v>
      </c>
      <c r="H501" s="2">
        <v>10.744684999999999</v>
      </c>
      <c r="I501" s="2">
        <v>10.868820000000003</v>
      </c>
      <c r="J501" s="2">
        <v>10.761233500000005</v>
      </c>
      <c r="K501" s="17" t="s">
        <v>54</v>
      </c>
      <c r="L501" s="17" t="s">
        <v>52</v>
      </c>
      <c r="M501" s="17" t="s">
        <v>55</v>
      </c>
      <c r="N501" s="20">
        <f t="shared" si="70"/>
        <v>50</v>
      </c>
      <c r="O501" s="20">
        <f t="shared" si="71"/>
        <v>100</v>
      </c>
      <c r="P501" s="20">
        <f t="shared" si="72"/>
        <v>0</v>
      </c>
      <c r="Q501" s="20">
        <f t="shared" si="73"/>
        <v>0</v>
      </c>
      <c r="R501" s="21">
        <f t="shared" si="74"/>
        <v>52.5</v>
      </c>
      <c r="S501" s="21">
        <f t="shared" si="75"/>
        <v>30</v>
      </c>
      <c r="T501" s="21">
        <f t="shared" si="76"/>
        <v>22.5</v>
      </c>
      <c r="U501" s="21">
        <f t="shared" si="77"/>
        <v>37.5</v>
      </c>
      <c r="V501" s="20">
        <f t="shared" si="78"/>
        <v>35</v>
      </c>
      <c r="W501" s="20">
        <f t="shared" si="79"/>
        <v>35.625</v>
      </c>
    </row>
    <row r="502" spans="1:23" ht="13.5" x14ac:dyDescent="0.25">
      <c r="A502" s="3">
        <v>42737</v>
      </c>
      <c r="B502" s="2">
        <v>10.685600000000001</v>
      </c>
      <c r="C502" s="2">
        <v>44.667942012048549</v>
      </c>
      <c r="D502" s="2">
        <v>3.524856762792794E-2</v>
      </c>
      <c r="E502" s="2">
        <v>0.51979902032490566</v>
      </c>
      <c r="F502" s="2">
        <v>10.676880000000001</v>
      </c>
      <c r="G502" s="2">
        <v>10.671749999999999</v>
      </c>
      <c r="H502" s="2">
        <v>10.732464999999998</v>
      </c>
      <c r="I502" s="2">
        <v>10.868032000000003</v>
      </c>
      <c r="J502" s="2">
        <v>10.761442500000003</v>
      </c>
      <c r="K502" s="17" t="s">
        <v>54</v>
      </c>
      <c r="L502" s="17" t="s">
        <v>52</v>
      </c>
      <c r="M502" s="17" t="s">
        <v>55</v>
      </c>
      <c r="N502" s="20">
        <f t="shared" si="70"/>
        <v>50</v>
      </c>
      <c r="O502" s="20">
        <f t="shared" si="71"/>
        <v>100</v>
      </c>
      <c r="P502" s="20">
        <f t="shared" si="72"/>
        <v>0</v>
      </c>
      <c r="Q502" s="20">
        <f t="shared" si="73"/>
        <v>0</v>
      </c>
      <c r="R502" s="21">
        <f t="shared" si="74"/>
        <v>52.5</v>
      </c>
      <c r="S502" s="21">
        <f t="shared" si="75"/>
        <v>30</v>
      </c>
      <c r="T502" s="21">
        <f t="shared" si="76"/>
        <v>22.5</v>
      </c>
      <c r="U502" s="21">
        <f t="shared" si="77"/>
        <v>37.5</v>
      </c>
      <c r="V502" s="20">
        <f t="shared" si="78"/>
        <v>35</v>
      </c>
      <c r="W502" s="20">
        <f t="shared" si="79"/>
        <v>35.625</v>
      </c>
    </row>
    <row r="503" spans="1:23" ht="13.5" x14ac:dyDescent="0.25">
      <c r="A503" s="3">
        <v>42738</v>
      </c>
      <c r="B503" s="2">
        <v>10.7644</v>
      </c>
      <c r="C503" s="2">
        <v>50.216896877290203</v>
      </c>
      <c r="D503" s="2">
        <v>1.217902740652832E-2</v>
      </c>
      <c r="E503" s="2">
        <v>0.53647622979656795</v>
      </c>
      <c r="F503" s="2">
        <v>10.70054</v>
      </c>
      <c r="G503" s="2">
        <v>10.683580000000001</v>
      </c>
      <c r="H503" s="2">
        <v>10.72458</v>
      </c>
      <c r="I503" s="2">
        <v>10.868820000000003</v>
      </c>
      <c r="J503" s="2">
        <v>10.762045500000005</v>
      </c>
      <c r="K503" s="17" t="s">
        <v>54</v>
      </c>
      <c r="L503" s="17" t="s">
        <v>52</v>
      </c>
      <c r="M503" s="17" t="s">
        <v>55</v>
      </c>
      <c r="N503" s="20">
        <f t="shared" si="70"/>
        <v>50</v>
      </c>
      <c r="O503" s="20">
        <f t="shared" si="71"/>
        <v>100</v>
      </c>
      <c r="P503" s="20">
        <f t="shared" si="72"/>
        <v>0</v>
      </c>
      <c r="Q503" s="20">
        <f t="shared" si="73"/>
        <v>0</v>
      </c>
      <c r="R503" s="21">
        <f t="shared" si="74"/>
        <v>52.5</v>
      </c>
      <c r="S503" s="21">
        <f t="shared" si="75"/>
        <v>30</v>
      </c>
      <c r="T503" s="21">
        <f t="shared" si="76"/>
        <v>22.5</v>
      </c>
      <c r="U503" s="21">
        <f t="shared" si="77"/>
        <v>37.5</v>
      </c>
      <c r="V503" s="20">
        <f t="shared" si="78"/>
        <v>35</v>
      </c>
      <c r="W503" s="20">
        <f t="shared" si="79"/>
        <v>35.625</v>
      </c>
    </row>
    <row r="504" spans="1:23" ht="13.5" x14ac:dyDescent="0.25">
      <c r="A504" s="3">
        <v>42739</v>
      </c>
      <c r="B504" s="2">
        <v>11.000999999999999</v>
      </c>
      <c r="C504" s="2">
        <v>62.407152190445494</v>
      </c>
      <c r="D504" s="2">
        <v>-2.4908265102050464E-2</v>
      </c>
      <c r="E504" s="2">
        <v>0.52785450910581844</v>
      </c>
      <c r="F504" s="2">
        <v>10.779399999999999</v>
      </c>
      <c r="G504" s="2">
        <v>10.719069999999999</v>
      </c>
      <c r="H504" s="2">
        <v>10.728919999999999</v>
      </c>
      <c r="I504" s="2">
        <v>10.868032000000001</v>
      </c>
      <c r="J504" s="2">
        <v>10.763831500000004</v>
      </c>
      <c r="K504" s="17" t="s">
        <v>48</v>
      </c>
      <c r="L504" s="17" t="s">
        <v>49</v>
      </c>
      <c r="M504" s="17" t="s">
        <v>51</v>
      </c>
      <c r="N504" s="20">
        <f t="shared" si="70"/>
        <v>50</v>
      </c>
      <c r="O504" s="20">
        <f t="shared" si="71"/>
        <v>100</v>
      </c>
      <c r="P504" s="20">
        <f t="shared" si="72"/>
        <v>0</v>
      </c>
      <c r="Q504" s="20">
        <f t="shared" si="73"/>
        <v>100</v>
      </c>
      <c r="R504" s="21">
        <f t="shared" si="74"/>
        <v>67.5</v>
      </c>
      <c r="S504" s="21">
        <f t="shared" si="75"/>
        <v>55</v>
      </c>
      <c r="T504" s="21">
        <f t="shared" si="76"/>
        <v>67.5</v>
      </c>
      <c r="U504" s="21">
        <f t="shared" si="77"/>
        <v>62.5</v>
      </c>
      <c r="V504" s="20">
        <f t="shared" si="78"/>
        <v>63.333333333333336</v>
      </c>
      <c r="W504" s="20">
        <f t="shared" si="79"/>
        <v>63.125</v>
      </c>
    </row>
    <row r="505" spans="1:23" ht="13.5" x14ac:dyDescent="0.25">
      <c r="A505" s="3">
        <v>42740</v>
      </c>
      <c r="B505" s="2">
        <v>11.000999999999999</v>
      </c>
      <c r="C505" s="2">
        <v>62.407152190445494</v>
      </c>
      <c r="D505" s="2">
        <v>-4.437200407484454E-2</v>
      </c>
      <c r="E505" s="2">
        <v>0.54043595484724705</v>
      </c>
      <c r="F505" s="2">
        <v>10.850379999999999</v>
      </c>
      <c r="G505" s="2">
        <v>10.74588</v>
      </c>
      <c r="H505" s="2">
        <v>10.734835</v>
      </c>
      <c r="I505" s="2">
        <v>10.868032000000001</v>
      </c>
      <c r="J505" s="2">
        <v>10.765543000000005</v>
      </c>
      <c r="K505" s="17" t="s">
        <v>48</v>
      </c>
      <c r="L505" s="17" t="s">
        <v>49</v>
      </c>
      <c r="M505" s="17" t="s">
        <v>51</v>
      </c>
      <c r="N505" s="20">
        <f t="shared" si="70"/>
        <v>50</v>
      </c>
      <c r="O505" s="20">
        <f t="shared" si="71"/>
        <v>100</v>
      </c>
      <c r="P505" s="20">
        <f t="shared" si="72"/>
        <v>0</v>
      </c>
      <c r="Q505" s="20">
        <f t="shared" si="73"/>
        <v>100</v>
      </c>
      <c r="R505" s="21">
        <f t="shared" si="74"/>
        <v>67.5</v>
      </c>
      <c r="S505" s="21">
        <f t="shared" si="75"/>
        <v>55</v>
      </c>
      <c r="T505" s="21">
        <f t="shared" si="76"/>
        <v>67.5</v>
      </c>
      <c r="U505" s="21">
        <f t="shared" si="77"/>
        <v>62.5</v>
      </c>
      <c r="V505" s="20">
        <f t="shared" si="78"/>
        <v>63.333333333333336</v>
      </c>
      <c r="W505" s="20">
        <f t="shared" si="79"/>
        <v>63.125</v>
      </c>
    </row>
    <row r="506" spans="1:23" ht="13.5" x14ac:dyDescent="0.25">
      <c r="A506" s="3">
        <v>42741</v>
      </c>
      <c r="B506" s="2">
        <v>10.957599999999999</v>
      </c>
      <c r="C506" s="2">
        <v>59.317172433630866</v>
      </c>
      <c r="D506" s="2">
        <v>-6.9879241115355484E-2</v>
      </c>
      <c r="E506" s="2">
        <v>0.56695850956177907</v>
      </c>
      <c r="F506" s="2">
        <v>10.881919999999999</v>
      </c>
      <c r="G506" s="2">
        <v>10.775450000000001</v>
      </c>
      <c r="H506" s="2">
        <v>10.742525000000001</v>
      </c>
      <c r="I506" s="2">
        <v>10.867952000000002</v>
      </c>
      <c r="J506" s="2">
        <v>10.767317000000006</v>
      </c>
      <c r="K506" s="17" t="s">
        <v>48</v>
      </c>
      <c r="L506" s="17" t="s">
        <v>49</v>
      </c>
      <c r="M506" s="17" t="s">
        <v>51</v>
      </c>
      <c r="N506" s="20">
        <f t="shared" si="70"/>
        <v>50</v>
      </c>
      <c r="O506" s="20">
        <f t="shared" si="71"/>
        <v>100</v>
      </c>
      <c r="P506" s="20">
        <f t="shared" si="72"/>
        <v>50</v>
      </c>
      <c r="Q506" s="20">
        <f t="shared" si="73"/>
        <v>100</v>
      </c>
      <c r="R506" s="21">
        <f t="shared" si="74"/>
        <v>75</v>
      </c>
      <c r="S506" s="21">
        <f t="shared" si="75"/>
        <v>72.5</v>
      </c>
      <c r="T506" s="21">
        <f t="shared" si="76"/>
        <v>80</v>
      </c>
      <c r="U506" s="21">
        <f t="shared" si="77"/>
        <v>75</v>
      </c>
      <c r="V506" s="20">
        <f t="shared" si="78"/>
        <v>75.833333333333329</v>
      </c>
      <c r="W506" s="20">
        <f t="shared" si="79"/>
        <v>75.625</v>
      </c>
    </row>
    <row r="507" spans="1:23" ht="13.5" x14ac:dyDescent="0.25">
      <c r="A507" s="3">
        <v>42744</v>
      </c>
      <c r="B507" s="2">
        <v>10.961600000000001</v>
      </c>
      <c r="C507" s="2">
        <v>59.516128986146725</v>
      </c>
      <c r="D507" s="2">
        <v>-9.516406510874198E-2</v>
      </c>
      <c r="E507" s="2">
        <v>0.59804272285091431</v>
      </c>
      <c r="F507" s="2">
        <v>10.937119999999998</v>
      </c>
      <c r="G507" s="2">
        <v>10.807</v>
      </c>
      <c r="H507" s="2">
        <v>10.756920000000001</v>
      </c>
      <c r="I507" s="2">
        <v>10.865586</v>
      </c>
      <c r="J507" s="2">
        <v>10.769558500000006</v>
      </c>
      <c r="K507" s="17" t="s">
        <v>48</v>
      </c>
      <c r="L507" s="17" t="s">
        <v>49</v>
      </c>
      <c r="M507" s="17" t="s">
        <v>51</v>
      </c>
      <c r="N507" s="20">
        <f t="shared" si="70"/>
        <v>50</v>
      </c>
      <c r="O507" s="20">
        <f t="shared" si="71"/>
        <v>100</v>
      </c>
      <c r="P507" s="20">
        <f t="shared" si="72"/>
        <v>50</v>
      </c>
      <c r="Q507" s="20">
        <f t="shared" si="73"/>
        <v>100</v>
      </c>
      <c r="R507" s="21">
        <f t="shared" si="74"/>
        <v>75</v>
      </c>
      <c r="S507" s="21">
        <f t="shared" si="75"/>
        <v>72.5</v>
      </c>
      <c r="T507" s="21">
        <f t="shared" si="76"/>
        <v>80</v>
      </c>
      <c r="U507" s="21">
        <f t="shared" si="77"/>
        <v>75</v>
      </c>
      <c r="V507" s="20">
        <f t="shared" si="78"/>
        <v>75.833333333333329</v>
      </c>
      <c r="W507" s="20">
        <f t="shared" si="79"/>
        <v>75.625</v>
      </c>
    </row>
    <row r="508" spans="1:23" ht="13.5" x14ac:dyDescent="0.25">
      <c r="A508" s="3">
        <v>42745</v>
      </c>
      <c r="B508" s="2">
        <v>11.0404</v>
      </c>
      <c r="C508" s="2">
        <v>63.321599926177058</v>
      </c>
      <c r="D508" s="2">
        <v>-0.12332210025901702</v>
      </c>
      <c r="E508" s="2">
        <v>0.62853964606486956</v>
      </c>
      <c r="F508" s="2">
        <v>10.992319999999999</v>
      </c>
      <c r="G508" s="2">
        <v>10.846430000000002</v>
      </c>
      <c r="H508" s="2">
        <v>10.767170000000002</v>
      </c>
      <c r="I508" s="2">
        <v>10.866847999999999</v>
      </c>
      <c r="J508" s="2">
        <v>10.771840000000005</v>
      </c>
      <c r="K508" s="17" t="s">
        <v>48</v>
      </c>
      <c r="L508" s="17" t="s">
        <v>49</v>
      </c>
      <c r="M508" s="17" t="s">
        <v>51</v>
      </c>
      <c r="N508" s="20">
        <f t="shared" si="70"/>
        <v>50</v>
      </c>
      <c r="O508" s="20">
        <f t="shared" si="71"/>
        <v>100</v>
      </c>
      <c r="P508" s="20">
        <f t="shared" si="72"/>
        <v>50</v>
      </c>
      <c r="Q508" s="20">
        <f t="shared" si="73"/>
        <v>100</v>
      </c>
      <c r="R508" s="21">
        <f t="shared" si="74"/>
        <v>75</v>
      </c>
      <c r="S508" s="21">
        <f t="shared" si="75"/>
        <v>72.5</v>
      </c>
      <c r="T508" s="21">
        <f t="shared" si="76"/>
        <v>80</v>
      </c>
      <c r="U508" s="21">
        <f t="shared" si="77"/>
        <v>75</v>
      </c>
      <c r="V508" s="20">
        <f t="shared" si="78"/>
        <v>75.833333333333329</v>
      </c>
      <c r="W508" s="20">
        <f t="shared" si="79"/>
        <v>75.625</v>
      </c>
    </row>
    <row r="509" spans="1:23" ht="13.5" x14ac:dyDescent="0.25">
      <c r="A509" s="3">
        <v>42746</v>
      </c>
      <c r="B509" s="2">
        <v>10.9655</v>
      </c>
      <c r="C509" s="2">
        <v>57.763572258829868</v>
      </c>
      <c r="D509" s="2">
        <v>-0.14898469645642365</v>
      </c>
      <c r="E509" s="2">
        <v>0.64288472050239098</v>
      </c>
      <c r="F509" s="2">
        <v>10.985219999999998</v>
      </c>
      <c r="G509" s="2">
        <v>10.88231</v>
      </c>
      <c r="H509" s="2">
        <v>10.777225</v>
      </c>
      <c r="I509" s="2">
        <v>10.865270000000001</v>
      </c>
      <c r="J509" s="2">
        <v>10.773374000000006</v>
      </c>
      <c r="K509" s="17" t="s">
        <v>48</v>
      </c>
      <c r="L509" s="17" t="s">
        <v>49</v>
      </c>
      <c r="M509" s="17" t="s">
        <v>53</v>
      </c>
      <c r="N509" s="20">
        <f t="shared" si="70"/>
        <v>50</v>
      </c>
      <c r="O509" s="20">
        <f t="shared" si="71"/>
        <v>100</v>
      </c>
      <c r="P509" s="20">
        <f t="shared" si="72"/>
        <v>50</v>
      </c>
      <c r="Q509" s="20">
        <f t="shared" si="73"/>
        <v>83</v>
      </c>
      <c r="R509" s="21">
        <f t="shared" si="74"/>
        <v>72.45</v>
      </c>
      <c r="S509" s="21">
        <f t="shared" si="75"/>
        <v>68.25</v>
      </c>
      <c r="T509" s="21">
        <f t="shared" si="76"/>
        <v>72.349999999999994</v>
      </c>
      <c r="U509" s="21">
        <f t="shared" si="77"/>
        <v>70.75</v>
      </c>
      <c r="V509" s="20">
        <f t="shared" si="78"/>
        <v>71.016666666666666</v>
      </c>
      <c r="W509" s="20">
        <f t="shared" si="79"/>
        <v>70.949999999999989</v>
      </c>
    </row>
    <row r="510" spans="1:23" ht="13.5" x14ac:dyDescent="0.25">
      <c r="A510" s="3">
        <v>42747</v>
      </c>
      <c r="B510" s="2">
        <v>10.9261</v>
      </c>
      <c r="C510" s="2">
        <v>55.027379172718781</v>
      </c>
      <c r="D510" s="2">
        <v>-0.16250171972839134</v>
      </c>
      <c r="E510" s="2">
        <v>0.64175576680068813</v>
      </c>
      <c r="F510" s="2">
        <v>10.97024</v>
      </c>
      <c r="G510" s="2">
        <v>10.910310000000001</v>
      </c>
      <c r="H510" s="2">
        <v>10.786295000000001</v>
      </c>
      <c r="I510" s="2">
        <v>10.862984000000001</v>
      </c>
      <c r="J510" s="2">
        <v>10.773984000000008</v>
      </c>
      <c r="K510" s="17" t="s">
        <v>48</v>
      </c>
      <c r="L510" s="17" t="s">
        <v>49</v>
      </c>
      <c r="M510" s="17" t="s">
        <v>53</v>
      </c>
      <c r="N510" s="20">
        <f t="shared" si="70"/>
        <v>50</v>
      </c>
      <c r="O510" s="20">
        <f t="shared" si="71"/>
        <v>100</v>
      </c>
      <c r="P510" s="20">
        <f t="shared" si="72"/>
        <v>50</v>
      </c>
      <c r="Q510" s="20">
        <f t="shared" si="73"/>
        <v>83</v>
      </c>
      <c r="R510" s="21">
        <f t="shared" si="74"/>
        <v>72.45</v>
      </c>
      <c r="S510" s="21">
        <f t="shared" si="75"/>
        <v>68.25</v>
      </c>
      <c r="T510" s="21">
        <f t="shared" si="76"/>
        <v>72.349999999999994</v>
      </c>
      <c r="U510" s="21">
        <f t="shared" si="77"/>
        <v>70.75</v>
      </c>
      <c r="V510" s="20">
        <f t="shared" si="78"/>
        <v>71.016666666666666</v>
      </c>
      <c r="W510" s="20">
        <f t="shared" si="79"/>
        <v>70.949999999999989</v>
      </c>
    </row>
    <row r="511" spans="1:23" ht="13.5" x14ac:dyDescent="0.25">
      <c r="A511" s="3">
        <v>42748</v>
      </c>
      <c r="B511" s="2">
        <v>10.9221</v>
      </c>
      <c r="C511" s="2">
        <v>54.743863809696947</v>
      </c>
      <c r="D511" s="2">
        <v>-0.15047315710981124</v>
      </c>
      <c r="E511" s="2">
        <v>0.62946864199938846</v>
      </c>
      <c r="F511" s="2">
        <v>10.963139999999999</v>
      </c>
      <c r="G511" s="2">
        <v>10.922530000000002</v>
      </c>
      <c r="H511" s="2">
        <v>10.795165000000001</v>
      </c>
      <c r="I511" s="2">
        <v>10.860617999999999</v>
      </c>
      <c r="J511" s="2">
        <v>10.774742000000005</v>
      </c>
      <c r="K511" s="17" t="s">
        <v>48</v>
      </c>
      <c r="L511" s="17" t="s">
        <v>49</v>
      </c>
      <c r="M511" s="17" t="s">
        <v>53</v>
      </c>
      <c r="N511" s="20">
        <f t="shared" si="70"/>
        <v>50</v>
      </c>
      <c r="O511" s="20">
        <f t="shared" si="71"/>
        <v>100</v>
      </c>
      <c r="P511" s="20">
        <f t="shared" si="72"/>
        <v>50</v>
      </c>
      <c r="Q511" s="20">
        <f t="shared" si="73"/>
        <v>83</v>
      </c>
      <c r="R511" s="21">
        <f t="shared" si="74"/>
        <v>72.45</v>
      </c>
      <c r="S511" s="21">
        <f t="shared" si="75"/>
        <v>68.25</v>
      </c>
      <c r="T511" s="21">
        <f t="shared" si="76"/>
        <v>72.349999999999994</v>
      </c>
      <c r="U511" s="21">
        <f t="shared" si="77"/>
        <v>70.75</v>
      </c>
      <c r="V511" s="20">
        <f t="shared" si="78"/>
        <v>71.016666666666666</v>
      </c>
      <c r="W511" s="20">
        <f t="shared" si="79"/>
        <v>70.949999999999989</v>
      </c>
    </row>
    <row r="512" spans="1:23" ht="13.5" x14ac:dyDescent="0.25">
      <c r="A512" s="3">
        <v>42751</v>
      </c>
      <c r="B512" s="2">
        <v>11.000999999999999</v>
      </c>
      <c r="C512" s="2">
        <v>59.208343072580355</v>
      </c>
      <c r="D512" s="2">
        <v>-0.16415592819656766</v>
      </c>
      <c r="E512" s="2">
        <v>0.59542753013493521</v>
      </c>
      <c r="F512" s="2">
        <v>10.971019999999999</v>
      </c>
      <c r="G512" s="2">
        <v>10.954070000000002</v>
      </c>
      <c r="H512" s="2">
        <v>10.81291</v>
      </c>
      <c r="I512" s="2">
        <v>10.860617999999999</v>
      </c>
      <c r="J512" s="2">
        <v>10.77662150000001</v>
      </c>
      <c r="K512" s="17" t="s">
        <v>48</v>
      </c>
      <c r="L512" s="17" t="s">
        <v>50</v>
      </c>
      <c r="M512" s="17" t="s">
        <v>51</v>
      </c>
      <c r="N512" s="20">
        <f t="shared" si="70"/>
        <v>50</v>
      </c>
      <c r="O512" s="20">
        <f t="shared" si="71"/>
        <v>100</v>
      </c>
      <c r="P512" s="20">
        <f t="shared" si="72"/>
        <v>50</v>
      </c>
      <c r="Q512" s="20">
        <f t="shared" si="73"/>
        <v>83.5</v>
      </c>
      <c r="R512" s="21">
        <f t="shared" si="74"/>
        <v>72.525000000000006</v>
      </c>
      <c r="S512" s="21">
        <f t="shared" si="75"/>
        <v>68.375</v>
      </c>
      <c r="T512" s="21">
        <f t="shared" si="76"/>
        <v>72.575000000000003</v>
      </c>
      <c r="U512" s="21">
        <f t="shared" si="77"/>
        <v>70.875</v>
      </c>
      <c r="V512" s="20">
        <f t="shared" si="78"/>
        <v>71.158333333333346</v>
      </c>
      <c r="W512" s="20">
        <f t="shared" si="79"/>
        <v>71.087500000000006</v>
      </c>
    </row>
    <row r="513" spans="1:23" ht="13.5" x14ac:dyDescent="0.25">
      <c r="A513" s="3">
        <v>42752</v>
      </c>
      <c r="B513" s="2">
        <v>11.000999999999999</v>
      </c>
      <c r="C513" s="2">
        <v>59.208343072580355</v>
      </c>
      <c r="D513" s="2">
        <v>-0.16447655023665853</v>
      </c>
      <c r="E513" s="2">
        <v>0.54134715126280164</v>
      </c>
      <c r="F513" s="2">
        <v>10.963139999999999</v>
      </c>
      <c r="G513" s="2">
        <v>10.977730000000001</v>
      </c>
      <c r="H513" s="2">
        <v>10.830655000000002</v>
      </c>
      <c r="I513" s="2">
        <v>10.860617999999999</v>
      </c>
      <c r="J513" s="2">
        <v>10.778501000000011</v>
      </c>
      <c r="K513" s="17" t="s">
        <v>54</v>
      </c>
      <c r="L513" s="17" t="s">
        <v>50</v>
      </c>
      <c r="M513" s="17" t="s">
        <v>47</v>
      </c>
      <c r="N513" s="20">
        <f t="shared" si="70"/>
        <v>50</v>
      </c>
      <c r="O513" s="20">
        <f t="shared" si="71"/>
        <v>100</v>
      </c>
      <c r="P513" s="20">
        <f t="shared" si="72"/>
        <v>50</v>
      </c>
      <c r="Q513" s="20">
        <f t="shared" si="73"/>
        <v>16.5</v>
      </c>
      <c r="R513" s="21">
        <f t="shared" si="74"/>
        <v>62.475000000000001</v>
      </c>
      <c r="S513" s="21">
        <f t="shared" si="75"/>
        <v>51.625</v>
      </c>
      <c r="T513" s="21">
        <f t="shared" si="76"/>
        <v>42.424999999999997</v>
      </c>
      <c r="U513" s="21">
        <f t="shared" si="77"/>
        <v>54.125</v>
      </c>
      <c r="V513" s="20">
        <f t="shared" si="78"/>
        <v>52.17499999999999</v>
      </c>
      <c r="W513" s="20">
        <f t="shared" si="79"/>
        <v>52.662499999999994</v>
      </c>
    </row>
    <row r="514" spans="1:23" ht="13.5" x14ac:dyDescent="0.25">
      <c r="A514" s="3">
        <v>42753</v>
      </c>
      <c r="B514" s="2">
        <v>10.93</v>
      </c>
      <c r="C514" s="2">
        <v>53.681597395441237</v>
      </c>
      <c r="D514" s="2">
        <v>-0.1238904102368803</v>
      </c>
      <c r="E514" s="2">
        <v>0.4642218792526267</v>
      </c>
      <c r="F514" s="2">
        <v>10.956039999999998</v>
      </c>
      <c r="G514" s="2">
        <v>10.97063</v>
      </c>
      <c r="H514" s="2">
        <v>10.844849999999999</v>
      </c>
      <c r="I514" s="2">
        <v>10.859355999999998</v>
      </c>
      <c r="J514" s="2">
        <v>10.780025500000008</v>
      </c>
      <c r="K514" s="17" t="s">
        <v>54</v>
      </c>
      <c r="L514" s="17" t="s">
        <v>50</v>
      </c>
      <c r="M514" s="17" t="s">
        <v>47</v>
      </c>
      <c r="N514" s="20">
        <f t="shared" ref="N514:N577" si="80">IF(D514&lt;30,50, IF(D514&gt;70, 0, 25))</f>
        <v>50</v>
      </c>
      <c r="O514" s="20">
        <f t="shared" ref="O514:O577" si="81">IF(F514-E514&gt;0.02, 100, IF(F514-E514&lt;0,0,45))</f>
        <v>100</v>
      </c>
      <c r="P514" s="20">
        <f t="shared" ref="P514:P577" si="82">IF(G514-J514&gt;10,100,IF(G514-J514&gt;5,75, IF(G514-J514&gt;0,50,0)))</f>
        <v>50</v>
      </c>
      <c r="Q514" s="20">
        <f t="shared" ref="Q514:Q577" si="83">IF(M514="confirmed bullish", 34, IF(M514="bullish divergence",17, 0))+IF(K514="bullish",33,IF(K514="bearish",0,16.5))+IF(L514="strong",33,IF(L514="weak",0,16.5))</f>
        <v>16.5</v>
      </c>
      <c r="R514" s="21">
        <f t="shared" si="74"/>
        <v>62.475000000000001</v>
      </c>
      <c r="S514" s="21">
        <f t="shared" si="75"/>
        <v>51.625</v>
      </c>
      <c r="T514" s="21">
        <f t="shared" si="76"/>
        <v>42.424999999999997</v>
      </c>
      <c r="U514" s="21">
        <f t="shared" si="77"/>
        <v>54.125</v>
      </c>
      <c r="V514" s="20">
        <f t="shared" si="78"/>
        <v>52.17499999999999</v>
      </c>
      <c r="W514" s="20">
        <f t="shared" si="79"/>
        <v>52.662499999999994</v>
      </c>
    </row>
    <row r="515" spans="1:23" ht="13.5" x14ac:dyDescent="0.25">
      <c r="A515" s="3">
        <v>42754</v>
      </c>
      <c r="B515" s="2">
        <v>10.937900000000001</v>
      </c>
      <c r="C515" s="2">
        <v>54.193942875127433</v>
      </c>
      <c r="D515" s="2">
        <v>-9.0456364251448207E-2</v>
      </c>
      <c r="E515" s="2">
        <v>0.35314849046528873</v>
      </c>
      <c r="F515" s="2">
        <v>10.958399999999999</v>
      </c>
      <c r="G515" s="2">
        <v>10.964320000000003</v>
      </c>
      <c r="H515" s="2">
        <v>10.8551</v>
      </c>
      <c r="I515" s="2">
        <v>10.858487999999998</v>
      </c>
      <c r="J515" s="2">
        <v>10.781589500000006</v>
      </c>
      <c r="K515" s="17" t="s">
        <v>54</v>
      </c>
      <c r="L515" s="17" t="s">
        <v>50</v>
      </c>
      <c r="M515" s="17" t="s">
        <v>55</v>
      </c>
      <c r="N515" s="20">
        <f t="shared" si="80"/>
        <v>50</v>
      </c>
      <c r="O515" s="20">
        <f t="shared" si="81"/>
        <v>100</v>
      </c>
      <c r="P515" s="20">
        <f t="shared" si="82"/>
        <v>50</v>
      </c>
      <c r="Q515" s="20">
        <f t="shared" si="83"/>
        <v>16.5</v>
      </c>
      <c r="R515" s="21">
        <f t="shared" ref="R515:R578" si="84">0.35*N515+O515*0.35+P515*0.15+Q515*0.15</f>
        <v>62.475000000000001</v>
      </c>
      <c r="S515" s="21">
        <f t="shared" ref="S515:S578" si="85">N515*0.2+O515*0.2+P515*0.35+Q515*0.25</f>
        <v>51.625</v>
      </c>
      <c r="T515" s="21">
        <f t="shared" ref="T515:T578" si="86">N515*0.15+O515*0.15+P515*0.25+Q515*0.45</f>
        <v>42.424999999999997</v>
      </c>
      <c r="U515" s="21">
        <f t="shared" ref="U515:U578" si="87">0.25*SUM(N515:Q515)</f>
        <v>54.125</v>
      </c>
      <c r="V515" s="20">
        <f t="shared" ref="V515:V578" si="88">SUM(R515:T515)/3</f>
        <v>52.17499999999999</v>
      </c>
      <c r="W515" s="20">
        <f t="shared" ref="W515:W578" si="89">SUM(R515:U515)/4</f>
        <v>52.662499999999994</v>
      </c>
    </row>
    <row r="516" spans="1:23" ht="13.5" x14ac:dyDescent="0.25">
      <c r="A516" s="3">
        <v>42755</v>
      </c>
      <c r="B516" s="2">
        <v>10.961600000000001</v>
      </c>
      <c r="C516" s="2">
        <v>55.774422095501961</v>
      </c>
      <c r="D516" s="2">
        <v>-7.09441474337833E-2</v>
      </c>
      <c r="E516" s="2">
        <v>0.21710759703504143</v>
      </c>
      <c r="F516" s="2">
        <v>10.9663</v>
      </c>
      <c r="G516" s="2">
        <v>10.964720000000002</v>
      </c>
      <c r="H516" s="2">
        <v>10.870085000000001</v>
      </c>
      <c r="I516" s="2">
        <v>10.859277999999996</v>
      </c>
      <c r="J516" s="2">
        <v>10.783272000000006</v>
      </c>
      <c r="K516" s="17" t="s">
        <v>48</v>
      </c>
      <c r="L516" s="17" t="s">
        <v>49</v>
      </c>
      <c r="M516" s="17" t="s">
        <v>51</v>
      </c>
      <c r="N516" s="20">
        <f t="shared" si="80"/>
        <v>50</v>
      </c>
      <c r="O516" s="20">
        <f t="shared" si="81"/>
        <v>100</v>
      </c>
      <c r="P516" s="20">
        <f t="shared" si="82"/>
        <v>50</v>
      </c>
      <c r="Q516" s="20">
        <f t="shared" si="83"/>
        <v>100</v>
      </c>
      <c r="R516" s="21">
        <f t="shared" si="84"/>
        <v>75</v>
      </c>
      <c r="S516" s="21">
        <f t="shared" si="85"/>
        <v>72.5</v>
      </c>
      <c r="T516" s="21">
        <f t="shared" si="86"/>
        <v>80</v>
      </c>
      <c r="U516" s="21">
        <f t="shared" si="87"/>
        <v>75</v>
      </c>
      <c r="V516" s="20">
        <f t="shared" si="88"/>
        <v>75.833333333333329</v>
      </c>
      <c r="W516" s="20">
        <f t="shared" si="89"/>
        <v>75.625</v>
      </c>
    </row>
    <row r="517" spans="1:23" ht="13.5" x14ac:dyDescent="0.25">
      <c r="A517" s="3">
        <v>42758</v>
      </c>
      <c r="B517" s="2">
        <v>10.9537</v>
      </c>
      <c r="C517" s="2">
        <v>55.092054682741342</v>
      </c>
      <c r="D517" s="2">
        <v>-5.3693332007593852E-2</v>
      </c>
      <c r="E517" s="2">
        <v>6.5833356995245465E-2</v>
      </c>
      <c r="F517" s="2">
        <v>10.95684</v>
      </c>
      <c r="G517" s="2">
        <v>10.963930000000001</v>
      </c>
      <c r="H517" s="2">
        <v>10.885465000000002</v>
      </c>
      <c r="I517" s="2">
        <v>10.860067999999997</v>
      </c>
      <c r="J517" s="2">
        <v>10.78491500000001</v>
      </c>
      <c r="K517" s="17" t="s">
        <v>48</v>
      </c>
      <c r="L517" s="17" t="s">
        <v>49</v>
      </c>
      <c r="M517" s="17" t="s">
        <v>53</v>
      </c>
      <c r="N517" s="20">
        <f t="shared" si="80"/>
        <v>50</v>
      </c>
      <c r="O517" s="20">
        <f t="shared" si="81"/>
        <v>100</v>
      </c>
      <c r="P517" s="20">
        <f t="shared" si="82"/>
        <v>50</v>
      </c>
      <c r="Q517" s="20">
        <f t="shared" si="83"/>
        <v>83</v>
      </c>
      <c r="R517" s="21">
        <f t="shared" si="84"/>
        <v>72.45</v>
      </c>
      <c r="S517" s="21">
        <f t="shared" si="85"/>
        <v>68.25</v>
      </c>
      <c r="T517" s="21">
        <f t="shared" si="86"/>
        <v>72.349999999999994</v>
      </c>
      <c r="U517" s="21">
        <f t="shared" si="87"/>
        <v>70.75</v>
      </c>
      <c r="V517" s="20">
        <f t="shared" si="88"/>
        <v>71.016666666666666</v>
      </c>
      <c r="W517" s="20">
        <f t="shared" si="89"/>
        <v>70.949999999999989</v>
      </c>
    </row>
    <row r="518" spans="1:23" ht="13.5" x14ac:dyDescent="0.25">
      <c r="A518" s="3">
        <v>42759</v>
      </c>
      <c r="B518" s="2">
        <v>10.9537</v>
      </c>
      <c r="C518" s="2">
        <v>55.092054682741342</v>
      </c>
      <c r="D518" s="2">
        <v>-2.7352740639411621E-2</v>
      </c>
      <c r="E518" s="2">
        <v>-7.3020589377782066E-2</v>
      </c>
      <c r="F518" s="2">
        <v>10.947379999999999</v>
      </c>
      <c r="G518" s="2">
        <v>10.955259999999999</v>
      </c>
      <c r="H518" s="2">
        <v>10.900845000000002</v>
      </c>
      <c r="I518" s="2">
        <v>10.8607</v>
      </c>
      <c r="J518" s="2">
        <v>10.786464500000012</v>
      </c>
      <c r="K518" s="17" t="s">
        <v>48</v>
      </c>
      <c r="L518" s="17" t="s">
        <v>49</v>
      </c>
      <c r="M518" s="17" t="s">
        <v>53</v>
      </c>
      <c r="N518" s="20">
        <f t="shared" si="80"/>
        <v>50</v>
      </c>
      <c r="O518" s="20">
        <f t="shared" si="81"/>
        <v>100</v>
      </c>
      <c r="P518" s="20">
        <f t="shared" si="82"/>
        <v>50</v>
      </c>
      <c r="Q518" s="20">
        <f t="shared" si="83"/>
        <v>83</v>
      </c>
      <c r="R518" s="21">
        <f t="shared" si="84"/>
        <v>72.45</v>
      </c>
      <c r="S518" s="21">
        <f t="shared" si="85"/>
        <v>68.25</v>
      </c>
      <c r="T518" s="21">
        <f t="shared" si="86"/>
        <v>72.349999999999994</v>
      </c>
      <c r="U518" s="21">
        <f t="shared" si="87"/>
        <v>70.75</v>
      </c>
      <c r="V518" s="20">
        <f t="shared" si="88"/>
        <v>71.016666666666666</v>
      </c>
      <c r="W518" s="20">
        <f t="shared" si="89"/>
        <v>70.949999999999989</v>
      </c>
    </row>
    <row r="519" spans="1:23" ht="13.5" x14ac:dyDescent="0.25">
      <c r="A519" s="3">
        <v>42760</v>
      </c>
      <c r="B519" s="2">
        <v>10.9221</v>
      </c>
      <c r="C519" s="2">
        <v>52.133178696159789</v>
      </c>
      <c r="D519" s="2">
        <v>-1.4598115030272751E-2</v>
      </c>
      <c r="E519" s="2">
        <v>-0.19643922608854561</v>
      </c>
      <c r="F519" s="2">
        <v>10.9458</v>
      </c>
      <c r="G519" s="2">
        <v>10.95092</v>
      </c>
      <c r="H519" s="2">
        <v>10.916615000000004</v>
      </c>
      <c r="I519" s="2">
        <v>10.860699999999998</v>
      </c>
      <c r="J519" s="2">
        <v>10.788042500000007</v>
      </c>
      <c r="K519" s="17" t="s">
        <v>48</v>
      </c>
      <c r="L519" s="17" t="s">
        <v>49</v>
      </c>
      <c r="M519" s="17" t="s">
        <v>53</v>
      </c>
      <c r="N519" s="20">
        <f t="shared" si="80"/>
        <v>50</v>
      </c>
      <c r="O519" s="20">
        <f t="shared" si="81"/>
        <v>100</v>
      </c>
      <c r="P519" s="20">
        <f t="shared" si="82"/>
        <v>50</v>
      </c>
      <c r="Q519" s="20">
        <f t="shared" si="83"/>
        <v>83</v>
      </c>
      <c r="R519" s="21">
        <f t="shared" si="84"/>
        <v>72.45</v>
      </c>
      <c r="S519" s="21">
        <f t="shared" si="85"/>
        <v>68.25</v>
      </c>
      <c r="T519" s="21">
        <f t="shared" si="86"/>
        <v>72.349999999999994</v>
      </c>
      <c r="U519" s="21">
        <f t="shared" si="87"/>
        <v>70.75</v>
      </c>
      <c r="V519" s="20">
        <f t="shared" si="88"/>
        <v>71.016666666666666</v>
      </c>
      <c r="W519" s="20">
        <f t="shared" si="89"/>
        <v>70.949999999999989</v>
      </c>
    </row>
    <row r="520" spans="1:23" ht="13.5" x14ac:dyDescent="0.25">
      <c r="A520" s="3">
        <v>42761</v>
      </c>
      <c r="B520" s="2">
        <v>10.8827</v>
      </c>
      <c r="C520" s="2">
        <v>48.626434835540756</v>
      </c>
      <c r="D520" s="2">
        <v>-7.0872475013992187E-3</v>
      </c>
      <c r="E520" s="2">
        <v>-0.30558668780772302</v>
      </c>
      <c r="F520" s="2">
        <v>10.934760000000001</v>
      </c>
      <c r="G520" s="2">
        <v>10.946579999999999</v>
      </c>
      <c r="H520" s="2">
        <v>10.928445000000002</v>
      </c>
      <c r="I520" s="2">
        <v>10.859121999999997</v>
      </c>
      <c r="J520" s="2">
        <v>10.789051000000008</v>
      </c>
      <c r="K520" s="17" t="s">
        <v>48</v>
      </c>
      <c r="L520" s="17" t="s">
        <v>49</v>
      </c>
      <c r="M520" s="17" t="s">
        <v>53</v>
      </c>
      <c r="N520" s="20">
        <f t="shared" si="80"/>
        <v>50</v>
      </c>
      <c r="O520" s="20">
        <f t="shared" si="81"/>
        <v>100</v>
      </c>
      <c r="P520" s="20">
        <f t="shared" si="82"/>
        <v>50</v>
      </c>
      <c r="Q520" s="20">
        <f t="shared" si="83"/>
        <v>83</v>
      </c>
      <c r="R520" s="21">
        <f t="shared" si="84"/>
        <v>72.45</v>
      </c>
      <c r="S520" s="21">
        <f t="shared" si="85"/>
        <v>68.25</v>
      </c>
      <c r="T520" s="21">
        <f t="shared" si="86"/>
        <v>72.349999999999994</v>
      </c>
      <c r="U520" s="21">
        <f t="shared" si="87"/>
        <v>70.75</v>
      </c>
      <c r="V520" s="20">
        <f t="shared" si="88"/>
        <v>71.016666666666666</v>
      </c>
      <c r="W520" s="20">
        <f t="shared" si="89"/>
        <v>70.949999999999989</v>
      </c>
    </row>
    <row r="521" spans="1:23" ht="13.5" x14ac:dyDescent="0.25">
      <c r="A521" s="3">
        <v>42762</v>
      </c>
      <c r="B521" s="2">
        <v>10.9221</v>
      </c>
      <c r="C521" s="2">
        <v>52.096530830500626</v>
      </c>
      <c r="D521" s="2">
        <v>-4.1612145656557686E-3</v>
      </c>
      <c r="E521" s="2">
        <v>-0.40704035709377095</v>
      </c>
      <c r="F521" s="2">
        <v>10.92686</v>
      </c>
      <c r="G521" s="2">
        <v>10.946580000000001</v>
      </c>
      <c r="H521" s="2">
        <v>10.934555000000001</v>
      </c>
      <c r="I521" s="2">
        <v>10.858331999999997</v>
      </c>
      <c r="J521" s="2">
        <v>10.790536000000007</v>
      </c>
      <c r="K521" s="17" t="s">
        <v>54</v>
      </c>
      <c r="L521" s="17" t="s">
        <v>50</v>
      </c>
      <c r="M521" s="17" t="s">
        <v>47</v>
      </c>
      <c r="N521" s="20">
        <f t="shared" si="80"/>
        <v>50</v>
      </c>
      <c r="O521" s="20">
        <f t="shared" si="81"/>
        <v>100</v>
      </c>
      <c r="P521" s="20">
        <f t="shared" si="82"/>
        <v>50</v>
      </c>
      <c r="Q521" s="20">
        <f t="shared" si="83"/>
        <v>16.5</v>
      </c>
      <c r="R521" s="21">
        <f t="shared" si="84"/>
        <v>62.475000000000001</v>
      </c>
      <c r="S521" s="21">
        <f t="shared" si="85"/>
        <v>51.625</v>
      </c>
      <c r="T521" s="21">
        <f t="shared" si="86"/>
        <v>42.424999999999997</v>
      </c>
      <c r="U521" s="21">
        <f t="shared" si="87"/>
        <v>54.125</v>
      </c>
      <c r="V521" s="20">
        <f t="shared" si="88"/>
        <v>52.17499999999999</v>
      </c>
      <c r="W521" s="20">
        <f t="shared" si="89"/>
        <v>52.662499999999994</v>
      </c>
    </row>
    <row r="522" spans="1:23" ht="13.5" x14ac:dyDescent="0.25">
      <c r="A522" s="3">
        <v>42765</v>
      </c>
      <c r="B522" s="2">
        <v>10.914199999999999</v>
      </c>
      <c r="C522" s="2">
        <v>51.347607178267616</v>
      </c>
      <c r="D522" s="2">
        <v>1.0902329353410067E-2</v>
      </c>
      <c r="E522" s="2">
        <v>-0.48497717698999965</v>
      </c>
      <c r="F522" s="2">
        <v>10.91896</v>
      </c>
      <c r="G522" s="2">
        <v>10.937899999999999</v>
      </c>
      <c r="H522" s="2">
        <v>10.945985000000002</v>
      </c>
      <c r="I522" s="2">
        <v>10.857384</v>
      </c>
      <c r="J522" s="2">
        <v>10.791981500000006</v>
      </c>
      <c r="K522" s="17" t="s">
        <v>54</v>
      </c>
      <c r="L522" s="17" t="s">
        <v>50</v>
      </c>
      <c r="M522" s="17" t="s">
        <v>47</v>
      </c>
      <c r="N522" s="20">
        <f t="shared" si="80"/>
        <v>50</v>
      </c>
      <c r="O522" s="20">
        <f t="shared" si="81"/>
        <v>100</v>
      </c>
      <c r="P522" s="20">
        <f t="shared" si="82"/>
        <v>50</v>
      </c>
      <c r="Q522" s="20">
        <f t="shared" si="83"/>
        <v>16.5</v>
      </c>
      <c r="R522" s="21">
        <f t="shared" si="84"/>
        <v>62.475000000000001</v>
      </c>
      <c r="S522" s="21">
        <f t="shared" si="85"/>
        <v>51.625</v>
      </c>
      <c r="T522" s="21">
        <f t="shared" si="86"/>
        <v>42.424999999999997</v>
      </c>
      <c r="U522" s="21">
        <f t="shared" si="87"/>
        <v>54.125</v>
      </c>
      <c r="V522" s="20">
        <f t="shared" si="88"/>
        <v>52.17499999999999</v>
      </c>
      <c r="W522" s="20">
        <f t="shared" si="89"/>
        <v>52.662499999999994</v>
      </c>
    </row>
    <row r="523" spans="1:23" ht="13.5" x14ac:dyDescent="0.25">
      <c r="A523" s="3">
        <v>42766</v>
      </c>
      <c r="B523" s="2">
        <v>10.843299999999999</v>
      </c>
      <c r="C523" s="2">
        <v>45.083613792509986</v>
      </c>
      <c r="D523" s="2">
        <v>2.8821033798791973E-2</v>
      </c>
      <c r="E523" s="2">
        <v>-0.53847808209009451</v>
      </c>
      <c r="F523" s="2">
        <v>10.896879999999999</v>
      </c>
      <c r="G523" s="2">
        <v>10.922129999999999</v>
      </c>
      <c r="H523" s="2">
        <v>10.94993</v>
      </c>
      <c r="I523" s="2">
        <v>10.854229999999999</v>
      </c>
      <c r="J523" s="2">
        <v>10.793147000000006</v>
      </c>
      <c r="K523" s="17" t="s">
        <v>54</v>
      </c>
      <c r="L523" s="17" t="s">
        <v>52</v>
      </c>
      <c r="M523" s="17" t="s">
        <v>47</v>
      </c>
      <c r="N523" s="20">
        <f t="shared" si="80"/>
        <v>50</v>
      </c>
      <c r="O523" s="20">
        <f t="shared" si="81"/>
        <v>100</v>
      </c>
      <c r="P523" s="20">
        <f t="shared" si="82"/>
        <v>50</v>
      </c>
      <c r="Q523" s="20">
        <f t="shared" si="83"/>
        <v>0</v>
      </c>
      <c r="R523" s="21">
        <f t="shared" si="84"/>
        <v>60</v>
      </c>
      <c r="S523" s="21">
        <f t="shared" si="85"/>
        <v>47.5</v>
      </c>
      <c r="T523" s="21">
        <f t="shared" si="86"/>
        <v>35</v>
      </c>
      <c r="U523" s="21">
        <f t="shared" si="87"/>
        <v>50</v>
      </c>
      <c r="V523" s="20">
        <f t="shared" si="88"/>
        <v>47.5</v>
      </c>
      <c r="W523" s="20">
        <f t="shared" si="89"/>
        <v>48.125</v>
      </c>
    </row>
    <row r="524" spans="1:23" ht="13.5" x14ac:dyDescent="0.25">
      <c r="A524" s="3">
        <v>42767</v>
      </c>
      <c r="B524" s="2">
        <v>10.843299999999999</v>
      </c>
      <c r="C524" s="2">
        <v>45.083613792509993</v>
      </c>
      <c r="D524" s="2">
        <v>3.3405534047467711E-2</v>
      </c>
      <c r="E524" s="2">
        <v>-0.56739340207718825</v>
      </c>
      <c r="F524" s="2">
        <v>10.881119999999999</v>
      </c>
      <c r="G524" s="2">
        <v>10.913459999999999</v>
      </c>
      <c r="H524" s="2">
        <v>10.942044999999998</v>
      </c>
      <c r="I524" s="2">
        <v>10.851863999999999</v>
      </c>
      <c r="J524" s="2">
        <v>10.794610500000008</v>
      </c>
      <c r="K524" s="17" t="s">
        <v>54</v>
      </c>
      <c r="L524" s="17" t="s">
        <v>52</v>
      </c>
      <c r="M524" s="17" t="s">
        <v>47</v>
      </c>
      <c r="N524" s="20">
        <f t="shared" si="80"/>
        <v>50</v>
      </c>
      <c r="O524" s="20">
        <f t="shared" si="81"/>
        <v>100</v>
      </c>
      <c r="P524" s="20">
        <f t="shared" si="82"/>
        <v>50</v>
      </c>
      <c r="Q524" s="20">
        <f t="shared" si="83"/>
        <v>0</v>
      </c>
      <c r="R524" s="21">
        <f t="shared" si="84"/>
        <v>60</v>
      </c>
      <c r="S524" s="21">
        <f t="shared" si="85"/>
        <v>47.5</v>
      </c>
      <c r="T524" s="21">
        <f t="shared" si="86"/>
        <v>35</v>
      </c>
      <c r="U524" s="21">
        <f t="shared" si="87"/>
        <v>50</v>
      </c>
      <c r="V524" s="20">
        <f t="shared" si="88"/>
        <v>47.5</v>
      </c>
      <c r="W524" s="20">
        <f t="shared" si="89"/>
        <v>48.125</v>
      </c>
    </row>
    <row r="525" spans="1:23" ht="13.5" x14ac:dyDescent="0.25">
      <c r="A525" s="3">
        <v>42768</v>
      </c>
      <c r="B525" s="2">
        <v>10.843299999999999</v>
      </c>
      <c r="C525" s="2">
        <v>45.083613792509993</v>
      </c>
      <c r="D525" s="2">
        <v>3.8820107928366099E-2</v>
      </c>
      <c r="E525" s="2">
        <v>-0.57753235359053701</v>
      </c>
      <c r="F525" s="2">
        <v>10.873239999999999</v>
      </c>
      <c r="G525" s="2">
        <v>10.904</v>
      </c>
      <c r="H525" s="2">
        <v>10.934160000000002</v>
      </c>
      <c r="I525" s="2">
        <v>10.851863999999999</v>
      </c>
      <c r="J525" s="2">
        <v>10.796633500000006</v>
      </c>
      <c r="K525" s="17" t="s">
        <v>54</v>
      </c>
      <c r="L525" s="17" t="s">
        <v>52</v>
      </c>
      <c r="M525" s="17" t="s">
        <v>47</v>
      </c>
      <c r="N525" s="20">
        <f t="shared" si="80"/>
        <v>50</v>
      </c>
      <c r="O525" s="20">
        <f t="shared" si="81"/>
        <v>100</v>
      </c>
      <c r="P525" s="20">
        <f t="shared" si="82"/>
        <v>50</v>
      </c>
      <c r="Q525" s="20">
        <f t="shared" si="83"/>
        <v>0</v>
      </c>
      <c r="R525" s="21">
        <f t="shared" si="84"/>
        <v>60</v>
      </c>
      <c r="S525" s="21">
        <f t="shared" si="85"/>
        <v>47.5</v>
      </c>
      <c r="T525" s="21">
        <f t="shared" si="86"/>
        <v>35</v>
      </c>
      <c r="U525" s="21">
        <f t="shared" si="87"/>
        <v>50</v>
      </c>
      <c r="V525" s="20">
        <f t="shared" si="88"/>
        <v>47.5</v>
      </c>
      <c r="W525" s="20">
        <f t="shared" si="89"/>
        <v>48.125</v>
      </c>
    </row>
    <row r="526" spans="1:23" ht="13.5" x14ac:dyDescent="0.25">
      <c r="A526" s="3">
        <v>42769</v>
      </c>
      <c r="B526" s="2">
        <v>10.8393</v>
      </c>
      <c r="C526" s="2">
        <v>44.699375764441598</v>
      </c>
      <c r="D526" s="2">
        <v>4.7640413870059461E-2</v>
      </c>
      <c r="E526" s="2">
        <v>-0.58717505537470638</v>
      </c>
      <c r="F526" s="2">
        <v>10.856680000000001</v>
      </c>
      <c r="G526" s="2">
        <v>10.891769999999998</v>
      </c>
      <c r="H526" s="2">
        <v>10.928245</v>
      </c>
      <c r="I526" s="2">
        <v>10.851783999999999</v>
      </c>
      <c r="J526" s="2">
        <v>10.798729500000009</v>
      </c>
      <c r="K526" s="17" t="s">
        <v>54</v>
      </c>
      <c r="L526" s="17" t="s">
        <v>52</v>
      </c>
      <c r="M526" s="17" t="s">
        <v>47</v>
      </c>
      <c r="N526" s="20">
        <f t="shared" si="80"/>
        <v>50</v>
      </c>
      <c r="O526" s="20">
        <f t="shared" si="81"/>
        <v>100</v>
      </c>
      <c r="P526" s="20">
        <f t="shared" si="82"/>
        <v>50</v>
      </c>
      <c r="Q526" s="20">
        <f t="shared" si="83"/>
        <v>0</v>
      </c>
      <c r="R526" s="21">
        <f t="shared" si="84"/>
        <v>60</v>
      </c>
      <c r="S526" s="21">
        <f t="shared" si="85"/>
        <v>47.5</v>
      </c>
      <c r="T526" s="21">
        <f t="shared" si="86"/>
        <v>35</v>
      </c>
      <c r="U526" s="21">
        <f t="shared" si="87"/>
        <v>50</v>
      </c>
      <c r="V526" s="20">
        <f t="shared" si="88"/>
        <v>47.5</v>
      </c>
      <c r="W526" s="20">
        <f t="shared" si="89"/>
        <v>48.125</v>
      </c>
    </row>
    <row r="527" spans="1:23" ht="13.5" x14ac:dyDescent="0.25">
      <c r="A527" s="3">
        <v>42772</v>
      </c>
      <c r="B527" s="2">
        <v>10.843299999999999</v>
      </c>
      <c r="C527" s="2">
        <v>45.20232991993408</v>
      </c>
      <c r="D527" s="2">
        <v>5.3890050560900349E-2</v>
      </c>
      <c r="E527" s="2">
        <v>-0.5990754759692809</v>
      </c>
      <c r="F527" s="2">
        <v>10.842499999999999</v>
      </c>
      <c r="G527" s="2">
        <v>10.880729999999998</v>
      </c>
      <c r="H527" s="2">
        <v>10.922330000000001</v>
      </c>
      <c r="I527" s="2">
        <v>10.849417999999998</v>
      </c>
      <c r="J527" s="2">
        <v>10.800845500000007</v>
      </c>
      <c r="K527" s="17" t="s">
        <v>54</v>
      </c>
      <c r="L527" s="17" t="s">
        <v>52</v>
      </c>
      <c r="M527" s="17" t="s">
        <v>47</v>
      </c>
      <c r="N527" s="20">
        <f t="shared" si="80"/>
        <v>50</v>
      </c>
      <c r="O527" s="20">
        <f t="shared" si="81"/>
        <v>100</v>
      </c>
      <c r="P527" s="20">
        <f t="shared" si="82"/>
        <v>50</v>
      </c>
      <c r="Q527" s="20">
        <f t="shared" si="83"/>
        <v>0</v>
      </c>
      <c r="R527" s="21">
        <f t="shared" si="84"/>
        <v>60</v>
      </c>
      <c r="S527" s="21">
        <f t="shared" si="85"/>
        <v>47.5</v>
      </c>
      <c r="T527" s="21">
        <f t="shared" si="86"/>
        <v>35</v>
      </c>
      <c r="U527" s="21">
        <f t="shared" si="87"/>
        <v>50</v>
      </c>
      <c r="V527" s="20">
        <f t="shared" si="88"/>
        <v>47.5</v>
      </c>
      <c r="W527" s="20">
        <f t="shared" si="89"/>
        <v>48.125</v>
      </c>
    </row>
    <row r="528" spans="1:23" ht="13.5" x14ac:dyDescent="0.25">
      <c r="A528" s="3">
        <v>42773</v>
      </c>
      <c r="B528" s="2">
        <v>10.870900000000001</v>
      </c>
      <c r="C528" s="2">
        <v>48.671239038659223</v>
      </c>
      <c r="D528" s="2">
        <v>5.7386033147048821E-2</v>
      </c>
      <c r="E528" s="2">
        <v>-0.61656207895295345</v>
      </c>
      <c r="F528" s="2">
        <v>10.84802</v>
      </c>
      <c r="G528" s="2">
        <v>10.872449999999999</v>
      </c>
      <c r="H528" s="2">
        <v>10.913855</v>
      </c>
      <c r="I528" s="2">
        <v>10.848393999999999</v>
      </c>
      <c r="J528" s="2">
        <v>10.803193000000004</v>
      </c>
      <c r="K528" s="17" t="s">
        <v>48</v>
      </c>
      <c r="L528" s="17" t="s">
        <v>49</v>
      </c>
      <c r="M528" s="17" t="s">
        <v>51</v>
      </c>
      <c r="N528" s="20">
        <f t="shared" si="80"/>
        <v>50</v>
      </c>
      <c r="O528" s="20">
        <f t="shared" si="81"/>
        <v>100</v>
      </c>
      <c r="P528" s="20">
        <f t="shared" si="82"/>
        <v>50</v>
      </c>
      <c r="Q528" s="20">
        <f t="shared" si="83"/>
        <v>100</v>
      </c>
      <c r="R528" s="21">
        <f t="shared" si="84"/>
        <v>75</v>
      </c>
      <c r="S528" s="21">
        <f t="shared" si="85"/>
        <v>72.5</v>
      </c>
      <c r="T528" s="21">
        <f t="shared" si="86"/>
        <v>80</v>
      </c>
      <c r="U528" s="21">
        <f t="shared" si="87"/>
        <v>75</v>
      </c>
      <c r="V528" s="20">
        <f t="shared" si="88"/>
        <v>75.833333333333329</v>
      </c>
      <c r="W528" s="20">
        <f t="shared" si="89"/>
        <v>75.625</v>
      </c>
    </row>
    <row r="529" spans="1:23" ht="13.5" x14ac:dyDescent="0.25">
      <c r="A529" s="3">
        <v>42774</v>
      </c>
      <c r="B529" s="2">
        <v>10.9537</v>
      </c>
      <c r="C529" s="2">
        <v>57.386559592318605</v>
      </c>
      <c r="D529" s="2">
        <v>4.9419796903750424E-2</v>
      </c>
      <c r="E529" s="2">
        <v>-0.64238895819742226</v>
      </c>
      <c r="F529" s="2">
        <v>10.870099999999999</v>
      </c>
      <c r="G529" s="2">
        <v>10.875609999999998</v>
      </c>
      <c r="H529" s="2">
        <v>10.913264999999999</v>
      </c>
      <c r="I529" s="2">
        <v>10.848631999999998</v>
      </c>
      <c r="J529" s="2">
        <v>10.806700000000003</v>
      </c>
      <c r="K529" s="17" t="s">
        <v>48</v>
      </c>
      <c r="L529" s="17" t="s">
        <v>49</v>
      </c>
      <c r="M529" s="17" t="s">
        <v>51</v>
      </c>
      <c r="N529" s="20">
        <f t="shared" si="80"/>
        <v>50</v>
      </c>
      <c r="O529" s="20">
        <f t="shared" si="81"/>
        <v>100</v>
      </c>
      <c r="P529" s="20">
        <f t="shared" si="82"/>
        <v>50</v>
      </c>
      <c r="Q529" s="20">
        <f t="shared" si="83"/>
        <v>100</v>
      </c>
      <c r="R529" s="21">
        <f t="shared" si="84"/>
        <v>75</v>
      </c>
      <c r="S529" s="21">
        <f t="shared" si="85"/>
        <v>72.5</v>
      </c>
      <c r="T529" s="21">
        <f t="shared" si="86"/>
        <v>80</v>
      </c>
      <c r="U529" s="21">
        <f t="shared" si="87"/>
        <v>75</v>
      </c>
      <c r="V529" s="20">
        <f t="shared" si="88"/>
        <v>75.833333333333329</v>
      </c>
      <c r="W529" s="20">
        <f t="shared" si="89"/>
        <v>75.625</v>
      </c>
    </row>
    <row r="530" spans="1:23" ht="13.5" x14ac:dyDescent="0.25">
      <c r="A530" s="3">
        <v>42775</v>
      </c>
      <c r="B530" s="2">
        <v>10.8827</v>
      </c>
      <c r="C530" s="2">
        <v>49.608188660954973</v>
      </c>
      <c r="D530" s="2">
        <v>4.1452861990581624E-2</v>
      </c>
      <c r="E530" s="2">
        <v>-0.67484482613909691</v>
      </c>
      <c r="F530" s="2">
        <v>10.877979999999999</v>
      </c>
      <c r="G530" s="2">
        <v>10.87561</v>
      </c>
      <c r="H530" s="2">
        <v>10.911095</v>
      </c>
      <c r="I530" s="2">
        <v>10.847449999999997</v>
      </c>
      <c r="J530" s="2">
        <v>10.809852000000003</v>
      </c>
      <c r="K530" s="17" t="s">
        <v>48</v>
      </c>
      <c r="L530" s="17" t="s">
        <v>49</v>
      </c>
      <c r="M530" s="17" t="s">
        <v>51</v>
      </c>
      <c r="N530" s="20">
        <f t="shared" si="80"/>
        <v>50</v>
      </c>
      <c r="O530" s="20">
        <f t="shared" si="81"/>
        <v>100</v>
      </c>
      <c r="P530" s="20">
        <f t="shared" si="82"/>
        <v>50</v>
      </c>
      <c r="Q530" s="20">
        <f t="shared" si="83"/>
        <v>100</v>
      </c>
      <c r="R530" s="21">
        <f t="shared" si="84"/>
        <v>75</v>
      </c>
      <c r="S530" s="21">
        <f t="shared" si="85"/>
        <v>72.5</v>
      </c>
      <c r="T530" s="21">
        <f t="shared" si="86"/>
        <v>80</v>
      </c>
      <c r="U530" s="21">
        <f t="shared" si="87"/>
        <v>75</v>
      </c>
      <c r="V530" s="20">
        <f t="shared" si="88"/>
        <v>75.833333333333329</v>
      </c>
      <c r="W530" s="20">
        <f t="shared" si="89"/>
        <v>75.625</v>
      </c>
    </row>
    <row r="531" spans="1:23" ht="13.5" x14ac:dyDescent="0.25">
      <c r="A531" s="3">
        <v>42776</v>
      </c>
      <c r="B531" s="2">
        <v>10.9261</v>
      </c>
      <c r="C531" s="2">
        <v>53.736155889972601</v>
      </c>
      <c r="D531" s="2">
        <v>3.7585287776668252E-2</v>
      </c>
      <c r="E531" s="2">
        <v>-0.70309167323275767</v>
      </c>
      <c r="F531" s="2">
        <v>10.895339999999999</v>
      </c>
      <c r="G531" s="2">
        <v>10.876010000000001</v>
      </c>
      <c r="H531" s="2">
        <v>10.911294999999999</v>
      </c>
      <c r="I531" s="2">
        <v>10.846897999999999</v>
      </c>
      <c r="J531" s="2">
        <v>10.813221000000004</v>
      </c>
      <c r="K531" s="17" t="s">
        <v>48</v>
      </c>
      <c r="L531" s="17" t="s">
        <v>49</v>
      </c>
      <c r="M531" s="17" t="s">
        <v>51</v>
      </c>
      <c r="N531" s="20">
        <f t="shared" si="80"/>
        <v>50</v>
      </c>
      <c r="O531" s="20">
        <f t="shared" si="81"/>
        <v>100</v>
      </c>
      <c r="P531" s="20">
        <f t="shared" si="82"/>
        <v>50</v>
      </c>
      <c r="Q531" s="20">
        <f t="shared" si="83"/>
        <v>100</v>
      </c>
      <c r="R531" s="21">
        <f t="shared" si="84"/>
        <v>75</v>
      </c>
      <c r="S531" s="21">
        <f t="shared" si="85"/>
        <v>72.5</v>
      </c>
      <c r="T531" s="21">
        <f t="shared" si="86"/>
        <v>80</v>
      </c>
      <c r="U531" s="21">
        <f t="shared" si="87"/>
        <v>75</v>
      </c>
      <c r="V531" s="20">
        <f t="shared" si="88"/>
        <v>75.833333333333329</v>
      </c>
      <c r="W531" s="20">
        <f t="shared" si="89"/>
        <v>75.625</v>
      </c>
    </row>
    <row r="532" spans="1:23" ht="13.5" x14ac:dyDescent="0.25">
      <c r="A532" s="3">
        <v>42779</v>
      </c>
      <c r="B532" s="2">
        <v>10.9655</v>
      </c>
      <c r="C532" s="2">
        <v>57.166597425771819</v>
      </c>
      <c r="D532" s="2">
        <v>2.9947327491958831E-2</v>
      </c>
      <c r="E532" s="2">
        <v>-0.73154114166068462</v>
      </c>
      <c r="F532" s="2">
        <v>10.919779999999999</v>
      </c>
      <c r="G532" s="2">
        <v>10.88114</v>
      </c>
      <c r="H532" s="2">
        <v>10.909519999999999</v>
      </c>
      <c r="I532" s="2">
        <v>10.847608000000001</v>
      </c>
      <c r="J532" s="2">
        <v>10.816787000000003</v>
      </c>
      <c r="K532" s="17" t="s">
        <v>48</v>
      </c>
      <c r="L532" s="17" t="s">
        <v>49</v>
      </c>
      <c r="M532" s="17" t="s">
        <v>51</v>
      </c>
      <c r="N532" s="20">
        <f t="shared" si="80"/>
        <v>50</v>
      </c>
      <c r="O532" s="20">
        <f t="shared" si="81"/>
        <v>100</v>
      </c>
      <c r="P532" s="20">
        <f t="shared" si="82"/>
        <v>50</v>
      </c>
      <c r="Q532" s="20">
        <f t="shared" si="83"/>
        <v>100</v>
      </c>
      <c r="R532" s="21">
        <f t="shared" si="84"/>
        <v>75</v>
      </c>
      <c r="S532" s="21">
        <f t="shared" si="85"/>
        <v>72.5</v>
      </c>
      <c r="T532" s="21">
        <f t="shared" si="86"/>
        <v>80</v>
      </c>
      <c r="U532" s="21">
        <f t="shared" si="87"/>
        <v>75</v>
      </c>
      <c r="V532" s="20">
        <f t="shared" si="88"/>
        <v>75.833333333333329</v>
      </c>
      <c r="W532" s="20">
        <f t="shared" si="89"/>
        <v>75.625</v>
      </c>
    </row>
    <row r="533" spans="1:23" ht="13.5" x14ac:dyDescent="0.25">
      <c r="A533" s="3">
        <v>42780</v>
      </c>
      <c r="B533" s="2">
        <v>11.004899999999999</v>
      </c>
      <c r="C533" s="2">
        <v>60.334054921898115</v>
      </c>
      <c r="D533" s="2">
        <v>9.2110642775349305E-3</v>
      </c>
      <c r="E533" s="2">
        <v>-0.75398215869583662</v>
      </c>
      <c r="F533" s="2">
        <v>10.946579999999999</v>
      </c>
      <c r="G533" s="2">
        <v>10.897300000000001</v>
      </c>
      <c r="H533" s="2">
        <v>10.909714999999998</v>
      </c>
      <c r="I533" s="2">
        <v>10.849264</v>
      </c>
      <c r="J533" s="2">
        <v>10.820736500000002</v>
      </c>
      <c r="K533" s="17" t="s">
        <v>48</v>
      </c>
      <c r="L533" s="17" t="s">
        <v>49</v>
      </c>
      <c r="M533" s="17" t="s">
        <v>51</v>
      </c>
      <c r="N533" s="20">
        <f t="shared" si="80"/>
        <v>50</v>
      </c>
      <c r="O533" s="20">
        <f t="shared" si="81"/>
        <v>100</v>
      </c>
      <c r="P533" s="20">
        <f t="shared" si="82"/>
        <v>50</v>
      </c>
      <c r="Q533" s="20">
        <f t="shared" si="83"/>
        <v>100</v>
      </c>
      <c r="R533" s="21">
        <f t="shared" si="84"/>
        <v>75</v>
      </c>
      <c r="S533" s="21">
        <f t="shared" si="85"/>
        <v>72.5</v>
      </c>
      <c r="T533" s="21">
        <f t="shared" si="86"/>
        <v>80</v>
      </c>
      <c r="U533" s="21">
        <f t="shared" si="87"/>
        <v>75</v>
      </c>
      <c r="V533" s="20">
        <f t="shared" si="88"/>
        <v>75.833333333333329</v>
      </c>
      <c r="W533" s="20">
        <f t="shared" si="89"/>
        <v>75.625</v>
      </c>
    </row>
    <row r="534" spans="1:23" ht="13.5" x14ac:dyDescent="0.25">
      <c r="A534" s="3">
        <v>42781</v>
      </c>
      <c r="B534" s="2">
        <v>10.961600000000001</v>
      </c>
      <c r="C534" s="2">
        <v>55.478598505313563</v>
      </c>
      <c r="D534" s="2">
        <v>-5.7744532184091923E-3</v>
      </c>
      <c r="E534" s="2">
        <v>-0.78078705109619129</v>
      </c>
      <c r="F534" s="2">
        <v>10.948159999999998</v>
      </c>
      <c r="G534" s="2">
        <v>10.909130000000001</v>
      </c>
      <c r="H534" s="2">
        <v>10.911294999999999</v>
      </c>
      <c r="I534" s="2">
        <v>10.850212000000001</v>
      </c>
      <c r="J534" s="2">
        <v>10.823910000000003</v>
      </c>
      <c r="K534" s="17" t="s">
        <v>48</v>
      </c>
      <c r="L534" s="17" t="s">
        <v>49</v>
      </c>
      <c r="M534" s="17" t="s">
        <v>51</v>
      </c>
      <c r="N534" s="20">
        <f t="shared" si="80"/>
        <v>50</v>
      </c>
      <c r="O534" s="20">
        <f t="shared" si="81"/>
        <v>100</v>
      </c>
      <c r="P534" s="20">
        <f t="shared" si="82"/>
        <v>50</v>
      </c>
      <c r="Q534" s="20">
        <f t="shared" si="83"/>
        <v>100</v>
      </c>
      <c r="R534" s="21">
        <f t="shared" si="84"/>
        <v>75</v>
      </c>
      <c r="S534" s="21">
        <f t="shared" si="85"/>
        <v>72.5</v>
      </c>
      <c r="T534" s="21">
        <f t="shared" si="86"/>
        <v>80</v>
      </c>
      <c r="U534" s="21">
        <f t="shared" si="87"/>
        <v>75</v>
      </c>
      <c r="V534" s="20">
        <f t="shared" si="88"/>
        <v>75.833333333333329</v>
      </c>
      <c r="W534" s="20">
        <f t="shared" si="89"/>
        <v>75.625</v>
      </c>
    </row>
    <row r="535" spans="1:23" ht="13.5" x14ac:dyDescent="0.25">
      <c r="A535" s="3">
        <v>42782</v>
      </c>
      <c r="B535" s="2">
        <v>10.961600000000001</v>
      </c>
      <c r="C535" s="2">
        <v>55.478598505313563</v>
      </c>
      <c r="D535" s="2">
        <v>-1.8797585692798435E-2</v>
      </c>
      <c r="E535" s="2">
        <v>-0.78610821961991206</v>
      </c>
      <c r="F535" s="2">
        <v>10.963940000000003</v>
      </c>
      <c r="G535" s="2">
        <v>10.920960000000003</v>
      </c>
      <c r="H535" s="2">
        <v>10.912479999999999</v>
      </c>
      <c r="I535" s="2">
        <v>10.851790000000001</v>
      </c>
      <c r="J535" s="2">
        <v>10.827456500000004</v>
      </c>
      <c r="K535" s="17" t="s">
        <v>48</v>
      </c>
      <c r="L535" s="17" t="s">
        <v>49</v>
      </c>
      <c r="M535" s="17" t="s">
        <v>51</v>
      </c>
      <c r="N535" s="20">
        <f t="shared" si="80"/>
        <v>50</v>
      </c>
      <c r="O535" s="20">
        <f t="shared" si="81"/>
        <v>100</v>
      </c>
      <c r="P535" s="20">
        <f t="shared" si="82"/>
        <v>50</v>
      </c>
      <c r="Q535" s="20">
        <f t="shared" si="83"/>
        <v>100</v>
      </c>
      <c r="R535" s="21">
        <f t="shared" si="84"/>
        <v>75</v>
      </c>
      <c r="S535" s="21">
        <f t="shared" si="85"/>
        <v>72.5</v>
      </c>
      <c r="T535" s="21">
        <f t="shared" si="86"/>
        <v>80</v>
      </c>
      <c r="U535" s="21">
        <f t="shared" si="87"/>
        <v>75</v>
      </c>
      <c r="V535" s="20">
        <f t="shared" si="88"/>
        <v>75.833333333333329</v>
      </c>
      <c r="W535" s="20">
        <f t="shared" si="89"/>
        <v>75.625</v>
      </c>
    </row>
    <row r="536" spans="1:23" ht="13.5" x14ac:dyDescent="0.25">
      <c r="A536" s="3">
        <v>42783</v>
      </c>
      <c r="B536" s="2">
        <v>10.961600000000001</v>
      </c>
      <c r="C536" s="2">
        <v>55.478598505313563</v>
      </c>
      <c r="D536" s="2">
        <v>-3.0750209874240042E-2</v>
      </c>
      <c r="E536" s="2">
        <v>-0.76292131028211685</v>
      </c>
      <c r="F536" s="2">
        <v>10.971040000000002</v>
      </c>
      <c r="G536" s="2">
        <v>10.933190000000002</v>
      </c>
      <c r="H536" s="2">
        <v>10.912479999999999</v>
      </c>
      <c r="I536" s="2">
        <v>10.854946</v>
      </c>
      <c r="J536" s="2">
        <v>10.831170500000006</v>
      </c>
      <c r="K536" s="17" t="s">
        <v>48</v>
      </c>
      <c r="L536" s="17" t="s">
        <v>49</v>
      </c>
      <c r="M536" s="17" t="s">
        <v>51</v>
      </c>
      <c r="N536" s="20">
        <f t="shared" si="80"/>
        <v>50</v>
      </c>
      <c r="O536" s="20">
        <f t="shared" si="81"/>
        <v>100</v>
      </c>
      <c r="P536" s="20">
        <f t="shared" si="82"/>
        <v>50</v>
      </c>
      <c r="Q536" s="20">
        <f t="shared" si="83"/>
        <v>100</v>
      </c>
      <c r="R536" s="21">
        <f t="shared" si="84"/>
        <v>75</v>
      </c>
      <c r="S536" s="21">
        <f t="shared" si="85"/>
        <v>72.5</v>
      </c>
      <c r="T536" s="21">
        <f t="shared" si="86"/>
        <v>80</v>
      </c>
      <c r="U536" s="21">
        <f t="shared" si="87"/>
        <v>75</v>
      </c>
      <c r="V536" s="20">
        <f t="shared" si="88"/>
        <v>75.833333333333329</v>
      </c>
      <c r="W536" s="20">
        <f t="shared" si="89"/>
        <v>75.625</v>
      </c>
    </row>
    <row r="537" spans="1:23" ht="13.5" x14ac:dyDescent="0.25">
      <c r="A537" s="3">
        <v>42786</v>
      </c>
      <c r="B537" s="2">
        <v>10.9024</v>
      </c>
      <c r="C537" s="2">
        <v>48.775750561412096</v>
      </c>
      <c r="D537" s="2">
        <v>-3.6157534120393464E-2</v>
      </c>
      <c r="E537" s="2">
        <v>-0.72263162303565032</v>
      </c>
      <c r="F537" s="2">
        <v>10.95842</v>
      </c>
      <c r="G537" s="2">
        <v>10.939100000000002</v>
      </c>
      <c r="H537" s="2">
        <v>10.909915</v>
      </c>
      <c r="I537" s="2">
        <v>10.859520000000002</v>
      </c>
      <c r="J537" s="2">
        <v>10.834588500000004</v>
      </c>
      <c r="K537" s="17" t="s">
        <v>54</v>
      </c>
      <c r="L537" s="17" t="s">
        <v>50</v>
      </c>
      <c r="M537" s="17" t="s">
        <v>47</v>
      </c>
      <c r="N537" s="20">
        <f t="shared" si="80"/>
        <v>50</v>
      </c>
      <c r="O537" s="20">
        <f t="shared" si="81"/>
        <v>100</v>
      </c>
      <c r="P537" s="20">
        <f t="shared" si="82"/>
        <v>50</v>
      </c>
      <c r="Q537" s="20">
        <f t="shared" si="83"/>
        <v>16.5</v>
      </c>
      <c r="R537" s="21">
        <f t="shared" si="84"/>
        <v>62.475000000000001</v>
      </c>
      <c r="S537" s="21">
        <f t="shared" si="85"/>
        <v>51.625</v>
      </c>
      <c r="T537" s="21">
        <f t="shared" si="86"/>
        <v>42.424999999999997</v>
      </c>
      <c r="U537" s="21">
        <f t="shared" si="87"/>
        <v>54.125</v>
      </c>
      <c r="V537" s="20">
        <f t="shared" si="88"/>
        <v>52.17499999999999</v>
      </c>
      <c r="W537" s="20">
        <f t="shared" si="89"/>
        <v>52.662499999999994</v>
      </c>
    </row>
    <row r="538" spans="1:23" ht="13.5" x14ac:dyDescent="0.25">
      <c r="A538" s="3">
        <v>42787</v>
      </c>
      <c r="B538" s="2">
        <v>10.9024</v>
      </c>
      <c r="C538" s="2">
        <v>48.775750561412096</v>
      </c>
      <c r="D538" s="2">
        <v>-3.6409340477119301E-2</v>
      </c>
      <c r="E538" s="2">
        <v>-0.67686801501140226</v>
      </c>
      <c r="F538" s="2">
        <v>10.93792</v>
      </c>
      <c r="G538" s="2">
        <v>10.94225</v>
      </c>
      <c r="H538" s="2">
        <v>10.907349999999999</v>
      </c>
      <c r="I538" s="2">
        <v>10.860859999999997</v>
      </c>
      <c r="J538" s="2">
        <v>10.838025500000004</v>
      </c>
      <c r="K538" s="17" t="s">
        <v>54</v>
      </c>
      <c r="L538" s="17" t="s">
        <v>52</v>
      </c>
      <c r="M538" s="17" t="s">
        <v>47</v>
      </c>
      <c r="N538" s="20">
        <f t="shared" si="80"/>
        <v>50</v>
      </c>
      <c r="O538" s="20">
        <f t="shared" si="81"/>
        <v>100</v>
      </c>
      <c r="P538" s="20">
        <f t="shared" si="82"/>
        <v>50</v>
      </c>
      <c r="Q538" s="20">
        <f t="shared" si="83"/>
        <v>0</v>
      </c>
      <c r="R538" s="21">
        <f t="shared" si="84"/>
        <v>60</v>
      </c>
      <c r="S538" s="21">
        <f t="shared" si="85"/>
        <v>47.5</v>
      </c>
      <c r="T538" s="21">
        <f t="shared" si="86"/>
        <v>35</v>
      </c>
      <c r="U538" s="21">
        <f t="shared" si="87"/>
        <v>50</v>
      </c>
      <c r="V538" s="20">
        <f t="shared" si="88"/>
        <v>47.5</v>
      </c>
      <c r="W538" s="20">
        <f t="shared" si="89"/>
        <v>48.125</v>
      </c>
    </row>
    <row r="539" spans="1:23" ht="13.5" x14ac:dyDescent="0.25">
      <c r="A539" s="3">
        <v>42788</v>
      </c>
      <c r="B539" s="2">
        <v>10.961600000000001</v>
      </c>
      <c r="C539" s="2">
        <v>55.071216930879714</v>
      </c>
      <c r="D539" s="2">
        <v>-2.819740140643745E-2</v>
      </c>
      <c r="E539" s="2">
        <v>-0.63717851925075852</v>
      </c>
      <c r="F539" s="2">
        <v>10.93792</v>
      </c>
      <c r="G539" s="2">
        <v>10.94304</v>
      </c>
      <c r="H539" s="2">
        <v>10.909324999999999</v>
      </c>
      <c r="I539" s="2">
        <v>10.864804000000001</v>
      </c>
      <c r="J539" s="2">
        <v>10.841702500000004</v>
      </c>
      <c r="K539" s="17" t="s">
        <v>48</v>
      </c>
      <c r="L539" s="17" t="s">
        <v>50</v>
      </c>
      <c r="M539" s="17" t="s">
        <v>50</v>
      </c>
      <c r="N539" s="20">
        <f t="shared" si="80"/>
        <v>50</v>
      </c>
      <c r="O539" s="20">
        <f t="shared" si="81"/>
        <v>100</v>
      </c>
      <c r="P539" s="20">
        <f t="shared" si="82"/>
        <v>50</v>
      </c>
      <c r="Q539" s="20">
        <f t="shared" si="83"/>
        <v>49.5</v>
      </c>
      <c r="R539" s="21">
        <f t="shared" si="84"/>
        <v>67.424999999999997</v>
      </c>
      <c r="S539" s="21">
        <f t="shared" si="85"/>
        <v>59.875</v>
      </c>
      <c r="T539" s="21">
        <f t="shared" si="86"/>
        <v>57.275000000000006</v>
      </c>
      <c r="U539" s="21">
        <f t="shared" si="87"/>
        <v>62.375</v>
      </c>
      <c r="V539" s="20">
        <f t="shared" si="88"/>
        <v>61.524999999999999</v>
      </c>
      <c r="W539" s="20">
        <f t="shared" si="89"/>
        <v>61.737499999999997</v>
      </c>
    </row>
    <row r="540" spans="1:23" ht="13.5" x14ac:dyDescent="0.25">
      <c r="A540" s="3">
        <v>42789</v>
      </c>
      <c r="B540" s="2">
        <v>11.0207</v>
      </c>
      <c r="C540" s="2">
        <v>60.314833945649909</v>
      </c>
      <c r="D540" s="2">
        <v>-3.6833091292297837E-2</v>
      </c>
      <c r="E540" s="2">
        <v>-0.61432995968552306</v>
      </c>
      <c r="F540" s="2">
        <v>10.949740000000002</v>
      </c>
      <c r="G540" s="2">
        <v>10.956840000000003</v>
      </c>
      <c r="H540" s="2">
        <v>10.916225000000001</v>
      </c>
      <c r="I540" s="2">
        <v>10.870324000000004</v>
      </c>
      <c r="J540" s="2">
        <v>10.844799000000002</v>
      </c>
      <c r="K540" s="17" t="s">
        <v>48</v>
      </c>
      <c r="L540" s="17" t="s">
        <v>49</v>
      </c>
      <c r="M540" s="17" t="s">
        <v>51</v>
      </c>
      <c r="N540" s="20">
        <f t="shared" si="80"/>
        <v>50</v>
      </c>
      <c r="O540" s="20">
        <f t="shared" si="81"/>
        <v>100</v>
      </c>
      <c r="P540" s="20">
        <f t="shared" si="82"/>
        <v>50</v>
      </c>
      <c r="Q540" s="20">
        <f t="shared" si="83"/>
        <v>100</v>
      </c>
      <c r="R540" s="21">
        <f t="shared" si="84"/>
        <v>75</v>
      </c>
      <c r="S540" s="21">
        <f t="shared" si="85"/>
        <v>72.5</v>
      </c>
      <c r="T540" s="21">
        <f t="shared" si="86"/>
        <v>80</v>
      </c>
      <c r="U540" s="21">
        <f t="shared" si="87"/>
        <v>75</v>
      </c>
      <c r="V540" s="20">
        <f t="shared" si="88"/>
        <v>75.833333333333329</v>
      </c>
      <c r="W540" s="20">
        <f t="shared" si="89"/>
        <v>75.625</v>
      </c>
    </row>
    <row r="541" spans="1:23" ht="13.5" x14ac:dyDescent="0.25">
      <c r="A541" s="3">
        <v>42790</v>
      </c>
      <c r="B541" s="2">
        <v>11.004899999999999</v>
      </c>
      <c r="C541" s="2">
        <v>58.354041880992426</v>
      </c>
      <c r="D541" s="2">
        <v>-3.6904550988715812E-2</v>
      </c>
      <c r="E541" s="2">
        <v>-0.6086990510924859</v>
      </c>
      <c r="F541" s="2">
        <v>10.958400000000001</v>
      </c>
      <c r="G541" s="2">
        <v>10.964720000000003</v>
      </c>
      <c r="H541" s="2">
        <v>10.920365</v>
      </c>
      <c r="I541" s="2">
        <v>10.875528000000001</v>
      </c>
      <c r="J541" s="2">
        <v>10.847257000000003</v>
      </c>
      <c r="K541" s="17" t="s">
        <v>48</v>
      </c>
      <c r="L541" s="17" t="s">
        <v>49</v>
      </c>
      <c r="M541" s="17" t="s">
        <v>51</v>
      </c>
      <c r="N541" s="20">
        <f t="shared" si="80"/>
        <v>50</v>
      </c>
      <c r="O541" s="20">
        <f t="shared" si="81"/>
        <v>100</v>
      </c>
      <c r="P541" s="20">
        <f t="shared" si="82"/>
        <v>50</v>
      </c>
      <c r="Q541" s="20">
        <f t="shared" si="83"/>
        <v>100</v>
      </c>
      <c r="R541" s="21">
        <f t="shared" si="84"/>
        <v>75</v>
      </c>
      <c r="S541" s="21">
        <f t="shared" si="85"/>
        <v>72.5</v>
      </c>
      <c r="T541" s="21">
        <f t="shared" si="86"/>
        <v>80</v>
      </c>
      <c r="U541" s="21">
        <f t="shared" si="87"/>
        <v>75</v>
      </c>
      <c r="V541" s="20">
        <f t="shared" si="88"/>
        <v>75.833333333333329</v>
      </c>
      <c r="W541" s="20">
        <f t="shared" si="89"/>
        <v>75.625</v>
      </c>
    </row>
    <row r="542" spans="1:23" ht="13.5" x14ac:dyDescent="0.25">
      <c r="A542" s="3">
        <v>42793</v>
      </c>
      <c r="B542" s="2">
        <v>11.0601</v>
      </c>
      <c r="C542" s="2">
        <v>62.892755531381397</v>
      </c>
      <c r="D542" s="2">
        <v>-3.5465329372076582E-2</v>
      </c>
      <c r="E542" s="2">
        <v>-0.59732105614936759</v>
      </c>
      <c r="F542" s="2">
        <v>10.989940000000001</v>
      </c>
      <c r="G542" s="2">
        <v>10.97418</v>
      </c>
      <c r="H542" s="2">
        <v>10.927660000000001</v>
      </c>
      <c r="I542" s="2">
        <v>10.883808000000002</v>
      </c>
      <c r="J542" s="2">
        <v>10.849432000000002</v>
      </c>
      <c r="K542" s="17" t="s">
        <v>48</v>
      </c>
      <c r="L542" s="17" t="s">
        <v>49</v>
      </c>
      <c r="M542" s="17" t="s">
        <v>51</v>
      </c>
      <c r="N542" s="20">
        <f t="shared" si="80"/>
        <v>50</v>
      </c>
      <c r="O542" s="20">
        <f t="shared" si="81"/>
        <v>100</v>
      </c>
      <c r="P542" s="20">
        <f t="shared" si="82"/>
        <v>50</v>
      </c>
      <c r="Q542" s="20">
        <f t="shared" si="83"/>
        <v>100</v>
      </c>
      <c r="R542" s="21">
        <f t="shared" si="84"/>
        <v>75</v>
      </c>
      <c r="S542" s="21">
        <f t="shared" si="85"/>
        <v>72.5</v>
      </c>
      <c r="T542" s="21">
        <f t="shared" si="86"/>
        <v>80</v>
      </c>
      <c r="U542" s="21">
        <f t="shared" si="87"/>
        <v>75</v>
      </c>
      <c r="V542" s="20">
        <f t="shared" si="88"/>
        <v>75.833333333333329</v>
      </c>
      <c r="W542" s="20">
        <f t="shared" si="89"/>
        <v>75.625</v>
      </c>
    </row>
    <row r="543" spans="1:23" ht="13.5" x14ac:dyDescent="0.25">
      <c r="A543" s="3">
        <v>42794</v>
      </c>
      <c r="B543" s="2">
        <v>11.0799</v>
      </c>
      <c r="C543" s="2">
        <v>64.391820622029599</v>
      </c>
      <c r="D543" s="2">
        <v>-3.041676167388907E-2</v>
      </c>
      <c r="E543" s="2">
        <v>-0.57056499643421565</v>
      </c>
      <c r="F543" s="2">
        <v>11.02544</v>
      </c>
      <c r="G543" s="2">
        <v>10.981680000000001</v>
      </c>
      <c r="H543" s="2">
        <v>10.939490000000003</v>
      </c>
      <c r="I543" s="2">
        <v>10.892484</v>
      </c>
      <c r="J543" s="2">
        <v>10.851519500000004</v>
      </c>
      <c r="K543" s="17" t="s">
        <v>48</v>
      </c>
      <c r="L543" s="17" t="s">
        <v>49</v>
      </c>
      <c r="M543" s="17" t="s">
        <v>51</v>
      </c>
      <c r="N543" s="20">
        <f t="shared" si="80"/>
        <v>50</v>
      </c>
      <c r="O543" s="20">
        <f t="shared" si="81"/>
        <v>100</v>
      </c>
      <c r="P543" s="20">
        <f t="shared" si="82"/>
        <v>50</v>
      </c>
      <c r="Q543" s="20">
        <f t="shared" si="83"/>
        <v>100</v>
      </c>
      <c r="R543" s="21">
        <f t="shared" si="84"/>
        <v>75</v>
      </c>
      <c r="S543" s="21">
        <f t="shared" si="85"/>
        <v>72.5</v>
      </c>
      <c r="T543" s="21">
        <f t="shared" si="86"/>
        <v>80</v>
      </c>
      <c r="U543" s="21">
        <f t="shared" si="87"/>
        <v>75</v>
      </c>
      <c r="V543" s="20">
        <f t="shared" si="88"/>
        <v>75.833333333333329</v>
      </c>
      <c r="W543" s="20">
        <f t="shared" si="89"/>
        <v>75.625</v>
      </c>
    </row>
    <row r="544" spans="1:23" ht="13.5" x14ac:dyDescent="0.25">
      <c r="A544" s="3">
        <v>42795</v>
      </c>
      <c r="B544" s="2">
        <v>11.0799</v>
      </c>
      <c r="C544" s="2">
        <v>64.391820622029599</v>
      </c>
      <c r="D544" s="2">
        <v>-3.3630940694694189E-2</v>
      </c>
      <c r="E544" s="2">
        <v>-0.5346169288893311</v>
      </c>
      <c r="F544" s="2">
        <v>11.049099999999999</v>
      </c>
      <c r="G544" s="2">
        <v>10.993510000000001</v>
      </c>
      <c r="H544" s="2">
        <v>10.951320000000003</v>
      </c>
      <c r="I544" s="2">
        <v>10.901159999999997</v>
      </c>
      <c r="J544" s="2">
        <v>10.853420500000004</v>
      </c>
      <c r="K544" s="17" t="s">
        <v>48</v>
      </c>
      <c r="L544" s="17" t="s">
        <v>49</v>
      </c>
      <c r="M544" s="17" t="s">
        <v>51</v>
      </c>
      <c r="N544" s="20">
        <f t="shared" si="80"/>
        <v>50</v>
      </c>
      <c r="O544" s="20">
        <f t="shared" si="81"/>
        <v>100</v>
      </c>
      <c r="P544" s="20">
        <f t="shared" si="82"/>
        <v>50</v>
      </c>
      <c r="Q544" s="20">
        <f t="shared" si="83"/>
        <v>100</v>
      </c>
      <c r="R544" s="21">
        <f t="shared" si="84"/>
        <v>75</v>
      </c>
      <c r="S544" s="21">
        <f t="shared" si="85"/>
        <v>72.5</v>
      </c>
      <c r="T544" s="21">
        <f t="shared" si="86"/>
        <v>80</v>
      </c>
      <c r="U544" s="21">
        <f t="shared" si="87"/>
        <v>75</v>
      </c>
      <c r="V544" s="20">
        <f t="shared" si="88"/>
        <v>75.833333333333329</v>
      </c>
      <c r="W544" s="20">
        <f t="shared" si="89"/>
        <v>75.625</v>
      </c>
    </row>
    <row r="545" spans="1:23" ht="13.5" x14ac:dyDescent="0.25">
      <c r="A545" s="3">
        <v>42796</v>
      </c>
      <c r="B545" s="2">
        <v>11.099600000000001</v>
      </c>
      <c r="C545" s="2">
        <v>65.977789689850226</v>
      </c>
      <c r="D545" s="2">
        <v>-3.8573320945243239E-2</v>
      </c>
      <c r="E545" s="2">
        <v>-0.50550655130790267</v>
      </c>
      <c r="F545" s="2">
        <v>11.06488</v>
      </c>
      <c r="G545" s="2">
        <v>11.00731</v>
      </c>
      <c r="H545" s="2">
        <v>10.964135000000002</v>
      </c>
      <c r="I545" s="2">
        <v>10.908493999999997</v>
      </c>
      <c r="J545" s="2">
        <v>10.855420000000004</v>
      </c>
      <c r="K545" s="17" t="s">
        <v>48</v>
      </c>
      <c r="L545" s="17" t="s">
        <v>49</v>
      </c>
      <c r="M545" s="17" t="s">
        <v>51</v>
      </c>
      <c r="N545" s="20">
        <f t="shared" si="80"/>
        <v>50</v>
      </c>
      <c r="O545" s="20">
        <f t="shared" si="81"/>
        <v>100</v>
      </c>
      <c r="P545" s="20">
        <f t="shared" si="82"/>
        <v>50</v>
      </c>
      <c r="Q545" s="20">
        <f t="shared" si="83"/>
        <v>100</v>
      </c>
      <c r="R545" s="21">
        <f t="shared" si="84"/>
        <v>75</v>
      </c>
      <c r="S545" s="21">
        <f t="shared" si="85"/>
        <v>72.5</v>
      </c>
      <c r="T545" s="21">
        <f t="shared" si="86"/>
        <v>80</v>
      </c>
      <c r="U545" s="21">
        <f t="shared" si="87"/>
        <v>75</v>
      </c>
      <c r="V545" s="20">
        <f t="shared" si="88"/>
        <v>75.833333333333329</v>
      </c>
      <c r="W545" s="20">
        <f t="shared" si="89"/>
        <v>75.625</v>
      </c>
    </row>
    <row r="546" spans="1:23" ht="13.5" x14ac:dyDescent="0.25">
      <c r="A546" s="3">
        <v>42797</v>
      </c>
      <c r="B546" s="2">
        <v>11.1153</v>
      </c>
      <c r="C546" s="2">
        <v>67.230450593456936</v>
      </c>
      <c r="D546" s="2">
        <v>-4.4741586714813764E-2</v>
      </c>
      <c r="E546" s="2">
        <v>-0.47681383041710801</v>
      </c>
      <c r="F546" s="2">
        <v>11.086960000000001</v>
      </c>
      <c r="G546" s="2">
        <v>11.022679999999999</v>
      </c>
      <c r="H546" s="2">
        <v>10.977935000000002</v>
      </c>
      <c r="I546" s="2">
        <v>10.917562</v>
      </c>
      <c r="J546" s="2">
        <v>10.857516500000004</v>
      </c>
      <c r="K546" s="17" t="s">
        <v>48</v>
      </c>
      <c r="L546" s="17" t="s">
        <v>49</v>
      </c>
      <c r="M546" s="17" t="s">
        <v>51</v>
      </c>
      <c r="N546" s="20">
        <f t="shared" si="80"/>
        <v>50</v>
      </c>
      <c r="O546" s="20">
        <f t="shared" si="81"/>
        <v>100</v>
      </c>
      <c r="P546" s="20">
        <f t="shared" si="82"/>
        <v>50</v>
      </c>
      <c r="Q546" s="20">
        <f t="shared" si="83"/>
        <v>100</v>
      </c>
      <c r="R546" s="21">
        <f t="shared" si="84"/>
        <v>75</v>
      </c>
      <c r="S546" s="21">
        <f t="shared" si="85"/>
        <v>72.5</v>
      </c>
      <c r="T546" s="21">
        <f t="shared" si="86"/>
        <v>80</v>
      </c>
      <c r="U546" s="21">
        <f t="shared" si="87"/>
        <v>75</v>
      </c>
      <c r="V546" s="20">
        <f t="shared" si="88"/>
        <v>75.833333333333329</v>
      </c>
      <c r="W546" s="20">
        <f t="shared" si="89"/>
        <v>75.625</v>
      </c>
    </row>
    <row r="547" spans="1:23" ht="13.5" x14ac:dyDescent="0.25">
      <c r="A547" s="3">
        <v>42800</v>
      </c>
      <c r="B547" s="2">
        <v>11.1035</v>
      </c>
      <c r="C547" s="2">
        <v>65.284864108055814</v>
      </c>
      <c r="D547" s="2">
        <v>-5.9049583124423322E-2</v>
      </c>
      <c r="E547" s="2">
        <v>-0.44670635018727201</v>
      </c>
      <c r="F547" s="2">
        <v>11.09564</v>
      </c>
      <c r="G547" s="2">
        <v>11.04279</v>
      </c>
      <c r="H547" s="2">
        <v>10.990945000000002</v>
      </c>
      <c r="I547" s="2">
        <v>10.92671</v>
      </c>
      <c r="J547" s="2">
        <v>10.859535500000003</v>
      </c>
      <c r="K547" s="17" t="s">
        <v>54</v>
      </c>
      <c r="L547" s="17" t="s">
        <v>50</v>
      </c>
      <c r="M547" s="17" t="s">
        <v>55</v>
      </c>
      <c r="N547" s="20">
        <f t="shared" si="80"/>
        <v>50</v>
      </c>
      <c r="O547" s="20">
        <f t="shared" si="81"/>
        <v>100</v>
      </c>
      <c r="P547" s="20">
        <f t="shared" si="82"/>
        <v>50</v>
      </c>
      <c r="Q547" s="20">
        <f t="shared" si="83"/>
        <v>16.5</v>
      </c>
      <c r="R547" s="21">
        <f t="shared" si="84"/>
        <v>62.475000000000001</v>
      </c>
      <c r="S547" s="21">
        <f t="shared" si="85"/>
        <v>51.625</v>
      </c>
      <c r="T547" s="21">
        <f t="shared" si="86"/>
        <v>42.424999999999997</v>
      </c>
      <c r="U547" s="21">
        <f t="shared" si="87"/>
        <v>54.125</v>
      </c>
      <c r="V547" s="20">
        <f t="shared" si="88"/>
        <v>52.17499999999999</v>
      </c>
      <c r="W547" s="20">
        <f t="shared" si="89"/>
        <v>52.662499999999994</v>
      </c>
    </row>
    <row r="548" spans="1:23" ht="13.5" x14ac:dyDescent="0.25">
      <c r="A548" s="3">
        <v>42801</v>
      </c>
      <c r="B548" s="2">
        <v>11.119300000000001</v>
      </c>
      <c r="C548" s="2">
        <v>66.675483062474967</v>
      </c>
      <c r="D548" s="2">
        <v>-7.3048730361303882E-2</v>
      </c>
      <c r="E548" s="2">
        <v>-0.4063876035799141</v>
      </c>
      <c r="F548" s="2">
        <v>11.103520000000001</v>
      </c>
      <c r="G548" s="2">
        <v>11.06448</v>
      </c>
      <c r="H548" s="2">
        <v>11.003365000000001</v>
      </c>
      <c r="I548" s="2">
        <v>10.936174000000001</v>
      </c>
      <c r="J548" s="2">
        <v>10.862379000000001</v>
      </c>
      <c r="K548" s="17" t="s">
        <v>48</v>
      </c>
      <c r="L548" s="17" t="s">
        <v>49</v>
      </c>
      <c r="M548" s="17" t="s">
        <v>51</v>
      </c>
      <c r="N548" s="20">
        <f t="shared" si="80"/>
        <v>50</v>
      </c>
      <c r="O548" s="20">
        <f t="shared" si="81"/>
        <v>100</v>
      </c>
      <c r="P548" s="20">
        <f t="shared" si="82"/>
        <v>50</v>
      </c>
      <c r="Q548" s="20">
        <f t="shared" si="83"/>
        <v>100</v>
      </c>
      <c r="R548" s="21">
        <f t="shared" si="84"/>
        <v>75</v>
      </c>
      <c r="S548" s="21">
        <f t="shared" si="85"/>
        <v>72.5</v>
      </c>
      <c r="T548" s="21">
        <f t="shared" si="86"/>
        <v>80</v>
      </c>
      <c r="U548" s="21">
        <f t="shared" si="87"/>
        <v>75</v>
      </c>
      <c r="V548" s="20">
        <f t="shared" si="88"/>
        <v>75.833333333333329</v>
      </c>
      <c r="W548" s="20">
        <f t="shared" si="89"/>
        <v>75.625</v>
      </c>
    </row>
    <row r="549" spans="1:23" ht="13.5" x14ac:dyDescent="0.25">
      <c r="A549" s="3">
        <v>42802</v>
      </c>
      <c r="B549" s="2">
        <v>11.119300000000001</v>
      </c>
      <c r="C549" s="2">
        <v>66.675483062474967</v>
      </c>
      <c r="D549" s="2">
        <v>-7.6548361611152416E-2</v>
      </c>
      <c r="E549" s="2">
        <v>-0.33569585484052417</v>
      </c>
      <c r="F549" s="2">
        <v>11.1114</v>
      </c>
      <c r="G549" s="2">
        <v>11.080249999999999</v>
      </c>
      <c r="H549" s="2">
        <v>11.011645000000003</v>
      </c>
      <c r="I549" s="2">
        <v>10.946426000000001</v>
      </c>
      <c r="J549" s="2">
        <v>10.864477000000001</v>
      </c>
      <c r="K549" s="17" t="s">
        <v>48</v>
      </c>
      <c r="L549" s="17" t="s">
        <v>49</v>
      </c>
      <c r="M549" s="17" t="s">
        <v>51</v>
      </c>
      <c r="N549" s="20">
        <f t="shared" si="80"/>
        <v>50</v>
      </c>
      <c r="O549" s="20">
        <f t="shared" si="81"/>
        <v>100</v>
      </c>
      <c r="P549" s="20">
        <f t="shared" si="82"/>
        <v>50</v>
      </c>
      <c r="Q549" s="20">
        <f t="shared" si="83"/>
        <v>100</v>
      </c>
      <c r="R549" s="21">
        <f t="shared" si="84"/>
        <v>75</v>
      </c>
      <c r="S549" s="21">
        <f t="shared" si="85"/>
        <v>72.5</v>
      </c>
      <c r="T549" s="21">
        <f t="shared" si="86"/>
        <v>80</v>
      </c>
      <c r="U549" s="21">
        <f t="shared" si="87"/>
        <v>75</v>
      </c>
      <c r="V549" s="20">
        <f t="shared" si="88"/>
        <v>75.833333333333329</v>
      </c>
      <c r="W549" s="20">
        <f t="shared" si="89"/>
        <v>75.625</v>
      </c>
    </row>
    <row r="550" spans="1:23" ht="13.5" x14ac:dyDescent="0.25">
      <c r="A550" s="3">
        <v>42803</v>
      </c>
      <c r="B550" s="2">
        <v>11.0838</v>
      </c>
      <c r="C550" s="2">
        <v>60.373512746289933</v>
      </c>
      <c r="D550" s="2">
        <v>-6.8493105620449413E-2</v>
      </c>
      <c r="E550" s="2">
        <v>-0.24238071870479572</v>
      </c>
      <c r="F550" s="2">
        <v>11.10824</v>
      </c>
      <c r="G550" s="2">
        <v>11.086559999999999</v>
      </c>
      <c r="H550" s="2">
        <v>11.021700000000003</v>
      </c>
      <c r="I550" s="2">
        <v>10.955179999999999</v>
      </c>
      <c r="J550" s="2">
        <v>10.865465500000001</v>
      </c>
      <c r="K550" s="17" t="s">
        <v>48</v>
      </c>
      <c r="L550" s="17" t="s">
        <v>49</v>
      </c>
      <c r="M550" s="17" t="s">
        <v>53</v>
      </c>
      <c r="N550" s="20">
        <f t="shared" si="80"/>
        <v>50</v>
      </c>
      <c r="O550" s="20">
        <f t="shared" si="81"/>
        <v>100</v>
      </c>
      <c r="P550" s="20">
        <f t="shared" si="82"/>
        <v>50</v>
      </c>
      <c r="Q550" s="20">
        <f t="shared" si="83"/>
        <v>83</v>
      </c>
      <c r="R550" s="21">
        <f t="shared" si="84"/>
        <v>72.45</v>
      </c>
      <c r="S550" s="21">
        <f t="shared" si="85"/>
        <v>68.25</v>
      </c>
      <c r="T550" s="21">
        <f t="shared" si="86"/>
        <v>72.349999999999994</v>
      </c>
      <c r="U550" s="21">
        <f t="shared" si="87"/>
        <v>70.75</v>
      </c>
      <c r="V550" s="20">
        <f t="shared" si="88"/>
        <v>71.016666666666666</v>
      </c>
      <c r="W550" s="20">
        <f t="shared" si="89"/>
        <v>70.949999999999989</v>
      </c>
    </row>
    <row r="551" spans="1:23" ht="13.5" x14ac:dyDescent="0.25">
      <c r="A551" s="3">
        <v>42804</v>
      </c>
      <c r="B551" s="2">
        <v>11.186299999999999</v>
      </c>
      <c r="C551" s="2">
        <v>69.374234414948717</v>
      </c>
      <c r="D551" s="2">
        <v>-7.2143909552288221E-2</v>
      </c>
      <c r="E551" s="2">
        <v>-0.12578851334610147</v>
      </c>
      <c r="F551" s="2">
        <v>11.122440000000001</v>
      </c>
      <c r="G551" s="2">
        <v>11.104699999999999</v>
      </c>
      <c r="H551" s="2">
        <v>11.034710000000002</v>
      </c>
      <c r="I551" s="2">
        <v>10.962907999999997</v>
      </c>
      <c r="J551" s="2">
        <v>10.867302</v>
      </c>
      <c r="K551" s="17" t="s">
        <v>48</v>
      </c>
      <c r="L551" s="17" t="s">
        <v>49</v>
      </c>
      <c r="M551" s="17" t="s">
        <v>51</v>
      </c>
      <c r="N551" s="20">
        <f t="shared" si="80"/>
        <v>50</v>
      </c>
      <c r="O551" s="20">
        <f t="shared" si="81"/>
        <v>100</v>
      </c>
      <c r="P551" s="20">
        <f t="shared" si="82"/>
        <v>50</v>
      </c>
      <c r="Q551" s="20">
        <f t="shared" si="83"/>
        <v>100</v>
      </c>
      <c r="R551" s="21">
        <f t="shared" si="84"/>
        <v>75</v>
      </c>
      <c r="S551" s="21">
        <f t="shared" si="85"/>
        <v>72.5</v>
      </c>
      <c r="T551" s="21">
        <f t="shared" si="86"/>
        <v>80</v>
      </c>
      <c r="U551" s="21">
        <f t="shared" si="87"/>
        <v>75</v>
      </c>
      <c r="V551" s="20">
        <f t="shared" si="88"/>
        <v>75.833333333333329</v>
      </c>
      <c r="W551" s="20">
        <f t="shared" si="89"/>
        <v>75.625</v>
      </c>
    </row>
    <row r="552" spans="1:23" ht="13.5" x14ac:dyDescent="0.25">
      <c r="A552" s="3">
        <v>42807</v>
      </c>
      <c r="B552" s="2">
        <v>11.1981</v>
      </c>
      <c r="C552" s="2">
        <v>70.213038968226712</v>
      </c>
      <c r="D552" s="2">
        <v>-6.8631076056695051E-2</v>
      </c>
      <c r="E552" s="2">
        <v>-1.8639699836041357E-2</v>
      </c>
      <c r="F552" s="2">
        <v>11.141360000000001</v>
      </c>
      <c r="G552" s="2">
        <v>11.118499999999999</v>
      </c>
      <c r="H552" s="2">
        <v>11.046340000000001</v>
      </c>
      <c r="I552" s="2">
        <v>10.973157999999998</v>
      </c>
      <c r="J552" s="2">
        <v>10.869235000000002</v>
      </c>
      <c r="K552" s="17" t="s">
        <v>48</v>
      </c>
      <c r="L552" s="17" t="s">
        <v>49</v>
      </c>
      <c r="M552" s="17" t="s">
        <v>51</v>
      </c>
      <c r="N552" s="20">
        <f t="shared" si="80"/>
        <v>50</v>
      </c>
      <c r="O552" s="20">
        <f t="shared" si="81"/>
        <v>100</v>
      </c>
      <c r="P552" s="20">
        <f t="shared" si="82"/>
        <v>50</v>
      </c>
      <c r="Q552" s="20">
        <f t="shared" si="83"/>
        <v>100</v>
      </c>
      <c r="R552" s="21">
        <f t="shared" si="84"/>
        <v>75</v>
      </c>
      <c r="S552" s="21">
        <f t="shared" si="85"/>
        <v>72.5</v>
      </c>
      <c r="T552" s="21">
        <f t="shared" si="86"/>
        <v>80</v>
      </c>
      <c r="U552" s="21">
        <f t="shared" si="87"/>
        <v>75</v>
      </c>
      <c r="V552" s="20">
        <f t="shared" si="88"/>
        <v>75.833333333333329</v>
      </c>
      <c r="W552" s="20">
        <f t="shared" si="89"/>
        <v>75.625</v>
      </c>
    </row>
    <row r="553" spans="1:23" ht="13.5" x14ac:dyDescent="0.25">
      <c r="A553" s="3">
        <v>42808</v>
      </c>
      <c r="B553" s="2">
        <v>11.1981</v>
      </c>
      <c r="C553" s="2">
        <v>70.213038968226712</v>
      </c>
      <c r="D553" s="2">
        <v>-6.3623231283147064E-2</v>
      </c>
      <c r="E553" s="2">
        <v>7.1753066336651419E-2</v>
      </c>
      <c r="F553" s="2">
        <v>11.157119999999997</v>
      </c>
      <c r="G553" s="2">
        <v>11.130320000000001</v>
      </c>
      <c r="H553" s="2">
        <v>11.056000000000001</v>
      </c>
      <c r="I553" s="2">
        <v>10.981831999999997</v>
      </c>
      <c r="J553" s="2">
        <v>10.871354500000001</v>
      </c>
      <c r="K553" s="17" t="s">
        <v>48</v>
      </c>
      <c r="L553" s="17" t="s">
        <v>50</v>
      </c>
      <c r="M553" s="17" t="s">
        <v>51</v>
      </c>
      <c r="N553" s="20">
        <f t="shared" si="80"/>
        <v>50</v>
      </c>
      <c r="O553" s="20">
        <f t="shared" si="81"/>
        <v>100</v>
      </c>
      <c r="P553" s="20">
        <f t="shared" si="82"/>
        <v>50</v>
      </c>
      <c r="Q553" s="20">
        <f t="shared" si="83"/>
        <v>83.5</v>
      </c>
      <c r="R553" s="21">
        <f t="shared" si="84"/>
        <v>72.525000000000006</v>
      </c>
      <c r="S553" s="21">
        <f t="shared" si="85"/>
        <v>68.375</v>
      </c>
      <c r="T553" s="21">
        <f t="shared" si="86"/>
        <v>72.575000000000003</v>
      </c>
      <c r="U553" s="21">
        <f t="shared" si="87"/>
        <v>70.875</v>
      </c>
      <c r="V553" s="20">
        <f t="shared" si="88"/>
        <v>71.158333333333346</v>
      </c>
      <c r="W553" s="20">
        <f t="shared" si="89"/>
        <v>71.087500000000006</v>
      </c>
    </row>
    <row r="554" spans="1:23" ht="13.5" x14ac:dyDescent="0.25">
      <c r="A554" s="3">
        <v>42809</v>
      </c>
      <c r="B554" s="2">
        <v>11.119300000000001</v>
      </c>
      <c r="C554" s="2">
        <v>57.925680074724369</v>
      </c>
      <c r="D554" s="2">
        <v>-5.4484626616885024E-2</v>
      </c>
      <c r="E554" s="2">
        <v>0.1489770582504622</v>
      </c>
      <c r="F554" s="2">
        <v>11.157119999999999</v>
      </c>
      <c r="G554" s="2">
        <v>11.134259999999999</v>
      </c>
      <c r="H554" s="2">
        <v>11.063885000000003</v>
      </c>
      <c r="I554" s="2">
        <v>10.984197999999997</v>
      </c>
      <c r="J554" s="2">
        <v>10.873452499999999</v>
      </c>
      <c r="K554" s="17" t="s">
        <v>48</v>
      </c>
      <c r="L554" s="17" t="s">
        <v>50</v>
      </c>
      <c r="M554" s="17" t="s">
        <v>50</v>
      </c>
      <c r="N554" s="20">
        <f t="shared" si="80"/>
        <v>50</v>
      </c>
      <c r="O554" s="20">
        <f t="shared" si="81"/>
        <v>100</v>
      </c>
      <c r="P554" s="20">
        <f t="shared" si="82"/>
        <v>50</v>
      </c>
      <c r="Q554" s="20">
        <f t="shared" si="83"/>
        <v>49.5</v>
      </c>
      <c r="R554" s="21">
        <f t="shared" si="84"/>
        <v>67.424999999999997</v>
      </c>
      <c r="S554" s="21">
        <f t="shared" si="85"/>
        <v>59.875</v>
      </c>
      <c r="T554" s="21">
        <f t="shared" si="86"/>
        <v>57.275000000000006</v>
      </c>
      <c r="U554" s="21">
        <f t="shared" si="87"/>
        <v>62.375</v>
      </c>
      <c r="V554" s="20">
        <f t="shared" si="88"/>
        <v>61.524999999999999</v>
      </c>
      <c r="W554" s="20">
        <f t="shared" si="89"/>
        <v>61.737499999999997</v>
      </c>
    </row>
    <row r="555" spans="1:23" ht="13.5" x14ac:dyDescent="0.25">
      <c r="A555" s="3">
        <v>42810</v>
      </c>
      <c r="B555" s="2">
        <v>11.052300000000001</v>
      </c>
      <c r="C555" s="2">
        <v>49.925552364027695</v>
      </c>
      <c r="D555" s="2">
        <v>-3.9159114395546979E-2</v>
      </c>
      <c r="E555" s="2">
        <v>0.22467810590567266</v>
      </c>
      <c r="F555" s="2">
        <v>11.15082</v>
      </c>
      <c r="G555" s="2">
        <v>11.129529999999999</v>
      </c>
      <c r="H555" s="2">
        <v>11.068420000000001</v>
      </c>
      <c r="I555" s="2">
        <v>10.985223999999999</v>
      </c>
      <c r="J555" s="2">
        <v>10.875401999999998</v>
      </c>
      <c r="K555" s="17" t="s">
        <v>54</v>
      </c>
      <c r="L555" s="17" t="s">
        <v>50</v>
      </c>
      <c r="M555" s="17" t="s">
        <v>47</v>
      </c>
      <c r="N555" s="20">
        <f t="shared" si="80"/>
        <v>50</v>
      </c>
      <c r="O555" s="20">
        <f t="shared" si="81"/>
        <v>100</v>
      </c>
      <c r="P555" s="20">
        <f t="shared" si="82"/>
        <v>50</v>
      </c>
      <c r="Q555" s="20">
        <f t="shared" si="83"/>
        <v>16.5</v>
      </c>
      <c r="R555" s="21">
        <f t="shared" si="84"/>
        <v>62.475000000000001</v>
      </c>
      <c r="S555" s="21">
        <f t="shared" si="85"/>
        <v>51.625</v>
      </c>
      <c r="T555" s="21">
        <f t="shared" si="86"/>
        <v>42.424999999999997</v>
      </c>
      <c r="U555" s="21">
        <f t="shared" si="87"/>
        <v>54.125</v>
      </c>
      <c r="V555" s="20">
        <f t="shared" si="88"/>
        <v>52.17499999999999</v>
      </c>
      <c r="W555" s="20">
        <f t="shared" si="89"/>
        <v>52.662499999999994</v>
      </c>
    </row>
    <row r="556" spans="1:23" ht="13.5" x14ac:dyDescent="0.25">
      <c r="A556" s="3">
        <v>42811</v>
      </c>
      <c r="B556" s="2">
        <v>11.1942</v>
      </c>
      <c r="C556" s="2">
        <v>61.920729686957181</v>
      </c>
      <c r="D556" s="2">
        <v>-3.4262384143552538E-2</v>
      </c>
      <c r="E556" s="2">
        <v>0.28991587863646023</v>
      </c>
      <c r="F556" s="2">
        <v>11.152400000000002</v>
      </c>
      <c r="G556" s="2">
        <v>11.137419999999999</v>
      </c>
      <c r="H556" s="2">
        <v>11.080050000000002</v>
      </c>
      <c r="I556" s="2">
        <v>10.989955999999998</v>
      </c>
      <c r="J556" s="2">
        <v>10.878060999999994</v>
      </c>
      <c r="K556" s="17" t="s">
        <v>54</v>
      </c>
      <c r="L556" s="17" t="s">
        <v>50</v>
      </c>
      <c r="M556" s="17" t="s">
        <v>55</v>
      </c>
      <c r="N556" s="20">
        <f t="shared" si="80"/>
        <v>50</v>
      </c>
      <c r="O556" s="20">
        <f t="shared" si="81"/>
        <v>100</v>
      </c>
      <c r="P556" s="20">
        <f t="shared" si="82"/>
        <v>50</v>
      </c>
      <c r="Q556" s="20">
        <f t="shared" si="83"/>
        <v>16.5</v>
      </c>
      <c r="R556" s="21">
        <f t="shared" si="84"/>
        <v>62.475000000000001</v>
      </c>
      <c r="S556" s="21">
        <f t="shared" si="85"/>
        <v>51.625</v>
      </c>
      <c r="T556" s="21">
        <f t="shared" si="86"/>
        <v>42.424999999999997</v>
      </c>
      <c r="U556" s="21">
        <f t="shared" si="87"/>
        <v>54.125</v>
      </c>
      <c r="V556" s="20">
        <f t="shared" si="88"/>
        <v>52.17499999999999</v>
      </c>
      <c r="W556" s="20">
        <f t="shared" si="89"/>
        <v>52.662499999999994</v>
      </c>
    </row>
    <row r="557" spans="1:23" ht="13.5" x14ac:dyDescent="0.25">
      <c r="A557" s="3">
        <v>42815</v>
      </c>
      <c r="B557" s="2">
        <v>11.0877</v>
      </c>
      <c r="C557" s="2">
        <v>51.876569117476492</v>
      </c>
      <c r="D557" s="2">
        <v>-2.4861101078387904E-2</v>
      </c>
      <c r="E557" s="2">
        <v>0.34144359950249314</v>
      </c>
      <c r="F557" s="2">
        <v>11.130320000000001</v>
      </c>
      <c r="G557" s="2">
        <v>11.135839999999998</v>
      </c>
      <c r="H557" s="2">
        <v>11.089315000000001</v>
      </c>
      <c r="I557" s="2">
        <v>10.992478</v>
      </c>
      <c r="J557" s="2">
        <v>10.880000999999998</v>
      </c>
      <c r="K557" s="17" t="s">
        <v>54</v>
      </c>
      <c r="L557" s="17" t="s">
        <v>52</v>
      </c>
      <c r="M557" s="17" t="s">
        <v>47</v>
      </c>
      <c r="N557" s="20">
        <f t="shared" si="80"/>
        <v>50</v>
      </c>
      <c r="O557" s="20">
        <f t="shared" si="81"/>
        <v>100</v>
      </c>
      <c r="P557" s="20">
        <f t="shared" si="82"/>
        <v>50</v>
      </c>
      <c r="Q557" s="20">
        <f t="shared" si="83"/>
        <v>0</v>
      </c>
      <c r="R557" s="21">
        <f t="shared" si="84"/>
        <v>60</v>
      </c>
      <c r="S557" s="21">
        <f t="shared" si="85"/>
        <v>47.5</v>
      </c>
      <c r="T557" s="21">
        <f t="shared" si="86"/>
        <v>35</v>
      </c>
      <c r="U557" s="21">
        <f t="shared" si="87"/>
        <v>50</v>
      </c>
      <c r="V557" s="20">
        <f t="shared" si="88"/>
        <v>47.5</v>
      </c>
      <c r="W557" s="20">
        <f t="shared" si="89"/>
        <v>48.125</v>
      </c>
    </row>
    <row r="558" spans="1:23" ht="13.5" x14ac:dyDescent="0.25">
      <c r="A558" s="3">
        <v>42816</v>
      </c>
      <c r="B558" s="2">
        <v>11.119300000000001</v>
      </c>
      <c r="C558" s="2">
        <v>54.247996635184847</v>
      </c>
      <c r="D558" s="2">
        <v>-1.6942020601938168E-2</v>
      </c>
      <c r="E558" s="2">
        <v>0.37513999172527002</v>
      </c>
      <c r="F558" s="2">
        <v>11.114560000000001</v>
      </c>
      <c r="G558" s="2">
        <v>11.135839999999998</v>
      </c>
      <c r="H558" s="2">
        <v>11.100160000000001</v>
      </c>
      <c r="I558" s="2">
        <v>10.994055999999999</v>
      </c>
      <c r="J558" s="2">
        <v>10.881726499999996</v>
      </c>
      <c r="K558" s="17" t="s">
        <v>54</v>
      </c>
      <c r="L558" s="17" t="s">
        <v>52</v>
      </c>
      <c r="M558" s="17" t="s">
        <v>47</v>
      </c>
      <c r="N558" s="20">
        <f t="shared" si="80"/>
        <v>50</v>
      </c>
      <c r="O558" s="20">
        <f t="shared" si="81"/>
        <v>100</v>
      </c>
      <c r="P558" s="20">
        <f t="shared" si="82"/>
        <v>50</v>
      </c>
      <c r="Q558" s="20">
        <f t="shared" si="83"/>
        <v>0</v>
      </c>
      <c r="R558" s="21">
        <f t="shared" si="84"/>
        <v>60</v>
      </c>
      <c r="S558" s="21">
        <f t="shared" si="85"/>
        <v>47.5</v>
      </c>
      <c r="T558" s="21">
        <f t="shared" si="86"/>
        <v>35</v>
      </c>
      <c r="U558" s="21">
        <f t="shared" si="87"/>
        <v>50</v>
      </c>
      <c r="V558" s="20">
        <f t="shared" si="88"/>
        <v>47.5</v>
      </c>
      <c r="W558" s="20">
        <f t="shared" si="89"/>
        <v>48.125</v>
      </c>
    </row>
    <row r="559" spans="1:23" ht="13.5" x14ac:dyDescent="0.25">
      <c r="A559" s="3">
        <v>42817</v>
      </c>
      <c r="B559" s="2">
        <v>11.119300000000001</v>
      </c>
      <c r="C559" s="2">
        <v>54.247996635184847</v>
      </c>
      <c r="D559" s="2">
        <v>-1.054454136139249E-2</v>
      </c>
      <c r="E559" s="2">
        <v>0.38969559217654914</v>
      </c>
      <c r="F559" s="2">
        <v>11.114560000000001</v>
      </c>
      <c r="G559" s="2">
        <v>11.135839999999998</v>
      </c>
      <c r="H559" s="2">
        <v>11.108045000000002</v>
      </c>
      <c r="I559" s="2">
        <v>10.997131999999997</v>
      </c>
      <c r="J559" s="2">
        <v>10.883078999999993</v>
      </c>
      <c r="K559" s="17" t="s">
        <v>54</v>
      </c>
      <c r="L559" s="17" t="s">
        <v>50</v>
      </c>
      <c r="M559" s="17" t="s">
        <v>50</v>
      </c>
      <c r="N559" s="20">
        <f t="shared" si="80"/>
        <v>50</v>
      </c>
      <c r="O559" s="20">
        <f t="shared" si="81"/>
        <v>100</v>
      </c>
      <c r="P559" s="20">
        <f t="shared" si="82"/>
        <v>50</v>
      </c>
      <c r="Q559" s="20">
        <f t="shared" si="83"/>
        <v>16.5</v>
      </c>
      <c r="R559" s="21">
        <f t="shared" si="84"/>
        <v>62.475000000000001</v>
      </c>
      <c r="S559" s="21">
        <f t="shared" si="85"/>
        <v>51.625</v>
      </c>
      <c r="T559" s="21">
        <f t="shared" si="86"/>
        <v>42.424999999999997</v>
      </c>
      <c r="U559" s="21">
        <f t="shared" si="87"/>
        <v>54.125</v>
      </c>
      <c r="V559" s="20">
        <f t="shared" si="88"/>
        <v>52.17499999999999</v>
      </c>
      <c r="W559" s="20">
        <f t="shared" si="89"/>
        <v>52.662499999999994</v>
      </c>
    </row>
    <row r="560" spans="1:23" ht="13.5" x14ac:dyDescent="0.25">
      <c r="A560" s="3">
        <v>42818</v>
      </c>
      <c r="B560" s="2">
        <v>11.119300000000001</v>
      </c>
      <c r="C560" s="2">
        <v>54.247996635184847</v>
      </c>
      <c r="D560" s="2">
        <v>-1.0873644049153697E-2</v>
      </c>
      <c r="E560" s="2">
        <v>0.41259548404727503</v>
      </c>
      <c r="F560" s="2">
        <v>11.127960000000002</v>
      </c>
      <c r="G560" s="2">
        <v>11.139389999999999</v>
      </c>
      <c r="H560" s="2">
        <v>11.112975000000002</v>
      </c>
      <c r="I560" s="2">
        <v>11.000995999999997</v>
      </c>
      <c r="J560" s="2">
        <v>10.884058499999995</v>
      </c>
      <c r="K560" s="17" t="s">
        <v>54</v>
      </c>
      <c r="L560" s="17" t="s">
        <v>50</v>
      </c>
      <c r="M560" s="17" t="s">
        <v>55</v>
      </c>
      <c r="N560" s="20">
        <f t="shared" si="80"/>
        <v>50</v>
      </c>
      <c r="O560" s="20">
        <f t="shared" si="81"/>
        <v>100</v>
      </c>
      <c r="P560" s="20">
        <f t="shared" si="82"/>
        <v>50</v>
      </c>
      <c r="Q560" s="20">
        <f t="shared" si="83"/>
        <v>16.5</v>
      </c>
      <c r="R560" s="21">
        <f t="shared" si="84"/>
        <v>62.475000000000001</v>
      </c>
      <c r="S560" s="21">
        <f t="shared" si="85"/>
        <v>51.625</v>
      </c>
      <c r="T560" s="21">
        <f t="shared" si="86"/>
        <v>42.424999999999997</v>
      </c>
      <c r="U560" s="21">
        <f t="shared" si="87"/>
        <v>54.125</v>
      </c>
      <c r="V560" s="20">
        <f t="shared" si="88"/>
        <v>52.17499999999999</v>
      </c>
      <c r="W560" s="20">
        <f t="shared" si="89"/>
        <v>52.662499999999994</v>
      </c>
    </row>
    <row r="561" spans="1:23" ht="13.5" x14ac:dyDescent="0.25">
      <c r="A561" s="3">
        <v>42821</v>
      </c>
      <c r="B561" s="2">
        <v>11.1784</v>
      </c>
      <c r="C561" s="2">
        <v>58.970808839189232</v>
      </c>
      <c r="D561" s="2">
        <v>-2.0677276896918784E-5</v>
      </c>
      <c r="E561" s="2">
        <v>0.4241658879254625</v>
      </c>
      <c r="F561" s="2">
        <v>11.124800000000002</v>
      </c>
      <c r="G561" s="2">
        <v>11.1386</v>
      </c>
      <c r="H561" s="2">
        <v>11.121650000000002</v>
      </c>
      <c r="I561" s="2">
        <v>11.006121999999998</v>
      </c>
      <c r="J561" s="2">
        <v>10.885146999999993</v>
      </c>
      <c r="K561" s="17" t="s">
        <v>54</v>
      </c>
      <c r="L561" s="17" t="s">
        <v>50</v>
      </c>
      <c r="M561" s="17" t="s">
        <v>47</v>
      </c>
      <c r="N561" s="20">
        <f t="shared" si="80"/>
        <v>50</v>
      </c>
      <c r="O561" s="20">
        <f t="shared" si="81"/>
        <v>100</v>
      </c>
      <c r="P561" s="20">
        <f t="shared" si="82"/>
        <v>50</v>
      </c>
      <c r="Q561" s="20">
        <f t="shared" si="83"/>
        <v>16.5</v>
      </c>
      <c r="R561" s="21">
        <f t="shared" si="84"/>
        <v>62.475000000000001</v>
      </c>
      <c r="S561" s="21">
        <f t="shared" si="85"/>
        <v>51.625</v>
      </c>
      <c r="T561" s="21">
        <f t="shared" si="86"/>
        <v>42.424999999999997</v>
      </c>
      <c r="U561" s="21">
        <f t="shared" si="87"/>
        <v>54.125</v>
      </c>
      <c r="V561" s="20">
        <f t="shared" si="88"/>
        <v>52.17499999999999</v>
      </c>
      <c r="W561" s="20">
        <f t="shared" si="89"/>
        <v>52.662499999999994</v>
      </c>
    </row>
    <row r="562" spans="1:23" ht="13.5" x14ac:dyDescent="0.25">
      <c r="A562" s="3">
        <v>42822</v>
      </c>
      <c r="B562" s="2">
        <v>11.1784</v>
      </c>
      <c r="C562" s="2">
        <v>58.970808839189239</v>
      </c>
      <c r="D562" s="2">
        <v>1.0388008111929636E-2</v>
      </c>
      <c r="E562" s="2">
        <v>0.43117060661830081</v>
      </c>
      <c r="F562" s="2">
        <v>11.142939999999999</v>
      </c>
      <c r="G562" s="2">
        <v>11.136629999999998</v>
      </c>
      <c r="H562" s="2">
        <v>11.127565000000002</v>
      </c>
      <c r="I562" s="2">
        <v>11.009669999999998</v>
      </c>
      <c r="J562" s="2">
        <v>10.886776499999995</v>
      </c>
      <c r="K562" s="17" t="s">
        <v>48</v>
      </c>
      <c r="L562" s="17" t="s">
        <v>50</v>
      </c>
      <c r="M562" s="17" t="s">
        <v>51</v>
      </c>
      <c r="N562" s="20">
        <f t="shared" si="80"/>
        <v>50</v>
      </c>
      <c r="O562" s="20">
        <f t="shared" si="81"/>
        <v>100</v>
      </c>
      <c r="P562" s="20">
        <f t="shared" si="82"/>
        <v>50</v>
      </c>
      <c r="Q562" s="20">
        <f t="shared" si="83"/>
        <v>83.5</v>
      </c>
      <c r="R562" s="21">
        <f t="shared" si="84"/>
        <v>72.525000000000006</v>
      </c>
      <c r="S562" s="21">
        <f t="shared" si="85"/>
        <v>68.375</v>
      </c>
      <c r="T562" s="21">
        <f t="shared" si="86"/>
        <v>72.575000000000003</v>
      </c>
      <c r="U562" s="21">
        <f t="shared" si="87"/>
        <v>70.875</v>
      </c>
      <c r="V562" s="20">
        <f t="shared" si="88"/>
        <v>71.158333333333346</v>
      </c>
      <c r="W562" s="20">
        <f t="shared" si="89"/>
        <v>71.087500000000006</v>
      </c>
    </row>
    <row r="563" spans="1:23" ht="13.5" x14ac:dyDescent="0.25">
      <c r="A563" s="3">
        <v>42823</v>
      </c>
      <c r="B563" s="2">
        <v>11.2218</v>
      </c>
      <c r="C563" s="2">
        <v>62.286394344371509</v>
      </c>
      <c r="D563" s="2">
        <v>1.5434265802754865E-2</v>
      </c>
      <c r="E563" s="2">
        <v>0.42303163855894654</v>
      </c>
      <c r="F563" s="2">
        <v>11.16344</v>
      </c>
      <c r="G563" s="2">
        <v>11.138999999999999</v>
      </c>
      <c r="H563" s="2">
        <v>11.134660000000002</v>
      </c>
      <c r="I563" s="2">
        <v>11.014086000000002</v>
      </c>
      <c r="J563" s="2">
        <v>10.888827999999991</v>
      </c>
      <c r="K563" s="17" t="s">
        <v>48</v>
      </c>
      <c r="L563" s="17" t="s">
        <v>49</v>
      </c>
      <c r="M563" s="17" t="s">
        <v>51</v>
      </c>
      <c r="N563" s="20">
        <f t="shared" si="80"/>
        <v>50</v>
      </c>
      <c r="O563" s="20">
        <f t="shared" si="81"/>
        <v>100</v>
      </c>
      <c r="P563" s="20">
        <f t="shared" si="82"/>
        <v>50</v>
      </c>
      <c r="Q563" s="20">
        <f t="shared" si="83"/>
        <v>100</v>
      </c>
      <c r="R563" s="21">
        <f t="shared" si="84"/>
        <v>75</v>
      </c>
      <c r="S563" s="21">
        <f t="shared" si="85"/>
        <v>72.5</v>
      </c>
      <c r="T563" s="21">
        <f t="shared" si="86"/>
        <v>80</v>
      </c>
      <c r="U563" s="21">
        <f t="shared" si="87"/>
        <v>75</v>
      </c>
      <c r="V563" s="20">
        <f t="shared" si="88"/>
        <v>75.833333333333329</v>
      </c>
      <c r="W563" s="20">
        <f t="shared" si="89"/>
        <v>75.625</v>
      </c>
    </row>
    <row r="564" spans="1:23" ht="13.5" x14ac:dyDescent="0.25">
      <c r="A564" s="3">
        <v>42824</v>
      </c>
      <c r="B564" s="2">
        <v>11.1981</v>
      </c>
      <c r="C564" s="2">
        <v>59.460604271026099</v>
      </c>
      <c r="D564" s="2">
        <v>8.5743905941111365E-3</v>
      </c>
      <c r="E564" s="2">
        <v>0.40224879761059751</v>
      </c>
      <c r="F564" s="2">
        <v>11.1792</v>
      </c>
      <c r="G564" s="2">
        <v>11.146879999999999</v>
      </c>
      <c r="H564" s="2">
        <v>11.140570000000004</v>
      </c>
      <c r="I564" s="2">
        <v>11.019448000000001</v>
      </c>
      <c r="J564" s="2">
        <v>10.890555999999993</v>
      </c>
      <c r="K564" s="17" t="s">
        <v>48</v>
      </c>
      <c r="L564" s="17" t="s">
        <v>50</v>
      </c>
      <c r="M564" s="17" t="s">
        <v>51</v>
      </c>
      <c r="N564" s="20">
        <f t="shared" si="80"/>
        <v>50</v>
      </c>
      <c r="O564" s="20">
        <f t="shared" si="81"/>
        <v>100</v>
      </c>
      <c r="P564" s="20">
        <f t="shared" si="82"/>
        <v>50</v>
      </c>
      <c r="Q564" s="20">
        <f t="shared" si="83"/>
        <v>83.5</v>
      </c>
      <c r="R564" s="21">
        <f t="shared" si="84"/>
        <v>72.525000000000006</v>
      </c>
      <c r="S564" s="21">
        <f t="shared" si="85"/>
        <v>68.375</v>
      </c>
      <c r="T564" s="21">
        <f t="shared" si="86"/>
        <v>72.575000000000003</v>
      </c>
      <c r="U564" s="21">
        <f t="shared" si="87"/>
        <v>70.875</v>
      </c>
      <c r="V564" s="20">
        <f t="shared" si="88"/>
        <v>71.158333333333346</v>
      </c>
      <c r="W564" s="20">
        <f t="shared" si="89"/>
        <v>71.087500000000006</v>
      </c>
    </row>
    <row r="565" spans="1:23" ht="13.5" x14ac:dyDescent="0.25">
      <c r="A565" s="3">
        <v>42825</v>
      </c>
      <c r="B565" s="2">
        <v>11.099600000000001</v>
      </c>
      <c r="C565" s="2">
        <v>49.424569309920926</v>
      </c>
      <c r="D565" s="2">
        <v>-8.0727107185296632E-4</v>
      </c>
      <c r="E565" s="2">
        <v>0.36729032475279577</v>
      </c>
      <c r="F565" s="2">
        <v>11.175260000000002</v>
      </c>
      <c r="G565" s="2">
        <v>11.15161</v>
      </c>
      <c r="H565" s="2">
        <v>11.140570000000004</v>
      </c>
      <c r="I565" s="2">
        <v>11.022682000000001</v>
      </c>
      <c r="J565" s="2">
        <v>10.891996499999994</v>
      </c>
      <c r="K565" s="17" t="s">
        <v>48</v>
      </c>
      <c r="L565" s="17" t="s">
        <v>50</v>
      </c>
      <c r="M565" s="17" t="s">
        <v>53</v>
      </c>
      <c r="N565" s="20">
        <f t="shared" si="80"/>
        <v>50</v>
      </c>
      <c r="O565" s="20">
        <f t="shared" si="81"/>
        <v>100</v>
      </c>
      <c r="P565" s="20">
        <f t="shared" si="82"/>
        <v>50</v>
      </c>
      <c r="Q565" s="20">
        <f t="shared" si="83"/>
        <v>66.5</v>
      </c>
      <c r="R565" s="21">
        <f t="shared" si="84"/>
        <v>69.974999999999994</v>
      </c>
      <c r="S565" s="21">
        <f t="shared" si="85"/>
        <v>64.125</v>
      </c>
      <c r="T565" s="21">
        <f t="shared" si="86"/>
        <v>64.924999999999997</v>
      </c>
      <c r="U565" s="21">
        <f t="shared" si="87"/>
        <v>66.625</v>
      </c>
      <c r="V565" s="20">
        <f t="shared" si="88"/>
        <v>66.341666666666654</v>
      </c>
      <c r="W565" s="20">
        <f t="shared" si="89"/>
        <v>66.412499999999994</v>
      </c>
    </row>
    <row r="566" spans="1:23" ht="13.5" x14ac:dyDescent="0.25">
      <c r="A566" s="3">
        <v>42828</v>
      </c>
      <c r="B566" s="2">
        <v>11.119300000000001</v>
      </c>
      <c r="C566" s="2">
        <v>51.198673624283728</v>
      </c>
      <c r="D566" s="2">
        <v>1.1684102506913874E-2</v>
      </c>
      <c r="E566" s="2">
        <v>0.32463967132719268</v>
      </c>
      <c r="F566" s="2">
        <v>11.16344</v>
      </c>
      <c r="G566" s="2">
        <v>11.144119999999999</v>
      </c>
      <c r="H566" s="2">
        <v>11.140770000000003</v>
      </c>
      <c r="I566" s="2">
        <v>11.025836</v>
      </c>
      <c r="J566" s="2">
        <v>10.893535499999993</v>
      </c>
      <c r="K566" s="17" t="s">
        <v>48</v>
      </c>
      <c r="L566" s="17" t="s">
        <v>50</v>
      </c>
      <c r="M566" s="17" t="s">
        <v>53</v>
      </c>
      <c r="N566" s="20">
        <f t="shared" si="80"/>
        <v>50</v>
      </c>
      <c r="O566" s="20">
        <f t="shared" si="81"/>
        <v>100</v>
      </c>
      <c r="P566" s="20">
        <f t="shared" si="82"/>
        <v>50</v>
      </c>
      <c r="Q566" s="20">
        <f t="shared" si="83"/>
        <v>66.5</v>
      </c>
      <c r="R566" s="21">
        <f t="shared" si="84"/>
        <v>69.974999999999994</v>
      </c>
      <c r="S566" s="21">
        <f t="shared" si="85"/>
        <v>64.125</v>
      </c>
      <c r="T566" s="21">
        <f t="shared" si="86"/>
        <v>64.924999999999997</v>
      </c>
      <c r="U566" s="21">
        <f t="shared" si="87"/>
        <v>66.625</v>
      </c>
      <c r="V566" s="20">
        <f t="shared" si="88"/>
        <v>66.341666666666654</v>
      </c>
      <c r="W566" s="20">
        <f t="shared" si="89"/>
        <v>66.412499999999994</v>
      </c>
    </row>
    <row r="567" spans="1:23" ht="13.5" x14ac:dyDescent="0.25">
      <c r="A567" s="3">
        <v>42829</v>
      </c>
      <c r="B567" s="2">
        <v>11.119300000000001</v>
      </c>
      <c r="C567" s="2">
        <v>51.198673624283728</v>
      </c>
      <c r="D567" s="2">
        <v>5.8065849118520418E-3</v>
      </c>
      <c r="E567" s="2">
        <v>0.27259534428635585</v>
      </c>
      <c r="F567" s="2">
        <v>11.151620000000001</v>
      </c>
      <c r="G567" s="2">
        <v>11.147279999999999</v>
      </c>
      <c r="H567" s="2">
        <v>11.141560000000002</v>
      </c>
      <c r="I567" s="2">
        <v>11.029147999999999</v>
      </c>
      <c r="J567" s="2">
        <v>10.895074499999994</v>
      </c>
      <c r="K567" s="17" t="s">
        <v>48</v>
      </c>
      <c r="L567" s="17" t="s">
        <v>50</v>
      </c>
      <c r="M567" s="17" t="s">
        <v>53</v>
      </c>
      <c r="N567" s="20">
        <f t="shared" si="80"/>
        <v>50</v>
      </c>
      <c r="O567" s="20">
        <f t="shared" si="81"/>
        <v>100</v>
      </c>
      <c r="P567" s="20">
        <f t="shared" si="82"/>
        <v>50</v>
      </c>
      <c r="Q567" s="20">
        <f t="shared" si="83"/>
        <v>66.5</v>
      </c>
      <c r="R567" s="21">
        <f t="shared" si="84"/>
        <v>69.974999999999994</v>
      </c>
      <c r="S567" s="21">
        <f t="shared" si="85"/>
        <v>64.125</v>
      </c>
      <c r="T567" s="21">
        <f t="shared" si="86"/>
        <v>64.924999999999997</v>
      </c>
      <c r="U567" s="21">
        <f t="shared" si="87"/>
        <v>66.625</v>
      </c>
      <c r="V567" s="20">
        <f t="shared" si="88"/>
        <v>66.341666666666654</v>
      </c>
      <c r="W567" s="20">
        <f t="shared" si="89"/>
        <v>66.412499999999994</v>
      </c>
    </row>
    <row r="568" spans="1:23" ht="13.5" x14ac:dyDescent="0.25">
      <c r="A568" s="3">
        <v>42830</v>
      </c>
      <c r="B568" s="2">
        <v>11.2179</v>
      </c>
      <c r="C568" s="2">
        <v>59.454527279499963</v>
      </c>
      <c r="D568" s="2">
        <v>-1.6667589009387029E-3</v>
      </c>
      <c r="E568" s="2">
        <v>0.2127678011394537</v>
      </c>
      <c r="F568" s="2">
        <v>11.150840000000001</v>
      </c>
      <c r="G568" s="2">
        <v>11.157139999999998</v>
      </c>
      <c r="H568" s="2">
        <v>11.146490000000004</v>
      </c>
      <c r="I568" s="2">
        <v>11.034431999999999</v>
      </c>
      <c r="J568" s="2">
        <v>10.897106499999992</v>
      </c>
      <c r="K568" s="17" t="s">
        <v>48</v>
      </c>
      <c r="L568" s="17" t="s">
        <v>49</v>
      </c>
      <c r="M568" s="17" t="s">
        <v>53</v>
      </c>
      <c r="N568" s="20">
        <f t="shared" si="80"/>
        <v>50</v>
      </c>
      <c r="O568" s="20">
        <f t="shared" si="81"/>
        <v>100</v>
      </c>
      <c r="P568" s="20">
        <f t="shared" si="82"/>
        <v>50</v>
      </c>
      <c r="Q568" s="20">
        <f t="shared" si="83"/>
        <v>83</v>
      </c>
      <c r="R568" s="21">
        <f t="shared" si="84"/>
        <v>72.45</v>
      </c>
      <c r="S568" s="21">
        <f t="shared" si="85"/>
        <v>68.25</v>
      </c>
      <c r="T568" s="21">
        <f t="shared" si="86"/>
        <v>72.349999999999994</v>
      </c>
      <c r="U568" s="21">
        <f t="shared" si="87"/>
        <v>70.75</v>
      </c>
      <c r="V568" s="20">
        <f t="shared" si="88"/>
        <v>71.016666666666666</v>
      </c>
      <c r="W568" s="20">
        <f t="shared" si="89"/>
        <v>70.949999999999989</v>
      </c>
    </row>
    <row r="569" spans="1:23" ht="13.5" x14ac:dyDescent="0.25">
      <c r="A569" s="3">
        <v>42831</v>
      </c>
      <c r="B569" s="2">
        <v>11.1587</v>
      </c>
      <c r="C569" s="2">
        <v>53.592305122164241</v>
      </c>
      <c r="D569" s="2">
        <v>-4.2414099348810907E-3</v>
      </c>
      <c r="E569" s="2">
        <v>0.14442921813402443</v>
      </c>
      <c r="F569" s="2">
        <v>11.142959999999999</v>
      </c>
      <c r="G569" s="2">
        <v>11.161079999999998</v>
      </c>
      <c r="H569" s="2">
        <v>11.148460000000004</v>
      </c>
      <c r="I569" s="2">
        <v>11.039164000000001</v>
      </c>
      <c r="J569" s="2">
        <v>10.898804999999992</v>
      </c>
      <c r="K569" s="17" t="s">
        <v>48</v>
      </c>
      <c r="L569" s="17" t="s">
        <v>49</v>
      </c>
      <c r="M569" s="17" t="s">
        <v>53</v>
      </c>
      <c r="N569" s="20">
        <f t="shared" si="80"/>
        <v>50</v>
      </c>
      <c r="O569" s="20">
        <f t="shared" si="81"/>
        <v>100</v>
      </c>
      <c r="P569" s="20">
        <f t="shared" si="82"/>
        <v>50</v>
      </c>
      <c r="Q569" s="20">
        <f t="shared" si="83"/>
        <v>83</v>
      </c>
      <c r="R569" s="21">
        <f t="shared" si="84"/>
        <v>72.45</v>
      </c>
      <c r="S569" s="21">
        <f t="shared" si="85"/>
        <v>68.25</v>
      </c>
      <c r="T569" s="21">
        <f t="shared" si="86"/>
        <v>72.349999999999994</v>
      </c>
      <c r="U569" s="21">
        <f t="shared" si="87"/>
        <v>70.75</v>
      </c>
      <c r="V569" s="20">
        <f t="shared" si="88"/>
        <v>71.016666666666666</v>
      </c>
      <c r="W569" s="20">
        <f t="shared" si="89"/>
        <v>70.949999999999989</v>
      </c>
    </row>
    <row r="570" spans="1:23" ht="13.5" x14ac:dyDescent="0.25">
      <c r="A570" s="3">
        <v>42832</v>
      </c>
      <c r="B570" s="2">
        <v>11.1981</v>
      </c>
      <c r="C570" s="2">
        <v>56.65547306354572</v>
      </c>
      <c r="D570" s="2">
        <v>-9.5777728824444353E-3</v>
      </c>
      <c r="E570" s="2">
        <v>6.0475301179639819E-2</v>
      </c>
      <c r="F570" s="2">
        <v>11.162659999999999</v>
      </c>
      <c r="G570" s="2">
        <v>11.16896</v>
      </c>
      <c r="H570" s="2">
        <v>11.154175000000004</v>
      </c>
      <c r="I570" s="2">
        <v>11.045472</v>
      </c>
      <c r="J570" s="2">
        <v>10.900681999999994</v>
      </c>
      <c r="K570" s="17" t="s">
        <v>48</v>
      </c>
      <c r="L570" s="17" t="s">
        <v>49</v>
      </c>
      <c r="M570" s="17" t="s">
        <v>51</v>
      </c>
      <c r="N570" s="20">
        <f t="shared" si="80"/>
        <v>50</v>
      </c>
      <c r="O570" s="20">
        <f t="shared" si="81"/>
        <v>100</v>
      </c>
      <c r="P570" s="20">
        <f t="shared" si="82"/>
        <v>50</v>
      </c>
      <c r="Q570" s="20">
        <f t="shared" si="83"/>
        <v>100</v>
      </c>
      <c r="R570" s="21">
        <f t="shared" si="84"/>
        <v>75</v>
      </c>
      <c r="S570" s="21">
        <f t="shared" si="85"/>
        <v>72.5</v>
      </c>
      <c r="T570" s="21">
        <f t="shared" si="86"/>
        <v>80</v>
      </c>
      <c r="U570" s="21">
        <f t="shared" si="87"/>
        <v>75</v>
      </c>
      <c r="V570" s="20">
        <f t="shared" si="88"/>
        <v>75.833333333333329</v>
      </c>
      <c r="W570" s="20">
        <f t="shared" si="89"/>
        <v>75.625</v>
      </c>
    </row>
    <row r="571" spans="1:23" ht="13.5" x14ac:dyDescent="0.25">
      <c r="A571" s="3">
        <v>42835</v>
      </c>
      <c r="B571" s="2">
        <v>11.1587</v>
      </c>
      <c r="C571" s="2">
        <v>52.89550414287018</v>
      </c>
      <c r="D571" s="2">
        <v>-2.5367151019608514E-3</v>
      </c>
      <c r="E571" s="2">
        <v>-1.7482723004810123E-2</v>
      </c>
      <c r="F571" s="2">
        <v>11.170539999999999</v>
      </c>
      <c r="G571" s="2">
        <v>11.166989999999998</v>
      </c>
      <c r="H571" s="2">
        <v>11.152795000000003</v>
      </c>
      <c r="I571" s="2">
        <v>11.050204000000001</v>
      </c>
      <c r="J571" s="2">
        <v>10.902417999999996</v>
      </c>
      <c r="K571" s="17" t="s">
        <v>48</v>
      </c>
      <c r="L571" s="17" t="s">
        <v>49</v>
      </c>
      <c r="M571" s="17" t="s">
        <v>51</v>
      </c>
      <c r="N571" s="20">
        <f t="shared" si="80"/>
        <v>50</v>
      </c>
      <c r="O571" s="20">
        <f t="shared" si="81"/>
        <v>100</v>
      </c>
      <c r="P571" s="20">
        <f t="shared" si="82"/>
        <v>50</v>
      </c>
      <c r="Q571" s="20">
        <f t="shared" si="83"/>
        <v>100</v>
      </c>
      <c r="R571" s="21">
        <f t="shared" si="84"/>
        <v>75</v>
      </c>
      <c r="S571" s="21">
        <f t="shared" si="85"/>
        <v>72.5</v>
      </c>
      <c r="T571" s="21">
        <f t="shared" si="86"/>
        <v>80</v>
      </c>
      <c r="U571" s="21">
        <f t="shared" si="87"/>
        <v>75</v>
      </c>
      <c r="V571" s="20">
        <f t="shared" si="88"/>
        <v>75.833333333333329</v>
      </c>
      <c r="W571" s="20">
        <f t="shared" si="89"/>
        <v>75.625</v>
      </c>
    </row>
    <row r="572" spans="1:23" ht="13.5" x14ac:dyDescent="0.25">
      <c r="A572" s="3">
        <v>42836</v>
      </c>
      <c r="B572" s="2">
        <v>11.2376</v>
      </c>
      <c r="C572" s="2">
        <v>58.793133084135995</v>
      </c>
      <c r="D572" s="2">
        <v>-2.611251426628769E-3</v>
      </c>
      <c r="E572" s="2">
        <v>-0.10138698584230008</v>
      </c>
      <c r="F572" s="2">
        <v>11.1942</v>
      </c>
      <c r="G572" s="2">
        <v>11.172909999999998</v>
      </c>
      <c r="H572" s="2">
        <v>11.154770000000003</v>
      </c>
      <c r="I572" s="2">
        <v>11.056672000000002</v>
      </c>
      <c r="J572" s="2">
        <v>10.904548499999999</v>
      </c>
      <c r="K572" s="17" t="s">
        <v>48</v>
      </c>
      <c r="L572" s="17" t="s">
        <v>49</v>
      </c>
      <c r="M572" s="17" t="s">
        <v>51</v>
      </c>
      <c r="N572" s="20">
        <f t="shared" si="80"/>
        <v>50</v>
      </c>
      <c r="O572" s="20">
        <f t="shared" si="81"/>
        <v>100</v>
      </c>
      <c r="P572" s="20">
        <f t="shared" si="82"/>
        <v>50</v>
      </c>
      <c r="Q572" s="20">
        <f t="shared" si="83"/>
        <v>100</v>
      </c>
      <c r="R572" s="21">
        <f t="shared" si="84"/>
        <v>75</v>
      </c>
      <c r="S572" s="21">
        <f t="shared" si="85"/>
        <v>72.5</v>
      </c>
      <c r="T572" s="21">
        <f t="shared" si="86"/>
        <v>80</v>
      </c>
      <c r="U572" s="21">
        <f t="shared" si="87"/>
        <v>75</v>
      </c>
      <c r="V572" s="20">
        <f t="shared" si="88"/>
        <v>75.833333333333329</v>
      </c>
      <c r="W572" s="20">
        <f t="shared" si="89"/>
        <v>75.625</v>
      </c>
    </row>
    <row r="573" spans="1:23" ht="13.5" x14ac:dyDescent="0.25">
      <c r="A573" s="3">
        <v>42837</v>
      </c>
      <c r="B573" s="2">
        <v>11.5136</v>
      </c>
      <c r="C573" s="2">
        <v>71.999794951441515</v>
      </c>
      <c r="D573" s="2">
        <v>-1.7082056223147291E-2</v>
      </c>
      <c r="E573" s="2">
        <v>-0.18260311329171236</v>
      </c>
      <c r="F573" s="2">
        <v>11.25334</v>
      </c>
      <c r="G573" s="2">
        <v>11.20209</v>
      </c>
      <c r="H573" s="2">
        <v>11.170545000000001</v>
      </c>
      <c r="I573" s="2">
        <v>11.070078000000002</v>
      </c>
      <c r="J573" s="2">
        <v>10.908058999999998</v>
      </c>
      <c r="K573" s="17" t="s">
        <v>48</v>
      </c>
      <c r="L573" s="17" t="s">
        <v>50</v>
      </c>
      <c r="M573" s="17" t="s">
        <v>51</v>
      </c>
      <c r="N573" s="20">
        <f t="shared" si="80"/>
        <v>50</v>
      </c>
      <c r="O573" s="20">
        <f t="shared" si="81"/>
        <v>100</v>
      </c>
      <c r="P573" s="20">
        <f t="shared" si="82"/>
        <v>50</v>
      </c>
      <c r="Q573" s="20">
        <f t="shared" si="83"/>
        <v>83.5</v>
      </c>
      <c r="R573" s="21">
        <f t="shared" si="84"/>
        <v>72.525000000000006</v>
      </c>
      <c r="S573" s="21">
        <f t="shared" si="85"/>
        <v>68.375</v>
      </c>
      <c r="T573" s="21">
        <f t="shared" si="86"/>
        <v>72.575000000000003</v>
      </c>
      <c r="U573" s="21">
        <f t="shared" si="87"/>
        <v>70.875</v>
      </c>
      <c r="V573" s="20">
        <f t="shared" si="88"/>
        <v>71.158333333333346</v>
      </c>
      <c r="W573" s="20">
        <f t="shared" si="89"/>
        <v>71.087500000000006</v>
      </c>
    </row>
    <row r="574" spans="1:23" ht="13.5" x14ac:dyDescent="0.25">
      <c r="A574" s="3">
        <v>42838</v>
      </c>
      <c r="B574" s="2">
        <v>11.5136</v>
      </c>
      <c r="C574" s="2">
        <v>71.999794951441515</v>
      </c>
      <c r="D574" s="2">
        <v>-3.5196424012747585E-2</v>
      </c>
      <c r="E574" s="2">
        <v>-0.27214012672095445</v>
      </c>
      <c r="F574" s="2">
        <v>11.32432</v>
      </c>
      <c r="G574" s="2">
        <v>11.233639999999998</v>
      </c>
      <c r="H574" s="2">
        <v>11.19026</v>
      </c>
      <c r="I574" s="2">
        <v>11.083484000000004</v>
      </c>
      <c r="J574" s="2">
        <v>10.911569500000001</v>
      </c>
      <c r="K574" s="17" t="s">
        <v>48</v>
      </c>
      <c r="L574" s="17" t="s">
        <v>49</v>
      </c>
      <c r="M574" s="17" t="s">
        <v>51</v>
      </c>
      <c r="N574" s="20">
        <f t="shared" si="80"/>
        <v>50</v>
      </c>
      <c r="O574" s="20">
        <f t="shared" si="81"/>
        <v>100</v>
      </c>
      <c r="P574" s="20">
        <f t="shared" si="82"/>
        <v>50</v>
      </c>
      <c r="Q574" s="20">
        <f t="shared" si="83"/>
        <v>100</v>
      </c>
      <c r="R574" s="21">
        <f t="shared" si="84"/>
        <v>75</v>
      </c>
      <c r="S574" s="21">
        <f t="shared" si="85"/>
        <v>72.5</v>
      </c>
      <c r="T574" s="21">
        <f t="shared" si="86"/>
        <v>80</v>
      </c>
      <c r="U574" s="21">
        <f t="shared" si="87"/>
        <v>75</v>
      </c>
      <c r="V574" s="20">
        <f t="shared" si="88"/>
        <v>75.833333333333329</v>
      </c>
      <c r="W574" s="20">
        <f t="shared" si="89"/>
        <v>75.625</v>
      </c>
    </row>
    <row r="575" spans="1:23" ht="13.5" x14ac:dyDescent="0.25">
      <c r="A575" s="3">
        <v>42839</v>
      </c>
      <c r="B575" s="2">
        <v>11.509600000000001</v>
      </c>
      <c r="C575" s="2">
        <v>71.614013137139153</v>
      </c>
      <c r="D575" s="2">
        <v>-6.744048511271572E-2</v>
      </c>
      <c r="E575" s="2">
        <v>-0.36043087737836754</v>
      </c>
      <c r="F575" s="2">
        <v>11.386620000000001</v>
      </c>
      <c r="G575" s="2">
        <v>11.27464</v>
      </c>
      <c r="H575" s="2">
        <v>11.213125000000002</v>
      </c>
      <c r="I575" s="2">
        <v>11.096810000000003</v>
      </c>
      <c r="J575" s="2">
        <v>10.915805500000001</v>
      </c>
      <c r="K575" s="17" t="s">
        <v>54</v>
      </c>
      <c r="L575" s="17" t="s">
        <v>50</v>
      </c>
      <c r="M575" s="17" t="s">
        <v>55</v>
      </c>
      <c r="N575" s="20">
        <f t="shared" si="80"/>
        <v>50</v>
      </c>
      <c r="O575" s="20">
        <f t="shared" si="81"/>
        <v>100</v>
      </c>
      <c r="P575" s="20">
        <f t="shared" si="82"/>
        <v>50</v>
      </c>
      <c r="Q575" s="20">
        <f t="shared" si="83"/>
        <v>16.5</v>
      </c>
      <c r="R575" s="21">
        <f t="shared" si="84"/>
        <v>62.475000000000001</v>
      </c>
      <c r="S575" s="21">
        <f t="shared" si="85"/>
        <v>51.625</v>
      </c>
      <c r="T575" s="21">
        <f t="shared" si="86"/>
        <v>42.424999999999997</v>
      </c>
      <c r="U575" s="21">
        <f t="shared" si="87"/>
        <v>54.125</v>
      </c>
      <c r="V575" s="20">
        <f t="shared" si="88"/>
        <v>52.17499999999999</v>
      </c>
      <c r="W575" s="20">
        <f t="shared" si="89"/>
        <v>52.662499999999994</v>
      </c>
    </row>
    <row r="576" spans="1:23" ht="13.5" x14ac:dyDescent="0.25">
      <c r="A576" s="3">
        <v>42842</v>
      </c>
      <c r="B576" s="2">
        <v>11.505699999999999</v>
      </c>
      <c r="C576" s="2">
        <v>71.213366678226862</v>
      </c>
      <c r="D576" s="2">
        <v>-9.3287080161264413E-2</v>
      </c>
      <c r="E576" s="2">
        <v>-0.44466466984831238</v>
      </c>
      <c r="F576" s="2">
        <v>11.456019999999999</v>
      </c>
      <c r="G576" s="2">
        <v>11.313280000000001</v>
      </c>
      <c r="H576" s="2">
        <v>11.2287</v>
      </c>
      <c r="I576" s="2">
        <v>11.110138000000005</v>
      </c>
      <c r="J576" s="2">
        <v>10.921140500000002</v>
      </c>
      <c r="K576" s="17" t="s">
        <v>48</v>
      </c>
      <c r="L576" s="17" t="s">
        <v>50</v>
      </c>
      <c r="M576" s="17" t="s">
        <v>51</v>
      </c>
      <c r="N576" s="20">
        <f t="shared" si="80"/>
        <v>50</v>
      </c>
      <c r="O576" s="20">
        <f t="shared" si="81"/>
        <v>100</v>
      </c>
      <c r="P576" s="20">
        <f t="shared" si="82"/>
        <v>50</v>
      </c>
      <c r="Q576" s="20">
        <f t="shared" si="83"/>
        <v>83.5</v>
      </c>
      <c r="R576" s="21">
        <f t="shared" si="84"/>
        <v>72.525000000000006</v>
      </c>
      <c r="S576" s="21">
        <f t="shared" si="85"/>
        <v>68.375</v>
      </c>
      <c r="T576" s="21">
        <f t="shared" si="86"/>
        <v>72.575000000000003</v>
      </c>
      <c r="U576" s="21">
        <f t="shared" si="87"/>
        <v>70.875</v>
      </c>
      <c r="V576" s="20">
        <f t="shared" si="88"/>
        <v>71.158333333333346</v>
      </c>
      <c r="W576" s="20">
        <f t="shared" si="89"/>
        <v>71.087500000000006</v>
      </c>
    </row>
    <row r="577" spans="1:23" ht="13.5" x14ac:dyDescent="0.25">
      <c r="A577" s="3">
        <v>42843</v>
      </c>
      <c r="B577" s="2">
        <v>11.505699999999999</v>
      </c>
      <c r="C577" s="2">
        <v>71.213366678226862</v>
      </c>
      <c r="D577" s="2">
        <v>-0.11687757964190837</v>
      </c>
      <c r="E577" s="2">
        <v>-0.51626426198045372</v>
      </c>
      <c r="F577" s="2">
        <v>11.509639999999999</v>
      </c>
      <c r="G577" s="2">
        <v>11.351920000000002</v>
      </c>
      <c r="H577" s="2">
        <v>11.249599999999999</v>
      </c>
      <c r="I577" s="2">
        <v>11.123386000000005</v>
      </c>
      <c r="J577" s="2">
        <v>10.926475500000002</v>
      </c>
      <c r="K577" s="17" t="s">
        <v>54</v>
      </c>
      <c r="L577" s="17" t="s">
        <v>50</v>
      </c>
      <c r="M577" s="17" t="s">
        <v>55</v>
      </c>
      <c r="N577" s="20">
        <f t="shared" si="80"/>
        <v>50</v>
      </c>
      <c r="O577" s="20">
        <f t="shared" si="81"/>
        <v>100</v>
      </c>
      <c r="P577" s="20">
        <f t="shared" si="82"/>
        <v>50</v>
      </c>
      <c r="Q577" s="20">
        <f t="shared" si="83"/>
        <v>16.5</v>
      </c>
      <c r="R577" s="21">
        <f t="shared" si="84"/>
        <v>62.475000000000001</v>
      </c>
      <c r="S577" s="21">
        <f t="shared" si="85"/>
        <v>51.625</v>
      </c>
      <c r="T577" s="21">
        <f t="shared" si="86"/>
        <v>42.424999999999997</v>
      </c>
      <c r="U577" s="21">
        <f t="shared" si="87"/>
        <v>54.125</v>
      </c>
      <c r="V577" s="20">
        <f t="shared" si="88"/>
        <v>52.17499999999999</v>
      </c>
      <c r="W577" s="20">
        <f t="shared" si="89"/>
        <v>52.662499999999994</v>
      </c>
    </row>
    <row r="578" spans="1:23" ht="13.5" x14ac:dyDescent="0.25">
      <c r="A578" s="3">
        <v>42844</v>
      </c>
      <c r="B578" s="2">
        <v>11.501799999999999</v>
      </c>
      <c r="C578" s="2">
        <v>70.754289778887681</v>
      </c>
      <c r="D578" s="2">
        <v>-0.12297352562085351</v>
      </c>
      <c r="E578" s="2">
        <v>-0.57455203650822917</v>
      </c>
      <c r="F578" s="2">
        <v>11.50728</v>
      </c>
      <c r="G578" s="2">
        <v>11.380310000000001</v>
      </c>
      <c r="H578" s="2">
        <v>11.268725</v>
      </c>
      <c r="I578" s="2">
        <v>11.136004000000005</v>
      </c>
      <c r="J578" s="2">
        <v>10.931791</v>
      </c>
      <c r="K578" s="17" t="s">
        <v>54</v>
      </c>
      <c r="L578" s="17" t="s">
        <v>52</v>
      </c>
      <c r="M578" s="17" t="s">
        <v>47</v>
      </c>
      <c r="N578" s="20">
        <f t="shared" ref="N578:N641" si="90">IF(D578&lt;30,50, IF(D578&gt;70, 0, 25))</f>
        <v>50</v>
      </c>
      <c r="O578" s="20">
        <f t="shared" ref="O578:O641" si="91">IF(F578-E578&gt;0.02, 100, IF(F578-E578&lt;0,0,45))</f>
        <v>100</v>
      </c>
      <c r="P578" s="20">
        <f t="shared" ref="P578:P641" si="92">IF(G578-J578&gt;10,100,IF(G578-J578&gt;5,75, IF(G578-J578&gt;0,50,0)))</f>
        <v>50</v>
      </c>
      <c r="Q578" s="20">
        <f t="shared" ref="Q578:Q641" si="93">IF(M578="confirmed bullish", 34, IF(M578="bullish divergence",17, 0))+IF(K578="bullish",33,IF(K578="bearish",0,16.5))+IF(L578="strong",33,IF(L578="weak",0,16.5))</f>
        <v>0</v>
      </c>
      <c r="R578" s="21">
        <f t="shared" si="84"/>
        <v>60</v>
      </c>
      <c r="S578" s="21">
        <f t="shared" si="85"/>
        <v>47.5</v>
      </c>
      <c r="T578" s="21">
        <f t="shared" si="86"/>
        <v>35</v>
      </c>
      <c r="U578" s="21">
        <f t="shared" si="87"/>
        <v>50</v>
      </c>
      <c r="V578" s="20">
        <f t="shared" si="88"/>
        <v>47.5</v>
      </c>
      <c r="W578" s="20">
        <f t="shared" si="89"/>
        <v>48.125</v>
      </c>
    </row>
    <row r="579" spans="1:23" ht="13.5" x14ac:dyDescent="0.25">
      <c r="A579" s="3">
        <v>42845</v>
      </c>
      <c r="B579" s="2">
        <v>11.553000000000001</v>
      </c>
      <c r="C579" s="2">
        <v>73.197131015717289</v>
      </c>
      <c r="D579" s="2">
        <v>-0.1424837565089625</v>
      </c>
      <c r="E579" s="2">
        <v>-0.59757537641071057</v>
      </c>
      <c r="F579" s="2">
        <v>11.51516</v>
      </c>
      <c r="G579" s="2">
        <v>11.419740000000001</v>
      </c>
      <c r="H579" s="2">
        <v>11.290409999999998</v>
      </c>
      <c r="I579" s="2">
        <v>11.147990000000004</v>
      </c>
      <c r="J579" s="2">
        <v>10.936989500000003</v>
      </c>
      <c r="K579" s="17" t="s">
        <v>54</v>
      </c>
      <c r="L579" s="17" t="s">
        <v>52</v>
      </c>
      <c r="M579" s="17" t="s">
        <v>55</v>
      </c>
      <c r="N579" s="20">
        <f t="shared" si="90"/>
        <v>50</v>
      </c>
      <c r="O579" s="20">
        <f t="shared" si="91"/>
        <v>100</v>
      </c>
      <c r="P579" s="20">
        <f t="shared" si="92"/>
        <v>50</v>
      </c>
      <c r="Q579" s="20">
        <f t="shared" si="93"/>
        <v>0</v>
      </c>
      <c r="R579" s="21">
        <f t="shared" ref="R579:R642" si="94">0.35*N579+O579*0.35+P579*0.15+Q579*0.15</f>
        <v>60</v>
      </c>
      <c r="S579" s="21">
        <f t="shared" ref="S579:S642" si="95">N579*0.2+O579*0.2+P579*0.35+Q579*0.25</f>
        <v>47.5</v>
      </c>
      <c r="T579" s="21">
        <f t="shared" ref="T579:T642" si="96">N579*0.15+O579*0.15+P579*0.25+Q579*0.45</f>
        <v>35</v>
      </c>
      <c r="U579" s="21">
        <f t="shared" ref="U579:U642" si="97">0.25*SUM(N579:Q579)</f>
        <v>50</v>
      </c>
      <c r="V579" s="20">
        <f t="shared" ref="V579:V642" si="98">SUM(R579:T579)/3</f>
        <v>47.5</v>
      </c>
      <c r="W579" s="20">
        <f t="shared" ref="W579:W642" si="99">SUM(R579:U579)/4</f>
        <v>48.125</v>
      </c>
    </row>
    <row r="580" spans="1:23" ht="13.5" x14ac:dyDescent="0.25">
      <c r="A580" s="3">
        <v>42846</v>
      </c>
      <c r="B580" s="2">
        <v>11.525399999999999</v>
      </c>
      <c r="C580" s="2">
        <v>69.81191471099234</v>
      </c>
      <c r="D580" s="2">
        <v>-0.15253326781435916</v>
      </c>
      <c r="E580" s="2">
        <v>-0.58921163547872268</v>
      </c>
      <c r="F580" s="2">
        <v>11.518319999999999</v>
      </c>
      <c r="G580" s="2">
        <v>11.452470000000002</v>
      </c>
      <c r="H580" s="2">
        <v>11.310714999999998</v>
      </c>
      <c r="I580" s="2">
        <v>11.160844000000003</v>
      </c>
      <c r="J580" s="2">
        <v>10.942795500000003</v>
      </c>
      <c r="K580" s="17" t="s">
        <v>54</v>
      </c>
      <c r="L580" s="17" t="s">
        <v>50</v>
      </c>
      <c r="M580" s="17" t="s">
        <v>55</v>
      </c>
      <c r="N580" s="20">
        <f t="shared" si="90"/>
        <v>50</v>
      </c>
      <c r="O580" s="20">
        <f t="shared" si="91"/>
        <v>100</v>
      </c>
      <c r="P580" s="20">
        <f t="shared" si="92"/>
        <v>50</v>
      </c>
      <c r="Q580" s="20">
        <f t="shared" si="93"/>
        <v>16.5</v>
      </c>
      <c r="R580" s="21">
        <f t="shared" si="94"/>
        <v>62.475000000000001</v>
      </c>
      <c r="S580" s="21">
        <f t="shared" si="95"/>
        <v>51.625</v>
      </c>
      <c r="T580" s="21">
        <f t="shared" si="96"/>
        <v>42.424999999999997</v>
      </c>
      <c r="U580" s="21">
        <f t="shared" si="97"/>
        <v>54.125</v>
      </c>
      <c r="V580" s="20">
        <f t="shared" si="98"/>
        <v>52.17499999999999</v>
      </c>
      <c r="W580" s="20">
        <f t="shared" si="99"/>
        <v>52.662499999999994</v>
      </c>
    </row>
    <row r="581" spans="1:23" ht="13.5" x14ac:dyDescent="0.25">
      <c r="A581" s="3">
        <v>42849</v>
      </c>
      <c r="B581" s="2">
        <v>11.5924</v>
      </c>
      <c r="C581" s="2">
        <v>73.068104362758376</v>
      </c>
      <c r="D581" s="2">
        <v>-0.17342296165403503</v>
      </c>
      <c r="E581" s="2">
        <v>-0.54465953483500307</v>
      </c>
      <c r="F581" s="2">
        <v>11.53566</v>
      </c>
      <c r="G581" s="2">
        <v>11.495839999999999</v>
      </c>
      <c r="H581" s="2">
        <v>11.331414999999998</v>
      </c>
      <c r="I581" s="2">
        <v>11.174170000000002</v>
      </c>
      <c r="J581" s="2">
        <v>10.948936500000002</v>
      </c>
      <c r="K581" s="17" t="s">
        <v>54</v>
      </c>
      <c r="L581" s="17" t="s">
        <v>50</v>
      </c>
      <c r="M581" s="17" t="s">
        <v>55</v>
      </c>
      <c r="N581" s="20">
        <f t="shared" si="90"/>
        <v>50</v>
      </c>
      <c r="O581" s="20">
        <f t="shared" si="91"/>
        <v>100</v>
      </c>
      <c r="P581" s="20">
        <f t="shared" si="92"/>
        <v>50</v>
      </c>
      <c r="Q581" s="20">
        <f t="shared" si="93"/>
        <v>16.5</v>
      </c>
      <c r="R581" s="21">
        <f t="shared" si="94"/>
        <v>62.475000000000001</v>
      </c>
      <c r="S581" s="21">
        <f t="shared" si="95"/>
        <v>51.625</v>
      </c>
      <c r="T581" s="21">
        <f t="shared" si="96"/>
        <v>42.424999999999997</v>
      </c>
      <c r="U581" s="21">
        <f t="shared" si="97"/>
        <v>54.125</v>
      </c>
      <c r="V581" s="20">
        <f t="shared" si="98"/>
        <v>52.17499999999999</v>
      </c>
      <c r="W581" s="20">
        <f t="shared" si="99"/>
        <v>52.662499999999994</v>
      </c>
    </row>
    <row r="582" spans="1:23" ht="13.5" x14ac:dyDescent="0.25">
      <c r="A582" s="3">
        <v>42850</v>
      </c>
      <c r="B582" s="2">
        <v>11.5924</v>
      </c>
      <c r="C582" s="2">
        <v>73.068104362758376</v>
      </c>
      <c r="D582" s="2">
        <v>-0.18061718945829419</v>
      </c>
      <c r="E582" s="2">
        <v>-0.47778034555138393</v>
      </c>
      <c r="F582" s="2">
        <v>11.552999999999999</v>
      </c>
      <c r="G582" s="2">
        <v>11.531319999999999</v>
      </c>
      <c r="H582" s="2">
        <v>11.352114999999998</v>
      </c>
      <c r="I582" s="2">
        <v>11.186708000000001</v>
      </c>
      <c r="J582" s="2">
        <v>10.954332000000001</v>
      </c>
      <c r="K582" s="17" t="s">
        <v>54</v>
      </c>
      <c r="L582" s="17" t="s">
        <v>50</v>
      </c>
      <c r="M582" s="17" t="s">
        <v>55</v>
      </c>
      <c r="N582" s="20">
        <f t="shared" si="90"/>
        <v>50</v>
      </c>
      <c r="O582" s="20">
        <f t="shared" si="91"/>
        <v>100</v>
      </c>
      <c r="P582" s="20">
        <f t="shared" si="92"/>
        <v>50</v>
      </c>
      <c r="Q582" s="20">
        <f t="shared" si="93"/>
        <v>16.5</v>
      </c>
      <c r="R582" s="21">
        <f t="shared" si="94"/>
        <v>62.475000000000001</v>
      </c>
      <c r="S582" s="21">
        <f t="shared" si="95"/>
        <v>51.625</v>
      </c>
      <c r="T582" s="21">
        <f t="shared" si="96"/>
        <v>42.424999999999997</v>
      </c>
      <c r="U582" s="21">
        <f t="shared" si="97"/>
        <v>54.125</v>
      </c>
      <c r="V582" s="20">
        <f t="shared" si="98"/>
        <v>52.17499999999999</v>
      </c>
      <c r="W582" s="20">
        <f t="shared" si="99"/>
        <v>52.662499999999994</v>
      </c>
    </row>
    <row r="583" spans="1:23" ht="13.5" x14ac:dyDescent="0.25">
      <c r="A583" s="3">
        <v>42851</v>
      </c>
      <c r="B583" s="2">
        <v>11.6555</v>
      </c>
      <c r="C583" s="2">
        <v>75.906646230182588</v>
      </c>
      <c r="D583" s="2">
        <v>-0.15045121763019687</v>
      </c>
      <c r="E583" s="2">
        <v>-0.39083424260850486</v>
      </c>
      <c r="F583" s="2">
        <v>11.583740000000001</v>
      </c>
      <c r="G583" s="2">
        <v>11.54551</v>
      </c>
      <c r="H583" s="2">
        <v>11.373799999999997</v>
      </c>
      <c r="I583" s="2">
        <v>11.199719999999999</v>
      </c>
      <c r="J583" s="2">
        <v>10.960043000000001</v>
      </c>
      <c r="K583" s="17" t="s">
        <v>48</v>
      </c>
      <c r="L583" s="17" t="s">
        <v>49</v>
      </c>
      <c r="M583" s="17" t="s">
        <v>51</v>
      </c>
      <c r="N583" s="20">
        <f t="shared" si="90"/>
        <v>50</v>
      </c>
      <c r="O583" s="20">
        <f t="shared" si="91"/>
        <v>100</v>
      </c>
      <c r="P583" s="20">
        <f t="shared" si="92"/>
        <v>50</v>
      </c>
      <c r="Q583" s="20">
        <f t="shared" si="93"/>
        <v>100</v>
      </c>
      <c r="R583" s="21">
        <f t="shared" si="94"/>
        <v>75</v>
      </c>
      <c r="S583" s="21">
        <f t="shared" si="95"/>
        <v>72.5</v>
      </c>
      <c r="T583" s="21">
        <f t="shared" si="96"/>
        <v>80</v>
      </c>
      <c r="U583" s="21">
        <f t="shared" si="97"/>
        <v>75</v>
      </c>
      <c r="V583" s="20">
        <f t="shared" si="98"/>
        <v>75.833333333333329</v>
      </c>
      <c r="W583" s="20">
        <f t="shared" si="99"/>
        <v>75.625</v>
      </c>
    </row>
    <row r="584" spans="1:23" ht="13.5" x14ac:dyDescent="0.25">
      <c r="A584" s="3">
        <v>42852</v>
      </c>
      <c r="B584" s="2">
        <v>11.6279</v>
      </c>
      <c r="C584" s="2">
        <v>72.316357855901813</v>
      </c>
      <c r="D584" s="2">
        <v>-0.12467501499986255</v>
      </c>
      <c r="E584" s="2">
        <v>-0.28442004819846012</v>
      </c>
      <c r="F584" s="2">
        <v>11.59872</v>
      </c>
      <c r="G584" s="2">
        <v>11.556940000000001</v>
      </c>
      <c r="H584" s="2">
        <v>11.395289999999999</v>
      </c>
      <c r="I584" s="2">
        <v>11.213045999999999</v>
      </c>
      <c r="J584" s="2">
        <v>10.965989</v>
      </c>
      <c r="K584" s="17" t="s">
        <v>48</v>
      </c>
      <c r="L584" s="17" t="s">
        <v>50</v>
      </c>
      <c r="M584" s="17" t="s">
        <v>51</v>
      </c>
      <c r="N584" s="20">
        <f t="shared" si="90"/>
        <v>50</v>
      </c>
      <c r="O584" s="20">
        <f t="shared" si="91"/>
        <v>100</v>
      </c>
      <c r="P584" s="20">
        <f t="shared" si="92"/>
        <v>50</v>
      </c>
      <c r="Q584" s="20">
        <f t="shared" si="93"/>
        <v>83.5</v>
      </c>
      <c r="R584" s="21">
        <f t="shared" si="94"/>
        <v>72.525000000000006</v>
      </c>
      <c r="S584" s="21">
        <f t="shared" si="95"/>
        <v>68.375</v>
      </c>
      <c r="T584" s="21">
        <f t="shared" si="96"/>
        <v>72.575000000000003</v>
      </c>
      <c r="U584" s="21">
        <f t="shared" si="97"/>
        <v>70.875</v>
      </c>
      <c r="V584" s="20">
        <f t="shared" si="98"/>
        <v>71.158333333333346</v>
      </c>
      <c r="W584" s="20">
        <f t="shared" si="99"/>
        <v>71.087500000000006</v>
      </c>
    </row>
    <row r="585" spans="1:23" ht="13.5" x14ac:dyDescent="0.25">
      <c r="A585" s="3">
        <v>42853</v>
      </c>
      <c r="B585" s="2">
        <v>11.481999999999999</v>
      </c>
      <c r="C585" s="2">
        <v>56.974973397834411</v>
      </c>
      <c r="D585" s="2">
        <v>-9.4169727867836173E-2</v>
      </c>
      <c r="E585" s="2">
        <v>-0.17026997064257465</v>
      </c>
      <c r="F585" s="2">
        <v>11.590039999999998</v>
      </c>
      <c r="G585" s="2">
        <v>11.554179999999999</v>
      </c>
      <c r="H585" s="2">
        <v>11.41441</v>
      </c>
      <c r="I585" s="2">
        <v>11.223453999999998</v>
      </c>
      <c r="J585" s="2">
        <v>10.971205500000002</v>
      </c>
      <c r="K585" s="17" t="s">
        <v>48</v>
      </c>
      <c r="L585" s="17" t="s">
        <v>50</v>
      </c>
      <c r="M585" s="17" t="s">
        <v>53</v>
      </c>
      <c r="N585" s="20">
        <f t="shared" si="90"/>
        <v>50</v>
      </c>
      <c r="O585" s="20">
        <f t="shared" si="91"/>
        <v>100</v>
      </c>
      <c r="P585" s="20">
        <f t="shared" si="92"/>
        <v>50</v>
      </c>
      <c r="Q585" s="20">
        <f t="shared" si="93"/>
        <v>66.5</v>
      </c>
      <c r="R585" s="21">
        <f t="shared" si="94"/>
        <v>69.974999999999994</v>
      </c>
      <c r="S585" s="21">
        <f t="shared" si="95"/>
        <v>64.125</v>
      </c>
      <c r="T585" s="21">
        <f t="shared" si="96"/>
        <v>64.924999999999997</v>
      </c>
      <c r="U585" s="21">
        <f t="shared" si="97"/>
        <v>66.625</v>
      </c>
      <c r="V585" s="20">
        <f t="shared" si="98"/>
        <v>66.341666666666654</v>
      </c>
      <c r="W585" s="20">
        <f t="shared" si="99"/>
        <v>66.412499999999994</v>
      </c>
    </row>
    <row r="586" spans="1:23" ht="13.5" x14ac:dyDescent="0.25">
      <c r="A586" s="3">
        <v>42857</v>
      </c>
      <c r="B586" s="2">
        <v>11.4939</v>
      </c>
      <c r="C586" s="2">
        <v>57.762032548275663</v>
      </c>
      <c r="D586" s="2">
        <v>-7.0363366406926531E-2</v>
      </c>
      <c r="E586" s="2">
        <v>-7.8002318039478616E-2</v>
      </c>
      <c r="F586" s="2">
        <v>11.570339999999998</v>
      </c>
      <c r="G586" s="2">
        <v>11.553000000000001</v>
      </c>
      <c r="H586" s="2">
        <v>11.433139999999998</v>
      </c>
      <c r="I586" s="2">
        <v>11.234100000000002</v>
      </c>
      <c r="J586" s="2">
        <v>10.977394999999996</v>
      </c>
      <c r="K586" s="17" t="s">
        <v>48</v>
      </c>
      <c r="L586" s="17" t="s">
        <v>50</v>
      </c>
      <c r="M586" s="17" t="s">
        <v>53</v>
      </c>
      <c r="N586" s="20">
        <f t="shared" si="90"/>
        <v>50</v>
      </c>
      <c r="O586" s="20">
        <f t="shared" si="91"/>
        <v>100</v>
      </c>
      <c r="P586" s="20">
        <f t="shared" si="92"/>
        <v>50</v>
      </c>
      <c r="Q586" s="20">
        <f t="shared" si="93"/>
        <v>66.5</v>
      </c>
      <c r="R586" s="21">
        <f t="shared" si="94"/>
        <v>69.974999999999994</v>
      </c>
      <c r="S586" s="21">
        <f t="shared" si="95"/>
        <v>64.125</v>
      </c>
      <c r="T586" s="21">
        <f t="shared" si="96"/>
        <v>64.924999999999997</v>
      </c>
      <c r="U586" s="21">
        <f t="shared" si="97"/>
        <v>66.625</v>
      </c>
      <c r="V586" s="20">
        <f t="shared" si="98"/>
        <v>66.341666666666654</v>
      </c>
      <c r="W586" s="20">
        <f t="shared" si="99"/>
        <v>66.412499999999994</v>
      </c>
    </row>
    <row r="587" spans="1:23" ht="13.5" x14ac:dyDescent="0.25">
      <c r="A587" s="3">
        <v>42858</v>
      </c>
      <c r="B587" s="2">
        <v>11.5846</v>
      </c>
      <c r="C587" s="2">
        <v>63.276187824409732</v>
      </c>
      <c r="D587" s="2">
        <v>-5.7493842568245412E-2</v>
      </c>
      <c r="E587" s="2">
        <v>-2.0183031371080559E-2</v>
      </c>
      <c r="F587" s="2">
        <v>11.56878</v>
      </c>
      <c r="G587" s="2">
        <v>11.560889999999997</v>
      </c>
      <c r="H587" s="2">
        <v>11.456405</v>
      </c>
      <c r="I587" s="2">
        <v>11.247744000000001</v>
      </c>
      <c r="J587" s="2">
        <v>10.983962999999999</v>
      </c>
      <c r="K587" s="17" t="s">
        <v>48</v>
      </c>
      <c r="L587" s="17" t="s">
        <v>50</v>
      </c>
      <c r="M587" s="17" t="s">
        <v>53</v>
      </c>
      <c r="N587" s="20">
        <f t="shared" si="90"/>
        <v>50</v>
      </c>
      <c r="O587" s="20">
        <f t="shared" si="91"/>
        <v>100</v>
      </c>
      <c r="P587" s="20">
        <f t="shared" si="92"/>
        <v>50</v>
      </c>
      <c r="Q587" s="20">
        <f t="shared" si="93"/>
        <v>66.5</v>
      </c>
      <c r="R587" s="21">
        <f t="shared" si="94"/>
        <v>69.974999999999994</v>
      </c>
      <c r="S587" s="21">
        <f t="shared" si="95"/>
        <v>64.125</v>
      </c>
      <c r="T587" s="21">
        <f t="shared" si="96"/>
        <v>64.924999999999997</v>
      </c>
      <c r="U587" s="21">
        <f t="shared" si="97"/>
        <v>66.625</v>
      </c>
      <c r="V587" s="20">
        <f t="shared" si="98"/>
        <v>66.341666666666654</v>
      </c>
      <c r="W587" s="20">
        <f t="shared" si="99"/>
        <v>66.412499999999994</v>
      </c>
    </row>
    <row r="588" spans="1:23" ht="13.5" x14ac:dyDescent="0.25">
      <c r="A588" s="3">
        <v>42859</v>
      </c>
      <c r="B588" s="2">
        <v>11.5924</v>
      </c>
      <c r="C588" s="2">
        <v>63.714896622475592</v>
      </c>
      <c r="D588" s="2">
        <v>-4.8832604887588005E-2</v>
      </c>
      <c r="E588" s="2">
        <v>2.8338679926276204E-2</v>
      </c>
      <c r="F588" s="2">
        <v>11.55616</v>
      </c>
      <c r="G588" s="2">
        <v>11.569949999999999</v>
      </c>
      <c r="H588" s="2">
        <v>11.47513</v>
      </c>
      <c r="I588" s="2">
        <v>11.261544000000001</v>
      </c>
      <c r="J588" s="2">
        <v>10.989358499999998</v>
      </c>
      <c r="K588" s="17" t="s">
        <v>54</v>
      </c>
      <c r="L588" s="17" t="s">
        <v>50</v>
      </c>
      <c r="M588" s="17" t="s">
        <v>47</v>
      </c>
      <c r="N588" s="20">
        <f t="shared" si="90"/>
        <v>50</v>
      </c>
      <c r="O588" s="20">
        <f t="shared" si="91"/>
        <v>100</v>
      </c>
      <c r="P588" s="20">
        <f t="shared" si="92"/>
        <v>50</v>
      </c>
      <c r="Q588" s="20">
        <f t="shared" si="93"/>
        <v>16.5</v>
      </c>
      <c r="R588" s="21">
        <f t="shared" si="94"/>
        <v>62.475000000000001</v>
      </c>
      <c r="S588" s="21">
        <f t="shared" si="95"/>
        <v>51.625</v>
      </c>
      <c r="T588" s="21">
        <f t="shared" si="96"/>
        <v>42.424999999999997</v>
      </c>
      <c r="U588" s="21">
        <f t="shared" si="97"/>
        <v>54.125</v>
      </c>
      <c r="V588" s="20">
        <f t="shared" si="98"/>
        <v>52.17499999999999</v>
      </c>
      <c r="W588" s="20">
        <f t="shared" si="99"/>
        <v>52.662499999999994</v>
      </c>
    </row>
    <row r="589" spans="1:23" ht="13.5" x14ac:dyDescent="0.25">
      <c r="A589" s="3">
        <v>42860</v>
      </c>
      <c r="B589" s="2">
        <v>11.6319</v>
      </c>
      <c r="C589" s="2">
        <v>65.934284827921459</v>
      </c>
      <c r="D589" s="2">
        <v>-3.7571719469548626E-2</v>
      </c>
      <c r="E589" s="2">
        <v>6.0209516541463393E-2</v>
      </c>
      <c r="F589" s="2">
        <v>11.55696</v>
      </c>
      <c r="G589" s="2">
        <v>11.577839999999998</v>
      </c>
      <c r="H589" s="2">
        <v>11.498790000000001</v>
      </c>
      <c r="I589" s="2">
        <v>11.274950000000004</v>
      </c>
      <c r="J589" s="2">
        <v>10.995272999999996</v>
      </c>
      <c r="K589" s="17" t="s">
        <v>48</v>
      </c>
      <c r="L589" s="17" t="s">
        <v>50</v>
      </c>
      <c r="M589" s="17" t="s">
        <v>51</v>
      </c>
      <c r="N589" s="20">
        <f t="shared" si="90"/>
        <v>50</v>
      </c>
      <c r="O589" s="20">
        <f t="shared" si="91"/>
        <v>100</v>
      </c>
      <c r="P589" s="20">
        <f t="shared" si="92"/>
        <v>50</v>
      </c>
      <c r="Q589" s="20">
        <f t="shared" si="93"/>
        <v>83.5</v>
      </c>
      <c r="R589" s="21">
        <f t="shared" si="94"/>
        <v>72.525000000000006</v>
      </c>
      <c r="S589" s="21">
        <f t="shared" si="95"/>
        <v>68.375</v>
      </c>
      <c r="T589" s="21">
        <f t="shared" si="96"/>
        <v>72.575000000000003</v>
      </c>
      <c r="U589" s="21">
        <f t="shared" si="97"/>
        <v>70.875</v>
      </c>
      <c r="V589" s="20">
        <f t="shared" si="98"/>
        <v>71.158333333333346</v>
      </c>
      <c r="W589" s="20">
        <f t="shared" si="99"/>
        <v>71.087500000000006</v>
      </c>
    </row>
    <row r="590" spans="1:23" ht="13.5" x14ac:dyDescent="0.25">
      <c r="A590" s="3">
        <v>42863</v>
      </c>
      <c r="B590" s="2">
        <v>11.710699999999999</v>
      </c>
      <c r="C590" s="2">
        <v>69.890841027674981</v>
      </c>
      <c r="D590" s="2">
        <v>-3.9303256883114202E-2</v>
      </c>
      <c r="E590" s="2">
        <v>8.831094165514064E-2</v>
      </c>
      <c r="F590" s="2">
        <v>11.602699999999999</v>
      </c>
      <c r="G590" s="2">
        <v>11.596369999999999</v>
      </c>
      <c r="H590" s="2">
        <v>11.524420000000001</v>
      </c>
      <c r="I590" s="2">
        <v>11.288750000000002</v>
      </c>
      <c r="J590" s="2">
        <v>11.001364999999998</v>
      </c>
      <c r="K590" s="17" t="s">
        <v>48</v>
      </c>
      <c r="L590" s="17" t="s">
        <v>49</v>
      </c>
      <c r="M590" s="17" t="s">
        <v>51</v>
      </c>
      <c r="N590" s="20">
        <f t="shared" si="90"/>
        <v>50</v>
      </c>
      <c r="O590" s="20">
        <f t="shared" si="91"/>
        <v>100</v>
      </c>
      <c r="P590" s="20">
        <f t="shared" si="92"/>
        <v>50</v>
      </c>
      <c r="Q590" s="20">
        <f t="shared" si="93"/>
        <v>100</v>
      </c>
      <c r="R590" s="21">
        <f t="shared" si="94"/>
        <v>75</v>
      </c>
      <c r="S590" s="21">
        <f t="shared" si="95"/>
        <v>72.5</v>
      </c>
      <c r="T590" s="21">
        <f t="shared" si="96"/>
        <v>80</v>
      </c>
      <c r="U590" s="21">
        <f t="shared" si="97"/>
        <v>75</v>
      </c>
      <c r="V590" s="20">
        <f t="shared" si="98"/>
        <v>75.833333333333329</v>
      </c>
      <c r="W590" s="20">
        <f t="shared" si="99"/>
        <v>75.625</v>
      </c>
    </row>
    <row r="591" spans="1:23" ht="13.5" x14ac:dyDescent="0.25">
      <c r="A591" s="3">
        <v>42864</v>
      </c>
      <c r="B591" s="2">
        <v>11.7699</v>
      </c>
      <c r="C591" s="2">
        <v>72.477111880438287</v>
      </c>
      <c r="D591" s="2">
        <v>-3.6401147940660294E-2</v>
      </c>
      <c r="E591" s="2">
        <v>0.10282015735073333</v>
      </c>
      <c r="F591" s="2">
        <v>11.6579</v>
      </c>
      <c r="G591" s="2">
        <v>11.61412</v>
      </c>
      <c r="H591" s="2">
        <v>11.55498</v>
      </c>
      <c r="I591" s="2">
        <v>11.30405</v>
      </c>
      <c r="J591" s="2">
        <v>11.007082499999994</v>
      </c>
      <c r="K591" s="17" t="s">
        <v>48</v>
      </c>
      <c r="L591" s="17" t="s">
        <v>49</v>
      </c>
      <c r="M591" s="17" t="s">
        <v>51</v>
      </c>
      <c r="N591" s="20">
        <f t="shared" si="90"/>
        <v>50</v>
      </c>
      <c r="O591" s="20">
        <f t="shared" si="91"/>
        <v>100</v>
      </c>
      <c r="P591" s="20">
        <f t="shared" si="92"/>
        <v>50</v>
      </c>
      <c r="Q591" s="20">
        <f t="shared" si="93"/>
        <v>100</v>
      </c>
      <c r="R591" s="21">
        <f t="shared" si="94"/>
        <v>75</v>
      </c>
      <c r="S591" s="21">
        <f t="shared" si="95"/>
        <v>72.5</v>
      </c>
      <c r="T591" s="21">
        <f t="shared" si="96"/>
        <v>80</v>
      </c>
      <c r="U591" s="21">
        <f t="shared" si="97"/>
        <v>75</v>
      </c>
      <c r="V591" s="20">
        <f t="shared" si="98"/>
        <v>75.833333333333329</v>
      </c>
      <c r="W591" s="20">
        <f t="shared" si="99"/>
        <v>75.625</v>
      </c>
    </row>
    <row r="592" spans="1:23" ht="13.5" x14ac:dyDescent="0.25">
      <c r="A592" s="3">
        <v>42865</v>
      </c>
      <c r="B592" s="2">
        <v>11.7462</v>
      </c>
      <c r="C592" s="2">
        <v>69.888928262520224</v>
      </c>
      <c r="D592" s="2">
        <v>-3.3979824433714612E-2</v>
      </c>
      <c r="E592" s="2">
        <v>0.12975948197322582</v>
      </c>
      <c r="F592" s="2">
        <v>11.69022</v>
      </c>
      <c r="G592" s="2">
        <v>11.6295</v>
      </c>
      <c r="H592" s="2">
        <v>11.580409999999999</v>
      </c>
      <c r="I592" s="2">
        <v>11.317772000000001</v>
      </c>
      <c r="J592" s="2">
        <v>11.012188499999997</v>
      </c>
      <c r="K592" s="17" t="s">
        <v>48</v>
      </c>
      <c r="L592" s="17" t="s">
        <v>49</v>
      </c>
      <c r="M592" s="17" t="s">
        <v>51</v>
      </c>
      <c r="N592" s="20">
        <f t="shared" si="90"/>
        <v>50</v>
      </c>
      <c r="O592" s="20">
        <f t="shared" si="91"/>
        <v>100</v>
      </c>
      <c r="P592" s="20">
        <f t="shared" si="92"/>
        <v>50</v>
      </c>
      <c r="Q592" s="20">
        <f t="shared" si="93"/>
        <v>100</v>
      </c>
      <c r="R592" s="21">
        <f t="shared" si="94"/>
        <v>75</v>
      </c>
      <c r="S592" s="21">
        <f t="shared" si="95"/>
        <v>72.5</v>
      </c>
      <c r="T592" s="21">
        <f t="shared" si="96"/>
        <v>80</v>
      </c>
      <c r="U592" s="21">
        <f t="shared" si="97"/>
        <v>75</v>
      </c>
      <c r="V592" s="20">
        <f t="shared" si="98"/>
        <v>75.833333333333329</v>
      </c>
      <c r="W592" s="20">
        <f t="shared" si="99"/>
        <v>75.625</v>
      </c>
    </row>
    <row r="593" spans="1:23" ht="13.5" x14ac:dyDescent="0.25">
      <c r="A593" s="3">
        <v>42866</v>
      </c>
      <c r="B593" s="2">
        <v>11.7462</v>
      </c>
      <c r="C593" s="2">
        <v>69.888928262520224</v>
      </c>
      <c r="D593" s="2">
        <v>-2.3740555880594982E-2</v>
      </c>
      <c r="E593" s="2">
        <v>0.18686397128314108</v>
      </c>
      <c r="F593" s="2">
        <v>11.720980000000001</v>
      </c>
      <c r="G593" s="2">
        <v>11.638570000000001</v>
      </c>
      <c r="H593" s="2">
        <v>11.592039999999999</v>
      </c>
      <c r="I593" s="2">
        <v>11.331098000000004</v>
      </c>
      <c r="J593" s="2">
        <v>11.017688999999997</v>
      </c>
      <c r="K593" s="17" t="s">
        <v>48</v>
      </c>
      <c r="L593" s="17" t="s">
        <v>49</v>
      </c>
      <c r="M593" s="17" t="s">
        <v>51</v>
      </c>
      <c r="N593" s="20">
        <f t="shared" si="90"/>
        <v>50</v>
      </c>
      <c r="O593" s="20">
        <f t="shared" si="91"/>
        <v>100</v>
      </c>
      <c r="P593" s="20">
        <f t="shared" si="92"/>
        <v>50</v>
      </c>
      <c r="Q593" s="20">
        <f t="shared" si="93"/>
        <v>100</v>
      </c>
      <c r="R593" s="21">
        <f t="shared" si="94"/>
        <v>75</v>
      </c>
      <c r="S593" s="21">
        <f t="shared" si="95"/>
        <v>72.5</v>
      </c>
      <c r="T593" s="21">
        <f t="shared" si="96"/>
        <v>80</v>
      </c>
      <c r="U593" s="21">
        <f t="shared" si="97"/>
        <v>75</v>
      </c>
      <c r="V593" s="20">
        <f t="shared" si="98"/>
        <v>75.833333333333329</v>
      </c>
      <c r="W593" s="20">
        <f t="shared" si="99"/>
        <v>75.625</v>
      </c>
    </row>
    <row r="594" spans="1:23" ht="13.5" x14ac:dyDescent="0.25">
      <c r="A594" s="3">
        <v>42867</v>
      </c>
      <c r="B594" s="2">
        <v>11.710699999999999</v>
      </c>
      <c r="C594" s="2">
        <v>65.806554789257973</v>
      </c>
      <c r="D594" s="2">
        <v>-1.8097931733501937E-2</v>
      </c>
      <c r="E594" s="2">
        <v>0.2412939376611592</v>
      </c>
      <c r="F594" s="2">
        <v>11.736740000000001</v>
      </c>
      <c r="G594" s="2">
        <v>11.646850000000001</v>
      </c>
      <c r="H594" s="2">
        <v>11.601894999999999</v>
      </c>
      <c r="I594" s="2">
        <v>11.343714000000002</v>
      </c>
      <c r="J594" s="2">
        <v>11.022814499999999</v>
      </c>
      <c r="K594" s="17" t="s">
        <v>48</v>
      </c>
      <c r="L594" s="17" t="s">
        <v>49</v>
      </c>
      <c r="M594" s="17" t="s">
        <v>51</v>
      </c>
      <c r="N594" s="20">
        <f t="shared" si="90"/>
        <v>50</v>
      </c>
      <c r="O594" s="20">
        <f t="shared" si="91"/>
        <v>100</v>
      </c>
      <c r="P594" s="20">
        <f t="shared" si="92"/>
        <v>50</v>
      </c>
      <c r="Q594" s="20">
        <f t="shared" si="93"/>
        <v>100</v>
      </c>
      <c r="R594" s="21">
        <f t="shared" si="94"/>
        <v>75</v>
      </c>
      <c r="S594" s="21">
        <f t="shared" si="95"/>
        <v>72.5</v>
      </c>
      <c r="T594" s="21">
        <f t="shared" si="96"/>
        <v>80</v>
      </c>
      <c r="U594" s="21">
        <f t="shared" si="97"/>
        <v>75</v>
      </c>
      <c r="V594" s="20">
        <f t="shared" si="98"/>
        <v>75.833333333333329</v>
      </c>
      <c r="W594" s="20">
        <f t="shared" si="99"/>
        <v>75.625</v>
      </c>
    </row>
    <row r="595" spans="1:23" ht="13.5" x14ac:dyDescent="0.25">
      <c r="A595" s="3">
        <v>42870</v>
      </c>
      <c r="B595" s="2">
        <v>11.7659</v>
      </c>
      <c r="C595" s="2">
        <v>68.853144485621328</v>
      </c>
      <c r="D595" s="2">
        <v>-4.0949460601352072E-2</v>
      </c>
      <c r="E595" s="2">
        <v>0.28206458330840367</v>
      </c>
      <c r="F595" s="2">
        <v>11.747780000000001</v>
      </c>
      <c r="G595" s="2">
        <v>11.675240000000001</v>
      </c>
      <c r="H595" s="2">
        <v>11.614709999999999</v>
      </c>
      <c r="I595" s="2">
        <v>11.357040000000001</v>
      </c>
      <c r="J595" s="2">
        <v>11.028314999999997</v>
      </c>
      <c r="K595" s="17" t="s">
        <v>48</v>
      </c>
      <c r="L595" s="17" t="s">
        <v>50</v>
      </c>
      <c r="M595" s="17" t="s">
        <v>51</v>
      </c>
      <c r="N595" s="20">
        <f t="shared" si="90"/>
        <v>50</v>
      </c>
      <c r="O595" s="20">
        <f t="shared" si="91"/>
        <v>100</v>
      </c>
      <c r="P595" s="20">
        <f t="shared" si="92"/>
        <v>50</v>
      </c>
      <c r="Q595" s="20">
        <f t="shared" si="93"/>
        <v>83.5</v>
      </c>
      <c r="R595" s="21">
        <f t="shared" si="94"/>
        <v>72.525000000000006</v>
      </c>
      <c r="S595" s="21">
        <f t="shared" si="95"/>
        <v>68.375</v>
      </c>
      <c r="T595" s="21">
        <f t="shared" si="96"/>
        <v>72.575000000000003</v>
      </c>
      <c r="U595" s="21">
        <f t="shared" si="97"/>
        <v>70.875</v>
      </c>
      <c r="V595" s="20">
        <f t="shared" si="98"/>
        <v>71.158333333333346</v>
      </c>
      <c r="W595" s="20">
        <f t="shared" si="99"/>
        <v>71.087500000000006</v>
      </c>
    </row>
    <row r="596" spans="1:23" ht="13.5" x14ac:dyDescent="0.25">
      <c r="A596" s="3">
        <v>42871</v>
      </c>
      <c r="B596" s="2">
        <v>11.7462</v>
      </c>
      <c r="C596" s="2">
        <v>66.573412671136367</v>
      </c>
      <c r="D596" s="2">
        <v>-5.8331718710334712E-2</v>
      </c>
      <c r="E596" s="2">
        <v>0.35346998078662628</v>
      </c>
      <c r="F596" s="2">
        <v>11.743040000000001</v>
      </c>
      <c r="G596" s="2">
        <v>11.700469999999999</v>
      </c>
      <c r="H596" s="2">
        <v>11.626734999999998</v>
      </c>
      <c r="I596" s="2">
        <v>11.369658000000001</v>
      </c>
      <c r="J596" s="2">
        <v>11.033322500000002</v>
      </c>
      <c r="K596" s="17" t="s">
        <v>54</v>
      </c>
      <c r="L596" s="17" t="s">
        <v>50</v>
      </c>
      <c r="M596" s="17" t="s">
        <v>47</v>
      </c>
      <c r="N596" s="20">
        <f t="shared" si="90"/>
        <v>50</v>
      </c>
      <c r="O596" s="20">
        <f t="shared" si="91"/>
        <v>100</v>
      </c>
      <c r="P596" s="20">
        <f t="shared" si="92"/>
        <v>50</v>
      </c>
      <c r="Q596" s="20">
        <f t="shared" si="93"/>
        <v>16.5</v>
      </c>
      <c r="R596" s="21">
        <f t="shared" si="94"/>
        <v>62.475000000000001</v>
      </c>
      <c r="S596" s="21">
        <f t="shared" si="95"/>
        <v>51.625</v>
      </c>
      <c r="T596" s="21">
        <f t="shared" si="96"/>
        <v>42.424999999999997</v>
      </c>
      <c r="U596" s="21">
        <f t="shared" si="97"/>
        <v>54.125</v>
      </c>
      <c r="V596" s="20">
        <f t="shared" si="98"/>
        <v>52.17499999999999</v>
      </c>
      <c r="W596" s="20">
        <f t="shared" si="99"/>
        <v>52.662499999999994</v>
      </c>
    </row>
    <row r="597" spans="1:23" ht="13.5" x14ac:dyDescent="0.25">
      <c r="A597" s="3">
        <v>42872</v>
      </c>
      <c r="B597" s="2">
        <v>11.6713</v>
      </c>
      <c r="C597" s="2">
        <v>58.625601062204126</v>
      </c>
      <c r="D597" s="2">
        <v>-5.4658767442896661E-2</v>
      </c>
      <c r="E597" s="2">
        <v>0.44393603383347274</v>
      </c>
      <c r="F597" s="2">
        <v>11.728060000000001</v>
      </c>
      <c r="G597" s="2">
        <v>11.709140000000001</v>
      </c>
      <c r="H597" s="2">
        <v>11.635014999999997</v>
      </c>
      <c r="I597" s="2">
        <v>11.381014</v>
      </c>
      <c r="J597" s="2">
        <v>11.037857000000004</v>
      </c>
      <c r="K597" s="17" t="s">
        <v>54</v>
      </c>
      <c r="L597" s="17" t="s">
        <v>52</v>
      </c>
      <c r="M597" s="17" t="s">
        <v>47</v>
      </c>
      <c r="N597" s="20">
        <f t="shared" si="90"/>
        <v>50</v>
      </c>
      <c r="O597" s="20">
        <f t="shared" si="91"/>
        <v>100</v>
      </c>
      <c r="P597" s="20">
        <f t="shared" si="92"/>
        <v>50</v>
      </c>
      <c r="Q597" s="20">
        <f t="shared" si="93"/>
        <v>0</v>
      </c>
      <c r="R597" s="21">
        <f t="shared" si="94"/>
        <v>60</v>
      </c>
      <c r="S597" s="21">
        <f t="shared" si="95"/>
        <v>47.5</v>
      </c>
      <c r="T597" s="21">
        <f t="shared" si="96"/>
        <v>35</v>
      </c>
      <c r="U597" s="21">
        <f t="shared" si="97"/>
        <v>50</v>
      </c>
      <c r="V597" s="20">
        <f t="shared" si="98"/>
        <v>47.5</v>
      </c>
      <c r="W597" s="20">
        <f t="shared" si="99"/>
        <v>48.125</v>
      </c>
    </row>
    <row r="598" spans="1:23" ht="13.5" x14ac:dyDescent="0.25">
      <c r="A598" s="3">
        <v>42873</v>
      </c>
      <c r="B598" s="2">
        <v>11.7423</v>
      </c>
      <c r="C598" s="2">
        <v>63.120251390535685</v>
      </c>
      <c r="D598" s="2">
        <v>-5.6205500581594237E-2</v>
      </c>
      <c r="E598" s="2">
        <v>0.52895667383749367</v>
      </c>
      <c r="F598" s="2">
        <v>11.72728</v>
      </c>
      <c r="G598" s="2">
        <v>11.724130000000001</v>
      </c>
      <c r="H598" s="2">
        <v>11.647039999999997</v>
      </c>
      <c r="I598" s="2">
        <v>11.393474000000001</v>
      </c>
      <c r="J598" s="2">
        <v>11.042746500000003</v>
      </c>
      <c r="K598" s="17" t="s">
        <v>54</v>
      </c>
      <c r="L598" s="17" t="s">
        <v>50</v>
      </c>
      <c r="M598" s="17" t="s">
        <v>47</v>
      </c>
      <c r="N598" s="20">
        <f t="shared" si="90"/>
        <v>50</v>
      </c>
      <c r="O598" s="20">
        <f t="shared" si="91"/>
        <v>100</v>
      </c>
      <c r="P598" s="20">
        <f t="shared" si="92"/>
        <v>50</v>
      </c>
      <c r="Q598" s="20">
        <f t="shared" si="93"/>
        <v>16.5</v>
      </c>
      <c r="R598" s="21">
        <f t="shared" si="94"/>
        <v>62.475000000000001</v>
      </c>
      <c r="S598" s="21">
        <f t="shared" si="95"/>
        <v>51.625</v>
      </c>
      <c r="T598" s="21">
        <f t="shared" si="96"/>
        <v>42.424999999999997</v>
      </c>
      <c r="U598" s="21">
        <f t="shared" si="97"/>
        <v>54.125</v>
      </c>
      <c r="V598" s="20">
        <f t="shared" si="98"/>
        <v>52.17499999999999</v>
      </c>
      <c r="W598" s="20">
        <f t="shared" si="99"/>
        <v>52.662499999999994</v>
      </c>
    </row>
    <row r="599" spans="1:23" ht="13.5" x14ac:dyDescent="0.25">
      <c r="A599" s="3">
        <v>42874</v>
      </c>
      <c r="B599" s="2">
        <v>11.7699</v>
      </c>
      <c r="C599" s="2">
        <v>64.724504014458873</v>
      </c>
      <c r="D599" s="2">
        <v>-5.4452593489900281E-2</v>
      </c>
      <c r="E599" s="2">
        <v>0.61147880676298061</v>
      </c>
      <c r="F599" s="2">
        <v>11.73912</v>
      </c>
      <c r="G599" s="2">
        <v>11.73793</v>
      </c>
      <c r="H599" s="2">
        <v>11.657884999999997</v>
      </c>
      <c r="I599" s="2">
        <v>11.406485999999999</v>
      </c>
      <c r="J599" s="2">
        <v>11.047774000000002</v>
      </c>
      <c r="K599" s="17" t="s">
        <v>48</v>
      </c>
      <c r="L599" s="17" t="s">
        <v>50</v>
      </c>
      <c r="M599" s="17" t="s">
        <v>51</v>
      </c>
      <c r="N599" s="20">
        <f t="shared" si="90"/>
        <v>50</v>
      </c>
      <c r="O599" s="20">
        <f t="shared" si="91"/>
        <v>100</v>
      </c>
      <c r="P599" s="20">
        <f t="shared" si="92"/>
        <v>50</v>
      </c>
      <c r="Q599" s="20">
        <f t="shared" si="93"/>
        <v>83.5</v>
      </c>
      <c r="R599" s="21">
        <f t="shared" si="94"/>
        <v>72.525000000000006</v>
      </c>
      <c r="S599" s="21">
        <f t="shared" si="95"/>
        <v>68.375</v>
      </c>
      <c r="T599" s="21">
        <f t="shared" si="96"/>
        <v>72.575000000000003</v>
      </c>
      <c r="U599" s="21">
        <f t="shared" si="97"/>
        <v>70.875</v>
      </c>
      <c r="V599" s="20">
        <f t="shared" si="98"/>
        <v>71.158333333333346</v>
      </c>
      <c r="W599" s="20">
        <f t="shared" si="99"/>
        <v>71.087500000000006</v>
      </c>
    </row>
    <row r="600" spans="1:23" ht="13.5" x14ac:dyDescent="0.25">
      <c r="A600" s="3">
        <v>42877</v>
      </c>
      <c r="B600" s="2">
        <v>11.5924</v>
      </c>
      <c r="C600" s="2">
        <v>49.739412057256736</v>
      </c>
      <c r="D600" s="2">
        <v>-2.8760115358345217E-2</v>
      </c>
      <c r="E600" s="2">
        <v>0.66914332758443096</v>
      </c>
      <c r="F600" s="2">
        <v>11.704420000000001</v>
      </c>
      <c r="G600" s="2">
        <v>11.726099999999999</v>
      </c>
      <c r="H600" s="2">
        <v>11.661234999999998</v>
      </c>
      <c r="I600" s="2">
        <v>11.416658</v>
      </c>
      <c r="J600" s="2">
        <v>11.051874500000002</v>
      </c>
      <c r="K600" s="17" t="s">
        <v>48</v>
      </c>
      <c r="L600" s="17" t="s">
        <v>50</v>
      </c>
      <c r="M600" s="17" t="s">
        <v>53</v>
      </c>
      <c r="N600" s="20">
        <f t="shared" si="90"/>
        <v>50</v>
      </c>
      <c r="O600" s="20">
        <f t="shared" si="91"/>
        <v>100</v>
      </c>
      <c r="P600" s="20">
        <f t="shared" si="92"/>
        <v>50</v>
      </c>
      <c r="Q600" s="20">
        <f t="shared" si="93"/>
        <v>66.5</v>
      </c>
      <c r="R600" s="21">
        <f t="shared" si="94"/>
        <v>69.974999999999994</v>
      </c>
      <c r="S600" s="21">
        <f t="shared" si="95"/>
        <v>64.125</v>
      </c>
      <c r="T600" s="21">
        <f t="shared" si="96"/>
        <v>64.924999999999997</v>
      </c>
      <c r="U600" s="21">
        <f t="shared" si="97"/>
        <v>66.625</v>
      </c>
      <c r="V600" s="20">
        <f t="shared" si="98"/>
        <v>66.341666666666654</v>
      </c>
      <c r="W600" s="20">
        <f t="shared" si="99"/>
        <v>66.412499999999994</v>
      </c>
    </row>
    <row r="601" spans="1:23" ht="13.5" x14ac:dyDescent="0.25">
      <c r="A601" s="3">
        <v>42878</v>
      </c>
      <c r="B601" s="2">
        <v>11.6713</v>
      </c>
      <c r="C601" s="2">
        <v>54.753989080805674</v>
      </c>
      <c r="D601" s="2">
        <v>-3.6915343110219823E-3</v>
      </c>
      <c r="E601" s="2">
        <v>0.70638318598972583</v>
      </c>
      <c r="F601" s="2">
        <v>11.689440000000001</v>
      </c>
      <c r="G601" s="2">
        <v>11.716239999999999</v>
      </c>
      <c r="H601" s="2">
        <v>11.665179999999999</v>
      </c>
      <c r="I601" s="2">
        <v>11.426357999999999</v>
      </c>
      <c r="J601" s="2">
        <v>11.056034500000001</v>
      </c>
      <c r="K601" s="17" t="s">
        <v>48</v>
      </c>
      <c r="L601" s="17" t="s">
        <v>49</v>
      </c>
      <c r="M601" s="17" t="s">
        <v>53</v>
      </c>
      <c r="N601" s="20">
        <f t="shared" si="90"/>
        <v>50</v>
      </c>
      <c r="O601" s="20">
        <f t="shared" si="91"/>
        <v>100</v>
      </c>
      <c r="P601" s="20">
        <f t="shared" si="92"/>
        <v>50</v>
      </c>
      <c r="Q601" s="20">
        <f t="shared" si="93"/>
        <v>83</v>
      </c>
      <c r="R601" s="21">
        <f t="shared" si="94"/>
        <v>72.45</v>
      </c>
      <c r="S601" s="21">
        <f t="shared" si="95"/>
        <v>68.25</v>
      </c>
      <c r="T601" s="21">
        <f t="shared" si="96"/>
        <v>72.349999999999994</v>
      </c>
      <c r="U601" s="21">
        <f t="shared" si="97"/>
        <v>70.75</v>
      </c>
      <c r="V601" s="20">
        <f t="shared" si="98"/>
        <v>71.016666666666666</v>
      </c>
      <c r="W601" s="20">
        <f t="shared" si="99"/>
        <v>70.949999999999989</v>
      </c>
    </row>
    <row r="602" spans="1:23" ht="13.5" x14ac:dyDescent="0.25">
      <c r="A602" s="3">
        <v>42879</v>
      </c>
      <c r="B602" s="2">
        <v>11.7699</v>
      </c>
      <c r="C602" s="2">
        <v>60.110151345632005</v>
      </c>
      <c r="D602" s="2">
        <v>6.1649498065214914E-3</v>
      </c>
      <c r="E602" s="2">
        <v>0.71595265785655071</v>
      </c>
      <c r="F602" s="2">
        <v>11.709160000000001</v>
      </c>
      <c r="G602" s="2">
        <v>11.718610000000002</v>
      </c>
      <c r="H602" s="2">
        <v>11.674054999999999</v>
      </c>
      <c r="I602" s="2">
        <v>11.437793999999997</v>
      </c>
      <c r="J602" s="2">
        <v>11.060667499999999</v>
      </c>
      <c r="K602" s="17" t="s">
        <v>48</v>
      </c>
      <c r="L602" s="17" t="s">
        <v>49</v>
      </c>
      <c r="M602" s="17" t="s">
        <v>51</v>
      </c>
      <c r="N602" s="20">
        <f t="shared" si="90"/>
        <v>50</v>
      </c>
      <c r="O602" s="20">
        <f t="shared" si="91"/>
        <v>100</v>
      </c>
      <c r="P602" s="20">
        <f t="shared" si="92"/>
        <v>50</v>
      </c>
      <c r="Q602" s="20">
        <f t="shared" si="93"/>
        <v>100</v>
      </c>
      <c r="R602" s="21">
        <f t="shared" si="94"/>
        <v>75</v>
      </c>
      <c r="S602" s="21">
        <f t="shared" si="95"/>
        <v>72.5</v>
      </c>
      <c r="T602" s="21">
        <f t="shared" si="96"/>
        <v>80</v>
      </c>
      <c r="U602" s="21">
        <f t="shared" si="97"/>
        <v>75</v>
      </c>
      <c r="V602" s="20">
        <f t="shared" si="98"/>
        <v>75.833333333333329</v>
      </c>
      <c r="W602" s="20">
        <f t="shared" si="99"/>
        <v>75.625</v>
      </c>
    </row>
    <row r="603" spans="1:23" ht="13.5" x14ac:dyDescent="0.25">
      <c r="A603" s="3">
        <v>42880</v>
      </c>
      <c r="B603" s="2">
        <v>11.825100000000001</v>
      </c>
      <c r="C603" s="2">
        <v>62.767465359668087</v>
      </c>
      <c r="D603" s="2">
        <v>9.4580362256042605E-3</v>
      </c>
      <c r="E603" s="2">
        <v>0.66433168685415012</v>
      </c>
      <c r="F603" s="2">
        <v>11.725719999999999</v>
      </c>
      <c r="G603" s="2">
        <v>11.7265</v>
      </c>
      <c r="H603" s="2">
        <v>11.682535</v>
      </c>
      <c r="I603" s="2">
        <v>11.450333999999998</v>
      </c>
      <c r="J603" s="2">
        <v>11.065576499999999</v>
      </c>
      <c r="K603" s="17" t="s">
        <v>48</v>
      </c>
      <c r="L603" s="17" t="s">
        <v>49</v>
      </c>
      <c r="M603" s="17" t="s">
        <v>51</v>
      </c>
      <c r="N603" s="20">
        <f t="shared" si="90"/>
        <v>50</v>
      </c>
      <c r="O603" s="20">
        <f t="shared" si="91"/>
        <v>100</v>
      </c>
      <c r="P603" s="20">
        <f t="shared" si="92"/>
        <v>50</v>
      </c>
      <c r="Q603" s="20">
        <f t="shared" si="93"/>
        <v>100</v>
      </c>
      <c r="R603" s="21">
        <f t="shared" si="94"/>
        <v>75</v>
      </c>
      <c r="S603" s="21">
        <f t="shared" si="95"/>
        <v>72.5</v>
      </c>
      <c r="T603" s="21">
        <f t="shared" si="96"/>
        <v>80</v>
      </c>
      <c r="U603" s="21">
        <f t="shared" si="97"/>
        <v>75</v>
      </c>
      <c r="V603" s="20">
        <f t="shared" si="98"/>
        <v>75.833333333333329</v>
      </c>
      <c r="W603" s="20">
        <f t="shared" si="99"/>
        <v>75.625</v>
      </c>
    </row>
    <row r="604" spans="1:23" ht="13.5" x14ac:dyDescent="0.25">
      <c r="A604" s="3">
        <v>42881</v>
      </c>
      <c r="B604" s="2">
        <v>12.3337</v>
      </c>
      <c r="C604" s="2">
        <v>77.584286081222544</v>
      </c>
      <c r="D604" s="2">
        <v>-3.2104452035518705E-2</v>
      </c>
      <c r="E604" s="2">
        <v>0.61579818903047112</v>
      </c>
      <c r="F604" s="2">
        <v>11.838480000000001</v>
      </c>
      <c r="G604" s="2">
        <v>11.7888</v>
      </c>
      <c r="H604" s="2">
        <v>11.717824999999999</v>
      </c>
      <c r="I604" s="2">
        <v>11.474622</v>
      </c>
      <c r="J604" s="2">
        <v>11.073028499999999</v>
      </c>
      <c r="K604" s="17" t="s">
        <v>48</v>
      </c>
      <c r="L604" s="17" t="s">
        <v>49</v>
      </c>
      <c r="M604" s="17" t="s">
        <v>51</v>
      </c>
      <c r="N604" s="20">
        <f t="shared" si="90"/>
        <v>50</v>
      </c>
      <c r="O604" s="20">
        <f t="shared" si="91"/>
        <v>100</v>
      </c>
      <c r="P604" s="20">
        <f t="shared" si="92"/>
        <v>50</v>
      </c>
      <c r="Q604" s="20">
        <f t="shared" si="93"/>
        <v>100</v>
      </c>
      <c r="R604" s="21">
        <f t="shared" si="94"/>
        <v>75</v>
      </c>
      <c r="S604" s="21">
        <f t="shared" si="95"/>
        <v>72.5</v>
      </c>
      <c r="T604" s="21">
        <f t="shared" si="96"/>
        <v>80</v>
      </c>
      <c r="U604" s="21">
        <f t="shared" si="97"/>
        <v>75</v>
      </c>
      <c r="V604" s="20">
        <f t="shared" si="98"/>
        <v>75.833333333333329</v>
      </c>
      <c r="W604" s="20">
        <f t="shared" si="99"/>
        <v>75.625</v>
      </c>
    </row>
    <row r="605" spans="1:23" ht="13.5" x14ac:dyDescent="0.25">
      <c r="A605" s="3">
        <v>42884</v>
      </c>
      <c r="B605" s="2">
        <v>12.420500000000001</v>
      </c>
      <c r="C605" s="2">
        <v>79.112050153189415</v>
      </c>
      <c r="D605" s="2">
        <v>-6.9338829424882675E-2</v>
      </c>
      <c r="E605" s="2">
        <v>0.5797146681528027</v>
      </c>
      <c r="F605" s="2">
        <v>12.004099999999999</v>
      </c>
      <c r="G605" s="2">
        <v>11.854260000000002</v>
      </c>
      <c r="H605" s="2">
        <v>11.764750000000001</v>
      </c>
      <c r="I605" s="2">
        <v>11.501985999999997</v>
      </c>
      <c r="J605" s="2">
        <v>11.080362500000003</v>
      </c>
      <c r="K605" s="17" t="s">
        <v>48</v>
      </c>
      <c r="L605" s="17" t="s">
        <v>49</v>
      </c>
      <c r="M605" s="17" t="s">
        <v>51</v>
      </c>
      <c r="N605" s="20">
        <f t="shared" si="90"/>
        <v>50</v>
      </c>
      <c r="O605" s="20">
        <f t="shared" si="91"/>
        <v>100</v>
      </c>
      <c r="P605" s="20">
        <f t="shared" si="92"/>
        <v>50</v>
      </c>
      <c r="Q605" s="20">
        <f t="shared" si="93"/>
        <v>100</v>
      </c>
      <c r="R605" s="21">
        <f t="shared" si="94"/>
        <v>75</v>
      </c>
      <c r="S605" s="21">
        <f t="shared" si="95"/>
        <v>72.5</v>
      </c>
      <c r="T605" s="21">
        <f t="shared" si="96"/>
        <v>80</v>
      </c>
      <c r="U605" s="21">
        <f t="shared" si="97"/>
        <v>75</v>
      </c>
      <c r="V605" s="20">
        <f t="shared" si="98"/>
        <v>75.833333333333329</v>
      </c>
      <c r="W605" s="20">
        <f t="shared" si="99"/>
        <v>75.625</v>
      </c>
    </row>
    <row r="606" spans="1:23" ht="13.5" x14ac:dyDescent="0.25">
      <c r="A606" s="3">
        <v>42885</v>
      </c>
      <c r="B606" s="2">
        <v>12.4993</v>
      </c>
      <c r="C606" s="2">
        <v>80.416944494724518</v>
      </c>
      <c r="D606" s="2">
        <v>-0.1140485116595702</v>
      </c>
      <c r="E606" s="2">
        <v>0.5386824292630239</v>
      </c>
      <c r="F606" s="2">
        <v>12.169699999999999</v>
      </c>
      <c r="G606" s="2">
        <v>11.929570000000002</v>
      </c>
      <c r="H606" s="2">
        <v>11.815020000000001</v>
      </c>
      <c r="I606" s="2">
        <v>11.528087999999995</v>
      </c>
      <c r="J606" s="2">
        <v>11.088090500000005</v>
      </c>
      <c r="K606" s="17" t="s">
        <v>48</v>
      </c>
      <c r="L606" s="17" t="s">
        <v>49</v>
      </c>
      <c r="M606" s="17" t="s">
        <v>51</v>
      </c>
      <c r="N606" s="20">
        <f t="shared" si="90"/>
        <v>50</v>
      </c>
      <c r="O606" s="20">
        <f t="shared" si="91"/>
        <v>100</v>
      </c>
      <c r="P606" s="20">
        <f t="shared" si="92"/>
        <v>50</v>
      </c>
      <c r="Q606" s="20">
        <f t="shared" si="93"/>
        <v>100</v>
      </c>
      <c r="R606" s="21">
        <f t="shared" si="94"/>
        <v>75</v>
      </c>
      <c r="S606" s="21">
        <f t="shared" si="95"/>
        <v>72.5</v>
      </c>
      <c r="T606" s="21">
        <f t="shared" si="96"/>
        <v>80</v>
      </c>
      <c r="U606" s="21">
        <f t="shared" si="97"/>
        <v>75</v>
      </c>
      <c r="V606" s="20">
        <f t="shared" si="98"/>
        <v>75.833333333333329</v>
      </c>
      <c r="W606" s="20">
        <f t="shared" si="99"/>
        <v>75.625</v>
      </c>
    </row>
    <row r="607" spans="1:23" ht="13.5" x14ac:dyDescent="0.25">
      <c r="A607" s="3">
        <v>42886</v>
      </c>
      <c r="B607" s="2">
        <v>12.755599999999999</v>
      </c>
      <c r="C607" s="2">
        <v>83.932772006708774</v>
      </c>
      <c r="D607" s="2">
        <v>-0.18686836512937255</v>
      </c>
      <c r="E607" s="2">
        <v>0.49813648464531757</v>
      </c>
      <c r="F607" s="2">
        <v>12.36684</v>
      </c>
      <c r="G607" s="2">
        <v>12.038</v>
      </c>
      <c r="H607" s="2">
        <v>11.873570000000001</v>
      </c>
      <c r="I607" s="2">
        <v>11.561445999999997</v>
      </c>
      <c r="J607" s="2">
        <v>11.097258000000004</v>
      </c>
      <c r="K607" s="17" t="s">
        <v>48</v>
      </c>
      <c r="L607" s="17" t="s">
        <v>49</v>
      </c>
      <c r="M607" s="17" t="s">
        <v>51</v>
      </c>
      <c r="N607" s="20">
        <f t="shared" si="90"/>
        <v>50</v>
      </c>
      <c r="O607" s="20">
        <f t="shared" si="91"/>
        <v>100</v>
      </c>
      <c r="P607" s="20">
        <f t="shared" si="92"/>
        <v>50</v>
      </c>
      <c r="Q607" s="20">
        <f t="shared" si="93"/>
        <v>100</v>
      </c>
      <c r="R607" s="21">
        <f t="shared" si="94"/>
        <v>75</v>
      </c>
      <c r="S607" s="21">
        <f t="shared" si="95"/>
        <v>72.5</v>
      </c>
      <c r="T607" s="21">
        <f t="shared" si="96"/>
        <v>80</v>
      </c>
      <c r="U607" s="21">
        <f t="shared" si="97"/>
        <v>75</v>
      </c>
      <c r="V607" s="20">
        <f t="shared" si="98"/>
        <v>75.833333333333329</v>
      </c>
      <c r="W607" s="20">
        <f t="shared" si="99"/>
        <v>75.625</v>
      </c>
    </row>
    <row r="608" spans="1:23" ht="13.5" x14ac:dyDescent="0.25">
      <c r="A608" s="3">
        <v>42887</v>
      </c>
      <c r="B608" s="2">
        <v>12.9291</v>
      </c>
      <c r="C608" s="2">
        <v>85.792314082245483</v>
      </c>
      <c r="D608" s="2">
        <v>-0.25607687294612091</v>
      </c>
      <c r="E608" s="2">
        <v>0.45242906120454929</v>
      </c>
      <c r="F608" s="2">
        <v>12.58764</v>
      </c>
      <c r="G608" s="2">
        <v>12.156680000000001</v>
      </c>
      <c r="H608" s="2">
        <v>11.940405</v>
      </c>
      <c r="I608" s="2">
        <v>11.597641999999993</v>
      </c>
      <c r="J608" s="2">
        <v>11.107332500000005</v>
      </c>
      <c r="K608" s="17" t="s">
        <v>48</v>
      </c>
      <c r="L608" s="17" t="s">
        <v>49</v>
      </c>
      <c r="M608" s="17" t="s">
        <v>51</v>
      </c>
      <c r="N608" s="20">
        <f t="shared" si="90"/>
        <v>50</v>
      </c>
      <c r="O608" s="20">
        <f t="shared" si="91"/>
        <v>100</v>
      </c>
      <c r="P608" s="20">
        <f t="shared" si="92"/>
        <v>50</v>
      </c>
      <c r="Q608" s="20">
        <f t="shared" si="93"/>
        <v>100</v>
      </c>
      <c r="R608" s="21">
        <f t="shared" si="94"/>
        <v>75</v>
      </c>
      <c r="S608" s="21">
        <f t="shared" si="95"/>
        <v>72.5</v>
      </c>
      <c r="T608" s="21">
        <f t="shared" si="96"/>
        <v>80</v>
      </c>
      <c r="U608" s="21">
        <f t="shared" si="97"/>
        <v>75</v>
      </c>
      <c r="V608" s="20">
        <f t="shared" si="98"/>
        <v>75.833333333333329</v>
      </c>
      <c r="W608" s="20">
        <f t="shared" si="99"/>
        <v>75.625</v>
      </c>
    </row>
    <row r="609" spans="1:23" ht="13.5" x14ac:dyDescent="0.25">
      <c r="A609" s="3">
        <v>42888</v>
      </c>
      <c r="B609" s="2">
        <v>12.913399999999999</v>
      </c>
      <c r="C609" s="2">
        <v>84.835500054340201</v>
      </c>
      <c r="D609" s="2">
        <v>-0.3154974773843584</v>
      </c>
      <c r="E609" s="2">
        <v>0.40890200243977182</v>
      </c>
      <c r="F609" s="2">
        <v>12.703579999999999</v>
      </c>
      <c r="G609" s="2">
        <v>12.27103</v>
      </c>
      <c r="H609" s="2">
        <v>12.004479999999999</v>
      </c>
      <c r="I609" s="2">
        <v>11.633523999999996</v>
      </c>
      <c r="J609" s="2">
        <v>11.117387500000005</v>
      </c>
      <c r="K609" s="17" t="s">
        <v>48</v>
      </c>
      <c r="L609" s="17" t="s">
        <v>49</v>
      </c>
      <c r="M609" s="17" t="s">
        <v>51</v>
      </c>
      <c r="N609" s="20">
        <f t="shared" si="90"/>
        <v>50</v>
      </c>
      <c r="O609" s="20">
        <f t="shared" si="91"/>
        <v>100</v>
      </c>
      <c r="P609" s="20">
        <f t="shared" si="92"/>
        <v>50</v>
      </c>
      <c r="Q609" s="20">
        <f t="shared" si="93"/>
        <v>100</v>
      </c>
      <c r="R609" s="21">
        <f t="shared" si="94"/>
        <v>75</v>
      </c>
      <c r="S609" s="21">
        <f t="shared" si="95"/>
        <v>72.5</v>
      </c>
      <c r="T609" s="21">
        <f t="shared" si="96"/>
        <v>80</v>
      </c>
      <c r="U609" s="21">
        <f t="shared" si="97"/>
        <v>75</v>
      </c>
      <c r="V609" s="20">
        <f t="shared" si="98"/>
        <v>75.833333333333329</v>
      </c>
      <c r="W609" s="20">
        <f t="shared" si="99"/>
        <v>75.625</v>
      </c>
    </row>
    <row r="610" spans="1:23" ht="13.5" x14ac:dyDescent="0.25">
      <c r="A610" s="3">
        <v>42891</v>
      </c>
      <c r="B610" s="2">
        <v>12.617599999999999</v>
      </c>
      <c r="C610" s="2">
        <v>69.180706488611463</v>
      </c>
      <c r="D610" s="2">
        <v>-0.37688458938144542</v>
      </c>
      <c r="E610" s="2">
        <v>0.37976587389732513</v>
      </c>
      <c r="F610" s="2">
        <v>12.742999999999999</v>
      </c>
      <c r="G610" s="2">
        <v>12.37355</v>
      </c>
      <c r="H610" s="2">
        <v>12.049825</v>
      </c>
      <c r="I610" s="2">
        <v>11.663489999999994</v>
      </c>
      <c r="J610" s="2">
        <v>11.125293000000005</v>
      </c>
      <c r="K610" s="17" t="s">
        <v>48</v>
      </c>
      <c r="L610" s="17" t="s">
        <v>49</v>
      </c>
      <c r="M610" s="17" t="s">
        <v>51</v>
      </c>
      <c r="N610" s="20">
        <f t="shared" si="90"/>
        <v>50</v>
      </c>
      <c r="O610" s="20">
        <f t="shared" si="91"/>
        <v>100</v>
      </c>
      <c r="P610" s="20">
        <f t="shared" si="92"/>
        <v>50</v>
      </c>
      <c r="Q610" s="20">
        <f t="shared" si="93"/>
        <v>100</v>
      </c>
      <c r="R610" s="21">
        <f t="shared" si="94"/>
        <v>75</v>
      </c>
      <c r="S610" s="21">
        <f t="shared" si="95"/>
        <v>72.5</v>
      </c>
      <c r="T610" s="21">
        <f t="shared" si="96"/>
        <v>80</v>
      </c>
      <c r="U610" s="21">
        <f t="shared" si="97"/>
        <v>75</v>
      </c>
      <c r="V610" s="20">
        <f t="shared" si="98"/>
        <v>75.833333333333329</v>
      </c>
      <c r="W610" s="20">
        <f t="shared" si="99"/>
        <v>75.625</v>
      </c>
    </row>
    <row r="611" spans="1:23" ht="13.5" x14ac:dyDescent="0.25">
      <c r="A611" s="3">
        <v>42892</v>
      </c>
      <c r="B611" s="2">
        <v>12.893599999999999</v>
      </c>
      <c r="C611" s="2">
        <v>74.00145391822231</v>
      </c>
      <c r="D611" s="2">
        <v>-0.44067409776228139</v>
      </c>
      <c r="E611" s="2">
        <v>0.36308586135196141</v>
      </c>
      <c r="F611" s="2">
        <v>12.821859999999997</v>
      </c>
      <c r="G611" s="2">
        <v>12.49578</v>
      </c>
      <c r="H611" s="2">
        <v>12.106009999999999</v>
      </c>
      <c r="I611" s="2">
        <v>11.697793999999996</v>
      </c>
      <c r="J611" s="2">
        <v>11.134736500000006</v>
      </c>
      <c r="K611" s="17" t="s">
        <v>48</v>
      </c>
      <c r="L611" s="17" t="s">
        <v>49</v>
      </c>
      <c r="M611" s="17" t="s">
        <v>51</v>
      </c>
      <c r="N611" s="20">
        <f t="shared" si="90"/>
        <v>50</v>
      </c>
      <c r="O611" s="20">
        <f t="shared" si="91"/>
        <v>100</v>
      </c>
      <c r="P611" s="20">
        <f t="shared" si="92"/>
        <v>50</v>
      </c>
      <c r="Q611" s="20">
        <f t="shared" si="93"/>
        <v>100</v>
      </c>
      <c r="R611" s="21">
        <f t="shared" si="94"/>
        <v>75</v>
      </c>
      <c r="S611" s="21">
        <f t="shared" si="95"/>
        <v>72.5</v>
      </c>
      <c r="T611" s="21">
        <f t="shared" si="96"/>
        <v>80</v>
      </c>
      <c r="U611" s="21">
        <f t="shared" si="97"/>
        <v>75</v>
      </c>
      <c r="V611" s="20">
        <f t="shared" si="98"/>
        <v>75.833333333333329</v>
      </c>
      <c r="W611" s="20">
        <f t="shared" si="99"/>
        <v>75.625</v>
      </c>
    </row>
    <row r="612" spans="1:23" ht="13.5" x14ac:dyDescent="0.25">
      <c r="A612" s="3">
        <v>42893</v>
      </c>
      <c r="B612" s="2">
        <v>12.8345</v>
      </c>
      <c r="C612" s="2">
        <v>71.425099334899414</v>
      </c>
      <c r="D612" s="2">
        <v>-0.48001204196080316</v>
      </c>
      <c r="E612" s="2">
        <v>0.36394849570435089</v>
      </c>
      <c r="F612" s="2">
        <v>12.837639999999999</v>
      </c>
      <c r="G612" s="2">
        <v>12.602239999999998</v>
      </c>
      <c r="H612" s="2">
        <v>12.160425</v>
      </c>
      <c r="I612" s="2">
        <v>11.730915999999997</v>
      </c>
      <c r="J612" s="2">
        <v>11.143746500000006</v>
      </c>
      <c r="K612" s="17" t="s">
        <v>54</v>
      </c>
      <c r="L612" s="17" t="s">
        <v>52</v>
      </c>
      <c r="M612" s="17" t="s">
        <v>55</v>
      </c>
      <c r="N612" s="20">
        <f t="shared" si="90"/>
        <v>50</v>
      </c>
      <c r="O612" s="20">
        <f t="shared" si="91"/>
        <v>100</v>
      </c>
      <c r="P612" s="20">
        <f t="shared" si="92"/>
        <v>50</v>
      </c>
      <c r="Q612" s="20">
        <f t="shared" si="93"/>
        <v>0</v>
      </c>
      <c r="R612" s="21">
        <f t="shared" si="94"/>
        <v>60</v>
      </c>
      <c r="S612" s="21">
        <f t="shared" si="95"/>
        <v>47.5</v>
      </c>
      <c r="T612" s="21">
        <f t="shared" si="96"/>
        <v>35</v>
      </c>
      <c r="U612" s="21">
        <f t="shared" si="97"/>
        <v>50</v>
      </c>
      <c r="V612" s="20">
        <f t="shared" si="98"/>
        <v>47.5</v>
      </c>
      <c r="W612" s="20">
        <f t="shared" si="99"/>
        <v>48.125</v>
      </c>
    </row>
    <row r="613" spans="1:23" ht="13.5" x14ac:dyDescent="0.25">
      <c r="A613" s="3">
        <v>42894</v>
      </c>
      <c r="B613" s="2">
        <v>13.676600000000001</v>
      </c>
      <c r="C613" s="2">
        <v>81.375056573644272</v>
      </c>
      <c r="D613" s="2">
        <v>-0.57137980972932034</v>
      </c>
      <c r="E613" s="2">
        <v>0.37046215868596505</v>
      </c>
      <c r="F613" s="2">
        <v>12.98714</v>
      </c>
      <c r="G613" s="2">
        <v>12.787389999999998</v>
      </c>
      <c r="H613" s="2">
        <v>12.256945</v>
      </c>
      <c r="I613" s="2">
        <v>11.780011999999999</v>
      </c>
      <c r="J613" s="2">
        <v>11.157124500000004</v>
      </c>
      <c r="K613" s="17" t="s">
        <v>54</v>
      </c>
      <c r="L613" s="17" t="s">
        <v>52</v>
      </c>
      <c r="M613" s="17" t="s">
        <v>47</v>
      </c>
      <c r="N613" s="20">
        <f t="shared" si="90"/>
        <v>50</v>
      </c>
      <c r="O613" s="20">
        <f t="shared" si="91"/>
        <v>100</v>
      </c>
      <c r="P613" s="20">
        <f t="shared" si="92"/>
        <v>50</v>
      </c>
      <c r="Q613" s="20">
        <f t="shared" si="93"/>
        <v>0</v>
      </c>
      <c r="R613" s="21">
        <f t="shared" si="94"/>
        <v>60</v>
      </c>
      <c r="S613" s="21">
        <f t="shared" si="95"/>
        <v>47.5</v>
      </c>
      <c r="T613" s="21">
        <f t="shared" si="96"/>
        <v>35</v>
      </c>
      <c r="U613" s="21">
        <f t="shared" si="97"/>
        <v>50</v>
      </c>
      <c r="V613" s="20">
        <f t="shared" si="98"/>
        <v>47.5</v>
      </c>
      <c r="W613" s="20">
        <f t="shared" si="99"/>
        <v>48.125</v>
      </c>
    </row>
    <row r="614" spans="1:23" ht="13.5" x14ac:dyDescent="0.25">
      <c r="A614" s="3">
        <v>42895</v>
      </c>
      <c r="B614" s="2">
        <v>13.510999999999999</v>
      </c>
      <c r="C614" s="2">
        <v>75.786379765166998</v>
      </c>
      <c r="D614" s="2">
        <v>-0.56703968692996298</v>
      </c>
      <c r="E614" s="2">
        <v>0.38290928369783361</v>
      </c>
      <c r="F614" s="2">
        <v>13.10666</v>
      </c>
      <c r="G614" s="2">
        <v>12.90512</v>
      </c>
      <c r="H614" s="2">
        <v>12.346959999999999</v>
      </c>
      <c r="I614" s="2">
        <v>11.826269999999999</v>
      </c>
      <c r="J614" s="2">
        <v>11.169970500000007</v>
      </c>
      <c r="K614" s="17" t="s">
        <v>54</v>
      </c>
      <c r="L614" s="17" t="s">
        <v>52</v>
      </c>
      <c r="M614" s="17" t="s">
        <v>47</v>
      </c>
      <c r="N614" s="20">
        <f t="shared" si="90"/>
        <v>50</v>
      </c>
      <c r="O614" s="20">
        <f t="shared" si="91"/>
        <v>100</v>
      </c>
      <c r="P614" s="20">
        <f t="shared" si="92"/>
        <v>50</v>
      </c>
      <c r="Q614" s="20">
        <f t="shared" si="93"/>
        <v>0</v>
      </c>
      <c r="R614" s="21">
        <f t="shared" si="94"/>
        <v>60</v>
      </c>
      <c r="S614" s="21">
        <f t="shared" si="95"/>
        <v>47.5</v>
      </c>
      <c r="T614" s="21">
        <f t="shared" si="96"/>
        <v>35</v>
      </c>
      <c r="U614" s="21">
        <f t="shared" si="97"/>
        <v>50</v>
      </c>
      <c r="V614" s="20">
        <f t="shared" si="98"/>
        <v>47.5</v>
      </c>
      <c r="W614" s="20">
        <f t="shared" si="99"/>
        <v>48.125</v>
      </c>
    </row>
    <row r="615" spans="1:23" ht="13.5" x14ac:dyDescent="0.25">
      <c r="A615" s="3">
        <v>42898</v>
      </c>
      <c r="B615" s="2">
        <v>13.510999999999999</v>
      </c>
      <c r="C615" s="2">
        <v>75.786379765166998</v>
      </c>
      <c r="D615" s="2">
        <v>-0.55723999314778538</v>
      </c>
      <c r="E615" s="2">
        <v>0.41564976232645268</v>
      </c>
      <c r="F615" s="2">
        <v>13.28534</v>
      </c>
      <c r="G615" s="2">
        <v>13.014169999999998</v>
      </c>
      <c r="H615" s="2">
        <v>12.434215</v>
      </c>
      <c r="I615" s="2">
        <v>11.874497999999999</v>
      </c>
      <c r="J615" s="2">
        <v>11.182717500000006</v>
      </c>
      <c r="K615" s="17" t="s">
        <v>54</v>
      </c>
      <c r="L615" s="17" t="s">
        <v>52</v>
      </c>
      <c r="M615" s="17" t="s">
        <v>47</v>
      </c>
      <c r="N615" s="20">
        <f t="shared" si="90"/>
        <v>50</v>
      </c>
      <c r="O615" s="20">
        <f t="shared" si="91"/>
        <v>100</v>
      </c>
      <c r="P615" s="20">
        <f t="shared" si="92"/>
        <v>50</v>
      </c>
      <c r="Q615" s="20">
        <f t="shared" si="93"/>
        <v>0</v>
      </c>
      <c r="R615" s="21">
        <f t="shared" si="94"/>
        <v>60</v>
      </c>
      <c r="S615" s="21">
        <f t="shared" si="95"/>
        <v>47.5</v>
      </c>
      <c r="T615" s="21">
        <f t="shared" si="96"/>
        <v>35</v>
      </c>
      <c r="U615" s="21">
        <f t="shared" si="97"/>
        <v>50</v>
      </c>
      <c r="V615" s="20">
        <f t="shared" si="98"/>
        <v>47.5</v>
      </c>
      <c r="W615" s="20">
        <f t="shared" si="99"/>
        <v>48.125</v>
      </c>
    </row>
    <row r="616" spans="1:23" ht="13.5" x14ac:dyDescent="0.25">
      <c r="A616" s="3">
        <v>42899</v>
      </c>
      <c r="B616" s="2">
        <v>13.6005</v>
      </c>
      <c r="C616" s="2">
        <v>76.785701483635776</v>
      </c>
      <c r="D616" s="2">
        <v>-0.55014576020565009</v>
      </c>
      <c r="E616" s="2">
        <v>0.45513289958486486</v>
      </c>
      <c r="F616" s="2">
        <v>13.426719999999998</v>
      </c>
      <c r="G616" s="2">
        <v>13.124289999999998</v>
      </c>
      <c r="H616" s="2">
        <v>12.52693</v>
      </c>
      <c r="I616" s="2">
        <v>11.924121999999997</v>
      </c>
      <c r="J616" s="2">
        <v>11.195518000000007</v>
      </c>
      <c r="K616" s="17" t="s">
        <v>54</v>
      </c>
      <c r="L616" s="17" t="s">
        <v>52</v>
      </c>
      <c r="M616" s="17" t="s">
        <v>47</v>
      </c>
      <c r="N616" s="20">
        <f t="shared" si="90"/>
        <v>50</v>
      </c>
      <c r="O616" s="20">
        <f t="shared" si="91"/>
        <v>100</v>
      </c>
      <c r="P616" s="20">
        <f t="shared" si="92"/>
        <v>50</v>
      </c>
      <c r="Q616" s="20">
        <f t="shared" si="93"/>
        <v>0</v>
      </c>
      <c r="R616" s="21">
        <f t="shared" si="94"/>
        <v>60</v>
      </c>
      <c r="S616" s="21">
        <f t="shared" si="95"/>
        <v>47.5</v>
      </c>
      <c r="T616" s="21">
        <f t="shared" si="96"/>
        <v>35</v>
      </c>
      <c r="U616" s="21">
        <f t="shared" si="97"/>
        <v>50</v>
      </c>
      <c r="V616" s="20">
        <f t="shared" si="98"/>
        <v>47.5</v>
      </c>
      <c r="W616" s="20">
        <f t="shared" si="99"/>
        <v>48.125</v>
      </c>
    </row>
    <row r="617" spans="1:23" ht="13.5" x14ac:dyDescent="0.25">
      <c r="A617" s="3">
        <v>42900</v>
      </c>
      <c r="B617" s="2">
        <v>13.605</v>
      </c>
      <c r="C617" s="2">
        <v>76.837462868803371</v>
      </c>
      <c r="D617" s="2">
        <v>-0.51176998499223281</v>
      </c>
      <c r="E617" s="2">
        <v>0.50210512189550427</v>
      </c>
      <c r="F617" s="2">
        <v>13.580819999999999</v>
      </c>
      <c r="G617" s="2">
        <v>13.20923</v>
      </c>
      <c r="H617" s="2">
        <v>12.623614999999999</v>
      </c>
      <c r="I617" s="2">
        <v>11.973835999999999</v>
      </c>
      <c r="J617" s="2">
        <v>11.208341000000008</v>
      </c>
      <c r="K617" s="17" t="s">
        <v>54</v>
      </c>
      <c r="L617" s="17" t="s">
        <v>50</v>
      </c>
      <c r="M617" s="17" t="s">
        <v>47</v>
      </c>
      <c r="N617" s="20">
        <f t="shared" si="90"/>
        <v>50</v>
      </c>
      <c r="O617" s="20">
        <f t="shared" si="91"/>
        <v>100</v>
      </c>
      <c r="P617" s="20">
        <f t="shared" si="92"/>
        <v>50</v>
      </c>
      <c r="Q617" s="20">
        <f t="shared" si="93"/>
        <v>16.5</v>
      </c>
      <c r="R617" s="21">
        <f t="shared" si="94"/>
        <v>62.475000000000001</v>
      </c>
      <c r="S617" s="21">
        <f t="shared" si="95"/>
        <v>51.625</v>
      </c>
      <c r="T617" s="21">
        <f t="shared" si="96"/>
        <v>42.424999999999997</v>
      </c>
      <c r="U617" s="21">
        <f t="shared" si="97"/>
        <v>54.125</v>
      </c>
      <c r="V617" s="20">
        <f t="shared" si="98"/>
        <v>52.17499999999999</v>
      </c>
      <c r="W617" s="20">
        <f t="shared" si="99"/>
        <v>52.662499999999994</v>
      </c>
    </row>
    <row r="618" spans="1:23" ht="13.5" x14ac:dyDescent="0.25">
      <c r="A618" s="3">
        <v>42901</v>
      </c>
      <c r="B618" s="2">
        <v>14.0524</v>
      </c>
      <c r="C618" s="2">
        <v>81.301478796685373</v>
      </c>
      <c r="D618" s="2">
        <v>-0.49199956298750536</v>
      </c>
      <c r="E618" s="2">
        <v>0.55818830068323189</v>
      </c>
      <c r="F618" s="2">
        <v>13.655980000000003</v>
      </c>
      <c r="G618" s="2">
        <v>13.32156</v>
      </c>
      <c r="H618" s="2">
        <v>12.739120000000002</v>
      </c>
      <c r="I618" s="2">
        <v>12.030526</v>
      </c>
      <c r="J618" s="2">
        <v>11.223499500000008</v>
      </c>
      <c r="K618" s="17" t="s">
        <v>48</v>
      </c>
      <c r="L618" s="17" t="s">
        <v>49</v>
      </c>
      <c r="M618" s="17" t="s">
        <v>51</v>
      </c>
      <c r="N618" s="20">
        <f t="shared" si="90"/>
        <v>50</v>
      </c>
      <c r="O618" s="20">
        <f t="shared" si="91"/>
        <v>100</v>
      </c>
      <c r="P618" s="20">
        <f t="shared" si="92"/>
        <v>50</v>
      </c>
      <c r="Q618" s="20">
        <f t="shared" si="93"/>
        <v>100</v>
      </c>
      <c r="R618" s="21">
        <f t="shared" si="94"/>
        <v>75</v>
      </c>
      <c r="S618" s="21">
        <f t="shared" si="95"/>
        <v>72.5</v>
      </c>
      <c r="T618" s="21">
        <f t="shared" si="96"/>
        <v>80</v>
      </c>
      <c r="U618" s="21">
        <f t="shared" si="97"/>
        <v>75</v>
      </c>
      <c r="V618" s="20">
        <f t="shared" si="98"/>
        <v>75.833333333333329</v>
      </c>
      <c r="W618" s="20">
        <f t="shared" si="99"/>
        <v>75.625</v>
      </c>
    </row>
    <row r="619" spans="1:23" ht="13.5" x14ac:dyDescent="0.25">
      <c r="A619" s="3">
        <v>42902</v>
      </c>
      <c r="B619" s="2">
        <v>14.3163</v>
      </c>
      <c r="C619" s="2">
        <v>83.340951484836438</v>
      </c>
      <c r="D619" s="2">
        <v>-0.50566775585574142</v>
      </c>
      <c r="E619" s="2">
        <v>0.62259161991175238</v>
      </c>
      <c r="F619" s="2">
        <v>13.81704</v>
      </c>
      <c r="G619" s="2">
        <v>13.461850000000002</v>
      </c>
      <c r="H619" s="2">
        <v>12.866440000000001</v>
      </c>
      <c r="I619" s="2">
        <v>12.093677999999997</v>
      </c>
      <c r="J619" s="2">
        <v>11.240076000000006</v>
      </c>
      <c r="K619" s="17" t="s">
        <v>48</v>
      </c>
      <c r="L619" s="17" t="s">
        <v>49</v>
      </c>
      <c r="M619" s="17" t="s">
        <v>51</v>
      </c>
      <c r="N619" s="20">
        <f t="shared" si="90"/>
        <v>50</v>
      </c>
      <c r="O619" s="20">
        <f t="shared" si="91"/>
        <v>100</v>
      </c>
      <c r="P619" s="20">
        <f t="shared" si="92"/>
        <v>50</v>
      </c>
      <c r="Q619" s="20">
        <f t="shared" si="93"/>
        <v>100</v>
      </c>
      <c r="R619" s="21">
        <f t="shared" si="94"/>
        <v>75</v>
      </c>
      <c r="S619" s="21">
        <f t="shared" si="95"/>
        <v>72.5</v>
      </c>
      <c r="T619" s="21">
        <f t="shared" si="96"/>
        <v>80</v>
      </c>
      <c r="U619" s="21">
        <f t="shared" si="97"/>
        <v>75</v>
      </c>
      <c r="V619" s="20">
        <f t="shared" si="98"/>
        <v>75.833333333333329</v>
      </c>
      <c r="W619" s="20">
        <f t="shared" si="99"/>
        <v>75.625</v>
      </c>
    </row>
    <row r="620" spans="1:23" ht="13.5" x14ac:dyDescent="0.25">
      <c r="A620" s="3">
        <v>42905</v>
      </c>
      <c r="B620" s="2">
        <v>14.580299999999999</v>
      </c>
      <c r="C620" s="2">
        <v>85.092653388845591</v>
      </c>
      <c r="D620" s="2">
        <v>-0.59166457071426315</v>
      </c>
      <c r="E620" s="2">
        <v>0.69524683807827992</v>
      </c>
      <c r="F620" s="2">
        <v>14.030899999999999</v>
      </c>
      <c r="G620" s="2">
        <v>13.65812</v>
      </c>
      <c r="H620" s="2">
        <v>13.015835000000001</v>
      </c>
      <c r="I620" s="2">
        <v>12.161321999999998</v>
      </c>
      <c r="J620" s="2">
        <v>11.257933000000003</v>
      </c>
      <c r="K620" s="17" t="s">
        <v>48</v>
      </c>
      <c r="L620" s="17" t="s">
        <v>49</v>
      </c>
      <c r="M620" s="17" t="s">
        <v>51</v>
      </c>
      <c r="N620" s="20">
        <f t="shared" si="90"/>
        <v>50</v>
      </c>
      <c r="O620" s="20">
        <f t="shared" si="91"/>
        <v>100</v>
      </c>
      <c r="P620" s="20">
        <f t="shared" si="92"/>
        <v>50</v>
      </c>
      <c r="Q620" s="20">
        <f t="shared" si="93"/>
        <v>100</v>
      </c>
      <c r="R620" s="21">
        <f t="shared" si="94"/>
        <v>75</v>
      </c>
      <c r="S620" s="21">
        <f t="shared" si="95"/>
        <v>72.5</v>
      </c>
      <c r="T620" s="21">
        <f t="shared" si="96"/>
        <v>80</v>
      </c>
      <c r="U620" s="21">
        <f t="shared" si="97"/>
        <v>75</v>
      </c>
      <c r="V620" s="20">
        <f t="shared" si="98"/>
        <v>75.833333333333329</v>
      </c>
      <c r="W620" s="20">
        <f t="shared" si="99"/>
        <v>75.625</v>
      </c>
    </row>
    <row r="621" spans="1:23" ht="13.5" x14ac:dyDescent="0.25">
      <c r="A621" s="3">
        <v>42906</v>
      </c>
      <c r="B621" s="2">
        <v>14.575799999999999</v>
      </c>
      <c r="C621" s="2">
        <v>84.92872360114724</v>
      </c>
      <c r="D621" s="2">
        <v>-0.6318704561935693</v>
      </c>
      <c r="E621" s="2">
        <v>0.7509543761355042</v>
      </c>
      <c r="F621" s="2">
        <v>14.225960000000001</v>
      </c>
      <c r="G621" s="2">
        <v>13.826339999999998</v>
      </c>
      <c r="H621" s="2">
        <v>13.161060000000001</v>
      </c>
      <c r="I621" s="2">
        <v>12.229663999999998</v>
      </c>
      <c r="J621" s="2">
        <v>11.275708500000002</v>
      </c>
      <c r="K621" s="17" t="s">
        <v>48</v>
      </c>
      <c r="L621" s="17" t="s">
        <v>49</v>
      </c>
      <c r="M621" s="17" t="s">
        <v>51</v>
      </c>
      <c r="N621" s="20">
        <f t="shared" si="90"/>
        <v>50</v>
      </c>
      <c r="O621" s="20">
        <f t="shared" si="91"/>
        <v>100</v>
      </c>
      <c r="P621" s="20">
        <f t="shared" si="92"/>
        <v>50</v>
      </c>
      <c r="Q621" s="20">
        <f t="shared" si="93"/>
        <v>100</v>
      </c>
      <c r="R621" s="21">
        <f t="shared" si="94"/>
        <v>75</v>
      </c>
      <c r="S621" s="21">
        <f t="shared" si="95"/>
        <v>72.5</v>
      </c>
      <c r="T621" s="21">
        <f t="shared" si="96"/>
        <v>80</v>
      </c>
      <c r="U621" s="21">
        <f t="shared" si="97"/>
        <v>75</v>
      </c>
      <c r="V621" s="20">
        <f t="shared" si="98"/>
        <v>75.833333333333329</v>
      </c>
      <c r="W621" s="20">
        <f t="shared" si="99"/>
        <v>75.625</v>
      </c>
    </row>
    <row r="622" spans="1:23" ht="13.5" x14ac:dyDescent="0.25">
      <c r="A622" s="3">
        <v>42907</v>
      </c>
      <c r="B622" s="2">
        <v>14.4953</v>
      </c>
      <c r="C622" s="2">
        <v>81.88950386950691</v>
      </c>
      <c r="D622" s="2">
        <v>-0.67846970599993917</v>
      </c>
      <c r="E622" s="2">
        <v>0.77055584061663818</v>
      </c>
      <c r="F622" s="2">
        <v>14.404019999999999</v>
      </c>
      <c r="G622" s="2">
        <v>13.992419999999999</v>
      </c>
      <c r="H622" s="2">
        <v>13.297329999999999</v>
      </c>
      <c r="I622" s="2">
        <v>12.294817999999999</v>
      </c>
      <c r="J622" s="2">
        <v>11.292785500000003</v>
      </c>
      <c r="K622" s="17" t="s">
        <v>48</v>
      </c>
      <c r="L622" s="17" t="s">
        <v>50</v>
      </c>
      <c r="M622" s="17" t="s">
        <v>51</v>
      </c>
      <c r="N622" s="20">
        <f t="shared" si="90"/>
        <v>50</v>
      </c>
      <c r="O622" s="20">
        <f t="shared" si="91"/>
        <v>100</v>
      </c>
      <c r="P622" s="20">
        <f t="shared" si="92"/>
        <v>50</v>
      </c>
      <c r="Q622" s="20">
        <f t="shared" si="93"/>
        <v>83.5</v>
      </c>
      <c r="R622" s="21">
        <f t="shared" si="94"/>
        <v>72.525000000000006</v>
      </c>
      <c r="S622" s="21">
        <f t="shared" si="95"/>
        <v>68.375</v>
      </c>
      <c r="T622" s="21">
        <f t="shared" si="96"/>
        <v>72.575000000000003</v>
      </c>
      <c r="U622" s="21">
        <f t="shared" si="97"/>
        <v>70.875</v>
      </c>
      <c r="V622" s="20">
        <f t="shared" si="98"/>
        <v>71.158333333333346</v>
      </c>
      <c r="W622" s="20">
        <f t="shared" si="99"/>
        <v>71.087500000000006</v>
      </c>
    </row>
    <row r="623" spans="1:23" ht="13.5" x14ac:dyDescent="0.25">
      <c r="A623" s="3">
        <v>42908</v>
      </c>
      <c r="B623" s="2">
        <v>14.4953</v>
      </c>
      <c r="C623" s="2">
        <v>81.88950386950691</v>
      </c>
      <c r="D623" s="2">
        <v>-0.59661989082259481</v>
      </c>
      <c r="E623" s="2">
        <v>0.77435967602174349</v>
      </c>
      <c r="F623" s="2">
        <v>14.492599999999999</v>
      </c>
      <c r="G623" s="2">
        <v>14.074290000000001</v>
      </c>
      <c r="H623" s="2">
        <v>13.430839999999998</v>
      </c>
      <c r="I623" s="2">
        <v>12.354452000000002</v>
      </c>
      <c r="J623" s="2">
        <v>11.310060000000004</v>
      </c>
      <c r="K623" s="17" t="s">
        <v>54</v>
      </c>
      <c r="L623" s="17" t="s">
        <v>50</v>
      </c>
      <c r="M623" s="17" t="s">
        <v>55</v>
      </c>
      <c r="N623" s="20">
        <f t="shared" si="90"/>
        <v>50</v>
      </c>
      <c r="O623" s="20">
        <f t="shared" si="91"/>
        <v>100</v>
      </c>
      <c r="P623" s="20">
        <f t="shared" si="92"/>
        <v>50</v>
      </c>
      <c r="Q623" s="20">
        <f t="shared" si="93"/>
        <v>16.5</v>
      </c>
      <c r="R623" s="21">
        <f t="shared" si="94"/>
        <v>62.475000000000001</v>
      </c>
      <c r="S623" s="21">
        <f t="shared" si="95"/>
        <v>51.625</v>
      </c>
      <c r="T623" s="21">
        <f t="shared" si="96"/>
        <v>42.424999999999997</v>
      </c>
      <c r="U623" s="21">
        <f t="shared" si="97"/>
        <v>54.125</v>
      </c>
      <c r="V623" s="20">
        <f t="shared" si="98"/>
        <v>52.17499999999999</v>
      </c>
      <c r="W623" s="20">
        <f t="shared" si="99"/>
        <v>52.662499999999994</v>
      </c>
    </row>
    <row r="624" spans="1:23" ht="13.5" x14ac:dyDescent="0.25">
      <c r="A624" s="3">
        <v>42909</v>
      </c>
      <c r="B624" s="2">
        <v>14.4953</v>
      </c>
      <c r="C624" s="2">
        <v>81.88950386950691</v>
      </c>
      <c r="D624" s="2">
        <v>-0.56050029328111073</v>
      </c>
      <c r="E624" s="2">
        <v>0.77073867749808089</v>
      </c>
      <c r="F624" s="2">
        <v>14.5284</v>
      </c>
      <c r="G624" s="2">
        <v>14.172719999999998</v>
      </c>
      <c r="H624" s="2">
        <v>13.538919999999999</v>
      </c>
      <c r="I624" s="2">
        <v>12.414086000000003</v>
      </c>
      <c r="J624" s="2">
        <v>11.327334500000006</v>
      </c>
      <c r="K624" s="17" t="s">
        <v>54</v>
      </c>
      <c r="L624" s="17" t="s">
        <v>52</v>
      </c>
      <c r="M624" s="17" t="s">
        <v>55</v>
      </c>
      <c r="N624" s="20">
        <f t="shared" si="90"/>
        <v>50</v>
      </c>
      <c r="O624" s="20">
        <f t="shared" si="91"/>
        <v>100</v>
      </c>
      <c r="P624" s="20">
        <f t="shared" si="92"/>
        <v>50</v>
      </c>
      <c r="Q624" s="20">
        <f t="shared" si="93"/>
        <v>0</v>
      </c>
      <c r="R624" s="21">
        <f t="shared" si="94"/>
        <v>60</v>
      </c>
      <c r="S624" s="21">
        <f t="shared" si="95"/>
        <v>47.5</v>
      </c>
      <c r="T624" s="21">
        <f t="shared" si="96"/>
        <v>35</v>
      </c>
      <c r="U624" s="21">
        <f t="shared" si="97"/>
        <v>50</v>
      </c>
      <c r="V624" s="20">
        <f t="shared" si="98"/>
        <v>47.5</v>
      </c>
      <c r="W624" s="20">
        <f t="shared" si="99"/>
        <v>48.125</v>
      </c>
    </row>
    <row r="625" spans="1:23" ht="13.5" x14ac:dyDescent="0.25">
      <c r="A625" s="3">
        <v>42914</v>
      </c>
      <c r="B625" s="2">
        <v>14.607100000000001</v>
      </c>
      <c r="C625" s="2">
        <v>82.947985142457753</v>
      </c>
      <c r="D625" s="2">
        <v>-0.54531257106734543</v>
      </c>
      <c r="E625" s="2">
        <v>0.75148147375079377</v>
      </c>
      <c r="F625" s="2">
        <v>14.533760000000001</v>
      </c>
      <c r="G625" s="2">
        <v>14.282330000000002</v>
      </c>
      <c r="H625" s="2">
        <v>13.648249999999999</v>
      </c>
      <c r="I625" s="2">
        <v>12.476036000000001</v>
      </c>
      <c r="J625" s="2">
        <v>11.345168000000006</v>
      </c>
      <c r="K625" s="17" t="s">
        <v>54</v>
      </c>
      <c r="L625" s="17" t="s">
        <v>50</v>
      </c>
      <c r="M625" s="17" t="s">
        <v>55</v>
      </c>
      <c r="N625" s="20">
        <f t="shared" si="90"/>
        <v>50</v>
      </c>
      <c r="O625" s="20">
        <f t="shared" si="91"/>
        <v>100</v>
      </c>
      <c r="P625" s="20">
        <f t="shared" si="92"/>
        <v>50</v>
      </c>
      <c r="Q625" s="20">
        <f t="shared" si="93"/>
        <v>16.5</v>
      </c>
      <c r="R625" s="21">
        <f t="shared" si="94"/>
        <v>62.475000000000001</v>
      </c>
      <c r="S625" s="21">
        <f t="shared" si="95"/>
        <v>51.625</v>
      </c>
      <c r="T625" s="21">
        <f t="shared" si="96"/>
        <v>42.424999999999997</v>
      </c>
      <c r="U625" s="21">
        <f t="shared" si="97"/>
        <v>54.125</v>
      </c>
      <c r="V625" s="20">
        <f t="shared" si="98"/>
        <v>52.17499999999999</v>
      </c>
      <c r="W625" s="20">
        <f t="shared" si="99"/>
        <v>52.662499999999994</v>
      </c>
    </row>
    <row r="626" spans="1:23" ht="13.5" x14ac:dyDescent="0.25">
      <c r="A626" s="3">
        <v>42915</v>
      </c>
      <c r="B626" s="2">
        <v>14.6295</v>
      </c>
      <c r="C626" s="2">
        <v>83.160347169834353</v>
      </c>
      <c r="D626" s="2">
        <v>-0.52758016681362463</v>
      </c>
      <c r="E626" s="2">
        <v>0.74106627063242991</v>
      </c>
      <c r="F626" s="2">
        <v>14.544499999999999</v>
      </c>
      <c r="G626" s="2">
        <v>14.385230000000002</v>
      </c>
      <c r="H626" s="2">
        <v>13.754759999999999</v>
      </c>
      <c r="I626" s="2">
        <v>12.538512000000001</v>
      </c>
      <c r="J626" s="2">
        <v>11.363113500000004</v>
      </c>
      <c r="K626" s="17" t="s">
        <v>48</v>
      </c>
      <c r="L626" s="17" t="s">
        <v>50</v>
      </c>
      <c r="M626" s="17" t="s">
        <v>51</v>
      </c>
      <c r="N626" s="20">
        <f t="shared" si="90"/>
        <v>50</v>
      </c>
      <c r="O626" s="20">
        <f t="shared" si="91"/>
        <v>100</v>
      </c>
      <c r="P626" s="20">
        <f t="shared" si="92"/>
        <v>50</v>
      </c>
      <c r="Q626" s="20">
        <f t="shared" si="93"/>
        <v>83.5</v>
      </c>
      <c r="R626" s="21">
        <f t="shared" si="94"/>
        <v>72.525000000000006</v>
      </c>
      <c r="S626" s="21">
        <f t="shared" si="95"/>
        <v>68.375</v>
      </c>
      <c r="T626" s="21">
        <f t="shared" si="96"/>
        <v>72.575000000000003</v>
      </c>
      <c r="U626" s="21">
        <f t="shared" si="97"/>
        <v>70.875</v>
      </c>
      <c r="V626" s="20">
        <f t="shared" si="98"/>
        <v>71.158333333333346</v>
      </c>
      <c r="W626" s="20">
        <f t="shared" si="99"/>
        <v>71.087500000000006</v>
      </c>
    </row>
    <row r="627" spans="1:23" ht="13.5" x14ac:dyDescent="0.25">
      <c r="A627" s="3">
        <v>42916</v>
      </c>
      <c r="B627" s="2">
        <v>15.0679</v>
      </c>
      <c r="C627" s="2">
        <v>86.661527428282341</v>
      </c>
      <c r="D627" s="2">
        <v>-0.55118321001297765</v>
      </c>
      <c r="E627" s="2">
        <v>0.72049399303895256</v>
      </c>
      <c r="F627" s="2">
        <v>14.659020000000002</v>
      </c>
      <c r="G627" s="2">
        <v>14.53152</v>
      </c>
      <c r="H627" s="2">
        <v>13.870374999999999</v>
      </c>
      <c r="I627" s="2">
        <v>12.609755999999999</v>
      </c>
      <c r="J627" s="2">
        <v>11.383329500000007</v>
      </c>
      <c r="K627" s="17" t="s">
        <v>48</v>
      </c>
      <c r="L627" s="17" t="s">
        <v>49</v>
      </c>
      <c r="M627" s="17" t="s">
        <v>51</v>
      </c>
      <c r="N627" s="20">
        <f t="shared" si="90"/>
        <v>50</v>
      </c>
      <c r="O627" s="20">
        <f t="shared" si="91"/>
        <v>100</v>
      </c>
      <c r="P627" s="20">
        <f t="shared" si="92"/>
        <v>50</v>
      </c>
      <c r="Q627" s="20">
        <f t="shared" si="93"/>
        <v>100</v>
      </c>
      <c r="R627" s="21">
        <f t="shared" si="94"/>
        <v>75</v>
      </c>
      <c r="S627" s="21">
        <f t="shared" si="95"/>
        <v>72.5</v>
      </c>
      <c r="T627" s="21">
        <f t="shared" si="96"/>
        <v>80</v>
      </c>
      <c r="U627" s="21">
        <f t="shared" si="97"/>
        <v>75</v>
      </c>
      <c r="V627" s="20">
        <f t="shared" si="98"/>
        <v>75.833333333333329</v>
      </c>
      <c r="W627" s="20">
        <f t="shared" si="99"/>
        <v>75.625</v>
      </c>
    </row>
    <row r="628" spans="1:23" ht="13.5" x14ac:dyDescent="0.25">
      <c r="A628" s="3">
        <v>42919</v>
      </c>
      <c r="B628" s="2">
        <v>15.501899999999999</v>
      </c>
      <c r="C628" s="2">
        <v>89.081672143489513</v>
      </c>
      <c r="D628" s="2">
        <v>-0.54338293662201131</v>
      </c>
      <c r="E628" s="2">
        <v>0.68367470213711024</v>
      </c>
      <c r="F628" s="2">
        <v>14.860340000000003</v>
      </c>
      <c r="G628" s="2">
        <v>14.67647</v>
      </c>
      <c r="H628" s="2">
        <v>13.999014999999996</v>
      </c>
      <c r="I628" s="2">
        <v>12.689758000000001</v>
      </c>
      <c r="J628" s="2">
        <v>11.405834000000006</v>
      </c>
      <c r="K628" s="17" t="s">
        <v>48</v>
      </c>
      <c r="L628" s="17" t="s">
        <v>49</v>
      </c>
      <c r="M628" s="17" t="s">
        <v>51</v>
      </c>
      <c r="N628" s="20">
        <f t="shared" si="90"/>
        <v>50</v>
      </c>
      <c r="O628" s="20">
        <f t="shared" si="91"/>
        <v>100</v>
      </c>
      <c r="P628" s="20">
        <f t="shared" si="92"/>
        <v>50</v>
      </c>
      <c r="Q628" s="20">
        <f t="shared" si="93"/>
        <v>100</v>
      </c>
      <c r="R628" s="21">
        <f t="shared" si="94"/>
        <v>75</v>
      </c>
      <c r="S628" s="21">
        <f t="shared" si="95"/>
        <v>72.5</v>
      </c>
      <c r="T628" s="21">
        <f t="shared" si="96"/>
        <v>80</v>
      </c>
      <c r="U628" s="21">
        <f t="shared" si="97"/>
        <v>75</v>
      </c>
      <c r="V628" s="20">
        <f t="shared" si="98"/>
        <v>75.833333333333329</v>
      </c>
      <c r="W628" s="20">
        <f t="shared" si="99"/>
        <v>75.625</v>
      </c>
    </row>
    <row r="629" spans="1:23" ht="13.5" x14ac:dyDescent="0.25">
      <c r="A629" s="3">
        <v>42920</v>
      </c>
      <c r="B629" s="2">
        <v>15.9716</v>
      </c>
      <c r="C629" s="2">
        <v>90.987544761783909</v>
      </c>
      <c r="D629" s="2">
        <v>-0.54179032428866414</v>
      </c>
      <c r="E629" s="2">
        <v>0.62289048890775767</v>
      </c>
      <c r="F629" s="2">
        <v>15.155600000000002</v>
      </c>
      <c r="G629" s="2">
        <v>14.841999999999999</v>
      </c>
      <c r="H629" s="2">
        <v>14.151925</v>
      </c>
      <c r="I629" s="2">
        <v>12.778130000000003</v>
      </c>
      <c r="J629" s="2">
        <v>11.430687000000008</v>
      </c>
      <c r="K629" s="17" t="s">
        <v>48</v>
      </c>
      <c r="L629" s="17" t="s">
        <v>49</v>
      </c>
      <c r="M629" s="17" t="s">
        <v>51</v>
      </c>
      <c r="N629" s="20">
        <f t="shared" si="90"/>
        <v>50</v>
      </c>
      <c r="O629" s="20">
        <f t="shared" si="91"/>
        <v>100</v>
      </c>
      <c r="P629" s="20">
        <f t="shared" si="92"/>
        <v>50</v>
      </c>
      <c r="Q629" s="20">
        <f t="shared" si="93"/>
        <v>100</v>
      </c>
      <c r="R629" s="21">
        <f t="shared" si="94"/>
        <v>75</v>
      </c>
      <c r="S629" s="21">
        <f t="shared" si="95"/>
        <v>72.5</v>
      </c>
      <c r="T629" s="21">
        <f t="shared" si="96"/>
        <v>80</v>
      </c>
      <c r="U629" s="21">
        <f t="shared" si="97"/>
        <v>75</v>
      </c>
      <c r="V629" s="20">
        <f t="shared" si="98"/>
        <v>75.833333333333329</v>
      </c>
      <c r="W629" s="20">
        <f t="shared" si="99"/>
        <v>75.625</v>
      </c>
    </row>
    <row r="630" spans="1:23" ht="13.5" x14ac:dyDescent="0.25">
      <c r="A630" s="3">
        <v>42921</v>
      </c>
      <c r="B630" s="2">
        <v>15.850899999999999</v>
      </c>
      <c r="C630" s="2">
        <v>86.794759346356813</v>
      </c>
      <c r="D630" s="2">
        <v>-0.5036759946908731</v>
      </c>
      <c r="E630" s="2">
        <v>0.53016574639134428</v>
      </c>
      <c r="F630" s="2">
        <v>15.40436</v>
      </c>
      <c r="G630" s="2">
        <v>14.969059999999999</v>
      </c>
      <c r="H630" s="2">
        <v>14.31359</v>
      </c>
      <c r="I630" s="2">
        <v>12.864640000000003</v>
      </c>
      <c r="J630" s="2">
        <v>11.455331000000008</v>
      </c>
      <c r="K630" s="17" t="s">
        <v>48</v>
      </c>
      <c r="L630" s="17" t="s">
        <v>50</v>
      </c>
      <c r="M630" s="17" t="s">
        <v>51</v>
      </c>
      <c r="N630" s="20">
        <f t="shared" si="90"/>
        <v>50</v>
      </c>
      <c r="O630" s="20">
        <f t="shared" si="91"/>
        <v>100</v>
      </c>
      <c r="P630" s="20">
        <f t="shared" si="92"/>
        <v>50</v>
      </c>
      <c r="Q630" s="20">
        <f t="shared" si="93"/>
        <v>83.5</v>
      </c>
      <c r="R630" s="21">
        <f t="shared" si="94"/>
        <v>72.525000000000006</v>
      </c>
      <c r="S630" s="21">
        <f t="shared" si="95"/>
        <v>68.375</v>
      </c>
      <c r="T630" s="21">
        <f t="shared" si="96"/>
        <v>72.575000000000003</v>
      </c>
      <c r="U630" s="21">
        <f t="shared" si="97"/>
        <v>70.875</v>
      </c>
      <c r="V630" s="20">
        <f t="shared" si="98"/>
        <v>71.158333333333346</v>
      </c>
      <c r="W630" s="20">
        <f t="shared" si="99"/>
        <v>71.087500000000006</v>
      </c>
    </row>
    <row r="631" spans="1:23" ht="13.5" x14ac:dyDescent="0.25">
      <c r="A631" s="3">
        <v>42922</v>
      </c>
      <c r="B631" s="2">
        <v>15.6137</v>
      </c>
      <c r="C631" s="2">
        <v>79.08231307705212</v>
      </c>
      <c r="D631" s="2">
        <v>-0.46567615247390393</v>
      </c>
      <c r="E631" s="2">
        <v>0.41868842900893438</v>
      </c>
      <c r="F631" s="2">
        <v>15.6012</v>
      </c>
      <c r="G631" s="2">
        <v>15.072849999999997</v>
      </c>
      <c r="H631" s="2">
        <v>14.449594999999999</v>
      </c>
      <c r="I631" s="2">
        <v>12.945066000000002</v>
      </c>
      <c r="J631" s="2">
        <v>11.478020000000008</v>
      </c>
      <c r="K631" s="17" t="s">
        <v>54</v>
      </c>
      <c r="L631" s="17" t="s">
        <v>50</v>
      </c>
      <c r="M631" s="17" t="s">
        <v>55</v>
      </c>
      <c r="N631" s="20">
        <f t="shared" si="90"/>
        <v>50</v>
      </c>
      <c r="O631" s="20">
        <f t="shared" si="91"/>
        <v>100</v>
      </c>
      <c r="P631" s="20">
        <f t="shared" si="92"/>
        <v>50</v>
      </c>
      <c r="Q631" s="20">
        <f t="shared" si="93"/>
        <v>16.5</v>
      </c>
      <c r="R631" s="21">
        <f t="shared" si="94"/>
        <v>62.475000000000001</v>
      </c>
      <c r="S631" s="21">
        <f t="shared" si="95"/>
        <v>51.625</v>
      </c>
      <c r="T631" s="21">
        <f t="shared" si="96"/>
        <v>42.424999999999997</v>
      </c>
      <c r="U631" s="21">
        <f t="shared" si="97"/>
        <v>54.125</v>
      </c>
      <c r="V631" s="20">
        <f t="shared" si="98"/>
        <v>52.17499999999999</v>
      </c>
      <c r="W631" s="20">
        <f t="shared" si="99"/>
        <v>52.662499999999994</v>
      </c>
    </row>
    <row r="632" spans="1:23" ht="13.5" x14ac:dyDescent="0.25">
      <c r="A632" s="3">
        <v>42923</v>
      </c>
      <c r="B632" s="2">
        <v>14.982900000000001</v>
      </c>
      <c r="C632" s="2">
        <v>63.039718844468553</v>
      </c>
      <c r="D632" s="2">
        <v>-0.40808395526717511</v>
      </c>
      <c r="E632" s="2">
        <v>0.31160594190034263</v>
      </c>
      <c r="F632" s="2">
        <v>15.584199999999999</v>
      </c>
      <c r="G632" s="2">
        <v>15.121609999999999</v>
      </c>
      <c r="H632" s="2">
        <v>14.557015000000002</v>
      </c>
      <c r="I632" s="2">
        <v>13.012876</v>
      </c>
      <c r="J632" s="2">
        <v>11.497929500000007</v>
      </c>
      <c r="K632" s="17" t="s">
        <v>54</v>
      </c>
      <c r="L632" s="17" t="s">
        <v>52</v>
      </c>
      <c r="M632" s="17" t="s">
        <v>47</v>
      </c>
      <c r="N632" s="20">
        <f t="shared" si="90"/>
        <v>50</v>
      </c>
      <c r="O632" s="20">
        <f t="shared" si="91"/>
        <v>100</v>
      </c>
      <c r="P632" s="20">
        <f t="shared" si="92"/>
        <v>50</v>
      </c>
      <c r="Q632" s="20">
        <f t="shared" si="93"/>
        <v>0</v>
      </c>
      <c r="R632" s="21">
        <f t="shared" si="94"/>
        <v>60</v>
      </c>
      <c r="S632" s="21">
        <f t="shared" si="95"/>
        <v>47.5</v>
      </c>
      <c r="T632" s="21">
        <f t="shared" si="96"/>
        <v>35</v>
      </c>
      <c r="U632" s="21">
        <f t="shared" si="97"/>
        <v>50</v>
      </c>
      <c r="V632" s="20">
        <f t="shared" si="98"/>
        <v>47.5</v>
      </c>
      <c r="W632" s="20">
        <f t="shared" si="99"/>
        <v>48.125</v>
      </c>
    </row>
    <row r="633" spans="1:23" ht="13.5" x14ac:dyDescent="0.25">
      <c r="A633" s="3">
        <v>42926</v>
      </c>
      <c r="B633" s="2">
        <v>15.054500000000001</v>
      </c>
      <c r="C633" s="2">
        <v>63.93405054731366</v>
      </c>
      <c r="D633" s="2">
        <v>-0.36917173289418415</v>
      </c>
      <c r="E633" s="2">
        <v>0.22568726011801268</v>
      </c>
      <c r="F633" s="2">
        <v>15.494720000000001</v>
      </c>
      <c r="G633" s="2">
        <v>15.177529999999999</v>
      </c>
      <c r="H633" s="2">
        <v>14.625910000000001</v>
      </c>
      <c r="I633" s="2">
        <v>13.080855999999999</v>
      </c>
      <c r="J633" s="2">
        <v>11.518197000000008</v>
      </c>
      <c r="K633" s="17" t="s">
        <v>54</v>
      </c>
      <c r="L633" s="17" t="s">
        <v>50</v>
      </c>
      <c r="M633" s="17" t="s">
        <v>47</v>
      </c>
      <c r="N633" s="20">
        <f t="shared" si="90"/>
        <v>50</v>
      </c>
      <c r="O633" s="20">
        <f t="shared" si="91"/>
        <v>100</v>
      </c>
      <c r="P633" s="20">
        <f t="shared" si="92"/>
        <v>50</v>
      </c>
      <c r="Q633" s="20">
        <f t="shared" si="93"/>
        <v>16.5</v>
      </c>
      <c r="R633" s="21">
        <f t="shared" si="94"/>
        <v>62.475000000000001</v>
      </c>
      <c r="S633" s="21">
        <f t="shared" si="95"/>
        <v>51.625</v>
      </c>
      <c r="T633" s="21">
        <f t="shared" si="96"/>
        <v>42.424999999999997</v>
      </c>
      <c r="U633" s="21">
        <f t="shared" si="97"/>
        <v>54.125</v>
      </c>
      <c r="V633" s="20">
        <f t="shared" si="98"/>
        <v>52.17499999999999</v>
      </c>
      <c r="W633" s="20">
        <f t="shared" si="99"/>
        <v>52.662499999999994</v>
      </c>
    </row>
    <row r="634" spans="1:23" ht="13.5" x14ac:dyDescent="0.25">
      <c r="A634" s="3">
        <v>42927</v>
      </c>
      <c r="B634" s="2">
        <v>15.188700000000001</v>
      </c>
      <c r="C634" s="2">
        <v>65.613531610634027</v>
      </c>
      <c r="D634" s="2">
        <v>-0.35079125402196532</v>
      </c>
      <c r="E634" s="2">
        <v>0.15255031938547711</v>
      </c>
      <c r="F634" s="2">
        <v>15.338139999999999</v>
      </c>
      <c r="G634" s="2">
        <v>15.246870000000001</v>
      </c>
      <c r="H634" s="2">
        <v>14.709795</v>
      </c>
      <c r="I634" s="2">
        <v>13.152072</v>
      </c>
      <c r="J634" s="2">
        <v>11.538938500000006</v>
      </c>
      <c r="K634" s="17" t="s">
        <v>54</v>
      </c>
      <c r="L634" s="17" t="s">
        <v>50</v>
      </c>
      <c r="M634" s="17" t="s">
        <v>47</v>
      </c>
      <c r="N634" s="20">
        <f t="shared" si="90"/>
        <v>50</v>
      </c>
      <c r="O634" s="20">
        <f t="shared" si="91"/>
        <v>100</v>
      </c>
      <c r="P634" s="20">
        <f t="shared" si="92"/>
        <v>50</v>
      </c>
      <c r="Q634" s="20">
        <f t="shared" si="93"/>
        <v>16.5</v>
      </c>
      <c r="R634" s="21">
        <f t="shared" si="94"/>
        <v>62.475000000000001</v>
      </c>
      <c r="S634" s="21">
        <f t="shared" si="95"/>
        <v>51.625</v>
      </c>
      <c r="T634" s="21">
        <f t="shared" si="96"/>
        <v>42.424999999999997</v>
      </c>
      <c r="U634" s="21">
        <f t="shared" si="97"/>
        <v>54.125</v>
      </c>
      <c r="V634" s="20">
        <f t="shared" si="98"/>
        <v>52.17499999999999</v>
      </c>
      <c r="W634" s="20">
        <f t="shared" si="99"/>
        <v>52.662499999999994</v>
      </c>
    </row>
    <row r="635" spans="1:23" ht="13.5" x14ac:dyDescent="0.25">
      <c r="A635" s="3">
        <v>42928</v>
      </c>
      <c r="B635" s="2">
        <v>15.188700000000001</v>
      </c>
      <c r="C635" s="2">
        <v>65.613531610634027</v>
      </c>
      <c r="D635" s="2">
        <v>-0.32309496711043373</v>
      </c>
      <c r="E635" s="2">
        <v>7.9691505390620587E-2</v>
      </c>
      <c r="F635" s="2">
        <v>15.205699999999998</v>
      </c>
      <c r="G635" s="2">
        <v>15.305030000000002</v>
      </c>
      <c r="H635" s="2">
        <v>14.79368</v>
      </c>
      <c r="I635" s="2">
        <v>13.226206000000001</v>
      </c>
      <c r="J635" s="2">
        <v>11.559680000000007</v>
      </c>
      <c r="K635" s="17" t="s">
        <v>48</v>
      </c>
      <c r="L635" s="17" t="s">
        <v>50</v>
      </c>
      <c r="M635" s="17" t="s">
        <v>53</v>
      </c>
      <c r="N635" s="20">
        <f t="shared" si="90"/>
        <v>50</v>
      </c>
      <c r="O635" s="20">
        <f t="shared" si="91"/>
        <v>100</v>
      </c>
      <c r="P635" s="20">
        <f t="shared" si="92"/>
        <v>50</v>
      </c>
      <c r="Q635" s="20">
        <f t="shared" si="93"/>
        <v>66.5</v>
      </c>
      <c r="R635" s="21">
        <f t="shared" si="94"/>
        <v>69.974999999999994</v>
      </c>
      <c r="S635" s="21">
        <f t="shared" si="95"/>
        <v>64.125</v>
      </c>
      <c r="T635" s="21">
        <f t="shared" si="96"/>
        <v>64.924999999999997</v>
      </c>
      <c r="U635" s="21">
        <f t="shared" si="97"/>
        <v>66.625</v>
      </c>
      <c r="V635" s="20">
        <f t="shared" si="98"/>
        <v>66.341666666666654</v>
      </c>
      <c r="W635" s="20">
        <f t="shared" si="99"/>
        <v>66.412499999999994</v>
      </c>
    </row>
    <row r="636" spans="1:23" ht="13.5" x14ac:dyDescent="0.25">
      <c r="A636" s="3">
        <v>42929</v>
      </c>
      <c r="B636" s="2">
        <v>15.233499999999999</v>
      </c>
      <c r="C636" s="2">
        <v>66.222507382243549</v>
      </c>
      <c r="D636" s="2">
        <v>-0.30421388799615023</v>
      </c>
      <c r="E636" s="2">
        <v>5.0660727504138817E-3</v>
      </c>
      <c r="F636" s="2">
        <v>15.129660000000001</v>
      </c>
      <c r="G636" s="2">
        <v>15.36543</v>
      </c>
      <c r="H636" s="2">
        <v>14.87533</v>
      </c>
      <c r="I636" s="2">
        <v>13.300998000000002</v>
      </c>
      <c r="J636" s="2">
        <v>11.58064550000001</v>
      </c>
      <c r="K636" s="17" t="s">
        <v>48</v>
      </c>
      <c r="L636" s="17" t="s">
        <v>49</v>
      </c>
      <c r="M636" s="17" t="s">
        <v>53</v>
      </c>
      <c r="N636" s="20">
        <f t="shared" si="90"/>
        <v>50</v>
      </c>
      <c r="O636" s="20">
        <f t="shared" si="91"/>
        <v>100</v>
      </c>
      <c r="P636" s="20">
        <f t="shared" si="92"/>
        <v>50</v>
      </c>
      <c r="Q636" s="20">
        <f t="shared" si="93"/>
        <v>83</v>
      </c>
      <c r="R636" s="21">
        <f t="shared" si="94"/>
        <v>72.45</v>
      </c>
      <c r="S636" s="21">
        <f t="shared" si="95"/>
        <v>68.25</v>
      </c>
      <c r="T636" s="21">
        <f t="shared" si="96"/>
        <v>72.349999999999994</v>
      </c>
      <c r="U636" s="21">
        <f t="shared" si="97"/>
        <v>70.75</v>
      </c>
      <c r="V636" s="20">
        <f t="shared" si="98"/>
        <v>71.016666666666666</v>
      </c>
      <c r="W636" s="20">
        <f t="shared" si="99"/>
        <v>70.949999999999989</v>
      </c>
    </row>
    <row r="637" spans="1:23" ht="13.5" x14ac:dyDescent="0.25">
      <c r="A637" s="3">
        <v>42930</v>
      </c>
      <c r="B637" s="2">
        <v>15.4795</v>
      </c>
      <c r="C637" s="2">
        <v>69.424549772891737</v>
      </c>
      <c r="D637" s="2">
        <v>-0.24361345406904888</v>
      </c>
      <c r="E637" s="2">
        <v>-5.6562781541067905E-2</v>
      </c>
      <c r="F637" s="2">
        <v>15.228979999999998</v>
      </c>
      <c r="G637" s="2">
        <v>15.40659</v>
      </c>
      <c r="H637" s="2">
        <v>14.969054999999997</v>
      </c>
      <c r="I637" s="2">
        <v>13.378896000000003</v>
      </c>
      <c r="J637" s="2">
        <v>11.60284100000001</v>
      </c>
      <c r="K637" s="17" t="s">
        <v>48</v>
      </c>
      <c r="L637" s="17" t="s">
        <v>49</v>
      </c>
      <c r="M637" s="17" t="s">
        <v>51</v>
      </c>
      <c r="N637" s="20">
        <f t="shared" si="90"/>
        <v>50</v>
      </c>
      <c r="O637" s="20">
        <f t="shared" si="91"/>
        <v>100</v>
      </c>
      <c r="P637" s="20">
        <f t="shared" si="92"/>
        <v>50</v>
      </c>
      <c r="Q637" s="20">
        <f t="shared" si="93"/>
        <v>100</v>
      </c>
      <c r="R637" s="21">
        <f t="shared" si="94"/>
        <v>75</v>
      </c>
      <c r="S637" s="21">
        <f t="shared" si="95"/>
        <v>72.5</v>
      </c>
      <c r="T637" s="21">
        <f t="shared" si="96"/>
        <v>80</v>
      </c>
      <c r="U637" s="21">
        <f t="shared" si="97"/>
        <v>75</v>
      </c>
      <c r="V637" s="20">
        <f t="shared" si="98"/>
        <v>75.833333333333329</v>
      </c>
      <c r="W637" s="20">
        <f t="shared" si="99"/>
        <v>75.625</v>
      </c>
    </row>
    <row r="638" spans="1:23" ht="13.5" x14ac:dyDescent="0.25">
      <c r="A638" s="3">
        <v>42933</v>
      </c>
      <c r="B638" s="2">
        <v>15.4795</v>
      </c>
      <c r="C638" s="2">
        <v>69.424549772891737</v>
      </c>
      <c r="D638" s="2">
        <v>-0.13127962744161614</v>
      </c>
      <c r="E638" s="2">
        <v>-9.6410472354158144E-2</v>
      </c>
      <c r="F638" s="2">
        <v>15.313980000000001</v>
      </c>
      <c r="G638" s="2">
        <v>15.404349999999999</v>
      </c>
      <c r="H638" s="2">
        <v>15.040409999999998</v>
      </c>
      <c r="I638" s="2">
        <v>13.456638000000003</v>
      </c>
      <c r="J638" s="2">
        <v>11.625233500000006</v>
      </c>
      <c r="K638" s="17" t="s">
        <v>48</v>
      </c>
      <c r="L638" s="17" t="s">
        <v>49</v>
      </c>
      <c r="M638" s="17" t="s">
        <v>51</v>
      </c>
      <c r="N638" s="20">
        <f t="shared" si="90"/>
        <v>50</v>
      </c>
      <c r="O638" s="20">
        <f t="shared" si="91"/>
        <v>100</v>
      </c>
      <c r="P638" s="20">
        <f t="shared" si="92"/>
        <v>50</v>
      </c>
      <c r="Q638" s="20">
        <f t="shared" si="93"/>
        <v>100</v>
      </c>
      <c r="R638" s="21">
        <f t="shared" si="94"/>
        <v>75</v>
      </c>
      <c r="S638" s="21">
        <f t="shared" si="95"/>
        <v>72.5</v>
      </c>
      <c r="T638" s="21">
        <f t="shared" si="96"/>
        <v>80</v>
      </c>
      <c r="U638" s="21">
        <f t="shared" si="97"/>
        <v>75</v>
      </c>
      <c r="V638" s="20">
        <f t="shared" si="98"/>
        <v>75.833333333333329</v>
      </c>
      <c r="W638" s="20">
        <f t="shared" si="99"/>
        <v>75.625</v>
      </c>
    </row>
    <row r="639" spans="1:23" ht="13.5" x14ac:dyDescent="0.25">
      <c r="A639" s="3">
        <v>42934</v>
      </c>
      <c r="B639" s="2">
        <v>15.264799999999999</v>
      </c>
      <c r="C639" s="2">
        <v>63.346189100095067</v>
      </c>
      <c r="D639" s="2">
        <v>4.6647782337046806E-2</v>
      </c>
      <c r="E639" s="2">
        <v>-0.1193199812467633</v>
      </c>
      <c r="F639" s="2">
        <v>15.3292</v>
      </c>
      <c r="G639" s="2">
        <v>15.333670000000001</v>
      </c>
      <c r="H639" s="2">
        <v>15.087834999999995</v>
      </c>
      <c r="I639" s="2">
        <v>13.529296000000004</v>
      </c>
      <c r="J639" s="2">
        <v>11.646533000000007</v>
      </c>
      <c r="K639" s="17" t="s">
        <v>48</v>
      </c>
      <c r="L639" s="17" t="s">
        <v>50</v>
      </c>
      <c r="M639" s="17" t="s">
        <v>51</v>
      </c>
      <c r="N639" s="20">
        <f t="shared" si="90"/>
        <v>50</v>
      </c>
      <c r="O639" s="20">
        <f t="shared" si="91"/>
        <v>100</v>
      </c>
      <c r="P639" s="20">
        <f t="shared" si="92"/>
        <v>50</v>
      </c>
      <c r="Q639" s="20">
        <f t="shared" si="93"/>
        <v>83.5</v>
      </c>
      <c r="R639" s="21">
        <f t="shared" si="94"/>
        <v>72.525000000000006</v>
      </c>
      <c r="S639" s="21">
        <f t="shared" si="95"/>
        <v>68.375</v>
      </c>
      <c r="T639" s="21">
        <f t="shared" si="96"/>
        <v>72.575000000000003</v>
      </c>
      <c r="U639" s="21">
        <f t="shared" si="97"/>
        <v>70.875</v>
      </c>
      <c r="V639" s="20">
        <f t="shared" si="98"/>
        <v>71.158333333333346</v>
      </c>
      <c r="W639" s="20">
        <f t="shared" si="99"/>
        <v>71.087500000000006</v>
      </c>
    </row>
    <row r="640" spans="1:23" ht="13.5" x14ac:dyDescent="0.25">
      <c r="A640" s="3">
        <v>42935</v>
      </c>
      <c r="B640" s="2">
        <v>15.264799999999999</v>
      </c>
      <c r="C640" s="2">
        <v>63.346189100095067</v>
      </c>
      <c r="D640" s="2">
        <v>0.17500347054155974</v>
      </c>
      <c r="E640" s="2">
        <v>-0.13118233637547011</v>
      </c>
      <c r="F640" s="2">
        <v>15.34442</v>
      </c>
      <c r="G640" s="2">
        <v>15.275060000000002</v>
      </c>
      <c r="H640" s="2">
        <v>15.122059999999996</v>
      </c>
      <c r="I640" s="2">
        <v>13.600378000000005</v>
      </c>
      <c r="J640" s="2">
        <v>11.667655000000007</v>
      </c>
      <c r="K640" s="17" t="s">
        <v>48</v>
      </c>
      <c r="L640" s="17" t="s">
        <v>50</v>
      </c>
      <c r="M640" s="17" t="s">
        <v>51</v>
      </c>
      <c r="N640" s="20">
        <f t="shared" si="90"/>
        <v>50</v>
      </c>
      <c r="O640" s="20">
        <f t="shared" si="91"/>
        <v>100</v>
      </c>
      <c r="P640" s="20">
        <f t="shared" si="92"/>
        <v>50</v>
      </c>
      <c r="Q640" s="20">
        <f t="shared" si="93"/>
        <v>83.5</v>
      </c>
      <c r="R640" s="21">
        <f t="shared" si="94"/>
        <v>72.525000000000006</v>
      </c>
      <c r="S640" s="21">
        <f t="shared" si="95"/>
        <v>68.375</v>
      </c>
      <c r="T640" s="21">
        <f t="shared" si="96"/>
        <v>72.575000000000003</v>
      </c>
      <c r="U640" s="21">
        <f t="shared" si="97"/>
        <v>70.875</v>
      </c>
      <c r="V640" s="20">
        <f t="shared" si="98"/>
        <v>71.158333333333346</v>
      </c>
      <c r="W640" s="20">
        <f t="shared" si="99"/>
        <v>71.087500000000006</v>
      </c>
    </row>
    <row r="641" spans="1:23" ht="13.5" x14ac:dyDescent="0.25">
      <c r="A641" s="3">
        <v>42936</v>
      </c>
      <c r="B641" s="2">
        <v>14.987399999999999</v>
      </c>
      <c r="C641" s="2">
        <v>55.999355521424043</v>
      </c>
      <c r="D641" s="2">
        <v>0.26430774511157296</v>
      </c>
      <c r="E641" s="2">
        <v>-0.13266387375054164</v>
      </c>
      <c r="F641" s="2">
        <v>15.295199999999999</v>
      </c>
      <c r="G641" s="2">
        <v>15.212430000000001</v>
      </c>
      <c r="H641" s="2">
        <v>15.142639999999995</v>
      </c>
      <c r="I641" s="2">
        <v>13.664728000000004</v>
      </c>
      <c r="J641" s="2">
        <v>11.687745000000005</v>
      </c>
      <c r="K641" s="17" t="s">
        <v>48</v>
      </c>
      <c r="L641" s="17" t="s">
        <v>50</v>
      </c>
      <c r="M641" s="17" t="s">
        <v>53</v>
      </c>
      <c r="N641" s="20">
        <f t="shared" si="90"/>
        <v>50</v>
      </c>
      <c r="O641" s="20">
        <f t="shared" si="91"/>
        <v>100</v>
      </c>
      <c r="P641" s="20">
        <f t="shared" si="92"/>
        <v>50</v>
      </c>
      <c r="Q641" s="20">
        <f t="shared" si="93"/>
        <v>66.5</v>
      </c>
      <c r="R641" s="21">
        <f t="shared" si="94"/>
        <v>69.974999999999994</v>
      </c>
      <c r="S641" s="21">
        <f t="shared" si="95"/>
        <v>64.125</v>
      </c>
      <c r="T641" s="21">
        <f t="shared" si="96"/>
        <v>64.924999999999997</v>
      </c>
      <c r="U641" s="21">
        <f t="shared" si="97"/>
        <v>66.625</v>
      </c>
      <c r="V641" s="20">
        <f t="shared" si="98"/>
        <v>66.341666666666654</v>
      </c>
      <c r="W641" s="20">
        <f t="shared" si="99"/>
        <v>66.412499999999994</v>
      </c>
    </row>
    <row r="642" spans="1:23" ht="13.5" x14ac:dyDescent="0.25">
      <c r="A642" s="3">
        <v>42937</v>
      </c>
      <c r="B642" s="2">
        <v>14.7637</v>
      </c>
      <c r="C642" s="2">
        <v>50.875116955412629</v>
      </c>
      <c r="D642" s="2">
        <v>0.25792496598424286</v>
      </c>
      <c r="E642" s="2">
        <v>-0.12693090601877052</v>
      </c>
      <c r="F642" s="2">
        <v>15.15204</v>
      </c>
      <c r="G642" s="2">
        <v>15.190509999999998</v>
      </c>
      <c r="H642" s="2">
        <v>15.156059999999997</v>
      </c>
      <c r="I642" s="2">
        <v>13.725078000000005</v>
      </c>
      <c r="J642" s="2">
        <v>11.706696500000005</v>
      </c>
      <c r="K642" s="17" t="s">
        <v>54</v>
      </c>
      <c r="L642" s="17" t="s">
        <v>50</v>
      </c>
      <c r="M642" s="17" t="s">
        <v>47</v>
      </c>
      <c r="N642" s="20">
        <f t="shared" ref="N642:N705" si="100">IF(D642&lt;30,50, IF(D642&gt;70, 0, 25))</f>
        <v>50</v>
      </c>
      <c r="O642" s="20">
        <f t="shared" ref="O642:O705" si="101">IF(F642-E642&gt;0.02, 100, IF(F642-E642&lt;0,0,45))</f>
        <v>100</v>
      </c>
      <c r="P642" s="20">
        <f t="shared" ref="P642:P705" si="102">IF(G642-J642&gt;10,100,IF(G642-J642&gt;5,75, IF(G642-J642&gt;0,50,0)))</f>
        <v>50</v>
      </c>
      <c r="Q642" s="20">
        <f t="shared" ref="Q642:Q705" si="103">IF(M642="confirmed bullish", 34, IF(M642="bullish divergence",17, 0))+IF(K642="bullish",33,IF(K642="bearish",0,16.5))+IF(L642="strong",33,IF(L642="weak",0,16.5))</f>
        <v>16.5</v>
      </c>
      <c r="R642" s="21">
        <f t="shared" si="94"/>
        <v>62.475000000000001</v>
      </c>
      <c r="S642" s="21">
        <f t="shared" si="95"/>
        <v>51.625</v>
      </c>
      <c r="T642" s="21">
        <f t="shared" si="96"/>
        <v>42.424999999999997</v>
      </c>
      <c r="U642" s="21">
        <f t="shared" si="97"/>
        <v>54.125</v>
      </c>
      <c r="V642" s="20">
        <f t="shared" si="98"/>
        <v>52.17499999999999</v>
      </c>
      <c r="W642" s="20">
        <f t="shared" si="99"/>
        <v>52.662499999999994</v>
      </c>
    </row>
    <row r="643" spans="1:23" ht="13.5" x14ac:dyDescent="0.25">
      <c r="A643" s="3">
        <v>42940</v>
      </c>
      <c r="B643" s="2">
        <v>14.602600000000001</v>
      </c>
      <c r="C643" s="2">
        <v>47.503877421816938</v>
      </c>
      <c r="D643" s="2">
        <v>0.27543162090175599</v>
      </c>
      <c r="E643" s="2">
        <v>-0.11575813987658463</v>
      </c>
      <c r="F643" s="2">
        <v>14.976659999999999</v>
      </c>
      <c r="G643" s="2">
        <v>15.145319999999998</v>
      </c>
      <c r="H643" s="2">
        <v>15.161424999999999</v>
      </c>
      <c r="I643" s="2">
        <v>13.782206000000006</v>
      </c>
      <c r="J643" s="2">
        <v>11.724842500000005</v>
      </c>
      <c r="K643" s="17" t="s">
        <v>54</v>
      </c>
      <c r="L643" s="17" t="s">
        <v>50</v>
      </c>
      <c r="M643" s="17" t="s">
        <v>47</v>
      </c>
      <c r="N643" s="20">
        <f t="shared" si="100"/>
        <v>50</v>
      </c>
      <c r="O643" s="20">
        <f t="shared" si="101"/>
        <v>100</v>
      </c>
      <c r="P643" s="20">
        <f t="shared" si="102"/>
        <v>50</v>
      </c>
      <c r="Q643" s="20">
        <f t="shared" si="103"/>
        <v>16.5</v>
      </c>
      <c r="R643" s="21">
        <f t="shared" ref="R643:R706" si="104">0.35*N643+O643*0.35+P643*0.15+Q643*0.15</f>
        <v>62.475000000000001</v>
      </c>
      <c r="S643" s="21">
        <f t="shared" ref="S643:S706" si="105">N643*0.2+O643*0.2+P643*0.35+Q643*0.25</f>
        <v>51.625</v>
      </c>
      <c r="T643" s="21">
        <f t="shared" ref="T643:T706" si="106">N643*0.15+O643*0.15+P643*0.25+Q643*0.45</f>
        <v>42.424999999999997</v>
      </c>
      <c r="U643" s="21">
        <f t="shared" ref="U643:U706" si="107">0.25*SUM(N643:Q643)</f>
        <v>54.125</v>
      </c>
      <c r="V643" s="20">
        <f t="shared" ref="V643:V706" si="108">SUM(R643:T643)/3</f>
        <v>52.17499999999999</v>
      </c>
      <c r="W643" s="20">
        <f t="shared" ref="W643:W706" si="109">SUM(R643:U643)/4</f>
        <v>52.662499999999994</v>
      </c>
    </row>
    <row r="644" spans="1:23" ht="13.5" x14ac:dyDescent="0.25">
      <c r="A644" s="3">
        <v>42942</v>
      </c>
      <c r="B644" s="2">
        <v>14.7637</v>
      </c>
      <c r="C644" s="2">
        <v>51.000588413347188</v>
      </c>
      <c r="D644" s="2">
        <v>0.29987151725135597</v>
      </c>
      <c r="E644" s="2">
        <v>-0.10075385446039255</v>
      </c>
      <c r="F644" s="2">
        <v>14.876440000000002</v>
      </c>
      <c r="G644" s="2">
        <v>15.102819999999999</v>
      </c>
      <c r="H644" s="2">
        <v>15.174845000000005</v>
      </c>
      <c r="I644" s="2">
        <v>13.843266000000005</v>
      </c>
      <c r="J644" s="2">
        <v>11.744247500000006</v>
      </c>
      <c r="K644" s="17" t="s">
        <v>54</v>
      </c>
      <c r="L644" s="17" t="s">
        <v>50</v>
      </c>
      <c r="M644" s="17" t="s">
        <v>47</v>
      </c>
      <c r="N644" s="20">
        <f t="shared" si="100"/>
        <v>50</v>
      </c>
      <c r="O644" s="20">
        <f t="shared" si="101"/>
        <v>100</v>
      </c>
      <c r="P644" s="20">
        <f t="shared" si="102"/>
        <v>50</v>
      </c>
      <c r="Q644" s="20">
        <f t="shared" si="103"/>
        <v>16.5</v>
      </c>
      <c r="R644" s="21">
        <f t="shared" si="104"/>
        <v>62.475000000000001</v>
      </c>
      <c r="S644" s="21">
        <f t="shared" si="105"/>
        <v>51.625</v>
      </c>
      <c r="T644" s="21">
        <f t="shared" si="106"/>
        <v>42.424999999999997</v>
      </c>
      <c r="U644" s="21">
        <f t="shared" si="107"/>
        <v>54.125</v>
      </c>
      <c r="V644" s="20">
        <f t="shared" si="108"/>
        <v>52.17499999999999</v>
      </c>
      <c r="W644" s="20">
        <f t="shared" si="109"/>
        <v>52.662499999999994</v>
      </c>
    </row>
    <row r="645" spans="1:23" ht="13.5" x14ac:dyDescent="0.25">
      <c r="A645" s="3">
        <v>42943</v>
      </c>
      <c r="B645" s="2">
        <v>14.808400000000001</v>
      </c>
      <c r="C645" s="2">
        <v>51.956815332809597</v>
      </c>
      <c r="D645" s="2">
        <v>0.31713443869618274</v>
      </c>
      <c r="E645" s="2">
        <v>-8.721948792684435E-2</v>
      </c>
      <c r="F645" s="2">
        <v>14.785160000000001</v>
      </c>
      <c r="G645" s="2">
        <v>15.064789999999999</v>
      </c>
      <c r="H645" s="2">
        <v>15.184910000000002</v>
      </c>
      <c r="I645" s="2">
        <v>13.904116000000005</v>
      </c>
      <c r="J645" s="2">
        <v>11.763659000000004</v>
      </c>
      <c r="K645" s="17" t="s">
        <v>48</v>
      </c>
      <c r="L645" s="17" t="s">
        <v>50</v>
      </c>
      <c r="M645" s="17" t="s">
        <v>53</v>
      </c>
      <c r="N645" s="20">
        <f t="shared" si="100"/>
        <v>50</v>
      </c>
      <c r="O645" s="20">
        <f t="shared" si="101"/>
        <v>100</v>
      </c>
      <c r="P645" s="20">
        <f t="shared" si="102"/>
        <v>50</v>
      </c>
      <c r="Q645" s="20">
        <f t="shared" si="103"/>
        <v>66.5</v>
      </c>
      <c r="R645" s="21">
        <f t="shared" si="104"/>
        <v>69.974999999999994</v>
      </c>
      <c r="S645" s="21">
        <f t="shared" si="105"/>
        <v>64.125</v>
      </c>
      <c r="T645" s="21">
        <f t="shared" si="106"/>
        <v>64.924999999999997</v>
      </c>
      <c r="U645" s="21">
        <f t="shared" si="107"/>
        <v>66.625</v>
      </c>
      <c r="V645" s="20">
        <f t="shared" si="108"/>
        <v>66.341666666666654</v>
      </c>
      <c r="W645" s="20">
        <f t="shared" si="109"/>
        <v>66.412499999999994</v>
      </c>
    </row>
    <row r="646" spans="1:23" ht="13.5" x14ac:dyDescent="0.25">
      <c r="A646" s="3">
        <v>42944</v>
      </c>
      <c r="B646" s="2">
        <v>14.7637</v>
      </c>
      <c r="C646" s="2">
        <v>50.887355045113353</v>
      </c>
      <c r="D646" s="2">
        <v>0.34158277386012159</v>
      </c>
      <c r="E646" s="2">
        <v>-7.0342098339328932E-2</v>
      </c>
      <c r="F646" s="2">
        <v>14.74042</v>
      </c>
      <c r="G646" s="2">
        <v>15.017810000000001</v>
      </c>
      <c r="H646" s="2">
        <v>15.19162</v>
      </c>
      <c r="I646" s="2">
        <v>13.964466000000005</v>
      </c>
      <c r="J646" s="2">
        <v>11.782867000000003</v>
      </c>
      <c r="K646" s="17" t="s">
        <v>48</v>
      </c>
      <c r="L646" s="17" t="s">
        <v>50</v>
      </c>
      <c r="M646" s="17" t="s">
        <v>53</v>
      </c>
      <c r="N646" s="20">
        <f t="shared" si="100"/>
        <v>50</v>
      </c>
      <c r="O646" s="20">
        <f t="shared" si="101"/>
        <v>100</v>
      </c>
      <c r="P646" s="20">
        <f t="shared" si="102"/>
        <v>50</v>
      </c>
      <c r="Q646" s="20">
        <f t="shared" si="103"/>
        <v>66.5</v>
      </c>
      <c r="R646" s="21">
        <f t="shared" si="104"/>
        <v>69.974999999999994</v>
      </c>
      <c r="S646" s="21">
        <f t="shared" si="105"/>
        <v>64.125</v>
      </c>
      <c r="T646" s="21">
        <f t="shared" si="106"/>
        <v>64.924999999999997</v>
      </c>
      <c r="U646" s="21">
        <f t="shared" si="107"/>
        <v>66.625</v>
      </c>
      <c r="V646" s="20">
        <f t="shared" si="108"/>
        <v>66.341666666666654</v>
      </c>
      <c r="W646" s="20">
        <f t="shared" si="109"/>
        <v>66.412499999999994</v>
      </c>
    </row>
    <row r="647" spans="1:23" ht="13.5" x14ac:dyDescent="0.25">
      <c r="A647" s="3">
        <v>42947</v>
      </c>
      <c r="B647" s="2">
        <v>14.6295</v>
      </c>
      <c r="C647" s="2">
        <v>47.712088123352054</v>
      </c>
      <c r="D647" s="2">
        <v>0.40998551196451771</v>
      </c>
      <c r="E647" s="2">
        <v>-4.872888316168808E-2</v>
      </c>
      <c r="F647" s="2">
        <v>14.713580000000002</v>
      </c>
      <c r="G647" s="2">
        <v>14.93281</v>
      </c>
      <c r="H647" s="2">
        <v>15.169700000000001</v>
      </c>
      <c r="I647" s="2">
        <v>14.023630000000004</v>
      </c>
      <c r="J647" s="2">
        <v>11.801601000000005</v>
      </c>
      <c r="K647" s="17" t="s">
        <v>48</v>
      </c>
      <c r="L647" s="17" t="s">
        <v>50</v>
      </c>
      <c r="M647" s="17" t="s">
        <v>53</v>
      </c>
      <c r="N647" s="20">
        <f t="shared" si="100"/>
        <v>50</v>
      </c>
      <c r="O647" s="20">
        <f t="shared" si="101"/>
        <v>100</v>
      </c>
      <c r="P647" s="20">
        <f t="shared" si="102"/>
        <v>50</v>
      </c>
      <c r="Q647" s="20">
        <f t="shared" si="103"/>
        <v>66.5</v>
      </c>
      <c r="R647" s="21">
        <f t="shared" si="104"/>
        <v>69.974999999999994</v>
      </c>
      <c r="S647" s="21">
        <f t="shared" si="105"/>
        <v>64.125</v>
      </c>
      <c r="T647" s="21">
        <f t="shared" si="106"/>
        <v>64.924999999999997</v>
      </c>
      <c r="U647" s="21">
        <f t="shared" si="107"/>
        <v>66.625</v>
      </c>
      <c r="V647" s="20">
        <f t="shared" si="108"/>
        <v>66.341666666666654</v>
      </c>
      <c r="W647" s="20">
        <f t="shared" si="109"/>
        <v>66.412499999999994</v>
      </c>
    </row>
    <row r="648" spans="1:23" ht="13.5" x14ac:dyDescent="0.25">
      <c r="A648" s="3">
        <v>42948</v>
      </c>
      <c r="B648" s="2">
        <v>14.674200000000001</v>
      </c>
      <c r="C648" s="2">
        <v>48.856804539760674</v>
      </c>
      <c r="D648" s="2">
        <v>0.46528069980169917</v>
      </c>
      <c r="E648" s="2">
        <v>-2.9891446966702324E-2</v>
      </c>
      <c r="F648" s="2">
        <v>14.7279</v>
      </c>
      <c r="G648" s="2">
        <v>14.852280000000002</v>
      </c>
      <c r="H648" s="2">
        <v>15.128315000000001</v>
      </c>
      <c r="I648" s="2">
        <v>14.082268000000004</v>
      </c>
      <c r="J648" s="2">
        <v>11.820736000000005</v>
      </c>
      <c r="K648" s="17" t="s">
        <v>48</v>
      </c>
      <c r="L648" s="17" t="s">
        <v>50</v>
      </c>
      <c r="M648" s="17" t="s">
        <v>51</v>
      </c>
      <c r="N648" s="20">
        <f t="shared" si="100"/>
        <v>50</v>
      </c>
      <c r="O648" s="20">
        <f t="shared" si="101"/>
        <v>100</v>
      </c>
      <c r="P648" s="20">
        <f t="shared" si="102"/>
        <v>50</v>
      </c>
      <c r="Q648" s="20">
        <f t="shared" si="103"/>
        <v>83.5</v>
      </c>
      <c r="R648" s="21">
        <f t="shared" si="104"/>
        <v>72.525000000000006</v>
      </c>
      <c r="S648" s="21">
        <f t="shared" si="105"/>
        <v>68.375</v>
      </c>
      <c r="T648" s="21">
        <f t="shared" si="106"/>
        <v>72.575000000000003</v>
      </c>
      <c r="U648" s="21">
        <f t="shared" si="107"/>
        <v>70.875</v>
      </c>
      <c r="V648" s="20">
        <f t="shared" si="108"/>
        <v>71.158333333333346</v>
      </c>
      <c r="W648" s="20">
        <f t="shared" si="109"/>
        <v>71.087500000000006</v>
      </c>
    </row>
    <row r="649" spans="1:23" ht="13.5" x14ac:dyDescent="0.25">
      <c r="A649" s="3">
        <v>42949</v>
      </c>
      <c r="B649" s="2">
        <v>14.7592</v>
      </c>
      <c r="C649" s="2">
        <v>51.051296004484826</v>
      </c>
      <c r="D649" s="2">
        <v>0.47315093870773239</v>
      </c>
      <c r="E649" s="2">
        <v>-1.3937905485671384E-2</v>
      </c>
      <c r="F649" s="2">
        <v>14.726999999999999</v>
      </c>
      <c r="G649" s="2">
        <v>14.801720000000003</v>
      </c>
      <c r="H649" s="2">
        <v>15.067695000000004</v>
      </c>
      <c r="I649" s="2">
        <v>14.142054000000003</v>
      </c>
      <c r="J649" s="2">
        <v>11.840611500000005</v>
      </c>
      <c r="K649" s="17" t="s">
        <v>48</v>
      </c>
      <c r="L649" s="17" t="s">
        <v>50</v>
      </c>
      <c r="M649" s="17" t="s">
        <v>53</v>
      </c>
      <c r="N649" s="20">
        <f t="shared" si="100"/>
        <v>50</v>
      </c>
      <c r="O649" s="20">
        <f t="shared" si="101"/>
        <v>100</v>
      </c>
      <c r="P649" s="20">
        <f t="shared" si="102"/>
        <v>50</v>
      </c>
      <c r="Q649" s="20">
        <f t="shared" si="103"/>
        <v>66.5</v>
      </c>
      <c r="R649" s="21">
        <f t="shared" si="104"/>
        <v>69.974999999999994</v>
      </c>
      <c r="S649" s="21">
        <f t="shared" si="105"/>
        <v>64.125</v>
      </c>
      <c r="T649" s="21">
        <f t="shared" si="106"/>
        <v>64.924999999999997</v>
      </c>
      <c r="U649" s="21">
        <f t="shared" si="107"/>
        <v>66.625</v>
      </c>
      <c r="V649" s="20">
        <f t="shared" si="108"/>
        <v>66.341666666666654</v>
      </c>
      <c r="W649" s="20">
        <f t="shared" si="109"/>
        <v>66.412499999999994</v>
      </c>
    </row>
    <row r="650" spans="1:23" ht="13.5" x14ac:dyDescent="0.25">
      <c r="A650" s="3">
        <v>42950</v>
      </c>
      <c r="B650" s="2">
        <v>14.7592</v>
      </c>
      <c r="C650" s="2">
        <v>51.051296004484826</v>
      </c>
      <c r="D650" s="2">
        <v>0.47968687017305811</v>
      </c>
      <c r="E650" s="2">
        <v>6.2505884855797618E-3</v>
      </c>
      <c r="F650" s="2">
        <v>14.717160000000002</v>
      </c>
      <c r="G650" s="2">
        <v>14.751160000000002</v>
      </c>
      <c r="H650" s="2">
        <v>15.013110000000003</v>
      </c>
      <c r="I650" s="2">
        <v>14.205390000000001</v>
      </c>
      <c r="J650" s="2">
        <v>11.860782500000004</v>
      </c>
      <c r="K650" s="17" t="s">
        <v>48</v>
      </c>
      <c r="L650" s="17" t="s">
        <v>50</v>
      </c>
      <c r="M650" s="17" t="s">
        <v>53</v>
      </c>
      <c r="N650" s="20">
        <f t="shared" si="100"/>
        <v>50</v>
      </c>
      <c r="O650" s="20">
        <f t="shared" si="101"/>
        <v>100</v>
      </c>
      <c r="P650" s="20">
        <f t="shared" si="102"/>
        <v>50</v>
      </c>
      <c r="Q650" s="20">
        <f t="shared" si="103"/>
        <v>66.5</v>
      </c>
      <c r="R650" s="21">
        <f t="shared" si="104"/>
        <v>69.974999999999994</v>
      </c>
      <c r="S650" s="21">
        <f t="shared" si="105"/>
        <v>64.125</v>
      </c>
      <c r="T650" s="21">
        <f t="shared" si="106"/>
        <v>64.924999999999997</v>
      </c>
      <c r="U650" s="21">
        <f t="shared" si="107"/>
        <v>66.625</v>
      </c>
      <c r="V650" s="20">
        <f t="shared" si="108"/>
        <v>66.341666666666654</v>
      </c>
      <c r="W650" s="20">
        <f t="shared" si="109"/>
        <v>66.412499999999994</v>
      </c>
    </row>
    <row r="651" spans="1:23" ht="13.5" x14ac:dyDescent="0.25">
      <c r="A651" s="3">
        <v>42951</v>
      </c>
      <c r="B651" s="2">
        <v>14.7637</v>
      </c>
      <c r="C651" s="2">
        <v>51.17991571156891</v>
      </c>
      <c r="D651" s="2">
        <v>0.44209266411115422</v>
      </c>
      <c r="E651" s="2">
        <v>2.1828201510930137E-2</v>
      </c>
      <c r="F651" s="2">
        <v>14.717160000000002</v>
      </c>
      <c r="G651" s="2">
        <v>14.72879</v>
      </c>
      <c r="H651" s="2">
        <v>14.970610000000004</v>
      </c>
      <c r="I651" s="2">
        <v>14.267237999999997</v>
      </c>
      <c r="J651" s="2">
        <v>11.881331000000005</v>
      </c>
      <c r="K651" s="17" t="s">
        <v>48</v>
      </c>
      <c r="L651" s="17" t="s">
        <v>50</v>
      </c>
      <c r="M651" s="17" t="s">
        <v>50</v>
      </c>
      <c r="N651" s="20">
        <f t="shared" si="100"/>
        <v>50</v>
      </c>
      <c r="O651" s="20">
        <f t="shared" si="101"/>
        <v>100</v>
      </c>
      <c r="P651" s="20">
        <f t="shared" si="102"/>
        <v>50</v>
      </c>
      <c r="Q651" s="20">
        <f t="shared" si="103"/>
        <v>49.5</v>
      </c>
      <c r="R651" s="21">
        <f t="shared" si="104"/>
        <v>67.424999999999997</v>
      </c>
      <c r="S651" s="21">
        <f t="shared" si="105"/>
        <v>59.875</v>
      </c>
      <c r="T651" s="21">
        <f t="shared" si="106"/>
        <v>57.275000000000006</v>
      </c>
      <c r="U651" s="21">
        <f t="shared" si="107"/>
        <v>62.375</v>
      </c>
      <c r="V651" s="20">
        <f t="shared" si="108"/>
        <v>61.524999999999999</v>
      </c>
      <c r="W651" s="20">
        <f t="shared" si="109"/>
        <v>61.737499999999997</v>
      </c>
    </row>
    <row r="652" spans="1:23" ht="13.5" x14ac:dyDescent="0.25">
      <c r="A652" s="3">
        <v>42954</v>
      </c>
      <c r="B652" s="2">
        <v>14.7234</v>
      </c>
      <c r="C652" s="2">
        <v>49.914963006976159</v>
      </c>
      <c r="D652" s="2">
        <v>0.37871950934343701</v>
      </c>
      <c r="E652" s="2">
        <v>2.8627112402453227E-2</v>
      </c>
      <c r="F652" s="2">
        <v>14.735939999999999</v>
      </c>
      <c r="G652" s="2">
        <v>14.72476</v>
      </c>
      <c r="H652" s="2">
        <v>14.957635000000002</v>
      </c>
      <c r="I652" s="2">
        <v>14.326307999999997</v>
      </c>
      <c r="J652" s="2">
        <v>11.901323000000005</v>
      </c>
      <c r="K652" s="17" t="s">
        <v>48</v>
      </c>
      <c r="L652" s="17" t="s">
        <v>50</v>
      </c>
      <c r="M652" s="17" t="s">
        <v>51</v>
      </c>
      <c r="N652" s="20">
        <f t="shared" si="100"/>
        <v>50</v>
      </c>
      <c r="O652" s="20">
        <f t="shared" si="101"/>
        <v>100</v>
      </c>
      <c r="P652" s="20">
        <f t="shared" si="102"/>
        <v>50</v>
      </c>
      <c r="Q652" s="20">
        <f t="shared" si="103"/>
        <v>83.5</v>
      </c>
      <c r="R652" s="21">
        <f t="shared" si="104"/>
        <v>72.525000000000006</v>
      </c>
      <c r="S652" s="21">
        <f t="shared" si="105"/>
        <v>68.375</v>
      </c>
      <c r="T652" s="21">
        <f t="shared" si="106"/>
        <v>72.575000000000003</v>
      </c>
      <c r="U652" s="21">
        <f t="shared" si="107"/>
        <v>70.875</v>
      </c>
      <c r="V652" s="20">
        <f t="shared" si="108"/>
        <v>71.158333333333346</v>
      </c>
      <c r="W652" s="20">
        <f t="shared" si="109"/>
        <v>71.087500000000006</v>
      </c>
    </row>
    <row r="653" spans="1:23" ht="13.5" x14ac:dyDescent="0.25">
      <c r="A653" s="3">
        <v>42955</v>
      </c>
      <c r="B653" s="2">
        <v>14.745799999999999</v>
      </c>
      <c r="C653" s="2">
        <v>50.645146886919996</v>
      </c>
      <c r="D653" s="2">
        <v>0.2987676700314843</v>
      </c>
      <c r="E653" s="2">
        <v>2.5543299306034169E-2</v>
      </c>
      <c r="F653" s="2">
        <v>14.750260000000001</v>
      </c>
      <c r="G653" s="2">
        <v>14.739079999999998</v>
      </c>
      <c r="H653" s="2">
        <v>14.9422</v>
      </c>
      <c r="I653" s="2">
        <v>14.384721999999996</v>
      </c>
      <c r="J653" s="2">
        <v>11.921427000000005</v>
      </c>
      <c r="K653" s="17" t="s">
        <v>48</v>
      </c>
      <c r="L653" s="17" t="s">
        <v>50</v>
      </c>
      <c r="M653" s="17" t="s">
        <v>51</v>
      </c>
      <c r="N653" s="20">
        <f t="shared" si="100"/>
        <v>50</v>
      </c>
      <c r="O653" s="20">
        <f t="shared" si="101"/>
        <v>100</v>
      </c>
      <c r="P653" s="20">
        <f t="shared" si="102"/>
        <v>50</v>
      </c>
      <c r="Q653" s="20">
        <f t="shared" si="103"/>
        <v>83.5</v>
      </c>
      <c r="R653" s="21">
        <f t="shared" si="104"/>
        <v>72.525000000000006</v>
      </c>
      <c r="S653" s="21">
        <f t="shared" si="105"/>
        <v>68.375</v>
      </c>
      <c r="T653" s="21">
        <f t="shared" si="106"/>
        <v>72.575000000000003</v>
      </c>
      <c r="U653" s="21">
        <f t="shared" si="107"/>
        <v>70.875</v>
      </c>
      <c r="V653" s="20">
        <f t="shared" si="108"/>
        <v>71.158333333333346</v>
      </c>
      <c r="W653" s="20">
        <f t="shared" si="109"/>
        <v>71.087500000000006</v>
      </c>
    </row>
    <row r="654" spans="1:23" ht="13.5" x14ac:dyDescent="0.25">
      <c r="A654" s="3">
        <v>42956</v>
      </c>
      <c r="B654" s="2">
        <v>14.7637</v>
      </c>
      <c r="C654" s="2">
        <v>51.256692608553628</v>
      </c>
      <c r="D654" s="2">
        <v>0.25454936094056535</v>
      </c>
      <c r="E654" s="2">
        <v>1.281569203349458E-2</v>
      </c>
      <c r="F654" s="2">
        <v>14.751159999999999</v>
      </c>
      <c r="G654" s="2">
        <v>14.739079999999998</v>
      </c>
      <c r="H654" s="2">
        <v>14.920949999999999</v>
      </c>
      <c r="I654" s="2">
        <v>14.433321999999997</v>
      </c>
      <c r="J654" s="2">
        <v>11.940043500000007</v>
      </c>
      <c r="K654" s="17" t="s">
        <v>48</v>
      </c>
      <c r="L654" s="17" t="s">
        <v>50</v>
      </c>
      <c r="M654" s="17" t="s">
        <v>51</v>
      </c>
      <c r="N654" s="20">
        <f t="shared" si="100"/>
        <v>50</v>
      </c>
      <c r="O654" s="20">
        <f t="shared" si="101"/>
        <v>100</v>
      </c>
      <c r="P654" s="20">
        <f t="shared" si="102"/>
        <v>50</v>
      </c>
      <c r="Q654" s="20">
        <f t="shared" si="103"/>
        <v>83.5</v>
      </c>
      <c r="R654" s="21">
        <f t="shared" si="104"/>
        <v>72.525000000000006</v>
      </c>
      <c r="S654" s="21">
        <f t="shared" si="105"/>
        <v>68.375</v>
      </c>
      <c r="T654" s="21">
        <f t="shared" si="106"/>
        <v>72.575000000000003</v>
      </c>
      <c r="U654" s="21">
        <f t="shared" si="107"/>
        <v>70.875</v>
      </c>
      <c r="V654" s="20">
        <f t="shared" si="108"/>
        <v>71.158333333333346</v>
      </c>
      <c r="W654" s="20">
        <f t="shared" si="109"/>
        <v>71.087500000000006</v>
      </c>
    </row>
    <row r="655" spans="1:23" ht="13.5" x14ac:dyDescent="0.25">
      <c r="A655" s="3">
        <v>42957</v>
      </c>
      <c r="B655" s="2">
        <v>14.786099999999999</v>
      </c>
      <c r="C655" s="2">
        <v>52.057266696999079</v>
      </c>
      <c r="D655" s="2">
        <v>0.2222222029811185</v>
      </c>
      <c r="E655" s="2">
        <v>-6.5263291950520101E-3</v>
      </c>
      <c r="F655" s="2">
        <v>14.756540000000001</v>
      </c>
      <c r="G655" s="2">
        <v>14.73685</v>
      </c>
      <c r="H655" s="2">
        <v>14.900819999999996</v>
      </c>
      <c r="I655" s="2">
        <v>14.480633999999995</v>
      </c>
      <c r="J655" s="2">
        <v>11.958969000000007</v>
      </c>
      <c r="K655" s="17" t="s">
        <v>48</v>
      </c>
      <c r="L655" s="17" t="s">
        <v>50</v>
      </c>
      <c r="M655" s="17" t="s">
        <v>51</v>
      </c>
      <c r="N655" s="20">
        <f t="shared" si="100"/>
        <v>50</v>
      </c>
      <c r="O655" s="20">
        <f t="shared" si="101"/>
        <v>100</v>
      </c>
      <c r="P655" s="20">
        <f t="shared" si="102"/>
        <v>50</v>
      </c>
      <c r="Q655" s="20">
        <f t="shared" si="103"/>
        <v>83.5</v>
      </c>
      <c r="R655" s="21">
        <f t="shared" si="104"/>
        <v>72.525000000000006</v>
      </c>
      <c r="S655" s="21">
        <f t="shared" si="105"/>
        <v>68.375</v>
      </c>
      <c r="T655" s="21">
        <f t="shared" si="106"/>
        <v>72.575000000000003</v>
      </c>
      <c r="U655" s="21">
        <f t="shared" si="107"/>
        <v>70.875</v>
      </c>
      <c r="V655" s="20">
        <f t="shared" si="108"/>
        <v>71.158333333333346</v>
      </c>
      <c r="W655" s="20">
        <f t="shared" si="109"/>
        <v>71.087500000000006</v>
      </c>
    </row>
    <row r="656" spans="1:23" ht="13.5" x14ac:dyDescent="0.25">
      <c r="A656" s="3">
        <v>42958</v>
      </c>
      <c r="B656" s="2">
        <v>14.982900000000001</v>
      </c>
      <c r="C656" s="2">
        <v>58.505475430495501</v>
      </c>
      <c r="D656" s="2">
        <v>0.17316164101310783</v>
      </c>
      <c r="E656" s="2">
        <v>-4.1340649045707327E-2</v>
      </c>
      <c r="F656" s="2">
        <v>14.800380000000001</v>
      </c>
      <c r="G656" s="2">
        <v>14.758770000000002</v>
      </c>
      <c r="H656" s="2">
        <v>14.888290000000001</v>
      </c>
      <c r="I656" s="2">
        <v>14.530305999999996</v>
      </c>
      <c r="J656" s="2">
        <v>11.979075500000004</v>
      </c>
      <c r="K656" s="17" t="s">
        <v>48</v>
      </c>
      <c r="L656" s="17" t="s">
        <v>50</v>
      </c>
      <c r="M656" s="17" t="s">
        <v>51</v>
      </c>
      <c r="N656" s="20">
        <f t="shared" si="100"/>
        <v>50</v>
      </c>
      <c r="O656" s="20">
        <f t="shared" si="101"/>
        <v>100</v>
      </c>
      <c r="P656" s="20">
        <f t="shared" si="102"/>
        <v>50</v>
      </c>
      <c r="Q656" s="20">
        <f t="shared" si="103"/>
        <v>83.5</v>
      </c>
      <c r="R656" s="21">
        <f t="shared" si="104"/>
        <v>72.525000000000006</v>
      </c>
      <c r="S656" s="21">
        <f t="shared" si="105"/>
        <v>68.375</v>
      </c>
      <c r="T656" s="21">
        <f t="shared" si="106"/>
        <v>72.575000000000003</v>
      </c>
      <c r="U656" s="21">
        <f t="shared" si="107"/>
        <v>70.875</v>
      </c>
      <c r="V656" s="20">
        <f t="shared" si="108"/>
        <v>71.158333333333346</v>
      </c>
      <c r="W656" s="20">
        <f t="shared" si="109"/>
        <v>71.087500000000006</v>
      </c>
    </row>
    <row r="657" spans="1:23" ht="13.5" x14ac:dyDescent="0.25">
      <c r="A657" s="3">
        <v>42961</v>
      </c>
      <c r="B657" s="2">
        <v>15.2066</v>
      </c>
      <c r="C657" s="2">
        <v>64.371448174226515</v>
      </c>
      <c r="D657" s="2">
        <v>9.3035996838590762E-2</v>
      </c>
      <c r="E657" s="2">
        <v>-7.9641948076919183E-2</v>
      </c>
      <c r="F657" s="2">
        <v>14.897020000000001</v>
      </c>
      <c r="G657" s="2">
        <v>14.816480000000002</v>
      </c>
      <c r="H657" s="2">
        <v>14.874644999999997</v>
      </c>
      <c r="I657" s="2">
        <v>14.579325999999995</v>
      </c>
      <c r="J657" s="2">
        <v>11.999709000000003</v>
      </c>
      <c r="K657" s="17" t="s">
        <v>48</v>
      </c>
      <c r="L657" s="17" t="s">
        <v>50</v>
      </c>
      <c r="M657" s="17" t="s">
        <v>51</v>
      </c>
      <c r="N657" s="20">
        <f t="shared" si="100"/>
        <v>50</v>
      </c>
      <c r="O657" s="20">
        <f t="shared" si="101"/>
        <v>100</v>
      </c>
      <c r="P657" s="20">
        <f t="shared" si="102"/>
        <v>50</v>
      </c>
      <c r="Q657" s="20">
        <f t="shared" si="103"/>
        <v>83.5</v>
      </c>
      <c r="R657" s="21">
        <f t="shared" si="104"/>
        <v>72.525000000000006</v>
      </c>
      <c r="S657" s="21">
        <f t="shared" si="105"/>
        <v>68.375</v>
      </c>
      <c r="T657" s="21">
        <f t="shared" si="106"/>
        <v>72.575000000000003</v>
      </c>
      <c r="U657" s="21">
        <f t="shared" si="107"/>
        <v>70.875</v>
      </c>
      <c r="V657" s="20">
        <f t="shared" si="108"/>
        <v>71.158333333333346</v>
      </c>
      <c r="W657" s="20">
        <f t="shared" si="109"/>
        <v>71.087500000000006</v>
      </c>
    </row>
    <row r="658" spans="1:23" ht="13.5" x14ac:dyDescent="0.25">
      <c r="A658" s="3">
        <v>42962</v>
      </c>
      <c r="B658" s="2">
        <v>15.707700000000001</v>
      </c>
      <c r="C658" s="2">
        <v>73.431946537991621</v>
      </c>
      <c r="D658" s="2">
        <v>-7.6189779059863127E-3</v>
      </c>
      <c r="E658" s="2">
        <v>-0.1229013039716253</v>
      </c>
      <c r="F658" s="2">
        <v>15.089400000000001</v>
      </c>
      <c r="G658" s="2">
        <v>14.919829999999999</v>
      </c>
      <c r="H658" s="2">
        <v>14.886054999999999</v>
      </c>
      <c r="I658" s="2">
        <v>14.634897999999996</v>
      </c>
      <c r="J658" s="2">
        <v>12.023360999999998</v>
      </c>
      <c r="K658" s="17" t="s">
        <v>48</v>
      </c>
      <c r="L658" s="17" t="s">
        <v>49</v>
      </c>
      <c r="M658" s="17" t="s">
        <v>51</v>
      </c>
      <c r="N658" s="20">
        <f t="shared" si="100"/>
        <v>50</v>
      </c>
      <c r="O658" s="20">
        <f t="shared" si="101"/>
        <v>100</v>
      </c>
      <c r="P658" s="20">
        <f t="shared" si="102"/>
        <v>50</v>
      </c>
      <c r="Q658" s="20">
        <f t="shared" si="103"/>
        <v>100</v>
      </c>
      <c r="R658" s="21">
        <f t="shared" si="104"/>
        <v>75</v>
      </c>
      <c r="S658" s="21">
        <f t="shared" si="105"/>
        <v>72.5</v>
      </c>
      <c r="T658" s="21">
        <f t="shared" si="106"/>
        <v>80</v>
      </c>
      <c r="U658" s="21">
        <f t="shared" si="107"/>
        <v>75</v>
      </c>
      <c r="V658" s="20">
        <f t="shared" si="108"/>
        <v>75.833333333333329</v>
      </c>
      <c r="W658" s="20">
        <f t="shared" si="109"/>
        <v>75.625</v>
      </c>
    </row>
    <row r="659" spans="1:23" ht="13.5" x14ac:dyDescent="0.25">
      <c r="A659" s="3">
        <v>42963</v>
      </c>
      <c r="B659" s="2">
        <v>15.569000000000001</v>
      </c>
      <c r="C659" s="2">
        <v>68.257753265287519</v>
      </c>
      <c r="D659" s="2">
        <v>-7.4819667772468179E-2</v>
      </c>
      <c r="E659" s="2">
        <v>-0.16294686875045908</v>
      </c>
      <c r="F659" s="2">
        <v>15.25046</v>
      </c>
      <c r="G659" s="2">
        <v>15.000809999999998</v>
      </c>
      <c r="H659" s="2">
        <v>14.901265</v>
      </c>
      <c r="I659" s="2">
        <v>14.688009999999995</v>
      </c>
      <c r="J659" s="2">
        <v>12.045983999999999</v>
      </c>
      <c r="K659" s="17" t="s">
        <v>54</v>
      </c>
      <c r="L659" s="17" t="s">
        <v>50</v>
      </c>
      <c r="M659" s="17" t="s">
        <v>55</v>
      </c>
      <c r="N659" s="20">
        <f t="shared" si="100"/>
        <v>50</v>
      </c>
      <c r="O659" s="20">
        <f t="shared" si="101"/>
        <v>100</v>
      </c>
      <c r="P659" s="20">
        <f t="shared" si="102"/>
        <v>50</v>
      </c>
      <c r="Q659" s="20">
        <f t="shared" si="103"/>
        <v>16.5</v>
      </c>
      <c r="R659" s="21">
        <f t="shared" si="104"/>
        <v>62.475000000000001</v>
      </c>
      <c r="S659" s="21">
        <f t="shared" si="105"/>
        <v>51.625</v>
      </c>
      <c r="T659" s="21">
        <f t="shared" si="106"/>
        <v>42.424999999999997</v>
      </c>
      <c r="U659" s="21">
        <f t="shared" si="107"/>
        <v>54.125</v>
      </c>
      <c r="V659" s="20">
        <f t="shared" si="108"/>
        <v>52.17499999999999</v>
      </c>
      <c r="W659" s="20">
        <f t="shared" si="109"/>
        <v>52.662499999999994</v>
      </c>
    </row>
    <row r="660" spans="1:23" ht="13.5" x14ac:dyDescent="0.25">
      <c r="A660" s="3">
        <v>42964</v>
      </c>
      <c r="B660" s="2">
        <v>16.011900000000001</v>
      </c>
      <c r="C660" s="2">
        <v>74.449014905494678</v>
      </c>
      <c r="D660" s="2">
        <v>-0.16865303256504127</v>
      </c>
      <c r="E660" s="2">
        <v>-0.20226539668478422</v>
      </c>
      <c r="F660" s="2">
        <v>15.495620000000002</v>
      </c>
      <c r="G660" s="2">
        <v>15.126079999999998</v>
      </c>
      <c r="H660" s="2">
        <v>14.938620000000004</v>
      </c>
      <c r="I660" s="2">
        <v>14.755895999999993</v>
      </c>
      <c r="J660" s="2">
        <v>12.070841499999997</v>
      </c>
      <c r="K660" s="17" t="s">
        <v>54</v>
      </c>
      <c r="L660" s="17" t="s">
        <v>50</v>
      </c>
      <c r="M660" s="17" t="s">
        <v>55</v>
      </c>
      <c r="N660" s="20">
        <f t="shared" si="100"/>
        <v>50</v>
      </c>
      <c r="O660" s="20">
        <f t="shared" si="101"/>
        <v>100</v>
      </c>
      <c r="P660" s="20">
        <f t="shared" si="102"/>
        <v>50</v>
      </c>
      <c r="Q660" s="20">
        <f t="shared" si="103"/>
        <v>16.5</v>
      </c>
      <c r="R660" s="21">
        <f t="shared" si="104"/>
        <v>62.475000000000001</v>
      </c>
      <c r="S660" s="21">
        <f t="shared" si="105"/>
        <v>51.625</v>
      </c>
      <c r="T660" s="21">
        <f t="shared" si="106"/>
        <v>42.424999999999997</v>
      </c>
      <c r="U660" s="21">
        <f t="shared" si="107"/>
        <v>54.125</v>
      </c>
      <c r="V660" s="20">
        <f t="shared" si="108"/>
        <v>52.17499999999999</v>
      </c>
      <c r="W660" s="20">
        <f t="shared" si="109"/>
        <v>52.662499999999994</v>
      </c>
    </row>
    <row r="661" spans="1:23" ht="13.5" x14ac:dyDescent="0.25">
      <c r="A661" s="3">
        <v>42965</v>
      </c>
      <c r="B661" s="2">
        <v>15.913500000000001</v>
      </c>
      <c r="C661" s="2">
        <v>71.129567704603957</v>
      </c>
      <c r="D661" s="2">
        <v>-0.24654181657557395</v>
      </c>
      <c r="E661" s="2">
        <v>-0.22893919146488881</v>
      </c>
      <c r="F661" s="2">
        <v>15.68174</v>
      </c>
      <c r="G661" s="2">
        <v>15.241060000000001</v>
      </c>
      <c r="H661" s="2">
        <v>14.984925</v>
      </c>
      <c r="I661" s="2">
        <v>14.816293999999994</v>
      </c>
      <c r="J661" s="2">
        <v>12.095207</v>
      </c>
      <c r="K661" s="17" t="s">
        <v>54</v>
      </c>
      <c r="L661" s="17" t="s">
        <v>50</v>
      </c>
      <c r="M661" s="17" t="s">
        <v>55</v>
      </c>
      <c r="N661" s="20">
        <f t="shared" si="100"/>
        <v>50</v>
      </c>
      <c r="O661" s="20">
        <f t="shared" si="101"/>
        <v>100</v>
      </c>
      <c r="P661" s="20">
        <f t="shared" si="102"/>
        <v>50</v>
      </c>
      <c r="Q661" s="20">
        <f t="shared" si="103"/>
        <v>16.5</v>
      </c>
      <c r="R661" s="21">
        <f t="shared" si="104"/>
        <v>62.475000000000001</v>
      </c>
      <c r="S661" s="21">
        <f t="shared" si="105"/>
        <v>51.625</v>
      </c>
      <c r="T661" s="21">
        <f t="shared" si="106"/>
        <v>42.424999999999997</v>
      </c>
      <c r="U661" s="21">
        <f t="shared" si="107"/>
        <v>54.125</v>
      </c>
      <c r="V661" s="20">
        <f t="shared" si="108"/>
        <v>52.17499999999999</v>
      </c>
      <c r="W661" s="20">
        <f t="shared" si="109"/>
        <v>52.662499999999994</v>
      </c>
    </row>
    <row r="662" spans="1:23" ht="13.5" x14ac:dyDescent="0.25">
      <c r="A662" s="3">
        <v>42968</v>
      </c>
      <c r="B662" s="2">
        <v>16.0611</v>
      </c>
      <c r="C662" s="2">
        <v>73.069252493605035</v>
      </c>
      <c r="D662" s="2">
        <v>-0.33499266653737969</v>
      </c>
      <c r="E662" s="2">
        <v>-0.23447774273771599</v>
      </c>
      <c r="F662" s="2">
        <v>15.852639999999999</v>
      </c>
      <c r="G662" s="2">
        <v>15.374830000000003</v>
      </c>
      <c r="H662" s="2">
        <v>15.049795</v>
      </c>
      <c r="I662" s="2">
        <v>14.880825999999995</v>
      </c>
      <c r="J662" s="2">
        <v>12.120507499999999</v>
      </c>
      <c r="K662" s="17" t="s">
        <v>54</v>
      </c>
      <c r="L662" s="17" t="s">
        <v>50</v>
      </c>
      <c r="M662" s="17" t="s">
        <v>55</v>
      </c>
      <c r="N662" s="20">
        <f t="shared" si="100"/>
        <v>50</v>
      </c>
      <c r="O662" s="20">
        <f t="shared" si="101"/>
        <v>100</v>
      </c>
      <c r="P662" s="20">
        <f t="shared" si="102"/>
        <v>50</v>
      </c>
      <c r="Q662" s="20">
        <f t="shared" si="103"/>
        <v>16.5</v>
      </c>
      <c r="R662" s="21">
        <f t="shared" si="104"/>
        <v>62.475000000000001</v>
      </c>
      <c r="S662" s="21">
        <f t="shared" si="105"/>
        <v>51.625</v>
      </c>
      <c r="T662" s="21">
        <f t="shared" si="106"/>
        <v>42.424999999999997</v>
      </c>
      <c r="U662" s="21">
        <f t="shared" si="107"/>
        <v>54.125</v>
      </c>
      <c r="V662" s="20">
        <f t="shared" si="108"/>
        <v>52.17499999999999</v>
      </c>
      <c r="W662" s="20">
        <f t="shared" si="109"/>
        <v>52.662499999999994</v>
      </c>
    </row>
    <row r="663" spans="1:23" ht="13.5" x14ac:dyDescent="0.25">
      <c r="A663" s="3">
        <v>42969</v>
      </c>
      <c r="B663" s="2">
        <v>16.038799999999998</v>
      </c>
      <c r="C663" s="2">
        <v>72.279130804652041</v>
      </c>
      <c r="D663" s="2">
        <v>-0.41062062401130284</v>
      </c>
      <c r="E663" s="2">
        <v>-0.21797274669085326</v>
      </c>
      <c r="F663" s="2">
        <v>15.918859999999999</v>
      </c>
      <c r="G663" s="2">
        <v>15.50413</v>
      </c>
      <c r="H663" s="2">
        <v>15.121604999999999</v>
      </c>
      <c r="I663" s="2">
        <v>14.928069999999996</v>
      </c>
      <c r="J663" s="2">
        <v>12.1456965</v>
      </c>
      <c r="K663" s="17" t="s">
        <v>54</v>
      </c>
      <c r="L663" s="17" t="s">
        <v>52</v>
      </c>
      <c r="M663" s="17" t="s">
        <v>55</v>
      </c>
      <c r="N663" s="20">
        <f t="shared" si="100"/>
        <v>50</v>
      </c>
      <c r="O663" s="20">
        <f t="shared" si="101"/>
        <v>100</v>
      </c>
      <c r="P663" s="20">
        <f t="shared" si="102"/>
        <v>50</v>
      </c>
      <c r="Q663" s="20">
        <f t="shared" si="103"/>
        <v>0</v>
      </c>
      <c r="R663" s="21">
        <f t="shared" si="104"/>
        <v>60</v>
      </c>
      <c r="S663" s="21">
        <f t="shared" si="105"/>
        <v>47.5</v>
      </c>
      <c r="T663" s="21">
        <f t="shared" si="106"/>
        <v>35</v>
      </c>
      <c r="U663" s="21">
        <f t="shared" si="107"/>
        <v>50</v>
      </c>
      <c r="V663" s="20">
        <f t="shared" si="108"/>
        <v>47.5</v>
      </c>
      <c r="W663" s="20">
        <f t="shared" si="109"/>
        <v>48.125</v>
      </c>
    </row>
    <row r="664" spans="1:23" ht="13.5" x14ac:dyDescent="0.25">
      <c r="A664" s="3">
        <v>42970</v>
      </c>
      <c r="B664" s="2">
        <v>15.9716</v>
      </c>
      <c r="C664" s="2">
        <v>69.828700404704847</v>
      </c>
      <c r="D664" s="2">
        <v>-0.47219727873860684</v>
      </c>
      <c r="E664" s="2">
        <v>-0.18186129286501013</v>
      </c>
      <c r="F664" s="2">
        <v>15.999379999999999</v>
      </c>
      <c r="G664" s="2">
        <v>15.624919999999999</v>
      </c>
      <c r="H664" s="2">
        <v>15.181999999999999</v>
      </c>
      <c r="I664" s="2">
        <v>14.977281999999995</v>
      </c>
      <c r="J664" s="2">
        <v>12.170588999999998</v>
      </c>
      <c r="K664" s="17" t="s">
        <v>54</v>
      </c>
      <c r="L664" s="17" t="s">
        <v>50</v>
      </c>
      <c r="M664" s="17" t="s">
        <v>55</v>
      </c>
      <c r="N664" s="20">
        <f t="shared" si="100"/>
        <v>50</v>
      </c>
      <c r="O664" s="20">
        <f t="shared" si="101"/>
        <v>100</v>
      </c>
      <c r="P664" s="20">
        <f t="shared" si="102"/>
        <v>50</v>
      </c>
      <c r="Q664" s="20">
        <f t="shared" si="103"/>
        <v>16.5</v>
      </c>
      <c r="R664" s="21">
        <f t="shared" si="104"/>
        <v>62.475000000000001</v>
      </c>
      <c r="S664" s="21">
        <f t="shared" si="105"/>
        <v>51.625</v>
      </c>
      <c r="T664" s="21">
        <f t="shared" si="106"/>
        <v>42.424999999999997</v>
      </c>
      <c r="U664" s="21">
        <f t="shared" si="107"/>
        <v>54.125</v>
      </c>
      <c r="V664" s="20">
        <f t="shared" si="108"/>
        <v>52.17499999999999</v>
      </c>
      <c r="W664" s="20">
        <f t="shared" si="109"/>
        <v>52.662499999999994</v>
      </c>
    </row>
    <row r="665" spans="1:23" ht="13.5" x14ac:dyDescent="0.25">
      <c r="A665" s="3">
        <v>42971</v>
      </c>
      <c r="B665" s="2">
        <v>15.9716</v>
      </c>
      <c r="C665" s="2">
        <v>69.828700404704847</v>
      </c>
      <c r="D665" s="2">
        <v>-0.52537901929431818</v>
      </c>
      <c r="E665" s="2">
        <v>-0.13825371654551338</v>
      </c>
      <c r="F665" s="2">
        <v>15.991320000000002</v>
      </c>
      <c r="G665" s="2">
        <v>15.743469999999999</v>
      </c>
      <c r="H665" s="2">
        <v>15.240159999999999</v>
      </c>
      <c r="I665" s="2">
        <v>15.026493999999996</v>
      </c>
      <c r="J665" s="2">
        <v>12.195540499999995</v>
      </c>
      <c r="K665" s="17" t="s">
        <v>54</v>
      </c>
      <c r="L665" s="17" t="s">
        <v>50</v>
      </c>
      <c r="M665" s="17" t="s">
        <v>47</v>
      </c>
      <c r="N665" s="20">
        <f t="shared" si="100"/>
        <v>50</v>
      </c>
      <c r="O665" s="20">
        <f t="shared" si="101"/>
        <v>100</v>
      </c>
      <c r="P665" s="20">
        <f t="shared" si="102"/>
        <v>50</v>
      </c>
      <c r="Q665" s="20">
        <f t="shared" si="103"/>
        <v>16.5</v>
      </c>
      <c r="R665" s="21">
        <f t="shared" si="104"/>
        <v>62.475000000000001</v>
      </c>
      <c r="S665" s="21">
        <f t="shared" si="105"/>
        <v>51.625</v>
      </c>
      <c r="T665" s="21">
        <f t="shared" si="106"/>
        <v>42.424999999999997</v>
      </c>
      <c r="U665" s="21">
        <f t="shared" si="107"/>
        <v>54.125</v>
      </c>
      <c r="V665" s="20">
        <f t="shared" si="108"/>
        <v>52.17499999999999</v>
      </c>
      <c r="W665" s="20">
        <f t="shared" si="109"/>
        <v>52.662499999999994</v>
      </c>
    </row>
    <row r="666" spans="1:23" ht="13.5" x14ac:dyDescent="0.25">
      <c r="A666" s="3">
        <v>42972</v>
      </c>
      <c r="B666" s="2">
        <v>16.092400000000001</v>
      </c>
      <c r="C666" s="2">
        <v>71.820431985416974</v>
      </c>
      <c r="D666" s="2">
        <v>-0.55323959643290266</v>
      </c>
      <c r="E666" s="2">
        <v>-8.4793460688805361E-2</v>
      </c>
      <c r="F666" s="2">
        <v>16.027099999999997</v>
      </c>
      <c r="G666" s="2">
        <v>15.854419999999999</v>
      </c>
      <c r="H666" s="2">
        <v>15.306595000000002</v>
      </c>
      <c r="I666" s="2">
        <v>15.076331999999997</v>
      </c>
      <c r="J666" s="2">
        <v>12.221391999999996</v>
      </c>
      <c r="K666" s="17" t="s">
        <v>54</v>
      </c>
      <c r="L666" s="17" t="s">
        <v>50</v>
      </c>
      <c r="M666" s="17" t="s">
        <v>55</v>
      </c>
      <c r="N666" s="20">
        <f t="shared" si="100"/>
        <v>50</v>
      </c>
      <c r="O666" s="20">
        <f t="shared" si="101"/>
        <v>100</v>
      </c>
      <c r="P666" s="20">
        <f t="shared" si="102"/>
        <v>50</v>
      </c>
      <c r="Q666" s="20">
        <f t="shared" si="103"/>
        <v>16.5</v>
      </c>
      <c r="R666" s="21">
        <f t="shared" si="104"/>
        <v>62.475000000000001</v>
      </c>
      <c r="S666" s="21">
        <f t="shared" si="105"/>
        <v>51.625</v>
      </c>
      <c r="T666" s="21">
        <f t="shared" si="106"/>
        <v>42.424999999999997</v>
      </c>
      <c r="U666" s="21">
        <f t="shared" si="107"/>
        <v>54.125</v>
      </c>
      <c r="V666" s="20">
        <f t="shared" si="108"/>
        <v>52.17499999999999</v>
      </c>
      <c r="W666" s="20">
        <f t="shared" si="109"/>
        <v>52.662499999999994</v>
      </c>
    </row>
    <row r="667" spans="1:23" ht="13.5" x14ac:dyDescent="0.25">
      <c r="A667" s="3">
        <v>42975</v>
      </c>
      <c r="B667" s="2">
        <v>16.1953</v>
      </c>
      <c r="C667" s="2">
        <v>73.42948337517862</v>
      </c>
      <c r="D667" s="2">
        <v>-0.55461367143968054</v>
      </c>
      <c r="E667" s="2">
        <v>-6.6519200390575628E-2</v>
      </c>
      <c r="F667" s="2">
        <v>16.053940000000001</v>
      </c>
      <c r="G667" s="2">
        <v>15.953289999999999</v>
      </c>
      <c r="H667" s="2">
        <v>15.384885000000001</v>
      </c>
      <c r="I667" s="2">
        <v>15.128137999999996</v>
      </c>
      <c r="J667" s="2">
        <v>12.247797499999992</v>
      </c>
      <c r="K667" s="17" t="s">
        <v>54</v>
      </c>
      <c r="L667" s="17" t="s">
        <v>50</v>
      </c>
      <c r="M667" s="17" t="s">
        <v>55</v>
      </c>
      <c r="N667" s="20">
        <f t="shared" si="100"/>
        <v>50</v>
      </c>
      <c r="O667" s="20">
        <f t="shared" si="101"/>
        <v>100</v>
      </c>
      <c r="P667" s="20">
        <f t="shared" si="102"/>
        <v>50</v>
      </c>
      <c r="Q667" s="20">
        <f t="shared" si="103"/>
        <v>16.5</v>
      </c>
      <c r="R667" s="21">
        <f t="shared" si="104"/>
        <v>62.475000000000001</v>
      </c>
      <c r="S667" s="21">
        <f t="shared" si="105"/>
        <v>51.625</v>
      </c>
      <c r="T667" s="21">
        <f t="shared" si="106"/>
        <v>42.424999999999997</v>
      </c>
      <c r="U667" s="21">
        <f t="shared" si="107"/>
        <v>54.125</v>
      </c>
      <c r="V667" s="20">
        <f t="shared" si="108"/>
        <v>52.17499999999999</v>
      </c>
      <c r="W667" s="20">
        <f t="shared" si="109"/>
        <v>52.662499999999994</v>
      </c>
    </row>
    <row r="668" spans="1:23" ht="13.5" x14ac:dyDescent="0.25">
      <c r="A668" s="3">
        <v>42976</v>
      </c>
      <c r="B668" s="2">
        <v>16.683</v>
      </c>
      <c r="C668" s="2">
        <v>79.425757749989771</v>
      </c>
      <c r="D668" s="2">
        <v>-0.51967069691291456</v>
      </c>
      <c r="E668" s="2">
        <v>-4.1748159613827301E-2</v>
      </c>
      <c r="F668" s="2">
        <v>16.182780000000001</v>
      </c>
      <c r="G668" s="2">
        <v>16.050819999999995</v>
      </c>
      <c r="H668" s="2">
        <v>15.485324999999998</v>
      </c>
      <c r="I668" s="2">
        <v>15.180749999999996</v>
      </c>
      <c r="J668" s="2">
        <v>12.276601999999993</v>
      </c>
      <c r="K668" s="17" t="s">
        <v>48</v>
      </c>
      <c r="L668" s="17" t="s">
        <v>49</v>
      </c>
      <c r="M668" s="17" t="s">
        <v>51</v>
      </c>
      <c r="N668" s="20">
        <f t="shared" si="100"/>
        <v>50</v>
      </c>
      <c r="O668" s="20">
        <f t="shared" si="101"/>
        <v>100</v>
      </c>
      <c r="P668" s="20">
        <f t="shared" si="102"/>
        <v>50</v>
      </c>
      <c r="Q668" s="20">
        <f t="shared" si="103"/>
        <v>100</v>
      </c>
      <c r="R668" s="21">
        <f t="shared" si="104"/>
        <v>75</v>
      </c>
      <c r="S668" s="21">
        <f t="shared" si="105"/>
        <v>72.5</v>
      </c>
      <c r="T668" s="21">
        <f t="shared" si="106"/>
        <v>80</v>
      </c>
      <c r="U668" s="21">
        <f t="shared" si="107"/>
        <v>75</v>
      </c>
      <c r="V668" s="20">
        <f t="shared" si="108"/>
        <v>75.833333333333329</v>
      </c>
      <c r="W668" s="20">
        <f t="shared" si="109"/>
        <v>75.625</v>
      </c>
    </row>
    <row r="669" spans="1:23" ht="13.5" x14ac:dyDescent="0.25">
      <c r="A669" s="3">
        <v>42977</v>
      </c>
      <c r="B669" s="2">
        <v>17.134799999999998</v>
      </c>
      <c r="C669" s="2">
        <v>83.206669123788117</v>
      </c>
      <c r="D669" s="2">
        <v>-0.55229120750404803</v>
      </c>
      <c r="E669" s="2">
        <v>-1.5476996094420884E-2</v>
      </c>
      <c r="F669" s="2">
        <v>16.415419999999997</v>
      </c>
      <c r="G669" s="2">
        <v>16.207399999999996</v>
      </c>
      <c r="H669" s="2">
        <v>15.604104999999999</v>
      </c>
      <c r="I669" s="2">
        <v>15.237119999999997</v>
      </c>
      <c r="J669" s="2">
        <v>12.30766549999999</v>
      </c>
      <c r="K669" s="17" t="s">
        <v>48</v>
      </c>
      <c r="L669" s="17" t="s">
        <v>49</v>
      </c>
      <c r="M669" s="17" t="s">
        <v>51</v>
      </c>
      <c r="N669" s="20">
        <f t="shared" si="100"/>
        <v>50</v>
      </c>
      <c r="O669" s="20">
        <f t="shared" si="101"/>
        <v>100</v>
      </c>
      <c r="P669" s="20">
        <f t="shared" si="102"/>
        <v>50</v>
      </c>
      <c r="Q669" s="20">
        <f t="shared" si="103"/>
        <v>100</v>
      </c>
      <c r="R669" s="21">
        <f t="shared" si="104"/>
        <v>75</v>
      </c>
      <c r="S669" s="21">
        <f t="shared" si="105"/>
        <v>72.5</v>
      </c>
      <c r="T669" s="21">
        <f t="shared" si="106"/>
        <v>80</v>
      </c>
      <c r="U669" s="21">
        <f t="shared" si="107"/>
        <v>75</v>
      </c>
      <c r="V669" s="20">
        <f t="shared" si="108"/>
        <v>75.833333333333329</v>
      </c>
      <c r="W669" s="20">
        <f t="shared" si="109"/>
        <v>75.625</v>
      </c>
    </row>
    <row r="670" spans="1:23" ht="13.5" x14ac:dyDescent="0.25">
      <c r="A670" s="3">
        <v>42978</v>
      </c>
      <c r="B670" s="2">
        <v>17.219899999999999</v>
      </c>
      <c r="C670" s="2">
        <v>83.810176763685206</v>
      </c>
      <c r="D670" s="2">
        <v>-0.52756378751129951</v>
      </c>
      <c r="E670" s="2">
        <v>4.0016295090395254E-3</v>
      </c>
      <c r="F670" s="2">
        <v>16.66508</v>
      </c>
      <c r="G670" s="2">
        <v>16.328199999999999</v>
      </c>
      <c r="H670" s="2">
        <v>15.727139999999997</v>
      </c>
      <c r="I670" s="2">
        <v>15.289911999999999</v>
      </c>
      <c r="J670" s="2">
        <v>12.338956999999992</v>
      </c>
      <c r="K670" s="17" t="s">
        <v>48</v>
      </c>
      <c r="L670" s="17" t="s">
        <v>49</v>
      </c>
      <c r="M670" s="17" t="s">
        <v>51</v>
      </c>
      <c r="N670" s="20">
        <f t="shared" si="100"/>
        <v>50</v>
      </c>
      <c r="O670" s="20">
        <f t="shared" si="101"/>
        <v>100</v>
      </c>
      <c r="P670" s="20">
        <f t="shared" si="102"/>
        <v>50</v>
      </c>
      <c r="Q670" s="20">
        <f t="shared" si="103"/>
        <v>100</v>
      </c>
      <c r="R670" s="21">
        <f t="shared" si="104"/>
        <v>75</v>
      </c>
      <c r="S670" s="21">
        <f t="shared" si="105"/>
        <v>72.5</v>
      </c>
      <c r="T670" s="21">
        <f t="shared" si="106"/>
        <v>80</v>
      </c>
      <c r="U670" s="21">
        <f t="shared" si="107"/>
        <v>75</v>
      </c>
      <c r="V670" s="20">
        <f t="shared" si="108"/>
        <v>75.833333333333329</v>
      </c>
      <c r="W670" s="20">
        <f t="shared" si="109"/>
        <v>75.625</v>
      </c>
    </row>
    <row r="671" spans="1:23" ht="13.5" x14ac:dyDescent="0.25">
      <c r="A671" s="3">
        <v>42982</v>
      </c>
      <c r="B671" s="2">
        <v>17.0901</v>
      </c>
      <c r="C671" s="2">
        <v>79.138593736697544</v>
      </c>
      <c r="D671" s="2">
        <v>-0.52146835831457139</v>
      </c>
      <c r="E671" s="2">
        <v>8.3945389979158576E-3</v>
      </c>
      <c r="F671" s="2">
        <v>16.864619999999995</v>
      </c>
      <c r="G671" s="2">
        <v>16.44586</v>
      </c>
      <c r="H671" s="2">
        <v>15.843460000000002</v>
      </c>
      <c r="I671" s="2">
        <v>15.340197999999997</v>
      </c>
      <c r="J671" s="2">
        <v>12.369599499999991</v>
      </c>
      <c r="K671" s="17" t="s">
        <v>48</v>
      </c>
      <c r="L671" s="17" t="s">
        <v>49</v>
      </c>
      <c r="M671" s="17" t="s">
        <v>51</v>
      </c>
      <c r="N671" s="20">
        <f t="shared" si="100"/>
        <v>50</v>
      </c>
      <c r="O671" s="20">
        <f t="shared" si="101"/>
        <v>100</v>
      </c>
      <c r="P671" s="20">
        <f t="shared" si="102"/>
        <v>50</v>
      </c>
      <c r="Q671" s="20">
        <f t="shared" si="103"/>
        <v>100</v>
      </c>
      <c r="R671" s="21">
        <f t="shared" si="104"/>
        <v>75</v>
      </c>
      <c r="S671" s="21">
        <f t="shared" si="105"/>
        <v>72.5</v>
      </c>
      <c r="T671" s="21">
        <f t="shared" si="106"/>
        <v>80</v>
      </c>
      <c r="U671" s="21">
        <f t="shared" si="107"/>
        <v>75</v>
      </c>
      <c r="V671" s="20">
        <f t="shared" si="108"/>
        <v>75.833333333333329</v>
      </c>
      <c r="W671" s="20">
        <f t="shared" si="109"/>
        <v>75.625</v>
      </c>
    </row>
    <row r="672" spans="1:23" ht="13.5" x14ac:dyDescent="0.25">
      <c r="A672" s="3">
        <v>42983</v>
      </c>
      <c r="B672" s="2">
        <v>16.785900000000002</v>
      </c>
      <c r="C672" s="2">
        <v>69.378353553205486</v>
      </c>
      <c r="D672" s="2">
        <v>-0.47891759916255516</v>
      </c>
      <c r="E672" s="2">
        <v>1.7851828227527192E-2</v>
      </c>
      <c r="F672" s="2">
        <v>16.98274</v>
      </c>
      <c r="G672" s="2">
        <v>16.518340000000002</v>
      </c>
      <c r="H672" s="2">
        <v>15.946585000000002</v>
      </c>
      <c r="I672" s="2">
        <v>15.386009999999999</v>
      </c>
      <c r="J672" s="2">
        <v>12.398720999999989</v>
      </c>
      <c r="K672" s="17" t="s">
        <v>48</v>
      </c>
      <c r="L672" s="17" t="s">
        <v>49</v>
      </c>
      <c r="M672" s="17" t="s">
        <v>51</v>
      </c>
      <c r="N672" s="20">
        <f t="shared" si="100"/>
        <v>50</v>
      </c>
      <c r="O672" s="20">
        <f t="shared" si="101"/>
        <v>100</v>
      </c>
      <c r="P672" s="20">
        <f t="shared" si="102"/>
        <v>50</v>
      </c>
      <c r="Q672" s="20">
        <f t="shared" si="103"/>
        <v>100</v>
      </c>
      <c r="R672" s="21">
        <f t="shared" si="104"/>
        <v>75</v>
      </c>
      <c r="S672" s="21">
        <f t="shared" si="105"/>
        <v>72.5</v>
      </c>
      <c r="T672" s="21">
        <f t="shared" si="106"/>
        <v>80</v>
      </c>
      <c r="U672" s="21">
        <f t="shared" si="107"/>
        <v>75</v>
      </c>
      <c r="V672" s="20">
        <f t="shared" si="108"/>
        <v>75.833333333333329</v>
      </c>
      <c r="W672" s="20">
        <f t="shared" si="109"/>
        <v>75.625</v>
      </c>
    </row>
    <row r="673" spans="1:23" ht="13.5" x14ac:dyDescent="0.25">
      <c r="A673" s="3">
        <v>42984</v>
      </c>
      <c r="B673" s="2">
        <v>16.642700000000001</v>
      </c>
      <c r="C673" s="2">
        <v>65.295852863756721</v>
      </c>
      <c r="D673" s="2">
        <v>-0.44120555026382391</v>
      </c>
      <c r="E673" s="2">
        <v>3.0688798250742187E-2</v>
      </c>
      <c r="F673" s="2">
        <v>16.974679999999999</v>
      </c>
      <c r="G673" s="2">
        <v>16.57873</v>
      </c>
      <c r="H673" s="2">
        <v>16.041429999999998</v>
      </c>
      <c r="I673" s="2">
        <v>15.428958</v>
      </c>
      <c r="J673" s="2">
        <v>12.426929499999988</v>
      </c>
      <c r="K673" s="17" t="s">
        <v>48</v>
      </c>
      <c r="L673" s="17" t="s">
        <v>50</v>
      </c>
      <c r="M673" s="17" t="s">
        <v>53</v>
      </c>
      <c r="N673" s="20">
        <f t="shared" si="100"/>
        <v>50</v>
      </c>
      <c r="O673" s="20">
        <f t="shared" si="101"/>
        <v>100</v>
      </c>
      <c r="P673" s="20">
        <f t="shared" si="102"/>
        <v>50</v>
      </c>
      <c r="Q673" s="20">
        <f t="shared" si="103"/>
        <v>66.5</v>
      </c>
      <c r="R673" s="21">
        <f t="shared" si="104"/>
        <v>69.974999999999994</v>
      </c>
      <c r="S673" s="21">
        <f t="shared" si="105"/>
        <v>64.125</v>
      </c>
      <c r="T673" s="21">
        <f t="shared" si="106"/>
        <v>64.924999999999997</v>
      </c>
      <c r="U673" s="21">
        <f t="shared" si="107"/>
        <v>66.625</v>
      </c>
      <c r="V673" s="20">
        <f t="shared" si="108"/>
        <v>66.341666666666654</v>
      </c>
      <c r="W673" s="20">
        <f t="shared" si="109"/>
        <v>66.412499999999994</v>
      </c>
    </row>
    <row r="674" spans="1:23" ht="13.5" x14ac:dyDescent="0.25">
      <c r="A674" s="3">
        <v>42985</v>
      </c>
      <c r="B674" s="2">
        <v>16.463799999999999</v>
      </c>
      <c r="C674" s="2">
        <v>60.505687731568393</v>
      </c>
      <c r="D674" s="2">
        <v>-0.41059975069628152</v>
      </c>
      <c r="E674" s="2">
        <v>3.1688214107475486E-2</v>
      </c>
      <c r="F674" s="2">
        <v>16.840480000000003</v>
      </c>
      <c r="G674" s="2">
        <v>16.627949999999995</v>
      </c>
      <c r="H674" s="2">
        <v>16.126435000000001</v>
      </c>
      <c r="I674" s="2">
        <v>15.468328000000001</v>
      </c>
      <c r="J674" s="2">
        <v>12.454440499999986</v>
      </c>
      <c r="K674" s="17" t="s">
        <v>54</v>
      </c>
      <c r="L674" s="17" t="s">
        <v>50</v>
      </c>
      <c r="M674" s="17" t="s">
        <v>47</v>
      </c>
      <c r="N674" s="20">
        <f t="shared" si="100"/>
        <v>50</v>
      </c>
      <c r="O674" s="20">
        <f t="shared" si="101"/>
        <v>100</v>
      </c>
      <c r="P674" s="20">
        <f t="shared" si="102"/>
        <v>50</v>
      </c>
      <c r="Q674" s="20">
        <f t="shared" si="103"/>
        <v>16.5</v>
      </c>
      <c r="R674" s="21">
        <f t="shared" si="104"/>
        <v>62.475000000000001</v>
      </c>
      <c r="S674" s="21">
        <f t="shared" si="105"/>
        <v>51.625</v>
      </c>
      <c r="T674" s="21">
        <f t="shared" si="106"/>
        <v>42.424999999999997</v>
      </c>
      <c r="U674" s="21">
        <f t="shared" si="107"/>
        <v>54.125</v>
      </c>
      <c r="V674" s="20">
        <f t="shared" si="108"/>
        <v>52.17499999999999</v>
      </c>
      <c r="W674" s="20">
        <f t="shared" si="109"/>
        <v>52.662499999999994</v>
      </c>
    </row>
    <row r="675" spans="1:23" ht="13.5" x14ac:dyDescent="0.25">
      <c r="A675" s="3">
        <v>42986</v>
      </c>
      <c r="B675" s="2">
        <v>16.432500000000001</v>
      </c>
      <c r="C675" s="2">
        <v>59.680756237475755</v>
      </c>
      <c r="D675" s="2">
        <v>-0.38523224675366308</v>
      </c>
      <c r="E675" s="2">
        <v>3.7792924153167304E-2</v>
      </c>
      <c r="F675" s="2">
        <v>16.683000000000003</v>
      </c>
      <c r="G675" s="2">
        <v>16.674039999999998</v>
      </c>
      <c r="H675" s="2">
        <v>16.208755</v>
      </c>
      <c r="I675" s="2">
        <v>15.504836000000001</v>
      </c>
      <c r="J675" s="2">
        <v>12.482386499999986</v>
      </c>
      <c r="K675" s="17" t="s">
        <v>54</v>
      </c>
      <c r="L675" s="17" t="s">
        <v>52</v>
      </c>
      <c r="M675" s="17" t="s">
        <v>47</v>
      </c>
      <c r="N675" s="20">
        <f t="shared" si="100"/>
        <v>50</v>
      </c>
      <c r="O675" s="20">
        <f t="shared" si="101"/>
        <v>100</v>
      </c>
      <c r="P675" s="20">
        <f t="shared" si="102"/>
        <v>50</v>
      </c>
      <c r="Q675" s="20">
        <f t="shared" si="103"/>
        <v>0</v>
      </c>
      <c r="R675" s="21">
        <f t="shared" si="104"/>
        <v>60</v>
      </c>
      <c r="S675" s="21">
        <f t="shared" si="105"/>
        <v>47.5</v>
      </c>
      <c r="T675" s="21">
        <f t="shared" si="106"/>
        <v>35</v>
      </c>
      <c r="U675" s="21">
        <f t="shared" si="107"/>
        <v>50</v>
      </c>
      <c r="V675" s="20">
        <f t="shared" si="108"/>
        <v>47.5</v>
      </c>
      <c r="W675" s="20">
        <f t="shared" si="109"/>
        <v>48.125</v>
      </c>
    </row>
    <row r="676" spans="1:23" ht="13.5" x14ac:dyDescent="0.25">
      <c r="A676" s="3">
        <v>42989</v>
      </c>
      <c r="B676" s="2">
        <v>16.5532</v>
      </c>
      <c r="C676" s="2">
        <v>61.841299066425158</v>
      </c>
      <c r="D676" s="2">
        <v>-0.3565758576618272</v>
      </c>
      <c r="E676" s="2">
        <v>4.8166476698595362E-2</v>
      </c>
      <c r="F676" s="2">
        <v>16.575620000000001</v>
      </c>
      <c r="G676" s="2">
        <v>16.720120000000001</v>
      </c>
      <c r="H676" s="2">
        <v>16.287269999999999</v>
      </c>
      <c r="I676" s="2">
        <v>15.543309999999998</v>
      </c>
      <c r="J676" s="2">
        <v>12.510935999999985</v>
      </c>
      <c r="K676" s="17" t="s">
        <v>54</v>
      </c>
      <c r="L676" s="17" t="s">
        <v>52</v>
      </c>
      <c r="M676" s="17" t="s">
        <v>47</v>
      </c>
      <c r="N676" s="20">
        <f t="shared" si="100"/>
        <v>50</v>
      </c>
      <c r="O676" s="20">
        <f t="shared" si="101"/>
        <v>100</v>
      </c>
      <c r="P676" s="20">
        <f t="shared" si="102"/>
        <v>50</v>
      </c>
      <c r="Q676" s="20">
        <f t="shared" si="103"/>
        <v>0</v>
      </c>
      <c r="R676" s="21">
        <f t="shared" si="104"/>
        <v>60</v>
      </c>
      <c r="S676" s="21">
        <f t="shared" si="105"/>
        <v>47.5</v>
      </c>
      <c r="T676" s="21">
        <f t="shared" si="106"/>
        <v>35</v>
      </c>
      <c r="U676" s="21">
        <f t="shared" si="107"/>
        <v>50</v>
      </c>
      <c r="V676" s="20">
        <f t="shared" si="108"/>
        <v>47.5</v>
      </c>
      <c r="W676" s="20">
        <f t="shared" si="109"/>
        <v>48.125</v>
      </c>
    </row>
    <row r="677" spans="1:23" ht="13.5" x14ac:dyDescent="0.25">
      <c r="A677" s="3">
        <v>42990</v>
      </c>
      <c r="B677" s="2">
        <v>16.9559</v>
      </c>
      <c r="C677" s="2">
        <v>68.002026790654284</v>
      </c>
      <c r="D677" s="2">
        <v>-0.34931087067919719</v>
      </c>
      <c r="E677" s="2">
        <v>5.728686343703511E-2</v>
      </c>
      <c r="F677" s="2">
        <v>16.60962</v>
      </c>
      <c r="G677" s="2">
        <v>16.796180000000003</v>
      </c>
      <c r="H677" s="2">
        <v>16.374734999999998</v>
      </c>
      <c r="I677" s="2">
        <v>15.581070000000002</v>
      </c>
      <c r="J677" s="2">
        <v>12.540907499999985</v>
      </c>
      <c r="K677" s="17" t="s">
        <v>48</v>
      </c>
      <c r="L677" s="17" t="s">
        <v>49</v>
      </c>
      <c r="M677" s="17" t="s">
        <v>51</v>
      </c>
      <c r="N677" s="20">
        <f t="shared" si="100"/>
        <v>50</v>
      </c>
      <c r="O677" s="20">
        <f t="shared" si="101"/>
        <v>100</v>
      </c>
      <c r="P677" s="20">
        <f t="shared" si="102"/>
        <v>50</v>
      </c>
      <c r="Q677" s="20">
        <f t="shared" si="103"/>
        <v>100</v>
      </c>
      <c r="R677" s="21">
        <f t="shared" si="104"/>
        <v>75</v>
      </c>
      <c r="S677" s="21">
        <f t="shared" si="105"/>
        <v>72.5</v>
      </c>
      <c r="T677" s="21">
        <f t="shared" si="106"/>
        <v>80</v>
      </c>
      <c r="U677" s="21">
        <f t="shared" si="107"/>
        <v>75</v>
      </c>
      <c r="V677" s="20">
        <f t="shared" si="108"/>
        <v>75.833333333333329</v>
      </c>
      <c r="W677" s="20">
        <f t="shared" si="109"/>
        <v>75.625</v>
      </c>
    </row>
    <row r="678" spans="1:23" ht="13.5" x14ac:dyDescent="0.25">
      <c r="A678" s="3">
        <v>42991</v>
      </c>
      <c r="B678" s="2">
        <v>16.9559</v>
      </c>
      <c r="C678" s="2">
        <v>68.002026790654284</v>
      </c>
      <c r="D678" s="2">
        <v>-0.27327521568506796</v>
      </c>
      <c r="E678" s="2">
        <v>5.8084569023696242E-2</v>
      </c>
      <c r="F678" s="2">
        <v>16.672260000000001</v>
      </c>
      <c r="G678" s="2">
        <v>16.823469999999997</v>
      </c>
      <c r="H678" s="2">
        <v>16.437144999999997</v>
      </c>
      <c r="I678" s="2">
        <v>15.610150000000001</v>
      </c>
      <c r="J678" s="2">
        <v>12.571076499999982</v>
      </c>
      <c r="K678" s="17" t="s">
        <v>48</v>
      </c>
      <c r="L678" s="17" t="s">
        <v>49</v>
      </c>
      <c r="M678" s="17" t="s">
        <v>51</v>
      </c>
      <c r="N678" s="20">
        <f t="shared" si="100"/>
        <v>50</v>
      </c>
      <c r="O678" s="20">
        <f t="shared" si="101"/>
        <v>100</v>
      </c>
      <c r="P678" s="20">
        <f t="shared" si="102"/>
        <v>50</v>
      </c>
      <c r="Q678" s="20">
        <f t="shared" si="103"/>
        <v>100</v>
      </c>
      <c r="R678" s="21">
        <f t="shared" si="104"/>
        <v>75</v>
      </c>
      <c r="S678" s="21">
        <f t="shared" si="105"/>
        <v>72.5</v>
      </c>
      <c r="T678" s="21">
        <f t="shared" si="106"/>
        <v>80</v>
      </c>
      <c r="U678" s="21">
        <f t="shared" si="107"/>
        <v>75</v>
      </c>
      <c r="V678" s="20">
        <f t="shared" si="108"/>
        <v>75.833333333333329</v>
      </c>
      <c r="W678" s="20">
        <f t="shared" si="109"/>
        <v>75.625</v>
      </c>
    </row>
    <row r="679" spans="1:23" ht="13.5" x14ac:dyDescent="0.25">
      <c r="A679" s="3">
        <v>42992</v>
      </c>
      <c r="B679" s="2">
        <v>16.5532</v>
      </c>
      <c r="C679" s="2">
        <v>57.277214700063702</v>
      </c>
      <c r="D679" s="2">
        <v>-0.11436152341690331</v>
      </c>
      <c r="E679" s="2">
        <v>4.924815697102685E-2</v>
      </c>
      <c r="F679" s="2">
        <v>16.690140000000003</v>
      </c>
      <c r="G679" s="2">
        <v>16.765309999999999</v>
      </c>
      <c r="H679" s="2">
        <v>16.486354999999996</v>
      </c>
      <c r="I679" s="2">
        <v>15.621782000000001</v>
      </c>
      <c r="J679" s="2">
        <v>12.599133499999985</v>
      </c>
      <c r="K679" s="17" t="s">
        <v>48</v>
      </c>
      <c r="L679" s="17" t="s">
        <v>49</v>
      </c>
      <c r="M679" s="17" t="s">
        <v>51</v>
      </c>
      <c r="N679" s="20">
        <f t="shared" si="100"/>
        <v>50</v>
      </c>
      <c r="O679" s="20">
        <f t="shared" si="101"/>
        <v>100</v>
      </c>
      <c r="P679" s="20">
        <f t="shared" si="102"/>
        <v>50</v>
      </c>
      <c r="Q679" s="20">
        <f t="shared" si="103"/>
        <v>100</v>
      </c>
      <c r="R679" s="21">
        <f t="shared" si="104"/>
        <v>75</v>
      </c>
      <c r="S679" s="21">
        <f t="shared" si="105"/>
        <v>72.5</v>
      </c>
      <c r="T679" s="21">
        <f t="shared" si="106"/>
        <v>80</v>
      </c>
      <c r="U679" s="21">
        <f t="shared" si="107"/>
        <v>75</v>
      </c>
      <c r="V679" s="20">
        <f t="shared" si="108"/>
        <v>75.833333333333329</v>
      </c>
      <c r="W679" s="20">
        <f t="shared" si="109"/>
        <v>75.625</v>
      </c>
    </row>
    <row r="680" spans="1:23" ht="13.5" x14ac:dyDescent="0.25">
      <c r="A680" s="3">
        <v>42993</v>
      </c>
      <c r="B680" s="2">
        <v>16.5532</v>
      </c>
      <c r="C680" s="2">
        <v>57.277214700063702</v>
      </c>
      <c r="D680" s="2">
        <v>3.1166999282277175E-2</v>
      </c>
      <c r="E680" s="2">
        <v>4.3477857669182683E-2</v>
      </c>
      <c r="F680" s="2">
        <v>16.714280000000002</v>
      </c>
      <c r="G680" s="2">
        <v>16.698640000000005</v>
      </c>
      <c r="H680" s="2">
        <v>16.513419999999996</v>
      </c>
      <c r="I680" s="2">
        <v>15.635827999999998</v>
      </c>
      <c r="J680" s="2">
        <v>12.627190499999983</v>
      </c>
      <c r="K680" s="17" t="s">
        <v>48</v>
      </c>
      <c r="L680" s="17" t="s">
        <v>49</v>
      </c>
      <c r="M680" s="17" t="s">
        <v>51</v>
      </c>
      <c r="N680" s="20">
        <f t="shared" si="100"/>
        <v>50</v>
      </c>
      <c r="O680" s="20">
        <f t="shared" si="101"/>
        <v>100</v>
      </c>
      <c r="P680" s="20">
        <f t="shared" si="102"/>
        <v>50</v>
      </c>
      <c r="Q680" s="20">
        <f t="shared" si="103"/>
        <v>100</v>
      </c>
      <c r="R680" s="21">
        <f t="shared" si="104"/>
        <v>75</v>
      </c>
      <c r="S680" s="21">
        <f t="shared" si="105"/>
        <v>72.5</v>
      </c>
      <c r="T680" s="21">
        <f t="shared" si="106"/>
        <v>80</v>
      </c>
      <c r="U680" s="21">
        <f t="shared" si="107"/>
        <v>75</v>
      </c>
      <c r="V680" s="20">
        <f t="shared" si="108"/>
        <v>75.833333333333329</v>
      </c>
      <c r="W680" s="20">
        <f t="shared" si="109"/>
        <v>75.625</v>
      </c>
    </row>
    <row r="681" spans="1:23" ht="13.5" x14ac:dyDescent="0.25">
      <c r="A681" s="3">
        <v>42996</v>
      </c>
      <c r="B681" s="2">
        <v>16.419</v>
      </c>
      <c r="C681" s="2">
        <v>53.986478367308081</v>
      </c>
      <c r="D681" s="2">
        <v>0.14239912391232323</v>
      </c>
      <c r="E681" s="2">
        <v>4.3629997188421504E-2</v>
      </c>
      <c r="F681" s="2">
        <v>16.687440000000002</v>
      </c>
      <c r="G681" s="2">
        <v>16.631530000000001</v>
      </c>
      <c r="H681" s="2">
        <v>16.538694999999997</v>
      </c>
      <c r="I681" s="2">
        <v>15.651934000000001</v>
      </c>
      <c r="J681" s="2">
        <v>12.654516999999982</v>
      </c>
      <c r="K681" s="17" t="s">
        <v>48</v>
      </c>
      <c r="L681" s="17" t="s">
        <v>49</v>
      </c>
      <c r="M681" s="17" t="s">
        <v>53</v>
      </c>
      <c r="N681" s="20">
        <f t="shared" si="100"/>
        <v>50</v>
      </c>
      <c r="O681" s="20">
        <f t="shared" si="101"/>
        <v>100</v>
      </c>
      <c r="P681" s="20">
        <f t="shared" si="102"/>
        <v>50</v>
      </c>
      <c r="Q681" s="20">
        <f t="shared" si="103"/>
        <v>83</v>
      </c>
      <c r="R681" s="21">
        <f t="shared" si="104"/>
        <v>72.45</v>
      </c>
      <c r="S681" s="21">
        <f t="shared" si="105"/>
        <v>68.25</v>
      </c>
      <c r="T681" s="21">
        <f t="shared" si="106"/>
        <v>72.349999999999994</v>
      </c>
      <c r="U681" s="21">
        <f t="shared" si="107"/>
        <v>70.75</v>
      </c>
      <c r="V681" s="20">
        <f t="shared" si="108"/>
        <v>71.016666666666666</v>
      </c>
      <c r="W681" s="20">
        <f t="shared" si="109"/>
        <v>70.949999999999989</v>
      </c>
    </row>
    <row r="682" spans="1:23" ht="13.5" x14ac:dyDescent="0.25">
      <c r="A682" s="3">
        <v>42997</v>
      </c>
      <c r="B682" s="2">
        <v>16.419</v>
      </c>
      <c r="C682" s="2">
        <v>53.986478367308081</v>
      </c>
      <c r="D682" s="2">
        <v>0.18877188111349952</v>
      </c>
      <c r="E682" s="2">
        <v>2.0711461994650709E-2</v>
      </c>
      <c r="F682" s="2">
        <v>16.58006</v>
      </c>
      <c r="G682" s="2">
        <v>16.594840000000001</v>
      </c>
      <c r="H682" s="2">
        <v>16.556589999999996</v>
      </c>
      <c r="I682" s="2">
        <v>15.680655999999999</v>
      </c>
      <c r="J682" s="2">
        <v>12.681961999999981</v>
      </c>
      <c r="K682" s="17" t="s">
        <v>54</v>
      </c>
      <c r="L682" s="17" t="s">
        <v>52</v>
      </c>
      <c r="M682" s="17" t="s">
        <v>47</v>
      </c>
      <c r="N682" s="20">
        <f t="shared" si="100"/>
        <v>50</v>
      </c>
      <c r="O682" s="20">
        <f t="shared" si="101"/>
        <v>100</v>
      </c>
      <c r="P682" s="20">
        <f t="shared" si="102"/>
        <v>50</v>
      </c>
      <c r="Q682" s="20">
        <f t="shared" si="103"/>
        <v>0</v>
      </c>
      <c r="R682" s="21">
        <f t="shared" si="104"/>
        <v>60</v>
      </c>
      <c r="S682" s="21">
        <f t="shared" si="105"/>
        <v>47.5</v>
      </c>
      <c r="T682" s="21">
        <f t="shared" si="106"/>
        <v>35</v>
      </c>
      <c r="U682" s="21">
        <f t="shared" si="107"/>
        <v>50</v>
      </c>
      <c r="V682" s="20">
        <f t="shared" si="108"/>
        <v>47.5</v>
      </c>
      <c r="W682" s="20">
        <f t="shared" si="109"/>
        <v>48.125</v>
      </c>
    </row>
    <row r="683" spans="1:23" ht="13.5" x14ac:dyDescent="0.25">
      <c r="A683" s="3">
        <v>42998</v>
      </c>
      <c r="B683" s="2">
        <v>16.463799999999999</v>
      </c>
      <c r="C683" s="2">
        <v>54.987715878245908</v>
      </c>
      <c r="D683" s="2">
        <v>0.20178447571711544</v>
      </c>
      <c r="E683" s="2">
        <v>-1.7393331201662376E-2</v>
      </c>
      <c r="F683" s="2">
        <v>16.481639999999999</v>
      </c>
      <c r="G683" s="2">
        <v>16.576950000000004</v>
      </c>
      <c r="H683" s="2">
        <v>16.577839999999998</v>
      </c>
      <c r="I683" s="2">
        <v>15.708841999999999</v>
      </c>
      <c r="J683" s="2">
        <v>12.709670499999982</v>
      </c>
      <c r="K683" s="17" t="s">
        <v>54</v>
      </c>
      <c r="L683" s="17" t="s">
        <v>50</v>
      </c>
      <c r="M683" s="17" t="s">
        <v>47</v>
      </c>
      <c r="N683" s="20">
        <f t="shared" si="100"/>
        <v>50</v>
      </c>
      <c r="O683" s="20">
        <f t="shared" si="101"/>
        <v>100</v>
      </c>
      <c r="P683" s="20">
        <f t="shared" si="102"/>
        <v>50</v>
      </c>
      <c r="Q683" s="20">
        <f t="shared" si="103"/>
        <v>16.5</v>
      </c>
      <c r="R683" s="21">
        <f t="shared" si="104"/>
        <v>62.475000000000001</v>
      </c>
      <c r="S683" s="21">
        <f t="shared" si="105"/>
        <v>51.625</v>
      </c>
      <c r="T683" s="21">
        <f t="shared" si="106"/>
        <v>42.424999999999997</v>
      </c>
      <c r="U683" s="21">
        <f t="shared" si="107"/>
        <v>54.125</v>
      </c>
      <c r="V683" s="20">
        <f t="shared" si="108"/>
        <v>52.17499999999999</v>
      </c>
      <c r="W683" s="20">
        <f t="shared" si="109"/>
        <v>52.662499999999994</v>
      </c>
    </row>
    <row r="684" spans="1:23" ht="13.5" x14ac:dyDescent="0.25">
      <c r="A684" s="3">
        <v>43000</v>
      </c>
      <c r="B684" s="2">
        <v>16.4011</v>
      </c>
      <c r="C684" s="2">
        <v>53.241584873514256</v>
      </c>
      <c r="D684" s="2">
        <v>0.1888401042445409</v>
      </c>
      <c r="E684" s="2">
        <v>-5.6803805026995197E-2</v>
      </c>
      <c r="F684" s="2">
        <v>16.451219999999999</v>
      </c>
      <c r="G684" s="2">
        <v>16.570679999999999</v>
      </c>
      <c r="H684" s="2">
        <v>16.599314999999997</v>
      </c>
      <c r="I684" s="2">
        <v>15.733089999999999</v>
      </c>
      <c r="J684" s="2">
        <v>12.737104999999984</v>
      </c>
      <c r="K684" s="17" t="s">
        <v>54</v>
      </c>
      <c r="L684" s="17" t="s">
        <v>50</v>
      </c>
      <c r="M684" s="17" t="s">
        <v>47</v>
      </c>
      <c r="N684" s="20">
        <f t="shared" si="100"/>
        <v>50</v>
      </c>
      <c r="O684" s="20">
        <f t="shared" si="101"/>
        <v>100</v>
      </c>
      <c r="P684" s="20">
        <f t="shared" si="102"/>
        <v>50</v>
      </c>
      <c r="Q684" s="20">
        <f t="shared" si="103"/>
        <v>16.5</v>
      </c>
      <c r="R684" s="21">
        <f t="shared" si="104"/>
        <v>62.475000000000001</v>
      </c>
      <c r="S684" s="21">
        <f t="shared" si="105"/>
        <v>51.625</v>
      </c>
      <c r="T684" s="21">
        <f t="shared" si="106"/>
        <v>42.424999999999997</v>
      </c>
      <c r="U684" s="21">
        <f t="shared" si="107"/>
        <v>54.125</v>
      </c>
      <c r="V684" s="20">
        <f t="shared" si="108"/>
        <v>52.17499999999999</v>
      </c>
      <c r="W684" s="20">
        <f t="shared" si="109"/>
        <v>52.662499999999994</v>
      </c>
    </row>
    <row r="685" spans="1:23" ht="13.5" x14ac:dyDescent="0.25">
      <c r="A685" s="3">
        <v>43003</v>
      </c>
      <c r="B685" s="2">
        <v>16.240100000000002</v>
      </c>
      <c r="C685" s="2">
        <v>48.943734732738818</v>
      </c>
      <c r="D685" s="2">
        <v>0.18437154990854054</v>
      </c>
      <c r="E685" s="2">
        <v>-0.10006822180382818</v>
      </c>
      <c r="F685" s="2">
        <v>16.3886</v>
      </c>
      <c r="G685" s="2">
        <v>16.551439999999999</v>
      </c>
      <c r="H685" s="2">
        <v>16.612739999999995</v>
      </c>
      <c r="I685" s="2">
        <v>15.754117999999998</v>
      </c>
      <c r="J685" s="2">
        <v>12.763891999999982</v>
      </c>
      <c r="K685" s="17" t="s">
        <v>54</v>
      </c>
      <c r="L685" s="17" t="s">
        <v>52</v>
      </c>
      <c r="M685" s="17" t="s">
        <v>47</v>
      </c>
      <c r="N685" s="20">
        <f t="shared" si="100"/>
        <v>50</v>
      </c>
      <c r="O685" s="20">
        <f t="shared" si="101"/>
        <v>100</v>
      </c>
      <c r="P685" s="20">
        <f t="shared" si="102"/>
        <v>50</v>
      </c>
      <c r="Q685" s="20">
        <f t="shared" si="103"/>
        <v>0</v>
      </c>
      <c r="R685" s="21">
        <f t="shared" si="104"/>
        <v>60</v>
      </c>
      <c r="S685" s="21">
        <f t="shared" si="105"/>
        <v>47.5</v>
      </c>
      <c r="T685" s="21">
        <f t="shared" si="106"/>
        <v>35</v>
      </c>
      <c r="U685" s="21">
        <f t="shared" si="107"/>
        <v>50</v>
      </c>
      <c r="V685" s="20">
        <f t="shared" si="108"/>
        <v>47.5</v>
      </c>
      <c r="W685" s="20">
        <f t="shared" si="109"/>
        <v>48.125</v>
      </c>
    </row>
    <row r="686" spans="1:23" ht="13.5" x14ac:dyDescent="0.25">
      <c r="A686" s="3">
        <v>43004</v>
      </c>
      <c r="B686" s="2">
        <v>15.882199999999999</v>
      </c>
      <c r="C686" s="2">
        <v>41.017147345017143</v>
      </c>
      <c r="D686" s="2">
        <v>0.2260423799882112</v>
      </c>
      <c r="E686" s="2">
        <v>-0.15029818730770772</v>
      </c>
      <c r="F686" s="2">
        <v>16.28124</v>
      </c>
      <c r="G686" s="2">
        <v>16.48434</v>
      </c>
      <c r="H686" s="2">
        <v>16.602229999999999</v>
      </c>
      <c r="I686" s="2">
        <v>15.767091999999998</v>
      </c>
      <c r="J686" s="2">
        <v>12.789283999999983</v>
      </c>
      <c r="K686" s="17" t="s">
        <v>54</v>
      </c>
      <c r="L686" s="17" t="s">
        <v>52</v>
      </c>
      <c r="M686" s="17" t="s">
        <v>47</v>
      </c>
      <c r="N686" s="20">
        <f t="shared" si="100"/>
        <v>50</v>
      </c>
      <c r="O686" s="20">
        <f t="shared" si="101"/>
        <v>100</v>
      </c>
      <c r="P686" s="20">
        <f t="shared" si="102"/>
        <v>50</v>
      </c>
      <c r="Q686" s="20">
        <f t="shared" si="103"/>
        <v>0</v>
      </c>
      <c r="R686" s="21">
        <f t="shared" si="104"/>
        <v>60</v>
      </c>
      <c r="S686" s="21">
        <f t="shared" si="105"/>
        <v>47.5</v>
      </c>
      <c r="T686" s="21">
        <f t="shared" si="106"/>
        <v>35</v>
      </c>
      <c r="U686" s="21">
        <f t="shared" si="107"/>
        <v>50</v>
      </c>
      <c r="V686" s="20">
        <f t="shared" si="108"/>
        <v>47.5</v>
      </c>
      <c r="W686" s="20">
        <f t="shared" si="109"/>
        <v>48.125</v>
      </c>
    </row>
    <row r="687" spans="1:23" ht="13.5" x14ac:dyDescent="0.25">
      <c r="A687" s="3">
        <v>43005</v>
      </c>
      <c r="B687" s="2">
        <v>15.994</v>
      </c>
      <c r="C687" s="2">
        <v>44.064624725163057</v>
      </c>
      <c r="D687" s="2">
        <v>0.3174335730137301</v>
      </c>
      <c r="E687" s="2">
        <v>-0.19788972205612465</v>
      </c>
      <c r="F687" s="2">
        <v>16.19624</v>
      </c>
      <c r="G687" s="2">
        <v>16.388150000000003</v>
      </c>
      <c r="H687" s="2">
        <v>16.592165000000001</v>
      </c>
      <c r="I687" s="2">
        <v>15.777381999999998</v>
      </c>
      <c r="J687" s="2">
        <v>12.815885499999986</v>
      </c>
      <c r="K687" s="17" t="s">
        <v>54</v>
      </c>
      <c r="L687" s="17" t="s">
        <v>50</v>
      </c>
      <c r="M687" s="17" t="s">
        <v>47</v>
      </c>
      <c r="N687" s="20">
        <f t="shared" si="100"/>
        <v>50</v>
      </c>
      <c r="O687" s="20">
        <f t="shared" si="101"/>
        <v>100</v>
      </c>
      <c r="P687" s="20">
        <f t="shared" si="102"/>
        <v>50</v>
      </c>
      <c r="Q687" s="20">
        <f t="shared" si="103"/>
        <v>16.5</v>
      </c>
      <c r="R687" s="21">
        <f t="shared" si="104"/>
        <v>62.475000000000001</v>
      </c>
      <c r="S687" s="21">
        <f t="shared" si="105"/>
        <v>51.625</v>
      </c>
      <c r="T687" s="21">
        <f t="shared" si="106"/>
        <v>42.424999999999997</v>
      </c>
      <c r="U687" s="21">
        <f t="shared" si="107"/>
        <v>54.125</v>
      </c>
      <c r="V687" s="20">
        <f t="shared" si="108"/>
        <v>52.17499999999999</v>
      </c>
      <c r="W687" s="20">
        <f t="shared" si="109"/>
        <v>52.662499999999994</v>
      </c>
    </row>
    <row r="688" spans="1:23" ht="13.5" x14ac:dyDescent="0.25">
      <c r="A688" s="3">
        <v>43006</v>
      </c>
      <c r="B688" s="2">
        <v>15.994</v>
      </c>
      <c r="C688" s="2">
        <v>44.064624725163064</v>
      </c>
      <c r="D688" s="2">
        <v>0.39638070631846745</v>
      </c>
      <c r="E688" s="2">
        <v>-0.24652031440221231</v>
      </c>
      <c r="F688" s="2">
        <v>16.10228</v>
      </c>
      <c r="G688" s="2">
        <v>16.29196</v>
      </c>
      <c r="H688" s="2">
        <v>16.557715000000002</v>
      </c>
      <c r="I688" s="2">
        <v>15.787672000000001</v>
      </c>
      <c r="J688" s="2">
        <v>12.841678499999986</v>
      </c>
      <c r="K688" s="17" t="s">
        <v>54</v>
      </c>
      <c r="L688" s="17" t="s">
        <v>50</v>
      </c>
      <c r="M688" s="17" t="s">
        <v>47</v>
      </c>
      <c r="N688" s="20">
        <f t="shared" si="100"/>
        <v>50</v>
      </c>
      <c r="O688" s="20">
        <f t="shared" si="101"/>
        <v>100</v>
      </c>
      <c r="P688" s="20">
        <f t="shared" si="102"/>
        <v>50</v>
      </c>
      <c r="Q688" s="20">
        <f t="shared" si="103"/>
        <v>16.5</v>
      </c>
      <c r="R688" s="21">
        <f t="shared" si="104"/>
        <v>62.475000000000001</v>
      </c>
      <c r="S688" s="21">
        <f t="shared" si="105"/>
        <v>51.625</v>
      </c>
      <c r="T688" s="21">
        <f t="shared" si="106"/>
        <v>42.424999999999997</v>
      </c>
      <c r="U688" s="21">
        <f t="shared" si="107"/>
        <v>54.125</v>
      </c>
      <c r="V688" s="20">
        <f t="shared" si="108"/>
        <v>52.17499999999999</v>
      </c>
      <c r="W688" s="20">
        <f t="shared" si="109"/>
        <v>52.662499999999994</v>
      </c>
    </row>
    <row r="689" spans="1:23" ht="13.5" x14ac:dyDescent="0.25">
      <c r="A689" s="3">
        <v>43007</v>
      </c>
      <c r="B689" s="2">
        <v>15.9895</v>
      </c>
      <c r="C689" s="2">
        <v>43.958602072081604</v>
      </c>
      <c r="D689" s="2">
        <v>0.40305802493251264</v>
      </c>
      <c r="E689" s="2">
        <v>-0.29193920737735385</v>
      </c>
      <c r="F689" s="2">
        <v>16.019959999999998</v>
      </c>
      <c r="G689" s="2">
        <v>16.235589999999995</v>
      </c>
      <c r="H689" s="2">
        <v>16.500450000000001</v>
      </c>
      <c r="I689" s="2">
        <v>15.802166000000001</v>
      </c>
      <c r="J689" s="2">
        <v>12.867803999999987</v>
      </c>
      <c r="K689" s="17" t="s">
        <v>54</v>
      </c>
      <c r="L689" s="17" t="s">
        <v>52</v>
      </c>
      <c r="M689" s="17" t="s">
        <v>47</v>
      </c>
      <c r="N689" s="20">
        <f t="shared" si="100"/>
        <v>50</v>
      </c>
      <c r="O689" s="20">
        <f t="shared" si="101"/>
        <v>100</v>
      </c>
      <c r="P689" s="20">
        <f t="shared" si="102"/>
        <v>50</v>
      </c>
      <c r="Q689" s="20">
        <f t="shared" si="103"/>
        <v>0</v>
      </c>
      <c r="R689" s="21">
        <f t="shared" si="104"/>
        <v>60</v>
      </c>
      <c r="S689" s="21">
        <f t="shared" si="105"/>
        <v>47.5</v>
      </c>
      <c r="T689" s="21">
        <f t="shared" si="106"/>
        <v>35</v>
      </c>
      <c r="U689" s="21">
        <f t="shared" si="107"/>
        <v>50</v>
      </c>
      <c r="V689" s="20">
        <f t="shared" si="108"/>
        <v>47.5</v>
      </c>
      <c r="W689" s="20">
        <f t="shared" si="109"/>
        <v>48.125</v>
      </c>
    </row>
    <row r="690" spans="1:23" ht="13.5" x14ac:dyDescent="0.25">
      <c r="A690" s="3">
        <v>43010</v>
      </c>
      <c r="B690" s="2">
        <v>15.7927</v>
      </c>
      <c r="C690" s="2">
        <v>39.484253754408904</v>
      </c>
      <c r="D690" s="2">
        <v>0.42469799792149132</v>
      </c>
      <c r="E690" s="2">
        <v>-0.31661578451701772</v>
      </c>
      <c r="F690" s="2">
        <v>15.930479999999999</v>
      </c>
      <c r="G690" s="2">
        <v>16.15954</v>
      </c>
      <c r="H690" s="2">
        <v>16.429090000000006</v>
      </c>
      <c r="I690" s="2">
        <v>15.812724000000001</v>
      </c>
      <c r="J690" s="2">
        <v>12.893043999999986</v>
      </c>
      <c r="K690" s="17" t="s">
        <v>54</v>
      </c>
      <c r="L690" s="17" t="s">
        <v>50</v>
      </c>
      <c r="M690" s="17" t="s">
        <v>47</v>
      </c>
      <c r="N690" s="20">
        <f t="shared" si="100"/>
        <v>50</v>
      </c>
      <c r="O690" s="20">
        <f t="shared" si="101"/>
        <v>100</v>
      </c>
      <c r="P690" s="20">
        <f t="shared" si="102"/>
        <v>50</v>
      </c>
      <c r="Q690" s="20">
        <f t="shared" si="103"/>
        <v>16.5</v>
      </c>
      <c r="R690" s="21">
        <f t="shared" si="104"/>
        <v>62.475000000000001</v>
      </c>
      <c r="S690" s="21">
        <f t="shared" si="105"/>
        <v>51.625</v>
      </c>
      <c r="T690" s="21">
        <f t="shared" si="106"/>
        <v>42.424999999999997</v>
      </c>
      <c r="U690" s="21">
        <f t="shared" si="107"/>
        <v>54.125</v>
      </c>
      <c r="V690" s="20">
        <f t="shared" si="108"/>
        <v>52.17499999999999</v>
      </c>
      <c r="W690" s="20">
        <f t="shared" si="109"/>
        <v>52.662499999999994</v>
      </c>
    </row>
    <row r="691" spans="1:23" ht="13.5" x14ac:dyDescent="0.25">
      <c r="A691" s="3">
        <v>43011</v>
      </c>
      <c r="B691" s="2">
        <v>15.837400000000001</v>
      </c>
      <c r="C691" s="2">
        <v>40.954334043452555</v>
      </c>
      <c r="D691" s="2">
        <v>0.42152193119865444</v>
      </c>
      <c r="E691" s="2">
        <v>-0.32444526441796784</v>
      </c>
      <c r="F691" s="2">
        <v>15.921520000000001</v>
      </c>
      <c r="G691" s="2">
        <v>16.101379999999999</v>
      </c>
      <c r="H691" s="2">
        <v>16.366455000000006</v>
      </c>
      <c r="I691" s="2">
        <v>15.829724000000001</v>
      </c>
      <c r="J691" s="2">
        <v>12.918507499999986</v>
      </c>
      <c r="K691" s="17" t="s">
        <v>48</v>
      </c>
      <c r="L691" s="17" t="s">
        <v>50</v>
      </c>
      <c r="M691" s="17" t="s">
        <v>53</v>
      </c>
      <c r="N691" s="20">
        <f t="shared" si="100"/>
        <v>50</v>
      </c>
      <c r="O691" s="20">
        <f t="shared" si="101"/>
        <v>100</v>
      </c>
      <c r="P691" s="20">
        <f t="shared" si="102"/>
        <v>50</v>
      </c>
      <c r="Q691" s="20">
        <f t="shared" si="103"/>
        <v>66.5</v>
      </c>
      <c r="R691" s="21">
        <f t="shared" si="104"/>
        <v>69.974999999999994</v>
      </c>
      <c r="S691" s="21">
        <f t="shared" si="105"/>
        <v>64.125</v>
      </c>
      <c r="T691" s="21">
        <f t="shared" si="106"/>
        <v>64.924999999999997</v>
      </c>
      <c r="U691" s="21">
        <f t="shared" si="107"/>
        <v>66.625</v>
      </c>
      <c r="V691" s="20">
        <f t="shared" si="108"/>
        <v>66.341666666666654</v>
      </c>
      <c r="W691" s="20">
        <f t="shared" si="109"/>
        <v>66.412499999999994</v>
      </c>
    </row>
    <row r="692" spans="1:23" ht="13.5" x14ac:dyDescent="0.25">
      <c r="A692" s="3">
        <v>43012</v>
      </c>
      <c r="B692" s="2">
        <v>15.994</v>
      </c>
      <c r="C692" s="2">
        <v>45.911636541609312</v>
      </c>
      <c r="D692" s="2">
        <v>0.40925781133092087</v>
      </c>
      <c r="E692" s="2">
        <v>-0.30367445932111575</v>
      </c>
      <c r="F692" s="2">
        <v>15.921520000000001</v>
      </c>
      <c r="G692" s="2">
        <v>16.058879999999998</v>
      </c>
      <c r="H692" s="2">
        <v>16.326860000000003</v>
      </c>
      <c r="I692" s="2">
        <v>15.854329999999999</v>
      </c>
      <c r="J692" s="2">
        <v>12.945246999999986</v>
      </c>
      <c r="K692" s="17" t="s">
        <v>54</v>
      </c>
      <c r="L692" s="17" t="s">
        <v>50</v>
      </c>
      <c r="M692" s="17" t="s">
        <v>50</v>
      </c>
      <c r="N692" s="20">
        <f t="shared" si="100"/>
        <v>50</v>
      </c>
      <c r="O692" s="20">
        <f t="shared" si="101"/>
        <v>100</v>
      </c>
      <c r="P692" s="20">
        <f t="shared" si="102"/>
        <v>50</v>
      </c>
      <c r="Q692" s="20">
        <f t="shared" si="103"/>
        <v>16.5</v>
      </c>
      <c r="R692" s="21">
        <f t="shared" si="104"/>
        <v>62.475000000000001</v>
      </c>
      <c r="S692" s="21">
        <f t="shared" si="105"/>
        <v>51.625</v>
      </c>
      <c r="T692" s="21">
        <f t="shared" si="106"/>
        <v>42.424999999999997</v>
      </c>
      <c r="U692" s="21">
        <f t="shared" si="107"/>
        <v>54.125</v>
      </c>
      <c r="V692" s="20">
        <f t="shared" si="108"/>
        <v>52.17499999999999</v>
      </c>
      <c r="W692" s="20">
        <f t="shared" si="109"/>
        <v>52.662499999999994</v>
      </c>
    </row>
    <row r="693" spans="1:23" ht="13.5" x14ac:dyDescent="0.25">
      <c r="A693" s="3">
        <v>43013</v>
      </c>
      <c r="B693" s="2">
        <v>16.329599999999999</v>
      </c>
      <c r="C693" s="2">
        <v>54.690893681039213</v>
      </c>
      <c r="D693" s="2">
        <v>0.38186161700342325</v>
      </c>
      <c r="E693" s="2">
        <v>-0.26564194638041233</v>
      </c>
      <c r="F693" s="2">
        <v>15.988639999999998</v>
      </c>
      <c r="G693" s="2">
        <v>16.045459999999999</v>
      </c>
      <c r="H693" s="2">
        <v>16.311205000000008</v>
      </c>
      <c r="I693" s="2">
        <v>15.888870000000002</v>
      </c>
      <c r="J693" s="2">
        <v>12.973664499999986</v>
      </c>
      <c r="K693" s="17" t="s">
        <v>48</v>
      </c>
      <c r="L693" s="17" t="s">
        <v>50</v>
      </c>
      <c r="M693" s="17" t="s">
        <v>51</v>
      </c>
      <c r="N693" s="20">
        <f t="shared" si="100"/>
        <v>50</v>
      </c>
      <c r="O693" s="20">
        <f t="shared" si="101"/>
        <v>100</v>
      </c>
      <c r="P693" s="20">
        <f t="shared" si="102"/>
        <v>50</v>
      </c>
      <c r="Q693" s="20">
        <f t="shared" si="103"/>
        <v>83.5</v>
      </c>
      <c r="R693" s="21">
        <f t="shared" si="104"/>
        <v>72.525000000000006</v>
      </c>
      <c r="S693" s="21">
        <f t="shared" si="105"/>
        <v>68.375</v>
      </c>
      <c r="T693" s="21">
        <f t="shared" si="106"/>
        <v>72.575000000000003</v>
      </c>
      <c r="U693" s="21">
        <f t="shared" si="107"/>
        <v>70.875</v>
      </c>
      <c r="V693" s="20">
        <f t="shared" si="108"/>
        <v>71.158333333333346</v>
      </c>
      <c r="W693" s="20">
        <f t="shared" si="109"/>
        <v>71.087500000000006</v>
      </c>
    </row>
    <row r="694" spans="1:23" ht="13.5" x14ac:dyDescent="0.25">
      <c r="A694" s="3">
        <v>43014</v>
      </c>
      <c r="B694" s="2">
        <v>16.150600000000001</v>
      </c>
      <c r="C694" s="2">
        <v>50.026749415195916</v>
      </c>
      <c r="D694" s="2">
        <v>0.36118811299181175</v>
      </c>
      <c r="E694" s="2">
        <v>-0.21923686636095538</v>
      </c>
      <c r="F694" s="2">
        <v>16.020859999999999</v>
      </c>
      <c r="G694" s="2">
        <v>16.020409999999998</v>
      </c>
      <c r="H694" s="2">
        <v>16.295545000000001</v>
      </c>
      <c r="I694" s="2">
        <v>15.916608000000002</v>
      </c>
      <c r="J694" s="2">
        <v>13.001186999999984</v>
      </c>
      <c r="K694" s="17" t="s">
        <v>48</v>
      </c>
      <c r="L694" s="17" t="s">
        <v>49</v>
      </c>
      <c r="M694" s="17" t="s">
        <v>51</v>
      </c>
      <c r="N694" s="20">
        <f t="shared" si="100"/>
        <v>50</v>
      </c>
      <c r="O694" s="20">
        <f t="shared" si="101"/>
        <v>100</v>
      </c>
      <c r="P694" s="20">
        <f t="shared" si="102"/>
        <v>50</v>
      </c>
      <c r="Q694" s="20">
        <f t="shared" si="103"/>
        <v>100</v>
      </c>
      <c r="R694" s="21">
        <f t="shared" si="104"/>
        <v>75</v>
      </c>
      <c r="S694" s="21">
        <f t="shared" si="105"/>
        <v>72.5</v>
      </c>
      <c r="T694" s="21">
        <f t="shared" si="106"/>
        <v>80</v>
      </c>
      <c r="U694" s="21">
        <f t="shared" si="107"/>
        <v>75</v>
      </c>
      <c r="V694" s="20">
        <f t="shared" si="108"/>
        <v>75.833333333333329</v>
      </c>
      <c r="W694" s="20">
        <f t="shared" si="109"/>
        <v>75.625</v>
      </c>
    </row>
    <row r="695" spans="1:23" ht="13.5" x14ac:dyDescent="0.25">
      <c r="A695" s="3">
        <v>43017</v>
      </c>
      <c r="B695" s="2">
        <v>16.150600000000001</v>
      </c>
      <c r="C695" s="2">
        <v>50.026749415195916</v>
      </c>
      <c r="D695" s="2">
        <v>0.31896028947284094</v>
      </c>
      <c r="E695" s="2">
        <v>-0.1689550319880613</v>
      </c>
      <c r="F695" s="2">
        <v>16.09244</v>
      </c>
      <c r="G695" s="2">
        <v>16.01146</v>
      </c>
      <c r="H695" s="2">
        <v>16.28145</v>
      </c>
      <c r="I695" s="2">
        <v>15.943452000000002</v>
      </c>
      <c r="J695" s="2">
        <v>13.028275499999983</v>
      </c>
      <c r="K695" s="17" t="s">
        <v>48</v>
      </c>
      <c r="L695" s="17" t="s">
        <v>49</v>
      </c>
      <c r="M695" s="17" t="s">
        <v>51</v>
      </c>
      <c r="N695" s="20">
        <f t="shared" si="100"/>
        <v>50</v>
      </c>
      <c r="O695" s="20">
        <f t="shared" si="101"/>
        <v>100</v>
      </c>
      <c r="P695" s="20">
        <f t="shared" si="102"/>
        <v>50</v>
      </c>
      <c r="Q695" s="20">
        <f t="shared" si="103"/>
        <v>100</v>
      </c>
      <c r="R695" s="21">
        <f t="shared" si="104"/>
        <v>75</v>
      </c>
      <c r="S695" s="21">
        <f t="shared" si="105"/>
        <v>72.5</v>
      </c>
      <c r="T695" s="21">
        <f t="shared" si="106"/>
        <v>80</v>
      </c>
      <c r="U695" s="21">
        <f t="shared" si="107"/>
        <v>75</v>
      </c>
      <c r="V695" s="20">
        <f t="shared" si="108"/>
        <v>75.833333333333329</v>
      </c>
      <c r="W695" s="20">
        <f t="shared" si="109"/>
        <v>75.625</v>
      </c>
    </row>
    <row r="696" spans="1:23" ht="13.5" x14ac:dyDescent="0.25">
      <c r="A696" s="3">
        <v>43018</v>
      </c>
      <c r="B696" s="2">
        <v>16.1953</v>
      </c>
      <c r="C696" s="2">
        <v>51.231291744723528</v>
      </c>
      <c r="D696" s="2">
        <v>0.22488823071041963</v>
      </c>
      <c r="E696" s="2">
        <v>-0.1125881143362909</v>
      </c>
      <c r="F696" s="2">
        <v>16.164020000000001</v>
      </c>
      <c r="G696" s="2">
        <v>16.042770000000001</v>
      </c>
      <c r="H696" s="2">
        <v>16.263554999999997</v>
      </c>
      <c r="I696" s="2">
        <v>15.972084000000002</v>
      </c>
      <c r="J696" s="2">
        <v>13.055942499999984</v>
      </c>
      <c r="K696" s="17" t="s">
        <v>48</v>
      </c>
      <c r="L696" s="17" t="s">
        <v>49</v>
      </c>
      <c r="M696" s="17" t="s">
        <v>51</v>
      </c>
      <c r="N696" s="20">
        <f t="shared" si="100"/>
        <v>50</v>
      </c>
      <c r="O696" s="20">
        <f t="shared" si="101"/>
        <v>100</v>
      </c>
      <c r="P696" s="20">
        <f t="shared" si="102"/>
        <v>50</v>
      </c>
      <c r="Q696" s="20">
        <f t="shared" si="103"/>
        <v>100</v>
      </c>
      <c r="R696" s="21">
        <f t="shared" si="104"/>
        <v>75</v>
      </c>
      <c r="S696" s="21">
        <f t="shared" si="105"/>
        <v>72.5</v>
      </c>
      <c r="T696" s="21">
        <f t="shared" si="106"/>
        <v>80</v>
      </c>
      <c r="U696" s="21">
        <f t="shared" si="107"/>
        <v>75</v>
      </c>
      <c r="V696" s="20">
        <f t="shared" si="108"/>
        <v>75.833333333333329</v>
      </c>
      <c r="W696" s="20">
        <f t="shared" si="109"/>
        <v>75.625</v>
      </c>
    </row>
    <row r="697" spans="1:23" ht="13.5" x14ac:dyDescent="0.25">
      <c r="A697" s="3">
        <v>43019</v>
      </c>
      <c r="B697" s="2">
        <v>16.150600000000001</v>
      </c>
      <c r="C697" s="2">
        <v>49.935083060772797</v>
      </c>
      <c r="D697" s="2">
        <v>0.16556524187137001</v>
      </c>
      <c r="E697" s="2">
        <v>-5.4989636775605984E-2</v>
      </c>
      <c r="F697" s="2">
        <v>16.195339999999998</v>
      </c>
      <c r="G697" s="2">
        <v>16.058430000000001</v>
      </c>
      <c r="H697" s="2">
        <v>16.223289999999999</v>
      </c>
      <c r="I697" s="2">
        <v>16.002506000000004</v>
      </c>
      <c r="J697" s="2">
        <v>13.083464999999984</v>
      </c>
      <c r="K697" s="17" t="s">
        <v>48</v>
      </c>
      <c r="L697" s="17" t="s">
        <v>50</v>
      </c>
      <c r="M697" s="17" t="s">
        <v>51</v>
      </c>
      <c r="N697" s="20">
        <f t="shared" si="100"/>
        <v>50</v>
      </c>
      <c r="O697" s="20">
        <f t="shared" si="101"/>
        <v>100</v>
      </c>
      <c r="P697" s="20">
        <f t="shared" si="102"/>
        <v>50</v>
      </c>
      <c r="Q697" s="20">
        <f t="shared" si="103"/>
        <v>83.5</v>
      </c>
      <c r="R697" s="21">
        <f t="shared" si="104"/>
        <v>72.525000000000006</v>
      </c>
      <c r="S697" s="21">
        <f t="shared" si="105"/>
        <v>68.375</v>
      </c>
      <c r="T697" s="21">
        <f t="shared" si="106"/>
        <v>72.575000000000003</v>
      </c>
      <c r="U697" s="21">
        <f t="shared" si="107"/>
        <v>70.875</v>
      </c>
      <c r="V697" s="20">
        <f t="shared" si="108"/>
        <v>71.158333333333346</v>
      </c>
      <c r="W697" s="20">
        <f t="shared" si="109"/>
        <v>71.087500000000006</v>
      </c>
    </row>
    <row r="698" spans="1:23" ht="13.5" x14ac:dyDescent="0.25">
      <c r="A698" s="3">
        <v>43020</v>
      </c>
      <c r="B698" s="2">
        <v>16.0611</v>
      </c>
      <c r="C698" s="2">
        <v>47.35177567584153</v>
      </c>
      <c r="D698" s="2">
        <v>0.12204534757443497</v>
      </c>
      <c r="E698" s="2">
        <v>-1.8236295788380402E-3</v>
      </c>
      <c r="F698" s="2">
        <v>16.141639999999999</v>
      </c>
      <c r="G698" s="2">
        <v>16.06514</v>
      </c>
      <c r="H698" s="2">
        <v>16.178549999999998</v>
      </c>
      <c r="I698" s="2">
        <v>16.030244000000003</v>
      </c>
      <c r="J698" s="2">
        <v>13.110539999999984</v>
      </c>
      <c r="K698" s="17" t="s">
        <v>54</v>
      </c>
      <c r="L698" s="17" t="s">
        <v>52</v>
      </c>
      <c r="M698" s="17" t="s">
        <v>47</v>
      </c>
      <c r="N698" s="20">
        <f t="shared" si="100"/>
        <v>50</v>
      </c>
      <c r="O698" s="20">
        <f t="shared" si="101"/>
        <v>100</v>
      </c>
      <c r="P698" s="20">
        <f t="shared" si="102"/>
        <v>50</v>
      </c>
      <c r="Q698" s="20">
        <f t="shared" si="103"/>
        <v>0</v>
      </c>
      <c r="R698" s="21">
        <f t="shared" si="104"/>
        <v>60</v>
      </c>
      <c r="S698" s="21">
        <f t="shared" si="105"/>
        <v>47.5</v>
      </c>
      <c r="T698" s="21">
        <f t="shared" si="106"/>
        <v>35</v>
      </c>
      <c r="U698" s="21">
        <f t="shared" si="107"/>
        <v>50</v>
      </c>
      <c r="V698" s="20">
        <f t="shared" si="108"/>
        <v>47.5</v>
      </c>
      <c r="W698" s="20">
        <f t="shared" si="109"/>
        <v>48.125</v>
      </c>
    </row>
    <row r="699" spans="1:23" ht="13.5" x14ac:dyDescent="0.25">
      <c r="A699" s="3">
        <v>43021</v>
      </c>
      <c r="B699" s="2">
        <v>16.016400000000001</v>
      </c>
      <c r="C699" s="2">
        <v>46.069868861714795</v>
      </c>
      <c r="D699" s="2">
        <v>8.8411865175704207E-2</v>
      </c>
      <c r="E699" s="2">
        <v>4.1597935712461835E-2</v>
      </c>
      <c r="F699" s="2">
        <v>16.114799999999999</v>
      </c>
      <c r="G699" s="2">
        <v>16.067830000000001</v>
      </c>
      <c r="H699" s="2">
        <v>16.151709999999998</v>
      </c>
      <c r="I699" s="2">
        <v>16.055388000000004</v>
      </c>
      <c r="J699" s="2">
        <v>13.137588499999984</v>
      </c>
      <c r="K699" s="17" t="s">
        <v>54</v>
      </c>
      <c r="L699" s="17" t="s">
        <v>52</v>
      </c>
      <c r="M699" s="17" t="s">
        <v>47</v>
      </c>
      <c r="N699" s="20">
        <f t="shared" si="100"/>
        <v>50</v>
      </c>
      <c r="O699" s="20">
        <f t="shared" si="101"/>
        <v>100</v>
      </c>
      <c r="P699" s="20">
        <f t="shared" si="102"/>
        <v>50</v>
      </c>
      <c r="Q699" s="20">
        <f t="shared" si="103"/>
        <v>0</v>
      </c>
      <c r="R699" s="21">
        <f t="shared" si="104"/>
        <v>60</v>
      </c>
      <c r="S699" s="21">
        <f t="shared" si="105"/>
        <v>47.5</v>
      </c>
      <c r="T699" s="21">
        <f t="shared" si="106"/>
        <v>35</v>
      </c>
      <c r="U699" s="21">
        <f t="shared" si="107"/>
        <v>50</v>
      </c>
      <c r="V699" s="20">
        <f t="shared" si="108"/>
        <v>47.5</v>
      </c>
      <c r="W699" s="20">
        <f t="shared" si="109"/>
        <v>48.125</v>
      </c>
    </row>
    <row r="700" spans="1:23" ht="13.5" x14ac:dyDescent="0.25">
      <c r="A700" s="3">
        <v>43024</v>
      </c>
      <c r="B700" s="2">
        <v>16.150600000000001</v>
      </c>
      <c r="C700" s="2">
        <v>50.410377867508707</v>
      </c>
      <c r="D700" s="2">
        <v>2.0529087055034978E-2</v>
      </c>
      <c r="E700" s="2">
        <v>7.4167499952101146E-2</v>
      </c>
      <c r="F700" s="2">
        <v>16.114799999999999</v>
      </c>
      <c r="G700" s="2">
        <v>16.103619999999999</v>
      </c>
      <c r="H700" s="2">
        <v>16.131579999999996</v>
      </c>
      <c r="I700" s="2">
        <v>16.083216000000004</v>
      </c>
      <c r="J700" s="2">
        <v>13.165110999999985</v>
      </c>
      <c r="K700" s="17" t="s">
        <v>48</v>
      </c>
      <c r="L700" s="17" t="s">
        <v>49</v>
      </c>
      <c r="M700" s="17" t="s">
        <v>50</v>
      </c>
      <c r="N700" s="20">
        <f t="shared" si="100"/>
        <v>50</v>
      </c>
      <c r="O700" s="20">
        <f t="shared" si="101"/>
        <v>100</v>
      </c>
      <c r="P700" s="20">
        <f t="shared" si="102"/>
        <v>50</v>
      </c>
      <c r="Q700" s="20">
        <f t="shared" si="103"/>
        <v>66</v>
      </c>
      <c r="R700" s="21">
        <f t="shared" si="104"/>
        <v>69.900000000000006</v>
      </c>
      <c r="S700" s="21">
        <f t="shared" si="105"/>
        <v>64</v>
      </c>
      <c r="T700" s="21">
        <f t="shared" si="106"/>
        <v>64.7</v>
      </c>
      <c r="U700" s="21">
        <f t="shared" si="107"/>
        <v>66.5</v>
      </c>
      <c r="V700" s="20">
        <f t="shared" si="108"/>
        <v>66.2</v>
      </c>
      <c r="W700" s="20">
        <f t="shared" si="109"/>
        <v>66.275000000000006</v>
      </c>
    </row>
    <row r="701" spans="1:23" ht="13.5" x14ac:dyDescent="0.25">
      <c r="A701" s="3">
        <v>43025</v>
      </c>
      <c r="B701" s="2">
        <v>16.150600000000001</v>
      </c>
      <c r="C701" s="2">
        <v>50.410377867508707</v>
      </c>
      <c r="D701" s="2">
        <v>-3.0091084829305004E-2</v>
      </c>
      <c r="E701" s="2">
        <v>0.10625155361243444</v>
      </c>
      <c r="F701" s="2">
        <v>16.10586</v>
      </c>
      <c r="G701" s="2">
        <v>16.134939999999997</v>
      </c>
      <c r="H701" s="2">
        <v>16.11816</v>
      </c>
      <c r="I701" s="2">
        <v>16.110954000000007</v>
      </c>
      <c r="J701" s="2">
        <v>13.191864499999985</v>
      </c>
      <c r="K701" s="17" t="s">
        <v>48</v>
      </c>
      <c r="L701" s="17" t="s">
        <v>49</v>
      </c>
      <c r="M701" s="17" t="s">
        <v>53</v>
      </c>
      <c r="N701" s="20">
        <f t="shared" si="100"/>
        <v>50</v>
      </c>
      <c r="O701" s="20">
        <f t="shared" si="101"/>
        <v>100</v>
      </c>
      <c r="P701" s="20">
        <f t="shared" si="102"/>
        <v>50</v>
      </c>
      <c r="Q701" s="20">
        <f t="shared" si="103"/>
        <v>83</v>
      </c>
      <c r="R701" s="21">
        <f t="shared" si="104"/>
        <v>72.45</v>
      </c>
      <c r="S701" s="21">
        <f t="shared" si="105"/>
        <v>68.25</v>
      </c>
      <c r="T701" s="21">
        <f t="shared" si="106"/>
        <v>72.349999999999994</v>
      </c>
      <c r="U701" s="21">
        <f t="shared" si="107"/>
        <v>70.75</v>
      </c>
      <c r="V701" s="20">
        <f t="shared" si="108"/>
        <v>71.016666666666666</v>
      </c>
      <c r="W701" s="20">
        <f t="shared" si="109"/>
        <v>70.949999999999989</v>
      </c>
    </row>
    <row r="702" spans="1:23" ht="13.5" x14ac:dyDescent="0.25">
      <c r="A702" s="3">
        <v>43026</v>
      </c>
      <c r="B702" s="2">
        <v>16.150600000000001</v>
      </c>
      <c r="C702" s="2">
        <v>50.410377867508707</v>
      </c>
      <c r="D702" s="2">
        <v>-4.8884768387356559E-2</v>
      </c>
      <c r="E702" s="2">
        <v>0.14300797149588079</v>
      </c>
      <c r="F702" s="2">
        <v>16.10586</v>
      </c>
      <c r="G702" s="2">
        <v>16.150600000000001</v>
      </c>
      <c r="H702" s="2">
        <v>16.10474</v>
      </c>
      <c r="I702" s="2">
        <v>16.139498000000007</v>
      </c>
      <c r="J702" s="2">
        <v>13.219189499999986</v>
      </c>
      <c r="K702" s="17" t="s">
        <v>48</v>
      </c>
      <c r="L702" s="17" t="s">
        <v>49</v>
      </c>
      <c r="M702" s="17" t="s">
        <v>50</v>
      </c>
      <c r="N702" s="20">
        <f t="shared" si="100"/>
        <v>50</v>
      </c>
      <c r="O702" s="20">
        <f t="shared" si="101"/>
        <v>100</v>
      </c>
      <c r="P702" s="20">
        <f t="shared" si="102"/>
        <v>50</v>
      </c>
      <c r="Q702" s="20">
        <f t="shared" si="103"/>
        <v>66</v>
      </c>
      <c r="R702" s="21">
        <f t="shared" si="104"/>
        <v>69.900000000000006</v>
      </c>
      <c r="S702" s="21">
        <f t="shared" si="105"/>
        <v>64</v>
      </c>
      <c r="T702" s="21">
        <f t="shared" si="106"/>
        <v>64.7</v>
      </c>
      <c r="U702" s="21">
        <f t="shared" si="107"/>
        <v>66.5</v>
      </c>
      <c r="V702" s="20">
        <f t="shared" si="108"/>
        <v>66.2</v>
      </c>
      <c r="W702" s="20">
        <f t="shared" si="109"/>
        <v>66.275000000000006</v>
      </c>
    </row>
    <row r="703" spans="1:23" ht="13.5" x14ac:dyDescent="0.25">
      <c r="A703" s="3">
        <v>43027</v>
      </c>
      <c r="B703" s="2">
        <v>16.1417</v>
      </c>
      <c r="C703" s="2">
        <v>50.076540425548586</v>
      </c>
      <c r="D703" s="2">
        <v>-1.2546659854351105E-2</v>
      </c>
      <c r="E703" s="2">
        <v>0.18291081576916413</v>
      </c>
      <c r="F703" s="2">
        <v>16.121980000000001</v>
      </c>
      <c r="G703" s="2">
        <v>16.131810000000002</v>
      </c>
      <c r="H703" s="2">
        <v>16.088635</v>
      </c>
      <c r="I703" s="2">
        <v>16.167416000000006</v>
      </c>
      <c r="J703" s="2">
        <v>13.246075999999984</v>
      </c>
      <c r="K703" s="17" t="s">
        <v>48</v>
      </c>
      <c r="L703" s="17" t="s">
        <v>49</v>
      </c>
      <c r="M703" s="17" t="s">
        <v>51</v>
      </c>
      <c r="N703" s="20">
        <f t="shared" si="100"/>
        <v>50</v>
      </c>
      <c r="O703" s="20">
        <f t="shared" si="101"/>
        <v>100</v>
      </c>
      <c r="P703" s="20">
        <f t="shared" si="102"/>
        <v>50</v>
      </c>
      <c r="Q703" s="20">
        <f t="shared" si="103"/>
        <v>100</v>
      </c>
      <c r="R703" s="21">
        <f t="shared" si="104"/>
        <v>75</v>
      </c>
      <c r="S703" s="21">
        <f t="shared" si="105"/>
        <v>72.5</v>
      </c>
      <c r="T703" s="21">
        <f t="shared" si="106"/>
        <v>80</v>
      </c>
      <c r="U703" s="21">
        <f t="shared" si="107"/>
        <v>75</v>
      </c>
      <c r="V703" s="20">
        <f t="shared" si="108"/>
        <v>75.833333333333329</v>
      </c>
      <c r="W703" s="20">
        <f t="shared" si="109"/>
        <v>75.625</v>
      </c>
    </row>
    <row r="704" spans="1:23" ht="13.5" x14ac:dyDescent="0.25">
      <c r="A704" s="3">
        <v>43028</v>
      </c>
      <c r="B704" s="2">
        <v>16.016400000000001</v>
      </c>
      <c r="C704" s="2">
        <v>45.507320103106892</v>
      </c>
      <c r="D704" s="2">
        <v>-4.9319438414130445E-5</v>
      </c>
      <c r="E704" s="2">
        <v>0.21826344015219254</v>
      </c>
      <c r="F704" s="2">
        <v>16.121980000000001</v>
      </c>
      <c r="G704" s="2">
        <v>16.118390000000002</v>
      </c>
      <c r="H704" s="2">
        <v>16.069399999999998</v>
      </c>
      <c r="I704" s="2">
        <v>16.192470000000004</v>
      </c>
      <c r="J704" s="2">
        <v>13.271152999999986</v>
      </c>
      <c r="K704" s="17" t="s">
        <v>48</v>
      </c>
      <c r="L704" s="17" t="s">
        <v>49</v>
      </c>
      <c r="M704" s="17" t="s">
        <v>50</v>
      </c>
      <c r="N704" s="20">
        <f t="shared" si="100"/>
        <v>50</v>
      </c>
      <c r="O704" s="20">
        <f t="shared" si="101"/>
        <v>100</v>
      </c>
      <c r="P704" s="20">
        <f t="shared" si="102"/>
        <v>50</v>
      </c>
      <c r="Q704" s="20">
        <f t="shared" si="103"/>
        <v>66</v>
      </c>
      <c r="R704" s="21">
        <f t="shared" si="104"/>
        <v>69.900000000000006</v>
      </c>
      <c r="S704" s="21">
        <f t="shared" si="105"/>
        <v>64</v>
      </c>
      <c r="T704" s="21">
        <f t="shared" si="106"/>
        <v>64.7</v>
      </c>
      <c r="U704" s="21">
        <f t="shared" si="107"/>
        <v>66.5</v>
      </c>
      <c r="V704" s="20">
        <f t="shared" si="108"/>
        <v>66.2</v>
      </c>
      <c r="W704" s="20">
        <f t="shared" si="109"/>
        <v>66.275000000000006</v>
      </c>
    </row>
    <row r="705" spans="1:23" ht="13.5" x14ac:dyDescent="0.25">
      <c r="A705" s="3">
        <v>43031</v>
      </c>
      <c r="B705" s="2">
        <v>15.882199999999999</v>
      </c>
      <c r="C705" s="2">
        <v>41.174034315954884</v>
      </c>
      <c r="D705" s="2">
        <v>2.1212691650294602E-2</v>
      </c>
      <c r="E705" s="2">
        <v>0.24732960465879417</v>
      </c>
      <c r="F705" s="2">
        <v>16.068300000000001</v>
      </c>
      <c r="G705" s="2">
        <v>16.091550000000002</v>
      </c>
      <c r="H705" s="2">
        <v>16.051504999999999</v>
      </c>
      <c r="I705" s="2">
        <v>16.214392000000004</v>
      </c>
      <c r="J705" s="2">
        <v>13.29555899999999</v>
      </c>
      <c r="K705" s="17" t="s">
        <v>54</v>
      </c>
      <c r="L705" s="17" t="s">
        <v>50</v>
      </c>
      <c r="M705" s="17" t="s">
        <v>47</v>
      </c>
      <c r="N705" s="20">
        <f t="shared" si="100"/>
        <v>50</v>
      </c>
      <c r="O705" s="20">
        <f t="shared" si="101"/>
        <v>100</v>
      </c>
      <c r="P705" s="20">
        <f t="shared" si="102"/>
        <v>50</v>
      </c>
      <c r="Q705" s="20">
        <f t="shared" si="103"/>
        <v>16.5</v>
      </c>
      <c r="R705" s="21">
        <f t="shared" si="104"/>
        <v>62.475000000000001</v>
      </c>
      <c r="S705" s="21">
        <f t="shared" si="105"/>
        <v>51.625</v>
      </c>
      <c r="T705" s="21">
        <f t="shared" si="106"/>
        <v>42.424999999999997</v>
      </c>
      <c r="U705" s="21">
        <f t="shared" si="107"/>
        <v>54.125</v>
      </c>
      <c r="V705" s="20">
        <f t="shared" si="108"/>
        <v>52.17499999999999</v>
      </c>
      <c r="W705" s="20">
        <f t="shared" si="109"/>
        <v>52.662499999999994</v>
      </c>
    </row>
    <row r="706" spans="1:23" ht="13.5" x14ac:dyDescent="0.25">
      <c r="A706" s="3">
        <v>43032</v>
      </c>
      <c r="B706" s="2">
        <v>15.877700000000001</v>
      </c>
      <c r="C706" s="2">
        <v>41.032938747146339</v>
      </c>
      <c r="D706" s="2">
        <v>4.7898168239449035E-2</v>
      </c>
      <c r="E706" s="2">
        <v>0.27126875411279727</v>
      </c>
      <c r="F706" s="2">
        <v>16.013719999999999</v>
      </c>
      <c r="G706" s="2">
        <v>16.05979</v>
      </c>
      <c r="H706" s="2">
        <v>16.051280000000002</v>
      </c>
      <c r="I706" s="2">
        <v>16.232288000000004</v>
      </c>
      <c r="J706" s="2">
        <v>13.320159499999988</v>
      </c>
      <c r="K706" s="17" t="s">
        <v>54</v>
      </c>
      <c r="L706" s="17" t="s">
        <v>52</v>
      </c>
      <c r="M706" s="17" t="s">
        <v>47</v>
      </c>
      <c r="N706" s="20">
        <f t="shared" ref="N706:N769" si="110">IF(D706&lt;30,50, IF(D706&gt;70, 0, 25))</f>
        <v>50</v>
      </c>
      <c r="O706" s="20">
        <f t="shared" ref="O706:O769" si="111">IF(F706-E706&gt;0.02, 100, IF(F706-E706&lt;0,0,45))</f>
        <v>100</v>
      </c>
      <c r="P706" s="20">
        <f t="shared" ref="P706:P769" si="112">IF(G706-J706&gt;10,100,IF(G706-J706&gt;5,75, IF(G706-J706&gt;0,50,0)))</f>
        <v>50</v>
      </c>
      <c r="Q706" s="20">
        <f t="shared" ref="Q706:Q769" si="113">IF(M706="confirmed bullish", 34, IF(M706="bullish divergence",17, 0))+IF(K706="bullish",33,IF(K706="bearish",0,16.5))+IF(L706="strong",33,IF(L706="weak",0,16.5))</f>
        <v>0</v>
      </c>
      <c r="R706" s="21">
        <f t="shared" si="104"/>
        <v>60</v>
      </c>
      <c r="S706" s="21">
        <f t="shared" si="105"/>
        <v>47.5</v>
      </c>
      <c r="T706" s="21">
        <f t="shared" si="106"/>
        <v>35</v>
      </c>
      <c r="U706" s="21">
        <f t="shared" si="107"/>
        <v>50</v>
      </c>
      <c r="V706" s="20">
        <f t="shared" si="108"/>
        <v>47.5</v>
      </c>
      <c r="W706" s="20">
        <f t="shared" si="109"/>
        <v>48.125</v>
      </c>
    </row>
    <row r="707" spans="1:23" ht="13.5" x14ac:dyDescent="0.25">
      <c r="A707" s="3">
        <v>43033</v>
      </c>
      <c r="B707" s="2">
        <v>15.877700000000001</v>
      </c>
      <c r="C707" s="2">
        <v>41.032938747146332</v>
      </c>
      <c r="D707" s="2">
        <v>6.5002194988906581E-2</v>
      </c>
      <c r="E707" s="2">
        <v>0.29608346292629983</v>
      </c>
      <c r="F707" s="2">
        <v>15.959140000000001</v>
      </c>
      <c r="G707" s="2">
        <v>16.032500000000002</v>
      </c>
      <c r="H707" s="2">
        <v>16.045465</v>
      </c>
      <c r="I707" s="2">
        <v>16.245710000000006</v>
      </c>
      <c r="J707" s="2">
        <v>13.344739999999987</v>
      </c>
      <c r="K707" s="17" t="s">
        <v>54</v>
      </c>
      <c r="L707" s="17" t="s">
        <v>52</v>
      </c>
      <c r="M707" s="17" t="s">
        <v>47</v>
      </c>
      <c r="N707" s="20">
        <f t="shared" si="110"/>
        <v>50</v>
      </c>
      <c r="O707" s="20">
        <f t="shared" si="111"/>
        <v>100</v>
      </c>
      <c r="P707" s="20">
        <f t="shared" si="112"/>
        <v>50</v>
      </c>
      <c r="Q707" s="20">
        <f t="shared" si="113"/>
        <v>0</v>
      </c>
      <c r="R707" s="21">
        <f t="shared" ref="R707:R770" si="114">0.35*N707+O707*0.35+P707*0.15+Q707*0.15</f>
        <v>60</v>
      </c>
      <c r="S707" s="21">
        <f t="shared" ref="S707:S770" si="115">N707*0.2+O707*0.2+P707*0.35+Q707*0.25</f>
        <v>47.5</v>
      </c>
      <c r="T707" s="21">
        <f t="shared" ref="T707:T770" si="116">N707*0.15+O707*0.15+P707*0.25+Q707*0.45</f>
        <v>35</v>
      </c>
      <c r="U707" s="21">
        <f t="shared" ref="U707:U770" si="117">0.25*SUM(N707:Q707)</f>
        <v>50</v>
      </c>
      <c r="V707" s="20">
        <f t="shared" ref="V707:V770" si="118">SUM(R707:T707)/3</f>
        <v>47.5</v>
      </c>
      <c r="W707" s="20">
        <f t="shared" ref="W707:W770" si="119">SUM(R707:U707)/4</f>
        <v>48.125</v>
      </c>
    </row>
    <row r="708" spans="1:23" ht="13.5" x14ac:dyDescent="0.25">
      <c r="A708" s="3">
        <v>43034</v>
      </c>
      <c r="B708" s="2">
        <v>16.105899999999998</v>
      </c>
      <c r="C708" s="2">
        <v>50.923786041242515</v>
      </c>
      <c r="D708" s="2">
        <v>5.0099057029207472E-2</v>
      </c>
      <c r="E708" s="2">
        <v>0.32025739010612819</v>
      </c>
      <c r="F708" s="2">
        <v>15.951980000000002</v>
      </c>
      <c r="G708" s="2">
        <v>16.03698</v>
      </c>
      <c r="H708" s="2">
        <v>16.05106</v>
      </c>
      <c r="I708" s="2">
        <v>16.253674000000004</v>
      </c>
      <c r="J708" s="2">
        <v>13.370067499999989</v>
      </c>
      <c r="K708" s="17" t="s">
        <v>54</v>
      </c>
      <c r="L708" s="17" t="s">
        <v>50</v>
      </c>
      <c r="M708" s="17" t="s">
        <v>47</v>
      </c>
      <c r="N708" s="20">
        <f t="shared" si="110"/>
        <v>50</v>
      </c>
      <c r="O708" s="20">
        <f t="shared" si="111"/>
        <v>100</v>
      </c>
      <c r="P708" s="20">
        <f t="shared" si="112"/>
        <v>50</v>
      </c>
      <c r="Q708" s="20">
        <f t="shared" si="113"/>
        <v>16.5</v>
      </c>
      <c r="R708" s="21">
        <f t="shared" si="114"/>
        <v>62.475000000000001</v>
      </c>
      <c r="S708" s="21">
        <f t="shared" si="115"/>
        <v>51.625</v>
      </c>
      <c r="T708" s="21">
        <f t="shared" si="116"/>
        <v>42.424999999999997</v>
      </c>
      <c r="U708" s="21">
        <f t="shared" si="117"/>
        <v>54.125</v>
      </c>
      <c r="V708" s="20">
        <f t="shared" si="118"/>
        <v>52.17499999999999</v>
      </c>
      <c r="W708" s="20">
        <f t="shared" si="119"/>
        <v>52.662499999999994</v>
      </c>
    </row>
    <row r="709" spans="1:23" ht="13.5" x14ac:dyDescent="0.25">
      <c r="A709" s="3">
        <v>43035</v>
      </c>
      <c r="B709" s="2">
        <v>16.105899999999998</v>
      </c>
      <c r="C709" s="2">
        <v>50.923786041242515</v>
      </c>
      <c r="D709" s="2">
        <v>3.0464415527685418E-2</v>
      </c>
      <c r="E709" s="2">
        <v>0.34986750494521007</v>
      </c>
      <c r="F709" s="2">
        <v>15.96988</v>
      </c>
      <c r="G709" s="2">
        <v>16.045929999999998</v>
      </c>
      <c r="H709" s="2">
        <v>16.05688</v>
      </c>
      <c r="I709" s="2">
        <v>16.264412000000004</v>
      </c>
      <c r="J709" s="2">
        <v>13.395769499999989</v>
      </c>
      <c r="K709" s="17" t="s">
        <v>54</v>
      </c>
      <c r="L709" s="17" t="s">
        <v>50</v>
      </c>
      <c r="M709" s="17" t="s">
        <v>55</v>
      </c>
      <c r="N709" s="20">
        <f t="shared" si="110"/>
        <v>50</v>
      </c>
      <c r="O709" s="20">
        <f t="shared" si="111"/>
        <v>100</v>
      </c>
      <c r="P709" s="20">
        <f t="shared" si="112"/>
        <v>50</v>
      </c>
      <c r="Q709" s="20">
        <f t="shared" si="113"/>
        <v>16.5</v>
      </c>
      <c r="R709" s="21">
        <f t="shared" si="114"/>
        <v>62.475000000000001</v>
      </c>
      <c r="S709" s="21">
        <f t="shared" si="115"/>
        <v>51.625</v>
      </c>
      <c r="T709" s="21">
        <f t="shared" si="116"/>
        <v>42.424999999999997</v>
      </c>
      <c r="U709" s="21">
        <f t="shared" si="117"/>
        <v>54.125</v>
      </c>
      <c r="V709" s="20">
        <f t="shared" si="118"/>
        <v>52.17499999999999</v>
      </c>
      <c r="W709" s="20">
        <f t="shared" si="119"/>
        <v>52.662499999999994</v>
      </c>
    </row>
    <row r="710" spans="1:23" ht="13.5" x14ac:dyDescent="0.25">
      <c r="A710" s="3">
        <v>43038</v>
      </c>
      <c r="B710" s="2">
        <v>16.101400000000002</v>
      </c>
      <c r="C710" s="2">
        <v>50.729183670554313</v>
      </c>
      <c r="D710" s="2">
        <v>3.4693520727032023E-2</v>
      </c>
      <c r="E710" s="2">
        <v>0.37591591371033345</v>
      </c>
      <c r="F710" s="2">
        <v>16.013719999999999</v>
      </c>
      <c r="G710" s="2">
        <v>16.04101</v>
      </c>
      <c r="H710" s="2">
        <v>16.072315000000003</v>
      </c>
      <c r="I710" s="2">
        <v>16.266202000000007</v>
      </c>
      <c r="J710" s="2">
        <v>13.421645999999988</v>
      </c>
      <c r="K710" s="17" t="s">
        <v>48</v>
      </c>
      <c r="L710" s="17" t="s">
        <v>50</v>
      </c>
      <c r="M710" s="17" t="s">
        <v>51</v>
      </c>
      <c r="N710" s="20">
        <f t="shared" si="110"/>
        <v>50</v>
      </c>
      <c r="O710" s="20">
        <f t="shared" si="111"/>
        <v>100</v>
      </c>
      <c r="P710" s="20">
        <f t="shared" si="112"/>
        <v>50</v>
      </c>
      <c r="Q710" s="20">
        <f t="shared" si="113"/>
        <v>83.5</v>
      </c>
      <c r="R710" s="21">
        <f t="shared" si="114"/>
        <v>72.525000000000006</v>
      </c>
      <c r="S710" s="21">
        <f t="shared" si="115"/>
        <v>68.375</v>
      </c>
      <c r="T710" s="21">
        <f t="shared" si="116"/>
        <v>72.575000000000003</v>
      </c>
      <c r="U710" s="21">
        <f t="shared" si="117"/>
        <v>70.875</v>
      </c>
      <c r="V710" s="20">
        <f t="shared" si="118"/>
        <v>71.158333333333346</v>
      </c>
      <c r="W710" s="20">
        <f t="shared" si="119"/>
        <v>71.087500000000006</v>
      </c>
    </row>
    <row r="711" spans="1:23" ht="13.5" x14ac:dyDescent="0.25">
      <c r="A711" s="3">
        <v>43039</v>
      </c>
      <c r="B711" s="2">
        <v>16.043199999999999</v>
      </c>
      <c r="C711" s="2">
        <v>48.165532328314733</v>
      </c>
      <c r="D711" s="2">
        <v>4.2483349350714406E-2</v>
      </c>
      <c r="E711" s="2">
        <v>0.392432474075122</v>
      </c>
      <c r="F711" s="2">
        <v>16.04682</v>
      </c>
      <c r="G711" s="2">
        <v>16.030270000000002</v>
      </c>
      <c r="H711" s="2">
        <v>16.082605000000001</v>
      </c>
      <c r="I711" s="2">
        <v>16.268796000000005</v>
      </c>
      <c r="J711" s="2">
        <v>13.447251499999988</v>
      </c>
      <c r="K711" s="17" t="s">
        <v>54</v>
      </c>
      <c r="L711" s="17" t="s">
        <v>50</v>
      </c>
      <c r="M711" s="17" t="s">
        <v>55</v>
      </c>
      <c r="N711" s="20">
        <f t="shared" si="110"/>
        <v>50</v>
      </c>
      <c r="O711" s="20">
        <f t="shared" si="111"/>
        <v>100</v>
      </c>
      <c r="P711" s="20">
        <f t="shared" si="112"/>
        <v>50</v>
      </c>
      <c r="Q711" s="20">
        <f t="shared" si="113"/>
        <v>16.5</v>
      </c>
      <c r="R711" s="21">
        <f t="shared" si="114"/>
        <v>62.475000000000001</v>
      </c>
      <c r="S711" s="21">
        <f t="shared" si="115"/>
        <v>51.625</v>
      </c>
      <c r="T711" s="21">
        <f t="shared" si="116"/>
        <v>42.424999999999997</v>
      </c>
      <c r="U711" s="21">
        <f t="shared" si="117"/>
        <v>54.125</v>
      </c>
      <c r="V711" s="20">
        <f t="shared" si="118"/>
        <v>52.17499999999999</v>
      </c>
      <c r="W711" s="20">
        <f t="shared" si="119"/>
        <v>52.662499999999994</v>
      </c>
    </row>
    <row r="712" spans="1:23" ht="13.5" x14ac:dyDescent="0.25">
      <c r="A712" s="3">
        <v>43040</v>
      </c>
      <c r="B712" s="2">
        <v>16.016400000000001</v>
      </c>
      <c r="C712" s="2">
        <v>46.987969050857494</v>
      </c>
      <c r="D712" s="2">
        <v>5.1311467510569031E-2</v>
      </c>
      <c r="E712" s="2">
        <v>0.39571206196684466</v>
      </c>
      <c r="F712" s="2">
        <v>16.074559999999998</v>
      </c>
      <c r="G712" s="2">
        <v>16.016850000000002</v>
      </c>
      <c r="H712" s="2">
        <v>16.083725000000001</v>
      </c>
      <c r="I712" s="2">
        <v>16.267902000000007</v>
      </c>
      <c r="J712" s="2">
        <v>13.472328499999993</v>
      </c>
      <c r="K712" s="17" t="s">
        <v>54</v>
      </c>
      <c r="L712" s="17" t="s">
        <v>50</v>
      </c>
      <c r="M712" s="17" t="s">
        <v>55</v>
      </c>
      <c r="N712" s="20">
        <f t="shared" si="110"/>
        <v>50</v>
      </c>
      <c r="O712" s="20">
        <f t="shared" si="111"/>
        <v>100</v>
      </c>
      <c r="P712" s="20">
        <f t="shared" si="112"/>
        <v>50</v>
      </c>
      <c r="Q712" s="20">
        <f t="shared" si="113"/>
        <v>16.5</v>
      </c>
      <c r="R712" s="21">
        <f t="shared" si="114"/>
        <v>62.475000000000001</v>
      </c>
      <c r="S712" s="21">
        <f t="shared" si="115"/>
        <v>51.625</v>
      </c>
      <c r="T712" s="21">
        <f t="shared" si="116"/>
        <v>42.424999999999997</v>
      </c>
      <c r="U712" s="21">
        <f t="shared" si="117"/>
        <v>54.125</v>
      </c>
      <c r="V712" s="20">
        <f t="shared" si="118"/>
        <v>52.17499999999999</v>
      </c>
      <c r="W712" s="20">
        <f t="shared" si="119"/>
        <v>52.662499999999994</v>
      </c>
    </row>
    <row r="713" spans="1:23" ht="13.5" x14ac:dyDescent="0.25">
      <c r="A713" s="3">
        <v>43041</v>
      </c>
      <c r="B713" s="2">
        <v>15.9716</v>
      </c>
      <c r="C713" s="2">
        <v>45.007095385371805</v>
      </c>
      <c r="D713" s="2">
        <v>6.1121970712612494E-2</v>
      </c>
      <c r="E713" s="2">
        <v>0.39339698316097305</v>
      </c>
      <c r="F713" s="2">
        <v>16.047699999999999</v>
      </c>
      <c r="G713" s="2">
        <v>15.999840000000001</v>
      </c>
      <c r="H713" s="2">
        <v>16.065825000000004</v>
      </c>
      <c r="I713" s="2">
        <v>16.266558000000003</v>
      </c>
      <c r="J713" s="2">
        <v>13.497181499999989</v>
      </c>
      <c r="K713" s="17" t="s">
        <v>54</v>
      </c>
      <c r="L713" s="17" t="s">
        <v>50</v>
      </c>
      <c r="M713" s="17" t="s">
        <v>47</v>
      </c>
      <c r="N713" s="20">
        <f t="shared" si="110"/>
        <v>50</v>
      </c>
      <c r="O713" s="20">
        <f t="shared" si="111"/>
        <v>100</v>
      </c>
      <c r="P713" s="20">
        <f t="shared" si="112"/>
        <v>50</v>
      </c>
      <c r="Q713" s="20">
        <f t="shared" si="113"/>
        <v>16.5</v>
      </c>
      <c r="R713" s="21">
        <f t="shared" si="114"/>
        <v>62.475000000000001</v>
      </c>
      <c r="S713" s="21">
        <f t="shared" si="115"/>
        <v>51.625</v>
      </c>
      <c r="T713" s="21">
        <f t="shared" si="116"/>
        <v>42.424999999999997</v>
      </c>
      <c r="U713" s="21">
        <f t="shared" si="117"/>
        <v>54.125</v>
      </c>
      <c r="V713" s="20">
        <f t="shared" si="118"/>
        <v>52.17499999999999</v>
      </c>
      <c r="W713" s="20">
        <f t="shared" si="119"/>
        <v>52.662499999999994</v>
      </c>
    </row>
    <row r="714" spans="1:23" ht="13.5" x14ac:dyDescent="0.25">
      <c r="A714" s="3">
        <v>43042</v>
      </c>
      <c r="B714" s="2">
        <v>15.9716</v>
      </c>
      <c r="C714" s="2">
        <v>45.007095385371812</v>
      </c>
      <c r="D714" s="2">
        <v>5.077325418188039E-2</v>
      </c>
      <c r="E714" s="2">
        <v>0.39114405019563914</v>
      </c>
      <c r="F714" s="2">
        <v>16.02084</v>
      </c>
      <c r="G714" s="2">
        <v>15.99536</v>
      </c>
      <c r="H714" s="2">
        <v>16.056875000000002</v>
      </c>
      <c r="I714" s="2">
        <v>16.266558000000003</v>
      </c>
      <c r="J714" s="2">
        <v>13.522389499999992</v>
      </c>
      <c r="K714" s="17" t="s">
        <v>54</v>
      </c>
      <c r="L714" s="17" t="s">
        <v>50</v>
      </c>
      <c r="M714" s="17" t="s">
        <v>47</v>
      </c>
      <c r="N714" s="20">
        <f t="shared" si="110"/>
        <v>50</v>
      </c>
      <c r="O714" s="20">
        <f t="shared" si="111"/>
        <v>100</v>
      </c>
      <c r="P714" s="20">
        <f t="shared" si="112"/>
        <v>50</v>
      </c>
      <c r="Q714" s="20">
        <f t="shared" si="113"/>
        <v>16.5</v>
      </c>
      <c r="R714" s="21">
        <f t="shared" si="114"/>
        <v>62.475000000000001</v>
      </c>
      <c r="S714" s="21">
        <f t="shared" si="115"/>
        <v>51.625</v>
      </c>
      <c r="T714" s="21">
        <f t="shared" si="116"/>
        <v>42.424999999999997</v>
      </c>
      <c r="U714" s="21">
        <f t="shared" si="117"/>
        <v>54.125</v>
      </c>
      <c r="V714" s="20">
        <f t="shared" si="118"/>
        <v>52.17499999999999</v>
      </c>
      <c r="W714" s="20">
        <f t="shared" si="119"/>
        <v>52.662499999999994</v>
      </c>
    </row>
    <row r="715" spans="1:23" ht="13.5" x14ac:dyDescent="0.25">
      <c r="A715" s="3">
        <v>43045</v>
      </c>
      <c r="B715" s="2">
        <v>15.949299999999999</v>
      </c>
      <c r="C715" s="2">
        <v>43.937783330139993</v>
      </c>
      <c r="D715" s="2">
        <v>2.3602912122967723E-2</v>
      </c>
      <c r="E715" s="2">
        <v>0.38951587737652732</v>
      </c>
      <c r="F715" s="2">
        <v>15.99042</v>
      </c>
      <c r="G715" s="2">
        <v>16.00207</v>
      </c>
      <c r="H715" s="2">
        <v>16.046810000000001</v>
      </c>
      <c r="I715" s="2">
        <v>16.266112000000003</v>
      </c>
      <c r="J715" s="2">
        <v>13.547446499999994</v>
      </c>
      <c r="K715" s="17" t="s">
        <v>54</v>
      </c>
      <c r="L715" s="17" t="s">
        <v>50</v>
      </c>
      <c r="M715" s="17" t="s">
        <v>47</v>
      </c>
      <c r="N715" s="20">
        <f t="shared" si="110"/>
        <v>50</v>
      </c>
      <c r="O715" s="20">
        <f t="shared" si="111"/>
        <v>100</v>
      </c>
      <c r="P715" s="20">
        <f t="shared" si="112"/>
        <v>50</v>
      </c>
      <c r="Q715" s="20">
        <f t="shared" si="113"/>
        <v>16.5</v>
      </c>
      <c r="R715" s="21">
        <f t="shared" si="114"/>
        <v>62.475000000000001</v>
      </c>
      <c r="S715" s="21">
        <f t="shared" si="115"/>
        <v>51.625</v>
      </c>
      <c r="T715" s="21">
        <f t="shared" si="116"/>
        <v>42.424999999999997</v>
      </c>
      <c r="U715" s="21">
        <f t="shared" si="117"/>
        <v>54.125</v>
      </c>
      <c r="V715" s="20">
        <f t="shared" si="118"/>
        <v>52.17499999999999</v>
      </c>
      <c r="W715" s="20">
        <f t="shared" si="119"/>
        <v>52.662499999999994</v>
      </c>
    </row>
    <row r="716" spans="1:23" ht="13.5" x14ac:dyDescent="0.25">
      <c r="A716" s="3">
        <v>43046</v>
      </c>
      <c r="B716" s="2">
        <v>16.038799999999998</v>
      </c>
      <c r="C716" s="2">
        <v>49.158658769094011</v>
      </c>
      <c r="D716" s="2">
        <v>-6.0399816510887661E-3</v>
      </c>
      <c r="E716" s="2">
        <v>0.39120939376009156</v>
      </c>
      <c r="F716" s="2">
        <v>15.98954</v>
      </c>
      <c r="G716" s="2">
        <v>16.018180000000001</v>
      </c>
      <c r="H716" s="2">
        <v>16.038985</v>
      </c>
      <c r="I716" s="2">
        <v>16.265040000000003</v>
      </c>
      <c r="J716" s="2">
        <v>13.572832499999993</v>
      </c>
      <c r="K716" s="17" t="s">
        <v>54</v>
      </c>
      <c r="L716" s="17" t="s">
        <v>50</v>
      </c>
      <c r="M716" s="17" t="s">
        <v>47</v>
      </c>
      <c r="N716" s="20">
        <f t="shared" si="110"/>
        <v>50</v>
      </c>
      <c r="O716" s="20">
        <f t="shared" si="111"/>
        <v>100</v>
      </c>
      <c r="P716" s="20">
        <f t="shared" si="112"/>
        <v>50</v>
      </c>
      <c r="Q716" s="20">
        <f t="shared" si="113"/>
        <v>16.5</v>
      </c>
      <c r="R716" s="21">
        <f t="shared" si="114"/>
        <v>62.475000000000001</v>
      </c>
      <c r="S716" s="21">
        <f t="shared" si="115"/>
        <v>51.625</v>
      </c>
      <c r="T716" s="21">
        <f t="shared" si="116"/>
        <v>42.424999999999997</v>
      </c>
      <c r="U716" s="21">
        <f t="shared" si="117"/>
        <v>54.125</v>
      </c>
      <c r="V716" s="20">
        <f t="shared" si="118"/>
        <v>52.17499999999999</v>
      </c>
      <c r="W716" s="20">
        <f t="shared" si="119"/>
        <v>52.662499999999994</v>
      </c>
    </row>
    <row r="717" spans="1:23" ht="13.5" x14ac:dyDescent="0.25">
      <c r="A717" s="3">
        <v>43047</v>
      </c>
      <c r="B717" s="2">
        <v>16.038799999999998</v>
      </c>
      <c r="C717" s="2">
        <v>49.158658769094004</v>
      </c>
      <c r="D717" s="2">
        <v>-3.103153681137627E-2</v>
      </c>
      <c r="E717" s="2">
        <v>0.3898694155799039</v>
      </c>
      <c r="F717" s="2">
        <v>15.994019999999997</v>
      </c>
      <c r="G717" s="2">
        <v>16.034290000000002</v>
      </c>
      <c r="H717" s="2">
        <v>16.033394999999999</v>
      </c>
      <c r="I717" s="2">
        <v>16.261910000000004</v>
      </c>
      <c r="J717" s="2">
        <v>13.598257999999992</v>
      </c>
      <c r="K717" s="17" t="s">
        <v>54</v>
      </c>
      <c r="L717" s="17" t="s">
        <v>50</v>
      </c>
      <c r="M717" s="17" t="s">
        <v>55</v>
      </c>
      <c r="N717" s="20">
        <f t="shared" si="110"/>
        <v>50</v>
      </c>
      <c r="O717" s="20">
        <f t="shared" si="111"/>
        <v>100</v>
      </c>
      <c r="P717" s="20">
        <f t="shared" si="112"/>
        <v>50</v>
      </c>
      <c r="Q717" s="20">
        <f t="shared" si="113"/>
        <v>16.5</v>
      </c>
      <c r="R717" s="21">
        <f t="shared" si="114"/>
        <v>62.475000000000001</v>
      </c>
      <c r="S717" s="21">
        <f t="shared" si="115"/>
        <v>51.625</v>
      </c>
      <c r="T717" s="21">
        <f t="shared" si="116"/>
        <v>42.424999999999997</v>
      </c>
      <c r="U717" s="21">
        <f t="shared" si="117"/>
        <v>54.125</v>
      </c>
      <c r="V717" s="20">
        <f t="shared" si="118"/>
        <v>52.17499999999999</v>
      </c>
      <c r="W717" s="20">
        <f t="shared" si="119"/>
        <v>52.662499999999994</v>
      </c>
    </row>
    <row r="718" spans="1:23" ht="13.5" x14ac:dyDescent="0.25">
      <c r="A718" s="3">
        <v>43048</v>
      </c>
      <c r="B718" s="2">
        <v>16.105899999999998</v>
      </c>
      <c r="C718" s="2">
        <v>52.967070936226477</v>
      </c>
      <c r="D718" s="2">
        <v>-2.1956754822298308E-2</v>
      </c>
      <c r="E718" s="2">
        <v>0.38870285979865082</v>
      </c>
      <c r="F718" s="2">
        <v>16.020879999999998</v>
      </c>
      <c r="G718" s="2">
        <v>16.034289999999999</v>
      </c>
      <c r="H718" s="2">
        <v>16.035634999999999</v>
      </c>
      <c r="I718" s="2">
        <v>16.250368000000002</v>
      </c>
      <c r="J718" s="2">
        <v>13.624018999999992</v>
      </c>
      <c r="K718" s="17" t="s">
        <v>48</v>
      </c>
      <c r="L718" s="17" t="s">
        <v>50</v>
      </c>
      <c r="M718" s="17" t="s">
        <v>51</v>
      </c>
      <c r="N718" s="20">
        <f t="shared" si="110"/>
        <v>50</v>
      </c>
      <c r="O718" s="20">
        <f t="shared" si="111"/>
        <v>100</v>
      </c>
      <c r="P718" s="20">
        <f t="shared" si="112"/>
        <v>50</v>
      </c>
      <c r="Q718" s="20">
        <f t="shared" si="113"/>
        <v>83.5</v>
      </c>
      <c r="R718" s="21">
        <f t="shared" si="114"/>
        <v>72.525000000000006</v>
      </c>
      <c r="S718" s="21">
        <f t="shared" si="115"/>
        <v>68.375</v>
      </c>
      <c r="T718" s="21">
        <f t="shared" si="116"/>
        <v>72.575000000000003</v>
      </c>
      <c r="U718" s="21">
        <f t="shared" si="117"/>
        <v>70.875</v>
      </c>
      <c r="V718" s="20">
        <f t="shared" si="118"/>
        <v>71.158333333333346</v>
      </c>
      <c r="W718" s="20">
        <f t="shared" si="119"/>
        <v>71.087500000000006</v>
      </c>
    </row>
    <row r="719" spans="1:23" ht="13.5" x14ac:dyDescent="0.25">
      <c r="A719" s="3">
        <v>43049</v>
      </c>
      <c r="B719" s="2">
        <v>16.0611</v>
      </c>
      <c r="C719" s="2">
        <v>50.260059322502009</v>
      </c>
      <c r="D719" s="2">
        <v>-1.1278144946839319E-2</v>
      </c>
      <c r="E719" s="2">
        <v>0.37620928198406922</v>
      </c>
      <c r="F719" s="2">
        <v>16.038779999999999</v>
      </c>
      <c r="G719" s="2">
        <v>16.029809999999998</v>
      </c>
      <c r="H719" s="2">
        <v>16.037870000000002</v>
      </c>
      <c r="I719" s="2">
        <v>16.228894000000004</v>
      </c>
      <c r="J719" s="2">
        <v>13.649713999999992</v>
      </c>
      <c r="K719" s="17" t="s">
        <v>48</v>
      </c>
      <c r="L719" s="17" t="s">
        <v>50</v>
      </c>
      <c r="M719" s="17" t="s">
        <v>51</v>
      </c>
      <c r="N719" s="20">
        <f t="shared" si="110"/>
        <v>50</v>
      </c>
      <c r="O719" s="20">
        <f t="shared" si="111"/>
        <v>100</v>
      </c>
      <c r="P719" s="20">
        <f t="shared" si="112"/>
        <v>50</v>
      </c>
      <c r="Q719" s="20">
        <f t="shared" si="113"/>
        <v>83.5</v>
      </c>
      <c r="R719" s="21">
        <f t="shared" si="114"/>
        <v>72.525000000000006</v>
      </c>
      <c r="S719" s="21">
        <f t="shared" si="115"/>
        <v>68.375</v>
      </c>
      <c r="T719" s="21">
        <f t="shared" si="116"/>
        <v>72.575000000000003</v>
      </c>
      <c r="U719" s="21">
        <f t="shared" si="117"/>
        <v>70.875</v>
      </c>
      <c r="V719" s="20">
        <f t="shared" si="118"/>
        <v>71.158333333333346</v>
      </c>
      <c r="W719" s="20">
        <f t="shared" si="119"/>
        <v>71.087500000000006</v>
      </c>
    </row>
    <row r="720" spans="1:23" ht="13.5" x14ac:dyDescent="0.25">
      <c r="A720" s="3">
        <v>43052</v>
      </c>
      <c r="B720" s="2">
        <v>16.325099999999999</v>
      </c>
      <c r="C720" s="2">
        <v>62.441591975666114</v>
      </c>
      <c r="D720" s="2">
        <v>-2.2520508777216008E-2</v>
      </c>
      <c r="E720" s="2">
        <v>0.3701308880978893</v>
      </c>
      <c r="F720" s="2">
        <v>16.113939999999996</v>
      </c>
      <c r="G720" s="2">
        <v>16.05218</v>
      </c>
      <c r="H720" s="2">
        <v>16.046595000000003</v>
      </c>
      <c r="I720" s="2">
        <v>16.210998000000004</v>
      </c>
      <c r="J720" s="2">
        <v>13.676925999999991</v>
      </c>
      <c r="K720" s="17" t="s">
        <v>48</v>
      </c>
      <c r="L720" s="17" t="s">
        <v>49</v>
      </c>
      <c r="M720" s="17" t="s">
        <v>51</v>
      </c>
      <c r="N720" s="20">
        <f t="shared" si="110"/>
        <v>50</v>
      </c>
      <c r="O720" s="20">
        <f t="shared" si="111"/>
        <v>100</v>
      </c>
      <c r="P720" s="20">
        <f t="shared" si="112"/>
        <v>50</v>
      </c>
      <c r="Q720" s="20">
        <f t="shared" si="113"/>
        <v>100</v>
      </c>
      <c r="R720" s="21">
        <f t="shared" si="114"/>
        <v>75</v>
      </c>
      <c r="S720" s="21">
        <f t="shared" si="115"/>
        <v>72.5</v>
      </c>
      <c r="T720" s="21">
        <f t="shared" si="116"/>
        <v>80</v>
      </c>
      <c r="U720" s="21">
        <f t="shared" si="117"/>
        <v>75</v>
      </c>
      <c r="V720" s="20">
        <f t="shared" si="118"/>
        <v>75.833333333333329</v>
      </c>
      <c r="W720" s="20">
        <f t="shared" si="119"/>
        <v>75.625</v>
      </c>
    </row>
    <row r="721" spans="1:23" ht="13.5" x14ac:dyDescent="0.25">
      <c r="A721" s="3">
        <v>43053</v>
      </c>
      <c r="B721" s="2">
        <v>16.244599999999998</v>
      </c>
      <c r="C721" s="2">
        <v>57.793721980099853</v>
      </c>
      <c r="D721" s="2">
        <v>-3.6612155552841585E-2</v>
      </c>
      <c r="E721" s="2">
        <v>0.37862354321819203</v>
      </c>
      <c r="F721" s="2">
        <v>16.155099999999997</v>
      </c>
      <c r="G721" s="2">
        <v>16.072319999999998</v>
      </c>
      <c r="H721" s="2">
        <v>16.051295000000003</v>
      </c>
      <c r="I721" s="2">
        <v>16.194088000000001</v>
      </c>
      <c r="J721" s="2">
        <v>13.703538499999993</v>
      </c>
      <c r="K721" s="17" t="s">
        <v>48</v>
      </c>
      <c r="L721" s="17" t="s">
        <v>49</v>
      </c>
      <c r="M721" s="17" t="s">
        <v>51</v>
      </c>
      <c r="N721" s="20">
        <f t="shared" si="110"/>
        <v>50</v>
      </c>
      <c r="O721" s="20">
        <f t="shared" si="111"/>
        <v>100</v>
      </c>
      <c r="P721" s="20">
        <f t="shared" si="112"/>
        <v>50</v>
      </c>
      <c r="Q721" s="20">
        <f t="shared" si="113"/>
        <v>100</v>
      </c>
      <c r="R721" s="21">
        <f t="shared" si="114"/>
        <v>75</v>
      </c>
      <c r="S721" s="21">
        <f t="shared" si="115"/>
        <v>72.5</v>
      </c>
      <c r="T721" s="21">
        <f t="shared" si="116"/>
        <v>80</v>
      </c>
      <c r="U721" s="21">
        <f t="shared" si="117"/>
        <v>75</v>
      </c>
      <c r="V721" s="20">
        <f t="shared" si="118"/>
        <v>75.833333333333329</v>
      </c>
      <c r="W721" s="20">
        <f t="shared" si="119"/>
        <v>75.625</v>
      </c>
    </row>
    <row r="722" spans="1:23" ht="13.5" x14ac:dyDescent="0.25">
      <c r="A722" s="3">
        <v>43054</v>
      </c>
      <c r="B722" s="2">
        <v>16.119299999999999</v>
      </c>
      <c r="C722" s="2">
        <v>51.382574865297983</v>
      </c>
      <c r="D722" s="2">
        <v>-4.4372139145679057E-2</v>
      </c>
      <c r="E722" s="2">
        <v>0.4066317171209396</v>
      </c>
      <c r="F722" s="2">
        <v>16.171199999999999</v>
      </c>
      <c r="G722" s="2">
        <v>16.082609999999999</v>
      </c>
      <c r="H722" s="2">
        <v>16.049730000000004</v>
      </c>
      <c r="I722" s="2">
        <v>16.180756000000002</v>
      </c>
      <c r="J722" s="2">
        <v>13.729563999999991</v>
      </c>
      <c r="K722" s="17" t="s">
        <v>48</v>
      </c>
      <c r="L722" s="17" t="s">
        <v>50</v>
      </c>
      <c r="M722" s="17" t="s">
        <v>51</v>
      </c>
      <c r="N722" s="20">
        <f t="shared" si="110"/>
        <v>50</v>
      </c>
      <c r="O722" s="20">
        <f t="shared" si="111"/>
        <v>100</v>
      </c>
      <c r="P722" s="20">
        <f t="shared" si="112"/>
        <v>50</v>
      </c>
      <c r="Q722" s="20">
        <f t="shared" si="113"/>
        <v>83.5</v>
      </c>
      <c r="R722" s="21">
        <f t="shared" si="114"/>
        <v>72.525000000000006</v>
      </c>
      <c r="S722" s="21">
        <f t="shared" si="115"/>
        <v>68.375</v>
      </c>
      <c r="T722" s="21">
        <f t="shared" si="116"/>
        <v>72.575000000000003</v>
      </c>
      <c r="U722" s="21">
        <f t="shared" si="117"/>
        <v>70.875</v>
      </c>
      <c r="V722" s="20">
        <f t="shared" si="118"/>
        <v>71.158333333333346</v>
      </c>
      <c r="W722" s="20">
        <f t="shared" si="119"/>
        <v>71.087500000000006</v>
      </c>
    </row>
    <row r="723" spans="1:23" ht="13.5" x14ac:dyDescent="0.25">
      <c r="A723" s="3">
        <v>43055</v>
      </c>
      <c r="B723" s="2">
        <v>16.1327</v>
      </c>
      <c r="C723" s="2">
        <v>51.995873587289061</v>
      </c>
      <c r="D723" s="2">
        <v>-5.900378282501606E-2</v>
      </c>
      <c r="E723" s="2">
        <v>0.44603977238730735</v>
      </c>
      <c r="F723" s="2">
        <v>16.176560000000002</v>
      </c>
      <c r="G723" s="2">
        <v>16.09872</v>
      </c>
      <c r="H723" s="2">
        <v>16.049280000000003</v>
      </c>
      <c r="I723" s="2">
        <v>16.170556000000001</v>
      </c>
      <c r="J723" s="2">
        <v>13.756010999999994</v>
      </c>
      <c r="K723" s="17" t="s">
        <v>48</v>
      </c>
      <c r="L723" s="17" t="s">
        <v>50</v>
      </c>
      <c r="M723" s="17" t="s">
        <v>51</v>
      </c>
      <c r="N723" s="20">
        <f t="shared" si="110"/>
        <v>50</v>
      </c>
      <c r="O723" s="20">
        <f t="shared" si="111"/>
        <v>100</v>
      </c>
      <c r="P723" s="20">
        <f t="shared" si="112"/>
        <v>50</v>
      </c>
      <c r="Q723" s="20">
        <f t="shared" si="113"/>
        <v>83.5</v>
      </c>
      <c r="R723" s="21">
        <f t="shared" si="114"/>
        <v>72.525000000000006</v>
      </c>
      <c r="S723" s="21">
        <f t="shared" si="115"/>
        <v>68.375</v>
      </c>
      <c r="T723" s="21">
        <f t="shared" si="116"/>
        <v>72.575000000000003</v>
      </c>
      <c r="U723" s="21">
        <f t="shared" si="117"/>
        <v>70.875</v>
      </c>
      <c r="V723" s="20">
        <f t="shared" si="118"/>
        <v>71.158333333333346</v>
      </c>
      <c r="W723" s="20">
        <f t="shared" si="119"/>
        <v>71.087500000000006</v>
      </c>
    </row>
    <row r="724" spans="1:23" ht="13.5" x14ac:dyDescent="0.25">
      <c r="A724" s="3">
        <v>43056</v>
      </c>
      <c r="B724" s="2">
        <v>16.1417</v>
      </c>
      <c r="C724" s="2">
        <v>52.429920208561633</v>
      </c>
      <c r="D724" s="2">
        <v>-7.2297477641306784E-2</v>
      </c>
      <c r="E724" s="2">
        <v>0.52529886430662498</v>
      </c>
      <c r="F724" s="2">
        <v>16.192679999999999</v>
      </c>
      <c r="G724" s="2">
        <v>16.115730000000003</v>
      </c>
      <c r="H724" s="2">
        <v>16.055545000000002</v>
      </c>
      <c r="I724" s="2">
        <v>16.164113999999998</v>
      </c>
      <c r="J724" s="2">
        <v>13.782502999999995</v>
      </c>
      <c r="K724" s="17" t="s">
        <v>48</v>
      </c>
      <c r="L724" s="17" t="s">
        <v>50</v>
      </c>
      <c r="M724" s="17" t="s">
        <v>51</v>
      </c>
      <c r="N724" s="20">
        <f t="shared" si="110"/>
        <v>50</v>
      </c>
      <c r="O724" s="20">
        <f t="shared" si="111"/>
        <v>100</v>
      </c>
      <c r="P724" s="20">
        <f t="shared" si="112"/>
        <v>50</v>
      </c>
      <c r="Q724" s="20">
        <f t="shared" si="113"/>
        <v>83.5</v>
      </c>
      <c r="R724" s="21">
        <f t="shared" si="114"/>
        <v>72.525000000000006</v>
      </c>
      <c r="S724" s="21">
        <f t="shared" si="115"/>
        <v>68.375</v>
      </c>
      <c r="T724" s="21">
        <f t="shared" si="116"/>
        <v>72.575000000000003</v>
      </c>
      <c r="U724" s="21">
        <f t="shared" si="117"/>
        <v>70.875</v>
      </c>
      <c r="V724" s="20">
        <f t="shared" si="118"/>
        <v>71.158333333333346</v>
      </c>
      <c r="W724" s="20">
        <f t="shared" si="119"/>
        <v>71.087500000000006</v>
      </c>
    </row>
    <row r="725" spans="1:23" ht="13.5" x14ac:dyDescent="0.25">
      <c r="A725" s="3">
        <v>43059</v>
      </c>
      <c r="B725" s="2">
        <v>16.119299999999999</v>
      </c>
      <c r="C725" s="2">
        <v>51.189332516900606</v>
      </c>
      <c r="D725" s="2">
        <v>-8.5598834233657328E-2</v>
      </c>
      <c r="E725" s="2">
        <v>0.62633727725411414</v>
      </c>
      <c r="F725" s="2">
        <v>16.151519999999998</v>
      </c>
      <c r="G725" s="2">
        <v>16.132729999999999</v>
      </c>
      <c r="H725" s="2">
        <v>16.067400000000003</v>
      </c>
      <c r="I725" s="2">
        <v>16.15785</v>
      </c>
      <c r="J725" s="2">
        <v>13.808882999999996</v>
      </c>
      <c r="K725" s="17" t="s">
        <v>54</v>
      </c>
      <c r="L725" s="17" t="s">
        <v>50</v>
      </c>
      <c r="M725" s="17" t="s">
        <v>47</v>
      </c>
      <c r="N725" s="20">
        <f t="shared" si="110"/>
        <v>50</v>
      </c>
      <c r="O725" s="20">
        <f t="shared" si="111"/>
        <v>100</v>
      </c>
      <c r="P725" s="20">
        <f t="shared" si="112"/>
        <v>50</v>
      </c>
      <c r="Q725" s="20">
        <f t="shared" si="113"/>
        <v>16.5</v>
      </c>
      <c r="R725" s="21">
        <f t="shared" si="114"/>
        <v>62.475000000000001</v>
      </c>
      <c r="S725" s="21">
        <f t="shared" si="115"/>
        <v>51.625</v>
      </c>
      <c r="T725" s="21">
        <f t="shared" si="116"/>
        <v>42.424999999999997</v>
      </c>
      <c r="U725" s="21">
        <f t="shared" si="117"/>
        <v>54.125</v>
      </c>
      <c r="V725" s="20">
        <f t="shared" si="118"/>
        <v>52.17499999999999</v>
      </c>
      <c r="W725" s="20">
        <f t="shared" si="119"/>
        <v>52.662499999999994</v>
      </c>
    </row>
    <row r="726" spans="1:23" ht="13.5" x14ac:dyDescent="0.25">
      <c r="A726" s="3">
        <v>43060</v>
      </c>
      <c r="B726" s="2">
        <v>16.114799999999999</v>
      </c>
      <c r="C726" s="2">
        <v>50.928621507375951</v>
      </c>
      <c r="D726" s="2">
        <v>-8.2879397555483791E-2</v>
      </c>
      <c r="E726" s="2">
        <v>0.72922695517641989</v>
      </c>
      <c r="F726" s="2">
        <v>16.12556</v>
      </c>
      <c r="G726" s="2">
        <v>16.140329999999999</v>
      </c>
      <c r="H726" s="2">
        <v>16.079255</v>
      </c>
      <c r="I726" s="2">
        <v>16.149081999999996</v>
      </c>
      <c r="J726" s="2">
        <v>13.835260499999995</v>
      </c>
      <c r="K726" s="17" t="s">
        <v>54</v>
      </c>
      <c r="L726" s="17" t="s">
        <v>52</v>
      </c>
      <c r="M726" s="17" t="s">
        <v>47</v>
      </c>
      <c r="N726" s="20">
        <f t="shared" si="110"/>
        <v>50</v>
      </c>
      <c r="O726" s="20">
        <f t="shared" si="111"/>
        <v>100</v>
      </c>
      <c r="P726" s="20">
        <f t="shared" si="112"/>
        <v>50</v>
      </c>
      <c r="Q726" s="20">
        <f t="shared" si="113"/>
        <v>0</v>
      </c>
      <c r="R726" s="21">
        <f t="shared" si="114"/>
        <v>60</v>
      </c>
      <c r="S726" s="21">
        <f t="shared" si="115"/>
        <v>47.5</v>
      </c>
      <c r="T726" s="21">
        <f t="shared" si="116"/>
        <v>35</v>
      </c>
      <c r="U726" s="21">
        <f t="shared" si="117"/>
        <v>50</v>
      </c>
      <c r="V726" s="20">
        <f t="shared" si="118"/>
        <v>47.5</v>
      </c>
      <c r="W726" s="20">
        <f t="shared" si="119"/>
        <v>48.125</v>
      </c>
    </row>
    <row r="727" spans="1:23" ht="13.5" x14ac:dyDescent="0.25">
      <c r="A727" s="3">
        <v>43061</v>
      </c>
      <c r="B727" s="2">
        <v>16.1282</v>
      </c>
      <c r="C727" s="2">
        <v>51.71720784702002</v>
      </c>
      <c r="D727" s="2">
        <v>-8.1662979673090774E-2</v>
      </c>
      <c r="E727" s="2">
        <v>0.82532417343077114</v>
      </c>
      <c r="F727" s="2">
        <v>16.127339999999997</v>
      </c>
      <c r="G727" s="2">
        <v>16.149269999999998</v>
      </c>
      <c r="H727" s="2">
        <v>16.09178</v>
      </c>
      <c r="I727" s="2">
        <v>16.132527999999997</v>
      </c>
      <c r="J727" s="2">
        <v>13.861684999999996</v>
      </c>
      <c r="K727" s="17" t="s">
        <v>54</v>
      </c>
      <c r="L727" s="17" t="s">
        <v>50</v>
      </c>
      <c r="M727" s="17" t="s">
        <v>55</v>
      </c>
      <c r="N727" s="20">
        <f t="shared" si="110"/>
        <v>50</v>
      </c>
      <c r="O727" s="20">
        <f t="shared" si="111"/>
        <v>100</v>
      </c>
      <c r="P727" s="20">
        <f t="shared" si="112"/>
        <v>50</v>
      </c>
      <c r="Q727" s="20">
        <f t="shared" si="113"/>
        <v>16.5</v>
      </c>
      <c r="R727" s="21">
        <f t="shared" si="114"/>
        <v>62.475000000000001</v>
      </c>
      <c r="S727" s="21">
        <f t="shared" si="115"/>
        <v>51.625</v>
      </c>
      <c r="T727" s="21">
        <f t="shared" si="116"/>
        <v>42.424999999999997</v>
      </c>
      <c r="U727" s="21">
        <f t="shared" si="117"/>
        <v>54.125</v>
      </c>
      <c r="V727" s="20">
        <f t="shared" si="118"/>
        <v>52.17499999999999</v>
      </c>
      <c r="W727" s="20">
        <f t="shared" si="119"/>
        <v>52.662499999999994</v>
      </c>
    </row>
    <row r="728" spans="1:23" ht="13.5" x14ac:dyDescent="0.25">
      <c r="A728" s="3">
        <v>43062</v>
      </c>
      <c r="B728" s="2">
        <v>16.150600000000001</v>
      </c>
      <c r="C728" s="2">
        <v>53.074756580849275</v>
      </c>
      <c r="D728" s="2">
        <v>-7.2134299227649024E-2</v>
      </c>
      <c r="E728" s="2">
        <v>0.90201583817636288</v>
      </c>
      <c r="F728" s="2">
        <v>16.130919999999996</v>
      </c>
      <c r="G728" s="2">
        <v>16.153739999999999</v>
      </c>
      <c r="H728" s="2">
        <v>16.094014999999999</v>
      </c>
      <c r="I728" s="2">
        <v>16.116421999999996</v>
      </c>
      <c r="J728" s="2">
        <v>13.888083499999995</v>
      </c>
      <c r="K728" s="17" t="s">
        <v>48</v>
      </c>
      <c r="L728" s="17" t="s">
        <v>50</v>
      </c>
      <c r="M728" s="17" t="s">
        <v>51</v>
      </c>
      <c r="N728" s="20">
        <f t="shared" si="110"/>
        <v>50</v>
      </c>
      <c r="O728" s="20">
        <f t="shared" si="111"/>
        <v>100</v>
      </c>
      <c r="P728" s="20">
        <f t="shared" si="112"/>
        <v>50</v>
      </c>
      <c r="Q728" s="20">
        <f t="shared" si="113"/>
        <v>83.5</v>
      </c>
      <c r="R728" s="21">
        <f t="shared" si="114"/>
        <v>72.525000000000006</v>
      </c>
      <c r="S728" s="21">
        <f t="shared" si="115"/>
        <v>68.375</v>
      </c>
      <c r="T728" s="21">
        <f t="shared" si="116"/>
        <v>72.575000000000003</v>
      </c>
      <c r="U728" s="21">
        <f t="shared" si="117"/>
        <v>70.875</v>
      </c>
      <c r="V728" s="20">
        <f t="shared" si="118"/>
        <v>71.158333333333346</v>
      </c>
      <c r="W728" s="20">
        <f t="shared" si="119"/>
        <v>71.087500000000006</v>
      </c>
    </row>
    <row r="729" spans="1:23" ht="13.5" x14ac:dyDescent="0.25">
      <c r="A729" s="3">
        <v>43063</v>
      </c>
      <c r="B729" s="2">
        <v>16.235600000000002</v>
      </c>
      <c r="C729" s="2">
        <v>57.910791234837241</v>
      </c>
      <c r="D729" s="2">
        <v>-7.7544771252128442E-2</v>
      </c>
      <c r="E729" s="2">
        <v>0.94645051980575268</v>
      </c>
      <c r="F729" s="2">
        <v>16.149700000000003</v>
      </c>
      <c r="G729" s="2">
        <v>16.171189999999999</v>
      </c>
      <c r="H729" s="2">
        <v>16.100499999999997</v>
      </c>
      <c r="I729" s="2">
        <v>16.110069999999997</v>
      </c>
      <c r="J729" s="2">
        <v>13.914492999999995</v>
      </c>
      <c r="K729" s="17" t="s">
        <v>48</v>
      </c>
      <c r="L729" s="17" t="s">
        <v>50</v>
      </c>
      <c r="M729" s="17" t="s">
        <v>51</v>
      </c>
      <c r="N729" s="20">
        <f t="shared" si="110"/>
        <v>50</v>
      </c>
      <c r="O729" s="20">
        <f t="shared" si="111"/>
        <v>100</v>
      </c>
      <c r="P729" s="20">
        <f t="shared" si="112"/>
        <v>50</v>
      </c>
      <c r="Q729" s="20">
        <f t="shared" si="113"/>
        <v>83.5</v>
      </c>
      <c r="R729" s="21">
        <f t="shared" si="114"/>
        <v>72.525000000000006</v>
      </c>
      <c r="S729" s="21">
        <f t="shared" si="115"/>
        <v>68.375</v>
      </c>
      <c r="T729" s="21">
        <f t="shared" si="116"/>
        <v>72.575000000000003</v>
      </c>
      <c r="U729" s="21">
        <f t="shared" si="117"/>
        <v>70.875</v>
      </c>
      <c r="V729" s="20">
        <f t="shared" si="118"/>
        <v>71.158333333333346</v>
      </c>
      <c r="W729" s="20">
        <f t="shared" si="119"/>
        <v>71.087500000000006</v>
      </c>
    </row>
    <row r="730" spans="1:23" ht="13.5" x14ac:dyDescent="0.25">
      <c r="A730" s="3">
        <v>43066</v>
      </c>
      <c r="B730" s="2">
        <v>16.235600000000002</v>
      </c>
      <c r="C730" s="2">
        <v>57.910791234837241</v>
      </c>
      <c r="D730" s="2">
        <v>-4.2273263336809919E-2</v>
      </c>
      <c r="E730" s="2">
        <v>0.94749040131152429</v>
      </c>
      <c r="F730" s="2">
        <v>16.17296</v>
      </c>
      <c r="G730" s="2">
        <v>16.162240000000001</v>
      </c>
      <c r="H730" s="2">
        <v>16.107209999999998</v>
      </c>
      <c r="I730" s="2">
        <v>16.103718000000001</v>
      </c>
      <c r="J730" s="2">
        <v>13.941257499999995</v>
      </c>
      <c r="K730" s="17" t="s">
        <v>48</v>
      </c>
      <c r="L730" s="17" t="s">
        <v>49</v>
      </c>
      <c r="M730" s="17" t="s">
        <v>51</v>
      </c>
      <c r="N730" s="20">
        <f t="shared" si="110"/>
        <v>50</v>
      </c>
      <c r="O730" s="20">
        <f t="shared" si="111"/>
        <v>100</v>
      </c>
      <c r="P730" s="20">
        <f t="shared" si="112"/>
        <v>50</v>
      </c>
      <c r="Q730" s="20">
        <f t="shared" si="113"/>
        <v>100</v>
      </c>
      <c r="R730" s="21">
        <f t="shared" si="114"/>
        <v>75</v>
      </c>
      <c r="S730" s="21">
        <f t="shared" si="115"/>
        <v>72.5</v>
      </c>
      <c r="T730" s="21">
        <f t="shared" si="116"/>
        <v>80</v>
      </c>
      <c r="U730" s="21">
        <f t="shared" si="117"/>
        <v>75</v>
      </c>
      <c r="V730" s="20">
        <f t="shared" si="118"/>
        <v>75.833333333333329</v>
      </c>
      <c r="W730" s="20">
        <f t="shared" si="119"/>
        <v>75.625</v>
      </c>
    </row>
    <row r="731" spans="1:23" ht="13.5" x14ac:dyDescent="0.25">
      <c r="A731" s="3">
        <v>43067</v>
      </c>
      <c r="B731" s="2">
        <v>16.1953</v>
      </c>
      <c r="C731" s="2">
        <v>54.805092857131335</v>
      </c>
      <c r="D731" s="2">
        <v>-2.2536631627239956E-2</v>
      </c>
      <c r="E731" s="2">
        <v>0.89352372393424395</v>
      </c>
      <c r="F731" s="2">
        <v>16.189060000000005</v>
      </c>
      <c r="G731" s="2">
        <v>16.157310000000003</v>
      </c>
      <c r="H731" s="2">
        <v>16.114814999999997</v>
      </c>
      <c r="I731" s="2">
        <v>16.099243999999999</v>
      </c>
      <c r="J731" s="2">
        <v>13.967603499999996</v>
      </c>
      <c r="K731" s="17" t="s">
        <v>48</v>
      </c>
      <c r="L731" s="17" t="s">
        <v>49</v>
      </c>
      <c r="M731" s="17" t="s">
        <v>51</v>
      </c>
      <c r="N731" s="20">
        <f t="shared" si="110"/>
        <v>50</v>
      </c>
      <c r="O731" s="20">
        <f t="shared" si="111"/>
        <v>100</v>
      </c>
      <c r="P731" s="20">
        <f t="shared" si="112"/>
        <v>50</v>
      </c>
      <c r="Q731" s="20">
        <f t="shared" si="113"/>
        <v>100</v>
      </c>
      <c r="R731" s="21">
        <f t="shared" si="114"/>
        <v>75</v>
      </c>
      <c r="S731" s="21">
        <f t="shared" si="115"/>
        <v>72.5</v>
      </c>
      <c r="T731" s="21">
        <f t="shared" si="116"/>
        <v>80</v>
      </c>
      <c r="U731" s="21">
        <f t="shared" si="117"/>
        <v>75</v>
      </c>
      <c r="V731" s="20">
        <f t="shared" si="118"/>
        <v>75.833333333333329</v>
      </c>
      <c r="W731" s="20">
        <f t="shared" si="119"/>
        <v>75.625</v>
      </c>
    </row>
    <row r="732" spans="1:23" ht="13.5" x14ac:dyDescent="0.25">
      <c r="A732" s="3">
        <v>43068</v>
      </c>
      <c r="B732" s="2">
        <v>16.1953</v>
      </c>
      <c r="C732" s="2">
        <v>54.805092857131335</v>
      </c>
      <c r="D732" s="2">
        <v>-2.5531730639656303E-2</v>
      </c>
      <c r="E732" s="2">
        <v>0.78085563610204423</v>
      </c>
      <c r="F732" s="2">
        <v>16.202480000000001</v>
      </c>
      <c r="G732" s="2">
        <v>16.164909999999999</v>
      </c>
      <c r="H732" s="2">
        <v>16.123759999999997</v>
      </c>
      <c r="I732" s="2">
        <v>16.094769999999997</v>
      </c>
      <c r="J732" s="2">
        <v>13.993752499999994</v>
      </c>
      <c r="K732" s="17" t="s">
        <v>48</v>
      </c>
      <c r="L732" s="17" t="s">
        <v>49</v>
      </c>
      <c r="M732" s="17" t="s">
        <v>51</v>
      </c>
      <c r="N732" s="20">
        <f t="shared" si="110"/>
        <v>50</v>
      </c>
      <c r="O732" s="20">
        <f t="shared" si="111"/>
        <v>100</v>
      </c>
      <c r="P732" s="20">
        <f t="shared" si="112"/>
        <v>50</v>
      </c>
      <c r="Q732" s="20">
        <f t="shared" si="113"/>
        <v>100</v>
      </c>
      <c r="R732" s="21">
        <f t="shared" si="114"/>
        <v>75</v>
      </c>
      <c r="S732" s="21">
        <f t="shared" si="115"/>
        <v>72.5</v>
      </c>
      <c r="T732" s="21">
        <f t="shared" si="116"/>
        <v>80</v>
      </c>
      <c r="U732" s="21">
        <f t="shared" si="117"/>
        <v>75</v>
      </c>
      <c r="V732" s="20">
        <f t="shared" si="118"/>
        <v>75.833333333333329</v>
      </c>
      <c r="W732" s="20">
        <f t="shared" si="119"/>
        <v>75.625</v>
      </c>
    </row>
    <row r="733" spans="1:23" ht="13.5" x14ac:dyDescent="0.25">
      <c r="A733" s="3">
        <v>43069</v>
      </c>
      <c r="B733" s="2">
        <v>16.1953</v>
      </c>
      <c r="C733" s="2">
        <v>54.805092857131335</v>
      </c>
      <c r="D733" s="2">
        <v>-2.6391916696226758E-2</v>
      </c>
      <c r="E733" s="2">
        <v>0.64360457962924078</v>
      </c>
      <c r="F733" s="2">
        <v>16.21142</v>
      </c>
      <c r="G733" s="2">
        <v>16.17117</v>
      </c>
      <c r="H733" s="2">
        <v>16.134944999999995</v>
      </c>
      <c r="I733" s="2">
        <v>16.089400000000001</v>
      </c>
      <c r="J733" s="2">
        <v>14.019704499999991</v>
      </c>
      <c r="K733" s="17" t="s">
        <v>48</v>
      </c>
      <c r="L733" s="17" t="s">
        <v>50</v>
      </c>
      <c r="M733" s="17" t="s">
        <v>51</v>
      </c>
      <c r="N733" s="20">
        <f t="shared" si="110"/>
        <v>50</v>
      </c>
      <c r="O733" s="20">
        <f t="shared" si="111"/>
        <v>100</v>
      </c>
      <c r="P733" s="20">
        <f t="shared" si="112"/>
        <v>50</v>
      </c>
      <c r="Q733" s="20">
        <f t="shared" si="113"/>
        <v>83.5</v>
      </c>
      <c r="R733" s="21">
        <f t="shared" si="114"/>
        <v>72.525000000000006</v>
      </c>
      <c r="S733" s="21">
        <f t="shared" si="115"/>
        <v>68.375</v>
      </c>
      <c r="T733" s="21">
        <f t="shared" si="116"/>
        <v>72.575000000000003</v>
      </c>
      <c r="U733" s="21">
        <f t="shared" si="117"/>
        <v>70.875</v>
      </c>
      <c r="V733" s="20">
        <f t="shared" si="118"/>
        <v>71.158333333333346</v>
      </c>
      <c r="W733" s="20">
        <f t="shared" si="119"/>
        <v>71.087500000000006</v>
      </c>
    </row>
    <row r="734" spans="1:23" ht="13.5" x14ac:dyDescent="0.25">
      <c r="A734" s="3">
        <v>43073</v>
      </c>
      <c r="B734" s="2">
        <v>16.155100000000001</v>
      </c>
      <c r="C734" s="2">
        <v>51.372624170038108</v>
      </c>
      <c r="D734" s="2">
        <v>-2.3116086208400333E-2</v>
      </c>
      <c r="E734" s="2">
        <v>0.46756766183012277</v>
      </c>
      <c r="F734" s="2">
        <v>16.195320000000002</v>
      </c>
      <c r="G734" s="2">
        <v>16.172510000000003</v>
      </c>
      <c r="H734" s="2">
        <v>16.144119999999997</v>
      </c>
      <c r="I734" s="2">
        <v>16.084479999999999</v>
      </c>
      <c r="J734" s="2">
        <v>14.045671999999991</v>
      </c>
      <c r="K734" s="17" t="s">
        <v>54</v>
      </c>
      <c r="L734" s="17" t="s">
        <v>50</v>
      </c>
      <c r="M734" s="17" t="s">
        <v>47</v>
      </c>
      <c r="N734" s="20">
        <f t="shared" si="110"/>
        <v>50</v>
      </c>
      <c r="O734" s="20">
        <f t="shared" si="111"/>
        <v>100</v>
      </c>
      <c r="P734" s="20">
        <f t="shared" si="112"/>
        <v>50</v>
      </c>
      <c r="Q734" s="20">
        <f t="shared" si="113"/>
        <v>16.5</v>
      </c>
      <c r="R734" s="21">
        <f t="shared" si="114"/>
        <v>62.475000000000001</v>
      </c>
      <c r="S734" s="21">
        <f t="shared" si="115"/>
        <v>51.625</v>
      </c>
      <c r="T734" s="21">
        <f t="shared" si="116"/>
        <v>42.424999999999997</v>
      </c>
      <c r="U734" s="21">
        <f t="shared" si="117"/>
        <v>54.125</v>
      </c>
      <c r="V734" s="20">
        <f t="shared" si="118"/>
        <v>52.17499999999999</v>
      </c>
      <c r="W734" s="20">
        <f t="shared" si="119"/>
        <v>52.662499999999994</v>
      </c>
    </row>
    <row r="735" spans="1:23" ht="13.5" x14ac:dyDescent="0.25">
      <c r="A735" s="3">
        <v>43074</v>
      </c>
      <c r="B735" s="2">
        <v>16.240100000000002</v>
      </c>
      <c r="C735" s="2">
        <v>57.442004910844361</v>
      </c>
      <c r="D735" s="2">
        <v>-3.0181277863707834E-2</v>
      </c>
      <c r="E735" s="2">
        <v>0.28078172883513713</v>
      </c>
      <c r="F735" s="2">
        <v>16.19622</v>
      </c>
      <c r="G735" s="2">
        <v>16.184590000000004</v>
      </c>
      <c r="H735" s="2">
        <v>16.158659999999994</v>
      </c>
      <c r="I735" s="2">
        <v>16.084479999999996</v>
      </c>
      <c r="J735" s="2">
        <v>14.072064499999989</v>
      </c>
      <c r="K735" s="17" t="s">
        <v>54</v>
      </c>
      <c r="L735" s="17" t="s">
        <v>50</v>
      </c>
      <c r="M735" s="17" t="s">
        <v>55</v>
      </c>
      <c r="N735" s="20">
        <f t="shared" si="110"/>
        <v>50</v>
      </c>
      <c r="O735" s="20">
        <f t="shared" si="111"/>
        <v>100</v>
      </c>
      <c r="P735" s="20">
        <f t="shared" si="112"/>
        <v>50</v>
      </c>
      <c r="Q735" s="20">
        <f t="shared" si="113"/>
        <v>16.5</v>
      </c>
      <c r="R735" s="21">
        <f t="shared" si="114"/>
        <v>62.475000000000001</v>
      </c>
      <c r="S735" s="21">
        <f t="shared" si="115"/>
        <v>51.625</v>
      </c>
      <c r="T735" s="21">
        <f t="shared" si="116"/>
        <v>42.424999999999997</v>
      </c>
      <c r="U735" s="21">
        <f t="shared" si="117"/>
        <v>54.125</v>
      </c>
      <c r="V735" s="20">
        <f t="shared" si="118"/>
        <v>52.17499999999999</v>
      </c>
      <c r="W735" s="20">
        <f t="shared" si="119"/>
        <v>52.662499999999994</v>
      </c>
    </row>
    <row r="736" spans="1:23" ht="13.5" x14ac:dyDescent="0.25">
      <c r="A736" s="3">
        <v>43075</v>
      </c>
      <c r="B736" s="2">
        <v>16.217700000000001</v>
      </c>
      <c r="C736" s="2">
        <v>55.476883530129129</v>
      </c>
      <c r="D736" s="2">
        <v>-3.5782424854463812E-2</v>
      </c>
      <c r="E736" s="2">
        <v>0.11702238399100212</v>
      </c>
      <c r="F736" s="2">
        <v>16.200700000000001</v>
      </c>
      <c r="G736" s="2">
        <v>16.194880000000005</v>
      </c>
      <c r="H736" s="2">
        <v>16.167604999999998</v>
      </c>
      <c r="I736" s="2">
        <v>16.091189999999997</v>
      </c>
      <c r="J736" s="2">
        <v>14.098344999999989</v>
      </c>
      <c r="K736" s="17" t="s">
        <v>54</v>
      </c>
      <c r="L736" s="17" t="s">
        <v>50</v>
      </c>
      <c r="M736" s="17" t="s">
        <v>55</v>
      </c>
      <c r="N736" s="20">
        <f t="shared" si="110"/>
        <v>50</v>
      </c>
      <c r="O736" s="20">
        <f t="shared" si="111"/>
        <v>100</v>
      </c>
      <c r="P736" s="20">
        <f t="shared" si="112"/>
        <v>50</v>
      </c>
      <c r="Q736" s="20">
        <f t="shared" si="113"/>
        <v>16.5</v>
      </c>
      <c r="R736" s="21">
        <f t="shared" si="114"/>
        <v>62.475000000000001</v>
      </c>
      <c r="S736" s="21">
        <f t="shared" si="115"/>
        <v>51.625</v>
      </c>
      <c r="T736" s="21">
        <f t="shared" si="116"/>
        <v>42.424999999999997</v>
      </c>
      <c r="U736" s="21">
        <f t="shared" si="117"/>
        <v>54.125</v>
      </c>
      <c r="V736" s="20">
        <f t="shared" si="118"/>
        <v>52.17499999999999</v>
      </c>
      <c r="W736" s="20">
        <f t="shared" si="119"/>
        <v>52.662499999999994</v>
      </c>
    </row>
    <row r="737" spans="1:23" ht="13.5" x14ac:dyDescent="0.25">
      <c r="A737" s="3">
        <v>43076</v>
      </c>
      <c r="B737" s="2">
        <v>16.1953</v>
      </c>
      <c r="C737" s="2">
        <v>53.505623554386389</v>
      </c>
      <c r="D737" s="2">
        <v>-3.721486281184383E-2</v>
      </c>
      <c r="E737" s="2">
        <v>-3.8600654781547603E-2</v>
      </c>
      <c r="F737" s="2">
        <v>16.200700000000001</v>
      </c>
      <c r="G737" s="2">
        <v>16.201590000000003</v>
      </c>
      <c r="H737" s="2">
        <v>16.175429999999999</v>
      </c>
      <c r="I737" s="2">
        <v>16.095215999999997</v>
      </c>
      <c r="J737" s="2">
        <v>14.124809499999987</v>
      </c>
      <c r="K737" s="17" t="s">
        <v>54</v>
      </c>
      <c r="L737" s="17" t="s">
        <v>50</v>
      </c>
      <c r="M737" s="17" t="s">
        <v>50</v>
      </c>
      <c r="N737" s="20">
        <f t="shared" si="110"/>
        <v>50</v>
      </c>
      <c r="O737" s="20">
        <f t="shared" si="111"/>
        <v>100</v>
      </c>
      <c r="P737" s="20">
        <f t="shared" si="112"/>
        <v>50</v>
      </c>
      <c r="Q737" s="20">
        <f t="shared" si="113"/>
        <v>16.5</v>
      </c>
      <c r="R737" s="21">
        <f t="shared" si="114"/>
        <v>62.475000000000001</v>
      </c>
      <c r="S737" s="21">
        <f t="shared" si="115"/>
        <v>51.625</v>
      </c>
      <c r="T737" s="21">
        <f t="shared" si="116"/>
        <v>42.424999999999997</v>
      </c>
      <c r="U737" s="21">
        <f t="shared" si="117"/>
        <v>54.125</v>
      </c>
      <c r="V737" s="20">
        <f t="shared" si="118"/>
        <v>52.17499999999999</v>
      </c>
      <c r="W737" s="20">
        <f t="shared" si="119"/>
        <v>52.662499999999994</v>
      </c>
    </row>
    <row r="738" spans="1:23" ht="13.5" x14ac:dyDescent="0.25">
      <c r="A738" s="3">
        <v>43077</v>
      </c>
      <c r="B738" s="2">
        <v>16.217700000000001</v>
      </c>
      <c r="C738" s="2">
        <v>55.21921860382642</v>
      </c>
      <c r="D738" s="2">
        <v>-3.689082003985078E-2</v>
      </c>
      <c r="E738" s="2">
        <v>-0.16328724975640707</v>
      </c>
      <c r="F738" s="2">
        <v>16.205180000000002</v>
      </c>
      <c r="G738" s="2">
        <v>16.208300000000001</v>
      </c>
      <c r="H738" s="2">
        <v>16.181019999999997</v>
      </c>
      <c r="I738" s="2">
        <v>16.099689999999995</v>
      </c>
      <c r="J738" s="2">
        <v>14.151385999999992</v>
      </c>
      <c r="K738" s="17" t="s">
        <v>54</v>
      </c>
      <c r="L738" s="17" t="s">
        <v>50</v>
      </c>
      <c r="M738" s="17" t="s">
        <v>55</v>
      </c>
      <c r="N738" s="20">
        <f t="shared" si="110"/>
        <v>50</v>
      </c>
      <c r="O738" s="20">
        <f t="shared" si="111"/>
        <v>100</v>
      </c>
      <c r="P738" s="20">
        <f t="shared" si="112"/>
        <v>50</v>
      </c>
      <c r="Q738" s="20">
        <f t="shared" si="113"/>
        <v>16.5</v>
      </c>
      <c r="R738" s="21">
        <f t="shared" si="114"/>
        <v>62.475000000000001</v>
      </c>
      <c r="S738" s="21">
        <f t="shared" si="115"/>
        <v>51.625</v>
      </c>
      <c r="T738" s="21">
        <f t="shared" si="116"/>
        <v>42.424999999999997</v>
      </c>
      <c r="U738" s="21">
        <f t="shared" si="117"/>
        <v>54.125</v>
      </c>
      <c r="V738" s="20">
        <f t="shared" si="118"/>
        <v>52.17499999999999</v>
      </c>
      <c r="W738" s="20">
        <f t="shared" si="119"/>
        <v>52.662499999999994</v>
      </c>
    </row>
    <row r="739" spans="1:23" ht="13.5" x14ac:dyDescent="0.25">
      <c r="A739" s="3">
        <v>43080</v>
      </c>
      <c r="B739" s="2">
        <v>16.1953</v>
      </c>
      <c r="C739" s="2">
        <v>53.111180721901974</v>
      </c>
      <c r="D739" s="2">
        <v>-2.2245022198092101E-2</v>
      </c>
      <c r="E739" s="2">
        <v>-0.23170056614769335</v>
      </c>
      <c r="F739" s="2">
        <v>16.21322</v>
      </c>
      <c r="G739" s="2">
        <v>16.204270000000001</v>
      </c>
      <c r="H739" s="2">
        <v>16.187729999999995</v>
      </c>
      <c r="I739" s="2">
        <v>16.103805999999999</v>
      </c>
      <c r="J739" s="2">
        <v>14.177554499999991</v>
      </c>
      <c r="K739" s="17" t="s">
        <v>54</v>
      </c>
      <c r="L739" s="17" t="s">
        <v>50</v>
      </c>
      <c r="M739" s="17" t="s">
        <v>55</v>
      </c>
      <c r="N739" s="20">
        <f t="shared" si="110"/>
        <v>50</v>
      </c>
      <c r="O739" s="20">
        <f t="shared" si="111"/>
        <v>100</v>
      </c>
      <c r="P739" s="20">
        <f t="shared" si="112"/>
        <v>50</v>
      </c>
      <c r="Q739" s="20">
        <f t="shared" si="113"/>
        <v>16.5</v>
      </c>
      <c r="R739" s="21">
        <f t="shared" si="114"/>
        <v>62.475000000000001</v>
      </c>
      <c r="S739" s="21">
        <f t="shared" si="115"/>
        <v>51.625</v>
      </c>
      <c r="T739" s="21">
        <f t="shared" si="116"/>
        <v>42.424999999999997</v>
      </c>
      <c r="U739" s="21">
        <f t="shared" si="117"/>
        <v>54.125</v>
      </c>
      <c r="V739" s="20">
        <f t="shared" si="118"/>
        <v>52.17499999999999</v>
      </c>
      <c r="W739" s="20">
        <f t="shared" si="119"/>
        <v>52.662499999999994</v>
      </c>
    </row>
    <row r="740" spans="1:23" ht="13.5" x14ac:dyDescent="0.25">
      <c r="A740" s="3">
        <v>43081</v>
      </c>
      <c r="B740" s="2">
        <v>16.1953</v>
      </c>
      <c r="C740" s="2">
        <v>53.111180721901974</v>
      </c>
      <c r="D740" s="2">
        <v>-1.0057630473660595E-2</v>
      </c>
      <c r="E740" s="2">
        <v>-0.26005574361332806</v>
      </c>
      <c r="F740" s="2">
        <v>16.204259999999998</v>
      </c>
      <c r="G740" s="2">
        <v>16.200240000000001</v>
      </c>
      <c r="H740" s="2">
        <v>16.181239999999995</v>
      </c>
      <c r="I740" s="2">
        <v>16.111857999999998</v>
      </c>
      <c r="J740" s="2">
        <v>14.203427499999989</v>
      </c>
      <c r="K740" s="17" t="s">
        <v>54</v>
      </c>
      <c r="L740" s="17" t="s">
        <v>50</v>
      </c>
      <c r="M740" s="17" t="s">
        <v>47</v>
      </c>
      <c r="N740" s="20">
        <f t="shared" si="110"/>
        <v>50</v>
      </c>
      <c r="O740" s="20">
        <f t="shared" si="111"/>
        <v>100</v>
      </c>
      <c r="P740" s="20">
        <f t="shared" si="112"/>
        <v>50</v>
      </c>
      <c r="Q740" s="20">
        <f t="shared" si="113"/>
        <v>16.5</v>
      </c>
      <c r="R740" s="21">
        <f t="shared" si="114"/>
        <v>62.475000000000001</v>
      </c>
      <c r="S740" s="21">
        <f t="shared" si="115"/>
        <v>51.625</v>
      </c>
      <c r="T740" s="21">
        <f t="shared" si="116"/>
        <v>42.424999999999997</v>
      </c>
      <c r="U740" s="21">
        <f t="shared" si="117"/>
        <v>54.125</v>
      </c>
      <c r="V740" s="20">
        <f t="shared" si="118"/>
        <v>52.17499999999999</v>
      </c>
      <c r="W740" s="20">
        <f t="shared" si="119"/>
        <v>52.662499999999994</v>
      </c>
    </row>
    <row r="741" spans="1:23" ht="13.5" x14ac:dyDescent="0.25">
      <c r="A741" s="3">
        <v>43082</v>
      </c>
      <c r="B741" s="2">
        <v>16.1953</v>
      </c>
      <c r="C741" s="2">
        <v>53.111180721901974</v>
      </c>
      <c r="D741" s="2">
        <v>-6.135228063083531E-3</v>
      </c>
      <c r="E741" s="2">
        <v>-0.26546787143821676</v>
      </c>
      <c r="F741" s="2">
        <v>16.199780000000001</v>
      </c>
      <c r="G741" s="2">
        <v>16.200240000000001</v>
      </c>
      <c r="H741" s="2">
        <v>16.178774999999995</v>
      </c>
      <c r="I741" s="2">
        <v>16.119015999999998</v>
      </c>
      <c r="J741" s="2">
        <v>14.229379499999986</v>
      </c>
      <c r="K741" s="17" t="s">
        <v>54</v>
      </c>
      <c r="L741" s="17" t="s">
        <v>50</v>
      </c>
      <c r="M741" s="17" t="s">
        <v>47</v>
      </c>
      <c r="N741" s="20">
        <f t="shared" si="110"/>
        <v>50</v>
      </c>
      <c r="O741" s="20">
        <f t="shared" si="111"/>
        <v>100</v>
      </c>
      <c r="P741" s="20">
        <f t="shared" si="112"/>
        <v>50</v>
      </c>
      <c r="Q741" s="20">
        <f t="shared" si="113"/>
        <v>16.5</v>
      </c>
      <c r="R741" s="21">
        <f t="shared" si="114"/>
        <v>62.475000000000001</v>
      </c>
      <c r="S741" s="21">
        <f t="shared" si="115"/>
        <v>51.625</v>
      </c>
      <c r="T741" s="21">
        <f t="shared" si="116"/>
        <v>42.424999999999997</v>
      </c>
      <c r="U741" s="21">
        <f t="shared" si="117"/>
        <v>54.125</v>
      </c>
      <c r="V741" s="20">
        <f t="shared" si="118"/>
        <v>52.17499999999999</v>
      </c>
      <c r="W741" s="20">
        <f t="shared" si="119"/>
        <v>52.662499999999994</v>
      </c>
    </row>
    <row r="742" spans="1:23" ht="13.5" x14ac:dyDescent="0.25">
      <c r="A742" s="3">
        <v>43083</v>
      </c>
      <c r="B742" s="2">
        <v>16.0611</v>
      </c>
      <c r="C742" s="2">
        <v>41.310498033512914</v>
      </c>
      <c r="D742" s="2">
        <v>6.9485371083146674E-3</v>
      </c>
      <c r="E742" s="2">
        <v>-0.27023091558762785</v>
      </c>
      <c r="F742" s="2">
        <v>16.172940000000001</v>
      </c>
      <c r="G742" s="2">
        <v>16.186820000000004</v>
      </c>
      <c r="H742" s="2">
        <v>16.175864999999998</v>
      </c>
      <c r="I742" s="2">
        <v>16.120357999999996</v>
      </c>
      <c r="J742" s="2">
        <v>14.254384499999984</v>
      </c>
      <c r="K742" s="17" t="s">
        <v>54</v>
      </c>
      <c r="L742" s="17" t="s">
        <v>50</v>
      </c>
      <c r="M742" s="17" t="s">
        <v>47</v>
      </c>
      <c r="N742" s="20">
        <f t="shared" si="110"/>
        <v>50</v>
      </c>
      <c r="O742" s="20">
        <f t="shared" si="111"/>
        <v>100</v>
      </c>
      <c r="P742" s="20">
        <f t="shared" si="112"/>
        <v>50</v>
      </c>
      <c r="Q742" s="20">
        <f t="shared" si="113"/>
        <v>16.5</v>
      </c>
      <c r="R742" s="21">
        <f t="shared" si="114"/>
        <v>62.475000000000001</v>
      </c>
      <c r="S742" s="21">
        <f t="shared" si="115"/>
        <v>51.625</v>
      </c>
      <c r="T742" s="21">
        <f t="shared" si="116"/>
        <v>42.424999999999997</v>
      </c>
      <c r="U742" s="21">
        <f t="shared" si="117"/>
        <v>54.125</v>
      </c>
      <c r="V742" s="20">
        <f t="shared" si="118"/>
        <v>52.17499999999999</v>
      </c>
      <c r="W742" s="20">
        <f t="shared" si="119"/>
        <v>52.662499999999994</v>
      </c>
    </row>
    <row r="743" spans="1:23" ht="13.5" x14ac:dyDescent="0.25">
      <c r="A743" s="3">
        <v>43084</v>
      </c>
      <c r="B743" s="2">
        <v>16.0611</v>
      </c>
      <c r="C743" s="2">
        <v>41.310498033512921</v>
      </c>
      <c r="D743" s="2">
        <v>1.8649509398063202E-2</v>
      </c>
      <c r="E743" s="2">
        <v>-0.29761189947087219</v>
      </c>
      <c r="F743" s="2">
        <v>16.141619999999996</v>
      </c>
      <c r="G743" s="2">
        <v>16.173400000000004</v>
      </c>
      <c r="H743" s="2">
        <v>16.172284999999999</v>
      </c>
      <c r="I743" s="2">
        <v>16.114987999999997</v>
      </c>
      <c r="J743" s="2">
        <v>14.279290499999986</v>
      </c>
      <c r="K743" s="17" t="s">
        <v>54</v>
      </c>
      <c r="L743" s="17" t="s">
        <v>50</v>
      </c>
      <c r="M743" s="17" t="s">
        <v>47</v>
      </c>
      <c r="N743" s="20">
        <f t="shared" si="110"/>
        <v>50</v>
      </c>
      <c r="O743" s="20">
        <f t="shared" si="111"/>
        <v>100</v>
      </c>
      <c r="P743" s="20">
        <f t="shared" si="112"/>
        <v>50</v>
      </c>
      <c r="Q743" s="20">
        <f t="shared" si="113"/>
        <v>16.5</v>
      </c>
      <c r="R743" s="21">
        <f t="shared" si="114"/>
        <v>62.475000000000001</v>
      </c>
      <c r="S743" s="21">
        <f t="shared" si="115"/>
        <v>51.625</v>
      </c>
      <c r="T743" s="21">
        <f t="shared" si="116"/>
        <v>42.424999999999997</v>
      </c>
      <c r="U743" s="21">
        <f t="shared" si="117"/>
        <v>54.125</v>
      </c>
      <c r="V743" s="20">
        <f t="shared" si="118"/>
        <v>52.17499999999999</v>
      </c>
      <c r="W743" s="20">
        <f t="shared" si="119"/>
        <v>52.662499999999994</v>
      </c>
    </row>
    <row r="744" spans="1:23" ht="13.5" x14ac:dyDescent="0.25">
      <c r="A744" s="3">
        <v>43087</v>
      </c>
      <c r="B744" s="2">
        <v>16.0611</v>
      </c>
      <c r="C744" s="2">
        <v>41.310498033512921</v>
      </c>
      <c r="D744" s="2">
        <v>2.2949137153300825E-2</v>
      </c>
      <c r="E744" s="2">
        <v>-0.34051837371997168</v>
      </c>
      <c r="F744" s="2">
        <v>16.11478</v>
      </c>
      <c r="G744" s="2">
        <v>16.164000000000005</v>
      </c>
      <c r="H744" s="2">
        <v>16.168255000000002</v>
      </c>
      <c r="I744" s="2">
        <v>16.113197999999997</v>
      </c>
      <c r="J744" s="2">
        <v>14.304196499999984</v>
      </c>
      <c r="K744" s="17" t="s">
        <v>54</v>
      </c>
      <c r="L744" s="17" t="s">
        <v>50</v>
      </c>
      <c r="M744" s="17" t="s">
        <v>47</v>
      </c>
      <c r="N744" s="20">
        <f t="shared" si="110"/>
        <v>50</v>
      </c>
      <c r="O744" s="20">
        <f t="shared" si="111"/>
        <v>100</v>
      </c>
      <c r="P744" s="20">
        <f t="shared" si="112"/>
        <v>50</v>
      </c>
      <c r="Q744" s="20">
        <f t="shared" si="113"/>
        <v>16.5</v>
      </c>
      <c r="R744" s="21">
        <f t="shared" si="114"/>
        <v>62.475000000000001</v>
      </c>
      <c r="S744" s="21">
        <f t="shared" si="115"/>
        <v>51.625</v>
      </c>
      <c r="T744" s="21">
        <f t="shared" si="116"/>
        <v>42.424999999999997</v>
      </c>
      <c r="U744" s="21">
        <f t="shared" si="117"/>
        <v>54.125</v>
      </c>
      <c r="V744" s="20">
        <f t="shared" si="118"/>
        <v>52.17499999999999</v>
      </c>
      <c r="W744" s="20">
        <f t="shared" si="119"/>
        <v>52.662499999999994</v>
      </c>
    </row>
    <row r="745" spans="1:23" ht="13.5" x14ac:dyDescent="0.25">
      <c r="A745" s="3">
        <v>43088</v>
      </c>
      <c r="B745" s="2">
        <v>16.052199999999999</v>
      </c>
      <c r="C745" s="2">
        <v>40.563958101822763</v>
      </c>
      <c r="D745" s="2">
        <v>4.086367015636938E-2</v>
      </c>
      <c r="E745" s="2">
        <v>-0.37772557177342631</v>
      </c>
      <c r="F745" s="2">
        <v>16.08616</v>
      </c>
      <c r="G745" s="2">
        <v>16.145209999999999</v>
      </c>
      <c r="H745" s="2">
        <v>16.164900000000006</v>
      </c>
      <c r="I745" s="2">
        <v>16.111229999999999</v>
      </c>
      <c r="J745" s="2">
        <v>14.328959499999986</v>
      </c>
      <c r="K745" s="17" t="s">
        <v>54</v>
      </c>
      <c r="L745" s="17" t="s">
        <v>50</v>
      </c>
      <c r="M745" s="17" t="s">
        <v>47</v>
      </c>
      <c r="N745" s="20">
        <f t="shared" si="110"/>
        <v>50</v>
      </c>
      <c r="O745" s="20">
        <f t="shared" si="111"/>
        <v>100</v>
      </c>
      <c r="P745" s="20">
        <f t="shared" si="112"/>
        <v>50</v>
      </c>
      <c r="Q745" s="20">
        <f t="shared" si="113"/>
        <v>16.5</v>
      </c>
      <c r="R745" s="21">
        <f t="shared" si="114"/>
        <v>62.475000000000001</v>
      </c>
      <c r="S745" s="21">
        <f t="shared" si="115"/>
        <v>51.625</v>
      </c>
      <c r="T745" s="21">
        <f t="shared" si="116"/>
        <v>42.424999999999997</v>
      </c>
      <c r="U745" s="21">
        <f t="shared" si="117"/>
        <v>54.125</v>
      </c>
      <c r="V745" s="20">
        <f t="shared" si="118"/>
        <v>52.17499999999999</v>
      </c>
      <c r="W745" s="20">
        <f t="shared" si="119"/>
        <v>52.662499999999994</v>
      </c>
    </row>
    <row r="746" spans="1:23" ht="13.5" x14ac:dyDescent="0.25">
      <c r="A746" s="3">
        <v>43089</v>
      </c>
      <c r="B746" s="2">
        <v>16.016400000000001</v>
      </c>
      <c r="C746" s="2">
        <v>37.619009800104294</v>
      </c>
      <c r="D746" s="2">
        <v>5.5780598632775735E-2</v>
      </c>
      <c r="E746" s="2">
        <v>-0.41529848588202511</v>
      </c>
      <c r="F746" s="2">
        <v>16.050380000000001</v>
      </c>
      <c r="G746" s="2">
        <v>16.125080000000001</v>
      </c>
      <c r="H746" s="2">
        <v>16.159980000000001</v>
      </c>
      <c r="I746" s="2">
        <v>16.107651999999995</v>
      </c>
      <c r="J746" s="2">
        <v>14.353464999999986</v>
      </c>
      <c r="K746" s="17" t="s">
        <v>54</v>
      </c>
      <c r="L746" s="17" t="s">
        <v>52</v>
      </c>
      <c r="M746" s="17" t="s">
        <v>47</v>
      </c>
      <c r="N746" s="20">
        <f t="shared" si="110"/>
        <v>50</v>
      </c>
      <c r="O746" s="20">
        <f t="shared" si="111"/>
        <v>100</v>
      </c>
      <c r="P746" s="20">
        <f t="shared" si="112"/>
        <v>50</v>
      </c>
      <c r="Q746" s="20">
        <f t="shared" si="113"/>
        <v>0</v>
      </c>
      <c r="R746" s="21">
        <f t="shared" si="114"/>
        <v>60</v>
      </c>
      <c r="S746" s="21">
        <f t="shared" si="115"/>
        <v>47.5</v>
      </c>
      <c r="T746" s="21">
        <f t="shared" si="116"/>
        <v>35</v>
      </c>
      <c r="U746" s="21">
        <f t="shared" si="117"/>
        <v>50</v>
      </c>
      <c r="V746" s="20">
        <f t="shared" si="118"/>
        <v>47.5</v>
      </c>
      <c r="W746" s="20">
        <f t="shared" si="119"/>
        <v>48.125</v>
      </c>
    </row>
    <row r="747" spans="1:23" ht="13.5" x14ac:dyDescent="0.25">
      <c r="A747" s="3">
        <v>43090</v>
      </c>
      <c r="B747" s="2">
        <v>16.105899999999998</v>
      </c>
      <c r="C747" s="2">
        <v>47.818502668989872</v>
      </c>
      <c r="D747" s="2">
        <v>5.9050208138415883E-2</v>
      </c>
      <c r="E747" s="2">
        <v>-0.42933669094170096</v>
      </c>
      <c r="F747" s="2">
        <v>16.059339999999999</v>
      </c>
      <c r="G747" s="2">
        <v>16.116139999999998</v>
      </c>
      <c r="H747" s="2">
        <v>16.158865000000002</v>
      </c>
      <c r="I747" s="2">
        <v>16.106757999999999</v>
      </c>
      <c r="J747" s="2">
        <v>14.378476999999984</v>
      </c>
      <c r="K747" s="17" t="s">
        <v>54</v>
      </c>
      <c r="L747" s="17" t="s">
        <v>50</v>
      </c>
      <c r="M747" s="17" t="s">
        <v>55</v>
      </c>
      <c r="N747" s="20">
        <f t="shared" si="110"/>
        <v>50</v>
      </c>
      <c r="O747" s="20">
        <f t="shared" si="111"/>
        <v>100</v>
      </c>
      <c r="P747" s="20">
        <f t="shared" si="112"/>
        <v>50</v>
      </c>
      <c r="Q747" s="20">
        <f t="shared" si="113"/>
        <v>16.5</v>
      </c>
      <c r="R747" s="21">
        <f t="shared" si="114"/>
        <v>62.475000000000001</v>
      </c>
      <c r="S747" s="21">
        <f t="shared" si="115"/>
        <v>51.625</v>
      </c>
      <c r="T747" s="21">
        <f t="shared" si="116"/>
        <v>42.424999999999997</v>
      </c>
      <c r="U747" s="21">
        <f t="shared" si="117"/>
        <v>54.125</v>
      </c>
      <c r="V747" s="20">
        <f t="shared" si="118"/>
        <v>52.17499999999999</v>
      </c>
      <c r="W747" s="20">
        <f t="shared" si="119"/>
        <v>52.662499999999994</v>
      </c>
    </row>
    <row r="748" spans="1:23" ht="13.5" x14ac:dyDescent="0.25">
      <c r="A748" s="3">
        <v>43091</v>
      </c>
      <c r="B748" s="2">
        <v>16.172999999999998</v>
      </c>
      <c r="C748" s="2">
        <v>53.903723318777573</v>
      </c>
      <c r="D748" s="2">
        <v>6.0433518057216418E-2</v>
      </c>
      <c r="E748" s="2">
        <v>-0.41362638227882836</v>
      </c>
      <c r="F748" s="2">
        <v>16.081720000000001</v>
      </c>
      <c r="G748" s="2">
        <v>16.111669999999997</v>
      </c>
      <c r="H748" s="2">
        <v>16.159984999999999</v>
      </c>
      <c r="I748" s="2">
        <v>16.108995999999998</v>
      </c>
      <c r="J748" s="2">
        <v>14.403745499999983</v>
      </c>
      <c r="K748" s="17" t="s">
        <v>48</v>
      </c>
      <c r="L748" s="17" t="s">
        <v>50</v>
      </c>
      <c r="M748" s="17" t="s">
        <v>51</v>
      </c>
      <c r="N748" s="20">
        <f t="shared" si="110"/>
        <v>50</v>
      </c>
      <c r="O748" s="20">
        <f t="shared" si="111"/>
        <v>100</v>
      </c>
      <c r="P748" s="20">
        <f t="shared" si="112"/>
        <v>50</v>
      </c>
      <c r="Q748" s="20">
        <f t="shared" si="113"/>
        <v>83.5</v>
      </c>
      <c r="R748" s="21">
        <f t="shared" si="114"/>
        <v>72.525000000000006</v>
      </c>
      <c r="S748" s="21">
        <f t="shared" si="115"/>
        <v>68.375</v>
      </c>
      <c r="T748" s="21">
        <f t="shared" si="116"/>
        <v>72.575000000000003</v>
      </c>
      <c r="U748" s="21">
        <f t="shared" si="117"/>
        <v>70.875</v>
      </c>
      <c r="V748" s="20">
        <f t="shared" si="118"/>
        <v>71.158333333333346</v>
      </c>
      <c r="W748" s="20">
        <f t="shared" si="119"/>
        <v>71.087500000000006</v>
      </c>
    </row>
    <row r="749" spans="1:23" ht="13.5" x14ac:dyDescent="0.25">
      <c r="A749" s="3">
        <v>43094</v>
      </c>
      <c r="B749" s="2">
        <v>16.146100000000001</v>
      </c>
      <c r="C749" s="2">
        <v>51.319915719836644</v>
      </c>
      <c r="D749" s="2">
        <v>5.9884447274992425E-2</v>
      </c>
      <c r="E749" s="2">
        <v>-0.37958027747525269</v>
      </c>
      <c r="F749" s="2">
        <v>16.09872</v>
      </c>
      <c r="G749" s="2">
        <v>16.106749999999998</v>
      </c>
      <c r="H749" s="2">
        <v>16.15551</v>
      </c>
      <c r="I749" s="2">
        <v>16.11159</v>
      </c>
      <c r="J749" s="2">
        <v>14.428879499999985</v>
      </c>
      <c r="K749" s="17" t="s">
        <v>54</v>
      </c>
      <c r="L749" s="17" t="s">
        <v>50</v>
      </c>
      <c r="M749" s="17" t="s">
        <v>55</v>
      </c>
      <c r="N749" s="20">
        <f t="shared" si="110"/>
        <v>50</v>
      </c>
      <c r="O749" s="20">
        <f t="shared" si="111"/>
        <v>100</v>
      </c>
      <c r="P749" s="20">
        <f t="shared" si="112"/>
        <v>50</v>
      </c>
      <c r="Q749" s="20">
        <f t="shared" si="113"/>
        <v>16.5</v>
      </c>
      <c r="R749" s="21">
        <f t="shared" si="114"/>
        <v>62.475000000000001</v>
      </c>
      <c r="S749" s="21">
        <f t="shared" si="115"/>
        <v>51.625</v>
      </c>
      <c r="T749" s="21">
        <f t="shared" si="116"/>
        <v>42.424999999999997</v>
      </c>
      <c r="U749" s="21">
        <f t="shared" si="117"/>
        <v>54.125</v>
      </c>
      <c r="V749" s="20">
        <f t="shared" si="118"/>
        <v>52.17499999999999</v>
      </c>
      <c r="W749" s="20">
        <f t="shared" si="119"/>
        <v>52.662499999999994</v>
      </c>
    </row>
    <row r="750" spans="1:23" ht="13.5" x14ac:dyDescent="0.25">
      <c r="A750" s="3">
        <v>43095</v>
      </c>
      <c r="B750" s="2">
        <v>16.1998</v>
      </c>
      <c r="C750" s="2">
        <v>55.867745581156349</v>
      </c>
      <c r="D750" s="2">
        <v>5.5354725753026912E-2</v>
      </c>
      <c r="E750" s="2">
        <v>-0.3182427451943286</v>
      </c>
      <c r="F750" s="2">
        <v>16.128239999999998</v>
      </c>
      <c r="G750" s="2">
        <v>16.107199999999999</v>
      </c>
      <c r="H750" s="2">
        <v>16.15372</v>
      </c>
      <c r="I750" s="2">
        <v>16.112573999999999</v>
      </c>
      <c r="J750" s="2">
        <v>14.454459499999984</v>
      </c>
      <c r="K750" s="17" t="s">
        <v>48</v>
      </c>
      <c r="L750" s="17" t="s">
        <v>50</v>
      </c>
      <c r="M750" s="17" t="s">
        <v>51</v>
      </c>
      <c r="N750" s="20">
        <f t="shared" si="110"/>
        <v>50</v>
      </c>
      <c r="O750" s="20">
        <f t="shared" si="111"/>
        <v>100</v>
      </c>
      <c r="P750" s="20">
        <f t="shared" si="112"/>
        <v>50</v>
      </c>
      <c r="Q750" s="20">
        <f t="shared" si="113"/>
        <v>83.5</v>
      </c>
      <c r="R750" s="21">
        <f t="shared" si="114"/>
        <v>72.525000000000006</v>
      </c>
      <c r="S750" s="21">
        <f t="shared" si="115"/>
        <v>68.375</v>
      </c>
      <c r="T750" s="21">
        <f t="shared" si="116"/>
        <v>72.575000000000003</v>
      </c>
      <c r="U750" s="21">
        <f t="shared" si="117"/>
        <v>70.875</v>
      </c>
      <c r="V750" s="20">
        <f t="shared" si="118"/>
        <v>71.158333333333346</v>
      </c>
      <c r="W750" s="20">
        <f t="shared" si="119"/>
        <v>71.087500000000006</v>
      </c>
    </row>
    <row r="751" spans="1:23" ht="13.5" x14ac:dyDescent="0.25">
      <c r="A751" s="3">
        <v>43096</v>
      </c>
      <c r="B751" s="2">
        <v>16.1998</v>
      </c>
      <c r="C751" s="2">
        <v>55.867745581156349</v>
      </c>
      <c r="D751" s="2">
        <v>5.1123693497892475E-2</v>
      </c>
      <c r="E751" s="2">
        <v>-0.24159427944558981</v>
      </c>
      <c r="F751" s="2">
        <v>16.164919999999999</v>
      </c>
      <c r="G751" s="2">
        <v>16.10765</v>
      </c>
      <c r="H751" s="2">
        <v>16.153945</v>
      </c>
      <c r="I751" s="2">
        <v>16.113557999999998</v>
      </c>
      <c r="J751" s="2">
        <v>14.479526999999983</v>
      </c>
      <c r="K751" s="17" t="s">
        <v>48</v>
      </c>
      <c r="L751" s="17" t="s">
        <v>50</v>
      </c>
      <c r="M751" s="17" t="s">
        <v>51</v>
      </c>
      <c r="N751" s="20">
        <f t="shared" si="110"/>
        <v>50</v>
      </c>
      <c r="O751" s="20">
        <f t="shared" si="111"/>
        <v>100</v>
      </c>
      <c r="P751" s="20">
        <f t="shared" si="112"/>
        <v>50</v>
      </c>
      <c r="Q751" s="20">
        <f t="shared" si="113"/>
        <v>83.5</v>
      </c>
      <c r="R751" s="21">
        <f t="shared" si="114"/>
        <v>72.525000000000006</v>
      </c>
      <c r="S751" s="21">
        <f t="shared" si="115"/>
        <v>68.375</v>
      </c>
      <c r="T751" s="21">
        <f t="shared" si="116"/>
        <v>72.575000000000003</v>
      </c>
      <c r="U751" s="21">
        <f t="shared" si="117"/>
        <v>70.875</v>
      </c>
      <c r="V751" s="20">
        <f t="shared" si="118"/>
        <v>71.158333333333346</v>
      </c>
      <c r="W751" s="20">
        <f t="shared" si="119"/>
        <v>71.087500000000006</v>
      </c>
    </row>
    <row r="752" spans="1:23" ht="13.5" x14ac:dyDescent="0.25">
      <c r="A752" s="3">
        <v>43097</v>
      </c>
      <c r="B752" s="2">
        <v>16.2624</v>
      </c>
      <c r="C752" s="2">
        <v>60.816799730941234</v>
      </c>
      <c r="D752" s="2">
        <v>2.1891703058706469E-2</v>
      </c>
      <c r="E752" s="2">
        <v>-0.16444202732448934</v>
      </c>
      <c r="F752" s="2">
        <v>16.19622</v>
      </c>
      <c r="G752" s="2">
        <v>16.127780000000001</v>
      </c>
      <c r="H752" s="2">
        <v>16.157299999999999</v>
      </c>
      <c r="I752" s="2">
        <v>16.115793999999998</v>
      </c>
      <c r="J752" s="2">
        <v>14.504848499999982</v>
      </c>
      <c r="K752" s="17" t="s">
        <v>48</v>
      </c>
      <c r="L752" s="17" t="s">
        <v>50</v>
      </c>
      <c r="M752" s="17" t="s">
        <v>51</v>
      </c>
      <c r="N752" s="20">
        <f t="shared" si="110"/>
        <v>50</v>
      </c>
      <c r="O752" s="20">
        <f t="shared" si="111"/>
        <v>100</v>
      </c>
      <c r="P752" s="20">
        <f t="shared" si="112"/>
        <v>50</v>
      </c>
      <c r="Q752" s="20">
        <f t="shared" si="113"/>
        <v>83.5</v>
      </c>
      <c r="R752" s="21">
        <f t="shared" si="114"/>
        <v>72.525000000000006</v>
      </c>
      <c r="S752" s="21">
        <f t="shared" si="115"/>
        <v>68.375</v>
      </c>
      <c r="T752" s="21">
        <f t="shared" si="116"/>
        <v>72.575000000000003</v>
      </c>
      <c r="U752" s="21">
        <f t="shared" si="117"/>
        <v>70.875</v>
      </c>
      <c r="V752" s="20">
        <f t="shared" si="118"/>
        <v>71.158333333333346</v>
      </c>
      <c r="W752" s="20">
        <f t="shared" si="119"/>
        <v>71.087500000000006</v>
      </c>
    </row>
    <row r="753" spans="1:23" ht="13.5" x14ac:dyDescent="0.25">
      <c r="A753" s="3">
        <v>43098</v>
      </c>
      <c r="B753" s="2">
        <v>16.284800000000001</v>
      </c>
      <c r="C753" s="2">
        <v>62.439920961677856</v>
      </c>
      <c r="D753" s="2">
        <v>-5.2136080040057209E-3</v>
      </c>
      <c r="E753" s="2">
        <v>-9.0707823110081021E-2</v>
      </c>
      <c r="F753" s="2">
        <v>16.218579999999999</v>
      </c>
      <c r="G753" s="2">
        <v>16.15015</v>
      </c>
      <c r="H753" s="2">
        <v>16.161775000000002</v>
      </c>
      <c r="I753" s="2">
        <v>16.118655999999998</v>
      </c>
      <c r="J753" s="2">
        <v>14.530281999999984</v>
      </c>
      <c r="K753" s="17" t="s">
        <v>48</v>
      </c>
      <c r="L753" s="17" t="s">
        <v>50</v>
      </c>
      <c r="M753" s="17" t="s">
        <v>51</v>
      </c>
      <c r="N753" s="20">
        <f t="shared" si="110"/>
        <v>50</v>
      </c>
      <c r="O753" s="20">
        <f t="shared" si="111"/>
        <v>100</v>
      </c>
      <c r="P753" s="20">
        <f t="shared" si="112"/>
        <v>50</v>
      </c>
      <c r="Q753" s="20">
        <f t="shared" si="113"/>
        <v>83.5</v>
      </c>
      <c r="R753" s="21">
        <f t="shared" si="114"/>
        <v>72.525000000000006</v>
      </c>
      <c r="S753" s="21">
        <f t="shared" si="115"/>
        <v>68.375</v>
      </c>
      <c r="T753" s="21">
        <f t="shared" si="116"/>
        <v>72.575000000000003</v>
      </c>
      <c r="U753" s="21">
        <f t="shared" si="117"/>
        <v>70.875</v>
      </c>
      <c r="V753" s="20">
        <f t="shared" si="118"/>
        <v>71.158333333333346</v>
      </c>
      <c r="W753" s="20">
        <f t="shared" si="119"/>
        <v>71.087500000000006</v>
      </c>
    </row>
    <row r="754" spans="1:23" ht="13.5" x14ac:dyDescent="0.25">
      <c r="A754" s="3">
        <v>43102</v>
      </c>
      <c r="B754" s="2">
        <v>16.374300000000002</v>
      </c>
      <c r="C754" s="2">
        <v>68.121939489856601</v>
      </c>
      <c r="D754" s="2">
        <v>-3.5569465867904881E-2</v>
      </c>
      <c r="E754" s="2">
        <v>-2.8204825843050285E-2</v>
      </c>
      <c r="F754" s="2">
        <v>16.264220000000002</v>
      </c>
      <c r="G754" s="2">
        <v>16.181469999999997</v>
      </c>
      <c r="H754" s="2">
        <v>16.172735000000003</v>
      </c>
      <c r="I754" s="2">
        <v>16.125813999999995</v>
      </c>
      <c r="J754" s="2">
        <v>14.556556999999982</v>
      </c>
      <c r="K754" s="17" t="s">
        <v>48</v>
      </c>
      <c r="L754" s="17" t="s">
        <v>49</v>
      </c>
      <c r="M754" s="17" t="s">
        <v>51</v>
      </c>
      <c r="N754" s="20">
        <f t="shared" si="110"/>
        <v>50</v>
      </c>
      <c r="O754" s="20">
        <f t="shared" si="111"/>
        <v>100</v>
      </c>
      <c r="P754" s="20">
        <f t="shared" si="112"/>
        <v>50</v>
      </c>
      <c r="Q754" s="20">
        <f t="shared" si="113"/>
        <v>100</v>
      </c>
      <c r="R754" s="21">
        <f t="shared" si="114"/>
        <v>75</v>
      </c>
      <c r="S754" s="21">
        <f t="shared" si="115"/>
        <v>72.5</v>
      </c>
      <c r="T754" s="21">
        <f t="shared" si="116"/>
        <v>80</v>
      </c>
      <c r="U754" s="21">
        <f t="shared" si="117"/>
        <v>75</v>
      </c>
      <c r="V754" s="20">
        <f t="shared" si="118"/>
        <v>75.833333333333329</v>
      </c>
      <c r="W754" s="20">
        <f t="shared" si="119"/>
        <v>75.625</v>
      </c>
    </row>
    <row r="755" spans="1:23" ht="13.5" x14ac:dyDescent="0.25">
      <c r="A755" s="3">
        <v>43103</v>
      </c>
      <c r="B755" s="2">
        <v>16.172999999999998</v>
      </c>
      <c r="C755" s="2">
        <v>49.854245775483676</v>
      </c>
      <c r="D755" s="2">
        <v>-4.8974545779874035E-2</v>
      </c>
      <c r="E755" s="2">
        <v>1.8623878496738119E-2</v>
      </c>
      <c r="F755" s="2">
        <v>16.258860000000002</v>
      </c>
      <c r="G755" s="2">
        <v>16.193549999999998</v>
      </c>
      <c r="H755" s="2">
        <v>16.16938</v>
      </c>
      <c r="I755" s="2">
        <v>16.131629999999994</v>
      </c>
      <c r="J755" s="2">
        <v>14.582160499999981</v>
      </c>
      <c r="K755" s="17" t="s">
        <v>48</v>
      </c>
      <c r="L755" s="17" t="s">
        <v>49</v>
      </c>
      <c r="M755" s="17" t="s">
        <v>53</v>
      </c>
      <c r="N755" s="20">
        <f t="shared" si="110"/>
        <v>50</v>
      </c>
      <c r="O755" s="20">
        <f t="shared" si="111"/>
        <v>100</v>
      </c>
      <c r="P755" s="20">
        <f t="shared" si="112"/>
        <v>50</v>
      </c>
      <c r="Q755" s="20">
        <f t="shared" si="113"/>
        <v>83</v>
      </c>
      <c r="R755" s="21">
        <f t="shared" si="114"/>
        <v>72.45</v>
      </c>
      <c r="S755" s="21">
        <f t="shared" si="115"/>
        <v>68.25</v>
      </c>
      <c r="T755" s="21">
        <f t="shared" si="116"/>
        <v>72.349999999999994</v>
      </c>
      <c r="U755" s="21">
        <f t="shared" si="117"/>
        <v>70.75</v>
      </c>
      <c r="V755" s="20">
        <f t="shared" si="118"/>
        <v>71.016666666666666</v>
      </c>
      <c r="W755" s="20">
        <f t="shared" si="119"/>
        <v>70.949999999999989</v>
      </c>
    </row>
    <row r="756" spans="1:23" ht="13.5" x14ac:dyDescent="0.25">
      <c r="A756" s="3">
        <v>43104</v>
      </c>
      <c r="B756" s="2">
        <v>16.316099999999999</v>
      </c>
      <c r="C756" s="2">
        <v>58.395433392963042</v>
      </c>
      <c r="D756" s="2">
        <v>-7.6403317268969317E-2</v>
      </c>
      <c r="E756" s="2">
        <v>4.1581780253498693E-2</v>
      </c>
      <c r="F756" s="2">
        <v>16.282120000000003</v>
      </c>
      <c r="G756" s="2">
        <v>16.223520000000001</v>
      </c>
      <c r="H756" s="2">
        <v>16.174300000000002</v>
      </c>
      <c r="I756" s="2">
        <v>16.140397999999994</v>
      </c>
      <c r="J756" s="2">
        <v>14.607769999999983</v>
      </c>
      <c r="K756" s="17" t="s">
        <v>48</v>
      </c>
      <c r="L756" s="17" t="s">
        <v>49</v>
      </c>
      <c r="M756" s="17" t="s">
        <v>51</v>
      </c>
      <c r="N756" s="20">
        <f t="shared" si="110"/>
        <v>50</v>
      </c>
      <c r="O756" s="20">
        <f t="shared" si="111"/>
        <v>100</v>
      </c>
      <c r="P756" s="20">
        <f t="shared" si="112"/>
        <v>50</v>
      </c>
      <c r="Q756" s="20">
        <f t="shared" si="113"/>
        <v>100</v>
      </c>
      <c r="R756" s="21">
        <f t="shared" si="114"/>
        <v>75</v>
      </c>
      <c r="S756" s="21">
        <f t="shared" si="115"/>
        <v>72.5</v>
      </c>
      <c r="T756" s="21">
        <f t="shared" si="116"/>
        <v>80</v>
      </c>
      <c r="U756" s="21">
        <f t="shared" si="117"/>
        <v>75</v>
      </c>
      <c r="V756" s="20">
        <f t="shared" si="118"/>
        <v>75.833333333333329</v>
      </c>
      <c r="W756" s="20">
        <f t="shared" si="119"/>
        <v>75.625</v>
      </c>
    </row>
    <row r="757" spans="1:23" ht="13.5" x14ac:dyDescent="0.25">
      <c r="A757" s="3">
        <v>43105</v>
      </c>
      <c r="B757" s="2">
        <v>16.490600000000001</v>
      </c>
      <c r="C757" s="2">
        <v>66.000415328342569</v>
      </c>
      <c r="D757" s="2">
        <v>-9.9594482198952505E-2</v>
      </c>
      <c r="E757" s="2">
        <v>4.7635102566403478E-2</v>
      </c>
      <c r="F757" s="2">
        <v>16.327760000000001</v>
      </c>
      <c r="G757" s="2">
        <v>16.261990000000001</v>
      </c>
      <c r="H757" s="2">
        <v>16.189064999999999</v>
      </c>
      <c r="I757" s="2">
        <v>16.152655999999993</v>
      </c>
      <c r="J757" s="2">
        <v>14.634784499999983</v>
      </c>
      <c r="K757" s="17" t="s">
        <v>48</v>
      </c>
      <c r="L757" s="17" t="s">
        <v>49</v>
      </c>
      <c r="M757" s="17" t="s">
        <v>51</v>
      </c>
      <c r="N757" s="20">
        <f t="shared" si="110"/>
        <v>50</v>
      </c>
      <c r="O757" s="20">
        <f t="shared" si="111"/>
        <v>100</v>
      </c>
      <c r="P757" s="20">
        <f t="shared" si="112"/>
        <v>50</v>
      </c>
      <c r="Q757" s="20">
        <f t="shared" si="113"/>
        <v>100</v>
      </c>
      <c r="R757" s="21">
        <f t="shared" si="114"/>
        <v>75</v>
      </c>
      <c r="S757" s="21">
        <f t="shared" si="115"/>
        <v>72.5</v>
      </c>
      <c r="T757" s="21">
        <f t="shared" si="116"/>
        <v>80</v>
      </c>
      <c r="U757" s="21">
        <f t="shared" si="117"/>
        <v>75</v>
      </c>
      <c r="V757" s="20">
        <f t="shared" si="118"/>
        <v>75.833333333333329</v>
      </c>
      <c r="W757" s="20">
        <f t="shared" si="119"/>
        <v>75.625</v>
      </c>
    </row>
    <row r="758" spans="1:23" ht="13.5" x14ac:dyDescent="0.25">
      <c r="A758" s="3">
        <v>43108</v>
      </c>
      <c r="B758" s="2">
        <v>16.700900000000001</v>
      </c>
      <c r="C758" s="2">
        <v>72.519787762023867</v>
      </c>
      <c r="D758" s="2">
        <v>-0.12626796489681524</v>
      </c>
      <c r="E758" s="2">
        <v>2.6794816075152654E-2</v>
      </c>
      <c r="F758" s="2">
        <v>16.410980000000002</v>
      </c>
      <c r="G758" s="2">
        <v>16.314779999999999</v>
      </c>
      <c r="H758" s="2">
        <v>16.213224999999998</v>
      </c>
      <c r="I758" s="2">
        <v>16.164555999999994</v>
      </c>
      <c r="J758" s="2">
        <v>14.662692499999983</v>
      </c>
      <c r="K758" s="17" t="s">
        <v>48</v>
      </c>
      <c r="L758" s="17" t="s">
        <v>49</v>
      </c>
      <c r="M758" s="17" t="s">
        <v>51</v>
      </c>
      <c r="N758" s="20">
        <f t="shared" si="110"/>
        <v>50</v>
      </c>
      <c r="O758" s="20">
        <f t="shared" si="111"/>
        <v>100</v>
      </c>
      <c r="P758" s="20">
        <f t="shared" si="112"/>
        <v>50</v>
      </c>
      <c r="Q758" s="20">
        <f t="shared" si="113"/>
        <v>100</v>
      </c>
      <c r="R758" s="21">
        <f t="shared" si="114"/>
        <v>75</v>
      </c>
      <c r="S758" s="21">
        <f t="shared" si="115"/>
        <v>72.5</v>
      </c>
      <c r="T758" s="21">
        <f t="shared" si="116"/>
        <v>80</v>
      </c>
      <c r="U758" s="21">
        <f t="shared" si="117"/>
        <v>75</v>
      </c>
      <c r="V758" s="20">
        <f t="shared" si="118"/>
        <v>75.833333333333329</v>
      </c>
      <c r="W758" s="20">
        <f t="shared" si="119"/>
        <v>75.625</v>
      </c>
    </row>
    <row r="759" spans="1:23" ht="13.5" x14ac:dyDescent="0.25">
      <c r="A759" s="3">
        <v>43109</v>
      </c>
      <c r="B759" s="2">
        <v>16.718800000000002</v>
      </c>
      <c r="C759" s="2">
        <v>72.994448889052052</v>
      </c>
      <c r="D759" s="2">
        <v>-0.1572073833649803</v>
      </c>
      <c r="E759" s="2">
        <v>-1.2366064485429276E-2</v>
      </c>
      <c r="F759" s="2">
        <v>16.479880000000001</v>
      </c>
      <c r="G759" s="2">
        <v>16.372050000000002</v>
      </c>
      <c r="H759" s="2">
        <v>16.239399999999996</v>
      </c>
      <c r="I759" s="2">
        <v>16.176813999999993</v>
      </c>
      <c r="J759" s="2">
        <v>14.690689999999984</v>
      </c>
      <c r="K759" s="17" t="s">
        <v>48</v>
      </c>
      <c r="L759" s="17" t="s">
        <v>50</v>
      </c>
      <c r="M759" s="17" t="s">
        <v>51</v>
      </c>
      <c r="N759" s="20">
        <f t="shared" si="110"/>
        <v>50</v>
      </c>
      <c r="O759" s="20">
        <f t="shared" si="111"/>
        <v>100</v>
      </c>
      <c r="P759" s="20">
        <f t="shared" si="112"/>
        <v>50</v>
      </c>
      <c r="Q759" s="20">
        <f t="shared" si="113"/>
        <v>83.5</v>
      </c>
      <c r="R759" s="21">
        <f t="shared" si="114"/>
        <v>72.525000000000006</v>
      </c>
      <c r="S759" s="21">
        <f t="shared" si="115"/>
        <v>68.375</v>
      </c>
      <c r="T759" s="21">
        <f t="shared" si="116"/>
        <v>72.575000000000003</v>
      </c>
      <c r="U759" s="21">
        <f t="shared" si="117"/>
        <v>70.875</v>
      </c>
      <c r="V759" s="20">
        <f t="shared" si="118"/>
        <v>71.158333333333346</v>
      </c>
      <c r="W759" s="20">
        <f t="shared" si="119"/>
        <v>71.087500000000006</v>
      </c>
    </row>
    <row r="760" spans="1:23" ht="13.5" x14ac:dyDescent="0.25">
      <c r="A760" s="3">
        <v>43110</v>
      </c>
      <c r="B760" s="2">
        <v>16.776900000000001</v>
      </c>
      <c r="C760" s="2">
        <v>74.532122364149728</v>
      </c>
      <c r="D760" s="2">
        <v>-0.18222479232590416</v>
      </c>
      <c r="E760" s="2">
        <v>-6.2980157699430855E-2</v>
      </c>
      <c r="F760" s="2">
        <v>16.600659999999998</v>
      </c>
      <c r="G760" s="2">
        <v>16.429759999999998</v>
      </c>
      <c r="H760" s="2">
        <v>16.26848</v>
      </c>
      <c r="I760" s="2">
        <v>16.19032399999999</v>
      </c>
      <c r="J760" s="2">
        <v>14.718977999999982</v>
      </c>
      <c r="K760" s="17" t="s">
        <v>48</v>
      </c>
      <c r="L760" s="17" t="s">
        <v>49</v>
      </c>
      <c r="M760" s="17" t="s">
        <v>51</v>
      </c>
      <c r="N760" s="20">
        <f t="shared" si="110"/>
        <v>50</v>
      </c>
      <c r="O760" s="20">
        <f t="shared" si="111"/>
        <v>100</v>
      </c>
      <c r="P760" s="20">
        <f t="shared" si="112"/>
        <v>50</v>
      </c>
      <c r="Q760" s="20">
        <f t="shared" si="113"/>
        <v>100</v>
      </c>
      <c r="R760" s="21">
        <f t="shared" si="114"/>
        <v>75</v>
      </c>
      <c r="S760" s="21">
        <f t="shared" si="115"/>
        <v>72.5</v>
      </c>
      <c r="T760" s="21">
        <f t="shared" si="116"/>
        <v>80</v>
      </c>
      <c r="U760" s="21">
        <f t="shared" si="117"/>
        <v>75</v>
      </c>
      <c r="V760" s="20">
        <f t="shared" si="118"/>
        <v>75.833333333333329</v>
      </c>
      <c r="W760" s="20">
        <f t="shared" si="119"/>
        <v>75.625</v>
      </c>
    </row>
    <row r="761" spans="1:23" ht="13.5" x14ac:dyDescent="0.25">
      <c r="A761" s="3">
        <v>43111</v>
      </c>
      <c r="B761" s="2">
        <v>17.179600000000001</v>
      </c>
      <c r="C761" s="2">
        <v>82.127956486966013</v>
      </c>
      <c r="D761" s="2">
        <v>-0.23615495840838818</v>
      </c>
      <c r="E761" s="2">
        <v>-0.10567807809991334</v>
      </c>
      <c r="F761" s="2">
        <v>16.773360000000004</v>
      </c>
      <c r="G761" s="2">
        <v>16.527740000000001</v>
      </c>
      <c r="H761" s="2">
        <v>16.317695000000001</v>
      </c>
      <c r="I761" s="2">
        <v>16.213051999999994</v>
      </c>
      <c r="J761" s="2">
        <v>14.748983999999982</v>
      </c>
      <c r="K761" s="17" t="s">
        <v>48</v>
      </c>
      <c r="L761" s="17" t="s">
        <v>49</v>
      </c>
      <c r="M761" s="17" t="s">
        <v>51</v>
      </c>
      <c r="N761" s="20">
        <f t="shared" si="110"/>
        <v>50</v>
      </c>
      <c r="O761" s="20">
        <f t="shared" si="111"/>
        <v>100</v>
      </c>
      <c r="P761" s="20">
        <f t="shared" si="112"/>
        <v>50</v>
      </c>
      <c r="Q761" s="20">
        <f t="shared" si="113"/>
        <v>100</v>
      </c>
      <c r="R761" s="21">
        <f t="shared" si="114"/>
        <v>75</v>
      </c>
      <c r="S761" s="21">
        <f t="shared" si="115"/>
        <v>72.5</v>
      </c>
      <c r="T761" s="21">
        <f t="shared" si="116"/>
        <v>80</v>
      </c>
      <c r="U761" s="21">
        <f t="shared" si="117"/>
        <v>75</v>
      </c>
      <c r="V761" s="20">
        <f t="shared" si="118"/>
        <v>75.833333333333329</v>
      </c>
      <c r="W761" s="20">
        <f t="shared" si="119"/>
        <v>75.625</v>
      </c>
    </row>
    <row r="762" spans="1:23" ht="13.5" x14ac:dyDescent="0.25">
      <c r="A762" s="3">
        <v>43112</v>
      </c>
      <c r="B762" s="2">
        <v>17.492799999999999</v>
      </c>
      <c r="C762" s="2">
        <v>85.700176516539187</v>
      </c>
      <c r="D762" s="2">
        <v>-0.30045175567063609</v>
      </c>
      <c r="E762" s="2">
        <v>-0.13317399788266682</v>
      </c>
      <c r="F762" s="2">
        <v>16.973800000000004</v>
      </c>
      <c r="G762" s="2">
        <v>16.650780000000001</v>
      </c>
      <c r="H762" s="2">
        <v>16.389279999999999</v>
      </c>
      <c r="I762" s="2">
        <v>16.242579999999993</v>
      </c>
      <c r="J762" s="2">
        <v>14.780555999999981</v>
      </c>
      <c r="K762" s="17" t="s">
        <v>48</v>
      </c>
      <c r="L762" s="17" t="s">
        <v>49</v>
      </c>
      <c r="M762" s="17" t="s">
        <v>51</v>
      </c>
      <c r="N762" s="20">
        <f t="shared" si="110"/>
        <v>50</v>
      </c>
      <c r="O762" s="20">
        <f t="shared" si="111"/>
        <v>100</v>
      </c>
      <c r="P762" s="20">
        <f t="shared" si="112"/>
        <v>50</v>
      </c>
      <c r="Q762" s="20">
        <f t="shared" si="113"/>
        <v>100</v>
      </c>
      <c r="R762" s="21">
        <f t="shared" si="114"/>
        <v>75</v>
      </c>
      <c r="S762" s="21">
        <f t="shared" si="115"/>
        <v>72.5</v>
      </c>
      <c r="T762" s="21">
        <f t="shared" si="116"/>
        <v>80</v>
      </c>
      <c r="U762" s="21">
        <f t="shared" si="117"/>
        <v>75</v>
      </c>
      <c r="V762" s="20">
        <f t="shared" si="118"/>
        <v>75.833333333333329</v>
      </c>
      <c r="W762" s="20">
        <f t="shared" si="119"/>
        <v>75.625</v>
      </c>
    </row>
    <row r="763" spans="1:23" ht="13.5" x14ac:dyDescent="0.25">
      <c r="A763" s="3">
        <v>43115</v>
      </c>
      <c r="B763" s="2">
        <v>17.805900000000001</v>
      </c>
      <c r="C763" s="2">
        <v>88.232380093632855</v>
      </c>
      <c r="D763" s="2">
        <v>-0.38117087881717282</v>
      </c>
      <c r="E763" s="2">
        <v>-0.15316694257080696</v>
      </c>
      <c r="F763" s="2">
        <v>17.194799999999997</v>
      </c>
      <c r="G763" s="2">
        <v>16.802889999999998</v>
      </c>
      <c r="H763" s="2">
        <v>16.476520000000001</v>
      </c>
      <c r="I763" s="2">
        <v>16.279265999999993</v>
      </c>
      <c r="J763" s="2">
        <v>14.813476499999981</v>
      </c>
      <c r="K763" s="17" t="s">
        <v>48</v>
      </c>
      <c r="L763" s="17" t="s">
        <v>49</v>
      </c>
      <c r="M763" s="17" t="s">
        <v>51</v>
      </c>
      <c r="N763" s="20">
        <f t="shared" si="110"/>
        <v>50</v>
      </c>
      <c r="O763" s="20">
        <f t="shared" si="111"/>
        <v>100</v>
      </c>
      <c r="P763" s="20">
        <f t="shared" si="112"/>
        <v>50</v>
      </c>
      <c r="Q763" s="20">
        <f t="shared" si="113"/>
        <v>100</v>
      </c>
      <c r="R763" s="21">
        <f t="shared" si="114"/>
        <v>75</v>
      </c>
      <c r="S763" s="21">
        <f t="shared" si="115"/>
        <v>72.5</v>
      </c>
      <c r="T763" s="21">
        <f t="shared" si="116"/>
        <v>80</v>
      </c>
      <c r="U763" s="21">
        <f t="shared" si="117"/>
        <v>75</v>
      </c>
      <c r="V763" s="20">
        <f t="shared" si="118"/>
        <v>75.833333333333329</v>
      </c>
      <c r="W763" s="20">
        <f t="shared" si="119"/>
        <v>75.625</v>
      </c>
    </row>
    <row r="764" spans="1:23" ht="13.5" x14ac:dyDescent="0.25">
      <c r="A764" s="3">
        <v>43116</v>
      </c>
      <c r="B764" s="2">
        <v>17.895399999999999</v>
      </c>
      <c r="C764" s="2">
        <v>88.840696702051076</v>
      </c>
      <c r="D764" s="2">
        <v>-0.45026340118193175</v>
      </c>
      <c r="E764" s="2">
        <v>-0.16322661587110268</v>
      </c>
      <c r="F764" s="2">
        <v>17.430119999999999</v>
      </c>
      <c r="G764" s="2">
        <v>16.954999999999998</v>
      </c>
      <c r="H764" s="2">
        <v>16.568234999999998</v>
      </c>
      <c r="I764" s="2">
        <v>16.317741999999996</v>
      </c>
      <c r="J764" s="2">
        <v>14.846962999999981</v>
      </c>
      <c r="K764" s="17" t="s">
        <v>48</v>
      </c>
      <c r="L764" s="17" t="s">
        <v>49</v>
      </c>
      <c r="M764" s="17" t="s">
        <v>51</v>
      </c>
      <c r="N764" s="20">
        <f t="shared" si="110"/>
        <v>50</v>
      </c>
      <c r="O764" s="20">
        <f t="shared" si="111"/>
        <v>100</v>
      </c>
      <c r="P764" s="20">
        <f t="shared" si="112"/>
        <v>50</v>
      </c>
      <c r="Q764" s="20">
        <f t="shared" si="113"/>
        <v>100</v>
      </c>
      <c r="R764" s="21">
        <f t="shared" si="114"/>
        <v>75</v>
      </c>
      <c r="S764" s="21">
        <f t="shared" si="115"/>
        <v>72.5</v>
      </c>
      <c r="T764" s="21">
        <f t="shared" si="116"/>
        <v>80</v>
      </c>
      <c r="U764" s="21">
        <f t="shared" si="117"/>
        <v>75</v>
      </c>
      <c r="V764" s="20">
        <f t="shared" si="118"/>
        <v>75.833333333333329</v>
      </c>
      <c r="W764" s="20">
        <f t="shared" si="119"/>
        <v>75.625</v>
      </c>
    </row>
    <row r="765" spans="1:23" ht="13.5" x14ac:dyDescent="0.25">
      <c r="A765" s="3">
        <v>43117</v>
      </c>
      <c r="B765" s="2">
        <v>18.6112</v>
      </c>
      <c r="C765" s="2">
        <v>92.278582354099242</v>
      </c>
      <c r="D765" s="2">
        <v>-0.60059043834882786</v>
      </c>
      <c r="E765" s="2">
        <v>-0.16787478208664644</v>
      </c>
      <c r="F765" s="2">
        <v>17.796979999999998</v>
      </c>
      <c r="G765" s="2">
        <v>17.198819999999998</v>
      </c>
      <c r="H765" s="2">
        <v>16.696185</v>
      </c>
      <c r="I765" s="2">
        <v>16.370979999999996</v>
      </c>
      <c r="J765" s="2">
        <v>14.88452099999998</v>
      </c>
      <c r="K765" s="17" t="s">
        <v>48</v>
      </c>
      <c r="L765" s="17" t="s">
        <v>49</v>
      </c>
      <c r="M765" s="17" t="s">
        <v>51</v>
      </c>
      <c r="N765" s="20">
        <f t="shared" si="110"/>
        <v>50</v>
      </c>
      <c r="O765" s="20">
        <f t="shared" si="111"/>
        <v>100</v>
      </c>
      <c r="P765" s="20">
        <f t="shared" si="112"/>
        <v>50</v>
      </c>
      <c r="Q765" s="20">
        <f t="shared" si="113"/>
        <v>100</v>
      </c>
      <c r="R765" s="21">
        <f t="shared" si="114"/>
        <v>75</v>
      </c>
      <c r="S765" s="21">
        <f t="shared" si="115"/>
        <v>72.5</v>
      </c>
      <c r="T765" s="21">
        <f t="shared" si="116"/>
        <v>80</v>
      </c>
      <c r="U765" s="21">
        <f t="shared" si="117"/>
        <v>75</v>
      </c>
      <c r="V765" s="20">
        <f t="shared" si="118"/>
        <v>75.833333333333329</v>
      </c>
      <c r="W765" s="20">
        <f t="shared" si="119"/>
        <v>75.625</v>
      </c>
    </row>
    <row r="766" spans="1:23" ht="13.5" x14ac:dyDescent="0.25">
      <c r="A766" s="3">
        <v>43118</v>
      </c>
      <c r="B766" s="2">
        <v>18.799099999999999</v>
      </c>
      <c r="C766" s="2">
        <v>92.897175625628108</v>
      </c>
      <c r="D766" s="2">
        <v>-0.73121258497988606</v>
      </c>
      <c r="E766" s="2">
        <v>-0.16532500630025032</v>
      </c>
      <c r="F766" s="2">
        <v>18.120879999999996</v>
      </c>
      <c r="G766" s="2">
        <v>17.447120000000002</v>
      </c>
      <c r="H766" s="2">
        <v>16.835319999999999</v>
      </c>
      <c r="I766" s="2">
        <v>16.426185999999994</v>
      </c>
      <c r="J766" s="2">
        <v>14.922919999999982</v>
      </c>
      <c r="K766" s="17" t="s">
        <v>48</v>
      </c>
      <c r="L766" s="17" t="s">
        <v>49</v>
      </c>
      <c r="M766" s="17" t="s">
        <v>51</v>
      </c>
      <c r="N766" s="20">
        <f t="shared" si="110"/>
        <v>50</v>
      </c>
      <c r="O766" s="20">
        <f t="shared" si="111"/>
        <v>100</v>
      </c>
      <c r="P766" s="20">
        <f t="shared" si="112"/>
        <v>50</v>
      </c>
      <c r="Q766" s="20">
        <f t="shared" si="113"/>
        <v>100</v>
      </c>
      <c r="R766" s="21">
        <f t="shared" si="114"/>
        <v>75</v>
      </c>
      <c r="S766" s="21">
        <f t="shared" si="115"/>
        <v>72.5</v>
      </c>
      <c r="T766" s="21">
        <f t="shared" si="116"/>
        <v>80</v>
      </c>
      <c r="U766" s="21">
        <f t="shared" si="117"/>
        <v>75</v>
      </c>
      <c r="V766" s="20">
        <f t="shared" si="118"/>
        <v>75.833333333333329</v>
      </c>
      <c r="W766" s="20">
        <f t="shared" si="119"/>
        <v>75.625</v>
      </c>
    </row>
    <row r="767" spans="1:23" ht="13.5" x14ac:dyDescent="0.25">
      <c r="A767" s="3">
        <v>43119</v>
      </c>
      <c r="B767" s="2">
        <v>18.723099999999999</v>
      </c>
      <c r="C767" s="2">
        <v>89.764717235276095</v>
      </c>
      <c r="D767" s="2">
        <v>-0.8210394795201168</v>
      </c>
      <c r="E767" s="2">
        <v>-0.15396300438565697</v>
      </c>
      <c r="F767" s="2">
        <v>18.36694</v>
      </c>
      <c r="G767" s="2">
        <v>17.670369999999998</v>
      </c>
      <c r="H767" s="2">
        <v>16.966180000000001</v>
      </c>
      <c r="I767" s="2">
        <v>16.479871999999997</v>
      </c>
      <c r="J767" s="2">
        <v>14.960938999999982</v>
      </c>
      <c r="K767" s="17" t="s">
        <v>48</v>
      </c>
      <c r="L767" s="17" t="s">
        <v>49</v>
      </c>
      <c r="M767" s="17" t="s">
        <v>51</v>
      </c>
      <c r="N767" s="20">
        <f t="shared" si="110"/>
        <v>50</v>
      </c>
      <c r="O767" s="20">
        <f t="shared" si="111"/>
        <v>100</v>
      </c>
      <c r="P767" s="20">
        <f t="shared" si="112"/>
        <v>50</v>
      </c>
      <c r="Q767" s="20">
        <f t="shared" si="113"/>
        <v>100</v>
      </c>
      <c r="R767" s="21">
        <f t="shared" si="114"/>
        <v>75</v>
      </c>
      <c r="S767" s="21">
        <f t="shared" si="115"/>
        <v>72.5</v>
      </c>
      <c r="T767" s="21">
        <f t="shared" si="116"/>
        <v>80</v>
      </c>
      <c r="U767" s="21">
        <f t="shared" si="117"/>
        <v>75</v>
      </c>
      <c r="V767" s="20">
        <f t="shared" si="118"/>
        <v>75.833333333333329</v>
      </c>
      <c r="W767" s="20">
        <f t="shared" si="119"/>
        <v>75.625</v>
      </c>
    </row>
    <row r="768" spans="1:23" ht="13.5" x14ac:dyDescent="0.25">
      <c r="A768" s="3">
        <v>43122</v>
      </c>
      <c r="B768" s="2">
        <v>18.6739</v>
      </c>
      <c r="C768" s="2">
        <v>87.702979859838592</v>
      </c>
      <c r="D768" s="2">
        <v>-0.87150340567534101</v>
      </c>
      <c r="E768" s="2">
        <v>-0.1326815742189742</v>
      </c>
      <c r="F768" s="2">
        <v>18.54054</v>
      </c>
      <c r="G768" s="2">
        <v>17.867669999999997</v>
      </c>
      <c r="H768" s="2">
        <v>17.091225000000001</v>
      </c>
      <c r="I768" s="2">
        <v>16.531231999999996</v>
      </c>
      <c r="J768" s="2">
        <v>14.998218999999981</v>
      </c>
      <c r="K768" s="17" t="s">
        <v>48</v>
      </c>
      <c r="L768" s="17" t="s">
        <v>49</v>
      </c>
      <c r="M768" s="17" t="s">
        <v>51</v>
      </c>
      <c r="N768" s="20">
        <f t="shared" si="110"/>
        <v>50</v>
      </c>
      <c r="O768" s="20">
        <f t="shared" si="111"/>
        <v>100</v>
      </c>
      <c r="P768" s="20">
        <f t="shared" si="112"/>
        <v>50</v>
      </c>
      <c r="Q768" s="20">
        <f t="shared" si="113"/>
        <v>100</v>
      </c>
      <c r="R768" s="21">
        <f t="shared" si="114"/>
        <v>75</v>
      </c>
      <c r="S768" s="21">
        <f t="shared" si="115"/>
        <v>72.5</v>
      </c>
      <c r="T768" s="21">
        <f t="shared" si="116"/>
        <v>80</v>
      </c>
      <c r="U768" s="21">
        <f t="shared" si="117"/>
        <v>75</v>
      </c>
      <c r="V768" s="20">
        <f t="shared" si="118"/>
        <v>75.833333333333329</v>
      </c>
      <c r="W768" s="20">
        <f t="shared" si="119"/>
        <v>75.625</v>
      </c>
    </row>
    <row r="769" spans="1:23" ht="13.5" x14ac:dyDescent="0.25">
      <c r="A769" s="3">
        <v>43123</v>
      </c>
      <c r="B769" s="2">
        <v>19.148099999999999</v>
      </c>
      <c r="C769" s="2">
        <v>90.07024692496563</v>
      </c>
      <c r="D769" s="2">
        <v>-0.95596541727073969</v>
      </c>
      <c r="E769" s="2">
        <v>-0.10619865926662851</v>
      </c>
      <c r="F769" s="2">
        <v>18.791080000000001</v>
      </c>
      <c r="G769" s="2">
        <v>18.110599999999998</v>
      </c>
      <c r="H769" s="2">
        <v>17.241325</v>
      </c>
      <c r="I769" s="2">
        <v>16.592971999999996</v>
      </c>
      <c r="J769" s="2">
        <v>15.038165999999981</v>
      </c>
      <c r="K769" s="17" t="s">
        <v>48</v>
      </c>
      <c r="L769" s="17" t="s">
        <v>49</v>
      </c>
      <c r="M769" s="17" t="s">
        <v>51</v>
      </c>
      <c r="N769" s="20">
        <f t="shared" si="110"/>
        <v>50</v>
      </c>
      <c r="O769" s="20">
        <f t="shared" si="111"/>
        <v>100</v>
      </c>
      <c r="P769" s="20">
        <f t="shared" si="112"/>
        <v>50</v>
      </c>
      <c r="Q769" s="20">
        <f t="shared" si="113"/>
        <v>100</v>
      </c>
      <c r="R769" s="21">
        <f t="shared" si="114"/>
        <v>75</v>
      </c>
      <c r="S769" s="21">
        <f t="shared" si="115"/>
        <v>72.5</v>
      </c>
      <c r="T769" s="21">
        <f t="shared" si="116"/>
        <v>80</v>
      </c>
      <c r="U769" s="21">
        <f t="shared" si="117"/>
        <v>75</v>
      </c>
      <c r="V769" s="20">
        <f t="shared" si="118"/>
        <v>75.833333333333329</v>
      </c>
      <c r="W769" s="20">
        <f t="shared" si="119"/>
        <v>75.625</v>
      </c>
    </row>
    <row r="770" spans="1:23" ht="13.5" x14ac:dyDescent="0.25">
      <c r="A770" s="3">
        <v>43124</v>
      </c>
      <c r="B770" s="2">
        <v>19.394100000000002</v>
      </c>
      <c r="C770" s="2">
        <v>91.03447813899318</v>
      </c>
      <c r="D770" s="2">
        <v>-1.0482132563580642</v>
      </c>
      <c r="E770" s="2">
        <v>-7.7797909712755325E-2</v>
      </c>
      <c r="F770" s="2">
        <v>18.947660000000003</v>
      </c>
      <c r="G770" s="2">
        <v>18.372319999999998</v>
      </c>
      <c r="H770" s="2">
        <v>17.401039999999998</v>
      </c>
      <c r="I770" s="2">
        <v>16.654351999999996</v>
      </c>
      <c r="J770" s="2">
        <v>15.079145999999982</v>
      </c>
      <c r="K770" s="17" t="s">
        <v>48</v>
      </c>
      <c r="L770" s="17" t="s">
        <v>49</v>
      </c>
      <c r="M770" s="17" t="s">
        <v>51</v>
      </c>
      <c r="N770" s="20">
        <f t="shared" ref="N770:N833" si="120">IF(D770&lt;30,50, IF(D770&gt;70, 0, 25))</f>
        <v>50</v>
      </c>
      <c r="O770" s="20">
        <f t="shared" ref="O770:O833" si="121">IF(F770-E770&gt;0.02, 100, IF(F770-E770&lt;0,0,45))</f>
        <v>100</v>
      </c>
      <c r="P770" s="20">
        <f t="shared" ref="P770:P833" si="122">IF(G770-J770&gt;10,100,IF(G770-J770&gt;5,75, IF(G770-J770&gt;0,50,0)))</f>
        <v>50</v>
      </c>
      <c r="Q770" s="20">
        <f t="shared" ref="Q770:Q833" si="123">IF(M770="confirmed bullish", 34, IF(M770="bullish divergence",17, 0))+IF(K770="bullish",33,IF(K770="bearish",0,16.5))+IF(L770="strong",33,IF(L770="weak",0,16.5))</f>
        <v>100</v>
      </c>
      <c r="R770" s="21">
        <f t="shared" si="114"/>
        <v>75</v>
      </c>
      <c r="S770" s="21">
        <f t="shared" si="115"/>
        <v>72.5</v>
      </c>
      <c r="T770" s="21">
        <f t="shared" si="116"/>
        <v>80</v>
      </c>
      <c r="U770" s="21">
        <f t="shared" si="117"/>
        <v>75</v>
      </c>
      <c r="V770" s="20">
        <f t="shared" si="118"/>
        <v>75.833333333333329</v>
      </c>
      <c r="W770" s="20">
        <f t="shared" si="119"/>
        <v>75.625</v>
      </c>
    </row>
    <row r="771" spans="1:23" ht="13.5" x14ac:dyDescent="0.25">
      <c r="A771" s="3">
        <v>43125</v>
      </c>
      <c r="B771" s="2">
        <v>19.277799999999999</v>
      </c>
      <c r="C771" s="2">
        <v>86.745827938918481</v>
      </c>
      <c r="D771" s="2">
        <v>-1.0677987342030271</v>
      </c>
      <c r="E771" s="2">
        <v>-4.6777592784765502E-2</v>
      </c>
      <c r="F771" s="2">
        <v>19.043399999999998</v>
      </c>
      <c r="G771" s="2">
        <v>18.582139999999999</v>
      </c>
      <c r="H771" s="2">
        <v>17.554940000000002</v>
      </c>
      <c r="I771" s="2">
        <v>16.715015999999995</v>
      </c>
      <c r="J771" s="2">
        <v>15.119741499999982</v>
      </c>
      <c r="K771" s="17" t="s">
        <v>54</v>
      </c>
      <c r="L771" s="17" t="s">
        <v>52</v>
      </c>
      <c r="M771" s="17" t="s">
        <v>55</v>
      </c>
      <c r="N771" s="20">
        <f t="shared" si="120"/>
        <v>50</v>
      </c>
      <c r="O771" s="20">
        <f t="shared" si="121"/>
        <v>100</v>
      </c>
      <c r="P771" s="20">
        <f t="shared" si="122"/>
        <v>50</v>
      </c>
      <c r="Q771" s="20">
        <f t="shared" si="123"/>
        <v>0</v>
      </c>
      <c r="R771" s="21">
        <f t="shared" ref="R771:R834" si="124">0.35*N771+O771*0.35+P771*0.15+Q771*0.15</f>
        <v>60</v>
      </c>
      <c r="S771" s="21">
        <f t="shared" ref="S771:S834" si="125">N771*0.2+O771*0.2+P771*0.35+Q771*0.25</f>
        <v>47.5</v>
      </c>
      <c r="T771" s="21">
        <f t="shared" ref="T771:T834" si="126">N771*0.15+O771*0.15+P771*0.25+Q771*0.45</f>
        <v>35</v>
      </c>
      <c r="U771" s="21">
        <f t="shared" ref="U771:U834" si="127">0.25*SUM(N771:Q771)</f>
        <v>50</v>
      </c>
      <c r="V771" s="20">
        <f t="shared" ref="V771:V834" si="128">SUM(R771:T771)/3</f>
        <v>47.5</v>
      </c>
      <c r="W771" s="20">
        <f t="shared" ref="W771:W834" si="129">SUM(R771:U771)/4</f>
        <v>48.125</v>
      </c>
    </row>
    <row r="772" spans="1:23" ht="13.5" x14ac:dyDescent="0.25">
      <c r="A772" s="3">
        <v>43126</v>
      </c>
      <c r="B772" s="2">
        <v>19.528400000000001</v>
      </c>
      <c r="C772" s="2">
        <v>88.051988008880542</v>
      </c>
      <c r="D772" s="2">
        <v>-1.0652642939481929</v>
      </c>
      <c r="E772" s="2">
        <v>-7.8779793751278318E-3</v>
      </c>
      <c r="F772" s="2">
        <v>19.204460000000001</v>
      </c>
      <c r="G772" s="2">
        <v>18.785699999999999</v>
      </c>
      <c r="H772" s="2">
        <v>17.718240000000002</v>
      </c>
      <c r="I772" s="2">
        <v>16.783197999999999</v>
      </c>
      <c r="J772" s="2">
        <v>15.161195499999984</v>
      </c>
      <c r="K772" s="17" t="s">
        <v>54</v>
      </c>
      <c r="L772" s="17" t="s">
        <v>50</v>
      </c>
      <c r="M772" s="17" t="s">
        <v>55</v>
      </c>
      <c r="N772" s="20">
        <f t="shared" si="120"/>
        <v>50</v>
      </c>
      <c r="O772" s="20">
        <f t="shared" si="121"/>
        <v>100</v>
      </c>
      <c r="P772" s="20">
        <f t="shared" si="122"/>
        <v>50</v>
      </c>
      <c r="Q772" s="20">
        <f t="shared" si="123"/>
        <v>16.5</v>
      </c>
      <c r="R772" s="21">
        <f t="shared" si="124"/>
        <v>62.475000000000001</v>
      </c>
      <c r="S772" s="21">
        <f t="shared" si="125"/>
        <v>51.625</v>
      </c>
      <c r="T772" s="21">
        <f t="shared" si="126"/>
        <v>42.424999999999997</v>
      </c>
      <c r="U772" s="21">
        <f t="shared" si="127"/>
        <v>54.125</v>
      </c>
      <c r="V772" s="20">
        <f t="shared" si="128"/>
        <v>52.17499999999999</v>
      </c>
      <c r="W772" s="20">
        <f t="shared" si="129"/>
        <v>52.662499999999994</v>
      </c>
    </row>
    <row r="773" spans="1:23" ht="13.5" x14ac:dyDescent="0.25">
      <c r="A773" s="3">
        <v>43129</v>
      </c>
      <c r="B773" s="2">
        <v>19.662600000000001</v>
      </c>
      <c r="C773" s="2">
        <v>88.694511854943144</v>
      </c>
      <c r="D773" s="2">
        <v>-1.0361080881194979</v>
      </c>
      <c r="E773" s="2">
        <v>3.9778997916918586E-2</v>
      </c>
      <c r="F773" s="2">
        <v>19.402200000000001</v>
      </c>
      <c r="G773" s="2">
        <v>18.97137</v>
      </c>
      <c r="H773" s="2">
        <v>17.887129999999996</v>
      </c>
      <c r="I773" s="2">
        <v>16.853795999999999</v>
      </c>
      <c r="J773" s="2">
        <v>15.201940499999985</v>
      </c>
      <c r="K773" s="17" t="s">
        <v>48</v>
      </c>
      <c r="L773" s="17" t="s">
        <v>49</v>
      </c>
      <c r="M773" s="17" t="s">
        <v>51</v>
      </c>
      <c r="N773" s="20">
        <f t="shared" si="120"/>
        <v>50</v>
      </c>
      <c r="O773" s="20">
        <f t="shared" si="121"/>
        <v>100</v>
      </c>
      <c r="P773" s="20">
        <f t="shared" si="122"/>
        <v>50</v>
      </c>
      <c r="Q773" s="20">
        <f t="shared" si="123"/>
        <v>100</v>
      </c>
      <c r="R773" s="21">
        <f t="shared" si="124"/>
        <v>75</v>
      </c>
      <c r="S773" s="21">
        <f t="shared" si="125"/>
        <v>72.5</v>
      </c>
      <c r="T773" s="21">
        <f t="shared" si="126"/>
        <v>80</v>
      </c>
      <c r="U773" s="21">
        <f t="shared" si="127"/>
        <v>75</v>
      </c>
      <c r="V773" s="20">
        <f t="shared" si="128"/>
        <v>75.833333333333329</v>
      </c>
      <c r="W773" s="20">
        <f t="shared" si="129"/>
        <v>75.625</v>
      </c>
    </row>
    <row r="774" spans="1:23" ht="13.5" x14ac:dyDescent="0.25">
      <c r="A774" s="3">
        <v>43130</v>
      </c>
      <c r="B774" s="2">
        <v>19.7744</v>
      </c>
      <c r="C774" s="2">
        <v>89.214859254618545</v>
      </c>
      <c r="D774" s="2">
        <v>-1.0171286324061946</v>
      </c>
      <c r="E774" s="2">
        <v>9.1364489378829877E-2</v>
      </c>
      <c r="F774" s="2">
        <v>19.527459999999998</v>
      </c>
      <c r="G774" s="2">
        <v>19.159269999999999</v>
      </c>
      <c r="H774" s="2">
        <v>18.057134999999999</v>
      </c>
      <c r="I774" s="2">
        <v>16.926449999999999</v>
      </c>
      <c r="J774" s="2">
        <v>15.243244499999982</v>
      </c>
      <c r="K774" s="17" t="s">
        <v>48</v>
      </c>
      <c r="L774" s="17" t="s">
        <v>49</v>
      </c>
      <c r="M774" s="17" t="s">
        <v>51</v>
      </c>
      <c r="N774" s="20">
        <f t="shared" si="120"/>
        <v>50</v>
      </c>
      <c r="O774" s="20">
        <f t="shared" si="121"/>
        <v>100</v>
      </c>
      <c r="P774" s="20">
        <f t="shared" si="122"/>
        <v>50</v>
      </c>
      <c r="Q774" s="20">
        <f t="shared" si="123"/>
        <v>100</v>
      </c>
      <c r="R774" s="21">
        <f t="shared" si="124"/>
        <v>75</v>
      </c>
      <c r="S774" s="21">
        <f t="shared" si="125"/>
        <v>72.5</v>
      </c>
      <c r="T774" s="21">
        <f t="shared" si="126"/>
        <v>80</v>
      </c>
      <c r="U774" s="21">
        <f t="shared" si="127"/>
        <v>75</v>
      </c>
      <c r="V774" s="20">
        <f t="shared" si="128"/>
        <v>75.833333333333329</v>
      </c>
      <c r="W774" s="20">
        <f t="shared" si="129"/>
        <v>75.625</v>
      </c>
    </row>
    <row r="775" spans="1:23" ht="13.5" x14ac:dyDescent="0.25">
      <c r="A775" s="3">
        <v>43131</v>
      </c>
      <c r="B775" s="2">
        <v>19.904199999999999</v>
      </c>
      <c r="C775" s="2">
        <v>89.801737266315399</v>
      </c>
      <c r="D775" s="2">
        <v>-0.91157232229000229</v>
      </c>
      <c r="E775" s="2">
        <v>0.13894316740190396</v>
      </c>
      <c r="F775" s="2">
        <v>19.629480000000001</v>
      </c>
      <c r="G775" s="2">
        <v>19.28857</v>
      </c>
      <c r="H775" s="2">
        <v>18.243694999999999</v>
      </c>
      <c r="I775" s="2">
        <v>17.002148000000002</v>
      </c>
      <c r="J775" s="2">
        <v>15.285217499999982</v>
      </c>
      <c r="K775" s="17" t="s">
        <v>48</v>
      </c>
      <c r="L775" s="17" t="s">
        <v>49</v>
      </c>
      <c r="M775" s="17" t="s">
        <v>51</v>
      </c>
      <c r="N775" s="20">
        <f t="shared" si="120"/>
        <v>50</v>
      </c>
      <c r="O775" s="20">
        <f t="shared" si="121"/>
        <v>100</v>
      </c>
      <c r="P775" s="20">
        <f t="shared" si="122"/>
        <v>50</v>
      </c>
      <c r="Q775" s="20">
        <f t="shared" si="123"/>
        <v>100</v>
      </c>
      <c r="R775" s="21">
        <f t="shared" si="124"/>
        <v>75</v>
      </c>
      <c r="S775" s="21">
        <f t="shared" si="125"/>
        <v>72.5</v>
      </c>
      <c r="T775" s="21">
        <f t="shared" si="126"/>
        <v>80</v>
      </c>
      <c r="U775" s="21">
        <f t="shared" si="127"/>
        <v>75</v>
      </c>
      <c r="V775" s="20">
        <f t="shared" si="128"/>
        <v>75.833333333333329</v>
      </c>
      <c r="W775" s="20">
        <f t="shared" si="129"/>
        <v>75.625</v>
      </c>
    </row>
    <row r="776" spans="1:23" ht="13.5" x14ac:dyDescent="0.25">
      <c r="A776" s="3">
        <v>43132</v>
      </c>
      <c r="B776" s="2">
        <v>20.087599999999998</v>
      </c>
      <c r="C776" s="2">
        <v>90.581583925119034</v>
      </c>
      <c r="D776" s="2">
        <v>-0.8178957565603362</v>
      </c>
      <c r="E776" s="2">
        <v>0.16413397885492018</v>
      </c>
      <c r="F776" s="2">
        <v>19.791440000000001</v>
      </c>
      <c r="G776" s="2">
        <v>19.417420000000003</v>
      </c>
      <c r="H776" s="2">
        <v>18.432269999999999</v>
      </c>
      <c r="I776" s="2">
        <v>17.081603999999999</v>
      </c>
      <c r="J776" s="2">
        <v>15.328126999999981</v>
      </c>
      <c r="K776" s="17" t="s">
        <v>48</v>
      </c>
      <c r="L776" s="17" t="s">
        <v>49</v>
      </c>
      <c r="M776" s="17" t="s">
        <v>51</v>
      </c>
      <c r="N776" s="20">
        <f t="shared" si="120"/>
        <v>50</v>
      </c>
      <c r="O776" s="20">
        <f t="shared" si="121"/>
        <v>100</v>
      </c>
      <c r="P776" s="20">
        <f t="shared" si="122"/>
        <v>50</v>
      </c>
      <c r="Q776" s="20">
        <f t="shared" si="123"/>
        <v>100</v>
      </c>
      <c r="R776" s="21">
        <f t="shared" si="124"/>
        <v>75</v>
      </c>
      <c r="S776" s="21">
        <f t="shared" si="125"/>
        <v>72.5</v>
      </c>
      <c r="T776" s="21">
        <f t="shared" si="126"/>
        <v>80</v>
      </c>
      <c r="U776" s="21">
        <f t="shared" si="127"/>
        <v>75</v>
      </c>
      <c r="V776" s="20">
        <f t="shared" si="128"/>
        <v>75.833333333333329</v>
      </c>
      <c r="W776" s="20">
        <f t="shared" si="129"/>
        <v>75.625</v>
      </c>
    </row>
    <row r="777" spans="1:23" ht="13.5" x14ac:dyDescent="0.25">
      <c r="A777" s="3">
        <v>43133</v>
      </c>
      <c r="B777" s="2">
        <v>20.718399999999999</v>
      </c>
      <c r="C777" s="2">
        <v>92.660461106902929</v>
      </c>
      <c r="D777" s="2">
        <v>-0.80828368077144574</v>
      </c>
      <c r="E777" s="2">
        <v>0.16254943771753139</v>
      </c>
      <c r="F777" s="2">
        <v>20.029440000000001</v>
      </c>
      <c r="G777" s="2">
        <v>19.616949999999999</v>
      </c>
      <c r="H777" s="2">
        <v>18.643660000000001</v>
      </c>
      <c r="I777" s="2">
        <v>17.173407999999998</v>
      </c>
      <c r="J777" s="2">
        <v>15.374190499999983</v>
      </c>
      <c r="K777" s="17" t="s">
        <v>48</v>
      </c>
      <c r="L777" s="17" t="s">
        <v>49</v>
      </c>
      <c r="M777" s="17" t="s">
        <v>51</v>
      </c>
      <c r="N777" s="20">
        <f t="shared" si="120"/>
        <v>50</v>
      </c>
      <c r="O777" s="20">
        <f t="shared" si="121"/>
        <v>100</v>
      </c>
      <c r="P777" s="20">
        <f t="shared" si="122"/>
        <v>50</v>
      </c>
      <c r="Q777" s="20">
        <f t="shared" si="123"/>
        <v>100</v>
      </c>
      <c r="R777" s="21">
        <f t="shared" si="124"/>
        <v>75</v>
      </c>
      <c r="S777" s="21">
        <f t="shared" si="125"/>
        <v>72.5</v>
      </c>
      <c r="T777" s="21">
        <f t="shared" si="126"/>
        <v>80</v>
      </c>
      <c r="U777" s="21">
        <f t="shared" si="127"/>
        <v>75</v>
      </c>
      <c r="V777" s="20">
        <f t="shared" si="128"/>
        <v>75.833333333333329</v>
      </c>
      <c r="W777" s="20">
        <f t="shared" si="129"/>
        <v>75.625</v>
      </c>
    </row>
    <row r="778" spans="1:23" ht="13.5" x14ac:dyDescent="0.25">
      <c r="A778" s="3">
        <v>43136</v>
      </c>
      <c r="B778" s="2">
        <v>21.474499999999999</v>
      </c>
      <c r="C778" s="2">
        <v>94.287941728509026</v>
      </c>
      <c r="D778" s="2">
        <v>-0.87785674183973939</v>
      </c>
      <c r="E778" s="2">
        <v>0.12822306876494274</v>
      </c>
      <c r="F778" s="2">
        <v>20.391820000000003</v>
      </c>
      <c r="G778" s="2">
        <v>19.897010000000002</v>
      </c>
      <c r="H778" s="2">
        <v>18.882339999999996</v>
      </c>
      <c r="I778" s="2">
        <v>17.279885999999998</v>
      </c>
      <c r="J778" s="2">
        <v>15.424053999999982</v>
      </c>
      <c r="K778" s="17" t="s">
        <v>48</v>
      </c>
      <c r="L778" s="17" t="s">
        <v>49</v>
      </c>
      <c r="M778" s="17" t="s">
        <v>51</v>
      </c>
      <c r="N778" s="20">
        <f t="shared" si="120"/>
        <v>50</v>
      </c>
      <c r="O778" s="20">
        <f t="shared" si="121"/>
        <v>100</v>
      </c>
      <c r="P778" s="20">
        <f t="shared" si="122"/>
        <v>50</v>
      </c>
      <c r="Q778" s="20">
        <f t="shared" si="123"/>
        <v>100</v>
      </c>
      <c r="R778" s="21">
        <f t="shared" si="124"/>
        <v>75</v>
      </c>
      <c r="S778" s="21">
        <f t="shared" si="125"/>
        <v>72.5</v>
      </c>
      <c r="T778" s="21">
        <f t="shared" si="126"/>
        <v>80</v>
      </c>
      <c r="U778" s="21">
        <f t="shared" si="127"/>
        <v>75</v>
      </c>
      <c r="V778" s="20">
        <f t="shared" si="128"/>
        <v>75.833333333333329</v>
      </c>
      <c r="W778" s="20">
        <f t="shared" si="129"/>
        <v>75.625</v>
      </c>
    </row>
    <row r="779" spans="1:23" ht="13.5" x14ac:dyDescent="0.25">
      <c r="A779" s="3">
        <v>43137</v>
      </c>
      <c r="B779" s="2">
        <v>21.657900000000001</v>
      </c>
      <c r="C779" s="2">
        <v>94.600686713300888</v>
      </c>
      <c r="D779" s="2">
        <v>-0.89490849348196377</v>
      </c>
      <c r="E779" s="2">
        <v>7.525392093592019E-2</v>
      </c>
      <c r="F779" s="2">
        <v>20.768519999999999</v>
      </c>
      <c r="G779" s="2">
        <v>20.14799</v>
      </c>
      <c r="H779" s="2">
        <v>19.129294999999999</v>
      </c>
      <c r="I779" s="2">
        <v>17.388332000000002</v>
      </c>
      <c r="J779" s="2">
        <v>15.474578499999986</v>
      </c>
      <c r="K779" s="17" t="s">
        <v>48</v>
      </c>
      <c r="L779" s="17" t="s">
        <v>49</v>
      </c>
      <c r="M779" s="17" t="s">
        <v>51</v>
      </c>
      <c r="N779" s="20">
        <f t="shared" si="120"/>
        <v>50</v>
      </c>
      <c r="O779" s="20">
        <f t="shared" si="121"/>
        <v>100</v>
      </c>
      <c r="P779" s="20">
        <f t="shared" si="122"/>
        <v>50</v>
      </c>
      <c r="Q779" s="20">
        <f t="shared" si="123"/>
        <v>100</v>
      </c>
      <c r="R779" s="21">
        <f t="shared" si="124"/>
        <v>75</v>
      </c>
      <c r="S779" s="21">
        <f t="shared" si="125"/>
        <v>72.5</v>
      </c>
      <c r="T779" s="21">
        <f t="shared" si="126"/>
        <v>80</v>
      </c>
      <c r="U779" s="21">
        <f t="shared" si="127"/>
        <v>75</v>
      </c>
      <c r="V779" s="20">
        <f t="shared" si="128"/>
        <v>75.833333333333329</v>
      </c>
      <c r="W779" s="20">
        <f t="shared" si="129"/>
        <v>75.625</v>
      </c>
    </row>
    <row r="780" spans="1:23" ht="13.5" x14ac:dyDescent="0.25">
      <c r="A780" s="3">
        <v>43138</v>
      </c>
      <c r="B780" s="2">
        <v>21.0763</v>
      </c>
      <c r="C780" s="2">
        <v>79.698279664569526</v>
      </c>
      <c r="D780" s="2">
        <v>-0.84574381464345549</v>
      </c>
      <c r="E780" s="2">
        <v>7.7610632222528397E-3</v>
      </c>
      <c r="F780" s="2">
        <v>21.002940000000002</v>
      </c>
      <c r="G780" s="2">
        <v>20.316210000000002</v>
      </c>
      <c r="H780" s="2">
        <v>19.344264999999996</v>
      </c>
      <c r="I780" s="2">
        <v>17.485146</v>
      </c>
      <c r="J780" s="2">
        <v>15.522332999999987</v>
      </c>
      <c r="K780" s="17" t="s">
        <v>54</v>
      </c>
      <c r="L780" s="17" t="s">
        <v>52</v>
      </c>
      <c r="M780" s="17" t="s">
        <v>55</v>
      </c>
      <c r="N780" s="20">
        <f t="shared" si="120"/>
        <v>50</v>
      </c>
      <c r="O780" s="20">
        <f t="shared" si="121"/>
        <v>100</v>
      </c>
      <c r="P780" s="20">
        <f t="shared" si="122"/>
        <v>50</v>
      </c>
      <c r="Q780" s="20">
        <f t="shared" si="123"/>
        <v>0</v>
      </c>
      <c r="R780" s="21">
        <f t="shared" si="124"/>
        <v>60</v>
      </c>
      <c r="S780" s="21">
        <f t="shared" si="125"/>
        <v>47.5</v>
      </c>
      <c r="T780" s="21">
        <f t="shared" si="126"/>
        <v>35</v>
      </c>
      <c r="U780" s="21">
        <f t="shared" si="127"/>
        <v>50</v>
      </c>
      <c r="V780" s="20">
        <f t="shared" si="128"/>
        <v>47.5</v>
      </c>
      <c r="W780" s="20">
        <f t="shared" si="129"/>
        <v>48.125</v>
      </c>
    </row>
    <row r="781" spans="1:23" ht="13.5" x14ac:dyDescent="0.25">
      <c r="A781" s="3">
        <v>43139</v>
      </c>
      <c r="B781" s="2">
        <v>20.8079</v>
      </c>
      <c r="C781" s="2">
        <v>73.911747145992649</v>
      </c>
      <c r="D781" s="2">
        <v>-0.81476756980253384</v>
      </c>
      <c r="E781" s="2">
        <v>-7.2927111993602856E-2</v>
      </c>
      <c r="F781" s="2">
        <v>21.146999999999998</v>
      </c>
      <c r="G781" s="2">
        <v>20.46922</v>
      </c>
      <c r="H781" s="2">
        <v>19.525679999999998</v>
      </c>
      <c r="I781" s="2">
        <v>17.577398000000002</v>
      </c>
      <c r="J781" s="2">
        <v>15.568410499999985</v>
      </c>
      <c r="K781" s="17" t="s">
        <v>54</v>
      </c>
      <c r="L781" s="17" t="s">
        <v>52</v>
      </c>
      <c r="M781" s="17" t="s">
        <v>55</v>
      </c>
      <c r="N781" s="20">
        <f t="shared" si="120"/>
        <v>50</v>
      </c>
      <c r="O781" s="20">
        <f t="shared" si="121"/>
        <v>100</v>
      </c>
      <c r="P781" s="20">
        <f t="shared" si="122"/>
        <v>50</v>
      </c>
      <c r="Q781" s="20">
        <f t="shared" si="123"/>
        <v>0</v>
      </c>
      <c r="R781" s="21">
        <f t="shared" si="124"/>
        <v>60</v>
      </c>
      <c r="S781" s="21">
        <f t="shared" si="125"/>
        <v>47.5</v>
      </c>
      <c r="T781" s="21">
        <f t="shared" si="126"/>
        <v>35</v>
      </c>
      <c r="U781" s="21">
        <f t="shared" si="127"/>
        <v>50</v>
      </c>
      <c r="V781" s="20">
        <f t="shared" si="128"/>
        <v>47.5</v>
      </c>
      <c r="W781" s="20">
        <f t="shared" si="129"/>
        <v>48.125</v>
      </c>
    </row>
    <row r="782" spans="1:23" ht="13.5" x14ac:dyDescent="0.25">
      <c r="A782" s="3">
        <v>43140</v>
      </c>
      <c r="B782" s="2">
        <v>20.132300000000001</v>
      </c>
      <c r="C782" s="2">
        <v>61.756964313022344</v>
      </c>
      <c r="D782" s="2">
        <v>-0.71005207803483472</v>
      </c>
      <c r="E782" s="2">
        <v>-0.15416083061947183</v>
      </c>
      <c r="F782" s="2">
        <v>21.029780000000002</v>
      </c>
      <c r="G782" s="2">
        <v>20.529610000000002</v>
      </c>
      <c r="H782" s="2">
        <v>19.657654999999998</v>
      </c>
      <c r="I782" s="2">
        <v>17.656137999999999</v>
      </c>
      <c r="J782" s="2">
        <v>15.611109999999988</v>
      </c>
      <c r="K782" s="17" t="s">
        <v>54</v>
      </c>
      <c r="L782" s="17" t="s">
        <v>52</v>
      </c>
      <c r="M782" s="17" t="s">
        <v>47</v>
      </c>
      <c r="N782" s="20">
        <f t="shared" si="120"/>
        <v>50</v>
      </c>
      <c r="O782" s="20">
        <f t="shared" si="121"/>
        <v>100</v>
      </c>
      <c r="P782" s="20">
        <f t="shared" si="122"/>
        <v>50</v>
      </c>
      <c r="Q782" s="20">
        <f t="shared" si="123"/>
        <v>0</v>
      </c>
      <c r="R782" s="21">
        <f t="shared" si="124"/>
        <v>60</v>
      </c>
      <c r="S782" s="21">
        <f t="shared" si="125"/>
        <v>47.5</v>
      </c>
      <c r="T782" s="21">
        <f t="shared" si="126"/>
        <v>35</v>
      </c>
      <c r="U782" s="21">
        <f t="shared" si="127"/>
        <v>50</v>
      </c>
      <c r="V782" s="20">
        <f t="shared" si="128"/>
        <v>47.5</v>
      </c>
      <c r="W782" s="20">
        <f t="shared" si="129"/>
        <v>48.125</v>
      </c>
    </row>
    <row r="783" spans="1:23" ht="13.5" x14ac:dyDescent="0.25">
      <c r="A783" s="3">
        <v>43143</v>
      </c>
      <c r="B783" s="2">
        <v>20.8034</v>
      </c>
      <c r="C783" s="2">
        <v>67.478208429748733</v>
      </c>
      <c r="D783" s="2">
        <v>-0.65586527305404374</v>
      </c>
      <c r="E783" s="2">
        <v>-0.23150004913990321</v>
      </c>
      <c r="F783" s="2">
        <v>20.89556</v>
      </c>
      <c r="G783" s="2">
        <v>20.643689999999999</v>
      </c>
      <c r="H783" s="2">
        <v>19.807529999999996</v>
      </c>
      <c r="I783" s="2">
        <v>17.7483</v>
      </c>
      <c r="J783" s="2">
        <v>15.656849499999986</v>
      </c>
      <c r="K783" s="17" t="s">
        <v>54</v>
      </c>
      <c r="L783" s="17" t="s">
        <v>52</v>
      </c>
      <c r="M783" s="17" t="s">
        <v>47</v>
      </c>
      <c r="N783" s="20">
        <f t="shared" si="120"/>
        <v>50</v>
      </c>
      <c r="O783" s="20">
        <f t="shared" si="121"/>
        <v>100</v>
      </c>
      <c r="P783" s="20">
        <f t="shared" si="122"/>
        <v>50</v>
      </c>
      <c r="Q783" s="20">
        <f t="shared" si="123"/>
        <v>0</v>
      </c>
      <c r="R783" s="21">
        <f t="shared" si="124"/>
        <v>60</v>
      </c>
      <c r="S783" s="21">
        <f t="shared" si="125"/>
        <v>47.5</v>
      </c>
      <c r="T783" s="21">
        <f t="shared" si="126"/>
        <v>35</v>
      </c>
      <c r="U783" s="21">
        <f t="shared" si="127"/>
        <v>50</v>
      </c>
      <c r="V783" s="20">
        <f t="shared" si="128"/>
        <v>47.5</v>
      </c>
      <c r="W783" s="20">
        <f t="shared" si="129"/>
        <v>48.125</v>
      </c>
    </row>
    <row r="784" spans="1:23" ht="13.5" x14ac:dyDescent="0.25">
      <c r="A784" s="3">
        <v>43144</v>
      </c>
      <c r="B784" s="2">
        <v>20.892900000000001</v>
      </c>
      <c r="C784" s="2">
        <v>68.162278484589535</v>
      </c>
      <c r="D784" s="2">
        <v>-0.60836717487189773</v>
      </c>
      <c r="E784" s="2">
        <v>-0.30594424861963954</v>
      </c>
      <c r="F784" s="2">
        <v>20.742560000000001</v>
      </c>
      <c r="G784" s="2">
        <v>20.755540000000003</v>
      </c>
      <c r="H784" s="2">
        <v>19.957405000000001</v>
      </c>
      <c r="I784" s="2">
        <v>17.843056000000001</v>
      </c>
      <c r="J784" s="2">
        <v>15.703174499999983</v>
      </c>
      <c r="K784" s="17" t="s">
        <v>54</v>
      </c>
      <c r="L784" s="17" t="s">
        <v>52</v>
      </c>
      <c r="M784" s="17" t="s">
        <v>47</v>
      </c>
      <c r="N784" s="20">
        <f t="shared" si="120"/>
        <v>50</v>
      </c>
      <c r="O784" s="20">
        <f t="shared" si="121"/>
        <v>100</v>
      </c>
      <c r="P784" s="20">
        <f t="shared" si="122"/>
        <v>75</v>
      </c>
      <c r="Q784" s="20">
        <f t="shared" si="123"/>
        <v>0</v>
      </c>
      <c r="R784" s="21">
        <f t="shared" si="124"/>
        <v>63.75</v>
      </c>
      <c r="S784" s="21">
        <f t="shared" si="125"/>
        <v>56.25</v>
      </c>
      <c r="T784" s="21">
        <f t="shared" si="126"/>
        <v>41.25</v>
      </c>
      <c r="U784" s="21">
        <f t="shared" si="127"/>
        <v>56.25</v>
      </c>
      <c r="V784" s="20">
        <f t="shared" si="128"/>
        <v>53.75</v>
      </c>
      <c r="W784" s="20">
        <f t="shared" si="129"/>
        <v>54.375</v>
      </c>
    </row>
    <row r="785" spans="1:23" ht="13.5" x14ac:dyDescent="0.25">
      <c r="A785" s="3">
        <v>43145</v>
      </c>
      <c r="B785" s="2">
        <v>21.0718</v>
      </c>
      <c r="C785" s="2">
        <v>69.541416738709174</v>
      </c>
      <c r="D785" s="2">
        <v>-0.57024966575629321</v>
      </c>
      <c r="E785" s="2">
        <v>-0.37346459380229347</v>
      </c>
      <c r="F785" s="2">
        <v>20.74166</v>
      </c>
      <c r="G785" s="2">
        <v>20.872300000000003</v>
      </c>
      <c r="H785" s="2">
        <v>20.080435000000001</v>
      </c>
      <c r="I785" s="2">
        <v>17.939689999999999</v>
      </c>
      <c r="J785" s="2">
        <v>15.751123499999984</v>
      </c>
      <c r="K785" s="17" t="s">
        <v>54</v>
      </c>
      <c r="L785" s="17" t="s">
        <v>52</v>
      </c>
      <c r="M785" s="17" t="s">
        <v>47</v>
      </c>
      <c r="N785" s="20">
        <f t="shared" si="120"/>
        <v>50</v>
      </c>
      <c r="O785" s="20">
        <f t="shared" si="121"/>
        <v>100</v>
      </c>
      <c r="P785" s="20">
        <f t="shared" si="122"/>
        <v>75</v>
      </c>
      <c r="Q785" s="20">
        <f t="shared" si="123"/>
        <v>0</v>
      </c>
      <c r="R785" s="21">
        <f t="shared" si="124"/>
        <v>63.75</v>
      </c>
      <c r="S785" s="21">
        <f t="shared" si="125"/>
        <v>56.25</v>
      </c>
      <c r="T785" s="21">
        <f t="shared" si="126"/>
        <v>41.25</v>
      </c>
      <c r="U785" s="21">
        <f t="shared" si="127"/>
        <v>56.25</v>
      </c>
      <c r="V785" s="20">
        <f t="shared" si="128"/>
        <v>53.75</v>
      </c>
      <c r="W785" s="20">
        <f t="shared" si="129"/>
        <v>54.375</v>
      </c>
    </row>
    <row r="786" spans="1:23" ht="13.5" x14ac:dyDescent="0.25">
      <c r="A786" s="3">
        <v>43146</v>
      </c>
      <c r="B786" s="2">
        <v>21.027100000000001</v>
      </c>
      <c r="C786" s="2">
        <v>68.740184556006852</v>
      </c>
      <c r="D786" s="2">
        <v>-0.51566643592775563</v>
      </c>
      <c r="E786" s="2">
        <v>-0.42553732083178253</v>
      </c>
      <c r="F786" s="2">
        <v>20.785499999999999</v>
      </c>
      <c r="G786" s="2">
        <v>20.966249999999999</v>
      </c>
      <c r="H786" s="2">
        <v>20.191835000000005</v>
      </c>
      <c r="I786" s="2">
        <v>18.035878000000004</v>
      </c>
      <c r="J786" s="2">
        <v>15.798789499999984</v>
      </c>
      <c r="K786" s="17" t="s">
        <v>54</v>
      </c>
      <c r="L786" s="17" t="s">
        <v>52</v>
      </c>
      <c r="M786" s="17" t="s">
        <v>55</v>
      </c>
      <c r="N786" s="20">
        <f t="shared" si="120"/>
        <v>50</v>
      </c>
      <c r="O786" s="20">
        <f t="shared" si="121"/>
        <v>100</v>
      </c>
      <c r="P786" s="20">
        <f t="shared" si="122"/>
        <v>75</v>
      </c>
      <c r="Q786" s="20">
        <f t="shared" si="123"/>
        <v>0</v>
      </c>
      <c r="R786" s="21">
        <f t="shared" si="124"/>
        <v>63.75</v>
      </c>
      <c r="S786" s="21">
        <f t="shared" si="125"/>
        <v>56.25</v>
      </c>
      <c r="T786" s="21">
        <f t="shared" si="126"/>
        <v>41.25</v>
      </c>
      <c r="U786" s="21">
        <f t="shared" si="127"/>
        <v>56.25</v>
      </c>
      <c r="V786" s="20">
        <f t="shared" si="128"/>
        <v>53.75</v>
      </c>
      <c r="W786" s="20">
        <f t="shared" si="129"/>
        <v>54.375</v>
      </c>
    </row>
    <row r="787" spans="1:23" ht="13.5" x14ac:dyDescent="0.25">
      <c r="A787" s="3">
        <v>43147</v>
      </c>
      <c r="B787" s="2">
        <v>20.700500000000002</v>
      </c>
      <c r="C787" s="2">
        <v>63.02631758431788</v>
      </c>
      <c r="D787" s="2">
        <v>-0.3564930628606362</v>
      </c>
      <c r="E787" s="2">
        <v>-0.46099499365128815</v>
      </c>
      <c r="F787" s="2">
        <v>20.899140000000003</v>
      </c>
      <c r="G787" s="2">
        <v>20.964459999999999</v>
      </c>
      <c r="H787" s="2">
        <v>20.290704999999999</v>
      </c>
      <c r="I787" s="2">
        <v>18.125982</v>
      </c>
      <c r="J787" s="2">
        <v>15.844368999999983</v>
      </c>
      <c r="K787" s="17" t="s">
        <v>48</v>
      </c>
      <c r="L787" s="17" t="s">
        <v>49</v>
      </c>
      <c r="M787" s="17" t="s">
        <v>51</v>
      </c>
      <c r="N787" s="20">
        <f t="shared" si="120"/>
        <v>50</v>
      </c>
      <c r="O787" s="20">
        <f t="shared" si="121"/>
        <v>100</v>
      </c>
      <c r="P787" s="20">
        <f t="shared" si="122"/>
        <v>75</v>
      </c>
      <c r="Q787" s="20">
        <f t="shared" si="123"/>
        <v>100</v>
      </c>
      <c r="R787" s="21">
        <f t="shared" si="124"/>
        <v>78.75</v>
      </c>
      <c r="S787" s="21">
        <f t="shared" si="125"/>
        <v>81.25</v>
      </c>
      <c r="T787" s="21">
        <f t="shared" si="126"/>
        <v>86.25</v>
      </c>
      <c r="U787" s="21">
        <f t="shared" si="127"/>
        <v>81.25</v>
      </c>
      <c r="V787" s="20">
        <f t="shared" si="128"/>
        <v>82.083333333333329</v>
      </c>
      <c r="W787" s="20">
        <f t="shared" si="129"/>
        <v>81.875</v>
      </c>
    </row>
    <row r="788" spans="1:23" ht="13.5" x14ac:dyDescent="0.25">
      <c r="A788" s="3">
        <v>43150</v>
      </c>
      <c r="B788" s="2">
        <v>20.494700000000002</v>
      </c>
      <c r="C788" s="2">
        <v>59.66101629624653</v>
      </c>
      <c r="D788" s="2">
        <v>-9.5950470709922797E-2</v>
      </c>
      <c r="E788" s="2">
        <v>-0.47267930720869655</v>
      </c>
      <c r="F788" s="2">
        <v>20.837400000000002</v>
      </c>
      <c r="G788" s="2">
        <v>20.866479999999999</v>
      </c>
      <c r="H788" s="2">
        <v>20.381745000000002</v>
      </c>
      <c r="I788" s="2">
        <v>18.211521999999999</v>
      </c>
      <c r="J788" s="2">
        <v>15.888880499999985</v>
      </c>
      <c r="K788" s="17" t="s">
        <v>54</v>
      </c>
      <c r="L788" s="17" t="s">
        <v>50</v>
      </c>
      <c r="M788" s="17" t="s">
        <v>47</v>
      </c>
      <c r="N788" s="20">
        <f t="shared" si="120"/>
        <v>50</v>
      </c>
      <c r="O788" s="20">
        <f t="shared" si="121"/>
        <v>100</v>
      </c>
      <c r="P788" s="20">
        <f t="shared" si="122"/>
        <v>50</v>
      </c>
      <c r="Q788" s="20">
        <f t="shared" si="123"/>
        <v>16.5</v>
      </c>
      <c r="R788" s="21">
        <f t="shared" si="124"/>
        <v>62.475000000000001</v>
      </c>
      <c r="S788" s="21">
        <f t="shared" si="125"/>
        <v>51.625</v>
      </c>
      <c r="T788" s="21">
        <f t="shared" si="126"/>
        <v>42.424999999999997</v>
      </c>
      <c r="U788" s="21">
        <f t="shared" si="127"/>
        <v>54.125</v>
      </c>
      <c r="V788" s="20">
        <f t="shared" si="128"/>
        <v>52.17499999999999</v>
      </c>
      <c r="W788" s="20">
        <f t="shared" si="129"/>
        <v>52.662499999999994</v>
      </c>
    </row>
    <row r="789" spans="1:23" ht="13.5" x14ac:dyDescent="0.25">
      <c r="A789" s="3">
        <v>43151</v>
      </c>
      <c r="B789" s="2">
        <v>20.579699999999999</v>
      </c>
      <c r="C789" s="2">
        <v>60.596834248996544</v>
      </c>
      <c r="D789" s="2">
        <v>0.14235669374673421</v>
      </c>
      <c r="E789" s="2">
        <v>-0.46736603144164696</v>
      </c>
      <c r="F789" s="2">
        <v>20.774760000000004</v>
      </c>
      <c r="G789" s="2">
        <v>20.758659999999999</v>
      </c>
      <c r="H789" s="2">
        <v>20.453325</v>
      </c>
      <c r="I789" s="2">
        <v>18.299210000000002</v>
      </c>
      <c r="J789" s="2">
        <v>15.933619499999985</v>
      </c>
      <c r="K789" s="17" t="s">
        <v>54</v>
      </c>
      <c r="L789" s="17" t="s">
        <v>50</v>
      </c>
      <c r="M789" s="17" t="s">
        <v>47</v>
      </c>
      <c r="N789" s="20">
        <f t="shared" si="120"/>
        <v>50</v>
      </c>
      <c r="O789" s="20">
        <f t="shared" si="121"/>
        <v>100</v>
      </c>
      <c r="P789" s="20">
        <f t="shared" si="122"/>
        <v>50</v>
      </c>
      <c r="Q789" s="20">
        <f t="shared" si="123"/>
        <v>16.5</v>
      </c>
      <c r="R789" s="21">
        <f t="shared" si="124"/>
        <v>62.475000000000001</v>
      </c>
      <c r="S789" s="21">
        <f t="shared" si="125"/>
        <v>51.625</v>
      </c>
      <c r="T789" s="21">
        <f t="shared" si="126"/>
        <v>42.424999999999997</v>
      </c>
      <c r="U789" s="21">
        <f t="shared" si="127"/>
        <v>54.125</v>
      </c>
      <c r="V789" s="20">
        <f t="shared" si="128"/>
        <v>52.17499999999999</v>
      </c>
      <c r="W789" s="20">
        <f t="shared" si="129"/>
        <v>52.662499999999994</v>
      </c>
    </row>
    <row r="790" spans="1:23" ht="13.5" x14ac:dyDescent="0.25">
      <c r="A790" s="3">
        <v>43152</v>
      </c>
      <c r="B790" s="2">
        <v>20.977900000000002</v>
      </c>
      <c r="C790" s="2">
        <v>64.725368729589746</v>
      </c>
      <c r="D790" s="2">
        <v>0.2207562477370324</v>
      </c>
      <c r="E790" s="2">
        <v>-0.45947429925744543</v>
      </c>
      <c r="F790" s="2">
        <v>20.755980000000001</v>
      </c>
      <c r="G790" s="2">
        <v>20.748820000000002</v>
      </c>
      <c r="H790" s="2">
        <v>20.532515</v>
      </c>
      <c r="I790" s="2">
        <v>18.394862</v>
      </c>
      <c r="J790" s="2">
        <v>15.979955499999983</v>
      </c>
      <c r="K790" s="17" t="s">
        <v>54</v>
      </c>
      <c r="L790" s="17" t="s">
        <v>50</v>
      </c>
      <c r="M790" s="17" t="s">
        <v>47</v>
      </c>
      <c r="N790" s="20">
        <f t="shared" si="120"/>
        <v>50</v>
      </c>
      <c r="O790" s="20">
        <f t="shared" si="121"/>
        <v>100</v>
      </c>
      <c r="P790" s="20">
        <f t="shared" si="122"/>
        <v>50</v>
      </c>
      <c r="Q790" s="20">
        <f t="shared" si="123"/>
        <v>16.5</v>
      </c>
      <c r="R790" s="21">
        <f t="shared" si="124"/>
        <v>62.475000000000001</v>
      </c>
      <c r="S790" s="21">
        <f t="shared" si="125"/>
        <v>51.625</v>
      </c>
      <c r="T790" s="21">
        <f t="shared" si="126"/>
        <v>42.424999999999997</v>
      </c>
      <c r="U790" s="21">
        <f t="shared" si="127"/>
        <v>54.125</v>
      </c>
      <c r="V790" s="20">
        <f t="shared" si="128"/>
        <v>52.17499999999999</v>
      </c>
      <c r="W790" s="20">
        <f t="shared" si="129"/>
        <v>52.662499999999994</v>
      </c>
    </row>
    <row r="791" spans="1:23" ht="13.5" x14ac:dyDescent="0.25">
      <c r="A791" s="3">
        <v>43153</v>
      </c>
      <c r="B791" s="2">
        <v>21.022600000000001</v>
      </c>
      <c r="C791" s="2">
        <v>65.166585286962317</v>
      </c>
      <c r="D791" s="2">
        <v>0.23618260772672528</v>
      </c>
      <c r="E791" s="2">
        <v>-0.43418521100774526</v>
      </c>
      <c r="F791" s="2">
        <v>20.75508</v>
      </c>
      <c r="G791" s="2">
        <v>20.770290000000003</v>
      </c>
      <c r="H791" s="2">
        <v>20.619755000000001</v>
      </c>
      <c r="I791" s="2">
        <v>18.491408</v>
      </c>
      <c r="J791" s="2">
        <v>16.026218999999983</v>
      </c>
      <c r="K791" s="17" t="s">
        <v>54</v>
      </c>
      <c r="L791" s="17" t="s">
        <v>50</v>
      </c>
      <c r="M791" s="17" t="s">
        <v>47</v>
      </c>
      <c r="N791" s="20">
        <f t="shared" si="120"/>
        <v>50</v>
      </c>
      <c r="O791" s="20">
        <f t="shared" si="121"/>
        <v>100</v>
      </c>
      <c r="P791" s="20">
        <f t="shared" si="122"/>
        <v>50</v>
      </c>
      <c r="Q791" s="20">
        <f t="shared" si="123"/>
        <v>16.5</v>
      </c>
      <c r="R791" s="21">
        <f t="shared" si="124"/>
        <v>62.475000000000001</v>
      </c>
      <c r="S791" s="21">
        <f t="shared" si="125"/>
        <v>51.625</v>
      </c>
      <c r="T791" s="21">
        <f t="shared" si="126"/>
        <v>42.424999999999997</v>
      </c>
      <c r="U791" s="21">
        <f t="shared" si="127"/>
        <v>54.125</v>
      </c>
      <c r="V791" s="20">
        <f t="shared" si="128"/>
        <v>52.17499999999999</v>
      </c>
      <c r="W791" s="20">
        <f t="shared" si="129"/>
        <v>52.662499999999994</v>
      </c>
    </row>
    <row r="792" spans="1:23" ht="13.5" x14ac:dyDescent="0.25">
      <c r="A792" s="3">
        <v>43154</v>
      </c>
      <c r="B792" s="2">
        <v>20.8034</v>
      </c>
      <c r="C792" s="2">
        <v>61.128715593074212</v>
      </c>
      <c r="D792" s="2">
        <v>0.15542909936849014</v>
      </c>
      <c r="E792" s="2">
        <v>-0.39958818179103267</v>
      </c>
      <c r="F792" s="2">
        <v>20.775659999999998</v>
      </c>
      <c r="G792" s="2">
        <v>20.837400000000006</v>
      </c>
      <c r="H792" s="2">
        <v>20.683505000000004</v>
      </c>
      <c r="I792" s="2">
        <v>18.586254</v>
      </c>
      <c r="J792" s="2">
        <v>16.071504999999984</v>
      </c>
      <c r="K792" s="17" t="s">
        <v>54</v>
      </c>
      <c r="L792" s="17" t="s">
        <v>50</v>
      </c>
      <c r="M792" s="17" t="s">
        <v>55</v>
      </c>
      <c r="N792" s="20">
        <f t="shared" si="120"/>
        <v>50</v>
      </c>
      <c r="O792" s="20">
        <f t="shared" si="121"/>
        <v>100</v>
      </c>
      <c r="P792" s="20">
        <f t="shared" si="122"/>
        <v>50</v>
      </c>
      <c r="Q792" s="20">
        <f t="shared" si="123"/>
        <v>16.5</v>
      </c>
      <c r="R792" s="21">
        <f t="shared" si="124"/>
        <v>62.475000000000001</v>
      </c>
      <c r="S792" s="21">
        <f t="shared" si="125"/>
        <v>51.625</v>
      </c>
      <c r="T792" s="21">
        <f t="shared" si="126"/>
        <v>42.424999999999997</v>
      </c>
      <c r="U792" s="21">
        <f t="shared" si="127"/>
        <v>54.125</v>
      </c>
      <c r="V792" s="20">
        <f t="shared" si="128"/>
        <v>52.17499999999999</v>
      </c>
      <c r="W792" s="20">
        <f t="shared" si="129"/>
        <v>52.662499999999994</v>
      </c>
    </row>
    <row r="793" spans="1:23" ht="13.5" x14ac:dyDescent="0.25">
      <c r="A793" s="3">
        <v>43157</v>
      </c>
      <c r="B793" s="2">
        <v>20.79</v>
      </c>
      <c r="C793" s="2">
        <v>60.880371655925721</v>
      </c>
      <c r="D793" s="2">
        <v>0.18698029254230875</v>
      </c>
      <c r="E793" s="2">
        <v>-0.35339675878346966</v>
      </c>
      <c r="F793" s="2">
        <v>20.834719999999997</v>
      </c>
      <c r="G793" s="2">
        <v>20.836060000000003</v>
      </c>
      <c r="H793" s="2">
        <v>20.739875000000001</v>
      </c>
      <c r="I793" s="2">
        <v>18.680831999999999</v>
      </c>
      <c r="J793" s="2">
        <v>16.116723999999984</v>
      </c>
      <c r="K793" s="17" t="s">
        <v>48</v>
      </c>
      <c r="L793" s="17" t="s">
        <v>50</v>
      </c>
      <c r="M793" s="17" t="s">
        <v>51</v>
      </c>
      <c r="N793" s="20">
        <f t="shared" si="120"/>
        <v>50</v>
      </c>
      <c r="O793" s="20">
        <f t="shared" si="121"/>
        <v>100</v>
      </c>
      <c r="P793" s="20">
        <f t="shared" si="122"/>
        <v>50</v>
      </c>
      <c r="Q793" s="20">
        <f t="shared" si="123"/>
        <v>83.5</v>
      </c>
      <c r="R793" s="21">
        <f t="shared" si="124"/>
        <v>72.525000000000006</v>
      </c>
      <c r="S793" s="21">
        <f t="shared" si="125"/>
        <v>68.375</v>
      </c>
      <c r="T793" s="21">
        <f t="shared" si="126"/>
        <v>72.575000000000003</v>
      </c>
      <c r="U793" s="21">
        <f t="shared" si="127"/>
        <v>70.875</v>
      </c>
      <c r="V793" s="20">
        <f t="shared" si="128"/>
        <v>71.158333333333346</v>
      </c>
      <c r="W793" s="20">
        <f t="shared" si="129"/>
        <v>71.087500000000006</v>
      </c>
    </row>
    <row r="794" spans="1:23" ht="13.5" x14ac:dyDescent="0.25">
      <c r="A794" s="3">
        <v>43158</v>
      </c>
      <c r="B794" s="2">
        <v>20.982399999999998</v>
      </c>
      <c r="C794" s="2">
        <v>63.19258829914925</v>
      </c>
      <c r="D794" s="2">
        <v>0.20923914425920742</v>
      </c>
      <c r="E794" s="2">
        <v>-0.30097786609592259</v>
      </c>
      <c r="F794" s="2">
        <v>20.915259999999996</v>
      </c>
      <c r="G794" s="2">
        <v>20.845010000000002</v>
      </c>
      <c r="H794" s="2">
        <v>20.800275000000003</v>
      </c>
      <c r="I794" s="2">
        <v>18.779257999999999</v>
      </c>
      <c r="J794" s="2">
        <v>16.163082499999984</v>
      </c>
      <c r="K794" s="17" t="s">
        <v>48</v>
      </c>
      <c r="L794" s="17" t="s">
        <v>50</v>
      </c>
      <c r="M794" s="17" t="s">
        <v>51</v>
      </c>
      <c r="N794" s="20">
        <f t="shared" si="120"/>
        <v>50</v>
      </c>
      <c r="O794" s="20">
        <f t="shared" si="121"/>
        <v>100</v>
      </c>
      <c r="P794" s="20">
        <f t="shared" si="122"/>
        <v>50</v>
      </c>
      <c r="Q794" s="20">
        <f t="shared" si="123"/>
        <v>83.5</v>
      </c>
      <c r="R794" s="21">
        <f t="shared" si="124"/>
        <v>72.525000000000006</v>
      </c>
      <c r="S794" s="21">
        <f t="shared" si="125"/>
        <v>68.375</v>
      </c>
      <c r="T794" s="21">
        <f t="shared" si="126"/>
        <v>72.575000000000003</v>
      </c>
      <c r="U794" s="21">
        <f t="shared" si="127"/>
        <v>70.875</v>
      </c>
      <c r="V794" s="20">
        <f t="shared" si="128"/>
        <v>71.158333333333346</v>
      </c>
      <c r="W794" s="20">
        <f t="shared" si="129"/>
        <v>71.087500000000006</v>
      </c>
    </row>
    <row r="795" spans="1:23" ht="13.5" x14ac:dyDescent="0.25">
      <c r="A795" s="3">
        <v>43159</v>
      </c>
      <c r="B795" s="2">
        <v>20.9376</v>
      </c>
      <c r="C795" s="2">
        <v>62.269660074999102</v>
      </c>
      <c r="D795" s="2">
        <v>0.25411557629655945</v>
      </c>
      <c r="E795" s="2">
        <v>-0.24777915005503531</v>
      </c>
      <c r="F795" s="2">
        <v>20.9072</v>
      </c>
      <c r="G795" s="2">
        <v>20.831590000000002</v>
      </c>
      <c r="H795" s="2">
        <v>20.851945000000001</v>
      </c>
      <c r="I795" s="2">
        <v>18.876965999999999</v>
      </c>
      <c r="J795" s="2">
        <v>16.208940999999982</v>
      </c>
      <c r="K795" s="17" t="s">
        <v>54</v>
      </c>
      <c r="L795" s="17" t="s">
        <v>50</v>
      </c>
      <c r="M795" s="17" t="s">
        <v>47</v>
      </c>
      <c r="N795" s="20">
        <f t="shared" si="120"/>
        <v>50</v>
      </c>
      <c r="O795" s="20">
        <f t="shared" si="121"/>
        <v>100</v>
      </c>
      <c r="P795" s="20">
        <f t="shared" si="122"/>
        <v>50</v>
      </c>
      <c r="Q795" s="20">
        <f t="shared" si="123"/>
        <v>16.5</v>
      </c>
      <c r="R795" s="21">
        <f t="shared" si="124"/>
        <v>62.475000000000001</v>
      </c>
      <c r="S795" s="21">
        <f t="shared" si="125"/>
        <v>51.625</v>
      </c>
      <c r="T795" s="21">
        <f t="shared" si="126"/>
        <v>42.424999999999997</v>
      </c>
      <c r="U795" s="21">
        <f t="shared" si="127"/>
        <v>54.125</v>
      </c>
      <c r="V795" s="20">
        <f t="shared" si="128"/>
        <v>52.17499999999999</v>
      </c>
      <c r="W795" s="20">
        <f t="shared" si="129"/>
        <v>52.662499999999994</v>
      </c>
    </row>
    <row r="796" spans="1:23" ht="13.5" x14ac:dyDescent="0.25">
      <c r="A796" s="3">
        <v>43160</v>
      </c>
      <c r="B796" s="2">
        <v>21.183700000000002</v>
      </c>
      <c r="C796" s="2">
        <v>65.270345885058077</v>
      </c>
      <c r="D796" s="2">
        <v>0.26280206206603651</v>
      </c>
      <c r="E796" s="2">
        <v>-0.19457231981863063</v>
      </c>
      <c r="F796" s="2">
        <v>20.939420000000002</v>
      </c>
      <c r="G796" s="2">
        <v>20.847250000000003</v>
      </c>
      <c r="H796" s="2">
        <v>20.906749999999995</v>
      </c>
      <c r="I796" s="2">
        <v>18.980312000000001</v>
      </c>
      <c r="J796" s="2">
        <v>16.256128499999981</v>
      </c>
      <c r="K796" s="17" t="s">
        <v>54</v>
      </c>
      <c r="L796" s="17" t="s">
        <v>50</v>
      </c>
      <c r="M796" s="17" t="s">
        <v>55</v>
      </c>
      <c r="N796" s="20">
        <f t="shared" si="120"/>
        <v>50</v>
      </c>
      <c r="O796" s="20">
        <f t="shared" si="121"/>
        <v>100</v>
      </c>
      <c r="P796" s="20">
        <f t="shared" si="122"/>
        <v>50</v>
      </c>
      <c r="Q796" s="20">
        <f t="shared" si="123"/>
        <v>16.5</v>
      </c>
      <c r="R796" s="21">
        <f t="shared" si="124"/>
        <v>62.475000000000001</v>
      </c>
      <c r="S796" s="21">
        <f t="shared" si="125"/>
        <v>51.625</v>
      </c>
      <c r="T796" s="21">
        <f t="shared" si="126"/>
        <v>42.424999999999997</v>
      </c>
      <c r="U796" s="21">
        <f t="shared" si="127"/>
        <v>54.125</v>
      </c>
      <c r="V796" s="20">
        <f t="shared" si="128"/>
        <v>52.17499999999999</v>
      </c>
      <c r="W796" s="20">
        <f t="shared" si="129"/>
        <v>52.662499999999994</v>
      </c>
    </row>
    <row r="797" spans="1:23" ht="13.5" x14ac:dyDescent="0.25">
      <c r="A797" s="3">
        <v>43161</v>
      </c>
      <c r="B797" s="2">
        <v>21.027100000000001</v>
      </c>
      <c r="C797" s="2">
        <v>61.896975245834476</v>
      </c>
      <c r="D797" s="2">
        <v>0.22618204878495618</v>
      </c>
      <c r="E797" s="2">
        <v>-0.14164686478872532</v>
      </c>
      <c r="F797" s="2">
        <v>20.984159999999999</v>
      </c>
      <c r="G797" s="2">
        <v>20.879909999999999</v>
      </c>
      <c r="H797" s="2">
        <v>20.922184999999999</v>
      </c>
      <c r="I797" s="2">
        <v>19.078736000000003</v>
      </c>
      <c r="J797" s="2">
        <v>16.302907499999982</v>
      </c>
      <c r="K797" s="17" t="s">
        <v>54</v>
      </c>
      <c r="L797" s="17" t="s">
        <v>50</v>
      </c>
      <c r="M797" s="17" t="s">
        <v>55</v>
      </c>
      <c r="N797" s="20">
        <f t="shared" si="120"/>
        <v>50</v>
      </c>
      <c r="O797" s="20">
        <f t="shared" si="121"/>
        <v>100</v>
      </c>
      <c r="P797" s="20">
        <f t="shared" si="122"/>
        <v>50</v>
      </c>
      <c r="Q797" s="20">
        <f t="shared" si="123"/>
        <v>16.5</v>
      </c>
      <c r="R797" s="21">
        <f t="shared" si="124"/>
        <v>62.475000000000001</v>
      </c>
      <c r="S797" s="21">
        <f t="shared" si="125"/>
        <v>51.625</v>
      </c>
      <c r="T797" s="21">
        <f t="shared" si="126"/>
        <v>42.424999999999997</v>
      </c>
      <c r="U797" s="21">
        <f t="shared" si="127"/>
        <v>54.125</v>
      </c>
      <c r="V797" s="20">
        <f t="shared" si="128"/>
        <v>52.17499999999999</v>
      </c>
      <c r="W797" s="20">
        <f t="shared" si="129"/>
        <v>52.662499999999994</v>
      </c>
    </row>
    <row r="798" spans="1:23" ht="13.5" x14ac:dyDescent="0.25">
      <c r="A798" s="3">
        <v>43164</v>
      </c>
      <c r="B798" s="2">
        <v>21.0137</v>
      </c>
      <c r="C798" s="2">
        <v>61.603580840781653</v>
      </c>
      <c r="D798" s="2">
        <v>0.16052269879225989</v>
      </c>
      <c r="E798" s="2">
        <v>-8.439666168517064E-2</v>
      </c>
      <c r="F798" s="2">
        <v>21.0289</v>
      </c>
      <c r="G798" s="2">
        <v>20.931809999999995</v>
      </c>
      <c r="H798" s="2">
        <v>20.899144999999997</v>
      </c>
      <c r="I798" s="2">
        <v>19.175550000000001</v>
      </c>
      <c r="J798" s="2">
        <v>16.349264499999983</v>
      </c>
      <c r="K798" s="17" t="s">
        <v>54</v>
      </c>
      <c r="L798" s="17" t="s">
        <v>50</v>
      </c>
      <c r="M798" s="17" t="s">
        <v>55</v>
      </c>
      <c r="N798" s="20">
        <f t="shared" si="120"/>
        <v>50</v>
      </c>
      <c r="O798" s="20">
        <f t="shared" si="121"/>
        <v>100</v>
      </c>
      <c r="P798" s="20">
        <f t="shared" si="122"/>
        <v>50</v>
      </c>
      <c r="Q798" s="20">
        <f t="shared" si="123"/>
        <v>16.5</v>
      </c>
      <c r="R798" s="21">
        <f t="shared" si="124"/>
        <v>62.475000000000001</v>
      </c>
      <c r="S798" s="21">
        <f t="shared" si="125"/>
        <v>51.625</v>
      </c>
      <c r="T798" s="21">
        <f t="shared" si="126"/>
        <v>42.424999999999997</v>
      </c>
      <c r="U798" s="21">
        <f t="shared" si="127"/>
        <v>54.125</v>
      </c>
      <c r="V798" s="20">
        <f t="shared" si="128"/>
        <v>52.17499999999999</v>
      </c>
      <c r="W798" s="20">
        <f t="shared" si="129"/>
        <v>52.662499999999994</v>
      </c>
    </row>
    <row r="799" spans="1:23" ht="13.5" x14ac:dyDescent="0.25">
      <c r="A799" s="3">
        <v>43165</v>
      </c>
      <c r="B799" s="2">
        <v>21.0047</v>
      </c>
      <c r="C799" s="2">
        <v>61.393094305929864</v>
      </c>
      <c r="D799" s="2">
        <v>0.11507992943852585</v>
      </c>
      <c r="E799" s="2">
        <v>-3.1831364084619257E-2</v>
      </c>
      <c r="F799" s="2">
        <v>21.033360000000002</v>
      </c>
      <c r="G799" s="2">
        <v>20.974309999999996</v>
      </c>
      <c r="H799" s="2">
        <v>20.866485000000004</v>
      </c>
      <c r="I799" s="2">
        <v>19.272722000000002</v>
      </c>
      <c r="J799" s="2">
        <v>16.395438499999983</v>
      </c>
      <c r="K799" s="17" t="s">
        <v>54</v>
      </c>
      <c r="L799" s="17" t="s">
        <v>50</v>
      </c>
      <c r="M799" s="17" t="s">
        <v>55</v>
      </c>
      <c r="N799" s="20">
        <f t="shared" si="120"/>
        <v>50</v>
      </c>
      <c r="O799" s="20">
        <f t="shared" si="121"/>
        <v>100</v>
      </c>
      <c r="P799" s="20">
        <f t="shared" si="122"/>
        <v>50</v>
      </c>
      <c r="Q799" s="20">
        <f t="shared" si="123"/>
        <v>16.5</v>
      </c>
      <c r="R799" s="21">
        <f t="shared" si="124"/>
        <v>62.475000000000001</v>
      </c>
      <c r="S799" s="21">
        <f t="shared" si="125"/>
        <v>51.625</v>
      </c>
      <c r="T799" s="21">
        <f t="shared" si="126"/>
        <v>42.424999999999997</v>
      </c>
      <c r="U799" s="21">
        <f t="shared" si="127"/>
        <v>54.125</v>
      </c>
      <c r="V799" s="20">
        <f t="shared" si="128"/>
        <v>52.17499999999999</v>
      </c>
      <c r="W799" s="20">
        <f t="shared" si="129"/>
        <v>52.662499999999994</v>
      </c>
    </row>
    <row r="800" spans="1:23" ht="13.5" x14ac:dyDescent="0.25">
      <c r="A800" s="3">
        <v>43166</v>
      </c>
      <c r="B800" s="2">
        <v>20.9376</v>
      </c>
      <c r="C800" s="2">
        <v>59.753830660549582</v>
      </c>
      <c r="D800" s="2">
        <v>0.1395537719170683</v>
      </c>
      <c r="E800" s="2">
        <v>1.8317706748856844E-2</v>
      </c>
      <c r="F800" s="2">
        <v>21.033360000000002</v>
      </c>
      <c r="G800" s="2">
        <v>20.970279999999999</v>
      </c>
      <c r="H800" s="2">
        <v>20.859549999999999</v>
      </c>
      <c r="I800" s="2">
        <v>19.367477999999998</v>
      </c>
      <c r="J800" s="2">
        <v>16.442164499999983</v>
      </c>
      <c r="K800" s="17" t="s">
        <v>54</v>
      </c>
      <c r="L800" s="17" t="s">
        <v>50</v>
      </c>
      <c r="M800" s="17" t="s">
        <v>50</v>
      </c>
      <c r="N800" s="20">
        <f t="shared" si="120"/>
        <v>50</v>
      </c>
      <c r="O800" s="20">
        <f t="shared" si="121"/>
        <v>100</v>
      </c>
      <c r="P800" s="20">
        <f t="shared" si="122"/>
        <v>50</v>
      </c>
      <c r="Q800" s="20">
        <f t="shared" si="123"/>
        <v>16.5</v>
      </c>
      <c r="R800" s="21">
        <f t="shared" si="124"/>
        <v>62.475000000000001</v>
      </c>
      <c r="S800" s="21">
        <f t="shared" si="125"/>
        <v>51.625</v>
      </c>
      <c r="T800" s="21">
        <f t="shared" si="126"/>
        <v>42.424999999999997</v>
      </c>
      <c r="U800" s="21">
        <f t="shared" si="127"/>
        <v>54.125</v>
      </c>
      <c r="V800" s="20">
        <f t="shared" si="128"/>
        <v>52.17499999999999</v>
      </c>
      <c r="W800" s="20">
        <f t="shared" si="129"/>
        <v>52.662499999999994</v>
      </c>
    </row>
    <row r="801" spans="1:23" ht="13.5" x14ac:dyDescent="0.25">
      <c r="A801" s="3">
        <v>43167</v>
      </c>
      <c r="B801" s="2">
        <v>20.8705</v>
      </c>
      <c r="C801" s="2">
        <v>58.083633488062411</v>
      </c>
      <c r="D801" s="2">
        <v>0.16944463115903474</v>
      </c>
      <c r="E801" s="2">
        <v>6.6169093942755414E-2</v>
      </c>
      <c r="F801" s="2">
        <v>20.97072</v>
      </c>
      <c r="G801" s="2">
        <v>20.955070000000003</v>
      </c>
      <c r="H801" s="2">
        <v>20.862679999999997</v>
      </c>
      <c r="I801" s="2">
        <v>19.460891999999998</v>
      </c>
      <c r="J801" s="2">
        <v>16.488160499999982</v>
      </c>
      <c r="K801" s="17" t="s">
        <v>54</v>
      </c>
      <c r="L801" s="17" t="s">
        <v>52</v>
      </c>
      <c r="M801" s="17" t="s">
        <v>47</v>
      </c>
      <c r="N801" s="20">
        <f t="shared" si="120"/>
        <v>50</v>
      </c>
      <c r="O801" s="20">
        <f t="shared" si="121"/>
        <v>100</v>
      </c>
      <c r="P801" s="20">
        <f t="shared" si="122"/>
        <v>50</v>
      </c>
      <c r="Q801" s="20">
        <f t="shared" si="123"/>
        <v>0</v>
      </c>
      <c r="R801" s="21">
        <f t="shared" si="124"/>
        <v>60</v>
      </c>
      <c r="S801" s="21">
        <f t="shared" si="125"/>
        <v>47.5</v>
      </c>
      <c r="T801" s="21">
        <f t="shared" si="126"/>
        <v>35</v>
      </c>
      <c r="U801" s="21">
        <f t="shared" si="127"/>
        <v>50</v>
      </c>
      <c r="V801" s="20">
        <f t="shared" si="128"/>
        <v>47.5</v>
      </c>
      <c r="W801" s="20">
        <f t="shared" si="129"/>
        <v>48.125</v>
      </c>
    </row>
    <row r="802" spans="1:23" ht="13.5" x14ac:dyDescent="0.25">
      <c r="A802" s="3">
        <v>43168</v>
      </c>
      <c r="B802" s="2">
        <v>20.713899999999999</v>
      </c>
      <c r="C802" s="2">
        <v>54.271010836614913</v>
      </c>
      <c r="D802" s="2">
        <v>0.17054265898497434</v>
      </c>
      <c r="E802" s="2">
        <v>0.11045087657759763</v>
      </c>
      <c r="F802" s="2">
        <v>20.908080000000002</v>
      </c>
      <c r="G802" s="2">
        <v>20.946120000000001</v>
      </c>
      <c r="H802" s="2">
        <v>20.891759999999998</v>
      </c>
      <c r="I802" s="2">
        <v>19.549921999999999</v>
      </c>
      <c r="J802" s="2">
        <v>16.532880499999983</v>
      </c>
      <c r="K802" s="17" t="s">
        <v>54</v>
      </c>
      <c r="L802" s="17" t="s">
        <v>52</v>
      </c>
      <c r="M802" s="17" t="s">
        <v>47</v>
      </c>
      <c r="N802" s="20">
        <f t="shared" si="120"/>
        <v>50</v>
      </c>
      <c r="O802" s="20">
        <f t="shared" si="121"/>
        <v>100</v>
      </c>
      <c r="P802" s="20">
        <f t="shared" si="122"/>
        <v>50</v>
      </c>
      <c r="Q802" s="20">
        <f t="shared" si="123"/>
        <v>0</v>
      </c>
      <c r="R802" s="21">
        <f t="shared" si="124"/>
        <v>60</v>
      </c>
      <c r="S802" s="21">
        <f t="shared" si="125"/>
        <v>47.5</v>
      </c>
      <c r="T802" s="21">
        <f t="shared" si="126"/>
        <v>35</v>
      </c>
      <c r="U802" s="21">
        <f t="shared" si="127"/>
        <v>50</v>
      </c>
      <c r="V802" s="20">
        <f t="shared" si="128"/>
        <v>47.5</v>
      </c>
      <c r="W802" s="20">
        <f t="shared" si="129"/>
        <v>48.125</v>
      </c>
    </row>
    <row r="803" spans="1:23" ht="13.5" x14ac:dyDescent="0.25">
      <c r="A803" s="3">
        <v>43171</v>
      </c>
      <c r="B803" s="2">
        <v>20.6692</v>
      </c>
      <c r="C803" s="2">
        <v>53.197608333099886</v>
      </c>
      <c r="D803" s="2">
        <v>0.17172894678040151</v>
      </c>
      <c r="E803" s="2">
        <v>0.14419984295963129</v>
      </c>
      <c r="F803" s="2">
        <v>20.839180000000002</v>
      </c>
      <c r="G803" s="2">
        <v>20.93404</v>
      </c>
      <c r="H803" s="2">
        <v>20.885050000000003</v>
      </c>
      <c r="I803" s="2">
        <v>19.637609999999999</v>
      </c>
      <c r="J803" s="2">
        <v>16.577100999999981</v>
      </c>
      <c r="K803" s="17" t="s">
        <v>54</v>
      </c>
      <c r="L803" s="17" t="s">
        <v>52</v>
      </c>
      <c r="M803" s="17" t="s">
        <v>47</v>
      </c>
      <c r="N803" s="20">
        <f t="shared" si="120"/>
        <v>50</v>
      </c>
      <c r="O803" s="20">
        <f t="shared" si="121"/>
        <v>100</v>
      </c>
      <c r="P803" s="20">
        <f t="shared" si="122"/>
        <v>50</v>
      </c>
      <c r="Q803" s="20">
        <f t="shared" si="123"/>
        <v>0</v>
      </c>
      <c r="R803" s="21">
        <f t="shared" si="124"/>
        <v>60</v>
      </c>
      <c r="S803" s="21">
        <f t="shared" si="125"/>
        <v>47.5</v>
      </c>
      <c r="T803" s="21">
        <f t="shared" si="126"/>
        <v>35</v>
      </c>
      <c r="U803" s="21">
        <f t="shared" si="127"/>
        <v>50</v>
      </c>
      <c r="V803" s="20">
        <f t="shared" si="128"/>
        <v>47.5</v>
      </c>
      <c r="W803" s="20">
        <f t="shared" si="129"/>
        <v>48.125</v>
      </c>
    </row>
    <row r="804" spans="1:23" ht="13.5" x14ac:dyDescent="0.25">
      <c r="A804" s="3">
        <v>43172</v>
      </c>
      <c r="B804" s="2">
        <v>20.758700000000001</v>
      </c>
      <c r="C804" s="2">
        <v>55.111976110141001</v>
      </c>
      <c r="D804" s="2">
        <v>0.19504835805282283</v>
      </c>
      <c r="E804" s="2">
        <v>0.17597239785615237</v>
      </c>
      <c r="F804" s="2">
        <v>20.78998</v>
      </c>
      <c r="G804" s="2">
        <v>20.911670000000001</v>
      </c>
      <c r="H804" s="2">
        <v>20.878340000000001</v>
      </c>
      <c r="I804" s="2">
        <v>19.725297999999999</v>
      </c>
      <c r="J804" s="2">
        <v>16.61922599999998</v>
      </c>
      <c r="K804" s="17" t="s">
        <v>54</v>
      </c>
      <c r="L804" s="17" t="s">
        <v>52</v>
      </c>
      <c r="M804" s="17" t="s">
        <v>47</v>
      </c>
      <c r="N804" s="20">
        <f t="shared" si="120"/>
        <v>50</v>
      </c>
      <c r="O804" s="20">
        <f t="shared" si="121"/>
        <v>100</v>
      </c>
      <c r="P804" s="20">
        <f t="shared" si="122"/>
        <v>50</v>
      </c>
      <c r="Q804" s="20">
        <f t="shared" si="123"/>
        <v>0</v>
      </c>
      <c r="R804" s="21">
        <f t="shared" si="124"/>
        <v>60</v>
      </c>
      <c r="S804" s="21">
        <f t="shared" si="125"/>
        <v>47.5</v>
      </c>
      <c r="T804" s="21">
        <f t="shared" si="126"/>
        <v>35</v>
      </c>
      <c r="U804" s="21">
        <f t="shared" si="127"/>
        <v>50</v>
      </c>
      <c r="V804" s="20">
        <f t="shared" si="128"/>
        <v>47.5</v>
      </c>
      <c r="W804" s="20">
        <f t="shared" si="129"/>
        <v>48.125</v>
      </c>
    </row>
    <row r="805" spans="1:23" ht="13.5" x14ac:dyDescent="0.25">
      <c r="A805" s="3">
        <v>43173</v>
      </c>
      <c r="B805" s="2">
        <v>20.758700000000001</v>
      </c>
      <c r="C805" s="2">
        <v>55.111976110141001</v>
      </c>
      <c r="D805" s="2">
        <v>0.20675275881551158</v>
      </c>
      <c r="E805" s="2">
        <v>0.20503348991736425</v>
      </c>
      <c r="F805" s="2">
        <v>20.754200000000004</v>
      </c>
      <c r="G805" s="2">
        <v>20.89378</v>
      </c>
      <c r="H805" s="2">
        <v>20.862684999999999</v>
      </c>
      <c r="I805" s="2">
        <v>19.817011999999998</v>
      </c>
      <c r="J805" s="2">
        <v>16.66091699999998</v>
      </c>
      <c r="K805" s="17" t="s">
        <v>54</v>
      </c>
      <c r="L805" s="17" t="s">
        <v>52</v>
      </c>
      <c r="M805" s="17" t="s">
        <v>47</v>
      </c>
      <c r="N805" s="20">
        <f t="shared" si="120"/>
        <v>50</v>
      </c>
      <c r="O805" s="20">
        <f t="shared" si="121"/>
        <v>100</v>
      </c>
      <c r="P805" s="20">
        <f t="shared" si="122"/>
        <v>50</v>
      </c>
      <c r="Q805" s="20">
        <f t="shared" si="123"/>
        <v>0</v>
      </c>
      <c r="R805" s="21">
        <f t="shared" si="124"/>
        <v>60</v>
      </c>
      <c r="S805" s="21">
        <f t="shared" si="125"/>
        <v>47.5</v>
      </c>
      <c r="T805" s="21">
        <f t="shared" si="126"/>
        <v>35</v>
      </c>
      <c r="U805" s="21">
        <f t="shared" si="127"/>
        <v>50</v>
      </c>
      <c r="V805" s="20">
        <f t="shared" si="128"/>
        <v>47.5</v>
      </c>
      <c r="W805" s="20">
        <f t="shared" si="129"/>
        <v>48.125</v>
      </c>
    </row>
    <row r="806" spans="1:23" ht="13.5" x14ac:dyDescent="0.25">
      <c r="A806" s="3">
        <v>43174</v>
      </c>
      <c r="B806" s="2">
        <v>20.6692</v>
      </c>
      <c r="C806" s="2">
        <v>52.615977502425395</v>
      </c>
      <c r="D806" s="2">
        <v>0.26009663110747283</v>
      </c>
      <c r="E806" s="2">
        <v>0.22981631215057485</v>
      </c>
      <c r="F806" s="2">
        <v>20.713940000000001</v>
      </c>
      <c r="G806" s="2">
        <v>20.842329999999997</v>
      </c>
      <c r="H806" s="2">
        <v>20.844789999999996</v>
      </c>
      <c r="I806" s="2">
        <v>19.904073999999998</v>
      </c>
      <c r="J806" s="2">
        <v>16.70176649999998</v>
      </c>
      <c r="K806" s="17" t="s">
        <v>54</v>
      </c>
      <c r="L806" s="17" t="s">
        <v>52</v>
      </c>
      <c r="M806" s="17" t="s">
        <v>47</v>
      </c>
      <c r="N806" s="20">
        <f t="shared" si="120"/>
        <v>50</v>
      </c>
      <c r="O806" s="20">
        <f t="shared" si="121"/>
        <v>100</v>
      </c>
      <c r="P806" s="20">
        <f t="shared" si="122"/>
        <v>50</v>
      </c>
      <c r="Q806" s="20">
        <f t="shared" si="123"/>
        <v>0</v>
      </c>
      <c r="R806" s="21">
        <f t="shared" si="124"/>
        <v>60</v>
      </c>
      <c r="S806" s="21">
        <f t="shared" si="125"/>
        <v>47.5</v>
      </c>
      <c r="T806" s="21">
        <f t="shared" si="126"/>
        <v>35</v>
      </c>
      <c r="U806" s="21">
        <f t="shared" si="127"/>
        <v>50</v>
      </c>
      <c r="V806" s="20">
        <f t="shared" si="128"/>
        <v>47.5</v>
      </c>
      <c r="W806" s="20">
        <f t="shared" si="129"/>
        <v>48.125</v>
      </c>
    </row>
    <row r="807" spans="1:23" ht="13.5" x14ac:dyDescent="0.25">
      <c r="A807" s="3">
        <v>43175</v>
      </c>
      <c r="B807" s="2">
        <v>21.1389</v>
      </c>
      <c r="C807" s="2">
        <v>62.272815741986861</v>
      </c>
      <c r="D807" s="2">
        <v>0.24590454665123218</v>
      </c>
      <c r="E807" s="2">
        <v>0.24535264908187149</v>
      </c>
      <c r="F807" s="2">
        <v>20.798939999999998</v>
      </c>
      <c r="G807" s="2">
        <v>20.85351</v>
      </c>
      <c r="H807" s="2">
        <v>20.866709999999994</v>
      </c>
      <c r="I807" s="2">
        <v>19.997039999999998</v>
      </c>
      <c r="J807" s="2">
        <v>16.743682999999979</v>
      </c>
      <c r="K807" s="17" t="s">
        <v>54</v>
      </c>
      <c r="L807" s="17" t="s">
        <v>50</v>
      </c>
      <c r="M807" s="17" t="s">
        <v>55</v>
      </c>
      <c r="N807" s="20">
        <f t="shared" si="120"/>
        <v>50</v>
      </c>
      <c r="O807" s="20">
        <f t="shared" si="121"/>
        <v>100</v>
      </c>
      <c r="P807" s="20">
        <f t="shared" si="122"/>
        <v>50</v>
      </c>
      <c r="Q807" s="20">
        <f t="shared" si="123"/>
        <v>16.5</v>
      </c>
      <c r="R807" s="21">
        <f t="shared" si="124"/>
        <v>62.475000000000001</v>
      </c>
      <c r="S807" s="21">
        <f t="shared" si="125"/>
        <v>51.625</v>
      </c>
      <c r="T807" s="21">
        <f t="shared" si="126"/>
        <v>42.424999999999997</v>
      </c>
      <c r="U807" s="21">
        <f t="shared" si="127"/>
        <v>54.125</v>
      </c>
      <c r="V807" s="20">
        <f t="shared" si="128"/>
        <v>52.17499999999999</v>
      </c>
      <c r="W807" s="20">
        <f t="shared" si="129"/>
        <v>52.662499999999994</v>
      </c>
    </row>
    <row r="808" spans="1:23" ht="13.5" x14ac:dyDescent="0.25">
      <c r="A808" s="3">
        <v>43178</v>
      </c>
      <c r="B808" s="2">
        <v>21.116599999999998</v>
      </c>
      <c r="C808" s="2">
        <v>61.630618343226317</v>
      </c>
      <c r="D808" s="2">
        <v>0.2302993004629954</v>
      </c>
      <c r="E808" s="2">
        <v>0.24769554588433007</v>
      </c>
      <c r="F808" s="2">
        <v>20.888420000000004</v>
      </c>
      <c r="G808" s="2">
        <v>20.863800000000001</v>
      </c>
      <c r="H808" s="2">
        <v>20.897804999999998</v>
      </c>
      <c r="I808" s="2">
        <v>20.085353999999999</v>
      </c>
      <c r="J808" s="2">
        <v>16.784620499999978</v>
      </c>
      <c r="K808" s="17" t="s">
        <v>48</v>
      </c>
      <c r="L808" s="17" t="s">
        <v>49</v>
      </c>
      <c r="M808" s="17" t="s">
        <v>51</v>
      </c>
      <c r="N808" s="20">
        <f t="shared" si="120"/>
        <v>50</v>
      </c>
      <c r="O808" s="20">
        <f t="shared" si="121"/>
        <v>100</v>
      </c>
      <c r="P808" s="20">
        <f t="shared" si="122"/>
        <v>50</v>
      </c>
      <c r="Q808" s="20">
        <f t="shared" si="123"/>
        <v>100</v>
      </c>
      <c r="R808" s="21">
        <f t="shared" si="124"/>
        <v>75</v>
      </c>
      <c r="S808" s="21">
        <f t="shared" si="125"/>
        <v>72.5</v>
      </c>
      <c r="T808" s="21">
        <f t="shared" si="126"/>
        <v>80</v>
      </c>
      <c r="U808" s="21">
        <f t="shared" si="127"/>
        <v>75</v>
      </c>
      <c r="V808" s="20">
        <f t="shared" si="128"/>
        <v>75.833333333333329</v>
      </c>
      <c r="W808" s="20">
        <f t="shared" si="129"/>
        <v>75.625</v>
      </c>
    </row>
    <row r="809" spans="1:23" ht="13.5" x14ac:dyDescent="0.25">
      <c r="A809" s="3">
        <v>43180</v>
      </c>
      <c r="B809" s="2">
        <v>20.9376</v>
      </c>
      <c r="C809" s="2">
        <v>56.586175215097896</v>
      </c>
      <c r="D809" s="2">
        <v>0.22615046882875589</v>
      </c>
      <c r="E809" s="2">
        <v>0.24565535845255165</v>
      </c>
      <c r="F809" s="2">
        <v>20.924200000000003</v>
      </c>
      <c r="G809" s="2">
        <v>20.857090000000003</v>
      </c>
      <c r="H809" s="2">
        <v>20.915699999999994</v>
      </c>
      <c r="I809" s="2">
        <v>20.169729999999998</v>
      </c>
      <c r="J809" s="2">
        <v>16.82474149999998</v>
      </c>
      <c r="K809" s="17" t="s">
        <v>54</v>
      </c>
      <c r="L809" s="17" t="s">
        <v>50</v>
      </c>
      <c r="M809" s="17" t="s">
        <v>55</v>
      </c>
      <c r="N809" s="20">
        <f t="shared" si="120"/>
        <v>50</v>
      </c>
      <c r="O809" s="20">
        <f t="shared" si="121"/>
        <v>100</v>
      </c>
      <c r="P809" s="20">
        <f t="shared" si="122"/>
        <v>50</v>
      </c>
      <c r="Q809" s="20">
        <f t="shared" si="123"/>
        <v>16.5</v>
      </c>
      <c r="R809" s="21">
        <f t="shared" si="124"/>
        <v>62.475000000000001</v>
      </c>
      <c r="S809" s="21">
        <f t="shared" si="125"/>
        <v>51.625</v>
      </c>
      <c r="T809" s="21">
        <f t="shared" si="126"/>
        <v>42.424999999999997</v>
      </c>
      <c r="U809" s="21">
        <f t="shared" si="127"/>
        <v>54.125</v>
      </c>
      <c r="V809" s="20">
        <f t="shared" si="128"/>
        <v>52.17499999999999</v>
      </c>
      <c r="W809" s="20">
        <f t="shared" si="129"/>
        <v>52.662499999999994</v>
      </c>
    </row>
    <row r="810" spans="1:23" ht="13.5" x14ac:dyDescent="0.25">
      <c r="A810" s="3">
        <v>43181</v>
      </c>
      <c r="B810" s="2">
        <v>21.031600000000001</v>
      </c>
      <c r="C810" s="2">
        <v>58.506844852477506</v>
      </c>
      <c r="D810" s="2">
        <v>0.20380137887226013</v>
      </c>
      <c r="E810" s="2">
        <v>0.24081521840097461</v>
      </c>
      <c r="F810" s="2">
        <v>20.978779999999997</v>
      </c>
      <c r="G810" s="2">
        <v>20.866490000000002</v>
      </c>
      <c r="H810" s="2">
        <v>20.918384999999994</v>
      </c>
      <c r="I810" s="2">
        <v>20.254823999999996</v>
      </c>
      <c r="J810" s="2">
        <v>16.866811499999979</v>
      </c>
      <c r="K810" s="17" t="s">
        <v>48</v>
      </c>
      <c r="L810" s="17" t="s">
        <v>50</v>
      </c>
      <c r="M810" s="17" t="s">
        <v>51</v>
      </c>
      <c r="N810" s="20">
        <f t="shared" si="120"/>
        <v>50</v>
      </c>
      <c r="O810" s="20">
        <f t="shared" si="121"/>
        <v>100</v>
      </c>
      <c r="P810" s="20">
        <f t="shared" si="122"/>
        <v>50</v>
      </c>
      <c r="Q810" s="20">
        <f t="shared" si="123"/>
        <v>83.5</v>
      </c>
      <c r="R810" s="21">
        <f t="shared" si="124"/>
        <v>72.525000000000006</v>
      </c>
      <c r="S810" s="21">
        <f t="shared" si="125"/>
        <v>68.375</v>
      </c>
      <c r="T810" s="21">
        <f t="shared" si="126"/>
        <v>72.575000000000003</v>
      </c>
      <c r="U810" s="21">
        <f t="shared" si="127"/>
        <v>70.875</v>
      </c>
      <c r="V810" s="20">
        <f t="shared" si="128"/>
        <v>71.158333333333346</v>
      </c>
      <c r="W810" s="20">
        <f t="shared" si="129"/>
        <v>71.087500000000006</v>
      </c>
    </row>
    <row r="811" spans="1:23" ht="13.5" x14ac:dyDescent="0.25">
      <c r="A811" s="3">
        <v>43182</v>
      </c>
      <c r="B811" s="2">
        <v>21.474499999999999</v>
      </c>
      <c r="C811" s="2">
        <v>66.11378778509993</v>
      </c>
      <c r="D811" s="2">
        <v>0.13976717587076593</v>
      </c>
      <c r="E811" s="2">
        <v>0.23146481289604315</v>
      </c>
      <c r="F811" s="2">
        <v>21.13984</v>
      </c>
      <c r="G811" s="2">
        <v>20.926890000000004</v>
      </c>
      <c r="H811" s="2">
        <v>20.940979999999996</v>
      </c>
      <c r="I811" s="2">
        <v>20.340721999999996</v>
      </c>
      <c r="J811" s="2">
        <v>16.909715999999982</v>
      </c>
      <c r="K811" s="17" t="s">
        <v>48</v>
      </c>
      <c r="L811" s="17" t="s">
        <v>49</v>
      </c>
      <c r="M811" s="17" t="s">
        <v>51</v>
      </c>
      <c r="N811" s="20">
        <f t="shared" si="120"/>
        <v>50</v>
      </c>
      <c r="O811" s="20">
        <f t="shared" si="121"/>
        <v>100</v>
      </c>
      <c r="P811" s="20">
        <f t="shared" si="122"/>
        <v>50</v>
      </c>
      <c r="Q811" s="20">
        <f t="shared" si="123"/>
        <v>100</v>
      </c>
      <c r="R811" s="21">
        <f t="shared" si="124"/>
        <v>75</v>
      </c>
      <c r="S811" s="21">
        <f t="shared" si="125"/>
        <v>72.5</v>
      </c>
      <c r="T811" s="21">
        <f t="shared" si="126"/>
        <v>80</v>
      </c>
      <c r="U811" s="21">
        <f t="shared" si="127"/>
        <v>75</v>
      </c>
      <c r="V811" s="20">
        <f t="shared" si="128"/>
        <v>75.833333333333329</v>
      </c>
      <c r="W811" s="20">
        <f t="shared" si="129"/>
        <v>75.625</v>
      </c>
    </row>
    <row r="812" spans="1:23" ht="13.5" x14ac:dyDescent="0.25">
      <c r="A812" s="3">
        <v>43185</v>
      </c>
      <c r="B812" s="2">
        <v>21.528199999999998</v>
      </c>
      <c r="C812" s="2">
        <v>66.90599058528602</v>
      </c>
      <c r="D812" s="2">
        <v>5.3051863822634715E-2</v>
      </c>
      <c r="E812" s="2">
        <v>0.2196410661125813</v>
      </c>
      <c r="F812" s="2">
        <v>21.217699999999997</v>
      </c>
      <c r="G812" s="2">
        <v>21.008320000000001</v>
      </c>
      <c r="H812" s="2">
        <v>20.977219999999996</v>
      </c>
      <c r="I812" s="2">
        <v>20.421429999999997</v>
      </c>
      <c r="J812" s="2">
        <v>16.953184499999981</v>
      </c>
      <c r="K812" s="17" t="s">
        <v>48</v>
      </c>
      <c r="L812" s="17" t="s">
        <v>49</v>
      </c>
      <c r="M812" s="17" t="s">
        <v>51</v>
      </c>
      <c r="N812" s="20">
        <f t="shared" si="120"/>
        <v>50</v>
      </c>
      <c r="O812" s="20">
        <f t="shared" si="121"/>
        <v>100</v>
      </c>
      <c r="P812" s="20">
        <f t="shared" si="122"/>
        <v>50</v>
      </c>
      <c r="Q812" s="20">
        <f t="shared" si="123"/>
        <v>100</v>
      </c>
      <c r="R812" s="21">
        <f t="shared" si="124"/>
        <v>75</v>
      </c>
      <c r="S812" s="21">
        <f t="shared" si="125"/>
        <v>72.5</v>
      </c>
      <c r="T812" s="21">
        <f t="shared" si="126"/>
        <v>80</v>
      </c>
      <c r="U812" s="21">
        <f t="shared" si="127"/>
        <v>75</v>
      </c>
      <c r="V812" s="20">
        <f t="shared" si="128"/>
        <v>75.833333333333329</v>
      </c>
      <c r="W812" s="20">
        <f t="shared" si="129"/>
        <v>75.625</v>
      </c>
    </row>
    <row r="813" spans="1:23" ht="13.5" x14ac:dyDescent="0.25">
      <c r="A813" s="3">
        <v>43186</v>
      </c>
      <c r="B813" s="2">
        <v>21.930800000000001</v>
      </c>
      <c r="C813" s="2">
        <v>72.160772485455169</v>
      </c>
      <c r="D813" s="2">
        <v>-6.147098024724329E-2</v>
      </c>
      <c r="E813" s="2">
        <v>0.2066127296044733</v>
      </c>
      <c r="F813" s="2">
        <v>21.380540000000003</v>
      </c>
      <c r="G813" s="2">
        <v>21.134480000000003</v>
      </c>
      <c r="H813" s="2">
        <v>21.034259999999996</v>
      </c>
      <c r="I813" s="2">
        <v>20.503927999999995</v>
      </c>
      <c r="J813" s="2">
        <v>16.99445549999998</v>
      </c>
      <c r="K813" s="17" t="s">
        <v>48</v>
      </c>
      <c r="L813" s="17" t="s">
        <v>49</v>
      </c>
      <c r="M813" s="17" t="s">
        <v>51</v>
      </c>
      <c r="N813" s="20">
        <f t="shared" si="120"/>
        <v>50</v>
      </c>
      <c r="O813" s="20">
        <f t="shared" si="121"/>
        <v>100</v>
      </c>
      <c r="P813" s="20">
        <f t="shared" si="122"/>
        <v>50</v>
      </c>
      <c r="Q813" s="20">
        <f t="shared" si="123"/>
        <v>100</v>
      </c>
      <c r="R813" s="21">
        <f t="shared" si="124"/>
        <v>75</v>
      </c>
      <c r="S813" s="21">
        <f t="shared" si="125"/>
        <v>72.5</v>
      </c>
      <c r="T813" s="21">
        <f t="shared" si="126"/>
        <v>80</v>
      </c>
      <c r="U813" s="21">
        <f t="shared" si="127"/>
        <v>75</v>
      </c>
      <c r="V813" s="20">
        <f t="shared" si="128"/>
        <v>75.833333333333329</v>
      </c>
      <c r="W813" s="20">
        <f t="shared" si="129"/>
        <v>75.625</v>
      </c>
    </row>
    <row r="814" spans="1:23" ht="13.5" x14ac:dyDescent="0.25">
      <c r="A814" s="3">
        <v>43187</v>
      </c>
      <c r="B814" s="2">
        <v>21.9666</v>
      </c>
      <c r="C814" s="2">
        <v>72.57774025722992</v>
      </c>
      <c r="D814" s="2">
        <v>-0.15375616029917794</v>
      </c>
      <c r="E814" s="2">
        <v>0.18928633460247168</v>
      </c>
      <c r="F814" s="2">
        <v>21.58634</v>
      </c>
      <c r="G814" s="2">
        <v>21.255270000000003</v>
      </c>
      <c r="H814" s="2">
        <v>21.083469999999995</v>
      </c>
      <c r="I814" s="2">
        <v>20.585351999999997</v>
      </c>
      <c r="J814" s="2">
        <v>17.036733499999983</v>
      </c>
      <c r="K814" s="17" t="s">
        <v>48</v>
      </c>
      <c r="L814" s="17" t="s">
        <v>49</v>
      </c>
      <c r="M814" s="17" t="s">
        <v>51</v>
      </c>
      <c r="N814" s="20">
        <f t="shared" si="120"/>
        <v>50</v>
      </c>
      <c r="O814" s="20">
        <f t="shared" si="121"/>
        <v>100</v>
      </c>
      <c r="P814" s="20">
        <f t="shared" si="122"/>
        <v>50</v>
      </c>
      <c r="Q814" s="20">
        <f t="shared" si="123"/>
        <v>100</v>
      </c>
      <c r="R814" s="21">
        <f t="shared" si="124"/>
        <v>75</v>
      </c>
      <c r="S814" s="21">
        <f t="shared" si="125"/>
        <v>72.5</v>
      </c>
      <c r="T814" s="21">
        <f t="shared" si="126"/>
        <v>80</v>
      </c>
      <c r="U814" s="21">
        <f t="shared" si="127"/>
        <v>75</v>
      </c>
      <c r="V814" s="20">
        <f t="shared" si="128"/>
        <v>75.833333333333329</v>
      </c>
      <c r="W814" s="20">
        <f t="shared" si="129"/>
        <v>75.625</v>
      </c>
    </row>
    <row r="815" spans="1:23" ht="13.5" x14ac:dyDescent="0.25">
      <c r="A815" s="3">
        <v>43188</v>
      </c>
      <c r="B815" s="2">
        <v>22.503499999999999</v>
      </c>
      <c r="C815" s="2">
        <v>77.919152599841865</v>
      </c>
      <c r="D815" s="2">
        <v>-0.27784276962420762</v>
      </c>
      <c r="E815" s="2">
        <v>0.16759995023208821</v>
      </c>
      <c r="F815" s="2">
        <v>21.88072</v>
      </c>
      <c r="G815" s="2">
        <v>21.429749999999999</v>
      </c>
      <c r="H815" s="2">
        <v>21.161764999999995</v>
      </c>
      <c r="I815" s="2">
        <v>20.663197999999998</v>
      </c>
      <c r="J815" s="2">
        <v>17.08169599999998</v>
      </c>
      <c r="K815" s="17" t="s">
        <v>48</v>
      </c>
      <c r="L815" s="17" t="s">
        <v>49</v>
      </c>
      <c r="M815" s="17" t="s">
        <v>51</v>
      </c>
      <c r="N815" s="20">
        <f t="shared" si="120"/>
        <v>50</v>
      </c>
      <c r="O815" s="20">
        <f t="shared" si="121"/>
        <v>100</v>
      </c>
      <c r="P815" s="20">
        <f t="shared" si="122"/>
        <v>50</v>
      </c>
      <c r="Q815" s="20">
        <f t="shared" si="123"/>
        <v>100</v>
      </c>
      <c r="R815" s="21">
        <f t="shared" si="124"/>
        <v>75</v>
      </c>
      <c r="S815" s="21">
        <f t="shared" si="125"/>
        <v>72.5</v>
      </c>
      <c r="T815" s="21">
        <f t="shared" si="126"/>
        <v>80</v>
      </c>
      <c r="U815" s="21">
        <f t="shared" si="127"/>
        <v>75</v>
      </c>
      <c r="V815" s="20">
        <f t="shared" si="128"/>
        <v>75.833333333333329</v>
      </c>
      <c r="W815" s="20">
        <f t="shared" si="129"/>
        <v>75.625</v>
      </c>
    </row>
    <row r="816" spans="1:23" ht="13.5" x14ac:dyDescent="0.25">
      <c r="A816" s="3">
        <v>43189</v>
      </c>
      <c r="B816" s="2">
        <v>22.351400000000002</v>
      </c>
      <c r="C816" s="2">
        <v>73.548491538917631</v>
      </c>
      <c r="D816" s="2">
        <v>-0.39428164850137648</v>
      </c>
      <c r="E816" s="2">
        <v>0.1385306366628033</v>
      </c>
      <c r="F816" s="2">
        <v>22.056100000000001</v>
      </c>
      <c r="G816" s="2">
        <v>21.59797</v>
      </c>
      <c r="H816" s="2">
        <v>21.220149999999997</v>
      </c>
      <c r="I816" s="2">
        <v>20.734244</v>
      </c>
      <c r="J816" s="2">
        <v>17.125450499999982</v>
      </c>
      <c r="K816" s="17" t="s">
        <v>48</v>
      </c>
      <c r="L816" s="17" t="s">
        <v>49</v>
      </c>
      <c r="M816" s="17" t="s">
        <v>51</v>
      </c>
      <c r="N816" s="20">
        <f t="shared" si="120"/>
        <v>50</v>
      </c>
      <c r="O816" s="20">
        <f t="shared" si="121"/>
        <v>100</v>
      </c>
      <c r="P816" s="20">
        <f t="shared" si="122"/>
        <v>50</v>
      </c>
      <c r="Q816" s="20">
        <f t="shared" si="123"/>
        <v>100</v>
      </c>
      <c r="R816" s="21">
        <f t="shared" si="124"/>
        <v>75</v>
      </c>
      <c r="S816" s="21">
        <f t="shared" si="125"/>
        <v>72.5</v>
      </c>
      <c r="T816" s="21">
        <f t="shared" si="126"/>
        <v>80</v>
      </c>
      <c r="U816" s="21">
        <f t="shared" si="127"/>
        <v>75</v>
      </c>
      <c r="V816" s="20">
        <f t="shared" si="128"/>
        <v>75.833333333333329</v>
      </c>
      <c r="W816" s="20">
        <f t="shared" si="129"/>
        <v>75.625</v>
      </c>
    </row>
    <row r="817" spans="1:23" ht="13.5" x14ac:dyDescent="0.25">
      <c r="A817" s="3">
        <v>43192</v>
      </c>
      <c r="B817" s="2">
        <v>22.548200000000001</v>
      </c>
      <c r="C817" s="2">
        <v>75.466059558522048</v>
      </c>
      <c r="D817" s="2">
        <v>-0.44250206188375429</v>
      </c>
      <c r="E817" s="2">
        <v>0.11152641265644236</v>
      </c>
      <c r="F817" s="2">
        <v>22.260100000000001</v>
      </c>
      <c r="G817" s="2">
        <v>21.738900000000001</v>
      </c>
      <c r="H817" s="2">
        <v>21.296204999999997</v>
      </c>
      <c r="I817" s="2">
        <v>20.810745999999998</v>
      </c>
      <c r="J817" s="2">
        <v>17.170166499999983</v>
      </c>
      <c r="K817" s="17" t="s">
        <v>48</v>
      </c>
      <c r="L817" s="17" t="s">
        <v>49</v>
      </c>
      <c r="M817" s="17" t="s">
        <v>51</v>
      </c>
      <c r="N817" s="20">
        <f t="shared" si="120"/>
        <v>50</v>
      </c>
      <c r="O817" s="20">
        <f t="shared" si="121"/>
        <v>100</v>
      </c>
      <c r="P817" s="20">
        <f t="shared" si="122"/>
        <v>50</v>
      </c>
      <c r="Q817" s="20">
        <f t="shared" si="123"/>
        <v>100</v>
      </c>
      <c r="R817" s="21">
        <f t="shared" si="124"/>
        <v>75</v>
      </c>
      <c r="S817" s="21">
        <f t="shared" si="125"/>
        <v>72.5</v>
      </c>
      <c r="T817" s="21">
        <f t="shared" si="126"/>
        <v>80</v>
      </c>
      <c r="U817" s="21">
        <f t="shared" si="127"/>
        <v>75</v>
      </c>
      <c r="V817" s="20">
        <f t="shared" si="128"/>
        <v>75.833333333333329</v>
      </c>
      <c r="W817" s="20">
        <f t="shared" si="129"/>
        <v>75.625</v>
      </c>
    </row>
    <row r="818" spans="1:23" ht="13.5" x14ac:dyDescent="0.25">
      <c r="A818" s="3">
        <v>43193</v>
      </c>
      <c r="B818" s="2">
        <v>22.950900000000001</v>
      </c>
      <c r="C818" s="2">
        <v>78.8454967877733</v>
      </c>
      <c r="D818" s="2">
        <v>-0.52455962721885285</v>
      </c>
      <c r="E818" s="2">
        <v>8.2689186642774012E-2</v>
      </c>
      <c r="F818" s="2">
        <v>22.464120000000001</v>
      </c>
      <c r="G818" s="2">
        <v>21.922330000000002</v>
      </c>
      <c r="H818" s="2">
        <v>21.393065</v>
      </c>
      <c r="I818" s="2">
        <v>20.896286</v>
      </c>
      <c r="J818" s="2">
        <v>17.21465899999998</v>
      </c>
      <c r="K818" s="17" t="s">
        <v>48</v>
      </c>
      <c r="L818" s="17" t="s">
        <v>49</v>
      </c>
      <c r="M818" s="17" t="s">
        <v>51</v>
      </c>
      <c r="N818" s="20">
        <f t="shared" si="120"/>
        <v>50</v>
      </c>
      <c r="O818" s="20">
        <f t="shared" si="121"/>
        <v>100</v>
      </c>
      <c r="P818" s="20">
        <f t="shared" si="122"/>
        <v>50</v>
      </c>
      <c r="Q818" s="20">
        <f t="shared" si="123"/>
        <v>100</v>
      </c>
      <c r="R818" s="21">
        <f t="shared" si="124"/>
        <v>75</v>
      </c>
      <c r="S818" s="21">
        <f t="shared" si="125"/>
        <v>72.5</v>
      </c>
      <c r="T818" s="21">
        <f t="shared" si="126"/>
        <v>80</v>
      </c>
      <c r="U818" s="21">
        <f t="shared" si="127"/>
        <v>75</v>
      </c>
      <c r="V818" s="20">
        <f t="shared" si="128"/>
        <v>75.833333333333329</v>
      </c>
      <c r="W818" s="20">
        <f t="shared" si="129"/>
        <v>75.625</v>
      </c>
    </row>
    <row r="819" spans="1:23" ht="13.5" x14ac:dyDescent="0.25">
      <c r="A819" s="3">
        <v>43194</v>
      </c>
      <c r="B819" s="2">
        <v>22.3782</v>
      </c>
      <c r="C819" s="2">
        <v>65.10972215951719</v>
      </c>
      <c r="D819" s="2">
        <v>-0.58889179804015157</v>
      </c>
      <c r="E819" s="2">
        <v>6.04307445827513E-2</v>
      </c>
      <c r="F819" s="2">
        <v>22.54644</v>
      </c>
      <c r="G819" s="2">
        <v>22.066390000000002</v>
      </c>
      <c r="H819" s="2">
        <v>21.461739999999999</v>
      </c>
      <c r="I819" s="2">
        <v>20.960888000000001</v>
      </c>
      <c r="J819" s="2">
        <v>17.254968499999983</v>
      </c>
      <c r="K819" s="17" t="s">
        <v>48</v>
      </c>
      <c r="L819" s="17" t="s">
        <v>49</v>
      </c>
      <c r="M819" s="17" t="s">
        <v>51</v>
      </c>
      <c r="N819" s="20">
        <f t="shared" si="120"/>
        <v>50</v>
      </c>
      <c r="O819" s="20">
        <f t="shared" si="121"/>
        <v>100</v>
      </c>
      <c r="P819" s="20">
        <f t="shared" si="122"/>
        <v>50</v>
      </c>
      <c r="Q819" s="20">
        <f t="shared" si="123"/>
        <v>100</v>
      </c>
      <c r="R819" s="21">
        <f t="shared" si="124"/>
        <v>75</v>
      </c>
      <c r="S819" s="21">
        <f t="shared" si="125"/>
        <v>72.5</v>
      </c>
      <c r="T819" s="21">
        <f t="shared" si="126"/>
        <v>80</v>
      </c>
      <c r="U819" s="21">
        <f t="shared" si="127"/>
        <v>75</v>
      </c>
      <c r="V819" s="20">
        <f t="shared" si="128"/>
        <v>75.833333333333329</v>
      </c>
      <c r="W819" s="20">
        <f t="shared" si="129"/>
        <v>75.625</v>
      </c>
    </row>
    <row r="820" spans="1:23" ht="13.5" x14ac:dyDescent="0.25">
      <c r="A820" s="3">
        <v>43195</v>
      </c>
      <c r="B820" s="2">
        <v>22.767399999999999</v>
      </c>
      <c r="C820" s="2">
        <v>69.055157021725435</v>
      </c>
      <c r="D820" s="2">
        <v>-0.6633686635207674</v>
      </c>
      <c r="E820" s="2">
        <v>4.0092596562728816E-2</v>
      </c>
      <c r="F820" s="2">
        <v>22.599219999999999</v>
      </c>
      <c r="G820" s="2">
        <v>22.23997</v>
      </c>
      <c r="H820" s="2">
        <v>21.553230000000003</v>
      </c>
      <c r="I820" s="2">
        <v>21.028354</v>
      </c>
      <c r="J820" s="2">
        <v>17.295903999999986</v>
      </c>
      <c r="K820" s="17" t="s">
        <v>48</v>
      </c>
      <c r="L820" s="17" t="s">
        <v>49</v>
      </c>
      <c r="M820" s="17" t="s">
        <v>51</v>
      </c>
      <c r="N820" s="20">
        <f t="shared" si="120"/>
        <v>50</v>
      </c>
      <c r="O820" s="20">
        <f t="shared" si="121"/>
        <v>100</v>
      </c>
      <c r="P820" s="20">
        <f t="shared" si="122"/>
        <v>50</v>
      </c>
      <c r="Q820" s="20">
        <f t="shared" si="123"/>
        <v>100</v>
      </c>
      <c r="R820" s="21">
        <f t="shared" si="124"/>
        <v>75</v>
      </c>
      <c r="S820" s="21">
        <f t="shared" si="125"/>
        <v>72.5</v>
      </c>
      <c r="T820" s="21">
        <f t="shared" si="126"/>
        <v>80</v>
      </c>
      <c r="U820" s="21">
        <f t="shared" si="127"/>
        <v>75</v>
      </c>
      <c r="V820" s="20">
        <f t="shared" si="128"/>
        <v>75.833333333333329</v>
      </c>
      <c r="W820" s="20">
        <f t="shared" si="129"/>
        <v>75.625</v>
      </c>
    </row>
    <row r="821" spans="1:23" ht="13.5" x14ac:dyDescent="0.25">
      <c r="A821" s="3">
        <v>43196</v>
      </c>
      <c r="B821" s="2">
        <v>22.212700000000002</v>
      </c>
      <c r="C821" s="2">
        <v>58.842242781142524</v>
      </c>
      <c r="D821" s="2">
        <v>-0.6247135733586191</v>
      </c>
      <c r="E821" s="2">
        <v>2.5336706477517113E-2</v>
      </c>
      <c r="F821" s="2">
        <v>22.571479999999998</v>
      </c>
      <c r="G821" s="2">
        <v>22.313790000000001</v>
      </c>
      <c r="H821" s="2">
        <v>21.620340000000002</v>
      </c>
      <c r="I821" s="2">
        <v>21.087052</v>
      </c>
      <c r="J821" s="2">
        <v>17.334088499999986</v>
      </c>
      <c r="K821" s="17" t="s">
        <v>48</v>
      </c>
      <c r="L821" s="17" t="s">
        <v>49</v>
      </c>
      <c r="M821" s="17" t="s">
        <v>53</v>
      </c>
      <c r="N821" s="20">
        <f t="shared" si="120"/>
        <v>50</v>
      </c>
      <c r="O821" s="20">
        <f t="shared" si="121"/>
        <v>100</v>
      </c>
      <c r="P821" s="20">
        <f t="shared" si="122"/>
        <v>50</v>
      </c>
      <c r="Q821" s="20">
        <f t="shared" si="123"/>
        <v>83</v>
      </c>
      <c r="R821" s="21">
        <f t="shared" si="124"/>
        <v>72.45</v>
      </c>
      <c r="S821" s="21">
        <f t="shared" si="125"/>
        <v>68.25</v>
      </c>
      <c r="T821" s="21">
        <f t="shared" si="126"/>
        <v>72.349999999999994</v>
      </c>
      <c r="U821" s="21">
        <f t="shared" si="127"/>
        <v>70.75</v>
      </c>
      <c r="V821" s="20">
        <f t="shared" si="128"/>
        <v>71.016666666666666</v>
      </c>
      <c r="W821" s="20">
        <f t="shared" si="129"/>
        <v>70.949999999999989</v>
      </c>
    </row>
    <row r="822" spans="1:23" ht="13.5" x14ac:dyDescent="0.25">
      <c r="A822" s="3">
        <v>43200</v>
      </c>
      <c r="B822" s="2">
        <v>20.861599999999999</v>
      </c>
      <c r="C822" s="2">
        <v>42.395296979327121</v>
      </c>
      <c r="D822" s="2">
        <v>-0.48737851897678297</v>
      </c>
      <c r="E822" s="2">
        <v>1.0422114848271796E-2</v>
      </c>
      <c r="F822" s="2">
        <v>22.234159999999996</v>
      </c>
      <c r="G822" s="2">
        <v>22.247130000000002</v>
      </c>
      <c r="H822" s="2">
        <v>21.627725000000002</v>
      </c>
      <c r="I822" s="2">
        <v>21.113715999999997</v>
      </c>
      <c r="J822" s="2">
        <v>17.365919999999988</v>
      </c>
      <c r="K822" s="17" t="s">
        <v>54</v>
      </c>
      <c r="L822" s="17" t="s">
        <v>52</v>
      </c>
      <c r="M822" s="17" t="s">
        <v>47</v>
      </c>
      <c r="N822" s="20">
        <f t="shared" si="120"/>
        <v>50</v>
      </c>
      <c r="O822" s="20">
        <f t="shared" si="121"/>
        <v>100</v>
      </c>
      <c r="P822" s="20">
        <f t="shared" si="122"/>
        <v>50</v>
      </c>
      <c r="Q822" s="20">
        <f t="shared" si="123"/>
        <v>0</v>
      </c>
      <c r="R822" s="21">
        <f t="shared" si="124"/>
        <v>60</v>
      </c>
      <c r="S822" s="21">
        <f t="shared" si="125"/>
        <v>47.5</v>
      </c>
      <c r="T822" s="21">
        <f t="shared" si="126"/>
        <v>35</v>
      </c>
      <c r="U822" s="21">
        <f t="shared" si="127"/>
        <v>50</v>
      </c>
      <c r="V822" s="20">
        <f t="shared" si="128"/>
        <v>47.5</v>
      </c>
      <c r="W822" s="20">
        <f t="shared" si="129"/>
        <v>48.125</v>
      </c>
    </row>
    <row r="823" spans="1:23" ht="13.5" x14ac:dyDescent="0.25">
      <c r="A823" s="3">
        <v>43201</v>
      </c>
      <c r="B823" s="2">
        <v>20.351500000000001</v>
      </c>
      <c r="C823" s="2">
        <v>38.068966928325679</v>
      </c>
      <c r="D823" s="2">
        <v>-0.26690543056962923</v>
      </c>
      <c r="E823" s="2">
        <v>-1.2623444322213528E-3</v>
      </c>
      <c r="F823" s="2">
        <v>21.714279999999999</v>
      </c>
      <c r="G823" s="2">
        <v>22.089200000000005</v>
      </c>
      <c r="H823" s="2">
        <v>21.611840000000001</v>
      </c>
      <c r="I823" s="2">
        <v>21.127493999999999</v>
      </c>
      <c r="J823" s="2">
        <v>17.395200999999989</v>
      </c>
      <c r="K823" s="17" t="s">
        <v>54</v>
      </c>
      <c r="L823" s="17" t="s">
        <v>52</v>
      </c>
      <c r="M823" s="17" t="s">
        <v>47</v>
      </c>
      <c r="N823" s="20">
        <f t="shared" si="120"/>
        <v>50</v>
      </c>
      <c r="O823" s="20">
        <f t="shared" si="121"/>
        <v>100</v>
      </c>
      <c r="P823" s="20">
        <f t="shared" si="122"/>
        <v>50</v>
      </c>
      <c r="Q823" s="20">
        <f t="shared" si="123"/>
        <v>0</v>
      </c>
      <c r="R823" s="21">
        <f t="shared" si="124"/>
        <v>60</v>
      </c>
      <c r="S823" s="21">
        <f t="shared" si="125"/>
        <v>47.5</v>
      </c>
      <c r="T823" s="21">
        <f t="shared" si="126"/>
        <v>35</v>
      </c>
      <c r="U823" s="21">
        <f t="shared" si="127"/>
        <v>50</v>
      </c>
      <c r="V823" s="20">
        <f t="shared" si="128"/>
        <v>47.5</v>
      </c>
      <c r="W823" s="20">
        <f t="shared" si="129"/>
        <v>48.125</v>
      </c>
    </row>
    <row r="824" spans="1:23" ht="13.5" x14ac:dyDescent="0.25">
      <c r="A824" s="3">
        <v>43202</v>
      </c>
      <c r="B824" s="2">
        <v>20.494700000000002</v>
      </c>
      <c r="C824" s="2">
        <v>39.922441446119343</v>
      </c>
      <c r="D824" s="2">
        <v>-7.8230441868072376E-2</v>
      </c>
      <c r="E824" s="2">
        <v>-8.4475642738754617E-3</v>
      </c>
      <c r="F824" s="2">
        <v>21.337580000000003</v>
      </c>
      <c r="G824" s="2">
        <v>21.942010000000003</v>
      </c>
      <c r="H824" s="2">
        <v>21.59864</v>
      </c>
      <c r="I824" s="2">
        <v>21.141899999999996</v>
      </c>
      <c r="J824" s="2">
        <v>17.425197999999995</v>
      </c>
      <c r="K824" s="17" t="s">
        <v>54</v>
      </c>
      <c r="L824" s="17" t="s">
        <v>52</v>
      </c>
      <c r="M824" s="17" t="s">
        <v>47</v>
      </c>
      <c r="N824" s="20">
        <f t="shared" si="120"/>
        <v>50</v>
      </c>
      <c r="O824" s="20">
        <f t="shared" si="121"/>
        <v>100</v>
      </c>
      <c r="P824" s="20">
        <f t="shared" si="122"/>
        <v>50</v>
      </c>
      <c r="Q824" s="20">
        <f t="shared" si="123"/>
        <v>0</v>
      </c>
      <c r="R824" s="21">
        <f t="shared" si="124"/>
        <v>60</v>
      </c>
      <c r="S824" s="21">
        <f t="shared" si="125"/>
        <v>47.5</v>
      </c>
      <c r="T824" s="21">
        <f t="shared" si="126"/>
        <v>35</v>
      </c>
      <c r="U824" s="21">
        <f t="shared" si="127"/>
        <v>50</v>
      </c>
      <c r="V824" s="20">
        <f t="shared" si="128"/>
        <v>47.5</v>
      </c>
      <c r="W824" s="20">
        <f t="shared" si="129"/>
        <v>48.125</v>
      </c>
    </row>
    <row r="825" spans="1:23" ht="13.5" x14ac:dyDescent="0.25">
      <c r="A825" s="3">
        <v>43203</v>
      </c>
      <c r="B825" s="2">
        <v>21.474499999999999</v>
      </c>
      <c r="C825" s="2">
        <v>50.77727254164008</v>
      </c>
      <c r="D825" s="2">
        <v>9.7279369130216509E-2</v>
      </c>
      <c r="E825" s="2">
        <v>-1.6121608304867589E-3</v>
      </c>
      <c r="F825" s="2">
        <v>21.079000000000001</v>
      </c>
      <c r="G825" s="2">
        <v>21.839109999999998</v>
      </c>
      <c r="H825" s="2">
        <v>21.634429999999998</v>
      </c>
      <c r="I825" s="2">
        <v>21.173306000000004</v>
      </c>
      <c r="J825" s="2">
        <v>17.459534999999992</v>
      </c>
      <c r="K825" s="17" t="s">
        <v>54</v>
      </c>
      <c r="L825" s="17" t="s">
        <v>52</v>
      </c>
      <c r="M825" s="17" t="s">
        <v>47</v>
      </c>
      <c r="N825" s="20">
        <f t="shared" si="120"/>
        <v>50</v>
      </c>
      <c r="O825" s="20">
        <f t="shared" si="121"/>
        <v>100</v>
      </c>
      <c r="P825" s="20">
        <f t="shared" si="122"/>
        <v>50</v>
      </c>
      <c r="Q825" s="20">
        <f t="shared" si="123"/>
        <v>0</v>
      </c>
      <c r="R825" s="21">
        <f t="shared" si="124"/>
        <v>60</v>
      </c>
      <c r="S825" s="21">
        <f t="shared" si="125"/>
        <v>47.5</v>
      </c>
      <c r="T825" s="21">
        <f t="shared" si="126"/>
        <v>35</v>
      </c>
      <c r="U825" s="21">
        <f t="shared" si="127"/>
        <v>50</v>
      </c>
      <c r="V825" s="20">
        <f t="shared" si="128"/>
        <v>47.5</v>
      </c>
      <c r="W825" s="20">
        <f t="shared" si="129"/>
        <v>48.125</v>
      </c>
    </row>
    <row r="826" spans="1:23" ht="13.5" x14ac:dyDescent="0.25">
      <c r="A826" s="3">
        <v>43206</v>
      </c>
      <c r="B826" s="2">
        <v>21.331299999999999</v>
      </c>
      <c r="C826" s="2">
        <v>49.373191227798706</v>
      </c>
      <c r="D826" s="2">
        <v>0.23261236214448999</v>
      </c>
      <c r="E826" s="2">
        <v>9.3588991029744991E-3</v>
      </c>
      <c r="F826" s="2">
        <v>20.902719999999999</v>
      </c>
      <c r="G826" s="2">
        <v>21.737099999999998</v>
      </c>
      <c r="H826" s="2">
        <v>21.667535000000001</v>
      </c>
      <c r="I826" s="2">
        <v>21.198179999999997</v>
      </c>
      <c r="J826" s="2">
        <v>17.49304399999999</v>
      </c>
      <c r="K826" s="17" t="s">
        <v>54</v>
      </c>
      <c r="L826" s="17" t="s">
        <v>52</v>
      </c>
      <c r="M826" s="17" t="s">
        <v>47</v>
      </c>
      <c r="N826" s="20">
        <f t="shared" si="120"/>
        <v>50</v>
      </c>
      <c r="O826" s="20">
        <f t="shared" si="121"/>
        <v>100</v>
      </c>
      <c r="P826" s="20">
        <f t="shared" si="122"/>
        <v>50</v>
      </c>
      <c r="Q826" s="20">
        <f t="shared" si="123"/>
        <v>0</v>
      </c>
      <c r="R826" s="21">
        <f t="shared" si="124"/>
        <v>60</v>
      </c>
      <c r="S826" s="21">
        <f t="shared" si="125"/>
        <v>47.5</v>
      </c>
      <c r="T826" s="21">
        <f t="shared" si="126"/>
        <v>35</v>
      </c>
      <c r="U826" s="21">
        <f t="shared" si="127"/>
        <v>50</v>
      </c>
      <c r="V826" s="20">
        <f t="shared" si="128"/>
        <v>47.5</v>
      </c>
      <c r="W826" s="20">
        <f t="shared" si="129"/>
        <v>48.125</v>
      </c>
    </row>
    <row r="827" spans="1:23" ht="13.5" x14ac:dyDescent="0.25">
      <c r="A827" s="3">
        <v>43207</v>
      </c>
      <c r="B827" s="2">
        <v>21.112100000000002</v>
      </c>
      <c r="C827" s="2">
        <v>47.220718316306353</v>
      </c>
      <c r="D827" s="2">
        <v>0.39413066308564382</v>
      </c>
      <c r="E827" s="2">
        <v>2.2210442813523561E-2</v>
      </c>
      <c r="F827" s="2">
        <v>20.952819999999999</v>
      </c>
      <c r="G827" s="2">
        <v>21.593489999999996</v>
      </c>
      <c r="H827" s="2">
        <v>21.666194999999998</v>
      </c>
      <c r="I827" s="2">
        <v>21.206053999999998</v>
      </c>
      <c r="J827" s="2">
        <v>17.523264999999991</v>
      </c>
      <c r="K827" s="17" t="s">
        <v>54</v>
      </c>
      <c r="L827" s="17" t="s">
        <v>52</v>
      </c>
      <c r="M827" s="17" t="s">
        <v>55</v>
      </c>
      <c r="N827" s="20">
        <f t="shared" si="120"/>
        <v>50</v>
      </c>
      <c r="O827" s="20">
        <f t="shared" si="121"/>
        <v>100</v>
      </c>
      <c r="P827" s="20">
        <f t="shared" si="122"/>
        <v>50</v>
      </c>
      <c r="Q827" s="20">
        <f t="shared" si="123"/>
        <v>0</v>
      </c>
      <c r="R827" s="21">
        <f t="shared" si="124"/>
        <v>60</v>
      </c>
      <c r="S827" s="21">
        <f t="shared" si="125"/>
        <v>47.5</v>
      </c>
      <c r="T827" s="21">
        <f t="shared" si="126"/>
        <v>35</v>
      </c>
      <c r="U827" s="21">
        <f t="shared" si="127"/>
        <v>50</v>
      </c>
      <c r="V827" s="20">
        <f t="shared" si="128"/>
        <v>47.5</v>
      </c>
      <c r="W827" s="20">
        <f t="shared" si="129"/>
        <v>48.125</v>
      </c>
    </row>
    <row r="828" spans="1:23" ht="13.5" x14ac:dyDescent="0.25">
      <c r="A828" s="3">
        <v>43208</v>
      </c>
      <c r="B828" s="2">
        <v>21.246300000000002</v>
      </c>
      <c r="C828" s="2">
        <v>48.695403845930095</v>
      </c>
      <c r="D828" s="2">
        <v>0.58456374031207403</v>
      </c>
      <c r="E828" s="2">
        <v>3.0599279038130762E-2</v>
      </c>
      <c r="F828" s="2">
        <v>21.131779999999999</v>
      </c>
      <c r="G828" s="2">
        <v>21.423030000000001</v>
      </c>
      <c r="H828" s="2">
        <v>21.67268</v>
      </c>
      <c r="I828" s="2">
        <v>21.20149</v>
      </c>
      <c r="J828" s="2">
        <v>17.55198699999999</v>
      </c>
      <c r="K828" s="17" t="s">
        <v>48</v>
      </c>
      <c r="L828" s="17" t="s">
        <v>49</v>
      </c>
      <c r="M828" s="17" t="s">
        <v>51</v>
      </c>
      <c r="N828" s="20">
        <f t="shared" si="120"/>
        <v>50</v>
      </c>
      <c r="O828" s="20">
        <f t="shared" si="121"/>
        <v>100</v>
      </c>
      <c r="P828" s="20">
        <f t="shared" si="122"/>
        <v>50</v>
      </c>
      <c r="Q828" s="20">
        <f t="shared" si="123"/>
        <v>100</v>
      </c>
      <c r="R828" s="21">
        <f t="shared" si="124"/>
        <v>75</v>
      </c>
      <c r="S828" s="21">
        <f t="shared" si="125"/>
        <v>72.5</v>
      </c>
      <c r="T828" s="21">
        <f t="shared" si="126"/>
        <v>80</v>
      </c>
      <c r="U828" s="21">
        <f t="shared" si="127"/>
        <v>75</v>
      </c>
      <c r="V828" s="20">
        <f t="shared" si="128"/>
        <v>75.833333333333329</v>
      </c>
      <c r="W828" s="20">
        <f t="shared" si="129"/>
        <v>75.625</v>
      </c>
    </row>
    <row r="829" spans="1:23" ht="13.5" x14ac:dyDescent="0.25">
      <c r="A829" s="3">
        <v>43209</v>
      </c>
      <c r="B829" s="2">
        <v>20.780999999999999</v>
      </c>
      <c r="C829" s="2">
        <v>44.095052251123924</v>
      </c>
      <c r="D829" s="2">
        <v>0.6928863650300805</v>
      </c>
      <c r="E829" s="2">
        <v>3.4764668947437294E-2</v>
      </c>
      <c r="F829" s="2">
        <v>21.189039999999999</v>
      </c>
      <c r="G829" s="2">
        <v>21.263310000000001</v>
      </c>
      <c r="H829" s="2">
        <v>21.664850000000001</v>
      </c>
      <c r="I829" s="2">
        <v>21.183951999999998</v>
      </c>
      <c r="J829" s="2">
        <v>17.576033999999989</v>
      </c>
      <c r="K829" s="17" t="s">
        <v>54</v>
      </c>
      <c r="L829" s="17" t="s">
        <v>50</v>
      </c>
      <c r="M829" s="17" t="s">
        <v>55</v>
      </c>
      <c r="N829" s="20">
        <f t="shared" si="120"/>
        <v>50</v>
      </c>
      <c r="O829" s="20">
        <f t="shared" si="121"/>
        <v>100</v>
      </c>
      <c r="P829" s="20">
        <f t="shared" si="122"/>
        <v>50</v>
      </c>
      <c r="Q829" s="20">
        <f t="shared" si="123"/>
        <v>16.5</v>
      </c>
      <c r="R829" s="21">
        <f t="shared" si="124"/>
        <v>62.475000000000001</v>
      </c>
      <c r="S829" s="21">
        <f t="shared" si="125"/>
        <v>51.625</v>
      </c>
      <c r="T829" s="21">
        <f t="shared" si="126"/>
        <v>42.424999999999997</v>
      </c>
      <c r="U829" s="21">
        <f t="shared" si="127"/>
        <v>54.125</v>
      </c>
      <c r="V829" s="20">
        <f t="shared" si="128"/>
        <v>52.17499999999999</v>
      </c>
      <c r="W829" s="20">
        <f t="shared" si="129"/>
        <v>52.662499999999994</v>
      </c>
    </row>
    <row r="830" spans="1:23" ht="13.5" x14ac:dyDescent="0.25">
      <c r="A830" s="3">
        <v>43210</v>
      </c>
      <c r="B830" s="2">
        <v>20.624500000000001</v>
      </c>
      <c r="C830" s="2">
        <v>42.636082395821447</v>
      </c>
      <c r="D830" s="2">
        <v>0.85952960245837673</v>
      </c>
      <c r="E830" s="2">
        <v>3.698620387424989E-2</v>
      </c>
      <c r="F830" s="2">
        <v>21.019039999999997</v>
      </c>
      <c r="G830" s="2">
        <v>21.049020000000002</v>
      </c>
      <c r="H830" s="2">
        <v>21.644494999999999</v>
      </c>
      <c r="I830" s="2">
        <v>21.174916</v>
      </c>
      <c r="J830" s="2">
        <v>17.599901999999989</v>
      </c>
      <c r="K830" s="17" t="s">
        <v>54</v>
      </c>
      <c r="L830" s="17" t="s">
        <v>52</v>
      </c>
      <c r="M830" s="17" t="s">
        <v>47</v>
      </c>
      <c r="N830" s="20">
        <f t="shared" si="120"/>
        <v>50</v>
      </c>
      <c r="O830" s="20">
        <f t="shared" si="121"/>
        <v>100</v>
      </c>
      <c r="P830" s="20">
        <f t="shared" si="122"/>
        <v>50</v>
      </c>
      <c r="Q830" s="20">
        <f t="shared" si="123"/>
        <v>0</v>
      </c>
      <c r="R830" s="21">
        <f t="shared" si="124"/>
        <v>60</v>
      </c>
      <c r="S830" s="21">
        <f t="shared" si="125"/>
        <v>47.5</v>
      </c>
      <c r="T830" s="21">
        <f t="shared" si="126"/>
        <v>35</v>
      </c>
      <c r="U830" s="21">
        <f t="shared" si="127"/>
        <v>50</v>
      </c>
      <c r="V830" s="20">
        <f t="shared" si="128"/>
        <v>47.5</v>
      </c>
      <c r="W830" s="20">
        <f t="shared" si="129"/>
        <v>48.125</v>
      </c>
    </row>
    <row r="831" spans="1:23" ht="13.5" x14ac:dyDescent="0.25">
      <c r="A831" s="3">
        <v>43213</v>
      </c>
      <c r="B831" s="2">
        <v>20.579699999999999</v>
      </c>
      <c r="C831" s="2">
        <v>42.205580870582672</v>
      </c>
      <c r="D831" s="2">
        <v>0.92269590411919822</v>
      </c>
      <c r="E831" s="2">
        <v>3.7302116858323055E-2</v>
      </c>
      <c r="F831" s="2">
        <v>20.868720000000003</v>
      </c>
      <c r="G831" s="2">
        <v>20.885719999999999</v>
      </c>
      <c r="H831" s="2">
        <v>21.599755000000002</v>
      </c>
      <c r="I831" s="2">
        <v>21.170351999999994</v>
      </c>
      <c r="J831" s="2">
        <v>17.624731999999991</v>
      </c>
      <c r="K831" s="17" t="s">
        <v>54</v>
      </c>
      <c r="L831" s="17" t="s">
        <v>52</v>
      </c>
      <c r="M831" s="17" t="s">
        <v>47</v>
      </c>
      <c r="N831" s="20">
        <f t="shared" si="120"/>
        <v>50</v>
      </c>
      <c r="O831" s="20">
        <f t="shared" si="121"/>
        <v>100</v>
      </c>
      <c r="P831" s="20">
        <f t="shared" si="122"/>
        <v>50</v>
      </c>
      <c r="Q831" s="20">
        <f t="shared" si="123"/>
        <v>0</v>
      </c>
      <c r="R831" s="21">
        <f t="shared" si="124"/>
        <v>60</v>
      </c>
      <c r="S831" s="21">
        <f t="shared" si="125"/>
        <v>47.5</v>
      </c>
      <c r="T831" s="21">
        <f t="shared" si="126"/>
        <v>35</v>
      </c>
      <c r="U831" s="21">
        <f t="shared" si="127"/>
        <v>50</v>
      </c>
      <c r="V831" s="20">
        <f t="shared" si="128"/>
        <v>47.5</v>
      </c>
      <c r="W831" s="20">
        <f t="shared" si="129"/>
        <v>48.125</v>
      </c>
    </row>
    <row r="832" spans="1:23" ht="13.5" x14ac:dyDescent="0.25">
      <c r="A832" s="3">
        <v>43214</v>
      </c>
      <c r="B832" s="2">
        <v>20.356000000000002</v>
      </c>
      <c r="C832" s="2">
        <v>40.031992690062559</v>
      </c>
      <c r="D832" s="2">
        <v>0.78898863728229429</v>
      </c>
      <c r="E832" s="2">
        <v>3.8169336623604694E-2</v>
      </c>
      <c r="F832" s="2">
        <v>20.717500000000001</v>
      </c>
      <c r="G832" s="2">
        <v>20.835160000000002</v>
      </c>
      <c r="H832" s="2">
        <v>21.541145000000004</v>
      </c>
      <c r="I832" s="2">
        <v>21.174825999999992</v>
      </c>
      <c r="J832" s="2">
        <v>17.651597499999991</v>
      </c>
      <c r="K832" s="17" t="s">
        <v>54</v>
      </c>
      <c r="L832" s="17" t="s">
        <v>52</v>
      </c>
      <c r="M832" s="17" t="s">
        <v>47</v>
      </c>
      <c r="N832" s="20">
        <f t="shared" si="120"/>
        <v>50</v>
      </c>
      <c r="O832" s="20">
        <f t="shared" si="121"/>
        <v>100</v>
      </c>
      <c r="P832" s="20">
        <f t="shared" si="122"/>
        <v>50</v>
      </c>
      <c r="Q832" s="20">
        <f t="shared" si="123"/>
        <v>0</v>
      </c>
      <c r="R832" s="21">
        <f t="shared" si="124"/>
        <v>60</v>
      </c>
      <c r="S832" s="21">
        <f t="shared" si="125"/>
        <v>47.5</v>
      </c>
      <c r="T832" s="21">
        <f t="shared" si="126"/>
        <v>35</v>
      </c>
      <c r="U832" s="21">
        <f t="shared" si="127"/>
        <v>50</v>
      </c>
      <c r="V832" s="20">
        <f t="shared" si="128"/>
        <v>47.5</v>
      </c>
      <c r="W832" s="20">
        <f t="shared" si="129"/>
        <v>48.125</v>
      </c>
    </row>
    <row r="833" spans="1:23" ht="13.5" x14ac:dyDescent="0.25">
      <c r="A833" s="3">
        <v>43215</v>
      </c>
      <c r="B833" s="2">
        <v>20.347100000000001</v>
      </c>
      <c r="C833" s="2">
        <v>39.943854108953389</v>
      </c>
      <c r="D833" s="2">
        <v>0.60318506768321711</v>
      </c>
      <c r="E833" s="2">
        <v>3.8203950060925453E-2</v>
      </c>
      <c r="F833" s="2">
        <v>20.537660000000002</v>
      </c>
      <c r="G833" s="2">
        <v>20.834720000000001</v>
      </c>
      <c r="H833" s="2">
        <v>21.461960000000005</v>
      </c>
      <c r="I833" s="2">
        <v>21.165700000000001</v>
      </c>
      <c r="J833" s="2">
        <v>17.678060499999994</v>
      </c>
      <c r="K833" s="17" t="s">
        <v>54</v>
      </c>
      <c r="L833" s="17" t="s">
        <v>52</v>
      </c>
      <c r="M833" s="17" t="s">
        <v>47</v>
      </c>
      <c r="N833" s="20">
        <f t="shared" si="120"/>
        <v>50</v>
      </c>
      <c r="O833" s="20">
        <f t="shared" si="121"/>
        <v>100</v>
      </c>
      <c r="P833" s="20">
        <f t="shared" si="122"/>
        <v>50</v>
      </c>
      <c r="Q833" s="20">
        <f t="shared" si="123"/>
        <v>0</v>
      </c>
      <c r="R833" s="21">
        <f t="shared" si="124"/>
        <v>60</v>
      </c>
      <c r="S833" s="21">
        <f t="shared" si="125"/>
        <v>47.5</v>
      </c>
      <c r="T833" s="21">
        <f t="shared" si="126"/>
        <v>35</v>
      </c>
      <c r="U833" s="21">
        <f t="shared" si="127"/>
        <v>50</v>
      </c>
      <c r="V833" s="20">
        <f t="shared" si="128"/>
        <v>47.5</v>
      </c>
      <c r="W833" s="20">
        <f t="shared" si="129"/>
        <v>48.125</v>
      </c>
    </row>
    <row r="834" spans="1:23" ht="13.5" x14ac:dyDescent="0.25">
      <c r="A834" s="3">
        <v>43216</v>
      </c>
      <c r="B834" s="2">
        <v>20.069700000000001</v>
      </c>
      <c r="C834" s="2">
        <v>37.195042131519621</v>
      </c>
      <c r="D834" s="2">
        <v>0.49336762634282039</v>
      </c>
      <c r="E834" s="2">
        <v>4.0452656263355091E-2</v>
      </c>
      <c r="F834" s="2">
        <v>20.395400000000002</v>
      </c>
      <c r="G834" s="2">
        <v>20.79222</v>
      </c>
      <c r="H834" s="2">
        <v>21.367115000000005</v>
      </c>
      <c r="I834" s="2">
        <v>21.149236000000002</v>
      </c>
      <c r="J834" s="2">
        <v>17.702465499999995</v>
      </c>
      <c r="K834" s="17" t="s">
        <v>54</v>
      </c>
      <c r="L834" s="17" t="s">
        <v>52</v>
      </c>
      <c r="M834" s="17" t="s">
        <v>47</v>
      </c>
      <c r="N834" s="20">
        <f t="shared" ref="N834:N897" si="130">IF(D834&lt;30,50, IF(D834&gt;70, 0, 25))</f>
        <v>50</v>
      </c>
      <c r="O834" s="20">
        <f t="shared" ref="O834:O897" si="131">IF(F834-E834&gt;0.02, 100, IF(F834-E834&lt;0,0,45))</f>
        <v>100</v>
      </c>
      <c r="P834" s="20">
        <f t="shared" ref="P834:P897" si="132">IF(G834-J834&gt;10,100,IF(G834-J834&gt;5,75, IF(G834-J834&gt;0,50,0)))</f>
        <v>50</v>
      </c>
      <c r="Q834" s="20">
        <f t="shared" ref="Q834:Q897" si="133">IF(M834="confirmed bullish", 34, IF(M834="bullish divergence",17, 0))+IF(K834="bullish",33,IF(K834="bearish",0,16.5))+IF(L834="strong",33,IF(L834="weak",0,16.5))</f>
        <v>0</v>
      </c>
      <c r="R834" s="21">
        <f t="shared" si="124"/>
        <v>60</v>
      </c>
      <c r="S834" s="21">
        <f t="shared" si="125"/>
        <v>47.5</v>
      </c>
      <c r="T834" s="21">
        <f t="shared" si="126"/>
        <v>35</v>
      </c>
      <c r="U834" s="21">
        <f t="shared" si="127"/>
        <v>50</v>
      </c>
      <c r="V834" s="20">
        <f t="shared" si="128"/>
        <v>47.5</v>
      </c>
      <c r="W834" s="20">
        <f t="shared" si="129"/>
        <v>48.125</v>
      </c>
    </row>
    <row r="835" spans="1:23" ht="13.5" x14ac:dyDescent="0.25">
      <c r="A835" s="3">
        <v>43217</v>
      </c>
      <c r="B835" s="2">
        <v>19.617799999999999</v>
      </c>
      <c r="C835" s="2">
        <v>33.188223852370939</v>
      </c>
      <c r="D835" s="2">
        <v>0.59076173781296148</v>
      </c>
      <c r="E835" s="2">
        <v>3.5187750184270207E-2</v>
      </c>
      <c r="F835" s="2">
        <v>20.19406</v>
      </c>
      <c r="G835" s="2">
        <v>20.606550000000002</v>
      </c>
      <c r="H835" s="2">
        <v>21.222830000000002</v>
      </c>
      <c r="I835" s="2">
        <v>21.120155999999994</v>
      </c>
      <c r="J835" s="2">
        <v>17.724610999999992</v>
      </c>
      <c r="K835" s="17" t="s">
        <v>54</v>
      </c>
      <c r="L835" s="17" t="s">
        <v>52</v>
      </c>
      <c r="M835" s="17" t="s">
        <v>47</v>
      </c>
      <c r="N835" s="20">
        <f t="shared" si="130"/>
        <v>50</v>
      </c>
      <c r="O835" s="20">
        <f t="shared" si="131"/>
        <v>100</v>
      </c>
      <c r="P835" s="20">
        <f t="shared" si="132"/>
        <v>50</v>
      </c>
      <c r="Q835" s="20">
        <f t="shared" si="133"/>
        <v>0</v>
      </c>
      <c r="R835" s="21">
        <f t="shared" ref="R835:R898" si="134">0.35*N835+O835*0.35+P835*0.15+Q835*0.15</f>
        <v>60</v>
      </c>
      <c r="S835" s="21">
        <f t="shared" ref="S835:S898" si="135">N835*0.2+O835*0.2+P835*0.35+Q835*0.25</f>
        <v>47.5</v>
      </c>
      <c r="T835" s="21">
        <f t="shared" ref="T835:T898" si="136">N835*0.15+O835*0.15+P835*0.25+Q835*0.45</f>
        <v>35</v>
      </c>
      <c r="U835" s="21">
        <f t="shared" ref="U835:U898" si="137">0.25*SUM(N835:Q835)</f>
        <v>50</v>
      </c>
      <c r="V835" s="20">
        <f t="shared" ref="V835:V898" si="138">SUM(R835:T835)/3</f>
        <v>47.5</v>
      </c>
      <c r="W835" s="20">
        <f t="shared" ref="W835:W898" si="139">SUM(R835:U835)/4</f>
        <v>48.125</v>
      </c>
    </row>
    <row r="836" spans="1:23" ht="13.5" x14ac:dyDescent="0.25">
      <c r="A836" s="3">
        <v>43220</v>
      </c>
      <c r="B836" s="2">
        <v>19.4344</v>
      </c>
      <c r="C836" s="2">
        <v>31.695912233342995</v>
      </c>
      <c r="D836" s="2">
        <v>0.67304872841990715</v>
      </c>
      <c r="E836" s="2">
        <v>3.0457571654401046E-2</v>
      </c>
      <c r="F836" s="2">
        <v>19.965</v>
      </c>
      <c r="G836" s="2">
        <v>20.416860000000003</v>
      </c>
      <c r="H836" s="2">
        <v>21.076979999999999</v>
      </c>
      <c r="I836" s="2">
        <v>21.088301999999999</v>
      </c>
      <c r="J836" s="2">
        <v>17.745615499999996</v>
      </c>
      <c r="K836" s="17" t="s">
        <v>54</v>
      </c>
      <c r="L836" s="17" t="s">
        <v>52</v>
      </c>
      <c r="M836" s="17" t="s">
        <v>47</v>
      </c>
      <c r="N836" s="20">
        <f t="shared" si="130"/>
        <v>50</v>
      </c>
      <c r="O836" s="20">
        <f t="shared" si="131"/>
        <v>100</v>
      </c>
      <c r="P836" s="20">
        <f t="shared" si="132"/>
        <v>50</v>
      </c>
      <c r="Q836" s="20">
        <f t="shared" si="133"/>
        <v>0</v>
      </c>
      <c r="R836" s="21">
        <f t="shared" si="134"/>
        <v>60</v>
      </c>
      <c r="S836" s="21">
        <f t="shared" si="135"/>
        <v>47.5</v>
      </c>
      <c r="T836" s="21">
        <f t="shared" si="136"/>
        <v>35</v>
      </c>
      <c r="U836" s="21">
        <f t="shared" si="137"/>
        <v>50</v>
      </c>
      <c r="V836" s="20">
        <f t="shared" si="138"/>
        <v>47.5</v>
      </c>
      <c r="W836" s="20">
        <f t="shared" si="139"/>
        <v>48.125</v>
      </c>
    </row>
    <row r="837" spans="1:23" ht="13.5" x14ac:dyDescent="0.25">
      <c r="A837" s="3">
        <v>43222</v>
      </c>
      <c r="B837" s="2">
        <v>19.3718</v>
      </c>
      <c r="C837" s="2">
        <v>31.180542555704392</v>
      </c>
      <c r="D837" s="2">
        <v>0.72237957600745517</v>
      </c>
      <c r="E837" s="2">
        <v>2.6213630413572761E-2</v>
      </c>
      <c r="F837" s="2">
        <v>19.768160000000002</v>
      </c>
      <c r="G837" s="2">
        <v>20.242830000000001</v>
      </c>
      <c r="H837" s="2">
        <v>20.918159999999997</v>
      </c>
      <c r="I837" s="2">
        <v>21.061727999999995</v>
      </c>
      <c r="J837" s="2">
        <v>17.765076999999998</v>
      </c>
      <c r="K837" s="17" t="s">
        <v>54</v>
      </c>
      <c r="L837" s="17" t="s">
        <v>52</v>
      </c>
      <c r="M837" s="17" t="s">
        <v>47</v>
      </c>
      <c r="N837" s="20">
        <f t="shared" si="130"/>
        <v>50</v>
      </c>
      <c r="O837" s="20">
        <f t="shared" si="131"/>
        <v>100</v>
      </c>
      <c r="P837" s="20">
        <f t="shared" si="132"/>
        <v>50</v>
      </c>
      <c r="Q837" s="20">
        <f t="shared" si="133"/>
        <v>0</v>
      </c>
      <c r="R837" s="21">
        <f t="shared" si="134"/>
        <v>60</v>
      </c>
      <c r="S837" s="21">
        <f t="shared" si="135"/>
        <v>47.5</v>
      </c>
      <c r="T837" s="21">
        <f t="shared" si="136"/>
        <v>35</v>
      </c>
      <c r="U837" s="21">
        <f t="shared" si="137"/>
        <v>50</v>
      </c>
      <c r="V837" s="20">
        <f t="shared" si="138"/>
        <v>47.5</v>
      </c>
      <c r="W837" s="20">
        <f t="shared" si="139"/>
        <v>48.125</v>
      </c>
    </row>
    <row r="838" spans="1:23" ht="13.5" x14ac:dyDescent="0.25">
      <c r="A838" s="3">
        <v>43223</v>
      </c>
      <c r="B838" s="2">
        <v>19.948899999999998</v>
      </c>
      <c r="C838" s="2">
        <v>40.745790656195744</v>
      </c>
      <c r="D838" s="2">
        <v>0.75052733892069057</v>
      </c>
      <c r="E838" s="2">
        <v>2.7457808312600598E-2</v>
      </c>
      <c r="F838" s="2">
        <v>19.688519999999997</v>
      </c>
      <c r="G838" s="2">
        <v>20.113090000000003</v>
      </c>
      <c r="H838" s="2">
        <v>20.768059999999998</v>
      </c>
      <c r="I838" s="2">
        <v>21.050811999999997</v>
      </c>
      <c r="J838" s="2">
        <v>17.787423999999998</v>
      </c>
      <c r="K838" s="17" t="s">
        <v>54</v>
      </c>
      <c r="L838" s="17" t="s">
        <v>50</v>
      </c>
      <c r="M838" s="17" t="s">
        <v>47</v>
      </c>
      <c r="N838" s="20">
        <f t="shared" si="130"/>
        <v>50</v>
      </c>
      <c r="O838" s="20">
        <f t="shared" si="131"/>
        <v>100</v>
      </c>
      <c r="P838" s="20">
        <f t="shared" si="132"/>
        <v>50</v>
      </c>
      <c r="Q838" s="20">
        <f t="shared" si="133"/>
        <v>16.5</v>
      </c>
      <c r="R838" s="21">
        <f t="shared" si="134"/>
        <v>62.475000000000001</v>
      </c>
      <c r="S838" s="21">
        <f t="shared" si="135"/>
        <v>51.625</v>
      </c>
      <c r="T838" s="21">
        <f t="shared" si="136"/>
        <v>42.424999999999997</v>
      </c>
      <c r="U838" s="21">
        <f t="shared" si="137"/>
        <v>54.125</v>
      </c>
      <c r="V838" s="20">
        <f t="shared" si="138"/>
        <v>52.17499999999999</v>
      </c>
      <c r="W838" s="20">
        <f t="shared" si="139"/>
        <v>52.662499999999994</v>
      </c>
    </row>
    <row r="839" spans="1:23" ht="13.5" x14ac:dyDescent="0.25">
      <c r="A839" s="3">
        <v>43224</v>
      </c>
      <c r="B839" s="2">
        <v>20.042899999999999</v>
      </c>
      <c r="C839" s="2">
        <v>42.156067160728853</v>
      </c>
      <c r="D839" s="2">
        <v>0.70026501825247678</v>
      </c>
      <c r="E839" s="2">
        <v>2.1372547723811156E-2</v>
      </c>
      <c r="F839" s="2">
        <v>19.683160000000001</v>
      </c>
      <c r="G839" s="2">
        <v>20.039280000000002</v>
      </c>
      <c r="H839" s="2">
        <v>20.651294999999998</v>
      </c>
      <c r="I839" s="2">
        <v>21.040075999999996</v>
      </c>
      <c r="J839" s="2">
        <v>17.811314499999995</v>
      </c>
      <c r="K839" s="17" t="s">
        <v>48</v>
      </c>
      <c r="L839" s="17" t="s">
        <v>50</v>
      </c>
      <c r="M839" s="17" t="s">
        <v>53</v>
      </c>
      <c r="N839" s="20">
        <f t="shared" si="130"/>
        <v>50</v>
      </c>
      <c r="O839" s="20">
        <f t="shared" si="131"/>
        <v>100</v>
      </c>
      <c r="P839" s="20">
        <f t="shared" si="132"/>
        <v>50</v>
      </c>
      <c r="Q839" s="20">
        <f t="shared" si="133"/>
        <v>66.5</v>
      </c>
      <c r="R839" s="21">
        <f t="shared" si="134"/>
        <v>69.974999999999994</v>
      </c>
      <c r="S839" s="21">
        <f t="shared" si="135"/>
        <v>64.125</v>
      </c>
      <c r="T839" s="21">
        <f t="shared" si="136"/>
        <v>64.924999999999997</v>
      </c>
      <c r="U839" s="21">
        <f t="shared" si="137"/>
        <v>66.625</v>
      </c>
      <c r="V839" s="20">
        <f t="shared" si="138"/>
        <v>66.341666666666654</v>
      </c>
      <c r="W839" s="20">
        <f t="shared" si="139"/>
        <v>66.412499999999994</v>
      </c>
    </row>
    <row r="840" spans="1:23" ht="13.5" x14ac:dyDescent="0.25">
      <c r="A840" s="3">
        <v>43227</v>
      </c>
      <c r="B840" s="2">
        <v>20.042899999999999</v>
      </c>
      <c r="C840" s="2">
        <v>42.156067160728846</v>
      </c>
      <c r="D840" s="2">
        <v>0.63723995199387673</v>
      </c>
      <c r="E840" s="2">
        <v>1.3919521577571115E-2</v>
      </c>
      <c r="F840" s="2">
        <v>19.768180000000001</v>
      </c>
      <c r="G840" s="2">
        <v>19.981120000000001</v>
      </c>
      <c r="H840" s="2">
        <v>20.515069999999998</v>
      </c>
      <c r="I840" s="2">
        <v>21.021375999999989</v>
      </c>
      <c r="J840" s="2">
        <v>17.835204999999995</v>
      </c>
      <c r="K840" s="17" t="s">
        <v>48</v>
      </c>
      <c r="L840" s="17" t="s">
        <v>50</v>
      </c>
      <c r="M840" s="17" t="s">
        <v>51</v>
      </c>
      <c r="N840" s="20">
        <f t="shared" si="130"/>
        <v>50</v>
      </c>
      <c r="O840" s="20">
        <f t="shared" si="131"/>
        <v>100</v>
      </c>
      <c r="P840" s="20">
        <f t="shared" si="132"/>
        <v>50</v>
      </c>
      <c r="Q840" s="20">
        <f t="shared" si="133"/>
        <v>83.5</v>
      </c>
      <c r="R840" s="21">
        <f t="shared" si="134"/>
        <v>72.525000000000006</v>
      </c>
      <c r="S840" s="21">
        <f t="shared" si="135"/>
        <v>68.375</v>
      </c>
      <c r="T840" s="21">
        <f t="shared" si="136"/>
        <v>72.575000000000003</v>
      </c>
      <c r="U840" s="21">
        <f t="shared" si="137"/>
        <v>70.875</v>
      </c>
      <c r="V840" s="20">
        <f t="shared" si="138"/>
        <v>71.158333333333346</v>
      </c>
      <c r="W840" s="20">
        <f t="shared" si="139"/>
        <v>71.087500000000006</v>
      </c>
    </row>
    <row r="841" spans="1:23" ht="13.5" x14ac:dyDescent="0.25">
      <c r="A841" s="3">
        <v>43228</v>
      </c>
      <c r="B841" s="2">
        <v>20.043099999999999</v>
      </c>
      <c r="C841" s="2">
        <v>42.159464108580814</v>
      </c>
      <c r="D841" s="2">
        <v>0.58032014279418931</v>
      </c>
      <c r="E841" s="2">
        <v>2.9948476854323846E-3</v>
      </c>
      <c r="F841" s="2">
        <v>19.88992</v>
      </c>
      <c r="G841" s="2">
        <v>19.927460000000004</v>
      </c>
      <c r="H841" s="2">
        <v>20.406589999999994</v>
      </c>
      <c r="I841" s="2">
        <v>21.001785999999996</v>
      </c>
      <c r="J841" s="2">
        <v>17.860483499999997</v>
      </c>
      <c r="K841" s="17" t="s">
        <v>48</v>
      </c>
      <c r="L841" s="17" t="s">
        <v>50</v>
      </c>
      <c r="M841" s="17" t="s">
        <v>51</v>
      </c>
      <c r="N841" s="20">
        <f t="shared" si="130"/>
        <v>50</v>
      </c>
      <c r="O841" s="20">
        <f t="shared" si="131"/>
        <v>100</v>
      </c>
      <c r="P841" s="20">
        <f t="shared" si="132"/>
        <v>50</v>
      </c>
      <c r="Q841" s="20">
        <f t="shared" si="133"/>
        <v>83.5</v>
      </c>
      <c r="R841" s="21">
        <f t="shared" si="134"/>
        <v>72.525000000000006</v>
      </c>
      <c r="S841" s="21">
        <f t="shared" si="135"/>
        <v>68.375</v>
      </c>
      <c r="T841" s="21">
        <f t="shared" si="136"/>
        <v>72.575000000000003</v>
      </c>
      <c r="U841" s="21">
        <f t="shared" si="137"/>
        <v>70.875</v>
      </c>
      <c r="V841" s="20">
        <f t="shared" si="138"/>
        <v>71.158333333333346</v>
      </c>
      <c r="W841" s="20">
        <f t="shared" si="139"/>
        <v>71.087500000000006</v>
      </c>
    </row>
    <row r="842" spans="1:23" ht="13.5" x14ac:dyDescent="0.25">
      <c r="A842" s="3">
        <v>43229</v>
      </c>
      <c r="B842" s="2">
        <v>20.603999999999999</v>
      </c>
      <c r="C842" s="2">
        <v>50.872949118855331</v>
      </c>
      <c r="D842" s="2">
        <v>0.45926308267712201</v>
      </c>
      <c r="E842" s="2">
        <v>-7.1037988067934286E-3</v>
      </c>
      <c r="F842" s="2">
        <v>20.13636</v>
      </c>
      <c r="G842" s="2">
        <v>19.952260000000003</v>
      </c>
      <c r="H842" s="2">
        <v>20.393709999999995</v>
      </c>
      <c r="I842" s="2">
        <v>20.997798</v>
      </c>
      <c r="J842" s="2">
        <v>17.889684999999993</v>
      </c>
      <c r="K842" s="17" t="s">
        <v>48</v>
      </c>
      <c r="L842" s="17" t="s">
        <v>49</v>
      </c>
      <c r="M842" s="17" t="s">
        <v>51</v>
      </c>
      <c r="N842" s="20">
        <f t="shared" si="130"/>
        <v>50</v>
      </c>
      <c r="O842" s="20">
        <f t="shared" si="131"/>
        <v>100</v>
      </c>
      <c r="P842" s="20">
        <f t="shared" si="132"/>
        <v>50</v>
      </c>
      <c r="Q842" s="20">
        <f t="shared" si="133"/>
        <v>100</v>
      </c>
      <c r="R842" s="21">
        <f t="shared" si="134"/>
        <v>75</v>
      </c>
      <c r="S842" s="21">
        <f t="shared" si="135"/>
        <v>72.5</v>
      </c>
      <c r="T842" s="21">
        <f t="shared" si="136"/>
        <v>80</v>
      </c>
      <c r="U842" s="21">
        <f t="shared" si="137"/>
        <v>75</v>
      </c>
      <c r="V842" s="20">
        <f t="shared" si="138"/>
        <v>75.833333333333329</v>
      </c>
      <c r="W842" s="20">
        <f t="shared" si="139"/>
        <v>75.625</v>
      </c>
    </row>
    <row r="843" spans="1:23" ht="13.5" x14ac:dyDescent="0.25">
      <c r="A843" s="3">
        <v>43230</v>
      </c>
      <c r="B843" s="2">
        <v>21.008500000000002</v>
      </c>
      <c r="C843" s="2">
        <v>56.018664515019864</v>
      </c>
      <c r="D843" s="2">
        <v>0.32502563577426713</v>
      </c>
      <c r="E843" s="2">
        <v>-7.7494989671588613E-3</v>
      </c>
      <c r="F843" s="2">
        <v>20.348279999999999</v>
      </c>
      <c r="G843" s="2">
        <v>20.0184</v>
      </c>
      <c r="H843" s="2">
        <v>20.426559999999998</v>
      </c>
      <c r="I843" s="2">
        <v>21.002167999999994</v>
      </c>
      <c r="J843" s="2">
        <v>17.921714499999993</v>
      </c>
      <c r="K843" s="17" t="s">
        <v>48</v>
      </c>
      <c r="L843" s="17" t="s">
        <v>49</v>
      </c>
      <c r="M843" s="17" t="s">
        <v>51</v>
      </c>
      <c r="N843" s="20">
        <f t="shared" si="130"/>
        <v>50</v>
      </c>
      <c r="O843" s="20">
        <f t="shared" si="131"/>
        <v>100</v>
      </c>
      <c r="P843" s="20">
        <f t="shared" si="132"/>
        <v>50</v>
      </c>
      <c r="Q843" s="20">
        <f t="shared" si="133"/>
        <v>100</v>
      </c>
      <c r="R843" s="21">
        <f t="shared" si="134"/>
        <v>75</v>
      </c>
      <c r="S843" s="21">
        <f t="shared" si="135"/>
        <v>72.5</v>
      </c>
      <c r="T843" s="21">
        <f t="shared" si="136"/>
        <v>80</v>
      </c>
      <c r="U843" s="21">
        <f t="shared" si="137"/>
        <v>75</v>
      </c>
      <c r="V843" s="20">
        <f t="shared" si="138"/>
        <v>75.833333333333329</v>
      </c>
      <c r="W843" s="20">
        <f t="shared" si="139"/>
        <v>75.625</v>
      </c>
    </row>
    <row r="844" spans="1:23" ht="13.5" x14ac:dyDescent="0.25">
      <c r="A844" s="3">
        <v>43231</v>
      </c>
      <c r="B844" s="2">
        <v>21.1464</v>
      </c>
      <c r="C844" s="2">
        <v>57.647345865481192</v>
      </c>
      <c r="D844" s="2">
        <v>0.15572079121192672</v>
      </c>
      <c r="E844" s="2">
        <v>-9.2359721328408098E-3</v>
      </c>
      <c r="F844" s="2">
        <v>20.56898</v>
      </c>
      <c r="G844" s="2">
        <v>20.126069999999999</v>
      </c>
      <c r="H844" s="2">
        <v>20.459144999999996</v>
      </c>
      <c r="I844" s="2">
        <v>21.005448000000001</v>
      </c>
      <c r="J844" s="2">
        <v>17.953627999999995</v>
      </c>
      <c r="K844" s="17" t="s">
        <v>48</v>
      </c>
      <c r="L844" s="17" t="s">
        <v>49</v>
      </c>
      <c r="M844" s="17" t="s">
        <v>51</v>
      </c>
      <c r="N844" s="20">
        <f t="shared" si="130"/>
        <v>50</v>
      </c>
      <c r="O844" s="20">
        <f t="shared" si="131"/>
        <v>100</v>
      </c>
      <c r="P844" s="20">
        <f t="shared" si="132"/>
        <v>50</v>
      </c>
      <c r="Q844" s="20">
        <f t="shared" si="133"/>
        <v>100</v>
      </c>
      <c r="R844" s="21">
        <f t="shared" si="134"/>
        <v>75</v>
      </c>
      <c r="S844" s="21">
        <f t="shared" si="135"/>
        <v>72.5</v>
      </c>
      <c r="T844" s="21">
        <f t="shared" si="136"/>
        <v>80</v>
      </c>
      <c r="U844" s="21">
        <f t="shared" si="137"/>
        <v>75</v>
      </c>
      <c r="V844" s="20">
        <f t="shared" si="138"/>
        <v>75.833333333333329</v>
      </c>
      <c r="W844" s="20">
        <f t="shared" si="139"/>
        <v>75.625</v>
      </c>
    </row>
    <row r="845" spans="1:23" ht="13.5" x14ac:dyDescent="0.25">
      <c r="A845" s="3">
        <v>43234</v>
      </c>
      <c r="B845" s="2">
        <v>21.560199999999998</v>
      </c>
      <c r="C845" s="2">
        <v>62.173922920317857</v>
      </c>
      <c r="D845" s="2">
        <v>-9.114506468406347E-2</v>
      </c>
      <c r="E845" s="2">
        <v>-4.8492549202176884E-3</v>
      </c>
      <c r="F845" s="2">
        <v>20.872439999999997</v>
      </c>
      <c r="G845" s="2">
        <v>20.320309999999999</v>
      </c>
      <c r="H845" s="2">
        <v>20.463429999999999</v>
      </c>
      <c r="I845" s="2">
        <v>21.017900000000001</v>
      </c>
      <c r="J845" s="2">
        <v>17.987386999999991</v>
      </c>
      <c r="K845" s="17" t="s">
        <v>48</v>
      </c>
      <c r="L845" s="17" t="s">
        <v>49</v>
      </c>
      <c r="M845" s="17" t="s">
        <v>51</v>
      </c>
      <c r="N845" s="20">
        <f t="shared" si="130"/>
        <v>50</v>
      </c>
      <c r="O845" s="20">
        <f t="shared" si="131"/>
        <v>100</v>
      </c>
      <c r="P845" s="20">
        <f t="shared" si="132"/>
        <v>50</v>
      </c>
      <c r="Q845" s="20">
        <f t="shared" si="133"/>
        <v>100</v>
      </c>
      <c r="R845" s="21">
        <f t="shared" si="134"/>
        <v>75</v>
      </c>
      <c r="S845" s="21">
        <f t="shared" si="135"/>
        <v>72.5</v>
      </c>
      <c r="T845" s="21">
        <f t="shared" si="136"/>
        <v>80</v>
      </c>
      <c r="U845" s="21">
        <f t="shared" si="137"/>
        <v>75</v>
      </c>
      <c r="V845" s="20">
        <f t="shared" si="138"/>
        <v>75.833333333333329</v>
      </c>
      <c r="W845" s="20">
        <f t="shared" si="139"/>
        <v>75.625</v>
      </c>
    </row>
    <row r="846" spans="1:23" ht="13.5" x14ac:dyDescent="0.25">
      <c r="A846" s="3">
        <v>43235</v>
      </c>
      <c r="B846" s="2">
        <v>21.4682</v>
      </c>
      <c r="C846" s="2">
        <v>60.622587252935915</v>
      </c>
      <c r="D846" s="2">
        <v>-0.32705597668594777</v>
      </c>
      <c r="E846" s="2">
        <v>4.9737748008132389E-3</v>
      </c>
      <c r="F846" s="2">
        <v>21.157459999999997</v>
      </c>
      <c r="G846" s="2">
        <v>20.523690000000002</v>
      </c>
      <c r="H846" s="2">
        <v>20.470275000000004</v>
      </c>
      <c r="I846" s="2">
        <v>21.023589999999999</v>
      </c>
      <c r="J846" s="2">
        <v>18.020909499999991</v>
      </c>
      <c r="K846" s="17" t="s">
        <v>48</v>
      </c>
      <c r="L846" s="17" t="s">
        <v>49</v>
      </c>
      <c r="M846" s="17" t="s">
        <v>51</v>
      </c>
      <c r="N846" s="20">
        <f t="shared" si="130"/>
        <v>50</v>
      </c>
      <c r="O846" s="20">
        <f t="shared" si="131"/>
        <v>100</v>
      </c>
      <c r="P846" s="20">
        <f t="shared" si="132"/>
        <v>50</v>
      </c>
      <c r="Q846" s="20">
        <f t="shared" si="133"/>
        <v>100</v>
      </c>
      <c r="R846" s="21">
        <f t="shared" si="134"/>
        <v>75</v>
      </c>
      <c r="S846" s="21">
        <f t="shared" si="135"/>
        <v>72.5</v>
      </c>
      <c r="T846" s="21">
        <f t="shared" si="136"/>
        <v>80</v>
      </c>
      <c r="U846" s="21">
        <f t="shared" si="137"/>
        <v>75</v>
      </c>
      <c r="V846" s="20">
        <f t="shared" si="138"/>
        <v>75.833333333333329</v>
      </c>
      <c r="W846" s="20">
        <f t="shared" si="139"/>
        <v>75.625</v>
      </c>
    </row>
    <row r="847" spans="1:23" ht="13.5" x14ac:dyDescent="0.25">
      <c r="A847" s="3">
        <v>43236</v>
      </c>
      <c r="B847" s="2">
        <v>21.4452</v>
      </c>
      <c r="C847" s="2">
        <v>60.218058913735568</v>
      </c>
      <c r="D847" s="2">
        <v>-0.5392636031639384</v>
      </c>
      <c r="E847" s="2">
        <v>1.7463545220254999E-2</v>
      </c>
      <c r="F847" s="2">
        <v>21.325699999999998</v>
      </c>
      <c r="G847" s="2">
        <v>20.731030000000001</v>
      </c>
      <c r="H847" s="2">
        <v>20.486930000000001</v>
      </c>
      <c r="I847" s="2">
        <v>21.031952</v>
      </c>
      <c r="J847" s="2">
        <v>18.054987999999991</v>
      </c>
      <c r="K847" s="17" t="s">
        <v>48</v>
      </c>
      <c r="L847" s="17" t="s">
        <v>49</v>
      </c>
      <c r="M847" s="17" t="s">
        <v>51</v>
      </c>
      <c r="N847" s="20">
        <f t="shared" si="130"/>
        <v>50</v>
      </c>
      <c r="O847" s="20">
        <f t="shared" si="131"/>
        <v>100</v>
      </c>
      <c r="P847" s="20">
        <f t="shared" si="132"/>
        <v>50</v>
      </c>
      <c r="Q847" s="20">
        <f t="shared" si="133"/>
        <v>100</v>
      </c>
      <c r="R847" s="21">
        <f t="shared" si="134"/>
        <v>75</v>
      </c>
      <c r="S847" s="21">
        <f t="shared" si="135"/>
        <v>72.5</v>
      </c>
      <c r="T847" s="21">
        <f t="shared" si="136"/>
        <v>80</v>
      </c>
      <c r="U847" s="21">
        <f t="shared" si="137"/>
        <v>75</v>
      </c>
      <c r="V847" s="20">
        <f t="shared" si="138"/>
        <v>75.833333333333329</v>
      </c>
      <c r="W847" s="20">
        <f t="shared" si="139"/>
        <v>75.625</v>
      </c>
    </row>
    <row r="848" spans="1:23" ht="13.5" x14ac:dyDescent="0.25">
      <c r="A848" s="3">
        <v>43237</v>
      </c>
      <c r="B848" s="2">
        <v>21.367100000000001</v>
      </c>
      <c r="C848" s="2">
        <v>58.783630851793141</v>
      </c>
      <c r="D848" s="2">
        <v>-0.62843637486989223</v>
      </c>
      <c r="E848" s="2">
        <v>2.4155310915355738E-2</v>
      </c>
      <c r="F848" s="2">
        <v>21.39742</v>
      </c>
      <c r="G848" s="2">
        <v>20.87285</v>
      </c>
      <c r="H848" s="2">
        <v>20.492970000000007</v>
      </c>
      <c r="I848" s="2">
        <v>21.039020000000001</v>
      </c>
      <c r="J848" s="2">
        <v>18.088452499999992</v>
      </c>
      <c r="K848" s="17" t="s">
        <v>48</v>
      </c>
      <c r="L848" s="17" t="s">
        <v>50</v>
      </c>
      <c r="M848" s="17" t="s">
        <v>51</v>
      </c>
      <c r="N848" s="20">
        <f t="shared" si="130"/>
        <v>50</v>
      </c>
      <c r="O848" s="20">
        <f t="shared" si="131"/>
        <v>100</v>
      </c>
      <c r="P848" s="20">
        <f t="shared" si="132"/>
        <v>50</v>
      </c>
      <c r="Q848" s="20">
        <f t="shared" si="133"/>
        <v>83.5</v>
      </c>
      <c r="R848" s="21">
        <f t="shared" si="134"/>
        <v>72.525000000000006</v>
      </c>
      <c r="S848" s="21">
        <f t="shared" si="135"/>
        <v>68.375</v>
      </c>
      <c r="T848" s="21">
        <f t="shared" si="136"/>
        <v>72.575000000000003</v>
      </c>
      <c r="U848" s="21">
        <f t="shared" si="137"/>
        <v>70.875</v>
      </c>
      <c r="V848" s="20">
        <f t="shared" si="138"/>
        <v>71.158333333333346</v>
      </c>
      <c r="W848" s="20">
        <f t="shared" si="139"/>
        <v>71.087500000000006</v>
      </c>
    </row>
    <row r="849" spans="1:23" ht="13.5" x14ac:dyDescent="0.25">
      <c r="A849" s="3">
        <v>43238</v>
      </c>
      <c r="B849" s="2">
        <v>21.330300000000001</v>
      </c>
      <c r="C849" s="2">
        <v>58.081574665001412</v>
      </c>
      <c r="D849" s="2">
        <v>-0.69011377293159981</v>
      </c>
      <c r="E849" s="2">
        <v>3.4085327958385141E-2</v>
      </c>
      <c r="F849" s="2">
        <v>21.434199999999997</v>
      </c>
      <c r="G849" s="2">
        <v>21.00159</v>
      </c>
      <c r="H849" s="2">
        <v>20.520435000000003</v>
      </c>
      <c r="I849" s="2">
        <v>21.045532000000001</v>
      </c>
      <c r="J849" s="2">
        <v>18.121307999999992</v>
      </c>
      <c r="K849" s="17" t="s">
        <v>54</v>
      </c>
      <c r="L849" s="17" t="s">
        <v>50</v>
      </c>
      <c r="M849" s="17" t="s">
        <v>55</v>
      </c>
      <c r="N849" s="20">
        <f t="shared" si="130"/>
        <v>50</v>
      </c>
      <c r="O849" s="20">
        <f t="shared" si="131"/>
        <v>100</v>
      </c>
      <c r="P849" s="20">
        <f t="shared" si="132"/>
        <v>50</v>
      </c>
      <c r="Q849" s="20">
        <f t="shared" si="133"/>
        <v>16.5</v>
      </c>
      <c r="R849" s="21">
        <f t="shared" si="134"/>
        <v>62.475000000000001</v>
      </c>
      <c r="S849" s="21">
        <f t="shared" si="135"/>
        <v>51.625</v>
      </c>
      <c r="T849" s="21">
        <f t="shared" si="136"/>
        <v>42.424999999999997</v>
      </c>
      <c r="U849" s="21">
        <f t="shared" si="137"/>
        <v>54.125</v>
      </c>
      <c r="V849" s="20">
        <f t="shared" si="138"/>
        <v>52.17499999999999</v>
      </c>
      <c r="W849" s="20">
        <f t="shared" si="139"/>
        <v>52.662499999999994</v>
      </c>
    </row>
    <row r="850" spans="1:23" ht="13.5" x14ac:dyDescent="0.25">
      <c r="A850" s="3">
        <v>43241</v>
      </c>
      <c r="B850" s="2">
        <v>21.288900000000002</v>
      </c>
      <c r="C850" s="2">
        <v>57.253151815371844</v>
      </c>
      <c r="D850" s="2">
        <v>-0.74217653468443245</v>
      </c>
      <c r="E850" s="2">
        <v>3.9421255886274847E-2</v>
      </c>
      <c r="F850" s="2">
        <v>21.379939999999998</v>
      </c>
      <c r="G850" s="2">
        <v>21.126190000000001</v>
      </c>
      <c r="H850" s="2">
        <v>20.553655000000003</v>
      </c>
      <c r="I850" s="2">
        <v>21.052558000000005</v>
      </c>
      <c r="J850" s="2">
        <v>18.153956499999996</v>
      </c>
      <c r="K850" s="17" t="s">
        <v>54</v>
      </c>
      <c r="L850" s="17" t="s">
        <v>52</v>
      </c>
      <c r="M850" s="17" t="s">
        <v>47</v>
      </c>
      <c r="N850" s="20">
        <f t="shared" si="130"/>
        <v>50</v>
      </c>
      <c r="O850" s="20">
        <f t="shared" si="131"/>
        <v>100</v>
      </c>
      <c r="P850" s="20">
        <f t="shared" si="132"/>
        <v>50</v>
      </c>
      <c r="Q850" s="20">
        <f t="shared" si="133"/>
        <v>0</v>
      </c>
      <c r="R850" s="21">
        <f t="shared" si="134"/>
        <v>60</v>
      </c>
      <c r="S850" s="21">
        <f t="shared" si="135"/>
        <v>47.5</v>
      </c>
      <c r="T850" s="21">
        <f t="shared" si="136"/>
        <v>35</v>
      </c>
      <c r="U850" s="21">
        <f t="shared" si="137"/>
        <v>50</v>
      </c>
      <c r="V850" s="20">
        <f t="shared" si="138"/>
        <v>47.5</v>
      </c>
      <c r="W850" s="20">
        <f t="shared" si="139"/>
        <v>48.125</v>
      </c>
    </row>
    <row r="851" spans="1:23" ht="13.5" x14ac:dyDescent="0.25">
      <c r="A851" s="3">
        <v>43242</v>
      </c>
      <c r="B851" s="2">
        <v>21.615300000000001</v>
      </c>
      <c r="C851" s="2">
        <v>61.870658040180764</v>
      </c>
      <c r="D851" s="2">
        <v>-0.81285503423796257</v>
      </c>
      <c r="E851" s="2">
        <v>5.4425623461136108E-2</v>
      </c>
      <c r="F851" s="2">
        <v>21.40936</v>
      </c>
      <c r="G851" s="2">
        <v>21.283409999999996</v>
      </c>
      <c r="H851" s="2">
        <v>20.605435000000003</v>
      </c>
      <c r="I851" s="2">
        <v>21.067453999999998</v>
      </c>
      <c r="J851" s="2">
        <v>18.188214499999994</v>
      </c>
      <c r="K851" s="17" t="s">
        <v>48</v>
      </c>
      <c r="L851" s="17" t="s">
        <v>50</v>
      </c>
      <c r="M851" s="17" t="s">
        <v>51</v>
      </c>
      <c r="N851" s="20">
        <f t="shared" si="130"/>
        <v>50</v>
      </c>
      <c r="O851" s="20">
        <f t="shared" si="131"/>
        <v>100</v>
      </c>
      <c r="P851" s="20">
        <f t="shared" si="132"/>
        <v>50</v>
      </c>
      <c r="Q851" s="20">
        <f t="shared" si="133"/>
        <v>83.5</v>
      </c>
      <c r="R851" s="21">
        <f t="shared" si="134"/>
        <v>72.525000000000006</v>
      </c>
      <c r="S851" s="21">
        <f t="shared" si="135"/>
        <v>68.375</v>
      </c>
      <c r="T851" s="21">
        <f t="shared" si="136"/>
        <v>72.575000000000003</v>
      </c>
      <c r="U851" s="21">
        <f t="shared" si="137"/>
        <v>70.875</v>
      </c>
      <c r="V851" s="20">
        <f t="shared" si="138"/>
        <v>71.158333333333346</v>
      </c>
      <c r="W851" s="20">
        <f t="shared" si="139"/>
        <v>71.087500000000006</v>
      </c>
    </row>
    <row r="852" spans="1:23" ht="13.5" x14ac:dyDescent="0.25">
      <c r="A852" s="3">
        <v>43243</v>
      </c>
      <c r="B852" s="2">
        <v>21.6981</v>
      </c>
      <c r="C852" s="2">
        <v>62.963599822087076</v>
      </c>
      <c r="D852" s="2">
        <v>-0.79672445657491409</v>
      </c>
      <c r="E852" s="2">
        <v>6.9851289782970047E-2</v>
      </c>
      <c r="F852" s="2">
        <v>21.45994</v>
      </c>
      <c r="G852" s="2">
        <v>21.39282</v>
      </c>
      <c r="H852" s="2">
        <v>20.672540000000005</v>
      </c>
      <c r="I852" s="2">
        <v>21.087138000000003</v>
      </c>
      <c r="J852" s="2">
        <v>18.223087999999994</v>
      </c>
      <c r="K852" s="17" t="s">
        <v>48</v>
      </c>
      <c r="L852" s="17" t="s">
        <v>49</v>
      </c>
      <c r="M852" s="17" t="s">
        <v>51</v>
      </c>
      <c r="N852" s="20">
        <f t="shared" si="130"/>
        <v>50</v>
      </c>
      <c r="O852" s="20">
        <f t="shared" si="131"/>
        <v>100</v>
      </c>
      <c r="P852" s="20">
        <f t="shared" si="132"/>
        <v>50</v>
      </c>
      <c r="Q852" s="20">
        <f t="shared" si="133"/>
        <v>100</v>
      </c>
      <c r="R852" s="21">
        <f t="shared" si="134"/>
        <v>75</v>
      </c>
      <c r="S852" s="21">
        <f t="shared" si="135"/>
        <v>72.5</v>
      </c>
      <c r="T852" s="21">
        <f t="shared" si="136"/>
        <v>80</v>
      </c>
      <c r="U852" s="21">
        <f t="shared" si="137"/>
        <v>75</v>
      </c>
      <c r="V852" s="20">
        <f t="shared" si="138"/>
        <v>75.833333333333329</v>
      </c>
      <c r="W852" s="20">
        <f t="shared" si="139"/>
        <v>75.625</v>
      </c>
    </row>
    <row r="853" spans="1:23" ht="13.5" x14ac:dyDescent="0.25">
      <c r="A853" s="3">
        <v>43244</v>
      </c>
      <c r="B853" s="2">
        <v>22.065799999999999</v>
      </c>
      <c r="C853" s="2">
        <v>67.428605791777287</v>
      </c>
      <c r="D853" s="2">
        <v>-0.75248170249047419</v>
      </c>
      <c r="E853" s="2">
        <v>7.9853971581116748E-2</v>
      </c>
      <c r="F853" s="2">
        <v>21.599679999999999</v>
      </c>
      <c r="G853" s="2">
        <v>21.498550000000002</v>
      </c>
      <c r="H853" s="2">
        <v>20.758475000000004</v>
      </c>
      <c r="I853" s="2">
        <v>21.115070000000006</v>
      </c>
      <c r="J853" s="2">
        <v>18.259687999999993</v>
      </c>
      <c r="K853" s="17" t="s">
        <v>48</v>
      </c>
      <c r="L853" s="17" t="s">
        <v>49</v>
      </c>
      <c r="M853" s="17" t="s">
        <v>51</v>
      </c>
      <c r="N853" s="20">
        <f t="shared" si="130"/>
        <v>50</v>
      </c>
      <c r="O853" s="20">
        <f t="shared" si="131"/>
        <v>100</v>
      </c>
      <c r="P853" s="20">
        <f t="shared" si="132"/>
        <v>50</v>
      </c>
      <c r="Q853" s="20">
        <f t="shared" si="133"/>
        <v>100</v>
      </c>
      <c r="R853" s="21">
        <f t="shared" si="134"/>
        <v>75</v>
      </c>
      <c r="S853" s="21">
        <f t="shared" si="135"/>
        <v>72.5</v>
      </c>
      <c r="T853" s="21">
        <f t="shared" si="136"/>
        <v>80</v>
      </c>
      <c r="U853" s="21">
        <f t="shared" si="137"/>
        <v>75</v>
      </c>
      <c r="V853" s="20">
        <f t="shared" si="138"/>
        <v>75.833333333333329</v>
      </c>
      <c r="W853" s="20">
        <f t="shared" si="139"/>
        <v>75.625</v>
      </c>
    </row>
    <row r="854" spans="1:23" ht="13.5" x14ac:dyDescent="0.25">
      <c r="A854" s="3">
        <v>43245</v>
      </c>
      <c r="B854" s="2">
        <v>21.835999999999999</v>
      </c>
      <c r="C854" s="2">
        <v>62.368068299720164</v>
      </c>
      <c r="D854" s="2">
        <v>-0.68305468202556341</v>
      </c>
      <c r="E854" s="2">
        <v>8.371081543749162E-2</v>
      </c>
      <c r="F854" s="2">
        <v>21.70082</v>
      </c>
      <c r="G854" s="2">
        <v>21.567509999999999</v>
      </c>
      <c r="H854" s="2">
        <v>20.846790000000002</v>
      </c>
      <c r="I854" s="2">
        <v>21.136616</v>
      </c>
      <c r="J854" s="2">
        <v>18.29504949999999</v>
      </c>
      <c r="K854" s="17" t="s">
        <v>48</v>
      </c>
      <c r="L854" s="17" t="s">
        <v>49</v>
      </c>
      <c r="M854" s="17" t="s">
        <v>51</v>
      </c>
      <c r="N854" s="20">
        <f t="shared" si="130"/>
        <v>50</v>
      </c>
      <c r="O854" s="20">
        <f t="shared" si="131"/>
        <v>100</v>
      </c>
      <c r="P854" s="20">
        <f t="shared" si="132"/>
        <v>50</v>
      </c>
      <c r="Q854" s="20">
        <f t="shared" si="133"/>
        <v>100</v>
      </c>
      <c r="R854" s="21">
        <f t="shared" si="134"/>
        <v>75</v>
      </c>
      <c r="S854" s="21">
        <f t="shared" si="135"/>
        <v>72.5</v>
      </c>
      <c r="T854" s="21">
        <f t="shared" si="136"/>
        <v>80</v>
      </c>
      <c r="U854" s="21">
        <f t="shared" si="137"/>
        <v>75</v>
      </c>
      <c r="V854" s="20">
        <f t="shared" si="138"/>
        <v>75.833333333333329</v>
      </c>
      <c r="W854" s="20">
        <f t="shared" si="139"/>
        <v>75.625</v>
      </c>
    </row>
    <row r="855" spans="1:23" ht="13.5" x14ac:dyDescent="0.25">
      <c r="A855" s="3">
        <v>43248</v>
      </c>
      <c r="B855" s="2">
        <v>22.5517</v>
      </c>
      <c r="C855" s="2">
        <v>69.93582879400131</v>
      </c>
      <c r="D855" s="2">
        <v>-0.61808815964393204</v>
      </c>
      <c r="E855" s="2">
        <v>8.1081565486181909E-2</v>
      </c>
      <c r="F855" s="2">
        <v>21.953379999999999</v>
      </c>
      <c r="G855" s="2">
        <v>21.66666</v>
      </c>
      <c r="H855" s="2">
        <v>20.993485000000003</v>
      </c>
      <c r="I855" s="2">
        <v>21.172475999999996</v>
      </c>
      <c r="J855" s="2">
        <v>18.333877499999993</v>
      </c>
      <c r="K855" s="17" t="s">
        <v>48</v>
      </c>
      <c r="L855" s="17" t="s">
        <v>49</v>
      </c>
      <c r="M855" s="17" t="s">
        <v>51</v>
      </c>
      <c r="N855" s="20">
        <f t="shared" si="130"/>
        <v>50</v>
      </c>
      <c r="O855" s="20">
        <f t="shared" si="131"/>
        <v>100</v>
      </c>
      <c r="P855" s="20">
        <f t="shared" si="132"/>
        <v>50</v>
      </c>
      <c r="Q855" s="20">
        <f t="shared" si="133"/>
        <v>100</v>
      </c>
      <c r="R855" s="21">
        <f t="shared" si="134"/>
        <v>75</v>
      </c>
      <c r="S855" s="21">
        <f t="shared" si="135"/>
        <v>72.5</v>
      </c>
      <c r="T855" s="21">
        <f t="shared" si="136"/>
        <v>80</v>
      </c>
      <c r="U855" s="21">
        <f t="shared" si="137"/>
        <v>75</v>
      </c>
      <c r="V855" s="20">
        <f t="shared" si="138"/>
        <v>75.833333333333329</v>
      </c>
      <c r="W855" s="20">
        <f t="shared" si="139"/>
        <v>75.625</v>
      </c>
    </row>
    <row r="856" spans="1:23" ht="13.5" x14ac:dyDescent="0.25">
      <c r="A856" s="3">
        <v>43249</v>
      </c>
      <c r="B856" s="2">
        <v>23.093699999999998</v>
      </c>
      <c r="C856" s="2">
        <v>74.17184157217477</v>
      </c>
      <c r="D856" s="2">
        <v>-0.62574586251138342</v>
      </c>
      <c r="E856" s="2">
        <v>7.3241866272833772E-2</v>
      </c>
      <c r="F856" s="2">
        <v>22.249059999999997</v>
      </c>
      <c r="G856" s="2">
        <v>21.82921</v>
      </c>
      <c r="H856" s="2">
        <v>21.176450000000003</v>
      </c>
      <c r="I856" s="2">
        <v>21.220965999999997</v>
      </c>
      <c r="J856" s="2">
        <v>18.374431499999993</v>
      </c>
      <c r="K856" s="17" t="s">
        <v>48</v>
      </c>
      <c r="L856" s="17" t="s">
        <v>49</v>
      </c>
      <c r="M856" s="17" t="s">
        <v>51</v>
      </c>
      <c r="N856" s="20">
        <f t="shared" si="130"/>
        <v>50</v>
      </c>
      <c r="O856" s="20">
        <f t="shared" si="131"/>
        <v>100</v>
      </c>
      <c r="P856" s="20">
        <f t="shared" si="132"/>
        <v>50</v>
      </c>
      <c r="Q856" s="20">
        <f t="shared" si="133"/>
        <v>100</v>
      </c>
      <c r="R856" s="21">
        <f t="shared" si="134"/>
        <v>75</v>
      </c>
      <c r="S856" s="21">
        <f t="shared" si="135"/>
        <v>72.5</v>
      </c>
      <c r="T856" s="21">
        <f t="shared" si="136"/>
        <v>80</v>
      </c>
      <c r="U856" s="21">
        <f t="shared" si="137"/>
        <v>75</v>
      </c>
      <c r="V856" s="20">
        <f t="shared" si="138"/>
        <v>75.833333333333329</v>
      </c>
      <c r="W856" s="20">
        <f t="shared" si="139"/>
        <v>75.625</v>
      </c>
    </row>
    <row r="857" spans="1:23" ht="13.5" x14ac:dyDescent="0.25">
      <c r="A857" s="3">
        <v>43250</v>
      </c>
      <c r="B857" s="2">
        <v>23.093699999999998</v>
      </c>
      <c r="C857" s="2">
        <v>74.17184157217477</v>
      </c>
      <c r="D857" s="2">
        <v>-0.646677158347579</v>
      </c>
      <c r="E857" s="2">
        <v>6.791543809897041E-2</v>
      </c>
      <c r="F857" s="2">
        <v>22.528179999999999</v>
      </c>
      <c r="G857" s="2">
        <v>21.994060000000001</v>
      </c>
      <c r="H857" s="2">
        <v>21.362545000000004</v>
      </c>
      <c r="I857" s="2">
        <v>21.260061999999998</v>
      </c>
      <c r="J857" s="2">
        <v>18.413866999999989</v>
      </c>
      <c r="K857" s="17" t="s">
        <v>48</v>
      </c>
      <c r="L857" s="17" t="s">
        <v>49</v>
      </c>
      <c r="M857" s="17" t="s">
        <v>51</v>
      </c>
      <c r="N857" s="20">
        <f t="shared" si="130"/>
        <v>50</v>
      </c>
      <c r="O857" s="20">
        <f t="shared" si="131"/>
        <v>100</v>
      </c>
      <c r="P857" s="20">
        <f t="shared" si="132"/>
        <v>50</v>
      </c>
      <c r="Q857" s="20">
        <f t="shared" si="133"/>
        <v>100</v>
      </c>
      <c r="R857" s="21">
        <f t="shared" si="134"/>
        <v>75</v>
      </c>
      <c r="S857" s="21">
        <f t="shared" si="135"/>
        <v>72.5</v>
      </c>
      <c r="T857" s="21">
        <f t="shared" si="136"/>
        <v>80</v>
      </c>
      <c r="U857" s="21">
        <f t="shared" si="137"/>
        <v>75</v>
      </c>
      <c r="V857" s="20">
        <f t="shared" si="138"/>
        <v>75.833333333333329</v>
      </c>
      <c r="W857" s="20">
        <f t="shared" si="139"/>
        <v>75.625</v>
      </c>
    </row>
    <row r="858" spans="1:23" ht="13.5" x14ac:dyDescent="0.25">
      <c r="A858" s="3">
        <v>43251</v>
      </c>
      <c r="B858" s="2">
        <v>23.093699999999998</v>
      </c>
      <c r="C858" s="2">
        <v>74.17184157217477</v>
      </c>
      <c r="D858" s="2">
        <v>-0.68650849088764332</v>
      </c>
      <c r="E858" s="2">
        <v>6.3352410371279283E-2</v>
      </c>
      <c r="F858" s="2">
        <v>22.733759999999997</v>
      </c>
      <c r="G858" s="2">
        <v>22.166720000000005</v>
      </c>
      <c r="H858" s="2">
        <v>21.519785000000006</v>
      </c>
      <c r="I858" s="2">
        <v>21.299603999999999</v>
      </c>
      <c r="J858" s="2">
        <v>18.450796999999987</v>
      </c>
      <c r="K858" s="17" t="s">
        <v>48</v>
      </c>
      <c r="L858" s="17" t="s">
        <v>50</v>
      </c>
      <c r="M858" s="17" t="s">
        <v>51</v>
      </c>
      <c r="N858" s="20">
        <f t="shared" si="130"/>
        <v>50</v>
      </c>
      <c r="O858" s="20">
        <f t="shared" si="131"/>
        <v>100</v>
      </c>
      <c r="P858" s="20">
        <f t="shared" si="132"/>
        <v>50</v>
      </c>
      <c r="Q858" s="20">
        <f t="shared" si="133"/>
        <v>83.5</v>
      </c>
      <c r="R858" s="21">
        <f t="shared" si="134"/>
        <v>72.525000000000006</v>
      </c>
      <c r="S858" s="21">
        <f t="shared" si="135"/>
        <v>68.375</v>
      </c>
      <c r="T858" s="21">
        <f t="shared" si="136"/>
        <v>72.575000000000003</v>
      </c>
      <c r="U858" s="21">
        <f t="shared" si="137"/>
        <v>70.875</v>
      </c>
      <c r="V858" s="20">
        <f t="shared" si="138"/>
        <v>71.158333333333346</v>
      </c>
      <c r="W858" s="20">
        <f t="shared" si="139"/>
        <v>71.087500000000006</v>
      </c>
    </row>
    <row r="859" spans="1:23" ht="13.5" x14ac:dyDescent="0.25">
      <c r="A859" s="3">
        <v>43252</v>
      </c>
      <c r="B859" s="2">
        <v>23.234999999999999</v>
      </c>
      <c r="C859" s="2">
        <v>75.304808790862694</v>
      </c>
      <c r="D859" s="2">
        <v>-0.74569647517529702</v>
      </c>
      <c r="E859" s="2">
        <v>6.2112989139457425E-2</v>
      </c>
      <c r="F859" s="2">
        <v>23.013559999999998</v>
      </c>
      <c r="G859" s="2">
        <v>22.357190000000003</v>
      </c>
      <c r="H859" s="2">
        <v>21.679390000000005</v>
      </c>
      <c r="I859" s="2">
        <v>21.345551999999998</v>
      </c>
      <c r="J859" s="2">
        <v>18.489126999999986</v>
      </c>
      <c r="K859" s="17" t="s">
        <v>48</v>
      </c>
      <c r="L859" s="17" t="s">
        <v>49</v>
      </c>
      <c r="M859" s="17" t="s">
        <v>51</v>
      </c>
      <c r="N859" s="20">
        <f t="shared" si="130"/>
        <v>50</v>
      </c>
      <c r="O859" s="20">
        <f t="shared" si="131"/>
        <v>100</v>
      </c>
      <c r="P859" s="20">
        <f t="shared" si="132"/>
        <v>50</v>
      </c>
      <c r="Q859" s="20">
        <f t="shared" si="133"/>
        <v>100</v>
      </c>
      <c r="R859" s="21">
        <f t="shared" si="134"/>
        <v>75</v>
      </c>
      <c r="S859" s="21">
        <f t="shared" si="135"/>
        <v>72.5</v>
      </c>
      <c r="T859" s="21">
        <f t="shared" si="136"/>
        <v>80</v>
      </c>
      <c r="U859" s="21">
        <f t="shared" si="137"/>
        <v>75</v>
      </c>
      <c r="V859" s="20">
        <f t="shared" si="138"/>
        <v>75.833333333333329</v>
      </c>
      <c r="W859" s="20">
        <f t="shared" si="139"/>
        <v>75.625</v>
      </c>
    </row>
    <row r="860" spans="1:23" ht="13.5" x14ac:dyDescent="0.25">
      <c r="A860" s="3">
        <v>43255</v>
      </c>
      <c r="B860" s="2">
        <v>23.140799999999999</v>
      </c>
      <c r="C860" s="2">
        <v>73.005625199864454</v>
      </c>
      <c r="D860" s="2">
        <v>-0.80466829790579553</v>
      </c>
      <c r="E860" s="2">
        <v>6.2038435111183808E-2</v>
      </c>
      <c r="F860" s="2">
        <v>23.13138</v>
      </c>
      <c r="G860" s="2">
        <v>22.542380000000001</v>
      </c>
      <c r="H860" s="2">
        <v>21.834285000000001</v>
      </c>
      <c r="I860" s="2">
        <v>21.387736</v>
      </c>
      <c r="J860" s="2">
        <v>18.524771499999989</v>
      </c>
      <c r="K860" s="17" t="s">
        <v>48</v>
      </c>
      <c r="L860" s="17" t="s">
        <v>49</v>
      </c>
      <c r="M860" s="17" t="s">
        <v>51</v>
      </c>
      <c r="N860" s="20">
        <f t="shared" si="130"/>
        <v>50</v>
      </c>
      <c r="O860" s="20">
        <f t="shared" si="131"/>
        <v>100</v>
      </c>
      <c r="P860" s="20">
        <f t="shared" si="132"/>
        <v>50</v>
      </c>
      <c r="Q860" s="20">
        <f t="shared" si="133"/>
        <v>100</v>
      </c>
      <c r="R860" s="21">
        <f t="shared" si="134"/>
        <v>75</v>
      </c>
      <c r="S860" s="21">
        <f t="shared" si="135"/>
        <v>72.5</v>
      </c>
      <c r="T860" s="21">
        <f t="shared" si="136"/>
        <v>80</v>
      </c>
      <c r="U860" s="21">
        <f t="shared" si="137"/>
        <v>75</v>
      </c>
      <c r="V860" s="20">
        <f t="shared" si="138"/>
        <v>75.833333333333329</v>
      </c>
      <c r="W860" s="20">
        <f t="shared" si="139"/>
        <v>75.625</v>
      </c>
    </row>
    <row r="861" spans="1:23" ht="13.5" x14ac:dyDescent="0.25">
      <c r="A861" s="3">
        <v>43256</v>
      </c>
      <c r="B861" s="2">
        <v>23.187899999999999</v>
      </c>
      <c r="C861" s="2">
        <v>73.44223863276811</v>
      </c>
      <c r="D861" s="2">
        <v>-0.81607906160740029</v>
      </c>
      <c r="E861" s="2">
        <v>5.0375082880095352E-2</v>
      </c>
      <c r="F861" s="2">
        <v>23.150219999999997</v>
      </c>
      <c r="G861" s="2">
        <v>22.699640000000006</v>
      </c>
      <c r="H861" s="2">
        <v>21.991525000000003</v>
      </c>
      <c r="I861" s="2">
        <v>21.422003999999998</v>
      </c>
      <c r="J861" s="2">
        <v>18.561143499999989</v>
      </c>
      <c r="K861" s="17" t="s">
        <v>48</v>
      </c>
      <c r="L861" s="17" t="s">
        <v>50</v>
      </c>
      <c r="M861" s="17" t="s">
        <v>51</v>
      </c>
      <c r="N861" s="20">
        <f t="shared" si="130"/>
        <v>50</v>
      </c>
      <c r="O861" s="20">
        <f t="shared" si="131"/>
        <v>100</v>
      </c>
      <c r="P861" s="20">
        <f t="shared" si="132"/>
        <v>50</v>
      </c>
      <c r="Q861" s="20">
        <f t="shared" si="133"/>
        <v>83.5</v>
      </c>
      <c r="R861" s="21">
        <f t="shared" si="134"/>
        <v>72.525000000000006</v>
      </c>
      <c r="S861" s="21">
        <f t="shared" si="135"/>
        <v>68.375</v>
      </c>
      <c r="T861" s="21">
        <f t="shared" si="136"/>
        <v>72.575000000000003</v>
      </c>
      <c r="U861" s="21">
        <f t="shared" si="137"/>
        <v>70.875</v>
      </c>
      <c r="V861" s="20">
        <f t="shared" si="138"/>
        <v>71.158333333333346</v>
      </c>
      <c r="W861" s="20">
        <f t="shared" si="139"/>
        <v>71.087500000000006</v>
      </c>
    </row>
    <row r="862" spans="1:23" ht="13.5" x14ac:dyDescent="0.25">
      <c r="A862" s="3">
        <v>43257</v>
      </c>
      <c r="B862" s="2">
        <v>23.517800000000001</v>
      </c>
      <c r="C862" s="2">
        <v>76.330040697887256</v>
      </c>
      <c r="D862" s="2">
        <v>-0.84533901537239231</v>
      </c>
      <c r="E862" s="2">
        <v>3.1544237800370092E-2</v>
      </c>
      <c r="F862" s="2">
        <v>23.235039999999998</v>
      </c>
      <c r="G862" s="2">
        <v>22.881610000000002</v>
      </c>
      <c r="H862" s="2">
        <v>22.137215000000005</v>
      </c>
      <c r="I862" s="2">
        <v>21.461796000000003</v>
      </c>
      <c r="J862" s="2">
        <v>18.598426999999994</v>
      </c>
      <c r="K862" s="17" t="s">
        <v>48</v>
      </c>
      <c r="L862" s="17" t="s">
        <v>49</v>
      </c>
      <c r="M862" s="17" t="s">
        <v>51</v>
      </c>
      <c r="N862" s="20">
        <f t="shared" si="130"/>
        <v>50</v>
      </c>
      <c r="O862" s="20">
        <f t="shared" si="131"/>
        <v>100</v>
      </c>
      <c r="P862" s="20">
        <f t="shared" si="132"/>
        <v>50</v>
      </c>
      <c r="Q862" s="20">
        <f t="shared" si="133"/>
        <v>100</v>
      </c>
      <c r="R862" s="21">
        <f t="shared" si="134"/>
        <v>75</v>
      </c>
      <c r="S862" s="21">
        <f t="shared" si="135"/>
        <v>72.5</v>
      </c>
      <c r="T862" s="21">
        <f t="shared" si="136"/>
        <v>80</v>
      </c>
      <c r="U862" s="21">
        <f t="shared" si="137"/>
        <v>75</v>
      </c>
      <c r="V862" s="20">
        <f t="shared" si="138"/>
        <v>75.833333333333329</v>
      </c>
      <c r="W862" s="20">
        <f t="shared" si="139"/>
        <v>75.625</v>
      </c>
    </row>
    <row r="863" spans="1:23" ht="13.5" x14ac:dyDescent="0.25">
      <c r="A863" s="3">
        <v>43258</v>
      </c>
      <c r="B863" s="2">
        <v>23.800599999999999</v>
      </c>
      <c r="C863" s="2">
        <v>78.489333777002216</v>
      </c>
      <c r="D863" s="2">
        <v>-0.84374622683644418</v>
      </c>
      <c r="E863" s="2">
        <v>1.5027021588241684E-2</v>
      </c>
      <c r="F863" s="2">
        <v>23.376420000000003</v>
      </c>
      <c r="G863" s="2">
        <v>23.05509</v>
      </c>
      <c r="H863" s="2">
        <v>22.276820000000004</v>
      </c>
      <c r="I863" s="2">
        <v>21.499192000000008</v>
      </c>
      <c r="J863" s="2">
        <v>18.637235999999991</v>
      </c>
      <c r="K863" s="17" t="s">
        <v>48</v>
      </c>
      <c r="L863" s="17" t="s">
        <v>49</v>
      </c>
      <c r="M863" s="17" t="s">
        <v>51</v>
      </c>
      <c r="N863" s="20">
        <f t="shared" si="130"/>
        <v>50</v>
      </c>
      <c r="O863" s="20">
        <f t="shared" si="131"/>
        <v>100</v>
      </c>
      <c r="P863" s="20">
        <f t="shared" si="132"/>
        <v>50</v>
      </c>
      <c r="Q863" s="20">
        <f t="shared" si="133"/>
        <v>100</v>
      </c>
      <c r="R863" s="21">
        <f t="shared" si="134"/>
        <v>75</v>
      </c>
      <c r="S863" s="21">
        <f t="shared" si="135"/>
        <v>72.5</v>
      </c>
      <c r="T863" s="21">
        <f t="shared" si="136"/>
        <v>80</v>
      </c>
      <c r="U863" s="21">
        <f t="shared" si="137"/>
        <v>75</v>
      </c>
      <c r="V863" s="20">
        <f t="shared" si="138"/>
        <v>75.833333333333329</v>
      </c>
      <c r="W863" s="20">
        <f t="shared" si="139"/>
        <v>75.625</v>
      </c>
    </row>
    <row r="864" spans="1:23" ht="13.5" x14ac:dyDescent="0.25">
      <c r="A864" s="3">
        <v>43259</v>
      </c>
      <c r="B864" s="2">
        <v>23.800599999999999</v>
      </c>
      <c r="C864" s="2">
        <v>78.489333777002216</v>
      </c>
      <c r="D864" s="2">
        <v>-0.88800662069760961</v>
      </c>
      <c r="E864" s="2">
        <v>5.6981059798285206E-3</v>
      </c>
      <c r="F864" s="2">
        <v>23.489539999999998</v>
      </c>
      <c r="G864" s="2">
        <v>23.251550000000002</v>
      </c>
      <c r="H864" s="2">
        <v>22.40953</v>
      </c>
      <c r="I864" s="2">
        <v>21.535872000000005</v>
      </c>
      <c r="J864" s="2">
        <v>18.676380999999989</v>
      </c>
      <c r="K864" s="17" t="s">
        <v>48</v>
      </c>
      <c r="L864" s="17" t="s">
        <v>50</v>
      </c>
      <c r="M864" s="17" t="s">
        <v>51</v>
      </c>
      <c r="N864" s="20">
        <f t="shared" si="130"/>
        <v>50</v>
      </c>
      <c r="O864" s="20">
        <f t="shared" si="131"/>
        <v>100</v>
      </c>
      <c r="P864" s="20">
        <f t="shared" si="132"/>
        <v>50</v>
      </c>
      <c r="Q864" s="20">
        <f t="shared" si="133"/>
        <v>83.5</v>
      </c>
      <c r="R864" s="21">
        <f t="shared" si="134"/>
        <v>72.525000000000006</v>
      </c>
      <c r="S864" s="21">
        <f t="shared" si="135"/>
        <v>68.375</v>
      </c>
      <c r="T864" s="21">
        <f t="shared" si="136"/>
        <v>72.575000000000003</v>
      </c>
      <c r="U864" s="21">
        <f t="shared" si="137"/>
        <v>70.875</v>
      </c>
      <c r="V864" s="20">
        <f t="shared" si="138"/>
        <v>71.158333333333346</v>
      </c>
      <c r="W864" s="20">
        <f t="shared" si="139"/>
        <v>71.087500000000006</v>
      </c>
    </row>
    <row r="865" spans="1:23" ht="13.5" x14ac:dyDescent="0.25">
      <c r="A865" s="3">
        <v>43262</v>
      </c>
      <c r="B865" s="2">
        <v>23.565000000000001</v>
      </c>
      <c r="C865" s="2">
        <v>72.131565604676325</v>
      </c>
      <c r="D865" s="2">
        <v>-0.80739289371479472</v>
      </c>
      <c r="E865" s="2">
        <v>9.8632065971367873E-3</v>
      </c>
      <c r="F865" s="2">
        <v>23.574379999999998</v>
      </c>
      <c r="G865" s="2">
        <v>23.352879999999999</v>
      </c>
      <c r="H865" s="2">
        <v>22.50977</v>
      </c>
      <c r="I865" s="2">
        <v>21.557102000000004</v>
      </c>
      <c r="J865" s="2">
        <v>18.71434799999999</v>
      </c>
      <c r="K865" s="17" t="s">
        <v>48</v>
      </c>
      <c r="L865" s="17" t="s">
        <v>50</v>
      </c>
      <c r="M865" s="17" t="s">
        <v>51</v>
      </c>
      <c r="N865" s="20">
        <f t="shared" si="130"/>
        <v>50</v>
      </c>
      <c r="O865" s="20">
        <f t="shared" si="131"/>
        <v>100</v>
      </c>
      <c r="P865" s="20">
        <f t="shared" si="132"/>
        <v>50</v>
      </c>
      <c r="Q865" s="20">
        <f t="shared" si="133"/>
        <v>83.5</v>
      </c>
      <c r="R865" s="21">
        <f t="shared" si="134"/>
        <v>72.525000000000006</v>
      </c>
      <c r="S865" s="21">
        <f t="shared" si="135"/>
        <v>68.375</v>
      </c>
      <c r="T865" s="21">
        <f t="shared" si="136"/>
        <v>72.575000000000003</v>
      </c>
      <c r="U865" s="21">
        <f t="shared" si="137"/>
        <v>70.875</v>
      </c>
      <c r="V865" s="20">
        <f t="shared" si="138"/>
        <v>71.158333333333346</v>
      </c>
      <c r="W865" s="20">
        <f t="shared" si="139"/>
        <v>71.087500000000006</v>
      </c>
    </row>
    <row r="866" spans="1:23" ht="13.5" x14ac:dyDescent="0.25">
      <c r="A866" s="3">
        <v>43263</v>
      </c>
      <c r="B866" s="2">
        <v>23.659199999999998</v>
      </c>
      <c r="C866" s="2">
        <v>73.070807959232965</v>
      </c>
      <c r="D866" s="2">
        <v>-0.67017367293093599</v>
      </c>
      <c r="E866" s="2">
        <v>2.6420772037871292E-2</v>
      </c>
      <c r="F866" s="2">
        <v>23.66864</v>
      </c>
      <c r="G866" s="2">
        <v>23.40943</v>
      </c>
      <c r="H866" s="2">
        <v>22.619320000000002</v>
      </c>
      <c r="I866" s="2">
        <v>21.583258000000004</v>
      </c>
      <c r="J866" s="2">
        <v>18.752181999999991</v>
      </c>
      <c r="K866" s="17" t="s">
        <v>48</v>
      </c>
      <c r="L866" s="17" t="s">
        <v>50</v>
      </c>
      <c r="M866" s="17" t="s">
        <v>51</v>
      </c>
      <c r="N866" s="20">
        <f t="shared" si="130"/>
        <v>50</v>
      </c>
      <c r="O866" s="20">
        <f t="shared" si="131"/>
        <v>100</v>
      </c>
      <c r="P866" s="20">
        <f t="shared" si="132"/>
        <v>50</v>
      </c>
      <c r="Q866" s="20">
        <f t="shared" si="133"/>
        <v>83.5</v>
      </c>
      <c r="R866" s="21">
        <f t="shared" si="134"/>
        <v>72.525000000000006</v>
      </c>
      <c r="S866" s="21">
        <f t="shared" si="135"/>
        <v>68.375</v>
      </c>
      <c r="T866" s="21">
        <f t="shared" si="136"/>
        <v>72.575000000000003</v>
      </c>
      <c r="U866" s="21">
        <f t="shared" si="137"/>
        <v>70.875</v>
      </c>
      <c r="V866" s="20">
        <f t="shared" si="138"/>
        <v>71.158333333333346</v>
      </c>
      <c r="W866" s="20">
        <f t="shared" si="139"/>
        <v>71.087500000000006</v>
      </c>
    </row>
    <row r="867" spans="1:23" ht="13.5" x14ac:dyDescent="0.25">
      <c r="A867" s="3">
        <v>43264</v>
      </c>
      <c r="B867" s="2">
        <v>23.659199999999998</v>
      </c>
      <c r="C867" s="2">
        <v>73.070807959232951</v>
      </c>
      <c r="D867" s="2">
        <v>-0.56147287404978385</v>
      </c>
      <c r="E867" s="2">
        <v>3.7284167790326346E-2</v>
      </c>
      <c r="F867" s="2">
        <v>23.696919999999999</v>
      </c>
      <c r="G867" s="2">
        <v>23.465979999999998</v>
      </c>
      <c r="H867" s="2">
        <v>22.730020000000003</v>
      </c>
      <c r="I867" s="2">
        <v>21.605478000000002</v>
      </c>
      <c r="J867" s="2">
        <v>18.789501499999993</v>
      </c>
      <c r="K867" s="17" t="s">
        <v>48</v>
      </c>
      <c r="L867" s="17" t="s">
        <v>50</v>
      </c>
      <c r="M867" s="17" t="s">
        <v>51</v>
      </c>
      <c r="N867" s="20">
        <f t="shared" si="130"/>
        <v>50</v>
      </c>
      <c r="O867" s="20">
        <f t="shared" si="131"/>
        <v>100</v>
      </c>
      <c r="P867" s="20">
        <f t="shared" si="132"/>
        <v>50</v>
      </c>
      <c r="Q867" s="20">
        <f t="shared" si="133"/>
        <v>83.5</v>
      </c>
      <c r="R867" s="21">
        <f t="shared" si="134"/>
        <v>72.525000000000006</v>
      </c>
      <c r="S867" s="21">
        <f t="shared" si="135"/>
        <v>68.375</v>
      </c>
      <c r="T867" s="21">
        <f t="shared" si="136"/>
        <v>72.575000000000003</v>
      </c>
      <c r="U867" s="21">
        <f t="shared" si="137"/>
        <v>70.875</v>
      </c>
      <c r="V867" s="20">
        <f t="shared" si="138"/>
        <v>71.158333333333346</v>
      </c>
      <c r="W867" s="20">
        <f t="shared" si="139"/>
        <v>71.087500000000006</v>
      </c>
    </row>
    <row r="868" spans="1:23" ht="13.5" x14ac:dyDescent="0.25">
      <c r="A868" s="3">
        <v>43265</v>
      </c>
      <c r="B868" s="2">
        <v>23.8949</v>
      </c>
      <c r="C868" s="2">
        <v>75.46987761979905</v>
      </c>
      <c r="D868" s="2">
        <v>-0.49381358291440947</v>
      </c>
      <c r="E868" s="2">
        <v>4.4374711270704525E-2</v>
      </c>
      <c r="F868" s="2">
        <v>23.715780000000002</v>
      </c>
      <c r="G868" s="2">
        <v>23.546100000000003</v>
      </c>
      <c r="H868" s="2">
        <v>22.856410000000004</v>
      </c>
      <c r="I868" s="2">
        <v>21.624358000000001</v>
      </c>
      <c r="J868" s="2">
        <v>18.82556099999999</v>
      </c>
      <c r="K868" s="17" t="s">
        <v>48</v>
      </c>
      <c r="L868" s="17" t="s">
        <v>50</v>
      </c>
      <c r="M868" s="17" t="s">
        <v>51</v>
      </c>
      <c r="N868" s="20">
        <f t="shared" si="130"/>
        <v>50</v>
      </c>
      <c r="O868" s="20">
        <f t="shared" si="131"/>
        <v>100</v>
      </c>
      <c r="P868" s="20">
        <f t="shared" si="132"/>
        <v>50</v>
      </c>
      <c r="Q868" s="20">
        <f t="shared" si="133"/>
        <v>83.5</v>
      </c>
      <c r="R868" s="21">
        <f t="shared" si="134"/>
        <v>72.525000000000006</v>
      </c>
      <c r="S868" s="21">
        <f t="shared" si="135"/>
        <v>68.375</v>
      </c>
      <c r="T868" s="21">
        <f t="shared" si="136"/>
        <v>72.575000000000003</v>
      </c>
      <c r="U868" s="21">
        <f t="shared" si="137"/>
        <v>70.875</v>
      </c>
      <c r="V868" s="20">
        <f t="shared" si="138"/>
        <v>71.158333333333346</v>
      </c>
      <c r="W868" s="20">
        <f t="shared" si="139"/>
        <v>71.087500000000006</v>
      </c>
    </row>
    <row r="869" spans="1:23" ht="13.5" x14ac:dyDescent="0.25">
      <c r="A869" s="3">
        <v>43269</v>
      </c>
      <c r="B869" s="2">
        <v>24.648900000000001</v>
      </c>
      <c r="C869" s="2">
        <v>81.230492673431726</v>
      </c>
      <c r="D869" s="2">
        <v>-0.47842053620818348</v>
      </c>
      <c r="E869" s="2">
        <v>4.3167382190078429E-2</v>
      </c>
      <c r="F869" s="2">
        <v>23.885439999999999</v>
      </c>
      <c r="G869" s="2">
        <v>23.68749</v>
      </c>
      <c r="H869" s="2">
        <v>23.022340000000003</v>
      </c>
      <c r="I869" s="2">
        <v>21.669772000000002</v>
      </c>
      <c r="J869" s="2">
        <v>18.863131499999991</v>
      </c>
      <c r="K869" s="17" t="s">
        <v>48</v>
      </c>
      <c r="L869" s="17" t="s">
        <v>49</v>
      </c>
      <c r="M869" s="17" t="s">
        <v>51</v>
      </c>
      <c r="N869" s="20">
        <f t="shared" si="130"/>
        <v>50</v>
      </c>
      <c r="O869" s="20">
        <f t="shared" si="131"/>
        <v>100</v>
      </c>
      <c r="P869" s="20">
        <f t="shared" si="132"/>
        <v>50</v>
      </c>
      <c r="Q869" s="20">
        <f t="shared" si="133"/>
        <v>100</v>
      </c>
      <c r="R869" s="21">
        <f t="shared" si="134"/>
        <v>75</v>
      </c>
      <c r="S869" s="21">
        <f t="shared" si="135"/>
        <v>72.5</v>
      </c>
      <c r="T869" s="21">
        <f t="shared" si="136"/>
        <v>80</v>
      </c>
      <c r="U869" s="21">
        <f t="shared" si="137"/>
        <v>75</v>
      </c>
      <c r="V869" s="20">
        <f t="shared" si="138"/>
        <v>75.833333333333329</v>
      </c>
      <c r="W869" s="20">
        <f t="shared" si="139"/>
        <v>75.625</v>
      </c>
    </row>
    <row r="870" spans="1:23" ht="13.5" x14ac:dyDescent="0.25">
      <c r="A870" s="3">
        <v>43270</v>
      </c>
      <c r="B870" s="2">
        <v>25.0731</v>
      </c>
      <c r="C870" s="2">
        <v>83.568426881409309</v>
      </c>
      <c r="D870" s="2">
        <v>-0.52293572142458089</v>
      </c>
      <c r="E870" s="2">
        <v>3.7752500362759102E-2</v>
      </c>
      <c r="F870" s="2">
        <v>24.187059999999999</v>
      </c>
      <c r="G870" s="2">
        <v>23.88072</v>
      </c>
      <c r="H870" s="2">
        <v>23.211550000000003</v>
      </c>
      <c r="I870" s="2">
        <v>21.715886000000005</v>
      </c>
      <c r="J870" s="2">
        <v>18.902397499999992</v>
      </c>
      <c r="K870" s="17" t="s">
        <v>48</v>
      </c>
      <c r="L870" s="17" t="s">
        <v>49</v>
      </c>
      <c r="M870" s="17" t="s">
        <v>51</v>
      </c>
      <c r="N870" s="20">
        <f t="shared" si="130"/>
        <v>50</v>
      </c>
      <c r="O870" s="20">
        <f t="shared" si="131"/>
        <v>100</v>
      </c>
      <c r="P870" s="20">
        <f t="shared" si="132"/>
        <v>50</v>
      </c>
      <c r="Q870" s="20">
        <f t="shared" si="133"/>
        <v>100</v>
      </c>
      <c r="R870" s="21">
        <f t="shared" si="134"/>
        <v>75</v>
      </c>
      <c r="S870" s="21">
        <f t="shared" si="135"/>
        <v>72.5</v>
      </c>
      <c r="T870" s="21">
        <f t="shared" si="136"/>
        <v>80</v>
      </c>
      <c r="U870" s="21">
        <f t="shared" si="137"/>
        <v>75</v>
      </c>
      <c r="V870" s="20">
        <f t="shared" si="138"/>
        <v>75.833333333333329</v>
      </c>
      <c r="W870" s="20">
        <f t="shared" si="139"/>
        <v>75.625</v>
      </c>
    </row>
    <row r="871" spans="1:23" ht="13.5" x14ac:dyDescent="0.25">
      <c r="A871" s="3">
        <v>43271</v>
      </c>
      <c r="B871" s="2">
        <v>25.337</v>
      </c>
      <c r="C871" s="2">
        <v>84.834044734280042</v>
      </c>
      <c r="D871" s="2">
        <v>-0.58617541672033724</v>
      </c>
      <c r="E871" s="2">
        <v>3.0328872726493188E-2</v>
      </c>
      <c r="F871" s="2">
        <v>24.52262</v>
      </c>
      <c r="G871" s="2">
        <v>24.09563</v>
      </c>
      <c r="H871" s="2">
        <v>23.397635000000001</v>
      </c>
      <c r="I871" s="2">
        <v>21.778372000000005</v>
      </c>
      <c r="J871" s="2">
        <v>18.94363199999999</v>
      </c>
      <c r="K871" s="17" t="s">
        <v>48</v>
      </c>
      <c r="L871" s="17" t="s">
        <v>49</v>
      </c>
      <c r="M871" s="17" t="s">
        <v>51</v>
      </c>
      <c r="N871" s="20">
        <f t="shared" si="130"/>
        <v>50</v>
      </c>
      <c r="O871" s="20">
        <f t="shared" si="131"/>
        <v>100</v>
      </c>
      <c r="P871" s="20">
        <f t="shared" si="132"/>
        <v>75</v>
      </c>
      <c r="Q871" s="20">
        <f t="shared" si="133"/>
        <v>100</v>
      </c>
      <c r="R871" s="21">
        <f t="shared" si="134"/>
        <v>78.75</v>
      </c>
      <c r="S871" s="21">
        <f t="shared" si="135"/>
        <v>81.25</v>
      </c>
      <c r="T871" s="21">
        <f t="shared" si="136"/>
        <v>86.25</v>
      </c>
      <c r="U871" s="21">
        <f t="shared" si="137"/>
        <v>81.25</v>
      </c>
      <c r="V871" s="20">
        <f t="shared" si="138"/>
        <v>82.083333333333329</v>
      </c>
      <c r="W871" s="20">
        <f t="shared" si="139"/>
        <v>81.875</v>
      </c>
    </row>
    <row r="872" spans="1:23" ht="13.5" x14ac:dyDescent="0.25">
      <c r="A872" s="3">
        <v>43272</v>
      </c>
      <c r="B872" s="2">
        <v>24.648900000000001</v>
      </c>
      <c r="C872" s="2">
        <v>69.748666360371487</v>
      </c>
      <c r="D872" s="2">
        <v>-0.55180907637689458</v>
      </c>
      <c r="E872" s="2">
        <v>2.2023443302073165E-2</v>
      </c>
      <c r="F872" s="2">
        <v>24.720559999999999</v>
      </c>
      <c r="G872" s="2">
        <v>24.208739999999999</v>
      </c>
      <c r="H872" s="2">
        <v>23.545175000000004</v>
      </c>
      <c r="I872" s="2">
        <v>21.854118000000003</v>
      </c>
      <c r="J872" s="2">
        <v>18.982946999999992</v>
      </c>
      <c r="K872" s="17" t="s">
        <v>48</v>
      </c>
      <c r="L872" s="17" t="s">
        <v>49</v>
      </c>
      <c r="M872" s="17" t="s">
        <v>51</v>
      </c>
      <c r="N872" s="20">
        <f t="shared" si="130"/>
        <v>50</v>
      </c>
      <c r="O872" s="20">
        <f t="shared" si="131"/>
        <v>100</v>
      </c>
      <c r="P872" s="20">
        <f t="shared" si="132"/>
        <v>75</v>
      </c>
      <c r="Q872" s="20">
        <f t="shared" si="133"/>
        <v>100</v>
      </c>
      <c r="R872" s="21">
        <f t="shared" si="134"/>
        <v>78.75</v>
      </c>
      <c r="S872" s="21">
        <f t="shared" si="135"/>
        <v>81.25</v>
      </c>
      <c r="T872" s="21">
        <f t="shared" si="136"/>
        <v>86.25</v>
      </c>
      <c r="U872" s="21">
        <f t="shared" si="137"/>
        <v>81.25</v>
      </c>
      <c r="V872" s="20">
        <f t="shared" si="138"/>
        <v>82.083333333333329</v>
      </c>
      <c r="W872" s="20">
        <f t="shared" si="139"/>
        <v>81.875</v>
      </c>
    </row>
    <row r="873" spans="1:23" ht="13.5" x14ac:dyDescent="0.25">
      <c r="A873" s="3">
        <v>43273</v>
      </c>
      <c r="B873" s="2">
        <v>24.318999999999999</v>
      </c>
      <c r="C873" s="2">
        <v>63.883378261815672</v>
      </c>
      <c r="D873" s="2">
        <v>-0.46354075757360746</v>
      </c>
      <c r="E873" s="2">
        <v>2.2014209756211038E-2</v>
      </c>
      <c r="F873" s="2">
        <v>24.80538</v>
      </c>
      <c r="G873" s="2">
        <v>24.260579999999997</v>
      </c>
      <c r="H873" s="2">
        <v>23.657835000000006</v>
      </c>
      <c r="I873" s="2">
        <v>21.933468000000001</v>
      </c>
      <c r="J873" s="2">
        <v>19.021328499999996</v>
      </c>
      <c r="K873" s="17" t="s">
        <v>48</v>
      </c>
      <c r="L873" s="17" t="s">
        <v>49</v>
      </c>
      <c r="M873" s="17" t="s">
        <v>51</v>
      </c>
      <c r="N873" s="20">
        <f t="shared" si="130"/>
        <v>50</v>
      </c>
      <c r="O873" s="20">
        <f t="shared" si="131"/>
        <v>100</v>
      </c>
      <c r="P873" s="20">
        <f t="shared" si="132"/>
        <v>75</v>
      </c>
      <c r="Q873" s="20">
        <f t="shared" si="133"/>
        <v>100</v>
      </c>
      <c r="R873" s="21">
        <f t="shared" si="134"/>
        <v>78.75</v>
      </c>
      <c r="S873" s="21">
        <f t="shared" si="135"/>
        <v>81.25</v>
      </c>
      <c r="T873" s="21">
        <f t="shared" si="136"/>
        <v>86.25</v>
      </c>
      <c r="U873" s="21">
        <f t="shared" si="137"/>
        <v>81.25</v>
      </c>
      <c r="V873" s="20">
        <f t="shared" si="138"/>
        <v>82.083333333333329</v>
      </c>
      <c r="W873" s="20">
        <f t="shared" si="139"/>
        <v>81.875</v>
      </c>
    </row>
    <row r="874" spans="1:23" ht="13.5" x14ac:dyDescent="0.25">
      <c r="A874" s="3">
        <v>43276</v>
      </c>
      <c r="B874" s="2">
        <v>24.262499999999999</v>
      </c>
      <c r="C874" s="2">
        <v>62.907696825742178</v>
      </c>
      <c r="D874" s="2">
        <v>-0.39082465870979277</v>
      </c>
      <c r="E874" s="2">
        <v>2.7306063454570755E-2</v>
      </c>
      <c r="F874" s="2">
        <v>24.728100000000001</v>
      </c>
      <c r="G874" s="2">
        <v>24.306769999999997</v>
      </c>
      <c r="H874" s="2">
        <v>23.779160000000005</v>
      </c>
      <c r="I874" s="2">
        <v>22.008824000000001</v>
      </c>
      <c r="J874" s="2">
        <v>19.060321999999996</v>
      </c>
      <c r="K874" s="17" t="s">
        <v>54</v>
      </c>
      <c r="L874" s="17" t="s">
        <v>50</v>
      </c>
      <c r="M874" s="17" t="s">
        <v>47</v>
      </c>
      <c r="N874" s="20">
        <f t="shared" si="130"/>
        <v>50</v>
      </c>
      <c r="O874" s="20">
        <f t="shared" si="131"/>
        <v>100</v>
      </c>
      <c r="P874" s="20">
        <f t="shared" si="132"/>
        <v>75</v>
      </c>
      <c r="Q874" s="20">
        <f t="shared" si="133"/>
        <v>16.5</v>
      </c>
      <c r="R874" s="21">
        <f t="shared" si="134"/>
        <v>66.224999999999994</v>
      </c>
      <c r="S874" s="21">
        <f t="shared" si="135"/>
        <v>60.375</v>
      </c>
      <c r="T874" s="21">
        <f t="shared" si="136"/>
        <v>48.674999999999997</v>
      </c>
      <c r="U874" s="21">
        <f t="shared" si="137"/>
        <v>60.375</v>
      </c>
      <c r="V874" s="20">
        <f t="shared" si="138"/>
        <v>58.42499999999999</v>
      </c>
      <c r="W874" s="20">
        <f t="shared" si="139"/>
        <v>58.912499999999994</v>
      </c>
    </row>
    <row r="875" spans="1:23" ht="13.5" x14ac:dyDescent="0.25">
      <c r="A875" s="3">
        <v>43277</v>
      </c>
      <c r="B875" s="2">
        <v>24.5076</v>
      </c>
      <c r="C875" s="2">
        <v>65.378008548029854</v>
      </c>
      <c r="D875" s="2">
        <v>-0.38906504098218875</v>
      </c>
      <c r="E875" s="2">
        <v>2.9510692750979926E-2</v>
      </c>
      <c r="F875" s="2">
        <v>24.615000000000002</v>
      </c>
      <c r="G875" s="2">
        <v>24.401029999999999</v>
      </c>
      <c r="H875" s="2">
        <v>23.876955000000002</v>
      </c>
      <c r="I875" s="2">
        <v>22.069486000000001</v>
      </c>
      <c r="J875" s="2">
        <v>19.100697499999992</v>
      </c>
      <c r="K875" s="17" t="s">
        <v>54</v>
      </c>
      <c r="L875" s="17" t="s">
        <v>50</v>
      </c>
      <c r="M875" s="17" t="s">
        <v>47</v>
      </c>
      <c r="N875" s="20">
        <f t="shared" si="130"/>
        <v>50</v>
      </c>
      <c r="O875" s="20">
        <f t="shared" si="131"/>
        <v>100</v>
      </c>
      <c r="P875" s="20">
        <f t="shared" si="132"/>
        <v>75</v>
      </c>
      <c r="Q875" s="20">
        <f t="shared" si="133"/>
        <v>16.5</v>
      </c>
      <c r="R875" s="21">
        <f t="shared" si="134"/>
        <v>66.224999999999994</v>
      </c>
      <c r="S875" s="21">
        <f t="shared" si="135"/>
        <v>60.375</v>
      </c>
      <c r="T875" s="21">
        <f t="shared" si="136"/>
        <v>48.674999999999997</v>
      </c>
      <c r="U875" s="21">
        <f t="shared" si="137"/>
        <v>60.375</v>
      </c>
      <c r="V875" s="20">
        <f t="shared" si="138"/>
        <v>58.42499999999999</v>
      </c>
      <c r="W875" s="20">
        <f t="shared" si="139"/>
        <v>58.912499999999994</v>
      </c>
    </row>
    <row r="876" spans="1:23" ht="13.5" x14ac:dyDescent="0.25">
      <c r="A876" s="3">
        <v>43278</v>
      </c>
      <c r="B876" s="2">
        <v>24.271899999999999</v>
      </c>
      <c r="C876" s="2">
        <v>61.159737104178674</v>
      </c>
      <c r="D876" s="2">
        <v>-0.36204294685392924</v>
      </c>
      <c r="E876" s="2">
        <v>3.3415028310397762E-2</v>
      </c>
      <c r="F876" s="2">
        <v>24.401980000000002</v>
      </c>
      <c r="G876" s="2">
        <v>24.462299999999995</v>
      </c>
      <c r="H876" s="2">
        <v>23.935865000000007</v>
      </c>
      <c r="I876" s="2">
        <v>22.128298000000004</v>
      </c>
      <c r="J876" s="2">
        <v>19.139290999999993</v>
      </c>
      <c r="K876" s="17" t="s">
        <v>54</v>
      </c>
      <c r="L876" s="17" t="s">
        <v>52</v>
      </c>
      <c r="M876" s="17" t="s">
        <v>47</v>
      </c>
      <c r="N876" s="20">
        <f t="shared" si="130"/>
        <v>50</v>
      </c>
      <c r="O876" s="20">
        <f t="shared" si="131"/>
        <v>100</v>
      </c>
      <c r="P876" s="20">
        <f t="shared" si="132"/>
        <v>75</v>
      </c>
      <c r="Q876" s="20">
        <f t="shared" si="133"/>
        <v>0</v>
      </c>
      <c r="R876" s="21">
        <f t="shared" si="134"/>
        <v>63.75</v>
      </c>
      <c r="S876" s="21">
        <f t="shared" si="135"/>
        <v>56.25</v>
      </c>
      <c r="T876" s="21">
        <f t="shared" si="136"/>
        <v>41.25</v>
      </c>
      <c r="U876" s="21">
        <f t="shared" si="137"/>
        <v>56.25</v>
      </c>
      <c r="V876" s="20">
        <f t="shared" si="138"/>
        <v>53.75</v>
      </c>
      <c r="W876" s="20">
        <f t="shared" si="139"/>
        <v>54.375</v>
      </c>
    </row>
    <row r="877" spans="1:23" ht="13.5" x14ac:dyDescent="0.25">
      <c r="A877" s="3">
        <v>43279</v>
      </c>
      <c r="B877" s="2">
        <v>24.036300000000001</v>
      </c>
      <c r="C877" s="2">
        <v>57.187763661675831</v>
      </c>
      <c r="D877" s="2">
        <v>-0.32627642926792788</v>
      </c>
      <c r="E877" s="2">
        <v>4.9130428202921544E-2</v>
      </c>
      <c r="F877" s="2">
        <v>24.27946</v>
      </c>
      <c r="G877" s="2">
        <v>24.500009999999996</v>
      </c>
      <c r="H877" s="2">
        <v>23.982995000000003</v>
      </c>
      <c r="I877" s="2">
        <v>22.186781999999997</v>
      </c>
      <c r="J877" s="2">
        <v>19.174692999999991</v>
      </c>
      <c r="K877" s="17" t="s">
        <v>54</v>
      </c>
      <c r="L877" s="17" t="s">
        <v>52</v>
      </c>
      <c r="M877" s="17" t="s">
        <v>47</v>
      </c>
      <c r="N877" s="20">
        <f t="shared" si="130"/>
        <v>50</v>
      </c>
      <c r="O877" s="20">
        <f t="shared" si="131"/>
        <v>100</v>
      </c>
      <c r="P877" s="20">
        <f t="shared" si="132"/>
        <v>75</v>
      </c>
      <c r="Q877" s="20">
        <f t="shared" si="133"/>
        <v>0</v>
      </c>
      <c r="R877" s="21">
        <f t="shared" si="134"/>
        <v>63.75</v>
      </c>
      <c r="S877" s="21">
        <f t="shared" si="135"/>
        <v>56.25</v>
      </c>
      <c r="T877" s="21">
        <f t="shared" si="136"/>
        <v>41.25</v>
      </c>
      <c r="U877" s="21">
        <f t="shared" si="137"/>
        <v>56.25</v>
      </c>
      <c r="V877" s="20">
        <f t="shared" si="138"/>
        <v>53.75</v>
      </c>
      <c r="W877" s="20">
        <f t="shared" si="139"/>
        <v>54.375</v>
      </c>
    </row>
    <row r="878" spans="1:23" ht="13.5" x14ac:dyDescent="0.25">
      <c r="A878" s="3">
        <v>43280</v>
      </c>
      <c r="B878" s="2">
        <v>23.800599999999999</v>
      </c>
      <c r="C878" s="2">
        <v>53.44802408537241</v>
      </c>
      <c r="D878" s="2">
        <v>-0.24511261715048249</v>
      </c>
      <c r="E878" s="2">
        <v>7.7200832234187972E-2</v>
      </c>
      <c r="F878" s="2">
        <v>24.17578</v>
      </c>
      <c r="G878" s="2">
        <v>24.490580000000001</v>
      </c>
      <c r="H878" s="2">
        <v>24.018340000000002</v>
      </c>
      <c r="I878" s="2">
        <v>22.237868000000006</v>
      </c>
      <c r="J878" s="2">
        <v>19.208916499999994</v>
      </c>
      <c r="K878" s="17" t="s">
        <v>54</v>
      </c>
      <c r="L878" s="17" t="s">
        <v>52</v>
      </c>
      <c r="M878" s="17" t="s">
        <v>47</v>
      </c>
      <c r="N878" s="20">
        <f t="shared" si="130"/>
        <v>50</v>
      </c>
      <c r="O878" s="20">
        <f t="shared" si="131"/>
        <v>100</v>
      </c>
      <c r="P878" s="20">
        <f t="shared" si="132"/>
        <v>75</v>
      </c>
      <c r="Q878" s="20">
        <f t="shared" si="133"/>
        <v>0</v>
      </c>
      <c r="R878" s="21">
        <f t="shared" si="134"/>
        <v>63.75</v>
      </c>
      <c r="S878" s="21">
        <f t="shared" si="135"/>
        <v>56.25</v>
      </c>
      <c r="T878" s="21">
        <f t="shared" si="136"/>
        <v>41.25</v>
      </c>
      <c r="U878" s="21">
        <f t="shared" si="137"/>
        <v>56.25</v>
      </c>
      <c r="V878" s="20">
        <f t="shared" si="138"/>
        <v>53.75</v>
      </c>
      <c r="W878" s="20">
        <f t="shared" si="139"/>
        <v>54.375</v>
      </c>
    </row>
    <row r="879" spans="1:23" ht="13.5" x14ac:dyDescent="0.25">
      <c r="A879" s="3">
        <v>43283</v>
      </c>
      <c r="B879" s="2">
        <v>23.6828</v>
      </c>
      <c r="C879" s="2">
        <v>51.63076358897672</v>
      </c>
      <c r="D879" s="2">
        <v>-5.2928859882964474E-2</v>
      </c>
      <c r="E879" s="2">
        <v>0.11354042375992909</v>
      </c>
      <c r="F879" s="2">
        <v>24.059840000000001</v>
      </c>
      <c r="G879" s="2">
        <v>24.393970000000003</v>
      </c>
      <c r="H879" s="2">
        <v>24.04073</v>
      </c>
      <c r="I879" s="2">
        <v>22.295904000000004</v>
      </c>
      <c r="J879" s="2">
        <v>19.244564499999996</v>
      </c>
      <c r="K879" s="17" t="s">
        <v>54</v>
      </c>
      <c r="L879" s="17" t="s">
        <v>52</v>
      </c>
      <c r="M879" s="17" t="s">
        <v>47</v>
      </c>
      <c r="N879" s="20">
        <f t="shared" si="130"/>
        <v>50</v>
      </c>
      <c r="O879" s="20">
        <f t="shared" si="131"/>
        <v>100</v>
      </c>
      <c r="P879" s="20">
        <f t="shared" si="132"/>
        <v>75</v>
      </c>
      <c r="Q879" s="20">
        <f t="shared" si="133"/>
        <v>0</v>
      </c>
      <c r="R879" s="21">
        <f t="shared" si="134"/>
        <v>63.75</v>
      </c>
      <c r="S879" s="21">
        <f t="shared" si="135"/>
        <v>56.25</v>
      </c>
      <c r="T879" s="21">
        <f t="shared" si="136"/>
        <v>41.25</v>
      </c>
      <c r="U879" s="21">
        <f t="shared" si="137"/>
        <v>56.25</v>
      </c>
      <c r="V879" s="20">
        <f t="shared" si="138"/>
        <v>53.75</v>
      </c>
      <c r="W879" s="20">
        <f t="shared" si="139"/>
        <v>54.375</v>
      </c>
    </row>
    <row r="880" spans="1:23" ht="13.5" x14ac:dyDescent="0.25">
      <c r="A880" s="3">
        <v>43284</v>
      </c>
      <c r="B880" s="2">
        <v>24.271899999999999</v>
      </c>
      <c r="C880" s="2">
        <v>59.116900435384416</v>
      </c>
      <c r="D880" s="2">
        <v>0.13087982583811808</v>
      </c>
      <c r="E880" s="2">
        <v>0.15198582846431083</v>
      </c>
      <c r="F880" s="2">
        <v>24.012700000000002</v>
      </c>
      <c r="G880" s="2">
        <v>24.313849999999999</v>
      </c>
      <c r="H880" s="2">
        <v>24.097285000000003</v>
      </c>
      <c r="I880" s="2">
        <v>22.368852000000008</v>
      </c>
      <c r="J880" s="2">
        <v>19.283157999999997</v>
      </c>
      <c r="K880" s="17" t="s">
        <v>54</v>
      </c>
      <c r="L880" s="17" t="s">
        <v>52</v>
      </c>
      <c r="M880" s="17" t="s">
        <v>47</v>
      </c>
      <c r="N880" s="20">
        <f t="shared" si="130"/>
        <v>50</v>
      </c>
      <c r="O880" s="20">
        <f t="shared" si="131"/>
        <v>100</v>
      </c>
      <c r="P880" s="20">
        <f t="shared" si="132"/>
        <v>75</v>
      </c>
      <c r="Q880" s="20">
        <f t="shared" si="133"/>
        <v>0</v>
      </c>
      <c r="R880" s="21">
        <f t="shared" si="134"/>
        <v>63.75</v>
      </c>
      <c r="S880" s="21">
        <f t="shared" si="135"/>
        <v>56.25</v>
      </c>
      <c r="T880" s="21">
        <f t="shared" si="136"/>
        <v>41.25</v>
      </c>
      <c r="U880" s="21">
        <f t="shared" si="137"/>
        <v>56.25</v>
      </c>
      <c r="V880" s="20">
        <f t="shared" si="138"/>
        <v>53.75</v>
      </c>
      <c r="W880" s="20">
        <f t="shared" si="139"/>
        <v>54.375</v>
      </c>
    </row>
    <row r="881" spans="1:23" ht="13.5" x14ac:dyDescent="0.25">
      <c r="A881" s="3">
        <v>43285</v>
      </c>
      <c r="B881" s="2">
        <v>24.036300000000001</v>
      </c>
      <c r="C881" s="2">
        <v>55.422487061098302</v>
      </c>
      <c r="D881" s="2">
        <v>0.34058030808867557</v>
      </c>
      <c r="E881" s="2">
        <v>0.18664552031960158</v>
      </c>
      <c r="F881" s="2">
        <v>23.965579999999999</v>
      </c>
      <c r="G881" s="2">
        <v>24.183780000000002</v>
      </c>
      <c r="H881" s="2">
        <v>24.139704999999999</v>
      </c>
      <c r="I881" s="2">
        <v>22.437984000000007</v>
      </c>
      <c r="J881" s="2">
        <v>19.321244499999999</v>
      </c>
      <c r="K881" s="17" t="s">
        <v>54</v>
      </c>
      <c r="L881" s="17" t="s">
        <v>50</v>
      </c>
      <c r="M881" s="17" t="s">
        <v>47</v>
      </c>
      <c r="N881" s="20">
        <f t="shared" si="130"/>
        <v>50</v>
      </c>
      <c r="O881" s="20">
        <f t="shared" si="131"/>
        <v>100</v>
      </c>
      <c r="P881" s="20">
        <f t="shared" si="132"/>
        <v>50</v>
      </c>
      <c r="Q881" s="20">
        <f t="shared" si="133"/>
        <v>16.5</v>
      </c>
      <c r="R881" s="21">
        <f t="shared" si="134"/>
        <v>62.475000000000001</v>
      </c>
      <c r="S881" s="21">
        <f t="shared" si="135"/>
        <v>51.625</v>
      </c>
      <c r="T881" s="21">
        <f t="shared" si="136"/>
        <v>42.424999999999997</v>
      </c>
      <c r="U881" s="21">
        <f t="shared" si="137"/>
        <v>54.125</v>
      </c>
      <c r="V881" s="20">
        <f t="shared" si="138"/>
        <v>52.17499999999999</v>
      </c>
      <c r="W881" s="20">
        <f t="shared" si="139"/>
        <v>52.662499999999994</v>
      </c>
    </row>
    <row r="882" spans="1:23" ht="13.5" x14ac:dyDescent="0.25">
      <c r="A882" s="3">
        <v>43286</v>
      </c>
      <c r="B882" s="2">
        <v>24.036300000000001</v>
      </c>
      <c r="C882" s="2">
        <v>55.422487061098302</v>
      </c>
      <c r="D882" s="2">
        <v>0.40995555420419905</v>
      </c>
      <c r="E882" s="2">
        <v>0.2169182276358807</v>
      </c>
      <c r="F882" s="2">
        <v>23.965579999999999</v>
      </c>
      <c r="G882" s="2">
        <v>24.122520000000002</v>
      </c>
      <c r="H882" s="2">
        <v>24.16563</v>
      </c>
      <c r="I882" s="2">
        <v>22.511590000000005</v>
      </c>
      <c r="J882" s="2">
        <v>19.359331000000001</v>
      </c>
      <c r="K882" s="17" t="s">
        <v>54</v>
      </c>
      <c r="L882" s="17" t="s">
        <v>50</v>
      </c>
      <c r="M882" s="17" t="s">
        <v>50</v>
      </c>
      <c r="N882" s="20">
        <f t="shared" si="130"/>
        <v>50</v>
      </c>
      <c r="O882" s="20">
        <f t="shared" si="131"/>
        <v>100</v>
      </c>
      <c r="P882" s="20">
        <f t="shared" si="132"/>
        <v>50</v>
      </c>
      <c r="Q882" s="20">
        <f t="shared" si="133"/>
        <v>16.5</v>
      </c>
      <c r="R882" s="21">
        <f t="shared" si="134"/>
        <v>62.475000000000001</v>
      </c>
      <c r="S882" s="21">
        <f t="shared" si="135"/>
        <v>51.625</v>
      </c>
      <c r="T882" s="21">
        <f t="shared" si="136"/>
        <v>42.424999999999997</v>
      </c>
      <c r="U882" s="21">
        <f t="shared" si="137"/>
        <v>54.125</v>
      </c>
      <c r="V882" s="20">
        <f t="shared" si="138"/>
        <v>52.17499999999999</v>
      </c>
      <c r="W882" s="20">
        <f t="shared" si="139"/>
        <v>52.662499999999994</v>
      </c>
    </row>
    <row r="883" spans="1:23" ht="13.5" x14ac:dyDescent="0.25">
      <c r="A883" s="3">
        <v>43287</v>
      </c>
      <c r="B883" s="2">
        <v>23.800599999999999</v>
      </c>
      <c r="C883" s="2">
        <v>51.675580527966645</v>
      </c>
      <c r="D883" s="2">
        <v>0.43332413102742251</v>
      </c>
      <c r="E883" s="2">
        <v>0.23995649337007818</v>
      </c>
      <c r="F883" s="2">
        <v>23.965579999999999</v>
      </c>
      <c r="G883" s="2">
        <v>24.070680000000003</v>
      </c>
      <c r="H883" s="2">
        <v>24.165629999999997</v>
      </c>
      <c r="I883" s="2">
        <v>22.580660000000009</v>
      </c>
      <c r="J883" s="2">
        <v>19.396014999999998</v>
      </c>
      <c r="K883" s="17" t="s">
        <v>48</v>
      </c>
      <c r="L883" s="17" t="s">
        <v>50</v>
      </c>
      <c r="M883" s="17" t="s">
        <v>50</v>
      </c>
      <c r="N883" s="20">
        <f t="shared" si="130"/>
        <v>50</v>
      </c>
      <c r="O883" s="20">
        <f t="shared" si="131"/>
        <v>100</v>
      </c>
      <c r="P883" s="20">
        <f t="shared" si="132"/>
        <v>50</v>
      </c>
      <c r="Q883" s="20">
        <f t="shared" si="133"/>
        <v>49.5</v>
      </c>
      <c r="R883" s="21">
        <f t="shared" si="134"/>
        <v>67.424999999999997</v>
      </c>
      <c r="S883" s="21">
        <f t="shared" si="135"/>
        <v>59.875</v>
      </c>
      <c r="T883" s="21">
        <f t="shared" si="136"/>
        <v>57.275000000000006</v>
      </c>
      <c r="U883" s="21">
        <f t="shared" si="137"/>
        <v>62.375</v>
      </c>
      <c r="V883" s="20">
        <f t="shared" si="138"/>
        <v>61.524999999999999</v>
      </c>
      <c r="W883" s="20">
        <f t="shared" si="139"/>
        <v>61.737499999999997</v>
      </c>
    </row>
    <row r="884" spans="1:23" ht="13.5" x14ac:dyDescent="0.25">
      <c r="A884" s="3">
        <v>43290</v>
      </c>
      <c r="B884" s="2">
        <v>23.612100000000002</v>
      </c>
      <c r="C884" s="2">
        <v>48.832233346185795</v>
      </c>
      <c r="D884" s="2">
        <v>0.45787302590570533</v>
      </c>
      <c r="E884" s="2">
        <v>0.2567583875023855</v>
      </c>
      <c r="F884" s="2">
        <v>23.951439999999998</v>
      </c>
      <c r="G884" s="2">
        <v>24.005640000000003</v>
      </c>
      <c r="H884" s="2">
        <v>24.156204999999993</v>
      </c>
      <c r="I884" s="2">
        <v>22.651508000000003</v>
      </c>
      <c r="J884" s="2">
        <v>19.43207</v>
      </c>
      <c r="K884" s="17" t="s">
        <v>54</v>
      </c>
      <c r="L884" s="17" t="s">
        <v>52</v>
      </c>
      <c r="M884" s="17" t="s">
        <v>47</v>
      </c>
      <c r="N884" s="20">
        <f t="shared" si="130"/>
        <v>50</v>
      </c>
      <c r="O884" s="20">
        <f t="shared" si="131"/>
        <v>100</v>
      </c>
      <c r="P884" s="20">
        <f t="shared" si="132"/>
        <v>50</v>
      </c>
      <c r="Q884" s="20">
        <f t="shared" si="133"/>
        <v>0</v>
      </c>
      <c r="R884" s="21">
        <f t="shared" si="134"/>
        <v>60</v>
      </c>
      <c r="S884" s="21">
        <f t="shared" si="135"/>
        <v>47.5</v>
      </c>
      <c r="T884" s="21">
        <f t="shared" si="136"/>
        <v>35</v>
      </c>
      <c r="U884" s="21">
        <f t="shared" si="137"/>
        <v>50</v>
      </c>
      <c r="V884" s="20">
        <f t="shared" si="138"/>
        <v>47.5</v>
      </c>
      <c r="W884" s="20">
        <f t="shared" si="139"/>
        <v>48.125</v>
      </c>
    </row>
    <row r="885" spans="1:23" ht="13.5" x14ac:dyDescent="0.25">
      <c r="A885" s="3">
        <v>43291</v>
      </c>
      <c r="B885" s="2">
        <v>23.470700000000001</v>
      </c>
      <c r="C885" s="2">
        <v>46.754037893384961</v>
      </c>
      <c r="D885" s="2">
        <v>0.52748229652651446</v>
      </c>
      <c r="E885" s="2">
        <v>0.26864767959921654</v>
      </c>
      <c r="F885" s="2">
        <v>23.791199999999996</v>
      </c>
      <c r="G885" s="2">
        <v>23.901950000000003</v>
      </c>
      <c r="H885" s="2">
        <v>24.151489999999995</v>
      </c>
      <c r="I885" s="2">
        <v>22.728566000000011</v>
      </c>
      <c r="J885" s="2">
        <v>19.468222999999995</v>
      </c>
      <c r="K885" s="17" t="s">
        <v>54</v>
      </c>
      <c r="L885" s="17" t="s">
        <v>52</v>
      </c>
      <c r="M885" s="17" t="s">
        <v>47</v>
      </c>
      <c r="N885" s="20">
        <f t="shared" si="130"/>
        <v>50</v>
      </c>
      <c r="O885" s="20">
        <f t="shared" si="131"/>
        <v>100</v>
      </c>
      <c r="P885" s="20">
        <f t="shared" si="132"/>
        <v>50</v>
      </c>
      <c r="Q885" s="20">
        <f t="shared" si="133"/>
        <v>0</v>
      </c>
      <c r="R885" s="21">
        <f t="shared" si="134"/>
        <v>60</v>
      </c>
      <c r="S885" s="21">
        <f t="shared" si="135"/>
        <v>47.5</v>
      </c>
      <c r="T885" s="21">
        <f t="shared" si="136"/>
        <v>35</v>
      </c>
      <c r="U885" s="21">
        <f t="shared" si="137"/>
        <v>50</v>
      </c>
      <c r="V885" s="20">
        <f t="shared" si="138"/>
        <v>47.5</v>
      </c>
      <c r="W885" s="20">
        <f t="shared" si="139"/>
        <v>48.125</v>
      </c>
    </row>
    <row r="886" spans="1:23" ht="13.5" x14ac:dyDescent="0.25">
      <c r="A886" s="3">
        <v>43292</v>
      </c>
      <c r="B886" s="2">
        <v>23.4801</v>
      </c>
      <c r="C886" s="2">
        <v>46.91577453301192</v>
      </c>
      <c r="D886" s="2">
        <v>0.55086696955961045</v>
      </c>
      <c r="E886" s="2">
        <v>0.26316428347363685</v>
      </c>
      <c r="F886" s="2">
        <v>23.679960000000001</v>
      </c>
      <c r="G886" s="2">
        <v>23.822769999999998</v>
      </c>
      <c r="H886" s="2">
        <v>24.142534999999995</v>
      </c>
      <c r="I886" s="2">
        <v>22.809480000000008</v>
      </c>
      <c r="J886" s="2">
        <v>19.506212499999997</v>
      </c>
      <c r="K886" s="17" t="s">
        <v>54</v>
      </c>
      <c r="L886" s="17" t="s">
        <v>52</v>
      </c>
      <c r="M886" s="17" t="s">
        <v>47</v>
      </c>
      <c r="N886" s="20">
        <f t="shared" si="130"/>
        <v>50</v>
      </c>
      <c r="O886" s="20">
        <f t="shared" si="131"/>
        <v>100</v>
      </c>
      <c r="P886" s="20">
        <f t="shared" si="132"/>
        <v>50</v>
      </c>
      <c r="Q886" s="20">
        <f t="shared" si="133"/>
        <v>0</v>
      </c>
      <c r="R886" s="21">
        <f t="shared" si="134"/>
        <v>60</v>
      </c>
      <c r="S886" s="21">
        <f t="shared" si="135"/>
        <v>47.5</v>
      </c>
      <c r="T886" s="21">
        <f t="shared" si="136"/>
        <v>35</v>
      </c>
      <c r="U886" s="21">
        <f t="shared" si="137"/>
        <v>50</v>
      </c>
      <c r="V886" s="20">
        <f t="shared" si="138"/>
        <v>47.5</v>
      </c>
      <c r="W886" s="20">
        <f t="shared" si="139"/>
        <v>48.125</v>
      </c>
    </row>
    <row r="887" spans="1:23" ht="13.5" x14ac:dyDescent="0.25">
      <c r="A887" s="3">
        <v>43293</v>
      </c>
      <c r="B887" s="2">
        <v>23.319900000000001</v>
      </c>
      <c r="C887" s="2">
        <v>44.438357728715751</v>
      </c>
      <c r="D887" s="2">
        <v>0.54755448296662479</v>
      </c>
      <c r="E887" s="2">
        <v>0.24709676100333244</v>
      </c>
      <c r="F887" s="2">
        <v>23.536679999999997</v>
      </c>
      <c r="G887" s="2">
        <v>23.751129999999996</v>
      </c>
      <c r="H887" s="2">
        <v>24.125569999999996</v>
      </c>
      <c r="I887" s="2">
        <v>22.888442000000005</v>
      </c>
      <c r="J887" s="2">
        <v>19.542841999999997</v>
      </c>
      <c r="K887" s="17" t="s">
        <v>54</v>
      </c>
      <c r="L887" s="17" t="s">
        <v>52</v>
      </c>
      <c r="M887" s="17" t="s">
        <v>47</v>
      </c>
      <c r="N887" s="20">
        <f t="shared" si="130"/>
        <v>50</v>
      </c>
      <c r="O887" s="20">
        <f t="shared" si="131"/>
        <v>100</v>
      </c>
      <c r="P887" s="20">
        <f t="shared" si="132"/>
        <v>50</v>
      </c>
      <c r="Q887" s="20">
        <f t="shared" si="133"/>
        <v>0</v>
      </c>
      <c r="R887" s="21">
        <f t="shared" si="134"/>
        <v>60</v>
      </c>
      <c r="S887" s="21">
        <f t="shared" si="135"/>
        <v>47.5</v>
      </c>
      <c r="T887" s="21">
        <f t="shared" si="136"/>
        <v>35</v>
      </c>
      <c r="U887" s="21">
        <f t="shared" si="137"/>
        <v>50</v>
      </c>
      <c r="V887" s="20">
        <f t="shared" si="138"/>
        <v>47.5</v>
      </c>
      <c r="W887" s="20">
        <f t="shared" si="139"/>
        <v>48.125</v>
      </c>
    </row>
    <row r="888" spans="1:23" ht="13.5" x14ac:dyDescent="0.25">
      <c r="A888" s="3">
        <v>43294</v>
      </c>
      <c r="B888" s="2">
        <v>23.3293</v>
      </c>
      <c r="C888" s="2">
        <v>44.623139253387393</v>
      </c>
      <c r="D888" s="2">
        <v>0.50992556061637728</v>
      </c>
      <c r="E888" s="2">
        <v>0.2247888317205253</v>
      </c>
      <c r="F888" s="2">
        <v>23.442420000000006</v>
      </c>
      <c r="G888" s="2">
        <v>23.703999999999997</v>
      </c>
      <c r="H888" s="2">
        <v>24.097289999999997</v>
      </c>
      <c r="I888" s="2">
        <v>22.956050000000008</v>
      </c>
      <c r="J888" s="2">
        <v>19.579518499999995</v>
      </c>
      <c r="K888" s="17" t="s">
        <v>54</v>
      </c>
      <c r="L888" s="17" t="s">
        <v>52</v>
      </c>
      <c r="M888" s="17" t="s">
        <v>47</v>
      </c>
      <c r="N888" s="20">
        <f t="shared" si="130"/>
        <v>50</v>
      </c>
      <c r="O888" s="20">
        <f t="shared" si="131"/>
        <v>100</v>
      </c>
      <c r="P888" s="20">
        <f t="shared" si="132"/>
        <v>50</v>
      </c>
      <c r="Q888" s="20">
        <f t="shared" si="133"/>
        <v>0</v>
      </c>
      <c r="R888" s="21">
        <f t="shared" si="134"/>
        <v>60</v>
      </c>
      <c r="S888" s="21">
        <f t="shared" si="135"/>
        <v>47.5</v>
      </c>
      <c r="T888" s="21">
        <f t="shared" si="136"/>
        <v>35</v>
      </c>
      <c r="U888" s="21">
        <f t="shared" si="137"/>
        <v>50</v>
      </c>
      <c r="V888" s="20">
        <f t="shared" si="138"/>
        <v>47.5</v>
      </c>
      <c r="W888" s="20">
        <f t="shared" si="139"/>
        <v>48.125</v>
      </c>
    </row>
    <row r="889" spans="1:23" ht="13.5" x14ac:dyDescent="0.25">
      <c r="A889" s="3">
        <v>43297</v>
      </c>
      <c r="B889" s="2">
        <v>23.517800000000001</v>
      </c>
      <c r="C889" s="2">
        <v>48.333855221932261</v>
      </c>
      <c r="D889" s="2">
        <v>0.44791799398166532</v>
      </c>
      <c r="E889" s="2">
        <v>0.19941510567041457</v>
      </c>
      <c r="F889" s="2">
        <v>23.423560000000002</v>
      </c>
      <c r="G889" s="2">
        <v>23.687499999999996</v>
      </c>
      <c r="H889" s="2">
        <v>24.040735000000002</v>
      </c>
      <c r="I889" s="2">
        <v>23.025548000000011</v>
      </c>
      <c r="J889" s="2">
        <v>19.617159999999998</v>
      </c>
      <c r="K889" s="17" t="s">
        <v>54</v>
      </c>
      <c r="L889" s="17" t="s">
        <v>50</v>
      </c>
      <c r="M889" s="17" t="s">
        <v>47</v>
      </c>
      <c r="N889" s="20">
        <f t="shared" si="130"/>
        <v>50</v>
      </c>
      <c r="O889" s="20">
        <f t="shared" si="131"/>
        <v>100</v>
      </c>
      <c r="P889" s="20">
        <f t="shared" si="132"/>
        <v>50</v>
      </c>
      <c r="Q889" s="20">
        <f t="shared" si="133"/>
        <v>16.5</v>
      </c>
      <c r="R889" s="21">
        <f t="shared" si="134"/>
        <v>62.475000000000001</v>
      </c>
      <c r="S889" s="21">
        <f t="shared" si="135"/>
        <v>51.625</v>
      </c>
      <c r="T889" s="21">
        <f t="shared" si="136"/>
        <v>42.424999999999997</v>
      </c>
      <c r="U889" s="21">
        <f t="shared" si="137"/>
        <v>54.125</v>
      </c>
      <c r="V889" s="20">
        <f t="shared" si="138"/>
        <v>52.17499999999999</v>
      </c>
      <c r="W889" s="20">
        <f t="shared" si="139"/>
        <v>52.662499999999994</v>
      </c>
    </row>
    <row r="890" spans="1:23" ht="13.5" x14ac:dyDescent="0.25">
      <c r="A890" s="3">
        <v>43298</v>
      </c>
      <c r="B890" s="2">
        <v>23.2822</v>
      </c>
      <c r="C890" s="2">
        <v>44.335092670580536</v>
      </c>
      <c r="D890" s="2">
        <v>0.50419505153017852</v>
      </c>
      <c r="E890" s="2">
        <v>0.17312123485101324</v>
      </c>
      <c r="F890" s="2">
        <v>23.385860000000001</v>
      </c>
      <c r="G890" s="2">
        <v>23.588529999999995</v>
      </c>
      <c r="H890" s="2">
        <v>23.95119</v>
      </c>
      <c r="I890" s="2">
        <v>23.090334000000013</v>
      </c>
      <c r="J890" s="2">
        <v>19.654607500000001</v>
      </c>
      <c r="K890" s="17" t="s">
        <v>54</v>
      </c>
      <c r="L890" s="17" t="s">
        <v>50</v>
      </c>
      <c r="M890" s="17" t="s">
        <v>47</v>
      </c>
      <c r="N890" s="20">
        <f t="shared" si="130"/>
        <v>50</v>
      </c>
      <c r="O890" s="20">
        <f t="shared" si="131"/>
        <v>100</v>
      </c>
      <c r="P890" s="20">
        <f t="shared" si="132"/>
        <v>50</v>
      </c>
      <c r="Q890" s="20">
        <f t="shared" si="133"/>
        <v>16.5</v>
      </c>
      <c r="R890" s="21">
        <f t="shared" si="134"/>
        <v>62.475000000000001</v>
      </c>
      <c r="S890" s="21">
        <f t="shared" si="135"/>
        <v>51.625</v>
      </c>
      <c r="T890" s="21">
        <f t="shared" si="136"/>
        <v>42.424999999999997</v>
      </c>
      <c r="U890" s="21">
        <f t="shared" si="137"/>
        <v>54.125</v>
      </c>
      <c r="V890" s="20">
        <f t="shared" si="138"/>
        <v>52.17499999999999</v>
      </c>
      <c r="W890" s="20">
        <f t="shared" si="139"/>
        <v>52.662499999999994</v>
      </c>
    </row>
    <row r="891" spans="1:23" ht="13.5" x14ac:dyDescent="0.25">
      <c r="A891" s="3">
        <v>43299</v>
      </c>
      <c r="B891" s="2">
        <v>23.918399999999998</v>
      </c>
      <c r="C891" s="2">
        <v>55.130288370558951</v>
      </c>
      <c r="D891" s="2">
        <v>0.47044750343821207</v>
      </c>
      <c r="E891" s="2">
        <v>0.14508878393461008</v>
      </c>
      <c r="F891" s="2">
        <v>23.473520000000001</v>
      </c>
      <c r="G891" s="2">
        <v>23.576739999999994</v>
      </c>
      <c r="H891" s="2">
        <v>23.88026</v>
      </c>
      <c r="I891" s="2">
        <v>23.167840000000009</v>
      </c>
      <c r="J891" s="2">
        <v>19.695012500000001</v>
      </c>
      <c r="K891" s="17" t="s">
        <v>54</v>
      </c>
      <c r="L891" s="17" t="s">
        <v>50</v>
      </c>
      <c r="M891" s="17" t="s">
        <v>55</v>
      </c>
      <c r="N891" s="20">
        <f t="shared" si="130"/>
        <v>50</v>
      </c>
      <c r="O891" s="20">
        <f t="shared" si="131"/>
        <v>100</v>
      </c>
      <c r="P891" s="20">
        <f t="shared" si="132"/>
        <v>50</v>
      </c>
      <c r="Q891" s="20">
        <f t="shared" si="133"/>
        <v>16.5</v>
      </c>
      <c r="R891" s="21">
        <f t="shared" si="134"/>
        <v>62.475000000000001</v>
      </c>
      <c r="S891" s="21">
        <f t="shared" si="135"/>
        <v>51.625</v>
      </c>
      <c r="T891" s="21">
        <f t="shared" si="136"/>
        <v>42.424999999999997</v>
      </c>
      <c r="U891" s="21">
        <f t="shared" si="137"/>
        <v>54.125</v>
      </c>
      <c r="V891" s="20">
        <f t="shared" si="138"/>
        <v>52.17499999999999</v>
      </c>
      <c r="W891" s="20">
        <f t="shared" si="139"/>
        <v>52.662499999999994</v>
      </c>
    </row>
    <row r="892" spans="1:23" ht="13.5" x14ac:dyDescent="0.25">
      <c r="A892" s="3">
        <v>43300</v>
      </c>
      <c r="B892" s="2">
        <v>23.659199999999998</v>
      </c>
      <c r="C892" s="2">
        <v>50.807143183000036</v>
      </c>
      <c r="D892" s="2">
        <v>0.45918948138965376</v>
      </c>
      <c r="E892" s="2">
        <v>0.12170487560616658</v>
      </c>
      <c r="F892" s="2">
        <v>23.541379999999997</v>
      </c>
      <c r="G892" s="2">
        <v>23.539029999999997</v>
      </c>
      <c r="H892" s="2">
        <v>23.830775000000003</v>
      </c>
      <c r="I892" s="2">
        <v>23.228944000000009</v>
      </c>
      <c r="J892" s="2">
        <v>19.733338499999999</v>
      </c>
      <c r="K892" s="17" t="s">
        <v>54</v>
      </c>
      <c r="L892" s="17" t="s">
        <v>50</v>
      </c>
      <c r="M892" s="17" t="s">
        <v>55</v>
      </c>
      <c r="N892" s="20">
        <f t="shared" si="130"/>
        <v>50</v>
      </c>
      <c r="O892" s="20">
        <f t="shared" si="131"/>
        <v>100</v>
      </c>
      <c r="P892" s="20">
        <f t="shared" si="132"/>
        <v>50</v>
      </c>
      <c r="Q892" s="20">
        <f t="shared" si="133"/>
        <v>16.5</v>
      </c>
      <c r="R892" s="21">
        <f t="shared" si="134"/>
        <v>62.475000000000001</v>
      </c>
      <c r="S892" s="21">
        <f t="shared" si="135"/>
        <v>51.625</v>
      </c>
      <c r="T892" s="21">
        <f t="shared" si="136"/>
        <v>42.424999999999997</v>
      </c>
      <c r="U892" s="21">
        <f t="shared" si="137"/>
        <v>54.125</v>
      </c>
      <c r="V892" s="20">
        <f t="shared" si="138"/>
        <v>52.17499999999999</v>
      </c>
      <c r="W892" s="20">
        <f t="shared" si="139"/>
        <v>52.662499999999994</v>
      </c>
    </row>
    <row r="893" spans="1:23" ht="13.5" x14ac:dyDescent="0.25">
      <c r="A893" s="3">
        <v>43301</v>
      </c>
      <c r="B893" s="2">
        <v>23.965599999999998</v>
      </c>
      <c r="C893" s="2">
        <v>55.272186461746287</v>
      </c>
      <c r="D893" s="2">
        <v>0.39047576632152925</v>
      </c>
      <c r="E893" s="2">
        <v>0.10171293132931687</v>
      </c>
      <c r="F893" s="2">
        <v>23.66864</v>
      </c>
      <c r="G893" s="2">
        <v>23.555529999999997</v>
      </c>
      <c r="H893" s="2">
        <v>23.813105000000004</v>
      </c>
      <c r="I893" s="2">
        <v>23.288086000000007</v>
      </c>
      <c r="J893" s="2">
        <v>19.771518499999999</v>
      </c>
      <c r="K893" s="17" t="s">
        <v>54</v>
      </c>
      <c r="L893" s="17" t="s">
        <v>50</v>
      </c>
      <c r="M893" s="17" t="s">
        <v>55</v>
      </c>
      <c r="N893" s="20">
        <f t="shared" si="130"/>
        <v>50</v>
      </c>
      <c r="O893" s="20">
        <f t="shared" si="131"/>
        <v>100</v>
      </c>
      <c r="P893" s="20">
        <f t="shared" si="132"/>
        <v>50</v>
      </c>
      <c r="Q893" s="20">
        <f t="shared" si="133"/>
        <v>16.5</v>
      </c>
      <c r="R893" s="21">
        <f t="shared" si="134"/>
        <v>62.475000000000001</v>
      </c>
      <c r="S893" s="21">
        <f t="shared" si="135"/>
        <v>51.625</v>
      </c>
      <c r="T893" s="21">
        <f t="shared" si="136"/>
        <v>42.424999999999997</v>
      </c>
      <c r="U893" s="21">
        <f t="shared" si="137"/>
        <v>54.125</v>
      </c>
      <c r="V893" s="20">
        <f t="shared" si="138"/>
        <v>52.17499999999999</v>
      </c>
      <c r="W893" s="20">
        <f t="shared" si="139"/>
        <v>52.662499999999994</v>
      </c>
    </row>
    <row r="894" spans="1:23" ht="13.5" x14ac:dyDescent="0.25">
      <c r="A894" s="3">
        <v>43304</v>
      </c>
      <c r="B894" s="2">
        <v>23.725200000000001</v>
      </c>
      <c r="C894" s="2">
        <v>51.335154946224471</v>
      </c>
      <c r="D894" s="2">
        <v>0.31911743381720115</v>
      </c>
      <c r="E894" s="2">
        <v>8.666524209799753E-2</v>
      </c>
      <c r="F894" s="2">
        <v>23.710119999999996</v>
      </c>
      <c r="G894" s="2">
        <v>23.566839999999999</v>
      </c>
      <c r="H894" s="2">
        <v>23.786240000000003</v>
      </c>
      <c r="I894" s="2">
        <v>23.339662000000008</v>
      </c>
      <c r="J894" s="2">
        <v>19.8093915</v>
      </c>
      <c r="K894" s="17" t="s">
        <v>54</v>
      </c>
      <c r="L894" s="17" t="s">
        <v>50</v>
      </c>
      <c r="M894" s="17" t="s">
        <v>55</v>
      </c>
      <c r="N894" s="20">
        <f t="shared" si="130"/>
        <v>50</v>
      </c>
      <c r="O894" s="20">
        <f t="shared" si="131"/>
        <v>100</v>
      </c>
      <c r="P894" s="20">
        <f t="shared" si="132"/>
        <v>50</v>
      </c>
      <c r="Q894" s="20">
        <f t="shared" si="133"/>
        <v>16.5</v>
      </c>
      <c r="R894" s="21">
        <f t="shared" si="134"/>
        <v>62.475000000000001</v>
      </c>
      <c r="S894" s="21">
        <f t="shared" si="135"/>
        <v>51.625</v>
      </c>
      <c r="T894" s="21">
        <f t="shared" si="136"/>
        <v>42.424999999999997</v>
      </c>
      <c r="U894" s="21">
        <f t="shared" si="137"/>
        <v>54.125</v>
      </c>
      <c r="V894" s="20">
        <f t="shared" si="138"/>
        <v>52.17499999999999</v>
      </c>
      <c r="W894" s="20">
        <f t="shared" si="139"/>
        <v>52.662499999999994</v>
      </c>
    </row>
    <row r="895" spans="1:23" ht="13.5" x14ac:dyDescent="0.25">
      <c r="A895" s="3">
        <v>43305</v>
      </c>
      <c r="B895" s="2">
        <v>23.8477</v>
      </c>
      <c r="C895" s="2">
        <v>53.165830485716498</v>
      </c>
      <c r="D895" s="2">
        <v>0.22745643332158849</v>
      </c>
      <c r="E895" s="2">
        <v>7.4335049727630956E-2</v>
      </c>
      <c r="F895" s="2">
        <v>23.823219999999999</v>
      </c>
      <c r="G895" s="2">
        <v>23.60454</v>
      </c>
      <c r="H895" s="2">
        <v>23.753245</v>
      </c>
      <c r="I895" s="2">
        <v>23.385412000000006</v>
      </c>
      <c r="J895" s="2">
        <v>19.847876999999997</v>
      </c>
      <c r="K895" s="17" t="s">
        <v>54</v>
      </c>
      <c r="L895" s="17" t="s">
        <v>50</v>
      </c>
      <c r="M895" s="17" t="s">
        <v>55</v>
      </c>
      <c r="N895" s="20">
        <f t="shared" si="130"/>
        <v>50</v>
      </c>
      <c r="O895" s="20">
        <f t="shared" si="131"/>
        <v>100</v>
      </c>
      <c r="P895" s="20">
        <f t="shared" si="132"/>
        <v>50</v>
      </c>
      <c r="Q895" s="20">
        <f t="shared" si="133"/>
        <v>16.5</v>
      </c>
      <c r="R895" s="21">
        <f t="shared" si="134"/>
        <v>62.475000000000001</v>
      </c>
      <c r="S895" s="21">
        <f t="shared" si="135"/>
        <v>51.625</v>
      </c>
      <c r="T895" s="21">
        <f t="shared" si="136"/>
        <v>42.424999999999997</v>
      </c>
      <c r="U895" s="21">
        <f t="shared" si="137"/>
        <v>54.125</v>
      </c>
      <c r="V895" s="20">
        <f t="shared" si="138"/>
        <v>52.17499999999999</v>
      </c>
      <c r="W895" s="20">
        <f t="shared" si="139"/>
        <v>52.662499999999994</v>
      </c>
    </row>
    <row r="896" spans="1:23" ht="13.5" x14ac:dyDescent="0.25">
      <c r="A896" s="3">
        <v>43307</v>
      </c>
      <c r="B896" s="2">
        <v>23.7959</v>
      </c>
      <c r="C896" s="2">
        <v>52.270403373948618</v>
      </c>
      <c r="D896" s="2">
        <v>0.15403705762478026</v>
      </c>
      <c r="E896" s="2">
        <v>6.6620061942000694E-2</v>
      </c>
      <c r="F896" s="2">
        <v>23.798719999999999</v>
      </c>
      <c r="G896" s="2">
        <v>23.636119999999998</v>
      </c>
      <c r="H896" s="2">
        <v>23.729444999999998</v>
      </c>
      <c r="I896" s="2">
        <v>23.431966000000006</v>
      </c>
      <c r="J896" s="2">
        <v>19.88588</v>
      </c>
      <c r="K896" s="17" t="s">
        <v>54</v>
      </c>
      <c r="L896" s="17" t="s">
        <v>52</v>
      </c>
      <c r="M896" s="17" t="s">
        <v>47</v>
      </c>
      <c r="N896" s="20">
        <f t="shared" si="130"/>
        <v>50</v>
      </c>
      <c r="O896" s="20">
        <f t="shared" si="131"/>
        <v>100</v>
      </c>
      <c r="P896" s="20">
        <f t="shared" si="132"/>
        <v>50</v>
      </c>
      <c r="Q896" s="20">
        <f t="shared" si="133"/>
        <v>0</v>
      </c>
      <c r="R896" s="21">
        <f t="shared" si="134"/>
        <v>60</v>
      </c>
      <c r="S896" s="21">
        <f t="shared" si="135"/>
        <v>47.5</v>
      </c>
      <c r="T896" s="21">
        <f t="shared" si="136"/>
        <v>35</v>
      </c>
      <c r="U896" s="21">
        <f t="shared" si="137"/>
        <v>50</v>
      </c>
      <c r="V896" s="20">
        <f t="shared" si="138"/>
        <v>47.5</v>
      </c>
      <c r="W896" s="20">
        <f t="shared" si="139"/>
        <v>48.125</v>
      </c>
    </row>
    <row r="897" spans="1:23" ht="13.5" x14ac:dyDescent="0.25">
      <c r="A897" s="3">
        <v>43308</v>
      </c>
      <c r="B897" s="2">
        <v>23.824200000000001</v>
      </c>
      <c r="C897" s="2">
        <v>52.738725232197055</v>
      </c>
      <c r="D897" s="2">
        <v>6.4418036123008449E-2</v>
      </c>
      <c r="E897" s="2">
        <v>6.8392381091823343E-2</v>
      </c>
      <c r="F897" s="2">
        <v>23.831720000000001</v>
      </c>
      <c r="G897" s="2">
        <v>23.686549999999997</v>
      </c>
      <c r="H897" s="2">
        <v>23.71884</v>
      </c>
      <c r="I897" s="2">
        <v>23.479546000000006</v>
      </c>
      <c r="J897" s="2">
        <v>19.924247999999999</v>
      </c>
      <c r="K897" s="17" t="s">
        <v>54</v>
      </c>
      <c r="L897" s="17" t="s">
        <v>50</v>
      </c>
      <c r="M897" s="17" t="s">
        <v>55</v>
      </c>
      <c r="N897" s="20">
        <f t="shared" si="130"/>
        <v>50</v>
      </c>
      <c r="O897" s="20">
        <f t="shared" si="131"/>
        <v>100</v>
      </c>
      <c r="P897" s="20">
        <f t="shared" si="132"/>
        <v>50</v>
      </c>
      <c r="Q897" s="20">
        <f t="shared" si="133"/>
        <v>16.5</v>
      </c>
      <c r="R897" s="21">
        <f t="shared" si="134"/>
        <v>62.475000000000001</v>
      </c>
      <c r="S897" s="21">
        <f t="shared" si="135"/>
        <v>51.625</v>
      </c>
      <c r="T897" s="21">
        <f t="shared" si="136"/>
        <v>42.424999999999997</v>
      </c>
      <c r="U897" s="21">
        <f t="shared" si="137"/>
        <v>54.125</v>
      </c>
      <c r="V897" s="20">
        <f t="shared" si="138"/>
        <v>52.17499999999999</v>
      </c>
      <c r="W897" s="20">
        <f t="shared" si="139"/>
        <v>52.662499999999994</v>
      </c>
    </row>
    <row r="898" spans="1:23" ht="13.5" x14ac:dyDescent="0.25">
      <c r="A898" s="3">
        <v>43311</v>
      </c>
      <c r="B898" s="2">
        <v>24.036300000000001</v>
      </c>
      <c r="C898" s="2">
        <v>56.206902184595833</v>
      </c>
      <c r="D898" s="2">
        <v>-2.6542371448154967E-2</v>
      </c>
      <c r="E898" s="2">
        <v>7.0585107502527319E-2</v>
      </c>
      <c r="F898" s="2">
        <v>23.845860000000002</v>
      </c>
      <c r="G898" s="2">
        <v>23.757249999999999</v>
      </c>
      <c r="H898" s="2">
        <v>23.730624999999996</v>
      </c>
      <c r="I898" s="2">
        <v>23.532930000000007</v>
      </c>
      <c r="J898" s="2">
        <v>19.964124000000002</v>
      </c>
      <c r="K898" s="17" t="s">
        <v>54</v>
      </c>
      <c r="L898" s="17" t="s">
        <v>50</v>
      </c>
      <c r="M898" s="17" t="s">
        <v>55</v>
      </c>
      <c r="N898" s="20">
        <f t="shared" ref="N898:N961" si="140">IF(D898&lt;30,50, IF(D898&gt;70, 0, 25))</f>
        <v>50</v>
      </c>
      <c r="O898" s="20">
        <f t="shared" ref="O898:O961" si="141">IF(F898-E898&gt;0.02, 100, IF(F898-E898&lt;0,0,45))</f>
        <v>100</v>
      </c>
      <c r="P898" s="20">
        <f t="shared" ref="P898:P961" si="142">IF(G898-J898&gt;10,100,IF(G898-J898&gt;5,75, IF(G898-J898&gt;0,50,0)))</f>
        <v>50</v>
      </c>
      <c r="Q898" s="20">
        <f t="shared" ref="Q898:Q961" si="143">IF(M898="confirmed bullish", 34, IF(M898="bullish divergence",17, 0))+IF(K898="bullish",33,IF(K898="bearish",0,16.5))+IF(L898="strong",33,IF(L898="weak",0,16.5))</f>
        <v>16.5</v>
      </c>
      <c r="R898" s="21">
        <f t="shared" si="134"/>
        <v>62.475000000000001</v>
      </c>
      <c r="S898" s="21">
        <f t="shared" si="135"/>
        <v>51.625</v>
      </c>
      <c r="T898" s="21">
        <f t="shared" si="136"/>
        <v>42.424999999999997</v>
      </c>
      <c r="U898" s="21">
        <f t="shared" si="137"/>
        <v>54.125</v>
      </c>
      <c r="V898" s="20">
        <f t="shared" si="138"/>
        <v>52.17499999999999</v>
      </c>
      <c r="W898" s="20">
        <f t="shared" si="139"/>
        <v>52.662499999999994</v>
      </c>
    </row>
    <row r="899" spans="1:23" ht="13.5" x14ac:dyDescent="0.25">
      <c r="A899" s="3">
        <v>43312</v>
      </c>
      <c r="B899" s="2">
        <v>24.743200000000002</v>
      </c>
      <c r="C899" s="2">
        <v>65.33680913375332</v>
      </c>
      <c r="D899" s="2">
        <v>-0.12892511388769279</v>
      </c>
      <c r="E899" s="2">
        <v>7.3183518658059735E-2</v>
      </c>
      <c r="F899" s="2">
        <v>24.04946</v>
      </c>
      <c r="G899" s="2">
        <v>23.879789999999996</v>
      </c>
      <c r="H899" s="2">
        <v>23.783645</v>
      </c>
      <c r="I899" s="2">
        <v>23.601188</v>
      </c>
      <c r="J899" s="2">
        <v>20.007757999999999</v>
      </c>
      <c r="K899" s="17" t="s">
        <v>48</v>
      </c>
      <c r="L899" s="17" t="s">
        <v>50</v>
      </c>
      <c r="M899" s="17" t="s">
        <v>51</v>
      </c>
      <c r="N899" s="20">
        <f t="shared" si="140"/>
        <v>50</v>
      </c>
      <c r="O899" s="20">
        <f t="shared" si="141"/>
        <v>100</v>
      </c>
      <c r="P899" s="20">
        <f t="shared" si="142"/>
        <v>50</v>
      </c>
      <c r="Q899" s="20">
        <f t="shared" si="143"/>
        <v>83.5</v>
      </c>
      <c r="R899" s="21">
        <f t="shared" ref="R899:R962" si="144">0.35*N899+O899*0.35+P899*0.15+Q899*0.15</f>
        <v>72.525000000000006</v>
      </c>
      <c r="S899" s="21">
        <f t="shared" ref="S899:S962" si="145">N899*0.2+O899*0.2+P899*0.35+Q899*0.25</f>
        <v>68.375</v>
      </c>
      <c r="T899" s="21">
        <f t="shared" ref="T899:T962" si="146">N899*0.15+O899*0.15+P899*0.25+Q899*0.45</f>
        <v>72.575000000000003</v>
      </c>
      <c r="U899" s="21">
        <f t="shared" ref="U899:U962" si="147">0.25*SUM(N899:Q899)</f>
        <v>70.875</v>
      </c>
      <c r="V899" s="20">
        <f t="shared" ref="V899:V962" si="148">SUM(R899:T899)/3</f>
        <v>71.158333333333346</v>
      </c>
      <c r="W899" s="20">
        <f t="shared" ref="W899:W962" si="149">SUM(R899:U899)/4</f>
        <v>71.087500000000006</v>
      </c>
    </row>
    <row r="900" spans="1:23" ht="13.5" x14ac:dyDescent="0.25">
      <c r="A900" s="3">
        <v>43313</v>
      </c>
      <c r="B900" s="2">
        <v>24.978899999999999</v>
      </c>
      <c r="C900" s="2">
        <v>67.750956651473658</v>
      </c>
      <c r="D900" s="2">
        <v>-0.27534036663789863</v>
      </c>
      <c r="E900" s="2">
        <v>7.2576610906681008E-2</v>
      </c>
      <c r="F900" s="2">
        <v>24.275700000000001</v>
      </c>
      <c r="G900" s="2">
        <v>24.049460000000003</v>
      </c>
      <c r="H900" s="2">
        <v>23.818994999999997</v>
      </c>
      <c r="I900" s="2">
        <v>23.674988000000003</v>
      </c>
      <c r="J900" s="2">
        <v>20.051899499999998</v>
      </c>
      <c r="K900" s="17" t="s">
        <v>48</v>
      </c>
      <c r="L900" s="17" t="s">
        <v>50</v>
      </c>
      <c r="M900" s="17" t="s">
        <v>51</v>
      </c>
      <c r="N900" s="20">
        <f t="shared" si="140"/>
        <v>50</v>
      </c>
      <c r="O900" s="20">
        <f t="shared" si="141"/>
        <v>100</v>
      </c>
      <c r="P900" s="20">
        <f t="shared" si="142"/>
        <v>50</v>
      </c>
      <c r="Q900" s="20">
        <f t="shared" si="143"/>
        <v>83.5</v>
      </c>
      <c r="R900" s="21">
        <f t="shared" si="144"/>
        <v>72.525000000000006</v>
      </c>
      <c r="S900" s="21">
        <f t="shared" si="145"/>
        <v>68.375</v>
      </c>
      <c r="T900" s="21">
        <f t="shared" si="146"/>
        <v>72.575000000000003</v>
      </c>
      <c r="U900" s="21">
        <f t="shared" si="147"/>
        <v>70.875</v>
      </c>
      <c r="V900" s="20">
        <f t="shared" si="148"/>
        <v>71.158333333333346</v>
      </c>
      <c r="W900" s="20">
        <f t="shared" si="149"/>
        <v>71.087500000000006</v>
      </c>
    </row>
    <row r="901" spans="1:23" ht="13.5" x14ac:dyDescent="0.25">
      <c r="A901" s="3">
        <v>43314</v>
      </c>
      <c r="B901" s="2">
        <v>25.261600000000001</v>
      </c>
      <c r="C901" s="2">
        <v>70.412617527980302</v>
      </c>
      <c r="D901" s="2">
        <v>-0.3293148197426099</v>
      </c>
      <c r="E901" s="2">
        <v>7.1090545475471972E-2</v>
      </c>
      <c r="F901" s="2">
        <v>24.568840000000002</v>
      </c>
      <c r="G901" s="2">
        <v>24.183780000000002</v>
      </c>
      <c r="H901" s="2">
        <v>23.88026</v>
      </c>
      <c r="I901" s="2">
        <v>23.747914000000005</v>
      </c>
      <c r="J901" s="2">
        <v>20.097454499999998</v>
      </c>
      <c r="K901" s="17" t="s">
        <v>48</v>
      </c>
      <c r="L901" s="17" t="s">
        <v>49</v>
      </c>
      <c r="M901" s="17" t="s">
        <v>51</v>
      </c>
      <c r="N901" s="20">
        <f t="shared" si="140"/>
        <v>50</v>
      </c>
      <c r="O901" s="20">
        <f t="shared" si="141"/>
        <v>100</v>
      </c>
      <c r="P901" s="20">
        <f t="shared" si="142"/>
        <v>50</v>
      </c>
      <c r="Q901" s="20">
        <f t="shared" si="143"/>
        <v>100</v>
      </c>
      <c r="R901" s="21">
        <f t="shared" si="144"/>
        <v>75</v>
      </c>
      <c r="S901" s="21">
        <f t="shared" si="145"/>
        <v>72.5</v>
      </c>
      <c r="T901" s="21">
        <f t="shared" si="146"/>
        <v>80</v>
      </c>
      <c r="U901" s="21">
        <f t="shared" si="147"/>
        <v>75</v>
      </c>
      <c r="V901" s="20">
        <f t="shared" si="148"/>
        <v>75.833333333333329</v>
      </c>
      <c r="W901" s="20">
        <f t="shared" si="149"/>
        <v>75.625</v>
      </c>
    </row>
    <row r="902" spans="1:23" ht="13.5" x14ac:dyDescent="0.25">
      <c r="A902" s="3">
        <v>43315</v>
      </c>
      <c r="B902" s="2">
        <v>25.450199999999999</v>
      </c>
      <c r="C902" s="2">
        <v>72.06886429341796</v>
      </c>
      <c r="D902" s="2">
        <v>-0.43700403719225989</v>
      </c>
      <c r="E902" s="2">
        <v>6.6200310465890921E-2</v>
      </c>
      <c r="F902" s="2">
        <v>24.894039999999997</v>
      </c>
      <c r="G902" s="2">
        <v>24.362880000000001</v>
      </c>
      <c r="H902" s="2">
        <v>23.950955</v>
      </c>
      <c r="I902" s="2">
        <v>23.822956000000005</v>
      </c>
      <c r="J902" s="2">
        <v>20.143952499999997</v>
      </c>
      <c r="K902" s="17" t="s">
        <v>48</v>
      </c>
      <c r="L902" s="17" t="s">
        <v>49</v>
      </c>
      <c r="M902" s="17" t="s">
        <v>51</v>
      </c>
      <c r="N902" s="20">
        <f t="shared" si="140"/>
        <v>50</v>
      </c>
      <c r="O902" s="20">
        <f t="shared" si="141"/>
        <v>100</v>
      </c>
      <c r="P902" s="20">
        <f t="shared" si="142"/>
        <v>50</v>
      </c>
      <c r="Q902" s="20">
        <f t="shared" si="143"/>
        <v>100</v>
      </c>
      <c r="R902" s="21">
        <f t="shared" si="144"/>
        <v>75</v>
      </c>
      <c r="S902" s="21">
        <f t="shared" si="145"/>
        <v>72.5</v>
      </c>
      <c r="T902" s="21">
        <f t="shared" si="146"/>
        <v>80</v>
      </c>
      <c r="U902" s="21">
        <f t="shared" si="147"/>
        <v>75</v>
      </c>
      <c r="V902" s="20">
        <f t="shared" si="148"/>
        <v>75.833333333333329</v>
      </c>
      <c r="W902" s="20">
        <f t="shared" si="149"/>
        <v>75.625</v>
      </c>
    </row>
    <row r="903" spans="1:23" ht="13.5" x14ac:dyDescent="0.25">
      <c r="A903" s="3">
        <v>43318</v>
      </c>
      <c r="B903" s="2">
        <v>25.6905</v>
      </c>
      <c r="C903" s="2">
        <v>74.06121118414282</v>
      </c>
      <c r="D903" s="2">
        <v>-0.50746762308936155</v>
      </c>
      <c r="E903" s="2">
        <v>5.8065353999220103E-2</v>
      </c>
      <c r="F903" s="2">
        <v>25.224879999999999</v>
      </c>
      <c r="G903" s="2">
        <v>24.53537</v>
      </c>
      <c r="H903" s="2">
        <v>24.045449999999995</v>
      </c>
      <c r="I903" s="2">
        <v>23.895449999999997</v>
      </c>
      <c r="J903" s="2">
        <v>20.191696499999999</v>
      </c>
      <c r="K903" s="17" t="s">
        <v>48</v>
      </c>
      <c r="L903" s="17" t="s">
        <v>49</v>
      </c>
      <c r="M903" s="17" t="s">
        <v>51</v>
      </c>
      <c r="N903" s="20">
        <f t="shared" si="140"/>
        <v>50</v>
      </c>
      <c r="O903" s="20">
        <f t="shared" si="141"/>
        <v>100</v>
      </c>
      <c r="P903" s="20">
        <f t="shared" si="142"/>
        <v>50</v>
      </c>
      <c r="Q903" s="20">
        <f t="shared" si="143"/>
        <v>100</v>
      </c>
      <c r="R903" s="21">
        <f t="shared" si="144"/>
        <v>75</v>
      </c>
      <c r="S903" s="21">
        <f t="shared" si="145"/>
        <v>72.5</v>
      </c>
      <c r="T903" s="21">
        <f t="shared" si="146"/>
        <v>80</v>
      </c>
      <c r="U903" s="21">
        <f t="shared" si="147"/>
        <v>75</v>
      </c>
      <c r="V903" s="20">
        <f t="shared" si="148"/>
        <v>75.833333333333329</v>
      </c>
      <c r="W903" s="20">
        <f t="shared" si="149"/>
        <v>75.625</v>
      </c>
    </row>
    <row r="904" spans="1:23" ht="13.5" x14ac:dyDescent="0.25">
      <c r="A904" s="3">
        <v>43319</v>
      </c>
      <c r="B904" s="2">
        <v>25.916699999999999</v>
      </c>
      <c r="C904" s="2">
        <v>75.810369462512227</v>
      </c>
      <c r="D904" s="2">
        <v>-0.63028818043792256</v>
      </c>
      <c r="E904" s="2">
        <v>4.8253452219807542E-2</v>
      </c>
      <c r="F904" s="2">
        <v>25.459579999999999</v>
      </c>
      <c r="G904" s="2">
        <v>24.754519999999996</v>
      </c>
      <c r="H904" s="2">
        <v>24.160679999999999</v>
      </c>
      <c r="I904" s="2">
        <v>23.977063999999999</v>
      </c>
      <c r="J904" s="2">
        <v>20.241198000000001</v>
      </c>
      <c r="K904" s="17" t="s">
        <v>48</v>
      </c>
      <c r="L904" s="17" t="s">
        <v>49</v>
      </c>
      <c r="M904" s="17" t="s">
        <v>51</v>
      </c>
      <c r="N904" s="20">
        <f t="shared" si="140"/>
        <v>50</v>
      </c>
      <c r="O904" s="20">
        <f t="shared" si="141"/>
        <v>100</v>
      </c>
      <c r="P904" s="20">
        <f t="shared" si="142"/>
        <v>50</v>
      </c>
      <c r="Q904" s="20">
        <f t="shared" si="143"/>
        <v>100</v>
      </c>
      <c r="R904" s="21">
        <f t="shared" si="144"/>
        <v>75</v>
      </c>
      <c r="S904" s="21">
        <f t="shared" si="145"/>
        <v>72.5</v>
      </c>
      <c r="T904" s="21">
        <f t="shared" si="146"/>
        <v>80</v>
      </c>
      <c r="U904" s="21">
        <f t="shared" si="147"/>
        <v>75</v>
      </c>
      <c r="V904" s="20">
        <f t="shared" si="148"/>
        <v>75.833333333333329</v>
      </c>
      <c r="W904" s="20">
        <f t="shared" si="149"/>
        <v>75.625</v>
      </c>
    </row>
    <row r="905" spans="1:23" ht="13.5" x14ac:dyDescent="0.25">
      <c r="A905" s="3">
        <v>43320</v>
      </c>
      <c r="B905" s="2">
        <v>25.756499999999999</v>
      </c>
      <c r="C905" s="2">
        <v>72.102013590727282</v>
      </c>
      <c r="D905" s="2">
        <v>-0.71359388000801971</v>
      </c>
      <c r="E905" s="2">
        <v>3.482151699926158E-2</v>
      </c>
      <c r="F905" s="2">
        <v>25.615099999999995</v>
      </c>
      <c r="G905" s="2">
        <v>24.945399999999999</v>
      </c>
      <c r="H905" s="2">
        <v>24.27497</v>
      </c>
      <c r="I905" s="2">
        <v>24.041160000000001</v>
      </c>
      <c r="J905" s="2">
        <v>20.2905695</v>
      </c>
      <c r="K905" s="17" t="s">
        <v>48</v>
      </c>
      <c r="L905" s="17" t="s">
        <v>49</v>
      </c>
      <c r="M905" s="17" t="s">
        <v>51</v>
      </c>
      <c r="N905" s="20">
        <f t="shared" si="140"/>
        <v>50</v>
      </c>
      <c r="O905" s="20">
        <f t="shared" si="141"/>
        <v>100</v>
      </c>
      <c r="P905" s="20">
        <f t="shared" si="142"/>
        <v>50</v>
      </c>
      <c r="Q905" s="20">
        <f t="shared" si="143"/>
        <v>100</v>
      </c>
      <c r="R905" s="21">
        <f t="shared" si="144"/>
        <v>75</v>
      </c>
      <c r="S905" s="21">
        <f t="shared" si="145"/>
        <v>72.5</v>
      </c>
      <c r="T905" s="21">
        <f t="shared" si="146"/>
        <v>80</v>
      </c>
      <c r="U905" s="21">
        <f t="shared" si="147"/>
        <v>75</v>
      </c>
      <c r="V905" s="20">
        <f t="shared" si="148"/>
        <v>75.833333333333329</v>
      </c>
      <c r="W905" s="20">
        <f t="shared" si="149"/>
        <v>75.625</v>
      </c>
    </row>
    <row r="906" spans="1:23" ht="13.5" x14ac:dyDescent="0.25">
      <c r="A906" s="3">
        <v>43321</v>
      </c>
      <c r="B906" s="2">
        <v>25.501999999999999</v>
      </c>
      <c r="C906" s="2">
        <v>66.533927869982236</v>
      </c>
      <c r="D906" s="2">
        <v>-0.78159983972809144</v>
      </c>
      <c r="E906" s="2">
        <v>1.7743322626035833E-2</v>
      </c>
      <c r="F906" s="2">
        <v>25.663180000000001</v>
      </c>
      <c r="G906" s="2">
        <v>25.116009999999996</v>
      </c>
      <c r="H906" s="2">
        <v>24.376065000000001</v>
      </c>
      <c r="I906" s="2">
        <v>24.089326</v>
      </c>
      <c r="J906" s="2">
        <v>20.338690999999997</v>
      </c>
      <c r="K906" s="17" t="s">
        <v>48</v>
      </c>
      <c r="L906" s="17" t="s">
        <v>50</v>
      </c>
      <c r="M906" s="17" t="s">
        <v>51</v>
      </c>
      <c r="N906" s="20">
        <f t="shared" si="140"/>
        <v>50</v>
      </c>
      <c r="O906" s="20">
        <f t="shared" si="141"/>
        <v>100</v>
      </c>
      <c r="P906" s="20">
        <f t="shared" si="142"/>
        <v>50</v>
      </c>
      <c r="Q906" s="20">
        <f t="shared" si="143"/>
        <v>83.5</v>
      </c>
      <c r="R906" s="21">
        <f t="shared" si="144"/>
        <v>72.525000000000006</v>
      </c>
      <c r="S906" s="21">
        <f t="shared" si="145"/>
        <v>68.375</v>
      </c>
      <c r="T906" s="21">
        <f t="shared" si="146"/>
        <v>72.575000000000003</v>
      </c>
      <c r="U906" s="21">
        <f t="shared" si="147"/>
        <v>70.875</v>
      </c>
      <c r="V906" s="20">
        <f t="shared" si="148"/>
        <v>71.158333333333346</v>
      </c>
      <c r="W906" s="20">
        <f t="shared" si="149"/>
        <v>71.087500000000006</v>
      </c>
    </row>
    <row r="907" spans="1:23" ht="13.5" x14ac:dyDescent="0.25">
      <c r="A907" s="3">
        <v>43322</v>
      </c>
      <c r="B907" s="2">
        <v>24.983599999999999</v>
      </c>
      <c r="C907" s="2">
        <v>56.895649443331372</v>
      </c>
      <c r="D907" s="2">
        <v>-0.80266263050901898</v>
      </c>
      <c r="E907" s="2">
        <v>-1.2720891391699945E-2</v>
      </c>
      <c r="F907" s="2">
        <v>25.569859999999998</v>
      </c>
      <c r="G907" s="2">
        <v>25.231949999999998</v>
      </c>
      <c r="H907" s="2">
        <v>24.459250000000001</v>
      </c>
      <c r="I907" s="2">
        <v>24.127123999999995</v>
      </c>
      <c r="J907" s="2">
        <v>20.384220500000001</v>
      </c>
      <c r="K907" s="17" t="s">
        <v>54</v>
      </c>
      <c r="L907" s="17" t="s">
        <v>50</v>
      </c>
      <c r="M907" s="17" t="s">
        <v>47</v>
      </c>
      <c r="N907" s="20">
        <f t="shared" si="140"/>
        <v>50</v>
      </c>
      <c r="O907" s="20">
        <f t="shared" si="141"/>
        <v>100</v>
      </c>
      <c r="P907" s="20">
        <f t="shared" si="142"/>
        <v>50</v>
      </c>
      <c r="Q907" s="20">
        <f t="shared" si="143"/>
        <v>16.5</v>
      </c>
      <c r="R907" s="21">
        <f t="shared" si="144"/>
        <v>62.475000000000001</v>
      </c>
      <c r="S907" s="21">
        <f t="shared" si="145"/>
        <v>51.625</v>
      </c>
      <c r="T907" s="21">
        <f t="shared" si="146"/>
        <v>42.424999999999997</v>
      </c>
      <c r="U907" s="21">
        <f t="shared" si="147"/>
        <v>54.125</v>
      </c>
      <c r="V907" s="20">
        <f t="shared" si="148"/>
        <v>52.17499999999999</v>
      </c>
      <c r="W907" s="20">
        <f t="shared" si="149"/>
        <v>52.662499999999994</v>
      </c>
    </row>
    <row r="908" spans="1:23" ht="13.5" x14ac:dyDescent="0.25">
      <c r="A908" s="3">
        <v>43326</v>
      </c>
      <c r="B908" s="2">
        <v>25.214500000000001</v>
      </c>
      <c r="C908" s="2">
        <v>59.696215111135203</v>
      </c>
      <c r="D908" s="2">
        <v>-0.80770313461933085</v>
      </c>
      <c r="E908" s="2">
        <v>-3.8627971707876164E-2</v>
      </c>
      <c r="F908" s="2">
        <v>25.474659999999997</v>
      </c>
      <c r="G908" s="2">
        <v>25.349769999999999</v>
      </c>
      <c r="H908" s="2">
        <v>24.553509999999999</v>
      </c>
      <c r="I908" s="2">
        <v>24.169539999999998</v>
      </c>
      <c r="J908" s="2">
        <v>20.4297635</v>
      </c>
      <c r="K908" s="17" t="s">
        <v>54</v>
      </c>
      <c r="L908" s="17" t="s">
        <v>50</v>
      </c>
      <c r="M908" s="17" t="s">
        <v>47</v>
      </c>
      <c r="N908" s="20">
        <f t="shared" si="140"/>
        <v>50</v>
      </c>
      <c r="O908" s="20">
        <f t="shared" si="141"/>
        <v>100</v>
      </c>
      <c r="P908" s="20">
        <f t="shared" si="142"/>
        <v>50</v>
      </c>
      <c r="Q908" s="20">
        <f t="shared" si="143"/>
        <v>16.5</v>
      </c>
      <c r="R908" s="21">
        <f t="shared" si="144"/>
        <v>62.475000000000001</v>
      </c>
      <c r="S908" s="21">
        <f t="shared" si="145"/>
        <v>51.625</v>
      </c>
      <c r="T908" s="21">
        <f t="shared" si="146"/>
        <v>42.424999999999997</v>
      </c>
      <c r="U908" s="21">
        <f t="shared" si="147"/>
        <v>54.125</v>
      </c>
      <c r="V908" s="20">
        <f t="shared" si="148"/>
        <v>52.17499999999999</v>
      </c>
      <c r="W908" s="20">
        <f t="shared" si="149"/>
        <v>52.662499999999994</v>
      </c>
    </row>
    <row r="909" spans="1:23" ht="13.5" x14ac:dyDescent="0.25">
      <c r="A909" s="3">
        <v>43327</v>
      </c>
      <c r="B909" s="2">
        <v>24.978899999999999</v>
      </c>
      <c r="C909" s="2">
        <v>55.718274033439641</v>
      </c>
      <c r="D909" s="2">
        <v>-0.68966873602063572</v>
      </c>
      <c r="E909" s="2">
        <v>-6.0410601683519471E-2</v>
      </c>
      <c r="F909" s="2">
        <v>25.287099999999999</v>
      </c>
      <c r="G909" s="2">
        <v>25.373340000000002</v>
      </c>
      <c r="H909" s="2">
        <v>24.626564999999999</v>
      </c>
      <c r="I909" s="2">
        <v>24.204417999999997</v>
      </c>
      <c r="J909" s="2">
        <v>20.474128499999999</v>
      </c>
      <c r="K909" s="17" t="s">
        <v>54</v>
      </c>
      <c r="L909" s="17" t="s">
        <v>50</v>
      </c>
      <c r="M909" s="17" t="s">
        <v>47</v>
      </c>
      <c r="N909" s="20">
        <f t="shared" si="140"/>
        <v>50</v>
      </c>
      <c r="O909" s="20">
        <f t="shared" si="141"/>
        <v>100</v>
      </c>
      <c r="P909" s="20">
        <f t="shared" si="142"/>
        <v>50</v>
      </c>
      <c r="Q909" s="20">
        <f t="shared" si="143"/>
        <v>16.5</v>
      </c>
      <c r="R909" s="21">
        <f t="shared" si="144"/>
        <v>62.475000000000001</v>
      </c>
      <c r="S909" s="21">
        <f t="shared" si="145"/>
        <v>51.625</v>
      </c>
      <c r="T909" s="21">
        <f t="shared" si="146"/>
        <v>42.424999999999997</v>
      </c>
      <c r="U909" s="21">
        <f t="shared" si="147"/>
        <v>54.125</v>
      </c>
      <c r="V909" s="20">
        <f t="shared" si="148"/>
        <v>52.17499999999999</v>
      </c>
      <c r="W909" s="20">
        <f t="shared" si="149"/>
        <v>52.662499999999994</v>
      </c>
    </row>
    <row r="910" spans="1:23" ht="13.5" x14ac:dyDescent="0.25">
      <c r="A910" s="3">
        <v>43328</v>
      </c>
      <c r="B910" s="2">
        <v>24.978899999999999</v>
      </c>
      <c r="C910" s="2">
        <v>55.718274033439641</v>
      </c>
      <c r="D910" s="2">
        <v>-0.55575667175077115</v>
      </c>
      <c r="E910" s="2">
        <v>-6.9190872833476608E-2</v>
      </c>
      <c r="F910" s="2">
        <v>25.131579999999996</v>
      </c>
      <c r="G910" s="2">
        <v>25.373340000000002</v>
      </c>
      <c r="H910" s="2">
        <v>24.711400000000005</v>
      </c>
      <c r="I910" s="2">
        <v>24.24118</v>
      </c>
      <c r="J910" s="2">
        <v>20.518515999999998</v>
      </c>
      <c r="K910" s="17" t="s">
        <v>54</v>
      </c>
      <c r="L910" s="17" t="s">
        <v>50</v>
      </c>
      <c r="M910" s="17" t="s">
        <v>47</v>
      </c>
      <c r="N910" s="20">
        <f t="shared" si="140"/>
        <v>50</v>
      </c>
      <c r="O910" s="20">
        <f t="shared" si="141"/>
        <v>100</v>
      </c>
      <c r="P910" s="20">
        <f t="shared" si="142"/>
        <v>50</v>
      </c>
      <c r="Q910" s="20">
        <f t="shared" si="143"/>
        <v>16.5</v>
      </c>
      <c r="R910" s="21">
        <f t="shared" si="144"/>
        <v>62.475000000000001</v>
      </c>
      <c r="S910" s="21">
        <f t="shared" si="145"/>
        <v>51.625</v>
      </c>
      <c r="T910" s="21">
        <f t="shared" si="146"/>
        <v>42.424999999999997</v>
      </c>
      <c r="U910" s="21">
        <f t="shared" si="147"/>
        <v>54.125</v>
      </c>
      <c r="V910" s="20">
        <f t="shared" si="148"/>
        <v>52.17499999999999</v>
      </c>
      <c r="W910" s="20">
        <f t="shared" si="149"/>
        <v>52.662499999999994</v>
      </c>
    </row>
    <row r="911" spans="1:23" ht="13.5" x14ac:dyDescent="0.25">
      <c r="A911" s="3">
        <v>43329</v>
      </c>
      <c r="B911" s="2">
        <v>24.5123</v>
      </c>
      <c r="C911" s="2">
        <v>48.322261837186645</v>
      </c>
      <c r="D911" s="2">
        <v>-0.36645113226012427</v>
      </c>
      <c r="E911" s="2">
        <v>-7.6830549598598918E-2</v>
      </c>
      <c r="F911" s="2">
        <v>24.933639999999997</v>
      </c>
      <c r="G911" s="2">
        <v>25.298410000000004</v>
      </c>
      <c r="H911" s="2">
        <v>24.741095000000001</v>
      </c>
      <c r="I911" s="2">
        <v>24.267668000000004</v>
      </c>
      <c r="J911" s="2">
        <v>20.560861500000001</v>
      </c>
      <c r="K911" s="17" t="s">
        <v>54</v>
      </c>
      <c r="L911" s="17" t="s">
        <v>50</v>
      </c>
      <c r="M911" s="17" t="s">
        <v>47</v>
      </c>
      <c r="N911" s="20">
        <f t="shared" si="140"/>
        <v>50</v>
      </c>
      <c r="O911" s="20">
        <f t="shared" si="141"/>
        <v>100</v>
      </c>
      <c r="P911" s="20">
        <f t="shared" si="142"/>
        <v>50</v>
      </c>
      <c r="Q911" s="20">
        <f t="shared" si="143"/>
        <v>16.5</v>
      </c>
      <c r="R911" s="21">
        <f t="shared" si="144"/>
        <v>62.475000000000001</v>
      </c>
      <c r="S911" s="21">
        <f t="shared" si="145"/>
        <v>51.625</v>
      </c>
      <c r="T911" s="21">
        <f t="shared" si="146"/>
        <v>42.424999999999997</v>
      </c>
      <c r="U911" s="21">
        <f t="shared" si="147"/>
        <v>54.125</v>
      </c>
      <c r="V911" s="20">
        <f t="shared" si="148"/>
        <v>52.17499999999999</v>
      </c>
      <c r="W911" s="20">
        <f t="shared" si="149"/>
        <v>52.662499999999994</v>
      </c>
    </row>
    <row r="912" spans="1:23" ht="13.5" x14ac:dyDescent="0.25">
      <c r="A912" s="3">
        <v>43332</v>
      </c>
      <c r="B912" s="2">
        <v>24.9694</v>
      </c>
      <c r="C912" s="2">
        <v>54.670228838668798</v>
      </c>
      <c r="D912" s="2">
        <v>-0.21026358841690751</v>
      </c>
      <c r="E912" s="2">
        <v>-8.2934143010955544E-2</v>
      </c>
      <c r="F912" s="2">
        <v>24.930799999999998</v>
      </c>
      <c r="G912" s="2">
        <v>25.250330000000002</v>
      </c>
      <c r="H912" s="2">
        <v>24.806605000000001</v>
      </c>
      <c r="I912" s="2">
        <v>24.296700000000001</v>
      </c>
      <c r="J912" s="2">
        <v>20.6056265</v>
      </c>
      <c r="K912" s="17" t="s">
        <v>54</v>
      </c>
      <c r="L912" s="17" t="s">
        <v>50</v>
      </c>
      <c r="M912" s="17" t="s">
        <v>47</v>
      </c>
      <c r="N912" s="20">
        <f t="shared" si="140"/>
        <v>50</v>
      </c>
      <c r="O912" s="20">
        <f t="shared" si="141"/>
        <v>100</v>
      </c>
      <c r="P912" s="20">
        <f t="shared" si="142"/>
        <v>50</v>
      </c>
      <c r="Q912" s="20">
        <f t="shared" si="143"/>
        <v>16.5</v>
      </c>
      <c r="R912" s="21">
        <f t="shared" si="144"/>
        <v>62.475000000000001</v>
      </c>
      <c r="S912" s="21">
        <f t="shared" si="145"/>
        <v>51.625</v>
      </c>
      <c r="T912" s="21">
        <f t="shared" si="146"/>
        <v>42.424999999999997</v>
      </c>
      <c r="U912" s="21">
        <f t="shared" si="147"/>
        <v>54.125</v>
      </c>
      <c r="V912" s="20">
        <f t="shared" si="148"/>
        <v>52.17499999999999</v>
      </c>
      <c r="W912" s="20">
        <f t="shared" si="149"/>
        <v>52.662499999999994</v>
      </c>
    </row>
    <row r="913" spans="1:23" ht="13.5" x14ac:dyDescent="0.25">
      <c r="A913" s="3">
        <v>43335</v>
      </c>
      <c r="B913" s="2">
        <v>24.9694</v>
      </c>
      <c r="C913" s="2">
        <v>54.670228838668798</v>
      </c>
      <c r="D913" s="2">
        <v>-4.3049830836988434E-2</v>
      </c>
      <c r="E913" s="2">
        <v>-8.760653479708809E-2</v>
      </c>
      <c r="F913" s="2">
        <v>24.881780000000003</v>
      </c>
      <c r="G913" s="2">
        <v>25.178220000000003</v>
      </c>
      <c r="H913" s="2">
        <v>24.856795000000002</v>
      </c>
      <c r="I913" s="2">
        <v>24.320076</v>
      </c>
      <c r="J913" s="2">
        <v>20.650615500000001</v>
      </c>
      <c r="K913" s="17" t="s">
        <v>54</v>
      </c>
      <c r="L913" s="17" t="s">
        <v>50</v>
      </c>
      <c r="M913" s="17" t="s">
        <v>47</v>
      </c>
      <c r="N913" s="20">
        <f t="shared" si="140"/>
        <v>50</v>
      </c>
      <c r="O913" s="20">
        <f t="shared" si="141"/>
        <v>100</v>
      </c>
      <c r="P913" s="20">
        <f t="shared" si="142"/>
        <v>50</v>
      </c>
      <c r="Q913" s="20">
        <f t="shared" si="143"/>
        <v>16.5</v>
      </c>
      <c r="R913" s="21">
        <f t="shared" si="144"/>
        <v>62.475000000000001</v>
      </c>
      <c r="S913" s="21">
        <f t="shared" si="145"/>
        <v>51.625</v>
      </c>
      <c r="T913" s="21">
        <f t="shared" si="146"/>
        <v>42.424999999999997</v>
      </c>
      <c r="U913" s="21">
        <f t="shared" si="147"/>
        <v>54.125</v>
      </c>
      <c r="V913" s="20">
        <f t="shared" si="148"/>
        <v>52.17499999999999</v>
      </c>
      <c r="W913" s="20">
        <f t="shared" si="149"/>
        <v>52.662499999999994</v>
      </c>
    </row>
    <row r="914" spans="1:23" ht="13.5" x14ac:dyDescent="0.25">
      <c r="A914" s="3">
        <v>43336</v>
      </c>
      <c r="B914" s="2">
        <v>24.837499999999999</v>
      </c>
      <c r="C914" s="2">
        <v>52.511545665723169</v>
      </c>
      <c r="D914" s="2">
        <v>0.14123672944171872</v>
      </c>
      <c r="E914" s="2">
        <v>-9.1274135715779595E-2</v>
      </c>
      <c r="F914" s="2">
        <v>24.853500000000004</v>
      </c>
      <c r="G914" s="2">
        <v>25.070300000000003</v>
      </c>
      <c r="H914" s="2">
        <v>24.912410000000001</v>
      </c>
      <c r="I914" s="2">
        <v>24.340814000000002</v>
      </c>
      <c r="J914" s="2">
        <v>20.694944999999997</v>
      </c>
      <c r="K914" s="17" t="s">
        <v>54</v>
      </c>
      <c r="L914" s="17" t="s">
        <v>50</v>
      </c>
      <c r="M914" s="17" t="s">
        <v>47</v>
      </c>
      <c r="N914" s="20">
        <f t="shared" si="140"/>
        <v>50</v>
      </c>
      <c r="O914" s="20">
        <f t="shared" si="141"/>
        <v>100</v>
      </c>
      <c r="P914" s="20">
        <f t="shared" si="142"/>
        <v>50</v>
      </c>
      <c r="Q914" s="20">
        <f t="shared" si="143"/>
        <v>16.5</v>
      </c>
      <c r="R914" s="21">
        <f t="shared" si="144"/>
        <v>62.475000000000001</v>
      </c>
      <c r="S914" s="21">
        <f t="shared" si="145"/>
        <v>51.625</v>
      </c>
      <c r="T914" s="21">
        <f t="shared" si="146"/>
        <v>42.424999999999997</v>
      </c>
      <c r="U914" s="21">
        <f t="shared" si="147"/>
        <v>54.125</v>
      </c>
      <c r="V914" s="20">
        <f t="shared" si="148"/>
        <v>52.17499999999999</v>
      </c>
      <c r="W914" s="20">
        <f t="shared" si="149"/>
        <v>52.662499999999994</v>
      </c>
    </row>
    <row r="915" spans="1:23" ht="13.5" x14ac:dyDescent="0.25">
      <c r="A915" s="3">
        <v>43339</v>
      </c>
      <c r="B915" s="2">
        <v>24.639500000000002</v>
      </c>
      <c r="C915" s="2">
        <v>49.360718609006234</v>
      </c>
      <c r="D915" s="2">
        <v>0.28633033958096732</v>
      </c>
      <c r="E915" s="2">
        <v>-8.793069060508768E-2</v>
      </c>
      <c r="F915" s="2">
        <v>24.785620000000002</v>
      </c>
      <c r="G915" s="2">
        <v>24.958600000000001</v>
      </c>
      <c r="H915" s="2">
        <v>24.951999999999998</v>
      </c>
      <c r="I915" s="2">
        <v>24.362303999999998</v>
      </c>
      <c r="J915" s="2">
        <v>20.738395999999998</v>
      </c>
      <c r="K915" s="17" t="s">
        <v>54</v>
      </c>
      <c r="L915" s="17" t="s">
        <v>50</v>
      </c>
      <c r="M915" s="17" t="s">
        <v>47</v>
      </c>
      <c r="N915" s="20">
        <f t="shared" si="140"/>
        <v>50</v>
      </c>
      <c r="O915" s="20">
        <f t="shared" si="141"/>
        <v>100</v>
      </c>
      <c r="P915" s="20">
        <f t="shared" si="142"/>
        <v>50</v>
      </c>
      <c r="Q915" s="20">
        <f t="shared" si="143"/>
        <v>16.5</v>
      </c>
      <c r="R915" s="21">
        <f t="shared" si="144"/>
        <v>62.475000000000001</v>
      </c>
      <c r="S915" s="21">
        <f t="shared" si="145"/>
        <v>51.625</v>
      </c>
      <c r="T915" s="21">
        <f t="shared" si="146"/>
        <v>42.424999999999997</v>
      </c>
      <c r="U915" s="21">
        <f t="shared" si="147"/>
        <v>54.125</v>
      </c>
      <c r="V915" s="20">
        <f t="shared" si="148"/>
        <v>52.17499999999999</v>
      </c>
      <c r="W915" s="20">
        <f t="shared" si="149"/>
        <v>52.662499999999994</v>
      </c>
    </row>
    <row r="916" spans="1:23" ht="13.5" x14ac:dyDescent="0.25">
      <c r="A916" s="3">
        <v>43340</v>
      </c>
      <c r="B916" s="2">
        <v>25.709399999999999</v>
      </c>
      <c r="C916" s="2">
        <v>62.466244787089899</v>
      </c>
      <c r="D916" s="2">
        <v>0.29106829237290555</v>
      </c>
      <c r="E916" s="2">
        <v>-7.8640991110032366E-2</v>
      </c>
      <c r="F916" s="2">
        <v>25.025039999999997</v>
      </c>
      <c r="G916" s="2">
        <v>24.979340000000001</v>
      </c>
      <c r="H916" s="2">
        <v>25.047674999999998</v>
      </c>
      <c r="I916" s="2">
        <v>24.403307999999996</v>
      </c>
      <c r="J916" s="2">
        <v>20.786748999999997</v>
      </c>
      <c r="K916" s="17" t="s">
        <v>48</v>
      </c>
      <c r="L916" s="17" t="s">
        <v>50</v>
      </c>
      <c r="M916" s="17" t="s">
        <v>51</v>
      </c>
      <c r="N916" s="20">
        <f t="shared" si="140"/>
        <v>50</v>
      </c>
      <c r="O916" s="20">
        <f t="shared" si="141"/>
        <v>100</v>
      </c>
      <c r="P916" s="20">
        <f t="shared" si="142"/>
        <v>50</v>
      </c>
      <c r="Q916" s="20">
        <f t="shared" si="143"/>
        <v>83.5</v>
      </c>
      <c r="R916" s="21">
        <f t="shared" si="144"/>
        <v>72.525000000000006</v>
      </c>
      <c r="S916" s="21">
        <f t="shared" si="145"/>
        <v>68.375</v>
      </c>
      <c r="T916" s="21">
        <f t="shared" si="146"/>
        <v>72.575000000000003</v>
      </c>
      <c r="U916" s="21">
        <f t="shared" si="147"/>
        <v>70.875</v>
      </c>
      <c r="V916" s="20">
        <f t="shared" si="148"/>
        <v>71.158333333333346</v>
      </c>
      <c r="W916" s="20">
        <f t="shared" si="149"/>
        <v>71.087500000000006</v>
      </c>
    </row>
    <row r="917" spans="1:23" ht="13.5" x14ac:dyDescent="0.25">
      <c r="A917" s="3">
        <v>43341</v>
      </c>
      <c r="B917" s="2">
        <v>25.6858</v>
      </c>
      <c r="C917" s="2">
        <v>62.084560712711749</v>
      </c>
      <c r="D917" s="2">
        <v>0.21109411530251165</v>
      </c>
      <c r="E917" s="2">
        <v>-7.5367022991789101E-2</v>
      </c>
      <c r="F917" s="2">
        <v>25.168320000000001</v>
      </c>
      <c r="G917" s="2">
        <v>25.04956</v>
      </c>
      <c r="H917" s="2">
        <v>25.140755000000002</v>
      </c>
      <c r="I917" s="2">
        <v>24.443840000000002</v>
      </c>
      <c r="J917" s="2">
        <v>20.834983999999995</v>
      </c>
      <c r="K917" s="17" t="s">
        <v>54</v>
      </c>
      <c r="L917" s="17" t="s">
        <v>50</v>
      </c>
      <c r="M917" s="17" t="s">
        <v>55</v>
      </c>
      <c r="N917" s="20">
        <f t="shared" si="140"/>
        <v>50</v>
      </c>
      <c r="O917" s="20">
        <f t="shared" si="141"/>
        <v>100</v>
      </c>
      <c r="P917" s="20">
        <f t="shared" si="142"/>
        <v>50</v>
      </c>
      <c r="Q917" s="20">
        <f t="shared" si="143"/>
        <v>16.5</v>
      </c>
      <c r="R917" s="21">
        <f t="shared" si="144"/>
        <v>62.475000000000001</v>
      </c>
      <c r="S917" s="21">
        <f t="shared" si="145"/>
        <v>51.625</v>
      </c>
      <c r="T917" s="21">
        <f t="shared" si="146"/>
        <v>42.424999999999997</v>
      </c>
      <c r="U917" s="21">
        <f t="shared" si="147"/>
        <v>54.125</v>
      </c>
      <c r="V917" s="20">
        <f t="shared" si="148"/>
        <v>52.17499999999999</v>
      </c>
      <c r="W917" s="20">
        <f t="shared" si="149"/>
        <v>52.662499999999994</v>
      </c>
    </row>
    <row r="918" spans="1:23" ht="13.5" x14ac:dyDescent="0.25">
      <c r="A918" s="3">
        <v>43342</v>
      </c>
      <c r="B918" s="2">
        <v>25.026</v>
      </c>
      <c r="C918" s="2">
        <v>52.437676378334146</v>
      </c>
      <c r="D918" s="2">
        <v>0.22242552511570324</v>
      </c>
      <c r="E918" s="2">
        <v>-7.4806468827622125E-2</v>
      </c>
      <c r="F918" s="2">
        <v>25.179639999999999</v>
      </c>
      <c r="G918" s="2">
        <v>25.030710000000003</v>
      </c>
      <c r="H918" s="2">
        <v>25.190240000000003</v>
      </c>
      <c r="I918" s="2">
        <v>24.466461999999996</v>
      </c>
      <c r="J918" s="2">
        <v>20.879584499999996</v>
      </c>
      <c r="K918" s="17" t="s">
        <v>54</v>
      </c>
      <c r="L918" s="17" t="s">
        <v>52</v>
      </c>
      <c r="M918" s="17" t="s">
        <v>55</v>
      </c>
      <c r="N918" s="20">
        <f t="shared" si="140"/>
        <v>50</v>
      </c>
      <c r="O918" s="20">
        <f t="shared" si="141"/>
        <v>100</v>
      </c>
      <c r="P918" s="20">
        <f t="shared" si="142"/>
        <v>50</v>
      </c>
      <c r="Q918" s="20">
        <f t="shared" si="143"/>
        <v>0</v>
      </c>
      <c r="R918" s="21">
        <f t="shared" si="144"/>
        <v>60</v>
      </c>
      <c r="S918" s="21">
        <f t="shared" si="145"/>
        <v>47.5</v>
      </c>
      <c r="T918" s="21">
        <f t="shared" si="146"/>
        <v>35</v>
      </c>
      <c r="U918" s="21">
        <f t="shared" si="147"/>
        <v>50</v>
      </c>
      <c r="V918" s="20">
        <f t="shared" si="148"/>
        <v>47.5</v>
      </c>
      <c r="W918" s="20">
        <f t="shared" si="149"/>
        <v>48.125</v>
      </c>
    </row>
    <row r="919" spans="1:23" ht="13.5" x14ac:dyDescent="0.25">
      <c r="A919" s="3">
        <v>43343</v>
      </c>
      <c r="B919" s="2">
        <v>25.120200000000001</v>
      </c>
      <c r="C919" s="2">
        <v>53.547454730496121</v>
      </c>
      <c r="D919" s="2">
        <v>0.18769286300221211</v>
      </c>
      <c r="E919" s="2">
        <v>-7.875389213198887E-2</v>
      </c>
      <c r="F919" s="2">
        <v>25.236179999999997</v>
      </c>
      <c r="G919" s="2">
        <v>25.044840000000001</v>
      </c>
      <c r="H919" s="2">
        <v>25.209090000000003</v>
      </c>
      <c r="I919" s="2">
        <v>24.475888000000001</v>
      </c>
      <c r="J919" s="2">
        <v>20.924880000000002</v>
      </c>
      <c r="K919" s="17" t="s">
        <v>54</v>
      </c>
      <c r="L919" s="17" t="s">
        <v>52</v>
      </c>
      <c r="M919" s="17" t="s">
        <v>55</v>
      </c>
      <c r="N919" s="20">
        <f t="shared" si="140"/>
        <v>50</v>
      </c>
      <c r="O919" s="20">
        <f t="shared" si="141"/>
        <v>100</v>
      </c>
      <c r="P919" s="20">
        <f t="shared" si="142"/>
        <v>50</v>
      </c>
      <c r="Q919" s="20">
        <f t="shared" si="143"/>
        <v>0</v>
      </c>
      <c r="R919" s="21">
        <f t="shared" si="144"/>
        <v>60</v>
      </c>
      <c r="S919" s="21">
        <f t="shared" si="145"/>
        <v>47.5</v>
      </c>
      <c r="T919" s="21">
        <f t="shared" si="146"/>
        <v>35</v>
      </c>
      <c r="U919" s="21">
        <f t="shared" si="147"/>
        <v>50</v>
      </c>
      <c r="V919" s="20">
        <f t="shared" si="148"/>
        <v>47.5</v>
      </c>
      <c r="W919" s="20">
        <f t="shared" si="149"/>
        <v>48.125</v>
      </c>
    </row>
    <row r="920" spans="1:23" ht="13.5" x14ac:dyDescent="0.25">
      <c r="A920" s="3">
        <v>43346</v>
      </c>
      <c r="B920" s="2">
        <v>24.526399999999999</v>
      </c>
      <c r="C920" s="2">
        <v>46.225474715974009</v>
      </c>
      <c r="D920" s="2">
        <v>0.20071664210984963</v>
      </c>
      <c r="E920" s="2">
        <v>-9.8343706720035465E-2</v>
      </c>
      <c r="F920" s="2">
        <v>25.213559999999998</v>
      </c>
      <c r="G920" s="2">
        <v>24.999590000000001</v>
      </c>
      <c r="H920" s="2">
        <v>25.186465000000002</v>
      </c>
      <c r="I920" s="2">
        <v>24.464953999999999</v>
      </c>
      <c r="J920" s="2">
        <v>20.9658865</v>
      </c>
      <c r="K920" s="17" t="s">
        <v>54</v>
      </c>
      <c r="L920" s="17" t="s">
        <v>52</v>
      </c>
      <c r="M920" s="17" t="s">
        <v>47</v>
      </c>
      <c r="N920" s="20">
        <f t="shared" si="140"/>
        <v>50</v>
      </c>
      <c r="O920" s="20">
        <f t="shared" si="141"/>
        <v>100</v>
      </c>
      <c r="P920" s="20">
        <f t="shared" si="142"/>
        <v>50</v>
      </c>
      <c r="Q920" s="20">
        <f t="shared" si="143"/>
        <v>0</v>
      </c>
      <c r="R920" s="21">
        <f t="shared" si="144"/>
        <v>60</v>
      </c>
      <c r="S920" s="21">
        <f t="shared" si="145"/>
        <v>47.5</v>
      </c>
      <c r="T920" s="21">
        <f t="shared" si="146"/>
        <v>35</v>
      </c>
      <c r="U920" s="21">
        <f t="shared" si="147"/>
        <v>50</v>
      </c>
      <c r="V920" s="20">
        <f t="shared" si="148"/>
        <v>47.5</v>
      </c>
      <c r="W920" s="20">
        <f t="shared" si="149"/>
        <v>48.125</v>
      </c>
    </row>
    <row r="921" spans="1:23" ht="13.5" x14ac:dyDescent="0.25">
      <c r="A921" s="3">
        <v>43347</v>
      </c>
      <c r="B921" s="2">
        <v>24.271899999999999</v>
      </c>
      <c r="C921" s="2">
        <v>43.481224247318821</v>
      </c>
      <c r="D921" s="2">
        <v>0.1608570201331041</v>
      </c>
      <c r="E921" s="2">
        <v>-0.11750514104772114</v>
      </c>
      <c r="F921" s="2">
        <v>24.92606</v>
      </c>
      <c r="G921" s="2">
        <v>24.975549999999998</v>
      </c>
      <c r="H921" s="2">
        <v>25.136980000000005</v>
      </c>
      <c r="I921" s="2">
        <v>24.443651999999997</v>
      </c>
      <c r="J921" s="2">
        <v>21.006022999999999</v>
      </c>
      <c r="K921" s="17" t="s">
        <v>54</v>
      </c>
      <c r="L921" s="17" t="s">
        <v>52</v>
      </c>
      <c r="M921" s="17" t="s">
        <v>47</v>
      </c>
      <c r="N921" s="20">
        <f t="shared" si="140"/>
        <v>50</v>
      </c>
      <c r="O921" s="20">
        <f t="shared" si="141"/>
        <v>100</v>
      </c>
      <c r="P921" s="20">
        <f t="shared" si="142"/>
        <v>50</v>
      </c>
      <c r="Q921" s="20">
        <f t="shared" si="143"/>
        <v>0</v>
      </c>
      <c r="R921" s="21">
        <f t="shared" si="144"/>
        <v>60</v>
      </c>
      <c r="S921" s="21">
        <f t="shared" si="145"/>
        <v>47.5</v>
      </c>
      <c r="T921" s="21">
        <f t="shared" si="146"/>
        <v>35</v>
      </c>
      <c r="U921" s="21">
        <f t="shared" si="147"/>
        <v>50</v>
      </c>
      <c r="V921" s="20">
        <f t="shared" si="148"/>
        <v>47.5</v>
      </c>
      <c r="W921" s="20">
        <f t="shared" si="149"/>
        <v>48.125</v>
      </c>
    </row>
    <row r="922" spans="1:23" ht="13.5" x14ac:dyDescent="0.25">
      <c r="A922" s="3">
        <v>43348</v>
      </c>
      <c r="B922" s="2">
        <v>23.777000000000001</v>
      </c>
      <c r="C922" s="2">
        <v>38.673198251285022</v>
      </c>
      <c r="D922" s="2">
        <v>0.23751678046319569</v>
      </c>
      <c r="E922" s="2">
        <v>-0.13216338972940467</v>
      </c>
      <c r="F922" s="2">
        <v>24.5443</v>
      </c>
      <c r="G922" s="2">
        <v>24.856310000000001</v>
      </c>
      <c r="H922" s="2">
        <v>25.053320000000006</v>
      </c>
      <c r="I922" s="2">
        <v>24.426214000000002</v>
      </c>
      <c r="J922" s="2">
        <v>21.044311500000003</v>
      </c>
      <c r="K922" s="17" t="s">
        <v>54</v>
      </c>
      <c r="L922" s="17" t="s">
        <v>52</v>
      </c>
      <c r="M922" s="17" t="s">
        <v>47</v>
      </c>
      <c r="N922" s="20">
        <f t="shared" si="140"/>
        <v>50</v>
      </c>
      <c r="O922" s="20">
        <f t="shared" si="141"/>
        <v>100</v>
      </c>
      <c r="P922" s="20">
        <f t="shared" si="142"/>
        <v>50</v>
      </c>
      <c r="Q922" s="20">
        <f t="shared" si="143"/>
        <v>0</v>
      </c>
      <c r="R922" s="21">
        <f t="shared" si="144"/>
        <v>60</v>
      </c>
      <c r="S922" s="21">
        <f t="shared" si="145"/>
        <v>47.5</v>
      </c>
      <c r="T922" s="21">
        <f t="shared" si="146"/>
        <v>35</v>
      </c>
      <c r="U922" s="21">
        <f t="shared" si="147"/>
        <v>50</v>
      </c>
      <c r="V922" s="20">
        <f t="shared" si="148"/>
        <v>47.5</v>
      </c>
      <c r="W922" s="20">
        <f t="shared" si="149"/>
        <v>48.125</v>
      </c>
    </row>
    <row r="923" spans="1:23" ht="13.5" x14ac:dyDescent="0.25">
      <c r="A923" s="3">
        <v>43349</v>
      </c>
      <c r="B923" s="2">
        <v>22.334900000000001</v>
      </c>
      <c r="C923" s="2">
        <v>28.710645961214468</v>
      </c>
      <c r="D923" s="2">
        <v>0.41528192852280199</v>
      </c>
      <c r="E923" s="2">
        <v>-0.1388461873294724</v>
      </c>
      <c r="F923" s="2">
        <v>24.006080000000001</v>
      </c>
      <c r="G923" s="2">
        <v>24.592860000000002</v>
      </c>
      <c r="H923" s="2">
        <v>24.885540000000002</v>
      </c>
      <c r="I923" s="2">
        <v>24.386532000000003</v>
      </c>
      <c r="J923" s="2">
        <v>21.075322500000002</v>
      </c>
      <c r="K923" s="17" t="s">
        <v>54</v>
      </c>
      <c r="L923" s="17" t="s">
        <v>52</v>
      </c>
      <c r="M923" s="17" t="s">
        <v>47</v>
      </c>
      <c r="N923" s="20">
        <f t="shared" si="140"/>
        <v>50</v>
      </c>
      <c r="O923" s="20">
        <f t="shared" si="141"/>
        <v>100</v>
      </c>
      <c r="P923" s="20">
        <f t="shared" si="142"/>
        <v>50</v>
      </c>
      <c r="Q923" s="20">
        <f t="shared" si="143"/>
        <v>0</v>
      </c>
      <c r="R923" s="21">
        <f t="shared" si="144"/>
        <v>60</v>
      </c>
      <c r="S923" s="21">
        <f t="shared" si="145"/>
        <v>47.5</v>
      </c>
      <c r="T923" s="21">
        <f t="shared" si="146"/>
        <v>35</v>
      </c>
      <c r="U923" s="21">
        <f t="shared" si="147"/>
        <v>50</v>
      </c>
      <c r="V923" s="20">
        <f t="shared" si="148"/>
        <v>47.5</v>
      </c>
      <c r="W923" s="20">
        <f t="shared" si="149"/>
        <v>48.125</v>
      </c>
    </row>
    <row r="924" spans="1:23" ht="13.5" x14ac:dyDescent="0.25">
      <c r="A924" s="3">
        <v>43350</v>
      </c>
      <c r="B924" s="2">
        <v>23.6922</v>
      </c>
      <c r="C924" s="2">
        <v>43.4710056153856</v>
      </c>
      <c r="D924" s="2">
        <v>0.45901380317323159</v>
      </c>
      <c r="E924" s="2">
        <v>-0.13658117961996688</v>
      </c>
      <c r="F924" s="2">
        <v>23.720480000000002</v>
      </c>
      <c r="G924" s="2">
        <v>24.47833</v>
      </c>
      <c r="H924" s="2">
        <v>24.774315000000005</v>
      </c>
      <c r="I924" s="2">
        <v>24.375126000000002</v>
      </c>
      <c r="J924" s="2">
        <v>21.113075000000002</v>
      </c>
      <c r="K924" s="17" t="s">
        <v>54</v>
      </c>
      <c r="L924" s="17" t="s">
        <v>52</v>
      </c>
      <c r="M924" s="17" t="s">
        <v>47</v>
      </c>
      <c r="N924" s="20">
        <f t="shared" si="140"/>
        <v>50</v>
      </c>
      <c r="O924" s="20">
        <f t="shared" si="141"/>
        <v>100</v>
      </c>
      <c r="P924" s="20">
        <f t="shared" si="142"/>
        <v>50</v>
      </c>
      <c r="Q924" s="20">
        <f t="shared" si="143"/>
        <v>0</v>
      </c>
      <c r="R924" s="21">
        <f t="shared" si="144"/>
        <v>60</v>
      </c>
      <c r="S924" s="21">
        <f t="shared" si="145"/>
        <v>47.5</v>
      </c>
      <c r="T924" s="21">
        <f t="shared" si="146"/>
        <v>35</v>
      </c>
      <c r="U924" s="21">
        <f t="shared" si="147"/>
        <v>50</v>
      </c>
      <c r="V924" s="20">
        <f t="shared" si="148"/>
        <v>47.5</v>
      </c>
      <c r="W924" s="20">
        <f t="shared" si="149"/>
        <v>48.125</v>
      </c>
    </row>
    <row r="925" spans="1:23" ht="13.5" x14ac:dyDescent="0.25">
      <c r="A925" s="3">
        <v>43353</v>
      </c>
      <c r="B925" s="2">
        <v>24.036300000000001</v>
      </c>
      <c r="C925" s="2">
        <v>46.495521715952627</v>
      </c>
      <c r="D925" s="2">
        <v>0.44514716589738157</v>
      </c>
      <c r="E925" s="2">
        <v>-0.12425569906160831</v>
      </c>
      <c r="F925" s="2">
        <v>23.62246</v>
      </c>
      <c r="G925" s="2">
        <v>24.418010000000002</v>
      </c>
      <c r="H925" s="2">
        <v>24.688305000000007</v>
      </c>
      <c r="I925" s="2">
        <v>24.365699999999997</v>
      </c>
      <c r="J925" s="2">
        <v>21.152660000000004</v>
      </c>
      <c r="K925" s="17" t="s">
        <v>54</v>
      </c>
      <c r="L925" s="17" t="s">
        <v>52</v>
      </c>
      <c r="M925" s="17" t="s">
        <v>47</v>
      </c>
      <c r="N925" s="20">
        <f t="shared" si="140"/>
        <v>50</v>
      </c>
      <c r="O925" s="20">
        <f t="shared" si="141"/>
        <v>100</v>
      </c>
      <c r="P925" s="20">
        <f t="shared" si="142"/>
        <v>50</v>
      </c>
      <c r="Q925" s="20">
        <f t="shared" si="143"/>
        <v>0</v>
      </c>
      <c r="R925" s="21">
        <f t="shared" si="144"/>
        <v>60</v>
      </c>
      <c r="S925" s="21">
        <f t="shared" si="145"/>
        <v>47.5</v>
      </c>
      <c r="T925" s="21">
        <f t="shared" si="146"/>
        <v>35</v>
      </c>
      <c r="U925" s="21">
        <f t="shared" si="147"/>
        <v>50</v>
      </c>
      <c r="V925" s="20">
        <f t="shared" si="148"/>
        <v>47.5</v>
      </c>
      <c r="W925" s="20">
        <f t="shared" si="149"/>
        <v>48.125</v>
      </c>
    </row>
    <row r="926" spans="1:23" ht="13.5" x14ac:dyDescent="0.25">
      <c r="A926" s="3">
        <v>43355</v>
      </c>
      <c r="B926" s="2">
        <v>23.517800000000001</v>
      </c>
      <c r="C926" s="2">
        <v>42.781146037240468</v>
      </c>
      <c r="D926" s="2">
        <v>0.63909157069951661</v>
      </c>
      <c r="E926" s="2">
        <v>-0.1033690796322442</v>
      </c>
      <c r="F926" s="2">
        <v>23.471640000000001</v>
      </c>
      <c r="G926" s="2">
        <v>24.19885</v>
      </c>
      <c r="H926" s="2">
        <v>24.589095000000004</v>
      </c>
      <c r="I926" s="2">
        <v>24.350617999999994</v>
      </c>
      <c r="J926" s="2">
        <v>21.189675000000001</v>
      </c>
      <c r="K926" s="17" t="s">
        <v>54</v>
      </c>
      <c r="L926" s="17" t="s">
        <v>52</v>
      </c>
      <c r="M926" s="17" t="s">
        <v>47</v>
      </c>
      <c r="N926" s="20">
        <f t="shared" si="140"/>
        <v>50</v>
      </c>
      <c r="O926" s="20">
        <f t="shared" si="141"/>
        <v>100</v>
      </c>
      <c r="P926" s="20">
        <f t="shared" si="142"/>
        <v>50</v>
      </c>
      <c r="Q926" s="20">
        <f t="shared" si="143"/>
        <v>0</v>
      </c>
      <c r="R926" s="21">
        <f t="shared" si="144"/>
        <v>60</v>
      </c>
      <c r="S926" s="21">
        <f t="shared" si="145"/>
        <v>47.5</v>
      </c>
      <c r="T926" s="21">
        <f t="shared" si="146"/>
        <v>35</v>
      </c>
      <c r="U926" s="21">
        <f t="shared" si="147"/>
        <v>50</v>
      </c>
      <c r="V926" s="20">
        <f t="shared" si="148"/>
        <v>47.5</v>
      </c>
      <c r="W926" s="20">
        <f t="shared" si="149"/>
        <v>48.125</v>
      </c>
    </row>
    <row r="927" spans="1:23" ht="13.5" x14ac:dyDescent="0.25">
      <c r="A927" s="3">
        <v>43356</v>
      </c>
      <c r="B927" s="2">
        <v>23.508400000000002</v>
      </c>
      <c r="C927" s="2">
        <v>42.714524591182716</v>
      </c>
      <c r="D927" s="2">
        <v>0.80580024602085842</v>
      </c>
      <c r="E927" s="2">
        <v>-6.8688636790268043E-2</v>
      </c>
      <c r="F927" s="2">
        <v>23.417919999999999</v>
      </c>
      <c r="G927" s="2">
        <v>23.981110000000001</v>
      </c>
      <c r="H927" s="2">
        <v>24.515335</v>
      </c>
      <c r="I927" s="2">
        <v>24.340059999999994</v>
      </c>
      <c r="J927" s="2">
        <v>21.226576000000001</v>
      </c>
      <c r="K927" s="17" t="s">
        <v>54</v>
      </c>
      <c r="L927" s="17" t="s">
        <v>52</v>
      </c>
      <c r="M927" s="17" t="s">
        <v>47</v>
      </c>
      <c r="N927" s="20">
        <f t="shared" si="140"/>
        <v>50</v>
      </c>
      <c r="O927" s="20">
        <f t="shared" si="141"/>
        <v>100</v>
      </c>
      <c r="P927" s="20">
        <f t="shared" si="142"/>
        <v>50</v>
      </c>
      <c r="Q927" s="20">
        <f t="shared" si="143"/>
        <v>0</v>
      </c>
      <c r="R927" s="21">
        <f t="shared" si="144"/>
        <v>60</v>
      </c>
      <c r="S927" s="21">
        <f t="shared" si="145"/>
        <v>47.5</v>
      </c>
      <c r="T927" s="21">
        <f t="shared" si="146"/>
        <v>35</v>
      </c>
      <c r="U927" s="21">
        <f t="shared" si="147"/>
        <v>50</v>
      </c>
      <c r="V927" s="20">
        <f t="shared" si="148"/>
        <v>47.5</v>
      </c>
      <c r="W927" s="20">
        <f t="shared" si="149"/>
        <v>48.125</v>
      </c>
    </row>
    <row r="928" spans="1:23" ht="13.5" x14ac:dyDescent="0.25">
      <c r="A928" s="3">
        <v>43357</v>
      </c>
      <c r="B928" s="2">
        <v>23.258600000000001</v>
      </c>
      <c r="C928" s="2">
        <v>40.892096980520314</v>
      </c>
      <c r="D928" s="2">
        <v>0.86903923385357729</v>
      </c>
      <c r="E928" s="2">
        <v>-2.1986564569618228E-2</v>
      </c>
      <c r="F928" s="2">
        <v>23.602659999999997</v>
      </c>
      <c r="G928" s="2">
        <v>23.804369999999999</v>
      </c>
      <c r="H928" s="2">
        <v>24.417540000000002</v>
      </c>
      <c r="I928" s="2">
        <v>24.329219999999996</v>
      </c>
      <c r="J928" s="2">
        <v>21.262116000000002</v>
      </c>
      <c r="K928" s="17" t="s">
        <v>54</v>
      </c>
      <c r="L928" s="17" t="s">
        <v>50</v>
      </c>
      <c r="M928" s="17" t="s">
        <v>55</v>
      </c>
      <c r="N928" s="20">
        <f t="shared" si="140"/>
        <v>50</v>
      </c>
      <c r="O928" s="20">
        <f t="shared" si="141"/>
        <v>100</v>
      </c>
      <c r="P928" s="20">
        <f t="shared" si="142"/>
        <v>50</v>
      </c>
      <c r="Q928" s="20">
        <f t="shared" si="143"/>
        <v>16.5</v>
      </c>
      <c r="R928" s="21">
        <f t="shared" si="144"/>
        <v>62.475000000000001</v>
      </c>
      <c r="S928" s="21">
        <f t="shared" si="145"/>
        <v>51.625</v>
      </c>
      <c r="T928" s="21">
        <f t="shared" si="146"/>
        <v>42.424999999999997</v>
      </c>
      <c r="U928" s="21">
        <f t="shared" si="147"/>
        <v>54.125</v>
      </c>
      <c r="V928" s="20">
        <f t="shared" si="148"/>
        <v>52.17499999999999</v>
      </c>
      <c r="W928" s="20">
        <f t="shared" si="149"/>
        <v>52.662499999999994</v>
      </c>
    </row>
    <row r="929" spans="1:23" ht="13.5" x14ac:dyDescent="0.25">
      <c r="A929" s="3">
        <v>43360</v>
      </c>
      <c r="B929" s="2">
        <v>23.2822</v>
      </c>
      <c r="C929" s="2">
        <v>41.147569016139201</v>
      </c>
      <c r="D929" s="2">
        <v>0.94156733846492813</v>
      </c>
      <c r="E929" s="2">
        <v>2.934203068836503E-2</v>
      </c>
      <c r="F929" s="2">
        <v>23.520659999999999</v>
      </c>
      <c r="G929" s="2">
        <v>23.620569999999997</v>
      </c>
      <c r="H929" s="2">
        <v>24.332705000000001</v>
      </c>
      <c r="I929" s="2">
        <v>24.321207999999999</v>
      </c>
      <c r="J929" s="2">
        <v>21.297349000000004</v>
      </c>
      <c r="K929" s="17" t="s">
        <v>54</v>
      </c>
      <c r="L929" s="17" t="s">
        <v>52</v>
      </c>
      <c r="M929" s="17" t="s">
        <v>47</v>
      </c>
      <c r="N929" s="20">
        <f t="shared" si="140"/>
        <v>50</v>
      </c>
      <c r="O929" s="20">
        <f t="shared" si="141"/>
        <v>100</v>
      </c>
      <c r="P929" s="20">
        <f t="shared" si="142"/>
        <v>50</v>
      </c>
      <c r="Q929" s="20">
        <f t="shared" si="143"/>
        <v>0</v>
      </c>
      <c r="R929" s="21">
        <f t="shared" si="144"/>
        <v>60</v>
      </c>
      <c r="S929" s="21">
        <f t="shared" si="145"/>
        <v>47.5</v>
      </c>
      <c r="T929" s="21">
        <f t="shared" si="146"/>
        <v>35</v>
      </c>
      <c r="U929" s="21">
        <f t="shared" si="147"/>
        <v>50</v>
      </c>
      <c r="V929" s="20">
        <f t="shared" si="148"/>
        <v>47.5</v>
      </c>
      <c r="W929" s="20">
        <f t="shared" si="149"/>
        <v>48.125</v>
      </c>
    </row>
    <row r="930" spans="1:23" ht="13.5" x14ac:dyDescent="0.25">
      <c r="A930" s="3">
        <v>43361</v>
      </c>
      <c r="B930" s="2">
        <v>23.517800000000001</v>
      </c>
      <c r="C930" s="2">
        <v>43.760840931073368</v>
      </c>
      <c r="D930" s="2">
        <v>0.89980141087023213</v>
      </c>
      <c r="E930" s="2">
        <v>9.9924173783714987E-2</v>
      </c>
      <c r="F930" s="2">
        <v>23.41696</v>
      </c>
      <c r="G930" s="2">
        <v>23.519709999999996</v>
      </c>
      <c r="H930" s="2">
        <v>24.259650000000001</v>
      </c>
      <c r="I930" s="2">
        <v>24.306125999999995</v>
      </c>
      <c r="J930" s="2">
        <v>21.333760000000002</v>
      </c>
      <c r="K930" s="17" t="s">
        <v>54</v>
      </c>
      <c r="L930" s="17" t="s">
        <v>52</v>
      </c>
      <c r="M930" s="17" t="s">
        <v>47</v>
      </c>
      <c r="N930" s="20">
        <f t="shared" si="140"/>
        <v>50</v>
      </c>
      <c r="O930" s="20">
        <f t="shared" si="141"/>
        <v>100</v>
      </c>
      <c r="P930" s="20">
        <f t="shared" si="142"/>
        <v>50</v>
      </c>
      <c r="Q930" s="20">
        <f t="shared" si="143"/>
        <v>0</v>
      </c>
      <c r="R930" s="21">
        <f t="shared" si="144"/>
        <v>60</v>
      </c>
      <c r="S930" s="21">
        <f t="shared" si="145"/>
        <v>47.5</v>
      </c>
      <c r="T930" s="21">
        <f t="shared" si="146"/>
        <v>35</v>
      </c>
      <c r="U930" s="21">
        <f t="shared" si="147"/>
        <v>50</v>
      </c>
      <c r="V930" s="20">
        <f t="shared" si="148"/>
        <v>47.5</v>
      </c>
      <c r="W930" s="20">
        <f t="shared" si="149"/>
        <v>48.125</v>
      </c>
    </row>
    <row r="931" spans="1:23" ht="13.5" x14ac:dyDescent="0.25">
      <c r="A931" s="3">
        <v>43362</v>
      </c>
      <c r="B931" s="2">
        <v>23.164400000000001</v>
      </c>
      <c r="C931" s="2">
        <v>40.831993680695014</v>
      </c>
      <c r="D931" s="2">
        <v>0.85534261961090507</v>
      </c>
      <c r="E931" s="2">
        <v>0.16732480620168416</v>
      </c>
      <c r="F931" s="2">
        <v>23.34628</v>
      </c>
      <c r="G931" s="2">
        <v>23.40896</v>
      </c>
      <c r="H931" s="2">
        <v>24.192254999999999</v>
      </c>
      <c r="I931" s="2">
        <v>24.288687999999993</v>
      </c>
      <c r="J931" s="2">
        <v>21.368605499999997</v>
      </c>
      <c r="K931" s="17" t="s">
        <v>54</v>
      </c>
      <c r="L931" s="17" t="s">
        <v>52</v>
      </c>
      <c r="M931" s="17" t="s">
        <v>47</v>
      </c>
      <c r="N931" s="20">
        <f t="shared" si="140"/>
        <v>50</v>
      </c>
      <c r="O931" s="20">
        <f t="shared" si="141"/>
        <v>100</v>
      </c>
      <c r="P931" s="20">
        <f t="shared" si="142"/>
        <v>50</v>
      </c>
      <c r="Q931" s="20">
        <f t="shared" si="143"/>
        <v>0</v>
      </c>
      <c r="R931" s="21">
        <f t="shared" si="144"/>
        <v>60</v>
      </c>
      <c r="S931" s="21">
        <f t="shared" si="145"/>
        <v>47.5</v>
      </c>
      <c r="T931" s="21">
        <f t="shared" si="146"/>
        <v>35</v>
      </c>
      <c r="U931" s="21">
        <f t="shared" si="147"/>
        <v>50</v>
      </c>
      <c r="V931" s="20">
        <f t="shared" si="148"/>
        <v>47.5</v>
      </c>
      <c r="W931" s="20">
        <f t="shared" si="149"/>
        <v>48.125</v>
      </c>
    </row>
    <row r="932" spans="1:23" ht="13.5" x14ac:dyDescent="0.25">
      <c r="A932" s="3">
        <v>43363</v>
      </c>
      <c r="B932" s="2">
        <v>23.0701</v>
      </c>
      <c r="C932" s="2">
        <v>40.06150170695134</v>
      </c>
      <c r="D932" s="2">
        <v>0.75423054532384981</v>
      </c>
      <c r="E932" s="2">
        <v>0.2205316955128846</v>
      </c>
      <c r="F932" s="2">
        <v>23.258620000000001</v>
      </c>
      <c r="G932" s="2">
        <v>23.338269999999998</v>
      </c>
      <c r="H932" s="2">
        <v>24.097290000000005</v>
      </c>
      <c r="I932" s="2">
        <v>24.269363999999996</v>
      </c>
      <c r="J932" s="2">
        <v>21.402979499999997</v>
      </c>
      <c r="K932" s="17" t="s">
        <v>54</v>
      </c>
      <c r="L932" s="17" t="s">
        <v>50</v>
      </c>
      <c r="M932" s="17" t="s">
        <v>47</v>
      </c>
      <c r="N932" s="20">
        <f t="shared" si="140"/>
        <v>50</v>
      </c>
      <c r="O932" s="20">
        <f t="shared" si="141"/>
        <v>100</v>
      </c>
      <c r="P932" s="20">
        <f t="shared" si="142"/>
        <v>50</v>
      </c>
      <c r="Q932" s="20">
        <f t="shared" si="143"/>
        <v>16.5</v>
      </c>
      <c r="R932" s="21">
        <f t="shared" si="144"/>
        <v>62.475000000000001</v>
      </c>
      <c r="S932" s="21">
        <f t="shared" si="145"/>
        <v>51.625</v>
      </c>
      <c r="T932" s="21">
        <f t="shared" si="146"/>
        <v>42.424999999999997</v>
      </c>
      <c r="U932" s="21">
        <f t="shared" si="147"/>
        <v>54.125</v>
      </c>
      <c r="V932" s="20">
        <f t="shared" si="148"/>
        <v>52.17499999999999</v>
      </c>
      <c r="W932" s="20">
        <f t="shared" si="149"/>
        <v>52.662499999999994</v>
      </c>
    </row>
    <row r="933" spans="1:23" ht="13.5" x14ac:dyDescent="0.25">
      <c r="A933" s="3">
        <v>43364</v>
      </c>
      <c r="B933" s="2">
        <v>22.999400000000001</v>
      </c>
      <c r="C933" s="2">
        <v>39.460299842299818</v>
      </c>
      <c r="D933" s="2">
        <v>0.4578478028445474</v>
      </c>
      <c r="E933" s="2">
        <v>0.2516274292593399</v>
      </c>
      <c r="F933" s="2">
        <v>23.206779999999998</v>
      </c>
      <c r="G933" s="2">
        <v>23.404719999999998</v>
      </c>
      <c r="H933" s="2">
        <v>23.998790000000003</v>
      </c>
      <c r="I933" s="2">
        <v>24.253339999999994</v>
      </c>
      <c r="J933" s="2">
        <v>21.436999999999998</v>
      </c>
      <c r="K933" s="17" t="s">
        <v>54</v>
      </c>
      <c r="L933" s="17" t="s">
        <v>50</v>
      </c>
      <c r="M933" s="17" t="s">
        <v>47</v>
      </c>
      <c r="N933" s="20">
        <f t="shared" si="140"/>
        <v>50</v>
      </c>
      <c r="O933" s="20">
        <f t="shared" si="141"/>
        <v>100</v>
      </c>
      <c r="P933" s="20">
        <f t="shared" si="142"/>
        <v>50</v>
      </c>
      <c r="Q933" s="20">
        <f t="shared" si="143"/>
        <v>16.5</v>
      </c>
      <c r="R933" s="21">
        <f t="shared" si="144"/>
        <v>62.475000000000001</v>
      </c>
      <c r="S933" s="21">
        <f t="shared" si="145"/>
        <v>51.625</v>
      </c>
      <c r="T933" s="21">
        <f t="shared" si="146"/>
        <v>42.424999999999997</v>
      </c>
      <c r="U933" s="21">
        <f t="shared" si="147"/>
        <v>54.125</v>
      </c>
      <c r="V933" s="20">
        <f t="shared" si="148"/>
        <v>52.17499999999999</v>
      </c>
      <c r="W933" s="20">
        <f t="shared" si="149"/>
        <v>52.662499999999994</v>
      </c>
    </row>
    <row r="934" spans="1:23" ht="13.5" x14ac:dyDescent="0.25">
      <c r="A934" s="3">
        <v>43367</v>
      </c>
      <c r="B934" s="2">
        <v>22.999400000000001</v>
      </c>
      <c r="C934" s="2">
        <v>39.460299842299818</v>
      </c>
      <c r="D934" s="2">
        <v>0.4216641977357547</v>
      </c>
      <c r="E934" s="2">
        <v>0.26220134628617642</v>
      </c>
      <c r="F934" s="2">
        <v>23.150220000000001</v>
      </c>
      <c r="G934" s="2">
        <v>23.335440000000002</v>
      </c>
      <c r="H934" s="2">
        <v>23.906884999999999</v>
      </c>
      <c r="I934" s="2">
        <v>24.241085999999985</v>
      </c>
      <c r="J934" s="2">
        <v>21.471221499999999</v>
      </c>
      <c r="K934" s="17" t="s">
        <v>54</v>
      </c>
      <c r="L934" s="17" t="s">
        <v>50</v>
      </c>
      <c r="M934" s="17" t="s">
        <v>47</v>
      </c>
      <c r="N934" s="20">
        <f t="shared" si="140"/>
        <v>50</v>
      </c>
      <c r="O934" s="20">
        <f t="shared" si="141"/>
        <v>100</v>
      </c>
      <c r="P934" s="20">
        <f t="shared" si="142"/>
        <v>50</v>
      </c>
      <c r="Q934" s="20">
        <f t="shared" si="143"/>
        <v>16.5</v>
      </c>
      <c r="R934" s="21">
        <f t="shared" si="144"/>
        <v>62.475000000000001</v>
      </c>
      <c r="S934" s="21">
        <f t="shared" si="145"/>
        <v>51.625</v>
      </c>
      <c r="T934" s="21">
        <f t="shared" si="146"/>
        <v>42.424999999999997</v>
      </c>
      <c r="U934" s="21">
        <f t="shared" si="147"/>
        <v>54.125</v>
      </c>
      <c r="V934" s="20">
        <f t="shared" si="148"/>
        <v>52.17499999999999</v>
      </c>
      <c r="W934" s="20">
        <f t="shared" si="149"/>
        <v>52.662499999999994</v>
      </c>
    </row>
    <row r="935" spans="1:23" ht="13.5" x14ac:dyDescent="0.25">
      <c r="A935" s="3">
        <v>43368</v>
      </c>
      <c r="B935" s="2">
        <v>23.187899999999999</v>
      </c>
      <c r="C935" s="2">
        <v>42.144997112287598</v>
      </c>
      <c r="D935" s="2">
        <v>0.43538058464212881</v>
      </c>
      <c r="E935" s="2">
        <v>0.25113343759039508</v>
      </c>
      <c r="F935" s="2">
        <v>23.084240000000001</v>
      </c>
      <c r="G935" s="2">
        <v>23.250600000000002</v>
      </c>
      <c r="H935" s="2">
        <v>23.834305000000001</v>
      </c>
      <c r="I935" s="2">
        <v>24.235429999999987</v>
      </c>
      <c r="J935" s="2">
        <v>21.5059605</v>
      </c>
      <c r="K935" s="17" t="s">
        <v>54</v>
      </c>
      <c r="L935" s="17" t="s">
        <v>52</v>
      </c>
      <c r="M935" s="17" t="s">
        <v>47</v>
      </c>
      <c r="N935" s="20">
        <f t="shared" si="140"/>
        <v>50</v>
      </c>
      <c r="O935" s="20">
        <f t="shared" si="141"/>
        <v>100</v>
      </c>
      <c r="P935" s="20">
        <f t="shared" si="142"/>
        <v>50</v>
      </c>
      <c r="Q935" s="20">
        <f t="shared" si="143"/>
        <v>0</v>
      </c>
      <c r="R935" s="21">
        <f t="shared" si="144"/>
        <v>60</v>
      </c>
      <c r="S935" s="21">
        <f t="shared" si="145"/>
        <v>47.5</v>
      </c>
      <c r="T935" s="21">
        <f t="shared" si="146"/>
        <v>35</v>
      </c>
      <c r="U935" s="21">
        <f t="shared" si="147"/>
        <v>50</v>
      </c>
      <c r="V935" s="20">
        <f t="shared" si="148"/>
        <v>47.5</v>
      </c>
      <c r="W935" s="20">
        <f t="shared" si="149"/>
        <v>48.125</v>
      </c>
    </row>
    <row r="936" spans="1:23" ht="13.5" x14ac:dyDescent="0.25">
      <c r="A936" s="3">
        <v>43369</v>
      </c>
      <c r="B936" s="2">
        <v>23.140799999999999</v>
      </c>
      <c r="C936" s="2">
        <v>41.648011787160961</v>
      </c>
      <c r="D936" s="2">
        <v>0.37455347370390868</v>
      </c>
      <c r="E936" s="2">
        <v>0.2188465577007504</v>
      </c>
      <c r="F936" s="2">
        <v>23.079520000000002</v>
      </c>
      <c r="G936" s="2">
        <v>23.212900000000001</v>
      </c>
      <c r="H936" s="2">
        <v>23.705874999999999</v>
      </c>
      <c r="I936" s="2">
        <v>24.228643999999989</v>
      </c>
      <c r="J936" s="2">
        <v>21.540576000000001</v>
      </c>
      <c r="K936" s="17" t="s">
        <v>54</v>
      </c>
      <c r="L936" s="17" t="s">
        <v>50</v>
      </c>
      <c r="M936" s="17" t="s">
        <v>47</v>
      </c>
      <c r="N936" s="20">
        <f t="shared" si="140"/>
        <v>50</v>
      </c>
      <c r="O936" s="20">
        <f t="shared" si="141"/>
        <v>100</v>
      </c>
      <c r="P936" s="20">
        <f t="shared" si="142"/>
        <v>50</v>
      </c>
      <c r="Q936" s="20">
        <f t="shared" si="143"/>
        <v>16.5</v>
      </c>
      <c r="R936" s="21">
        <f t="shared" si="144"/>
        <v>62.475000000000001</v>
      </c>
      <c r="S936" s="21">
        <f t="shared" si="145"/>
        <v>51.625</v>
      </c>
      <c r="T936" s="21">
        <f t="shared" si="146"/>
        <v>42.424999999999997</v>
      </c>
      <c r="U936" s="21">
        <f t="shared" si="147"/>
        <v>54.125</v>
      </c>
      <c r="V936" s="20">
        <f t="shared" si="148"/>
        <v>52.17499999999999</v>
      </c>
      <c r="W936" s="20">
        <f t="shared" si="149"/>
        <v>52.662499999999994</v>
      </c>
    </row>
    <row r="937" spans="1:23" ht="13.5" x14ac:dyDescent="0.25">
      <c r="A937" s="3">
        <v>43370</v>
      </c>
      <c r="B937" s="2">
        <v>22.999400000000001</v>
      </c>
      <c r="C937" s="2">
        <v>40.118491244106721</v>
      </c>
      <c r="D937" s="2">
        <v>0.33595270617449202</v>
      </c>
      <c r="E937" s="2">
        <v>0.17165217832722834</v>
      </c>
      <c r="F937" s="2">
        <v>23.065379999999998</v>
      </c>
      <c r="G937" s="2">
        <v>23.162000000000003</v>
      </c>
      <c r="H937" s="2">
        <v>23.571555</v>
      </c>
      <c r="I937" s="2">
        <v>24.222233999999979</v>
      </c>
      <c r="J937" s="2">
        <v>21.574596499999998</v>
      </c>
      <c r="K937" s="17" t="s">
        <v>54</v>
      </c>
      <c r="L937" s="17" t="s">
        <v>52</v>
      </c>
      <c r="M937" s="17" t="s">
        <v>47</v>
      </c>
      <c r="N937" s="20">
        <f t="shared" si="140"/>
        <v>50</v>
      </c>
      <c r="O937" s="20">
        <f t="shared" si="141"/>
        <v>100</v>
      </c>
      <c r="P937" s="20">
        <f t="shared" si="142"/>
        <v>50</v>
      </c>
      <c r="Q937" s="20">
        <f t="shared" si="143"/>
        <v>0</v>
      </c>
      <c r="R937" s="21">
        <f t="shared" si="144"/>
        <v>60</v>
      </c>
      <c r="S937" s="21">
        <f t="shared" si="145"/>
        <v>47.5</v>
      </c>
      <c r="T937" s="21">
        <f t="shared" si="146"/>
        <v>35</v>
      </c>
      <c r="U937" s="21">
        <f t="shared" si="147"/>
        <v>50</v>
      </c>
      <c r="V937" s="20">
        <f t="shared" si="148"/>
        <v>47.5</v>
      </c>
      <c r="W937" s="20">
        <f t="shared" si="149"/>
        <v>48.125</v>
      </c>
    </row>
    <row r="938" spans="1:23" ht="13.5" x14ac:dyDescent="0.25">
      <c r="A938" s="3">
        <v>43371</v>
      </c>
      <c r="B938" s="2">
        <v>22.994700000000002</v>
      </c>
      <c r="C938" s="2">
        <v>40.065820650230414</v>
      </c>
      <c r="D938" s="2">
        <v>0.26959936744147583</v>
      </c>
      <c r="E938" s="2">
        <v>0.12106658798891408</v>
      </c>
      <c r="F938" s="2">
        <v>23.064440000000001</v>
      </c>
      <c r="G938" s="2">
        <v>23.135610000000003</v>
      </c>
      <c r="H938" s="2">
        <v>23.469990000000003</v>
      </c>
      <c r="I938" s="2">
        <v>24.215541999999981</v>
      </c>
      <c r="J938" s="2">
        <v>21.608481500000003</v>
      </c>
      <c r="K938" s="17" t="s">
        <v>54</v>
      </c>
      <c r="L938" s="17" t="s">
        <v>50</v>
      </c>
      <c r="M938" s="17" t="s">
        <v>47</v>
      </c>
      <c r="N938" s="20">
        <f t="shared" si="140"/>
        <v>50</v>
      </c>
      <c r="O938" s="20">
        <f t="shared" si="141"/>
        <v>100</v>
      </c>
      <c r="P938" s="20">
        <f t="shared" si="142"/>
        <v>50</v>
      </c>
      <c r="Q938" s="20">
        <f t="shared" si="143"/>
        <v>16.5</v>
      </c>
      <c r="R938" s="21">
        <f t="shared" si="144"/>
        <v>62.475000000000001</v>
      </c>
      <c r="S938" s="21">
        <f t="shared" si="145"/>
        <v>51.625</v>
      </c>
      <c r="T938" s="21">
        <f t="shared" si="146"/>
        <v>42.424999999999997</v>
      </c>
      <c r="U938" s="21">
        <f t="shared" si="147"/>
        <v>54.125</v>
      </c>
      <c r="V938" s="20">
        <f t="shared" si="148"/>
        <v>52.17499999999999</v>
      </c>
      <c r="W938" s="20">
        <f t="shared" si="149"/>
        <v>52.662499999999994</v>
      </c>
    </row>
    <row r="939" spans="1:23" ht="13.5" x14ac:dyDescent="0.25">
      <c r="A939" s="3">
        <v>43374</v>
      </c>
      <c r="B939" s="2">
        <v>22.8109</v>
      </c>
      <c r="C939" s="2">
        <v>37.966601957668182</v>
      </c>
      <c r="D939" s="2">
        <v>0.23479376738066193</v>
      </c>
      <c r="E939" s="2">
        <v>8.5277736053960648E-2</v>
      </c>
      <c r="F939" s="2">
        <v>23.02674</v>
      </c>
      <c r="G939" s="2">
        <v>23.088480000000004</v>
      </c>
      <c r="H939" s="2">
        <v>23.354525000000002</v>
      </c>
      <c r="I939" s="2">
        <v>24.201403999999979</v>
      </c>
      <c r="J939" s="2">
        <v>21.641559500000007</v>
      </c>
      <c r="K939" s="17" t="s">
        <v>54</v>
      </c>
      <c r="L939" s="17" t="s">
        <v>50</v>
      </c>
      <c r="M939" s="17" t="s">
        <v>47</v>
      </c>
      <c r="N939" s="20">
        <f t="shared" si="140"/>
        <v>50</v>
      </c>
      <c r="O939" s="20">
        <f t="shared" si="141"/>
        <v>100</v>
      </c>
      <c r="P939" s="20">
        <f t="shared" si="142"/>
        <v>50</v>
      </c>
      <c r="Q939" s="20">
        <f t="shared" si="143"/>
        <v>16.5</v>
      </c>
      <c r="R939" s="21">
        <f t="shared" si="144"/>
        <v>62.475000000000001</v>
      </c>
      <c r="S939" s="21">
        <f t="shared" si="145"/>
        <v>51.625</v>
      </c>
      <c r="T939" s="21">
        <f t="shared" si="146"/>
        <v>42.424999999999997</v>
      </c>
      <c r="U939" s="21">
        <f t="shared" si="147"/>
        <v>54.125</v>
      </c>
      <c r="V939" s="20">
        <f t="shared" si="148"/>
        <v>52.17499999999999</v>
      </c>
      <c r="W939" s="20">
        <f t="shared" si="149"/>
        <v>52.662499999999994</v>
      </c>
    </row>
    <row r="940" spans="1:23" ht="13.5" x14ac:dyDescent="0.25">
      <c r="A940" s="3">
        <v>43375</v>
      </c>
      <c r="B940" s="2">
        <v>22.584700000000002</v>
      </c>
      <c r="C940" s="2">
        <v>35.501355440547883</v>
      </c>
      <c r="D940" s="2">
        <v>0.26322135972753813</v>
      </c>
      <c r="E940" s="2">
        <v>6.1332573963734434E-2</v>
      </c>
      <c r="F940" s="2">
        <v>22.906100000000002</v>
      </c>
      <c r="G940" s="2">
        <v>22.995170000000002</v>
      </c>
      <c r="H940" s="2">
        <v>23.257439999999999</v>
      </c>
      <c r="I940" s="2">
        <v>24.187453999999985</v>
      </c>
      <c r="J940" s="2">
        <v>21.673506500000009</v>
      </c>
      <c r="K940" s="17" t="s">
        <v>54</v>
      </c>
      <c r="L940" s="17" t="s">
        <v>52</v>
      </c>
      <c r="M940" s="17" t="s">
        <v>47</v>
      </c>
      <c r="N940" s="20">
        <f t="shared" si="140"/>
        <v>50</v>
      </c>
      <c r="O940" s="20">
        <f t="shared" si="141"/>
        <v>100</v>
      </c>
      <c r="P940" s="20">
        <f t="shared" si="142"/>
        <v>50</v>
      </c>
      <c r="Q940" s="20">
        <f t="shared" si="143"/>
        <v>0</v>
      </c>
      <c r="R940" s="21">
        <f t="shared" si="144"/>
        <v>60</v>
      </c>
      <c r="S940" s="21">
        <f t="shared" si="145"/>
        <v>47.5</v>
      </c>
      <c r="T940" s="21">
        <f t="shared" si="146"/>
        <v>35</v>
      </c>
      <c r="U940" s="21">
        <f t="shared" si="147"/>
        <v>50</v>
      </c>
      <c r="V940" s="20">
        <f t="shared" si="148"/>
        <v>47.5</v>
      </c>
      <c r="W940" s="20">
        <f t="shared" si="149"/>
        <v>48.125</v>
      </c>
    </row>
    <row r="941" spans="1:23" ht="13.5" x14ac:dyDescent="0.25">
      <c r="A941" s="3">
        <v>43376</v>
      </c>
      <c r="B941" s="2">
        <v>21.806999999999999</v>
      </c>
      <c r="C941" s="2">
        <v>28.620530792721354</v>
      </c>
      <c r="D941" s="2">
        <v>0.29636581117050653</v>
      </c>
      <c r="E941" s="2">
        <v>4.3448314121739849E-2</v>
      </c>
      <c r="F941" s="2">
        <v>22.639340000000001</v>
      </c>
      <c r="G941" s="2">
        <v>22.85943</v>
      </c>
      <c r="H941" s="2">
        <v>23.134194999999998</v>
      </c>
      <c r="I941" s="2">
        <v>24.145225999999983</v>
      </c>
      <c r="J941" s="2">
        <v>21.701565000000009</v>
      </c>
      <c r="K941" s="17" t="s">
        <v>54</v>
      </c>
      <c r="L941" s="17" t="s">
        <v>52</v>
      </c>
      <c r="M941" s="17" t="s">
        <v>47</v>
      </c>
      <c r="N941" s="20">
        <f t="shared" si="140"/>
        <v>50</v>
      </c>
      <c r="O941" s="20">
        <f t="shared" si="141"/>
        <v>100</v>
      </c>
      <c r="P941" s="20">
        <f t="shared" si="142"/>
        <v>50</v>
      </c>
      <c r="Q941" s="20">
        <f t="shared" si="143"/>
        <v>0</v>
      </c>
      <c r="R941" s="21">
        <f t="shared" si="144"/>
        <v>60</v>
      </c>
      <c r="S941" s="21">
        <f t="shared" si="145"/>
        <v>47.5</v>
      </c>
      <c r="T941" s="21">
        <f t="shared" si="146"/>
        <v>35</v>
      </c>
      <c r="U941" s="21">
        <f t="shared" si="147"/>
        <v>50</v>
      </c>
      <c r="V941" s="20">
        <f t="shared" si="148"/>
        <v>47.5</v>
      </c>
      <c r="W941" s="20">
        <f t="shared" si="149"/>
        <v>48.125</v>
      </c>
    </row>
    <row r="942" spans="1:23" ht="13.5" x14ac:dyDescent="0.25">
      <c r="A942" s="3">
        <v>43377</v>
      </c>
      <c r="B942" s="2">
        <v>21.166</v>
      </c>
      <c r="C942" s="2">
        <v>24.419441631501854</v>
      </c>
      <c r="D942" s="2">
        <v>0.36739903311390876</v>
      </c>
      <c r="E942" s="2">
        <v>2.9515251500275827E-2</v>
      </c>
      <c r="F942" s="2">
        <v>22.272659999999998</v>
      </c>
      <c r="G942" s="2">
        <v>22.669019999999996</v>
      </c>
      <c r="H942" s="2">
        <v>23.003644999999999</v>
      </c>
      <c r="I942" s="2">
        <v>24.095361999999987</v>
      </c>
      <c r="J942" s="2">
        <v>21.727089500000016</v>
      </c>
      <c r="K942" s="17" t="s">
        <v>54</v>
      </c>
      <c r="L942" s="17" t="s">
        <v>52</v>
      </c>
      <c r="M942" s="17" t="s">
        <v>47</v>
      </c>
      <c r="N942" s="20">
        <f t="shared" si="140"/>
        <v>50</v>
      </c>
      <c r="O942" s="20">
        <f t="shared" si="141"/>
        <v>100</v>
      </c>
      <c r="P942" s="20">
        <f t="shared" si="142"/>
        <v>50</v>
      </c>
      <c r="Q942" s="20">
        <f t="shared" si="143"/>
        <v>0</v>
      </c>
      <c r="R942" s="21">
        <f t="shared" si="144"/>
        <v>60</v>
      </c>
      <c r="S942" s="21">
        <f t="shared" si="145"/>
        <v>47.5</v>
      </c>
      <c r="T942" s="21">
        <f t="shared" si="146"/>
        <v>35</v>
      </c>
      <c r="U942" s="21">
        <f t="shared" si="147"/>
        <v>50</v>
      </c>
      <c r="V942" s="20">
        <f t="shared" si="148"/>
        <v>47.5</v>
      </c>
      <c r="W942" s="20">
        <f t="shared" si="149"/>
        <v>48.125</v>
      </c>
    </row>
    <row r="943" spans="1:23" ht="13.5" x14ac:dyDescent="0.25">
      <c r="A943" s="3">
        <v>43378</v>
      </c>
      <c r="B943" s="2">
        <v>21.613800000000001</v>
      </c>
      <c r="C943" s="2">
        <v>31.935897006966272</v>
      </c>
      <c r="D943" s="2">
        <v>0.39651681061242172</v>
      </c>
      <c r="E943" s="2">
        <v>1.9781446826251547E-2</v>
      </c>
      <c r="F943" s="2">
        <v>21.996479999999998</v>
      </c>
      <c r="G943" s="2">
        <v>22.530459999999998</v>
      </c>
      <c r="H943" s="2">
        <v>22.967590000000001</v>
      </c>
      <c r="I943" s="2">
        <v>24.048325999999996</v>
      </c>
      <c r="J943" s="2">
        <v>21.754853000000015</v>
      </c>
      <c r="K943" s="17" t="s">
        <v>54</v>
      </c>
      <c r="L943" s="17" t="s">
        <v>52</v>
      </c>
      <c r="M943" s="17" t="s">
        <v>47</v>
      </c>
      <c r="N943" s="20">
        <f t="shared" si="140"/>
        <v>50</v>
      </c>
      <c r="O943" s="20">
        <f t="shared" si="141"/>
        <v>100</v>
      </c>
      <c r="P943" s="20">
        <f t="shared" si="142"/>
        <v>50</v>
      </c>
      <c r="Q943" s="20">
        <f t="shared" si="143"/>
        <v>0</v>
      </c>
      <c r="R943" s="21">
        <f t="shared" si="144"/>
        <v>60</v>
      </c>
      <c r="S943" s="21">
        <f t="shared" si="145"/>
        <v>47.5</v>
      </c>
      <c r="T943" s="21">
        <f t="shared" si="146"/>
        <v>35</v>
      </c>
      <c r="U943" s="21">
        <f t="shared" si="147"/>
        <v>50</v>
      </c>
      <c r="V943" s="20">
        <f t="shared" si="148"/>
        <v>47.5</v>
      </c>
      <c r="W943" s="20">
        <f t="shared" si="149"/>
        <v>48.125</v>
      </c>
    </row>
    <row r="944" spans="1:23" ht="13.5" x14ac:dyDescent="0.25">
      <c r="A944" s="3">
        <v>43381</v>
      </c>
      <c r="B944" s="2">
        <v>21.5855</v>
      </c>
      <c r="C944" s="2">
        <v>31.721193304593058</v>
      </c>
      <c r="D944" s="2">
        <v>0.43269778374530787</v>
      </c>
      <c r="E944" s="2">
        <v>1.1543008525383371E-2</v>
      </c>
      <c r="F944" s="2">
        <v>21.751399999999997</v>
      </c>
      <c r="G944" s="2">
        <v>22.389069999999997</v>
      </c>
      <c r="H944" s="2">
        <v>22.862255000000005</v>
      </c>
      <c r="I944" s="2">
        <v>24.005531999999995</v>
      </c>
      <c r="J944" s="2">
        <v>21.782475000000012</v>
      </c>
      <c r="K944" s="17" t="s">
        <v>54</v>
      </c>
      <c r="L944" s="17" t="s">
        <v>52</v>
      </c>
      <c r="M944" s="17" t="s">
        <v>47</v>
      </c>
      <c r="N944" s="20">
        <f t="shared" si="140"/>
        <v>50</v>
      </c>
      <c r="O944" s="20">
        <f t="shared" si="141"/>
        <v>100</v>
      </c>
      <c r="P944" s="20">
        <f t="shared" si="142"/>
        <v>50</v>
      </c>
      <c r="Q944" s="20">
        <f t="shared" si="143"/>
        <v>0</v>
      </c>
      <c r="R944" s="21">
        <f t="shared" si="144"/>
        <v>60</v>
      </c>
      <c r="S944" s="21">
        <f t="shared" si="145"/>
        <v>47.5</v>
      </c>
      <c r="T944" s="21">
        <f t="shared" si="146"/>
        <v>35</v>
      </c>
      <c r="U944" s="21">
        <f t="shared" si="147"/>
        <v>50</v>
      </c>
      <c r="V944" s="20">
        <f t="shared" si="148"/>
        <v>47.5</v>
      </c>
      <c r="W944" s="20">
        <f t="shared" si="149"/>
        <v>48.125</v>
      </c>
    </row>
    <row r="945" spans="1:23" ht="13.5" x14ac:dyDescent="0.25">
      <c r="A945" s="3">
        <v>43382</v>
      </c>
      <c r="B945" s="2">
        <v>20.972799999999999</v>
      </c>
      <c r="C945" s="2">
        <v>27.422695716209802</v>
      </c>
      <c r="D945" s="2">
        <v>0.5466116768409286</v>
      </c>
      <c r="E945" s="2">
        <v>6.533782361295871E-3</v>
      </c>
      <c r="F945" s="2">
        <v>21.429019999999998</v>
      </c>
      <c r="G945" s="2">
        <v>22.167560000000002</v>
      </c>
      <c r="H945" s="2">
        <v>22.709080000000007</v>
      </c>
      <c r="I945" s="2">
        <v>23.948033999999996</v>
      </c>
      <c r="J945" s="2">
        <v>21.807078000000015</v>
      </c>
      <c r="K945" s="17" t="s">
        <v>54</v>
      </c>
      <c r="L945" s="17" t="s">
        <v>52</v>
      </c>
      <c r="M945" s="17" t="s">
        <v>47</v>
      </c>
      <c r="N945" s="20">
        <f t="shared" si="140"/>
        <v>50</v>
      </c>
      <c r="O945" s="20">
        <f t="shared" si="141"/>
        <v>100</v>
      </c>
      <c r="P945" s="20">
        <f t="shared" si="142"/>
        <v>50</v>
      </c>
      <c r="Q945" s="20">
        <f t="shared" si="143"/>
        <v>0</v>
      </c>
      <c r="R945" s="21">
        <f t="shared" si="144"/>
        <v>60</v>
      </c>
      <c r="S945" s="21">
        <f t="shared" si="145"/>
        <v>47.5</v>
      </c>
      <c r="T945" s="21">
        <f t="shared" si="146"/>
        <v>35</v>
      </c>
      <c r="U945" s="21">
        <f t="shared" si="147"/>
        <v>50</v>
      </c>
      <c r="V945" s="20">
        <f t="shared" si="148"/>
        <v>47.5</v>
      </c>
      <c r="W945" s="20">
        <f t="shared" si="149"/>
        <v>48.125</v>
      </c>
    </row>
    <row r="946" spans="1:23" ht="13.5" x14ac:dyDescent="0.25">
      <c r="A946" s="3">
        <v>43383</v>
      </c>
      <c r="B946" s="2">
        <v>21.439399999999999</v>
      </c>
      <c r="C946" s="2">
        <v>34.681798212192547</v>
      </c>
      <c r="D946" s="2">
        <v>0.61306544861851364</v>
      </c>
      <c r="E946" s="2">
        <v>2.0828735921426767E-3</v>
      </c>
      <c r="F946" s="2">
        <v>21.355499999999999</v>
      </c>
      <c r="G946" s="2">
        <v>21.997420000000002</v>
      </c>
      <c r="H946" s="2">
        <v>22.605160000000005</v>
      </c>
      <c r="I946" s="2">
        <v>23.900903999999997</v>
      </c>
      <c r="J946" s="2">
        <v>21.834193000000017</v>
      </c>
      <c r="K946" s="17" t="s">
        <v>54</v>
      </c>
      <c r="L946" s="17" t="s">
        <v>50</v>
      </c>
      <c r="M946" s="17" t="s">
        <v>47</v>
      </c>
      <c r="N946" s="20">
        <f t="shared" si="140"/>
        <v>50</v>
      </c>
      <c r="O946" s="20">
        <f t="shared" si="141"/>
        <v>100</v>
      </c>
      <c r="P946" s="20">
        <f t="shared" si="142"/>
        <v>50</v>
      </c>
      <c r="Q946" s="20">
        <f t="shared" si="143"/>
        <v>16.5</v>
      </c>
      <c r="R946" s="21">
        <f t="shared" si="144"/>
        <v>62.475000000000001</v>
      </c>
      <c r="S946" s="21">
        <f t="shared" si="145"/>
        <v>51.625</v>
      </c>
      <c r="T946" s="21">
        <f t="shared" si="146"/>
        <v>42.424999999999997</v>
      </c>
      <c r="U946" s="21">
        <f t="shared" si="147"/>
        <v>54.125</v>
      </c>
      <c r="V946" s="20">
        <f t="shared" si="148"/>
        <v>52.17499999999999</v>
      </c>
      <c r="W946" s="20">
        <f t="shared" si="149"/>
        <v>52.662499999999994</v>
      </c>
    </row>
    <row r="947" spans="1:23" ht="13.5" x14ac:dyDescent="0.25">
      <c r="A947" s="3">
        <v>43384</v>
      </c>
      <c r="B947" s="2">
        <v>20.977499999999999</v>
      </c>
      <c r="C947" s="2">
        <v>31.340078042183521</v>
      </c>
      <c r="D947" s="2">
        <v>0.68999401113806158</v>
      </c>
      <c r="E947" s="2">
        <v>1.233048154511992E-3</v>
      </c>
      <c r="F947" s="2">
        <v>21.317799999999998</v>
      </c>
      <c r="G947" s="2">
        <v>21.79523</v>
      </c>
      <c r="H947" s="2">
        <v>22.478615000000005</v>
      </c>
      <c r="I947" s="2">
        <v>23.843969999999995</v>
      </c>
      <c r="J947" s="2">
        <v>21.85855100000002</v>
      </c>
      <c r="K947" s="17" t="s">
        <v>48</v>
      </c>
      <c r="L947" s="17" t="s">
        <v>50</v>
      </c>
      <c r="M947" s="17" t="s">
        <v>53</v>
      </c>
      <c r="N947" s="20">
        <f t="shared" si="140"/>
        <v>50</v>
      </c>
      <c r="O947" s="20">
        <f t="shared" si="141"/>
        <v>100</v>
      </c>
      <c r="P947" s="20">
        <f t="shared" si="142"/>
        <v>0</v>
      </c>
      <c r="Q947" s="20">
        <f t="shared" si="143"/>
        <v>66.5</v>
      </c>
      <c r="R947" s="21">
        <f t="shared" si="144"/>
        <v>62.475000000000001</v>
      </c>
      <c r="S947" s="21">
        <f t="shared" si="145"/>
        <v>46.625</v>
      </c>
      <c r="T947" s="21">
        <f t="shared" si="146"/>
        <v>52.424999999999997</v>
      </c>
      <c r="U947" s="21">
        <f t="shared" si="147"/>
        <v>54.125</v>
      </c>
      <c r="V947" s="20">
        <f t="shared" si="148"/>
        <v>53.841666666666661</v>
      </c>
      <c r="W947" s="20">
        <f t="shared" si="149"/>
        <v>53.912499999999994</v>
      </c>
    </row>
    <row r="948" spans="1:23" ht="13.5" x14ac:dyDescent="0.25">
      <c r="A948" s="3">
        <v>43385</v>
      </c>
      <c r="B948" s="2">
        <v>20.737200000000001</v>
      </c>
      <c r="C948" s="2">
        <v>29.734892155691014</v>
      </c>
      <c r="D948" s="2">
        <v>0.78252101583414202</v>
      </c>
      <c r="E948" s="2">
        <v>1.2079731079454436E-4</v>
      </c>
      <c r="F948" s="2">
        <v>21.142479999999999</v>
      </c>
      <c r="G948" s="2">
        <v>21.569480000000002</v>
      </c>
      <c r="H948" s="2">
        <v>22.352545000000003</v>
      </c>
      <c r="I948" s="2">
        <v>23.777987999999997</v>
      </c>
      <c r="J948" s="2">
        <v>21.881372000000013</v>
      </c>
      <c r="K948" s="17" t="s">
        <v>54</v>
      </c>
      <c r="L948" s="17" t="s">
        <v>52</v>
      </c>
      <c r="M948" s="17" t="s">
        <v>47</v>
      </c>
      <c r="N948" s="20">
        <f t="shared" si="140"/>
        <v>50</v>
      </c>
      <c r="O948" s="20">
        <f t="shared" si="141"/>
        <v>100</v>
      </c>
      <c r="P948" s="20">
        <f t="shared" si="142"/>
        <v>0</v>
      </c>
      <c r="Q948" s="20">
        <f t="shared" si="143"/>
        <v>0</v>
      </c>
      <c r="R948" s="21">
        <f t="shared" si="144"/>
        <v>52.5</v>
      </c>
      <c r="S948" s="21">
        <f t="shared" si="145"/>
        <v>30</v>
      </c>
      <c r="T948" s="21">
        <f t="shared" si="146"/>
        <v>22.5</v>
      </c>
      <c r="U948" s="21">
        <f t="shared" si="147"/>
        <v>37.5</v>
      </c>
      <c r="V948" s="20">
        <f t="shared" si="148"/>
        <v>35</v>
      </c>
      <c r="W948" s="20">
        <f t="shared" si="149"/>
        <v>35.625</v>
      </c>
    </row>
    <row r="949" spans="1:23" ht="13.5" x14ac:dyDescent="0.25">
      <c r="A949" s="3">
        <v>43389</v>
      </c>
      <c r="B949" s="2">
        <v>20.2423</v>
      </c>
      <c r="C949" s="2">
        <v>26.701620891252517</v>
      </c>
      <c r="D949" s="2">
        <v>0.88020489682583403</v>
      </c>
      <c r="E949" s="2">
        <v>-4.0985897484877272E-3</v>
      </c>
      <c r="F949" s="2">
        <v>20.873840000000001</v>
      </c>
      <c r="G949" s="2">
        <v>21.312619999999999</v>
      </c>
      <c r="H949" s="2">
        <v>22.200550000000003</v>
      </c>
      <c r="I949" s="2">
        <v>23.687969999999996</v>
      </c>
      <c r="J949" s="2">
        <v>21.901853000000013</v>
      </c>
      <c r="K949" s="17" t="s">
        <v>54</v>
      </c>
      <c r="L949" s="17" t="s">
        <v>50</v>
      </c>
      <c r="M949" s="17" t="s">
        <v>47</v>
      </c>
      <c r="N949" s="20">
        <f t="shared" si="140"/>
        <v>50</v>
      </c>
      <c r="O949" s="20">
        <f t="shared" si="141"/>
        <v>100</v>
      </c>
      <c r="P949" s="20">
        <f t="shared" si="142"/>
        <v>0</v>
      </c>
      <c r="Q949" s="20">
        <f t="shared" si="143"/>
        <v>16.5</v>
      </c>
      <c r="R949" s="21">
        <f t="shared" si="144"/>
        <v>54.975000000000001</v>
      </c>
      <c r="S949" s="21">
        <f t="shared" si="145"/>
        <v>34.125</v>
      </c>
      <c r="T949" s="21">
        <f t="shared" si="146"/>
        <v>29.925000000000001</v>
      </c>
      <c r="U949" s="21">
        <f t="shared" si="147"/>
        <v>41.625</v>
      </c>
      <c r="V949" s="20">
        <f t="shared" si="148"/>
        <v>39.674999999999997</v>
      </c>
      <c r="W949" s="20">
        <f t="shared" si="149"/>
        <v>40.162499999999994</v>
      </c>
    </row>
    <row r="950" spans="1:23" ht="13.5" x14ac:dyDescent="0.25">
      <c r="A950" s="3">
        <v>43390</v>
      </c>
      <c r="B950" s="2">
        <v>19.638999999999999</v>
      </c>
      <c r="C950" s="2">
        <v>23.548064158253879</v>
      </c>
      <c r="D950" s="2">
        <v>0.98586771074439028</v>
      </c>
      <c r="E950" s="2">
        <v>-1.0240752801316309E-2</v>
      </c>
      <c r="F950" s="2">
        <v>20.60708</v>
      </c>
      <c r="G950" s="2">
        <v>21.018049999999999</v>
      </c>
      <c r="H950" s="2">
        <v>22.006610000000006</v>
      </c>
      <c r="I950" s="2">
        <v>23.581172000000002</v>
      </c>
      <c r="J950" s="2">
        <v>21.919049000000015</v>
      </c>
      <c r="K950" s="17" t="s">
        <v>54</v>
      </c>
      <c r="L950" s="17" t="s">
        <v>52</v>
      </c>
      <c r="M950" s="17" t="s">
        <v>47</v>
      </c>
      <c r="N950" s="20">
        <f t="shared" si="140"/>
        <v>50</v>
      </c>
      <c r="O950" s="20">
        <f t="shared" si="141"/>
        <v>100</v>
      </c>
      <c r="P950" s="20">
        <f t="shared" si="142"/>
        <v>0</v>
      </c>
      <c r="Q950" s="20">
        <f t="shared" si="143"/>
        <v>0</v>
      </c>
      <c r="R950" s="21">
        <f t="shared" si="144"/>
        <v>52.5</v>
      </c>
      <c r="S950" s="21">
        <f t="shared" si="145"/>
        <v>30</v>
      </c>
      <c r="T950" s="21">
        <f t="shared" si="146"/>
        <v>22.5</v>
      </c>
      <c r="U950" s="21">
        <f t="shared" si="147"/>
        <v>37.5</v>
      </c>
      <c r="V950" s="20">
        <f t="shared" si="148"/>
        <v>35</v>
      </c>
      <c r="W950" s="20">
        <f t="shared" si="149"/>
        <v>35.625</v>
      </c>
    </row>
    <row r="951" spans="1:23" ht="13.5" x14ac:dyDescent="0.25">
      <c r="A951" s="3">
        <v>43391</v>
      </c>
      <c r="B951" s="2">
        <v>19.606000000000002</v>
      </c>
      <c r="C951" s="2">
        <v>23.385369774109165</v>
      </c>
      <c r="D951" s="2">
        <v>0.97378452836440133</v>
      </c>
      <c r="E951" s="2">
        <v>-1.7448563478552524E-2</v>
      </c>
      <c r="F951" s="2">
        <v>20.240400000000001</v>
      </c>
      <c r="G951" s="2">
        <v>20.79795</v>
      </c>
      <c r="H951" s="2">
        <v>21.828690000000002</v>
      </c>
      <c r="I951" s="2">
        <v>23.468059999999994</v>
      </c>
      <c r="J951" s="2">
        <v>21.936080000000015</v>
      </c>
      <c r="K951" s="17" t="s">
        <v>54</v>
      </c>
      <c r="L951" s="17" t="s">
        <v>52</v>
      </c>
      <c r="M951" s="17" t="s">
        <v>47</v>
      </c>
      <c r="N951" s="20">
        <f t="shared" si="140"/>
        <v>50</v>
      </c>
      <c r="O951" s="20">
        <f t="shared" si="141"/>
        <v>100</v>
      </c>
      <c r="P951" s="20">
        <f t="shared" si="142"/>
        <v>0</v>
      </c>
      <c r="Q951" s="20">
        <f t="shared" si="143"/>
        <v>0</v>
      </c>
      <c r="R951" s="21">
        <f t="shared" si="144"/>
        <v>52.5</v>
      </c>
      <c r="S951" s="21">
        <f t="shared" si="145"/>
        <v>30</v>
      </c>
      <c r="T951" s="21">
        <f t="shared" si="146"/>
        <v>22.5</v>
      </c>
      <c r="U951" s="21">
        <f t="shared" si="147"/>
        <v>37.5</v>
      </c>
      <c r="V951" s="20">
        <f t="shared" si="148"/>
        <v>35</v>
      </c>
      <c r="W951" s="20">
        <f t="shared" si="149"/>
        <v>35.625</v>
      </c>
    </row>
    <row r="952" spans="1:23" ht="13.5" x14ac:dyDescent="0.25">
      <c r="A952" s="3">
        <v>43392</v>
      </c>
      <c r="B952" s="2">
        <v>20.020800000000001</v>
      </c>
      <c r="C952" s="2">
        <v>29.937913253805505</v>
      </c>
      <c r="D952" s="2">
        <v>0.84896169854117431</v>
      </c>
      <c r="E952" s="2">
        <v>-2.6748054811417107E-2</v>
      </c>
      <c r="F952" s="2">
        <v>20.049060000000004</v>
      </c>
      <c r="G952" s="2">
        <v>20.683430000000001</v>
      </c>
      <c r="H952" s="2">
        <v>21.676224999999999</v>
      </c>
      <c r="I952" s="2">
        <v>23.359472</v>
      </c>
      <c r="J952" s="2">
        <v>21.954872000000012</v>
      </c>
      <c r="K952" s="17" t="s">
        <v>54</v>
      </c>
      <c r="L952" s="17" t="s">
        <v>52</v>
      </c>
      <c r="M952" s="17" t="s">
        <v>47</v>
      </c>
      <c r="N952" s="20">
        <f t="shared" si="140"/>
        <v>50</v>
      </c>
      <c r="O952" s="20">
        <f t="shared" si="141"/>
        <v>100</v>
      </c>
      <c r="P952" s="20">
        <f t="shared" si="142"/>
        <v>0</v>
      </c>
      <c r="Q952" s="20">
        <f t="shared" si="143"/>
        <v>0</v>
      </c>
      <c r="R952" s="21">
        <f t="shared" si="144"/>
        <v>52.5</v>
      </c>
      <c r="S952" s="21">
        <f t="shared" si="145"/>
        <v>30</v>
      </c>
      <c r="T952" s="21">
        <f t="shared" si="146"/>
        <v>22.5</v>
      </c>
      <c r="U952" s="21">
        <f t="shared" si="147"/>
        <v>37.5</v>
      </c>
      <c r="V952" s="20">
        <f t="shared" si="148"/>
        <v>35</v>
      </c>
      <c r="W952" s="20">
        <f t="shared" si="149"/>
        <v>35.625</v>
      </c>
    </row>
    <row r="953" spans="1:23" ht="13.5" x14ac:dyDescent="0.25">
      <c r="A953" s="3">
        <v>43395</v>
      </c>
      <c r="B953" s="2">
        <v>20.477900000000002</v>
      </c>
      <c r="C953" s="2">
        <v>36.39378523474069</v>
      </c>
      <c r="D953" s="2">
        <v>0.78957501764216431</v>
      </c>
      <c r="E953" s="2">
        <v>-2.9604756001445708E-2</v>
      </c>
      <c r="F953" s="2">
        <v>19.997199999999999</v>
      </c>
      <c r="G953" s="2">
        <v>20.569840000000003</v>
      </c>
      <c r="H953" s="2">
        <v>21.550149999999995</v>
      </c>
      <c r="I953" s="2">
        <v>23.255219999999998</v>
      </c>
      <c r="J953" s="2">
        <v>21.975837500000015</v>
      </c>
      <c r="K953" s="17" t="s">
        <v>54</v>
      </c>
      <c r="L953" s="17" t="s">
        <v>52</v>
      </c>
      <c r="M953" s="17" t="s">
        <v>47</v>
      </c>
      <c r="N953" s="20">
        <f t="shared" si="140"/>
        <v>50</v>
      </c>
      <c r="O953" s="20">
        <f t="shared" si="141"/>
        <v>100</v>
      </c>
      <c r="P953" s="20">
        <f t="shared" si="142"/>
        <v>0</v>
      </c>
      <c r="Q953" s="20">
        <f t="shared" si="143"/>
        <v>0</v>
      </c>
      <c r="R953" s="21">
        <f t="shared" si="144"/>
        <v>52.5</v>
      </c>
      <c r="S953" s="21">
        <f t="shared" si="145"/>
        <v>30</v>
      </c>
      <c r="T953" s="21">
        <f t="shared" si="146"/>
        <v>22.5</v>
      </c>
      <c r="U953" s="21">
        <f t="shared" si="147"/>
        <v>37.5</v>
      </c>
      <c r="V953" s="20">
        <f t="shared" si="148"/>
        <v>35</v>
      </c>
      <c r="W953" s="20">
        <f t="shared" si="149"/>
        <v>35.625</v>
      </c>
    </row>
    <row r="954" spans="1:23" ht="13.5" x14ac:dyDescent="0.25">
      <c r="A954" s="3">
        <v>43396</v>
      </c>
      <c r="B954" s="2">
        <v>20.2941</v>
      </c>
      <c r="C954" s="2">
        <v>34.997334004598684</v>
      </c>
      <c r="D954" s="2">
        <v>0.75625468340343005</v>
      </c>
      <c r="E954" s="2">
        <v>-3.1810115487423712E-2</v>
      </c>
      <c r="F954" s="2">
        <v>20.007560000000002</v>
      </c>
      <c r="G954" s="2">
        <v>20.440700000000003</v>
      </c>
      <c r="H954" s="2">
        <v>21.414885000000002</v>
      </c>
      <c r="I954" s="2">
        <v>23.142768000000004</v>
      </c>
      <c r="J954" s="2">
        <v>21.995436500000014</v>
      </c>
      <c r="K954" s="17" t="s">
        <v>54</v>
      </c>
      <c r="L954" s="17" t="s">
        <v>52</v>
      </c>
      <c r="M954" s="17" t="s">
        <v>55</v>
      </c>
      <c r="N954" s="20">
        <f t="shared" si="140"/>
        <v>50</v>
      </c>
      <c r="O954" s="20">
        <f t="shared" si="141"/>
        <v>100</v>
      </c>
      <c r="P954" s="20">
        <f t="shared" si="142"/>
        <v>0</v>
      </c>
      <c r="Q954" s="20">
        <f t="shared" si="143"/>
        <v>0</v>
      </c>
      <c r="R954" s="21">
        <f t="shared" si="144"/>
        <v>52.5</v>
      </c>
      <c r="S954" s="21">
        <f t="shared" si="145"/>
        <v>30</v>
      </c>
      <c r="T954" s="21">
        <f t="shared" si="146"/>
        <v>22.5</v>
      </c>
      <c r="U954" s="21">
        <f t="shared" si="147"/>
        <v>37.5</v>
      </c>
      <c r="V954" s="20">
        <f t="shared" si="148"/>
        <v>35</v>
      </c>
      <c r="W954" s="20">
        <f t="shared" si="149"/>
        <v>35.625</v>
      </c>
    </row>
    <row r="955" spans="1:23" ht="13.5" x14ac:dyDescent="0.25">
      <c r="A955" s="3">
        <v>43397</v>
      </c>
      <c r="B955" s="2">
        <v>19.855799999999999</v>
      </c>
      <c r="C955" s="2">
        <v>31.858064645038837</v>
      </c>
      <c r="D955" s="2">
        <v>0.67445265876164484</v>
      </c>
      <c r="E955" s="2">
        <v>-3.5103674740287596E-2</v>
      </c>
      <c r="F955" s="2">
        <v>20.050920000000001</v>
      </c>
      <c r="G955" s="2">
        <v>20.329000000000001</v>
      </c>
      <c r="H955" s="2">
        <v>21.248280000000001</v>
      </c>
      <c r="I955" s="2">
        <v>23.024754000000009</v>
      </c>
      <c r="J955" s="2">
        <v>22.013850500000018</v>
      </c>
      <c r="K955" s="17" t="s">
        <v>54</v>
      </c>
      <c r="L955" s="17" t="s">
        <v>50</v>
      </c>
      <c r="M955" s="17" t="s">
        <v>55</v>
      </c>
      <c r="N955" s="20">
        <f t="shared" si="140"/>
        <v>50</v>
      </c>
      <c r="O955" s="20">
        <f t="shared" si="141"/>
        <v>100</v>
      </c>
      <c r="P955" s="20">
        <f t="shared" si="142"/>
        <v>0</v>
      </c>
      <c r="Q955" s="20">
        <f t="shared" si="143"/>
        <v>16.5</v>
      </c>
      <c r="R955" s="21">
        <f t="shared" si="144"/>
        <v>54.975000000000001</v>
      </c>
      <c r="S955" s="21">
        <f t="shared" si="145"/>
        <v>34.125</v>
      </c>
      <c r="T955" s="21">
        <f t="shared" si="146"/>
        <v>29.925000000000001</v>
      </c>
      <c r="U955" s="21">
        <f t="shared" si="147"/>
        <v>41.625</v>
      </c>
      <c r="V955" s="20">
        <f t="shared" si="148"/>
        <v>39.674999999999997</v>
      </c>
      <c r="W955" s="20">
        <f t="shared" si="149"/>
        <v>40.162499999999994</v>
      </c>
    </row>
    <row r="956" spans="1:23" ht="13.5" x14ac:dyDescent="0.25">
      <c r="A956" s="3">
        <v>43398</v>
      </c>
      <c r="B956" s="2">
        <v>19.690899999999999</v>
      </c>
      <c r="C956" s="2">
        <v>30.740833271888917</v>
      </c>
      <c r="D956" s="2">
        <v>0.69940545815897437</v>
      </c>
      <c r="E956" s="2">
        <v>-3.9770338034946617E-2</v>
      </c>
      <c r="F956" s="2">
        <v>20.067900000000002</v>
      </c>
      <c r="G956" s="2">
        <v>20.154149999999998</v>
      </c>
      <c r="H956" s="2">
        <v>21.075785</v>
      </c>
      <c r="I956" s="2">
        <v>22.908532000000008</v>
      </c>
      <c r="J956" s="2">
        <v>22.030724500000016</v>
      </c>
      <c r="K956" s="17" t="s">
        <v>54</v>
      </c>
      <c r="L956" s="17" t="s">
        <v>50</v>
      </c>
      <c r="M956" s="17" t="s">
        <v>55</v>
      </c>
      <c r="N956" s="20">
        <f t="shared" si="140"/>
        <v>50</v>
      </c>
      <c r="O956" s="20">
        <f t="shared" si="141"/>
        <v>100</v>
      </c>
      <c r="P956" s="20">
        <f t="shared" si="142"/>
        <v>0</v>
      </c>
      <c r="Q956" s="20">
        <f t="shared" si="143"/>
        <v>16.5</v>
      </c>
      <c r="R956" s="21">
        <f t="shared" si="144"/>
        <v>54.975000000000001</v>
      </c>
      <c r="S956" s="21">
        <f t="shared" si="145"/>
        <v>34.125</v>
      </c>
      <c r="T956" s="21">
        <f t="shared" si="146"/>
        <v>29.925000000000001</v>
      </c>
      <c r="U956" s="21">
        <f t="shared" si="147"/>
        <v>41.625</v>
      </c>
      <c r="V956" s="20">
        <f t="shared" si="148"/>
        <v>39.674999999999997</v>
      </c>
      <c r="W956" s="20">
        <f t="shared" si="149"/>
        <v>40.162499999999994</v>
      </c>
    </row>
    <row r="957" spans="1:23" ht="13.5" x14ac:dyDescent="0.25">
      <c r="A957" s="3">
        <v>43399</v>
      </c>
      <c r="B957" s="2">
        <v>19.9831</v>
      </c>
      <c r="C957" s="2">
        <v>35.085061402200395</v>
      </c>
      <c r="D957" s="2">
        <v>0.63820488266504327</v>
      </c>
      <c r="E957" s="2">
        <v>-4.1144579717483198E-2</v>
      </c>
      <c r="F957" s="2">
        <v>20.060360000000003</v>
      </c>
      <c r="G957" s="2">
        <v>20.054710000000004</v>
      </c>
      <c r="H957" s="2">
        <v>20.924969999999998</v>
      </c>
      <c r="I957" s="2">
        <v>22.808522000000004</v>
      </c>
      <c r="J957" s="2">
        <v>22.048187000000013</v>
      </c>
      <c r="K957" s="17" t="s">
        <v>54</v>
      </c>
      <c r="L957" s="17" t="s">
        <v>52</v>
      </c>
      <c r="M957" s="17" t="s">
        <v>47</v>
      </c>
      <c r="N957" s="20">
        <f t="shared" si="140"/>
        <v>50</v>
      </c>
      <c r="O957" s="20">
        <f t="shared" si="141"/>
        <v>100</v>
      </c>
      <c r="P957" s="20">
        <f t="shared" si="142"/>
        <v>0</v>
      </c>
      <c r="Q957" s="20">
        <f t="shared" si="143"/>
        <v>0</v>
      </c>
      <c r="R957" s="21">
        <f t="shared" si="144"/>
        <v>52.5</v>
      </c>
      <c r="S957" s="21">
        <f t="shared" si="145"/>
        <v>30</v>
      </c>
      <c r="T957" s="21">
        <f t="shared" si="146"/>
        <v>22.5</v>
      </c>
      <c r="U957" s="21">
        <f t="shared" si="147"/>
        <v>37.5</v>
      </c>
      <c r="V957" s="20">
        <f t="shared" si="148"/>
        <v>35</v>
      </c>
      <c r="W957" s="20">
        <f t="shared" si="149"/>
        <v>35.625</v>
      </c>
    </row>
    <row r="958" spans="1:23" ht="13.5" x14ac:dyDescent="0.25">
      <c r="A958" s="3">
        <v>43402</v>
      </c>
      <c r="B958" s="2">
        <v>20.265899999999998</v>
      </c>
      <c r="C958" s="2">
        <v>39.068525661768703</v>
      </c>
      <c r="D958" s="2">
        <v>0.53639753852974081</v>
      </c>
      <c r="E958" s="2">
        <v>-4.01293784786537E-2</v>
      </c>
      <c r="F958" s="2">
        <v>20.017960000000002</v>
      </c>
      <c r="G958" s="2">
        <v>20.007579999999997</v>
      </c>
      <c r="H958" s="2">
        <v>20.788530000000002</v>
      </c>
      <c r="I958" s="2">
        <v>22.709550000000007</v>
      </c>
      <c r="J958" s="2">
        <v>22.066012000000015</v>
      </c>
      <c r="K958" s="17" t="s">
        <v>54</v>
      </c>
      <c r="L958" s="17" t="s">
        <v>52</v>
      </c>
      <c r="M958" s="17" t="s">
        <v>47</v>
      </c>
      <c r="N958" s="20">
        <f t="shared" si="140"/>
        <v>50</v>
      </c>
      <c r="O958" s="20">
        <f t="shared" si="141"/>
        <v>100</v>
      </c>
      <c r="P958" s="20">
        <f t="shared" si="142"/>
        <v>0</v>
      </c>
      <c r="Q958" s="20">
        <f t="shared" si="143"/>
        <v>0</v>
      </c>
      <c r="R958" s="21">
        <f t="shared" si="144"/>
        <v>52.5</v>
      </c>
      <c r="S958" s="21">
        <f t="shared" si="145"/>
        <v>30</v>
      </c>
      <c r="T958" s="21">
        <f t="shared" si="146"/>
        <v>22.5</v>
      </c>
      <c r="U958" s="21">
        <f t="shared" si="147"/>
        <v>37.5</v>
      </c>
      <c r="V958" s="20">
        <f t="shared" si="148"/>
        <v>35</v>
      </c>
      <c r="W958" s="20">
        <f t="shared" si="149"/>
        <v>35.625</v>
      </c>
    </row>
    <row r="959" spans="1:23" ht="13.5" x14ac:dyDescent="0.25">
      <c r="A959" s="3">
        <v>43403</v>
      </c>
      <c r="B959" s="2">
        <v>20.265899999999998</v>
      </c>
      <c r="C959" s="2">
        <v>39.06852566176871</v>
      </c>
      <c r="D959" s="2">
        <v>0.3797536359903475</v>
      </c>
      <c r="E959" s="2">
        <v>-3.6084715009941065E-2</v>
      </c>
      <c r="F959" s="2">
        <v>20.012319999999999</v>
      </c>
      <c r="G959" s="2">
        <v>20.009939999999997</v>
      </c>
      <c r="H959" s="2">
        <v>20.661279999999998</v>
      </c>
      <c r="I959" s="2">
        <v>22.615290000000009</v>
      </c>
      <c r="J959" s="2">
        <v>22.083747500000019</v>
      </c>
      <c r="K959" s="17" t="s">
        <v>54</v>
      </c>
      <c r="L959" s="17" t="s">
        <v>52</v>
      </c>
      <c r="M959" s="17" t="s">
        <v>47</v>
      </c>
      <c r="N959" s="20">
        <f t="shared" si="140"/>
        <v>50</v>
      </c>
      <c r="O959" s="20">
        <f t="shared" si="141"/>
        <v>100</v>
      </c>
      <c r="P959" s="20">
        <f t="shared" si="142"/>
        <v>0</v>
      </c>
      <c r="Q959" s="20">
        <f t="shared" si="143"/>
        <v>0</v>
      </c>
      <c r="R959" s="21">
        <f t="shared" si="144"/>
        <v>52.5</v>
      </c>
      <c r="S959" s="21">
        <f t="shared" si="145"/>
        <v>30</v>
      </c>
      <c r="T959" s="21">
        <f t="shared" si="146"/>
        <v>22.5</v>
      </c>
      <c r="U959" s="21">
        <f t="shared" si="147"/>
        <v>37.5</v>
      </c>
      <c r="V959" s="20">
        <f t="shared" si="148"/>
        <v>35</v>
      </c>
      <c r="W959" s="20">
        <f t="shared" si="149"/>
        <v>35.625</v>
      </c>
    </row>
    <row r="960" spans="1:23" ht="13.5" x14ac:dyDescent="0.25">
      <c r="A960" s="3">
        <v>43404</v>
      </c>
      <c r="B960" s="2">
        <v>20.270600000000002</v>
      </c>
      <c r="C960" s="2">
        <v>39.140509070599379</v>
      </c>
      <c r="D960" s="2">
        <v>0.15926677632569053</v>
      </c>
      <c r="E960" s="2">
        <v>-3.026544283821464E-2</v>
      </c>
      <c r="F960" s="2">
        <v>20.095279999999999</v>
      </c>
      <c r="G960" s="2">
        <v>20.0731</v>
      </c>
      <c r="H960" s="2">
        <v>20.545574999999996</v>
      </c>
      <c r="I960" s="2">
        <v>22.521124000000004</v>
      </c>
      <c r="J960" s="2">
        <v>22.101216000000019</v>
      </c>
      <c r="K960" s="17" t="s">
        <v>54</v>
      </c>
      <c r="L960" s="17" t="s">
        <v>50</v>
      </c>
      <c r="M960" s="17" t="s">
        <v>55</v>
      </c>
      <c r="N960" s="20">
        <f t="shared" si="140"/>
        <v>50</v>
      </c>
      <c r="O960" s="20">
        <f t="shared" si="141"/>
        <v>100</v>
      </c>
      <c r="P960" s="20">
        <f t="shared" si="142"/>
        <v>0</v>
      </c>
      <c r="Q960" s="20">
        <f t="shared" si="143"/>
        <v>16.5</v>
      </c>
      <c r="R960" s="21">
        <f t="shared" si="144"/>
        <v>54.975000000000001</v>
      </c>
      <c r="S960" s="21">
        <f t="shared" si="145"/>
        <v>34.125</v>
      </c>
      <c r="T960" s="21">
        <f t="shared" si="146"/>
        <v>29.925000000000001</v>
      </c>
      <c r="U960" s="21">
        <f t="shared" si="147"/>
        <v>41.625</v>
      </c>
      <c r="V960" s="20">
        <f t="shared" si="148"/>
        <v>39.674999999999997</v>
      </c>
      <c r="W960" s="20">
        <f t="shared" si="149"/>
        <v>40.162499999999994</v>
      </c>
    </row>
    <row r="961" spans="1:23" ht="13.5" x14ac:dyDescent="0.25">
      <c r="A961" s="3">
        <v>43405</v>
      </c>
      <c r="B961" s="2">
        <v>20.265899999999998</v>
      </c>
      <c r="C961" s="2">
        <v>39.090775494085207</v>
      </c>
      <c r="D961" s="2">
        <v>-2.7220840520705281E-2</v>
      </c>
      <c r="E961" s="2">
        <v>-2.3621579039782237E-2</v>
      </c>
      <c r="F961" s="2">
        <v>20.210280000000001</v>
      </c>
      <c r="G961" s="2">
        <v>20.139089999999996</v>
      </c>
      <c r="H961" s="2">
        <v>20.468519999999998</v>
      </c>
      <c r="I961" s="2">
        <v>22.43619600000001</v>
      </c>
      <c r="J961" s="2">
        <v>22.116647500000017</v>
      </c>
      <c r="K961" s="17" t="s">
        <v>54</v>
      </c>
      <c r="L961" s="17" t="s">
        <v>50</v>
      </c>
      <c r="M961" s="17" t="s">
        <v>55</v>
      </c>
      <c r="N961" s="20">
        <f t="shared" si="140"/>
        <v>50</v>
      </c>
      <c r="O961" s="20">
        <f t="shared" si="141"/>
        <v>100</v>
      </c>
      <c r="P961" s="20">
        <f t="shared" si="142"/>
        <v>0</v>
      </c>
      <c r="Q961" s="20">
        <f t="shared" si="143"/>
        <v>16.5</v>
      </c>
      <c r="R961" s="21">
        <f t="shared" si="144"/>
        <v>54.975000000000001</v>
      </c>
      <c r="S961" s="21">
        <f t="shared" si="145"/>
        <v>34.125</v>
      </c>
      <c r="T961" s="21">
        <f t="shared" si="146"/>
        <v>29.925000000000001</v>
      </c>
      <c r="U961" s="21">
        <f t="shared" si="147"/>
        <v>41.625</v>
      </c>
      <c r="V961" s="20">
        <f t="shared" si="148"/>
        <v>39.674999999999997</v>
      </c>
      <c r="W961" s="20">
        <f t="shared" si="149"/>
        <v>40.162499999999994</v>
      </c>
    </row>
    <row r="962" spans="1:23" ht="13.5" x14ac:dyDescent="0.25">
      <c r="A962" s="3">
        <v>43406</v>
      </c>
      <c r="B962" s="2">
        <v>20.265899999999998</v>
      </c>
      <c r="C962" s="2">
        <v>39.090775494085207</v>
      </c>
      <c r="D962" s="2">
        <v>-0.11672400653402448</v>
      </c>
      <c r="E962" s="2">
        <v>-1.3243526274922248E-2</v>
      </c>
      <c r="F962" s="2">
        <v>20.266839999999998</v>
      </c>
      <c r="G962" s="2">
        <v>20.163599999999999</v>
      </c>
      <c r="H962" s="2">
        <v>20.423514999999998</v>
      </c>
      <c r="I962" s="2">
        <v>22.342126000000007</v>
      </c>
      <c r="J962" s="2">
        <v>22.130513000000018</v>
      </c>
      <c r="K962" s="17" t="s">
        <v>54</v>
      </c>
      <c r="L962" s="17" t="s">
        <v>50</v>
      </c>
      <c r="M962" s="17" t="s">
        <v>55</v>
      </c>
      <c r="N962" s="20">
        <f t="shared" ref="N962:N1025" si="150">IF(D962&lt;30,50, IF(D962&gt;70, 0, 25))</f>
        <v>50</v>
      </c>
      <c r="O962" s="20">
        <f t="shared" ref="O962:O1025" si="151">IF(F962-E962&gt;0.02, 100, IF(F962-E962&lt;0,0,45))</f>
        <v>100</v>
      </c>
      <c r="P962" s="20">
        <f t="shared" ref="P962:P1025" si="152">IF(G962-J962&gt;10,100,IF(G962-J962&gt;5,75, IF(G962-J962&gt;0,50,0)))</f>
        <v>0</v>
      </c>
      <c r="Q962" s="20">
        <f t="shared" ref="Q962:Q1025" si="153">IF(M962="confirmed bullish", 34, IF(M962="bullish divergence",17, 0))+IF(K962="bullish",33,IF(K962="bearish",0,16.5))+IF(L962="strong",33,IF(L962="weak",0,16.5))</f>
        <v>16.5</v>
      </c>
      <c r="R962" s="21">
        <f t="shared" si="144"/>
        <v>54.975000000000001</v>
      </c>
      <c r="S962" s="21">
        <f t="shared" si="145"/>
        <v>34.125</v>
      </c>
      <c r="T962" s="21">
        <f t="shared" si="146"/>
        <v>29.925000000000001</v>
      </c>
      <c r="U962" s="21">
        <f t="shared" si="147"/>
        <v>41.625</v>
      </c>
      <c r="V962" s="20">
        <f t="shared" si="148"/>
        <v>39.674999999999997</v>
      </c>
      <c r="W962" s="20">
        <f t="shared" si="149"/>
        <v>40.162499999999994</v>
      </c>
    </row>
    <row r="963" spans="1:23" ht="13.5" x14ac:dyDescent="0.25">
      <c r="A963" s="3">
        <v>43409</v>
      </c>
      <c r="B963" s="2">
        <v>20.265899999999998</v>
      </c>
      <c r="C963" s="2">
        <v>39.090775494085207</v>
      </c>
      <c r="D963" s="2">
        <v>-0.11798746701130725</v>
      </c>
      <c r="E963" s="2">
        <v>-3.4880369779808282E-3</v>
      </c>
      <c r="F963" s="2">
        <v>20.266840000000002</v>
      </c>
      <c r="G963" s="2">
        <v>20.142399999999999</v>
      </c>
      <c r="H963" s="2">
        <v>20.356119999999997</v>
      </c>
      <c r="I963" s="2">
        <v>22.248056000000009</v>
      </c>
      <c r="J963" s="2">
        <v>22.142813000000025</v>
      </c>
      <c r="K963" s="17" t="s">
        <v>54</v>
      </c>
      <c r="L963" s="17" t="s">
        <v>52</v>
      </c>
      <c r="M963" s="17" t="s">
        <v>50</v>
      </c>
      <c r="N963" s="20">
        <f t="shared" si="150"/>
        <v>50</v>
      </c>
      <c r="O963" s="20">
        <f t="shared" si="151"/>
        <v>100</v>
      </c>
      <c r="P963" s="20">
        <f t="shared" si="152"/>
        <v>0</v>
      </c>
      <c r="Q963" s="20">
        <f t="shared" si="153"/>
        <v>0</v>
      </c>
      <c r="R963" s="21">
        <f t="shared" ref="R963:R1026" si="154">0.35*N963+O963*0.35+P963*0.15+Q963*0.15</f>
        <v>52.5</v>
      </c>
      <c r="S963" s="21">
        <f t="shared" ref="S963:S1026" si="155">N963*0.2+O963*0.2+P963*0.35+Q963*0.25</f>
        <v>30</v>
      </c>
      <c r="T963" s="21">
        <f t="shared" ref="T963:T1026" si="156">N963*0.15+O963*0.15+P963*0.25+Q963*0.45</f>
        <v>22.5</v>
      </c>
      <c r="U963" s="21">
        <f t="shared" ref="U963:U1026" si="157">0.25*SUM(N963:Q963)</f>
        <v>37.5</v>
      </c>
      <c r="V963" s="20">
        <f t="shared" ref="V963:V1026" si="158">SUM(R963:T963)/3</f>
        <v>35</v>
      </c>
      <c r="W963" s="20">
        <f t="shared" ref="W963:W1026" si="159">SUM(R963:U963)/4</f>
        <v>35.625</v>
      </c>
    </row>
    <row r="964" spans="1:23" ht="13.5" x14ac:dyDescent="0.25">
      <c r="A964" s="3">
        <v>43410</v>
      </c>
      <c r="B964" s="2">
        <v>20.218699999999998</v>
      </c>
      <c r="C964" s="2">
        <v>38.477538016167863</v>
      </c>
      <c r="D964" s="2">
        <v>-0.13999744354466515</v>
      </c>
      <c r="E964" s="2">
        <v>1.1293108910347099E-2</v>
      </c>
      <c r="F964" s="2">
        <v>20.257400000000001</v>
      </c>
      <c r="G964" s="2">
        <v>20.134859999999996</v>
      </c>
      <c r="H964" s="2">
        <v>20.287779999999998</v>
      </c>
      <c r="I964" s="2">
        <v>22.155680000000004</v>
      </c>
      <c r="J964" s="2">
        <v>22.154429500000024</v>
      </c>
      <c r="K964" s="17" t="s">
        <v>54</v>
      </c>
      <c r="L964" s="17" t="s">
        <v>52</v>
      </c>
      <c r="M964" s="17" t="s">
        <v>47</v>
      </c>
      <c r="N964" s="20">
        <f t="shared" si="150"/>
        <v>50</v>
      </c>
      <c r="O964" s="20">
        <f t="shared" si="151"/>
        <v>100</v>
      </c>
      <c r="P964" s="20">
        <f t="shared" si="152"/>
        <v>0</v>
      </c>
      <c r="Q964" s="20">
        <f t="shared" si="153"/>
        <v>0</v>
      </c>
      <c r="R964" s="21">
        <f t="shared" si="154"/>
        <v>52.5</v>
      </c>
      <c r="S964" s="21">
        <f t="shared" si="155"/>
        <v>30</v>
      </c>
      <c r="T964" s="21">
        <f t="shared" si="156"/>
        <v>22.5</v>
      </c>
      <c r="U964" s="21">
        <f t="shared" si="157"/>
        <v>37.5</v>
      </c>
      <c r="V964" s="20">
        <f t="shared" si="158"/>
        <v>35</v>
      </c>
      <c r="W964" s="20">
        <f t="shared" si="159"/>
        <v>35.625</v>
      </c>
    </row>
    <row r="965" spans="1:23" ht="13.5" x14ac:dyDescent="0.25">
      <c r="A965" s="3">
        <v>43411</v>
      </c>
      <c r="B965" s="2">
        <v>20.077300000000001</v>
      </c>
      <c r="C965" s="2">
        <v>36.623956230588959</v>
      </c>
      <c r="D965" s="2">
        <v>-0.21174375058880557</v>
      </c>
      <c r="E965" s="2">
        <v>2.6420912572553877E-2</v>
      </c>
      <c r="F965" s="2">
        <v>20.218739999999997</v>
      </c>
      <c r="G965" s="2">
        <v>20.15701</v>
      </c>
      <c r="H965" s="2">
        <v>20.243005</v>
      </c>
      <c r="I965" s="2">
        <v>22.064435999999997</v>
      </c>
      <c r="J965" s="2">
        <v>22.161760000000026</v>
      </c>
      <c r="K965" s="17" t="s">
        <v>54</v>
      </c>
      <c r="L965" s="17" t="s">
        <v>52</v>
      </c>
      <c r="M965" s="17" t="s">
        <v>47</v>
      </c>
      <c r="N965" s="20">
        <f t="shared" si="150"/>
        <v>50</v>
      </c>
      <c r="O965" s="20">
        <f t="shared" si="151"/>
        <v>100</v>
      </c>
      <c r="P965" s="20">
        <f t="shared" si="152"/>
        <v>0</v>
      </c>
      <c r="Q965" s="20">
        <f t="shared" si="153"/>
        <v>0</v>
      </c>
      <c r="R965" s="21">
        <f t="shared" si="154"/>
        <v>52.5</v>
      </c>
      <c r="S965" s="21">
        <f t="shared" si="155"/>
        <v>30</v>
      </c>
      <c r="T965" s="21">
        <f t="shared" si="156"/>
        <v>22.5</v>
      </c>
      <c r="U965" s="21">
        <f t="shared" si="157"/>
        <v>37.5</v>
      </c>
      <c r="V965" s="20">
        <f t="shared" si="158"/>
        <v>35</v>
      </c>
      <c r="W965" s="20">
        <f t="shared" si="159"/>
        <v>35.625</v>
      </c>
    </row>
    <row r="966" spans="1:23" ht="13.5" x14ac:dyDescent="0.25">
      <c r="A966" s="3">
        <v>43412</v>
      </c>
      <c r="B966" s="2">
        <v>20.077300000000001</v>
      </c>
      <c r="C966" s="2">
        <v>36.623956230588959</v>
      </c>
      <c r="D966" s="2">
        <v>-0.29343565781041292</v>
      </c>
      <c r="E966" s="2">
        <v>4.159879142795371E-2</v>
      </c>
      <c r="F966" s="2">
        <v>20.18102</v>
      </c>
      <c r="G966" s="2">
        <v>20.195650000000001</v>
      </c>
      <c r="H966" s="2">
        <v>20.174899999999997</v>
      </c>
      <c r="I966" s="2">
        <v>21.951793999999996</v>
      </c>
      <c r="J966" s="2">
        <v>22.168151000000027</v>
      </c>
      <c r="K966" s="17" t="s">
        <v>54</v>
      </c>
      <c r="L966" s="17" t="s">
        <v>50</v>
      </c>
      <c r="M966" s="17" t="s">
        <v>47</v>
      </c>
      <c r="N966" s="20">
        <f t="shared" si="150"/>
        <v>50</v>
      </c>
      <c r="O966" s="20">
        <f t="shared" si="151"/>
        <v>100</v>
      </c>
      <c r="P966" s="20">
        <f t="shared" si="152"/>
        <v>0</v>
      </c>
      <c r="Q966" s="20">
        <f t="shared" si="153"/>
        <v>16.5</v>
      </c>
      <c r="R966" s="21">
        <f t="shared" si="154"/>
        <v>54.975000000000001</v>
      </c>
      <c r="S966" s="21">
        <f t="shared" si="155"/>
        <v>34.125</v>
      </c>
      <c r="T966" s="21">
        <f t="shared" si="156"/>
        <v>29.925000000000001</v>
      </c>
      <c r="U966" s="21">
        <f t="shared" si="157"/>
        <v>41.625</v>
      </c>
      <c r="V966" s="20">
        <f t="shared" si="158"/>
        <v>39.674999999999997</v>
      </c>
      <c r="W966" s="20">
        <f t="shared" si="159"/>
        <v>40.162499999999994</v>
      </c>
    </row>
    <row r="967" spans="1:23" ht="13.5" x14ac:dyDescent="0.25">
      <c r="A967" s="3">
        <v>43413</v>
      </c>
      <c r="B967" s="2">
        <v>19.936</v>
      </c>
      <c r="C967" s="2">
        <v>34.687365229450634</v>
      </c>
      <c r="D967" s="2">
        <v>-0.30307819870699504</v>
      </c>
      <c r="E967" s="2">
        <v>5.6891270107913762E-2</v>
      </c>
      <c r="F967" s="2">
        <v>20.11504</v>
      </c>
      <c r="G967" s="2">
        <v>20.190940000000005</v>
      </c>
      <c r="H967" s="2">
        <v>20.122824999999999</v>
      </c>
      <c r="I967" s="2">
        <v>21.836797999999995</v>
      </c>
      <c r="J967" s="2">
        <v>22.174215500000024</v>
      </c>
      <c r="K967" s="17" t="s">
        <v>54</v>
      </c>
      <c r="L967" s="17" t="s">
        <v>50</v>
      </c>
      <c r="M967" s="17" t="s">
        <v>47</v>
      </c>
      <c r="N967" s="20">
        <f t="shared" si="150"/>
        <v>50</v>
      </c>
      <c r="O967" s="20">
        <f t="shared" si="151"/>
        <v>100</v>
      </c>
      <c r="P967" s="20">
        <f t="shared" si="152"/>
        <v>0</v>
      </c>
      <c r="Q967" s="20">
        <f t="shared" si="153"/>
        <v>16.5</v>
      </c>
      <c r="R967" s="21">
        <f t="shared" si="154"/>
        <v>54.975000000000001</v>
      </c>
      <c r="S967" s="21">
        <f t="shared" si="155"/>
        <v>34.125</v>
      </c>
      <c r="T967" s="21">
        <f t="shared" si="156"/>
        <v>29.925000000000001</v>
      </c>
      <c r="U967" s="21">
        <f t="shared" si="157"/>
        <v>41.625</v>
      </c>
      <c r="V967" s="20">
        <f t="shared" si="158"/>
        <v>39.674999999999997</v>
      </c>
      <c r="W967" s="20">
        <f t="shared" si="159"/>
        <v>40.162499999999994</v>
      </c>
    </row>
    <row r="968" spans="1:23" ht="13.5" x14ac:dyDescent="0.25">
      <c r="A968" s="3">
        <v>43416</v>
      </c>
      <c r="B968" s="2">
        <v>19.837</v>
      </c>
      <c r="C968" s="2">
        <v>33.35650953106726</v>
      </c>
      <c r="D968" s="2">
        <v>-0.25580123560651913</v>
      </c>
      <c r="E968" s="2">
        <v>7.3354681373645064E-2</v>
      </c>
      <c r="F968" s="2">
        <v>20.029260000000001</v>
      </c>
      <c r="G968" s="2">
        <v>20.148050000000001</v>
      </c>
      <c r="H968" s="2">
        <v>20.077814999999994</v>
      </c>
      <c r="I968" s="2">
        <v>21.733017999999998</v>
      </c>
      <c r="J968" s="2">
        <v>22.180031000000028</v>
      </c>
      <c r="K968" s="17" t="s">
        <v>54</v>
      </c>
      <c r="L968" s="17" t="s">
        <v>52</v>
      </c>
      <c r="M968" s="17" t="s">
        <v>47</v>
      </c>
      <c r="N968" s="20">
        <f t="shared" si="150"/>
        <v>50</v>
      </c>
      <c r="O968" s="20">
        <f t="shared" si="151"/>
        <v>100</v>
      </c>
      <c r="P968" s="20">
        <f t="shared" si="152"/>
        <v>0</v>
      </c>
      <c r="Q968" s="20">
        <f t="shared" si="153"/>
        <v>0</v>
      </c>
      <c r="R968" s="21">
        <f t="shared" si="154"/>
        <v>52.5</v>
      </c>
      <c r="S968" s="21">
        <f t="shared" si="155"/>
        <v>30</v>
      </c>
      <c r="T968" s="21">
        <f t="shared" si="156"/>
        <v>22.5</v>
      </c>
      <c r="U968" s="21">
        <f t="shared" si="157"/>
        <v>37.5</v>
      </c>
      <c r="V968" s="20">
        <f t="shared" si="158"/>
        <v>35</v>
      </c>
      <c r="W968" s="20">
        <f t="shared" si="159"/>
        <v>35.625</v>
      </c>
    </row>
    <row r="969" spans="1:23" ht="13.5" x14ac:dyDescent="0.25">
      <c r="A969" s="3">
        <v>43417</v>
      </c>
      <c r="B969" s="2">
        <v>19.837</v>
      </c>
      <c r="C969" s="2">
        <v>33.35650953106726</v>
      </c>
      <c r="D969" s="2">
        <v>-0.21095801681718385</v>
      </c>
      <c r="E969" s="2">
        <v>9.2053860891459643E-2</v>
      </c>
      <c r="F969" s="2">
        <v>19.952919999999999</v>
      </c>
      <c r="G969" s="2">
        <v>20.105160000000001</v>
      </c>
      <c r="H969" s="2">
        <v>20.057549999999996</v>
      </c>
      <c r="I969" s="2">
        <v>21.627354</v>
      </c>
      <c r="J969" s="2">
        <v>22.183475500000029</v>
      </c>
      <c r="K969" s="17" t="s">
        <v>54</v>
      </c>
      <c r="L969" s="17" t="s">
        <v>52</v>
      </c>
      <c r="M969" s="17" t="s">
        <v>47</v>
      </c>
      <c r="N969" s="20">
        <f t="shared" si="150"/>
        <v>50</v>
      </c>
      <c r="O969" s="20">
        <f t="shared" si="151"/>
        <v>100</v>
      </c>
      <c r="P969" s="20">
        <f t="shared" si="152"/>
        <v>0</v>
      </c>
      <c r="Q969" s="20">
        <f t="shared" si="153"/>
        <v>0</v>
      </c>
      <c r="R969" s="21">
        <f t="shared" si="154"/>
        <v>52.5</v>
      </c>
      <c r="S969" s="21">
        <f t="shared" si="155"/>
        <v>30</v>
      </c>
      <c r="T969" s="21">
        <f t="shared" si="156"/>
        <v>22.5</v>
      </c>
      <c r="U969" s="21">
        <f t="shared" si="157"/>
        <v>37.5</v>
      </c>
      <c r="V969" s="20">
        <f t="shared" si="158"/>
        <v>35</v>
      </c>
      <c r="W969" s="20">
        <f t="shared" si="159"/>
        <v>35.625</v>
      </c>
    </row>
    <row r="970" spans="1:23" ht="13.5" x14ac:dyDescent="0.25">
      <c r="A970" s="3">
        <v>43418</v>
      </c>
      <c r="B970" s="2">
        <v>19.9831</v>
      </c>
      <c r="C970" s="2">
        <v>37.463091106827356</v>
      </c>
      <c r="D970" s="2">
        <v>-0.17863175689029731</v>
      </c>
      <c r="E970" s="2">
        <v>0.11106084959336918</v>
      </c>
      <c r="F970" s="2">
        <v>19.934080000000002</v>
      </c>
      <c r="G970" s="2">
        <v>20.076409999999999</v>
      </c>
      <c r="H970" s="2">
        <v>20.074754999999993</v>
      </c>
      <c r="I970" s="2">
        <v>21.536487999999999</v>
      </c>
      <c r="J970" s="2">
        <v>22.186420500000025</v>
      </c>
      <c r="K970" s="17" t="s">
        <v>48</v>
      </c>
      <c r="L970" s="17" t="s">
        <v>50</v>
      </c>
      <c r="M970" s="17" t="s">
        <v>53</v>
      </c>
      <c r="N970" s="20">
        <f t="shared" si="150"/>
        <v>50</v>
      </c>
      <c r="O970" s="20">
        <f t="shared" si="151"/>
        <v>100</v>
      </c>
      <c r="P970" s="20">
        <f t="shared" si="152"/>
        <v>0</v>
      </c>
      <c r="Q970" s="20">
        <f t="shared" si="153"/>
        <v>66.5</v>
      </c>
      <c r="R970" s="21">
        <f t="shared" si="154"/>
        <v>62.475000000000001</v>
      </c>
      <c r="S970" s="21">
        <f t="shared" si="155"/>
        <v>46.625</v>
      </c>
      <c r="T970" s="21">
        <f t="shared" si="156"/>
        <v>52.424999999999997</v>
      </c>
      <c r="U970" s="21">
        <f t="shared" si="157"/>
        <v>54.125</v>
      </c>
      <c r="V970" s="20">
        <f t="shared" si="158"/>
        <v>53.841666666666661</v>
      </c>
      <c r="W970" s="20">
        <f t="shared" si="159"/>
        <v>53.912499999999994</v>
      </c>
    </row>
    <row r="971" spans="1:23" ht="13.5" x14ac:dyDescent="0.25">
      <c r="A971" s="3">
        <v>43419</v>
      </c>
      <c r="B971" s="2">
        <v>19.846399999999999</v>
      </c>
      <c r="C971" s="2">
        <v>35.272971901833102</v>
      </c>
      <c r="D971" s="2">
        <v>-0.1385900232508277</v>
      </c>
      <c r="E971" s="2">
        <v>0.13543952134003948</v>
      </c>
      <c r="F971" s="2">
        <v>19.887899999999998</v>
      </c>
      <c r="G971" s="2">
        <v>20.034459999999999</v>
      </c>
      <c r="H971" s="2">
        <v>20.086774999999992</v>
      </c>
      <c r="I971" s="2">
        <v>21.447977999999999</v>
      </c>
      <c r="J971" s="2">
        <v>22.189263500000028</v>
      </c>
      <c r="K971" s="17" t="s">
        <v>54</v>
      </c>
      <c r="L971" s="17" t="s">
        <v>50</v>
      </c>
      <c r="M971" s="17" t="s">
        <v>47</v>
      </c>
      <c r="N971" s="20">
        <f t="shared" si="150"/>
        <v>50</v>
      </c>
      <c r="O971" s="20">
        <f t="shared" si="151"/>
        <v>100</v>
      </c>
      <c r="P971" s="20">
        <f t="shared" si="152"/>
        <v>0</v>
      </c>
      <c r="Q971" s="20">
        <f t="shared" si="153"/>
        <v>16.5</v>
      </c>
      <c r="R971" s="21">
        <f t="shared" si="154"/>
        <v>54.975000000000001</v>
      </c>
      <c r="S971" s="21">
        <f t="shared" si="155"/>
        <v>34.125</v>
      </c>
      <c r="T971" s="21">
        <f t="shared" si="156"/>
        <v>29.925000000000001</v>
      </c>
      <c r="U971" s="21">
        <f t="shared" si="157"/>
        <v>41.625</v>
      </c>
      <c r="V971" s="20">
        <f t="shared" si="158"/>
        <v>39.674999999999997</v>
      </c>
      <c r="W971" s="20">
        <f t="shared" si="159"/>
        <v>40.162499999999994</v>
      </c>
    </row>
    <row r="972" spans="1:23" ht="13.5" x14ac:dyDescent="0.25">
      <c r="A972" s="3">
        <v>43420</v>
      </c>
      <c r="B972" s="2">
        <v>19.8888</v>
      </c>
      <c r="C972" s="2">
        <v>36.512718433667295</v>
      </c>
      <c r="D972" s="2">
        <v>-0.10399903509168595</v>
      </c>
      <c r="E972" s="2">
        <v>0.17684078879222764</v>
      </c>
      <c r="F972" s="2">
        <v>19.87846</v>
      </c>
      <c r="G972" s="2">
        <v>19.996749999999999</v>
      </c>
      <c r="H972" s="2">
        <v>20.080174999999993</v>
      </c>
      <c r="I972" s="2">
        <v>21.370213999999997</v>
      </c>
      <c r="J972" s="2">
        <v>22.191065500000025</v>
      </c>
      <c r="K972" s="17" t="s">
        <v>48</v>
      </c>
      <c r="L972" s="17" t="s">
        <v>50</v>
      </c>
      <c r="M972" s="17" t="s">
        <v>53</v>
      </c>
      <c r="N972" s="20">
        <f t="shared" si="150"/>
        <v>50</v>
      </c>
      <c r="O972" s="20">
        <f t="shared" si="151"/>
        <v>100</v>
      </c>
      <c r="P972" s="20">
        <f t="shared" si="152"/>
        <v>0</v>
      </c>
      <c r="Q972" s="20">
        <f t="shared" si="153"/>
        <v>66.5</v>
      </c>
      <c r="R972" s="21">
        <f t="shared" si="154"/>
        <v>62.475000000000001</v>
      </c>
      <c r="S972" s="21">
        <f t="shared" si="155"/>
        <v>46.625</v>
      </c>
      <c r="T972" s="21">
        <f t="shared" si="156"/>
        <v>52.424999999999997</v>
      </c>
      <c r="U972" s="21">
        <f t="shared" si="157"/>
        <v>54.125</v>
      </c>
      <c r="V972" s="20">
        <f t="shared" si="158"/>
        <v>53.841666666666661</v>
      </c>
      <c r="W972" s="20">
        <f t="shared" si="159"/>
        <v>53.912499999999994</v>
      </c>
    </row>
    <row r="973" spans="1:23" ht="13.5" x14ac:dyDescent="0.25">
      <c r="A973" s="3">
        <v>43423</v>
      </c>
      <c r="B973" s="2">
        <v>19.8841</v>
      </c>
      <c r="C973" s="2">
        <v>36.429423953226056</v>
      </c>
      <c r="D973" s="2">
        <v>-7.1067075307841066E-2</v>
      </c>
      <c r="E973" s="2">
        <v>0.24089765482863171</v>
      </c>
      <c r="F973" s="2">
        <v>19.887880000000003</v>
      </c>
      <c r="G973" s="2">
        <v>19.958570000000002</v>
      </c>
      <c r="H973" s="2">
        <v>20.050484999999998</v>
      </c>
      <c r="I973" s="2">
        <v>21.321197999999999</v>
      </c>
      <c r="J973" s="2">
        <v>22.192173000000029</v>
      </c>
      <c r="K973" s="17" t="s">
        <v>48</v>
      </c>
      <c r="L973" s="17" t="s">
        <v>50</v>
      </c>
      <c r="M973" s="17" t="s">
        <v>51</v>
      </c>
      <c r="N973" s="20">
        <f t="shared" si="150"/>
        <v>50</v>
      </c>
      <c r="O973" s="20">
        <f t="shared" si="151"/>
        <v>100</v>
      </c>
      <c r="P973" s="20">
        <f t="shared" si="152"/>
        <v>0</v>
      </c>
      <c r="Q973" s="20">
        <f t="shared" si="153"/>
        <v>83.5</v>
      </c>
      <c r="R973" s="21">
        <f t="shared" si="154"/>
        <v>65.025000000000006</v>
      </c>
      <c r="S973" s="21">
        <f t="shared" si="155"/>
        <v>50.875</v>
      </c>
      <c r="T973" s="21">
        <f t="shared" si="156"/>
        <v>60.075000000000003</v>
      </c>
      <c r="U973" s="21">
        <f t="shared" si="157"/>
        <v>58.375</v>
      </c>
      <c r="V973" s="20">
        <f t="shared" si="158"/>
        <v>58.658333333333339</v>
      </c>
      <c r="W973" s="20">
        <f t="shared" si="159"/>
        <v>58.587500000000006</v>
      </c>
    </row>
    <row r="974" spans="1:23" ht="13.5" x14ac:dyDescent="0.25">
      <c r="A974" s="3">
        <v>43425</v>
      </c>
      <c r="B974" s="2">
        <v>19.794599999999999</v>
      </c>
      <c r="C974" s="2">
        <v>34.801336107664369</v>
      </c>
      <c r="D974" s="2">
        <v>-4.0736712795624186E-2</v>
      </c>
      <c r="E974" s="2">
        <v>0.32103835912598949</v>
      </c>
      <c r="F974" s="2">
        <v>19.8794</v>
      </c>
      <c r="G974" s="2">
        <v>19.916159999999998</v>
      </c>
      <c r="H974" s="2">
        <v>20.025509999999997</v>
      </c>
      <c r="I974" s="2">
        <v>21.243246000000003</v>
      </c>
      <c r="J974" s="2">
        <v>22.19227400000003</v>
      </c>
      <c r="K974" s="17" t="s">
        <v>48</v>
      </c>
      <c r="L974" s="17" t="s">
        <v>50</v>
      </c>
      <c r="M974" s="17" t="s">
        <v>53</v>
      </c>
      <c r="N974" s="20">
        <f t="shared" si="150"/>
        <v>50</v>
      </c>
      <c r="O974" s="20">
        <f t="shared" si="151"/>
        <v>100</v>
      </c>
      <c r="P974" s="20">
        <f t="shared" si="152"/>
        <v>0</v>
      </c>
      <c r="Q974" s="20">
        <f t="shared" si="153"/>
        <v>66.5</v>
      </c>
      <c r="R974" s="21">
        <f t="shared" si="154"/>
        <v>62.475000000000001</v>
      </c>
      <c r="S974" s="21">
        <f t="shared" si="155"/>
        <v>46.625</v>
      </c>
      <c r="T974" s="21">
        <f t="shared" si="156"/>
        <v>52.424999999999997</v>
      </c>
      <c r="U974" s="21">
        <f t="shared" si="157"/>
        <v>54.125</v>
      </c>
      <c r="V974" s="20">
        <f t="shared" si="158"/>
        <v>53.841666666666661</v>
      </c>
      <c r="W974" s="20">
        <f t="shared" si="159"/>
        <v>53.912499999999994</v>
      </c>
    </row>
    <row r="975" spans="1:23" ht="13.5" x14ac:dyDescent="0.25">
      <c r="A975" s="3">
        <v>43426</v>
      </c>
      <c r="B975" s="2">
        <v>19.789899999999999</v>
      </c>
      <c r="C975" s="2">
        <v>34.713598724913652</v>
      </c>
      <c r="D975" s="2">
        <v>-3.3082021792651517E-2</v>
      </c>
      <c r="E975" s="2">
        <v>0.41607258128955171</v>
      </c>
      <c r="F975" s="2">
        <v>19.84076</v>
      </c>
      <c r="G975" s="2">
        <v>19.887419999999999</v>
      </c>
      <c r="H975" s="2">
        <v>20.022214999999999</v>
      </c>
      <c r="I975" s="2">
        <v>21.158318000000005</v>
      </c>
      <c r="J975" s="2">
        <v>22.19170250000003</v>
      </c>
      <c r="K975" s="17" t="s">
        <v>54</v>
      </c>
      <c r="L975" s="17" t="s">
        <v>50</v>
      </c>
      <c r="M975" s="17" t="s">
        <v>47</v>
      </c>
      <c r="N975" s="20">
        <f t="shared" si="150"/>
        <v>50</v>
      </c>
      <c r="O975" s="20">
        <f t="shared" si="151"/>
        <v>100</v>
      </c>
      <c r="P975" s="20">
        <f t="shared" si="152"/>
        <v>0</v>
      </c>
      <c r="Q975" s="20">
        <f t="shared" si="153"/>
        <v>16.5</v>
      </c>
      <c r="R975" s="21">
        <f t="shared" si="154"/>
        <v>54.975000000000001</v>
      </c>
      <c r="S975" s="21">
        <f t="shared" si="155"/>
        <v>34.125</v>
      </c>
      <c r="T975" s="21">
        <f t="shared" si="156"/>
        <v>29.925000000000001</v>
      </c>
      <c r="U975" s="21">
        <f t="shared" si="157"/>
        <v>41.625</v>
      </c>
      <c r="V975" s="20">
        <f t="shared" si="158"/>
        <v>39.674999999999997</v>
      </c>
      <c r="W975" s="20">
        <f t="shared" si="159"/>
        <v>40.162499999999994</v>
      </c>
    </row>
    <row r="976" spans="1:23" ht="13.5" x14ac:dyDescent="0.25">
      <c r="A976" s="3">
        <v>43427</v>
      </c>
      <c r="B976" s="2">
        <v>19.511800000000001</v>
      </c>
      <c r="C976" s="2">
        <v>29.908796563789977</v>
      </c>
      <c r="D976" s="2">
        <v>-2.8325399892672465E-3</v>
      </c>
      <c r="E976" s="2">
        <v>0.51668528259192814</v>
      </c>
      <c r="F976" s="2">
        <v>19.77384</v>
      </c>
      <c r="G976" s="2">
        <v>19.830869999999997</v>
      </c>
      <c r="H976" s="2">
        <v>20.013259999999999</v>
      </c>
      <c r="I976" s="2">
        <v>21.078198</v>
      </c>
      <c r="J976" s="2">
        <v>22.188823500000026</v>
      </c>
      <c r="K976" s="17" t="s">
        <v>54</v>
      </c>
      <c r="L976" s="17" t="s">
        <v>52</v>
      </c>
      <c r="M976" s="17" t="s">
        <v>47</v>
      </c>
      <c r="N976" s="20">
        <f t="shared" si="150"/>
        <v>50</v>
      </c>
      <c r="O976" s="20">
        <f t="shared" si="151"/>
        <v>100</v>
      </c>
      <c r="P976" s="20">
        <f t="shared" si="152"/>
        <v>0</v>
      </c>
      <c r="Q976" s="20">
        <f t="shared" si="153"/>
        <v>0</v>
      </c>
      <c r="R976" s="21">
        <f t="shared" si="154"/>
        <v>52.5</v>
      </c>
      <c r="S976" s="21">
        <f t="shared" si="155"/>
        <v>30</v>
      </c>
      <c r="T976" s="21">
        <f t="shared" si="156"/>
        <v>22.5</v>
      </c>
      <c r="U976" s="21">
        <f t="shared" si="157"/>
        <v>37.5</v>
      </c>
      <c r="V976" s="20">
        <f t="shared" si="158"/>
        <v>35</v>
      </c>
      <c r="W976" s="20">
        <f t="shared" si="159"/>
        <v>35.625</v>
      </c>
    </row>
    <row r="977" spans="1:23" ht="13.5" x14ac:dyDescent="0.25">
      <c r="A977" s="3">
        <v>43430</v>
      </c>
      <c r="B977" s="2">
        <v>19.078199999999999</v>
      </c>
      <c r="C977" s="2">
        <v>24.268607130975411</v>
      </c>
      <c r="D977" s="2">
        <v>3.7723977548875354E-2</v>
      </c>
      <c r="E977" s="2">
        <v>0.61191303654530693</v>
      </c>
      <c r="F977" s="2">
        <v>19.611719999999998</v>
      </c>
      <c r="G977" s="2">
        <v>19.745089999999998</v>
      </c>
      <c r="H977" s="2">
        <v>19.968015000000001</v>
      </c>
      <c r="I977" s="2">
        <v>20.989594</v>
      </c>
      <c r="J977" s="2">
        <v>22.180622500000027</v>
      </c>
      <c r="K977" s="17" t="s">
        <v>54</v>
      </c>
      <c r="L977" s="17" t="s">
        <v>52</v>
      </c>
      <c r="M977" s="17" t="s">
        <v>47</v>
      </c>
      <c r="N977" s="20">
        <f t="shared" si="150"/>
        <v>50</v>
      </c>
      <c r="O977" s="20">
        <f t="shared" si="151"/>
        <v>100</v>
      </c>
      <c r="P977" s="20">
        <f t="shared" si="152"/>
        <v>0</v>
      </c>
      <c r="Q977" s="20">
        <f t="shared" si="153"/>
        <v>0</v>
      </c>
      <c r="R977" s="21">
        <f t="shared" si="154"/>
        <v>52.5</v>
      </c>
      <c r="S977" s="21">
        <f t="shared" si="155"/>
        <v>30</v>
      </c>
      <c r="T977" s="21">
        <f t="shared" si="156"/>
        <v>22.5</v>
      </c>
      <c r="U977" s="21">
        <f t="shared" si="157"/>
        <v>37.5</v>
      </c>
      <c r="V977" s="20">
        <f t="shared" si="158"/>
        <v>35</v>
      </c>
      <c r="W977" s="20">
        <f t="shared" si="159"/>
        <v>35.625</v>
      </c>
    </row>
    <row r="978" spans="1:23" ht="13.5" x14ac:dyDescent="0.25">
      <c r="A978" s="3">
        <v>43431</v>
      </c>
      <c r="B978" s="2">
        <v>19.3233</v>
      </c>
      <c r="C978" s="2">
        <v>32.067147488600312</v>
      </c>
      <c r="D978" s="2">
        <v>4.5458297813240733E-2</v>
      </c>
      <c r="E978" s="2">
        <v>0.69717791437686838</v>
      </c>
      <c r="F978" s="2">
        <v>19.499559999999999</v>
      </c>
      <c r="G978" s="2">
        <v>19.693719999999999</v>
      </c>
      <c r="H978" s="2">
        <v>19.920884999999998</v>
      </c>
      <c r="I978" s="2">
        <v>20.910888</v>
      </c>
      <c r="J978" s="2">
        <v>22.169866500000023</v>
      </c>
      <c r="K978" s="17" t="s">
        <v>54</v>
      </c>
      <c r="L978" s="17" t="s">
        <v>52</v>
      </c>
      <c r="M978" s="17" t="s">
        <v>47</v>
      </c>
      <c r="N978" s="20">
        <f t="shared" si="150"/>
        <v>50</v>
      </c>
      <c r="O978" s="20">
        <f t="shared" si="151"/>
        <v>100</v>
      </c>
      <c r="P978" s="20">
        <f t="shared" si="152"/>
        <v>0</v>
      </c>
      <c r="Q978" s="20">
        <f t="shared" si="153"/>
        <v>0</v>
      </c>
      <c r="R978" s="21">
        <f t="shared" si="154"/>
        <v>52.5</v>
      </c>
      <c r="S978" s="21">
        <f t="shared" si="155"/>
        <v>30</v>
      </c>
      <c r="T978" s="21">
        <f t="shared" si="156"/>
        <v>22.5</v>
      </c>
      <c r="U978" s="21">
        <f t="shared" si="157"/>
        <v>37.5</v>
      </c>
      <c r="V978" s="20">
        <f t="shared" si="158"/>
        <v>35</v>
      </c>
      <c r="W978" s="20">
        <f t="shared" si="159"/>
        <v>35.625</v>
      </c>
    </row>
    <row r="979" spans="1:23" ht="13.5" x14ac:dyDescent="0.25">
      <c r="A979" s="3">
        <v>43432</v>
      </c>
      <c r="B979" s="2">
        <v>19.4175</v>
      </c>
      <c r="C979" s="2">
        <v>34.844191683452308</v>
      </c>
      <c r="D979" s="2">
        <v>4.9876260438452391E-2</v>
      </c>
      <c r="E979" s="2">
        <v>0.76220641377423604</v>
      </c>
      <c r="F979" s="2">
        <v>19.424140000000001</v>
      </c>
      <c r="G979" s="2">
        <v>19.651769999999999</v>
      </c>
      <c r="H979" s="2">
        <v>19.878464999999998</v>
      </c>
      <c r="I979" s="2">
        <v>20.833594000000002</v>
      </c>
      <c r="J979" s="2">
        <v>22.158664500000018</v>
      </c>
      <c r="K979" s="17" t="s">
        <v>54</v>
      </c>
      <c r="L979" s="17" t="s">
        <v>50</v>
      </c>
      <c r="M979" s="17" t="s">
        <v>47</v>
      </c>
      <c r="N979" s="20">
        <f t="shared" si="150"/>
        <v>50</v>
      </c>
      <c r="O979" s="20">
        <f t="shared" si="151"/>
        <v>100</v>
      </c>
      <c r="P979" s="20">
        <f t="shared" si="152"/>
        <v>0</v>
      </c>
      <c r="Q979" s="20">
        <f t="shared" si="153"/>
        <v>16.5</v>
      </c>
      <c r="R979" s="21">
        <f t="shared" si="154"/>
        <v>54.975000000000001</v>
      </c>
      <c r="S979" s="21">
        <f t="shared" si="155"/>
        <v>34.125</v>
      </c>
      <c r="T979" s="21">
        <f t="shared" si="156"/>
        <v>29.925000000000001</v>
      </c>
      <c r="U979" s="21">
        <f t="shared" si="157"/>
        <v>41.625</v>
      </c>
      <c r="V979" s="20">
        <f t="shared" si="158"/>
        <v>39.674999999999997</v>
      </c>
      <c r="W979" s="20">
        <f t="shared" si="159"/>
        <v>40.162499999999994</v>
      </c>
    </row>
    <row r="980" spans="1:23" ht="13.5" x14ac:dyDescent="0.25">
      <c r="A980" s="3">
        <v>43433</v>
      </c>
      <c r="B980" s="2">
        <v>19.3233</v>
      </c>
      <c r="C980" s="2">
        <v>33.374901372858929</v>
      </c>
      <c r="D980" s="2">
        <v>8.7004564370584347E-2</v>
      </c>
      <c r="E980" s="2">
        <v>0.81585778275720566</v>
      </c>
      <c r="F980" s="2">
        <v>19.330820000000003</v>
      </c>
      <c r="G980" s="2">
        <v>19.585789999999996</v>
      </c>
      <c r="H980" s="2">
        <v>19.831099999999999</v>
      </c>
      <c r="I980" s="2">
        <v>20.749704000000001</v>
      </c>
      <c r="J980" s="2">
        <v>22.149899500000014</v>
      </c>
      <c r="K980" s="17" t="s">
        <v>54</v>
      </c>
      <c r="L980" s="17" t="s">
        <v>50</v>
      </c>
      <c r="M980" s="17" t="s">
        <v>47</v>
      </c>
      <c r="N980" s="20">
        <f t="shared" si="150"/>
        <v>50</v>
      </c>
      <c r="O980" s="20">
        <f t="shared" si="151"/>
        <v>100</v>
      </c>
      <c r="P980" s="20">
        <f t="shared" si="152"/>
        <v>0</v>
      </c>
      <c r="Q980" s="20">
        <f t="shared" si="153"/>
        <v>16.5</v>
      </c>
      <c r="R980" s="21">
        <f t="shared" si="154"/>
        <v>54.975000000000001</v>
      </c>
      <c r="S980" s="21">
        <f t="shared" si="155"/>
        <v>34.125</v>
      </c>
      <c r="T980" s="21">
        <f t="shared" si="156"/>
        <v>29.925000000000001</v>
      </c>
      <c r="U980" s="21">
        <f t="shared" si="157"/>
        <v>41.625</v>
      </c>
      <c r="V980" s="20">
        <f t="shared" si="158"/>
        <v>39.674999999999997</v>
      </c>
      <c r="W980" s="20">
        <f t="shared" si="159"/>
        <v>40.162499999999994</v>
      </c>
    </row>
    <row r="981" spans="1:23" ht="13.5" x14ac:dyDescent="0.25">
      <c r="A981" s="3">
        <v>43434</v>
      </c>
      <c r="B981" s="2">
        <v>19.558900000000001</v>
      </c>
      <c r="C981" s="2">
        <v>40.170133836333981</v>
      </c>
      <c r="D981" s="2">
        <v>8.4138653612331638E-2</v>
      </c>
      <c r="E981" s="2">
        <v>0.85023120271835229</v>
      </c>
      <c r="F981" s="2">
        <v>19.340240000000001</v>
      </c>
      <c r="G981" s="2">
        <v>19.557039999999997</v>
      </c>
      <c r="H981" s="2">
        <v>19.795749999999998</v>
      </c>
      <c r="I981" s="2">
        <v>20.677593999999999</v>
      </c>
      <c r="J981" s="2">
        <v>22.143654500000011</v>
      </c>
      <c r="K981" s="17" t="s">
        <v>48</v>
      </c>
      <c r="L981" s="17" t="s">
        <v>50</v>
      </c>
      <c r="M981" s="17" t="s">
        <v>51</v>
      </c>
      <c r="N981" s="20">
        <f t="shared" si="150"/>
        <v>50</v>
      </c>
      <c r="O981" s="20">
        <f t="shared" si="151"/>
        <v>100</v>
      </c>
      <c r="P981" s="20">
        <f t="shared" si="152"/>
        <v>0</v>
      </c>
      <c r="Q981" s="20">
        <f t="shared" si="153"/>
        <v>83.5</v>
      </c>
      <c r="R981" s="21">
        <f t="shared" si="154"/>
        <v>65.025000000000006</v>
      </c>
      <c r="S981" s="21">
        <f t="shared" si="155"/>
        <v>50.875</v>
      </c>
      <c r="T981" s="21">
        <f t="shared" si="156"/>
        <v>60.075000000000003</v>
      </c>
      <c r="U981" s="21">
        <f t="shared" si="157"/>
        <v>58.375</v>
      </c>
      <c r="V981" s="20">
        <f t="shared" si="158"/>
        <v>58.658333333333339</v>
      </c>
      <c r="W981" s="20">
        <f t="shared" si="159"/>
        <v>58.587500000000006</v>
      </c>
    </row>
    <row r="982" spans="1:23" ht="13.5" x14ac:dyDescent="0.25">
      <c r="A982" s="3">
        <v>43437</v>
      </c>
      <c r="B982" s="2">
        <v>20.030200000000001</v>
      </c>
      <c r="C982" s="2">
        <v>50.947943513763796</v>
      </c>
      <c r="D982" s="2">
        <v>5.5822755968545579E-2</v>
      </c>
      <c r="E982" s="2">
        <v>0.84320084867875555</v>
      </c>
      <c r="F982" s="2">
        <v>19.530639999999998</v>
      </c>
      <c r="G982" s="2">
        <v>19.571179999999998</v>
      </c>
      <c r="H982" s="2">
        <v>19.783965000000002</v>
      </c>
      <c r="I982" s="2">
        <v>20.616796000000001</v>
      </c>
      <c r="J982" s="2">
        <v>22.14314400000001</v>
      </c>
      <c r="K982" s="17" t="s">
        <v>48</v>
      </c>
      <c r="L982" s="17" t="s">
        <v>49</v>
      </c>
      <c r="M982" s="17" t="s">
        <v>51</v>
      </c>
      <c r="N982" s="20">
        <f t="shared" si="150"/>
        <v>50</v>
      </c>
      <c r="O982" s="20">
        <f t="shared" si="151"/>
        <v>100</v>
      </c>
      <c r="P982" s="20">
        <f t="shared" si="152"/>
        <v>0</v>
      </c>
      <c r="Q982" s="20">
        <f t="shared" si="153"/>
        <v>100</v>
      </c>
      <c r="R982" s="21">
        <f t="shared" si="154"/>
        <v>67.5</v>
      </c>
      <c r="S982" s="21">
        <f t="shared" si="155"/>
        <v>55</v>
      </c>
      <c r="T982" s="21">
        <f t="shared" si="156"/>
        <v>67.5</v>
      </c>
      <c r="U982" s="21">
        <f t="shared" si="157"/>
        <v>62.5</v>
      </c>
      <c r="V982" s="20">
        <f t="shared" si="158"/>
        <v>63.333333333333336</v>
      </c>
      <c r="W982" s="20">
        <f t="shared" si="159"/>
        <v>63.125</v>
      </c>
    </row>
    <row r="983" spans="1:23" ht="13.5" x14ac:dyDescent="0.25">
      <c r="A983" s="3">
        <v>43438</v>
      </c>
      <c r="B983" s="2">
        <v>20.265899999999998</v>
      </c>
      <c r="C983" s="2">
        <v>55.28606942702082</v>
      </c>
      <c r="D983" s="2">
        <v>1.320804692035793E-2</v>
      </c>
      <c r="E983" s="2">
        <v>0.78166498909848126</v>
      </c>
      <c r="F983" s="2">
        <v>19.719160000000002</v>
      </c>
      <c r="G983" s="2">
        <v>19.609359999999999</v>
      </c>
      <c r="H983" s="2">
        <v>19.783965000000002</v>
      </c>
      <c r="I983" s="2">
        <v>20.562125999999999</v>
      </c>
      <c r="J983" s="2">
        <v>22.140456500000013</v>
      </c>
      <c r="K983" s="17" t="s">
        <v>48</v>
      </c>
      <c r="L983" s="17" t="s">
        <v>49</v>
      </c>
      <c r="M983" s="17" t="s">
        <v>51</v>
      </c>
      <c r="N983" s="20">
        <f t="shared" si="150"/>
        <v>50</v>
      </c>
      <c r="O983" s="20">
        <f t="shared" si="151"/>
        <v>100</v>
      </c>
      <c r="P983" s="20">
        <f t="shared" si="152"/>
        <v>0</v>
      </c>
      <c r="Q983" s="20">
        <f t="shared" si="153"/>
        <v>100</v>
      </c>
      <c r="R983" s="21">
        <f t="shared" si="154"/>
        <v>67.5</v>
      </c>
      <c r="S983" s="21">
        <f t="shared" si="155"/>
        <v>55</v>
      </c>
      <c r="T983" s="21">
        <f t="shared" si="156"/>
        <v>67.5</v>
      </c>
      <c r="U983" s="21">
        <f t="shared" si="157"/>
        <v>62.5</v>
      </c>
      <c r="V983" s="20">
        <f t="shared" si="158"/>
        <v>63.333333333333336</v>
      </c>
      <c r="W983" s="20">
        <f t="shared" si="159"/>
        <v>63.125</v>
      </c>
    </row>
    <row r="984" spans="1:23" ht="13.5" x14ac:dyDescent="0.25">
      <c r="A984" s="3">
        <v>43439</v>
      </c>
      <c r="B984" s="2">
        <v>20.261099999999999</v>
      </c>
      <c r="C984" s="2">
        <v>55.179044375266535</v>
      </c>
      <c r="D984" s="2">
        <v>-3.8094737056663774E-2</v>
      </c>
      <c r="E984" s="2">
        <v>0.667694817854529</v>
      </c>
      <c r="F984" s="2">
        <v>19.887879999999999</v>
      </c>
      <c r="G984" s="2">
        <v>19.656010000000002</v>
      </c>
      <c r="H984" s="2">
        <v>19.786085</v>
      </c>
      <c r="I984" s="2">
        <v>20.507359999999998</v>
      </c>
      <c r="J984" s="2">
        <v>22.137297500000013</v>
      </c>
      <c r="K984" s="17" t="s">
        <v>48</v>
      </c>
      <c r="L984" s="17" t="s">
        <v>50</v>
      </c>
      <c r="M984" s="17" t="s">
        <v>51</v>
      </c>
      <c r="N984" s="20">
        <f t="shared" si="150"/>
        <v>50</v>
      </c>
      <c r="O984" s="20">
        <f t="shared" si="151"/>
        <v>100</v>
      </c>
      <c r="P984" s="20">
        <f t="shared" si="152"/>
        <v>0</v>
      </c>
      <c r="Q984" s="20">
        <f t="shared" si="153"/>
        <v>83.5</v>
      </c>
      <c r="R984" s="21">
        <f t="shared" si="154"/>
        <v>65.025000000000006</v>
      </c>
      <c r="S984" s="21">
        <f t="shared" si="155"/>
        <v>50.875</v>
      </c>
      <c r="T984" s="21">
        <f t="shared" si="156"/>
        <v>60.075000000000003</v>
      </c>
      <c r="U984" s="21">
        <f t="shared" si="157"/>
        <v>58.375</v>
      </c>
      <c r="V984" s="20">
        <f t="shared" si="158"/>
        <v>58.658333333333339</v>
      </c>
      <c r="W984" s="20">
        <f t="shared" si="159"/>
        <v>58.587500000000006</v>
      </c>
    </row>
    <row r="985" spans="1:23" ht="13.5" x14ac:dyDescent="0.25">
      <c r="A985" s="3">
        <v>43440</v>
      </c>
      <c r="B985" s="2">
        <v>20.261099999999999</v>
      </c>
      <c r="C985" s="2">
        <v>55.179044375266542</v>
      </c>
      <c r="D985" s="2">
        <v>-8.3894414109238369E-2</v>
      </c>
      <c r="E985" s="2">
        <v>0.52740529256669078</v>
      </c>
      <c r="F985" s="2">
        <v>20.07544</v>
      </c>
      <c r="G985" s="2">
        <v>19.703130000000002</v>
      </c>
      <c r="H985" s="2">
        <v>19.795274999999997</v>
      </c>
      <c r="I985" s="2">
        <v>20.448823999999998</v>
      </c>
      <c r="J985" s="2">
        <v>22.133244000000008</v>
      </c>
      <c r="K985" s="17" t="s">
        <v>48</v>
      </c>
      <c r="L985" s="17" t="s">
        <v>49</v>
      </c>
      <c r="M985" s="17" t="s">
        <v>51</v>
      </c>
      <c r="N985" s="20">
        <f t="shared" si="150"/>
        <v>50</v>
      </c>
      <c r="O985" s="20">
        <f t="shared" si="151"/>
        <v>100</v>
      </c>
      <c r="P985" s="20">
        <f t="shared" si="152"/>
        <v>0</v>
      </c>
      <c r="Q985" s="20">
        <f t="shared" si="153"/>
        <v>100</v>
      </c>
      <c r="R985" s="21">
        <f t="shared" si="154"/>
        <v>67.5</v>
      </c>
      <c r="S985" s="21">
        <f t="shared" si="155"/>
        <v>55</v>
      </c>
      <c r="T985" s="21">
        <f t="shared" si="156"/>
        <v>67.5</v>
      </c>
      <c r="U985" s="21">
        <f t="shared" si="157"/>
        <v>62.5</v>
      </c>
      <c r="V985" s="20">
        <f t="shared" si="158"/>
        <v>63.333333333333336</v>
      </c>
      <c r="W985" s="20">
        <f t="shared" si="159"/>
        <v>63.125</v>
      </c>
    </row>
    <row r="986" spans="1:23" ht="13.5" x14ac:dyDescent="0.25">
      <c r="A986" s="3">
        <v>43441</v>
      </c>
      <c r="B986" s="2">
        <v>20.445</v>
      </c>
      <c r="C986" s="2">
        <v>58.729012479401277</v>
      </c>
      <c r="D986" s="2">
        <v>-0.18059792844832856</v>
      </c>
      <c r="E986" s="2">
        <v>0.38346592437739385</v>
      </c>
      <c r="F986" s="2">
        <v>20.252659999999999</v>
      </c>
      <c r="G986" s="2">
        <v>19.79645</v>
      </c>
      <c r="H986" s="2">
        <v>19.813659999999999</v>
      </c>
      <c r="I986" s="2">
        <v>20.394908000000001</v>
      </c>
      <c r="J986" s="2">
        <v>22.130333500000006</v>
      </c>
      <c r="K986" s="17" t="s">
        <v>48</v>
      </c>
      <c r="L986" s="17" t="s">
        <v>49</v>
      </c>
      <c r="M986" s="17" t="s">
        <v>51</v>
      </c>
      <c r="N986" s="20">
        <f t="shared" si="150"/>
        <v>50</v>
      </c>
      <c r="O986" s="20">
        <f t="shared" si="151"/>
        <v>100</v>
      </c>
      <c r="P986" s="20">
        <f t="shared" si="152"/>
        <v>0</v>
      </c>
      <c r="Q986" s="20">
        <f t="shared" si="153"/>
        <v>100</v>
      </c>
      <c r="R986" s="21">
        <f t="shared" si="154"/>
        <v>67.5</v>
      </c>
      <c r="S986" s="21">
        <f t="shared" si="155"/>
        <v>55</v>
      </c>
      <c r="T986" s="21">
        <f t="shared" si="156"/>
        <v>67.5</v>
      </c>
      <c r="U986" s="21">
        <f t="shared" si="157"/>
        <v>62.5</v>
      </c>
      <c r="V986" s="20">
        <f t="shared" si="158"/>
        <v>63.333333333333336</v>
      </c>
      <c r="W986" s="20">
        <f t="shared" si="159"/>
        <v>63.125</v>
      </c>
    </row>
    <row r="987" spans="1:23" ht="13.5" x14ac:dyDescent="0.25">
      <c r="A987" s="3">
        <v>43444</v>
      </c>
      <c r="B987" s="2">
        <v>19.1112</v>
      </c>
      <c r="C987" s="2">
        <v>36.282968225329732</v>
      </c>
      <c r="D987" s="2">
        <v>-0.23284714420176655</v>
      </c>
      <c r="E987" s="2">
        <v>0.24521859663499188</v>
      </c>
      <c r="F987" s="2">
        <v>20.068860000000001</v>
      </c>
      <c r="G987" s="2">
        <v>19.79975</v>
      </c>
      <c r="H987" s="2">
        <v>19.772419999999997</v>
      </c>
      <c r="I987" s="2">
        <v>20.317143999999999</v>
      </c>
      <c r="J987" s="2">
        <v>22.122387000000003</v>
      </c>
      <c r="K987" s="17" t="s">
        <v>48</v>
      </c>
      <c r="L987" s="17" t="s">
        <v>50</v>
      </c>
      <c r="M987" s="17" t="s">
        <v>53</v>
      </c>
      <c r="N987" s="20">
        <f t="shared" si="150"/>
        <v>50</v>
      </c>
      <c r="O987" s="20">
        <f t="shared" si="151"/>
        <v>100</v>
      </c>
      <c r="P987" s="20">
        <f t="shared" si="152"/>
        <v>0</v>
      </c>
      <c r="Q987" s="20">
        <f t="shared" si="153"/>
        <v>66.5</v>
      </c>
      <c r="R987" s="21">
        <f t="shared" si="154"/>
        <v>62.475000000000001</v>
      </c>
      <c r="S987" s="21">
        <f t="shared" si="155"/>
        <v>46.625</v>
      </c>
      <c r="T987" s="21">
        <f t="shared" si="156"/>
        <v>52.424999999999997</v>
      </c>
      <c r="U987" s="21">
        <f t="shared" si="157"/>
        <v>54.125</v>
      </c>
      <c r="V987" s="20">
        <f t="shared" si="158"/>
        <v>53.841666666666661</v>
      </c>
      <c r="W987" s="20">
        <f t="shared" si="159"/>
        <v>53.912499999999994</v>
      </c>
    </row>
    <row r="988" spans="1:23" ht="13.5" x14ac:dyDescent="0.25">
      <c r="A988" s="3">
        <v>43445</v>
      </c>
      <c r="B988" s="2">
        <v>19.950099999999999</v>
      </c>
      <c r="C988" s="2">
        <v>49.385763879453563</v>
      </c>
      <c r="D988" s="2">
        <v>-0.2959387275504497</v>
      </c>
      <c r="E988" s="2">
        <v>0.12595925992241658</v>
      </c>
      <c r="F988" s="2">
        <v>20.005700000000001</v>
      </c>
      <c r="G988" s="2">
        <v>19.862429999999996</v>
      </c>
      <c r="H988" s="2">
        <v>19.778074999999998</v>
      </c>
      <c r="I988" s="2">
        <v>20.256252000000003</v>
      </c>
      <c r="J988" s="2">
        <v>22.119664000000004</v>
      </c>
      <c r="K988" s="17" t="s">
        <v>54</v>
      </c>
      <c r="L988" s="17" t="s">
        <v>50</v>
      </c>
      <c r="M988" s="17" t="s">
        <v>47</v>
      </c>
      <c r="N988" s="20">
        <f t="shared" si="150"/>
        <v>50</v>
      </c>
      <c r="O988" s="20">
        <f t="shared" si="151"/>
        <v>100</v>
      </c>
      <c r="P988" s="20">
        <f t="shared" si="152"/>
        <v>0</v>
      </c>
      <c r="Q988" s="20">
        <f t="shared" si="153"/>
        <v>16.5</v>
      </c>
      <c r="R988" s="21">
        <f t="shared" si="154"/>
        <v>54.975000000000001</v>
      </c>
      <c r="S988" s="21">
        <f t="shared" si="155"/>
        <v>34.125</v>
      </c>
      <c r="T988" s="21">
        <f t="shared" si="156"/>
        <v>29.925000000000001</v>
      </c>
      <c r="U988" s="21">
        <f t="shared" si="157"/>
        <v>41.625</v>
      </c>
      <c r="V988" s="20">
        <f t="shared" si="158"/>
        <v>39.674999999999997</v>
      </c>
      <c r="W988" s="20">
        <f t="shared" si="159"/>
        <v>40.162499999999994</v>
      </c>
    </row>
    <row r="989" spans="1:23" ht="13.5" x14ac:dyDescent="0.25">
      <c r="A989" s="3">
        <v>43446</v>
      </c>
      <c r="B989" s="2">
        <v>19.794599999999999</v>
      </c>
      <c r="C989" s="2">
        <v>47.43841620952778</v>
      </c>
      <c r="D989" s="2">
        <v>-0.32312912786579417</v>
      </c>
      <c r="E989" s="2">
        <v>3.0120784788574315E-2</v>
      </c>
      <c r="F989" s="2">
        <v>19.912400000000002</v>
      </c>
      <c r="G989" s="2">
        <v>19.90014</v>
      </c>
      <c r="H989" s="2">
        <v>19.775955</v>
      </c>
      <c r="I989" s="2">
        <v>20.195926</v>
      </c>
      <c r="J989" s="2">
        <v>22.115738500000003</v>
      </c>
      <c r="K989" s="17" t="s">
        <v>48</v>
      </c>
      <c r="L989" s="17" t="s">
        <v>50</v>
      </c>
      <c r="M989" s="17" t="s">
        <v>53</v>
      </c>
      <c r="N989" s="20">
        <f t="shared" si="150"/>
        <v>50</v>
      </c>
      <c r="O989" s="20">
        <f t="shared" si="151"/>
        <v>100</v>
      </c>
      <c r="P989" s="20">
        <f t="shared" si="152"/>
        <v>0</v>
      </c>
      <c r="Q989" s="20">
        <f t="shared" si="153"/>
        <v>66.5</v>
      </c>
      <c r="R989" s="21">
        <f t="shared" si="154"/>
        <v>62.475000000000001</v>
      </c>
      <c r="S989" s="21">
        <f t="shared" si="155"/>
        <v>46.625</v>
      </c>
      <c r="T989" s="21">
        <f t="shared" si="156"/>
        <v>52.424999999999997</v>
      </c>
      <c r="U989" s="21">
        <f t="shared" si="157"/>
        <v>54.125</v>
      </c>
      <c r="V989" s="20">
        <f t="shared" si="158"/>
        <v>53.841666666666661</v>
      </c>
      <c r="W989" s="20">
        <f t="shared" si="159"/>
        <v>53.912499999999994</v>
      </c>
    </row>
    <row r="990" spans="1:23" ht="13.5" x14ac:dyDescent="0.25">
      <c r="A990" s="3">
        <v>43447</v>
      </c>
      <c r="B990" s="2">
        <v>19.794599999999999</v>
      </c>
      <c r="C990" s="2">
        <v>47.43841620952778</v>
      </c>
      <c r="D990" s="2">
        <v>-0.35953950842208471</v>
      </c>
      <c r="E990" s="2">
        <v>-4.3225038316911192E-2</v>
      </c>
      <c r="F990" s="2">
        <v>19.819099999999999</v>
      </c>
      <c r="G990" s="2">
        <v>19.94727</v>
      </c>
      <c r="H990" s="2">
        <v>19.766529999999996</v>
      </c>
      <c r="I990" s="2">
        <v>20.140124</v>
      </c>
      <c r="J990" s="2">
        <v>22.109822000000005</v>
      </c>
      <c r="K990" s="17" t="s">
        <v>48</v>
      </c>
      <c r="L990" s="17" t="s">
        <v>50</v>
      </c>
      <c r="M990" s="17" t="s">
        <v>53</v>
      </c>
      <c r="N990" s="20">
        <f t="shared" si="150"/>
        <v>50</v>
      </c>
      <c r="O990" s="20">
        <f t="shared" si="151"/>
        <v>100</v>
      </c>
      <c r="P990" s="20">
        <f t="shared" si="152"/>
        <v>0</v>
      </c>
      <c r="Q990" s="20">
        <f t="shared" si="153"/>
        <v>66.5</v>
      </c>
      <c r="R990" s="21">
        <f t="shared" si="154"/>
        <v>62.475000000000001</v>
      </c>
      <c r="S990" s="21">
        <f t="shared" si="155"/>
        <v>46.625</v>
      </c>
      <c r="T990" s="21">
        <f t="shared" si="156"/>
        <v>52.424999999999997</v>
      </c>
      <c r="U990" s="21">
        <f t="shared" si="157"/>
        <v>54.125</v>
      </c>
      <c r="V990" s="20">
        <f t="shared" si="158"/>
        <v>53.841666666666661</v>
      </c>
      <c r="W990" s="20">
        <f t="shared" si="159"/>
        <v>53.912499999999994</v>
      </c>
    </row>
    <row r="991" spans="1:23" ht="13.5" x14ac:dyDescent="0.25">
      <c r="A991" s="3">
        <v>43448</v>
      </c>
      <c r="B991" s="2">
        <v>19.558900000000001</v>
      </c>
      <c r="C991" s="2">
        <v>44.363282869581504</v>
      </c>
      <c r="D991" s="2">
        <v>-0.3356343705853071</v>
      </c>
      <c r="E991" s="2">
        <v>-9.7798192983556964E-2</v>
      </c>
      <c r="F991" s="2">
        <v>19.641880000000004</v>
      </c>
      <c r="G991" s="2">
        <v>19.947269999999996</v>
      </c>
      <c r="H991" s="2">
        <v>19.752154999999998</v>
      </c>
      <c r="I991" s="2">
        <v>20.095161999999998</v>
      </c>
      <c r="J991" s="2">
        <v>22.102503500000008</v>
      </c>
      <c r="K991" s="17" t="s">
        <v>54</v>
      </c>
      <c r="L991" s="17" t="s">
        <v>50</v>
      </c>
      <c r="M991" s="17" t="s">
        <v>47</v>
      </c>
      <c r="N991" s="20">
        <f t="shared" si="150"/>
        <v>50</v>
      </c>
      <c r="O991" s="20">
        <f t="shared" si="151"/>
        <v>100</v>
      </c>
      <c r="P991" s="20">
        <f t="shared" si="152"/>
        <v>0</v>
      </c>
      <c r="Q991" s="20">
        <f t="shared" si="153"/>
        <v>16.5</v>
      </c>
      <c r="R991" s="21">
        <f t="shared" si="154"/>
        <v>54.975000000000001</v>
      </c>
      <c r="S991" s="21">
        <f t="shared" si="155"/>
        <v>34.125</v>
      </c>
      <c r="T991" s="21">
        <f t="shared" si="156"/>
        <v>29.925000000000001</v>
      </c>
      <c r="U991" s="21">
        <f t="shared" si="157"/>
        <v>41.625</v>
      </c>
      <c r="V991" s="20">
        <f t="shared" si="158"/>
        <v>39.674999999999997</v>
      </c>
      <c r="W991" s="20">
        <f t="shared" si="159"/>
        <v>40.162499999999994</v>
      </c>
    </row>
    <row r="992" spans="1:23" ht="13.5" x14ac:dyDescent="0.25">
      <c r="A992" s="3">
        <v>43451</v>
      </c>
      <c r="B992" s="2">
        <v>19.775700000000001</v>
      </c>
      <c r="C992" s="2">
        <v>47.720283140086785</v>
      </c>
      <c r="D992" s="2">
        <v>-0.25663194782902465</v>
      </c>
      <c r="E992" s="2">
        <v>-0.1373150181436559</v>
      </c>
      <c r="F992" s="2">
        <v>19.77478</v>
      </c>
      <c r="G992" s="2">
        <v>19.92182</v>
      </c>
      <c r="H992" s="2">
        <v>19.746499999999997</v>
      </c>
      <c r="I992" s="2">
        <v>20.067356</v>
      </c>
      <c r="J992" s="2">
        <v>22.097365000000011</v>
      </c>
      <c r="K992" s="17" t="s">
        <v>48</v>
      </c>
      <c r="L992" s="17" t="s">
        <v>50</v>
      </c>
      <c r="M992" s="17" t="s">
        <v>51</v>
      </c>
      <c r="N992" s="20">
        <f t="shared" si="150"/>
        <v>50</v>
      </c>
      <c r="O992" s="20">
        <f t="shared" si="151"/>
        <v>100</v>
      </c>
      <c r="P992" s="20">
        <f t="shared" si="152"/>
        <v>0</v>
      </c>
      <c r="Q992" s="20">
        <f t="shared" si="153"/>
        <v>83.5</v>
      </c>
      <c r="R992" s="21">
        <f t="shared" si="154"/>
        <v>65.025000000000006</v>
      </c>
      <c r="S992" s="21">
        <f t="shared" si="155"/>
        <v>50.875</v>
      </c>
      <c r="T992" s="21">
        <f t="shared" si="156"/>
        <v>60.075000000000003</v>
      </c>
      <c r="U992" s="21">
        <f t="shared" si="157"/>
        <v>58.375</v>
      </c>
      <c r="V992" s="20">
        <f t="shared" si="158"/>
        <v>58.658333333333339</v>
      </c>
      <c r="W992" s="20">
        <f t="shared" si="159"/>
        <v>58.587500000000006</v>
      </c>
    </row>
    <row r="993" spans="1:23" ht="13.5" x14ac:dyDescent="0.25">
      <c r="A993" s="3">
        <v>43452</v>
      </c>
      <c r="B993" s="2">
        <v>19.766300000000001</v>
      </c>
      <c r="C993" s="2">
        <v>47.586215394961705</v>
      </c>
      <c r="D993" s="2">
        <v>-0.15195276250340228</v>
      </c>
      <c r="E993" s="2">
        <v>-0.15545054960318219</v>
      </c>
      <c r="F993" s="2">
        <v>19.738019999999999</v>
      </c>
      <c r="G993" s="2">
        <v>19.871860000000002</v>
      </c>
      <c r="H993" s="2">
        <v>19.740609999999997</v>
      </c>
      <c r="I993" s="2">
        <v>20.030405999999999</v>
      </c>
      <c r="J993" s="2">
        <v>22.092246500000009</v>
      </c>
      <c r="K993" s="17" t="s">
        <v>54</v>
      </c>
      <c r="L993" s="17" t="s">
        <v>50</v>
      </c>
      <c r="M993" s="17" t="s">
        <v>47</v>
      </c>
      <c r="N993" s="20">
        <f t="shared" si="150"/>
        <v>50</v>
      </c>
      <c r="O993" s="20">
        <f t="shared" si="151"/>
        <v>100</v>
      </c>
      <c r="P993" s="20">
        <f t="shared" si="152"/>
        <v>0</v>
      </c>
      <c r="Q993" s="20">
        <f t="shared" si="153"/>
        <v>16.5</v>
      </c>
      <c r="R993" s="21">
        <f t="shared" si="154"/>
        <v>54.975000000000001</v>
      </c>
      <c r="S993" s="21">
        <f t="shared" si="155"/>
        <v>34.125</v>
      </c>
      <c r="T993" s="21">
        <f t="shared" si="156"/>
        <v>29.925000000000001</v>
      </c>
      <c r="U993" s="21">
        <f t="shared" si="157"/>
        <v>41.625</v>
      </c>
      <c r="V993" s="20">
        <f t="shared" si="158"/>
        <v>39.674999999999997</v>
      </c>
      <c r="W993" s="20">
        <f t="shared" si="159"/>
        <v>40.162499999999994</v>
      </c>
    </row>
    <row r="994" spans="1:23" ht="13.5" x14ac:dyDescent="0.25">
      <c r="A994" s="3">
        <v>43453</v>
      </c>
      <c r="B994" s="2">
        <v>19.4175</v>
      </c>
      <c r="C994" s="2">
        <v>42.783061933980072</v>
      </c>
      <c r="D994" s="2">
        <v>-3.7415477561637545E-2</v>
      </c>
      <c r="E994" s="2">
        <v>-0.15975309293546086</v>
      </c>
      <c r="F994" s="2">
        <v>19.662600000000001</v>
      </c>
      <c r="G994" s="2">
        <v>19.787500000000001</v>
      </c>
      <c r="H994" s="2">
        <v>19.721755000000002</v>
      </c>
      <c r="I994" s="2">
        <v>19.987045999999996</v>
      </c>
      <c r="J994" s="2">
        <v>22.084422000000007</v>
      </c>
      <c r="K994" s="17" t="s">
        <v>54</v>
      </c>
      <c r="L994" s="17" t="s">
        <v>50</v>
      </c>
      <c r="M994" s="17" t="s">
        <v>47</v>
      </c>
      <c r="N994" s="20">
        <f t="shared" si="150"/>
        <v>50</v>
      </c>
      <c r="O994" s="20">
        <f t="shared" si="151"/>
        <v>100</v>
      </c>
      <c r="P994" s="20">
        <f t="shared" si="152"/>
        <v>0</v>
      </c>
      <c r="Q994" s="20">
        <f t="shared" si="153"/>
        <v>16.5</v>
      </c>
      <c r="R994" s="21">
        <f t="shared" si="154"/>
        <v>54.975000000000001</v>
      </c>
      <c r="S994" s="21">
        <f t="shared" si="155"/>
        <v>34.125</v>
      </c>
      <c r="T994" s="21">
        <f t="shared" si="156"/>
        <v>29.925000000000001</v>
      </c>
      <c r="U994" s="21">
        <f t="shared" si="157"/>
        <v>41.625</v>
      </c>
      <c r="V994" s="20">
        <f t="shared" si="158"/>
        <v>39.674999999999997</v>
      </c>
      <c r="W994" s="20">
        <f t="shared" si="159"/>
        <v>40.162499999999994</v>
      </c>
    </row>
    <row r="995" spans="1:23" ht="13.5" x14ac:dyDescent="0.25">
      <c r="A995" s="3">
        <v>43454</v>
      </c>
      <c r="B995" s="2">
        <v>19.771000000000001</v>
      </c>
      <c r="C995" s="2">
        <v>48.460861727732684</v>
      </c>
      <c r="D995" s="2">
        <v>3.6176588732473647E-2</v>
      </c>
      <c r="E995" s="2">
        <v>-0.16667276829150945</v>
      </c>
      <c r="F995" s="2">
        <v>19.657879999999999</v>
      </c>
      <c r="G995" s="2">
        <v>19.738490000000002</v>
      </c>
      <c r="H995" s="2">
        <v>19.720810000000004</v>
      </c>
      <c r="I995" s="2">
        <v>19.963009999999993</v>
      </c>
      <c r="J995" s="2">
        <v>22.078589000000008</v>
      </c>
      <c r="K995" s="17" t="s">
        <v>54</v>
      </c>
      <c r="L995" s="17" t="s">
        <v>50</v>
      </c>
      <c r="M995" s="17" t="s">
        <v>47</v>
      </c>
      <c r="N995" s="20">
        <f t="shared" si="150"/>
        <v>50</v>
      </c>
      <c r="O995" s="20">
        <f t="shared" si="151"/>
        <v>100</v>
      </c>
      <c r="P995" s="20">
        <f t="shared" si="152"/>
        <v>0</v>
      </c>
      <c r="Q995" s="20">
        <f t="shared" si="153"/>
        <v>16.5</v>
      </c>
      <c r="R995" s="21">
        <f t="shared" si="154"/>
        <v>54.975000000000001</v>
      </c>
      <c r="S995" s="21">
        <f t="shared" si="155"/>
        <v>34.125</v>
      </c>
      <c r="T995" s="21">
        <f t="shared" si="156"/>
        <v>29.925000000000001</v>
      </c>
      <c r="U995" s="21">
        <f t="shared" si="157"/>
        <v>41.625</v>
      </c>
      <c r="V995" s="20">
        <f t="shared" si="158"/>
        <v>39.674999999999997</v>
      </c>
      <c r="W995" s="20">
        <f t="shared" si="159"/>
        <v>40.162499999999994</v>
      </c>
    </row>
    <row r="996" spans="1:23" ht="13.5" x14ac:dyDescent="0.25">
      <c r="A996" s="3">
        <v>43455</v>
      </c>
      <c r="B996" s="2">
        <v>19.747399999999999</v>
      </c>
      <c r="C996" s="2">
        <v>48.117567584008597</v>
      </c>
      <c r="D996" s="2">
        <v>0.12904756273802676</v>
      </c>
      <c r="E996" s="2">
        <v>-0.1750050613229002</v>
      </c>
      <c r="F996" s="2">
        <v>19.69558</v>
      </c>
      <c r="G996" s="2">
        <v>19.668730000000004</v>
      </c>
      <c r="H996" s="2">
        <v>19.732589999999998</v>
      </c>
      <c r="I996" s="2">
        <v>19.929169999999996</v>
      </c>
      <c r="J996" s="2">
        <v>22.07140750000001</v>
      </c>
      <c r="K996" s="17" t="s">
        <v>48</v>
      </c>
      <c r="L996" s="17" t="s">
        <v>50</v>
      </c>
      <c r="M996" s="17" t="s">
        <v>51</v>
      </c>
      <c r="N996" s="20">
        <f t="shared" si="150"/>
        <v>50</v>
      </c>
      <c r="O996" s="20">
        <f t="shared" si="151"/>
        <v>100</v>
      </c>
      <c r="P996" s="20">
        <f t="shared" si="152"/>
        <v>0</v>
      </c>
      <c r="Q996" s="20">
        <f t="shared" si="153"/>
        <v>83.5</v>
      </c>
      <c r="R996" s="21">
        <f t="shared" si="154"/>
        <v>65.025000000000006</v>
      </c>
      <c r="S996" s="21">
        <f t="shared" si="155"/>
        <v>50.875</v>
      </c>
      <c r="T996" s="21">
        <f t="shared" si="156"/>
        <v>60.075000000000003</v>
      </c>
      <c r="U996" s="21">
        <f t="shared" si="157"/>
        <v>58.375</v>
      </c>
      <c r="V996" s="20">
        <f t="shared" si="158"/>
        <v>58.658333333333339</v>
      </c>
      <c r="W996" s="20">
        <f t="shared" si="159"/>
        <v>58.587500000000006</v>
      </c>
    </row>
    <row r="997" spans="1:23" ht="13.5" x14ac:dyDescent="0.25">
      <c r="A997" s="3">
        <v>43458</v>
      </c>
      <c r="B997" s="2">
        <v>19.700299999999999</v>
      </c>
      <c r="C997" s="2">
        <v>47.395945130542607</v>
      </c>
      <c r="D997" s="2">
        <v>6.5778408023433599E-3</v>
      </c>
      <c r="E997" s="2">
        <v>-0.17906276075810657</v>
      </c>
      <c r="F997" s="2">
        <v>19.680500000000002</v>
      </c>
      <c r="G997" s="2">
        <v>19.727639999999997</v>
      </c>
      <c r="H997" s="2">
        <v>19.763695000000002</v>
      </c>
      <c r="I997" s="2">
        <v>19.903625999999999</v>
      </c>
      <c r="J997" s="2">
        <v>22.064773500000012</v>
      </c>
      <c r="K997" s="17" t="s">
        <v>54</v>
      </c>
      <c r="L997" s="17" t="s">
        <v>50</v>
      </c>
      <c r="M997" s="17" t="s">
        <v>47</v>
      </c>
      <c r="N997" s="20">
        <f t="shared" si="150"/>
        <v>50</v>
      </c>
      <c r="O997" s="20">
        <f t="shared" si="151"/>
        <v>100</v>
      </c>
      <c r="P997" s="20">
        <f t="shared" si="152"/>
        <v>0</v>
      </c>
      <c r="Q997" s="20">
        <f t="shared" si="153"/>
        <v>16.5</v>
      </c>
      <c r="R997" s="21">
        <f t="shared" si="154"/>
        <v>54.975000000000001</v>
      </c>
      <c r="S997" s="21">
        <f t="shared" si="155"/>
        <v>34.125</v>
      </c>
      <c r="T997" s="21">
        <f t="shared" si="156"/>
        <v>29.925000000000001</v>
      </c>
      <c r="U997" s="21">
        <f t="shared" si="157"/>
        <v>41.625</v>
      </c>
      <c r="V997" s="20">
        <f t="shared" si="158"/>
        <v>39.674999999999997</v>
      </c>
      <c r="W997" s="20">
        <f t="shared" si="159"/>
        <v>40.162499999999994</v>
      </c>
    </row>
    <row r="998" spans="1:23" ht="13.5" x14ac:dyDescent="0.25">
      <c r="A998" s="3">
        <v>43459</v>
      </c>
      <c r="B998" s="2">
        <v>19.3704</v>
      </c>
      <c r="C998" s="2">
        <v>42.579236914210263</v>
      </c>
      <c r="D998" s="2">
        <v>5.7336003493166032E-2</v>
      </c>
      <c r="E998" s="2">
        <v>-0.18964603720364101</v>
      </c>
      <c r="F998" s="2">
        <v>19.601320000000001</v>
      </c>
      <c r="G998" s="2">
        <v>19.66967</v>
      </c>
      <c r="H998" s="2">
        <v>19.76605</v>
      </c>
      <c r="I998" s="2">
        <v>19.876289999999997</v>
      </c>
      <c r="J998" s="2">
        <v>22.056557000000012</v>
      </c>
      <c r="K998" s="17" t="s">
        <v>54</v>
      </c>
      <c r="L998" s="17" t="s">
        <v>50</v>
      </c>
      <c r="M998" s="17" t="s">
        <v>47</v>
      </c>
      <c r="N998" s="20">
        <f t="shared" si="150"/>
        <v>50</v>
      </c>
      <c r="O998" s="20">
        <f t="shared" si="151"/>
        <v>100</v>
      </c>
      <c r="P998" s="20">
        <f t="shared" si="152"/>
        <v>0</v>
      </c>
      <c r="Q998" s="20">
        <f t="shared" si="153"/>
        <v>16.5</v>
      </c>
      <c r="R998" s="21">
        <f t="shared" si="154"/>
        <v>54.975000000000001</v>
      </c>
      <c r="S998" s="21">
        <f t="shared" si="155"/>
        <v>34.125</v>
      </c>
      <c r="T998" s="21">
        <f t="shared" si="156"/>
        <v>29.925000000000001</v>
      </c>
      <c r="U998" s="21">
        <f t="shared" si="157"/>
        <v>41.625</v>
      </c>
      <c r="V998" s="20">
        <f t="shared" si="158"/>
        <v>39.674999999999997</v>
      </c>
      <c r="W998" s="20">
        <f t="shared" si="159"/>
        <v>40.162499999999994</v>
      </c>
    </row>
    <row r="999" spans="1:23" ht="13.5" x14ac:dyDescent="0.25">
      <c r="A999" s="3">
        <v>43460</v>
      </c>
      <c r="B999" s="2">
        <v>19.228999999999999</v>
      </c>
      <c r="C999" s="2">
        <v>40.671363063690961</v>
      </c>
      <c r="D999" s="2">
        <v>8.9607657983204803E-2</v>
      </c>
      <c r="E999" s="2">
        <v>-0.20790651543239899</v>
      </c>
      <c r="F999" s="2">
        <v>19.56362</v>
      </c>
      <c r="G999" s="2">
        <v>19.613109999999999</v>
      </c>
      <c r="H999" s="2">
        <v>19.756625</v>
      </c>
      <c r="I999" s="2">
        <v>19.856023999999998</v>
      </c>
      <c r="J999" s="2">
        <v>22.047678500000011</v>
      </c>
      <c r="K999" s="17" t="s">
        <v>54</v>
      </c>
      <c r="L999" s="17" t="s">
        <v>50</v>
      </c>
      <c r="M999" s="17" t="s">
        <v>47</v>
      </c>
      <c r="N999" s="20">
        <f t="shared" si="150"/>
        <v>50</v>
      </c>
      <c r="O999" s="20">
        <f t="shared" si="151"/>
        <v>100</v>
      </c>
      <c r="P999" s="20">
        <f t="shared" si="152"/>
        <v>0</v>
      </c>
      <c r="Q999" s="20">
        <f t="shared" si="153"/>
        <v>16.5</v>
      </c>
      <c r="R999" s="21">
        <f t="shared" si="154"/>
        <v>54.975000000000001</v>
      </c>
      <c r="S999" s="21">
        <f t="shared" si="155"/>
        <v>34.125</v>
      </c>
      <c r="T999" s="21">
        <f t="shared" si="156"/>
        <v>29.925000000000001</v>
      </c>
      <c r="U999" s="21">
        <f t="shared" si="157"/>
        <v>41.625</v>
      </c>
      <c r="V999" s="20">
        <f t="shared" si="158"/>
        <v>39.674999999999997</v>
      </c>
      <c r="W999" s="20">
        <f t="shared" si="159"/>
        <v>40.162499999999994</v>
      </c>
    </row>
    <row r="1000" spans="1:23" ht="13.5" x14ac:dyDescent="0.25">
      <c r="A1000" s="3">
        <v>43461</v>
      </c>
      <c r="B1000" s="2">
        <v>19.747399999999999</v>
      </c>
      <c r="C1000" s="2">
        <v>49.589481101433918</v>
      </c>
      <c r="D1000" s="2">
        <v>8.1916131922881164E-2</v>
      </c>
      <c r="E1000" s="2">
        <v>-0.23546006027242158</v>
      </c>
      <c r="F1000" s="2">
        <v>19.558900000000001</v>
      </c>
      <c r="G1000" s="2">
        <v>19.60839</v>
      </c>
      <c r="H1000" s="2">
        <v>19.777830000000002</v>
      </c>
      <c r="I1000" s="2">
        <v>19.858191999999999</v>
      </c>
      <c r="J1000" s="2">
        <v>22.041727500000015</v>
      </c>
      <c r="K1000" s="17" t="s">
        <v>54</v>
      </c>
      <c r="L1000" s="17" t="s">
        <v>50</v>
      </c>
      <c r="M1000" s="17" t="s">
        <v>47</v>
      </c>
      <c r="N1000" s="20">
        <f t="shared" si="150"/>
        <v>50</v>
      </c>
      <c r="O1000" s="20">
        <f t="shared" si="151"/>
        <v>100</v>
      </c>
      <c r="P1000" s="20">
        <f t="shared" si="152"/>
        <v>0</v>
      </c>
      <c r="Q1000" s="20">
        <f t="shared" si="153"/>
        <v>16.5</v>
      </c>
      <c r="R1000" s="21">
        <f t="shared" si="154"/>
        <v>54.975000000000001</v>
      </c>
      <c r="S1000" s="21">
        <f t="shared" si="155"/>
        <v>34.125</v>
      </c>
      <c r="T1000" s="21">
        <f t="shared" si="156"/>
        <v>29.925000000000001</v>
      </c>
      <c r="U1000" s="21">
        <f t="shared" si="157"/>
        <v>41.625</v>
      </c>
      <c r="V1000" s="20">
        <f t="shared" si="158"/>
        <v>39.674999999999997</v>
      </c>
      <c r="W1000" s="20">
        <f t="shared" si="159"/>
        <v>40.162499999999994</v>
      </c>
    </row>
    <row r="1001" spans="1:23" ht="13.5" x14ac:dyDescent="0.25">
      <c r="A1001" s="3">
        <v>43462</v>
      </c>
      <c r="B1001" s="2">
        <v>19.926500000000001</v>
      </c>
      <c r="C1001" s="2">
        <v>52.259481076571774</v>
      </c>
      <c r="D1001" s="2">
        <v>2.5966176953421183E-2</v>
      </c>
      <c r="E1001" s="2">
        <v>-0.2687432956571848</v>
      </c>
      <c r="F1001" s="2">
        <v>19.594720000000002</v>
      </c>
      <c r="G1001" s="2">
        <v>19.645150000000001</v>
      </c>
      <c r="H1001" s="2">
        <v>19.796209999999999</v>
      </c>
      <c r="I1001" s="2">
        <v>19.864601999999994</v>
      </c>
      <c r="J1001" s="2">
        <v>22.037007500000019</v>
      </c>
      <c r="K1001" s="17" t="s">
        <v>54</v>
      </c>
      <c r="L1001" s="17" t="s">
        <v>50</v>
      </c>
      <c r="M1001" s="17" t="s">
        <v>55</v>
      </c>
      <c r="N1001" s="20">
        <f t="shared" si="150"/>
        <v>50</v>
      </c>
      <c r="O1001" s="20">
        <f t="shared" si="151"/>
        <v>100</v>
      </c>
      <c r="P1001" s="20">
        <f t="shared" si="152"/>
        <v>0</v>
      </c>
      <c r="Q1001" s="20">
        <f t="shared" si="153"/>
        <v>16.5</v>
      </c>
      <c r="R1001" s="21">
        <f t="shared" si="154"/>
        <v>54.975000000000001</v>
      </c>
      <c r="S1001" s="21">
        <f t="shared" si="155"/>
        <v>34.125</v>
      </c>
      <c r="T1001" s="21">
        <f t="shared" si="156"/>
        <v>29.925000000000001</v>
      </c>
      <c r="U1001" s="21">
        <f t="shared" si="157"/>
        <v>41.625</v>
      </c>
      <c r="V1001" s="20">
        <f t="shared" si="158"/>
        <v>39.674999999999997</v>
      </c>
      <c r="W1001" s="20">
        <f t="shared" si="159"/>
        <v>40.162499999999994</v>
      </c>
    </row>
    <row r="1002" spans="1:23" ht="13.5" x14ac:dyDescent="0.25">
      <c r="A1002" s="3">
        <v>43465</v>
      </c>
      <c r="B1002" s="2">
        <v>19.3233</v>
      </c>
      <c r="C1002" s="2">
        <v>43.837954859773731</v>
      </c>
      <c r="D1002" s="2">
        <v>5.5680985145972528E-2</v>
      </c>
      <c r="E1002" s="2">
        <v>-0.29896067848422031</v>
      </c>
      <c r="F1002" s="2">
        <v>19.51932</v>
      </c>
      <c r="G1002" s="2">
        <v>19.599910000000001</v>
      </c>
      <c r="H1002" s="2">
        <v>19.760864999999999</v>
      </c>
      <c r="I1002" s="2">
        <v>19.850651999999997</v>
      </c>
      <c r="J1002" s="2">
        <v>22.03005450000002</v>
      </c>
      <c r="K1002" s="17" t="s">
        <v>54</v>
      </c>
      <c r="L1002" s="17" t="s">
        <v>50</v>
      </c>
      <c r="M1002" s="17" t="s">
        <v>47</v>
      </c>
      <c r="N1002" s="20">
        <f t="shared" si="150"/>
        <v>50</v>
      </c>
      <c r="O1002" s="20">
        <f t="shared" si="151"/>
        <v>100</v>
      </c>
      <c r="P1002" s="20">
        <f t="shared" si="152"/>
        <v>0</v>
      </c>
      <c r="Q1002" s="20">
        <f t="shared" si="153"/>
        <v>16.5</v>
      </c>
      <c r="R1002" s="21">
        <f t="shared" si="154"/>
        <v>54.975000000000001</v>
      </c>
      <c r="S1002" s="21">
        <f t="shared" si="155"/>
        <v>34.125</v>
      </c>
      <c r="T1002" s="21">
        <f t="shared" si="156"/>
        <v>29.925000000000001</v>
      </c>
      <c r="U1002" s="21">
        <f t="shared" si="157"/>
        <v>41.625</v>
      </c>
      <c r="V1002" s="20">
        <f t="shared" si="158"/>
        <v>39.674999999999997</v>
      </c>
      <c r="W1002" s="20">
        <f t="shared" si="159"/>
        <v>40.162499999999994</v>
      </c>
    </row>
    <row r="1003" spans="1:23" ht="13.5" x14ac:dyDescent="0.25">
      <c r="A1003" s="3">
        <v>43467</v>
      </c>
      <c r="B1003" s="2">
        <v>19.3233</v>
      </c>
      <c r="C1003" s="2">
        <v>43.837954859773731</v>
      </c>
      <c r="D1003" s="2">
        <v>8.2036678343602176E-2</v>
      </c>
      <c r="E1003" s="2">
        <v>-0.32844536629842114</v>
      </c>
      <c r="F1003" s="2">
        <v>19.509900000000002</v>
      </c>
      <c r="G1003" s="2">
        <v>19.555609999999998</v>
      </c>
      <c r="H1003" s="2">
        <v>19.713735</v>
      </c>
      <c r="I1003" s="2">
        <v>19.827559999999998</v>
      </c>
      <c r="J1003" s="2">
        <v>22.023325000000018</v>
      </c>
      <c r="K1003" s="17" t="s">
        <v>54</v>
      </c>
      <c r="L1003" s="17" t="s">
        <v>50</v>
      </c>
      <c r="M1003" s="17" t="s">
        <v>47</v>
      </c>
      <c r="N1003" s="20">
        <f t="shared" si="150"/>
        <v>50</v>
      </c>
      <c r="O1003" s="20">
        <f t="shared" si="151"/>
        <v>100</v>
      </c>
      <c r="P1003" s="20">
        <f t="shared" si="152"/>
        <v>0</v>
      </c>
      <c r="Q1003" s="20">
        <f t="shared" si="153"/>
        <v>16.5</v>
      </c>
      <c r="R1003" s="21">
        <f t="shared" si="154"/>
        <v>54.975000000000001</v>
      </c>
      <c r="S1003" s="21">
        <f t="shared" si="155"/>
        <v>34.125</v>
      </c>
      <c r="T1003" s="21">
        <f t="shared" si="156"/>
        <v>29.925000000000001</v>
      </c>
      <c r="U1003" s="21">
        <f t="shared" si="157"/>
        <v>41.625</v>
      </c>
      <c r="V1003" s="20">
        <f t="shared" si="158"/>
        <v>39.674999999999997</v>
      </c>
      <c r="W1003" s="20">
        <f t="shared" si="159"/>
        <v>40.162499999999994</v>
      </c>
    </row>
    <row r="1004" spans="1:23" ht="13.5" x14ac:dyDescent="0.25">
      <c r="A1004" s="3">
        <v>43468</v>
      </c>
      <c r="B1004" s="2">
        <v>19.558900000000001</v>
      </c>
      <c r="C1004" s="2">
        <v>47.658744829643048</v>
      </c>
      <c r="D1004" s="2">
        <v>3.5685877534408661E-2</v>
      </c>
      <c r="E1004" s="2">
        <v>-0.3567238220566572</v>
      </c>
      <c r="F1004" s="2">
        <v>19.575880000000002</v>
      </c>
      <c r="G1004" s="2">
        <v>19.569749999999996</v>
      </c>
      <c r="H1004" s="2">
        <v>19.678625000000004</v>
      </c>
      <c r="I1004" s="2">
        <v>19.812855999999996</v>
      </c>
      <c r="J1004" s="2">
        <v>22.017326000000015</v>
      </c>
      <c r="K1004" s="17" t="s">
        <v>48</v>
      </c>
      <c r="L1004" s="17" t="s">
        <v>50</v>
      </c>
      <c r="M1004" s="17" t="s">
        <v>51</v>
      </c>
      <c r="N1004" s="20">
        <f t="shared" si="150"/>
        <v>50</v>
      </c>
      <c r="O1004" s="20">
        <f t="shared" si="151"/>
        <v>100</v>
      </c>
      <c r="P1004" s="20">
        <f t="shared" si="152"/>
        <v>0</v>
      </c>
      <c r="Q1004" s="20">
        <f t="shared" si="153"/>
        <v>83.5</v>
      </c>
      <c r="R1004" s="21">
        <f t="shared" si="154"/>
        <v>65.025000000000006</v>
      </c>
      <c r="S1004" s="21">
        <f t="shared" si="155"/>
        <v>50.875</v>
      </c>
      <c r="T1004" s="21">
        <f t="shared" si="156"/>
        <v>60.075000000000003</v>
      </c>
      <c r="U1004" s="21">
        <f t="shared" si="157"/>
        <v>58.375</v>
      </c>
      <c r="V1004" s="20">
        <f t="shared" si="158"/>
        <v>58.658333333333339</v>
      </c>
      <c r="W1004" s="20">
        <f t="shared" si="159"/>
        <v>58.587500000000006</v>
      </c>
    </row>
    <row r="1005" spans="1:23" ht="13.5" x14ac:dyDescent="0.25">
      <c r="A1005" s="3">
        <v>43469</v>
      </c>
      <c r="B1005" s="2">
        <v>19.4175</v>
      </c>
      <c r="C1005" s="2">
        <v>45.651394800229006</v>
      </c>
      <c r="D1005" s="2">
        <v>6.2211764335934561E-2</v>
      </c>
      <c r="E1005" s="2">
        <v>-0.38524081429378482</v>
      </c>
      <c r="F1005" s="2">
        <v>19.509900000000002</v>
      </c>
      <c r="G1005" s="2">
        <v>19.534399999999998</v>
      </c>
      <c r="H1005" s="2">
        <v>19.636445000000002</v>
      </c>
      <c r="I1005" s="2">
        <v>19.804090000000002</v>
      </c>
      <c r="J1005" s="2">
        <v>22.010620000000014</v>
      </c>
      <c r="K1005" s="17" t="s">
        <v>54</v>
      </c>
      <c r="L1005" s="17" t="s">
        <v>50</v>
      </c>
      <c r="M1005" s="17" t="s">
        <v>47</v>
      </c>
      <c r="N1005" s="20">
        <f t="shared" si="150"/>
        <v>50</v>
      </c>
      <c r="O1005" s="20">
        <f t="shared" si="151"/>
        <v>100</v>
      </c>
      <c r="P1005" s="20">
        <f t="shared" si="152"/>
        <v>0</v>
      </c>
      <c r="Q1005" s="20">
        <f t="shared" si="153"/>
        <v>16.5</v>
      </c>
      <c r="R1005" s="21">
        <f t="shared" si="154"/>
        <v>54.975000000000001</v>
      </c>
      <c r="S1005" s="21">
        <f t="shared" si="155"/>
        <v>34.125</v>
      </c>
      <c r="T1005" s="21">
        <f t="shared" si="156"/>
        <v>29.925000000000001</v>
      </c>
      <c r="U1005" s="21">
        <f t="shared" si="157"/>
        <v>41.625</v>
      </c>
      <c r="V1005" s="20">
        <f t="shared" si="158"/>
        <v>39.674999999999997</v>
      </c>
      <c r="W1005" s="20">
        <f t="shared" si="159"/>
        <v>40.162499999999994</v>
      </c>
    </row>
    <row r="1006" spans="1:23" ht="13.5" x14ac:dyDescent="0.25">
      <c r="A1006" s="3">
        <v>43472</v>
      </c>
      <c r="B1006" s="2">
        <v>19.3233</v>
      </c>
      <c r="C1006" s="2">
        <v>44.312360893454965</v>
      </c>
      <c r="D1006" s="2">
        <v>8.9660686880307594E-2</v>
      </c>
      <c r="E1006" s="2">
        <v>-0.41366770031084987</v>
      </c>
      <c r="F1006" s="2">
        <v>19.38926</v>
      </c>
      <c r="G1006" s="2">
        <v>19.491989999999998</v>
      </c>
      <c r="H1006" s="2">
        <v>19.580360000000006</v>
      </c>
      <c r="I1006" s="2">
        <v>19.796738000000001</v>
      </c>
      <c r="J1006" s="2">
        <v>22.003890500000015</v>
      </c>
      <c r="K1006" s="17" t="s">
        <v>54</v>
      </c>
      <c r="L1006" s="17" t="s">
        <v>50</v>
      </c>
      <c r="M1006" s="17" t="s">
        <v>47</v>
      </c>
      <c r="N1006" s="20">
        <f t="shared" si="150"/>
        <v>50</v>
      </c>
      <c r="O1006" s="20">
        <f t="shared" si="151"/>
        <v>100</v>
      </c>
      <c r="P1006" s="20">
        <f t="shared" si="152"/>
        <v>0</v>
      </c>
      <c r="Q1006" s="20">
        <f t="shared" si="153"/>
        <v>16.5</v>
      </c>
      <c r="R1006" s="21">
        <f t="shared" si="154"/>
        <v>54.975000000000001</v>
      </c>
      <c r="S1006" s="21">
        <f t="shared" si="155"/>
        <v>34.125</v>
      </c>
      <c r="T1006" s="21">
        <f t="shared" si="156"/>
        <v>29.925000000000001</v>
      </c>
      <c r="U1006" s="21">
        <f t="shared" si="157"/>
        <v>41.625</v>
      </c>
      <c r="V1006" s="20">
        <f t="shared" si="158"/>
        <v>39.674999999999997</v>
      </c>
      <c r="W1006" s="20">
        <f t="shared" si="159"/>
        <v>40.162499999999994</v>
      </c>
    </row>
    <row r="1007" spans="1:23" ht="13.5" x14ac:dyDescent="0.25">
      <c r="A1007" s="3">
        <v>43473</v>
      </c>
      <c r="B1007" s="2">
        <v>19.511800000000001</v>
      </c>
      <c r="C1007" s="2">
        <v>47.62308200306687</v>
      </c>
      <c r="D1007" s="2">
        <v>9.3768410390794088E-2</v>
      </c>
      <c r="E1007" s="2">
        <v>-0.44489215831829543</v>
      </c>
      <c r="F1007" s="2">
        <v>19.426960000000001</v>
      </c>
      <c r="G1007" s="2">
        <v>19.473139999999997</v>
      </c>
      <c r="H1007" s="2">
        <v>19.600390000000001</v>
      </c>
      <c r="I1007" s="2">
        <v>19.787312</v>
      </c>
      <c r="J1007" s="2">
        <v>21.995755000000013</v>
      </c>
      <c r="K1007" s="17" t="s">
        <v>54</v>
      </c>
      <c r="L1007" s="17" t="s">
        <v>50</v>
      </c>
      <c r="M1007" s="17" t="s">
        <v>55</v>
      </c>
      <c r="N1007" s="20">
        <f t="shared" si="150"/>
        <v>50</v>
      </c>
      <c r="O1007" s="20">
        <f t="shared" si="151"/>
        <v>100</v>
      </c>
      <c r="P1007" s="20">
        <f t="shared" si="152"/>
        <v>0</v>
      </c>
      <c r="Q1007" s="20">
        <f t="shared" si="153"/>
        <v>16.5</v>
      </c>
      <c r="R1007" s="21">
        <f t="shared" si="154"/>
        <v>54.975000000000001</v>
      </c>
      <c r="S1007" s="21">
        <f t="shared" si="155"/>
        <v>34.125</v>
      </c>
      <c r="T1007" s="21">
        <f t="shared" si="156"/>
        <v>29.925000000000001</v>
      </c>
      <c r="U1007" s="21">
        <f t="shared" si="157"/>
        <v>41.625</v>
      </c>
      <c r="V1007" s="20">
        <f t="shared" si="158"/>
        <v>39.674999999999997</v>
      </c>
      <c r="W1007" s="20">
        <f t="shared" si="159"/>
        <v>40.162499999999994</v>
      </c>
    </row>
    <row r="1008" spans="1:23" ht="13.5" x14ac:dyDescent="0.25">
      <c r="A1008" s="3">
        <v>43474</v>
      </c>
      <c r="B1008" s="2">
        <v>19.3233</v>
      </c>
      <c r="C1008" s="2">
        <v>44.757490980704972</v>
      </c>
      <c r="D1008" s="2">
        <v>6.127539137034077E-2</v>
      </c>
      <c r="E1008" s="2">
        <v>-0.4744468216929546</v>
      </c>
      <c r="F1008" s="2">
        <v>19.426960000000001</v>
      </c>
      <c r="G1008" s="2">
        <v>19.468429999999998</v>
      </c>
      <c r="H1008" s="2">
        <v>19.569050000000004</v>
      </c>
      <c r="I1008" s="2">
        <v>19.768460000000001</v>
      </c>
      <c r="J1008" s="2">
        <v>21.986788500000017</v>
      </c>
      <c r="K1008" s="17" t="s">
        <v>54</v>
      </c>
      <c r="L1008" s="17" t="s">
        <v>50</v>
      </c>
      <c r="M1008" s="17" t="s">
        <v>50</v>
      </c>
      <c r="N1008" s="20">
        <f t="shared" si="150"/>
        <v>50</v>
      </c>
      <c r="O1008" s="20">
        <f t="shared" si="151"/>
        <v>100</v>
      </c>
      <c r="P1008" s="20">
        <f t="shared" si="152"/>
        <v>0</v>
      </c>
      <c r="Q1008" s="20">
        <f t="shared" si="153"/>
        <v>16.5</v>
      </c>
      <c r="R1008" s="21">
        <f t="shared" si="154"/>
        <v>54.975000000000001</v>
      </c>
      <c r="S1008" s="21">
        <f t="shared" si="155"/>
        <v>34.125</v>
      </c>
      <c r="T1008" s="21">
        <f t="shared" si="156"/>
        <v>29.925000000000001</v>
      </c>
      <c r="U1008" s="21">
        <f t="shared" si="157"/>
        <v>41.625</v>
      </c>
      <c r="V1008" s="20">
        <f t="shared" si="158"/>
        <v>39.674999999999997</v>
      </c>
      <c r="W1008" s="20">
        <f t="shared" si="159"/>
        <v>40.162499999999994</v>
      </c>
    </row>
    <row r="1009" spans="1:23" ht="13.5" x14ac:dyDescent="0.25">
      <c r="A1009" s="3">
        <v>43475</v>
      </c>
      <c r="B1009" s="2">
        <v>19.3233</v>
      </c>
      <c r="C1009" s="2">
        <v>44.757490980704965</v>
      </c>
      <c r="D1009" s="2">
        <v>1.3902508760349264E-2</v>
      </c>
      <c r="E1009" s="2">
        <v>-0.50029584950447703</v>
      </c>
      <c r="F1009" s="2">
        <v>19.379840000000002</v>
      </c>
      <c r="G1009" s="2">
        <v>19.47786</v>
      </c>
      <c r="H1009" s="2">
        <v>19.545485000000003</v>
      </c>
      <c r="I1009" s="2">
        <v>19.749608000000002</v>
      </c>
      <c r="J1009" s="2">
        <v>21.978717000000014</v>
      </c>
      <c r="K1009" s="17" t="s">
        <v>54</v>
      </c>
      <c r="L1009" s="17" t="s">
        <v>50</v>
      </c>
      <c r="M1009" s="17" t="s">
        <v>47</v>
      </c>
      <c r="N1009" s="20">
        <f t="shared" si="150"/>
        <v>50</v>
      </c>
      <c r="O1009" s="20">
        <f t="shared" si="151"/>
        <v>100</v>
      </c>
      <c r="P1009" s="20">
        <f t="shared" si="152"/>
        <v>0</v>
      </c>
      <c r="Q1009" s="20">
        <f t="shared" si="153"/>
        <v>16.5</v>
      </c>
      <c r="R1009" s="21">
        <f t="shared" si="154"/>
        <v>54.975000000000001</v>
      </c>
      <c r="S1009" s="21">
        <f t="shared" si="155"/>
        <v>34.125</v>
      </c>
      <c r="T1009" s="21">
        <f t="shared" si="156"/>
        <v>29.925000000000001</v>
      </c>
      <c r="U1009" s="21">
        <f t="shared" si="157"/>
        <v>41.625</v>
      </c>
      <c r="V1009" s="20">
        <f t="shared" si="158"/>
        <v>39.674999999999997</v>
      </c>
      <c r="W1009" s="20">
        <f t="shared" si="159"/>
        <v>40.162499999999994</v>
      </c>
    </row>
    <row r="1010" spans="1:23" ht="13.5" x14ac:dyDescent="0.25">
      <c r="A1010" s="3">
        <v>43476</v>
      </c>
      <c r="B1010" s="2">
        <v>19.794599999999999</v>
      </c>
      <c r="C1010" s="2">
        <v>52.964387631767671</v>
      </c>
      <c r="D1010" s="2">
        <v>2.0396660461805993E-2</v>
      </c>
      <c r="E1010" s="2">
        <v>-0.51500328581962984</v>
      </c>
      <c r="F1010" s="2">
        <v>19.455260000000003</v>
      </c>
      <c r="G1010" s="2">
        <v>19.482579999999999</v>
      </c>
      <c r="H1010" s="2">
        <v>19.545485000000003</v>
      </c>
      <c r="I1010" s="2">
        <v>19.740088</v>
      </c>
      <c r="J1010" s="2">
        <v>21.972532000000022</v>
      </c>
      <c r="K1010" s="17" t="s">
        <v>54</v>
      </c>
      <c r="L1010" s="17" t="s">
        <v>50</v>
      </c>
      <c r="M1010" s="17" t="s">
        <v>55</v>
      </c>
      <c r="N1010" s="20">
        <f t="shared" si="150"/>
        <v>50</v>
      </c>
      <c r="O1010" s="20">
        <f t="shared" si="151"/>
        <v>100</v>
      </c>
      <c r="P1010" s="20">
        <f t="shared" si="152"/>
        <v>0</v>
      </c>
      <c r="Q1010" s="20">
        <f t="shared" si="153"/>
        <v>16.5</v>
      </c>
      <c r="R1010" s="21">
        <f t="shared" si="154"/>
        <v>54.975000000000001</v>
      </c>
      <c r="S1010" s="21">
        <f t="shared" si="155"/>
        <v>34.125</v>
      </c>
      <c r="T1010" s="21">
        <f t="shared" si="156"/>
        <v>29.925000000000001</v>
      </c>
      <c r="U1010" s="21">
        <f t="shared" si="157"/>
        <v>41.625</v>
      </c>
      <c r="V1010" s="20">
        <f t="shared" si="158"/>
        <v>39.674999999999997</v>
      </c>
      <c r="W1010" s="20">
        <f t="shared" si="159"/>
        <v>40.162499999999994</v>
      </c>
    </row>
    <row r="1011" spans="1:23" ht="13.5" x14ac:dyDescent="0.25">
      <c r="A1011" s="3">
        <v>43480</v>
      </c>
      <c r="B1011" s="2">
        <v>19.902999999999999</v>
      </c>
      <c r="C1011" s="2">
        <v>54.633766155333078</v>
      </c>
      <c r="D1011" s="2">
        <v>4.4238555265376789E-2</v>
      </c>
      <c r="E1011" s="2">
        <v>-0.50847992559331312</v>
      </c>
      <c r="F1011" s="2">
        <v>19.571199999999997</v>
      </c>
      <c r="G1011" s="2">
        <v>19.480229999999999</v>
      </c>
      <c r="H1011" s="2">
        <v>19.562690000000003</v>
      </c>
      <c r="I1011" s="2">
        <v>19.73283</v>
      </c>
      <c r="J1011" s="2">
        <v>21.964674500000022</v>
      </c>
      <c r="K1011" s="17" t="s">
        <v>48</v>
      </c>
      <c r="L1011" s="17" t="s">
        <v>50</v>
      </c>
      <c r="M1011" s="17" t="s">
        <v>51</v>
      </c>
      <c r="N1011" s="20">
        <f t="shared" si="150"/>
        <v>50</v>
      </c>
      <c r="O1011" s="20">
        <f t="shared" si="151"/>
        <v>100</v>
      </c>
      <c r="P1011" s="20">
        <f t="shared" si="152"/>
        <v>0</v>
      </c>
      <c r="Q1011" s="20">
        <f t="shared" si="153"/>
        <v>83.5</v>
      </c>
      <c r="R1011" s="21">
        <f t="shared" si="154"/>
        <v>65.025000000000006</v>
      </c>
      <c r="S1011" s="21">
        <f t="shared" si="155"/>
        <v>50.875</v>
      </c>
      <c r="T1011" s="21">
        <f t="shared" si="156"/>
        <v>60.075000000000003</v>
      </c>
      <c r="U1011" s="21">
        <f t="shared" si="157"/>
        <v>58.375</v>
      </c>
      <c r="V1011" s="20">
        <f t="shared" si="158"/>
        <v>58.658333333333339</v>
      </c>
      <c r="W1011" s="20">
        <f t="shared" si="159"/>
        <v>58.587500000000006</v>
      </c>
    </row>
    <row r="1012" spans="1:23" ht="13.5" x14ac:dyDescent="0.25">
      <c r="A1012" s="3">
        <v>43481</v>
      </c>
      <c r="B1012" s="2">
        <v>20.4544</v>
      </c>
      <c r="C1012" s="2">
        <v>62.018321300482221</v>
      </c>
      <c r="D1012" s="2">
        <v>-7.0962678780432498E-2</v>
      </c>
      <c r="E1012" s="2">
        <v>-0.49449340482160098</v>
      </c>
      <c r="F1012" s="2">
        <v>19.759719999999998</v>
      </c>
      <c r="G1012" s="2">
        <v>19.593340000000001</v>
      </c>
      <c r="H1012" s="2">
        <v>19.596625000000003</v>
      </c>
      <c r="I1012" s="2">
        <v>19.736599999999999</v>
      </c>
      <c r="J1012" s="2">
        <v>21.959305500000024</v>
      </c>
      <c r="K1012" s="17" t="s">
        <v>48</v>
      </c>
      <c r="L1012" s="17" t="s">
        <v>49</v>
      </c>
      <c r="M1012" s="17" t="s">
        <v>51</v>
      </c>
      <c r="N1012" s="20">
        <f t="shared" si="150"/>
        <v>50</v>
      </c>
      <c r="O1012" s="20">
        <f t="shared" si="151"/>
        <v>100</v>
      </c>
      <c r="P1012" s="20">
        <f t="shared" si="152"/>
        <v>0</v>
      </c>
      <c r="Q1012" s="20">
        <f t="shared" si="153"/>
        <v>100</v>
      </c>
      <c r="R1012" s="21">
        <f t="shared" si="154"/>
        <v>67.5</v>
      </c>
      <c r="S1012" s="21">
        <f t="shared" si="155"/>
        <v>55</v>
      </c>
      <c r="T1012" s="21">
        <f t="shared" si="156"/>
        <v>67.5</v>
      </c>
      <c r="U1012" s="21">
        <f t="shared" si="157"/>
        <v>62.5</v>
      </c>
      <c r="V1012" s="20">
        <f t="shared" si="158"/>
        <v>63.333333333333336</v>
      </c>
      <c r="W1012" s="20">
        <f t="shared" si="159"/>
        <v>63.125</v>
      </c>
    </row>
    <row r="1013" spans="1:23" ht="13.5" x14ac:dyDescent="0.25">
      <c r="A1013" s="3">
        <v>43482</v>
      </c>
      <c r="B1013" s="2">
        <v>20.407299999999999</v>
      </c>
      <c r="C1013" s="2">
        <v>61.103374931389659</v>
      </c>
      <c r="D1013" s="2">
        <v>-0.16981250398691472</v>
      </c>
      <c r="E1013" s="2">
        <v>-0.4791217613671403</v>
      </c>
      <c r="F1013" s="2">
        <v>19.976520000000001</v>
      </c>
      <c r="G1013" s="2">
        <v>19.701739999999997</v>
      </c>
      <c r="H1013" s="2">
        <v>19.628675000000005</v>
      </c>
      <c r="I1013" s="2">
        <v>19.739427999999997</v>
      </c>
      <c r="J1013" s="2">
        <v>21.951688000000019</v>
      </c>
      <c r="K1013" s="17" t="s">
        <v>48</v>
      </c>
      <c r="L1013" s="17" t="s">
        <v>49</v>
      </c>
      <c r="M1013" s="17" t="s">
        <v>51</v>
      </c>
      <c r="N1013" s="20">
        <f t="shared" si="150"/>
        <v>50</v>
      </c>
      <c r="O1013" s="20">
        <f t="shared" si="151"/>
        <v>100</v>
      </c>
      <c r="P1013" s="20">
        <f t="shared" si="152"/>
        <v>0</v>
      </c>
      <c r="Q1013" s="20">
        <f t="shared" si="153"/>
        <v>100</v>
      </c>
      <c r="R1013" s="21">
        <f t="shared" si="154"/>
        <v>67.5</v>
      </c>
      <c r="S1013" s="21">
        <f t="shared" si="155"/>
        <v>55</v>
      </c>
      <c r="T1013" s="21">
        <f t="shared" si="156"/>
        <v>67.5</v>
      </c>
      <c r="U1013" s="21">
        <f t="shared" si="157"/>
        <v>62.5</v>
      </c>
      <c r="V1013" s="20">
        <f t="shared" si="158"/>
        <v>63.333333333333336</v>
      </c>
      <c r="W1013" s="20">
        <f t="shared" si="159"/>
        <v>63.125</v>
      </c>
    </row>
    <row r="1014" spans="1:23" ht="13.5" x14ac:dyDescent="0.25">
      <c r="A1014" s="3">
        <v>43483</v>
      </c>
      <c r="B1014" s="2">
        <v>20.312999999999999</v>
      </c>
      <c r="C1014" s="2">
        <v>59.219652308468838</v>
      </c>
      <c r="D1014" s="2">
        <v>-0.21444570032832644</v>
      </c>
      <c r="E1014" s="2">
        <v>-0.45805135392482665</v>
      </c>
      <c r="F1014" s="2">
        <v>20.17446</v>
      </c>
      <c r="G1014" s="2">
        <v>19.777149999999999</v>
      </c>
      <c r="H1014" s="2">
        <v>19.673449999999999</v>
      </c>
      <c r="I1014" s="2">
        <v>19.741313999999999</v>
      </c>
      <c r="J1014" s="2">
        <v>21.943420000000014</v>
      </c>
      <c r="K1014" s="17" t="s">
        <v>48</v>
      </c>
      <c r="L1014" s="17" t="s">
        <v>49</v>
      </c>
      <c r="M1014" s="17" t="s">
        <v>51</v>
      </c>
      <c r="N1014" s="20">
        <f t="shared" si="150"/>
        <v>50</v>
      </c>
      <c r="O1014" s="20">
        <f t="shared" si="151"/>
        <v>100</v>
      </c>
      <c r="P1014" s="20">
        <f t="shared" si="152"/>
        <v>0</v>
      </c>
      <c r="Q1014" s="20">
        <f t="shared" si="153"/>
        <v>100</v>
      </c>
      <c r="R1014" s="21">
        <f t="shared" si="154"/>
        <v>67.5</v>
      </c>
      <c r="S1014" s="21">
        <f t="shared" si="155"/>
        <v>55</v>
      </c>
      <c r="T1014" s="21">
        <f t="shared" si="156"/>
        <v>67.5</v>
      </c>
      <c r="U1014" s="21">
        <f t="shared" si="157"/>
        <v>62.5</v>
      </c>
      <c r="V1014" s="20">
        <f t="shared" si="158"/>
        <v>63.333333333333336</v>
      </c>
      <c r="W1014" s="20">
        <f t="shared" si="159"/>
        <v>63.125</v>
      </c>
    </row>
    <row r="1015" spans="1:23" ht="13.5" x14ac:dyDescent="0.25">
      <c r="A1015" s="3">
        <v>43486</v>
      </c>
      <c r="B1015" s="2">
        <v>20.256399999999999</v>
      </c>
      <c r="C1015" s="2">
        <v>58.062640061491955</v>
      </c>
      <c r="D1015" s="2">
        <v>-0.27312588891116008</v>
      </c>
      <c r="E1015" s="2">
        <v>-0.43466540897958172</v>
      </c>
      <c r="F1015" s="2">
        <v>20.266819999999999</v>
      </c>
      <c r="G1015" s="2">
        <v>19.861039999999996</v>
      </c>
      <c r="H1015" s="2">
        <v>19.697719999999997</v>
      </c>
      <c r="I1015" s="2">
        <v>19.744895999999997</v>
      </c>
      <c r="J1015" s="2">
        <v>21.932184500000016</v>
      </c>
      <c r="K1015" s="17" t="s">
        <v>48</v>
      </c>
      <c r="L1015" s="17" t="s">
        <v>49</v>
      </c>
      <c r="M1015" s="17" t="s">
        <v>51</v>
      </c>
      <c r="N1015" s="20">
        <f t="shared" si="150"/>
        <v>50</v>
      </c>
      <c r="O1015" s="20">
        <f t="shared" si="151"/>
        <v>100</v>
      </c>
      <c r="P1015" s="20">
        <f t="shared" si="152"/>
        <v>0</v>
      </c>
      <c r="Q1015" s="20">
        <f t="shared" si="153"/>
        <v>100</v>
      </c>
      <c r="R1015" s="21">
        <f t="shared" si="154"/>
        <v>67.5</v>
      </c>
      <c r="S1015" s="21">
        <f t="shared" si="155"/>
        <v>55</v>
      </c>
      <c r="T1015" s="21">
        <f t="shared" si="156"/>
        <v>67.5</v>
      </c>
      <c r="U1015" s="21">
        <f t="shared" si="157"/>
        <v>62.5</v>
      </c>
      <c r="V1015" s="20">
        <f t="shared" si="158"/>
        <v>63.333333333333336</v>
      </c>
      <c r="W1015" s="20">
        <f t="shared" si="159"/>
        <v>63.125</v>
      </c>
    </row>
    <row r="1016" spans="1:23" ht="13.5" x14ac:dyDescent="0.25">
      <c r="A1016" s="3">
        <v>43487</v>
      </c>
      <c r="B1016" s="2">
        <v>20.407299999999999</v>
      </c>
      <c r="C1016" s="2">
        <v>60.290189780141858</v>
      </c>
      <c r="D1016" s="2">
        <v>-0.35121804932322576</v>
      </c>
      <c r="E1016" s="2">
        <v>-0.41136764297782391</v>
      </c>
      <c r="F1016" s="2">
        <v>20.36768</v>
      </c>
      <c r="G1016" s="2">
        <v>19.969439999999995</v>
      </c>
      <c r="H1016" s="2">
        <v>19.730715</v>
      </c>
      <c r="I1016" s="2">
        <v>19.751495999999996</v>
      </c>
      <c r="J1016" s="2">
        <v>21.922464000000012</v>
      </c>
      <c r="K1016" s="17" t="s">
        <v>48</v>
      </c>
      <c r="L1016" s="17" t="s">
        <v>49</v>
      </c>
      <c r="M1016" s="17" t="s">
        <v>51</v>
      </c>
      <c r="N1016" s="20">
        <f t="shared" si="150"/>
        <v>50</v>
      </c>
      <c r="O1016" s="20">
        <f t="shared" si="151"/>
        <v>100</v>
      </c>
      <c r="P1016" s="20">
        <f t="shared" si="152"/>
        <v>0</v>
      </c>
      <c r="Q1016" s="20">
        <f t="shared" si="153"/>
        <v>100</v>
      </c>
      <c r="R1016" s="21">
        <f t="shared" si="154"/>
        <v>67.5</v>
      </c>
      <c r="S1016" s="21">
        <f t="shared" si="155"/>
        <v>55</v>
      </c>
      <c r="T1016" s="21">
        <f t="shared" si="156"/>
        <v>67.5</v>
      </c>
      <c r="U1016" s="21">
        <f t="shared" si="157"/>
        <v>62.5</v>
      </c>
      <c r="V1016" s="20">
        <f t="shared" si="158"/>
        <v>63.333333333333336</v>
      </c>
      <c r="W1016" s="20">
        <f t="shared" si="159"/>
        <v>63.125</v>
      </c>
    </row>
    <row r="1017" spans="1:23" ht="13.5" x14ac:dyDescent="0.25">
      <c r="A1017" s="3">
        <v>43488</v>
      </c>
      <c r="B1017" s="2">
        <v>20.360099999999999</v>
      </c>
      <c r="C1017" s="2">
        <v>59.230427090375265</v>
      </c>
      <c r="D1017" s="2">
        <v>-0.38825586104979237</v>
      </c>
      <c r="E1017" s="2">
        <v>-0.37703484605759691</v>
      </c>
      <c r="F1017" s="2">
        <v>20.348819999999996</v>
      </c>
      <c r="G1017" s="2">
        <v>20.054269999999995</v>
      </c>
      <c r="H1017" s="2">
        <v>19.763704999999998</v>
      </c>
      <c r="I1017" s="2">
        <v>19.759977999999997</v>
      </c>
      <c r="J1017" s="2">
        <v>21.911523500000012</v>
      </c>
      <c r="K1017" s="17" t="s">
        <v>54</v>
      </c>
      <c r="L1017" s="17" t="s">
        <v>52</v>
      </c>
      <c r="M1017" s="17" t="s">
        <v>47</v>
      </c>
      <c r="N1017" s="20">
        <f t="shared" si="150"/>
        <v>50</v>
      </c>
      <c r="O1017" s="20">
        <f t="shared" si="151"/>
        <v>100</v>
      </c>
      <c r="P1017" s="20">
        <f t="shared" si="152"/>
        <v>0</v>
      </c>
      <c r="Q1017" s="20">
        <f t="shared" si="153"/>
        <v>0</v>
      </c>
      <c r="R1017" s="21">
        <f t="shared" si="154"/>
        <v>52.5</v>
      </c>
      <c r="S1017" s="21">
        <f t="shared" si="155"/>
        <v>30</v>
      </c>
      <c r="T1017" s="21">
        <f t="shared" si="156"/>
        <v>22.5</v>
      </c>
      <c r="U1017" s="21">
        <f t="shared" si="157"/>
        <v>37.5</v>
      </c>
      <c r="V1017" s="20">
        <f t="shared" si="158"/>
        <v>35</v>
      </c>
      <c r="W1017" s="20">
        <f t="shared" si="159"/>
        <v>35.625</v>
      </c>
    </row>
    <row r="1018" spans="1:23" ht="13.5" x14ac:dyDescent="0.25">
      <c r="A1018" s="3">
        <v>43489</v>
      </c>
      <c r="B1018" s="2">
        <v>20.218699999999998</v>
      </c>
      <c r="C1018" s="2">
        <v>56.051771933547528</v>
      </c>
      <c r="D1018" s="2">
        <v>-0.44104268378656286</v>
      </c>
      <c r="E1018" s="2">
        <v>-0.34800788613002742</v>
      </c>
      <c r="F1018" s="2">
        <v>20.3111</v>
      </c>
      <c r="G1018" s="2">
        <v>20.143809999999995</v>
      </c>
      <c r="H1018" s="2">
        <v>19.80612</v>
      </c>
      <c r="I1018" s="2">
        <v>19.767611999999996</v>
      </c>
      <c r="J1018" s="2">
        <v>21.89786250000002</v>
      </c>
      <c r="K1018" s="17" t="s">
        <v>54</v>
      </c>
      <c r="L1018" s="17" t="s">
        <v>50</v>
      </c>
      <c r="M1018" s="17" t="s">
        <v>47</v>
      </c>
      <c r="N1018" s="20">
        <f t="shared" si="150"/>
        <v>50</v>
      </c>
      <c r="O1018" s="20">
        <f t="shared" si="151"/>
        <v>100</v>
      </c>
      <c r="P1018" s="20">
        <f t="shared" si="152"/>
        <v>0</v>
      </c>
      <c r="Q1018" s="20">
        <f t="shared" si="153"/>
        <v>16.5</v>
      </c>
      <c r="R1018" s="21">
        <f t="shared" si="154"/>
        <v>54.975000000000001</v>
      </c>
      <c r="S1018" s="21">
        <f t="shared" si="155"/>
        <v>34.125</v>
      </c>
      <c r="T1018" s="21">
        <f t="shared" si="156"/>
        <v>29.925000000000001</v>
      </c>
      <c r="U1018" s="21">
        <f t="shared" si="157"/>
        <v>41.625</v>
      </c>
      <c r="V1018" s="20">
        <f t="shared" si="158"/>
        <v>39.674999999999997</v>
      </c>
      <c r="W1018" s="20">
        <f t="shared" si="159"/>
        <v>40.162499999999994</v>
      </c>
    </row>
    <row r="1019" spans="1:23" ht="13.5" x14ac:dyDescent="0.25">
      <c r="A1019" s="3">
        <v>43490</v>
      </c>
      <c r="B1019" s="2">
        <v>20.030200000000001</v>
      </c>
      <c r="C1019" s="2">
        <v>52.042175849192994</v>
      </c>
      <c r="D1019" s="2">
        <v>-0.47361477927791995</v>
      </c>
      <c r="E1019" s="2">
        <v>-0.31511988316014439</v>
      </c>
      <c r="F1019" s="2">
        <v>20.254539999999999</v>
      </c>
      <c r="G1019" s="2">
        <v>20.214500000000001</v>
      </c>
      <c r="H1019" s="2">
        <v>19.846179999999997</v>
      </c>
      <c r="I1019" s="2">
        <v>19.771475999999996</v>
      </c>
      <c r="J1019" s="2">
        <v>21.88612250000002</v>
      </c>
      <c r="K1019" s="17" t="s">
        <v>54</v>
      </c>
      <c r="L1019" s="17" t="s">
        <v>50</v>
      </c>
      <c r="M1019" s="17" t="s">
        <v>47</v>
      </c>
      <c r="N1019" s="20">
        <f t="shared" si="150"/>
        <v>50</v>
      </c>
      <c r="O1019" s="20">
        <f t="shared" si="151"/>
        <v>100</v>
      </c>
      <c r="P1019" s="20">
        <f t="shared" si="152"/>
        <v>0</v>
      </c>
      <c r="Q1019" s="20">
        <f t="shared" si="153"/>
        <v>16.5</v>
      </c>
      <c r="R1019" s="21">
        <f t="shared" si="154"/>
        <v>54.975000000000001</v>
      </c>
      <c r="S1019" s="21">
        <f t="shared" si="155"/>
        <v>34.125</v>
      </c>
      <c r="T1019" s="21">
        <f t="shared" si="156"/>
        <v>29.925000000000001</v>
      </c>
      <c r="U1019" s="21">
        <f t="shared" si="157"/>
        <v>41.625</v>
      </c>
      <c r="V1019" s="20">
        <f t="shared" si="158"/>
        <v>39.674999999999997</v>
      </c>
      <c r="W1019" s="20">
        <f t="shared" si="159"/>
        <v>40.162499999999994</v>
      </c>
    </row>
    <row r="1020" spans="1:23" ht="13.5" x14ac:dyDescent="0.25">
      <c r="A1020" s="3">
        <v>43493</v>
      </c>
      <c r="B1020" s="2">
        <v>19.841699999999999</v>
      </c>
      <c r="C1020" s="2">
        <v>48.319793088334201</v>
      </c>
      <c r="D1020" s="2">
        <v>-0.41532209307567314</v>
      </c>
      <c r="E1020" s="2">
        <v>-0.2808127744318818</v>
      </c>
      <c r="F1020" s="2">
        <v>20.171600000000002</v>
      </c>
      <c r="G1020" s="2">
        <v>20.21921</v>
      </c>
      <c r="H1020" s="2">
        <v>19.850894999999998</v>
      </c>
      <c r="I1020" s="2">
        <v>19.768647999999999</v>
      </c>
      <c r="J1020" s="2">
        <v>21.87149400000002</v>
      </c>
      <c r="K1020" s="17" t="s">
        <v>54</v>
      </c>
      <c r="L1020" s="17" t="s">
        <v>50</v>
      </c>
      <c r="M1020" s="17" t="s">
        <v>47</v>
      </c>
      <c r="N1020" s="20">
        <f t="shared" si="150"/>
        <v>50</v>
      </c>
      <c r="O1020" s="20">
        <f t="shared" si="151"/>
        <v>100</v>
      </c>
      <c r="P1020" s="20">
        <f t="shared" si="152"/>
        <v>0</v>
      </c>
      <c r="Q1020" s="20">
        <f t="shared" si="153"/>
        <v>16.5</v>
      </c>
      <c r="R1020" s="21">
        <f t="shared" si="154"/>
        <v>54.975000000000001</v>
      </c>
      <c r="S1020" s="21">
        <f t="shared" si="155"/>
        <v>34.125</v>
      </c>
      <c r="T1020" s="21">
        <f t="shared" si="156"/>
        <v>29.925000000000001</v>
      </c>
      <c r="U1020" s="21">
        <f t="shared" si="157"/>
        <v>41.625</v>
      </c>
      <c r="V1020" s="20">
        <f t="shared" si="158"/>
        <v>39.674999999999997</v>
      </c>
      <c r="W1020" s="20">
        <f t="shared" si="159"/>
        <v>40.162499999999994</v>
      </c>
    </row>
    <row r="1021" spans="1:23" ht="13.5" x14ac:dyDescent="0.25">
      <c r="A1021" s="3">
        <v>43494</v>
      </c>
      <c r="B1021" s="2">
        <v>19.936</v>
      </c>
      <c r="C1021" s="2">
        <v>50.237374834469342</v>
      </c>
      <c r="D1021" s="2">
        <v>-0.3557631840217681</v>
      </c>
      <c r="E1021" s="2">
        <v>-0.24683545862159947</v>
      </c>
      <c r="F1021" s="2">
        <v>20.07734</v>
      </c>
      <c r="G1021" s="2">
        <v>20.222510000000003</v>
      </c>
      <c r="H1021" s="2">
        <v>19.851369999999996</v>
      </c>
      <c r="I1021" s="2">
        <v>19.770440000000001</v>
      </c>
      <c r="J1021" s="2">
        <v>21.860110500000019</v>
      </c>
      <c r="K1021" s="17" t="s">
        <v>54</v>
      </c>
      <c r="L1021" s="17" t="s">
        <v>52</v>
      </c>
      <c r="M1021" s="17" t="s">
        <v>47</v>
      </c>
      <c r="N1021" s="20">
        <f t="shared" si="150"/>
        <v>50</v>
      </c>
      <c r="O1021" s="20">
        <f t="shared" si="151"/>
        <v>100</v>
      </c>
      <c r="P1021" s="20">
        <f t="shared" si="152"/>
        <v>0</v>
      </c>
      <c r="Q1021" s="20">
        <f t="shared" si="153"/>
        <v>0</v>
      </c>
      <c r="R1021" s="21">
        <f t="shared" si="154"/>
        <v>52.5</v>
      </c>
      <c r="S1021" s="21">
        <f t="shared" si="155"/>
        <v>30</v>
      </c>
      <c r="T1021" s="21">
        <f t="shared" si="156"/>
        <v>22.5</v>
      </c>
      <c r="U1021" s="21">
        <f t="shared" si="157"/>
        <v>37.5</v>
      </c>
      <c r="V1021" s="20">
        <f t="shared" si="158"/>
        <v>35</v>
      </c>
      <c r="W1021" s="20">
        <f t="shared" si="159"/>
        <v>35.625</v>
      </c>
    </row>
    <row r="1022" spans="1:23" ht="13.5" x14ac:dyDescent="0.25">
      <c r="A1022" s="3">
        <v>43495</v>
      </c>
      <c r="B1022" s="2">
        <v>19.936</v>
      </c>
      <c r="C1022" s="2">
        <v>50.237374834469342</v>
      </c>
      <c r="D1022" s="2">
        <v>-0.22059123893370725</v>
      </c>
      <c r="E1022" s="2">
        <v>-0.21652454932404533</v>
      </c>
      <c r="F1022" s="2">
        <v>19.992520000000003</v>
      </c>
      <c r="G1022" s="2">
        <v>20.170670000000001</v>
      </c>
      <c r="H1022" s="2">
        <v>19.882004999999999</v>
      </c>
      <c r="I1022" s="2">
        <v>19.771384000000001</v>
      </c>
      <c r="J1022" s="2">
        <v>21.855482500000022</v>
      </c>
      <c r="K1022" s="17" t="s">
        <v>54</v>
      </c>
      <c r="L1022" s="17" t="s">
        <v>50</v>
      </c>
      <c r="M1022" s="17" t="s">
        <v>47</v>
      </c>
      <c r="N1022" s="20">
        <f t="shared" si="150"/>
        <v>50</v>
      </c>
      <c r="O1022" s="20">
        <f t="shared" si="151"/>
        <v>100</v>
      </c>
      <c r="P1022" s="20">
        <f t="shared" si="152"/>
        <v>0</v>
      </c>
      <c r="Q1022" s="20">
        <f t="shared" si="153"/>
        <v>16.5</v>
      </c>
      <c r="R1022" s="21">
        <f t="shared" si="154"/>
        <v>54.975000000000001</v>
      </c>
      <c r="S1022" s="21">
        <f t="shared" si="155"/>
        <v>34.125</v>
      </c>
      <c r="T1022" s="21">
        <f t="shared" si="156"/>
        <v>29.925000000000001</v>
      </c>
      <c r="U1022" s="21">
        <f t="shared" si="157"/>
        <v>41.625</v>
      </c>
      <c r="V1022" s="20">
        <f t="shared" si="158"/>
        <v>39.674999999999997</v>
      </c>
      <c r="W1022" s="20">
        <f t="shared" si="159"/>
        <v>40.162499999999994</v>
      </c>
    </row>
    <row r="1023" spans="1:23" ht="13.5" x14ac:dyDescent="0.25">
      <c r="A1023" s="3">
        <v>43496</v>
      </c>
      <c r="B1023" s="2">
        <v>19.936</v>
      </c>
      <c r="C1023" s="2">
        <v>50.237374834469342</v>
      </c>
      <c r="D1023" s="2">
        <v>-0.11351189461759859</v>
      </c>
      <c r="E1023" s="2">
        <v>-0.177119823856736</v>
      </c>
      <c r="F1023" s="2">
        <v>19.935980000000001</v>
      </c>
      <c r="G1023" s="2">
        <v>20.123540000000002</v>
      </c>
      <c r="H1023" s="2">
        <v>19.912639999999996</v>
      </c>
      <c r="I1023" s="2">
        <v>19.772422000000002</v>
      </c>
      <c r="J1023" s="2">
        <v>21.85340500000002</v>
      </c>
      <c r="K1023" s="17" t="s">
        <v>54</v>
      </c>
      <c r="L1023" s="17" t="s">
        <v>50</v>
      </c>
      <c r="M1023" s="17" t="s">
        <v>47</v>
      </c>
      <c r="N1023" s="20">
        <f t="shared" si="150"/>
        <v>50</v>
      </c>
      <c r="O1023" s="20">
        <f t="shared" si="151"/>
        <v>100</v>
      </c>
      <c r="P1023" s="20">
        <f t="shared" si="152"/>
        <v>0</v>
      </c>
      <c r="Q1023" s="20">
        <f t="shared" si="153"/>
        <v>16.5</v>
      </c>
      <c r="R1023" s="21">
        <f t="shared" si="154"/>
        <v>54.975000000000001</v>
      </c>
      <c r="S1023" s="21">
        <f t="shared" si="155"/>
        <v>34.125</v>
      </c>
      <c r="T1023" s="21">
        <f t="shared" si="156"/>
        <v>29.925000000000001</v>
      </c>
      <c r="U1023" s="21">
        <f t="shared" si="157"/>
        <v>41.625</v>
      </c>
      <c r="V1023" s="20">
        <f t="shared" si="158"/>
        <v>39.674999999999997</v>
      </c>
      <c r="W1023" s="20">
        <f t="shared" si="159"/>
        <v>40.162499999999994</v>
      </c>
    </row>
    <row r="1024" spans="1:23" ht="13.5" x14ac:dyDescent="0.25">
      <c r="A1024" s="3">
        <v>43497</v>
      </c>
      <c r="B1024" s="2">
        <v>19.8841</v>
      </c>
      <c r="C1024" s="2">
        <v>48.987898127292553</v>
      </c>
      <c r="D1024" s="2">
        <v>-3.3616546283127491E-2</v>
      </c>
      <c r="E1024" s="2">
        <v>-0.14314231073178266</v>
      </c>
      <c r="F1024" s="2">
        <v>19.906759999999998</v>
      </c>
      <c r="G1024" s="2">
        <v>20.080649999999999</v>
      </c>
      <c r="H1024" s="2">
        <v>19.928899999999995</v>
      </c>
      <c r="I1024" s="2">
        <v>19.774212000000002</v>
      </c>
      <c r="J1024" s="2">
        <v>21.850352000000022</v>
      </c>
      <c r="K1024" s="17" t="s">
        <v>48</v>
      </c>
      <c r="L1024" s="17" t="s">
        <v>50</v>
      </c>
      <c r="M1024" s="17" t="s">
        <v>53</v>
      </c>
      <c r="N1024" s="20">
        <f t="shared" si="150"/>
        <v>50</v>
      </c>
      <c r="O1024" s="20">
        <f t="shared" si="151"/>
        <v>100</v>
      </c>
      <c r="P1024" s="20">
        <f t="shared" si="152"/>
        <v>0</v>
      </c>
      <c r="Q1024" s="20">
        <f t="shared" si="153"/>
        <v>66.5</v>
      </c>
      <c r="R1024" s="21">
        <f t="shared" si="154"/>
        <v>62.475000000000001</v>
      </c>
      <c r="S1024" s="21">
        <f t="shared" si="155"/>
        <v>46.625</v>
      </c>
      <c r="T1024" s="21">
        <f t="shared" si="156"/>
        <v>52.424999999999997</v>
      </c>
      <c r="U1024" s="21">
        <f t="shared" si="157"/>
        <v>54.125</v>
      </c>
      <c r="V1024" s="20">
        <f t="shared" si="158"/>
        <v>53.841666666666661</v>
      </c>
      <c r="W1024" s="20">
        <f t="shared" si="159"/>
        <v>53.912499999999994</v>
      </c>
    </row>
    <row r="1025" spans="1:23" ht="13.5" x14ac:dyDescent="0.25">
      <c r="A1025" s="3">
        <v>43500</v>
      </c>
      <c r="B1025" s="2">
        <v>19.794599999999999</v>
      </c>
      <c r="C1025" s="2">
        <v>46.82507945154294</v>
      </c>
      <c r="D1025" s="2">
        <v>3.217230550351502E-2</v>
      </c>
      <c r="E1025" s="2">
        <v>-0.11149875518013988</v>
      </c>
      <c r="F1025" s="2">
        <v>19.89734</v>
      </c>
      <c r="G1025" s="2">
        <v>20.034470000000002</v>
      </c>
      <c r="H1025" s="2">
        <v>19.947754999999994</v>
      </c>
      <c r="I1025" s="2">
        <v>19.774306000000003</v>
      </c>
      <c r="J1025" s="2">
        <v>21.841952500000019</v>
      </c>
      <c r="K1025" s="17" t="s">
        <v>48</v>
      </c>
      <c r="L1025" s="17" t="s">
        <v>50</v>
      </c>
      <c r="M1025" s="17" t="s">
        <v>53</v>
      </c>
      <c r="N1025" s="20">
        <f t="shared" si="150"/>
        <v>50</v>
      </c>
      <c r="O1025" s="20">
        <f t="shared" si="151"/>
        <v>100</v>
      </c>
      <c r="P1025" s="20">
        <f t="shared" si="152"/>
        <v>0</v>
      </c>
      <c r="Q1025" s="20">
        <f t="shared" si="153"/>
        <v>66.5</v>
      </c>
      <c r="R1025" s="21">
        <f t="shared" si="154"/>
        <v>62.475000000000001</v>
      </c>
      <c r="S1025" s="21">
        <f t="shared" si="155"/>
        <v>46.625</v>
      </c>
      <c r="T1025" s="21">
        <f t="shared" si="156"/>
        <v>52.424999999999997</v>
      </c>
      <c r="U1025" s="21">
        <f t="shared" si="157"/>
        <v>54.125</v>
      </c>
      <c r="V1025" s="20">
        <f t="shared" si="158"/>
        <v>53.841666666666661</v>
      </c>
      <c r="W1025" s="20">
        <f t="shared" si="159"/>
        <v>53.912499999999994</v>
      </c>
    </row>
    <row r="1026" spans="1:23" ht="13.5" x14ac:dyDescent="0.25">
      <c r="A1026" s="3">
        <v>43501</v>
      </c>
      <c r="B1026" s="2">
        <v>19.7804</v>
      </c>
      <c r="C1026" s="2">
        <v>46.474492335506781</v>
      </c>
      <c r="D1026" s="2">
        <v>0.11287955627079072</v>
      </c>
      <c r="E1026" s="2">
        <v>-8.1898484768481022E-2</v>
      </c>
      <c r="F1026" s="2">
        <v>19.866220000000002</v>
      </c>
      <c r="G1026" s="2">
        <v>19.971780000000003</v>
      </c>
      <c r="H1026" s="2">
        <v>19.97060999999999</v>
      </c>
      <c r="I1026" s="2">
        <v>19.779677999999997</v>
      </c>
      <c r="J1026" s="2">
        <v>21.834198000000018</v>
      </c>
      <c r="K1026" s="17" t="s">
        <v>54</v>
      </c>
      <c r="L1026" s="17" t="s">
        <v>50</v>
      </c>
      <c r="M1026" s="17" t="s">
        <v>47</v>
      </c>
      <c r="N1026" s="20">
        <f t="shared" ref="N1026:N1089" si="160">IF(D1026&lt;30,50, IF(D1026&gt;70, 0, 25))</f>
        <v>50</v>
      </c>
      <c r="O1026" s="20">
        <f t="shared" ref="O1026:O1089" si="161">IF(F1026-E1026&gt;0.02, 100, IF(F1026-E1026&lt;0,0,45))</f>
        <v>100</v>
      </c>
      <c r="P1026" s="20">
        <f t="shared" ref="P1026:P1089" si="162">IF(G1026-J1026&gt;10,100,IF(G1026-J1026&gt;5,75, IF(G1026-J1026&gt;0,50,0)))</f>
        <v>0</v>
      </c>
      <c r="Q1026" s="20">
        <f t="shared" ref="Q1026:Q1089" si="163">IF(M1026="confirmed bullish", 34, IF(M1026="bullish divergence",17, 0))+IF(K1026="bullish",33,IF(K1026="bearish",0,16.5))+IF(L1026="strong",33,IF(L1026="weak",0,16.5))</f>
        <v>16.5</v>
      </c>
      <c r="R1026" s="21">
        <f t="shared" si="154"/>
        <v>54.975000000000001</v>
      </c>
      <c r="S1026" s="21">
        <f t="shared" si="155"/>
        <v>34.125</v>
      </c>
      <c r="T1026" s="21">
        <f t="shared" si="156"/>
        <v>29.925000000000001</v>
      </c>
      <c r="U1026" s="21">
        <f t="shared" si="157"/>
        <v>41.625</v>
      </c>
      <c r="V1026" s="20">
        <f t="shared" si="158"/>
        <v>39.674999999999997</v>
      </c>
      <c r="W1026" s="20">
        <f t="shared" si="159"/>
        <v>40.162499999999994</v>
      </c>
    </row>
    <row r="1027" spans="1:23" ht="13.5" x14ac:dyDescent="0.25">
      <c r="A1027" s="3">
        <v>43502</v>
      </c>
      <c r="B1027" s="2">
        <v>19.771000000000001</v>
      </c>
      <c r="C1027" s="2">
        <v>46.227749600861195</v>
      </c>
      <c r="D1027" s="2">
        <v>0.17540427346713372</v>
      </c>
      <c r="E1027" s="2">
        <v>-5.5591459139033607E-2</v>
      </c>
      <c r="F1027" s="2">
        <v>19.833220000000001</v>
      </c>
      <c r="G1027" s="2">
        <v>19.912870000000005</v>
      </c>
      <c r="H1027" s="2">
        <v>19.983569999999993</v>
      </c>
      <c r="I1027" s="2">
        <v>19.793533999999998</v>
      </c>
      <c r="J1027" s="2">
        <v>21.827492500000016</v>
      </c>
      <c r="K1027" s="17" t="s">
        <v>54</v>
      </c>
      <c r="L1027" s="17" t="s">
        <v>50</v>
      </c>
      <c r="M1027" s="17" t="s">
        <v>47</v>
      </c>
      <c r="N1027" s="20">
        <f t="shared" si="160"/>
        <v>50</v>
      </c>
      <c r="O1027" s="20">
        <f t="shared" si="161"/>
        <v>100</v>
      </c>
      <c r="P1027" s="20">
        <f t="shared" si="162"/>
        <v>0</v>
      </c>
      <c r="Q1027" s="20">
        <f t="shared" si="163"/>
        <v>16.5</v>
      </c>
      <c r="R1027" s="21">
        <f t="shared" ref="R1027:R1090" si="164">0.35*N1027+O1027*0.35+P1027*0.15+Q1027*0.15</f>
        <v>54.975000000000001</v>
      </c>
      <c r="S1027" s="21">
        <f t="shared" ref="S1027:S1090" si="165">N1027*0.2+O1027*0.2+P1027*0.35+Q1027*0.25</f>
        <v>34.125</v>
      </c>
      <c r="T1027" s="21">
        <f t="shared" ref="T1027:T1090" si="166">N1027*0.15+O1027*0.15+P1027*0.25+Q1027*0.45</f>
        <v>29.925000000000001</v>
      </c>
      <c r="U1027" s="21">
        <f t="shared" ref="U1027:U1090" si="167">0.25*SUM(N1027:Q1027)</f>
        <v>41.625</v>
      </c>
      <c r="V1027" s="20">
        <f t="shared" ref="V1027:V1090" si="168">SUM(R1027:T1027)/3</f>
        <v>39.674999999999997</v>
      </c>
      <c r="W1027" s="20">
        <f t="shared" ref="W1027:W1090" si="169">SUM(R1027:U1027)/4</f>
        <v>40.162499999999994</v>
      </c>
    </row>
    <row r="1028" spans="1:23" ht="13.5" x14ac:dyDescent="0.25">
      <c r="A1028" s="3">
        <v>43503</v>
      </c>
      <c r="B1028" s="2">
        <v>19.7239</v>
      </c>
      <c r="C1028" s="2">
        <v>44.940261997406139</v>
      </c>
      <c r="D1028" s="2">
        <v>0.21084039920823372</v>
      </c>
      <c r="E1028" s="2">
        <v>-2.138827953909404E-2</v>
      </c>
      <c r="F1028" s="2">
        <v>19.790799999999997</v>
      </c>
      <c r="G1028" s="2">
        <v>19.863390000000003</v>
      </c>
      <c r="H1028" s="2">
        <v>20.003599999999999</v>
      </c>
      <c r="I1028" s="2">
        <v>19.801545999999998</v>
      </c>
      <c r="J1028" s="2">
        <v>21.819880500000014</v>
      </c>
      <c r="K1028" s="17" t="s">
        <v>54</v>
      </c>
      <c r="L1028" s="17" t="s">
        <v>50</v>
      </c>
      <c r="M1028" s="17" t="s">
        <v>47</v>
      </c>
      <c r="N1028" s="20">
        <f t="shared" si="160"/>
        <v>50</v>
      </c>
      <c r="O1028" s="20">
        <f t="shared" si="161"/>
        <v>100</v>
      </c>
      <c r="P1028" s="20">
        <f t="shared" si="162"/>
        <v>0</v>
      </c>
      <c r="Q1028" s="20">
        <f t="shared" si="163"/>
        <v>16.5</v>
      </c>
      <c r="R1028" s="21">
        <f t="shared" si="164"/>
        <v>54.975000000000001</v>
      </c>
      <c r="S1028" s="21">
        <f t="shared" si="165"/>
        <v>34.125</v>
      </c>
      <c r="T1028" s="21">
        <f t="shared" si="166"/>
        <v>29.925000000000001</v>
      </c>
      <c r="U1028" s="21">
        <f t="shared" si="167"/>
        <v>41.625</v>
      </c>
      <c r="V1028" s="20">
        <f t="shared" si="168"/>
        <v>39.674999999999997</v>
      </c>
      <c r="W1028" s="20">
        <f t="shared" si="169"/>
        <v>40.162499999999994</v>
      </c>
    </row>
    <row r="1029" spans="1:23" ht="13.5" x14ac:dyDescent="0.25">
      <c r="A1029" s="3">
        <v>43504</v>
      </c>
      <c r="B1029" s="2">
        <v>19.690899999999999</v>
      </c>
      <c r="C1029" s="2">
        <v>44.015304596483347</v>
      </c>
      <c r="D1029" s="2">
        <v>0.21528419687766132</v>
      </c>
      <c r="E1029" s="2">
        <v>1.7026085224665283E-2</v>
      </c>
      <c r="F1029" s="2">
        <v>19.75216</v>
      </c>
      <c r="G1029" s="2">
        <v>19.829460000000001</v>
      </c>
      <c r="H1029" s="2">
        <v>20.021979999999999</v>
      </c>
      <c r="I1029" s="2">
        <v>19.807013999999995</v>
      </c>
      <c r="J1029" s="2">
        <v>21.814430000000012</v>
      </c>
      <c r="K1029" s="17" t="s">
        <v>54</v>
      </c>
      <c r="L1029" s="17" t="s">
        <v>52</v>
      </c>
      <c r="M1029" s="17" t="s">
        <v>47</v>
      </c>
      <c r="N1029" s="20">
        <f t="shared" si="160"/>
        <v>50</v>
      </c>
      <c r="O1029" s="20">
        <f t="shared" si="161"/>
        <v>100</v>
      </c>
      <c r="P1029" s="20">
        <f t="shared" si="162"/>
        <v>0</v>
      </c>
      <c r="Q1029" s="20">
        <f t="shared" si="163"/>
        <v>0</v>
      </c>
      <c r="R1029" s="21">
        <f t="shared" si="164"/>
        <v>52.5</v>
      </c>
      <c r="S1029" s="21">
        <f t="shared" si="165"/>
        <v>30</v>
      </c>
      <c r="T1029" s="21">
        <f t="shared" si="166"/>
        <v>22.5</v>
      </c>
      <c r="U1029" s="21">
        <f t="shared" si="167"/>
        <v>37.5</v>
      </c>
      <c r="V1029" s="20">
        <f t="shared" si="168"/>
        <v>35</v>
      </c>
      <c r="W1029" s="20">
        <f t="shared" si="169"/>
        <v>35.625</v>
      </c>
    </row>
    <row r="1030" spans="1:23" ht="13.5" x14ac:dyDescent="0.25">
      <c r="A1030" s="3">
        <v>43507</v>
      </c>
      <c r="B1030" s="2">
        <v>19.511800000000001</v>
      </c>
      <c r="C1030" s="2">
        <v>39.288983204696649</v>
      </c>
      <c r="D1030" s="2">
        <v>0.20444575691065836</v>
      </c>
      <c r="E1030" s="2">
        <v>5.5571890319499481E-2</v>
      </c>
      <c r="F1030" s="2">
        <v>19.695600000000002</v>
      </c>
      <c r="G1030" s="2">
        <v>19.796469999999999</v>
      </c>
      <c r="H1030" s="2">
        <v>20.007840000000002</v>
      </c>
      <c r="I1030" s="2">
        <v>19.810783999999995</v>
      </c>
      <c r="J1030" s="2">
        <v>21.808866500000011</v>
      </c>
      <c r="K1030" s="17" t="s">
        <v>54</v>
      </c>
      <c r="L1030" s="17" t="s">
        <v>52</v>
      </c>
      <c r="M1030" s="17" t="s">
        <v>47</v>
      </c>
      <c r="N1030" s="20">
        <f t="shared" si="160"/>
        <v>50</v>
      </c>
      <c r="O1030" s="20">
        <f t="shared" si="161"/>
        <v>100</v>
      </c>
      <c r="P1030" s="20">
        <f t="shared" si="162"/>
        <v>0</v>
      </c>
      <c r="Q1030" s="20">
        <f t="shared" si="163"/>
        <v>0</v>
      </c>
      <c r="R1030" s="21">
        <f t="shared" si="164"/>
        <v>52.5</v>
      </c>
      <c r="S1030" s="21">
        <f t="shared" si="165"/>
        <v>30</v>
      </c>
      <c r="T1030" s="21">
        <f t="shared" si="166"/>
        <v>22.5</v>
      </c>
      <c r="U1030" s="21">
        <f t="shared" si="167"/>
        <v>37.5</v>
      </c>
      <c r="V1030" s="20">
        <f t="shared" si="168"/>
        <v>35</v>
      </c>
      <c r="W1030" s="20">
        <f t="shared" si="169"/>
        <v>35.625</v>
      </c>
    </row>
    <row r="1031" spans="1:23" ht="13.5" x14ac:dyDescent="0.25">
      <c r="A1031" s="3">
        <v>43508</v>
      </c>
      <c r="B1031" s="2">
        <v>19.205400000000001</v>
      </c>
      <c r="C1031" s="2">
        <v>32.800067470127715</v>
      </c>
      <c r="D1031" s="2">
        <v>0.23458776825376759</v>
      </c>
      <c r="E1031" s="2">
        <v>8.2289480448054772E-2</v>
      </c>
      <c r="F1031" s="2">
        <v>19.580599999999997</v>
      </c>
      <c r="G1031" s="2">
        <v>19.723410000000001</v>
      </c>
      <c r="H1031" s="2">
        <v>19.972960000000004</v>
      </c>
      <c r="I1031" s="2">
        <v>19.803713999999999</v>
      </c>
      <c r="J1031" s="2">
        <v>21.801995000000016</v>
      </c>
      <c r="K1031" s="17" t="s">
        <v>54</v>
      </c>
      <c r="L1031" s="17" t="s">
        <v>52</v>
      </c>
      <c r="M1031" s="17" t="s">
        <v>47</v>
      </c>
      <c r="N1031" s="20">
        <f t="shared" si="160"/>
        <v>50</v>
      </c>
      <c r="O1031" s="20">
        <f t="shared" si="161"/>
        <v>100</v>
      </c>
      <c r="P1031" s="20">
        <f t="shared" si="162"/>
        <v>0</v>
      </c>
      <c r="Q1031" s="20">
        <f t="shared" si="163"/>
        <v>0</v>
      </c>
      <c r="R1031" s="21">
        <f t="shared" si="164"/>
        <v>52.5</v>
      </c>
      <c r="S1031" s="21">
        <f t="shared" si="165"/>
        <v>30</v>
      </c>
      <c r="T1031" s="21">
        <f t="shared" si="166"/>
        <v>22.5</v>
      </c>
      <c r="U1031" s="21">
        <f t="shared" si="167"/>
        <v>37.5</v>
      </c>
      <c r="V1031" s="20">
        <f t="shared" si="168"/>
        <v>35</v>
      </c>
      <c r="W1031" s="20">
        <f t="shared" si="169"/>
        <v>35.625</v>
      </c>
    </row>
    <row r="1032" spans="1:23" ht="13.5" x14ac:dyDescent="0.25">
      <c r="A1032" s="3">
        <v>43509</v>
      </c>
      <c r="B1032" s="2">
        <v>18.852</v>
      </c>
      <c r="C1032" s="2">
        <v>27.216667283504094</v>
      </c>
      <c r="D1032" s="2">
        <v>0.29003364302966617</v>
      </c>
      <c r="E1032" s="2">
        <v>0.10323031121676593</v>
      </c>
      <c r="F1032" s="2">
        <v>19.396800000000002</v>
      </c>
      <c r="G1032" s="2">
        <v>19.615009999999998</v>
      </c>
      <c r="H1032" s="2">
        <v>19.89284</v>
      </c>
      <c r="I1032" s="2">
        <v>19.780149999999995</v>
      </c>
      <c r="J1032" s="2">
        <v>21.794475000000013</v>
      </c>
      <c r="K1032" s="17" t="s">
        <v>54</v>
      </c>
      <c r="L1032" s="17" t="s">
        <v>52</v>
      </c>
      <c r="M1032" s="17" t="s">
        <v>47</v>
      </c>
      <c r="N1032" s="20">
        <f t="shared" si="160"/>
        <v>50</v>
      </c>
      <c r="O1032" s="20">
        <f t="shared" si="161"/>
        <v>100</v>
      </c>
      <c r="P1032" s="20">
        <f t="shared" si="162"/>
        <v>0</v>
      </c>
      <c r="Q1032" s="20">
        <f t="shared" si="163"/>
        <v>0</v>
      </c>
      <c r="R1032" s="21">
        <f t="shared" si="164"/>
        <v>52.5</v>
      </c>
      <c r="S1032" s="21">
        <f t="shared" si="165"/>
        <v>30</v>
      </c>
      <c r="T1032" s="21">
        <f t="shared" si="166"/>
        <v>22.5</v>
      </c>
      <c r="U1032" s="21">
        <f t="shared" si="167"/>
        <v>37.5</v>
      </c>
      <c r="V1032" s="20">
        <f t="shared" si="168"/>
        <v>35</v>
      </c>
      <c r="W1032" s="20">
        <f t="shared" si="169"/>
        <v>35.625</v>
      </c>
    </row>
    <row r="1033" spans="1:23" ht="13.5" x14ac:dyDescent="0.25">
      <c r="A1033" s="3">
        <v>43510</v>
      </c>
      <c r="B1033" s="2">
        <v>18.852</v>
      </c>
      <c r="C1033" s="2">
        <v>27.216667283504094</v>
      </c>
      <c r="D1033" s="2">
        <v>0.34252219286229746</v>
      </c>
      <c r="E1033" s="2">
        <v>0.11928708901031077</v>
      </c>
      <c r="F1033" s="2">
        <v>19.222420000000003</v>
      </c>
      <c r="G1033" s="2">
        <v>19.506610000000002</v>
      </c>
      <c r="H1033" s="2">
        <v>19.815075</v>
      </c>
      <c r="I1033" s="2">
        <v>19.751871999999999</v>
      </c>
      <c r="J1033" s="2">
        <v>21.786999500000011</v>
      </c>
      <c r="K1033" s="17" t="s">
        <v>54</v>
      </c>
      <c r="L1033" s="17" t="s">
        <v>52</v>
      </c>
      <c r="M1033" s="17" t="s">
        <v>47</v>
      </c>
      <c r="N1033" s="20">
        <f t="shared" si="160"/>
        <v>50</v>
      </c>
      <c r="O1033" s="20">
        <f t="shared" si="161"/>
        <v>100</v>
      </c>
      <c r="P1033" s="20">
        <f t="shared" si="162"/>
        <v>0</v>
      </c>
      <c r="Q1033" s="20">
        <f t="shared" si="163"/>
        <v>0</v>
      </c>
      <c r="R1033" s="21">
        <f t="shared" si="164"/>
        <v>52.5</v>
      </c>
      <c r="S1033" s="21">
        <f t="shared" si="165"/>
        <v>30</v>
      </c>
      <c r="T1033" s="21">
        <f t="shared" si="166"/>
        <v>22.5</v>
      </c>
      <c r="U1033" s="21">
        <f t="shared" si="167"/>
        <v>37.5</v>
      </c>
      <c r="V1033" s="20">
        <f t="shared" si="168"/>
        <v>35</v>
      </c>
      <c r="W1033" s="20">
        <f t="shared" si="169"/>
        <v>35.625</v>
      </c>
    </row>
    <row r="1034" spans="1:23" ht="13.5" x14ac:dyDescent="0.25">
      <c r="A1034" s="3">
        <v>43511</v>
      </c>
      <c r="B1034" s="2">
        <v>19.181899999999999</v>
      </c>
      <c r="C1034" s="2">
        <v>38.54280617428676</v>
      </c>
      <c r="D1034" s="2">
        <v>0.35967393768430611</v>
      </c>
      <c r="E1034" s="2">
        <v>0.13150065872081862</v>
      </c>
      <c r="F1034" s="2">
        <v>19.120620000000002</v>
      </c>
      <c r="G1034" s="2">
        <v>19.436389999999999</v>
      </c>
      <c r="H1034" s="2">
        <v>19.758519999999997</v>
      </c>
      <c r="I1034" s="2">
        <v>19.730288000000002</v>
      </c>
      <c r="J1034" s="2">
        <v>21.78256050000001</v>
      </c>
      <c r="K1034" s="17" t="s">
        <v>54</v>
      </c>
      <c r="L1034" s="17" t="s">
        <v>50</v>
      </c>
      <c r="M1034" s="17" t="s">
        <v>47</v>
      </c>
      <c r="N1034" s="20">
        <f t="shared" si="160"/>
        <v>50</v>
      </c>
      <c r="O1034" s="20">
        <f t="shared" si="161"/>
        <v>100</v>
      </c>
      <c r="P1034" s="20">
        <f t="shared" si="162"/>
        <v>0</v>
      </c>
      <c r="Q1034" s="20">
        <f t="shared" si="163"/>
        <v>16.5</v>
      </c>
      <c r="R1034" s="21">
        <f t="shared" si="164"/>
        <v>54.975000000000001</v>
      </c>
      <c r="S1034" s="21">
        <f t="shared" si="165"/>
        <v>34.125</v>
      </c>
      <c r="T1034" s="21">
        <f t="shared" si="166"/>
        <v>29.925000000000001</v>
      </c>
      <c r="U1034" s="21">
        <f t="shared" si="167"/>
        <v>41.625</v>
      </c>
      <c r="V1034" s="20">
        <f t="shared" si="168"/>
        <v>39.674999999999997</v>
      </c>
      <c r="W1034" s="20">
        <f t="shared" si="169"/>
        <v>40.162499999999994</v>
      </c>
    </row>
    <row r="1035" spans="1:23" ht="13.5" x14ac:dyDescent="0.25">
      <c r="A1035" s="3">
        <v>43514</v>
      </c>
      <c r="B1035" s="2">
        <v>19.177199999999999</v>
      </c>
      <c r="C1035" s="2">
        <v>38.451002969266931</v>
      </c>
      <c r="D1035" s="2">
        <v>0.36359426268520068</v>
      </c>
      <c r="E1035" s="2">
        <v>0.13606626265378194</v>
      </c>
      <c r="F1035" s="2">
        <v>19.053699999999999</v>
      </c>
      <c r="G1035" s="2">
        <v>19.374649999999999</v>
      </c>
      <c r="H1035" s="2">
        <v>19.704559999999997</v>
      </c>
      <c r="I1035" s="2">
        <v>19.708609999999997</v>
      </c>
      <c r="J1035" s="2">
        <v>21.780357500000008</v>
      </c>
      <c r="K1035" s="17" t="s">
        <v>54</v>
      </c>
      <c r="L1035" s="17" t="s">
        <v>52</v>
      </c>
      <c r="M1035" s="17" t="s">
        <v>47</v>
      </c>
      <c r="N1035" s="20">
        <f t="shared" si="160"/>
        <v>50</v>
      </c>
      <c r="O1035" s="20">
        <f t="shared" si="161"/>
        <v>100</v>
      </c>
      <c r="P1035" s="20">
        <f t="shared" si="162"/>
        <v>0</v>
      </c>
      <c r="Q1035" s="20">
        <f t="shared" si="163"/>
        <v>0</v>
      </c>
      <c r="R1035" s="21">
        <f t="shared" si="164"/>
        <v>52.5</v>
      </c>
      <c r="S1035" s="21">
        <f t="shared" si="165"/>
        <v>30</v>
      </c>
      <c r="T1035" s="21">
        <f t="shared" si="166"/>
        <v>22.5</v>
      </c>
      <c r="U1035" s="21">
        <f t="shared" si="167"/>
        <v>37.5</v>
      </c>
      <c r="V1035" s="20">
        <f t="shared" si="168"/>
        <v>35</v>
      </c>
      <c r="W1035" s="20">
        <f t="shared" si="169"/>
        <v>35.625</v>
      </c>
    </row>
    <row r="1036" spans="1:23" ht="13.5" x14ac:dyDescent="0.25">
      <c r="A1036" s="3">
        <v>43515</v>
      </c>
      <c r="B1036" s="2">
        <v>19.181899999999999</v>
      </c>
      <c r="C1036" s="2">
        <v>38.608476515154578</v>
      </c>
      <c r="D1036" s="2">
        <v>0.36702535192880958</v>
      </c>
      <c r="E1036" s="2">
        <v>0.13497963697549345</v>
      </c>
      <c r="F1036" s="2">
        <v>19.048999999999999</v>
      </c>
      <c r="G1036" s="2">
        <v>19.314800000000002</v>
      </c>
      <c r="H1036" s="2">
        <v>19.64329</v>
      </c>
      <c r="I1036" s="2">
        <v>19.683348000000002</v>
      </c>
      <c r="J1036" s="2">
        <v>21.779095000000012</v>
      </c>
      <c r="K1036" s="17" t="s">
        <v>54</v>
      </c>
      <c r="L1036" s="17" t="s">
        <v>50</v>
      </c>
      <c r="M1036" s="17" t="s">
        <v>47</v>
      </c>
      <c r="N1036" s="20">
        <f t="shared" si="160"/>
        <v>50</v>
      </c>
      <c r="O1036" s="20">
        <f t="shared" si="161"/>
        <v>100</v>
      </c>
      <c r="P1036" s="20">
        <f t="shared" si="162"/>
        <v>0</v>
      </c>
      <c r="Q1036" s="20">
        <f t="shared" si="163"/>
        <v>16.5</v>
      </c>
      <c r="R1036" s="21">
        <f t="shared" si="164"/>
        <v>54.975000000000001</v>
      </c>
      <c r="S1036" s="21">
        <f t="shared" si="165"/>
        <v>34.125</v>
      </c>
      <c r="T1036" s="21">
        <f t="shared" si="166"/>
        <v>29.925000000000001</v>
      </c>
      <c r="U1036" s="21">
        <f t="shared" si="167"/>
        <v>41.625</v>
      </c>
      <c r="V1036" s="20">
        <f t="shared" si="168"/>
        <v>39.674999999999997</v>
      </c>
      <c r="W1036" s="20">
        <f t="shared" si="169"/>
        <v>40.162499999999994</v>
      </c>
    </row>
    <row r="1037" spans="1:23" ht="13.5" x14ac:dyDescent="0.25">
      <c r="A1037" s="3">
        <v>43516</v>
      </c>
      <c r="B1037" s="2">
        <v>18.852</v>
      </c>
      <c r="C1037" s="2">
        <v>32.351673062758891</v>
      </c>
      <c r="D1037" s="2">
        <v>0.39534229818031008</v>
      </c>
      <c r="E1037" s="2">
        <v>0.13158395058046593</v>
      </c>
      <c r="F1037" s="2">
        <v>19.048999999999999</v>
      </c>
      <c r="G1037" s="2">
        <v>19.222900000000003</v>
      </c>
      <c r="H1037" s="2">
        <v>19.567884999999997</v>
      </c>
      <c r="I1037" s="2">
        <v>19.678164000000002</v>
      </c>
      <c r="J1037" s="2">
        <v>21.776496000000012</v>
      </c>
      <c r="K1037" s="17" t="s">
        <v>54</v>
      </c>
      <c r="L1037" s="17" t="s">
        <v>52</v>
      </c>
      <c r="M1037" s="17" t="s">
        <v>50</v>
      </c>
      <c r="N1037" s="20">
        <f t="shared" si="160"/>
        <v>50</v>
      </c>
      <c r="O1037" s="20">
        <f t="shared" si="161"/>
        <v>100</v>
      </c>
      <c r="P1037" s="20">
        <f t="shared" si="162"/>
        <v>0</v>
      </c>
      <c r="Q1037" s="20">
        <f t="shared" si="163"/>
        <v>0</v>
      </c>
      <c r="R1037" s="21">
        <f t="shared" si="164"/>
        <v>52.5</v>
      </c>
      <c r="S1037" s="21">
        <f t="shared" si="165"/>
        <v>30</v>
      </c>
      <c r="T1037" s="21">
        <f t="shared" si="166"/>
        <v>22.5</v>
      </c>
      <c r="U1037" s="21">
        <f t="shared" si="167"/>
        <v>37.5</v>
      </c>
      <c r="V1037" s="20">
        <f t="shared" si="168"/>
        <v>35</v>
      </c>
      <c r="W1037" s="20">
        <f t="shared" si="169"/>
        <v>35.625</v>
      </c>
    </row>
    <row r="1038" spans="1:23" ht="13.5" x14ac:dyDescent="0.25">
      <c r="A1038" s="3">
        <v>43517</v>
      </c>
      <c r="B1038" s="2">
        <v>18.842500000000001</v>
      </c>
      <c r="C1038" s="2">
        <v>32.189896575100505</v>
      </c>
      <c r="D1038" s="2">
        <v>0.41695309882544151</v>
      </c>
      <c r="E1038" s="2">
        <v>0.12513453230943167</v>
      </c>
      <c r="F1038" s="2">
        <v>19.0471</v>
      </c>
      <c r="G1038" s="2">
        <v>19.13476</v>
      </c>
      <c r="H1038" s="2">
        <v>19.499074999999998</v>
      </c>
      <c r="I1038" s="2">
        <v>19.656012</v>
      </c>
      <c r="J1038" s="2">
        <v>21.770964000000006</v>
      </c>
      <c r="K1038" s="17" t="s">
        <v>54</v>
      </c>
      <c r="L1038" s="17" t="s">
        <v>52</v>
      </c>
      <c r="M1038" s="17" t="s">
        <v>47</v>
      </c>
      <c r="N1038" s="20">
        <f t="shared" si="160"/>
        <v>50</v>
      </c>
      <c r="O1038" s="20">
        <f t="shared" si="161"/>
        <v>100</v>
      </c>
      <c r="P1038" s="20">
        <f t="shared" si="162"/>
        <v>0</v>
      </c>
      <c r="Q1038" s="20">
        <f t="shared" si="163"/>
        <v>0</v>
      </c>
      <c r="R1038" s="21">
        <f t="shared" si="164"/>
        <v>52.5</v>
      </c>
      <c r="S1038" s="21">
        <f t="shared" si="165"/>
        <v>30</v>
      </c>
      <c r="T1038" s="21">
        <f t="shared" si="166"/>
        <v>22.5</v>
      </c>
      <c r="U1038" s="21">
        <f t="shared" si="167"/>
        <v>37.5</v>
      </c>
      <c r="V1038" s="20">
        <f t="shared" si="168"/>
        <v>35</v>
      </c>
      <c r="W1038" s="20">
        <f t="shared" si="169"/>
        <v>35.625</v>
      </c>
    </row>
    <row r="1039" spans="1:23" ht="13.5" x14ac:dyDescent="0.25">
      <c r="A1039" s="3">
        <v>43518</v>
      </c>
      <c r="B1039" s="2">
        <v>18.380700000000001</v>
      </c>
      <c r="C1039" s="2">
        <v>25.511531032375288</v>
      </c>
      <c r="D1039" s="2">
        <v>0.46830796430153754</v>
      </c>
      <c r="E1039" s="2">
        <v>0.11706454611138316</v>
      </c>
      <c r="F1039" s="2">
        <v>18.886860000000002</v>
      </c>
      <c r="G1039" s="2">
        <v>19.003740000000001</v>
      </c>
      <c r="H1039" s="2">
        <v>19.416599999999995</v>
      </c>
      <c r="I1039" s="2">
        <v>19.627734000000004</v>
      </c>
      <c r="J1039" s="2">
        <v>21.762653000000011</v>
      </c>
      <c r="K1039" s="17" t="s">
        <v>54</v>
      </c>
      <c r="L1039" s="17" t="s">
        <v>52</v>
      </c>
      <c r="M1039" s="17" t="s">
        <v>47</v>
      </c>
      <c r="N1039" s="20">
        <f t="shared" si="160"/>
        <v>50</v>
      </c>
      <c r="O1039" s="20">
        <f t="shared" si="161"/>
        <v>100</v>
      </c>
      <c r="P1039" s="20">
        <f t="shared" si="162"/>
        <v>0</v>
      </c>
      <c r="Q1039" s="20">
        <f t="shared" si="163"/>
        <v>0</v>
      </c>
      <c r="R1039" s="21">
        <f t="shared" si="164"/>
        <v>52.5</v>
      </c>
      <c r="S1039" s="21">
        <f t="shared" si="165"/>
        <v>30</v>
      </c>
      <c r="T1039" s="21">
        <f t="shared" si="166"/>
        <v>22.5</v>
      </c>
      <c r="U1039" s="21">
        <f t="shared" si="167"/>
        <v>37.5</v>
      </c>
      <c r="V1039" s="20">
        <f t="shared" si="168"/>
        <v>35</v>
      </c>
      <c r="W1039" s="20">
        <f t="shared" si="169"/>
        <v>35.625</v>
      </c>
    </row>
    <row r="1040" spans="1:23" ht="13.5" x14ac:dyDescent="0.25">
      <c r="A1040" s="3">
        <v>43521</v>
      </c>
      <c r="B1040" s="2">
        <v>18.522099999999998</v>
      </c>
      <c r="C1040" s="2">
        <v>30.2811222325671</v>
      </c>
      <c r="D1040" s="2">
        <v>0.48010954877082668</v>
      </c>
      <c r="E1040" s="2">
        <v>0.10946712733559094</v>
      </c>
      <c r="F1040" s="2">
        <v>18.755839999999999</v>
      </c>
      <c r="G1040" s="2">
        <v>18.904769999999999</v>
      </c>
      <c r="H1040" s="2">
        <v>19.350619999999999</v>
      </c>
      <c r="I1040" s="2">
        <v>19.602284000000001</v>
      </c>
      <c r="J1040" s="2">
        <v>21.755049000000014</v>
      </c>
      <c r="K1040" s="17" t="s">
        <v>48</v>
      </c>
      <c r="L1040" s="17" t="s">
        <v>49</v>
      </c>
      <c r="M1040" s="17" t="s">
        <v>53</v>
      </c>
      <c r="N1040" s="20">
        <f t="shared" si="160"/>
        <v>50</v>
      </c>
      <c r="O1040" s="20">
        <f t="shared" si="161"/>
        <v>100</v>
      </c>
      <c r="P1040" s="20">
        <f t="shared" si="162"/>
        <v>0</v>
      </c>
      <c r="Q1040" s="20">
        <f t="shared" si="163"/>
        <v>83</v>
      </c>
      <c r="R1040" s="21">
        <f t="shared" si="164"/>
        <v>64.95</v>
      </c>
      <c r="S1040" s="21">
        <f t="shared" si="165"/>
        <v>50.75</v>
      </c>
      <c r="T1040" s="21">
        <f t="shared" si="166"/>
        <v>59.85</v>
      </c>
      <c r="U1040" s="21">
        <f t="shared" si="167"/>
        <v>58.25</v>
      </c>
      <c r="V1040" s="20">
        <f t="shared" si="168"/>
        <v>58.516666666666673</v>
      </c>
      <c r="W1040" s="20">
        <f t="shared" si="169"/>
        <v>58.45</v>
      </c>
    </row>
    <row r="1041" spans="1:23" ht="13.5" x14ac:dyDescent="0.25">
      <c r="A1041" s="3">
        <v>43522</v>
      </c>
      <c r="B1041" s="2">
        <v>18.380700000000001</v>
      </c>
      <c r="C1041" s="2">
        <v>28.327733741435935</v>
      </c>
      <c r="D1041" s="2">
        <v>0.4584987155342759</v>
      </c>
      <c r="E1041" s="2">
        <v>0.10138214057262616</v>
      </c>
      <c r="F1041" s="2">
        <v>18.595600000000001</v>
      </c>
      <c r="G1041" s="2">
        <v>18.822299999999998</v>
      </c>
      <c r="H1041" s="2">
        <v>19.272855</v>
      </c>
      <c r="I1041" s="2">
        <v>19.578720000000004</v>
      </c>
      <c r="J1041" s="2">
        <v>21.746737000000007</v>
      </c>
      <c r="K1041" s="17" t="s">
        <v>48</v>
      </c>
      <c r="L1041" s="17" t="s">
        <v>49</v>
      </c>
      <c r="M1041" s="17" t="s">
        <v>53</v>
      </c>
      <c r="N1041" s="20">
        <f t="shared" si="160"/>
        <v>50</v>
      </c>
      <c r="O1041" s="20">
        <f t="shared" si="161"/>
        <v>100</v>
      </c>
      <c r="P1041" s="20">
        <f t="shared" si="162"/>
        <v>0</v>
      </c>
      <c r="Q1041" s="20">
        <f t="shared" si="163"/>
        <v>83</v>
      </c>
      <c r="R1041" s="21">
        <f t="shared" si="164"/>
        <v>64.95</v>
      </c>
      <c r="S1041" s="21">
        <f t="shared" si="165"/>
        <v>50.75</v>
      </c>
      <c r="T1041" s="21">
        <f t="shared" si="166"/>
        <v>59.85</v>
      </c>
      <c r="U1041" s="21">
        <f t="shared" si="167"/>
        <v>58.25</v>
      </c>
      <c r="V1041" s="20">
        <f t="shared" si="168"/>
        <v>58.516666666666673</v>
      </c>
      <c r="W1041" s="20">
        <f t="shared" si="169"/>
        <v>58.45</v>
      </c>
    </row>
    <row r="1042" spans="1:23" ht="13.5" x14ac:dyDescent="0.25">
      <c r="A1042" s="3">
        <v>43523</v>
      </c>
      <c r="B1042" s="2">
        <v>18.145</v>
      </c>
      <c r="C1042" s="2">
        <v>25.387805821054656</v>
      </c>
      <c r="D1042" s="2">
        <v>0.40883041353373528</v>
      </c>
      <c r="E1042" s="2">
        <v>0.10070465548146332</v>
      </c>
      <c r="F1042" s="2">
        <v>18.4542</v>
      </c>
      <c r="G1042" s="2">
        <v>18.7516</v>
      </c>
      <c r="H1042" s="2">
        <v>19.183304999999997</v>
      </c>
      <c r="I1042" s="2">
        <v>19.546106000000002</v>
      </c>
      <c r="J1042" s="2">
        <v>21.734442000000012</v>
      </c>
      <c r="K1042" s="17" t="s">
        <v>48</v>
      </c>
      <c r="L1042" s="17" t="s">
        <v>49</v>
      </c>
      <c r="M1042" s="17" t="s">
        <v>53</v>
      </c>
      <c r="N1042" s="20">
        <f t="shared" si="160"/>
        <v>50</v>
      </c>
      <c r="O1042" s="20">
        <f t="shared" si="161"/>
        <v>100</v>
      </c>
      <c r="P1042" s="20">
        <f t="shared" si="162"/>
        <v>0</v>
      </c>
      <c r="Q1042" s="20">
        <f t="shared" si="163"/>
        <v>83</v>
      </c>
      <c r="R1042" s="21">
        <f t="shared" si="164"/>
        <v>64.95</v>
      </c>
      <c r="S1042" s="21">
        <f t="shared" si="165"/>
        <v>50.75</v>
      </c>
      <c r="T1042" s="21">
        <f t="shared" si="166"/>
        <v>59.85</v>
      </c>
      <c r="U1042" s="21">
        <f t="shared" si="167"/>
        <v>58.25</v>
      </c>
      <c r="V1042" s="20">
        <f t="shared" si="168"/>
        <v>58.516666666666673</v>
      </c>
      <c r="W1042" s="20">
        <f t="shared" si="169"/>
        <v>58.45</v>
      </c>
    </row>
    <row r="1043" spans="1:23" ht="13.5" x14ac:dyDescent="0.25">
      <c r="A1043" s="3">
        <v>43524</v>
      </c>
      <c r="B1043" s="2">
        <v>17.998899999999999</v>
      </c>
      <c r="C1043" s="2">
        <v>23.742925171545082</v>
      </c>
      <c r="D1043" s="2">
        <v>0.38413666793748646</v>
      </c>
      <c r="E1043" s="2">
        <v>9.9140766883430667E-2</v>
      </c>
      <c r="F1043" s="2">
        <v>18.28548</v>
      </c>
      <c r="G1043" s="2">
        <v>18.66629</v>
      </c>
      <c r="H1043" s="2">
        <v>19.086449999999999</v>
      </c>
      <c r="I1043" s="2">
        <v>19.510758000000003</v>
      </c>
      <c r="J1043" s="2">
        <v>21.719394000000008</v>
      </c>
      <c r="K1043" s="17" t="s">
        <v>48</v>
      </c>
      <c r="L1043" s="17" t="s">
        <v>49</v>
      </c>
      <c r="M1043" s="17" t="s">
        <v>53</v>
      </c>
      <c r="N1043" s="20">
        <f t="shared" si="160"/>
        <v>50</v>
      </c>
      <c r="O1043" s="20">
        <f t="shared" si="161"/>
        <v>100</v>
      </c>
      <c r="P1043" s="20">
        <f t="shared" si="162"/>
        <v>0</v>
      </c>
      <c r="Q1043" s="20">
        <f t="shared" si="163"/>
        <v>83</v>
      </c>
      <c r="R1043" s="21">
        <f t="shared" si="164"/>
        <v>64.95</v>
      </c>
      <c r="S1043" s="21">
        <f t="shared" si="165"/>
        <v>50.75</v>
      </c>
      <c r="T1043" s="21">
        <f t="shared" si="166"/>
        <v>59.85</v>
      </c>
      <c r="U1043" s="21">
        <f t="shared" si="167"/>
        <v>58.25</v>
      </c>
      <c r="V1043" s="20">
        <f t="shared" si="168"/>
        <v>58.516666666666673</v>
      </c>
      <c r="W1043" s="20">
        <f t="shared" si="169"/>
        <v>58.45</v>
      </c>
    </row>
    <row r="1044" spans="1:23" ht="13.5" x14ac:dyDescent="0.25">
      <c r="A1044" s="3">
        <v>43525</v>
      </c>
      <c r="B1044" s="2">
        <v>18.522099999999998</v>
      </c>
      <c r="C1044" s="2">
        <v>38.987919326924057</v>
      </c>
      <c r="D1044" s="2">
        <v>0.38213231833430328</v>
      </c>
      <c r="E1044" s="2">
        <v>9.8529397274530972E-2</v>
      </c>
      <c r="F1044" s="2">
        <v>18.313759999999995</v>
      </c>
      <c r="G1044" s="2">
        <v>18.60031</v>
      </c>
      <c r="H1044" s="2">
        <v>19.018350000000002</v>
      </c>
      <c r="I1044" s="2">
        <v>19.492850000000004</v>
      </c>
      <c r="J1044" s="2">
        <v>21.706272500000015</v>
      </c>
      <c r="K1044" s="17" t="s">
        <v>48</v>
      </c>
      <c r="L1044" s="17" t="s">
        <v>49</v>
      </c>
      <c r="M1044" s="17" t="s">
        <v>51</v>
      </c>
      <c r="N1044" s="20">
        <f t="shared" si="160"/>
        <v>50</v>
      </c>
      <c r="O1044" s="20">
        <f t="shared" si="161"/>
        <v>100</v>
      </c>
      <c r="P1044" s="20">
        <f t="shared" si="162"/>
        <v>0</v>
      </c>
      <c r="Q1044" s="20">
        <f t="shared" si="163"/>
        <v>100</v>
      </c>
      <c r="R1044" s="21">
        <f t="shared" si="164"/>
        <v>67.5</v>
      </c>
      <c r="S1044" s="21">
        <f t="shared" si="165"/>
        <v>55</v>
      </c>
      <c r="T1044" s="21">
        <f t="shared" si="166"/>
        <v>67.5</v>
      </c>
      <c r="U1044" s="21">
        <f t="shared" si="167"/>
        <v>62.5</v>
      </c>
      <c r="V1044" s="20">
        <f t="shared" si="168"/>
        <v>63.333333333333336</v>
      </c>
      <c r="W1044" s="20">
        <f t="shared" si="169"/>
        <v>63.125</v>
      </c>
    </row>
    <row r="1045" spans="1:23" ht="13.5" x14ac:dyDescent="0.25">
      <c r="A1045" s="3">
        <v>43528</v>
      </c>
      <c r="B1045" s="2">
        <v>18.522099999999998</v>
      </c>
      <c r="C1045" s="2">
        <v>38.987919326924057</v>
      </c>
      <c r="D1045" s="2">
        <v>0.38300318610007977</v>
      </c>
      <c r="E1045" s="2">
        <v>9.9597742368176742E-2</v>
      </c>
      <c r="F1045" s="2">
        <v>18.313759999999998</v>
      </c>
      <c r="G1045" s="2">
        <v>18.534799999999997</v>
      </c>
      <c r="H1045" s="2">
        <v>18.954725000000003</v>
      </c>
      <c r="I1045" s="2">
        <v>19.467872</v>
      </c>
      <c r="J1045" s="2">
        <v>21.691082000000016</v>
      </c>
      <c r="K1045" s="17" t="s">
        <v>54</v>
      </c>
      <c r="L1045" s="17" t="s">
        <v>50</v>
      </c>
      <c r="M1045" s="17" t="s">
        <v>50</v>
      </c>
      <c r="N1045" s="20">
        <f t="shared" si="160"/>
        <v>50</v>
      </c>
      <c r="O1045" s="20">
        <f t="shared" si="161"/>
        <v>100</v>
      </c>
      <c r="P1045" s="20">
        <f t="shared" si="162"/>
        <v>0</v>
      </c>
      <c r="Q1045" s="20">
        <f t="shared" si="163"/>
        <v>16.5</v>
      </c>
      <c r="R1045" s="21">
        <f t="shared" si="164"/>
        <v>54.975000000000001</v>
      </c>
      <c r="S1045" s="21">
        <f t="shared" si="165"/>
        <v>34.125</v>
      </c>
      <c r="T1045" s="21">
        <f t="shared" si="166"/>
        <v>29.925000000000001</v>
      </c>
      <c r="U1045" s="21">
        <f t="shared" si="167"/>
        <v>41.625</v>
      </c>
      <c r="V1045" s="20">
        <f t="shared" si="168"/>
        <v>39.674999999999997</v>
      </c>
      <c r="W1045" s="20">
        <f t="shared" si="169"/>
        <v>40.162499999999994</v>
      </c>
    </row>
    <row r="1046" spans="1:23" ht="13.5" x14ac:dyDescent="0.25">
      <c r="A1046" s="3">
        <v>43529</v>
      </c>
      <c r="B1046" s="2">
        <v>18.380700000000001</v>
      </c>
      <c r="C1046" s="2">
        <v>36.688948669713398</v>
      </c>
      <c r="D1046" s="2">
        <v>0.39798345929434831</v>
      </c>
      <c r="E1046" s="2">
        <v>0.1033813053847349</v>
      </c>
      <c r="F1046" s="2">
        <v>18.313759999999998</v>
      </c>
      <c r="G1046" s="2">
        <v>18.45468</v>
      </c>
      <c r="H1046" s="2">
        <v>18.884740000000001</v>
      </c>
      <c r="I1046" s="2">
        <v>19.440538</v>
      </c>
      <c r="J1046" s="2">
        <v>21.675644500000011</v>
      </c>
      <c r="K1046" s="17" t="s">
        <v>54</v>
      </c>
      <c r="L1046" s="17" t="s">
        <v>52</v>
      </c>
      <c r="M1046" s="17" t="s">
        <v>50</v>
      </c>
      <c r="N1046" s="20">
        <f t="shared" si="160"/>
        <v>50</v>
      </c>
      <c r="O1046" s="20">
        <f t="shared" si="161"/>
        <v>100</v>
      </c>
      <c r="P1046" s="20">
        <f t="shared" si="162"/>
        <v>0</v>
      </c>
      <c r="Q1046" s="20">
        <f t="shared" si="163"/>
        <v>0</v>
      </c>
      <c r="R1046" s="21">
        <f t="shared" si="164"/>
        <v>52.5</v>
      </c>
      <c r="S1046" s="21">
        <f t="shared" si="165"/>
        <v>30</v>
      </c>
      <c r="T1046" s="21">
        <f t="shared" si="166"/>
        <v>22.5</v>
      </c>
      <c r="U1046" s="21">
        <f t="shared" si="167"/>
        <v>37.5</v>
      </c>
      <c r="V1046" s="20">
        <f t="shared" si="168"/>
        <v>35</v>
      </c>
      <c r="W1046" s="20">
        <f t="shared" si="169"/>
        <v>35.625</v>
      </c>
    </row>
    <row r="1047" spans="1:23" ht="13.5" x14ac:dyDescent="0.25">
      <c r="A1047" s="3">
        <v>43530</v>
      </c>
      <c r="B1047" s="2">
        <v>18.097899999999999</v>
      </c>
      <c r="C1047" s="2">
        <v>32.554403080591769</v>
      </c>
      <c r="D1047" s="2">
        <v>0.38450950285915297</v>
      </c>
      <c r="E1047" s="2">
        <v>0.10991992634781261</v>
      </c>
      <c r="F1047" s="2">
        <v>18.30434</v>
      </c>
      <c r="G1047" s="2">
        <v>18.379269999999998</v>
      </c>
      <c r="H1047" s="2">
        <v>18.801085</v>
      </c>
      <c r="I1047" s="2">
        <v>19.40849</v>
      </c>
      <c r="J1047" s="2">
        <v>21.658908000000011</v>
      </c>
      <c r="K1047" s="17" t="s">
        <v>54</v>
      </c>
      <c r="L1047" s="17" t="s">
        <v>52</v>
      </c>
      <c r="M1047" s="17" t="s">
        <v>47</v>
      </c>
      <c r="N1047" s="20">
        <f t="shared" si="160"/>
        <v>50</v>
      </c>
      <c r="O1047" s="20">
        <f t="shared" si="161"/>
        <v>100</v>
      </c>
      <c r="P1047" s="20">
        <f t="shared" si="162"/>
        <v>0</v>
      </c>
      <c r="Q1047" s="20">
        <f t="shared" si="163"/>
        <v>0</v>
      </c>
      <c r="R1047" s="21">
        <f t="shared" si="164"/>
        <v>52.5</v>
      </c>
      <c r="S1047" s="21">
        <f t="shared" si="165"/>
        <v>30</v>
      </c>
      <c r="T1047" s="21">
        <f t="shared" si="166"/>
        <v>22.5</v>
      </c>
      <c r="U1047" s="21">
        <f t="shared" si="167"/>
        <v>37.5</v>
      </c>
      <c r="V1047" s="20">
        <f t="shared" si="168"/>
        <v>35</v>
      </c>
      <c r="W1047" s="20">
        <f t="shared" si="169"/>
        <v>35.625</v>
      </c>
    </row>
    <row r="1048" spans="1:23" ht="13.5" x14ac:dyDescent="0.25">
      <c r="A1048" s="3">
        <v>43531</v>
      </c>
      <c r="B1048" s="2">
        <v>17.998899999999999</v>
      </c>
      <c r="C1048" s="2">
        <v>31.227702192918414</v>
      </c>
      <c r="D1048" s="2">
        <v>0.3840366366736383</v>
      </c>
      <c r="E1048" s="2">
        <v>0.11837440537765809</v>
      </c>
      <c r="F1048" s="2">
        <v>18.304339999999996</v>
      </c>
      <c r="G1048" s="2">
        <v>18.294909999999998</v>
      </c>
      <c r="H1048" s="2">
        <v>18.714835000000001</v>
      </c>
      <c r="I1048" s="2">
        <v>19.381060000000002</v>
      </c>
      <c r="J1048" s="2">
        <v>21.642067000000008</v>
      </c>
      <c r="K1048" s="17" t="s">
        <v>54</v>
      </c>
      <c r="L1048" s="17" t="s">
        <v>52</v>
      </c>
      <c r="M1048" s="17" t="s">
        <v>50</v>
      </c>
      <c r="N1048" s="20">
        <f t="shared" si="160"/>
        <v>50</v>
      </c>
      <c r="O1048" s="20">
        <f t="shared" si="161"/>
        <v>100</v>
      </c>
      <c r="P1048" s="20">
        <f t="shared" si="162"/>
        <v>0</v>
      </c>
      <c r="Q1048" s="20">
        <f t="shared" si="163"/>
        <v>0</v>
      </c>
      <c r="R1048" s="21">
        <f t="shared" si="164"/>
        <v>52.5</v>
      </c>
      <c r="S1048" s="21">
        <f t="shared" si="165"/>
        <v>30</v>
      </c>
      <c r="T1048" s="21">
        <f t="shared" si="166"/>
        <v>22.5</v>
      </c>
      <c r="U1048" s="21">
        <f t="shared" si="167"/>
        <v>37.5</v>
      </c>
      <c r="V1048" s="20">
        <f t="shared" si="168"/>
        <v>35</v>
      </c>
      <c r="W1048" s="20">
        <f t="shared" si="169"/>
        <v>35.625</v>
      </c>
    </row>
    <row r="1049" spans="1:23" ht="13.5" x14ac:dyDescent="0.25">
      <c r="A1049" s="3">
        <v>43532</v>
      </c>
      <c r="B1049" s="2">
        <v>17.8858</v>
      </c>
      <c r="C1049" s="2">
        <v>29.736733129526556</v>
      </c>
      <c r="D1049" s="2">
        <v>0.32623497072574281</v>
      </c>
      <c r="E1049" s="2">
        <v>0.12762007197513175</v>
      </c>
      <c r="F1049" s="2">
        <v>18.177079999999997</v>
      </c>
      <c r="G1049" s="2">
        <v>18.245419999999996</v>
      </c>
      <c r="H1049" s="2">
        <v>18.624580000000002</v>
      </c>
      <c r="I1049" s="2">
        <v>19.354196000000002</v>
      </c>
      <c r="J1049" s="2">
        <v>21.624844500000009</v>
      </c>
      <c r="K1049" s="17" t="s">
        <v>54</v>
      </c>
      <c r="L1049" s="17" t="s">
        <v>52</v>
      </c>
      <c r="M1049" s="17" t="s">
        <v>47</v>
      </c>
      <c r="N1049" s="20">
        <f t="shared" si="160"/>
        <v>50</v>
      </c>
      <c r="O1049" s="20">
        <f t="shared" si="161"/>
        <v>100</v>
      </c>
      <c r="P1049" s="20">
        <f t="shared" si="162"/>
        <v>0</v>
      </c>
      <c r="Q1049" s="20">
        <f t="shared" si="163"/>
        <v>0</v>
      </c>
      <c r="R1049" s="21">
        <f t="shared" si="164"/>
        <v>52.5</v>
      </c>
      <c r="S1049" s="21">
        <f t="shared" si="165"/>
        <v>30</v>
      </c>
      <c r="T1049" s="21">
        <f t="shared" si="166"/>
        <v>22.5</v>
      </c>
      <c r="U1049" s="21">
        <f t="shared" si="167"/>
        <v>37.5</v>
      </c>
      <c r="V1049" s="20">
        <f t="shared" si="168"/>
        <v>35</v>
      </c>
      <c r="W1049" s="20">
        <f t="shared" si="169"/>
        <v>35.625</v>
      </c>
    </row>
    <row r="1050" spans="1:23" ht="13.5" x14ac:dyDescent="0.25">
      <c r="A1050" s="3">
        <v>43535</v>
      </c>
      <c r="B1050" s="2">
        <v>17.329699999999999</v>
      </c>
      <c r="C1050" s="2">
        <v>23.735925033362207</v>
      </c>
      <c r="D1050" s="2">
        <v>0.34581731255316939</v>
      </c>
      <c r="E1050" s="2">
        <v>0.13477777544412839</v>
      </c>
      <c r="F1050" s="2">
        <v>17.938600000000001</v>
      </c>
      <c r="G1050" s="2">
        <v>18.126179999999998</v>
      </c>
      <c r="H1050" s="2">
        <v>18.515475000000002</v>
      </c>
      <c r="I1050" s="2">
        <v>19.305842000000002</v>
      </c>
      <c r="J1050" s="2">
        <v>21.605048500000013</v>
      </c>
      <c r="K1050" s="17" t="s">
        <v>54</v>
      </c>
      <c r="L1050" s="17" t="s">
        <v>52</v>
      </c>
      <c r="M1050" s="17" t="s">
        <v>47</v>
      </c>
      <c r="N1050" s="20">
        <f t="shared" si="160"/>
        <v>50</v>
      </c>
      <c r="O1050" s="20">
        <f t="shared" si="161"/>
        <v>100</v>
      </c>
      <c r="P1050" s="20">
        <f t="shared" si="162"/>
        <v>0</v>
      </c>
      <c r="Q1050" s="20">
        <f t="shared" si="163"/>
        <v>0</v>
      </c>
      <c r="R1050" s="21">
        <f t="shared" si="164"/>
        <v>52.5</v>
      </c>
      <c r="S1050" s="21">
        <f t="shared" si="165"/>
        <v>30</v>
      </c>
      <c r="T1050" s="21">
        <f t="shared" si="166"/>
        <v>22.5</v>
      </c>
      <c r="U1050" s="21">
        <f t="shared" si="167"/>
        <v>37.5</v>
      </c>
      <c r="V1050" s="20">
        <f t="shared" si="168"/>
        <v>35</v>
      </c>
      <c r="W1050" s="20">
        <f t="shared" si="169"/>
        <v>35.625</v>
      </c>
    </row>
    <row r="1051" spans="1:23" ht="13.5" x14ac:dyDescent="0.25">
      <c r="A1051" s="3">
        <v>43536</v>
      </c>
      <c r="B1051" s="2">
        <v>16.471900000000002</v>
      </c>
      <c r="C1051" s="2">
        <v>17.776744487925455</v>
      </c>
      <c r="D1051" s="2">
        <v>0.41259416369940283</v>
      </c>
      <c r="E1051" s="2">
        <v>0.14264512035913679</v>
      </c>
      <c r="F1051" s="2">
        <v>17.556840000000001</v>
      </c>
      <c r="G1051" s="2">
        <v>17.935299999999998</v>
      </c>
      <c r="H1051" s="2">
        <v>18.378799999999998</v>
      </c>
      <c r="I1051" s="2">
        <v>19.236750000000001</v>
      </c>
      <c r="J1051" s="2">
        <v>21.579331500000009</v>
      </c>
      <c r="K1051" s="17" t="s">
        <v>54</v>
      </c>
      <c r="L1051" s="17" t="s">
        <v>52</v>
      </c>
      <c r="M1051" s="17" t="s">
        <v>47</v>
      </c>
      <c r="N1051" s="20">
        <f t="shared" si="160"/>
        <v>50</v>
      </c>
      <c r="O1051" s="20">
        <f t="shared" si="161"/>
        <v>100</v>
      </c>
      <c r="P1051" s="20">
        <f t="shared" si="162"/>
        <v>0</v>
      </c>
      <c r="Q1051" s="20">
        <f t="shared" si="163"/>
        <v>0</v>
      </c>
      <c r="R1051" s="21">
        <f t="shared" si="164"/>
        <v>52.5</v>
      </c>
      <c r="S1051" s="21">
        <f t="shared" si="165"/>
        <v>30</v>
      </c>
      <c r="T1051" s="21">
        <f t="shared" si="166"/>
        <v>22.5</v>
      </c>
      <c r="U1051" s="21">
        <f t="shared" si="167"/>
        <v>37.5</v>
      </c>
      <c r="V1051" s="20">
        <f t="shared" si="168"/>
        <v>35</v>
      </c>
      <c r="W1051" s="20">
        <f t="shared" si="169"/>
        <v>35.625</v>
      </c>
    </row>
    <row r="1052" spans="1:23" ht="13.5" x14ac:dyDescent="0.25">
      <c r="A1052" s="3">
        <v>43537</v>
      </c>
      <c r="B1052" s="2">
        <v>15.4869</v>
      </c>
      <c r="C1052" s="2">
        <v>13.565199538725537</v>
      </c>
      <c r="D1052" s="2">
        <v>0.51866441273192976</v>
      </c>
      <c r="E1052" s="2">
        <v>0.14750211164280425</v>
      </c>
      <c r="F1052" s="2">
        <v>17.034640000000003</v>
      </c>
      <c r="G1052" s="2">
        <v>17.66949</v>
      </c>
      <c r="H1052" s="2">
        <v>18.210545</v>
      </c>
      <c r="I1052" s="2">
        <v>19.160022000000005</v>
      </c>
      <c r="J1052" s="2">
        <v>21.548275500000003</v>
      </c>
      <c r="K1052" s="17" t="s">
        <v>54</v>
      </c>
      <c r="L1052" s="17" t="s">
        <v>52</v>
      </c>
      <c r="M1052" s="17" t="s">
        <v>47</v>
      </c>
      <c r="N1052" s="20">
        <f t="shared" si="160"/>
        <v>50</v>
      </c>
      <c r="O1052" s="20">
        <f t="shared" si="161"/>
        <v>100</v>
      </c>
      <c r="P1052" s="20">
        <f t="shared" si="162"/>
        <v>0</v>
      </c>
      <c r="Q1052" s="20">
        <f t="shared" si="163"/>
        <v>0</v>
      </c>
      <c r="R1052" s="21">
        <f t="shared" si="164"/>
        <v>52.5</v>
      </c>
      <c r="S1052" s="21">
        <f t="shared" si="165"/>
        <v>30</v>
      </c>
      <c r="T1052" s="21">
        <f t="shared" si="166"/>
        <v>22.5</v>
      </c>
      <c r="U1052" s="21">
        <f t="shared" si="167"/>
        <v>37.5</v>
      </c>
      <c r="V1052" s="20">
        <f t="shared" si="168"/>
        <v>35</v>
      </c>
      <c r="W1052" s="20">
        <f t="shared" si="169"/>
        <v>35.625</v>
      </c>
    </row>
    <row r="1053" spans="1:23" ht="13.5" x14ac:dyDescent="0.25">
      <c r="A1053" s="3">
        <v>43538</v>
      </c>
      <c r="B1053" s="2">
        <v>15.4869</v>
      </c>
      <c r="C1053" s="2">
        <v>13.565199538725537</v>
      </c>
      <c r="D1053" s="2">
        <v>0.60367199345277811</v>
      </c>
      <c r="E1053" s="2">
        <v>0.15071076068194467</v>
      </c>
      <c r="F1053" s="2">
        <v>16.532240000000002</v>
      </c>
      <c r="G1053" s="2">
        <v>17.418289999999995</v>
      </c>
      <c r="H1053" s="2">
        <v>18.042290000000001</v>
      </c>
      <c r="I1053" s="2">
        <v>19.083294000000006</v>
      </c>
      <c r="J1053" s="2">
        <v>21.515381000000005</v>
      </c>
      <c r="K1053" s="17" t="s">
        <v>54</v>
      </c>
      <c r="L1053" s="17" t="s">
        <v>52</v>
      </c>
      <c r="M1053" s="17" t="s">
        <v>47</v>
      </c>
      <c r="N1053" s="20">
        <f t="shared" si="160"/>
        <v>50</v>
      </c>
      <c r="O1053" s="20">
        <f t="shared" si="161"/>
        <v>100</v>
      </c>
      <c r="P1053" s="20">
        <f t="shared" si="162"/>
        <v>0</v>
      </c>
      <c r="Q1053" s="20">
        <f t="shared" si="163"/>
        <v>0</v>
      </c>
      <c r="R1053" s="21">
        <f t="shared" si="164"/>
        <v>52.5</v>
      </c>
      <c r="S1053" s="21">
        <f t="shared" si="165"/>
        <v>30</v>
      </c>
      <c r="T1053" s="21">
        <f t="shared" si="166"/>
        <v>22.5</v>
      </c>
      <c r="U1053" s="21">
        <f t="shared" si="167"/>
        <v>37.5</v>
      </c>
      <c r="V1053" s="20">
        <f t="shared" si="168"/>
        <v>35</v>
      </c>
      <c r="W1053" s="20">
        <f t="shared" si="169"/>
        <v>35.625</v>
      </c>
    </row>
    <row r="1054" spans="1:23" ht="13.5" x14ac:dyDescent="0.25">
      <c r="A1054" s="3">
        <v>43539</v>
      </c>
      <c r="B1054" s="2">
        <v>14.5443</v>
      </c>
      <c r="C1054" s="2">
        <v>10.741004528456912</v>
      </c>
      <c r="D1054" s="2">
        <v>0.84233523198389548</v>
      </c>
      <c r="E1054" s="2">
        <v>0.14958504207247678</v>
      </c>
      <c r="F1054" s="2">
        <v>15.863940000000003</v>
      </c>
      <c r="G1054" s="2">
        <v>17.020509999999998</v>
      </c>
      <c r="H1054" s="2">
        <v>17.810410000000001</v>
      </c>
      <c r="I1054" s="2">
        <v>18.983002000000006</v>
      </c>
      <c r="J1054" s="2">
        <v>21.478922500000007</v>
      </c>
      <c r="K1054" s="17" t="s">
        <v>54</v>
      </c>
      <c r="L1054" s="17" t="s">
        <v>52</v>
      </c>
      <c r="M1054" s="17" t="s">
        <v>47</v>
      </c>
      <c r="N1054" s="20">
        <f t="shared" si="160"/>
        <v>50</v>
      </c>
      <c r="O1054" s="20">
        <f t="shared" si="161"/>
        <v>100</v>
      </c>
      <c r="P1054" s="20">
        <f t="shared" si="162"/>
        <v>0</v>
      </c>
      <c r="Q1054" s="20">
        <f t="shared" si="163"/>
        <v>0</v>
      </c>
      <c r="R1054" s="21">
        <f t="shared" si="164"/>
        <v>52.5</v>
      </c>
      <c r="S1054" s="21">
        <f t="shared" si="165"/>
        <v>30</v>
      </c>
      <c r="T1054" s="21">
        <f t="shared" si="166"/>
        <v>22.5</v>
      </c>
      <c r="U1054" s="21">
        <f t="shared" si="167"/>
        <v>37.5</v>
      </c>
      <c r="V1054" s="20">
        <f t="shared" si="168"/>
        <v>35</v>
      </c>
      <c r="W1054" s="20">
        <f t="shared" si="169"/>
        <v>35.625</v>
      </c>
    </row>
    <row r="1055" spans="1:23" ht="13.5" x14ac:dyDescent="0.25">
      <c r="A1055" s="3">
        <v>43542</v>
      </c>
      <c r="B1055" s="2">
        <v>15.010899999999999</v>
      </c>
      <c r="C1055" s="2">
        <v>19.657899647625683</v>
      </c>
      <c r="D1055" s="2">
        <v>1.0304909290440705</v>
      </c>
      <c r="E1055" s="2">
        <v>0.14437432148597873</v>
      </c>
      <c r="F1055" s="2">
        <v>15.400180000000001</v>
      </c>
      <c r="G1055" s="2">
        <v>16.66939</v>
      </c>
      <c r="H1055" s="2">
        <v>17.602094999999998</v>
      </c>
      <c r="I1055" s="2">
        <v>18.894870000000004</v>
      </c>
      <c r="J1055" s="2">
        <v>21.441218500000009</v>
      </c>
      <c r="K1055" s="17" t="s">
        <v>54</v>
      </c>
      <c r="L1055" s="17" t="s">
        <v>52</v>
      </c>
      <c r="M1055" s="17" t="s">
        <v>47</v>
      </c>
      <c r="N1055" s="20">
        <f t="shared" si="160"/>
        <v>50</v>
      </c>
      <c r="O1055" s="20">
        <f t="shared" si="161"/>
        <v>100</v>
      </c>
      <c r="P1055" s="20">
        <f t="shared" si="162"/>
        <v>0</v>
      </c>
      <c r="Q1055" s="20">
        <f t="shared" si="163"/>
        <v>0</v>
      </c>
      <c r="R1055" s="21">
        <f t="shared" si="164"/>
        <v>52.5</v>
      </c>
      <c r="S1055" s="21">
        <f t="shared" si="165"/>
        <v>30</v>
      </c>
      <c r="T1055" s="21">
        <f t="shared" si="166"/>
        <v>22.5</v>
      </c>
      <c r="U1055" s="21">
        <f t="shared" si="167"/>
        <v>37.5</v>
      </c>
      <c r="V1055" s="20">
        <f t="shared" si="168"/>
        <v>35</v>
      </c>
      <c r="W1055" s="20">
        <f t="shared" si="169"/>
        <v>35.625</v>
      </c>
    </row>
    <row r="1056" spans="1:23" ht="13.5" x14ac:dyDescent="0.25">
      <c r="A1056" s="3">
        <v>43543</v>
      </c>
      <c r="B1056" s="2">
        <v>15.6</v>
      </c>
      <c r="C1056" s="2">
        <v>29.265636217341751</v>
      </c>
      <c r="D1056" s="2">
        <v>1.1407856668656429</v>
      </c>
      <c r="E1056" s="2">
        <v>0.13562023157371464</v>
      </c>
      <c r="F1056" s="2">
        <v>15.225800000000001</v>
      </c>
      <c r="G1056" s="2">
        <v>16.39132</v>
      </c>
      <c r="H1056" s="2">
        <v>17.422999999999998</v>
      </c>
      <c r="I1056" s="2">
        <v>18.820404000000003</v>
      </c>
      <c r="J1056" s="2">
        <v>21.403750000000009</v>
      </c>
      <c r="K1056" s="17" t="s">
        <v>48</v>
      </c>
      <c r="L1056" s="17" t="s">
        <v>49</v>
      </c>
      <c r="M1056" s="17" t="s">
        <v>53</v>
      </c>
      <c r="N1056" s="20">
        <f t="shared" si="160"/>
        <v>50</v>
      </c>
      <c r="O1056" s="20">
        <f t="shared" si="161"/>
        <v>100</v>
      </c>
      <c r="P1056" s="20">
        <f t="shared" si="162"/>
        <v>0</v>
      </c>
      <c r="Q1056" s="20">
        <f t="shared" si="163"/>
        <v>83</v>
      </c>
      <c r="R1056" s="21">
        <f t="shared" si="164"/>
        <v>64.95</v>
      </c>
      <c r="S1056" s="21">
        <f t="shared" si="165"/>
        <v>50.75</v>
      </c>
      <c r="T1056" s="21">
        <f t="shared" si="166"/>
        <v>59.85</v>
      </c>
      <c r="U1056" s="21">
        <f t="shared" si="167"/>
        <v>58.25</v>
      </c>
      <c r="V1056" s="20">
        <f t="shared" si="168"/>
        <v>58.516666666666673</v>
      </c>
      <c r="W1056" s="20">
        <f t="shared" si="169"/>
        <v>58.45</v>
      </c>
    </row>
    <row r="1057" spans="1:23" ht="13.5" x14ac:dyDescent="0.25">
      <c r="A1057" s="3">
        <v>43545</v>
      </c>
      <c r="B1057" s="2">
        <v>15.500999999999999</v>
      </c>
      <c r="C1057" s="2">
        <v>28.645670390548133</v>
      </c>
      <c r="D1057" s="2">
        <v>1.2097130464481758</v>
      </c>
      <c r="E1057" s="2">
        <v>0.12404436906161637</v>
      </c>
      <c r="F1057" s="2">
        <v>15.228620000000001</v>
      </c>
      <c r="G1057" s="2">
        <v>16.131630000000001</v>
      </c>
      <c r="H1057" s="2">
        <v>17.25545</v>
      </c>
      <c r="I1057" s="2">
        <v>18.740188000000003</v>
      </c>
      <c r="J1057" s="2">
        <v>21.365786500000013</v>
      </c>
      <c r="K1057" s="17" t="s">
        <v>48</v>
      </c>
      <c r="L1057" s="17" t="s">
        <v>49</v>
      </c>
      <c r="M1057" s="17" t="s">
        <v>51</v>
      </c>
      <c r="N1057" s="20">
        <f t="shared" si="160"/>
        <v>50</v>
      </c>
      <c r="O1057" s="20">
        <f t="shared" si="161"/>
        <v>100</v>
      </c>
      <c r="P1057" s="20">
        <f t="shared" si="162"/>
        <v>0</v>
      </c>
      <c r="Q1057" s="20">
        <f t="shared" si="163"/>
        <v>100</v>
      </c>
      <c r="R1057" s="21">
        <f t="shared" si="164"/>
        <v>67.5</v>
      </c>
      <c r="S1057" s="21">
        <f t="shared" si="165"/>
        <v>55</v>
      </c>
      <c r="T1057" s="21">
        <f t="shared" si="166"/>
        <v>67.5</v>
      </c>
      <c r="U1057" s="21">
        <f t="shared" si="167"/>
        <v>62.5</v>
      </c>
      <c r="V1057" s="20">
        <f t="shared" si="168"/>
        <v>63.333333333333336</v>
      </c>
      <c r="W1057" s="20">
        <f t="shared" si="169"/>
        <v>63.125</v>
      </c>
    </row>
    <row r="1058" spans="1:23" ht="13.5" x14ac:dyDescent="0.25">
      <c r="A1058" s="3">
        <v>43546</v>
      </c>
      <c r="B1058" s="2">
        <v>16.250399999999999</v>
      </c>
      <c r="C1058" s="2">
        <v>39.153407962314859</v>
      </c>
      <c r="D1058" s="2">
        <v>1.2087824971587295</v>
      </c>
      <c r="E1058" s="2">
        <v>0.11129508889427515</v>
      </c>
      <c r="F1058" s="2">
        <v>15.381319999999999</v>
      </c>
      <c r="G1058" s="2">
        <v>15.956779999999998</v>
      </c>
      <c r="H1058" s="2">
        <v>17.125845000000002</v>
      </c>
      <c r="I1058" s="2">
        <v>18.678730000000002</v>
      </c>
      <c r="J1058" s="2">
        <v>21.331570000000013</v>
      </c>
      <c r="K1058" s="17" t="s">
        <v>48</v>
      </c>
      <c r="L1058" s="17" t="s">
        <v>49</v>
      </c>
      <c r="M1058" s="17" t="s">
        <v>51</v>
      </c>
      <c r="N1058" s="20">
        <f t="shared" si="160"/>
        <v>50</v>
      </c>
      <c r="O1058" s="20">
        <f t="shared" si="161"/>
        <v>100</v>
      </c>
      <c r="P1058" s="20">
        <f t="shared" si="162"/>
        <v>0</v>
      </c>
      <c r="Q1058" s="20">
        <f t="shared" si="163"/>
        <v>100</v>
      </c>
      <c r="R1058" s="21">
        <f t="shared" si="164"/>
        <v>67.5</v>
      </c>
      <c r="S1058" s="21">
        <f t="shared" si="165"/>
        <v>55</v>
      </c>
      <c r="T1058" s="21">
        <f t="shared" si="166"/>
        <v>67.5</v>
      </c>
      <c r="U1058" s="21">
        <f t="shared" si="167"/>
        <v>62.5</v>
      </c>
      <c r="V1058" s="20">
        <f t="shared" si="168"/>
        <v>63.333333333333336</v>
      </c>
      <c r="W1058" s="20">
        <f t="shared" si="169"/>
        <v>63.125</v>
      </c>
    </row>
    <row r="1059" spans="1:23" ht="13.5" x14ac:dyDescent="0.25">
      <c r="A1059" s="3">
        <v>43549</v>
      </c>
      <c r="B1059" s="2">
        <v>17.230699999999999</v>
      </c>
      <c r="C1059" s="2">
        <v>49.607469500065321</v>
      </c>
      <c r="D1059" s="2">
        <v>1.1241892463233114</v>
      </c>
      <c r="E1059" s="2">
        <v>0.10116722980901469</v>
      </c>
      <c r="F1059" s="2">
        <v>15.918599999999998</v>
      </c>
      <c r="G1059" s="2">
        <v>15.891270000000002</v>
      </c>
      <c r="H1059" s="2">
        <v>17.068345000000001</v>
      </c>
      <c r="I1059" s="2">
        <v>18.636878000000003</v>
      </c>
      <c r="J1059" s="2">
        <v>21.301548500000013</v>
      </c>
      <c r="K1059" s="17" t="s">
        <v>48</v>
      </c>
      <c r="L1059" s="17" t="s">
        <v>49</v>
      </c>
      <c r="M1059" s="17" t="s">
        <v>51</v>
      </c>
      <c r="N1059" s="20">
        <f t="shared" si="160"/>
        <v>50</v>
      </c>
      <c r="O1059" s="20">
        <f t="shared" si="161"/>
        <v>100</v>
      </c>
      <c r="P1059" s="20">
        <f t="shared" si="162"/>
        <v>0</v>
      </c>
      <c r="Q1059" s="20">
        <f t="shared" si="163"/>
        <v>100</v>
      </c>
      <c r="R1059" s="21">
        <f t="shared" si="164"/>
        <v>67.5</v>
      </c>
      <c r="S1059" s="21">
        <f t="shared" si="165"/>
        <v>55</v>
      </c>
      <c r="T1059" s="21">
        <f t="shared" si="166"/>
        <v>67.5</v>
      </c>
      <c r="U1059" s="21">
        <f t="shared" si="167"/>
        <v>62.5</v>
      </c>
      <c r="V1059" s="20">
        <f t="shared" si="168"/>
        <v>63.333333333333336</v>
      </c>
      <c r="W1059" s="20">
        <f t="shared" si="169"/>
        <v>63.125</v>
      </c>
    </row>
    <row r="1060" spans="1:23" ht="13.5" x14ac:dyDescent="0.25">
      <c r="A1060" s="3">
        <v>43550</v>
      </c>
      <c r="B1060" s="2">
        <v>17.438099999999999</v>
      </c>
      <c r="C1060" s="2">
        <v>51.505805047645261</v>
      </c>
      <c r="D1060" s="2">
        <v>0.95164992733461062</v>
      </c>
      <c r="E1060" s="2">
        <v>9.4014787992641027E-2</v>
      </c>
      <c r="F1060" s="2">
        <v>16.404039999999998</v>
      </c>
      <c r="G1060" s="2">
        <v>15.902109999999999</v>
      </c>
      <c r="H1060" s="2">
        <v>17.014145000000003</v>
      </c>
      <c r="I1060" s="2">
        <v>18.589748000000004</v>
      </c>
      <c r="J1060" s="2">
        <v>21.273035000000014</v>
      </c>
      <c r="K1060" s="17" t="s">
        <v>48</v>
      </c>
      <c r="L1060" s="17" t="s">
        <v>49</v>
      </c>
      <c r="M1060" s="17" t="s">
        <v>51</v>
      </c>
      <c r="N1060" s="20">
        <f t="shared" si="160"/>
        <v>50</v>
      </c>
      <c r="O1060" s="20">
        <f t="shared" si="161"/>
        <v>100</v>
      </c>
      <c r="P1060" s="20">
        <f t="shared" si="162"/>
        <v>0</v>
      </c>
      <c r="Q1060" s="20">
        <f t="shared" si="163"/>
        <v>100</v>
      </c>
      <c r="R1060" s="21">
        <f t="shared" si="164"/>
        <v>67.5</v>
      </c>
      <c r="S1060" s="21">
        <f t="shared" si="165"/>
        <v>55</v>
      </c>
      <c r="T1060" s="21">
        <f t="shared" si="166"/>
        <v>67.5</v>
      </c>
      <c r="U1060" s="21">
        <f t="shared" si="167"/>
        <v>62.5</v>
      </c>
      <c r="V1060" s="20">
        <f t="shared" si="168"/>
        <v>63.333333333333336</v>
      </c>
      <c r="W1060" s="20">
        <f t="shared" si="169"/>
        <v>63.125</v>
      </c>
    </row>
    <row r="1061" spans="1:23" ht="13.5" x14ac:dyDescent="0.25">
      <c r="A1061" s="3">
        <v>43551</v>
      </c>
      <c r="B1061" s="2">
        <v>17.3674</v>
      </c>
      <c r="C1061" s="2">
        <v>50.803228784830289</v>
      </c>
      <c r="D1061" s="2">
        <v>0.67765701442512238</v>
      </c>
      <c r="E1061" s="2">
        <v>9.1304924233766793E-2</v>
      </c>
      <c r="F1061" s="2">
        <v>16.75752</v>
      </c>
      <c r="G1061" s="2">
        <v>15.991660000000001</v>
      </c>
      <c r="H1061" s="2">
        <v>16.963479999999997</v>
      </c>
      <c r="I1061" s="2">
        <v>18.539036000000003</v>
      </c>
      <c r="J1061" s="2">
        <v>21.243932500000017</v>
      </c>
      <c r="K1061" s="17" t="s">
        <v>48</v>
      </c>
      <c r="L1061" s="17" t="s">
        <v>49</v>
      </c>
      <c r="M1061" s="17" t="s">
        <v>51</v>
      </c>
      <c r="N1061" s="20">
        <f t="shared" si="160"/>
        <v>50</v>
      </c>
      <c r="O1061" s="20">
        <f t="shared" si="161"/>
        <v>100</v>
      </c>
      <c r="P1061" s="20">
        <f t="shared" si="162"/>
        <v>0</v>
      </c>
      <c r="Q1061" s="20">
        <f t="shared" si="163"/>
        <v>100</v>
      </c>
      <c r="R1061" s="21">
        <f t="shared" si="164"/>
        <v>67.5</v>
      </c>
      <c r="S1061" s="21">
        <f t="shared" si="165"/>
        <v>55</v>
      </c>
      <c r="T1061" s="21">
        <f t="shared" si="166"/>
        <v>67.5</v>
      </c>
      <c r="U1061" s="21">
        <f t="shared" si="167"/>
        <v>62.5</v>
      </c>
      <c r="V1061" s="20">
        <f t="shared" si="168"/>
        <v>63.333333333333336</v>
      </c>
      <c r="W1061" s="20">
        <f t="shared" si="169"/>
        <v>63.125</v>
      </c>
    </row>
    <row r="1062" spans="1:23" ht="13.5" x14ac:dyDescent="0.25">
      <c r="A1062" s="3">
        <v>43552</v>
      </c>
      <c r="B1062" s="2">
        <v>16.872499999999999</v>
      </c>
      <c r="C1062" s="2">
        <v>46.066235789169411</v>
      </c>
      <c r="D1062" s="2">
        <v>0.33018328477324488</v>
      </c>
      <c r="E1062" s="2">
        <v>9.286943291485264E-2</v>
      </c>
      <c r="F1062" s="2">
        <v>17.03182</v>
      </c>
      <c r="G1062" s="2">
        <v>16.130220000000001</v>
      </c>
      <c r="H1062" s="2">
        <v>16.899854999999999</v>
      </c>
      <c r="I1062" s="2">
        <v>18.467397999999999</v>
      </c>
      <c r="J1062" s="2">
        <v>21.210706000000023</v>
      </c>
      <c r="K1062" s="17" t="s">
        <v>48</v>
      </c>
      <c r="L1062" s="17" t="s">
        <v>49</v>
      </c>
      <c r="M1062" s="17" t="s">
        <v>51</v>
      </c>
      <c r="N1062" s="20">
        <f t="shared" si="160"/>
        <v>50</v>
      </c>
      <c r="O1062" s="20">
        <f t="shared" si="161"/>
        <v>100</v>
      </c>
      <c r="P1062" s="20">
        <f t="shared" si="162"/>
        <v>0</v>
      </c>
      <c r="Q1062" s="20">
        <f t="shared" si="163"/>
        <v>100</v>
      </c>
      <c r="R1062" s="21">
        <f t="shared" si="164"/>
        <v>67.5</v>
      </c>
      <c r="S1062" s="21">
        <f t="shared" si="165"/>
        <v>55</v>
      </c>
      <c r="T1062" s="21">
        <f t="shared" si="166"/>
        <v>67.5</v>
      </c>
      <c r="U1062" s="21">
        <f t="shared" si="167"/>
        <v>62.5</v>
      </c>
      <c r="V1062" s="20">
        <f t="shared" si="168"/>
        <v>63.333333333333336</v>
      </c>
      <c r="W1062" s="20">
        <f t="shared" si="169"/>
        <v>63.125</v>
      </c>
    </row>
    <row r="1063" spans="1:23" ht="13.5" x14ac:dyDescent="0.25">
      <c r="A1063" s="3">
        <v>43553</v>
      </c>
      <c r="B1063" s="2">
        <v>16.113700000000001</v>
      </c>
      <c r="C1063" s="2">
        <v>39.92015581057079</v>
      </c>
      <c r="D1063" s="2">
        <v>9.460035373802711E-2</v>
      </c>
      <c r="E1063" s="2">
        <v>9.7768298948438498E-2</v>
      </c>
      <c r="F1063" s="2">
        <v>17.004480000000001</v>
      </c>
      <c r="G1063" s="2">
        <v>16.192900000000002</v>
      </c>
      <c r="H1063" s="2">
        <v>16.805594999999997</v>
      </c>
      <c r="I1063" s="2">
        <v>18.381525999999997</v>
      </c>
      <c r="J1063" s="2">
        <v>21.172271500000019</v>
      </c>
      <c r="K1063" s="17" t="s">
        <v>54</v>
      </c>
      <c r="L1063" s="17" t="s">
        <v>50</v>
      </c>
      <c r="M1063" s="17" t="s">
        <v>47</v>
      </c>
      <c r="N1063" s="20">
        <f t="shared" si="160"/>
        <v>50</v>
      </c>
      <c r="O1063" s="20">
        <f t="shared" si="161"/>
        <v>100</v>
      </c>
      <c r="P1063" s="20">
        <f t="shared" si="162"/>
        <v>0</v>
      </c>
      <c r="Q1063" s="20">
        <f t="shared" si="163"/>
        <v>16.5</v>
      </c>
      <c r="R1063" s="21">
        <f t="shared" si="164"/>
        <v>54.975000000000001</v>
      </c>
      <c r="S1063" s="21">
        <f t="shared" si="165"/>
        <v>34.125</v>
      </c>
      <c r="T1063" s="21">
        <f t="shared" si="166"/>
        <v>29.925000000000001</v>
      </c>
      <c r="U1063" s="21">
        <f t="shared" si="167"/>
        <v>41.625</v>
      </c>
      <c r="V1063" s="20">
        <f t="shared" si="168"/>
        <v>39.674999999999997</v>
      </c>
      <c r="W1063" s="20">
        <f t="shared" si="169"/>
        <v>40.162499999999994</v>
      </c>
    </row>
    <row r="1064" spans="1:23" ht="13.5" x14ac:dyDescent="0.25">
      <c r="A1064" s="3">
        <v>43556</v>
      </c>
      <c r="B1064" s="2">
        <v>16.0242</v>
      </c>
      <c r="C1064" s="2">
        <v>39.254898378453973</v>
      </c>
      <c r="D1064" s="2">
        <v>-0.23658000936634949</v>
      </c>
      <c r="E1064" s="2">
        <v>0.10594626709989664</v>
      </c>
      <c r="F1064" s="2">
        <v>16.763179999999998</v>
      </c>
      <c r="G1064" s="2">
        <v>16.340889999999998</v>
      </c>
      <c r="H1064" s="2">
        <v>16.680699999999998</v>
      </c>
      <c r="I1064" s="2">
        <v>18.295749999999998</v>
      </c>
      <c r="J1064" s="2">
        <v>21.13338950000001</v>
      </c>
      <c r="K1064" s="17" t="s">
        <v>54</v>
      </c>
      <c r="L1064" s="17" t="s">
        <v>52</v>
      </c>
      <c r="M1064" s="17" t="s">
        <v>47</v>
      </c>
      <c r="N1064" s="20">
        <f t="shared" si="160"/>
        <v>50</v>
      </c>
      <c r="O1064" s="20">
        <f t="shared" si="161"/>
        <v>100</v>
      </c>
      <c r="P1064" s="20">
        <f t="shared" si="162"/>
        <v>0</v>
      </c>
      <c r="Q1064" s="20">
        <f t="shared" si="163"/>
        <v>0</v>
      </c>
      <c r="R1064" s="21">
        <f t="shared" si="164"/>
        <v>52.5</v>
      </c>
      <c r="S1064" s="21">
        <f t="shared" si="165"/>
        <v>30</v>
      </c>
      <c r="T1064" s="21">
        <f t="shared" si="166"/>
        <v>22.5</v>
      </c>
      <c r="U1064" s="21">
        <f t="shared" si="167"/>
        <v>37.5</v>
      </c>
      <c r="V1064" s="20">
        <f t="shared" si="168"/>
        <v>35</v>
      </c>
      <c r="W1064" s="20">
        <f t="shared" si="169"/>
        <v>35.625</v>
      </c>
    </row>
    <row r="1065" spans="1:23" ht="13.5" x14ac:dyDescent="0.25">
      <c r="A1065" s="3">
        <v>43557</v>
      </c>
      <c r="B1065" s="2">
        <v>16.401199999999999</v>
      </c>
      <c r="C1065" s="2">
        <v>43.524255375937273</v>
      </c>
      <c r="D1065" s="2">
        <v>-0.46636200314480547</v>
      </c>
      <c r="E1065" s="2">
        <v>0.1158302490355861</v>
      </c>
      <c r="F1065" s="2">
        <v>16.555800000000001</v>
      </c>
      <c r="G1065" s="2">
        <v>16.47992</v>
      </c>
      <c r="H1065" s="2">
        <v>16.574655</v>
      </c>
      <c r="I1065" s="2">
        <v>18.218646</v>
      </c>
      <c r="J1065" s="2">
        <v>21.097570500000021</v>
      </c>
      <c r="K1065" s="17" t="s">
        <v>54</v>
      </c>
      <c r="L1065" s="17" t="s">
        <v>52</v>
      </c>
      <c r="M1065" s="17" t="s">
        <v>47</v>
      </c>
      <c r="N1065" s="20">
        <f t="shared" si="160"/>
        <v>50</v>
      </c>
      <c r="O1065" s="20">
        <f t="shared" si="161"/>
        <v>100</v>
      </c>
      <c r="P1065" s="20">
        <f t="shared" si="162"/>
        <v>0</v>
      </c>
      <c r="Q1065" s="20">
        <f t="shared" si="163"/>
        <v>0</v>
      </c>
      <c r="R1065" s="21">
        <f t="shared" si="164"/>
        <v>52.5</v>
      </c>
      <c r="S1065" s="21">
        <f t="shared" si="165"/>
        <v>30</v>
      </c>
      <c r="T1065" s="21">
        <f t="shared" si="166"/>
        <v>22.5</v>
      </c>
      <c r="U1065" s="21">
        <f t="shared" si="167"/>
        <v>37.5</v>
      </c>
      <c r="V1065" s="20">
        <f t="shared" si="168"/>
        <v>35</v>
      </c>
      <c r="W1065" s="20">
        <f t="shared" si="169"/>
        <v>35.625</v>
      </c>
    </row>
    <row r="1066" spans="1:23" ht="13.5" x14ac:dyDescent="0.25">
      <c r="A1066" s="3">
        <v>43558</v>
      </c>
      <c r="B1066" s="2">
        <v>16.019500000000001</v>
      </c>
      <c r="C1066" s="2">
        <v>40.426263304863411</v>
      </c>
      <c r="D1066" s="2">
        <v>-0.53801499538553799</v>
      </c>
      <c r="E1066" s="2">
        <v>0.12597176249744624</v>
      </c>
      <c r="F1066" s="2">
        <v>16.286219999999997</v>
      </c>
      <c r="G1066" s="2">
        <v>16.52187</v>
      </c>
      <c r="H1066" s="2">
        <v>16.456595</v>
      </c>
      <c r="I1066" s="2">
        <v>18.130890000000001</v>
      </c>
      <c r="J1066" s="2">
        <v>21.059372000000018</v>
      </c>
      <c r="K1066" s="17" t="s">
        <v>54</v>
      </c>
      <c r="L1066" s="17" t="s">
        <v>52</v>
      </c>
      <c r="M1066" s="17" t="s">
        <v>47</v>
      </c>
      <c r="N1066" s="20">
        <f t="shared" si="160"/>
        <v>50</v>
      </c>
      <c r="O1066" s="20">
        <f t="shared" si="161"/>
        <v>100</v>
      </c>
      <c r="P1066" s="20">
        <f t="shared" si="162"/>
        <v>0</v>
      </c>
      <c r="Q1066" s="20">
        <f t="shared" si="163"/>
        <v>0</v>
      </c>
      <c r="R1066" s="21">
        <f t="shared" si="164"/>
        <v>52.5</v>
      </c>
      <c r="S1066" s="21">
        <f t="shared" si="165"/>
        <v>30</v>
      </c>
      <c r="T1066" s="21">
        <f t="shared" si="166"/>
        <v>22.5</v>
      </c>
      <c r="U1066" s="21">
        <f t="shared" si="167"/>
        <v>37.5</v>
      </c>
      <c r="V1066" s="20">
        <f t="shared" si="168"/>
        <v>35</v>
      </c>
      <c r="W1066" s="20">
        <f t="shared" si="169"/>
        <v>35.625</v>
      </c>
    </row>
    <row r="1067" spans="1:23" ht="13.5" x14ac:dyDescent="0.25">
      <c r="A1067" s="3">
        <v>43559</v>
      </c>
      <c r="B1067" s="2">
        <v>16.735800000000001</v>
      </c>
      <c r="C1067" s="2">
        <v>47.918174559008001</v>
      </c>
      <c r="D1067" s="2">
        <v>-0.66109280987174657</v>
      </c>
      <c r="E1067" s="2">
        <v>0.13392010125292825</v>
      </c>
      <c r="F1067" s="2">
        <v>16.258880000000001</v>
      </c>
      <c r="G1067" s="2">
        <v>16.645350000000001</v>
      </c>
      <c r="H1067" s="2">
        <v>16.388490000000001</v>
      </c>
      <c r="I1067" s="2">
        <v>18.058403999999999</v>
      </c>
      <c r="J1067" s="2">
        <v>21.024755000000017</v>
      </c>
      <c r="K1067" s="17" t="s">
        <v>54</v>
      </c>
      <c r="L1067" s="17" t="s">
        <v>50</v>
      </c>
      <c r="M1067" s="17" t="s">
        <v>47</v>
      </c>
      <c r="N1067" s="20">
        <f t="shared" si="160"/>
        <v>50</v>
      </c>
      <c r="O1067" s="20">
        <f t="shared" si="161"/>
        <v>100</v>
      </c>
      <c r="P1067" s="20">
        <f t="shared" si="162"/>
        <v>0</v>
      </c>
      <c r="Q1067" s="20">
        <f t="shared" si="163"/>
        <v>16.5</v>
      </c>
      <c r="R1067" s="21">
        <f t="shared" si="164"/>
        <v>54.975000000000001</v>
      </c>
      <c r="S1067" s="21">
        <f t="shared" si="165"/>
        <v>34.125</v>
      </c>
      <c r="T1067" s="21">
        <f t="shared" si="166"/>
        <v>29.925000000000001</v>
      </c>
      <c r="U1067" s="21">
        <f t="shared" si="167"/>
        <v>41.625</v>
      </c>
      <c r="V1067" s="20">
        <f t="shared" si="168"/>
        <v>39.674999999999997</v>
      </c>
      <c r="W1067" s="20">
        <f t="shared" si="169"/>
        <v>40.162499999999994</v>
      </c>
    </row>
    <row r="1068" spans="1:23" ht="13.5" x14ac:dyDescent="0.25">
      <c r="A1068" s="3">
        <v>43560</v>
      </c>
      <c r="B1068" s="2">
        <v>16.914899999999999</v>
      </c>
      <c r="C1068" s="2">
        <v>49.624046326738977</v>
      </c>
      <c r="D1068" s="2">
        <v>-0.66203362965584489</v>
      </c>
      <c r="E1068" s="2">
        <v>0.14151651992434622</v>
      </c>
      <c r="F1068" s="2">
        <v>16.419119999999999</v>
      </c>
      <c r="G1068" s="2">
        <v>16.711800000000004</v>
      </c>
      <c r="H1068" s="2">
        <v>16.334289999999999</v>
      </c>
      <c r="I1068" s="2">
        <v>17.992327999999997</v>
      </c>
      <c r="J1068" s="2">
        <v>20.989855000000016</v>
      </c>
      <c r="K1068" s="17" t="s">
        <v>48</v>
      </c>
      <c r="L1068" s="17" t="s">
        <v>49</v>
      </c>
      <c r="M1068" s="17" t="s">
        <v>51</v>
      </c>
      <c r="N1068" s="20">
        <f t="shared" si="160"/>
        <v>50</v>
      </c>
      <c r="O1068" s="20">
        <f t="shared" si="161"/>
        <v>100</v>
      </c>
      <c r="P1068" s="20">
        <f t="shared" si="162"/>
        <v>0</v>
      </c>
      <c r="Q1068" s="20">
        <f t="shared" si="163"/>
        <v>100</v>
      </c>
      <c r="R1068" s="21">
        <f t="shared" si="164"/>
        <v>67.5</v>
      </c>
      <c r="S1068" s="21">
        <f t="shared" si="165"/>
        <v>55</v>
      </c>
      <c r="T1068" s="21">
        <f t="shared" si="166"/>
        <v>67.5</v>
      </c>
      <c r="U1068" s="21">
        <f t="shared" si="167"/>
        <v>62.5</v>
      </c>
      <c r="V1068" s="20">
        <f t="shared" si="168"/>
        <v>63.333333333333336</v>
      </c>
      <c r="W1068" s="20">
        <f t="shared" si="169"/>
        <v>63.125</v>
      </c>
    </row>
    <row r="1069" spans="1:23" ht="13.5" x14ac:dyDescent="0.25">
      <c r="A1069" s="3">
        <v>43563</v>
      </c>
      <c r="B1069" s="2">
        <v>16.825399999999998</v>
      </c>
      <c r="C1069" s="2">
        <v>48.764486767277688</v>
      </c>
      <c r="D1069" s="2">
        <v>-0.50535383171283854</v>
      </c>
      <c r="E1069" s="2">
        <v>0.1398235661228652</v>
      </c>
      <c r="F1069" s="2">
        <v>16.579360000000001</v>
      </c>
      <c r="G1069" s="2">
        <v>16.67127</v>
      </c>
      <c r="H1069" s="2">
        <v>16.281269999999999</v>
      </c>
      <c r="I1069" s="2">
        <v>17.928231999999994</v>
      </c>
      <c r="J1069" s="2">
        <v>20.950737500000017</v>
      </c>
      <c r="K1069" s="17" t="s">
        <v>48</v>
      </c>
      <c r="L1069" s="17" t="s">
        <v>49</v>
      </c>
      <c r="M1069" s="17" t="s">
        <v>51</v>
      </c>
      <c r="N1069" s="20">
        <f t="shared" si="160"/>
        <v>50</v>
      </c>
      <c r="O1069" s="20">
        <f t="shared" si="161"/>
        <v>100</v>
      </c>
      <c r="P1069" s="20">
        <f t="shared" si="162"/>
        <v>0</v>
      </c>
      <c r="Q1069" s="20">
        <f t="shared" si="163"/>
        <v>100</v>
      </c>
      <c r="R1069" s="21">
        <f t="shared" si="164"/>
        <v>67.5</v>
      </c>
      <c r="S1069" s="21">
        <f t="shared" si="165"/>
        <v>55</v>
      </c>
      <c r="T1069" s="21">
        <f t="shared" si="166"/>
        <v>67.5</v>
      </c>
      <c r="U1069" s="21">
        <f t="shared" si="167"/>
        <v>62.5</v>
      </c>
      <c r="V1069" s="20">
        <f t="shared" si="168"/>
        <v>63.333333333333336</v>
      </c>
      <c r="W1069" s="20">
        <f t="shared" si="169"/>
        <v>63.125</v>
      </c>
    </row>
    <row r="1070" spans="1:23" ht="13.5" x14ac:dyDescent="0.25">
      <c r="A1070" s="3">
        <v>43565</v>
      </c>
      <c r="B1070" s="2">
        <v>17.273099999999999</v>
      </c>
      <c r="C1070" s="2">
        <v>53.137290070335936</v>
      </c>
      <c r="D1070" s="2">
        <v>-0.37347645347586678</v>
      </c>
      <c r="E1070" s="2">
        <v>0.13165331760061813</v>
      </c>
      <c r="F1070" s="2">
        <v>16.753740000000001</v>
      </c>
      <c r="G1070" s="2">
        <v>16.654770000000003</v>
      </c>
      <c r="H1070" s="2">
        <v>16.278439999999996</v>
      </c>
      <c r="I1070" s="2">
        <v>17.876859999999997</v>
      </c>
      <c r="J1070" s="2">
        <v>20.911737500000019</v>
      </c>
      <c r="K1070" s="17" t="s">
        <v>48</v>
      </c>
      <c r="L1070" s="17" t="s">
        <v>49</v>
      </c>
      <c r="M1070" s="17" t="s">
        <v>51</v>
      </c>
      <c r="N1070" s="20">
        <f t="shared" si="160"/>
        <v>50</v>
      </c>
      <c r="O1070" s="20">
        <f t="shared" si="161"/>
        <v>100</v>
      </c>
      <c r="P1070" s="20">
        <f t="shared" si="162"/>
        <v>0</v>
      </c>
      <c r="Q1070" s="20">
        <f t="shared" si="163"/>
        <v>100</v>
      </c>
      <c r="R1070" s="21">
        <f t="shared" si="164"/>
        <v>67.5</v>
      </c>
      <c r="S1070" s="21">
        <f t="shared" si="165"/>
        <v>55</v>
      </c>
      <c r="T1070" s="21">
        <f t="shared" si="166"/>
        <v>67.5</v>
      </c>
      <c r="U1070" s="21">
        <f t="shared" si="167"/>
        <v>62.5</v>
      </c>
      <c r="V1070" s="20">
        <f t="shared" si="168"/>
        <v>63.333333333333336</v>
      </c>
      <c r="W1070" s="20">
        <f t="shared" si="169"/>
        <v>63.125</v>
      </c>
    </row>
    <row r="1071" spans="1:23" ht="13.5" x14ac:dyDescent="0.25">
      <c r="A1071" s="3">
        <v>43566</v>
      </c>
      <c r="B1071" s="2">
        <v>17.438099999999999</v>
      </c>
      <c r="C1071" s="2">
        <v>54.672720141649123</v>
      </c>
      <c r="D1071" s="2">
        <v>-0.2871163827377714</v>
      </c>
      <c r="E1071" s="2">
        <v>0.123324678993358</v>
      </c>
      <c r="F1071" s="2">
        <v>17.037459999999999</v>
      </c>
      <c r="G1071" s="2">
        <v>16.661839999999998</v>
      </c>
      <c r="H1071" s="2">
        <v>16.326750000000001</v>
      </c>
      <c r="I1071" s="2">
        <v>17.826901999999997</v>
      </c>
      <c r="J1071" s="2">
        <v>20.872243000000012</v>
      </c>
      <c r="K1071" s="17" t="s">
        <v>48</v>
      </c>
      <c r="L1071" s="17" t="s">
        <v>49</v>
      </c>
      <c r="M1071" s="17" t="s">
        <v>51</v>
      </c>
      <c r="N1071" s="20">
        <f t="shared" si="160"/>
        <v>50</v>
      </c>
      <c r="O1071" s="20">
        <f t="shared" si="161"/>
        <v>100</v>
      </c>
      <c r="P1071" s="20">
        <f t="shared" si="162"/>
        <v>0</v>
      </c>
      <c r="Q1071" s="20">
        <f t="shared" si="163"/>
        <v>100</v>
      </c>
      <c r="R1071" s="21">
        <f t="shared" si="164"/>
        <v>67.5</v>
      </c>
      <c r="S1071" s="21">
        <f t="shared" si="165"/>
        <v>55</v>
      </c>
      <c r="T1071" s="21">
        <f t="shared" si="166"/>
        <v>67.5</v>
      </c>
      <c r="U1071" s="21">
        <f t="shared" si="167"/>
        <v>62.5</v>
      </c>
      <c r="V1071" s="20">
        <f t="shared" si="168"/>
        <v>63.333333333333336</v>
      </c>
      <c r="W1071" s="20">
        <f t="shared" si="169"/>
        <v>63.125</v>
      </c>
    </row>
    <row r="1072" spans="1:23" ht="13.5" x14ac:dyDescent="0.25">
      <c r="A1072" s="3">
        <v>43567</v>
      </c>
      <c r="B1072" s="2">
        <v>17.386199999999999</v>
      </c>
      <c r="C1072" s="2">
        <v>54.072586621023206</v>
      </c>
      <c r="D1072" s="2">
        <v>-0.28928309218527204</v>
      </c>
      <c r="E1072" s="2">
        <v>0.11589216969799507</v>
      </c>
      <c r="F1072" s="2">
        <v>17.167539999999999</v>
      </c>
      <c r="G1072" s="2">
        <v>16.71321</v>
      </c>
      <c r="H1072" s="2">
        <v>16.421714999999999</v>
      </c>
      <c r="I1072" s="2">
        <v>17.775905999999992</v>
      </c>
      <c r="J1072" s="2">
        <v>20.835929500000017</v>
      </c>
      <c r="K1072" s="17" t="s">
        <v>48</v>
      </c>
      <c r="L1072" s="17" t="s">
        <v>49</v>
      </c>
      <c r="M1072" s="17" t="s">
        <v>51</v>
      </c>
      <c r="N1072" s="20">
        <f t="shared" si="160"/>
        <v>50</v>
      </c>
      <c r="O1072" s="20">
        <f t="shared" si="161"/>
        <v>100</v>
      </c>
      <c r="P1072" s="20">
        <f t="shared" si="162"/>
        <v>0</v>
      </c>
      <c r="Q1072" s="20">
        <f t="shared" si="163"/>
        <v>100</v>
      </c>
      <c r="R1072" s="21">
        <f t="shared" si="164"/>
        <v>67.5</v>
      </c>
      <c r="S1072" s="21">
        <f t="shared" si="165"/>
        <v>55</v>
      </c>
      <c r="T1072" s="21">
        <f t="shared" si="166"/>
        <v>67.5</v>
      </c>
      <c r="U1072" s="21">
        <f t="shared" si="167"/>
        <v>62.5</v>
      </c>
      <c r="V1072" s="20">
        <f t="shared" si="168"/>
        <v>63.333333333333336</v>
      </c>
      <c r="W1072" s="20">
        <f t="shared" si="169"/>
        <v>63.125</v>
      </c>
    </row>
    <row r="1073" spans="1:23" ht="13.5" x14ac:dyDescent="0.25">
      <c r="A1073" s="3">
        <v>43570</v>
      </c>
      <c r="B1073" s="2">
        <v>17.343800000000002</v>
      </c>
      <c r="C1073" s="2">
        <v>53.555380690552362</v>
      </c>
      <c r="D1073" s="2">
        <v>-0.40713583500384942</v>
      </c>
      <c r="E1073" s="2">
        <v>0.1081457939749791</v>
      </c>
      <c r="F1073" s="2">
        <v>17.253319999999999</v>
      </c>
      <c r="G1073" s="2">
        <v>16.836220000000004</v>
      </c>
      <c r="H1073" s="2">
        <v>16.514559999999996</v>
      </c>
      <c r="I1073" s="2">
        <v>17.724061999999993</v>
      </c>
      <c r="J1073" s="2">
        <v>20.80105350000002</v>
      </c>
      <c r="K1073" s="17" t="s">
        <v>48</v>
      </c>
      <c r="L1073" s="17" t="s">
        <v>50</v>
      </c>
      <c r="M1073" s="17" t="s">
        <v>51</v>
      </c>
      <c r="N1073" s="20">
        <f t="shared" si="160"/>
        <v>50</v>
      </c>
      <c r="O1073" s="20">
        <f t="shared" si="161"/>
        <v>100</v>
      </c>
      <c r="P1073" s="20">
        <f t="shared" si="162"/>
        <v>0</v>
      </c>
      <c r="Q1073" s="20">
        <f t="shared" si="163"/>
        <v>83.5</v>
      </c>
      <c r="R1073" s="21">
        <f t="shared" si="164"/>
        <v>65.025000000000006</v>
      </c>
      <c r="S1073" s="21">
        <f t="shared" si="165"/>
        <v>50.875</v>
      </c>
      <c r="T1073" s="21">
        <f t="shared" si="166"/>
        <v>60.075000000000003</v>
      </c>
      <c r="U1073" s="21">
        <f t="shared" si="167"/>
        <v>58.375</v>
      </c>
      <c r="V1073" s="20">
        <f t="shared" si="168"/>
        <v>58.658333333333339</v>
      </c>
      <c r="W1073" s="20">
        <f t="shared" si="169"/>
        <v>58.587500000000006</v>
      </c>
    </row>
    <row r="1074" spans="1:23" ht="13.5" x14ac:dyDescent="0.25">
      <c r="A1074" s="3">
        <v>43571</v>
      </c>
      <c r="B1074" s="2">
        <v>17.202400000000001</v>
      </c>
      <c r="C1074" s="2">
        <v>51.776735778124767</v>
      </c>
      <c r="D1074" s="2">
        <v>-0.51214427071636948</v>
      </c>
      <c r="E1074" s="2">
        <v>0.10332194265093661</v>
      </c>
      <c r="F1074" s="2">
        <v>17.328719999999997</v>
      </c>
      <c r="G1074" s="2">
        <v>16.954040000000003</v>
      </c>
      <c r="H1074" s="2">
        <v>16.647465</v>
      </c>
      <c r="I1074" s="2">
        <v>17.670427999999998</v>
      </c>
      <c r="J1074" s="2">
        <v>20.765753000000018</v>
      </c>
      <c r="K1074" s="17" t="s">
        <v>48</v>
      </c>
      <c r="L1074" s="17" t="s">
        <v>50</v>
      </c>
      <c r="M1074" s="17" t="s">
        <v>51</v>
      </c>
      <c r="N1074" s="20">
        <f t="shared" si="160"/>
        <v>50</v>
      </c>
      <c r="O1074" s="20">
        <f t="shared" si="161"/>
        <v>100</v>
      </c>
      <c r="P1074" s="20">
        <f t="shared" si="162"/>
        <v>0</v>
      </c>
      <c r="Q1074" s="20">
        <f t="shared" si="163"/>
        <v>83.5</v>
      </c>
      <c r="R1074" s="21">
        <f t="shared" si="164"/>
        <v>65.025000000000006</v>
      </c>
      <c r="S1074" s="21">
        <f t="shared" si="165"/>
        <v>50.875</v>
      </c>
      <c r="T1074" s="21">
        <f t="shared" si="166"/>
        <v>60.075000000000003</v>
      </c>
      <c r="U1074" s="21">
        <f t="shared" si="167"/>
        <v>58.375</v>
      </c>
      <c r="V1074" s="20">
        <f t="shared" si="168"/>
        <v>58.658333333333339</v>
      </c>
      <c r="W1074" s="20">
        <f t="shared" si="169"/>
        <v>58.587500000000006</v>
      </c>
    </row>
    <row r="1075" spans="1:23" ht="13.5" x14ac:dyDescent="0.25">
      <c r="A1075" s="3">
        <v>43572</v>
      </c>
      <c r="B1075" s="2">
        <v>16.966799999999999</v>
      </c>
      <c r="C1075" s="2">
        <v>48.864730159755204</v>
      </c>
      <c r="D1075" s="2">
        <v>-0.52655436398724476</v>
      </c>
      <c r="E1075" s="2">
        <v>9.7027939412409114E-2</v>
      </c>
      <c r="F1075" s="2">
        <v>17.26746</v>
      </c>
      <c r="G1075" s="2">
        <v>17.010600000000004</v>
      </c>
      <c r="H1075" s="2">
        <v>16.745259999999995</v>
      </c>
      <c r="I1075" s="2">
        <v>17.613871999999997</v>
      </c>
      <c r="J1075" s="2">
        <v>20.72804900000002</v>
      </c>
      <c r="K1075" s="17" t="s">
        <v>48</v>
      </c>
      <c r="L1075" s="17" t="s">
        <v>50</v>
      </c>
      <c r="M1075" s="17" t="s">
        <v>53</v>
      </c>
      <c r="N1075" s="20">
        <f t="shared" si="160"/>
        <v>50</v>
      </c>
      <c r="O1075" s="20">
        <f t="shared" si="161"/>
        <v>100</v>
      </c>
      <c r="P1075" s="20">
        <f t="shared" si="162"/>
        <v>0</v>
      </c>
      <c r="Q1075" s="20">
        <f t="shared" si="163"/>
        <v>66.5</v>
      </c>
      <c r="R1075" s="21">
        <f t="shared" si="164"/>
        <v>62.475000000000001</v>
      </c>
      <c r="S1075" s="21">
        <f t="shared" si="165"/>
        <v>46.625</v>
      </c>
      <c r="T1075" s="21">
        <f t="shared" si="166"/>
        <v>52.424999999999997</v>
      </c>
      <c r="U1075" s="21">
        <f t="shared" si="167"/>
        <v>54.125</v>
      </c>
      <c r="V1075" s="20">
        <f t="shared" si="168"/>
        <v>53.841666666666661</v>
      </c>
      <c r="W1075" s="20">
        <f t="shared" si="169"/>
        <v>53.912499999999994</v>
      </c>
    </row>
    <row r="1076" spans="1:23" ht="13.5" x14ac:dyDescent="0.25">
      <c r="A1076" s="3">
        <v>43573</v>
      </c>
      <c r="B1076" s="2">
        <v>16.5426</v>
      </c>
      <c r="C1076" s="2">
        <v>44.059869384746449</v>
      </c>
      <c r="D1076" s="2">
        <v>-0.56559014231642024</v>
      </c>
      <c r="E1076" s="2">
        <v>9.4452893116537734E-2</v>
      </c>
      <c r="F1076" s="2">
        <v>17.088360000000002</v>
      </c>
      <c r="G1076" s="2">
        <v>17.062909999999999</v>
      </c>
      <c r="H1076" s="2">
        <v>16.792389999999997</v>
      </c>
      <c r="I1076" s="2">
        <v>17.549115999999998</v>
      </c>
      <c r="J1076" s="2">
        <v>20.689402500000014</v>
      </c>
      <c r="K1076" s="17" t="s">
        <v>54</v>
      </c>
      <c r="L1076" s="17" t="s">
        <v>50</v>
      </c>
      <c r="M1076" s="17" t="s">
        <v>47</v>
      </c>
      <c r="N1076" s="20">
        <f t="shared" si="160"/>
        <v>50</v>
      </c>
      <c r="O1076" s="20">
        <f t="shared" si="161"/>
        <v>100</v>
      </c>
      <c r="P1076" s="20">
        <f t="shared" si="162"/>
        <v>0</v>
      </c>
      <c r="Q1076" s="20">
        <f t="shared" si="163"/>
        <v>16.5</v>
      </c>
      <c r="R1076" s="21">
        <f t="shared" si="164"/>
        <v>54.975000000000001</v>
      </c>
      <c r="S1076" s="21">
        <f t="shared" si="165"/>
        <v>34.125</v>
      </c>
      <c r="T1076" s="21">
        <f t="shared" si="166"/>
        <v>29.925000000000001</v>
      </c>
      <c r="U1076" s="21">
        <f t="shared" si="167"/>
        <v>41.625</v>
      </c>
      <c r="V1076" s="20">
        <f t="shared" si="168"/>
        <v>39.674999999999997</v>
      </c>
      <c r="W1076" s="20">
        <f t="shared" si="169"/>
        <v>40.162499999999994</v>
      </c>
    </row>
    <row r="1077" spans="1:23" ht="13.5" x14ac:dyDescent="0.25">
      <c r="A1077" s="3">
        <v>43574</v>
      </c>
      <c r="B1077" s="2">
        <v>16.5426</v>
      </c>
      <c r="C1077" s="2">
        <v>44.059869384746449</v>
      </c>
      <c r="D1077" s="2">
        <v>-0.48548951118040407</v>
      </c>
      <c r="E1077" s="2">
        <v>9.4983912532162887E-2</v>
      </c>
      <c r="F1077" s="2">
        <v>16.919639999999998</v>
      </c>
      <c r="G1077" s="2">
        <v>17.043589999999998</v>
      </c>
      <c r="H1077" s="2">
        <v>16.844469999999998</v>
      </c>
      <c r="I1077" s="2">
        <v>17.484547999999997</v>
      </c>
      <c r="J1077" s="2">
        <v>20.651934000000015</v>
      </c>
      <c r="K1077" s="17" t="s">
        <v>54</v>
      </c>
      <c r="L1077" s="17" t="s">
        <v>50</v>
      </c>
      <c r="M1077" s="17" t="s">
        <v>47</v>
      </c>
      <c r="N1077" s="20">
        <f t="shared" si="160"/>
        <v>50</v>
      </c>
      <c r="O1077" s="20">
        <f t="shared" si="161"/>
        <v>100</v>
      </c>
      <c r="P1077" s="20">
        <f t="shared" si="162"/>
        <v>0</v>
      </c>
      <c r="Q1077" s="20">
        <f t="shared" si="163"/>
        <v>16.5</v>
      </c>
      <c r="R1077" s="21">
        <f t="shared" si="164"/>
        <v>54.975000000000001</v>
      </c>
      <c r="S1077" s="21">
        <f t="shared" si="165"/>
        <v>34.125</v>
      </c>
      <c r="T1077" s="21">
        <f t="shared" si="166"/>
        <v>29.925000000000001</v>
      </c>
      <c r="U1077" s="21">
        <f t="shared" si="167"/>
        <v>41.625</v>
      </c>
      <c r="V1077" s="20">
        <f t="shared" si="168"/>
        <v>39.674999999999997</v>
      </c>
      <c r="W1077" s="20">
        <f t="shared" si="169"/>
        <v>40.162499999999994</v>
      </c>
    </row>
    <row r="1078" spans="1:23" ht="13.5" x14ac:dyDescent="0.25">
      <c r="A1078" s="3">
        <v>43577</v>
      </c>
      <c r="B1078" s="2">
        <v>16.047699999999999</v>
      </c>
      <c r="C1078" s="2">
        <v>38.886217949423092</v>
      </c>
      <c r="D1078" s="2">
        <v>-0.35078514762733803</v>
      </c>
      <c r="E1078" s="2">
        <v>9.5643754082420179E-2</v>
      </c>
      <c r="F1078" s="2">
        <v>16.660419999999998</v>
      </c>
      <c r="G1078" s="2">
        <v>16.956869999999999</v>
      </c>
      <c r="H1078" s="2">
        <v>16.834335000000003</v>
      </c>
      <c r="I1078" s="2">
        <v>17.411023999999994</v>
      </c>
      <c r="J1078" s="2">
        <v>20.613169500000016</v>
      </c>
      <c r="K1078" s="17" t="s">
        <v>54</v>
      </c>
      <c r="L1078" s="17" t="s">
        <v>50</v>
      </c>
      <c r="M1078" s="17" t="s">
        <v>47</v>
      </c>
      <c r="N1078" s="20">
        <f t="shared" si="160"/>
        <v>50</v>
      </c>
      <c r="O1078" s="20">
        <f t="shared" si="161"/>
        <v>100</v>
      </c>
      <c r="P1078" s="20">
        <f t="shared" si="162"/>
        <v>0</v>
      </c>
      <c r="Q1078" s="20">
        <f t="shared" si="163"/>
        <v>16.5</v>
      </c>
      <c r="R1078" s="21">
        <f t="shared" si="164"/>
        <v>54.975000000000001</v>
      </c>
      <c r="S1078" s="21">
        <f t="shared" si="165"/>
        <v>34.125</v>
      </c>
      <c r="T1078" s="21">
        <f t="shared" si="166"/>
        <v>29.925000000000001</v>
      </c>
      <c r="U1078" s="21">
        <f t="shared" si="167"/>
        <v>41.625</v>
      </c>
      <c r="V1078" s="20">
        <f t="shared" si="168"/>
        <v>39.674999999999997</v>
      </c>
      <c r="W1078" s="20">
        <f t="shared" si="169"/>
        <v>40.162499999999994</v>
      </c>
    </row>
    <row r="1079" spans="1:23" ht="13.5" x14ac:dyDescent="0.25">
      <c r="A1079" s="3">
        <v>43578</v>
      </c>
      <c r="B1079" s="2">
        <v>16.0242</v>
      </c>
      <c r="C1079" s="2">
        <v>38.654112807400672</v>
      </c>
      <c r="D1079" s="2">
        <v>-0.24339585826094989</v>
      </c>
      <c r="E1079" s="2">
        <v>0.10287876595127708</v>
      </c>
      <c r="F1079" s="2">
        <v>16.424779999999998</v>
      </c>
      <c r="G1079" s="2">
        <v>16.876749999999998</v>
      </c>
      <c r="H1079" s="2">
        <v>16.774010000000001</v>
      </c>
      <c r="I1079" s="2">
        <v>17.337689999999995</v>
      </c>
      <c r="J1079" s="2">
        <v>20.57487650000002</v>
      </c>
      <c r="K1079" s="17" t="s">
        <v>54</v>
      </c>
      <c r="L1079" s="17" t="s">
        <v>50</v>
      </c>
      <c r="M1079" s="17" t="s">
        <v>47</v>
      </c>
      <c r="N1079" s="20">
        <f t="shared" si="160"/>
        <v>50</v>
      </c>
      <c r="O1079" s="20">
        <f t="shared" si="161"/>
        <v>100</v>
      </c>
      <c r="P1079" s="20">
        <f t="shared" si="162"/>
        <v>0</v>
      </c>
      <c r="Q1079" s="20">
        <f t="shared" si="163"/>
        <v>16.5</v>
      </c>
      <c r="R1079" s="21">
        <f t="shared" si="164"/>
        <v>54.975000000000001</v>
      </c>
      <c r="S1079" s="21">
        <f t="shared" si="165"/>
        <v>34.125</v>
      </c>
      <c r="T1079" s="21">
        <f t="shared" si="166"/>
        <v>29.925000000000001</v>
      </c>
      <c r="U1079" s="21">
        <f t="shared" si="167"/>
        <v>41.625</v>
      </c>
      <c r="V1079" s="20">
        <f t="shared" si="168"/>
        <v>39.674999999999997</v>
      </c>
      <c r="W1079" s="20">
        <f t="shared" si="169"/>
        <v>40.162499999999994</v>
      </c>
    </row>
    <row r="1080" spans="1:23" ht="13.5" x14ac:dyDescent="0.25">
      <c r="A1080" s="3">
        <v>43579</v>
      </c>
      <c r="B1080" s="2">
        <v>15.9488</v>
      </c>
      <c r="C1080" s="2">
        <v>37.873012032433309</v>
      </c>
      <c r="D1080" s="2">
        <v>-7.2892616070632243E-2</v>
      </c>
      <c r="E1080" s="2">
        <v>0.11465027422738175</v>
      </c>
      <c r="F1080" s="2">
        <v>16.22118</v>
      </c>
      <c r="G1080" s="2">
        <v>16.744319999999998</v>
      </c>
      <c r="H1080" s="2">
        <v>16.699545000000004</v>
      </c>
      <c r="I1080" s="2">
        <v>17.266429999999996</v>
      </c>
      <c r="J1080" s="2">
        <v>20.533261000000017</v>
      </c>
      <c r="K1080" s="17" t="s">
        <v>54</v>
      </c>
      <c r="L1080" s="17" t="s">
        <v>50</v>
      </c>
      <c r="M1080" s="17" t="s">
        <v>47</v>
      </c>
      <c r="N1080" s="20">
        <f t="shared" si="160"/>
        <v>50</v>
      </c>
      <c r="O1080" s="20">
        <f t="shared" si="161"/>
        <v>100</v>
      </c>
      <c r="P1080" s="20">
        <f t="shared" si="162"/>
        <v>0</v>
      </c>
      <c r="Q1080" s="20">
        <f t="shared" si="163"/>
        <v>16.5</v>
      </c>
      <c r="R1080" s="21">
        <f t="shared" si="164"/>
        <v>54.975000000000001</v>
      </c>
      <c r="S1080" s="21">
        <f t="shared" si="165"/>
        <v>34.125</v>
      </c>
      <c r="T1080" s="21">
        <f t="shared" si="166"/>
        <v>29.925000000000001</v>
      </c>
      <c r="U1080" s="21">
        <f t="shared" si="167"/>
        <v>41.625</v>
      </c>
      <c r="V1080" s="20">
        <f t="shared" si="168"/>
        <v>39.674999999999997</v>
      </c>
      <c r="W1080" s="20">
        <f t="shared" si="169"/>
        <v>40.162499999999994</v>
      </c>
    </row>
    <row r="1081" spans="1:23" ht="13.5" x14ac:dyDescent="0.25">
      <c r="A1081" s="3">
        <v>43580</v>
      </c>
      <c r="B1081" s="2">
        <v>16.4483</v>
      </c>
      <c r="C1081" s="2">
        <v>45.70102947527424</v>
      </c>
      <c r="D1081" s="2">
        <v>6.4999583549365525E-2</v>
      </c>
      <c r="E1081" s="2">
        <v>0.11403760369417662</v>
      </c>
      <c r="F1081" s="2">
        <v>16.20232</v>
      </c>
      <c r="G1081" s="2">
        <v>16.645339999999997</v>
      </c>
      <c r="H1081" s="2">
        <v>16.653590000000001</v>
      </c>
      <c r="I1081" s="2">
        <v>17.211287999999996</v>
      </c>
      <c r="J1081" s="2">
        <v>20.495321000000018</v>
      </c>
      <c r="K1081" s="17" t="s">
        <v>48</v>
      </c>
      <c r="L1081" s="17" t="s">
        <v>49</v>
      </c>
      <c r="M1081" s="17" t="s">
        <v>53</v>
      </c>
      <c r="N1081" s="20">
        <f t="shared" si="160"/>
        <v>50</v>
      </c>
      <c r="O1081" s="20">
        <f t="shared" si="161"/>
        <v>100</v>
      </c>
      <c r="P1081" s="20">
        <f t="shared" si="162"/>
        <v>0</v>
      </c>
      <c r="Q1081" s="20">
        <f t="shared" si="163"/>
        <v>83</v>
      </c>
      <c r="R1081" s="21">
        <f t="shared" si="164"/>
        <v>64.95</v>
      </c>
      <c r="S1081" s="21">
        <f t="shared" si="165"/>
        <v>50.75</v>
      </c>
      <c r="T1081" s="21">
        <f t="shared" si="166"/>
        <v>59.85</v>
      </c>
      <c r="U1081" s="21">
        <f t="shared" si="167"/>
        <v>58.25</v>
      </c>
      <c r="V1081" s="20">
        <f t="shared" si="168"/>
        <v>58.516666666666673</v>
      </c>
      <c r="W1081" s="20">
        <f t="shared" si="169"/>
        <v>58.45</v>
      </c>
    </row>
    <row r="1082" spans="1:23" ht="13.5" x14ac:dyDescent="0.25">
      <c r="A1082" s="3">
        <v>43581</v>
      </c>
      <c r="B1082" s="2">
        <v>16.872499999999999</v>
      </c>
      <c r="C1082" s="2">
        <v>51.311713733980028</v>
      </c>
      <c r="D1082" s="2">
        <v>0.14416698115991267</v>
      </c>
      <c r="E1082" s="2">
        <v>0.10319896084418334</v>
      </c>
      <c r="F1082" s="2">
        <v>16.2683</v>
      </c>
      <c r="G1082" s="2">
        <v>16.593969999999999</v>
      </c>
      <c r="H1082" s="2">
        <v>16.653590000000001</v>
      </c>
      <c r="I1082" s="2">
        <v>17.171697999999996</v>
      </c>
      <c r="J1082" s="2">
        <v>20.459502000000022</v>
      </c>
      <c r="K1082" s="17" t="s">
        <v>48</v>
      </c>
      <c r="L1082" s="17" t="s">
        <v>49</v>
      </c>
      <c r="M1082" s="17" t="s">
        <v>51</v>
      </c>
      <c r="N1082" s="20">
        <f t="shared" si="160"/>
        <v>50</v>
      </c>
      <c r="O1082" s="20">
        <f t="shared" si="161"/>
        <v>100</v>
      </c>
      <c r="P1082" s="20">
        <f t="shared" si="162"/>
        <v>0</v>
      </c>
      <c r="Q1082" s="20">
        <f t="shared" si="163"/>
        <v>100</v>
      </c>
      <c r="R1082" s="21">
        <f t="shared" si="164"/>
        <v>67.5</v>
      </c>
      <c r="S1082" s="21">
        <f t="shared" si="165"/>
        <v>55</v>
      </c>
      <c r="T1082" s="21">
        <f t="shared" si="166"/>
        <v>67.5</v>
      </c>
      <c r="U1082" s="21">
        <f t="shared" si="167"/>
        <v>62.5</v>
      </c>
      <c r="V1082" s="20">
        <f t="shared" si="168"/>
        <v>63.333333333333336</v>
      </c>
      <c r="W1082" s="20">
        <f t="shared" si="169"/>
        <v>63.125</v>
      </c>
    </row>
    <row r="1083" spans="1:23" ht="13.5" x14ac:dyDescent="0.25">
      <c r="A1083" s="3">
        <v>43584</v>
      </c>
      <c r="B1083" s="2">
        <v>16.867799999999999</v>
      </c>
      <c r="C1083" s="2">
        <v>51.248528222045977</v>
      </c>
      <c r="D1083" s="2">
        <v>0.20422899374755232</v>
      </c>
      <c r="E1083" s="2">
        <v>8.5524186797811652E-2</v>
      </c>
      <c r="F1083" s="2">
        <v>16.432320000000001</v>
      </c>
      <c r="G1083" s="2">
        <v>16.54637</v>
      </c>
      <c r="H1083" s="2">
        <v>16.691295000000004</v>
      </c>
      <c r="I1083" s="2">
        <v>17.132013999999998</v>
      </c>
      <c r="J1083" s="2">
        <v>20.424838000000019</v>
      </c>
      <c r="K1083" s="17" t="s">
        <v>48</v>
      </c>
      <c r="L1083" s="17" t="s">
        <v>49</v>
      </c>
      <c r="M1083" s="17" t="s">
        <v>51</v>
      </c>
      <c r="N1083" s="20">
        <f t="shared" si="160"/>
        <v>50</v>
      </c>
      <c r="O1083" s="20">
        <f t="shared" si="161"/>
        <v>100</v>
      </c>
      <c r="P1083" s="20">
        <f t="shared" si="162"/>
        <v>0</v>
      </c>
      <c r="Q1083" s="20">
        <f t="shared" si="163"/>
        <v>100</v>
      </c>
      <c r="R1083" s="21">
        <f t="shared" si="164"/>
        <v>67.5</v>
      </c>
      <c r="S1083" s="21">
        <f t="shared" si="165"/>
        <v>55</v>
      </c>
      <c r="T1083" s="21">
        <f t="shared" si="166"/>
        <v>67.5</v>
      </c>
      <c r="U1083" s="21">
        <f t="shared" si="167"/>
        <v>62.5</v>
      </c>
      <c r="V1083" s="20">
        <f t="shared" si="168"/>
        <v>63.333333333333336</v>
      </c>
      <c r="W1083" s="20">
        <f t="shared" si="169"/>
        <v>63.125</v>
      </c>
    </row>
    <row r="1084" spans="1:23" ht="13.5" x14ac:dyDescent="0.25">
      <c r="A1084" s="3">
        <v>43585</v>
      </c>
      <c r="B1084" s="2">
        <v>17.0139</v>
      </c>
      <c r="C1084" s="2">
        <v>53.178638265511118</v>
      </c>
      <c r="D1084" s="2">
        <v>0.22180716322507266</v>
      </c>
      <c r="E1084" s="2">
        <v>6.0576727936088891E-2</v>
      </c>
      <c r="F1084" s="2">
        <v>16.63026</v>
      </c>
      <c r="G1084" s="2">
        <v>16.527519999999999</v>
      </c>
      <c r="H1084" s="2">
        <v>16.740780000000001</v>
      </c>
      <c r="I1084" s="2">
        <v>17.088653999999998</v>
      </c>
      <c r="J1084" s="2">
        <v>20.391847000000013</v>
      </c>
      <c r="K1084" s="17" t="s">
        <v>48</v>
      </c>
      <c r="L1084" s="17" t="s">
        <v>49</v>
      </c>
      <c r="M1084" s="17" t="s">
        <v>51</v>
      </c>
      <c r="N1084" s="20">
        <f t="shared" si="160"/>
        <v>50</v>
      </c>
      <c r="O1084" s="20">
        <f t="shared" si="161"/>
        <v>100</v>
      </c>
      <c r="P1084" s="20">
        <f t="shared" si="162"/>
        <v>0</v>
      </c>
      <c r="Q1084" s="20">
        <f t="shared" si="163"/>
        <v>100</v>
      </c>
      <c r="R1084" s="21">
        <f t="shared" si="164"/>
        <v>67.5</v>
      </c>
      <c r="S1084" s="21">
        <f t="shared" si="165"/>
        <v>55</v>
      </c>
      <c r="T1084" s="21">
        <f t="shared" si="166"/>
        <v>67.5</v>
      </c>
      <c r="U1084" s="21">
        <f t="shared" si="167"/>
        <v>62.5</v>
      </c>
      <c r="V1084" s="20">
        <f t="shared" si="168"/>
        <v>63.333333333333336</v>
      </c>
      <c r="W1084" s="20">
        <f t="shared" si="169"/>
        <v>63.125</v>
      </c>
    </row>
    <row r="1085" spans="1:23" ht="13.5" x14ac:dyDescent="0.25">
      <c r="A1085" s="3">
        <v>43587</v>
      </c>
      <c r="B1085" s="2">
        <v>16.919599999999999</v>
      </c>
      <c r="C1085" s="2">
        <v>51.754383634615898</v>
      </c>
      <c r="D1085" s="2">
        <v>0.20593869585589175</v>
      </c>
      <c r="E1085" s="2">
        <v>4.2276281043966052E-2</v>
      </c>
      <c r="F1085" s="2">
        <v>16.824419999999996</v>
      </c>
      <c r="G1085" s="2">
        <v>16.5228</v>
      </c>
      <c r="H1085" s="2">
        <v>16.7667</v>
      </c>
      <c r="I1085" s="2">
        <v>17.043501999999997</v>
      </c>
      <c r="J1085" s="2">
        <v>20.359091500000012</v>
      </c>
      <c r="K1085" s="17" t="s">
        <v>48</v>
      </c>
      <c r="L1085" s="17" t="s">
        <v>49</v>
      </c>
      <c r="M1085" s="17" t="s">
        <v>51</v>
      </c>
      <c r="N1085" s="20">
        <f t="shared" si="160"/>
        <v>50</v>
      </c>
      <c r="O1085" s="20">
        <f t="shared" si="161"/>
        <v>100</v>
      </c>
      <c r="P1085" s="20">
        <f t="shared" si="162"/>
        <v>0</v>
      </c>
      <c r="Q1085" s="20">
        <f t="shared" si="163"/>
        <v>100</v>
      </c>
      <c r="R1085" s="21">
        <f t="shared" si="164"/>
        <v>67.5</v>
      </c>
      <c r="S1085" s="21">
        <f t="shared" si="165"/>
        <v>55</v>
      </c>
      <c r="T1085" s="21">
        <f t="shared" si="166"/>
        <v>67.5</v>
      </c>
      <c r="U1085" s="21">
        <f t="shared" si="167"/>
        <v>62.5</v>
      </c>
      <c r="V1085" s="20">
        <f t="shared" si="168"/>
        <v>63.333333333333336</v>
      </c>
      <c r="W1085" s="20">
        <f t="shared" si="169"/>
        <v>63.125</v>
      </c>
    </row>
    <row r="1086" spans="1:23" ht="13.5" x14ac:dyDescent="0.25">
      <c r="A1086" s="3">
        <v>43588</v>
      </c>
      <c r="B1086" s="2">
        <v>16.825399999999998</v>
      </c>
      <c r="C1086" s="2">
        <v>50.304993118248596</v>
      </c>
      <c r="D1086" s="2">
        <v>0.13341338728054097</v>
      </c>
      <c r="E1086" s="2">
        <v>2.1691873557233503E-2</v>
      </c>
      <c r="F1086" s="2">
        <v>16.899840000000001</v>
      </c>
      <c r="G1086" s="2">
        <v>16.551080000000002</v>
      </c>
      <c r="H1086" s="2">
        <v>16.806994999999997</v>
      </c>
      <c r="I1086" s="2">
        <v>16.996371999999997</v>
      </c>
      <c r="J1086" s="2">
        <v>20.325818000000016</v>
      </c>
      <c r="K1086" s="17" t="s">
        <v>48</v>
      </c>
      <c r="L1086" s="17" t="s">
        <v>50</v>
      </c>
      <c r="M1086" s="17" t="s">
        <v>51</v>
      </c>
      <c r="N1086" s="20">
        <f t="shared" si="160"/>
        <v>50</v>
      </c>
      <c r="O1086" s="20">
        <f t="shared" si="161"/>
        <v>100</v>
      </c>
      <c r="P1086" s="20">
        <f t="shared" si="162"/>
        <v>0</v>
      </c>
      <c r="Q1086" s="20">
        <f t="shared" si="163"/>
        <v>83.5</v>
      </c>
      <c r="R1086" s="21">
        <f t="shared" si="164"/>
        <v>65.025000000000006</v>
      </c>
      <c r="S1086" s="21">
        <f t="shared" si="165"/>
        <v>50.875</v>
      </c>
      <c r="T1086" s="21">
        <f t="shared" si="166"/>
        <v>60.075000000000003</v>
      </c>
      <c r="U1086" s="21">
        <f t="shared" si="167"/>
        <v>58.375</v>
      </c>
      <c r="V1086" s="20">
        <f t="shared" si="168"/>
        <v>58.658333333333339</v>
      </c>
      <c r="W1086" s="20">
        <f t="shared" si="169"/>
        <v>58.587500000000006</v>
      </c>
    </row>
    <row r="1087" spans="1:23" ht="13.5" x14ac:dyDescent="0.25">
      <c r="A1087" s="3">
        <v>43591</v>
      </c>
      <c r="B1087" s="2">
        <v>16.825399999999998</v>
      </c>
      <c r="C1087" s="2">
        <v>50.304993118248596</v>
      </c>
      <c r="D1087" s="2">
        <v>7.1848391818022606E-2</v>
      </c>
      <c r="E1087" s="2">
        <v>6.7676605665004386E-3</v>
      </c>
      <c r="F1087" s="2">
        <v>16.890419999999999</v>
      </c>
      <c r="G1087" s="2">
        <v>16.579360000000001</v>
      </c>
      <c r="H1087" s="2">
        <v>16.811474999999998</v>
      </c>
      <c r="I1087" s="2">
        <v>16.955839999999995</v>
      </c>
      <c r="J1087" s="2">
        <v>20.293345500000015</v>
      </c>
      <c r="K1087" s="17" t="s">
        <v>54</v>
      </c>
      <c r="L1087" s="17" t="s">
        <v>50</v>
      </c>
      <c r="M1087" s="17" t="s">
        <v>47</v>
      </c>
      <c r="N1087" s="20">
        <f t="shared" si="160"/>
        <v>50</v>
      </c>
      <c r="O1087" s="20">
        <f t="shared" si="161"/>
        <v>100</v>
      </c>
      <c r="P1087" s="20">
        <f t="shared" si="162"/>
        <v>0</v>
      </c>
      <c r="Q1087" s="20">
        <f t="shared" si="163"/>
        <v>16.5</v>
      </c>
      <c r="R1087" s="21">
        <f t="shared" si="164"/>
        <v>54.975000000000001</v>
      </c>
      <c r="S1087" s="21">
        <f t="shared" si="165"/>
        <v>34.125</v>
      </c>
      <c r="T1087" s="21">
        <f t="shared" si="166"/>
        <v>29.925000000000001</v>
      </c>
      <c r="U1087" s="21">
        <f t="shared" si="167"/>
        <v>41.625</v>
      </c>
      <c r="V1087" s="20">
        <f t="shared" si="168"/>
        <v>39.674999999999997</v>
      </c>
      <c r="W1087" s="20">
        <f t="shared" si="169"/>
        <v>40.162499999999994</v>
      </c>
    </row>
    <row r="1088" spans="1:23" ht="13.5" x14ac:dyDescent="0.25">
      <c r="A1088" s="3">
        <v>43592</v>
      </c>
      <c r="B1088" s="2">
        <v>16.825399999999998</v>
      </c>
      <c r="C1088" s="2">
        <v>50.304993118248596</v>
      </c>
      <c r="D1088" s="2">
        <v>-5.6566329889850664E-2</v>
      </c>
      <c r="E1088" s="2">
        <v>1.4535734438477334E-3</v>
      </c>
      <c r="F1088" s="2">
        <v>16.88194</v>
      </c>
      <c r="G1088" s="2">
        <v>16.657130000000002</v>
      </c>
      <c r="H1088" s="2">
        <v>16.806999999999999</v>
      </c>
      <c r="I1088" s="2">
        <v>16.915497999999992</v>
      </c>
      <c r="J1088" s="2">
        <v>20.260826000000012</v>
      </c>
      <c r="K1088" s="17" t="s">
        <v>54</v>
      </c>
      <c r="L1088" s="17" t="s">
        <v>50</v>
      </c>
      <c r="M1088" s="17" t="s">
        <v>47</v>
      </c>
      <c r="N1088" s="20">
        <f t="shared" si="160"/>
        <v>50</v>
      </c>
      <c r="O1088" s="20">
        <f t="shared" si="161"/>
        <v>100</v>
      </c>
      <c r="P1088" s="20">
        <f t="shared" si="162"/>
        <v>0</v>
      </c>
      <c r="Q1088" s="20">
        <f t="shared" si="163"/>
        <v>16.5</v>
      </c>
      <c r="R1088" s="21">
        <f t="shared" si="164"/>
        <v>54.975000000000001</v>
      </c>
      <c r="S1088" s="21">
        <f t="shared" si="165"/>
        <v>34.125</v>
      </c>
      <c r="T1088" s="21">
        <f t="shared" si="166"/>
        <v>29.925000000000001</v>
      </c>
      <c r="U1088" s="21">
        <f t="shared" si="167"/>
        <v>41.625</v>
      </c>
      <c r="V1088" s="20">
        <f t="shared" si="168"/>
        <v>39.674999999999997</v>
      </c>
      <c r="W1088" s="20">
        <f t="shared" si="169"/>
        <v>40.162499999999994</v>
      </c>
    </row>
    <row r="1089" spans="1:23" ht="13.5" x14ac:dyDescent="0.25">
      <c r="A1089" s="3">
        <v>43593</v>
      </c>
      <c r="B1089" s="2">
        <v>16.825399999999998</v>
      </c>
      <c r="C1089" s="2">
        <v>50.304993118248596</v>
      </c>
      <c r="D1089" s="2">
        <v>-0.16900958672775701</v>
      </c>
      <c r="E1089" s="2">
        <v>4.3996687578886726E-3</v>
      </c>
      <c r="F1089" s="2">
        <v>16.844239999999999</v>
      </c>
      <c r="G1089" s="2">
        <v>16.73725</v>
      </c>
      <c r="H1089" s="2">
        <v>16.806999999999999</v>
      </c>
      <c r="I1089" s="2">
        <v>16.884391999999991</v>
      </c>
      <c r="J1089" s="2">
        <v>20.227364000000016</v>
      </c>
      <c r="K1089" s="17" t="s">
        <v>54</v>
      </c>
      <c r="L1089" s="17" t="s">
        <v>50</v>
      </c>
      <c r="M1089" s="17" t="s">
        <v>47</v>
      </c>
      <c r="N1089" s="20">
        <f t="shared" si="160"/>
        <v>50</v>
      </c>
      <c r="O1089" s="20">
        <f t="shared" si="161"/>
        <v>100</v>
      </c>
      <c r="P1089" s="20">
        <f t="shared" si="162"/>
        <v>0</v>
      </c>
      <c r="Q1089" s="20">
        <f t="shared" si="163"/>
        <v>16.5</v>
      </c>
      <c r="R1089" s="21">
        <f t="shared" si="164"/>
        <v>54.975000000000001</v>
      </c>
      <c r="S1089" s="21">
        <f t="shared" si="165"/>
        <v>34.125</v>
      </c>
      <c r="T1089" s="21">
        <f t="shared" si="166"/>
        <v>29.925000000000001</v>
      </c>
      <c r="U1089" s="21">
        <f t="shared" si="167"/>
        <v>41.625</v>
      </c>
      <c r="V1089" s="20">
        <f t="shared" si="168"/>
        <v>39.674999999999997</v>
      </c>
      <c r="W1089" s="20">
        <f t="shared" si="169"/>
        <v>40.162499999999994</v>
      </c>
    </row>
    <row r="1090" spans="1:23" ht="13.5" x14ac:dyDescent="0.25">
      <c r="A1090" s="3">
        <v>43594</v>
      </c>
      <c r="B1090" s="2">
        <v>16.684000000000001</v>
      </c>
      <c r="C1090" s="2">
        <v>47.612840911822161</v>
      </c>
      <c r="D1090" s="2">
        <v>-0.26543653055543714</v>
      </c>
      <c r="E1090" s="2">
        <v>1.3702209220898185E-2</v>
      </c>
      <c r="F1090" s="2">
        <v>16.79712</v>
      </c>
      <c r="G1090" s="2">
        <v>16.810769999999998</v>
      </c>
      <c r="H1090" s="2">
        <v>16.777545</v>
      </c>
      <c r="I1090" s="2">
        <v>16.847629999999992</v>
      </c>
      <c r="J1090" s="2">
        <v>20.19437300000002</v>
      </c>
      <c r="K1090" s="17" t="s">
        <v>54</v>
      </c>
      <c r="L1090" s="17" t="s">
        <v>50</v>
      </c>
      <c r="M1090" s="17" t="s">
        <v>47</v>
      </c>
      <c r="N1090" s="20">
        <f t="shared" ref="N1090:N1153" si="170">IF(D1090&lt;30,50, IF(D1090&gt;70, 0, 25))</f>
        <v>50</v>
      </c>
      <c r="O1090" s="20">
        <f t="shared" ref="O1090:O1153" si="171">IF(F1090-E1090&gt;0.02, 100, IF(F1090-E1090&lt;0,0,45))</f>
        <v>100</v>
      </c>
      <c r="P1090" s="20">
        <f t="shared" ref="P1090:P1153" si="172">IF(G1090-J1090&gt;10,100,IF(G1090-J1090&gt;5,75, IF(G1090-J1090&gt;0,50,0)))</f>
        <v>0</v>
      </c>
      <c r="Q1090" s="20">
        <f t="shared" ref="Q1090:Q1153" si="173">IF(M1090="confirmed bullish", 34, IF(M1090="bullish divergence",17, 0))+IF(K1090="bullish",33,IF(K1090="bearish",0,16.5))+IF(L1090="strong",33,IF(L1090="weak",0,16.5))</f>
        <v>16.5</v>
      </c>
      <c r="R1090" s="21">
        <f t="shared" si="164"/>
        <v>54.975000000000001</v>
      </c>
      <c r="S1090" s="21">
        <f t="shared" si="165"/>
        <v>34.125</v>
      </c>
      <c r="T1090" s="21">
        <f t="shared" si="166"/>
        <v>29.925000000000001</v>
      </c>
      <c r="U1090" s="21">
        <f t="shared" si="167"/>
        <v>41.625</v>
      </c>
      <c r="V1090" s="20">
        <f t="shared" si="168"/>
        <v>39.674999999999997</v>
      </c>
      <c r="W1090" s="20">
        <f t="shared" si="169"/>
        <v>40.162499999999994</v>
      </c>
    </row>
    <row r="1091" spans="1:23" ht="13.5" x14ac:dyDescent="0.25">
      <c r="A1091" s="3">
        <v>43595</v>
      </c>
      <c r="B1091" s="2">
        <v>16.778199999999998</v>
      </c>
      <c r="C1091" s="2">
        <v>49.549873607618089</v>
      </c>
      <c r="D1091" s="2">
        <v>-0.27646975970184329</v>
      </c>
      <c r="E1091" s="2">
        <v>3.4404434643671364E-2</v>
      </c>
      <c r="F1091" s="2">
        <v>16.787679999999998</v>
      </c>
      <c r="G1091" s="2">
        <v>16.84376</v>
      </c>
      <c r="H1091" s="2">
        <v>16.744549999999997</v>
      </c>
      <c r="I1091" s="2">
        <v>16.81557999999999</v>
      </c>
      <c r="J1091" s="2">
        <v>20.158672000000017</v>
      </c>
      <c r="K1091" s="17" t="s">
        <v>54</v>
      </c>
      <c r="L1091" s="17" t="s">
        <v>50</v>
      </c>
      <c r="M1091" s="17" t="s">
        <v>47</v>
      </c>
      <c r="N1091" s="20">
        <f t="shared" si="170"/>
        <v>50</v>
      </c>
      <c r="O1091" s="20">
        <f t="shared" si="171"/>
        <v>100</v>
      </c>
      <c r="P1091" s="20">
        <f t="shared" si="172"/>
        <v>0</v>
      </c>
      <c r="Q1091" s="20">
        <f t="shared" si="173"/>
        <v>16.5</v>
      </c>
      <c r="R1091" s="21">
        <f t="shared" ref="R1091:R1154" si="174">0.35*N1091+O1091*0.35+P1091*0.15+Q1091*0.15</f>
        <v>54.975000000000001</v>
      </c>
      <c r="S1091" s="21">
        <f t="shared" ref="S1091:S1154" si="175">N1091*0.2+O1091*0.2+P1091*0.35+Q1091*0.25</f>
        <v>34.125</v>
      </c>
      <c r="T1091" s="21">
        <f t="shared" ref="T1091:T1154" si="176">N1091*0.15+O1091*0.15+P1091*0.25+Q1091*0.45</f>
        <v>29.925000000000001</v>
      </c>
      <c r="U1091" s="21">
        <f t="shared" ref="U1091:U1154" si="177">0.25*SUM(N1091:Q1091)</f>
        <v>41.625</v>
      </c>
      <c r="V1091" s="20">
        <f t="shared" ref="V1091:V1154" si="178">SUM(R1091:T1091)/3</f>
        <v>39.674999999999997</v>
      </c>
      <c r="W1091" s="20">
        <f t="shared" ref="W1091:W1154" si="179">SUM(R1091:U1091)/4</f>
        <v>40.162499999999994</v>
      </c>
    </row>
    <row r="1092" spans="1:23" ht="13.5" x14ac:dyDescent="0.25">
      <c r="A1092" s="3">
        <v>43598</v>
      </c>
      <c r="B1092" s="2">
        <v>17.084599999999998</v>
      </c>
      <c r="C1092" s="2">
        <v>55.33487182983766</v>
      </c>
      <c r="D1092" s="2">
        <v>-0.24315767701368074</v>
      </c>
      <c r="E1092" s="2">
        <v>6.6945310196513036E-2</v>
      </c>
      <c r="F1092" s="2">
        <v>16.83952</v>
      </c>
      <c r="G1092" s="2">
        <v>16.86497</v>
      </c>
      <c r="H1092" s="2">
        <v>16.729470000000003</v>
      </c>
      <c r="I1092" s="2">
        <v>16.794371999999992</v>
      </c>
      <c r="J1092" s="2">
        <v>20.125799000000018</v>
      </c>
      <c r="K1092" s="17" t="s">
        <v>48</v>
      </c>
      <c r="L1092" s="17" t="s">
        <v>50</v>
      </c>
      <c r="M1092" s="17" t="s">
        <v>51</v>
      </c>
      <c r="N1092" s="20">
        <f t="shared" si="170"/>
        <v>50</v>
      </c>
      <c r="O1092" s="20">
        <f t="shared" si="171"/>
        <v>100</v>
      </c>
      <c r="P1092" s="20">
        <f t="shared" si="172"/>
        <v>0</v>
      </c>
      <c r="Q1092" s="20">
        <f t="shared" si="173"/>
        <v>83.5</v>
      </c>
      <c r="R1092" s="21">
        <f t="shared" si="174"/>
        <v>65.025000000000006</v>
      </c>
      <c r="S1092" s="21">
        <f t="shared" si="175"/>
        <v>50.875</v>
      </c>
      <c r="T1092" s="21">
        <f t="shared" si="176"/>
        <v>60.075000000000003</v>
      </c>
      <c r="U1092" s="21">
        <f t="shared" si="177"/>
        <v>58.375</v>
      </c>
      <c r="V1092" s="20">
        <f t="shared" si="178"/>
        <v>58.658333333333339</v>
      </c>
      <c r="W1092" s="20">
        <f t="shared" si="179"/>
        <v>58.587500000000006</v>
      </c>
    </row>
    <row r="1093" spans="1:23" ht="13.5" x14ac:dyDescent="0.25">
      <c r="A1093" s="3">
        <v>43599</v>
      </c>
      <c r="B1093" s="2">
        <v>17.296700000000001</v>
      </c>
      <c r="C1093" s="2">
        <v>58.85228425316091</v>
      </c>
      <c r="D1093" s="2">
        <v>-0.23313872132336755</v>
      </c>
      <c r="E1093" s="2">
        <v>0.10781973181854426</v>
      </c>
      <c r="F1093" s="2">
        <v>16.933779999999999</v>
      </c>
      <c r="G1093" s="2">
        <v>16.907859999999999</v>
      </c>
      <c r="H1093" s="2">
        <v>16.727115000000005</v>
      </c>
      <c r="I1093" s="2">
        <v>16.78032799999999</v>
      </c>
      <c r="J1093" s="2">
        <v>20.09245450000002</v>
      </c>
      <c r="K1093" s="17" t="s">
        <v>48</v>
      </c>
      <c r="L1093" s="17" t="s">
        <v>50</v>
      </c>
      <c r="M1093" s="17" t="s">
        <v>51</v>
      </c>
      <c r="N1093" s="20">
        <f t="shared" si="170"/>
        <v>50</v>
      </c>
      <c r="O1093" s="20">
        <f t="shared" si="171"/>
        <v>100</v>
      </c>
      <c r="P1093" s="20">
        <f t="shared" si="172"/>
        <v>0</v>
      </c>
      <c r="Q1093" s="20">
        <f t="shared" si="173"/>
        <v>83.5</v>
      </c>
      <c r="R1093" s="21">
        <f t="shared" si="174"/>
        <v>65.025000000000006</v>
      </c>
      <c r="S1093" s="21">
        <f t="shared" si="175"/>
        <v>50.875</v>
      </c>
      <c r="T1093" s="21">
        <f t="shared" si="176"/>
        <v>60.075000000000003</v>
      </c>
      <c r="U1093" s="21">
        <f t="shared" si="177"/>
        <v>58.375</v>
      </c>
      <c r="V1093" s="20">
        <f t="shared" si="178"/>
        <v>58.658333333333339</v>
      </c>
      <c r="W1093" s="20">
        <f t="shared" si="179"/>
        <v>58.587500000000006</v>
      </c>
    </row>
    <row r="1094" spans="1:23" ht="13.5" x14ac:dyDescent="0.25">
      <c r="A1094" s="3">
        <v>43600</v>
      </c>
      <c r="B1094" s="2">
        <v>17.275400000000001</v>
      </c>
      <c r="C1094" s="2">
        <v>58.355281839565976</v>
      </c>
      <c r="D1094" s="2">
        <v>-0.20346530907228555</v>
      </c>
      <c r="E1094" s="2">
        <v>0.14967168903009537</v>
      </c>
      <c r="F1094" s="2">
        <v>17.023779999999999</v>
      </c>
      <c r="G1094" s="2">
        <v>16.934010000000001</v>
      </c>
      <c r="H1094" s="2">
        <v>16.730765000000002</v>
      </c>
      <c r="I1094" s="2">
        <v>16.755393999999988</v>
      </c>
      <c r="J1094" s="2">
        <v>20.06020550000002</v>
      </c>
      <c r="K1094" s="17" t="s">
        <v>48</v>
      </c>
      <c r="L1094" s="17" t="s">
        <v>50</v>
      </c>
      <c r="M1094" s="17" t="s">
        <v>53</v>
      </c>
      <c r="N1094" s="20">
        <f t="shared" si="170"/>
        <v>50</v>
      </c>
      <c r="O1094" s="20">
        <f t="shared" si="171"/>
        <v>100</v>
      </c>
      <c r="P1094" s="20">
        <f t="shared" si="172"/>
        <v>0</v>
      </c>
      <c r="Q1094" s="20">
        <f t="shared" si="173"/>
        <v>66.5</v>
      </c>
      <c r="R1094" s="21">
        <f t="shared" si="174"/>
        <v>62.475000000000001</v>
      </c>
      <c r="S1094" s="21">
        <f t="shared" si="175"/>
        <v>46.625</v>
      </c>
      <c r="T1094" s="21">
        <f t="shared" si="176"/>
        <v>52.424999999999997</v>
      </c>
      <c r="U1094" s="21">
        <f t="shared" si="177"/>
        <v>54.125</v>
      </c>
      <c r="V1094" s="20">
        <f t="shared" si="178"/>
        <v>53.841666666666661</v>
      </c>
      <c r="W1094" s="20">
        <f t="shared" si="179"/>
        <v>53.912499999999994</v>
      </c>
    </row>
    <row r="1095" spans="1:23" ht="13.5" x14ac:dyDescent="0.25">
      <c r="A1095" s="3">
        <v>43601</v>
      </c>
      <c r="B1095" s="2">
        <v>17.155000000000001</v>
      </c>
      <c r="C1095" s="2">
        <v>55.502058102214484</v>
      </c>
      <c r="D1095" s="2">
        <v>-0.18646744694882145</v>
      </c>
      <c r="E1095" s="2">
        <v>0.18617095241195336</v>
      </c>
      <c r="F1095" s="2">
        <v>17.117979999999999</v>
      </c>
      <c r="G1095" s="2">
        <v>16.957549999999998</v>
      </c>
      <c r="H1095" s="2">
        <v>16.740175000000001</v>
      </c>
      <c r="I1095" s="2">
        <v>16.728051999999991</v>
      </c>
      <c r="J1095" s="2">
        <v>20.02674200000002</v>
      </c>
      <c r="K1095" s="17" t="s">
        <v>48</v>
      </c>
      <c r="L1095" s="17" t="s">
        <v>49</v>
      </c>
      <c r="M1095" s="17" t="s">
        <v>53</v>
      </c>
      <c r="N1095" s="20">
        <f t="shared" si="170"/>
        <v>50</v>
      </c>
      <c r="O1095" s="20">
        <f t="shared" si="171"/>
        <v>100</v>
      </c>
      <c r="P1095" s="20">
        <f t="shared" si="172"/>
        <v>0</v>
      </c>
      <c r="Q1095" s="20">
        <f t="shared" si="173"/>
        <v>83</v>
      </c>
      <c r="R1095" s="21">
        <f t="shared" si="174"/>
        <v>64.95</v>
      </c>
      <c r="S1095" s="21">
        <f t="shared" si="175"/>
        <v>50.75</v>
      </c>
      <c r="T1095" s="21">
        <f t="shared" si="176"/>
        <v>59.85</v>
      </c>
      <c r="U1095" s="21">
        <f t="shared" si="177"/>
        <v>58.25</v>
      </c>
      <c r="V1095" s="20">
        <f t="shared" si="178"/>
        <v>58.516666666666673</v>
      </c>
      <c r="W1095" s="20">
        <f t="shared" si="179"/>
        <v>58.45</v>
      </c>
    </row>
    <row r="1096" spans="1:23" ht="13.5" x14ac:dyDescent="0.25">
      <c r="A1096" s="3">
        <v>43602</v>
      </c>
      <c r="B1096" s="2">
        <v>16.708500000000001</v>
      </c>
      <c r="C1096" s="2">
        <v>46.434749024540814</v>
      </c>
      <c r="D1096" s="2">
        <v>-0.15512590315466568</v>
      </c>
      <c r="E1096" s="2">
        <v>0.21586521337019804</v>
      </c>
      <c r="F1096" s="2">
        <v>17.104040000000001</v>
      </c>
      <c r="G1096" s="2">
        <v>16.94586</v>
      </c>
      <c r="H1096" s="2">
        <v>16.748470000000001</v>
      </c>
      <c r="I1096" s="2">
        <v>16.694607999999988</v>
      </c>
      <c r="J1096" s="2">
        <v>19.991305000000022</v>
      </c>
      <c r="K1096" s="17" t="s">
        <v>48</v>
      </c>
      <c r="L1096" s="17" t="s">
        <v>50</v>
      </c>
      <c r="M1096" s="17" t="s">
        <v>53</v>
      </c>
      <c r="N1096" s="20">
        <f t="shared" si="170"/>
        <v>50</v>
      </c>
      <c r="O1096" s="20">
        <f t="shared" si="171"/>
        <v>100</v>
      </c>
      <c r="P1096" s="20">
        <f t="shared" si="172"/>
        <v>0</v>
      </c>
      <c r="Q1096" s="20">
        <f t="shared" si="173"/>
        <v>66.5</v>
      </c>
      <c r="R1096" s="21">
        <f t="shared" si="174"/>
        <v>62.475000000000001</v>
      </c>
      <c r="S1096" s="21">
        <f t="shared" si="175"/>
        <v>46.625</v>
      </c>
      <c r="T1096" s="21">
        <f t="shared" si="176"/>
        <v>52.424999999999997</v>
      </c>
      <c r="U1096" s="21">
        <f t="shared" si="177"/>
        <v>54.125</v>
      </c>
      <c r="V1096" s="20">
        <f t="shared" si="178"/>
        <v>53.841666666666661</v>
      </c>
      <c r="W1096" s="20">
        <f t="shared" si="179"/>
        <v>53.912499999999994</v>
      </c>
    </row>
    <row r="1097" spans="1:23" ht="13.5" x14ac:dyDescent="0.25">
      <c r="A1097" s="3">
        <v>43605</v>
      </c>
      <c r="B1097" s="2">
        <v>16.4526</v>
      </c>
      <c r="C1097" s="2">
        <v>42.181464000704203</v>
      </c>
      <c r="D1097" s="2">
        <v>-0.10851499672728337</v>
      </c>
      <c r="E1097" s="2">
        <v>0.23574885579418964</v>
      </c>
      <c r="F1097" s="2">
        <v>16.977640000000001</v>
      </c>
      <c r="G1097" s="2">
        <v>16.908579999999997</v>
      </c>
      <c r="H1097" s="2">
        <v>16.743970000000001</v>
      </c>
      <c r="I1097" s="2">
        <v>16.661701999999988</v>
      </c>
      <c r="J1097" s="2">
        <v>19.95444700000002</v>
      </c>
      <c r="K1097" s="17" t="s">
        <v>48</v>
      </c>
      <c r="L1097" s="17" t="s">
        <v>50</v>
      </c>
      <c r="M1097" s="17" t="s">
        <v>53</v>
      </c>
      <c r="N1097" s="20">
        <f t="shared" si="170"/>
        <v>50</v>
      </c>
      <c r="O1097" s="20">
        <f t="shared" si="171"/>
        <v>100</v>
      </c>
      <c r="P1097" s="20">
        <f t="shared" si="172"/>
        <v>0</v>
      </c>
      <c r="Q1097" s="20">
        <f t="shared" si="173"/>
        <v>66.5</v>
      </c>
      <c r="R1097" s="21">
        <f t="shared" si="174"/>
        <v>62.475000000000001</v>
      </c>
      <c r="S1097" s="21">
        <f t="shared" si="175"/>
        <v>46.625</v>
      </c>
      <c r="T1097" s="21">
        <f t="shared" si="176"/>
        <v>52.424999999999997</v>
      </c>
      <c r="U1097" s="21">
        <f t="shared" si="177"/>
        <v>54.125</v>
      </c>
      <c r="V1097" s="20">
        <f t="shared" si="178"/>
        <v>53.841666666666661</v>
      </c>
      <c r="W1097" s="20">
        <f t="shared" si="179"/>
        <v>53.912499999999994</v>
      </c>
    </row>
    <row r="1098" spans="1:23" ht="13.5" x14ac:dyDescent="0.25">
      <c r="A1098" s="3">
        <v>43606</v>
      </c>
      <c r="B1098" s="2">
        <v>16.1967</v>
      </c>
      <c r="C1098" s="2">
        <v>38.394151495069451</v>
      </c>
      <c r="D1098" s="2">
        <v>-4.7555853552243121E-2</v>
      </c>
      <c r="E1098" s="2">
        <v>0.24124174556071043</v>
      </c>
      <c r="F1098" s="2">
        <v>16.757640000000002</v>
      </c>
      <c r="G1098" s="2">
        <v>16.845709999999997</v>
      </c>
      <c r="H1098" s="2">
        <v>16.751420000000003</v>
      </c>
      <c r="I1098" s="2">
        <v>16.625657999999991</v>
      </c>
      <c r="J1098" s="2">
        <v>19.915249000000017</v>
      </c>
      <c r="K1098" s="17" t="s">
        <v>54</v>
      </c>
      <c r="L1098" s="17" t="s">
        <v>52</v>
      </c>
      <c r="M1098" s="17" t="s">
        <v>47</v>
      </c>
      <c r="N1098" s="20">
        <f t="shared" si="170"/>
        <v>50</v>
      </c>
      <c r="O1098" s="20">
        <f t="shared" si="171"/>
        <v>100</v>
      </c>
      <c r="P1098" s="20">
        <f t="shared" si="172"/>
        <v>0</v>
      </c>
      <c r="Q1098" s="20">
        <f t="shared" si="173"/>
        <v>0</v>
      </c>
      <c r="R1098" s="21">
        <f t="shared" si="174"/>
        <v>52.5</v>
      </c>
      <c r="S1098" s="21">
        <f t="shared" si="175"/>
        <v>30</v>
      </c>
      <c r="T1098" s="21">
        <f t="shared" si="176"/>
        <v>22.5</v>
      </c>
      <c r="U1098" s="21">
        <f t="shared" si="177"/>
        <v>37.5</v>
      </c>
      <c r="V1098" s="20">
        <f t="shared" si="178"/>
        <v>35</v>
      </c>
      <c r="W1098" s="20">
        <f t="shared" si="179"/>
        <v>35.625</v>
      </c>
    </row>
    <row r="1099" spans="1:23" ht="13.5" x14ac:dyDescent="0.25">
      <c r="A1099" s="3">
        <v>43607</v>
      </c>
      <c r="B1099" s="2">
        <v>16.307099999999998</v>
      </c>
      <c r="C1099" s="2">
        <v>40.861133383410639</v>
      </c>
      <c r="D1099" s="2">
        <v>-2.6699945724573126E-4</v>
      </c>
      <c r="E1099" s="2">
        <v>0.23644236138764071</v>
      </c>
      <c r="F1099" s="2">
        <v>16.563979999999997</v>
      </c>
      <c r="G1099" s="2">
        <v>16.793879999999998</v>
      </c>
      <c r="H1099" s="2">
        <v>16.765565000000002</v>
      </c>
      <c r="I1099" s="2">
        <v>16.594083999999988</v>
      </c>
      <c r="J1099" s="2">
        <v>19.873068500000016</v>
      </c>
      <c r="K1099" s="17" t="s">
        <v>54</v>
      </c>
      <c r="L1099" s="17" t="s">
        <v>50</v>
      </c>
      <c r="M1099" s="17" t="s">
        <v>47</v>
      </c>
      <c r="N1099" s="20">
        <f t="shared" si="170"/>
        <v>50</v>
      </c>
      <c r="O1099" s="20">
        <f t="shared" si="171"/>
        <v>100</v>
      </c>
      <c r="P1099" s="20">
        <f t="shared" si="172"/>
        <v>0</v>
      </c>
      <c r="Q1099" s="20">
        <f t="shared" si="173"/>
        <v>16.5</v>
      </c>
      <c r="R1099" s="21">
        <f t="shared" si="174"/>
        <v>54.975000000000001</v>
      </c>
      <c r="S1099" s="21">
        <f t="shared" si="175"/>
        <v>34.125</v>
      </c>
      <c r="T1099" s="21">
        <f t="shared" si="176"/>
        <v>29.925000000000001</v>
      </c>
      <c r="U1099" s="21">
        <f t="shared" si="177"/>
        <v>41.625</v>
      </c>
      <c r="V1099" s="20">
        <f t="shared" si="178"/>
        <v>39.674999999999997</v>
      </c>
      <c r="W1099" s="20">
        <f t="shared" si="179"/>
        <v>40.162499999999994</v>
      </c>
    </row>
    <row r="1100" spans="1:23" ht="13.5" x14ac:dyDescent="0.25">
      <c r="A1100" s="3">
        <v>43608</v>
      </c>
      <c r="B1100" s="2">
        <v>16.106400000000001</v>
      </c>
      <c r="C1100" s="2">
        <v>37.890574343952302</v>
      </c>
      <c r="D1100" s="2">
        <v>3.5805088502737448E-2</v>
      </c>
      <c r="E1100" s="2">
        <v>0.22556871656774627</v>
      </c>
      <c r="F1100" s="2">
        <v>16.35426</v>
      </c>
      <c r="G1100" s="2">
        <v>16.73612</v>
      </c>
      <c r="H1100" s="2">
        <v>16.773445000000002</v>
      </c>
      <c r="I1100" s="2">
        <v>16.569617999999988</v>
      </c>
      <c r="J1100" s="2">
        <v>19.828706000000022</v>
      </c>
      <c r="K1100" s="17" t="s">
        <v>54</v>
      </c>
      <c r="L1100" s="17" t="s">
        <v>52</v>
      </c>
      <c r="M1100" s="17" t="s">
        <v>47</v>
      </c>
      <c r="N1100" s="20">
        <f t="shared" si="170"/>
        <v>50</v>
      </c>
      <c r="O1100" s="20">
        <f t="shared" si="171"/>
        <v>100</v>
      </c>
      <c r="P1100" s="20">
        <f t="shared" si="172"/>
        <v>0</v>
      </c>
      <c r="Q1100" s="20">
        <f t="shared" si="173"/>
        <v>0</v>
      </c>
      <c r="R1100" s="21">
        <f t="shared" si="174"/>
        <v>52.5</v>
      </c>
      <c r="S1100" s="21">
        <f t="shared" si="175"/>
        <v>30</v>
      </c>
      <c r="T1100" s="21">
        <f t="shared" si="176"/>
        <v>22.5</v>
      </c>
      <c r="U1100" s="21">
        <f t="shared" si="177"/>
        <v>37.5</v>
      </c>
      <c r="V1100" s="20">
        <f t="shared" si="178"/>
        <v>35</v>
      </c>
      <c r="W1100" s="20">
        <f t="shared" si="179"/>
        <v>35.625</v>
      </c>
    </row>
    <row r="1101" spans="1:23" ht="13.5" x14ac:dyDescent="0.25">
      <c r="A1101" s="3">
        <v>43609</v>
      </c>
      <c r="B1101" s="2">
        <v>16.206700000000001</v>
      </c>
      <c r="C1101" s="2">
        <v>40.229170889099493</v>
      </c>
      <c r="D1101" s="2">
        <v>7.7303674927193811E-2</v>
      </c>
      <c r="E1101" s="2">
        <v>0.20625599126104374</v>
      </c>
      <c r="F1101" s="2">
        <v>16.253899999999998</v>
      </c>
      <c r="G1101" s="2">
        <v>16.67897</v>
      </c>
      <c r="H1101" s="2">
        <v>16.761365000000001</v>
      </c>
      <c r="I1101" s="2">
        <v>16.564313999999989</v>
      </c>
      <c r="J1101" s="2">
        <v>19.78343150000002</v>
      </c>
      <c r="K1101" s="17" t="s">
        <v>48</v>
      </c>
      <c r="L1101" s="17" t="s">
        <v>50</v>
      </c>
      <c r="M1101" s="17" t="s">
        <v>53</v>
      </c>
      <c r="N1101" s="20">
        <f t="shared" si="170"/>
        <v>50</v>
      </c>
      <c r="O1101" s="20">
        <f t="shared" si="171"/>
        <v>100</v>
      </c>
      <c r="P1101" s="20">
        <f t="shared" si="172"/>
        <v>0</v>
      </c>
      <c r="Q1101" s="20">
        <f t="shared" si="173"/>
        <v>66.5</v>
      </c>
      <c r="R1101" s="21">
        <f t="shared" si="174"/>
        <v>62.475000000000001</v>
      </c>
      <c r="S1101" s="21">
        <f t="shared" si="175"/>
        <v>46.625</v>
      </c>
      <c r="T1101" s="21">
        <f t="shared" si="176"/>
        <v>52.424999999999997</v>
      </c>
      <c r="U1101" s="21">
        <f t="shared" si="177"/>
        <v>54.125</v>
      </c>
      <c r="V1101" s="20">
        <f t="shared" si="178"/>
        <v>53.841666666666661</v>
      </c>
      <c r="W1101" s="20">
        <f t="shared" si="179"/>
        <v>53.912499999999994</v>
      </c>
    </row>
    <row r="1102" spans="1:23" ht="13.5" x14ac:dyDescent="0.25">
      <c r="A1102" s="3">
        <v>43612</v>
      </c>
      <c r="B1102" s="2">
        <v>16.407399999999999</v>
      </c>
      <c r="C1102" s="2">
        <v>44.714937922918004</v>
      </c>
      <c r="D1102" s="2">
        <v>0.14772047426342283</v>
      </c>
      <c r="E1102" s="2">
        <v>0.18325139030059939</v>
      </c>
      <c r="F1102" s="2">
        <v>16.244859999999999</v>
      </c>
      <c r="G1102" s="2">
        <v>16.611250000000002</v>
      </c>
      <c r="H1102" s="2">
        <v>16.738109999999999</v>
      </c>
      <c r="I1102" s="2">
        <v>16.582723999999992</v>
      </c>
      <c r="J1102" s="2">
        <v>19.738217500000022</v>
      </c>
      <c r="K1102" s="17" t="s">
        <v>48</v>
      </c>
      <c r="L1102" s="17" t="s">
        <v>50</v>
      </c>
      <c r="M1102" s="17" t="s">
        <v>53</v>
      </c>
      <c r="N1102" s="20">
        <f t="shared" si="170"/>
        <v>50</v>
      </c>
      <c r="O1102" s="20">
        <f t="shared" si="171"/>
        <v>100</v>
      </c>
      <c r="P1102" s="20">
        <f t="shared" si="172"/>
        <v>0</v>
      </c>
      <c r="Q1102" s="20">
        <f t="shared" si="173"/>
        <v>66.5</v>
      </c>
      <c r="R1102" s="21">
        <f t="shared" si="174"/>
        <v>62.475000000000001</v>
      </c>
      <c r="S1102" s="21">
        <f t="shared" si="175"/>
        <v>46.625</v>
      </c>
      <c r="T1102" s="21">
        <f t="shared" si="176"/>
        <v>52.424999999999997</v>
      </c>
      <c r="U1102" s="21">
        <f t="shared" si="177"/>
        <v>54.125</v>
      </c>
      <c r="V1102" s="20">
        <f t="shared" si="178"/>
        <v>53.841666666666661</v>
      </c>
      <c r="W1102" s="20">
        <f t="shared" si="179"/>
        <v>53.912499999999994</v>
      </c>
    </row>
    <row r="1103" spans="1:23" ht="13.5" x14ac:dyDescent="0.25">
      <c r="A1103" s="3">
        <v>43613</v>
      </c>
      <c r="B1103" s="2">
        <v>16.5579</v>
      </c>
      <c r="C1103" s="2">
        <v>47.874119921881444</v>
      </c>
      <c r="D1103" s="2">
        <v>0.23040690708510425</v>
      </c>
      <c r="E1103" s="2">
        <v>0.15943593720798591</v>
      </c>
      <c r="F1103" s="2">
        <v>16.3171</v>
      </c>
      <c r="G1103" s="2">
        <v>16.537370000000003</v>
      </c>
      <c r="H1103" s="2">
        <v>16.722614999999998</v>
      </c>
      <c r="I1103" s="2">
        <v>16.604143999999991</v>
      </c>
      <c r="J1103" s="2">
        <v>19.692554500000018</v>
      </c>
      <c r="K1103" s="17" t="s">
        <v>48</v>
      </c>
      <c r="L1103" s="17" t="s">
        <v>49</v>
      </c>
      <c r="M1103" s="17" t="s">
        <v>51</v>
      </c>
      <c r="N1103" s="20">
        <f t="shared" si="170"/>
        <v>50</v>
      </c>
      <c r="O1103" s="20">
        <f t="shared" si="171"/>
        <v>100</v>
      </c>
      <c r="P1103" s="20">
        <f t="shared" si="172"/>
        <v>0</v>
      </c>
      <c r="Q1103" s="20">
        <f t="shared" si="173"/>
        <v>100</v>
      </c>
      <c r="R1103" s="21">
        <f t="shared" si="174"/>
        <v>67.5</v>
      </c>
      <c r="S1103" s="21">
        <f t="shared" si="175"/>
        <v>55</v>
      </c>
      <c r="T1103" s="21">
        <f t="shared" si="176"/>
        <v>67.5</v>
      </c>
      <c r="U1103" s="21">
        <f t="shared" si="177"/>
        <v>62.5</v>
      </c>
      <c r="V1103" s="20">
        <f t="shared" si="178"/>
        <v>63.333333333333336</v>
      </c>
      <c r="W1103" s="20">
        <f t="shared" si="179"/>
        <v>63.125</v>
      </c>
    </row>
    <row r="1104" spans="1:23" ht="13.5" x14ac:dyDescent="0.25">
      <c r="A1104" s="3">
        <v>43614</v>
      </c>
      <c r="B1104" s="2">
        <v>16.5579</v>
      </c>
      <c r="C1104" s="2">
        <v>47.874119921881444</v>
      </c>
      <c r="D1104" s="2">
        <v>0.29770645522647499</v>
      </c>
      <c r="E1104" s="2">
        <v>0.14094409698733926</v>
      </c>
      <c r="F1104" s="2">
        <v>16.367260000000002</v>
      </c>
      <c r="G1104" s="2">
        <v>16.465619999999998</v>
      </c>
      <c r="H1104" s="2">
        <v>16.699815000000001</v>
      </c>
      <c r="I1104" s="2">
        <v>16.644415999999993</v>
      </c>
      <c r="J1104" s="2">
        <v>19.645760500000019</v>
      </c>
      <c r="K1104" s="17" t="s">
        <v>48</v>
      </c>
      <c r="L1104" s="17" t="s">
        <v>50</v>
      </c>
      <c r="M1104" s="17" t="s">
        <v>51</v>
      </c>
      <c r="N1104" s="20">
        <f t="shared" si="170"/>
        <v>50</v>
      </c>
      <c r="O1104" s="20">
        <f t="shared" si="171"/>
        <v>100</v>
      </c>
      <c r="P1104" s="20">
        <f t="shared" si="172"/>
        <v>0</v>
      </c>
      <c r="Q1104" s="20">
        <f t="shared" si="173"/>
        <v>83.5</v>
      </c>
      <c r="R1104" s="21">
        <f t="shared" si="174"/>
        <v>65.025000000000006</v>
      </c>
      <c r="S1104" s="21">
        <f t="shared" si="175"/>
        <v>50.875</v>
      </c>
      <c r="T1104" s="21">
        <f t="shared" si="176"/>
        <v>60.075000000000003</v>
      </c>
      <c r="U1104" s="21">
        <f t="shared" si="177"/>
        <v>58.375</v>
      </c>
      <c r="V1104" s="20">
        <f t="shared" si="178"/>
        <v>58.658333333333339</v>
      </c>
      <c r="W1104" s="20">
        <f t="shared" si="179"/>
        <v>58.587500000000006</v>
      </c>
    </row>
    <row r="1105" spans="1:23" ht="13.5" x14ac:dyDescent="0.25">
      <c r="A1105" s="3">
        <v>43615</v>
      </c>
      <c r="B1105" s="2">
        <v>16.658300000000001</v>
      </c>
      <c r="C1105" s="2">
        <v>50.081100087786091</v>
      </c>
      <c r="D1105" s="2">
        <v>0.32925787949420027</v>
      </c>
      <c r="E1105" s="2">
        <v>0.13462105851684325</v>
      </c>
      <c r="F1105" s="2">
        <v>16.477640000000001</v>
      </c>
      <c r="G1105" s="2">
        <v>16.415949999999999</v>
      </c>
      <c r="H1105" s="2">
        <v>16.68675</v>
      </c>
      <c r="I1105" s="2">
        <v>16.677363999999994</v>
      </c>
      <c r="J1105" s="2">
        <v>19.600269500000021</v>
      </c>
      <c r="K1105" s="17" t="s">
        <v>48</v>
      </c>
      <c r="L1105" s="17" t="s">
        <v>49</v>
      </c>
      <c r="M1105" s="17" t="s">
        <v>51</v>
      </c>
      <c r="N1105" s="20">
        <f t="shared" si="170"/>
        <v>50</v>
      </c>
      <c r="O1105" s="20">
        <f t="shared" si="171"/>
        <v>100</v>
      </c>
      <c r="P1105" s="20">
        <f t="shared" si="172"/>
        <v>0</v>
      </c>
      <c r="Q1105" s="20">
        <f t="shared" si="173"/>
        <v>100</v>
      </c>
      <c r="R1105" s="21">
        <f t="shared" si="174"/>
        <v>67.5</v>
      </c>
      <c r="S1105" s="21">
        <f t="shared" si="175"/>
        <v>55</v>
      </c>
      <c r="T1105" s="21">
        <f t="shared" si="176"/>
        <v>67.5</v>
      </c>
      <c r="U1105" s="21">
        <f t="shared" si="177"/>
        <v>62.5</v>
      </c>
      <c r="V1105" s="20">
        <f t="shared" si="178"/>
        <v>63.333333333333336</v>
      </c>
      <c r="W1105" s="20">
        <f t="shared" si="179"/>
        <v>63.125</v>
      </c>
    </row>
    <row r="1106" spans="1:23" ht="13.5" x14ac:dyDescent="0.25">
      <c r="A1106" s="3">
        <v>43616</v>
      </c>
      <c r="B1106" s="2">
        <v>16.959299999999999</v>
      </c>
      <c r="C1106" s="2">
        <v>56.084293912643425</v>
      </c>
      <c r="D1106" s="2">
        <v>0.26489722466698495</v>
      </c>
      <c r="E1106" s="2">
        <v>0.13405181903801894</v>
      </c>
      <c r="F1106" s="2">
        <v>16.628160000000001</v>
      </c>
      <c r="G1106" s="2">
        <v>16.441030000000001</v>
      </c>
      <c r="H1106" s="2">
        <v>16.693445000000001</v>
      </c>
      <c r="I1106" s="2">
        <v>16.704549999999994</v>
      </c>
      <c r="J1106" s="2">
        <v>19.557556000000019</v>
      </c>
      <c r="K1106" s="17" t="s">
        <v>48</v>
      </c>
      <c r="L1106" s="17" t="s">
        <v>50</v>
      </c>
      <c r="M1106" s="17" t="s">
        <v>51</v>
      </c>
      <c r="N1106" s="20">
        <f t="shared" si="170"/>
        <v>50</v>
      </c>
      <c r="O1106" s="20">
        <f t="shared" si="171"/>
        <v>100</v>
      </c>
      <c r="P1106" s="20">
        <f t="shared" si="172"/>
        <v>0</v>
      </c>
      <c r="Q1106" s="20">
        <f t="shared" si="173"/>
        <v>83.5</v>
      </c>
      <c r="R1106" s="21">
        <f t="shared" si="174"/>
        <v>65.025000000000006</v>
      </c>
      <c r="S1106" s="21">
        <f t="shared" si="175"/>
        <v>50.875</v>
      </c>
      <c r="T1106" s="21">
        <f t="shared" si="176"/>
        <v>60.075000000000003</v>
      </c>
      <c r="U1106" s="21">
        <f t="shared" si="177"/>
        <v>58.375</v>
      </c>
      <c r="V1106" s="20">
        <f t="shared" si="178"/>
        <v>58.658333333333339</v>
      </c>
      <c r="W1106" s="20">
        <f t="shared" si="179"/>
        <v>58.587500000000006</v>
      </c>
    </row>
    <row r="1107" spans="1:23" ht="13.5" x14ac:dyDescent="0.25">
      <c r="A1107" s="3">
        <v>43619</v>
      </c>
      <c r="B1107" s="2">
        <v>17.135000000000002</v>
      </c>
      <c r="C1107" s="2">
        <v>59.17087295737624</v>
      </c>
      <c r="D1107" s="2">
        <v>0.15621127316797612</v>
      </c>
      <c r="E1107" s="2">
        <v>0.14339411326103987</v>
      </c>
      <c r="F1107" s="2">
        <v>16.773680000000002</v>
      </c>
      <c r="G1107" s="2">
        <v>16.509269999999997</v>
      </c>
      <c r="H1107" s="2">
        <v>16.708925000000001</v>
      </c>
      <c r="I1107" s="2">
        <v>16.737229999999997</v>
      </c>
      <c r="J1107" s="2">
        <v>19.51831300000002</v>
      </c>
      <c r="K1107" s="17" t="s">
        <v>48</v>
      </c>
      <c r="L1107" s="17" t="s">
        <v>50</v>
      </c>
      <c r="M1107" s="17" t="s">
        <v>51</v>
      </c>
      <c r="N1107" s="20">
        <f t="shared" si="170"/>
        <v>50</v>
      </c>
      <c r="O1107" s="20">
        <f t="shared" si="171"/>
        <v>100</v>
      </c>
      <c r="P1107" s="20">
        <f t="shared" si="172"/>
        <v>0</v>
      </c>
      <c r="Q1107" s="20">
        <f t="shared" si="173"/>
        <v>83.5</v>
      </c>
      <c r="R1107" s="21">
        <f t="shared" si="174"/>
        <v>65.025000000000006</v>
      </c>
      <c r="S1107" s="21">
        <f t="shared" si="175"/>
        <v>50.875</v>
      </c>
      <c r="T1107" s="21">
        <f t="shared" si="176"/>
        <v>60.075000000000003</v>
      </c>
      <c r="U1107" s="21">
        <f t="shared" si="177"/>
        <v>58.375</v>
      </c>
      <c r="V1107" s="20">
        <f t="shared" si="178"/>
        <v>58.658333333333339</v>
      </c>
      <c r="W1107" s="20">
        <f t="shared" si="179"/>
        <v>58.587500000000006</v>
      </c>
    </row>
    <row r="1108" spans="1:23" ht="13.5" x14ac:dyDescent="0.25">
      <c r="A1108" s="3">
        <v>43623</v>
      </c>
      <c r="B1108" s="2">
        <v>17.5564</v>
      </c>
      <c r="C1108" s="2">
        <v>65.444053413027973</v>
      </c>
      <c r="D1108" s="2">
        <v>-9.0824070454118555E-3</v>
      </c>
      <c r="E1108" s="2">
        <v>0.15987419640170583</v>
      </c>
      <c r="F1108" s="2">
        <v>16.973379999999999</v>
      </c>
      <c r="G1108" s="2">
        <v>16.645239999999998</v>
      </c>
      <c r="H1108" s="2">
        <v>16.745474999999995</v>
      </c>
      <c r="I1108" s="2">
        <v>16.763349999999999</v>
      </c>
      <c r="J1108" s="2">
        <v>19.480022500000022</v>
      </c>
      <c r="K1108" s="17" t="s">
        <v>48</v>
      </c>
      <c r="L1108" s="17" t="s">
        <v>50</v>
      </c>
      <c r="M1108" s="17" t="s">
        <v>51</v>
      </c>
      <c r="N1108" s="20">
        <f t="shared" si="170"/>
        <v>50</v>
      </c>
      <c r="O1108" s="20">
        <f t="shared" si="171"/>
        <v>100</v>
      </c>
      <c r="P1108" s="20">
        <f t="shared" si="172"/>
        <v>0</v>
      </c>
      <c r="Q1108" s="20">
        <f t="shared" si="173"/>
        <v>83.5</v>
      </c>
      <c r="R1108" s="21">
        <f t="shared" si="174"/>
        <v>65.025000000000006</v>
      </c>
      <c r="S1108" s="21">
        <f t="shared" si="175"/>
        <v>50.875</v>
      </c>
      <c r="T1108" s="21">
        <f t="shared" si="176"/>
        <v>60.075000000000003</v>
      </c>
      <c r="U1108" s="21">
        <f t="shared" si="177"/>
        <v>58.375</v>
      </c>
      <c r="V1108" s="20">
        <f t="shared" si="178"/>
        <v>58.658333333333339</v>
      </c>
      <c r="W1108" s="20">
        <f t="shared" si="179"/>
        <v>58.587500000000006</v>
      </c>
    </row>
    <row r="1109" spans="1:23" ht="13.5" x14ac:dyDescent="0.25">
      <c r="A1109" s="3">
        <v>43626</v>
      </c>
      <c r="B1109" s="2">
        <v>17.551400000000001</v>
      </c>
      <c r="C1109" s="2">
        <v>65.31582146615969</v>
      </c>
      <c r="D1109" s="2">
        <v>-0.13662267038017006</v>
      </c>
      <c r="E1109" s="2">
        <v>0.18342522163631009</v>
      </c>
      <c r="F1109" s="2">
        <v>17.172080000000001</v>
      </c>
      <c r="G1109" s="2">
        <v>16.769669999999998</v>
      </c>
      <c r="H1109" s="2">
        <v>16.781775</v>
      </c>
      <c r="I1109" s="2">
        <v>16.769763999999999</v>
      </c>
      <c r="J1109" s="2">
        <v>19.442885000000018</v>
      </c>
      <c r="K1109" s="17" t="s">
        <v>48</v>
      </c>
      <c r="L1109" s="17" t="s">
        <v>50</v>
      </c>
      <c r="M1109" s="17" t="s">
        <v>51</v>
      </c>
      <c r="N1109" s="20">
        <f t="shared" si="170"/>
        <v>50</v>
      </c>
      <c r="O1109" s="20">
        <f t="shared" si="171"/>
        <v>100</v>
      </c>
      <c r="P1109" s="20">
        <f t="shared" si="172"/>
        <v>0</v>
      </c>
      <c r="Q1109" s="20">
        <f t="shared" si="173"/>
        <v>83.5</v>
      </c>
      <c r="R1109" s="21">
        <f t="shared" si="174"/>
        <v>65.025000000000006</v>
      </c>
      <c r="S1109" s="21">
        <f t="shared" si="175"/>
        <v>50.875</v>
      </c>
      <c r="T1109" s="21">
        <f t="shared" si="176"/>
        <v>60.075000000000003</v>
      </c>
      <c r="U1109" s="21">
        <f t="shared" si="177"/>
        <v>58.375</v>
      </c>
      <c r="V1109" s="20">
        <f t="shared" si="178"/>
        <v>58.658333333333339</v>
      </c>
      <c r="W1109" s="20">
        <f t="shared" si="179"/>
        <v>58.587500000000006</v>
      </c>
    </row>
    <row r="1110" spans="1:23" ht="13.5" x14ac:dyDescent="0.25">
      <c r="A1110" s="3">
        <v>43627</v>
      </c>
      <c r="B1110" s="2">
        <v>17.310600000000001</v>
      </c>
      <c r="C1110" s="2">
        <v>59.290473585874842</v>
      </c>
      <c r="D1110" s="2">
        <v>-0.26221036763241656</v>
      </c>
      <c r="E1110" s="2">
        <v>0.20470082869154332</v>
      </c>
      <c r="F1110" s="2">
        <v>17.30254</v>
      </c>
      <c r="G1110" s="2">
        <v>16.890090000000001</v>
      </c>
      <c r="H1110" s="2">
        <v>16.813105</v>
      </c>
      <c r="I1110" s="2">
        <v>16.767214000000003</v>
      </c>
      <c r="J1110" s="2">
        <v>19.404543500000017</v>
      </c>
      <c r="K1110" s="17" t="s">
        <v>48</v>
      </c>
      <c r="L1110" s="17" t="s">
        <v>50</v>
      </c>
      <c r="M1110" s="17" t="s">
        <v>51</v>
      </c>
      <c r="N1110" s="20">
        <f t="shared" si="170"/>
        <v>50</v>
      </c>
      <c r="O1110" s="20">
        <f t="shared" si="171"/>
        <v>100</v>
      </c>
      <c r="P1110" s="20">
        <f t="shared" si="172"/>
        <v>0</v>
      </c>
      <c r="Q1110" s="20">
        <f t="shared" si="173"/>
        <v>83.5</v>
      </c>
      <c r="R1110" s="21">
        <f t="shared" si="174"/>
        <v>65.025000000000006</v>
      </c>
      <c r="S1110" s="21">
        <f t="shared" si="175"/>
        <v>50.875</v>
      </c>
      <c r="T1110" s="21">
        <f t="shared" si="176"/>
        <v>60.075000000000003</v>
      </c>
      <c r="U1110" s="21">
        <f t="shared" si="177"/>
        <v>58.375</v>
      </c>
      <c r="V1110" s="20">
        <f t="shared" si="178"/>
        <v>58.658333333333339</v>
      </c>
      <c r="W1110" s="20">
        <f t="shared" si="179"/>
        <v>58.587500000000006</v>
      </c>
    </row>
    <row r="1111" spans="1:23" ht="13.5" x14ac:dyDescent="0.25">
      <c r="A1111" s="3">
        <v>43628</v>
      </c>
      <c r="B1111" s="2">
        <v>17.8475</v>
      </c>
      <c r="C1111" s="2">
        <v>66.67267366932586</v>
      </c>
      <c r="D1111" s="2">
        <v>-0.39567981285702558</v>
      </c>
      <c r="E1111" s="2">
        <v>0.21129898893130314</v>
      </c>
      <c r="F1111" s="2">
        <v>17.480180000000001</v>
      </c>
      <c r="G1111" s="2">
        <v>17.054169999999999</v>
      </c>
      <c r="H1111" s="2">
        <v>16.866570000000003</v>
      </c>
      <c r="I1111" s="2">
        <v>16.776816</v>
      </c>
      <c r="J1111" s="2">
        <v>19.371219500000016</v>
      </c>
      <c r="K1111" s="17" t="s">
        <v>48</v>
      </c>
      <c r="L1111" s="17" t="s">
        <v>50</v>
      </c>
      <c r="M1111" s="17" t="s">
        <v>51</v>
      </c>
      <c r="N1111" s="20">
        <f t="shared" si="170"/>
        <v>50</v>
      </c>
      <c r="O1111" s="20">
        <f t="shared" si="171"/>
        <v>100</v>
      </c>
      <c r="P1111" s="20">
        <f t="shared" si="172"/>
        <v>0</v>
      </c>
      <c r="Q1111" s="20">
        <f t="shared" si="173"/>
        <v>83.5</v>
      </c>
      <c r="R1111" s="21">
        <f t="shared" si="174"/>
        <v>65.025000000000006</v>
      </c>
      <c r="S1111" s="21">
        <f t="shared" si="175"/>
        <v>50.875</v>
      </c>
      <c r="T1111" s="21">
        <f t="shared" si="176"/>
        <v>60.075000000000003</v>
      </c>
      <c r="U1111" s="21">
        <f t="shared" si="177"/>
        <v>58.375</v>
      </c>
      <c r="V1111" s="20">
        <f t="shared" si="178"/>
        <v>58.658333333333339</v>
      </c>
      <c r="W1111" s="20">
        <f t="shared" si="179"/>
        <v>58.587500000000006</v>
      </c>
    </row>
    <row r="1112" spans="1:23" ht="13.5" x14ac:dyDescent="0.25">
      <c r="A1112" s="3">
        <v>43629</v>
      </c>
      <c r="B1112" s="2">
        <v>17.787199999999999</v>
      </c>
      <c r="C1112" s="2">
        <v>65.241725859127087</v>
      </c>
      <c r="D1112" s="2">
        <v>-0.47909570512294763</v>
      </c>
      <c r="E1112" s="2">
        <v>0.20682819293470717</v>
      </c>
      <c r="F1112" s="2">
        <v>17.610620000000001</v>
      </c>
      <c r="G1112" s="2">
        <v>17.192149999999998</v>
      </c>
      <c r="H1112" s="2">
        <v>16.901699999999998</v>
      </c>
      <c r="I1112" s="2">
        <v>16.795110000000001</v>
      </c>
      <c r="J1112" s="2">
        <v>19.335308500000014</v>
      </c>
      <c r="K1112" s="17" t="s">
        <v>48</v>
      </c>
      <c r="L1112" s="17" t="s">
        <v>50</v>
      </c>
      <c r="M1112" s="17" t="s">
        <v>51</v>
      </c>
      <c r="N1112" s="20">
        <f t="shared" si="170"/>
        <v>50</v>
      </c>
      <c r="O1112" s="20">
        <f t="shared" si="171"/>
        <v>100</v>
      </c>
      <c r="P1112" s="20">
        <f t="shared" si="172"/>
        <v>0</v>
      </c>
      <c r="Q1112" s="20">
        <f t="shared" si="173"/>
        <v>83.5</v>
      </c>
      <c r="R1112" s="21">
        <f t="shared" si="174"/>
        <v>65.025000000000006</v>
      </c>
      <c r="S1112" s="21">
        <f t="shared" si="175"/>
        <v>50.875</v>
      </c>
      <c r="T1112" s="21">
        <f t="shared" si="176"/>
        <v>60.075000000000003</v>
      </c>
      <c r="U1112" s="21">
        <f t="shared" si="177"/>
        <v>58.375</v>
      </c>
      <c r="V1112" s="20">
        <f t="shared" si="178"/>
        <v>58.658333333333339</v>
      </c>
      <c r="W1112" s="20">
        <f t="shared" si="179"/>
        <v>58.587500000000006</v>
      </c>
    </row>
    <row r="1113" spans="1:23" ht="13.5" x14ac:dyDescent="0.25">
      <c r="A1113" s="3">
        <v>43630</v>
      </c>
      <c r="B1113" s="2">
        <v>17.912700000000001</v>
      </c>
      <c r="C1113" s="2">
        <v>66.837019295499971</v>
      </c>
      <c r="D1113" s="2">
        <v>-0.5408569232216287</v>
      </c>
      <c r="E1113" s="2">
        <v>0.19412420525717528</v>
      </c>
      <c r="F1113" s="2">
        <v>17.68188</v>
      </c>
      <c r="G1113" s="2">
        <v>17.327630000000003</v>
      </c>
      <c r="H1113" s="2">
        <v>16.932499999999997</v>
      </c>
      <c r="I1113" s="2">
        <v>16.83109</v>
      </c>
      <c r="J1113" s="2">
        <v>19.300025000000016</v>
      </c>
      <c r="K1113" s="17" t="s">
        <v>48</v>
      </c>
      <c r="L1113" s="17" t="s">
        <v>50</v>
      </c>
      <c r="M1113" s="17" t="s">
        <v>51</v>
      </c>
      <c r="N1113" s="20">
        <f t="shared" si="170"/>
        <v>50</v>
      </c>
      <c r="O1113" s="20">
        <f t="shared" si="171"/>
        <v>100</v>
      </c>
      <c r="P1113" s="20">
        <f t="shared" si="172"/>
        <v>0</v>
      </c>
      <c r="Q1113" s="20">
        <f t="shared" si="173"/>
        <v>83.5</v>
      </c>
      <c r="R1113" s="21">
        <f t="shared" si="174"/>
        <v>65.025000000000006</v>
      </c>
      <c r="S1113" s="21">
        <f t="shared" si="175"/>
        <v>50.875</v>
      </c>
      <c r="T1113" s="21">
        <f t="shared" si="176"/>
        <v>60.075000000000003</v>
      </c>
      <c r="U1113" s="21">
        <f t="shared" si="177"/>
        <v>58.375</v>
      </c>
      <c r="V1113" s="20">
        <f t="shared" si="178"/>
        <v>58.658333333333339</v>
      </c>
      <c r="W1113" s="20">
        <f t="shared" si="179"/>
        <v>58.587500000000006</v>
      </c>
    </row>
    <row r="1114" spans="1:23" ht="13.5" x14ac:dyDescent="0.25">
      <c r="A1114" s="3">
        <v>43633</v>
      </c>
      <c r="B1114" s="2">
        <v>17.982900000000001</v>
      </c>
      <c r="C1114" s="2">
        <v>67.729234682751041</v>
      </c>
      <c r="D1114" s="2">
        <v>-0.60372104653858472</v>
      </c>
      <c r="E1114" s="2">
        <v>0.17165894076840371</v>
      </c>
      <c r="F1114" s="2">
        <v>17.768180000000001</v>
      </c>
      <c r="G1114" s="2">
        <v>17.470130000000001</v>
      </c>
      <c r="H1114" s="2">
        <v>16.967874999999999</v>
      </c>
      <c r="I1114" s="2">
        <v>16.870263999999999</v>
      </c>
      <c r="J1114" s="2">
        <v>19.265752000000013</v>
      </c>
      <c r="K1114" s="17" t="s">
        <v>48</v>
      </c>
      <c r="L1114" s="17" t="s">
        <v>50</v>
      </c>
      <c r="M1114" s="17" t="s">
        <v>51</v>
      </c>
      <c r="N1114" s="20">
        <f t="shared" si="170"/>
        <v>50</v>
      </c>
      <c r="O1114" s="20">
        <f t="shared" si="171"/>
        <v>100</v>
      </c>
      <c r="P1114" s="20">
        <f t="shared" si="172"/>
        <v>0</v>
      </c>
      <c r="Q1114" s="20">
        <f t="shared" si="173"/>
        <v>83.5</v>
      </c>
      <c r="R1114" s="21">
        <f t="shared" si="174"/>
        <v>65.025000000000006</v>
      </c>
      <c r="S1114" s="21">
        <f t="shared" si="175"/>
        <v>50.875</v>
      </c>
      <c r="T1114" s="21">
        <f t="shared" si="176"/>
        <v>60.075000000000003</v>
      </c>
      <c r="U1114" s="21">
        <f t="shared" si="177"/>
        <v>58.375</v>
      </c>
      <c r="V1114" s="20">
        <f t="shared" si="178"/>
        <v>58.658333333333339</v>
      </c>
      <c r="W1114" s="20">
        <f t="shared" si="179"/>
        <v>58.587500000000006</v>
      </c>
    </row>
    <row r="1115" spans="1:23" ht="13.5" x14ac:dyDescent="0.25">
      <c r="A1115" s="3">
        <v>43634</v>
      </c>
      <c r="B1115" s="2">
        <v>17.937799999999999</v>
      </c>
      <c r="C1115" s="2">
        <v>66.491559220100427</v>
      </c>
      <c r="D1115" s="2">
        <v>-0.64354597453290907</v>
      </c>
      <c r="E1115" s="2">
        <v>0.13636425410158656</v>
      </c>
      <c r="F1115" s="2">
        <v>17.893619999999999</v>
      </c>
      <c r="G1115" s="2">
        <v>17.59808</v>
      </c>
      <c r="H1115" s="2">
        <v>17.007014999999992</v>
      </c>
      <c r="I1115" s="2">
        <v>16.900995999999999</v>
      </c>
      <c r="J1115" s="2">
        <v>19.232243500000013</v>
      </c>
      <c r="K1115" s="17" t="s">
        <v>48</v>
      </c>
      <c r="L1115" s="17" t="s">
        <v>50</v>
      </c>
      <c r="M1115" s="17" t="s">
        <v>51</v>
      </c>
      <c r="N1115" s="20">
        <f t="shared" si="170"/>
        <v>50</v>
      </c>
      <c r="O1115" s="20">
        <f t="shared" si="171"/>
        <v>100</v>
      </c>
      <c r="P1115" s="20">
        <f t="shared" si="172"/>
        <v>0</v>
      </c>
      <c r="Q1115" s="20">
        <f t="shared" si="173"/>
        <v>83.5</v>
      </c>
      <c r="R1115" s="21">
        <f t="shared" si="174"/>
        <v>65.025000000000006</v>
      </c>
      <c r="S1115" s="21">
        <f t="shared" si="175"/>
        <v>50.875</v>
      </c>
      <c r="T1115" s="21">
        <f t="shared" si="176"/>
        <v>60.075000000000003</v>
      </c>
      <c r="U1115" s="21">
        <f t="shared" si="177"/>
        <v>58.375</v>
      </c>
      <c r="V1115" s="20">
        <f t="shared" si="178"/>
        <v>58.658333333333339</v>
      </c>
      <c r="W1115" s="20">
        <f t="shared" si="179"/>
        <v>58.587500000000006</v>
      </c>
    </row>
    <row r="1116" spans="1:23" ht="13.5" x14ac:dyDescent="0.25">
      <c r="A1116" s="3">
        <v>43635</v>
      </c>
      <c r="B1116" s="2">
        <v>17.912700000000001</v>
      </c>
      <c r="C1116" s="2">
        <v>65.77120144029152</v>
      </c>
      <c r="D1116" s="2">
        <v>-0.63382822894973856</v>
      </c>
      <c r="E1116" s="2">
        <v>0.1053643194353908</v>
      </c>
      <c r="F1116" s="2">
        <v>17.906659999999999</v>
      </c>
      <c r="G1116" s="2">
        <v>17.693420000000003</v>
      </c>
      <c r="H1116" s="2">
        <v>17.067224999999997</v>
      </c>
      <c r="I1116" s="2">
        <v>16.938859999999998</v>
      </c>
      <c r="J1116" s="2">
        <v>19.193260000000013</v>
      </c>
      <c r="K1116" s="17" t="s">
        <v>54</v>
      </c>
      <c r="L1116" s="17" t="s">
        <v>52</v>
      </c>
      <c r="M1116" s="17" t="s">
        <v>55</v>
      </c>
      <c r="N1116" s="20">
        <f t="shared" si="170"/>
        <v>50</v>
      </c>
      <c r="O1116" s="20">
        <f t="shared" si="171"/>
        <v>100</v>
      </c>
      <c r="P1116" s="20">
        <f t="shared" si="172"/>
        <v>0</v>
      </c>
      <c r="Q1116" s="20">
        <f t="shared" si="173"/>
        <v>0</v>
      </c>
      <c r="R1116" s="21">
        <f t="shared" si="174"/>
        <v>52.5</v>
      </c>
      <c r="S1116" s="21">
        <f t="shared" si="175"/>
        <v>30</v>
      </c>
      <c r="T1116" s="21">
        <f t="shared" si="176"/>
        <v>22.5</v>
      </c>
      <c r="U1116" s="21">
        <f t="shared" si="177"/>
        <v>37.5</v>
      </c>
      <c r="V1116" s="20">
        <f t="shared" si="178"/>
        <v>35</v>
      </c>
      <c r="W1116" s="20">
        <f t="shared" si="179"/>
        <v>35.625</v>
      </c>
    </row>
    <row r="1117" spans="1:23" ht="13.5" x14ac:dyDescent="0.25">
      <c r="A1117" s="3">
        <v>43636</v>
      </c>
      <c r="B1117" s="2">
        <v>17.912700000000001</v>
      </c>
      <c r="C1117" s="2">
        <v>65.77120144029152</v>
      </c>
      <c r="D1117" s="2">
        <v>-0.60282568492931077</v>
      </c>
      <c r="E1117" s="2">
        <v>7.2717982439982967E-2</v>
      </c>
      <c r="F1117" s="2">
        <v>17.931760000000001</v>
      </c>
      <c r="G1117" s="2">
        <v>17.771190000000001</v>
      </c>
      <c r="H1117" s="2">
        <v>17.140229999999995</v>
      </c>
      <c r="I1117" s="2">
        <v>16.962398</v>
      </c>
      <c r="J1117" s="2">
        <v>19.154394500000013</v>
      </c>
      <c r="K1117" s="17" t="s">
        <v>54</v>
      </c>
      <c r="L1117" s="17" t="s">
        <v>52</v>
      </c>
      <c r="M1117" s="17" t="s">
        <v>55</v>
      </c>
      <c r="N1117" s="20">
        <f t="shared" si="170"/>
        <v>50</v>
      </c>
      <c r="O1117" s="20">
        <f t="shared" si="171"/>
        <v>100</v>
      </c>
      <c r="P1117" s="20">
        <f t="shared" si="172"/>
        <v>0</v>
      </c>
      <c r="Q1117" s="20">
        <f t="shared" si="173"/>
        <v>0</v>
      </c>
      <c r="R1117" s="21">
        <f t="shared" si="174"/>
        <v>52.5</v>
      </c>
      <c r="S1117" s="21">
        <f t="shared" si="175"/>
        <v>30</v>
      </c>
      <c r="T1117" s="21">
        <f t="shared" si="176"/>
        <v>22.5</v>
      </c>
      <c r="U1117" s="21">
        <f t="shared" si="177"/>
        <v>37.5</v>
      </c>
      <c r="V1117" s="20">
        <f t="shared" si="178"/>
        <v>35</v>
      </c>
      <c r="W1117" s="20">
        <f t="shared" si="179"/>
        <v>35.625</v>
      </c>
    </row>
    <row r="1118" spans="1:23" ht="13.5" x14ac:dyDescent="0.25">
      <c r="A1118" s="3">
        <v>43637</v>
      </c>
      <c r="B1118" s="2">
        <v>17.962900000000001</v>
      </c>
      <c r="C1118" s="2">
        <v>66.610263507544346</v>
      </c>
      <c r="D1118" s="2">
        <v>-0.51941656143833015</v>
      </c>
      <c r="E1118" s="2">
        <v>2.8510020664907564E-2</v>
      </c>
      <c r="F1118" s="2">
        <v>17.941800000000001</v>
      </c>
      <c r="G1118" s="2">
        <v>17.811839999999997</v>
      </c>
      <c r="H1118" s="2">
        <v>17.228539999999999</v>
      </c>
      <c r="I1118" s="2">
        <v>16.983357999999999</v>
      </c>
      <c r="J1118" s="2">
        <v>19.119079000000013</v>
      </c>
      <c r="K1118" s="17" t="s">
        <v>54</v>
      </c>
      <c r="L1118" s="17" t="s">
        <v>52</v>
      </c>
      <c r="M1118" s="17" t="s">
        <v>55</v>
      </c>
      <c r="N1118" s="20">
        <f t="shared" si="170"/>
        <v>50</v>
      </c>
      <c r="O1118" s="20">
        <f t="shared" si="171"/>
        <v>100</v>
      </c>
      <c r="P1118" s="20">
        <f t="shared" si="172"/>
        <v>0</v>
      </c>
      <c r="Q1118" s="20">
        <f t="shared" si="173"/>
        <v>0</v>
      </c>
      <c r="R1118" s="21">
        <f t="shared" si="174"/>
        <v>52.5</v>
      </c>
      <c r="S1118" s="21">
        <f t="shared" si="175"/>
        <v>30</v>
      </c>
      <c r="T1118" s="21">
        <f t="shared" si="176"/>
        <v>22.5</v>
      </c>
      <c r="U1118" s="21">
        <f t="shared" si="177"/>
        <v>37.5</v>
      </c>
      <c r="V1118" s="20">
        <f t="shared" si="178"/>
        <v>35</v>
      </c>
      <c r="W1118" s="20">
        <f t="shared" si="179"/>
        <v>35.625</v>
      </c>
    </row>
    <row r="1119" spans="1:23" ht="13.5" x14ac:dyDescent="0.25">
      <c r="A1119" s="3">
        <v>43640</v>
      </c>
      <c r="B1119" s="2">
        <v>17.862500000000001</v>
      </c>
      <c r="C1119" s="2">
        <v>63.269750018648878</v>
      </c>
      <c r="D1119" s="2">
        <v>-0.44611292837344863</v>
      </c>
      <c r="E1119" s="2">
        <v>-2.869799515973262E-2</v>
      </c>
      <c r="F1119" s="2">
        <v>17.917719999999999</v>
      </c>
      <c r="G1119" s="2">
        <v>17.842950000000002</v>
      </c>
      <c r="H1119" s="2">
        <v>17.30631</v>
      </c>
      <c r="I1119" s="2">
        <v>17.004100000000001</v>
      </c>
      <c r="J1119" s="2">
        <v>19.082790500000016</v>
      </c>
      <c r="K1119" s="17" t="s">
        <v>54</v>
      </c>
      <c r="L1119" s="17" t="s">
        <v>52</v>
      </c>
      <c r="M1119" s="17" t="s">
        <v>47</v>
      </c>
      <c r="N1119" s="20">
        <f t="shared" si="170"/>
        <v>50</v>
      </c>
      <c r="O1119" s="20">
        <f t="shared" si="171"/>
        <v>100</v>
      </c>
      <c r="P1119" s="20">
        <f t="shared" si="172"/>
        <v>0</v>
      </c>
      <c r="Q1119" s="20">
        <f t="shared" si="173"/>
        <v>0</v>
      </c>
      <c r="R1119" s="21">
        <f t="shared" si="174"/>
        <v>52.5</v>
      </c>
      <c r="S1119" s="21">
        <f t="shared" si="175"/>
        <v>30</v>
      </c>
      <c r="T1119" s="21">
        <f t="shared" si="176"/>
        <v>22.5</v>
      </c>
      <c r="U1119" s="21">
        <f t="shared" si="177"/>
        <v>37.5</v>
      </c>
      <c r="V1119" s="20">
        <f t="shared" si="178"/>
        <v>35</v>
      </c>
      <c r="W1119" s="20">
        <f t="shared" si="179"/>
        <v>35.625</v>
      </c>
    </row>
    <row r="1120" spans="1:23" ht="13.5" x14ac:dyDescent="0.25">
      <c r="A1120" s="3">
        <v>43641</v>
      </c>
      <c r="B1120" s="2">
        <v>17.912700000000001</v>
      </c>
      <c r="C1120" s="2">
        <v>64.235530779904053</v>
      </c>
      <c r="D1120" s="2">
        <v>-0.42790737052063932</v>
      </c>
      <c r="E1120" s="2">
        <v>-7.5152694755322033E-2</v>
      </c>
      <c r="F1120" s="2">
        <v>17.912700000000001</v>
      </c>
      <c r="G1120" s="2">
        <v>17.90316</v>
      </c>
      <c r="H1120" s="2">
        <v>17.396625</v>
      </c>
      <c r="I1120" s="2">
        <v>17.016892000000002</v>
      </c>
      <c r="J1120" s="2">
        <v>19.049722000000017</v>
      </c>
      <c r="K1120" s="17" t="s">
        <v>54</v>
      </c>
      <c r="L1120" s="17" t="s">
        <v>52</v>
      </c>
      <c r="M1120" s="17" t="s">
        <v>47</v>
      </c>
      <c r="N1120" s="20">
        <f t="shared" si="170"/>
        <v>50</v>
      </c>
      <c r="O1120" s="20">
        <f t="shared" si="171"/>
        <v>100</v>
      </c>
      <c r="P1120" s="20">
        <f t="shared" si="172"/>
        <v>0</v>
      </c>
      <c r="Q1120" s="20">
        <f t="shared" si="173"/>
        <v>0</v>
      </c>
      <c r="R1120" s="21">
        <f t="shared" si="174"/>
        <v>52.5</v>
      </c>
      <c r="S1120" s="21">
        <f t="shared" si="175"/>
        <v>30</v>
      </c>
      <c r="T1120" s="21">
        <f t="shared" si="176"/>
        <v>22.5</v>
      </c>
      <c r="U1120" s="21">
        <f t="shared" si="177"/>
        <v>37.5</v>
      </c>
      <c r="V1120" s="20">
        <f t="shared" si="178"/>
        <v>35</v>
      </c>
      <c r="W1120" s="20">
        <f t="shared" si="179"/>
        <v>35.625</v>
      </c>
    </row>
    <row r="1121" spans="1:23" ht="13.5" x14ac:dyDescent="0.25">
      <c r="A1121" s="3">
        <v>43642</v>
      </c>
      <c r="B1121" s="2">
        <v>17.912700000000001</v>
      </c>
      <c r="C1121" s="2">
        <v>64.235530779904053</v>
      </c>
      <c r="D1121" s="2">
        <v>-0.33302885800894444</v>
      </c>
      <c r="E1121" s="2">
        <v>-9.7119137374403586E-2</v>
      </c>
      <c r="F1121" s="2">
        <v>17.912700000000001</v>
      </c>
      <c r="G1121" s="2">
        <v>17.909680000000002</v>
      </c>
      <c r="H1121" s="2">
        <v>17.481925</v>
      </c>
      <c r="I1121" s="2">
        <v>17.026384</v>
      </c>
      <c r="J1121" s="2">
        <v>19.017926000000013</v>
      </c>
      <c r="K1121" s="17" t="s">
        <v>48</v>
      </c>
      <c r="L1121" s="17" t="s">
        <v>50</v>
      </c>
      <c r="M1121" s="17" t="s">
        <v>50</v>
      </c>
      <c r="N1121" s="20">
        <f t="shared" si="170"/>
        <v>50</v>
      </c>
      <c r="O1121" s="20">
        <f t="shared" si="171"/>
        <v>100</v>
      </c>
      <c r="P1121" s="20">
        <f t="shared" si="172"/>
        <v>0</v>
      </c>
      <c r="Q1121" s="20">
        <f t="shared" si="173"/>
        <v>49.5</v>
      </c>
      <c r="R1121" s="21">
        <f t="shared" si="174"/>
        <v>59.924999999999997</v>
      </c>
      <c r="S1121" s="21">
        <f t="shared" si="175"/>
        <v>42.375</v>
      </c>
      <c r="T1121" s="21">
        <f t="shared" si="176"/>
        <v>44.775000000000006</v>
      </c>
      <c r="U1121" s="21">
        <f t="shared" si="177"/>
        <v>49.875</v>
      </c>
      <c r="V1121" s="20">
        <f t="shared" si="178"/>
        <v>49.024999999999999</v>
      </c>
      <c r="W1121" s="20">
        <f t="shared" si="179"/>
        <v>49.237499999999997</v>
      </c>
    </row>
    <row r="1122" spans="1:23" ht="13.5" x14ac:dyDescent="0.25">
      <c r="A1122" s="3">
        <v>43643</v>
      </c>
      <c r="B1122" s="2">
        <v>17.862500000000001</v>
      </c>
      <c r="C1122" s="2">
        <v>62.334655613824111</v>
      </c>
      <c r="D1122" s="2">
        <v>-0.26120006492418213</v>
      </c>
      <c r="E1122" s="2">
        <v>-9.8616821050686823E-2</v>
      </c>
      <c r="F1122" s="2">
        <v>17.902660000000001</v>
      </c>
      <c r="G1122" s="2">
        <v>17.917210000000004</v>
      </c>
      <c r="H1122" s="2">
        <v>17.554679999999998</v>
      </c>
      <c r="I1122" s="2">
        <v>17.035909999999998</v>
      </c>
      <c r="J1122" s="2">
        <v>18.988353500000013</v>
      </c>
      <c r="K1122" s="17" t="s">
        <v>54</v>
      </c>
      <c r="L1122" s="17" t="s">
        <v>50</v>
      </c>
      <c r="M1122" s="17" t="s">
        <v>47</v>
      </c>
      <c r="N1122" s="20">
        <f t="shared" si="170"/>
        <v>50</v>
      </c>
      <c r="O1122" s="20">
        <f t="shared" si="171"/>
        <v>100</v>
      </c>
      <c r="P1122" s="20">
        <f t="shared" si="172"/>
        <v>0</v>
      </c>
      <c r="Q1122" s="20">
        <f t="shared" si="173"/>
        <v>16.5</v>
      </c>
      <c r="R1122" s="21">
        <f t="shared" si="174"/>
        <v>54.975000000000001</v>
      </c>
      <c r="S1122" s="21">
        <f t="shared" si="175"/>
        <v>34.125</v>
      </c>
      <c r="T1122" s="21">
        <f t="shared" si="176"/>
        <v>29.925000000000001</v>
      </c>
      <c r="U1122" s="21">
        <f t="shared" si="177"/>
        <v>41.625</v>
      </c>
      <c r="V1122" s="20">
        <f t="shared" si="178"/>
        <v>39.674999999999997</v>
      </c>
      <c r="W1122" s="20">
        <f t="shared" si="179"/>
        <v>40.162499999999994</v>
      </c>
    </row>
    <row r="1123" spans="1:23" ht="13.5" x14ac:dyDescent="0.25">
      <c r="A1123" s="3">
        <v>43644</v>
      </c>
      <c r="B1123" s="2">
        <v>17.661799999999999</v>
      </c>
      <c r="C1123" s="2">
        <v>55.29009436121104</v>
      </c>
      <c r="D1123" s="2">
        <v>-0.1686310667532176</v>
      </c>
      <c r="E1123" s="2">
        <v>-8.6639012408166863E-2</v>
      </c>
      <c r="F1123" s="2">
        <v>17.84244</v>
      </c>
      <c r="G1123" s="2">
        <v>17.892120000000002</v>
      </c>
      <c r="H1123" s="2">
        <v>17.609875000000006</v>
      </c>
      <c r="I1123" s="2">
        <v>17.042269999999998</v>
      </c>
      <c r="J1123" s="2">
        <v>18.964988000000012</v>
      </c>
      <c r="K1123" s="17" t="s">
        <v>54</v>
      </c>
      <c r="L1123" s="17" t="s">
        <v>52</v>
      </c>
      <c r="M1123" s="17" t="s">
        <v>47</v>
      </c>
      <c r="N1123" s="20">
        <f t="shared" si="170"/>
        <v>50</v>
      </c>
      <c r="O1123" s="20">
        <f t="shared" si="171"/>
        <v>100</v>
      </c>
      <c r="P1123" s="20">
        <f t="shared" si="172"/>
        <v>0</v>
      </c>
      <c r="Q1123" s="20">
        <f t="shared" si="173"/>
        <v>0</v>
      </c>
      <c r="R1123" s="21">
        <f t="shared" si="174"/>
        <v>52.5</v>
      </c>
      <c r="S1123" s="21">
        <f t="shared" si="175"/>
        <v>30</v>
      </c>
      <c r="T1123" s="21">
        <f t="shared" si="176"/>
        <v>22.5</v>
      </c>
      <c r="U1123" s="21">
        <f t="shared" si="177"/>
        <v>37.5</v>
      </c>
      <c r="V1123" s="20">
        <f t="shared" si="178"/>
        <v>35</v>
      </c>
      <c r="W1123" s="20">
        <f t="shared" si="179"/>
        <v>35.625</v>
      </c>
    </row>
    <row r="1124" spans="1:23" ht="13.5" x14ac:dyDescent="0.25">
      <c r="A1124" s="3">
        <v>43647</v>
      </c>
      <c r="B1124" s="2">
        <v>17.807300000000001</v>
      </c>
      <c r="C1124" s="2">
        <v>58.915086479385714</v>
      </c>
      <c r="D1124" s="2">
        <v>-9.1302295345734308E-2</v>
      </c>
      <c r="E1124" s="2">
        <v>-6.3530811056129025E-2</v>
      </c>
      <c r="F1124" s="2">
        <v>17.831399999999999</v>
      </c>
      <c r="G1124" s="2">
        <v>17.874559999999999</v>
      </c>
      <c r="H1124" s="2">
        <v>17.672345</v>
      </c>
      <c r="I1124" s="2">
        <v>17.054367999999997</v>
      </c>
      <c r="J1124" s="2">
        <v>18.935563500000011</v>
      </c>
      <c r="K1124" s="17" t="s">
        <v>54</v>
      </c>
      <c r="L1124" s="17" t="s">
        <v>50</v>
      </c>
      <c r="M1124" s="17" t="s">
        <v>47</v>
      </c>
      <c r="N1124" s="20">
        <f t="shared" si="170"/>
        <v>50</v>
      </c>
      <c r="O1124" s="20">
        <f t="shared" si="171"/>
        <v>100</v>
      </c>
      <c r="P1124" s="20">
        <f t="shared" si="172"/>
        <v>0</v>
      </c>
      <c r="Q1124" s="20">
        <f t="shared" si="173"/>
        <v>16.5</v>
      </c>
      <c r="R1124" s="21">
        <f t="shared" si="174"/>
        <v>54.975000000000001</v>
      </c>
      <c r="S1124" s="21">
        <f t="shared" si="175"/>
        <v>34.125</v>
      </c>
      <c r="T1124" s="21">
        <f t="shared" si="176"/>
        <v>29.925000000000001</v>
      </c>
      <c r="U1124" s="21">
        <f t="shared" si="177"/>
        <v>41.625</v>
      </c>
      <c r="V1124" s="20">
        <f t="shared" si="178"/>
        <v>39.674999999999997</v>
      </c>
      <c r="W1124" s="20">
        <f t="shared" si="179"/>
        <v>40.162499999999994</v>
      </c>
    </row>
    <row r="1125" spans="1:23" ht="13.5" x14ac:dyDescent="0.25">
      <c r="A1125" s="3">
        <v>43648</v>
      </c>
      <c r="B1125" s="2">
        <v>17.8123</v>
      </c>
      <c r="C1125" s="2">
        <v>59.03799336986804</v>
      </c>
      <c r="D1125" s="2">
        <v>-3.4984285891486167E-2</v>
      </c>
      <c r="E1125" s="2">
        <v>-4.3535201897648451E-2</v>
      </c>
      <c r="F1125" s="2">
        <v>17.811320000000002</v>
      </c>
      <c r="G1125" s="2">
        <v>17.862009999999998</v>
      </c>
      <c r="H1125" s="2">
        <v>17.730045</v>
      </c>
      <c r="I1125" s="2">
        <v>17.071278</v>
      </c>
      <c r="J1125" s="2">
        <v>18.90444350000001</v>
      </c>
      <c r="K1125" s="17" t="s">
        <v>54</v>
      </c>
      <c r="L1125" s="17" t="s">
        <v>50</v>
      </c>
      <c r="M1125" s="17" t="s">
        <v>47</v>
      </c>
      <c r="N1125" s="20">
        <f t="shared" si="170"/>
        <v>50</v>
      </c>
      <c r="O1125" s="20">
        <f t="shared" si="171"/>
        <v>100</v>
      </c>
      <c r="P1125" s="20">
        <f t="shared" si="172"/>
        <v>0</v>
      </c>
      <c r="Q1125" s="20">
        <f t="shared" si="173"/>
        <v>16.5</v>
      </c>
      <c r="R1125" s="21">
        <f t="shared" si="174"/>
        <v>54.975000000000001</v>
      </c>
      <c r="S1125" s="21">
        <f t="shared" si="175"/>
        <v>34.125</v>
      </c>
      <c r="T1125" s="21">
        <f t="shared" si="176"/>
        <v>29.925000000000001</v>
      </c>
      <c r="U1125" s="21">
        <f t="shared" si="177"/>
        <v>41.625</v>
      </c>
      <c r="V1125" s="20">
        <f t="shared" si="178"/>
        <v>39.674999999999997</v>
      </c>
      <c r="W1125" s="20">
        <f t="shared" si="179"/>
        <v>40.162499999999994</v>
      </c>
    </row>
    <row r="1126" spans="1:23" ht="13.5" x14ac:dyDescent="0.25">
      <c r="A1126" s="3">
        <v>43649</v>
      </c>
      <c r="B1126" s="2">
        <v>17.661799999999999</v>
      </c>
      <c r="C1126" s="2">
        <v>53.819066694017742</v>
      </c>
      <c r="D1126" s="2">
        <v>1.8255001126988191E-2</v>
      </c>
      <c r="E1126" s="2">
        <v>-2.865304382059379E-2</v>
      </c>
      <c r="F1126" s="2">
        <v>17.761140000000001</v>
      </c>
      <c r="G1126" s="2">
        <v>17.836919999999999</v>
      </c>
      <c r="H1126" s="2">
        <v>17.765170000000001</v>
      </c>
      <c r="I1126" s="2">
        <v>17.093661999999998</v>
      </c>
      <c r="J1126" s="2">
        <v>18.87516350000001</v>
      </c>
      <c r="K1126" s="17" t="s">
        <v>54</v>
      </c>
      <c r="L1126" s="17" t="s">
        <v>50</v>
      </c>
      <c r="M1126" s="17" t="s">
        <v>47</v>
      </c>
      <c r="N1126" s="20">
        <f t="shared" si="170"/>
        <v>50</v>
      </c>
      <c r="O1126" s="20">
        <f t="shared" si="171"/>
        <v>100</v>
      </c>
      <c r="P1126" s="20">
        <f t="shared" si="172"/>
        <v>0</v>
      </c>
      <c r="Q1126" s="20">
        <f t="shared" si="173"/>
        <v>16.5</v>
      </c>
      <c r="R1126" s="21">
        <f t="shared" si="174"/>
        <v>54.975000000000001</v>
      </c>
      <c r="S1126" s="21">
        <f t="shared" si="175"/>
        <v>34.125</v>
      </c>
      <c r="T1126" s="21">
        <f t="shared" si="176"/>
        <v>29.925000000000001</v>
      </c>
      <c r="U1126" s="21">
        <f t="shared" si="177"/>
        <v>41.625</v>
      </c>
      <c r="V1126" s="20">
        <f t="shared" si="178"/>
        <v>39.674999999999997</v>
      </c>
      <c r="W1126" s="20">
        <f t="shared" si="179"/>
        <v>40.162499999999994</v>
      </c>
    </row>
    <row r="1127" spans="1:23" ht="13.5" x14ac:dyDescent="0.25">
      <c r="A1127" s="3">
        <v>43650</v>
      </c>
      <c r="B1127" s="2">
        <v>17.561399999999999</v>
      </c>
      <c r="C1127" s="2">
        <v>50.605208418347416</v>
      </c>
      <c r="D1127" s="2">
        <v>7.0054955330896007E-2</v>
      </c>
      <c r="E1127" s="2">
        <v>-1.766145130329674E-2</v>
      </c>
      <c r="F1127" s="2">
        <v>17.700919999999996</v>
      </c>
      <c r="G1127" s="2">
        <v>17.80179</v>
      </c>
      <c r="H1127" s="2">
        <v>17.786490000000001</v>
      </c>
      <c r="I1127" s="2">
        <v>17.114038000000001</v>
      </c>
      <c r="J1127" s="2">
        <v>18.845428500000011</v>
      </c>
      <c r="K1127" s="17" t="s">
        <v>54</v>
      </c>
      <c r="L1127" s="17" t="s">
        <v>50</v>
      </c>
      <c r="M1127" s="17" t="s">
        <v>47</v>
      </c>
      <c r="N1127" s="20">
        <f t="shared" si="170"/>
        <v>50</v>
      </c>
      <c r="O1127" s="20">
        <f t="shared" si="171"/>
        <v>100</v>
      </c>
      <c r="P1127" s="20">
        <f t="shared" si="172"/>
        <v>0</v>
      </c>
      <c r="Q1127" s="20">
        <f t="shared" si="173"/>
        <v>16.5</v>
      </c>
      <c r="R1127" s="21">
        <f t="shared" si="174"/>
        <v>54.975000000000001</v>
      </c>
      <c r="S1127" s="21">
        <f t="shared" si="175"/>
        <v>34.125</v>
      </c>
      <c r="T1127" s="21">
        <f t="shared" si="176"/>
        <v>29.925000000000001</v>
      </c>
      <c r="U1127" s="21">
        <f t="shared" si="177"/>
        <v>41.625</v>
      </c>
      <c r="V1127" s="20">
        <f t="shared" si="178"/>
        <v>39.674999999999997</v>
      </c>
      <c r="W1127" s="20">
        <f t="shared" si="179"/>
        <v>40.162499999999994</v>
      </c>
    </row>
    <row r="1128" spans="1:23" ht="13.5" x14ac:dyDescent="0.25">
      <c r="A1128" s="3">
        <v>43651</v>
      </c>
      <c r="B1128" s="2">
        <v>17.250399999999999</v>
      </c>
      <c r="C1128" s="2">
        <v>42.198936649297572</v>
      </c>
      <c r="D1128" s="2">
        <v>0.14460415072904809</v>
      </c>
      <c r="E1128" s="2">
        <v>-8.7876951518753837E-3</v>
      </c>
      <c r="F1128" s="2">
        <v>17.618640000000003</v>
      </c>
      <c r="G1128" s="2">
        <v>17.730539999999998</v>
      </c>
      <c r="H1128" s="2">
        <v>17.771189999999997</v>
      </c>
      <c r="I1128" s="2">
        <v>17.138092</v>
      </c>
      <c r="J1128" s="2">
        <v>18.815387500000007</v>
      </c>
      <c r="K1128" s="17" t="s">
        <v>48</v>
      </c>
      <c r="L1128" s="17" t="s">
        <v>50</v>
      </c>
      <c r="M1128" s="17" t="s">
        <v>53</v>
      </c>
      <c r="N1128" s="20">
        <f t="shared" si="170"/>
        <v>50</v>
      </c>
      <c r="O1128" s="20">
        <f t="shared" si="171"/>
        <v>100</v>
      </c>
      <c r="P1128" s="20">
        <f t="shared" si="172"/>
        <v>0</v>
      </c>
      <c r="Q1128" s="20">
        <f t="shared" si="173"/>
        <v>66.5</v>
      </c>
      <c r="R1128" s="21">
        <f t="shared" si="174"/>
        <v>62.475000000000001</v>
      </c>
      <c r="S1128" s="21">
        <f t="shared" si="175"/>
        <v>46.625</v>
      </c>
      <c r="T1128" s="21">
        <f t="shared" si="176"/>
        <v>52.424999999999997</v>
      </c>
      <c r="U1128" s="21">
        <f t="shared" si="177"/>
        <v>54.125</v>
      </c>
      <c r="V1128" s="20">
        <f t="shared" si="178"/>
        <v>53.841666666666661</v>
      </c>
      <c r="W1128" s="20">
        <f t="shared" si="179"/>
        <v>53.912499999999994</v>
      </c>
    </row>
    <row r="1129" spans="1:23" ht="13.5" x14ac:dyDescent="0.25">
      <c r="A1129" s="3">
        <v>43654</v>
      </c>
      <c r="B1129" s="2">
        <v>17.461099999999998</v>
      </c>
      <c r="C1129" s="2">
        <v>48.447071307709628</v>
      </c>
      <c r="D1129" s="2">
        <v>0.1784298263175863</v>
      </c>
      <c r="E1129" s="2">
        <v>-1.0860499906462972E-3</v>
      </c>
      <c r="F1129" s="2">
        <v>17.549399999999999</v>
      </c>
      <c r="G1129" s="2">
        <v>17.6904</v>
      </c>
      <c r="H1129" s="2">
        <v>17.766674999999999</v>
      </c>
      <c r="I1129" s="2">
        <v>17.166829999999997</v>
      </c>
      <c r="J1129" s="2">
        <v>18.786282000000007</v>
      </c>
      <c r="K1129" s="17" t="s">
        <v>48</v>
      </c>
      <c r="L1129" s="17" t="s">
        <v>50</v>
      </c>
      <c r="M1129" s="17" t="s">
        <v>53</v>
      </c>
      <c r="N1129" s="20">
        <f t="shared" si="170"/>
        <v>50</v>
      </c>
      <c r="O1129" s="20">
        <f t="shared" si="171"/>
        <v>100</v>
      </c>
      <c r="P1129" s="20">
        <f t="shared" si="172"/>
        <v>0</v>
      </c>
      <c r="Q1129" s="20">
        <f t="shared" si="173"/>
        <v>66.5</v>
      </c>
      <c r="R1129" s="21">
        <f t="shared" si="174"/>
        <v>62.475000000000001</v>
      </c>
      <c r="S1129" s="21">
        <f t="shared" si="175"/>
        <v>46.625</v>
      </c>
      <c r="T1129" s="21">
        <f t="shared" si="176"/>
        <v>52.424999999999997</v>
      </c>
      <c r="U1129" s="21">
        <f t="shared" si="177"/>
        <v>54.125</v>
      </c>
      <c r="V1129" s="20">
        <f t="shared" si="178"/>
        <v>53.841666666666661</v>
      </c>
      <c r="W1129" s="20">
        <f t="shared" si="179"/>
        <v>53.912499999999994</v>
      </c>
    </row>
    <row r="1130" spans="1:23" ht="13.5" x14ac:dyDescent="0.25">
      <c r="A1130" s="3">
        <v>43655</v>
      </c>
      <c r="B1130" s="2">
        <v>17.410900000000002</v>
      </c>
      <c r="C1130" s="2">
        <v>47.139623013907773</v>
      </c>
      <c r="D1130" s="2">
        <v>0.21891399008276125</v>
      </c>
      <c r="E1130" s="2">
        <v>-4.9957818786808066E-4</v>
      </c>
      <c r="F1130" s="2">
        <v>17.469119999999997</v>
      </c>
      <c r="G1130" s="2">
        <v>17.640219999999996</v>
      </c>
      <c r="H1130" s="2">
        <v>17.77169</v>
      </c>
      <c r="I1130" s="2">
        <v>17.196071999999997</v>
      </c>
      <c r="J1130" s="2">
        <v>18.755747500000009</v>
      </c>
      <c r="K1130" s="17" t="s">
        <v>54</v>
      </c>
      <c r="L1130" s="17" t="s">
        <v>50</v>
      </c>
      <c r="M1130" s="17" t="s">
        <v>47</v>
      </c>
      <c r="N1130" s="20">
        <f t="shared" si="170"/>
        <v>50</v>
      </c>
      <c r="O1130" s="20">
        <f t="shared" si="171"/>
        <v>100</v>
      </c>
      <c r="P1130" s="20">
        <f t="shared" si="172"/>
        <v>0</v>
      </c>
      <c r="Q1130" s="20">
        <f t="shared" si="173"/>
        <v>16.5</v>
      </c>
      <c r="R1130" s="21">
        <f t="shared" si="174"/>
        <v>54.975000000000001</v>
      </c>
      <c r="S1130" s="21">
        <f t="shared" si="175"/>
        <v>34.125</v>
      </c>
      <c r="T1130" s="21">
        <f t="shared" si="176"/>
        <v>29.925000000000001</v>
      </c>
      <c r="U1130" s="21">
        <f t="shared" si="177"/>
        <v>41.625</v>
      </c>
      <c r="V1130" s="20">
        <f t="shared" si="178"/>
        <v>39.674999999999997</v>
      </c>
      <c r="W1130" s="20">
        <f t="shared" si="179"/>
        <v>40.162499999999994</v>
      </c>
    </row>
    <row r="1131" spans="1:23" ht="13.5" x14ac:dyDescent="0.25">
      <c r="A1131" s="3">
        <v>43656</v>
      </c>
      <c r="B1131" s="2">
        <v>17.360700000000001</v>
      </c>
      <c r="C1131" s="2">
        <v>45.808292812047391</v>
      </c>
      <c r="D1131" s="2">
        <v>0.25757464271834962</v>
      </c>
      <c r="E1131" s="2">
        <v>3.2924504312061634E-3</v>
      </c>
      <c r="F1131" s="2">
        <v>17.408899999999999</v>
      </c>
      <c r="G1131" s="2">
        <v>17.58502</v>
      </c>
      <c r="H1131" s="2">
        <v>17.747350000000004</v>
      </c>
      <c r="I1131" s="2">
        <v>17.214319999999997</v>
      </c>
      <c r="J1131" s="2">
        <v>18.72672900000001</v>
      </c>
      <c r="K1131" s="17" t="s">
        <v>54</v>
      </c>
      <c r="L1131" s="17" t="s">
        <v>50</v>
      </c>
      <c r="M1131" s="17" t="s">
        <v>47</v>
      </c>
      <c r="N1131" s="20">
        <f t="shared" si="170"/>
        <v>50</v>
      </c>
      <c r="O1131" s="20">
        <f t="shared" si="171"/>
        <v>100</v>
      </c>
      <c r="P1131" s="20">
        <f t="shared" si="172"/>
        <v>0</v>
      </c>
      <c r="Q1131" s="20">
        <f t="shared" si="173"/>
        <v>16.5</v>
      </c>
      <c r="R1131" s="21">
        <f t="shared" si="174"/>
        <v>54.975000000000001</v>
      </c>
      <c r="S1131" s="21">
        <f t="shared" si="175"/>
        <v>34.125</v>
      </c>
      <c r="T1131" s="21">
        <f t="shared" si="176"/>
        <v>29.925000000000001</v>
      </c>
      <c r="U1131" s="21">
        <f t="shared" si="177"/>
        <v>41.625</v>
      </c>
      <c r="V1131" s="20">
        <f t="shared" si="178"/>
        <v>39.674999999999997</v>
      </c>
      <c r="W1131" s="20">
        <f t="shared" si="179"/>
        <v>40.162499999999994</v>
      </c>
    </row>
    <row r="1132" spans="1:23" ht="13.5" x14ac:dyDescent="0.25">
      <c r="A1132" s="3">
        <v>43657</v>
      </c>
      <c r="B1132" s="2">
        <v>17.305599999999998</v>
      </c>
      <c r="C1132" s="2">
        <v>44.328452628443969</v>
      </c>
      <c r="D1132" s="2">
        <v>0.28757800711696646</v>
      </c>
      <c r="E1132" s="2">
        <v>7.0757474623864012E-3</v>
      </c>
      <c r="F1132" s="2">
        <v>17.35774</v>
      </c>
      <c r="G1132" s="2">
        <v>17.529329999999998</v>
      </c>
      <c r="H1132" s="2">
        <v>17.723270000000003</v>
      </c>
      <c r="I1132" s="2">
        <v>17.222981999999998</v>
      </c>
      <c r="J1132" s="2">
        <v>18.697906500000009</v>
      </c>
      <c r="K1132" s="17" t="s">
        <v>54</v>
      </c>
      <c r="L1132" s="17" t="s">
        <v>50</v>
      </c>
      <c r="M1132" s="17" t="s">
        <v>47</v>
      </c>
      <c r="N1132" s="20">
        <f t="shared" si="170"/>
        <v>50</v>
      </c>
      <c r="O1132" s="20">
        <f t="shared" si="171"/>
        <v>100</v>
      </c>
      <c r="P1132" s="20">
        <f t="shared" si="172"/>
        <v>0</v>
      </c>
      <c r="Q1132" s="20">
        <f t="shared" si="173"/>
        <v>16.5</v>
      </c>
      <c r="R1132" s="21">
        <f t="shared" si="174"/>
        <v>54.975000000000001</v>
      </c>
      <c r="S1132" s="21">
        <f t="shared" si="175"/>
        <v>34.125</v>
      </c>
      <c r="T1132" s="21">
        <f t="shared" si="176"/>
        <v>29.925000000000001</v>
      </c>
      <c r="U1132" s="21">
        <f t="shared" si="177"/>
        <v>41.625</v>
      </c>
      <c r="V1132" s="20">
        <f t="shared" si="178"/>
        <v>39.674999999999997</v>
      </c>
      <c r="W1132" s="20">
        <f t="shared" si="179"/>
        <v>40.162499999999994</v>
      </c>
    </row>
    <row r="1133" spans="1:23" ht="13.5" x14ac:dyDescent="0.25">
      <c r="A1133" s="3">
        <v>43658</v>
      </c>
      <c r="B1133" s="2">
        <v>17.360700000000001</v>
      </c>
      <c r="C1133" s="2">
        <v>46.200153444116417</v>
      </c>
      <c r="D1133" s="2">
        <v>0.27919570848776587</v>
      </c>
      <c r="E1133" s="2">
        <v>1.226931739191406E-2</v>
      </c>
      <c r="F1133" s="2">
        <v>17.379799999999999</v>
      </c>
      <c r="G1133" s="2">
        <v>17.499220000000001</v>
      </c>
      <c r="H1133" s="2">
        <v>17.695670000000003</v>
      </c>
      <c r="I1133" s="2">
        <v>17.232839999999996</v>
      </c>
      <c r="J1133" s="2">
        <v>18.669713000000012</v>
      </c>
      <c r="K1133" s="17" t="s">
        <v>48</v>
      </c>
      <c r="L1133" s="17" t="s">
        <v>50</v>
      </c>
      <c r="M1133" s="17" t="s">
        <v>51</v>
      </c>
      <c r="N1133" s="20">
        <f t="shared" si="170"/>
        <v>50</v>
      </c>
      <c r="O1133" s="20">
        <f t="shared" si="171"/>
        <v>100</v>
      </c>
      <c r="P1133" s="20">
        <f t="shared" si="172"/>
        <v>0</v>
      </c>
      <c r="Q1133" s="20">
        <f t="shared" si="173"/>
        <v>83.5</v>
      </c>
      <c r="R1133" s="21">
        <f t="shared" si="174"/>
        <v>65.025000000000006</v>
      </c>
      <c r="S1133" s="21">
        <f t="shared" si="175"/>
        <v>50.875</v>
      </c>
      <c r="T1133" s="21">
        <f t="shared" si="176"/>
        <v>60.075000000000003</v>
      </c>
      <c r="U1133" s="21">
        <f t="shared" si="177"/>
        <v>58.375</v>
      </c>
      <c r="V1133" s="20">
        <f t="shared" si="178"/>
        <v>58.658333333333339</v>
      </c>
      <c r="W1133" s="20">
        <f t="shared" si="179"/>
        <v>58.587500000000006</v>
      </c>
    </row>
    <row r="1134" spans="1:23" ht="13.5" x14ac:dyDescent="0.25">
      <c r="A1134" s="3">
        <v>43661</v>
      </c>
      <c r="B1134" s="2">
        <v>17.255400000000002</v>
      </c>
      <c r="C1134" s="2">
        <v>43.210287292197435</v>
      </c>
      <c r="D1134" s="2">
        <v>0.30306261744223661</v>
      </c>
      <c r="E1134" s="2">
        <v>1.1979932612095203E-2</v>
      </c>
      <c r="F1134" s="2">
        <v>17.338660000000004</v>
      </c>
      <c r="G1134" s="2">
        <v>17.444030000000001</v>
      </c>
      <c r="H1134" s="2">
        <v>17.659295</v>
      </c>
      <c r="I1134" s="2">
        <v>17.237669999999994</v>
      </c>
      <c r="J1134" s="2">
        <v>18.640993000000012</v>
      </c>
      <c r="K1134" s="17" t="s">
        <v>54</v>
      </c>
      <c r="L1134" s="17" t="s">
        <v>50</v>
      </c>
      <c r="M1134" s="17" t="s">
        <v>47</v>
      </c>
      <c r="N1134" s="20">
        <f t="shared" si="170"/>
        <v>50</v>
      </c>
      <c r="O1134" s="20">
        <f t="shared" si="171"/>
        <v>100</v>
      </c>
      <c r="P1134" s="20">
        <f t="shared" si="172"/>
        <v>0</v>
      </c>
      <c r="Q1134" s="20">
        <f t="shared" si="173"/>
        <v>16.5</v>
      </c>
      <c r="R1134" s="21">
        <f t="shared" si="174"/>
        <v>54.975000000000001</v>
      </c>
      <c r="S1134" s="21">
        <f t="shared" si="175"/>
        <v>34.125</v>
      </c>
      <c r="T1134" s="21">
        <f t="shared" si="176"/>
        <v>29.925000000000001</v>
      </c>
      <c r="U1134" s="21">
        <f t="shared" si="177"/>
        <v>41.625</v>
      </c>
      <c r="V1134" s="20">
        <f t="shared" si="178"/>
        <v>39.674999999999997</v>
      </c>
      <c r="W1134" s="20">
        <f t="shared" si="179"/>
        <v>40.162499999999994</v>
      </c>
    </row>
    <row r="1135" spans="1:23" ht="13.5" x14ac:dyDescent="0.25">
      <c r="A1135" s="3">
        <v>43662</v>
      </c>
      <c r="B1135" s="2">
        <v>17.310600000000001</v>
      </c>
      <c r="C1135" s="2">
        <v>45.211944058894353</v>
      </c>
      <c r="D1135" s="2">
        <v>0.32127785816221177</v>
      </c>
      <c r="E1135" s="2">
        <v>1.0069267769036759E-2</v>
      </c>
      <c r="F1135" s="2">
        <v>17.318599999999996</v>
      </c>
      <c r="G1135" s="2">
        <v>17.39386</v>
      </c>
      <c r="H1135" s="2">
        <v>17.627935000000001</v>
      </c>
      <c r="I1135" s="2">
        <v>17.245489999999997</v>
      </c>
      <c r="J1135" s="2">
        <v>18.611606500000011</v>
      </c>
      <c r="K1135" s="17" t="s">
        <v>48</v>
      </c>
      <c r="L1135" s="17" t="s">
        <v>50</v>
      </c>
      <c r="M1135" s="17" t="s">
        <v>53</v>
      </c>
      <c r="N1135" s="20">
        <f t="shared" si="170"/>
        <v>50</v>
      </c>
      <c r="O1135" s="20">
        <f t="shared" si="171"/>
        <v>100</v>
      </c>
      <c r="P1135" s="20">
        <f t="shared" si="172"/>
        <v>0</v>
      </c>
      <c r="Q1135" s="20">
        <f t="shared" si="173"/>
        <v>66.5</v>
      </c>
      <c r="R1135" s="21">
        <f t="shared" si="174"/>
        <v>62.475000000000001</v>
      </c>
      <c r="S1135" s="21">
        <f t="shared" si="175"/>
        <v>46.625</v>
      </c>
      <c r="T1135" s="21">
        <f t="shared" si="176"/>
        <v>52.424999999999997</v>
      </c>
      <c r="U1135" s="21">
        <f t="shared" si="177"/>
        <v>54.125</v>
      </c>
      <c r="V1135" s="20">
        <f t="shared" si="178"/>
        <v>53.841666666666661</v>
      </c>
      <c r="W1135" s="20">
        <f t="shared" si="179"/>
        <v>53.912499999999994</v>
      </c>
    </row>
    <row r="1136" spans="1:23" ht="13.5" x14ac:dyDescent="0.25">
      <c r="A1136" s="3">
        <v>43663</v>
      </c>
      <c r="B1136" s="2">
        <v>17.114899999999999</v>
      </c>
      <c r="C1136" s="2">
        <v>39.849320747624773</v>
      </c>
      <c r="D1136" s="2">
        <v>0.32894760108341714</v>
      </c>
      <c r="E1136" s="2">
        <v>1.123569467807032E-2</v>
      </c>
      <c r="F1136" s="2">
        <v>17.269440000000003</v>
      </c>
      <c r="G1136" s="2">
        <v>17.339170000000003</v>
      </c>
      <c r="H1136" s="2">
        <v>17.588045000000001</v>
      </c>
      <c r="I1136" s="2">
        <v>17.251279999999998</v>
      </c>
      <c r="J1136" s="2">
        <v>18.58147700000001</v>
      </c>
      <c r="K1136" s="17" t="s">
        <v>48</v>
      </c>
      <c r="L1136" s="17" t="s">
        <v>50</v>
      </c>
      <c r="M1136" s="17" t="s">
        <v>53</v>
      </c>
      <c r="N1136" s="20">
        <f t="shared" si="170"/>
        <v>50</v>
      </c>
      <c r="O1136" s="20">
        <f t="shared" si="171"/>
        <v>100</v>
      </c>
      <c r="P1136" s="20">
        <f t="shared" si="172"/>
        <v>0</v>
      </c>
      <c r="Q1136" s="20">
        <f t="shared" si="173"/>
        <v>66.5</v>
      </c>
      <c r="R1136" s="21">
        <f t="shared" si="174"/>
        <v>62.475000000000001</v>
      </c>
      <c r="S1136" s="21">
        <f t="shared" si="175"/>
        <v>46.625</v>
      </c>
      <c r="T1136" s="21">
        <f t="shared" si="176"/>
        <v>52.424999999999997</v>
      </c>
      <c r="U1136" s="21">
        <f t="shared" si="177"/>
        <v>54.125</v>
      </c>
      <c r="V1136" s="20">
        <f t="shared" si="178"/>
        <v>53.841666666666661</v>
      </c>
      <c r="W1136" s="20">
        <f t="shared" si="179"/>
        <v>53.912499999999994</v>
      </c>
    </row>
    <row r="1137" spans="1:23" ht="13.5" x14ac:dyDescent="0.25">
      <c r="A1137" s="3">
        <v>43664</v>
      </c>
      <c r="B1137" s="2">
        <v>17.310600000000001</v>
      </c>
      <c r="C1137" s="2">
        <v>46.662383623945082</v>
      </c>
      <c r="D1137" s="2">
        <v>0.30749799680705792</v>
      </c>
      <c r="E1137" s="2">
        <v>1.7729270802464142E-2</v>
      </c>
      <c r="F1137" s="2">
        <v>17.270440000000001</v>
      </c>
      <c r="G1137" s="2">
        <v>17.31409</v>
      </c>
      <c r="H1137" s="2">
        <v>17.557940000000002</v>
      </c>
      <c r="I1137" s="2">
        <v>17.260983999999997</v>
      </c>
      <c r="J1137" s="2">
        <v>18.55303300000001</v>
      </c>
      <c r="K1137" s="17" t="s">
        <v>48</v>
      </c>
      <c r="L1137" s="17" t="s">
        <v>50</v>
      </c>
      <c r="M1137" s="17" t="s">
        <v>51</v>
      </c>
      <c r="N1137" s="20">
        <f t="shared" si="170"/>
        <v>50</v>
      </c>
      <c r="O1137" s="20">
        <f t="shared" si="171"/>
        <v>100</v>
      </c>
      <c r="P1137" s="20">
        <f t="shared" si="172"/>
        <v>0</v>
      </c>
      <c r="Q1137" s="20">
        <f t="shared" si="173"/>
        <v>83.5</v>
      </c>
      <c r="R1137" s="21">
        <f t="shared" si="174"/>
        <v>65.025000000000006</v>
      </c>
      <c r="S1137" s="21">
        <f t="shared" si="175"/>
        <v>50.875</v>
      </c>
      <c r="T1137" s="21">
        <f t="shared" si="176"/>
        <v>60.075000000000003</v>
      </c>
      <c r="U1137" s="21">
        <f t="shared" si="177"/>
        <v>58.375</v>
      </c>
      <c r="V1137" s="20">
        <f t="shared" si="178"/>
        <v>58.658333333333339</v>
      </c>
      <c r="W1137" s="20">
        <f t="shared" si="179"/>
        <v>58.587500000000006</v>
      </c>
    </row>
    <row r="1138" spans="1:23" ht="13.5" x14ac:dyDescent="0.25">
      <c r="A1138" s="3">
        <v>43665</v>
      </c>
      <c r="B1138" s="2">
        <v>17.1099</v>
      </c>
      <c r="C1138" s="2">
        <v>41.474138731039787</v>
      </c>
      <c r="D1138" s="2">
        <v>0.25706713309416429</v>
      </c>
      <c r="E1138" s="2">
        <v>2.5079107924147359E-2</v>
      </c>
      <c r="F1138" s="2">
        <v>17.220279999999999</v>
      </c>
      <c r="G1138" s="2">
        <v>17.300040000000003</v>
      </c>
      <c r="H1138" s="2">
        <v>17.51529</v>
      </c>
      <c r="I1138" s="2">
        <v>17.266673999999998</v>
      </c>
      <c r="J1138" s="2">
        <v>18.523609000000008</v>
      </c>
      <c r="K1138" s="17" t="s">
        <v>48</v>
      </c>
      <c r="L1138" s="17" t="s">
        <v>50</v>
      </c>
      <c r="M1138" s="17" t="s">
        <v>53</v>
      </c>
      <c r="N1138" s="20">
        <f t="shared" si="170"/>
        <v>50</v>
      </c>
      <c r="O1138" s="20">
        <f t="shared" si="171"/>
        <v>100</v>
      </c>
      <c r="P1138" s="20">
        <f t="shared" si="172"/>
        <v>0</v>
      </c>
      <c r="Q1138" s="20">
        <f t="shared" si="173"/>
        <v>66.5</v>
      </c>
      <c r="R1138" s="21">
        <f t="shared" si="174"/>
        <v>62.475000000000001</v>
      </c>
      <c r="S1138" s="21">
        <f t="shared" si="175"/>
        <v>46.625</v>
      </c>
      <c r="T1138" s="21">
        <f t="shared" si="176"/>
        <v>52.424999999999997</v>
      </c>
      <c r="U1138" s="21">
        <f t="shared" si="177"/>
        <v>54.125</v>
      </c>
      <c r="V1138" s="20">
        <f t="shared" si="178"/>
        <v>53.841666666666661</v>
      </c>
      <c r="W1138" s="20">
        <f t="shared" si="179"/>
        <v>53.912499999999994</v>
      </c>
    </row>
    <row r="1139" spans="1:23" ht="13.5" x14ac:dyDescent="0.25">
      <c r="A1139" s="3">
        <v>43668</v>
      </c>
      <c r="B1139" s="2">
        <v>17.260400000000001</v>
      </c>
      <c r="C1139" s="2">
        <v>46.296196442770885</v>
      </c>
      <c r="D1139" s="2">
        <v>0.23749460872543793</v>
      </c>
      <c r="E1139" s="2">
        <v>2.9234976755304225E-2</v>
      </c>
      <c r="F1139" s="2">
        <v>17.22128</v>
      </c>
      <c r="G1139" s="2">
        <v>17.279970000000002</v>
      </c>
      <c r="H1139" s="2">
        <v>17.485185000000001</v>
      </c>
      <c r="I1139" s="2">
        <v>17.275373999999999</v>
      </c>
      <c r="J1139" s="2">
        <v>18.495856500000009</v>
      </c>
      <c r="K1139" s="17" t="s">
        <v>48</v>
      </c>
      <c r="L1139" s="17" t="s">
        <v>50</v>
      </c>
      <c r="M1139" s="17" t="s">
        <v>51</v>
      </c>
      <c r="N1139" s="20">
        <f t="shared" si="170"/>
        <v>50</v>
      </c>
      <c r="O1139" s="20">
        <f t="shared" si="171"/>
        <v>100</v>
      </c>
      <c r="P1139" s="20">
        <f t="shared" si="172"/>
        <v>0</v>
      </c>
      <c r="Q1139" s="20">
        <f t="shared" si="173"/>
        <v>83.5</v>
      </c>
      <c r="R1139" s="21">
        <f t="shared" si="174"/>
        <v>65.025000000000006</v>
      </c>
      <c r="S1139" s="21">
        <f t="shared" si="175"/>
        <v>50.875</v>
      </c>
      <c r="T1139" s="21">
        <f t="shared" si="176"/>
        <v>60.075000000000003</v>
      </c>
      <c r="U1139" s="21">
        <f t="shared" si="177"/>
        <v>58.375</v>
      </c>
      <c r="V1139" s="20">
        <f t="shared" si="178"/>
        <v>58.658333333333339</v>
      </c>
      <c r="W1139" s="20">
        <f t="shared" si="179"/>
        <v>58.587500000000006</v>
      </c>
    </row>
    <row r="1140" spans="1:23" ht="13.5" x14ac:dyDescent="0.25">
      <c r="A1140" s="3">
        <v>43669</v>
      </c>
      <c r="B1140" s="2">
        <v>17.16</v>
      </c>
      <c r="C1140" s="2">
        <v>43.708955276696159</v>
      </c>
      <c r="D1140" s="2">
        <v>0.22145465819466637</v>
      </c>
      <c r="E1140" s="2">
        <v>3.3248255866195682E-2</v>
      </c>
      <c r="F1140" s="2">
        <v>17.19116</v>
      </c>
      <c r="G1140" s="2">
        <v>17.25488</v>
      </c>
      <c r="H1140" s="2">
        <v>17.44755</v>
      </c>
      <c r="I1140" s="2">
        <v>17.284893999999998</v>
      </c>
      <c r="J1140" s="2">
        <v>18.468733000000007</v>
      </c>
      <c r="K1140" s="17" t="s">
        <v>48</v>
      </c>
      <c r="L1140" s="17" t="s">
        <v>50</v>
      </c>
      <c r="M1140" s="17" t="s">
        <v>53</v>
      </c>
      <c r="N1140" s="20">
        <f t="shared" si="170"/>
        <v>50</v>
      </c>
      <c r="O1140" s="20">
        <f t="shared" si="171"/>
        <v>100</v>
      </c>
      <c r="P1140" s="20">
        <f t="shared" si="172"/>
        <v>0</v>
      </c>
      <c r="Q1140" s="20">
        <f t="shared" si="173"/>
        <v>66.5</v>
      </c>
      <c r="R1140" s="21">
        <f t="shared" si="174"/>
        <v>62.475000000000001</v>
      </c>
      <c r="S1140" s="21">
        <f t="shared" si="175"/>
        <v>46.625</v>
      </c>
      <c r="T1140" s="21">
        <f t="shared" si="176"/>
        <v>52.424999999999997</v>
      </c>
      <c r="U1140" s="21">
        <f t="shared" si="177"/>
        <v>54.125</v>
      </c>
      <c r="V1140" s="20">
        <f t="shared" si="178"/>
        <v>53.841666666666661</v>
      </c>
      <c r="W1140" s="20">
        <f t="shared" si="179"/>
        <v>53.912499999999994</v>
      </c>
    </row>
    <row r="1141" spans="1:23" ht="13.5" x14ac:dyDescent="0.25">
      <c r="A1141" s="3">
        <v>43670</v>
      </c>
      <c r="B1141" s="2">
        <v>17.260400000000001</v>
      </c>
      <c r="C1141" s="2">
        <v>46.904424343003058</v>
      </c>
      <c r="D1141" s="2">
        <v>0.19406319087631729</v>
      </c>
      <c r="E1141" s="2">
        <v>2.861591480958868E-2</v>
      </c>
      <c r="F1141" s="2">
        <v>17.220260000000003</v>
      </c>
      <c r="G1141" s="2">
        <v>17.24485</v>
      </c>
      <c r="H1141" s="2">
        <v>17.414935000000003</v>
      </c>
      <c r="I1141" s="2">
        <v>17.294537999999999</v>
      </c>
      <c r="J1141" s="2">
        <v>18.446000000000005</v>
      </c>
      <c r="K1141" s="17" t="s">
        <v>48</v>
      </c>
      <c r="L1141" s="17" t="s">
        <v>50</v>
      </c>
      <c r="M1141" s="17" t="s">
        <v>51</v>
      </c>
      <c r="N1141" s="20">
        <f t="shared" si="170"/>
        <v>50</v>
      </c>
      <c r="O1141" s="20">
        <f t="shared" si="171"/>
        <v>100</v>
      </c>
      <c r="P1141" s="20">
        <f t="shared" si="172"/>
        <v>0</v>
      </c>
      <c r="Q1141" s="20">
        <f t="shared" si="173"/>
        <v>83.5</v>
      </c>
      <c r="R1141" s="21">
        <f t="shared" si="174"/>
        <v>65.025000000000006</v>
      </c>
      <c r="S1141" s="21">
        <f t="shared" si="175"/>
        <v>50.875</v>
      </c>
      <c r="T1141" s="21">
        <f t="shared" si="176"/>
        <v>60.075000000000003</v>
      </c>
      <c r="U1141" s="21">
        <f t="shared" si="177"/>
        <v>58.375</v>
      </c>
      <c r="V1141" s="20">
        <f t="shared" si="178"/>
        <v>58.658333333333339</v>
      </c>
      <c r="W1141" s="20">
        <f t="shared" si="179"/>
        <v>58.587500000000006</v>
      </c>
    </row>
    <row r="1142" spans="1:23" ht="13.5" x14ac:dyDescent="0.25">
      <c r="A1142" s="3">
        <v>43672</v>
      </c>
      <c r="B1142" s="2">
        <v>17.135000000000002</v>
      </c>
      <c r="C1142" s="2">
        <v>43.577050148279291</v>
      </c>
      <c r="D1142" s="2">
        <v>0.17234607897873389</v>
      </c>
      <c r="E1142" s="2">
        <v>1.8526781464503986E-2</v>
      </c>
      <c r="F1142" s="2">
        <v>17.185140000000001</v>
      </c>
      <c r="G1142" s="2">
        <v>17.227790000000002</v>
      </c>
      <c r="H1142" s="2">
        <v>17.37856</v>
      </c>
      <c r="I1142" s="2">
        <v>17.295545999999998</v>
      </c>
      <c r="J1142" s="2">
        <v>18.425845000000006</v>
      </c>
      <c r="K1142" s="17" t="s">
        <v>48</v>
      </c>
      <c r="L1142" s="17" t="s">
        <v>50</v>
      </c>
      <c r="M1142" s="17" t="s">
        <v>53</v>
      </c>
      <c r="N1142" s="20">
        <f t="shared" si="170"/>
        <v>50</v>
      </c>
      <c r="O1142" s="20">
        <f t="shared" si="171"/>
        <v>100</v>
      </c>
      <c r="P1142" s="20">
        <f t="shared" si="172"/>
        <v>0</v>
      </c>
      <c r="Q1142" s="20">
        <f t="shared" si="173"/>
        <v>66.5</v>
      </c>
      <c r="R1142" s="21">
        <f t="shared" si="174"/>
        <v>62.475000000000001</v>
      </c>
      <c r="S1142" s="21">
        <f t="shared" si="175"/>
        <v>46.625</v>
      </c>
      <c r="T1142" s="21">
        <f t="shared" si="176"/>
        <v>52.424999999999997</v>
      </c>
      <c r="U1142" s="21">
        <f t="shared" si="177"/>
        <v>54.125</v>
      </c>
      <c r="V1142" s="20">
        <f t="shared" si="178"/>
        <v>53.841666666666661</v>
      </c>
      <c r="W1142" s="20">
        <f t="shared" si="179"/>
        <v>53.912499999999994</v>
      </c>
    </row>
    <row r="1143" spans="1:23" ht="13.5" x14ac:dyDescent="0.25">
      <c r="A1143" s="3">
        <v>43675</v>
      </c>
      <c r="B1143" s="2">
        <v>17.260400000000001</v>
      </c>
      <c r="C1143" s="2">
        <v>47.58162204452514</v>
      </c>
      <c r="D1143" s="2">
        <v>0.15449938357204118</v>
      </c>
      <c r="E1143" s="2">
        <v>5.7731590166068911E-3</v>
      </c>
      <c r="F1143" s="2">
        <v>17.215240000000001</v>
      </c>
      <c r="G1143" s="2">
        <v>17.217759999999998</v>
      </c>
      <c r="H1143" s="2">
        <v>17.358490000000003</v>
      </c>
      <c r="I1143" s="2">
        <v>17.294820000000001</v>
      </c>
      <c r="J1143" s="2">
        <v>18.404078000000005</v>
      </c>
      <c r="K1143" s="17" t="s">
        <v>48</v>
      </c>
      <c r="L1143" s="17" t="s">
        <v>50</v>
      </c>
      <c r="M1143" s="17" t="s">
        <v>51</v>
      </c>
      <c r="N1143" s="20">
        <f t="shared" si="170"/>
        <v>50</v>
      </c>
      <c r="O1143" s="20">
        <f t="shared" si="171"/>
        <v>100</v>
      </c>
      <c r="P1143" s="20">
        <f t="shared" si="172"/>
        <v>0</v>
      </c>
      <c r="Q1143" s="20">
        <f t="shared" si="173"/>
        <v>83.5</v>
      </c>
      <c r="R1143" s="21">
        <f t="shared" si="174"/>
        <v>65.025000000000006</v>
      </c>
      <c r="S1143" s="21">
        <f t="shared" si="175"/>
        <v>50.875</v>
      </c>
      <c r="T1143" s="21">
        <f t="shared" si="176"/>
        <v>60.075000000000003</v>
      </c>
      <c r="U1143" s="21">
        <f t="shared" si="177"/>
        <v>58.375</v>
      </c>
      <c r="V1143" s="20">
        <f t="shared" si="178"/>
        <v>58.658333333333339</v>
      </c>
      <c r="W1143" s="20">
        <f t="shared" si="179"/>
        <v>58.587500000000006</v>
      </c>
    </row>
    <row r="1144" spans="1:23" ht="13.5" x14ac:dyDescent="0.25">
      <c r="A1144" s="3">
        <v>43676</v>
      </c>
      <c r="B1144" s="2">
        <v>17.310600000000001</v>
      </c>
      <c r="C1144" s="2">
        <v>49.137894064917674</v>
      </c>
      <c r="D1144" s="2">
        <v>0.11998075459446511</v>
      </c>
      <c r="E1144" s="2">
        <v>-3.9416585218622277E-3</v>
      </c>
      <c r="F1144" s="2">
        <v>17.225280000000005</v>
      </c>
      <c r="G1144" s="2">
        <v>17.223279999999999</v>
      </c>
      <c r="H1144" s="2">
        <v>17.333655</v>
      </c>
      <c r="I1144" s="2">
        <v>17.295524000000004</v>
      </c>
      <c r="J1144" s="2">
        <v>18.382703500000002</v>
      </c>
      <c r="K1144" s="17" t="s">
        <v>48</v>
      </c>
      <c r="L1144" s="17" t="s">
        <v>50</v>
      </c>
      <c r="M1144" s="17" t="s">
        <v>51</v>
      </c>
      <c r="N1144" s="20">
        <f t="shared" si="170"/>
        <v>50</v>
      </c>
      <c r="O1144" s="20">
        <f t="shared" si="171"/>
        <v>100</v>
      </c>
      <c r="P1144" s="20">
        <f t="shared" si="172"/>
        <v>0</v>
      </c>
      <c r="Q1144" s="20">
        <f t="shared" si="173"/>
        <v>83.5</v>
      </c>
      <c r="R1144" s="21">
        <f t="shared" si="174"/>
        <v>65.025000000000006</v>
      </c>
      <c r="S1144" s="21">
        <f t="shared" si="175"/>
        <v>50.875</v>
      </c>
      <c r="T1144" s="21">
        <f t="shared" si="176"/>
        <v>60.075000000000003</v>
      </c>
      <c r="U1144" s="21">
        <f t="shared" si="177"/>
        <v>58.375</v>
      </c>
      <c r="V1144" s="20">
        <f t="shared" si="178"/>
        <v>58.658333333333339</v>
      </c>
      <c r="W1144" s="20">
        <f t="shared" si="179"/>
        <v>58.587500000000006</v>
      </c>
    </row>
    <row r="1145" spans="1:23" ht="13.5" x14ac:dyDescent="0.25">
      <c r="A1145" s="3">
        <v>43677</v>
      </c>
      <c r="B1145" s="2">
        <v>17.561399999999999</v>
      </c>
      <c r="C1145" s="2">
        <v>56.143481846854698</v>
      </c>
      <c r="D1145" s="2">
        <v>8.0854412750554161E-2</v>
      </c>
      <c r="E1145" s="2">
        <v>-1.5716182471728585E-2</v>
      </c>
      <c r="F1145" s="2">
        <v>17.305559999999996</v>
      </c>
      <c r="G1145" s="2">
        <v>17.248359999999998</v>
      </c>
      <c r="H1145" s="2">
        <v>17.321110000000001</v>
      </c>
      <c r="I1145" s="2">
        <v>17.303652</v>
      </c>
      <c r="J1145" s="2">
        <v>18.365646500000004</v>
      </c>
      <c r="K1145" s="17" t="s">
        <v>48</v>
      </c>
      <c r="L1145" s="17" t="s">
        <v>50</v>
      </c>
      <c r="M1145" s="17" t="s">
        <v>51</v>
      </c>
      <c r="N1145" s="20">
        <f t="shared" si="170"/>
        <v>50</v>
      </c>
      <c r="O1145" s="20">
        <f t="shared" si="171"/>
        <v>100</v>
      </c>
      <c r="P1145" s="20">
        <f t="shared" si="172"/>
        <v>0</v>
      </c>
      <c r="Q1145" s="20">
        <f t="shared" si="173"/>
        <v>83.5</v>
      </c>
      <c r="R1145" s="21">
        <f t="shared" si="174"/>
        <v>65.025000000000006</v>
      </c>
      <c r="S1145" s="21">
        <f t="shared" si="175"/>
        <v>50.875</v>
      </c>
      <c r="T1145" s="21">
        <f t="shared" si="176"/>
        <v>60.075000000000003</v>
      </c>
      <c r="U1145" s="21">
        <f t="shared" si="177"/>
        <v>58.375</v>
      </c>
      <c r="V1145" s="20">
        <f t="shared" si="178"/>
        <v>58.658333333333339</v>
      </c>
      <c r="W1145" s="20">
        <f t="shared" si="179"/>
        <v>58.587500000000006</v>
      </c>
    </row>
    <row r="1146" spans="1:23" ht="13.5" x14ac:dyDescent="0.25">
      <c r="A1146" s="3">
        <v>43678</v>
      </c>
      <c r="B1146" s="2">
        <v>17.481200000000001</v>
      </c>
      <c r="C1146" s="2">
        <v>53.601017929793393</v>
      </c>
      <c r="D1146" s="2">
        <v>2.2253382385663656E-2</v>
      </c>
      <c r="E1146" s="2">
        <v>-2.5989826717470806E-2</v>
      </c>
      <c r="F1146" s="2">
        <v>17.349720000000001</v>
      </c>
      <c r="G1146" s="2">
        <v>17.284990000000001</v>
      </c>
      <c r="H1146" s="2">
        <v>17.312080000000002</v>
      </c>
      <c r="I1146" s="2">
        <v>17.319106000000001</v>
      </c>
      <c r="J1146" s="2">
        <v>18.345855500000006</v>
      </c>
      <c r="K1146" s="17" t="s">
        <v>48</v>
      </c>
      <c r="L1146" s="17" t="s">
        <v>50</v>
      </c>
      <c r="M1146" s="17" t="s">
        <v>51</v>
      </c>
      <c r="N1146" s="20">
        <f t="shared" si="170"/>
        <v>50</v>
      </c>
      <c r="O1146" s="20">
        <f t="shared" si="171"/>
        <v>100</v>
      </c>
      <c r="P1146" s="20">
        <f t="shared" si="172"/>
        <v>0</v>
      </c>
      <c r="Q1146" s="20">
        <f t="shared" si="173"/>
        <v>83.5</v>
      </c>
      <c r="R1146" s="21">
        <f t="shared" si="174"/>
        <v>65.025000000000006</v>
      </c>
      <c r="S1146" s="21">
        <f t="shared" si="175"/>
        <v>50.875</v>
      </c>
      <c r="T1146" s="21">
        <f t="shared" si="176"/>
        <v>60.075000000000003</v>
      </c>
      <c r="U1146" s="21">
        <f t="shared" si="177"/>
        <v>58.375</v>
      </c>
      <c r="V1146" s="20">
        <f t="shared" si="178"/>
        <v>58.658333333333339</v>
      </c>
      <c r="W1146" s="20">
        <f t="shared" si="179"/>
        <v>58.587500000000006</v>
      </c>
    </row>
    <row r="1147" spans="1:23" ht="13.5" x14ac:dyDescent="0.25">
      <c r="A1147" s="3">
        <v>43679</v>
      </c>
      <c r="B1147" s="2">
        <v>17.461099999999998</v>
      </c>
      <c r="C1147" s="2">
        <v>52.953787605214814</v>
      </c>
      <c r="D1147" s="2">
        <v>3.5095166309986325E-3</v>
      </c>
      <c r="E1147" s="2">
        <v>-3.7034238910782821E-2</v>
      </c>
      <c r="F1147" s="2">
        <v>17.414939999999998</v>
      </c>
      <c r="G1147" s="2">
        <v>17.300039999999999</v>
      </c>
      <c r="H1147" s="2">
        <v>17.307065000000001</v>
      </c>
      <c r="I1147" s="2">
        <v>17.339275999999998</v>
      </c>
      <c r="J1147" s="2">
        <v>18.328273500000009</v>
      </c>
      <c r="K1147" s="17" t="s">
        <v>48</v>
      </c>
      <c r="L1147" s="17" t="s">
        <v>50</v>
      </c>
      <c r="M1147" s="17" t="s">
        <v>51</v>
      </c>
      <c r="N1147" s="20">
        <f t="shared" si="170"/>
        <v>50</v>
      </c>
      <c r="O1147" s="20">
        <f t="shared" si="171"/>
        <v>100</v>
      </c>
      <c r="P1147" s="20">
        <f t="shared" si="172"/>
        <v>0</v>
      </c>
      <c r="Q1147" s="20">
        <f t="shared" si="173"/>
        <v>83.5</v>
      </c>
      <c r="R1147" s="21">
        <f t="shared" si="174"/>
        <v>65.025000000000006</v>
      </c>
      <c r="S1147" s="21">
        <f t="shared" si="175"/>
        <v>50.875</v>
      </c>
      <c r="T1147" s="21">
        <f t="shared" si="176"/>
        <v>60.075000000000003</v>
      </c>
      <c r="U1147" s="21">
        <f t="shared" si="177"/>
        <v>58.375</v>
      </c>
      <c r="V1147" s="20">
        <f t="shared" si="178"/>
        <v>58.658333333333339</v>
      </c>
      <c r="W1147" s="20">
        <f t="shared" si="179"/>
        <v>58.587500000000006</v>
      </c>
    </row>
    <row r="1148" spans="1:23" ht="13.5" x14ac:dyDescent="0.25">
      <c r="A1148" s="3">
        <v>43682</v>
      </c>
      <c r="B1148" s="2">
        <v>17.310600000000001</v>
      </c>
      <c r="C1148" s="2">
        <v>48.255320901196662</v>
      </c>
      <c r="D1148" s="2">
        <v>-3.2659717411899436E-2</v>
      </c>
      <c r="E1148" s="2">
        <v>-4.4582025386088631E-2</v>
      </c>
      <c r="F1148" s="2">
        <v>17.424979999999998</v>
      </c>
      <c r="G1148" s="2">
        <v>17.32011</v>
      </c>
      <c r="H1148" s="2">
        <v>17.310075000000001</v>
      </c>
      <c r="I1148" s="2">
        <v>17.361554000000002</v>
      </c>
      <c r="J1148" s="2">
        <v>18.311140500000008</v>
      </c>
      <c r="K1148" s="17" t="s">
        <v>54</v>
      </c>
      <c r="L1148" s="17" t="s">
        <v>50</v>
      </c>
      <c r="M1148" s="17" t="s">
        <v>55</v>
      </c>
      <c r="N1148" s="20">
        <f t="shared" si="170"/>
        <v>50</v>
      </c>
      <c r="O1148" s="20">
        <f t="shared" si="171"/>
        <v>100</v>
      </c>
      <c r="P1148" s="20">
        <f t="shared" si="172"/>
        <v>0</v>
      </c>
      <c r="Q1148" s="20">
        <f t="shared" si="173"/>
        <v>16.5</v>
      </c>
      <c r="R1148" s="21">
        <f t="shared" si="174"/>
        <v>54.975000000000001</v>
      </c>
      <c r="S1148" s="21">
        <f t="shared" si="175"/>
        <v>34.125</v>
      </c>
      <c r="T1148" s="21">
        <f t="shared" si="176"/>
        <v>29.925000000000001</v>
      </c>
      <c r="U1148" s="21">
        <f t="shared" si="177"/>
        <v>41.625</v>
      </c>
      <c r="V1148" s="20">
        <f t="shared" si="178"/>
        <v>39.674999999999997</v>
      </c>
      <c r="W1148" s="20">
        <f t="shared" si="179"/>
        <v>40.162499999999994</v>
      </c>
    </row>
    <row r="1149" spans="1:23" ht="13.5" x14ac:dyDescent="0.25">
      <c r="A1149" s="3">
        <v>43683</v>
      </c>
      <c r="B1149" s="2">
        <v>17.16</v>
      </c>
      <c r="C1149" s="2">
        <v>44.043993823306259</v>
      </c>
      <c r="D1149" s="2">
        <v>-2.8603023657339577E-2</v>
      </c>
      <c r="E1149" s="2">
        <v>-4.3151115139412034E-2</v>
      </c>
      <c r="F1149" s="2">
        <v>17.394860000000001</v>
      </c>
      <c r="G1149" s="2">
        <v>17.31007</v>
      </c>
      <c r="H1149" s="2">
        <v>17.295020000000001</v>
      </c>
      <c r="I1149" s="2">
        <v>17.378612</v>
      </c>
      <c r="J1149" s="2">
        <v>18.295729000000005</v>
      </c>
      <c r="K1149" s="17" t="s">
        <v>54</v>
      </c>
      <c r="L1149" s="17" t="s">
        <v>50</v>
      </c>
      <c r="M1149" s="17" t="s">
        <v>47</v>
      </c>
      <c r="N1149" s="20">
        <f t="shared" si="170"/>
        <v>50</v>
      </c>
      <c r="O1149" s="20">
        <f t="shared" si="171"/>
        <v>100</v>
      </c>
      <c r="P1149" s="20">
        <f t="shared" si="172"/>
        <v>0</v>
      </c>
      <c r="Q1149" s="20">
        <f t="shared" si="173"/>
        <v>16.5</v>
      </c>
      <c r="R1149" s="21">
        <f t="shared" si="174"/>
        <v>54.975000000000001</v>
      </c>
      <c r="S1149" s="21">
        <f t="shared" si="175"/>
        <v>34.125</v>
      </c>
      <c r="T1149" s="21">
        <f t="shared" si="176"/>
        <v>29.925000000000001</v>
      </c>
      <c r="U1149" s="21">
        <f t="shared" si="177"/>
        <v>41.625</v>
      </c>
      <c r="V1149" s="20">
        <f t="shared" si="178"/>
        <v>39.674999999999997</v>
      </c>
      <c r="W1149" s="20">
        <f t="shared" si="179"/>
        <v>40.162499999999994</v>
      </c>
    </row>
    <row r="1150" spans="1:23" ht="13.5" x14ac:dyDescent="0.25">
      <c r="A1150" s="3">
        <v>43684</v>
      </c>
      <c r="B1150" s="2">
        <v>17.185099999999998</v>
      </c>
      <c r="C1150" s="2">
        <v>44.906979878523167</v>
      </c>
      <c r="D1150" s="2">
        <v>-4.1259995517361148E-2</v>
      </c>
      <c r="E1150" s="2">
        <v>-4.1672725056812861E-2</v>
      </c>
      <c r="F1150" s="2">
        <v>17.319600000000001</v>
      </c>
      <c r="G1150" s="2">
        <v>17.312580000000001</v>
      </c>
      <c r="H1150" s="2">
        <v>17.283729999999998</v>
      </c>
      <c r="I1150" s="2">
        <v>17.400186000000005</v>
      </c>
      <c r="J1150" s="2">
        <v>18.283459500000006</v>
      </c>
      <c r="K1150" s="17" t="s">
        <v>54</v>
      </c>
      <c r="L1150" s="17" t="s">
        <v>50</v>
      </c>
      <c r="M1150" s="17" t="s">
        <v>47</v>
      </c>
      <c r="N1150" s="20">
        <f t="shared" si="170"/>
        <v>50</v>
      </c>
      <c r="O1150" s="20">
        <f t="shared" si="171"/>
        <v>100</v>
      </c>
      <c r="P1150" s="20">
        <f t="shared" si="172"/>
        <v>0</v>
      </c>
      <c r="Q1150" s="20">
        <f t="shared" si="173"/>
        <v>16.5</v>
      </c>
      <c r="R1150" s="21">
        <f t="shared" si="174"/>
        <v>54.975000000000001</v>
      </c>
      <c r="S1150" s="21">
        <f t="shared" si="175"/>
        <v>34.125</v>
      </c>
      <c r="T1150" s="21">
        <f t="shared" si="176"/>
        <v>29.925000000000001</v>
      </c>
      <c r="U1150" s="21">
        <f t="shared" si="177"/>
        <v>41.625</v>
      </c>
      <c r="V1150" s="20">
        <f t="shared" si="178"/>
        <v>39.674999999999997</v>
      </c>
      <c r="W1150" s="20">
        <f t="shared" si="179"/>
        <v>40.162499999999994</v>
      </c>
    </row>
    <row r="1151" spans="1:23" ht="13.5" x14ac:dyDescent="0.25">
      <c r="A1151" s="3">
        <v>43685</v>
      </c>
      <c r="B1151" s="2">
        <v>17.16</v>
      </c>
      <c r="C1151" s="2">
        <v>44.173308328226575</v>
      </c>
      <c r="D1151" s="2">
        <v>-3.3686853863329702E-2</v>
      </c>
      <c r="E1151" s="2">
        <v>-3.4011140198064199E-2</v>
      </c>
      <c r="F1151" s="2">
        <v>17.255359999999996</v>
      </c>
      <c r="G1151" s="2">
        <v>17.30254</v>
      </c>
      <c r="H1151" s="2">
        <v>17.273695</v>
      </c>
      <c r="I1151" s="2">
        <v>17.419252000000004</v>
      </c>
      <c r="J1151" s="2">
        <v>18.271229500000004</v>
      </c>
      <c r="K1151" s="17" t="s">
        <v>54</v>
      </c>
      <c r="L1151" s="17" t="s">
        <v>50</v>
      </c>
      <c r="M1151" s="17" t="s">
        <v>47</v>
      </c>
      <c r="N1151" s="20">
        <f t="shared" si="170"/>
        <v>50</v>
      </c>
      <c r="O1151" s="20">
        <f t="shared" si="171"/>
        <v>100</v>
      </c>
      <c r="P1151" s="20">
        <f t="shared" si="172"/>
        <v>0</v>
      </c>
      <c r="Q1151" s="20">
        <f t="shared" si="173"/>
        <v>16.5</v>
      </c>
      <c r="R1151" s="21">
        <f t="shared" si="174"/>
        <v>54.975000000000001</v>
      </c>
      <c r="S1151" s="21">
        <f t="shared" si="175"/>
        <v>34.125</v>
      </c>
      <c r="T1151" s="21">
        <f t="shared" si="176"/>
        <v>29.925000000000001</v>
      </c>
      <c r="U1151" s="21">
        <f t="shared" si="177"/>
        <v>41.625</v>
      </c>
      <c r="V1151" s="20">
        <f t="shared" si="178"/>
        <v>39.674999999999997</v>
      </c>
      <c r="W1151" s="20">
        <f t="shared" si="179"/>
        <v>40.162499999999994</v>
      </c>
    </row>
    <row r="1152" spans="1:23" ht="13.5" x14ac:dyDescent="0.25">
      <c r="A1152" s="3">
        <v>43686</v>
      </c>
      <c r="B1152" s="2">
        <v>17.2102</v>
      </c>
      <c r="C1152" s="2">
        <v>46.070996728043482</v>
      </c>
      <c r="D1152" s="2">
        <v>-4.9236251668709485E-2</v>
      </c>
      <c r="E1152" s="2">
        <v>-2.5954744508801687E-2</v>
      </c>
      <c r="F1152" s="2">
        <v>17.205180000000002</v>
      </c>
      <c r="G1152" s="2">
        <v>17.31006</v>
      </c>
      <c r="H1152" s="2">
        <v>17.268925000000003</v>
      </c>
      <c r="I1152" s="2">
        <v>17.435308000000003</v>
      </c>
      <c r="J1152" s="2">
        <v>18.257176500000003</v>
      </c>
      <c r="K1152" s="17" t="s">
        <v>48</v>
      </c>
      <c r="L1152" s="17" t="s">
        <v>50</v>
      </c>
      <c r="M1152" s="17" t="s">
        <v>53</v>
      </c>
      <c r="N1152" s="20">
        <f t="shared" si="170"/>
        <v>50</v>
      </c>
      <c r="O1152" s="20">
        <f t="shared" si="171"/>
        <v>100</v>
      </c>
      <c r="P1152" s="20">
        <f t="shared" si="172"/>
        <v>0</v>
      </c>
      <c r="Q1152" s="20">
        <f t="shared" si="173"/>
        <v>66.5</v>
      </c>
      <c r="R1152" s="21">
        <f t="shared" si="174"/>
        <v>62.475000000000001</v>
      </c>
      <c r="S1152" s="21">
        <f t="shared" si="175"/>
        <v>46.625</v>
      </c>
      <c r="T1152" s="21">
        <f t="shared" si="176"/>
        <v>52.424999999999997</v>
      </c>
      <c r="U1152" s="21">
        <f t="shared" si="177"/>
        <v>54.125</v>
      </c>
      <c r="V1152" s="20">
        <f t="shared" si="178"/>
        <v>53.841666666666661</v>
      </c>
      <c r="W1152" s="20">
        <f t="shared" si="179"/>
        <v>53.912499999999994</v>
      </c>
    </row>
    <row r="1153" spans="1:23" ht="13.5" x14ac:dyDescent="0.25">
      <c r="A1153" s="3">
        <v>43691</v>
      </c>
      <c r="B1153" s="2">
        <v>17.285499999999999</v>
      </c>
      <c r="C1153" s="2">
        <v>48.878146256144035</v>
      </c>
      <c r="D1153" s="2">
        <v>-4.8000181554193944E-2</v>
      </c>
      <c r="E1153" s="2">
        <v>-2.3376569623990255E-2</v>
      </c>
      <c r="F1153" s="2">
        <v>17.20016</v>
      </c>
      <c r="G1153" s="2">
        <v>17.312570000000001</v>
      </c>
      <c r="H1153" s="2">
        <v>17.265165</v>
      </c>
      <c r="I1153" s="2">
        <v>17.449860000000001</v>
      </c>
      <c r="J1153" s="2">
        <v>18.241214500000005</v>
      </c>
      <c r="K1153" s="17" t="s">
        <v>48</v>
      </c>
      <c r="L1153" s="17" t="s">
        <v>50</v>
      </c>
      <c r="M1153" s="17" t="s">
        <v>53</v>
      </c>
      <c r="N1153" s="20">
        <f t="shared" si="170"/>
        <v>50</v>
      </c>
      <c r="O1153" s="20">
        <f t="shared" si="171"/>
        <v>100</v>
      </c>
      <c r="P1153" s="20">
        <f t="shared" si="172"/>
        <v>0</v>
      </c>
      <c r="Q1153" s="20">
        <f t="shared" si="173"/>
        <v>66.5</v>
      </c>
      <c r="R1153" s="21">
        <f t="shared" si="174"/>
        <v>62.475000000000001</v>
      </c>
      <c r="S1153" s="21">
        <f t="shared" si="175"/>
        <v>46.625</v>
      </c>
      <c r="T1153" s="21">
        <f t="shared" si="176"/>
        <v>52.424999999999997</v>
      </c>
      <c r="U1153" s="21">
        <f t="shared" si="177"/>
        <v>54.125</v>
      </c>
      <c r="V1153" s="20">
        <f t="shared" si="178"/>
        <v>53.841666666666661</v>
      </c>
      <c r="W1153" s="20">
        <f t="shared" si="179"/>
        <v>53.912499999999994</v>
      </c>
    </row>
    <row r="1154" spans="1:23" ht="13.5" x14ac:dyDescent="0.25">
      <c r="A1154" s="3">
        <v>43692</v>
      </c>
      <c r="B1154" s="2">
        <v>17.260400000000001</v>
      </c>
      <c r="C1154" s="2">
        <v>47.981582558992073</v>
      </c>
      <c r="D1154" s="2">
        <v>-3.7188443640491897E-2</v>
      </c>
      <c r="E1154" s="2">
        <v>-2.8083938155590533E-2</v>
      </c>
      <c r="F1154" s="2">
        <v>17.22024</v>
      </c>
      <c r="G1154" s="2">
        <v>17.307550000000003</v>
      </c>
      <c r="H1154" s="2">
        <v>17.265414999999997</v>
      </c>
      <c r="I1154" s="2">
        <v>17.463910000000002</v>
      </c>
      <c r="J1154" s="2">
        <v>18.226046000000007</v>
      </c>
      <c r="K1154" s="17" t="s">
        <v>48</v>
      </c>
      <c r="L1154" s="17" t="s">
        <v>50</v>
      </c>
      <c r="M1154" s="17" t="s">
        <v>51</v>
      </c>
      <c r="N1154" s="20">
        <f t="shared" ref="N1154:N1217" si="180">IF(D1154&lt;30,50, IF(D1154&gt;70, 0, 25))</f>
        <v>50</v>
      </c>
      <c r="O1154" s="20">
        <f t="shared" ref="O1154:O1217" si="181">IF(F1154-E1154&gt;0.02, 100, IF(F1154-E1154&lt;0,0,45))</f>
        <v>100</v>
      </c>
      <c r="P1154" s="20">
        <f t="shared" ref="P1154:P1217" si="182">IF(G1154-J1154&gt;10,100,IF(G1154-J1154&gt;5,75, IF(G1154-J1154&gt;0,50,0)))</f>
        <v>0</v>
      </c>
      <c r="Q1154" s="20">
        <f t="shared" ref="Q1154:Q1217" si="183">IF(M1154="confirmed bullish", 34, IF(M1154="bullish divergence",17, 0))+IF(K1154="bullish",33,IF(K1154="bearish",0,16.5))+IF(L1154="strong",33,IF(L1154="weak",0,16.5))</f>
        <v>83.5</v>
      </c>
      <c r="R1154" s="21">
        <f t="shared" si="174"/>
        <v>65.025000000000006</v>
      </c>
      <c r="S1154" s="21">
        <f t="shared" si="175"/>
        <v>50.875</v>
      </c>
      <c r="T1154" s="21">
        <f t="shared" si="176"/>
        <v>60.075000000000003</v>
      </c>
      <c r="U1154" s="21">
        <f t="shared" si="177"/>
        <v>58.375</v>
      </c>
      <c r="V1154" s="20">
        <f t="shared" si="178"/>
        <v>58.658333333333339</v>
      </c>
      <c r="W1154" s="20">
        <f t="shared" si="179"/>
        <v>58.587500000000006</v>
      </c>
    </row>
    <row r="1155" spans="1:23" ht="13.5" x14ac:dyDescent="0.25">
      <c r="A1155" s="3">
        <v>43693</v>
      </c>
      <c r="B1155" s="2">
        <v>17.059699999999999</v>
      </c>
      <c r="C1155" s="2">
        <v>41.436595092767689</v>
      </c>
      <c r="D1155" s="2">
        <v>2.5729452943068054E-2</v>
      </c>
      <c r="E1155" s="2">
        <v>-4.4205257741620159E-2</v>
      </c>
      <c r="F1155" s="2">
        <v>17.195159999999998</v>
      </c>
      <c r="G1155" s="2">
        <v>17.257380000000001</v>
      </c>
      <c r="H1155" s="2">
        <v>17.252870000000001</v>
      </c>
      <c r="I1155" s="2">
        <v>17.471938000000002</v>
      </c>
      <c r="J1155" s="2">
        <v>18.212065500000005</v>
      </c>
      <c r="K1155" s="17" t="s">
        <v>54</v>
      </c>
      <c r="L1155" s="17" t="s">
        <v>50</v>
      </c>
      <c r="M1155" s="17" t="s">
        <v>47</v>
      </c>
      <c r="N1155" s="20">
        <f t="shared" si="180"/>
        <v>50</v>
      </c>
      <c r="O1155" s="20">
        <f t="shared" si="181"/>
        <v>100</v>
      </c>
      <c r="P1155" s="20">
        <f t="shared" si="182"/>
        <v>0</v>
      </c>
      <c r="Q1155" s="20">
        <f t="shared" si="183"/>
        <v>16.5</v>
      </c>
      <c r="R1155" s="21">
        <f t="shared" ref="R1155:R1218" si="184">0.35*N1155+O1155*0.35+P1155*0.15+Q1155*0.15</f>
        <v>54.975000000000001</v>
      </c>
      <c r="S1155" s="21">
        <f t="shared" ref="S1155:S1218" si="185">N1155*0.2+O1155*0.2+P1155*0.35+Q1155*0.25</f>
        <v>34.125</v>
      </c>
      <c r="T1155" s="21">
        <f t="shared" ref="T1155:T1218" si="186">N1155*0.15+O1155*0.15+P1155*0.25+Q1155*0.45</f>
        <v>29.925000000000001</v>
      </c>
      <c r="U1155" s="21">
        <f t="shared" ref="U1155:U1218" si="187">0.25*SUM(N1155:Q1155)</f>
        <v>41.625</v>
      </c>
      <c r="V1155" s="20">
        <f t="shared" ref="V1155:V1218" si="188">SUM(R1155:T1155)/3</f>
        <v>39.674999999999997</v>
      </c>
      <c r="W1155" s="20">
        <f t="shared" ref="W1155:W1218" si="189">SUM(R1155:U1155)/4</f>
        <v>40.162499999999994</v>
      </c>
    </row>
    <row r="1156" spans="1:23" ht="13.5" x14ac:dyDescent="0.25">
      <c r="A1156" s="3">
        <v>43696</v>
      </c>
      <c r="B1156" s="2">
        <v>17.260400000000001</v>
      </c>
      <c r="C1156" s="2">
        <v>48.937610666793532</v>
      </c>
      <c r="D1156" s="2">
        <v>5.3243138836819526E-2</v>
      </c>
      <c r="E1156" s="2">
        <v>-7.9979776032488084E-2</v>
      </c>
      <c r="F1156" s="2">
        <v>17.215240000000001</v>
      </c>
      <c r="G1156" s="2">
        <v>17.235299999999999</v>
      </c>
      <c r="H1156" s="2">
        <v>17.260145000000001</v>
      </c>
      <c r="I1156" s="2">
        <v>17.477959999999999</v>
      </c>
      <c r="J1156" s="2">
        <v>18.199913000000009</v>
      </c>
      <c r="K1156" s="17" t="s">
        <v>48</v>
      </c>
      <c r="L1156" s="17" t="s">
        <v>50</v>
      </c>
      <c r="M1156" s="17" t="s">
        <v>51</v>
      </c>
      <c r="N1156" s="20">
        <f t="shared" si="180"/>
        <v>50</v>
      </c>
      <c r="O1156" s="20">
        <f t="shared" si="181"/>
        <v>100</v>
      </c>
      <c r="P1156" s="20">
        <f t="shared" si="182"/>
        <v>0</v>
      </c>
      <c r="Q1156" s="20">
        <f t="shared" si="183"/>
        <v>83.5</v>
      </c>
      <c r="R1156" s="21">
        <f t="shared" si="184"/>
        <v>65.025000000000006</v>
      </c>
      <c r="S1156" s="21">
        <f t="shared" si="185"/>
        <v>50.875</v>
      </c>
      <c r="T1156" s="21">
        <f t="shared" si="186"/>
        <v>60.075000000000003</v>
      </c>
      <c r="U1156" s="21">
        <f t="shared" si="187"/>
        <v>58.375</v>
      </c>
      <c r="V1156" s="20">
        <f t="shared" si="188"/>
        <v>58.658333333333339</v>
      </c>
      <c r="W1156" s="20">
        <f t="shared" si="189"/>
        <v>58.587500000000006</v>
      </c>
    </row>
    <row r="1157" spans="1:23" ht="13.5" x14ac:dyDescent="0.25">
      <c r="A1157" s="3">
        <v>43697</v>
      </c>
      <c r="B1157" s="2">
        <v>17.260400000000001</v>
      </c>
      <c r="C1157" s="2">
        <v>48.937610666793532</v>
      </c>
      <c r="D1157" s="2">
        <v>7.3616617655719807E-2</v>
      </c>
      <c r="E1157" s="2">
        <v>-0.12586913408884418</v>
      </c>
      <c r="F1157" s="2">
        <v>17.225280000000001</v>
      </c>
      <c r="G1157" s="2">
        <v>17.215230000000002</v>
      </c>
      <c r="H1157" s="2">
        <v>17.257635000000001</v>
      </c>
      <c r="I1157" s="2">
        <v>17.480468000000002</v>
      </c>
      <c r="J1157" s="2">
        <v>18.186299500000008</v>
      </c>
      <c r="K1157" s="17" t="s">
        <v>54</v>
      </c>
      <c r="L1157" s="17" t="s">
        <v>50</v>
      </c>
      <c r="M1157" s="17" t="s">
        <v>55</v>
      </c>
      <c r="N1157" s="20">
        <f t="shared" si="180"/>
        <v>50</v>
      </c>
      <c r="O1157" s="20">
        <f t="shared" si="181"/>
        <v>100</v>
      </c>
      <c r="P1157" s="20">
        <f t="shared" si="182"/>
        <v>0</v>
      </c>
      <c r="Q1157" s="20">
        <f t="shared" si="183"/>
        <v>16.5</v>
      </c>
      <c r="R1157" s="21">
        <f t="shared" si="184"/>
        <v>54.975000000000001</v>
      </c>
      <c r="S1157" s="21">
        <f t="shared" si="185"/>
        <v>34.125</v>
      </c>
      <c r="T1157" s="21">
        <f t="shared" si="186"/>
        <v>29.925000000000001</v>
      </c>
      <c r="U1157" s="21">
        <f t="shared" si="187"/>
        <v>41.625</v>
      </c>
      <c r="V1157" s="20">
        <f t="shared" si="188"/>
        <v>39.674999999999997</v>
      </c>
      <c r="W1157" s="20">
        <f t="shared" si="189"/>
        <v>40.162499999999994</v>
      </c>
    </row>
    <row r="1158" spans="1:23" ht="13.5" x14ac:dyDescent="0.25">
      <c r="A1158" s="3">
        <v>43698</v>
      </c>
      <c r="B1158" s="2">
        <v>17.310600000000001</v>
      </c>
      <c r="C1158" s="2">
        <v>50.766876607769333</v>
      </c>
      <c r="D1158" s="2">
        <v>6.4154623936559574E-2</v>
      </c>
      <c r="E1158" s="2">
        <v>-0.17992363531585404</v>
      </c>
      <c r="F1158" s="2">
        <v>17.2303</v>
      </c>
      <c r="G1158" s="2">
        <v>17.215229999999998</v>
      </c>
      <c r="H1158" s="2">
        <v>17.267670000000003</v>
      </c>
      <c r="I1158" s="2">
        <v>17.475552000000004</v>
      </c>
      <c r="J1158" s="2">
        <v>18.171523000000008</v>
      </c>
      <c r="K1158" s="17" t="s">
        <v>54</v>
      </c>
      <c r="L1158" s="17" t="s">
        <v>50</v>
      </c>
      <c r="M1158" s="17" t="s">
        <v>55</v>
      </c>
      <c r="N1158" s="20">
        <f t="shared" si="180"/>
        <v>50</v>
      </c>
      <c r="O1158" s="20">
        <f t="shared" si="181"/>
        <v>100</v>
      </c>
      <c r="P1158" s="20">
        <f t="shared" si="182"/>
        <v>0</v>
      </c>
      <c r="Q1158" s="20">
        <f t="shared" si="183"/>
        <v>16.5</v>
      </c>
      <c r="R1158" s="21">
        <f t="shared" si="184"/>
        <v>54.975000000000001</v>
      </c>
      <c r="S1158" s="21">
        <f t="shared" si="185"/>
        <v>34.125</v>
      </c>
      <c r="T1158" s="21">
        <f t="shared" si="186"/>
        <v>29.925000000000001</v>
      </c>
      <c r="U1158" s="21">
        <f t="shared" si="187"/>
        <v>41.625</v>
      </c>
      <c r="V1158" s="20">
        <f t="shared" si="188"/>
        <v>39.674999999999997</v>
      </c>
      <c r="W1158" s="20">
        <f t="shared" si="189"/>
        <v>40.162499999999994</v>
      </c>
    </row>
    <row r="1159" spans="1:23" ht="13.5" x14ac:dyDescent="0.25">
      <c r="A1159" s="3">
        <v>43699</v>
      </c>
      <c r="B1159" s="2">
        <v>17.059699999999999</v>
      </c>
      <c r="C1159" s="2">
        <v>42.560300065729656</v>
      </c>
      <c r="D1159" s="2">
        <v>5.1426228584663392E-2</v>
      </c>
      <c r="E1159" s="2">
        <v>-0.24340055753065346</v>
      </c>
      <c r="F1159" s="2">
        <v>17.190159999999999</v>
      </c>
      <c r="G1159" s="2">
        <v>17.205199999999998</v>
      </c>
      <c r="H1159" s="2">
        <v>17.257635000000004</v>
      </c>
      <c r="I1159" s="2">
        <v>17.465718000000003</v>
      </c>
      <c r="J1159" s="2">
        <v>18.15549200000001</v>
      </c>
      <c r="K1159" s="17" t="s">
        <v>54</v>
      </c>
      <c r="L1159" s="17" t="s">
        <v>50</v>
      </c>
      <c r="M1159" s="17" t="s">
        <v>47</v>
      </c>
      <c r="N1159" s="20">
        <f t="shared" si="180"/>
        <v>50</v>
      </c>
      <c r="O1159" s="20">
        <f t="shared" si="181"/>
        <v>100</v>
      </c>
      <c r="P1159" s="20">
        <f t="shared" si="182"/>
        <v>0</v>
      </c>
      <c r="Q1159" s="20">
        <f t="shared" si="183"/>
        <v>16.5</v>
      </c>
      <c r="R1159" s="21">
        <f t="shared" si="184"/>
        <v>54.975000000000001</v>
      </c>
      <c r="S1159" s="21">
        <f t="shared" si="185"/>
        <v>34.125</v>
      </c>
      <c r="T1159" s="21">
        <f t="shared" si="186"/>
        <v>29.925000000000001</v>
      </c>
      <c r="U1159" s="21">
        <f t="shared" si="187"/>
        <v>41.625</v>
      </c>
      <c r="V1159" s="20">
        <f t="shared" si="188"/>
        <v>39.674999999999997</v>
      </c>
      <c r="W1159" s="20">
        <f t="shared" si="189"/>
        <v>40.162499999999994</v>
      </c>
    </row>
    <row r="1160" spans="1:23" ht="13.5" x14ac:dyDescent="0.25">
      <c r="A1160" s="3">
        <v>43700</v>
      </c>
      <c r="B1160" s="2">
        <v>17.059699999999999</v>
      </c>
      <c r="C1160" s="2">
        <v>42.560300065729656</v>
      </c>
      <c r="D1160" s="2">
        <v>4.5872343581500274E-2</v>
      </c>
      <c r="E1160" s="2">
        <v>-0.31193114584954668</v>
      </c>
      <c r="F1160" s="2">
        <v>17.190159999999999</v>
      </c>
      <c r="G1160" s="2">
        <v>17.192659999999997</v>
      </c>
      <c r="H1160" s="2">
        <v>17.252620000000004</v>
      </c>
      <c r="I1160" s="2">
        <v>17.460700000000003</v>
      </c>
      <c r="J1160" s="2">
        <v>18.139437500000007</v>
      </c>
      <c r="K1160" s="17" t="s">
        <v>54</v>
      </c>
      <c r="L1160" s="17" t="s">
        <v>50</v>
      </c>
      <c r="M1160" s="17" t="s">
        <v>50</v>
      </c>
      <c r="N1160" s="20">
        <f t="shared" si="180"/>
        <v>50</v>
      </c>
      <c r="O1160" s="20">
        <f t="shared" si="181"/>
        <v>100</v>
      </c>
      <c r="P1160" s="20">
        <f t="shared" si="182"/>
        <v>0</v>
      </c>
      <c r="Q1160" s="20">
        <f t="shared" si="183"/>
        <v>16.5</v>
      </c>
      <c r="R1160" s="21">
        <f t="shared" si="184"/>
        <v>54.975000000000001</v>
      </c>
      <c r="S1160" s="21">
        <f t="shared" si="185"/>
        <v>34.125</v>
      </c>
      <c r="T1160" s="21">
        <f t="shared" si="186"/>
        <v>29.925000000000001</v>
      </c>
      <c r="U1160" s="21">
        <f t="shared" si="187"/>
        <v>41.625</v>
      </c>
      <c r="V1160" s="20">
        <f t="shared" si="188"/>
        <v>39.674999999999997</v>
      </c>
      <c r="W1160" s="20">
        <f t="shared" si="189"/>
        <v>40.162499999999994</v>
      </c>
    </row>
    <row r="1161" spans="1:23" ht="13.5" x14ac:dyDescent="0.25">
      <c r="A1161" s="3">
        <v>43703</v>
      </c>
      <c r="B1161" s="2">
        <v>17.059699999999999</v>
      </c>
      <c r="C1161" s="2">
        <v>42.560300065729656</v>
      </c>
      <c r="D1161" s="2">
        <v>3.8565768794615707E-2</v>
      </c>
      <c r="E1161" s="2">
        <v>-0.37778235753354933</v>
      </c>
      <c r="F1161" s="2">
        <v>17.150020000000001</v>
      </c>
      <c r="G1161" s="2">
        <v>17.182629999999996</v>
      </c>
      <c r="H1161" s="2">
        <v>17.242585000000005</v>
      </c>
      <c r="I1161" s="2">
        <v>17.444944000000007</v>
      </c>
      <c r="J1161" s="2">
        <v>18.123406500000002</v>
      </c>
      <c r="K1161" s="17" t="s">
        <v>54</v>
      </c>
      <c r="L1161" s="17" t="s">
        <v>50</v>
      </c>
      <c r="M1161" s="17" t="s">
        <v>47</v>
      </c>
      <c r="N1161" s="20">
        <f t="shared" si="180"/>
        <v>50</v>
      </c>
      <c r="O1161" s="20">
        <f t="shared" si="181"/>
        <v>100</v>
      </c>
      <c r="P1161" s="20">
        <f t="shared" si="182"/>
        <v>0</v>
      </c>
      <c r="Q1161" s="20">
        <f t="shared" si="183"/>
        <v>16.5</v>
      </c>
      <c r="R1161" s="21">
        <f t="shared" si="184"/>
        <v>54.975000000000001</v>
      </c>
      <c r="S1161" s="21">
        <f t="shared" si="185"/>
        <v>34.125</v>
      </c>
      <c r="T1161" s="21">
        <f t="shared" si="186"/>
        <v>29.925000000000001</v>
      </c>
      <c r="U1161" s="21">
        <f t="shared" si="187"/>
        <v>41.625</v>
      </c>
      <c r="V1161" s="20">
        <f t="shared" si="188"/>
        <v>39.674999999999997</v>
      </c>
      <c r="W1161" s="20">
        <f t="shared" si="189"/>
        <v>40.162499999999994</v>
      </c>
    </row>
    <row r="1162" spans="1:23" ht="13.5" x14ac:dyDescent="0.25">
      <c r="A1162" s="3">
        <v>43704</v>
      </c>
      <c r="B1162" s="2">
        <v>17.0547</v>
      </c>
      <c r="C1162" s="2">
        <v>42.389744548641211</v>
      </c>
      <c r="D1162" s="2">
        <v>4.163821568473125E-2</v>
      </c>
      <c r="E1162" s="2">
        <v>-0.43649718448624564</v>
      </c>
      <c r="F1162" s="2">
        <v>17.108879999999999</v>
      </c>
      <c r="G1162" s="2">
        <v>17.167079999999999</v>
      </c>
      <c r="H1162" s="2">
        <v>17.238570000000003</v>
      </c>
      <c r="I1162" s="2">
        <v>17.430294000000007</v>
      </c>
      <c r="J1162" s="2">
        <v>18.107350500000006</v>
      </c>
      <c r="K1162" s="17" t="s">
        <v>54</v>
      </c>
      <c r="L1162" s="17" t="s">
        <v>50</v>
      </c>
      <c r="M1162" s="17" t="s">
        <v>47</v>
      </c>
      <c r="N1162" s="20">
        <f t="shared" si="180"/>
        <v>50</v>
      </c>
      <c r="O1162" s="20">
        <f t="shared" si="181"/>
        <v>100</v>
      </c>
      <c r="P1162" s="20">
        <f t="shared" si="182"/>
        <v>0</v>
      </c>
      <c r="Q1162" s="20">
        <f t="shared" si="183"/>
        <v>16.5</v>
      </c>
      <c r="R1162" s="21">
        <f t="shared" si="184"/>
        <v>54.975000000000001</v>
      </c>
      <c r="S1162" s="21">
        <f t="shared" si="185"/>
        <v>34.125</v>
      </c>
      <c r="T1162" s="21">
        <f t="shared" si="186"/>
        <v>29.925000000000001</v>
      </c>
      <c r="U1162" s="21">
        <f t="shared" si="187"/>
        <v>41.625</v>
      </c>
      <c r="V1162" s="20">
        <f t="shared" si="188"/>
        <v>39.674999999999997</v>
      </c>
      <c r="W1162" s="20">
        <f t="shared" si="189"/>
        <v>40.162499999999994</v>
      </c>
    </row>
    <row r="1163" spans="1:23" ht="13.5" x14ac:dyDescent="0.25">
      <c r="A1163" s="3">
        <v>43705</v>
      </c>
      <c r="B1163" s="2">
        <v>17.305599999999998</v>
      </c>
      <c r="C1163" s="2">
        <v>52.644918277283054</v>
      </c>
      <c r="D1163" s="2">
        <v>3.8342403810208481E-2</v>
      </c>
      <c r="E1163" s="2">
        <v>-0.47833589974547774</v>
      </c>
      <c r="F1163" s="2">
        <v>17.107880000000002</v>
      </c>
      <c r="G1163" s="2">
        <v>17.169089999999997</v>
      </c>
      <c r="H1163" s="2">
        <v>17.240830000000006</v>
      </c>
      <c r="I1163" s="2">
        <v>17.418152000000006</v>
      </c>
      <c r="J1163" s="2">
        <v>18.092549000000009</v>
      </c>
      <c r="K1163" s="17" t="s">
        <v>54</v>
      </c>
      <c r="L1163" s="17" t="s">
        <v>50</v>
      </c>
      <c r="M1163" s="17" t="s">
        <v>47</v>
      </c>
      <c r="N1163" s="20">
        <f t="shared" si="180"/>
        <v>50</v>
      </c>
      <c r="O1163" s="20">
        <f t="shared" si="181"/>
        <v>100</v>
      </c>
      <c r="P1163" s="20">
        <f t="shared" si="182"/>
        <v>0</v>
      </c>
      <c r="Q1163" s="20">
        <f t="shared" si="183"/>
        <v>16.5</v>
      </c>
      <c r="R1163" s="21">
        <f t="shared" si="184"/>
        <v>54.975000000000001</v>
      </c>
      <c r="S1163" s="21">
        <f t="shared" si="185"/>
        <v>34.125</v>
      </c>
      <c r="T1163" s="21">
        <f t="shared" si="186"/>
        <v>29.925000000000001</v>
      </c>
      <c r="U1163" s="21">
        <f t="shared" si="187"/>
        <v>41.625</v>
      </c>
      <c r="V1163" s="20">
        <f t="shared" si="188"/>
        <v>39.674999999999997</v>
      </c>
      <c r="W1163" s="20">
        <f t="shared" si="189"/>
        <v>40.162499999999994</v>
      </c>
    </row>
    <row r="1164" spans="1:23" ht="13.5" x14ac:dyDescent="0.25">
      <c r="A1164" s="3">
        <v>43706</v>
      </c>
      <c r="B1164" s="2">
        <v>17.059699999999999</v>
      </c>
      <c r="C1164" s="2">
        <v>44.318296621092905</v>
      </c>
      <c r="D1164" s="2">
        <v>4.9447481073073618E-2</v>
      </c>
      <c r="E1164" s="2">
        <v>-0.5083376758220074</v>
      </c>
      <c r="F1164" s="2">
        <v>17.107880000000002</v>
      </c>
      <c r="G1164" s="2">
        <v>17.149019999999997</v>
      </c>
      <c r="H1164" s="2">
        <v>17.228285000000007</v>
      </c>
      <c r="I1164" s="2">
        <v>17.399688000000005</v>
      </c>
      <c r="J1164" s="2">
        <v>18.076754000000005</v>
      </c>
      <c r="K1164" s="17" t="s">
        <v>54</v>
      </c>
      <c r="L1164" s="17" t="s">
        <v>50</v>
      </c>
      <c r="M1164" s="17" t="s">
        <v>50</v>
      </c>
      <c r="N1164" s="20">
        <f t="shared" si="180"/>
        <v>50</v>
      </c>
      <c r="O1164" s="20">
        <f t="shared" si="181"/>
        <v>100</v>
      </c>
      <c r="P1164" s="20">
        <f t="shared" si="182"/>
        <v>0</v>
      </c>
      <c r="Q1164" s="20">
        <f t="shared" si="183"/>
        <v>16.5</v>
      </c>
      <c r="R1164" s="21">
        <f t="shared" si="184"/>
        <v>54.975000000000001</v>
      </c>
      <c r="S1164" s="21">
        <f t="shared" si="185"/>
        <v>34.125</v>
      </c>
      <c r="T1164" s="21">
        <f t="shared" si="186"/>
        <v>29.925000000000001</v>
      </c>
      <c r="U1164" s="21">
        <f t="shared" si="187"/>
        <v>41.625</v>
      </c>
      <c r="V1164" s="20">
        <f t="shared" si="188"/>
        <v>39.674999999999997</v>
      </c>
      <c r="W1164" s="20">
        <f t="shared" si="189"/>
        <v>40.162499999999994</v>
      </c>
    </row>
    <row r="1165" spans="1:23" ht="13.5" x14ac:dyDescent="0.25">
      <c r="A1165" s="3">
        <v>43707</v>
      </c>
      <c r="B1165" s="2">
        <v>17.260400000000001</v>
      </c>
      <c r="C1165" s="2">
        <v>51.114494472206829</v>
      </c>
      <c r="D1165" s="2">
        <v>1.4128125867930663E-2</v>
      </c>
      <c r="E1165" s="2">
        <v>-0.51824557884822342</v>
      </c>
      <c r="F1165" s="2">
        <v>17.148020000000002</v>
      </c>
      <c r="G1165" s="2">
        <v>17.169089999999997</v>
      </c>
      <c r="H1165" s="2">
        <v>17.213235000000005</v>
      </c>
      <c r="I1165" s="2">
        <v>17.386140000000001</v>
      </c>
      <c r="J1165" s="2">
        <v>18.062669500000005</v>
      </c>
      <c r="K1165" s="17" t="s">
        <v>48</v>
      </c>
      <c r="L1165" s="17" t="s">
        <v>50</v>
      </c>
      <c r="M1165" s="17" t="s">
        <v>51</v>
      </c>
      <c r="N1165" s="20">
        <f t="shared" si="180"/>
        <v>50</v>
      </c>
      <c r="O1165" s="20">
        <f t="shared" si="181"/>
        <v>100</v>
      </c>
      <c r="P1165" s="20">
        <f t="shared" si="182"/>
        <v>0</v>
      </c>
      <c r="Q1165" s="20">
        <f t="shared" si="183"/>
        <v>83.5</v>
      </c>
      <c r="R1165" s="21">
        <f t="shared" si="184"/>
        <v>65.025000000000006</v>
      </c>
      <c r="S1165" s="21">
        <f t="shared" si="185"/>
        <v>50.875</v>
      </c>
      <c r="T1165" s="21">
        <f t="shared" si="186"/>
        <v>60.075000000000003</v>
      </c>
      <c r="U1165" s="21">
        <f t="shared" si="187"/>
        <v>58.375</v>
      </c>
      <c r="V1165" s="20">
        <f t="shared" si="188"/>
        <v>58.658333333333339</v>
      </c>
      <c r="W1165" s="20">
        <f t="shared" si="189"/>
        <v>58.587500000000006</v>
      </c>
    </row>
    <row r="1166" spans="1:23" ht="13.5" x14ac:dyDescent="0.25">
      <c r="A1166" s="3">
        <v>43710</v>
      </c>
      <c r="B1166" s="2">
        <v>17.305599999999998</v>
      </c>
      <c r="C1166" s="2">
        <v>52.520023257342991</v>
      </c>
      <c r="D1166" s="2">
        <v>1.1536857534924394E-2</v>
      </c>
      <c r="E1166" s="2">
        <v>-0.5011067754646672</v>
      </c>
      <c r="F1166" s="2">
        <v>17.197199999999999</v>
      </c>
      <c r="G1166" s="2">
        <v>17.17361</v>
      </c>
      <c r="H1166" s="2">
        <v>17.204455000000003</v>
      </c>
      <c r="I1166" s="2">
        <v>17.373998000000004</v>
      </c>
      <c r="J1166" s="2">
        <v>18.048811000000004</v>
      </c>
      <c r="K1166" s="17" t="s">
        <v>48</v>
      </c>
      <c r="L1166" s="17" t="s">
        <v>50</v>
      </c>
      <c r="M1166" s="17" t="s">
        <v>51</v>
      </c>
      <c r="N1166" s="20">
        <f t="shared" si="180"/>
        <v>50</v>
      </c>
      <c r="O1166" s="20">
        <f t="shared" si="181"/>
        <v>100</v>
      </c>
      <c r="P1166" s="20">
        <f t="shared" si="182"/>
        <v>0</v>
      </c>
      <c r="Q1166" s="20">
        <f t="shared" si="183"/>
        <v>83.5</v>
      </c>
      <c r="R1166" s="21">
        <f t="shared" si="184"/>
        <v>65.025000000000006</v>
      </c>
      <c r="S1166" s="21">
        <f t="shared" si="185"/>
        <v>50.875</v>
      </c>
      <c r="T1166" s="21">
        <f t="shared" si="186"/>
        <v>60.075000000000003</v>
      </c>
      <c r="U1166" s="21">
        <f t="shared" si="187"/>
        <v>58.375</v>
      </c>
      <c r="V1166" s="20">
        <f t="shared" si="188"/>
        <v>58.658333333333339</v>
      </c>
      <c r="W1166" s="20">
        <f t="shared" si="189"/>
        <v>58.587500000000006</v>
      </c>
    </row>
    <row r="1167" spans="1:23" ht="13.5" x14ac:dyDescent="0.25">
      <c r="A1167" s="3">
        <v>43711</v>
      </c>
      <c r="B1167" s="2">
        <v>17.3005</v>
      </c>
      <c r="C1167" s="2">
        <v>52.337176883863208</v>
      </c>
      <c r="D1167" s="2">
        <v>9.2378654502596191E-3</v>
      </c>
      <c r="E1167" s="2">
        <v>-0.46997558789802241</v>
      </c>
      <c r="F1167" s="2">
        <v>17.246359999999999</v>
      </c>
      <c r="G1167" s="2">
        <v>17.177619999999997</v>
      </c>
      <c r="H1167" s="2">
        <v>17.196425000000001</v>
      </c>
      <c r="I1167" s="2">
        <v>17.361754000000005</v>
      </c>
      <c r="J1167" s="2">
        <v>18.035633500000003</v>
      </c>
      <c r="K1167" s="17" t="s">
        <v>48</v>
      </c>
      <c r="L1167" s="17" t="s">
        <v>50</v>
      </c>
      <c r="M1167" s="17" t="s">
        <v>51</v>
      </c>
      <c r="N1167" s="20">
        <f t="shared" si="180"/>
        <v>50</v>
      </c>
      <c r="O1167" s="20">
        <f t="shared" si="181"/>
        <v>100</v>
      </c>
      <c r="P1167" s="20">
        <f t="shared" si="182"/>
        <v>0</v>
      </c>
      <c r="Q1167" s="20">
        <f t="shared" si="183"/>
        <v>83.5</v>
      </c>
      <c r="R1167" s="21">
        <f t="shared" si="184"/>
        <v>65.025000000000006</v>
      </c>
      <c r="S1167" s="21">
        <f t="shared" si="185"/>
        <v>50.875</v>
      </c>
      <c r="T1167" s="21">
        <f t="shared" si="186"/>
        <v>60.075000000000003</v>
      </c>
      <c r="U1167" s="21">
        <f t="shared" si="187"/>
        <v>58.375</v>
      </c>
      <c r="V1167" s="20">
        <f t="shared" si="188"/>
        <v>58.658333333333339</v>
      </c>
      <c r="W1167" s="20">
        <f t="shared" si="189"/>
        <v>58.587500000000006</v>
      </c>
    </row>
    <row r="1168" spans="1:23" ht="13.5" x14ac:dyDescent="0.25">
      <c r="A1168" s="3">
        <v>43712</v>
      </c>
      <c r="B1168" s="2">
        <v>17.059699999999999</v>
      </c>
      <c r="C1168" s="2">
        <v>44.465679359525687</v>
      </c>
      <c r="D1168" s="2">
        <v>3.2434519908711934E-2</v>
      </c>
      <c r="E1168" s="2">
        <v>-0.43090271617362313</v>
      </c>
      <c r="F1168" s="2">
        <v>17.197179999999996</v>
      </c>
      <c r="G1168" s="2">
        <v>17.152529999999999</v>
      </c>
      <c r="H1168" s="2">
        <v>17.183880000000002</v>
      </c>
      <c r="I1168" s="2">
        <v>17.343690000000002</v>
      </c>
      <c r="J1168" s="2">
        <v>18.021746999999998</v>
      </c>
      <c r="K1168" s="17" t="s">
        <v>48</v>
      </c>
      <c r="L1168" s="17" t="s">
        <v>50</v>
      </c>
      <c r="M1168" s="17" t="s">
        <v>53</v>
      </c>
      <c r="N1168" s="20">
        <f t="shared" si="180"/>
        <v>50</v>
      </c>
      <c r="O1168" s="20">
        <f t="shared" si="181"/>
        <v>100</v>
      </c>
      <c r="P1168" s="20">
        <f t="shared" si="182"/>
        <v>0</v>
      </c>
      <c r="Q1168" s="20">
        <f t="shared" si="183"/>
        <v>66.5</v>
      </c>
      <c r="R1168" s="21">
        <f t="shared" si="184"/>
        <v>62.475000000000001</v>
      </c>
      <c r="S1168" s="21">
        <f t="shared" si="185"/>
        <v>46.625</v>
      </c>
      <c r="T1168" s="21">
        <f t="shared" si="186"/>
        <v>52.424999999999997</v>
      </c>
      <c r="U1168" s="21">
        <f t="shared" si="187"/>
        <v>54.125</v>
      </c>
      <c r="V1168" s="20">
        <f t="shared" si="188"/>
        <v>53.841666666666661</v>
      </c>
      <c r="W1168" s="20">
        <f t="shared" si="189"/>
        <v>53.912499999999994</v>
      </c>
    </row>
    <row r="1169" spans="1:23" ht="13.5" x14ac:dyDescent="0.25">
      <c r="A1169" s="3">
        <v>43713</v>
      </c>
      <c r="B1169" s="2">
        <v>17.295500000000001</v>
      </c>
      <c r="C1169" s="2">
        <v>52.06797642986507</v>
      </c>
      <c r="D1169" s="2">
        <v>-2.9684946313466298E-3</v>
      </c>
      <c r="E1169" s="2">
        <v>-0.37831716112182856</v>
      </c>
      <c r="F1169" s="2">
        <v>17.244340000000001</v>
      </c>
      <c r="G1169" s="2">
        <v>17.176110000000001</v>
      </c>
      <c r="H1169" s="2">
        <v>17.190655</v>
      </c>
      <c r="I1169" s="2">
        <v>17.332350000000005</v>
      </c>
      <c r="J1169" s="2">
        <v>18.0090395</v>
      </c>
      <c r="K1169" s="17" t="s">
        <v>48</v>
      </c>
      <c r="L1169" s="17" t="s">
        <v>50</v>
      </c>
      <c r="M1169" s="17" t="s">
        <v>51</v>
      </c>
      <c r="N1169" s="20">
        <f t="shared" si="180"/>
        <v>50</v>
      </c>
      <c r="O1169" s="20">
        <f t="shared" si="181"/>
        <v>100</v>
      </c>
      <c r="P1169" s="20">
        <f t="shared" si="182"/>
        <v>0</v>
      </c>
      <c r="Q1169" s="20">
        <f t="shared" si="183"/>
        <v>83.5</v>
      </c>
      <c r="R1169" s="21">
        <f t="shared" si="184"/>
        <v>65.025000000000006</v>
      </c>
      <c r="S1169" s="21">
        <f t="shared" si="185"/>
        <v>50.875</v>
      </c>
      <c r="T1169" s="21">
        <f t="shared" si="186"/>
        <v>60.075000000000003</v>
      </c>
      <c r="U1169" s="21">
        <f t="shared" si="187"/>
        <v>58.375</v>
      </c>
      <c r="V1169" s="20">
        <f t="shared" si="188"/>
        <v>58.658333333333339</v>
      </c>
      <c r="W1169" s="20">
        <f t="shared" si="189"/>
        <v>58.587500000000006</v>
      </c>
    </row>
    <row r="1170" spans="1:23" ht="13.5" x14ac:dyDescent="0.25">
      <c r="A1170" s="3">
        <v>43714</v>
      </c>
      <c r="B1170" s="2">
        <v>17.059699999999999</v>
      </c>
      <c r="C1170" s="2">
        <v>45.378150099681875</v>
      </c>
      <c r="D1170" s="2">
        <v>-1.5892583007389049E-2</v>
      </c>
      <c r="E1170" s="2">
        <v>-0.3202436577852153</v>
      </c>
      <c r="F1170" s="2">
        <v>17.204199999999997</v>
      </c>
      <c r="G1170" s="2">
        <v>17.176110000000001</v>
      </c>
      <c r="H1170" s="2">
        <v>17.184384999999999</v>
      </c>
      <c r="I1170" s="2">
        <v>17.315290000000005</v>
      </c>
      <c r="J1170" s="2">
        <v>17.994422500000002</v>
      </c>
      <c r="K1170" s="17" t="s">
        <v>54</v>
      </c>
      <c r="L1170" s="17" t="s">
        <v>50</v>
      </c>
      <c r="M1170" s="17" t="s">
        <v>47</v>
      </c>
      <c r="N1170" s="20">
        <f t="shared" si="180"/>
        <v>50</v>
      </c>
      <c r="O1170" s="20">
        <f t="shared" si="181"/>
        <v>100</v>
      </c>
      <c r="P1170" s="20">
        <f t="shared" si="182"/>
        <v>0</v>
      </c>
      <c r="Q1170" s="20">
        <f t="shared" si="183"/>
        <v>16.5</v>
      </c>
      <c r="R1170" s="21">
        <f t="shared" si="184"/>
        <v>54.975000000000001</v>
      </c>
      <c r="S1170" s="21">
        <f t="shared" si="185"/>
        <v>34.125</v>
      </c>
      <c r="T1170" s="21">
        <f t="shared" si="186"/>
        <v>29.925000000000001</v>
      </c>
      <c r="U1170" s="21">
        <f t="shared" si="187"/>
        <v>41.625</v>
      </c>
      <c r="V1170" s="20">
        <f t="shared" si="188"/>
        <v>39.674999999999997</v>
      </c>
      <c r="W1170" s="20">
        <f t="shared" si="189"/>
        <v>40.162499999999994</v>
      </c>
    </row>
    <row r="1171" spans="1:23" ht="13.5" x14ac:dyDescent="0.25">
      <c r="A1171" s="3">
        <v>43717</v>
      </c>
      <c r="B1171" s="2">
        <v>17.260400000000001</v>
      </c>
      <c r="C1171" s="2">
        <v>51.13316687599275</v>
      </c>
      <c r="D1171" s="2">
        <v>-4.0703847883122535E-2</v>
      </c>
      <c r="E1171" s="2">
        <v>-0.27076425391442921</v>
      </c>
      <c r="F1171" s="2">
        <v>17.195159999999998</v>
      </c>
      <c r="G1171" s="2">
        <v>17.196179999999998</v>
      </c>
      <c r="H1171" s="2">
        <v>17.189405000000001</v>
      </c>
      <c r="I1171" s="2">
        <v>17.302244000000002</v>
      </c>
      <c r="J1171" s="2">
        <v>17.981492500000005</v>
      </c>
      <c r="K1171" s="17" t="s">
        <v>54</v>
      </c>
      <c r="L1171" s="17" t="s">
        <v>50</v>
      </c>
      <c r="M1171" s="17" t="s">
        <v>47</v>
      </c>
      <c r="N1171" s="20">
        <f t="shared" si="180"/>
        <v>50</v>
      </c>
      <c r="O1171" s="20">
        <f t="shared" si="181"/>
        <v>100</v>
      </c>
      <c r="P1171" s="20">
        <f t="shared" si="182"/>
        <v>0</v>
      </c>
      <c r="Q1171" s="20">
        <f t="shared" si="183"/>
        <v>16.5</v>
      </c>
      <c r="R1171" s="21">
        <f t="shared" si="184"/>
        <v>54.975000000000001</v>
      </c>
      <c r="S1171" s="21">
        <f t="shared" si="185"/>
        <v>34.125</v>
      </c>
      <c r="T1171" s="21">
        <f t="shared" si="186"/>
        <v>29.925000000000001</v>
      </c>
      <c r="U1171" s="21">
        <f t="shared" si="187"/>
        <v>41.625</v>
      </c>
      <c r="V1171" s="20">
        <f t="shared" si="188"/>
        <v>39.674999999999997</v>
      </c>
      <c r="W1171" s="20">
        <f t="shared" si="189"/>
        <v>40.162499999999994</v>
      </c>
    </row>
    <row r="1172" spans="1:23" ht="13.5" x14ac:dyDescent="0.25">
      <c r="A1172" s="3">
        <v>43718</v>
      </c>
      <c r="B1172" s="2">
        <v>17.0547</v>
      </c>
      <c r="C1172" s="2">
        <v>45.806243283919059</v>
      </c>
      <c r="D1172" s="2">
        <v>-4.7498384775696678E-2</v>
      </c>
      <c r="E1172" s="2">
        <v>-0.21532448397689907</v>
      </c>
      <c r="F1172" s="2">
        <v>17.145999999999997</v>
      </c>
      <c r="G1172" s="2">
        <v>17.196179999999998</v>
      </c>
      <c r="H1172" s="2">
        <v>17.181630000000006</v>
      </c>
      <c r="I1172" s="2">
        <v>17.286088000000003</v>
      </c>
      <c r="J1172" s="2">
        <v>17.967322000000003</v>
      </c>
      <c r="K1172" s="17" t="s">
        <v>54</v>
      </c>
      <c r="L1172" s="17" t="s">
        <v>50</v>
      </c>
      <c r="M1172" s="17" t="s">
        <v>47</v>
      </c>
      <c r="N1172" s="20">
        <f t="shared" si="180"/>
        <v>50</v>
      </c>
      <c r="O1172" s="20">
        <f t="shared" si="181"/>
        <v>100</v>
      </c>
      <c r="P1172" s="20">
        <f t="shared" si="182"/>
        <v>0</v>
      </c>
      <c r="Q1172" s="20">
        <f t="shared" si="183"/>
        <v>16.5</v>
      </c>
      <c r="R1172" s="21">
        <f t="shared" si="184"/>
        <v>54.975000000000001</v>
      </c>
      <c r="S1172" s="21">
        <f t="shared" si="185"/>
        <v>34.125</v>
      </c>
      <c r="T1172" s="21">
        <f t="shared" si="186"/>
        <v>29.925000000000001</v>
      </c>
      <c r="U1172" s="21">
        <f t="shared" si="187"/>
        <v>41.625</v>
      </c>
      <c r="V1172" s="20">
        <f t="shared" si="188"/>
        <v>39.674999999999997</v>
      </c>
      <c r="W1172" s="20">
        <f t="shared" si="189"/>
        <v>40.162499999999994</v>
      </c>
    </row>
    <row r="1173" spans="1:23" ht="13.5" x14ac:dyDescent="0.25">
      <c r="A1173" s="3">
        <v>43719</v>
      </c>
      <c r="B1173" s="2">
        <v>17.009499999999999</v>
      </c>
      <c r="C1173" s="2">
        <v>44.704169593169865</v>
      </c>
      <c r="D1173" s="2">
        <v>-1.0332299608620588E-2</v>
      </c>
      <c r="E1173" s="2">
        <v>-0.15735534550656372</v>
      </c>
      <c r="F1173" s="2">
        <v>17.135960000000001</v>
      </c>
      <c r="G1173" s="2">
        <v>17.16657</v>
      </c>
      <c r="H1173" s="2">
        <v>17.167830000000002</v>
      </c>
      <c r="I1173" s="2">
        <v>17.273042000000007</v>
      </c>
      <c r="J1173" s="2">
        <v>17.952949000000004</v>
      </c>
      <c r="K1173" s="17" t="s">
        <v>54</v>
      </c>
      <c r="L1173" s="17" t="s">
        <v>50</v>
      </c>
      <c r="M1173" s="17" t="s">
        <v>47</v>
      </c>
      <c r="N1173" s="20">
        <f t="shared" si="180"/>
        <v>50</v>
      </c>
      <c r="O1173" s="20">
        <f t="shared" si="181"/>
        <v>100</v>
      </c>
      <c r="P1173" s="20">
        <f t="shared" si="182"/>
        <v>0</v>
      </c>
      <c r="Q1173" s="20">
        <f t="shared" si="183"/>
        <v>16.5</v>
      </c>
      <c r="R1173" s="21">
        <f t="shared" si="184"/>
        <v>54.975000000000001</v>
      </c>
      <c r="S1173" s="21">
        <f t="shared" si="185"/>
        <v>34.125</v>
      </c>
      <c r="T1173" s="21">
        <f t="shared" si="186"/>
        <v>29.925000000000001</v>
      </c>
      <c r="U1173" s="21">
        <f t="shared" si="187"/>
        <v>41.625</v>
      </c>
      <c r="V1173" s="20">
        <f t="shared" si="188"/>
        <v>39.674999999999997</v>
      </c>
      <c r="W1173" s="20">
        <f t="shared" si="189"/>
        <v>40.162499999999994</v>
      </c>
    </row>
    <row r="1174" spans="1:23" ht="13.5" x14ac:dyDescent="0.25">
      <c r="A1174" s="3">
        <v>43720</v>
      </c>
      <c r="B1174" s="2">
        <v>17.0045</v>
      </c>
      <c r="C1174" s="2">
        <v>44.576405957337535</v>
      </c>
      <c r="D1174" s="2">
        <v>-1.51818647955686E-2</v>
      </c>
      <c r="E1174" s="2">
        <v>-9.3366625253412772E-2</v>
      </c>
      <c r="F1174" s="2">
        <v>17.077760000000001</v>
      </c>
      <c r="G1174" s="2">
        <v>17.161049999999999</v>
      </c>
      <c r="H1174" s="2">
        <v>17.155035000000002</v>
      </c>
      <c r="I1174" s="2">
        <v>17.256986000000005</v>
      </c>
      <c r="J1174" s="2">
        <v>17.938998500000004</v>
      </c>
      <c r="K1174" s="17" t="s">
        <v>54</v>
      </c>
      <c r="L1174" s="17" t="s">
        <v>50</v>
      </c>
      <c r="M1174" s="17" t="s">
        <v>47</v>
      </c>
      <c r="N1174" s="20">
        <f t="shared" si="180"/>
        <v>50</v>
      </c>
      <c r="O1174" s="20">
        <f t="shared" si="181"/>
        <v>100</v>
      </c>
      <c r="P1174" s="20">
        <f t="shared" si="182"/>
        <v>0</v>
      </c>
      <c r="Q1174" s="20">
        <f t="shared" si="183"/>
        <v>16.5</v>
      </c>
      <c r="R1174" s="21">
        <f t="shared" si="184"/>
        <v>54.975000000000001</v>
      </c>
      <c r="S1174" s="21">
        <f t="shared" si="185"/>
        <v>34.125</v>
      </c>
      <c r="T1174" s="21">
        <f t="shared" si="186"/>
        <v>29.925000000000001</v>
      </c>
      <c r="U1174" s="21">
        <f t="shared" si="187"/>
        <v>41.625</v>
      </c>
      <c r="V1174" s="20">
        <f t="shared" si="188"/>
        <v>39.674999999999997</v>
      </c>
      <c r="W1174" s="20">
        <f t="shared" si="189"/>
        <v>40.162499999999994</v>
      </c>
    </row>
    <row r="1175" spans="1:23" ht="13.5" x14ac:dyDescent="0.25">
      <c r="A1175" s="3">
        <v>43721</v>
      </c>
      <c r="B1175" s="2">
        <v>17.0045</v>
      </c>
      <c r="C1175" s="2">
        <v>44.576405957337535</v>
      </c>
      <c r="D1175" s="2">
        <v>1.2697613930274798E-2</v>
      </c>
      <c r="E1175" s="2">
        <v>-2.5244546482415323E-2</v>
      </c>
      <c r="F1175" s="2">
        <v>17.066720000000004</v>
      </c>
      <c r="G1175" s="2">
        <v>17.135460000000002</v>
      </c>
      <c r="H1175" s="2">
        <v>17.152274999999999</v>
      </c>
      <c r="I1175" s="2">
        <v>17.240830000000006</v>
      </c>
      <c r="J1175" s="2">
        <v>17.925071500000005</v>
      </c>
      <c r="K1175" s="17" t="s">
        <v>54</v>
      </c>
      <c r="L1175" s="17" t="s">
        <v>50</v>
      </c>
      <c r="M1175" s="17" t="s">
        <v>47</v>
      </c>
      <c r="N1175" s="20">
        <f t="shared" si="180"/>
        <v>50</v>
      </c>
      <c r="O1175" s="20">
        <f t="shared" si="181"/>
        <v>100</v>
      </c>
      <c r="P1175" s="20">
        <f t="shared" si="182"/>
        <v>0</v>
      </c>
      <c r="Q1175" s="20">
        <f t="shared" si="183"/>
        <v>16.5</v>
      </c>
      <c r="R1175" s="21">
        <f t="shared" si="184"/>
        <v>54.975000000000001</v>
      </c>
      <c r="S1175" s="21">
        <f t="shared" si="185"/>
        <v>34.125</v>
      </c>
      <c r="T1175" s="21">
        <f t="shared" si="186"/>
        <v>29.925000000000001</v>
      </c>
      <c r="U1175" s="21">
        <f t="shared" si="187"/>
        <v>41.625</v>
      </c>
      <c r="V1175" s="20">
        <f t="shared" si="188"/>
        <v>39.674999999999997</v>
      </c>
      <c r="W1175" s="20">
        <f t="shared" si="189"/>
        <v>40.162499999999994</v>
      </c>
    </row>
    <row r="1176" spans="1:23" ht="13.5" x14ac:dyDescent="0.25">
      <c r="A1176" s="3">
        <v>43724</v>
      </c>
      <c r="B1176" s="2">
        <v>17.0045</v>
      </c>
      <c r="C1176" s="2">
        <v>44.576405957337542</v>
      </c>
      <c r="D1176" s="2">
        <v>4.4265893684936941E-2</v>
      </c>
      <c r="E1176" s="2">
        <v>4.4242114230821125E-2</v>
      </c>
      <c r="F1176" s="2">
        <v>17.015539999999998</v>
      </c>
      <c r="G1176" s="2">
        <v>17.105350000000001</v>
      </c>
      <c r="H1176" s="2">
        <v>17.139479999999999</v>
      </c>
      <c r="I1176" s="2">
        <v>17.227684000000007</v>
      </c>
      <c r="J1176" s="2">
        <v>17.912535000000002</v>
      </c>
      <c r="K1176" s="17" t="s">
        <v>54</v>
      </c>
      <c r="L1176" s="17" t="s">
        <v>50</v>
      </c>
      <c r="M1176" s="17" t="s">
        <v>47</v>
      </c>
      <c r="N1176" s="20">
        <f t="shared" si="180"/>
        <v>50</v>
      </c>
      <c r="O1176" s="20">
        <f t="shared" si="181"/>
        <v>100</v>
      </c>
      <c r="P1176" s="20">
        <f t="shared" si="182"/>
        <v>0</v>
      </c>
      <c r="Q1176" s="20">
        <f t="shared" si="183"/>
        <v>16.5</v>
      </c>
      <c r="R1176" s="21">
        <f t="shared" si="184"/>
        <v>54.975000000000001</v>
      </c>
      <c r="S1176" s="21">
        <f t="shared" si="185"/>
        <v>34.125</v>
      </c>
      <c r="T1176" s="21">
        <f t="shared" si="186"/>
        <v>29.925000000000001</v>
      </c>
      <c r="U1176" s="21">
        <f t="shared" si="187"/>
        <v>41.625</v>
      </c>
      <c r="V1176" s="20">
        <f t="shared" si="188"/>
        <v>39.674999999999997</v>
      </c>
      <c r="W1176" s="20">
        <f t="shared" si="189"/>
        <v>40.162499999999994</v>
      </c>
    </row>
    <row r="1177" spans="1:23" ht="13.5" x14ac:dyDescent="0.25">
      <c r="A1177" s="3">
        <v>43725</v>
      </c>
      <c r="B1177" s="2">
        <v>17.0547</v>
      </c>
      <c r="C1177" s="2">
        <v>46.493969337029021</v>
      </c>
      <c r="D1177" s="2">
        <v>6.7422626898022031E-2</v>
      </c>
      <c r="E1177" s="2">
        <v>0.11335025579529531</v>
      </c>
      <c r="F1177" s="2">
        <v>17.015539999999998</v>
      </c>
      <c r="G1177" s="2">
        <v>17.080770000000001</v>
      </c>
      <c r="H1177" s="2">
        <v>17.129195000000003</v>
      </c>
      <c r="I1177" s="2">
        <v>17.217550000000006</v>
      </c>
      <c r="J1177" s="2">
        <v>17.902417499999999</v>
      </c>
      <c r="K1177" s="17" t="s">
        <v>54</v>
      </c>
      <c r="L1177" s="17" t="s">
        <v>50</v>
      </c>
      <c r="M1177" s="17" t="s">
        <v>50</v>
      </c>
      <c r="N1177" s="20">
        <f t="shared" si="180"/>
        <v>50</v>
      </c>
      <c r="O1177" s="20">
        <f t="shared" si="181"/>
        <v>100</v>
      </c>
      <c r="P1177" s="20">
        <f t="shared" si="182"/>
        <v>0</v>
      </c>
      <c r="Q1177" s="20">
        <f t="shared" si="183"/>
        <v>16.5</v>
      </c>
      <c r="R1177" s="21">
        <f t="shared" si="184"/>
        <v>54.975000000000001</v>
      </c>
      <c r="S1177" s="21">
        <f t="shared" si="185"/>
        <v>34.125</v>
      </c>
      <c r="T1177" s="21">
        <f t="shared" si="186"/>
        <v>29.925000000000001</v>
      </c>
      <c r="U1177" s="21">
        <f t="shared" si="187"/>
        <v>41.625</v>
      </c>
      <c r="V1177" s="20">
        <f t="shared" si="188"/>
        <v>39.674999999999997</v>
      </c>
      <c r="W1177" s="20">
        <f t="shared" si="189"/>
        <v>40.162499999999994</v>
      </c>
    </row>
    <row r="1178" spans="1:23" ht="13.5" x14ac:dyDescent="0.25">
      <c r="A1178" s="3">
        <v>43726</v>
      </c>
      <c r="B1178" s="2">
        <v>17.049700000000001</v>
      </c>
      <c r="C1178" s="2">
        <v>46.322062203678655</v>
      </c>
      <c r="D1178" s="2">
        <v>5.0922373695758694E-2</v>
      </c>
      <c r="E1178" s="2">
        <v>0.18139656196902765</v>
      </c>
      <c r="F1178" s="2">
        <v>17.023580000000003</v>
      </c>
      <c r="G1178" s="2">
        <v>17.079770000000003</v>
      </c>
      <c r="H1178" s="2">
        <v>17.116149999999998</v>
      </c>
      <c r="I1178" s="2">
        <v>17.213536000000008</v>
      </c>
      <c r="J1178" s="2">
        <v>17.891049499999998</v>
      </c>
      <c r="K1178" s="17" t="s">
        <v>54</v>
      </c>
      <c r="L1178" s="17" t="s">
        <v>50</v>
      </c>
      <c r="M1178" s="17" t="s">
        <v>55</v>
      </c>
      <c r="N1178" s="20">
        <f t="shared" si="180"/>
        <v>50</v>
      </c>
      <c r="O1178" s="20">
        <f t="shared" si="181"/>
        <v>100</v>
      </c>
      <c r="P1178" s="20">
        <f t="shared" si="182"/>
        <v>0</v>
      </c>
      <c r="Q1178" s="20">
        <f t="shared" si="183"/>
        <v>16.5</v>
      </c>
      <c r="R1178" s="21">
        <f t="shared" si="184"/>
        <v>54.975000000000001</v>
      </c>
      <c r="S1178" s="21">
        <f t="shared" si="185"/>
        <v>34.125</v>
      </c>
      <c r="T1178" s="21">
        <f t="shared" si="186"/>
        <v>29.925000000000001</v>
      </c>
      <c r="U1178" s="21">
        <f t="shared" si="187"/>
        <v>41.625</v>
      </c>
      <c r="V1178" s="20">
        <f t="shared" si="188"/>
        <v>39.674999999999997</v>
      </c>
      <c r="W1178" s="20">
        <f t="shared" si="189"/>
        <v>40.162499999999994</v>
      </c>
    </row>
    <row r="1179" spans="1:23" ht="13.5" x14ac:dyDescent="0.25">
      <c r="A1179" s="3">
        <v>43727</v>
      </c>
      <c r="B1179" s="2">
        <v>17.049700000000001</v>
      </c>
      <c r="C1179" s="2">
        <v>46.322062203678655</v>
      </c>
      <c r="D1179" s="2">
        <v>7.3805396130502743E-2</v>
      </c>
      <c r="E1179" s="2">
        <v>0.24622813005405569</v>
      </c>
      <c r="F1179" s="2">
        <v>17.032620000000001</v>
      </c>
      <c r="G1179" s="2">
        <v>17.055190000000003</v>
      </c>
      <c r="H1179" s="2">
        <v>17.115650000000006</v>
      </c>
      <c r="I1179" s="2">
        <v>17.205308000000009</v>
      </c>
      <c r="J1179" s="2">
        <v>17.879210499999996</v>
      </c>
      <c r="K1179" s="17" t="s">
        <v>48</v>
      </c>
      <c r="L1179" s="17" t="s">
        <v>50</v>
      </c>
      <c r="M1179" s="17" t="s">
        <v>51</v>
      </c>
      <c r="N1179" s="20">
        <f t="shared" si="180"/>
        <v>50</v>
      </c>
      <c r="O1179" s="20">
        <f t="shared" si="181"/>
        <v>100</v>
      </c>
      <c r="P1179" s="20">
        <f t="shared" si="182"/>
        <v>0</v>
      </c>
      <c r="Q1179" s="20">
        <f t="shared" si="183"/>
        <v>83.5</v>
      </c>
      <c r="R1179" s="21">
        <f t="shared" si="184"/>
        <v>65.025000000000006</v>
      </c>
      <c r="S1179" s="21">
        <f t="shared" si="185"/>
        <v>50.875</v>
      </c>
      <c r="T1179" s="21">
        <f t="shared" si="186"/>
        <v>60.075000000000003</v>
      </c>
      <c r="U1179" s="21">
        <f t="shared" si="187"/>
        <v>58.375</v>
      </c>
      <c r="V1179" s="20">
        <f t="shared" si="188"/>
        <v>58.658333333333339</v>
      </c>
      <c r="W1179" s="20">
        <f t="shared" si="189"/>
        <v>58.587500000000006</v>
      </c>
    </row>
    <row r="1180" spans="1:23" ht="13.5" x14ac:dyDescent="0.25">
      <c r="A1180" s="3">
        <v>43728</v>
      </c>
      <c r="B1180" s="2">
        <v>17.0045</v>
      </c>
      <c r="C1180" s="2">
        <v>44.593417165366127</v>
      </c>
      <c r="D1180" s="2">
        <v>6.0764967597833675E-2</v>
      </c>
      <c r="E1180" s="2">
        <v>0.30748657638317939</v>
      </c>
      <c r="F1180" s="2">
        <v>17.032620000000001</v>
      </c>
      <c r="G1180" s="2">
        <v>17.049670000000003</v>
      </c>
      <c r="H1180" s="2">
        <v>17.112890000000004</v>
      </c>
      <c r="I1180" s="2">
        <v>17.197180000000007</v>
      </c>
      <c r="J1180" s="2">
        <v>17.867616499999993</v>
      </c>
      <c r="K1180" s="17" t="s">
        <v>54</v>
      </c>
      <c r="L1180" s="17" t="s">
        <v>50</v>
      </c>
      <c r="M1180" s="17" t="s">
        <v>50</v>
      </c>
      <c r="N1180" s="20">
        <f t="shared" si="180"/>
        <v>50</v>
      </c>
      <c r="O1180" s="20">
        <f t="shared" si="181"/>
        <v>100</v>
      </c>
      <c r="P1180" s="20">
        <f t="shared" si="182"/>
        <v>0</v>
      </c>
      <c r="Q1180" s="20">
        <f t="shared" si="183"/>
        <v>16.5</v>
      </c>
      <c r="R1180" s="21">
        <f t="shared" si="184"/>
        <v>54.975000000000001</v>
      </c>
      <c r="S1180" s="21">
        <f t="shared" si="185"/>
        <v>34.125</v>
      </c>
      <c r="T1180" s="21">
        <f t="shared" si="186"/>
        <v>29.925000000000001</v>
      </c>
      <c r="U1180" s="21">
        <f t="shared" si="187"/>
        <v>41.625</v>
      </c>
      <c r="V1180" s="20">
        <f t="shared" si="188"/>
        <v>39.674999999999997</v>
      </c>
      <c r="W1180" s="20">
        <f t="shared" si="189"/>
        <v>40.162499999999994</v>
      </c>
    </row>
    <row r="1181" spans="1:23" ht="13.5" x14ac:dyDescent="0.25">
      <c r="A1181" s="3">
        <v>43731</v>
      </c>
      <c r="B1181" s="2">
        <v>16.5579</v>
      </c>
      <c r="C1181" s="2">
        <v>31.918912574157574</v>
      </c>
      <c r="D1181" s="2">
        <v>0.11444309376058115</v>
      </c>
      <c r="E1181" s="2">
        <v>0.36530812396625872</v>
      </c>
      <c r="F1181" s="2">
        <v>16.943300000000001</v>
      </c>
      <c r="G1181" s="2">
        <v>16.979419999999998</v>
      </c>
      <c r="H1181" s="2">
        <v>17.087800000000005</v>
      </c>
      <c r="I1181" s="2">
        <v>17.181124000000008</v>
      </c>
      <c r="J1181" s="2">
        <v>17.852611499999995</v>
      </c>
      <c r="K1181" s="17" t="s">
        <v>54</v>
      </c>
      <c r="L1181" s="17" t="s">
        <v>50</v>
      </c>
      <c r="M1181" s="17" t="s">
        <v>47</v>
      </c>
      <c r="N1181" s="20">
        <f t="shared" si="180"/>
        <v>50</v>
      </c>
      <c r="O1181" s="20">
        <f t="shared" si="181"/>
        <v>100</v>
      </c>
      <c r="P1181" s="20">
        <f t="shared" si="182"/>
        <v>0</v>
      </c>
      <c r="Q1181" s="20">
        <f t="shared" si="183"/>
        <v>16.5</v>
      </c>
      <c r="R1181" s="21">
        <f t="shared" si="184"/>
        <v>54.975000000000001</v>
      </c>
      <c r="S1181" s="21">
        <f t="shared" si="185"/>
        <v>34.125</v>
      </c>
      <c r="T1181" s="21">
        <f t="shared" si="186"/>
        <v>29.925000000000001</v>
      </c>
      <c r="U1181" s="21">
        <f t="shared" si="187"/>
        <v>41.625</v>
      </c>
      <c r="V1181" s="20">
        <f t="shared" si="188"/>
        <v>39.674999999999997</v>
      </c>
      <c r="W1181" s="20">
        <f t="shared" si="189"/>
        <v>40.162499999999994</v>
      </c>
    </row>
    <row r="1182" spans="1:23" ht="13.5" x14ac:dyDescent="0.25">
      <c r="A1182" s="3">
        <v>43732</v>
      </c>
      <c r="B1182" s="2">
        <v>16.5579</v>
      </c>
      <c r="C1182" s="2">
        <v>31.918912574157574</v>
      </c>
      <c r="D1182" s="2">
        <v>0.13155395507030576</v>
      </c>
      <c r="E1182" s="2">
        <v>0.40621992596862205</v>
      </c>
      <c r="F1182" s="2">
        <v>16.84394</v>
      </c>
      <c r="G1182" s="2">
        <v>16.929739999999999</v>
      </c>
      <c r="H1182" s="2">
        <v>17.062960000000004</v>
      </c>
      <c r="I1182" s="2">
        <v>17.166170000000008</v>
      </c>
      <c r="J1182" s="2">
        <v>17.835249999999991</v>
      </c>
      <c r="K1182" s="17" t="s">
        <v>54</v>
      </c>
      <c r="L1182" s="17" t="s">
        <v>50</v>
      </c>
      <c r="M1182" s="17" t="s">
        <v>47</v>
      </c>
      <c r="N1182" s="20">
        <f t="shared" si="180"/>
        <v>50</v>
      </c>
      <c r="O1182" s="20">
        <f t="shared" si="181"/>
        <v>100</v>
      </c>
      <c r="P1182" s="20">
        <f t="shared" si="182"/>
        <v>0</v>
      </c>
      <c r="Q1182" s="20">
        <f t="shared" si="183"/>
        <v>16.5</v>
      </c>
      <c r="R1182" s="21">
        <f t="shared" si="184"/>
        <v>54.975000000000001</v>
      </c>
      <c r="S1182" s="21">
        <f t="shared" si="185"/>
        <v>34.125</v>
      </c>
      <c r="T1182" s="21">
        <f t="shared" si="186"/>
        <v>29.925000000000001</v>
      </c>
      <c r="U1182" s="21">
        <f t="shared" si="187"/>
        <v>41.625</v>
      </c>
      <c r="V1182" s="20">
        <f t="shared" si="188"/>
        <v>39.674999999999997</v>
      </c>
      <c r="W1182" s="20">
        <f t="shared" si="189"/>
        <v>40.162499999999994</v>
      </c>
    </row>
    <row r="1183" spans="1:23" ht="13.5" x14ac:dyDescent="0.25">
      <c r="A1183" s="3">
        <v>43733</v>
      </c>
      <c r="B1183" s="2">
        <v>16.859000000000002</v>
      </c>
      <c r="C1183" s="2">
        <v>44.298088669003633</v>
      </c>
      <c r="D1183" s="2">
        <v>0.11986469877370354</v>
      </c>
      <c r="E1183" s="2">
        <v>0.43597361650267757</v>
      </c>
      <c r="F1183" s="2">
        <v>16.805799999999998</v>
      </c>
      <c r="G1183" s="2">
        <v>16.91469</v>
      </c>
      <c r="H1183" s="2">
        <v>17.04063</v>
      </c>
      <c r="I1183" s="2">
        <v>17.156136000000007</v>
      </c>
      <c r="J1183" s="2">
        <v>17.81821549999999</v>
      </c>
      <c r="K1183" s="17" t="s">
        <v>54</v>
      </c>
      <c r="L1183" s="17" t="s">
        <v>50</v>
      </c>
      <c r="M1183" s="17" t="s">
        <v>47</v>
      </c>
      <c r="N1183" s="20">
        <f t="shared" si="180"/>
        <v>50</v>
      </c>
      <c r="O1183" s="20">
        <f t="shared" si="181"/>
        <v>100</v>
      </c>
      <c r="P1183" s="20">
        <f t="shared" si="182"/>
        <v>0</v>
      </c>
      <c r="Q1183" s="20">
        <f t="shared" si="183"/>
        <v>16.5</v>
      </c>
      <c r="R1183" s="21">
        <f t="shared" si="184"/>
        <v>54.975000000000001</v>
      </c>
      <c r="S1183" s="21">
        <f t="shared" si="185"/>
        <v>34.125</v>
      </c>
      <c r="T1183" s="21">
        <f t="shared" si="186"/>
        <v>29.925000000000001</v>
      </c>
      <c r="U1183" s="21">
        <f t="shared" si="187"/>
        <v>41.625</v>
      </c>
      <c r="V1183" s="20">
        <f t="shared" si="188"/>
        <v>39.674999999999997</v>
      </c>
      <c r="W1183" s="20">
        <f t="shared" si="189"/>
        <v>40.162499999999994</v>
      </c>
    </row>
    <row r="1184" spans="1:23" ht="13.5" x14ac:dyDescent="0.25">
      <c r="A1184" s="3">
        <v>43734</v>
      </c>
      <c r="B1184" s="2">
        <v>17.009499999999999</v>
      </c>
      <c r="C1184" s="2">
        <v>49.263926560915714</v>
      </c>
      <c r="D1184" s="2">
        <v>9.9138190862991138E-2</v>
      </c>
      <c r="E1184" s="2">
        <v>0.44773861381150126</v>
      </c>
      <c r="F1184" s="2">
        <v>16.79776</v>
      </c>
      <c r="G1184" s="2">
        <v>16.915190000000003</v>
      </c>
      <c r="H1184" s="2">
        <v>17.038119999999999</v>
      </c>
      <c r="I1184" s="2">
        <v>17.151218000000007</v>
      </c>
      <c r="J1184" s="2">
        <v>17.80195749999999</v>
      </c>
      <c r="K1184" s="17" t="s">
        <v>48</v>
      </c>
      <c r="L1184" s="17" t="s">
        <v>50</v>
      </c>
      <c r="M1184" s="17" t="s">
        <v>53</v>
      </c>
      <c r="N1184" s="20">
        <f t="shared" si="180"/>
        <v>50</v>
      </c>
      <c r="O1184" s="20">
        <f t="shared" si="181"/>
        <v>100</v>
      </c>
      <c r="P1184" s="20">
        <f t="shared" si="182"/>
        <v>0</v>
      </c>
      <c r="Q1184" s="20">
        <f t="shared" si="183"/>
        <v>66.5</v>
      </c>
      <c r="R1184" s="21">
        <f t="shared" si="184"/>
        <v>62.475000000000001</v>
      </c>
      <c r="S1184" s="21">
        <f t="shared" si="185"/>
        <v>46.625</v>
      </c>
      <c r="T1184" s="21">
        <f t="shared" si="186"/>
        <v>52.424999999999997</v>
      </c>
      <c r="U1184" s="21">
        <f t="shared" si="187"/>
        <v>54.125</v>
      </c>
      <c r="V1184" s="20">
        <f t="shared" si="188"/>
        <v>53.841666666666661</v>
      </c>
      <c r="W1184" s="20">
        <f t="shared" si="189"/>
        <v>53.912499999999994</v>
      </c>
    </row>
    <row r="1185" spans="1:23" ht="13.5" x14ac:dyDescent="0.25">
      <c r="A1185" s="3">
        <v>43735</v>
      </c>
      <c r="B1185" s="2">
        <v>17.16</v>
      </c>
      <c r="C1185" s="2">
        <v>53.708297295068341</v>
      </c>
      <c r="D1185" s="2">
        <v>7.0564565680943048E-2</v>
      </c>
      <c r="E1185" s="2">
        <v>0.44470423974971918</v>
      </c>
      <c r="F1185" s="2">
        <v>16.828859999999999</v>
      </c>
      <c r="G1185" s="2">
        <v>16.930740000000004</v>
      </c>
      <c r="H1185" s="2">
        <v>17.033100000000001</v>
      </c>
      <c r="I1185" s="2">
        <v>17.148206000000005</v>
      </c>
      <c r="J1185" s="2">
        <v>17.786451999999986</v>
      </c>
      <c r="K1185" s="17" t="s">
        <v>48</v>
      </c>
      <c r="L1185" s="17" t="s">
        <v>50</v>
      </c>
      <c r="M1185" s="17" t="s">
        <v>51</v>
      </c>
      <c r="N1185" s="20">
        <f t="shared" si="180"/>
        <v>50</v>
      </c>
      <c r="O1185" s="20">
        <f t="shared" si="181"/>
        <v>100</v>
      </c>
      <c r="P1185" s="20">
        <f t="shared" si="182"/>
        <v>0</v>
      </c>
      <c r="Q1185" s="20">
        <f t="shared" si="183"/>
        <v>83.5</v>
      </c>
      <c r="R1185" s="21">
        <f t="shared" si="184"/>
        <v>65.025000000000006</v>
      </c>
      <c r="S1185" s="21">
        <f t="shared" si="185"/>
        <v>50.875</v>
      </c>
      <c r="T1185" s="21">
        <f t="shared" si="186"/>
        <v>60.075000000000003</v>
      </c>
      <c r="U1185" s="21">
        <f t="shared" si="187"/>
        <v>58.375</v>
      </c>
      <c r="V1185" s="20">
        <f t="shared" si="188"/>
        <v>58.658333333333339</v>
      </c>
      <c r="W1185" s="20">
        <f t="shared" si="189"/>
        <v>58.587500000000006</v>
      </c>
    </row>
    <row r="1186" spans="1:23" ht="13.5" x14ac:dyDescent="0.25">
      <c r="A1186" s="3">
        <v>43738</v>
      </c>
      <c r="B1186" s="2">
        <v>17.2102</v>
      </c>
      <c r="C1186" s="2">
        <v>55.120488326986049</v>
      </c>
      <c r="D1186" s="2">
        <v>4.1883069419441199E-2</v>
      </c>
      <c r="E1186" s="2">
        <v>0.4323970662275487</v>
      </c>
      <c r="F1186" s="2">
        <v>16.959319999999998</v>
      </c>
      <c r="G1186" s="2">
        <v>16.951309999999999</v>
      </c>
      <c r="H1186" s="2">
        <v>17.02833</v>
      </c>
      <c r="I1186" s="2">
        <v>17.150112000000007</v>
      </c>
      <c r="J1186" s="2">
        <v>17.77027799999999</v>
      </c>
      <c r="K1186" s="17" t="s">
        <v>48</v>
      </c>
      <c r="L1186" s="17" t="s">
        <v>49</v>
      </c>
      <c r="M1186" s="17" t="s">
        <v>51</v>
      </c>
      <c r="N1186" s="20">
        <f t="shared" si="180"/>
        <v>50</v>
      </c>
      <c r="O1186" s="20">
        <f t="shared" si="181"/>
        <v>100</v>
      </c>
      <c r="P1186" s="20">
        <f t="shared" si="182"/>
        <v>0</v>
      </c>
      <c r="Q1186" s="20">
        <f t="shared" si="183"/>
        <v>100</v>
      </c>
      <c r="R1186" s="21">
        <f t="shared" si="184"/>
        <v>67.5</v>
      </c>
      <c r="S1186" s="21">
        <f t="shared" si="185"/>
        <v>55</v>
      </c>
      <c r="T1186" s="21">
        <f t="shared" si="186"/>
        <v>67.5</v>
      </c>
      <c r="U1186" s="21">
        <f t="shared" si="187"/>
        <v>62.5</v>
      </c>
      <c r="V1186" s="20">
        <f t="shared" si="188"/>
        <v>63.333333333333336</v>
      </c>
      <c r="W1186" s="20">
        <f t="shared" si="189"/>
        <v>63.125</v>
      </c>
    </row>
    <row r="1187" spans="1:23" ht="13.5" x14ac:dyDescent="0.25">
      <c r="A1187" s="3">
        <v>43739</v>
      </c>
      <c r="B1187" s="2">
        <v>16.909199999999998</v>
      </c>
      <c r="C1187" s="2">
        <v>46.049359240349396</v>
      </c>
      <c r="D1187" s="2">
        <v>4.6609725403516933E-2</v>
      </c>
      <c r="E1187" s="2">
        <v>0.41292031566418325</v>
      </c>
      <c r="F1187" s="2">
        <v>17.029579999999999</v>
      </c>
      <c r="G1187" s="2">
        <v>16.93676</v>
      </c>
      <c r="H1187" s="2">
        <v>17.008765</v>
      </c>
      <c r="I1187" s="2">
        <v>17.142084000000004</v>
      </c>
      <c r="J1187" s="2">
        <v>17.759267999999992</v>
      </c>
      <c r="K1187" s="17" t="s">
        <v>48</v>
      </c>
      <c r="L1187" s="17" t="s">
        <v>49</v>
      </c>
      <c r="M1187" s="17" t="s">
        <v>51</v>
      </c>
      <c r="N1187" s="20">
        <f t="shared" si="180"/>
        <v>50</v>
      </c>
      <c r="O1187" s="20">
        <f t="shared" si="181"/>
        <v>100</v>
      </c>
      <c r="P1187" s="20">
        <f t="shared" si="182"/>
        <v>0</v>
      </c>
      <c r="Q1187" s="20">
        <f t="shared" si="183"/>
        <v>100</v>
      </c>
      <c r="R1187" s="21">
        <f t="shared" si="184"/>
        <v>67.5</v>
      </c>
      <c r="S1187" s="21">
        <f t="shared" si="185"/>
        <v>55</v>
      </c>
      <c r="T1187" s="21">
        <f t="shared" si="186"/>
        <v>67.5</v>
      </c>
      <c r="U1187" s="21">
        <f t="shared" si="187"/>
        <v>62.5</v>
      </c>
      <c r="V1187" s="20">
        <f t="shared" si="188"/>
        <v>63.333333333333336</v>
      </c>
      <c r="W1187" s="20">
        <f t="shared" si="189"/>
        <v>63.125</v>
      </c>
    </row>
    <row r="1188" spans="1:23" ht="13.5" x14ac:dyDescent="0.25">
      <c r="A1188" s="3">
        <v>43740</v>
      </c>
      <c r="B1188" s="2">
        <v>16.984400000000001</v>
      </c>
      <c r="C1188" s="2">
        <v>48.336879522308074</v>
      </c>
      <c r="D1188" s="2">
        <v>4.5100299460514748E-2</v>
      </c>
      <c r="E1188" s="2">
        <v>0.39098045686369992</v>
      </c>
      <c r="F1188" s="2">
        <v>17.054660000000002</v>
      </c>
      <c r="G1188" s="2">
        <v>16.930230000000002</v>
      </c>
      <c r="H1188" s="2">
        <v>17.005000000000003</v>
      </c>
      <c r="I1188" s="2">
        <v>17.139574000000007</v>
      </c>
      <c r="J1188" s="2">
        <v>17.744439499999988</v>
      </c>
      <c r="K1188" s="17" t="s">
        <v>48</v>
      </c>
      <c r="L1188" s="17" t="s">
        <v>50</v>
      </c>
      <c r="M1188" s="17" t="s">
        <v>51</v>
      </c>
      <c r="N1188" s="20">
        <f t="shared" si="180"/>
        <v>50</v>
      </c>
      <c r="O1188" s="20">
        <f t="shared" si="181"/>
        <v>100</v>
      </c>
      <c r="P1188" s="20">
        <f t="shared" si="182"/>
        <v>0</v>
      </c>
      <c r="Q1188" s="20">
        <f t="shared" si="183"/>
        <v>83.5</v>
      </c>
      <c r="R1188" s="21">
        <f t="shared" si="184"/>
        <v>65.025000000000006</v>
      </c>
      <c r="S1188" s="21">
        <f t="shared" si="185"/>
        <v>50.875</v>
      </c>
      <c r="T1188" s="21">
        <f t="shared" si="186"/>
        <v>60.075000000000003</v>
      </c>
      <c r="U1188" s="21">
        <f t="shared" si="187"/>
        <v>58.375</v>
      </c>
      <c r="V1188" s="20">
        <f t="shared" si="188"/>
        <v>58.658333333333339</v>
      </c>
      <c r="W1188" s="20">
        <f t="shared" si="189"/>
        <v>58.587500000000006</v>
      </c>
    </row>
    <row r="1189" spans="1:23" ht="13.5" x14ac:dyDescent="0.25">
      <c r="A1189" s="3">
        <v>43741</v>
      </c>
      <c r="B1189" s="2">
        <v>16.808800000000002</v>
      </c>
      <c r="C1189" s="2">
        <v>43.679541382480096</v>
      </c>
      <c r="D1189" s="2">
        <v>5.7155304212169966E-2</v>
      </c>
      <c r="E1189" s="2">
        <v>0.36504488645145611</v>
      </c>
      <c r="F1189" s="2">
        <v>17.014520000000001</v>
      </c>
      <c r="G1189" s="2">
        <v>16.906139999999997</v>
      </c>
      <c r="H1189" s="2">
        <v>16.980665000000002</v>
      </c>
      <c r="I1189" s="2">
        <v>17.130542000000009</v>
      </c>
      <c r="J1189" s="2">
        <v>17.729510499999989</v>
      </c>
      <c r="K1189" s="17" t="s">
        <v>54</v>
      </c>
      <c r="L1189" s="17" t="s">
        <v>50</v>
      </c>
      <c r="M1189" s="17" t="s">
        <v>47</v>
      </c>
      <c r="N1189" s="20">
        <f t="shared" si="180"/>
        <v>50</v>
      </c>
      <c r="O1189" s="20">
        <f t="shared" si="181"/>
        <v>100</v>
      </c>
      <c r="P1189" s="20">
        <f t="shared" si="182"/>
        <v>0</v>
      </c>
      <c r="Q1189" s="20">
        <f t="shared" si="183"/>
        <v>16.5</v>
      </c>
      <c r="R1189" s="21">
        <f t="shared" si="184"/>
        <v>54.975000000000001</v>
      </c>
      <c r="S1189" s="21">
        <f t="shared" si="185"/>
        <v>34.125</v>
      </c>
      <c r="T1189" s="21">
        <f t="shared" si="186"/>
        <v>29.925000000000001</v>
      </c>
      <c r="U1189" s="21">
        <f t="shared" si="187"/>
        <v>41.625</v>
      </c>
      <c r="V1189" s="20">
        <f t="shared" si="188"/>
        <v>39.674999999999997</v>
      </c>
      <c r="W1189" s="20">
        <f t="shared" si="189"/>
        <v>40.162499999999994</v>
      </c>
    </row>
    <row r="1190" spans="1:23" ht="13.5" x14ac:dyDescent="0.25">
      <c r="A1190" s="3">
        <v>43742</v>
      </c>
      <c r="B1190" s="2">
        <v>16.808800000000002</v>
      </c>
      <c r="C1190" s="2">
        <v>43.679541382480096</v>
      </c>
      <c r="D1190" s="2">
        <v>6.1740218998089347E-2</v>
      </c>
      <c r="E1190" s="2">
        <v>0.33758989162849118</v>
      </c>
      <c r="F1190" s="2">
        <v>16.944279999999999</v>
      </c>
      <c r="G1190" s="2">
        <v>16.886569999999999</v>
      </c>
      <c r="H1190" s="2">
        <v>16.968120000000003</v>
      </c>
      <c r="I1190" s="2">
        <v>17.123518000000008</v>
      </c>
      <c r="J1190" s="2">
        <v>17.714581499999987</v>
      </c>
      <c r="K1190" s="17" t="s">
        <v>54</v>
      </c>
      <c r="L1190" s="17" t="s">
        <v>50</v>
      </c>
      <c r="M1190" s="17" t="s">
        <v>47</v>
      </c>
      <c r="N1190" s="20">
        <f t="shared" si="180"/>
        <v>50</v>
      </c>
      <c r="O1190" s="20">
        <f t="shared" si="181"/>
        <v>100</v>
      </c>
      <c r="P1190" s="20">
        <f t="shared" si="182"/>
        <v>0</v>
      </c>
      <c r="Q1190" s="20">
        <f t="shared" si="183"/>
        <v>16.5</v>
      </c>
      <c r="R1190" s="21">
        <f t="shared" si="184"/>
        <v>54.975000000000001</v>
      </c>
      <c r="S1190" s="21">
        <f t="shared" si="185"/>
        <v>34.125</v>
      </c>
      <c r="T1190" s="21">
        <f t="shared" si="186"/>
        <v>29.925000000000001</v>
      </c>
      <c r="U1190" s="21">
        <f t="shared" si="187"/>
        <v>41.625</v>
      </c>
      <c r="V1190" s="20">
        <f t="shared" si="188"/>
        <v>39.674999999999997</v>
      </c>
      <c r="W1190" s="20">
        <f t="shared" si="189"/>
        <v>40.162499999999994</v>
      </c>
    </row>
    <row r="1191" spans="1:23" ht="13.5" x14ac:dyDescent="0.25">
      <c r="A1191" s="3">
        <v>43745</v>
      </c>
      <c r="B1191" s="2">
        <v>16.733599999999999</v>
      </c>
      <c r="C1191" s="2">
        <v>41.684743101634098</v>
      </c>
      <c r="D1191" s="2">
        <v>3.7216739557415224E-3</v>
      </c>
      <c r="E1191" s="2">
        <v>0.30607947407356323</v>
      </c>
      <c r="F1191" s="2">
        <v>16.848959999999998</v>
      </c>
      <c r="G1191" s="2">
        <v>16.904139999999998</v>
      </c>
      <c r="H1191" s="2">
        <v>16.941780000000001</v>
      </c>
      <c r="I1191" s="2">
        <v>17.112982000000009</v>
      </c>
      <c r="J1191" s="2">
        <v>17.700454999999991</v>
      </c>
      <c r="K1191" s="17" t="s">
        <v>54</v>
      </c>
      <c r="L1191" s="17" t="s">
        <v>50</v>
      </c>
      <c r="M1191" s="17" t="s">
        <v>47</v>
      </c>
      <c r="N1191" s="20">
        <f t="shared" si="180"/>
        <v>50</v>
      </c>
      <c r="O1191" s="20">
        <f t="shared" si="181"/>
        <v>100</v>
      </c>
      <c r="P1191" s="20">
        <f t="shared" si="182"/>
        <v>0</v>
      </c>
      <c r="Q1191" s="20">
        <f t="shared" si="183"/>
        <v>16.5</v>
      </c>
      <c r="R1191" s="21">
        <f t="shared" si="184"/>
        <v>54.975000000000001</v>
      </c>
      <c r="S1191" s="21">
        <f t="shared" si="185"/>
        <v>34.125</v>
      </c>
      <c r="T1191" s="21">
        <f t="shared" si="186"/>
        <v>29.925000000000001</v>
      </c>
      <c r="U1191" s="21">
        <f t="shared" si="187"/>
        <v>41.625</v>
      </c>
      <c r="V1191" s="20">
        <f t="shared" si="188"/>
        <v>39.674999999999997</v>
      </c>
      <c r="W1191" s="20">
        <f t="shared" si="189"/>
        <v>40.162499999999994</v>
      </c>
    </row>
    <row r="1192" spans="1:23" ht="13.5" x14ac:dyDescent="0.25">
      <c r="A1192" s="3">
        <v>43746</v>
      </c>
      <c r="B1192" s="2">
        <v>16.733599999999999</v>
      </c>
      <c r="C1192" s="2">
        <v>41.684743101634098</v>
      </c>
      <c r="D1192" s="2">
        <v>-4.3779142518530989E-2</v>
      </c>
      <c r="E1192" s="2">
        <v>0.27763929897652684</v>
      </c>
      <c r="F1192" s="2">
        <v>16.813839999999999</v>
      </c>
      <c r="G1192" s="2">
        <v>16.921709999999997</v>
      </c>
      <c r="H1192" s="2">
        <v>16.925725000000003</v>
      </c>
      <c r="I1192" s="2">
        <v>17.10495400000001</v>
      </c>
      <c r="J1192" s="2">
        <v>17.685244499999989</v>
      </c>
      <c r="K1192" s="17" t="s">
        <v>48</v>
      </c>
      <c r="L1192" s="17" t="s">
        <v>50</v>
      </c>
      <c r="M1192" s="17" t="s">
        <v>53</v>
      </c>
      <c r="N1192" s="20">
        <f t="shared" si="180"/>
        <v>50</v>
      </c>
      <c r="O1192" s="20">
        <f t="shared" si="181"/>
        <v>100</v>
      </c>
      <c r="P1192" s="20">
        <f t="shared" si="182"/>
        <v>0</v>
      </c>
      <c r="Q1192" s="20">
        <f t="shared" si="183"/>
        <v>66.5</v>
      </c>
      <c r="R1192" s="21">
        <f t="shared" si="184"/>
        <v>62.475000000000001</v>
      </c>
      <c r="S1192" s="21">
        <f t="shared" si="185"/>
        <v>46.625</v>
      </c>
      <c r="T1192" s="21">
        <f t="shared" si="186"/>
        <v>52.424999999999997</v>
      </c>
      <c r="U1192" s="21">
        <f t="shared" si="187"/>
        <v>54.125</v>
      </c>
      <c r="V1192" s="20">
        <f t="shared" si="188"/>
        <v>53.841666666666661</v>
      </c>
      <c r="W1192" s="20">
        <f t="shared" si="189"/>
        <v>53.912499999999994</v>
      </c>
    </row>
    <row r="1193" spans="1:23" ht="13.5" x14ac:dyDescent="0.25">
      <c r="A1193" s="3">
        <v>43747</v>
      </c>
      <c r="B1193" s="2">
        <v>16.9343</v>
      </c>
      <c r="C1193" s="2">
        <v>48.907120721165164</v>
      </c>
      <c r="D1193" s="2">
        <v>-5.1041843260271946E-2</v>
      </c>
      <c r="E1193" s="2">
        <v>0.24766647750724113</v>
      </c>
      <c r="F1193" s="2">
        <v>16.803820000000002</v>
      </c>
      <c r="G1193" s="2">
        <v>16.92924</v>
      </c>
      <c r="H1193" s="2">
        <v>16.921965000000004</v>
      </c>
      <c r="I1193" s="2">
        <v>17.09843200000001</v>
      </c>
      <c r="J1193" s="2">
        <v>17.671084499999992</v>
      </c>
      <c r="K1193" s="17" t="s">
        <v>54</v>
      </c>
      <c r="L1193" s="17" t="s">
        <v>50</v>
      </c>
      <c r="M1193" s="17" t="s">
        <v>47</v>
      </c>
      <c r="N1193" s="20">
        <f t="shared" si="180"/>
        <v>50</v>
      </c>
      <c r="O1193" s="20">
        <f t="shared" si="181"/>
        <v>100</v>
      </c>
      <c r="P1193" s="20">
        <f t="shared" si="182"/>
        <v>0</v>
      </c>
      <c r="Q1193" s="20">
        <f t="shared" si="183"/>
        <v>16.5</v>
      </c>
      <c r="R1193" s="21">
        <f t="shared" si="184"/>
        <v>54.975000000000001</v>
      </c>
      <c r="S1193" s="21">
        <f t="shared" si="185"/>
        <v>34.125</v>
      </c>
      <c r="T1193" s="21">
        <f t="shared" si="186"/>
        <v>29.925000000000001</v>
      </c>
      <c r="U1193" s="21">
        <f t="shared" si="187"/>
        <v>41.625</v>
      </c>
      <c r="V1193" s="20">
        <f t="shared" si="188"/>
        <v>39.674999999999997</v>
      </c>
      <c r="W1193" s="20">
        <f t="shared" si="189"/>
        <v>40.162499999999994</v>
      </c>
    </row>
    <row r="1194" spans="1:23" ht="13.5" x14ac:dyDescent="0.25">
      <c r="A1194" s="3">
        <v>43748</v>
      </c>
      <c r="B1194" s="2">
        <v>16.9041</v>
      </c>
      <c r="C1194" s="2">
        <v>47.944878357157762</v>
      </c>
      <c r="D1194" s="2">
        <v>-3.1617556453824136E-2</v>
      </c>
      <c r="E1194" s="2">
        <v>0.21322033561383666</v>
      </c>
      <c r="F1194" s="2">
        <v>16.822879999999998</v>
      </c>
      <c r="G1194" s="2">
        <v>16.918700000000001</v>
      </c>
      <c r="H1194" s="2">
        <v>16.916945000000005</v>
      </c>
      <c r="I1194" s="2">
        <v>17.090302000000008</v>
      </c>
      <c r="J1194" s="2">
        <v>17.658517499999991</v>
      </c>
      <c r="K1194" s="17" t="s">
        <v>48</v>
      </c>
      <c r="L1194" s="17" t="s">
        <v>50</v>
      </c>
      <c r="M1194" s="17" t="s">
        <v>51</v>
      </c>
      <c r="N1194" s="20">
        <f t="shared" si="180"/>
        <v>50</v>
      </c>
      <c r="O1194" s="20">
        <f t="shared" si="181"/>
        <v>100</v>
      </c>
      <c r="P1194" s="20">
        <f t="shared" si="182"/>
        <v>0</v>
      </c>
      <c r="Q1194" s="20">
        <f t="shared" si="183"/>
        <v>83.5</v>
      </c>
      <c r="R1194" s="21">
        <f t="shared" si="184"/>
        <v>65.025000000000006</v>
      </c>
      <c r="S1194" s="21">
        <f t="shared" si="185"/>
        <v>50.875</v>
      </c>
      <c r="T1194" s="21">
        <f t="shared" si="186"/>
        <v>60.075000000000003</v>
      </c>
      <c r="U1194" s="21">
        <f t="shared" si="187"/>
        <v>58.375</v>
      </c>
      <c r="V1194" s="20">
        <f t="shared" si="188"/>
        <v>58.658333333333339</v>
      </c>
      <c r="W1194" s="20">
        <f t="shared" si="189"/>
        <v>58.587500000000006</v>
      </c>
    </row>
    <row r="1195" spans="1:23" ht="13.5" x14ac:dyDescent="0.25">
      <c r="A1195" s="3">
        <v>43749</v>
      </c>
      <c r="B1195" s="2">
        <v>16.658300000000001</v>
      </c>
      <c r="C1195" s="2">
        <v>40.892776234163101</v>
      </c>
      <c r="D1195" s="2">
        <v>2.6523609066369858E-2</v>
      </c>
      <c r="E1195" s="2">
        <v>0.174860296994054</v>
      </c>
      <c r="F1195" s="2">
        <v>16.79278</v>
      </c>
      <c r="G1195" s="2">
        <v>16.86853</v>
      </c>
      <c r="H1195" s="2">
        <v>16.899635000000004</v>
      </c>
      <c r="I1195" s="2">
        <v>17.072240000000008</v>
      </c>
      <c r="J1195" s="2">
        <v>17.642953999999989</v>
      </c>
      <c r="K1195" s="17" t="s">
        <v>54</v>
      </c>
      <c r="L1195" s="17" t="s">
        <v>50</v>
      </c>
      <c r="M1195" s="17" t="s">
        <v>47</v>
      </c>
      <c r="N1195" s="20">
        <f t="shared" si="180"/>
        <v>50</v>
      </c>
      <c r="O1195" s="20">
        <f t="shared" si="181"/>
        <v>100</v>
      </c>
      <c r="P1195" s="20">
        <f t="shared" si="182"/>
        <v>0</v>
      </c>
      <c r="Q1195" s="20">
        <f t="shared" si="183"/>
        <v>16.5</v>
      </c>
      <c r="R1195" s="21">
        <f t="shared" si="184"/>
        <v>54.975000000000001</v>
      </c>
      <c r="S1195" s="21">
        <f t="shared" si="185"/>
        <v>34.125</v>
      </c>
      <c r="T1195" s="21">
        <f t="shared" si="186"/>
        <v>29.925000000000001</v>
      </c>
      <c r="U1195" s="21">
        <f t="shared" si="187"/>
        <v>41.625</v>
      </c>
      <c r="V1195" s="20">
        <f t="shared" si="188"/>
        <v>39.674999999999997</v>
      </c>
      <c r="W1195" s="20">
        <f t="shared" si="189"/>
        <v>40.162499999999994</v>
      </c>
    </row>
    <row r="1196" spans="1:23" ht="13.5" x14ac:dyDescent="0.25">
      <c r="A1196" s="3">
        <v>43752</v>
      </c>
      <c r="B1196" s="2">
        <v>16.5579</v>
      </c>
      <c r="C1196" s="2">
        <v>38.407745821389121</v>
      </c>
      <c r="D1196" s="2">
        <v>9.2651033800809302E-2</v>
      </c>
      <c r="E1196" s="2">
        <v>0.12930743556289137</v>
      </c>
      <c r="F1196" s="2">
        <v>16.757640000000002</v>
      </c>
      <c r="G1196" s="2">
        <v>16.8033</v>
      </c>
      <c r="H1196" s="2">
        <v>16.877305</v>
      </c>
      <c r="I1196" s="2">
        <v>17.053774000000011</v>
      </c>
      <c r="J1196" s="2">
        <v>17.62700649999999</v>
      </c>
      <c r="K1196" s="17" t="s">
        <v>54</v>
      </c>
      <c r="L1196" s="17" t="s">
        <v>50</v>
      </c>
      <c r="M1196" s="17" t="s">
        <v>47</v>
      </c>
      <c r="N1196" s="20">
        <f t="shared" si="180"/>
        <v>50</v>
      </c>
      <c r="O1196" s="20">
        <f t="shared" si="181"/>
        <v>100</v>
      </c>
      <c r="P1196" s="20">
        <f t="shared" si="182"/>
        <v>0</v>
      </c>
      <c r="Q1196" s="20">
        <f t="shared" si="183"/>
        <v>16.5</v>
      </c>
      <c r="R1196" s="21">
        <f t="shared" si="184"/>
        <v>54.975000000000001</v>
      </c>
      <c r="S1196" s="21">
        <f t="shared" si="185"/>
        <v>34.125</v>
      </c>
      <c r="T1196" s="21">
        <f t="shared" si="186"/>
        <v>29.925000000000001</v>
      </c>
      <c r="U1196" s="21">
        <f t="shared" si="187"/>
        <v>41.625</v>
      </c>
      <c r="V1196" s="20">
        <f t="shared" si="188"/>
        <v>39.674999999999997</v>
      </c>
      <c r="W1196" s="20">
        <f t="shared" si="189"/>
        <v>40.162499999999994</v>
      </c>
    </row>
    <row r="1197" spans="1:23" ht="13.5" x14ac:dyDescent="0.25">
      <c r="A1197" s="3">
        <v>43754</v>
      </c>
      <c r="B1197" s="2">
        <v>16.879100000000001</v>
      </c>
      <c r="C1197" s="2">
        <v>49.070736205841918</v>
      </c>
      <c r="D1197" s="2">
        <v>8.0737750800146557E-2</v>
      </c>
      <c r="E1197" s="2">
        <v>8.1797952147054431E-2</v>
      </c>
      <c r="F1197" s="2">
        <v>16.786740000000002</v>
      </c>
      <c r="G1197" s="2">
        <v>16.800289999999997</v>
      </c>
      <c r="H1197" s="2">
        <v>16.868524999999998</v>
      </c>
      <c r="I1197" s="2">
        <v>17.042134000000011</v>
      </c>
      <c r="J1197" s="2">
        <v>17.612900499999991</v>
      </c>
      <c r="K1197" s="17" t="s">
        <v>48</v>
      </c>
      <c r="L1197" s="17" t="s">
        <v>50</v>
      </c>
      <c r="M1197" s="17" t="s">
        <v>51</v>
      </c>
      <c r="N1197" s="20">
        <f t="shared" si="180"/>
        <v>50</v>
      </c>
      <c r="O1197" s="20">
        <f t="shared" si="181"/>
        <v>100</v>
      </c>
      <c r="P1197" s="20">
        <f t="shared" si="182"/>
        <v>0</v>
      </c>
      <c r="Q1197" s="20">
        <f t="shared" si="183"/>
        <v>83.5</v>
      </c>
      <c r="R1197" s="21">
        <f t="shared" si="184"/>
        <v>65.025000000000006</v>
      </c>
      <c r="S1197" s="21">
        <f t="shared" si="185"/>
        <v>50.875</v>
      </c>
      <c r="T1197" s="21">
        <f t="shared" si="186"/>
        <v>60.075000000000003</v>
      </c>
      <c r="U1197" s="21">
        <f t="shared" si="187"/>
        <v>58.375</v>
      </c>
      <c r="V1197" s="20">
        <f t="shared" si="188"/>
        <v>58.658333333333339</v>
      </c>
      <c r="W1197" s="20">
        <f t="shared" si="189"/>
        <v>58.587500000000006</v>
      </c>
    </row>
    <row r="1198" spans="1:23" ht="13.5" x14ac:dyDescent="0.25">
      <c r="A1198" s="3">
        <v>43755</v>
      </c>
      <c r="B1198" s="2">
        <v>17.009499999999999</v>
      </c>
      <c r="C1198" s="2">
        <v>52.654338804444102</v>
      </c>
      <c r="D1198" s="2">
        <v>7.2736885192217215E-2</v>
      </c>
      <c r="E1198" s="2">
        <v>2.5799349917842912E-2</v>
      </c>
      <c r="F1198" s="2">
        <v>16.801780000000001</v>
      </c>
      <c r="G1198" s="2">
        <v>16.802799999999998</v>
      </c>
      <c r="H1198" s="2">
        <v>16.866515</v>
      </c>
      <c r="I1198" s="2">
        <v>17.03611200000001</v>
      </c>
      <c r="J1198" s="2">
        <v>17.601095999999995</v>
      </c>
      <c r="K1198" s="17" t="s">
        <v>48</v>
      </c>
      <c r="L1198" s="17" t="s">
        <v>50</v>
      </c>
      <c r="M1198" s="17" t="s">
        <v>51</v>
      </c>
      <c r="N1198" s="20">
        <f t="shared" si="180"/>
        <v>50</v>
      </c>
      <c r="O1198" s="20">
        <f t="shared" si="181"/>
        <v>100</v>
      </c>
      <c r="P1198" s="20">
        <f t="shared" si="182"/>
        <v>0</v>
      </c>
      <c r="Q1198" s="20">
        <f t="shared" si="183"/>
        <v>83.5</v>
      </c>
      <c r="R1198" s="21">
        <f t="shared" si="184"/>
        <v>65.025000000000006</v>
      </c>
      <c r="S1198" s="21">
        <f t="shared" si="185"/>
        <v>50.875</v>
      </c>
      <c r="T1198" s="21">
        <f t="shared" si="186"/>
        <v>60.075000000000003</v>
      </c>
      <c r="U1198" s="21">
        <f t="shared" si="187"/>
        <v>58.375</v>
      </c>
      <c r="V1198" s="20">
        <f t="shared" si="188"/>
        <v>58.658333333333339</v>
      </c>
      <c r="W1198" s="20">
        <f t="shared" si="189"/>
        <v>58.587500000000006</v>
      </c>
    </row>
    <row r="1199" spans="1:23" ht="13.5" x14ac:dyDescent="0.25">
      <c r="A1199" s="3">
        <v>43756</v>
      </c>
      <c r="B1199" s="2">
        <v>17.009499999999999</v>
      </c>
      <c r="C1199" s="2">
        <v>52.654338804444102</v>
      </c>
      <c r="D1199" s="2">
        <v>3.8338065867574045E-2</v>
      </c>
      <c r="E1199" s="2">
        <v>-2.8709085182762033E-2</v>
      </c>
      <c r="F1199" s="2">
        <v>16.822859999999999</v>
      </c>
      <c r="G1199" s="2">
        <v>16.822870000000002</v>
      </c>
      <c r="H1199" s="2">
        <v>16.864505000000001</v>
      </c>
      <c r="I1199" s="2">
        <v>17.033102000000007</v>
      </c>
      <c r="J1199" s="2">
        <v>17.589998499999993</v>
      </c>
      <c r="K1199" s="17" t="s">
        <v>48</v>
      </c>
      <c r="L1199" s="17" t="s">
        <v>50</v>
      </c>
      <c r="M1199" s="17" t="s">
        <v>51</v>
      </c>
      <c r="N1199" s="20">
        <f t="shared" si="180"/>
        <v>50</v>
      </c>
      <c r="O1199" s="20">
        <f t="shared" si="181"/>
        <v>100</v>
      </c>
      <c r="P1199" s="20">
        <f t="shared" si="182"/>
        <v>0</v>
      </c>
      <c r="Q1199" s="20">
        <f t="shared" si="183"/>
        <v>83.5</v>
      </c>
      <c r="R1199" s="21">
        <f t="shared" si="184"/>
        <v>65.025000000000006</v>
      </c>
      <c r="S1199" s="21">
        <f t="shared" si="185"/>
        <v>50.875</v>
      </c>
      <c r="T1199" s="21">
        <f t="shared" si="186"/>
        <v>60.075000000000003</v>
      </c>
      <c r="U1199" s="21">
        <f t="shared" si="187"/>
        <v>58.375</v>
      </c>
      <c r="V1199" s="20">
        <f t="shared" si="188"/>
        <v>58.658333333333339</v>
      </c>
      <c r="W1199" s="20">
        <f t="shared" si="189"/>
        <v>58.587500000000006</v>
      </c>
    </row>
    <row r="1200" spans="1:23" ht="13.5" x14ac:dyDescent="0.25">
      <c r="A1200" s="3">
        <v>43759</v>
      </c>
      <c r="B1200" s="2">
        <v>16.909199999999998</v>
      </c>
      <c r="C1200" s="2">
        <v>49.544481643331146</v>
      </c>
      <c r="D1200" s="2">
        <v>1.6092973053481785E-2</v>
      </c>
      <c r="E1200" s="2">
        <v>-8.1808291672851918E-2</v>
      </c>
      <c r="F1200" s="2">
        <v>16.87304</v>
      </c>
      <c r="G1200" s="2">
        <v>16.832910000000002</v>
      </c>
      <c r="H1200" s="2">
        <v>16.859739999999999</v>
      </c>
      <c r="I1200" s="2">
        <v>17.027584000000004</v>
      </c>
      <c r="J1200" s="2">
        <v>17.575807499999993</v>
      </c>
      <c r="K1200" s="17" t="s">
        <v>48</v>
      </c>
      <c r="L1200" s="17" t="s">
        <v>50</v>
      </c>
      <c r="M1200" s="17" t="s">
        <v>51</v>
      </c>
      <c r="N1200" s="20">
        <f t="shared" si="180"/>
        <v>50</v>
      </c>
      <c r="O1200" s="20">
        <f t="shared" si="181"/>
        <v>100</v>
      </c>
      <c r="P1200" s="20">
        <f t="shared" si="182"/>
        <v>0</v>
      </c>
      <c r="Q1200" s="20">
        <f t="shared" si="183"/>
        <v>83.5</v>
      </c>
      <c r="R1200" s="21">
        <f t="shared" si="184"/>
        <v>65.025000000000006</v>
      </c>
      <c r="S1200" s="21">
        <f t="shared" si="185"/>
        <v>50.875</v>
      </c>
      <c r="T1200" s="21">
        <f t="shared" si="186"/>
        <v>60.075000000000003</v>
      </c>
      <c r="U1200" s="21">
        <f t="shared" si="187"/>
        <v>58.375</v>
      </c>
      <c r="V1200" s="20">
        <f t="shared" si="188"/>
        <v>58.658333333333339</v>
      </c>
      <c r="W1200" s="20">
        <f t="shared" si="189"/>
        <v>58.587500000000006</v>
      </c>
    </row>
    <row r="1201" spans="1:23" ht="13.5" x14ac:dyDescent="0.25">
      <c r="A1201" s="3">
        <v>43760</v>
      </c>
      <c r="B1201" s="2">
        <v>16.708500000000001</v>
      </c>
      <c r="C1201" s="2">
        <v>43.950726414553507</v>
      </c>
      <c r="D1201" s="2">
        <v>6.3436218142953749E-4</v>
      </c>
      <c r="E1201" s="2">
        <v>-0.13217432913995295</v>
      </c>
      <c r="F1201" s="2">
        <v>16.90316</v>
      </c>
      <c r="G1201" s="2">
        <v>16.830400000000004</v>
      </c>
      <c r="H1201" s="2">
        <v>16.867269999999998</v>
      </c>
      <c r="I1201" s="2">
        <v>17.018554000000009</v>
      </c>
      <c r="J1201" s="2">
        <v>17.559717499999991</v>
      </c>
      <c r="K1201" s="17" t="s">
        <v>48</v>
      </c>
      <c r="L1201" s="17" t="s">
        <v>50</v>
      </c>
      <c r="M1201" s="17" t="s">
        <v>51</v>
      </c>
      <c r="N1201" s="20">
        <f t="shared" si="180"/>
        <v>50</v>
      </c>
      <c r="O1201" s="20">
        <f t="shared" si="181"/>
        <v>100</v>
      </c>
      <c r="P1201" s="20">
        <f t="shared" si="182"/>
        <v>0</v>
      </c>
      <c r="Q1201" s="20">
        <f t="shared" si="183"/>
        <v>83.5</v>
      </c>
      <c r="R1201" s="21">
        <f t="shared" si="184"/>
        <v>65.025000000000006</v>
      </c>
      <c r="S1201" s="21">
        <f t="shared" si="185"/>
        <v>50.875</v>
      </c>
      <c r="T1201" s="21">
        <f t="shared" si="186"/>
        <v>60.075000000000003</v>
      </c>
      <c r="U1201" s="21">
        <f t="shared" si="187"/>
        <v>58.375</v>
      </c>
      <c r="V1201" s="20">
        <f t="shared" si="188"/>
        <v>58.658333333333339</v>
      </c>
      <c r="W1201" s="20">
        <f t="shared" si="189"/>
        <v>58.587500000000006</v>
      </c>
    </row>
    <row r="1202" spans="1:23" ht="13.5" x14ac:dyDescent="0.25">
      <c r="A1202" s="3">
        <v>43761</v>
      </c>
      <c r="B1202" s="2">
        <v>16.708500000000001</v>
      </c>
      <c r="C1202" s="2">
        <v>43.950726414553507</v>
      </c>
      <c r="D1202" s="2">
        <v>-1.1198274395606944E-2</v>
      </c>
      <c r="E1202" s="2">
        <v>-0.18503275481855208</v>
      </c>
      <c r="F1202" s="2">
        <v>16.869039999999998</v>
      </c>
      <c r="G1202" s="2">
        <v>16.827890000000004</v>
      </c>
      <c r="H1202" s="2">
        <v>16.8748</v>
      </c>
      <c r="I1202" s="2">
        <v>17.008520000000008</v>
      </c>
      <c r="J1202" s="2">
        <v>17.546643499999995</v>
      </c>
      <c r="K1202" s="17" t="s">
        <v>48</v>
      </c>
      <c r="L1202" s="17" t="s">
        <v>50</v>
      </c>
      <c r="M1202" s="17" t="s">
        <v>53</v>
      </c>
      <c r="N1202" s="20">
        <f t="shared" si="180"/>
        <v>50</v>
      </c>
      <c r="O1202" s="20">
        <f t="shared" si="181"/>
        <v>100</v>
      </c>
      <c r="P1202" s="20">
        <f t="shared" si="182"/>
        <v>0</v>
      </c>
      <c r="Q1202" s="20">
        <f t="shared" si="183"/>
        <v>66.5</v>
      </c>
      <c r="R1202" s="21">
        <f t="shared" si="184"/>
        <v>62.475000000000001</v>
      </c>
      <c r="S1202" s="21">
        <f t="shared" si="185"/>
        <v>46.625</v>
      </c>
      <c r="T1202" s="21">
        <f t="shared" si="186"/>
        <v>52.424999999999997</v>
      </c>
      <c r="U1202" s="21">
        <f t="shared" si="187"/>
        <v>54.125</v>
      </c>
      <c r="V1202" s="20">
        <f t="shared" si="188"/>
        <v>53.841666666666661</v>
      </c>
      <c r="W1202" s="20">
        <f t="shared" si="189"/>
        <v>53.912499999999994</v>
      </c>
    </row>
    <row r="1203" spans="1:23" ht="13.5" x14ac:dyDescent="0.25">
      <c r="A1203" s="3">
        <v>43762</v>
      </c>
      <c r="B1203" s="2">
        <v>16.5579</v>
      </c>
      <c r="C1203" s="2">
        <v>40.018686103898432</v>
      </c>
      <c r="D1203" s="2">
        <v>2.1977275572762522E-2</v>
      </c>
      <c r="E1203" s="2">
        <v>-0.23552406987090704</v>
      </c>
      <c r="F1203" s="2">
        <v>16.77872</v>
      </c>
      <c r="G1203" s="2">
        <v>16.79025</v>
      </c>
      <c r="H1203" s="2">
        <v>16.859745</v>
      </c>
      <c r="I1203" s="2">
        <v>16.993968000000006</v>
      </c>
      <c r="J1203" s="2">
        <v>17.532816499999996</v>
      </c>
      <c r="K1203" s="17" t="s">
        <v>54</v>
      </c>
      <c r="L1203" s="17" t="s">
        <v>50</v>
      </c>
      <c r="M1203" s="17" t="s">
        <v>47</v>
      </c>
      <c r="N1203" s="20">
        <f t="shared" si="180"/>
        <v>50</v>
      </c>
      <c r="O1203" s="20">
        <f t="shared" si="181"/>
        <v>100</v>
      </c>
      <c r="P1203" s="20">
        <f t="shared" si="182"/>
        <v>0</v>
      </c>
      <c r="Q1203" s="20">
        <f t="shared" si="183"/>
        <v>16.5</v>
      </c>
      <c r="R1203" s="21">
        <f t="shared" si="184"/>
        <v>54.975000000000001</v>
      </c>
      <c r="S1203" s="21">
        <f t="shared" si="185"/>
        <v>34.125</v>
      </c>
      <c r="T1203" s="21">
        <f t="shared" si="186"/>
        <v>29.925000000000001</v>
      </c>
      <c r="U1203" s="21">
        <f t="shared" si="187"/>
        <v>41.625</v>
      </c>
      <c r="V1203" s="20">
        <f t="shared" si="188"/>
        <v>39.674999999999997</v>
      </c>
      <c r="W1203" s="20">
        <f t="shared" si="189"/>
        <v>40.162499999999994</v>
      </c>
    </row>
    <row r="1204" spans="1:23" ht="13.5" x14ac:dyDescent="0.25">
      <c r="A1204" s="3">
        <v>43763</v>
      </c>
      <c r="B1204" s="2">
        <v>16.542899999999999</v>
      </c>
      <c r="C1204" s="2">
        <v>39.638305854345383</v>
      </c>
      <c r="D1204" s="2">
        <v>4.8473478248009627E-2</v>
      </c>
      <c r="E1204" s="2">
        <v>-0.28328130004966207</v>
      </c>
      <c r="F1204" s="2">
        <v>16.685400000000001</v>
      </c>
      <c r="G1204" s="2">
        <v>16.754129999999996</v>
      </c>
      <c r="H1204" s="2">
        <v>16.836415000000002</v>
      </c>
      <c r="I1204" s="2">
        <v>16.979618000000002</v>
      </c>
      <c r="J1204" s="2">
        <v>17.517736499999994</v>
      </c>
      <c r="K1204" s="17" t="s">
        <v>54</v>
      </c>
      <c r="L1204" s="17" t="s">
        <v>50</v>
      </c>
      <c r="M1204" s="17" t="s">
        <v>47</v>
      </c>
      <c r="N1204" s="20">
        <f t="shared" si="180"/>
        <v>50</v>
      </c>
      <c r="O1204" s="20">
        <f t="shared" si="181"/>
        <v>100</v>
      </c>
      <c r="P1204" s="20">
        <f t="shared" si="182"/>
        <v>0</v>
      </c>
      <c r="Q1204" s="20">
        <f t="shared" si="183"/>
        <v>16.5</v>
      </c>
      <c r="R1204" s="21">
        <f t="shared" si="184"/>
        <v>54.975000000000001</v>
      </c>
      <c r="S1204" s="21">
        <f t="shared" si="185"/>
        <v>34.125</v>
      </c>
      <c r="T1204" s="21">
        <f t="shared" si="186"/>
        <v>29.925000000000001</v>
      </c>
      <c r="U1204" s="21">
        <f t="shared" si="187"/>
        <v>41.625</v>
      </c>
      <c r="V1204" s="20">
        <f t="shared" si="188"/>
        <v>39.674999999999997</v>
      </c>
      <c r="W1204" s="20">
        <f t="shared" si="189"/>
        <v>40.162499999999994</v>
      </c>
    </row>
    <row r="1205" spans="1:23" ht="13.5" x14ac:dyDescent="0.25">
      <c r="A1205" s="3">
        <v>43766</v>
      </c>
      <c r="B1205" s="2">
        <v>16.497699999999998</v>
      </c>
      <c r="C1205" s="2">
        <v>38.452240441059217</v>
      </c>
      <c r="D1205" s="2">
        <v>3.8329209936616593E-2</v>
      </c>
      <c r="E1205" s="2">
        <v>-0.3205714739676736</v>
      </c>
      <c r="F1205" s="2">
        <v>16.603100000000001</v>
      </c>
      <c r="G1205" s="2">
        <v>16.73807</v>
      </c>
      <c r="H1205" s="2">
        <v>16.8033</v>
      </c>
      <c r="I1205" s="2">
        <v>16.968378000000008</v>
      </c>
      <c r="J1205" s="2">
        <v>17.503137499999994</v>
      </c>
      <c r="K1205" s="17" t="s">
        <v>54</v>
      </c>
      <c r="L1205" s="17" t="s">
        <v>52</v>
      </c>
      <c r="M1205" s="17" t="s">
        <v>47</v>
      </c>
      <c r="N1205" s="20">
        <f t="shared" si="180"/>
        <v>50</v>
      </c>
      <c r="O1205" s="20">
        <f t="shared" si="181"/>
        <v>100</v>
      </c>
      <c r="P1205" s="20">
        <f t="shared" si="182"/>
        <v>0</v>
      </c>
      <c r="Q1205" s="20">
        <f t="shared" si="183"/>
        <v>0</v>
      </c>
      <c r="R1205" s="21">
        <f t="shared" si="184"/>
        <v>52.5</v>
      </c>
      <c r="S1205" s="21">
        <f t="shared" si="185"/>
        <v>30</v>
      </c>
      <c r="T1205" s="21">
        <f t="shared" si="186"/>
        <v>22.5</v>
      </c>
      <c r="U1205" s="21">
        <f t="shared" si="187"/>
        <v>37.5</v>
      </c>
      <c r="V1205" s="20">
        <f t="shared" si="188"/>
        <v>35</v>
      </c>
      <c r="W1205" s="20">
        <f t="shared" si="189"/>
        <v>35.625</v>
      </c>
    </row>
    <row r="1206" spans="1:23" ht="13.5" x14ac:dyDescent="0.25">
      <c r="A1206" s="3">
        <v>43767</v>
      </c>
      <c r="B1206" s="2">
        <v>16.0562</v>
      </c>
      <c r="C1206" s="2">
        <v>29.246730731569784</v>
      </c>
      <c r="D1206" s="2">
        <v>4.9032370548069082E-2</v>
      </c>
      <c r="E1206" s="2">
        <v>-0.33884549758189869</v>
      </c>
      <c r="F1206" s="2">
        <v>16.472640000000002</v>
      </c>
      <c r="G1206" s="2">
        <v>16.687899999999999</v>
      </c>
      <c r="H1206" s="2">
        <v>16.7456</v>
      </c>
      <c r="I1206" s="2">
        <v>16.944294000000003</v>
      </c>
      <c r="J1206" s="2">
        <v>17.486801999999994</v>
      </c>
      <c r="K1206" s="17" t="s">
        <v>54</v>
      </c>
      <c r="L1206" s="17" t="s">
        <v>52</v>
      </c>
      <c r="M1206" s="17" t="s">
        <v>47</v>
      </c>
      <c r="N1206" s="20">
        <f t="shared" si="180"/>
        <v>50</v>
      </c>
      <c r="O1206" s="20">
        <f t="shared" si="181"/>
        <v>100</v>
      </c>
      <c r="P1206" s="20">
        <f t="shared" si="182"/>
        <v>0</v>
      </c>
      <c r="Q1206" s="20">
        <f t="shared" si="183"/>
        <v>0</v>
      </c>
      <c r="R1206" s="21">
        <f t="shared" si="184"/>
        <v>52.5</v>
      </c>
      <c r="S1206" s="21">
        <f t="shared" si="185"/>
        <v>30</v>
      </c>
      <c r="T1206" s="21">
        <f t="shared" si="186"/>
        <v>22.5</v>
      </c>
      <c r="U1206" s="21">
        <f t="shared" si="187"/>
        <v>37.5</v>
      </c>
      <c r="V1206" s="20">
        <f t="shared" si="188"/>
        <v>35</v>
      </c>
      <c r="W1206" s="20">
        <f t="shared" si="189"/>
        <v>35.625</v>
      </c>
    </row>
    <row r="1207" spans="1:23" ht="13.5" x14ac:dyDescent="0.25">
      <c r="A1207" s="3">
        <v>43768</v>
      </c>
      <c r="B1207" s="2">
        <v>16.0562</v>
      </c>
      <c r="C1207" s="2">
        <v>29.246730731569784</v>
      </c>
      <c r="D1207" s="2">
        <v>0.11199202777301664</v>
      </c>
      <c r="E1207" s="2">
        <v>-0.33909401834882957</v>
      </c>
      <c r="F1207" s="2">
        <v>16.342180000000003</v>
      </c>
      <c r="G1207" s="2">
        <v>16.605609999999999</v>
      </c>
      <c r="H1207" s="2">
        <v>16.702949999999998</v>
      </c>
      <c r="I1207" s="2">
        <v>16.920210000000001</v>
      </c>
      <c r="J1207" s="2">
        <v>17.469523999999993</v>
      </c>
      <c r="K1207" s="17" t="s">
        <v>54</v>
      </c>
      <c r="L1207" s="17" t="s">
        <v>52</v>
      </c>
      <c r="M1207" s="17" t="s">
        <v>47</v>
      </c>
      <c r="N1207" s="20">
        <f t="shared" si="180"/>
        <v>50</v>
      </c>
      <c r="O1207" s="20">
        <f t="shared" si="181"/>
        <v>100</v>
      </c>
      <c r="P1207" s="20">
        <f t="shared" si="182"/>
        <v>0</v>
      </c>
      <c r="Q1207" s="20">
        <f t="shared" si="183"/>
        <v>0</v>
      </c>
      <c r="R1207" s="21">
        <f t="shared" si="184"/>
        <v>52.5</v>
      </c>
      <c r="S1207" s="21">
        <f t="shared" si="185"/>
        <v>30</v>
      </c>
      <c r="T1207" s="21">
        <f t="shared" si="186"/>
        <v>22.5</v>
      </c>
      <c r="U1207" s="21">
        <f t="shared" si="187"/>
        <v>37.5</v>
      </c>
      <c r="V1207" s="20">
        <f t="shared" si="188"/>
        <v>35</v>
      </c>
      <c r="W1207" s="20">
        <f t="shared" si="189"/>
        <v>35.625</v>
      </c>
    </row>
    <row r="1208" spans="1:23" ht="13.5" x14ac:dyDescent="0.25">
      <c r="A1208" s="3">
        <v>43769</v>
      </c>
      <c r="B1208" s="2">
        <v>16.0562</v>
      </c>
      <c r="C1208" s="2">
        <v>29.246730731569784</v>
      </c>
      <c r="D1208" s="2">
        <v>0.18948244835925365</v>
      </c>
      <c r="E1208" s="2">
        <v>-0.32699616127189923</v>
      </c>
      <c r="F1208" s="2">
        <v>16.241840000000003</v>
      </c>
      <c r="G1208" s="2">
        <v>16.510279999999998</v>
      </c>
      <c r="H1208" s="2">
        <v>16.65654</v>
      </c>
      <c r="I1208" s="2">
        <v>16.895122000000001</v>
      </c>
      <c r="J1208" s="2">
        <v>17.453188499999992</v>
      </c>
      <c r="K1208" s="17" t="s">
        <v>54</v>
      </c>
      <c r="L1208" s="17" t="s">
        <v>52</v>
      </c>
      <c r="M1208" s="17" t="s">
        <v>47</v>
      </c>
      <c r="N1208" s="20">
        <f t="shared" si="180"/>
        <v>50</v>
      </c>
      <c r="O1208" s="20">
        <f t="shared" si="181"/>
        <v>100</v>
      </c>
      <c r="P1208" s="20">
        <f t="shared" si="182"/>
        <v>0</v>
      </c>
      <c r="Q1208" s="20">
        <f t="shared" si="183"/>
        <v>0</v>
      </c>
      <c r="R1208" s="21">
        <f t="shared" si="184"/>
        <v>52.5</v>
      </c>
      <c r="S1208" s="21">
        <f t="shared" si="185"/>
        <v>30</v>
      </c>
      <c r="T1208" s="21">
        <f t="shared" si="186"/>
        <v>22.5</v>
      </c>
      <c r="U1208" s="21">
        <f t="shared" si="187"/>
        <v>37.5</v>
      </c>
      <c r="V1208" s="20">
        <f t="shared" si="188"/>
        <v>35</v>
      </c>
      <c r="W1208" s="20">
        <f t="shared" si="189"/>
        <v>35.625</v>
      </c>
    </row>
    <row r="1209" spans="1:23" ht="13.5" x14ac:dyDescent="0.25">
      <c r="A1209" s="3">
        <v>43770</v>
      </c>
      <c r="B1209" s="2">
        <v>16.0562</v>
      </c>
      <c r="C1209" s="2">
        <v>29.246730731569784</v>
      </c>
      <c r="D1209" s="2">
        <v>0.25889878986289361</v>
      </c>
      <c r="E1209" s="2">
        <v>-0.30755802076348293</v>
      </c>
      <c r="F1209" s="2">
        <v>16.144500000000001</v>
      </c>
      <c r="G1209" s="2">
        <v>16.414949999999997</v>
      </c>
      <c r="H1209" s="2">
        <v>16.61891</v>
      </c>
      <c r="I1209" s="2">
        <v>16.875052000000004</v>
      </c>
      <c r="J1209" s="2">
        <v>17.436852999999992</v>
      </c>
      <c r="K1209" s="17" t="s">
        <v>54</v>
      </c>
      <c r="L1209" s="17" t="s">
        <v>52</v>
      </c>
      <c r="M1209" s="17" t="s">
        <v>47</v>
      </c>
      <c r="N1209" s="20">
        <f t="shared" si="180"/>
        <v>50</v>
      </c>
      <c r="O1209" s="20">
        <f t="shared" si="181"/>
        <v>100</v>
      </c>
      <c r="P1209" s="20">
        <f t="shared" si="182"/>
        <v>0</v>
      </c>
      <c r="Q1209" s="20">
        <f t="shared" si="183"/>
        <v>0</v>
      </c>
      <c r="R1209" s="21">
        <f t="shared" si="184"/>
        <v>52.5</v>
      </c>
      <c r="S1209" s="21">
        <f t="shared" si="185"/>
        <v>30</v>
      </c>
      <c r="T1209" s="21">
        <f t="shared" si="186"/>
        <v>22.5</v>
      </c>
      <c r="U1209" s="21">
        <f t="shared" si="187"/>
        <v>37.5</v>
      </c>
      <c r="V1209" s="20">
        <f t="shared" si="188"/>
        <v>35</v>
      </c>
      <c r="W1209" s="20">
        <f t="shared" si="189"/>
        <v>35.625</v>
      </c>
    </row>
    <row r="1210" spans="1:23" ht="13.5" x14ac:dyDescent="0.25">
      <c r="A1210" s="3">
        <v>43773</v>
      </c>
      <c r="B1210" s="2">
        <v>16.0562</v>
      </c>
      <c r="C1210" s="2">
        <v>29.246730731569784</v>
      </c>
      <c r="D1210" s="2">
        <v>0.30576744728183769</v>
      </c>
      <c r="E1210" s="2">
        <v>-0.28253273784428945</v>
      </c>
      <c r="F1210" s="2">
        <v>16.0562</v>
      </c>
      <c r="G1210" s="2">
        <v>16.329649999999997</v>
      </c>
      <c r="H1210" s="2">
        <v>16.58128</v>
      </c>
      <c r="I1210" s="2">
        <v>16.854982000000003</v>
      </c>
      <c r="J1210" s="2">
        <v>17.418160999999994</v>
      </c>
      <c r="K1210" s="17" t="s">
        <v>54</v>
      </c>
      <c r="L1210" s="17" t="s">
        <v>50</v>
      </c>
      <c r="M1210" s="17" t="s">
        <v>47</v>
      </c>
      <c r="N1210" s="20">
        <f t="shared" si="180"/>
        <v>50</v>
      </c>
      <c r="O1210" s="20">
        <f t="shared" si="181"/>
        <v>100</v>
      </c>
      <c r="P1210" s="20">
        <f t="shared" si="182"/>
        <v>0</v>
      </c>
      <c r="Q1210" s="20">
        <f t="shared" si="183"/>
        <v>16.5</v>
      </c>
      <c r="R1210" s="21">
        <f t="shared" si="184"/>
        <v>54.975000000000001</v>
      </c>
      <c r="S1210" s="21">
        <f t="shared" si="185"/>
        <v>34.125</v>
      </c>
      <c r="T1210" s="21">
        <f t="shared" si="186"/>
        <v>29.925000000000001</v>
      </c>
      <c r="U1210" s="21">
        <f t="shared" si="187"/>
        <v>41.625</v>
      </c>
      <c r="V1210" s="20">
        <f t="shared" si="188"/>
        <v>39.674999999999997</v>
      </c>
      <c r="W1210" s="20">
        <f t="shared" si="189"/>
        <v>40.162499999999994</v>
      </c>
    </row>
    <row r="1211" spans="1:23" ht="13.5" x14ac:dyDescent="0.25">
      <c r="A1211" s="3">
        <v>43774</v>
      </c>
      <c r="B1211" s="2">
        <v>15.9558</v>
      </c>
      <c r="C1211" s="2">
        <v>27.108940185318204</v>
      </c>
      <c r="D1211" s="2">
        <v>0.32528428774076446</v>
      </c>
      <c r="E1211" s="2">
        <v>-0.25404986998226597</v>
      </c>
      <c r="F1211" s="2">
        <v>16.03612</v>
      </c>
      <c r="G1211" s="2">
        <v>16.254380000000001</v>
      </c>
      <c r="H1211" s="2">
        <v>16.542390000000001</v>
      </c>
      <c r="I1211" s="2">
        <v>16.832904000000003</v>
      </c>
      <c r="J1211" s="2">
        <v>17.398424999999992</v>
      </c>
      <c r="K1211" s="17" t="s">
        <v>54</v>
      </c>
      <c r="L1211" s="17" t="s">
        <v>50</v>
      </c>
      <c r="M1211" s="17" t="s">
        <v>47</v>
      </c>
      <c r="N1211" s="20">
        <f t="shared" si="180"/>
        <v>50</v>
      </c>
      <c r="O1211" s="20">
        <f t="shared" si="181"/>
        <v>100</v>
      </c>
      <c r="P1211" s="20">
        <f t="shared" si="182"/>
        <v>0</v>
      </c>
      <c r="Q1211" s="20">
        <f t="shared" si="183"/>
        <v>16.5</v>
      </c>
      <c r="R1211" s="21">
        <f t="shared" si="184"/>
        <v>54.975000000000001</v>
      </c>
      <c r="S1211" s="21">
        <f t="shared" si="185"/>
        <v>34.125</v>
      </c>
      <c r="T1211" s="21">
        <f t="shared" si="186"/>
        <v>29.925000000000001</v>
      </c>
      <c r="U1211" s="21">
        <f t="shared" si="187"/>
        <v>41.625</v>
      </c>
      <c r="V1211" s="20">
        <f t="shared" si="188"/>
        <v>39.674999999999997</v>
      </c>
      <c r="W1211" s="20">
        <f t="shared" si="189"/>
        <v>40.162499999999994</v>
      </c>
    </row>
    <row r="1212" spans="1:23" ht="13.5" x14ac:dyDescent="0.25">
      <c r="A1212" s="3">
        <v>43775</v>
      </c>
      <c r="B1212" s="2">
        <v>16.0562</v>
      </c>
      <c r="C1212" s="2">
        <v>32.428050049650679</v>
      </c>
      <c r="D1212" s="2">
        <v>0.33800905690099725</v>
      </c>
      <c r="E1212" s="2">
        <v>-0.22487360093862671</v>
      </c>
      <c r="F1212" s="2">
        <v>16.03612</v>
      </c>
      <c r="G1212" s="2">
        <v>16.189150000000001</v>
      </c>
      <c r="H1212" s="2">
        <v>16.508519999999997</v>
      </c>
      <c r="I1212" s="2">
        <v>16.812933999999998</v>
      </c>
      <c r="J1212" s="2">
        <v>17.376433999999996</v>
      </c>
      <c r="K1212" s="17" t="s">
        <v>48</v>
      </c>
      <c r="L1212" s="17" t="s">
        <v>50</v>
      </c>
      <c r="M1212" s="17" t="s">
        <v>50</v>
      </c>
      <c r="N1212" s="20">
        <f t="shared" si="180"/>
        <v>50</v>
      </c>
      <c r="O1212" s="20">
        <f t="shared" si="181"/>
        <v>100</v>
      </c>
      <c r="P1212" s="20">
        <f t="shared" si="182"/>
        <v>0</v>
      </c>
      <c r="Q1212" s="20">
        <f t="shared" si="183"/>
        <v>49.5</v>
      </c>
      <c r="R1212" s="21">
        <f t="shared" si="184"/>
        <v>59.924999999999997</v>
      </c>
      <c r="S1212" s="21">
        <f t="shared" si="185"/>
        <v>42.375</v>
      </c>
      <c r="T1212" s="21">
        <f t="shared" si="186"/>
        <v>44.775000000000006</v>
      </c>
      <c r="U1212" s="21">
        <f t="shared" si="187"/>
        <v>49.875</v>
      </c>
      <c r="V1212" s="20">
        <f t="shared" si="188"/>
        <v>49.024999999999999</v>
      </c>
      <c r="W1212" s="20">
        <f t="shared" si="189"/>
        <v>49.237499999999997</v>
      </c>
    </row>
    <row r="1213" spans="1:23" ht="13.5" x14ac:dyDescent="0.25">
      <c r="A1213" s="3">
        <v>43776</v>
      </c>
      <c r="B1213" s="2">
        <v>16.006</v>
      </c>
      <c r="C1213" s="2">
        <v>31.202017338902223</v>
      </c>
      <c r="D1213" s="2">
        <v>0.33210955630686811</v>
      </c>
      <c r="E1213" s="2">
        <v>-0.19421002764910877</v>
      </c>
      <c r="F1213" s="2">
        <v>16.02608</v>
      </c>
      <c r="G1213" s="2">
        <v>16.133960000000002</v>
      </c>
      <c r="H1213" s="2">
        <v>16.462104999999998</v>
      </c>
      <c r="I1213" s="2">
        <v>16.786942</v>
      </c>
      <c r="J1213" s="2">
        <v>17.354427499999996</v>
      </c>
      <c r="K1213" s="17" t="s">
        <v>48</v>
      </c>
      <c r="L1213" s="17" t="s">
        <v>50</v>
      </c>
      <c r="M1213" s="17" t="s">
        <v>53</v>
      </c>
      <c r="N1213" s="20">
        <f t="shared" si="180"/>
        <v>50</v>
      </c>
      <c r="O1213" s="20">
        <f t="shared" si="181"/>
        <v>100</v>
      </c>
      <c r="P1213" s="20">
        <f t="shared" si="182"/>
        <v>0</v>
      </c>
      <c r="Q1213" s="20">
        <f t="shared" si="183"/>
        <v>66.5</v>
      </c>
      <c r="R1213" s="21">
        <f t="shared" si="184"/>
        <v>62.475000000000001</v>
      </c>
      <c r="S1213" s="21">
        <f t="shared" si="185"/>
        <v>46.625</v>
      </c>
      <c r="T1213" s="21">
        <f t="shared" si="186"/>
        <v>52.424999999999997</v>
      </c>
      <c r="U1213" s="21">
        <f t="shared" si="187"/>
        <v>54.125</v>
      </c>
      <c r="V1213" s="20">
        <f t="shared" si="188"/>
        <v>53.841666666666661</v>
      </c>
      <c r="W1213" s="20">
        <f t="shared" si="189"/>
        <v>53.912499999999994</v>
      </c>
    </row>
    <row r="1214" spans="1:23" ht="13.5" x14ac:dyDescent="0.25">
      <c r="A1214" s="3">
        <v>43777</v>
      </c>
      <c r="B1214" s="2">
        <v>16.0562</v>
      </c>
      <c r="C1214" s="2">
        <v>33.893610071929047</v>
      </c>
      <c r="D1214" s="2">
        <v>0.32396596403161482</v>
      </c>
      <c r="E1214" s="2">
        <v>-0.16262359052003106</v>
      </c>
      <c r="F1214" s="2">
        <v>16.02608</v>
      </c>
      <c r="G1214" s="2">
        <v>16.085290000000001</v>
      </c>
      <c r="H1214" s="2">
        <v>16.419709999999998</v>
      </c>
      <c r="I1214" s="2">
        <v>16.766871999999999</v>
      </c>
      <c r="J1214" s="2">
        <v>17.333143499999995</v>
      </c>
      <c r="K1214" s="17" t="s">
        <v>48</v>
      </c>
      <c r="L1214" s="17" t="s">
        <v>50</v>
      </c>
      <c r="M1214" s="17" t="s">
        <v>50</v>
      </c>
      <c r="N1214" s="20">
        <f t="shared" si="180"/>
        <v>50</v>
      </c>
      <c r="O1214" s="20">
        <f t="shared" si="181"/>
        <v>100</v>
      </c>
      <c r="P1214" s="20">
        <f t="shared" si="182"/>
        <v>0</v>
      </c>
      <c r="Q1214" s="20">
        <f t="shared" si="183"/>
        <v>49.5</v>
      </c>
      <c r="R1214" s="21">
        <f t="shared" si="184"/>
        <v>59.924999999999997</v>
      </c>
      <c r="S1214" s="21">
        <f t="shared" si="185"/>
        <v>42.375</v>
      </c>
      <c r="T1214" s="21">
        <f t="shared" si="186"/>
        <v>44.775000000000006</v>
      </c>
      <c r="U1214" s="21">
        <f t="shared" si="187"/>
        <v>49.875</v>
      </c>
      <c r="V1214" s="20">
        <f t="shared" si="188"/>
        <v>49.024999999999999</v>
      </c>
      <c r="W1214" s="20">
        <f t="shared" si="189"/>
        <v>49.237499999999997</v>
      </c>
    </row>
    <row r="1215" spans="1:23" ht="13.5" x14ac:dyDescent="0.25">
      <c r="A1215" s="3">
        <v>43780</v>
      </c>
      <c r="B1215" s="2">
        <v>16.006</v>
      </c>
      <c r="C1215" s="2">
        <v>32.523317917719211</v>
      </c>
      <c r="D1215" s="2">
        <v>0.31620484798654047</v>
      </c>
      <c r="E1215" s="2">
        <v>-0.13583972184125487</v>
      </c>
      <c r="F1215" s="2">
        <v>16.01604</v>
      </c>
      <c r="G1215" s="2">
        <v>16.03612</v>
      </c>
      <c r="H1215" s="2">
        <v>16.387094999999995</v>
      </c>
      <c r="I1215" s="2">
        <v>16.741783999999999</v>
      </c>
      <c r="J1215" s="2">
        <v>17.311891499999991</v>
      </c>
      <c r="K1215" s="17" t="s">
        <v>48</v>
      </c>
      <c r="L1215" s="17" t="s">
        <v>50</v>
      </c>
      <c r="M1215" s="17" t="s">
        <v>53</v>
      </c>
      <c r="N1215" s="20">
        <f t="shared" si="180"/>
        <v>50</v>
      </c>
      <c r="O1215" s="20">
        <f t="shared" si="181"/>
        <v>100</v>
      </c>
      <c r="P1215" s="20">
        <f t="shared" si="182"/>
        <v>0</v>
      </c>
      <c r="Q1215" s="20">
        <f t="shared" si="183"/>
        <v>66.5</v>
      </c>
      <c r="R1215" s="21">
        <f t="shared" si="184"/>
        <v>62.475000000000001</v>
      </c>
      <c r="S1215" s="21">
        <f t="shared" si="185"/>
        <v>46.625</v>
      </c>
      <c r="T1215" s="21">
        <f t="shared" si="186"/>
        <v>52.424999999999997</v>
      </c>
      <c r="U1215" s="21">
        <f t="shared" si="187"/>
        <v>54.125</v>
      </c>
      <c r="V1215" s="20">
        <f t="shared" si="188"/>
        <v>53.841666666666661</v>
      </c>
      <c r="W1215" s="20">
        <f t="shared" si="189"/>
        <v>53.912499999999994</v>
      </c>
    </row>
    <row r="1216" spans="1:23" ht="13.5" x14ac:dyDescent="0.25">
      <c r="A1216" s="3">
        <v>43781</v>
      </c>
      <c r="B1216" s="2">
        <v>16.046099999999999</v>
      </c>
      <c r="C1216" s="2">
        <v>34.791232396299065</v>
      </c>
      <c r="D1216" s="2">
        <v>0.24123069897131799</v>
      </c>
      <c r="E1216" s="2">
        <v>-0.11786541574163203</v>
      </c>
      <c r="F1216" s="2">
        <v>16.034100000000002</v>
      </c>
      <c r="G1216" s="2">
        <v>16.03511</v>
      </c>
      <c r="H1216" s="2">
        <v>16.361505000000001</v>
      </c>
      <c r="I1216" s="2">
        <v>16.716594000000001</v>
      </c>
      <c r="J1216" s="2">
        <v>17.290085499999989</v>
      </c>
      <c r="K1216" s="17" t="s">
        <v>48</v>
      </c>
      <c r="L1216" s="17" t="s">
        <v>50</v>
      </c>
      <c r="M1216" s="17" t="s">
        <v>51</v>
      </c>
      <c r="N1216" s="20">
        <f t="shared" si="180"/>
        <v>50</v>
      </c>
      <c r="O1216" s="20">
        <f t="shared" si="181"/>
        <v>100</v>
      </c>
      <c r="P1216" s="20">
        <f t="shared" si="182"/>
        <v>0</v>
      </c>
      <c r="Q1216" s="20">
        <f t="shared" si="183"/>
        <v>83.5</v>
      </c>
      <c r="R1216" s="21">
        <f t="shared" si="184"/>
        <v>65.025000000000006</v>
      </c>
      <c r="S1216" s="21">
        <f t="shared" si="185"/>
        <v>50.875</v>
      </c>
      <c r="T1216" s="21">
        <f t="shared" si="186"/>
        <v>60.075000000000003</v>
      </c>
      <c r="U1216" s="21">
        <f t="shared" si="187"/>
        <v>58.375</v>
      </c>
      <c r="V1216" s="20">
        <f t="shared" si="188"/>
        <v>58.658333333333339</v>
      </c>
      <c r="W1216" s="20">
        <f t="shared" si="189"/>
        <v>58.587500000000006</v>
      </c>
    </row>
    <row r="1217" spans="1:23" ht="13.5" x14ac:dyDescent="0.25">
      <c r="A1217" s="3">
        <v>43782</v>
      </c>
      <c r="B1217" s="2">
        <v>16.006</v>
      </c>
      <c r="C1217" s="2">
        <v>33.575926397672504</v>
      </c>
      <c r="D1217" s="2">
        <v>0.1828266711221147</v>
      </c>
      <c r="E1217" s="2">
        <v>-0.11471429672763177</v>
      </c>
      <c r="F1217" s="2">
        <v>16.024059999999999</v>
      </c>
      <c r="G1217" s="2">
        <v>16.030090000000001</v>
      </c>
      <c r="H1217" s="2">
        <v>16.31785</v>
      </c>
      <c r="I1217" s="2">
        <v>16.690703999999997</v>
      </c>
      <c r="J1217" s="2">
        <v>17.268314999999987</v>
      </c>
      <c r="K1217" s="17" t="s">
        <v>48</v>
      </c>
      <c r="L1217" s="17" t="s">
        <v>50</v>
      </c>
      <c r="M1217" s="17" t="s">
        <v>53</v>
      </c>
      <c r="N1217" s="20">
        <f t="shared" si="180"/>
        <v>50</v>
      </c>
      <c r="O1217" s="20">
        <f t="shared" si="181"/>
        <v>100</v>
      </c>
      <c r="P1217" s="20">
        <f t="shared" si="182"/>
        <v>0</v>
      </c>
      <c r="Q1217" s="20">
        <f t="shared" si="183"/>
        <v>66.5</v>
      </c>
      <c r="R1217" s="21">
        <f t="shared" si="184"/>
        <v>62.475000000000001</v>
      </c>
      <c r="S1217" s="21">
        <f t="shared" si="185"/>
        <v>46.625</v>
      </c>
      <c r="T1217" s="21">
        <f t="shared" si="186"/>
        <v>52.424999999999997</v>
      </c>
      <c r="U1217" s="21">
        <f t="shared" si="187"/>
        <v>54.125</v>
      </c>
      <c r="V1217" s="20">
        <f t="shared" si="188"/>
        <v>53.841666666666661</v>
      </c>
      <c r="W1217" s="20">
        <f t="shared" si="189"/>
        <v>53.912499999999994</v>
      </c>
    </row>
    <row r="1218" spans="1:23" ht="13.5" x14ac:dyDescent="0.25">
      <c r="A1218" s="3">
        <v>43783</v>
      </c>
      <c r="B1218" s="2">
        <v>16.006</v>
      </c>
      <c r="C1218" s="2">
        <v>33.57592639767249</v>
      </c>
      <c r="D1218" s="2">
        <v>0.13555711458929665</v>
      </c>
      <c r="E1218" s="2">
        <v>-0.11660850623588938</v>
      </c>
      <c r="F1218" s="2">
        <v>16.024059999999999</v>
      </c>
      <c r="G1218" s="2">
        <v>16.025070000000003</v>
      </c>
      <c r="H1218" s="2">
        <v>16.267674999999997</v>
      </c>
      <c r="I1218" s="2">
        <v>16.669629999999998</v>
      </c>
      <c r="J1218" s="2">
        <v>17.24725149999999</v>
      </c>
      <c r="K1218" s="17" t="s">
        <v>48</v>
      </c>
      <c r="L1218" s="17" t="s">
        <v>50</v>
      </c>
      <c r="M1218" s="17" t="s">
        <v>50</v>
      </c>
      <c r="N1218" s="20">
        <f t="shared" ref="N1218:N1281" si="190">IF(D1218&lt;30,50, IF(D1218&gt;70, 0, 25))</f>
        <v>50</v>
      </c>
      <c r="O1218" s="20">
        <f t="shared" ref="O1218:O1281" si="191">IF(F1218-E1218&gt;0.02, 100, IF(F1218-E1218&lt;0,0,45))</f>
        <v>100</v>
      </c>
      <c r="P1218" s="20">
        <f t="shared" ref="P1218:P1281" si="192">IF(G1218-J1218&gt;10,100,IF(G1218-J1218&gt;5,75, IF(G1218-J1218&gt;0,50,0)))</f>
        <v>0</v>
      </c>
      <c r="Q1218" s="20">
        <f t="shared" ref="Q1218:Q1281" si="193">IF(M1218="confirmed bullish", 34, IF(M1218="bullish divergence",17, 0))+IF(K1218="bullish",33,IF(K1218="bearish",0,16.5))+IF(L1218="strong",33,IF(L1218="weak",0,16.5))</f>
        <v>49.5</v>
      </c>
      <c r="R1218" s="21">
        <f t="shared" si="184"/>
        <v>59.924999999999997</v>
      </c>
      <c r="S1218" s="21">
        <f t="shared" si="185"/>
        <v>42.375</v>
      </c>
      <c r="T1218" s="21">
        <f t="shared" si="186"/>
        <v>44.775000000000006</v>
      </c>
      <c r="U1218" s="21">
        <f t="shared" si="187"/>
        <v>49.875</v>
      </c>
      <c r="V1218" s="20">
        <f t="shared" si="188"/>
        <v>49.024999999999999</v>
      </c>
      <c r="W1218" s="20">
        <f t="shared" si="189"/>
        <v>49.237499999999997</v>
      </c>
    </row>
    <row r="1219" spans="1:23" ht="13.5" x14ac:dyDescent="0.25">
      <c r="A1219" s="3">
        <v>43784</v>
      </c>
      <c r="B1219" s="2">
        <v>16.001000000000001</v>
      </c>
      <c r="C1219" s="2">
        <v>33.407173762571517</v>
      </c>
      <c r="D1219" s="2">
        <v>9.7920201469971602E-2</v>
      </c>
      <c r="E1219" s="2">
        <v>-0.12449973003177127</v>
      </c>
      <c r="F1219" s="2">
        <v>16.013020000000001</v>
      </c>
      <c r="G1219" s="2">
        <v>16.019550000000002</v>
      </c>
      <c r="H1219" s="2">
        <v>16.217249999999996</v>
      </c>
      <c r="I1219" s="2">
        <v>16.643739999999998</v>
      </c>
      <c r="J1219" s="2">
        <v>17.227105499999993</v>
      </c>
      <c r="K1219" s="17" t="s">
        <v>54</v>
      </c>
      <c r="L1219" s="17" t="s">
        <v>50</v>
      </c>
      <c r="M1219" s="17" t="s">
        <v>47</v>
      </c>
      <c r="N1219" s="20">
        <f t="shared" si="190"/>
        <v>50</v>
      </c>
      <c r="O1219" s="20">
        <f t="shared" si="191"/>
        <v>100</v>
      </c>
      <c r="P1219" s="20">
        <f t="shared" si="192"/>
        <v>0</v>
      </c>
      <c r="Q1219" s="20">
        <f t="shared" si="193"/>
        <v>16.5</v>
      </c>
      <c r="R1219" s="21">
        <f t="shared" ref="R1219:R1282" si="194">0.35*N1219+O1219*0.35+P1219*0.15+Q1219*0.15</f>
        <v>54.975000000000001</v>
      </c>
      <c r="S1219" s="21">
        <f t="shared" ref="S1219:S1282" si="195">N1219*0.2+O1219*0.2+P1219*0.35+Q1219*0.25</f>
        <v>34.125</v>
      </c>
      <c r="T1219" s="21">
        <f t="shared" ref="T1219:T1282" si="196">N1219*0.15+O1219*0.15+P1219*0.25+Q1219*0.45</f>
        <v>29.925000000000001</v>
      </c>
      <c r="U1219" s="21">
        <f t="shared" ref="U1219:U1282" si="197">0.25*SUM(N1219:Q1219)</f>
        <v>41.625</v>
      </c>
      <c r="V1219" s="20">
        <f t="shared" ref="V1219:V1282" si="198">SUM(R1219:T1219)/3</f>
        <v>39.674999999999997</v>
      </c>
      <c r="W1219" s="20">
        <f t="shared" ref="W1219:W1282" si="199">SUM(R1219:U1219)/4</f>
        <v>40.162499999999994</v>
      </c>
    </row>
    <row r="1220" spans="1:23" ht="13.5" x14ac:dyDescent="0.25">
      <c r="A1220" s="3">
        <v>43787</v>
      </c>
      <c r="B1220" s="2">
        <v>16.001000000000001</v>
      </c>
      <c r="C1220" s="2">
        <v>33.407173762571517</v>
      </c>
      <c r="D1220" s="2">
        <v>6.7945751573407875E-2</v>
      </c>
      <c r="E1220" s="2">
        <v>-0.13950658015644962</v>
      </c>
      <c r="F1220" s="2">
        <v>16.01202</v>
      </c>
      <c r="G1220" s="2">
        <v>16.014030000000002</v>
      </c>
      <c r="H1220" s="2">
        <v>16.171839999999996</v>
      </c>
      <c r="I1220" s="2">
        <v>16.622565999999996</v>
      </c>
      <c r="J1220" s="2">
        <v>17.207901999999994</v>
      </c>
      <c r="K1220" s="17" t="s">
        <v>54</v>
      </c>
      <c r="L1220" s="17" t="s">
        <v>50</v>
      </c>
      <c r="M1220" s="17" t="s">
        <v>47</v>
      </c>
      <c r="N1220" s="20">
        <f t="shared" si="190"/>
        <v>50</v>
      </c>
      <c r="O1220" s="20">
        <f t="shared" si="191"/>
        <v>100</v>
      </c>
      <c r="P1220" s="20">
        <f t="shared" si="192"/>
        <v>0</v>
      </c>
      <c r="Q1220" s="20">
        <f t="shared" si="193"/>
        <v>16.5</v>
      </c>
      <c r="R1220" s="21">
        <f t="shared" si="194"/>
        <v>54.975000000000001</v>
      </c>
      <c r="S1220" s="21">
        <f t="shared" si="195"/>
        <v>34.125</v>
      </c>
      <c r="T1220" s="21">
        <f t="shared" si="196"/>
        <v>29.925000000000001</v>
      </c>
      <c r="U1220" s="21">
        <f t="shared" si="197"/>
        <v>41.625</v>
      </c>
      <c r="V1220" s="20">
        <f t="shared" si="198"/>
        <v>39.674999999999997</v>
      </c>
      <c r="W1220" s="20">
        <f t="shared" si="199"/>
        <v>40.162499999999994</v>
      </c>
    </row>
    <row r="1221" spans="1:23" ht="13.5" x14ac:dyDescent="0.25">
      <c r="A1221" s="3">
        <v>43788</v>
      </c>
      <c r="B1221" s="2">
        <v>15.9458</v>
      </c>
      <c r="C1221" s="2">
        <v>31.387340508718054</v>
      </c>
      <c r="D1221" s="2">
        <v>3.2958980268997351E-2</v>
      </c>
      <c r="E1221" s="2">
        <v>-0.16086176784784043</v>
      </c>
      <c r="F1221" s="2">
        <v>15.991960000000002</v>
      </c>
      <c r="G1221" s="2">
        <v>16.013030000000001</v>
      </c>
      <c r="H1221" s="2">
        <v>16.133704999999996</v>
      </c>
      <c r="I1221" s="2">
        <v>16.596273999999998</v>
      </c>
      <c r="J1221" s="2">
        <v>17.187950999999991</v>
      </c>
      <c r="K1221" s="17" t="s">
        <v>54</v>
      </c>
      <c r="L1221" s="17" t="s">
        <v>50</v>
      </c>
      <c r="M1221" s="17" t="s">
        <v>47</v>
      </c>
      <c r="N1221" s="20">
        <f t="shared" si="190"/>
        <v>50</v>
      </c>
      <c r="O1221" s="20">
        <f t="shared" si="191"/>
        <v>100</v>
      </c>
      <c r="P1221" s="20">
        <f t="shared" si="192"/>
        <v>0</v>
      </c>
      <c r="Q1221" s="20">
        <f t="shared" si="193"/>
        <v>16.5</v>
      </c>
      <c r="R1221" s="21">
        <f t="shared" si="194"/>
        <v>54.975000000000001</v>
      </c>
      <c r="S1221" s="21">
        <f t="shared" si="195"/>
        <v>34.125</v>
      </c>
      <c r="T1221" s="21">
        <f t="shared" si="196"/>
        <v>29.925000000000001</v>
      </c>
      <c r="U1221" s="21">
        <f t="shared" si="197"/>
        <v>41.625</v>
      </c>
      <c r="V1221" s="20">
        <f t="shared" si="198"/>
        <v>39.674999999999997</v>
      </c>
      <c r="W1221" s="20">
        <f t="shared" si="199"/>
        <v>40.162499999999994</v>
      </c>
    </row>
    <row r="1222" spans="1:23" ht="13.5" x14ac:dyDescent="0.25">
      <c r="A1222" s="3">
        <v>43789</v>
      </c>
      <c r="B1222" s="2">
        <v>15.8454</v>
      </c>
      <c r="C1222" s="2">
        <v>28.063795890530059</v>
      </c>
      <c r="D1222" s="2">
        <v>2.8169242292392482E-2</v>
      </c>
      <c r="E1222" s="2">
        <v>-0.18242256635654383</v>
      </c>
      <c r="F1222" s="2">
        <v>15.959840000000003</v>
      </c>
      <c r="G1222" s="2">
        <v>15.991949999999999</v>
      </c>
      <c r="H1222" s="2">
        <v>16.090549999999997</v>
      </c>
      <c r="I1222" s="2">
        <v>16.572087999999997</v>
      </c>
      <c r="J1222" s="2">
        <v>17.167497999999991</v>
      </c>
      <c r="K1222" s="17" t="s">
        <v>54</v>
      </c>
      <c r="L1222" s="17" t="s">
        <v>50</v>
      </c>
      <c r="M1222" s="17" t="s">
        <v>47</v>
      </c>
      <c r="N1222" s="20">
        <f t="shared" si="190"/>
        <v>50</v>
      </c>
      <c r="O1222" s="20">
        <f t="shared" si="191"/>
        <v>100</v>
      </c>
      <c r="P1222" s="20">
        <f t="shared" si="192"/>
        <v>0</v>
      </c>
      <c r="Q1222" s="20">
        <f t="shared" si="193"/>
        <v>16.5</v>
      </c>
      <c r="R1222" s="21">
        <f t="shared" si="194"/>
        <v>54.975000000000001</v>
      </c>
      <c r="S1222" s="21">
        <f t="shared" si="195"/>
        <v>34.125</v>
      </c>
      <c r="T1222" s="21">
        <f t="shared" si="196"/>
        <v>29.925000000000001</v>
      </c>
      <c r="U1222" s="21">
        <f t="shared" si="197"/>
        <v>41.625</v>
      </c>
      <c r="V1222" s="20">
        <f t="shared" si="198"/>
        <v>39.674999999999997</v>
      </c>
      <c r="W1222" s="20">
        <f t="shared" si="199"/>
        <v>40.162499999999994</v>
      </c>
    </row>
    <row r="1223" spans="1:23" ht="13.5" x14ac:dyDescent="0.25">
      <c r="A1223" s="3">
        <v>43790</v>
      </c>
      <c r="B1223" s="2">
        <v>15.805300000000001</v>
      </c>
      <c r="C1223" s="2">
        <v>26.841304103051002</v>
      </c>
      <c r="D1223" s="2">
        <v>2.1745154221918028E-2</v>
      </c>
      <c r="E1223" s="2">
        <v>-0.19881532393693827</v>
      </c>
      <c r="F1223" s="2">
        <v>15.919700000000001</v>
      </c>
      <c r="G1223" s="2">
        <v>15.971880000000002</v>
      </c>
      <c r="H1223" s="2">
        <v>16.052919999999997</v>
      </c>
      <c r="I1223" s="2">
        <v>16.548003999999999</v>
      </c>
      <c r="J1223" s="2">
        <v>17.146844499999993</v>
      </c>
      <c r="K1223" s="17" t="s">
        <v>54</v>
      </c>
      <c r="L1223" s="17" t="s">
        <v>50</v>
      </c>
      <c r="M1223" s="17" t="s">
        <v>47</v>
      </c>
      <c r="N1223" s="20">
        <f t="shared" si="190"/>
        <v>50</v>
      </c>
      <c r="O1223" s="20">
        <f t="shared" si="191"/>
        <v>100</v>
      </c>
      <c r="P1223" s="20">
        <f t="shared" si="192"/>
        <v>0</v>
      </c>
      <c r="Q1223" s="20">
        <f t="shared" si="193"/>
        <v>16.5</v>
      </c>
      <c r="R1223" s="21">
        <f t="shared" si="194"/>
        <v>54.975000000000001</v>
      </c>
      <c r="S1223" s="21">
        <f t="shared" si="195"/>
        <v>34.125</v>
      </c>
      <c r="T1223" s="21">
        <f t="shared" si="196"/>
        <v>29.925000000000001</v>
      </c>
      <c r="U1223" s="21">
        <f t="shared" si="197"/>
        <v>41.625</v>
      </c>
      <c r="V1223" s="20">
        <f t="shared" si="198"/>
        <v>39.674999999999997</v>
      </c>
      <c r="W1223" s="20">
        <f t="shared" si="199"/>
        <v>40.162499999999994</v>
      </c>
    </row>
    <row r="1224" spans="1:23" ht="13.5" x14ac:dyDescent="0.25">
      <c r="A1224" s="3">
        <v>43791</v>
      </c>
      <c r="B1224" s="2">
        <v>15.805300000000001</v>
      </c>
      <c r="C1224" s="2">
        <v>26.841304103051002</v>
      </c>
      <c r="D1224" s="2">
        <v>2.6474485172720108E-2</v>
      </c>
      <c r="E1224" s="2">
        <v>-0.217218770967883</v>
      </c>
      <c r="F1224" s="2">
        <v>15.880559999999999</v>
      </c>
      <c r="G1224" s="2">
        <v>15.946789999999998</v>
      </c>
      <c r="H1224" s="2">
        <v>16.016039999999997</v>
      </c>
      <c r="I1224" s="2">
        <v>16.524019999999997</v>
      </c>
      <c r="J1224" s="2">
        <v>17.12645049999999</v>
      </c>
      <c r="K1224" s="17" t="s">
        <v>54</v>
      </c>
      <c r="L1224" s="17" t="s">
        <v>50</v>
      </c>
      <c r="M1224" s="17" t="s">
        <v>47</v>
      </c>
      <c r="N1224" s="20">
        <f t="shared" si="190"/>
        <v>50</v>
      </c>
      <c r="O1224" s="20">
        <f t="shared" si="191"/>
        <v>100</v>
      </c>
      <c r="P1224" s="20">
        <f t="shared" si="192"/>
        <v>0</v>
      </c>
      <c r="Q1224" s="20">
        <f t="shared" si="193"/>
        <v>16.5</v>
      </c>
      <c r="R1224" s="21">
        <f t="shared" si="194"/>
        <v>54.975000000000001</v>
      </c>
      <c r="S1224" s="21">
        <f t="shared" si="195"/>
        <v>34.125</v>
      </c>
      <c r="T1224" s="21">
        <f t="shared" si="196"/>
        <v>29.925000000000001</v>
      </c>
      <c r="U1224" s="21">
        <f t="shared" si="197"/>
        <v>41.625</v>
      </c>
      <c r="V1224" s="20">
        <f t="shared" si="198"/>
        <v>39.674999999999997</v>
      </c>
      <c r="W1224" s="20">
        <f t="shared" si="199"/>
        <v>40.162499999999994</v>
      </c>
    </row>
    <row r="1225" spans="1:23" ht="13.5" x14ac:dyDescent="0.25">
      <c r="A1225" s="3">
        <v>43794</v>
      </c>
      <c r="B1225" s="2">
        <v>15.805300000000001</v>
      </c>
      <c r="C1225" s="2">
        <v>26.841304103051002</v>
      </c>
      <c r="D1225" s="2">
        <v>2.5014280246164589E-2</v>
      </c>
      <c r="E1225" s="2">
        <v>-0.23439279702155549</v>
      </c>
      <c r="F1225" s="2">
        <v>15.841419999999999</v>
      </c>
      <c r="G1225" s="2">
        <v>15.92672</v>
      </c>
      <c r="H1225" s="2">
        <v>15.981419999999996</v>
      </c>
      <c r="I1225" s="2">
        <v>16.500035999999998</v>
      </c>
      <c r="J1225" s="2">
        <v>17.10650399999999</v>
      </c>
      <c r="K1225" s="17" t="s">
        <v>54</v>
      </c>
      <c r="L1225" s="17" t="s">
        <v>50</v>
      </c>
      <c r="M1225" s="17" t="s">
        <v>47</v>
      </c>
      <c r="N1225" s="20">
        <f t="shared" si="190"/>
        <v>50</v>
      </c>
      <c r="O1225" s="20">
        <f t="shared" si="191"/>
        <v>100</v>
      </c>
      <c r="P1225" s="20">
        <f t="shared" si="192"/>
        <v>0</v>
      </c>
      <c r="Q1225" s="20">
        <f t="shared" si="193"/>
        <v>16.5</v>
      </c>
      <c r="R1225" s="21">
        <f t="shared" si="194"/>
        <v>54.975000000000001</v>
      </c>
      <c r="S1225" s="21">
        <f t="shared" si="195"/>
        <v>34.125</v>
      </c>
      <c r="T1225" s="21">
        <f t="shared" si="196"/>
        <v>29.925000000000001</v>
      </c>
      <c r="U1225" s="21">
        <f t="shared" si="197"/>
        <v>41.625</v>
      </c>
      <c r="V1225" s="20">
        <f t="shared" si="198"/>
        <v>39.674999999999997</v>
      </c>
      <c r="W1225" s="20">
        <f t="shared" si="199"/>
        <v>40.162499999999994</v>
      </c>
    </row>
    <row r="1226" spans="1:23" ht="13.5" x14ac:dyDescent="0.25">
      <c r="A1226" s="3">
        <v>43795</v>
      </c>
      <c r="B1226" s="2">
        <v>15.755100000000001</v>
      </c>
      <c r="C1226" s="2">
        <v>25.129711375790549</v>
      </c>
      <c r="D1226" s="2">
        <v>3.5760110799479605E-2</v>
      </c>
      <c r="E1226" s="2">
        <v>-0.25060241016353357</v>
      </c>
      <c r="F1226" s="2">
        <v>15.803280000000001</v>
      </c>
      <c r="G1226" s="2">
        <v>15.89762</v>
      </c>
      <c r="H1226" s="2">
        <v>15.966365</v>
      </c>
      <c r="I1226" s="2">
        <v>16.475047999999994</v>
      </c>
      <c r="J1226" s="2">
        <v>17.08637749999999</v>
      </c>
      <c r="K1226" s="17" t="s">
        <v>54</v>
      </c>
      <c r="L1226" s="17" t="s">
        <v>50</v>
      </c>
      <c r="M1226" s="17" t="s">
        <v>47</v>
      </c>
      <c r="N1226" s="20">
        <f t="shared" si="190"/>
        <v>50</v>
      </c>
      <c r="O1226" s="20">
        <f t="shared" si="191"/>
        <v>100</v>
      </c>
      <c r="P1226" s="20">
        <f t="shared" si="192"/>
        <v>0</v>
      </c>
      <c r="Q1226" s="20">
        <f t="shared" si="193"/>
        <v>16.5</v>
      </c>
      <c r="R1226" s="21">
        <f t="shared" si="194"/>
        <v>54.975000000000001</v>
      </c>
      <c r="S1226" s="21">
        <f t="shared" si="195"/>
        <v>34.125</v>
      </c>
      <c r="T1226" s="21">
        <f t="shared" si="196"/>
        <v>29.925000000000001</v>
      </c>
      <c r="U1226" s="21">
        <f t="shared" si="197"/>
        <v>41.625</v>
      </c>
      <c r="V1226" s="20">
        <f t="shared" si="198"/>
        <v>39.674999999999997</v>
      </c>
      <c r="W1226" s="20">
        <f t="shared" si="199"/>
        <v>40.162499999999994</v>
      </c>
    </row>
    <row r="1227" spans="1:23" ht="13.5" x14ac:dyDescent="0.25">
      <c r="A1227" s="3">
        <v>43796</v>
      </c>
      <c r="B1227" s="2">
        <v>15.288500000000001</v>
      </c>
      <c r="C1227" s="2">
        <v>15.338926792321033</v>
      </c>
      <c r="D1227" s="2">
        <v>7.5481657691113924E-2</v>
      </c>
      <c r="E1227" s="2">
        <v>-0.27540635478552322</v>
      </c>
      <c r="F1227" s="2">
        <v>15.6919</v>
      </c>
      <c r="G1227" s="2">
        <v>15.825870000000004</v>
      </c>
      <c r="H1227" s="2">
        <v>15.927980000000002</v>
      </c>
      <c r="I1227" s="2">
        <v>16.439723999999995</v>
      </c>
      <c r="J1227" s="2">
        <v>17.063964999999993</v>
      </c>
      <c r="K1227" s="17" t="s">
        <v>54</v>
      </c>
      <c r="L1227" s="17" t="s">
        <v>50</v>
      </c>
      <c r="M1227" s="17" t="s">
        <v>47</v>
      </c>
      <c r="N1227" s="20">
        <f t="shared" si="190"/>
        <v>50</v>
      </c>
      <c r="O1227" s="20">
        <f t="shared" si="191"/>
        <v>100</v>
      </c>
      <c r="P1227" s="20">
        <f t="shared" si="192"/>
        <v>0</v>
      </c>
      <c r="Q1227" s="20">
        <f t="shared" si="193"/>
        <v>16.5</v>
      </c>
      <c r="R1227" s="21">
        <f t="shared" si="194"/>
        <v>54.975000000000001</v>
      </c>
      <c r="S1227" s="21">
        <f t="shared" si="195"/>
        <v>34.125</v>
      </c>
      <c r="T1227" s="21">
        <f t="shared" si="196"/>
        <v>29.925000000000001</v>
      </c>
      <c r="U1227" s="21">
        <f t="shared" si="197"/>
        <v>41.625</v>
      </c>
      <c r="V1227" s="20">
        <f t="shared" si="198"/>
        <v>39.674999999999997</v>
      </c>
      <c r="W1227" s="20">
        <f t="shared" si="199"/>
        <v>40.162499999999994</v>
      </c>
    </row>
    <row r="1228" spans="1:23" ht="13.5" x14ac:dyDescent="0.25">
      <c r="A1228" s="3">
        <v>43797</v>
      </c>
      <c r="B1228" s="2">
        <v>15.755100000000001</v>
      </c>
      <c r="C1228" s="2">
        <v>40.361882389047317</v>
      </c>
      <c r="D1228" s="2">
        <v>7.935601314534324E-2</v>
      </c>
      <c r="E1228" s="2">
        <v>-0.31785039986543162</v>
      </c>
      <c r="F1228" s="2">
        <v>15.68186</v>
      </c>
      <c r="G1228" s="2">
        <v>15.80078</v>
      </c>
      <c r="H1228" s="2">
        <v>15.912925000000005</v>
      </c>
      <c r="I1228" s="2">
        <v>16.413831999999996</v>
      </c>
      <c r="J1228" s="2">
        <v>17.04412099999999</v>
      </c>
      <c r="K1228" s="17" t="s">
        <v>48</v>
      </c>
      <c r="L1228" s="17" t="s">
        <v>50</v>
      </c>
      <c r="M1228" s="17" t="s">
        <v>53</v>
      </c>
      <c r="N1228" s="20">
        <f t="shared" si="190"/>
        <v>50</v>
      </c>
      <c r="O1228" s="20">
        <f t="shared" si="191"/>
        <v>100</v>
      </c>
      <c r="P1228" s="20">
        <f t="shared" si="192"/>
        <v>0</v>
      </c>
      <c r="Q1228" s="20">
        <f t="shared" si="193"/>
        <v>66.5</v>
      </c>
      <c r="R1228" s="21">
        <f t="shared" si="194"/>
        <v>62.475000000000001</v>
      </c>
      <c r="S1228" s="21">
        <f t="shared" si="195"/>
        <v>46.625</v>
      </c>
      <c r="T1228" s="21">
        <f t="shared" si="196"/>
        <v>52.424999999999997</v>
      </c>
      <c r="U1228" s="21">
        <f t="shared" si="197"/>
        <v>54.125</v>
      </c>
      <c r="V1228" s="20">
        <f t="shared" si="198"/>
        <v>53.841666666666661</v>
      </c>
      <c r="W1228" s="20">
        <f t="shared" si="199"/>
        <v>53.912499999999994</v>
      </c>
    </row>
    <row r="1229" spans="1:23" ht="13.5" x14ac:dyDescent="0.25">
      <c r="A1229" s="3">
        <v>43798</v>
      </c>
      <c r="B1229" s="2">
        <v>15.755100000000001</v>
      </c>
      <c r="C1229" s="2">
        <v>40.361882389047317</v>
      </c>
      <c r="D1229" s="2">
        <v>8.3577163280189382E-2</v>
      </c>
      <c r="E1229" s="2">
        <v>-0.35806872229969733</v>
      </c>
      <c r="F1229" s="2">
        <v>15.67182</v>
      </c>
      <c r="G1229" s="2">
        <v>15.77619</v>
      </c>
      <c r="H1229" s="2">
        <v>15.897870000000003</v>
      </c>
      <c r="I1229" s="2">
        <v>16.387939999999993</v>
      </c>
      <c r="J1229" s="2">
        <v>17.02444199999999</v>
      </c>
      <c r="K1229" s="17" t="s">
        <v>48</v>
      </c>
      <c r="L1229" s="17" t="s">
        <v>50</v>
      </c>
      <c r="M1229" s="17" t="s">
        <v>53</v>
      </c>
      <c r="N1229" s="20">
        <f t="shared" si="190"/>
        <v>50</v>
      </c>
      <c r="O1229" s="20">
        <f t="shared" si="191"/>
        <v>100</v>
      </c>
      <c r="P1229" s="20">
        <f t="shared" si="192"/>
        <v>0</v>
      </c>
      <c r="Q1229" s="20">
        <f t="shared" si="193"/>
        <v>66.5</v>
      </c>
      <c r="R1229" s="21">
        <f t="shared" si="194"/>
        <v>62.475000000000001</v>
      </c>
      <c r="S1229" s="21">
        <f t="shared" si="195"/>
        <v>46.625</v>
      </c>
      <c r="T1229" s="21">
        <f t="shared" si="196"/>
        <v>52.424999999999997</v>
      </c>
      <c r="U1229" s="21">
        <f t="shared" si="197"/>
        <v>54.125</v>
      </c>
      <c r="V1229" s="20">
        <f t="shared" si="198"/>
        <v>53.841666666666661</v>
      </c>
      <c r="W1229" s="20">
        <f t="shared" si="199"/>
        <v>53.912499999999994</v>
      </c>
    </row>
    <row r="1230" spans="1:23" ht="13.5" x14ac:dyDescent="0.25">
      <c r="A1230" s="3">
        <v>43801</v>
      </c>
      <c r="B1230" s="2">
        <v>16.006</v>
      </c>
      <c r="C1230" s="2">
        <v>49.643716445886312</v>
      </c>
      <c r="D1230" s="2">
        <v>7.0148979901166086E-2</v>
      </c>
      <c r="E1230" s="2">
        <v>-0.39658672823062502</v>
      </c>
      <c r="F1230" s="2">
        <v>15.711959999999999</v>
      </c>
      <c r="G1230" s="2">
        <v>15.776689999999999</v>
      </c>
      <c r="H1230" s="2">
        <v>15.895360000000005</v>
      </c>
      <c r="I1230" s="2">
        <v>16.367969999999993</v>
      </c>
      <c r="J1230" s="2">
        <v>17.00691299999999</v>
      </c>
      <c r="K1230" s="17" t="s">
        <v>48</v>
      </c>
      <c r="L1230" s="17" t="s">
        <v>50</v>
      </c>
      <c r="M1230" s="17" t="s">
        <v>51</v>
      </c>
      <c r="N1230" s="20">
        <f t="shared" si="190"/>
        <v>50</v>
      </c>
      <c r="O1230" s="20">
        <f t="shared" si="191"/>
        <v>100</v>
      </c>
      <c r="P1230" s="20">
        <f t="shared" si="192"/>
        <v>0</v>
      </c>
      <c r="Q1230" s="20">
        <f t="shared" si="193"/>
        <v>83.5</v>
      </c>
      <c r="R1230" s="21">
        <f t="shared" si="194"/>
        <v>65.025000000000006</v>
      </c>
      <c r="S1230" s="21">
        <f t="shared" si="195"/>
        <v>50.875</v>
      </c>
      <c r="T1230" s="21">
        <f t="shared" si="196"/>
        <v>60.075000000000003</v>
      </c>
      <c r="U1230" s="21">
        <f t="shared" si="197"/>
        <v>58.375</v>
      </c>
      <c r="V1230" s="20">
        <f t="shared" si="198"/>
        <v>58.658333333333339</v>
      </c>
      <c r="W1230" s="20">
        <f t="shared" si="199"/>
        <v>58.587500000000006</v>
      </c>
    </row>
    <row r="1231" spans="1:23" ht="13.5" x14ac:dyDescent="0.25">
      <c r="A1231" s="3">
        <v>43802</v>
      </c>
      <c r="B1231" s="2">
        <v>15.805300000000001</v>
      </c>
      <c r="C1231" s="2">
        <v>43.774710497270902</v>
      </c>
      <c r="D1231" s="2">
        <v>6.5146283750635803E-2</v>
      </c>
      <c r="E1231" s="2">
        <v>-0.43884424891241369</v>
      </c>
      <c r="F1231" s="2">
        <v>15.722</v>
      </c>
      <c r="G1231" s="2">
        <v>15.762639999999999</v>
      </c>
      <c r="H1231" s="2">
        <v>15.887835000000001</v>
      </c>
      <c r="I1231" s="2">
        <v>16.352917999999992</v>
      </c>
      <c r="J1231" s="2">
        <v>16.989912499999992</v>
      </c>
      <c r="K1231" s="17" t="s">
        <v>48</v>
      </c>
      <c r="L1231" s="17" t="s">
        <v>50</v>
      </c>
      <c r="M1231" s="17" t="s">
        <v>51</v>
      </c>
      <c r="N1231" s="20">
        <f t="shared" si="190"/>
        <v>50</v>
      </c>
      <c r="O1231" s="20">
        <f t="shared" si="191"/>
        <v>100</v>
      </c>
      <c r="P1231" s="20">
        <f t="shared" si="192"/>
        <v>0</v>
      </c>
      <c r="Q1231" s="20">
        <f t="shared" si="193"/>
        <v>83.5</v>
      </c>
      <c r="R1231" s="21">
        <f t="shared" si="194"/>
        <v>65.025000000000006</v>
      </c>
      <c r="S1231" s="21">
        <f t="shared" si="195"/>
        <v>50.875</v>
      </c>
      <c r="T1231" s="21">
        <f t="shared" si="196"/>
        <v>60.075000000000003</v>
      </c>
      <c r="U1231" s="21">
        <f t="shared" si="197"/>
        <v>58.375</v>
      </c>
      <c r="V1231" s="20">
        <f t="shared" si="198"/>
        <v>58.658333333333339</v>
      </c>
      <c r="W1231" s="20">
        <f t="shared" si="199"/>
        <v>58.587500000000006</v>
      </c>
    </row>
    <row r="1232" spans="1:23" ht="13.5" x14ac:dyDescent="0.25">
      <c r="A1232" s="3">
        <v>43803</v>
      </c>
      <c r="B1232" s="2">
        <v>15.805300000000001</v>
      </c>
      <c r="C1232" s="2">
        <v>43.774710497270902</v>
      </c>
      <c r="D1232" s="2">
        <v>4.6639370427566718E-2</v>
      </c>
      <c r="E1232" s="2">
        <v>-0.48452547177515504</v>
      </c>
      <c r="F1232" s="2">
        <v>15.82536</v>
      </c>
      <c r="G1232" s="2">
        <v>15.75863</v>
      </c>
      <c r="H1232" s="2">
        <v>15.875289999999996</v>
      </c>
      <c r="I1232" s="2">
        <v>16.337865999999991</v>
      </c>
      <c r="J1232" s="2">
        <v>16.974678999999991</v>
      </c>
      <c r="K1232" s="17" t="s">
        <v>48</v>
      </c>
      <c r="L1232" s="17" t="s">
        <v>50</v>
      </c>
      <c r="M1232" s="17" t="s">
        <v>51</v>
      </c>
      <c r="N1232" s="20">
        <f t="shared" si="190"/>
        <v>50</v>
      </c>
      <c r="O1232" s="20">
        <f t="shared" si="191"/>
        <v>100</v>
      </c>
      <c r="P1232" s="20">
        <f t="shared" si="192"/>
        <v>0</v>
      </c>
      <c r="Q1232" s="20">
        <f t="shared" si="193"/>
        <v>83.5</v>
      </c>
      <c r="R1232" s="21">
        <f t="shared" si="194"/>
        <v>65.025000000000006</v>
      </c>
      <c r="S1232" s="21">
        <f t="shared" si="195"/>
        <v>50.875</v>
      </c>
      <c r="T1232" s="21">
        <f t="shared" si="196"/>
        <v>60.075000000000003</v>
      </c>
      <c r="U1232" s="21">
        <f t="shared" si="197"/>
        <v>58.375</v>
      </c>
      <c r="V1232" s="20">
        <f t="shared" si="198"/>
        <v>58.658333333333339</v>
      </c>
      <c r="W1232" s="20">
        <f t="shared" si="199"/>
        <v>58.587500000000006</v>
      </c>
    </row>
    <row r="1233" spans="1:23" ht="13.5" x14ac:dyDescent="0.25">
      <c r="A1233" s="3">
        <v>43804</v>
      </c>
      <c r="B1233" s="2">
        <v>15.8103</v>
      </c>
      <c r="C1233" s="2">
        <v>43.966110979469811</v>
      </c>
      <c r="D1233" s="2">
        <v>2.5525528132536834E-2</v>
      </c>
      <c r="E1233" s="2">
        <v>-0.54554407242056058</v>
      </c>
      <c r="F1233" s="2">
        <v>15.836400000000001</v>
      </c>
      <c r="G1233" s="2">
        <v>15.759130000000003</v>
      </c>
      <c r="H1233" s="2">
        <v>15.865504999999995</v>
      </c>
      <c r="I1233" s="2">
        <v>16.316891999999992</v>
      </c>
      <c r="J1233" s="2">
        <v>16.959470499999995</v>
      </c>
      <c r="K1233" s="17" t="s">
        <v>48</v>
      </c>
      <c r="L1233" s="17" t="s">
        <v>50</v>
      </c>
      <c r="M1233" s="17" t="s">
        <v>51</v>
      </c>
      <c r="N1233" s="20">
        <f t="shared" si="190"/>
        <v>50</v>
      </c>
      <c r="O1233" s="20">
        <f t="shared" si="191"/>
        <v>100</v>
      </c>
      <c r="P1233" s="20">
        <f t="shared" si="192"/>
        <v>0</v>
      </c>
      <c r="Q1233" s="20">
        <f t="shared" si="193"/>
        <v>83.5</v>
      </c>
      <c r="R1233" s="21">
        <f t="shared" si="194"/>
        <v>65.025000000000006</v>
      </c>
      <c r="S1233" s="21">
        <f t="shared" si="195"/>
        <v>50.875</v>
      </c>
      <c r="T1233" s="21">
        <f t="shared" si="196"/>
        <v>60.075000000000003</v>
      </c>
      <c r="U1233" s="21">
        <f t="shared" si="197"/>
        <v>58.375</v>
      </c>
      <c r="V1233" s="20">
        <f t="shared" si="198"/>
        <v>58.658333333333339</v>
      </c>
      <c r="W1233" s="20">
        <f t="shared" si="199"/>
        <v>58.587500000000006</v>
      </c>
    </row>
    <row r="1234" spans="1:23" ht="13.5" x14ac:dyDescent="0.25">
      <c r="A1234" s="3">
        <v>43805</v>
      </c>
      <c r="B1234" s="2">
        <v>15.805300000000001</v>
      </c>
      <c r="C1234" s="2">
        <v>43.805518635437039</v>
      </c>
      <c r="D1234" s="2">
        <v>9.0058451021572949E-3</v>
      </c>
      <c r="E1234" s="2">
        <v>-0.61171174885620616</v>
      </c>
      <c r="F1234" s="2">
        <v>15.846440000000001</v>
      </c>
      <c r="G1234" s="2">
        <v>15.759129999999999</v>
      </c>
      <c r="H1234" s="2">
        <v>15.852959999999996</v>
      </c>
      <c r="I1234" s="2">
        <v>16.292807999999994</v>
      </c>
      <c r="J1234" s="2">
        <v>16.942587499999991</v>
      </c>
      <c r="K1234" s="17" t="s">
        <v>48</v>
      </c>
      <c r="L1234" s="17" t="s">
        <v>50</v>
      </c>
      <c r="M1234" s="17" t="s">
        <v>51</v>
      </c>
      <c r="N1234" s="20">
        <f t="shared" si="190"/>
        <v>50</v>
      </c>
      <c r="O1234" s="20">
        <f t="shared" si="191"/>
        <v>100</v>
      </c>
      <c r="P1234" s="20">
        <f t="shared" si="192"/>
        <v>0</v>
      </c>
      <c r="Q1234" s="20">
        <f t="shared" si="193"/>
        <v>83.5</v>
      </c>
      <c r="R1234" s="21">
        <f t="shared" si="194"/>
        <v>65.025000000000006</v>
      </c>
      <c r="S1234" s="21">
        <f t="shared" si="195"/>
        <v>50.875</v>
      </c>
      <c r="T1234" s="21">
        <f t="shared" si="196"/>
        <v>60.075000000000003</v>
      </c>
      <c r="U1234" s="21">
        <f t="shared" si="197"/>
        <v>58.375</v>
      </c>
      <c r="V1234" s="20">
        <f t="shared" si="198"/>
        <v>58.658333333333339</v>
      </c>
      <c r="W1234" s="20">
        <f t="shared" si="199"/>
        <v>58.587500000000006</v>
      </c>
    </row>
    <row r="1235" spans="1:23" ht="13.5" x14ac:dyDescent="0.25">
      <c r="A1235" s="3">
        <v>43808</v>
      </c>
      <c r="B1235" s="2">
        <v>16.006</v>
      </c>
      <c r="C1235" s="2">
        <v>51.46842048676546</v>
      </c>
      <c r="D1235" s="2">
        <v>-1.8906223882922291E-2</v>
      </c>
      <c r="E1235" s="2">
        <v>-0.68121213762333865</v>
      </c>
      <c r="F1235" s="2">
        <v>15.846440000000001</v>
      </c>
      <c r="G1235" s="2">
        <v>15.779199999999999</v>
      </c>
      <c r="H1235" s="2">
        <v>15.852959999999996</v>
      </c>
      <c r="I1235" s="2">
        <v>16.26972799999999</v>
      </c>
      <c r="J1235" s="2">
        <v>16.926731499999992</v>
      </c>
      <c r="K1235" s="17" t="s">
        <v>48</v>
      </c>
      <c r="L1235" s="17" t="s">
        <v>50</v>
      </c>
      <c r="M1235" s="17" t="s">
        <v>50</v>
      </c>
      <c r="N1235" s="20">
        <f t="shared" si="190"/>
        <v>50</v>
      </c>
      <c r="O1235" s="20">
        <f t="shared" si="191"/>
        <v>100</v>
      </c>
      <c r="P1235" s="20">
        <f t="shared" si="192"/>
        <v>0</v>
      </c>
      <c r="Q1235" s="20">
        <f t="shared" si="193"/>
        <v>49.5</v>
      </c>
      <c r="R1235" s="21">
        <f t="shared" si="194"/>
        <v>59.924999999999997</v>
      </c>
      <c r="S1235" s="21">
        <f t="shared" si="195"/>
        <v>42.375</v>
      </c>
      <c r="T1235" s="21">
        <f t="shared" si="196"/>
        <v>44.775000000000006</v>
      </c>
      <c r="U1235" s="21">
        <f t="shared" si="197"/>
        <v>49.875</v>
      </c>
      <c r="V1235" s="20">
        <f t="shared" si="198"/>
        <v>49.024999999999999</v>
      </c>
      <c r="W1235" s="20">
        <f t="shared" si="199"/>
        <v>49.237499999999997</v>
      </c>
    </row>
    <row r="1236" spans="1:23" ht="13.5" x14ac:dyDescent="0.25">
      <c r="A1236" s="3">
        <v>43809</v>
      </c>
      <c r="B1236" s="2">
        <v>16.006</v>
      </c>
      <c r="C1236" s="2">
        <v>51.46842048676546</v>
      </c>
      <c r="D1236" s="2">
        <v>-5.0569454866867147E-2</v>
      </c>
      <c r="E1236" s="2">
        <v>-0.72882950601871366</v>
      </c>
      <c r="F1236" s="2">
        <v>15.88658</v>
      </c>
      <c r="G1236" s="2">
        <v>15.80429</v>
      </c>
      <c r="H1236" s="2">
        <v>15.850954999999999</v>
      </c>
      <c r="I1236" s="2">
        <v>16.245643999999992</v>
      </c>
      <c r="J1236" s="2">
        <v>16.910851999999991</v>
      </c>
      <c r="K1236" s="17" t="s">
        <v>48</v>
      </c>
      <c r="L1236" s="17" t="s">
        <v>50</v>
      </c>
      <c r="M1236" s="17" t="s">
        <v>51</v>
      </c>
      <c r="N1236" s="20">
        <f t="shared" si="190"/>
        <v>50</v>
      </c>
      <c r="O1236" s="20">
        <f t="shared" si="191"/>
        <v>100</v>
      </c>
      <c r="P1236" s="20">
        <f t="shared" si="192"/>
        <v>0</v>
      </c>
      <c r="Q1236" s="20">
        <f t="shared" si="193"/>
        <v>83.5</v>
      </c>
      <c r="R1236" s="21">
        <f t="shared" si="194"/>
        <v>65.025000000000006</v>
      </c>
      <c r="S1236" s="21">
        <f t="shared" si="195"/>
        <v>50.875</v>
      </c>
      <c r="T1236" s="21">
        <f t="shared" si="196"/>
        <v>60.075000000000003</v>
      </c>
      <c r="U1236" s="21">
        <f t="shared" si="197"/>
        <v>58.375</v>
      </c>
      <c r="V1236" s="20">
        <f t="shared" si="198"/>
        <v>58.658333333333339</v>
      </c>
      <c r="W1236" s="20">
        <f t="shared" si="199"/>
        <v>58.587500000000006</v>
      </c>
    </row>
    <row r="1237" spans="1:23" ht="13.5" x14ac:dyDescent="0.25">
      <c r="A1237" s="3">
        <v>43810</v>
      </c>
      <c r="B1237" s="2">
        <v>15.805300000000001</v>
      </c>
      <c r="C1237" s="2">
        <v>44.44020573393589</v>
      </c>
      <c r="D1237" s="2">
        <v>-0.13457774746264306</v>
      </c>
      <c r="E1237" s="2">
        <v>-0.74561551354492539</v>
      </c>
      <c r="F1237" s="2">
        <v>15.88658</v>
      </c>
      <c r="G1237" s="2">
        <v>15.855969999999999</v>
      </c>
      <c r="H1237" s="2">
        <v>15.840920000000001</v>
      </c>
      <c r="I1237" s="2">
        <v>16.223565999999991</v>
      </c>
      <c r="J1237" s="2">
        <v>16.895618499999991</v>
      </c>
      <c r="K1237" s="17" t="s">
        <v>48</v>
      </c>
      <c r="L1237" s="17" t="s">
        <v>50</v>
      </c>
      <c r="M1237" s="17" t="s">
        <v>50</v>
      </c>
      <c r="N1237" s="20">
        <f t="shared" si="190"/>
        <v>50</v>
      </c>
      <c r="O1237" s="20">
        <f t="shared" si="191"/>
        <v>100</v>
      </c>
      <c r="P1237" s="20">
        <f t="shared" si="192"/>
        <v>0</v>
      </c>
      <c r="Q1237" s="20">
        <f t="shared" si="193"/>
        <v>49.5</v>
      </c>
      <c r="R1237" s="21">
        <f t="shared" si="194"/>
        <v>59.924999999999997</v>
      </c>
      <c r="S1237" s="21">
        <f t="shared" si="195"/>
        <v>42.375</v>
      </c>
      <c r="T1237" s="21">
        <f t="shared" si="196"/>
        <v>44.775000000000006</v>
      </c>
      <c r="U1237" s="21">
        <f t="shared" si="197"/>
        <v>49.875</v>
      </c>
      <c r="V1237" s="20">
        <f t="shared" si="198"/>
        <v>49.024999999999999</v>
      </c>
      <c r="W1237" s="20">
        <f t="shared" si="199"/>
        <v>49.237499999999997</v>
      </c>
    </row>
    <row r="1238" spans="1:23" ht="13.5" x14ac:dyDescent="0.25">
      <c r="A1238" s="3">
        <v>43811</v>
      </c>
      <c r="B1238" s="2">
        <v>15.9307</v>
      </c>
      <c r="C1238" s="2">
        <v>49.115653717890062</v>
      </c>
      <c r="D1238" s="2">
        <v>-0.14225629297258102</v>
      </c>
      <c r="E1238" s="2">
        <v>-0.72312524089867458</v>
      </c>
      <c r="F1238" s="2">
        <v>15.910660000000002</v>
      </c>
      <c r="G1238" s="2">
        <v>15.873529999999999</v>
      </c>
      <c r="H1238" s="2">
        <v>15.837154999999996</v>
      </c>
      <c r="I1238" s="2">
        <v>16.202491999999992</v>
      </c>
      <c r="J1238" s="2">
        <v>16.881059499999989</v>
      </c>
      <c r="K1238" s="17" t="s">
        <v>48</v>
      </c>
      <c r="L1238" s="17" t="s">
        <v>49</v>
      </c>
      <c r="M1238" s="17" t="s">
        <v>51</v>
      </c>
      <c r="N1238" s="20">
        <f t="shared" si="190"/>
        <v>50</v>
      </c>
      <c r="O1238" s="20">
        <f t="shared" si="191"/>
        <v>100</v>
      </c>
      <c r="P1238" s="20">
        <f t="shared" si="192"/>
        <v>0</v>
      </c>
      <c r="Q1238" s="20">
        <f t="shared" si="193"/>
        <v>100</v>
      </c>
      <c r="R1238" s="21">
        <f t="shared" si="194"/>
        <v>67.5</v>
      </c>
      <c r="S1238" s="21">
        <f t="shared" si="195"/>
        <v>55</v>
      </c>
      <c r="T1238" s="21">
        <f t="shared" si="196"/>
        <v>67.5</v>
      </c>
      <c r="U1238" s="21">
        <f t="shared" si="197"/>
        <v>62.5</v>
      </c>
      <c r="V1238" s="20">
        <f t="shared" si="198"/>
        <v>63.333333333333336</v>
      </c>
      <c r="W1238" s="20">
        <f t="shared" si="199"/>
        <v>63.125</v>
      </c>
    </row>
    <row r="1239" spans="1:23" ht="13.5" x14ac:dyDescent="0.25">
      <c r="A1239" s="3">
        <v>43812</v>
      </c>
      <c r="B1239" s="2">
        <v>15.915699999999999</v>
      </c>
      <c r="C1239" s="2">
        <v>48.588935438297831</v>
      </c>
      <c r="D1239" s="2">
        <v>-0.14754112158609267</v>
      </c>
      <c r="E1239" s="2">
        <v>-0.70055593459439103</v>
      </c>
      <c r="F1239" s="2">
        <v>15.932740000000001</v>
      </c>
      <c r="G1239" s="2">
        <v>15.889589999999998</v>
      </c>
      <c r="H1239" s="2">
        <v>15.832889999999997</v>
      </c>
      <c r="I1239" s="2">
        <v>16.184629999999991</v>
      </c>
      <c r="J1239" s="2">
        <v>16.868734499999988</v>
      </c>
      <c r="K1239" s="17" t="s">
        <v>48</v>
      </c>
      <c r="L1239" s="17" t="s">
        <v>49</v>
      </c>
      <c r="M1239" s="17" t="s">
        <v>51</v>
      </c>
      <c r="N1239" s="20">
        <f t="shared" si="190"/>
        <v>50</v>
      </c>
      <c r="O1239" s="20">
        <f t="shared" si="191"/>
        <v>100</v>
      </c>
      <c r="P1239" s="20">
        <f t="shared" si="192"/>
        <v>0</v>
      </c>
      <c r="Q1239" s="20">
        <f t="shared" si="193"/>
        <v>100</v>
      </c>
      <c r="R1239" s="21">
        <f t="shared" si="194"/>
        <v>67.5</v>
      </c>
      <c r="S1239" s="21">
        <f t="shared" si="195"/>
        <v>55</v>
      </c>
      <c r="T1239" s="21">
        <f t="shared" si="196"/>
        <v>67.5</v>
      </c>
      <c r="U1239" s="21">
        <f t="shared" si="197"/>
        <v>62.5</v>
      </c>
      <c r="V1239" s="20">
        <f t="shared" si="198"/>
        <v>63.333333333333336</v>
      </c>
      <c r="W1239" s="20">
        <f t="shared" si="199"/>
        <v>63.125</v>
      </c>
    </row>
    <row r="1240" spans="1:23" ht="13.5" x14ac:dyDescent="0.25">
      <c r="A1240" s="3">
        <v>43815</v>
      </c>
      <c r="B1240" s="2">
        <v>15.795299999999999</v>
      </c>
      <c r="C1240" s="2">
        <v>44.466869549059105</v>
      </c>
      <c r="D1240" s="2">
        <v>-0.10431195743330512</v>
      </c>
      <c r="E1240" s="2">
        <v>-0.67074549747402756</v>
      </c>
      <c r="F1240" s="2">
        <v>15.890600000000001</v>
      </c>
      <c r="G1240" s="2">
        <v>15.86852</v>
      </c>
      <c r="H1240" s="2">
        <v>15.822604999999999</v>
      </c>
      <c r="I1240" s="2">
        <v>16.164359999999991</v>
      </c>
      <c r="J1240" s="2">
        <v>16.855100499999992</v>
      </c>
      <c r="K1240" s="17" t="s">
        <v>48</v>
      </c>
      <c r="L1240" s="17" t="s">
        <v>49</v>
      </c>
      <c r="M1240" s="17" t="s">
        <v>53</v>
      </c>
      <c r="N1240" s="20">
        <f t="shared" si="190"/>
        <v>50</v>
      </c>
      <c r="O1240" s="20">
        <f t="shared" si="191"/>
        <v>100</v>
      </c>
      <c r="P1240" s="20">
        <f t="shared" si="192"/>
        <v>0</v>
      </c>
      <c r="Q1240" s="20">
        <f t="shared" si="193"/>
        <v>83</v>
      </c>
      <c r="R1240" s="21">
        <f t="shared" si="194"/>
        <v>64.95</v>
      </c>
      <c r="S1240" s="21">
        <f t="shared" si="195"/>
        <v>50.75</v>
      </c>
      <c r="T1240" s="21">
        <f t="shared" si="196"/>
        <v>59.85</v>
      </c>
      <c r="U1240" s="21">
        <f t="shared" si="197"/>
        <v>58.25</v>
      </c>
      <c r="V1240" s="20">
        <f t="shared" si="198"/>
        <v>58.516666666666673</v>
      </c>
      <c r="W1240" s="20">
        <f t="shared" si="199"/>
        <v>58.45</v>
      </c>
    </row>
    <row r="1241" spans="1:23" ht="13.5" x14ac:dyDescent="0.25">
      <c r="A1241" s="3">
        <v>43816</v>
      </c>
      <c r="B1241" s="2">
        <v>15.925700000000001</v>
      </c>
      <c r="C1241" s="2">
        <v>49.467074176600967</v>
      </c>
      <c r="D1241" s="2">
        <v>-0.10738925665908816</v>
      </c>
      <c r="E1241" s="2">
        <v>-0.63078265826106494</v>
      </c>
      <c r="F1241" s="2">
        <v>15.87454</v>
      </c>
      <c r="G1241" s="2">
        <v>15.880560000000003</v>
      </c>
      <c r="H1241" s="2">
        <v>15.821599999999998</v>
      </c>
      <c r="I1241" s="2">
        <v>16.148201999999991</v>
      </c>
      <c r="J1241" s="2">
        <v>16.842825499999993</v>
      </c>
      <c r="K1241" s="17" t="s">
        <v>48</v>
      </c>
      <c r="L1241" s="17" t="s">
        <v>49</v>
      </c>
      <c r="M1241" s="17" t="s">
        <v>53</v>
      </c>
      <c r="N1241" s="20">
        <f t="shared" si="190"/>
        <v>50</v>
      </c>
      <c r="O1241" s="20">
        <f t="shared" si="191"/>
        <v>100</v>
      </c>
      <c r="P1241" s="20">
        <f t="shared" si="192"/>
        <v>0</v>
      </c>
      <c r="Q1241" s="20">
        <f t="shared" si="193"/>
        <v>83</v>
      </c>
      <c r="R1241" s="21">
        <f t="shared" si="194"/>
        <v>64.95</v>
      </c>
      <c r="S1241" s="21">
        <f t="shared" si="195"/>
        <v>50.75</v>
      </c>
      <c r="T1241" s="21">
        <f t="shared" si="196"/>
        <v>59.85</v>
      </c>
      <c r="U1241" s="21">
        <f t="shared" si="197"/>
        <v>58.25</v>
      </c>
      <c r="V1241" s="20">
        <f t="shared" si="198"/>
        <v>58.516666666666673</v>
      </c>
      <c r="W1241" s="20">
        <f t="shared" si="199"/>
        <v>58.45</v>
      </c>
    </row>
    <row r="1242" spans="1:23" ht="13.5" x14ac:dyDescent="0.25">
      <c r="A1242" s="3">
        <v>43817</v>
      </c>
      <c r="B1242" s="2">
        <v>15.890599999999999</v>
      </c>
      <c r="C1242" s="2">
        <v>48.208797549208221</v>
      </c>
      <c r="D1242" s="2">
        <v>-0.10734851666038203</v>
      </c>
      <c r="E1242" s="2">
        <v>-0.58253765851972106</v>
      </c>
      <c r="F1242" s="2">
        <v>15.8916</v>
      </c>
      <c r="G1242" s="2">
        <v>15.889090000000001</v>
      </c>
      <c r="H1242" s="2">
        <v>15.82386</v>
      </c>
      <c r="I1242" s="2">
        <v>16.131341999999989</v>
      </c>
      <c r="J1242" s="2">
        <v>16.831553499999995</v>
      </c>
      <c r="K1242" s="17" t="s">
        <v>48</v>
      </c>
      <c r="L1242" s="17" t="s">
        <v>49</v>
      </c>
      <c r="M1242" s="17" t="s">
        <v>51</v>
      </c>
      <c r="N1242" s="20">
        <f t="shared" si="190"/>
        <v>50</v>
      </c>
      <c r="O1242" s="20">
        <f t="shared" si="191"/>
        <v>100</v>
      </c>
      <c r="P1242" s="20">
        <f t="shared" si="192"/>
        <v>0</v>
      </c>
      <c r="Q1242" s="20">
        <f t="shared" si="193"/>
        <v>100</v>
      </c>
      <c r="R1242" s="21">
        <f t="shared" si="194"/>
        <v>67.5</v>
      </c>
      <c r="S1242" s="21">
        <f t="shared" si="195"/>
        <v>55</v>
      </c>
      <c r="T1242" s="21">
        <f t="shared" si="196"/>
        <v>67.5</v>
      </c>
      <c r="U1242" s="21">
        <f t="shared" si="197"/>
        <v>62.5</v>
      </c>
      <c r="V1242" s="20">
        <f t="shared" si="198"/>
        <v>63.333333333333336</v>
      </c>
      <c r="W1242" s="20">
        <f t="shared" si="199"/>
        <v>63.125</v>
      </c>
    </row>
    <row r="1243" spans="1:23" ht="13.5" x14ac:dyDescent="0.25">
      <c r="A1243" s="3">
        <v>43818</v>
      </c>
      <c r="B1243" s="2">
        <v>15.890599999999999</v>
      </c>
      <c r="C1243" s="2">
        <v>48.208797549208221</v>
      </c>
      <c r="D1243" s="2">
        <v>-0.1062961019416182</v>
      </c>
      <c r="E1243" s="2">
        <v>-0.53667340679028919</v>
      </c>
      <c r="F1243" s="2">
        <v>15.88358</v>
      </c>
      <c r="G1243" s="2">
        <v>15.897120000000001</v>
      </c>
      <c r="H1243" s="2">
        <v>15.828125</v>
      </c>
      <c r="I1243" s="2">
        <v>16.11046799999999</v>
      </c>
      <c r="J1243" s="2">
        <v>16.821011999999993</v>
      </c>
      <c r="K1243" s="17" t="s">
        <v>54</v>
      </c>
      <c r="L1243" s="17" t="s">
        <v>50</v>
      </c>
      <c r="M1243" s="17" t="s">
        <v>47</v>
      </c>
      <c r="N1243" s="20">
        <f t="shared" si="190"/>
        <v>50</v>
      </c>
      <c r="O1243" s="20">
        <f t="shared" si="191"/>
        <v>100</v>
      </c>
      <c r="P1243" s="20">
        <f t="shared" si="192"/>
        <v>0</v>
      </c>
      <c r="Q1243" s="20">
        <f t="shared" si="193"/>
        <v>16.5</v>
      </c>
      <c r="R1243" s="21">
        <f t="shared" si="194"/>
        <v>54.975000000000001</v>
      </c>
      <c r="S1243" s="21">
        <f t="shared" si="195"/>
        <v>34.125</v>
      </c>
      <c r="T1243" s="21">
        <f t="shared" si="196"/>
        <v>29.925000000000001</v>
      </c>
      <c r="U1243" s="21">
        <f t="shared" si="197"/>
        <v>41.625</v>
      </c>
      <c r="V1243" s="20">
        <f t="shared" si="198"/>
        <v>39.674999999999997</v>
      </c>
      <c r="W1243" s="20">
        <f t="shared" si="199"/>
        <v>40.162499999999994</v>
      </c>
    </row>
    <row r="1244" spans="1:23" ht="13.5" x14ac:dyDescent="0.25">
      <c r="A1244" s="3">
        <v>43819</v>
      </c>
      <c r="B1244" s="2">
        <v>15.890599999999999</v>
      </c>
      <c r="C1244" s="2">
        <v>48.208797549208221</v>
      </c>
      <c r="D1244" s="2">
        <v>-0.1059445393905456</v>
      </c>
      <c r="E1244" s="2">
        <v>-0.49062866522897675</v>
      </c>
      <c r="F1244" s="2">
        <v>15.878559999999998</v>
      </c>
      <c r="G1244" s="2">
        <v>15.905650000000003</v>
      </c>
      <c r="H1244" s="2">
        <v>15.832389999999998</v>
      </c>
      <c r="I1244" s="2">
        <v>16.09019799999999</v>
      </c>
      <c r="J1244" s="2">
        <v>16.807854499999994</v>
      </c>
      <c r="K1244" s="17" t="s">
        <v>54</v>
      </c>
      <c r="L1244" s="17" t="s">
        <v>50</v>
      </c>
      <c r="M1244" s="17" t="s">
        <v>47</v>
      </c>
      <c r="N1244" s="20">
        <f t="shared" si="190"/>
        <v>50</v>
      </c>
      <c r="O1244" s="20">
        <f t="shared" si="191"/>
        <v>100</v>
      </c>
      <c r="P1244" s="20">
        <f t="shared" si="192"/>
        <v>0</v>
      </c>
      <c r="Q1244" s="20">
        <f t="shared" si="193"/>
        <v>16.5</v>
      </c>
      <c r="R1244" s="21">
        <f t="shared" si="194"/>
        <v>54.975000000000001</v>
      </c>
      <c r="S1244" s="21">
        <f t="shared" si="195"/>
        <v>34.125</v>
      </c>
      <c r="T1244" s="21">
        <f t="shared" si="196"/>
        <v>29.925000000000001</v>
      </c>
      <c r="U1244" s="21">
        <f t="shared" si="197"/>
        <v>41.625</v>
      </c>
      <c r="V1244" s="20">
        <f t="shared" si="198"/>
        <v>39.674999999999997</v>
      </c>
      <c r="W1244" s="20">
        <f t="shared" si="199"/>
        <v>40.162499999999994</v>
      </c>
    </row>
    <row r="1245" spans="1:23" ht="13.5" x14ac:dyDescent="0.25">
      <c r="A1245" s="3">
        <v>43822</v>
      </c>
      <c r="B1245" s="2">
        <v>15.890599999999999</v>
      </c>
      <c r="C1245" s="2">
        <v>48.208797549208228</v>
      </c>
      <c r="D1245" s="2">
        <v>-7.4556910162320023E-2</v>
      </c>
      <c r="E1245" s="2">
        <v>-0.44713472865208348</v>
      </c>
      <c r="F1245" s="2">
        <v>15.89762</v>
      </c>
      <c r="G1245" s="2">
        <v>15.894110000000003</v>
      </c>
      <c r="H1245" s="2">
        <v>15.836654999999999</v>
      </c>
      <c r="I1245" s="2">
        <v>16.074843999999988</v>
      </c>
      <c r="J1245" s="2">
        <v>16.794696999999996</v>
      </c>
      <c r="K1245" s="17" t="s">
        <v>54</v>
      </c>
      <c r="L1245" s="17" t="s">
        <v>50</v>
      </c>
      <c r="M1245" s="17" t="s">
        <v>55</v>
      </c>
      <c r="N1245" s="20">
        <f t="shared" si="190"/>
        <v>50</v>
      </c>
      <c r="O1245" s="20">
        <f t="shared" si="191"/>
        <v>100</v>
      </c>
      <c r="P1245" s="20">
        <f t="shared" si="192"/>
        <v>0</v>
      </c>
      <c r="Q1245" s="20">
        <f t="shared" si="193"/>
        <v>16.5</v>
      </c>
      <c r="R1245" s="21">
        <f t="shared" si="194"/>
        <v>54.975000000000001</v>
      </c>
      <c r="S1245" s="21">
        <f t="shared" si="195"/>
        <v>34.125</v>
      </c>
      <c r="T1245" s="21">
        <f t="shared" si="196"/>
        <v>29.925000000000001</v>
      </c>
      <c r="U1245" s="21">
        <f t="shared" si="197"/>
        <v>41.625</v>
      </c>
      <c r="V1245" s="20">
        <f t="shared" si="198"/>
        <v>39.674999999999997</v>
      </c>
      <c r="W1245" s="20">
        <f t="shared" si="199"/>
        <v>40.162499999999994</v>
      </c>
    </row>
    <row r="1246" spans="1:23" ht="13.5" x14ac:dyDescent="0.25">
      <c r="A1246" s="3">
        <v>43823</v>
      </c>
      <c r="B1246" s="2">
        <v>15.805300000000001</v>
      </c>
      <c r="C1246" s="2">
        <v>44.508131338399963</v>
      </c>
      <c r="D1246" s="2">
        <v>-4.1482193129811051E-2</v>
      </c>
      <c r="E1246" s="2">
        <v>-0.39789434690899539</v>
      </c>
      <c r="F1246" s="2">
        <v>15.87354</v>
      </c>
      <c r="G1246" s="2">
        <v>15.874039999999999</v>
      </c>
      <c r="H1246" s="2">
        <v>15.839164999999999</v>
      </c>
      <c r="I1246" s="2">
        <v>16.059791999999991</v>
      </c>
      <c r="J1246" s="2">
        <v>16.781819999999993</v>
      </c>
      <c r="K1246" s="17" t="s">
        <v>54</v>
      </c>
      <c r="L1246" s="17" t="s">
        <v>50</v>
      </c>
      <c r="M1246" s="17" t="s">
        <v>47</v>
      </c>
      <c r="N1246" s="20">
        <f t="shared" si="190"/>
        <v>50</v>
      </c>
      <c r="O1246" s="20">
        <f t="shared" si="191"/>
        <v>100</v>
      </c>
      <c r="P1246" s="20">
        <f t="shared" si="192"/>
        <v>0</v>
      </c>
      <c r="Q1246" s="20">
        <f t="shared" si="193"/>
        <v>16.5</v>
      </c>
      <c r="R1246" s="21">
        <f t="shared" si="194"/>
        <v>54.975000000000001</v>
      </c>
      <c r="S1246" s="21">
        <f t="shared" si="195"/>
        <v>34.125</v>
      </c>
      <c r="T1246" s="21">
        <f t="shared" si="196"/>
        <v>29.925000000000001</v>
      </c>
      <c r="U1246" s="21">
        <f t="shared" si="197"/>
        <v>41.625</v>
      </c>
      <c r="V1246" s="20">
        <f t="shared" si="198"/>
        <v>39.674999999999997</v>
      </c>
      <c r="W1246" s="20">
        <f t="shared" si="199"/>
        <v>40.162499999999994</v>
      </c>
    </row>
    <row r="1247" spans="1:23" ht="13.5" x14ac:dyDescent="0.25">
      <c r="A1247" s="3">
        <v>43824</v>
      </c>
      <c r="B1247" s="2">
        <v>16.0562</v>
      </c>
      <c r="C1247" s="2">
        <v>55.362202946146795</v>
      </c>
      <c r="D1247" s="2">
        <v>-6.2271150518816043E-2</v>
      </c>
      <c r="E1247" s="2">
        <v>-0.32905308086386331</v>
      </c>
      <c r="F1247" s="2">
        <v>15.906659999999999</v>
      </c>
      <c r="G1247" s="2">
        <v>15.89913</v>
      </c>
      <c r="H1247" s="2">
        <v>15.877549999999999</v>
      </c>
      <c r="I1247" s="2">
        <v>16.043333999999991</v>
      </c>
      <c r="J1247" s="2">
        <v>16.771611499999995</v>
      </c>
      <c r="K1247" s="17" t="s">
        <v>48</v>
      </c>
      <c r="L1247" s="17" t="s">
        <v>49</v>
      </c>
      <c r="M1247" s="17" t="s">
        <v>51</v>
      </c>
      <c r="N1247" s="20">
        <f t="shared" si="190"/>
        <v>50</v>
      </c>
      <c r="O1247" s="20">
        <f t="shared" si="191"/>
        <v>100</v>
      </c>
      <c r="P1247" s="20">
        <f t="shared" si="192"/>
        <v>0</v>
      </c>
      <c r="Q1247" s="20">
        <f t="shared" si="193"/>
        <v>100</v>
      </c>
      <c r="R1247" s="21">
        <f t="shared" si="194"/>
        <v>67.5</v>
      </c>
      <c r="S1247" s="21">
        <f t="shared" si="195"/>
        <v>55</v>
      </c>
      <c r="T1247" s="21">
        <f t="shared" si="196"/>
        <v>67.5</v>
      </c>
      <c r="U1247" s="21">
        <f t="shared" si="197"/>
        <v>62.5</v>
      </c>
      <c r="V1247" s="20">
        <f t="shared" si="198"/>
        <v>63.333333333333336</v>
      </c>
      <c r="W1247" s="20">
        <f t="shared" si="199"/>
        <v>63.125</v>
      </c>
    </row>
    <row r="1248" spans="1:23" ht="13.5" x14ac:dyDescent="0.25">
      <c r="A1248" s="3">
        <v>43825</v>
      </c>
      <c r="B1248" s="2">
        <v>16.206700000000001</v>
      </c>
      <c r="C1248" s="2">
        <v>60.369602876767289</v>
      </c>
      <c r="D1248" s="2">
        <v>-7.2564252170954191E-2</v>
      </c>
      <c r="E1248" s="2">
        <v>-0.25283712047140844</v>
      </c>
      <c r="F1248" s="2">
        <v>15.96988</v>
      </c>
      <c r="G1248" s="2">
        <v>15.926730000000003</v>
      </c>
      <c r="H1248" s="2">
        <v>15.900129999999999</v>
      </c>
      <c r="I1248" s="2">
        <v>16.027277999999992</v>
      </c>
      <c r="J1248" s="2">
        <v>16.762650499999996</v>
      </c>
      <c r="K1248" s="17" t="s">
        <v>48</v>
      </c>
      <c r="L1248" s="17" t="s">
        <v>49</v>
      </c>
      <c r="M1248" s="17" t="s">
        <v>51</v>
      </c>
      <c r="N1248" s="20">
        <f t="shared" si="190"/>
        <v>50</v>
      </c>
      <c r="O1248" s="20">
        <f t="shared" si="191"/>
        <v>100</v>
      </c>
      <c r="P1248" s="20">
        <f t="shared" si="192"/>
        <v>0</v>
      </c>
      <c r="Q1248" s="20">
        <f t="shared" si="193"/>
        <v>100</v>
      </c>
      <c r="R1248" s="21">
        <f t="shared" si="194"/>
        <v>67.5</v>
      </c>
      <c r="S1248" s="21">
        <f t="shared" si="195"/>
        <v>55</v>
      </c>
      <c r="T1248" s="21">
        <f t="shared" si="196"/>
        <v>67.5</v>
      </c>
      <c r="U1248" s="21">
        <f t="shared" si="197"/>
        <v>62.5</v>
      </c>
      <c r="V1248" s="20">
        <f t="shared" si="198"/>
        <v>63.333333333333336</v>
      </c>
      <c r="W1248" s="20">
        <f t="shared" si="199"/>
        <v>63.125</v>
      </c>
    </row>
    <row r="1249" spans="1:23" ht="13.5" x14ac:dyDescent="0.25">
      <c r="A1249" s="3">
        <v>43826</v>
      </c>
      <c r="B1249" s="2">
        <v>16.332100000000001</v>
      </c>
      <c r="C1249" s="2">
        <v>63.993957127987734</v>
      </c>
      <c r="D1249" s="2">
        <v>-9.4543585349455839E-2</v>
      </c>
      <c r="E1249" s="2">
        <v>-0.17002443990354912</v>
      </c>
      <c r="F1249" s="2">
        <v>16.05818</v>
      </c>
      <c r="G1249" s="2">
        <v>15.968370000000002</v>
      </c>
      <c r="H1249" s="2">
        <v>15.928980000000001</v>
      </c>
      <c r="I1249" s="2">
        <v>16.013729999999992</v>
      </c>
      <c r="J1249" s="2">
        <v>16.754881999999995</v>
      </c>
      <c r="K1249" s="17" t="s">
        <v>48</v>
      </c>
      <c r="L1249" s="17" t="s">
        <v>49</v>
      </c>
      <c r="M1249" s="17" t="s">
        <v>51</v>
      </c>
      <c r="N1249" s="20">
        <f t="shared" si="190"/>
        <v>50</v>
      </c>
      <c r="O1249" s="20">
        <f t="shared" si="191"/>
        <v>100</v>
      </c>
      <c r="P1249" s="20">
        <f t="shared" si="192"/>
        <v>0</v>
      </c>
      <c r="Q1249" s="20">
        <f t="shared" si="193"/>
        <v>100</v>
      </c>
      <c r="R1249" s="21">
        <f t="shared" si="194"/>
        <v>67.5</v>
      </c>
      <c r="S1249" s="21">
        <f t="shared" si="195"/>
        <v>55</v>
      </c>
      <c r="T1249" s="21">
        <f t="shared" si="196"/>
        <v>67.5</v>
      </c>
      <c r="U1249" s="21">
        <f t="shared" si="197"/>
        <v>62.5</v>
      </c>
      <c r="V1249" s="20">
        <f t="shared" si="198"/>
        <v>63.333333333333336</v>
      </c>
      <c r="W1249" s="20">
        <f t="shared" si="199"/>
        <v>63.125</v>
      </c>
    </row>
    <row r="1250" spans="1:23" ht="13.5" x14ac:dyDescent="0.25">
      <c r="A1250" s="3">
        <v>43829</v>
      </c>
      <c r="B1250" s="2">
        <v>16.909199999999998</v>
      </c>
      <c r="C1250" s="2">
        <v>75.223825892276778</v>
      </c>
      <c r="D1250" s="2">
        <v>-0.17670296507222183</v>
      </c>
      <c r="E1250" s="2">
        <v>-8.7317216121834407E-2</v>
      </c>
      <c r="F1250" s="2">
        <v>16.261900000000001</v>
      </c>
      <c r="G1250" s="2">
        <v>16.07976</v>
      </c>
      <c r="H1250" s="2">
        <v>15.974140000000002</v>
      </c>
      <c r="I1250" s="2">
        <v>16.013729999999992</v>
      </c>
      <c r="J1250" s="2">
        <v>16.752779499999995</v>
      </c>
      <c r="K1250" s="17" t="s">
        <v>48</v>
      </c>
      <c r="L1250" s="17" t="s">
        <v>49</v>
      </c>
      <c r="M1250" s="17" t="s">
        <v>51</v>
      </c>
      <c r="N1250" s="20">
        <f t="shared" si="190"/>
        <v>50</v>
      </c>
      <c r="O1250" s="20">
        <f t="shared" si="191"/>
        <v>100</v>
      </c>
      <c r="P1250" s="20">
        <f t="shared" si="192"/>
        <v>0</v>
      </c>
      <c r="Q1250" s="20">
        <f t="shared" si="193"/>
        <v>100</v>
      </c>
      <c r="R1250" s="21">
        <f t="shared" si="194"/>
        <v>67.5</v>
      </c>
      <c r="S1250" s="21">
        <f t="shared" si="195"/>
        <v>55</v>
      </c>
      <c r="T1250" s="21">
        <f t="shared" si="196"/>
        <v>67.5</v>
      </c>
      <c r="U1250" s="21">
        <f t="shared" si="197"/>
        <v>62.5</v>
      </c>
      <c r="V1250" s="20">
        <f t="shared" si="198"/>
        <v>63.333333333333336</v>
      </c>
      <c r="W1250" s="20">
        <f t="shared" si="199"/>
        <v>63.125</v>
      </c>
    </row>
    <row r="1251" spans="1:23" ht="13.5" x14ac:dyDescent="0.25">
      <c r="A1251" s="3">
        <v>43830</v>
      </c>
      <c r="B1251" s="2">
        <v>16.4024</v>
      </c>
      <c r="C1251" s="2">
        <v>58.089496420461337</v>
      </c>
      <c r="D1251" s="2">
        <v>-0.19415087835846379</v>
      </c>
      <c r="E1251" s="2">
        <v>-1.0522811820569175E-2</v>
      </c>
      <c r="F1251" s="2">
        <v>16.381319999999999</v>
      </c>
      <c r="G1251" s="2">
        <v>16.127429999999997</v>
      </c>
      <c r="H1251" s="2">
        <v>16.003995000000003</v>
      </c>
      <c r="I1251" s="2">
        <v>16.007607999999991</v>
      </c>
      <c r="J1251" s="2">
        <v>16.752431999999995</v>
      </c>
      <c r="K1251" s="17" t="s">
        <v>48</v>
      </c>
      <c r="L1251" s="17" t="s">
        <v>49</v>
      </c>
      <c r="M1251" s="17" t="s">
        <v>51</v>
      </c>
      <c r="N1251" s="20">
        <f t="shared" si="190"/>
        <v>50</v>
      </c>
      <c r="O1251" s="20">
        <f t="shared" si="191"/>
        <v>100</v>
      </c>
      <c r="P1251" s="20">
        <f t="shared" si="192"/>
        <v>0</v>
      </c>
      <c r="Q1251" s="20">
        <f t="shared" si="193"/>
        <v>100</v>
      </c>
      <c r="R1251" s="21">
        <f t="shared" si="194"/>
        <v>67.5</v>
      </c>
      <c r="S1251" s="21">
        <f t="shared" si="195"/>
        <v>55</v>
      </c>
      <c r="T1251" s="21">
        <f t="shared" si="196"/>
        <v>67.5</v>
      </c>
      <c r="U1251" s="21">
        <f t="shared" si="197"/>
        <v>62.5</v>
      </c>
      <c r="V1251" s="20">
        <f t="shared" si="198"/>
        <v>63.333333333333336</v>
      </c>
      <c r="W1251" s="20">
        <f t="shared" si="199"/>
        <v>63.125</v>
      </c>
    </row>
    <row r="1252" spans="1:23" ht="13.5" x14ac:dyDescent="0.25">
      <c r="A1252" s="3">
        <v>43832</v>
      </c>
      <c r="B1252" s="2">
        <v>16.0562</v>
      </c>
      <c r="C1252" s="2">
        <v>49.752629398743096</v>
      </c>
      <c r="D1252" s="2">
        <v>-0.19079638445613867</v>
      </c>
      <c r="E1252" s="2">
        <v>5.0837805941134705E-2</v>
      </c>
      <c r="F1252" s="2">
        <v>16.381320000000002</v>
      </c>
      <c r="G1252" s="2">
        <v>16.143989999999995</v>
      </c>
      <c r="H1252" s="2">
        <v>16.016539999999999</v>
      </c>
      <c r="I1252" s="2">
        <v>15.994561999999991</v>
      </c>
      <c r="J1252" s="2">
        <v>16.755278499999992</v>
      </c>
      <c r="K1252" s="17" t="s">
        <v>48</v>
      </c>
      <c r="L1252" s="17" t="s">
        <v>49</v>
      </c>
      <c r="M1252" s="17" t="s">
        <v>50</v>
      </c>
      <c r="N1252" s="20">
        <f t="shared" si="190"/>
        <v>50</v>
      </c>
      <c r="O1252" s="20">
        <f t="shared" si="191"/>
        <v>100</v>
      </c>
      <c r="P1252" s="20">
        <f t="shared" si="192"/>
        <v>0</v>
      </c>
      <c r="Q1252" s="20">
        <f t="shared" si="193"/>
        <v>66</v>
      </c>
      <c r="R1252" s="21">
        <f t="shared" si="194"/>
        <v>62.4</v>
      </c>
      <c r="S1252" s="21">
        <f t="shared" si="195"/>
        <v>46.5</v>
      </c>
      <c r="T1252" s="21">
        <f t="shared" si="196"/>
        <v>52.2</v>
      </c>
      <c r="U1252" s="21">
        <f t="shared" si="197"/>
        <v>54</v>
      </c>
      <c r="V1252" s="20">
        <f t="shared" si="198"/>
        <v>53.70000000000001</v>
      </c>
      <c r="W1252" s="20">
        <f t="shared" si="199"/>
        <v>53.775000000000006</v>
      </c>
    </row>
    <row r="1253" spans="1:23" ht="13.5" x14ac:dyDescent="0.25">
      <c r="A1253" s="3">
        <v>43833</v>
      </c>
      <c r="B1253" s="2">
        <v>15.755100000000001</v>
      </c>
      <c r="C1253" s="2">
        <v>43.857210810687874</v>
      </c>
      <c r="D1253" s="2">
        <v>-0.16557737772974335</v>
      </c>
      <c r="E1253" s="2">
        <v>0.10005717398696487</v>
      </c>
      <c r="F1253" s="2">
        <v>16.291</v>
      </c>
      <c r="G1253" s="2">
        <v>16.13044</v>
      </c>
      <c r="H1253" s="2">
        <v>16.013780000000004</v>
      </c>
      <c r="I1253" s="2">
        <v>15.978505999999991</v>
      </c>
      <c r="J1253" s="2">
        <v>16.756619499999989</v>
      </c>
      <c r="K1253" s="17" t="s">
        <v>54</v>
      </c>
      <c r="L1253" s="17" t="s">
        <v>50</v>
      </c>
      <c r="M1253" s="17" t="s">
        <v>47</v>
      </c>
      <c r="N1253" s="20">
        <f t="shared" si="190"/>
        <v>50</v>
      </c>
      <c r="O1253" s="20">
        <f t="shared" si="191"/>
        <v>100</v>
      </c>
      <c r="P1253" s="20">
        <f t="shared" si="192"/>
        <v>0</v>
      </c>
      <c r="Q1253" s="20">
        <f t="shared" si="193"/>
        <v>16.5</v>
      </c>
      <c r="R1253" s="21">
        <f t="shared" si="194"/>
        <v>54.975000000000001</v>
      </c>
      <c r="S1253" s="21">
        <f t="shared" si="195"/>
        <v>34.125</v>
      </c>
      <c r="T1253" s="21">
        <f t="shared" si="196"/>
        <v>29.925000000000001</v>
      </c>
      <c r="U1253" s="21">
        <f t="shared" si="197"/>
        <v>41.625</v>
      </c>
      <c r="V1253" s="20">
        <f t="shared" si="198"/>
        <v>39.674999999999997</v>
      </c>
      <c r="W1253" s="20">
        <f t="shared" si="199"/>
        <v>40.162499999999994</v>
      </c>
    </row>
    <row r="1254" spans="1:23" ht="13.5" x14ac:dyDescent="0.25">
      <c r="A1254" s="3">
        <v>43836</v>
      </c>
      <c r="B1254" s="2">
        <v>15.554399999999999</v>
      </c>
      <c r="C1254" s="2">
        <v>40.419197195975599</v>
      </c>
      <c r="D1254" s="2">
        <v>-0.12752114878194476</v>
      </c>
      <c r="E1254" s="2">
        <v>0.13762674987118542</v>
      </c>
      <c r="F1254" s="2">
        <v>16.135460000000002</v>
      </c>
      <c r="G1254" s="2">
        <v>16.096819999999997</v>
      </c>
      <c r="H1254" s="2">
        <v>16.001235000000001</v>
      </c>
      <c r="I1254" s="2">
        <v>15.958735999999993</v>
      </c>
      <c r="J1254" s="2">
        <v>16.761669999999992</v>
      </c>
      <c r="K1254" s="17" t="s">
        <v>54</v>
      </c>
      <c r="L1254" s="17" t="s">
        <v>52</v>
      </c>
      <c r="M1254" s="17" t="s">
        <v>47</v>
      </c>
      <c r="N1254" s="20">
        <f t="shared" si="190"/>
        <v>50</v>
      </c>
      <c r="O1254" s="20">
        <f t="shared" si="191"/>
        <v>100</v>
      </c>
      <c r="P1254" s="20">
        <f t="shared" si="192"/>
        <v>0</v>
      </c>
      <c r="Q1254" s="20">
        <f t="shared" si="193"/>
        <v>0</v>
      </c>
      <c r="R1254" s="21">
        <f t="shared" si="194"/>
        <v>52.5</v>
      </c>
      <c r="S1254" s="21">
        <f t="shared" si="195"/>
        <v>30</v>
      </c>
      <c r="T1254" s="21">
        <f t="shared" si="196"/>
        <v>22.5</v>
      </c>
      <c r="U1254" s="21">
        <f t="shared" si="197"/>
        <v>37.5</v>
      </c>
      <c r="V1254" s="20">
        <f t="shared" si="198"/>
        <v>35</v>
      </c>
      <c r="W1254" s="20">
        <f t="shared" si="199"/>
        <v>35.625</v>
      </c>
    </row>
    <row r="1255" spans="1:23" ht="13.5" x14ac:dyDescent="0.25">
      <c r="A1255" s="3">
        <v>43837</v>
      </c>
      <c r="B1255" s="2">
        <v>15.3186</v>
      </c>
      <c r="C1255" s="2">
        <v>36.771956438436526</v>
      </c>
      <c r="D1255" s="2">
        <v>-7.4953776828174057E-2</v>
      </c>
      <c r="E1255" s="2">
        <v>0.16801383039437837</v>
      </c>
      <c r="F1255" s="2">
        <v>15.817340000000002</v>
      </c>
      <c r="G1255" s="2">
        <v>16.039619999999999</v>
      </c>
      <c r="H1255" s="2">
        <v>15.966865000000002</v>
      </c>
      <c r="I1255" s="2">
        <v>15.935153999999988</v>
      </c>
      <c r="J1255" s="2">
        <v>16.76320849999999</v>
      </c>
      <c r="K1255" s="17" t="s">
        <v>54</v>
      </c>
      <c r="L1255" s="17" t="s">
        <v>52</v>
      </c>
      <c r="M1255" s="17" t="s">
        <v>47</v>
      </c>
      <c r="N1255" s="20">
        <f t="shared" si="190"/>
        <v>50</v>
      </c>
      <c r="O1255" s="20">
        <f t="shared" si="191"/>
        <v>100</v>
      </c>
      <c r="P1255" s="20">
        <f t="shared" si="192"/>
        <v>0</v>
      </c>
      <c r="Q1255" s="20">
        <f t="shared" si="193"/>
        <v>0</v>
      </c>
      <c r="R1255" s="21">
        <f t="shared" si="194"/>
        <v>52.5</v>
      </c>
      <c r="S1255" s="21">
        <f t="shared" si="195"/>
        <v>30</v>
      </c>
      <c r="T1255" s="21">
        <f t="shared" si="196"/>
        <v>22.5</v>
      </c>
      <c r="U1255" s="21">
        <f t="shared" si="197"/>
        <v>37.5</v>
      </c>
      <c r="V1255" s="20">
        <f t="shared" si="198"/>
        <v>35</v>
      </c>
      <c r="W1255" s="20">
        <f t="shared" si="199"/>
        <v>35.625</v>
      </c>
    </row>
    <row r="1256" spans="1:23" ht="13.5" x14ac:dyDescent="0.25">
      <c r="A1256" s="3">
        <v>43838</v>
      </c>
      <c r="B1256" s="2">
        <v>15.0527</v>
      </c>
      <c r="C1256" s="2">
        <v>33.140393088975458</v>
      </c>
      <c r="D1256" s="2">
        <v>-1.9822601914787796E-2</v>
      </c>
      <c r="E1256" s="2">
        <v>0.18074643135811716</v>
      </c>
      <c r="F1256" s="2">
        <v>15.547400000000001</v>
      </c>
      <c r="G1256" s="2">
        <v>15.964359999999999</v>
      </c>
      <c r="H1256" s="2">
        <v>15.9192</v>
      </c>
      <c r="I1256" s="2">
        <v>15.915083999999988</v>
      </c>
      <c r="J1256" s="2">
        <v>16.760471999999993</v>
      </c>
      <c r="K1256" s="17" t="s">
        <v>54</v>
      </c>
      <c r="L1256" s="17" t="s">
        <v>52</v>
      </c>
      <c r="M1256" s="17" t="s">
        <v>47</v>
      </c>
      <c r="N1256" s="20">
        <f t="shared" si="190"/>
        <v>50</v>
      </c>
      <c r="O1256" s="20">
        <f t="shared" si="191"/>
        <v>100</v>
      </c>
      <c r="P1256" s="20">
        <f t="shared" si="192"/>
        <v>0</v>
      </c>
      <c r="Q1256" s="20">
        <f t="shared" si="193"/>
        <v>0</v>
      </c>
      <c r="R1256" s="21">
        <f t="shared" si="194"/>
        <v>52.5</v>
      </c>
      <c r="S1256" s="21">
        <f t="shared" si="195"/>
        <v>30</v>
      </c>
      <c r="T1256" s="21">
        <f t="shared" si="196"/>
        <v>22.5</v>
      </c>
      <c r="U1256" s="21">
        <f t="shared" si="197"/>
        <v>37.5</v>
      </c>
      <c r="V1256" s="20">
        <f t="shared" si="198"/>
        <v>35</v>
      </c>
      <c r="W1256" s="20">
        <f t="shared" si="199"/>
        <v>35.625</v>
      </c>
    </row>
    <row r="1257" spans="1:23" ht="13.5" x14ac:dyDescent="0.25">
      <c r="A1257" s="3">
        <v>43839</v>
      </c>
      <c r="B1257" s="2">
        <v>15.0627</v>
      </c>
      <c r="C1257" s="2">
        <v>33.406755787687487</v>
      </c>
      <c r="D1257" s="2">
        <v>7.0033134577636602E-2</v>
      </c>
      <c r="E1257" s="2">
        <v>0.17757777162128852</v>
      </c>
      <c r="F1257" s="2">
        <v>15.348700000000003</v>
      </c>
      <c r="G1257" s="2">
        <v>15.865010000000002</v>
      </c>
      <c r="H1257" s="2">
        <v>15.882070000000002</v>
      </c>
      <c r="I1257" s="2">
        <v>15.895213999999987</v>
      </c>
      <c r="J1257" s="2">
        <v>16.758280499999991</v>
      </c>
      <c r="K1257" s="17" t="s">
        <v>54</v>
      </c>
      <c r="L1257" s="17" t="s">
        <v>52</v>
      </c>
      <c r="M1257" s="17" t="s">
        <v>47</v>
      </c>
      <c r="N1257" s="20">
        <f t="shared" si="190"/>
        <v>50</v>
      </c>
      <c r="O1257" s="20">
        <f t="shared" si="191"/>
        <v>100</v>
      </c>
      <c r="P1257" s="20">
        <f t="shared" si="192"/>
        <v>0</v>
      </c>
      <c r="Q1257" s="20">
        <f t="shared" si="193"/>
        <v>0</v>
      </c>
      <c r="R1257" s="21">
        <f t="shared" si="194"/>
        <v>52.5</v>
      </c>
      <c r="S1257" s="21">
        <f t="shared" si="195"/>
        <v>30</v>
      </c>
      <c r="T1257" s="21">
        <f t="shared" si="196"/>
        <v>22.5</v>
      </c>
      <c r="U1257" s="21">
        <f t="shared" si="197"/>
        <v>37.5</v>
      </c>
      <c r="V1257" s="20">
        <f t="shared" si="198"/>
        <v>35</v>
      </c>
      <c r="W1257" s="20">
        <f t="shared" si="199"/>
        <v>35.625</v>
      </c>
    </row>
    <row r="1258" spans="1:23" ht="13.5" x14ac:dyDescent="0.25">
      <c r="A1258" s="3">
        <v>43840</v>
      </c>
      <c r="B1258" s="2">
        <v>15.1881</v>
      </c>
      <c r="C1258" s="2">
        <v>36.806633522235359</v>
      </c>
      <c r="D1258" s="2">
        <v>0.16482172431298103</v>
      </c>
      <c r="E1258" s="2">
        <v>0.17148923657886392</v>
      </c>
      <c r="F1258" s="2">
        <v>15.235300000000001</v>
      </c>
      <c r="G1258" s="2">
        <v>15.76315</v>
      </c>
      <c r="H1258" s="2">
        <v>15.844940000000003</v>
      </c>
      <c r="I1258" s="2">
        <v>15.877851999999987</v>
      </c>
      <c r="J1258" s="2">
        <v>16.752968999999993</v>
      </c>
      <c r="K1258" s="17" t="s">
        <v>54</v>
      </c>
      <c r="L1258" s="17" t="s">
        <v>52</v>
      </c>
      <c r="M1258" s="17" t="s">
        <v>47</v>
      </c>
      <c r="N1258" s="20">
        <f t="shared" si="190"/>
        <v>50</v>
      </c>
      <c r="O1258" s="20">
        <f t="shared" si="191"/>
        <v>100</v>
      </c>
      <c r="P1258" s="20">
        <f t="shared" si="192"/>
        <v>0</v>
      </c>
      <c r="Q1258" s="20">
        <f t="shared" si="193"/>
        <v>0</v>
      </c>
      <c r="R1258" s="21">
        <f t="shared" si="194"/>
        <v>52.5</v>
      </c>
      <c r="S1258" s="21">
        <f t="shared" si="195"/>
        <v>30</v>
      </c>
      <c r="T1258" s="21">
        <f t="shared" si="196"/>
        <v>22.5</v>
      </c>
      <c r="U1258" s="21">
        <f t="shared" si="197"/>
        <v>37.5</v>
      </c>
      <c r="V1258" s="20">
        <f t="shared" si="198"/>
        <v>35</v>
      </c>
      <c r="W1258" s="20">
        <f t="shared" si="199"/>
        <v>35.625</v>
      </c>
    </row>
    <row r="1259" spans="1:23" ht="13.5" x14ac:dyDescent="0.25">
      <c r="A1259" s="3">
        <v>43843</v>
      </c>
      <c r="B1259" s="2">
        <v>15.639699999999999</v>
      </c>
      <c r="C1259" s="2">
        <v>47.251127176352071</v>
      </c>
      <c r="D1259" s="2">
        <v>0.23465641172029805</v>
      </c>
      <c r="E1259" s="2">
        <v>0.15625991831218372</v>
      </c>
      <c r="F1259" s="2">
        <v>15.252359999999999</v>
      </c>
      <c r="G1259" s="2">
        <v>15.693909999999999</v>
      </c>
      <c r="H1259" s="2">
        <v>15.831140000000001</v>
      </c>
      <c r="I1259" s="2">
        <v>15.869521999999986</v>
      </c>
      <c r="J1259" s="2">
        <v>16.745013999999991</v>
      </c>
      <c r="K1259" s="17" t="s">
        <v>54</v>
      </c>
      <c r="L1259" s="17" t="s">
        <v>50</v>
      </c>
      <c r="M1259" s="17" t="s">
        <v>55</v>
      </c>
      <c r="N1259" s="20">
        <f t="shared" si="190"/>
        <v>50</v>
      </c>
      <c r="O1259" s="20">
        <f t="shared" si="191"/>
        <v>100</v>
      </c>
      <c r="P1259" s="20">
        <f t="shared" si="192"/>
        <v>0</v>
      </c>
      <c r="Q1259" s="20">
        <f t="shared" si="193"/>
        <v>16.5</v>
      </c>
      <c r="R1259" s="21">
        <f t="shared" si="194"/>
        <v>54.975000000000001</v>
      </c>
      <c r="S1259" s="21">
        <f t="shared" si="195"/>
        <v>34.125</v>
      </c>
      <c r="T1259" s="21">
        <f t="shared" si="196"/>
        <v>29.925000000000001</v>
      </c>
      <c r="U1259" s="21">
        <f t="shared" si="197"/>
        <v>41.625</v>
      </c>
      <c r="V1259" s="20">
        <f t="shared" si="198"/>
        <v>39.674999999999997</v>
      </c>
      <c r="W1259" s="20">
        <f t="shared" si="199"/>
        <v>40.162499999999994</v>
      </c>
    </row>
    <row r="1260" spans="1:23" ht="13.5" x14ac:dyDescent="0.25">
      <c r="A1260" s="3">
        <v>43845</v>
      </c>
      <c r="B1260" s="2">
        <v>15.6548</v>
      </c>
      <c r="C1260" s="2">
        <v>47.563202732962012</v>
      </c>
      <c r="D1260" s="2">
        <v>0.38225274616511484</v>
      </c>
      <c r="E1260" s="2">
        <v>0.13505715050738637</v>
      </c>
      <c r="F1260" s="2">
        <v>15.319599999999999</v>
      </c>
      <c r="G1260" s="2">
        <v>15.56847</v>
      </c>
      <c r="H1260" s="2">
        <v>15.824115000000001</v>
      </c>
      <c r="I1260" s="2">
        <v>15.861493999999992</v>
      </c>
      <c r="J1260" s="2">
        <v>16.736097499999993</v>
      </c>
      <c r="K1260" s="17" t="s">
        <v>48</v>
      </c>
      <c r="L1260" s="17" t="s">
        <v>49</v>
      </c>
      <c r="M1260" s="17" t="s">
        <v>51</v>
      </c>
      <c r="N1260" s="20">
        <f t="shared" si="190"/>
        <v>50</v>
      </c>
      <c r="O1260" s="20">
        <f t="shared" si="191"/>
        <v>100</v>
      </c>
      <c r="P1260" s="20">
        <f t="shared" si="192"/>
        <v>0</v>
      </c>
      <c r="Q1260" s="20">
        <f t="shared" si="193"/>
        <v>100</v>
      </c>
      <c r="R1260" s="21">
        <f t="shared" si="194"/>
        <v>67.5</v>
      </c>
      <c r="S1260" s="21">
        <f t="shared" si="195"/>
        <v>55</v>
      </c>
      <c r="T1260" s="21">
        <f t="shared" si="196"/>
        <v>67.5</v>
      </c>
      <c r="U1260" s="21">
        <f t="shared" si="197"/>
        <v>62.5</v>
      </c>
      <c r="V1260" s="20">
        <f t="shared" si="198"/>
        <v>63.333333333333336</v>
      </c>
      <c r="W1260" s="20">
        <f t="shared" si="199"/>
        <v>63.125</v>
      </c>
    </row>
    <row r="1261" spans="1:23" ht="13.5" x14ac:dyDescent="0.25">
      <c r="A1261" s="3">
        <v>43846</v>
      </c>
      <c r="B1261" s="2">
        <v>15.5594</v>
      </c>
      <c r="C1261" s="2">
        <v>45.722707812030201</v>
      </c>
      <c r="D1261" s="2">
        <v>0.43692733587356081</v>
      </c>
      <c r="E1261" s="2">
        <v>0.11526032660235228</v>
      </c>
      <c r="F1261" s="2">
        <v>15.420939999999998</v>
      </c>
      <c r="G1261" s="2">
        <v>15.484170000000002</v>
      </c>
      <c r="H1261" s="2">
        <v>15.8058</v>
      </c>
      <c r="I1261" s="2">
        <v>15.853565999999987</v>
      </c>
      <c r="J1261" s="2">
        <v>16.72705749999999</v>
      </c>
      <c r="K1261" s="17" t="s">
        <v>48</v>
      </c>
      <c r="L1261" s="17" t="s">
        <v>49</v>
      </c>
      <c r="M1261" s="17" t="s">
        <v>51</v>
      </c>
      <c r="N1261" s="20">
        <f t="shared" si="190"/>
        <v>50</v>
      </c>
      <c r="O1261" s="20">
        <f t="shared" si="191"/>
        <v>100</v>
      </c>
      <c r="P1261" s="20">
        <f t="shared" si="192"/>
        <v>0</v>
      </c>
      <c r="Q1261" s="20">
        <f t="shared" si="193"/>
        <v>100</v>
      </c>
      <c r="R1261" s="21">
        <f t="shared" si="194"/>
        <v>67.5</v>
      </c>
      <c r="S1261" s="21">
        <f t="shared" si="195"/>
        <v>55</v>
      </c>
      <c r="T1261" s="21">
        <f t="shared" si="196"/>
        <v>67.5</v>
      </c>
      <c r="U1261" s="21">
        <f t="shared" si="197"/>
        <v>62.5</v>
      </c>
      <c r="V1261" s="20">
        <f t="shared" si="198"/>
        <v>63.333333333333336</v>
      </c>
      <c r="W1261" s="20">
        <f t="shared" si="199"/>
        <v>63.125</v>
      </c>
    </row>
    <row r="1262" spans="1:23" ht="13.5" x14ac:dyDescent="0.25">
      <c r="A1262" s="3">
        <v>43847</v>
      </c>
      <c r="B1262" s="2">
        <v>15.529299999999999</v>
      </c>
      <c r="C1262" s="2">
        <v>45.129338199405844</v>
      </c>
      <c r="D1262" s="2">
        <v>0.43335925275768616</v>
      </c>
      <c r="E1262" s="2">
        <v>9.5035471234407851E-2</v>
      </c>
      <c r="F1262" s="2">
        <v>15.514260000000002</v>
      </c>
      <c r="G1262" s="2">
        <v>15.431480000000002</v>
      </c>
      <c r="H1262" s="2">
        <v>15.787734999999994</v>
      </c>
      <c r="I1262" s="2">
        <v>15.843027999999988</v>
      </c>
      <c r="J1262" s="2">
        <v>16.720341499999993</v>
      </c>
      <c r="K1262" s="17" t="s">
        <v>48</v>
      </c>
      <c r="L1262" s="17" t="s">
        <v>50</v>
      </c>
      <c r="M1262" s="17" t="s">
        <v>51</v>
      </c>
      <c r="N1262" s="20">
        <f t="shared" si="190"/>
        <v>50</v>
      </c>
      <c r="O1262" s="20">
        <f t="shared" si="191"/>
        <v>100</v>
      </c>
      <c r="P1262" s="20">
        <f t="shared" si="192"/>
        <v>0</v>
      </c>
      <c r="Q1262" s="20">
        <f t="shared" si="193"/>
        <v>83.5</v>
      </c>
      <c r="R1262" s="21">
        <f t="shared" si="194"/>
        <v>65.025000000000006</v>
      </c>
      <c r="S1262" s="21">
        <f t="shared" si="195"/>
        <v>50.875</v>
      </c>
      <c r="T1262" s="21">
        <f t="shared" si="196"/>
        <v>60.075000000000003</v>
      </c>
      <c r="U1262" s="21">
        <f t="shared" si="197"/>
        <v>58.375</v>
      </c>
      <c r="V1262" s="20">
        <f t="shared" si="198"/>
        <v>58.658333333333339</v>
      </c>
      <c r="W1262" s="20">
        <f t="shared" si="199"/>
        <v>58.587500000000006</v>
      </c>
    </row>
    <row r="1263" spans="1:23" ht="13.5" x14ac:dyDescent="0.25">
      <c r="A1263" s="3">
        <v>43850</v>
      </c>
      <c r="B1263" s="2">
        <v>15.6548</v>
      </c>
      <c r="C1263" s="2">
        <v>48.150669998293196</v>
      </c>
      <c r="D1263" s="2">
        <v>0.3760103642451611</v>
      </c>
      <c r="E1263" s="2">
        <v>8.5568855296498963E-2</v>
      </c>
      <c r="F1263" s="2">
        <v>15.6076</v>
      </c>
      <c r="G1263" s="2">
        <v>15.421449999999998</v>
      </c>
      <c r="H1263" s="2">
        <v>15.775944999999998</v>
      </c>
      <c r="I1263" s="2">
        <v>15.836003999999992</v>
      </c>
      <c r="J1263" s="2">
        <v>16.718046999999991</v>
      </c>
      <c r="K1263" s="17" t="s">
        <v>48</v>
      </c>
      <c r="L1263" s="17" t="s">
        <v>50</v>
      </c>
      <c r="M1263" s="17" t="s">
        <v>51</v>
      </c>
      <c r="N1263" s="20">
        <f t="shared" si="190"/>
        <v>50</v>
      </c>
      <c r="O1263" s="20">
        <f t="shared" si="191"/>
        <v>100</v>
      </c>
      <c r="P1263" s="20">
        <f t="shared" si="192"/>
        <v>0</v>
      </c>
      <c r="Q1263" s="20">
        <f t="shared" si="193"/>
        <v>83.5</v>
      </c>
      <c r="R1263" s="21">
        <f t="shared" si="194"/>
        <v>65.025000000000006</v>
      </c>
      <c r="S1263" s="21">
        <f t="shared" si="195"/>
        <v>50.875</v>
      </c>
      <c r="T1263" s="21">
        <f t="shared" si="196"/>
        <v>60.075000000000003</v>
      </c>
      <c r="U1263" s="21">
        <f t="shared" si="197"/>
        <v>58.375</v>
      </c>
      <c r="V1263" s="20">
        <f t="shared" si="198"/>
        <v>58.658333333333339</v>
      </c>
      <c r="W1263" s="20">
        <f t="shared" si="199"/>
        <v>58.587500000000006</v>
      </c>
    </row>
    <row r="1264" spans="1:23" ht="13.5" x14ac:dyDescent="0.25">
      <c r="A1264" s="3">
        <v>43851</v>
      </c>
      <c r="B1264" s="2">
        <v>15.554399999999999</v>
      </c>
      <c r="C1264" s="2">
        <v>45.96991635281038</v>
      </c>
      <c r="D1264" s="2">
        <v>0.30449701439352239</v>
      </c>
      <c r="E1264" s="2">
        <v>6.7244414069782127E-2</v>
      </c>
      <c r="F1264" s="2">
        <v>15.590539999999999</v>
      </c>
      <c r="G1264" s="2">
        <v>15.421449999999997</v>
      </c>
      <c r="H1264" s="2">
        <v>15.759134999999997</v>
      </c>
      <c r="I1264" s="2">
        <v>15.825967999999991</v>
      </c>
      <c r="J1264" s="2">
        <v>16.715697999999989</v>
      </c>
      <c r="K1264" s="17" t="s">
        <v>54</v>
      </c>
      <c r="L1264" s="17" t="s">
        <v>52</v>
      </c>
      <c r="M1264" s="17" t="s">
        <v>47</v>
      </c>
      <c r="N1264" s="20">
        <f t="shared" si="190"/>
        <v>50</v>
      </c>
      <c r="O1264" s="20">
        <f t="shared" si="191"/>
        <v>100</v>
      </c>
      <c r="P1264" s="20">
        <f t="shared" si="192"/>
        <v>0</v>
      </c>
      <c r="Q1264" s="20">
        <f t="shared" si="193"/>
        <v>0</v>
      </c>
      <c r="R1264" s="21">
        <f t="shared" si="194"/>
        <v>52.5</v>
      </c>
      <c r="S1264" s="21">
        <f t="shared" si="195"/>
        <v>30</v>
      </c>
      <c r="T1264" s="21">
        <f t="shared" si="196"/>
        <v>22.5</v>
      </c>
      <c r="U1264" s="21">
        <f t="shared" si="197"/>
        <v>37.5</v>
      </c>
      <c r="V1264" s="20">
        <f t="shared" si="198"/>
        <v>35</v>
      </c>
      <c r="W1264" s="20">
        <f t="shared" si="199"/>
        <v>35.625</v>
      </c>
    </row>
    <row r="1265" spans="1:23" ht="13.5" x14ac:dyDescent="0.25">
      <c r="A1265" s="3">
        <v>43852</v>
      </c>
      <c r="B1265" s="2">
        <v>15.579499999999999</v>
      </c>
      <c r="C1265" s="2">
        <v>46.620796542463637</v>
      </c>
      <c r="D1265" s="2">
        <v>0.20686180280726951</v>
      </c>
      <c r="E1265" s="2">
        <v>4.2313513081748175E-2</v>
      </c>
      <c r="F1265" s="2">
        <v>15.575479999999999</v>
      </c>
      <c r="G1265" s="2">
        <v>15.447539999999998</v>
      </c>
      <c r="H1265" s="2">
        <v>15.74358</v>
      </c>
      <c r="I1265" s="2">
        <v>15.81743799999999</v>
      </c>
      <c r="J1265" s="2">
        <v>16.711589499999992</v>
      </c>
      <c r="K1265" s="17" t="s">
        <v>54</v>
      </c>
      <c r="L1265" s="17" t="s">
        <v>52</v>
      </c>
      <c r="M1265" s="17" t="s">
        <v>47</v>
      </c>
      <c r="N1265" s="20">
        <f t="shared" si="190"/>
        <v>50</v>
      </c>
      <c r="O1265" s="20">
        <f t="shared" si="191"/>
        <v>100</v>
      </c>
      <c r="P1265" s="20">
        <f t="shared" si="192"/>
        <v>0</v>
      </c>
      <c r="Q1265" s="20">
        <f t="shared" si="193"/>
        <v>0</v>
      </c>
      <c r="R1265" s="21">
        <f t="shared" si="194"/>
        <v>52.5</v>
      </c>
      <c r="S1265" s="21">
        <f t="shared" si="195"/>
        <v>30</v>
      </c>
      <c r="T1265" s="21">
        <f t="shared" si="196"/>
        <v>22.5</v>
      </c>
      <c r="U1265" s="21">
        <f t="shared" si="197"/>
        <v>37.5</v>
      </c>
      <c r="V1265" s="20">
        <f t="shared" si="198"/>
        <v>35</v>
      </c>
      <c r="W1265" s="20">
        <f t="shared" si="199"/>
        <v>35.625</v>
      </c>
    </row>
    <row r="1266" spans="1:23" ht="13.5" x14ac:dyDescent="0.25">
      <c r="A1266" s="3">
        <v>43853</v>
      </c>
      <c r="B1266" s="2">
        <v>15.504300000000001</v>
      </c>
      <c r="C1266" s="2">
        <v>44.876527548787564</v>
      </c>
      <c r="D1266" s="2">
        <v>8.9699038142171617E-2</v>
      </c>
      <c r="E1266" s="2">
        <v>1.4218101040223575E-2</v>
      </c>
      <c r="F1266" s="2">
        <v>15.56446</v>
      </c>
      <c r="G1266" s="2">
        <v>15.492699999999999</v>
      </c>
      <c r="H1266" s="2">
        <v>15.728530000000001</v>
      </c>
      <c r="I1266" s="2">
        <v>15.806601999999993</v>
      </c>
      <c r="J1266" s="2">
        <v>16.70901349999999</v>
      </c>
      <c r="K1266" s="17" t="s">
        <v>54</v>
      </c>
      <c r="L1266" s="17" t="s">
        <v>52</v>
      </c>
      <c r="M1266" s="17" t="s">
        <v>47</v>
      </c>
      <c r="N1266" s="20">
        <f t="shared" si="190"/>
        <v>50</v>
      </c>
      <c r="O1266" s="20">
        <f t="shared" si="191"/>
        <v>100</v>
      </c>
      <c r="P1266" s="20">
        <f t="shared" si="192"/>
        <v>0</v>
      </c>
      <c r="Q1266" s="20">
        <f t="shared" si="193"/>
        <v>0</v>
      </c>
      <c r="R1266" s="21">
        <f t="shared" si="194"/>
        <v>52.5</v>
      </c>
      <c r="S1266" s="21">
        <f t="shared" si="195"/>
        <v>30</v>
      </c>
      <c r="T1266" s="21">
        <f t="shared" si="196"/>
        <v>22.5</v>
      </c>
      <c r="U1266" s="21">
        <f t="shared" si="197"/>
        <v>37.5</v>
      </c>
      <c r="V1266" s="20">
        <f t="shared" si="198"/>
        <v>35</v>
      </c>
      <c r="W1266" s="20">
        <f t="shared" si="199"/>
        <v>35.625</v>
      </c>
    </row>
    <row r="1267" spans="1:23" ht="13.5" x14ac:dyDescent="0.25">
      <c r="A1267" s="3">
        <v>43854</v>
      </c>
      <c r="B1267" s="2">
        <v>15.6447</v>
      </c>
      <c r="C1267" s="2">
        <v>48.733127127901042</v>
      </c>
      <c r="D1267" s="2">
        <v>-1.7125339166859987E-2</v>
      </c>
      <c r="E1267" s="2">
        <v>-2.0179337585449465E-2</v>
      </c>
      <c r="F1267" s="2">
        <v>15.587540000000001</v>
      </c>
      <c r="G1267" s="2">
        <v>15.550900000000002</v>
      </c>
      <c r="H1267" s="2">
        <v>15.707955000000002</v>
      </c>
      <c r="I1267" s="2">
        <v>15.799375999999997</v>
      </c>
      <c r="J1267" s="2">
        <v>16.70355799999999</v>
      </c>
      <c r="K1267" s="17" t="s">
        <v>54</v>
      </c>
      <c r="L1267" s="17" t="s">
        <v>52</v>
      </c>
      <c r="M1267" s="17" t="s">
        <v>55</v>
      </c>
      <c r="N1267" s="20">
        <f t="shared" si="190"/>
        <v>50</v>
      </c>
      <c r="O1267" s="20">
        <f t="shared" si="191"/>
        <v>100</v>
      </c>
      <c r="P1267" s="20">
        <f t="shared" si="192"/>
        <v>0</v>
      </c>
      <c r="Q1267" s="20">
        <f t="shared" si="193"/>
        <v>0</v>
      </c>
      <c r="R1267" s="21">
        <f t="shared" si="194"/>
        <v>52.5</v>
      </c>
      <c r="S1267" s="21">
        <f t="shared" si="195"/>
        <v>30</v>
      </c>
      <c r="T1267" s="21">
        <f t="shared" si="196"/>
        <v>22.5</v>
      </c>
      <c r="U1267" s="21">
        <f t="shared" si="197"/>
        <v>37.5</v>
      </c>
      <c r="V1267" s="20">
        <f t="shared" si="198"/>
        <v>35</v>
      </c>
      <c r="W1267" s="20">
        <f t="shared" si="199"/>
        <v>35.625</v>
      </c>
    </row>
    <row r="1268" spans="1:23" ht="13.5" x14ac:dyDescent="0.25">
      <c r="A1268" s="3">
        <v>43857</v>
      </c>
      <c r="B1268" s="2">
        <v>15.554399999999999</v>
      </c>
      <c r="C1268" s="2">
        <v>46.48072365342162</v>
      </c>
      <c r="D1268" s="2">
        <v>-8.1275773364342996E-2</v>
      </c>
      <c r="E1268" s="2">
        <v>-4.4060165122039349E-2</v>
      </c>
      <c r="F1268" s="2">
        <v>15.567460000000001</v>
      </c>
      <c r="G1268" s="2">
        <v>15.587529999999997</v>
      </c>
      <c r="H1268" s="2">
        <v>15.67534</v>
      </c>
      <c r="I1268" s="2">
        <v>15.790343999999996</v>
      </c>
      <c r="J1268" s="2">
        <v>16.696755499999991</v>
      </c>
      <c r="K1268" s="17" t="s">
        <v>54</v>
      </c>
      <c r="L1268" s="17" t="s">
        <v>52</v>
      </c>
      <c r="M1268" s="17" t="s">
        <v>47</v>
      </c>
      <c r="N1268" s="20">
        <f t="shared" si="190"/>
        <v>50</v>
      </c>
      <c r="O1268" s="20">
        <f t="shared" si="191"/>
        <v>100</v>
      </c>
      <c r="P1268" s="20">
        <f t="shared" si="192"/>
        <v>0</v>
      </c>
      <c r="Q1268" s="20">
        <f t="shared" si="193"/>
        <v>0</v>
      </c>
      <c r="R1268" s="21">
        <f t="shared" si="194"/>
        <v>52.5</v>
      </c>
      <c r="S1268" s="21">
        <f t="shared" si="195"/>
        <v>30</v>
      </c>
      <c r="T1268" s="21">
        <f t="shared" si="196"/>
        <v>22.5</v>
      </c>
      <c r="U1268" s="21">
        <f t="shared" si="197"/>
        <v>37.5</v>
      </c>
      <c r="V1268" s="20">
        <f t="shared" si="198"/>
        <v>35</v>
      </c>
      <c r="W1268" s="20">
        <f t="shared" si="199"/>
        <v>35.625</v>
      </c>
    </row>
    <row r="1269" spans="1:23" ht="13.5" x14ac:dyDescent="0.25">
      <c r="A1269" s="3">
        <v>43858</v>
      </c>
      <c r="B1269" s="2">
        <v>15.4541</v>
      </c>
      <c r="C1269" s="2">
        <v>44.045593168982755</v>
      </c>
      <c r="D1269" s="2">
        <v>-5.7877671685853116E-2</v>
      </c>
      <c r="E1269" s="2">
        <v>-6.0470594372677579E-2</v>
      </c>
      <c r="F1269" s="2">
        <v>15.5474</v>
      </c>
      <c r="G1269" s="2">
        <v>15.568969999999998</v>
      </c>
      <c r="H1269" s="2">
        <v>15.631439999999998</v>
      </c>
      <c r="I1269" s="2">
        <v>15.779405999999996</v>
      </c>
      <c r="J1269" s="2">
        <v>16.689898999999993</v>
      </c>
      <c r="K1269" s="17" t="s">
        <v>54</v>
      </c>
      <c r="L1269" s="17" t="s">
        <v>50</v>
      </c>
      <c r="M1269" s="17" t="s">
        <v>47</v>
      </c>
      <c r="N1269" s="20">
        <f t="shared" si="190"/>
        <v>50</v>
      </c>
      <c r="O1269" s="20">
        <f t="shared" si="191"/>
        <v>100</v>
      </c>
      <c r="P1269" s="20">
        <f t="shared" si="192"/>
        <v>0</v>
      </c>
      <c r="Q1269" s="20">
        <f t="shared" si="193"/>
        <v>16.5</v>
      </c>
      <c r="R1269" s="21">
        <f t="shared" si="194"/>
        <v>54.975000000000001</v>
      </c>
      <c r="S1269" s="21">
        <f t="shared" si="195"/>
        <v>34.125</v>
      </c>
      <c r="T1269" s="21">
        <f t="shared" si="196"/>
        <v>29.925000000000001</v>
      </c>
      <c r="U1269" s="21">
        <f t="shared" si="197"/>
        <v>41.625</v>
      </c>
      <c r="V1269" s="20">
        <f t="shared" si="198"/>
        <v>39.674999999999997</v>
      </c>
      <c r="W1269" s="20">
        <f t="shared" si="199"/>
        <v>40.162499999999994</v>
      </c>
    </row>
    <row r="1270" spans="1:23" ht="13.5" x14ac:dyDescent="0.25">
      <c r="A1270" s="3">
        <v>43859</v>
      </c>
      <c r="B1270" s="2">
        <v>15.4541</v>
      </c>
      <c r="C1270" s="2">
        <v>44.045593168982755</v>
      </c>
      <c r="D1270" s="2">
        <v>-3.4448074397170458E-2</v>
      </c>
      <c r="E1270" s="2">
        <v>-7.2730778618702474E-2</v>
      </c>
      <c r="F1270" s="2">
        <v>15.522319999999999</v>
      </c>
      <c r="G1270" s="2">
        <v>15.5489</v>
      </c>
      <c r="H1270" s="2">
        <v>15.558684999999997</v>
      </c>
      <c r="I1270" s="2">
        <v>15.768467999999999</v>
      </c>
      <c r="J1270" s="2">
        <v>16.680803999999995</v>
      </c>
      <c r="K1270" s="17" t="s">
        <v>54</v>
      </c>
      <c r="L1270" s="17" t="s">
        <v>52</v>
      </c>
      <c r="M1270" s="17" t="s">
        <v>47</v>
      </c>
      <c r="N1270" s="20">
        <f t="shared" si="190"/>
        <v>50</v>
      </c>
      <c r="O1270" s="20">
        <f t="shared" si="191"/>
        <v>100</v>
      </c>
      <c r="P1270" s="20">
        <f t="shared" si="192"/>
        <v>0</v>
      </c>
      <c r="Q1270" s="20">
        <f t="shared" si="193"/>
        <v>0</v>
      </c>
      <c r="R1270" s="21">
        <f t="shared" si="194"/>
        <v>52.5</v>
      </c>
      <c r="S1270" s="21">
        <f t="shared" si="195"/>
        <v>30</v>
      </c>
      <c r="T1270" s="21">
        <f t="shared" si="196"/>
        <v>22.5</v>
      </c>
      <c r="U1270" s="21">
        <f t="shared" si="197"/>
        <v>37.5</v>
      </c>
      <c r="V1270" s="20">
        <f t="shared" si="198"/>
        <v>35</v>
      </c>
      <c r="W1270" s="20">
        <f t="shared" si="199"/>
        <v>35.625</v>
      </c>
    </row>
    <row r="1271" spans="1:23" ht="13.5" x14ac:dyDescent="0.25">
      <c r="A1271" s="3">
        <v>43860</v>
      </c>
      <c r="B1271" s="2">
        <v>15.4541</v>
      </c>
      <c r="C1271" s="2">
        <v>44.045593168982755</v>
      </c>
      <c r="D1271" s="2">
        <v>-2.8088725246238511E-2</v>
      </c>
      <c r="E1271" s="2">
        <v>-8.6960119804793568E-2</v>
      </c>
      <c r="F1271" s="2">
        <v>15.512279999999999</v>
      </c>
      <c r="G1271" s="2">
        <v>15.53837</v>
      </c>
      <c r="H1271" s="2">
        <v>15.51127</v>
      </c>
      <c r="I1271" s="2">
        <v>15.758633999999999</v>
      </c>
      <c r="J1271" s="2">
        <v>16.670883999999994</v>
      </c>
      <c r="K1271" s="17" t="s">
        <v>54</v>
      </c>
      <c r="L1271" s="17" t="s">
        <v>50</v>
      </c>
      <c r="M1271" s="17" t="s">
        <v>47</v>
      </c>
      <c r="N1271" s="20">
        <f t="shared" si="190"/>
        <v>50</v>
      </c>
      <c r="O1271" s="20">
        <f t="shared" si="191"/>
        <v>100</v>
      </c>
      <c r="P1271" s="20">
        <f t="shared" si="192"/>
        <v>0</v>
      </c>
      <c r="Q1271" s="20">
        <f t="shared" si="193"/>
        <v>16.5</v>
      </c>
      <c r="R1271" s="21">
        <f t="shared" si="194"/>
        <v>54.975000000000001</v>
      </c>
      <c r="S1271" s="21">
        <f t="shared" si="195"/>
        <v>34.125</v>
      </c>
      <c r="T1271" s="21">
        <f t="shared" si="196"/>
        <v>29.925000000000001</v>
      </c>
      <c r="U1271" s="21">
        <f t="shared" si="197"/>
        <v>41.625</v>
      </c>
      <c r="V1271" s="20">
        <f t="shared" si="198"/>
        <v>39.674999999999997</v>
      </c>
      <c r="W1271" s="20">
        <f t="shared" si="199"/>
        <v>40.162499999999994</v>
      </c>
    </row>
    <row r="1272" spans="1:23" ht="13.5" x14ac:dyDescent="0.25">
      <c r="A1272" s="3">
        <v>43861</v>
      </c>
      <c r="B1272" s="2">
        <v>15.4541</v>
      </c>
      <c r="C1272" s="2">
        <v>44.045593168982748</v>
      </c>
      <c r="D1272" s="2">
        <v>-2.6216998985580275E-2</v>
      </c>
      <c r="E1272" s="2">
        <v>-9.8707941199279864E-2</v>
      </c>
      <c r="F1272" s="2">
        <v>15.474159999999998</v>
      </c>
      <c r="G1272" s="2">
        <v>15.530850000000001</v>
      </c>
      <c r="H1272" s="2">
        <v>15.481164999999995</v>
      </c>
      <c r="I1272" s="2">
        <v>15.750808000000001</v>
      </c>
      <c r="J1272" s="2">
        <v>16.661223499999991</v>
      </c>
      <c r="K1272" s="17" t="s">
        <v>54</v>
      </c>
      <c r="L1272" s="17" t="s">
        <v>50</v>
      </c>
      <c r="M1272" s="17" t="s">
        <v>47</v>
      </c>
      <c r="N1272" s="20">
        <f t="shared" si="190"/>
        <v>50</v>
      </c>
      <c r="O1272" s="20">
        <f t="shared" si="191"/>
        <v>100</v>
      </c>
      <c r="P1272" s="20">
        <f t="shared" si="192"/>
        <v>0</v>
      </c>
      <c r="Q1272" s="20">
        <f t="shared" si="193"/>
        <v>16.5</v>
      </c>
      <c r="R1272" s="21">
        <f t="shared" si="194"/>
        <v>54.975000000000001</v>
      </c>
      <c r="S1272" s="21">
        <f t="shared" si="195"/>
        <v>34.125</v>
      </c>
      <c r="T1272" s="21">
        <f t="shared" si="196"/>
        <v>29.925000000000001</v>
      </c>
      <c r="U1272" s="21">
        <f t="shared" si="197"/>
        <v>41.625</v>
      </c>
      <c r="V1272" s="20">
        <f t="shared" si="198"/>
        <v>39.674999999999997</v>
      </c>
      <c r="W1272" s="20">
        <f t="shared" si="199"/>
        <v>40.162499999999994</v>
      </c>
    </row>
    <row r="1273" spans="1:23" ht="13.5" x14ac:dyDescent="0.25">
      <c r="A1273" s="3">
        <v>43864</v>
      </c>
      <c r="B1273" s="2">
        <v>15.6548</v>
      </c>
      <c r="C1273" s="2">
        <v>50.960419484228566</v>
      </c>
      <c r="D1273" s="2">
        <v>-1.9153771869845571E-2</v>
      </c>
      <c r="E1273" s="2">
        <v>-0.10139895170837818</v>
      </c>
      <c r="F1273" s="2">
        <v>15.49424</v>
      </c>
      <c r="G1273" s="2">
        <v>15.530849999999997</v>
      </c>
      <c r="H1273" s="2">
        <v>15.476149999999999</v>
      </c>
      <c r="I1273" s="2">
        <v>15.747798000000003</v>
      </c>
      <c r="J1273" s="2">
        <v>16.652778499999997</v>
      </c>
      <c r="K1273" s="17" t="s">
        <v>48</v>
      </c>
      <c r="L1273" s="17" t="s">
        <v>50</v>
      </c>
      <c r="M1273" s="17" t="s">
        <v>51</v>
      </c>
      <c r="N1273" s="20">
        <f t="shared" si="190"/>
        <v>50</v>
      </c>
      <c r="O1273" s="20">
        <f t="shared" si="191"/>
        <v>100</v>
      </c>
      <c r="P1273" s="20">
        <f t="shared" si="192"/>
        <v>0</v>
      </c>
      <c r="Q1273" s="20">
        <f t="shared" si="193"/>
        <v>83.5</v>
      </c>
      <c r="R1273" s="21">
        <f t="shared" si="194"/>
        <v>65.025000000000006</v>
      </c>
      <c r="S1273" s="21">
        <f t="shared" si="195"/>
        <v>50.875</v>
      </c>
      <c r="T1273" s="21">
        <f t="shared" si="196"/>
        <v>60.075000000000003</v>
      </c>
      <c r="U1273" s="21">
        <f t="shared" si="197"/>
        <v>58.375</v>
      </c>
      <c r="V1273" s="20">
        <f t="shared" si="198"/>
        <v>58.658333333333339</v>
      </c>
      <c r="W1273" s="20">
        <f t="shared" si="199"/>
        <v>58.587500000000006</v>
      </c>
    </row>
    <row r="1274" spans="1:23" ht="13.5" x14ac:dyDescent="0.25">
      <c r="A1274" s="3">
        <v>43865</v>
      </c>
      <c r="B1274" s="2">
        <v>15.554399999999999</v>
      </c>
      <c r="C1274" s="2">
        <v>47.779452424482599</v>
      </c>
      <c r="D1274" s="2">
        <v>-2.1410744678089344E-2</v>
      </c>
      <c r="E1274" s="2">
        <v>-9.3621209654742715E-2</v>
      </c>
      <c r="F1274" s="2">
        <v>15.5143</v>
      </c>
      <c r="G1274" s="2">
        <v>15.530849999999997</v>
      </c>
      <c r="H1274" s="2">
        <v>15.476149999999999</v>
      </c>
      <c r="I1274" s="2">
        <v>15.742780000000003</v>
      </c>
      <c r="J1274" s="2">
        <v>16.644538499999992</v>
      </c>
      <c r="K1274" s="17" t="s">
        <v>48</v>
      </c>
      <c r="L1274" s="17" t="s">
        <v>50</v>
      </c>
      <c r="M1274" s="17" t="s">
        <v>51</v>
      </c>
      <c r="N1274" s="20">
        <f t="shared" si="190"/>
        <v>50</v>
      </c>
      <c r="O1274" s="20">
        <f t="shared" si="191"/>
        <v>100</v>
      </c>
      <c r="P1274" s="20">
        <f t="shared" si="192"/>
        <v>0</v>
      </c>
      <c r="Q1274" s="20">
        <f t="shared" si="193"/>
        <v>83.5</v>
      </c>
      <c r="R1274" s="21">
        <f t="shared" si="194"/>
        <v>65.025000000000006</v>
      </c>
      <c r="S1274" s="21">
        <f t="shared" si="195"/>
        <v>50.875</v>
      </c>
      <c r="T1274" s="21">
        <f t="shared" si="196"/>
        <v>60.075000000000003</v>
      </c>
      <c r="U1274" s="21">
        <f t="shared" si="197"/>
        <v>58.375</v>
      </c>
      <c r="V1274" s="20">
        <f t="shared" si="198"/>
        <v>58.658333333333339</v>
      </c>
      <c r="W1274" s="20">
        <f t="shared" si="199"/>
        <v>58.587500000000006</v>
      </c>
    </row>
    <row r="1275" spans="1:23" ht="13.5" x14ac:dyDescent="0.25">
      <c r="A1275" s="3">
        <v>43866</v>
      </c>
      <c r="B1275" s="2">
        <v>15.479200000000001</v>
      </c>
      <c r="C1275" s="2">
        <v>45.489099903350905</v>
      </c>
      <c r="D1275" s="2">
        <v>-1.3503122295054126E-2</v>
      </c>
      <c r="E1275" s="2">
        <v>-8.4333062821226143E-2</v>
      </c>
      <c r="F1275" s="2">
        <v>15.519320000000002</v>
      </c>
      <c r="G1275" s="2">
        <v>15.520819999999997</v>
      </c>
      <c r="H1275" s="2">
        <v>15.48418</v>
      </c>
      <c r="I1275" s="2">
        <v>15.736258000000007</v>
      </c>
      <c r="J1275" s="2">
        <v>16.637100499999992</v>
      </c>
      <c r="K1275" s="17" t="s">
        <v>54</v>
      </c>
      <c r="L1275" s="17" t="s">
        <v>50</v>
      </c>
      <c r="M1275" s="17" t="s">
        <v>55</v>
      </c>
      <c r="N1275" s="20">
        <f t="shared" si="190"/>
        <v>50</v>
      </c>
      <c r="O1275" s="20">
        <f t="shared" si="191"/>
        <v>100</v>
      </c>
      <c r="P1275" s="20">
        <f t="shared" si="192"/>
        <v>0</v>
      </c>
      <c r="Q1275" s="20">
        <f t="shared" si="193"/>
        <v>16.5</v>
      </c>
      <c r="R1275" s="21">
        <f t="shared" si="194"/>
        <v>54.975000000000001</v>
      </c>
      <c r="S1275" s="21">
        <f t="shared" si="195"/>
        <v>34.125</v>
      </c>
      <c r="T1275" s="21">
        <f t="shared" si="196"/>
        <v>29.925000000000001</v>
      </c>
      <c r="U1275" s="21">
        <f t="shared" si="197"/>
        <v>41.625</v>
      </c>
      <c r="V1275" s="20">
        <f t="shared" si="198"/>
        <v>39.674999999999997</v>
      </c>
      <c r="W1275" s="20">
        <f t="shared" si="199"/>
        <v>40.162499999999994</v>
      </c>
    </row>
    <row r="1276" spans="1:23" ht="13.5" x14ac:dyDescent="0.25">
      <c r="A1276" s="3">
        <v>43867</v>
      </c>
      <c r="B1276" s="2">
        <v>15.4541</v>
      </c>
      <c r="C1276" s="2">
        <v>44.718569759744284</v>
      </c>
      <c r="D1276" s="2">
        <v>-1.5720761484470103E-2</v>
      </c>
      <c r="E1276" s="2">
        <v>-6.8661515417641317E-2</v>
      </c>
      <c r="F1276" s="2">
        <v>15.519319999999999</v>
      </c>
      <c r="G1276" s="2">
        <v>15.515799999999999</v>
      </c>
      <c r="H1276" s="2">
        <v>15.504249999999999</v>
      </c>
      <c r="I1276" s="2">
        <v>15.730238000000007</v>
      </c>
      <c r="J1276" s="2">
        <v>16.631657999999995</v>
      </c>
      <c r="K1276" s="17" t="s">
        <v>54</v>
      </c>
      <c r="L1276" s="17" t="s">
        <v>50</v>
      </c>
      <c r="M1276" s="17" t="s">
        <v>50</v>
      </c>
      <c r="N1276" s="20">
        <f t="shared" si="190"/>
        <v>50</v>
      </c>
      <c r="O1276" s="20">
        <f t="shared" si="191"/>
        <v>100</v>
      </c>
      <c r="P1276" s="20">
        <f t="shared" si="192"/>
        <v>0</v>
      </c>
      <c r="Q1276" s="20">
        <f t="shared" si="193"/>
        <v>16.5</v>
      </c>
      <c r="R1276" s="21">
        <f t="shared" si="194"/>
        <v>54.975000000000001</v>
      </c>
      <c r="S1276" s="21">
        <f t="shared" si="195"/>
        <v>34.125</v>
      </c>
      <c r="T1276" s="21">
        <f t="shared" si="196"/>
        <v>29.925000000000001</v>
      </c>
      <c r="U1276" s="21">
        <f t="shared" si="197"/>
        <v>41.625</v>
      </c>
      <c r="V1276" s="20">
        <f t="shared" si="198"/>
        <v>39.674999999999997</v>
      </c>
      <c r="W1276" s="20">
        <f t="shared" si="199"/>
        <v>40.162499999999994</v>
      </c>
    </row>
    <row r="1277" spans="1:23" ht="13.5" x14ac:dyDescent="0.25">
      <c r="A1277" s="3">
        <v>43868</v>
      </c>
      <c r="B1277" s="2">
        <v>15.5494</v>
      </c>
      <c r="C1277" s="2">
        <v>48.299384601140851</v>
      </c>
      <c r="D1277" s="2">
        <v>-2.1662535960107476E-3</v>
      </c>
      <c r="E1277" s="2">
        <v>-5.2366033924247372E-2</v>
      </c>
      <c r="F1277" s="2">
        <v>15.53838</v>
      </c>
      <c r="G1277" s="2">
        <v>15.506269999999997</v>
      </c>
      <c r="H1277" s="2">
        <v>15.528585000000001</v>
      </c>
      <c r="I1277" s="2">
        <v>15.735456000000008</v>
      </c>
      <c r="J1277" s="2">
        <v>16.626691999999991</v>
      </c>
      <c r="K1277" s="17" t="s">
        <v>48</v>
      </c>
      <c r="L1277" s="17" t="s">
        <v>50</v>
      </c>
      <c r="M1277" s="17" t="s">
        <v>51</v>
      </c>
      <c r="N1277" s="20">
        <f t="shared" si="190"/>
        <v>50</v>
      </c>
      <c r="O1277" s="20">
        <f t="shared" si="191"/>
        <v>100</v>
      </c>
      <c r="P1277" s="20">
        <f t="shared" si="192"/>
        <v>0</v>
      </c>
      <c r="Q1277" s="20">
        <f t="shared" si="193"/>
        <v>83.5</v>
      </c>
      <c r="R1277" s="21">
        <f t="shared" si="194"/>
        <v>65.025000000000006</v>
      </c>
      <c r="S1277" s="21">
        <f t="shared" si="195"/>
        <v>50.875</v>
      </c>
      <c r="T1277" s="21">
        <f t="shared" si="196"/>
        <v>60.075000000000003</v>
      </c>
      <c r="U1277" s="21">
        <f t="shared" si="197"/>
        <v>58.375</v>
      </c>
      <c r="V1277" s="20">
        <f t="shared" si="198"/>
        <v>58.658333333333339</v>
      </c>
      <c r="W1277" s="20">
        <f t="shared" si="199"/>
        <v>58.587500000000006</v>
      </c>
    </row>
    <row r="1278" spans="1:23" ht="13.5" x14ac:dyDescent="0.25">
      <c r="A1278" s="3">
        <v>43871</v>
      </c>
      <c r="B1278" s="2">
        <v>15.5494</v>
      </c>
      <c r="C1278" s="2">
        <v>48.299384601140851</v>
      </c>
      <c r="D1278" s="2">
        <v>-4.3282060640752462E-3</v>
      </c>
      <c r="E1278" s="2">
        <v>-3.6881488421111761E-2</v>
      </c>
      <c r="F1278" s="2">
        <v>15.517300000000001</v>
      </c>
      <c r="G1278" s="2">
        <v>15.505769999999998</v>
      </c>
      <c r="H1278" s="2">
        <v>15.54665</v>
      </c>
      <c r="I1278" s="2">
        <v>15.731342000000007</v>
      </c>
      <c r="J1278" s="2">
        <v>16.624200499999993</v>
      </c>
      <c r="K1278" s="17" t="s">
        <v>54</v>
      </c>
      <c r="L1278" s="17" t="s">
        <v>50</v>
      </c>
      <c r="M1278" s="17" t="s">
        <v>47</v>
      </c>
      <c r="N1278" s="20">
        <f t="shared" si="190"/>
        <v>50</v>
      </c>
      <c r="O1278" s="20">
        <f t="shared" si="191"/>
        <v>100</v>
      </c>
      <c r="P1278" s="20">
        <f t="shared" si="192"/>
        <v>0</v>
      </c>
      <c r="Q1278" s="20">
        <f t="shared" si="193"/>
        <v>16.5</v>
      </c>
      <c r="R1278" s="21">
        <f t="shared" si="194"/>
        <v>54.975000000000001</v>
      </c>
      <c r="S1278" s="21">
        <f t="shared" si="195"/>
        <v>34.125</v>
      </c>
      <c r="T1278" s="21">
        <f t="shared" si="196"/>
        <v>29.925000000000001</v>
      </c>
      <c r="U1278" s="21">
        <f t="shared" si="197"/>
        <v>41.625</v>
      </c>
      <c r="V1278" s="20">
        <f t="shared" si="198"/>
        <v>39.674999999999997</v>
      </c>
      <c r="W1278" s="20">
        <f t="shared" si="199"/>
        <v>40.162499999999994</v>
      </c>
    </row>
    <row r="1279" spans="1:23" ht="13.5" x14ac:dyDescent="0.25">
      <c r="A1279" s="3">
        <v>43872</v>
      </c>
      <c r="B1279" s="2">
        <v>15.5444</v>
      </c>
      <c r="C1279" s="2">
        <v>48.109765403783278</v>
      </c>
      <c r="D1279" s="2">
        <v>-2.0976137985616816E-2</v>
      </c>
      <c r="E1279" s="2">
        <v>-2.2563827146973418E-2</v>
      </c>
      <c r="F1279" s="2">
        <v>15.5153</v>
      </c>
      <c r="G1279" s="2">
        <v>15.514799999999999</v>
      </c>
      <c r="H1279" s="2">
        <v>15.541884999999999</v>
      </c>
      <c r="I1279" s="2">
        <v>15.727128000000009</v>
      </c>
      <c r="J1279" s="2">
        <v>16.621801499999993</v>
      </c>
      <c r="K1279" s="17" t="s">
        <v>54</v>
      </c>
      <c r="L1279" s="17" t="s">
        <v>50</v>
      </c>
      <c r="M1279" s="17" t="s">
        <v>47</v>
      </c>
      <c r="N1279" s="20">
        <f t="shared" si="190"/>
        <v>50</v>
      </c>
      <c r="O1279" s="20">
        <f t="shared" si="191"/>
        <v>100</v>
      </c>
      <c r="P1279" s="20">
        <f t="shared" si="192"/>
        <v>0</v>
      </c>
      <c r="Q1279" s="20">
        <f t="shared" si="193"/>
        <v>16.5</v>
      </c>
      <c r="R1279" s="21">
        <f t="shared" si="194"/>
        <v>54.975000000000001</v>
      </c>
      <c r="S1279" s="21">
        <f t="shared" si="195"/>
        <v>34.125</v>
      </c>
      <c r="T1279" s="21">
        <f t="shared" si="196"/>
        <v>29.925000000000001</v>
      </c>
      <c r="U1279" s="21">
        <f t="shared" si="197"/>
        <v>41.625</v>
      </c>
      <c r="V1279" s="20">
        <f t="shared" si="198"/>
        <v>39.674999999999997</v>
      </c>
      <c r="W1279" s="20">
        <f t="shared" si="199"/>
        <v>40.162499999999994</v>
      </c>
    </row>
    <row r="1280" spans="1:23" ht="13.5" x14ac:dyDescent="0.25">
      <c r="A1280" s="3">
        <v>43873</v>
      </c>
      <c r="B1280" s="2">
        <v>15.5444</v>
      </c>
      <c r="C1280" s="2">
        <v>48.109765403783278</v>
      </c>
      <c r="D1280" s="2">
        <v>-3.4809405012630634E-2</v>
      </c>
      <c r="E1280" s="2">
        <v>-7.6124007335348007E-3</v>
      </c>
      <c r="F1280" s="2">
        <v>15.52834</v>
      </c>
      <c r="G1280" s="2">
        <v>15.52383</v>
      </c>
      <c r="H1280" s="2">
        <v>15.536365</v>
      </c>
      <c r="I1280" s="2">
        <v>15.717896000000007</v>
      </c>
      <c r="J1280" s="2">
        <v>16.619779499999993</v>
      </c>
      <c r="K1280" s="17" t="s">
        <v>48</v>
      </c>
      <c r="L1280" s="17" t="s">
        <v>50</v>
      </c>
      <c r="M1280" s="17" t="s">
        <v>51</v>
      </c>
      <c r="N1280" s="20">
        <f t="shared" si="190"/>
        <v>50</v>
      </c>
      <c r="O1280" s="20">
        <f t="shared" si="191"/>
        <v>100</v>
      </c>
      <c r="P1280" s="20">
        <f t="shared" si="192"/>
        <v>0</v>
      </c>
      <c r="Q1280" s="20">
        <f t="shared" si="193"/>
        <v>83.5</v>
      </c>
      <c r="R1280" s="21">
        <f t="shared" si="194"/>
        <v>65.025000000000006</v>
      </c>
      <c r="S1280" s="21">
        <f t="shared" si="195"/>
        <v>50.875</v>
      </c>
      <c r="T1280" s="21">
        <f t="shared" si="196"/>
        <v>60.075000000000003</v>
      </c>
      <c r="U1280" s="21">
        <f t="shared" si="197"/>
        <v>58.375</v>
      </c>
      <c r="V1280" s="20">
        <f t="shared" si="198"/>
        <v>58.658333333333339</v>
      </c>
      <c r="W1280" s="20">
        <f t="shared" si="199"/>
        <v>58.587500000000006</v>
      </c>
    </row>
    <row r="1281" spans="1:23" ht="13.5" x14ac:dyDescent="0.25">
      <c r="A1281" s="3">
        <v>43874</v>
      </c>
      <c r="B1281" s="2">
        <v>15.5444</v>
      </c>
      <c r="C1281" s="2">
        <v>48.109765403783278</v>
      </c>
      <c r="D1281" s="2">
        <v>-4.6279806187497385E-2</v>
      </c>
      <c r="E1281" s="2">
        <v>1.2599572703337319E-2</v>
      </c>
      <c r="F1281" s="2">
        <v>15.5464</v>
      </c>
      <c r="G1281" s="2">
        <v>15.532859999999999</v>
      </c>
      <c r="H1281" s="2">
        <v>15.535614999999998</v>
      </c>
      <c r="I1281" s="2">
        <v>15.712678000000007</v>
      </c>
      <c r="J1281" s="2">
        <v>16.615259999999992</v>
      </c>
      <c r="K1281" s="17" t="s">
        <v>48</v>
      </c>
      <c r="L1281" s="17" t="s">
        <v>50</v>
      </c>
      <c r="M1281" s="17" t="s">
        <v>51</v>
      </c>
      <c r="N1281" s="20">
        <f t="shared" si="190"/>
        <v>50</v>
      </c>
      <c r="O1281" s="20">
        <f t="shared" si="191"/>
        <v>100</v>
      </c>
      <c r="P1281" s="20">
        <f t="shared" si="192"/>
        <v>0</v>
      </c>
      <c r="Q1281" s="20">
        <f t="shared" si="193"/>
        <v>83.5</v>
      </c>
      <c r="R1281" s="21">
        <f t="shared" si="194"/>
        <v>65.025000000000006</v>
      </c>
      <c r="S1281" s="21">
        <f t="shared" si="195"/>
        <v>50.875</v>
      </c>
      <c r="T1281" s="21">
        <f t="shared" si="196"/>
        <v>60.075000000000003</v>
      </c>
      <c r="U1281" s="21">
        <f t="shared" si="197"/>
        <v>58.375</v>
      </c>
      <c r="V1281" s="20">
        <f t="shared" si="198"/>
        <v>58.658333333333339</v>
      </c>
      <c r="W1281" s="20">
        <f t="shared" si="199"/>
        <v>58.587500000000006</v>
      </c>
    </row>
    <row r="1282" spans="1:23" ht="13.5" x14ac:dyDescent="0.25">
      <c r="A1282" s="3">
        <v>43875</v>
      </c>
      <c r="B1282" s="2">
        <v>15.6548</v>
      </c>
      <c r="C1282" s="2">
        <v>53.178917015681321</v>
      </c>
      <c r="D1282" s="2">
        <v>-6.3946020142875426E-2</v>
      </c>
      <c r="E1282" s="2">
        <v>3.4153484532672959E-2</v>
      </c>
      <c r="F1282" s="2">
        <v>15.567479999999998</v>
      </c>
      <c r="G1282" s="2">
        <v>15.55293</v>
      </c>
      <c r="H1282" s="2">
        <v>15.54189</v>
      </c>
      <c r="I1282" s="2">
        <v>15.709668000000008</v>
      </c>
      <c r="J1282" s="2">
        <v>16.609171499999992</v>
      </c>
      <c r="K1282" s="17" t="s">
        <v>48</v>
      </c>
      <c r="L1282" s="17" t="s">
        <v>50</v>
      </c>
      <c r="M1282" s="17" t="s">
        <v>51</v>
      </c>
      <c r="N1282" s="20">
        <f t="shared" ref="N1282:N1345" si="200">IF(D1282&lt;30,50, IF(D1282&gt;70, 0, 25))</f>
        <v>50</v>
      </c>
      <c r="O1282" s="20">
        <f t="shared" ref="O1282:O1345" si="201">IF(F1282-E1282&gt;0.02, 100, IF(F1282-E1282&lt;0,0,45))</f>
        <v>100</v>
      </c>
      <c r="P1282" s="20">
        <f t="shared" ref="P1282:P1345" si="202">IF(G1282-J1282&gt;10,100,IF(G1282-J1282&gt;5,75, IF(G1282-J1282&gt;0,50,0)))</f>
        <v>0</v>
      </c>
      <c r="Q1282" s="20">
        <f t="shared" ref="Q1282:Q1345" si="203">IF(M1282="confirmed bullish", 34, IF(M1282="bullish divergence",17, 0))+IF(K1282="bullish",33,IF(K1282="bearish",0,16.5))+IF(L1282="strong",33,IF(L1282="weak",0,16.5))</f>
        <v>83.5</v>
      </c>
      <c r="R1282" s="21">
        <f t="shared" si="194"/>
        <v>65.025000000000006</v>
      </c>
      <c r="S1282" s="21">
        <f t="shared" si="195"/>
        <v>50.875</v>
      </c>
      <c r="T1282" s="21">
        <f t="shared" si="196"/>
        <v>60.075000000000003</v>
      </c>
      <c r="U1282" s="21">
        <f t="shared" si="197"/>
        <v>58.375</v>
      </c>
      <c r="V1282" s="20">
        <f t="shared" si="198"/>
        <v>58.658333333333339</v>
      </c>
      <c r="W1282" s="20">
        <f t="shared" si="199"/>
        <v>58.587500000000006</v>
      </c>
    </row>
    <row r="1283" spans="1:23" ht="13.5" x14ac:dyDescent="0.25">
      <c r="A1283" s="3">
        <v>43878</v>
      </c>
      <c r="B1283" s="2">
        <v>15.554399999999999</v>
      </c>
      <c r="C1283" s="2">
        <v>48.535297133808967</v>
      </c>
      <c r="D1283" s="2">
        <v>-4.1031560761560115E-2</v>
      </c>
      <c r="E1283" s="2">
        <v>5.4120250154190676E-2</v>
      </c>
      <c r="F1283" s="2">
        <v>15.568479999999999</v>
      </c>
      <c r="G1283" s="2">
        <v>15.542889999999996</v>
      </c>
      <c r="H1283" s="2">
        <v>15.536869999999999</v>
      </c>
      <c r="I1283" s="2">
        <v>15.704550000000006</v>
      </c>
      <c r="J1283" s="2">
        <v>16.602604499999991</v>
      </c>
      <c r="K1283" s="17" t="s">
        <v>54</v>
      </c>
      <c r="L1283" s="17" t="s">
        <v>50</v>
      </c>
      <c r="M1283" s="17" t="s">
        <v>55</v>
      </c>
      <c r="N1283" s="20">
        <f t="shared" si="200"/>
        <v>50</v>
      </c>
      <c r="O1283" s="20">
        <f t="shared" si="201"/>
        <v>100</v>
      </c>
      <c r="P1283" s="20">
        <f t="shared" si="202"/>
        <v>0</v>
      </c>
      <c r="Q1283" s="20">
        <f t="shared" si="203"/>
        <v>16.5</v>
      </c>
      <c r="R1283" s="21">
        <f t="shared" ref="R1283:R1346" si="204">0.35*N1283+O1283*0.35+P1283*0.15+Q1283*0.15</f>
        <v>54.975000000000001</v>
      </c>
      <c r="S1283" s="21">
        <f t="shared" ref="S1283:S1346" si="205">N1283*0.2+O1283*0.2+P1283*0.35+Q1283*0.25</f>
        <v>34.125</v>
      </c>
      <c r="T1283" s="21">
        <f t="shared" ref="T1283:T1346" si="206">N1283*0.15+O1283*0.15+P1283*0.25+Q1283*0.45</f>
        <v>29.925000000000001</v>
      </c>
      <c r="U1283" s="21">
        <f t="shared" ref="U1283:U1346" si="207">0.25*SUM(N1283:Q1283)</f>
        <v>41.625</v>
      </c>
      <c r="V1283" s="20">
        <f t="shared" ref="V1283:V1346" si="208">SUM(R1283:T1283)/3</f>
        <v>39.674999999999997</v>
      </c>
      <c r="W1283" s="20">
        <f t="shared" ref="W1283:W1346" si="209">SUM(R1283:U1283)/4</f>
        <v>40.162499999999994</v>
      </c>
    </row>
    <row r="1284" spans="1:23" ht="13.5" x14ac:dyDescent="0.25">
      <c r="A1284" s="3">
        <v>43879</v>
      </c>
      <c r="B1284" s="2">
        <v>15.6046</v>
      </c>
      <c r="C1284" s="2">
        <v>50.846440232598965</v>
      </c>
      <c r="D1284" s="2">
        <v>-4.0631553431335732E-2</v>
      </c>
      <c r="E1284" s="2">
        <v>7.0947138700839074E-2</v>
      </c>
      <c r="F1284" s="2">
        <v>15.580520000000002</v>
      </c>
      <c r="G1284" s="2">
        <v>15.547909999999998</v>
      </c>
      <c r="H1284" s="2">
        <v>15.53938</v>
      </c>
      <c r="I1284" s="2">
        <v>15.700536000000007</v>
      </c>
      <c r="J1284" s="2">
        <v>16.595557999999993</v>
      </c>
      <c r="K1284" s="17" t="s">
        <v>48</v>
      </c>
      <c r="L1284" s="17" t="s">
        <v>50</v>
      </c>
      <c r="M1284" s="17" t="s">
        <v>51</v>
      </c>
      <c r="N1284" s="20">
        <f t="shared" si="200"/>
        <v>50</v>
      </c>
      <c r="O1284" s="20">
        <f t="shared" si="201"/>
        <v>100</v>
      </c>
      <c r="P1284" s="20">
        <f t="shared" si="202"/>
        <v>0</v>
      </c>
      <c r="Q1284" s="20">
        <f t="shared" si="203"/>
        <v>83.5</v>
      </c>
      <c r="R1284" s="21">
        <f t="shared" si="204"/>
        <v>65.025000000000006</v>
      </c>
      <c r="S1284" s="21">
        <f t="shared" si="205"/>
        <v>50.875</v>
      </c>
      <c r="T1284" s="21">
        <f t="shared" si="206"/>
        <v>60.075000000000003</v>
      </c>
      <c r="U1284" s="21">
        <f t="shared" si="207"/>
        <v>58.375</v>
      </c>
      <c r="V1284" s="20">
        <f t="shared" si="208"/>
        <v>58.658333333333339</v>
      </c>
      <c r="W1284" s="20">
        <f t="shared" si="209"/>
        <v>58.587500000000006</v>
      </c>
    </row>
    <row r="1285" spans="1:23" ht="13.5" x14ac:dyDescent="0.25">
      <c r="A1285" s="3">
        <v>43880</v>
      </c>
      <c r="B1285" s="2">
        <v>15.554399999999999</v>
      </c>
      <c r="C1285" s="2">
        <v>48.500853835321898</v>
      </c>
      <c r="D1285" s="2">
        <v>-4.8277911751743119E-2</v>
      </c>
      <c r="E1285" s="2">
        <v>9.1595721217030815E-2</v>
      </c>
      <c r="F1285" s="2">
        <v>15.582519999999999</v>
      </c>
      <c r="G1285" s="2">
        <v>15.555429999999998</v>
      </c>
      <c r="H1285" s="2">
        <v>15.538124999999997</v>
      </c>
      <c r="I1285" s="2">
        <v>15.691504000000004</v>
      </c>
      <c r="J1285" s="2">
        <v>16.588731999999993</v>
      </c>
      <c r="K1285" s="17" t="s">
        <v>54</v>
      </c>
      <c r="L1285" s="17" t="s">
        <v>50</v>
      </c>
      <c r="M1285" s="17" t="s">
        <v>55</v>
      </c>
      <c r="N1285" s="20">
        <f t="shared" si="200"/>
        <v>50</v>
      </c>
      <c r="O1285" s="20">
        <f t="shared" si="201"/>
        <v>100</v>
      </c>
      <c r="P1285" s="20">
        <f t="shared" si="202"/>
        <v>0</v>
      </c>
      <c r="Q1285" s="20">
        <f t="shared" si="203"/>
        <v>16.5</v>
      </c>
      <c r="R1285" s="21">
        <f t="shared" si="204"/>
        <v>54.975000000000001</v>
      </c>
      <c r="S1285" s="21">
        <f t="shared" si="205"/>
        <v>34.125</v>
      </c>
      <c r="T1285" s="21">
        <f t="shared" si="206"/>
        <v>29.925000000000001</v>
      </c>
      <c r="U1285" s="21">
        <f t="shared" si="207"/>
        <v>41.625</v>
      </c>
      <c r="V1285" s="20">
        <f t="shared" si="208"/>
        <v>39.674999999999997</v>
      </c>
      <c r="W1285" s="20">
        <f t="shared" si="209"/>
        <v>40.162499999999994</v>
      </c>
    </row>
    <row r="1286" spans="1:23" ht="13.5" x14ac:dyDescent="0.25">
      <c r="A1286" s="3">
        <v>43881</v>
      </c>
      <c r="B1286" s="2">
        <v>15.554399999999999</v>
      </c>
      <c r="C1286" s="2">
        <v>48.500853835321898</v>
      </c>
      <c r="D1286" s="2">
        <v>-5.8436991213582701E-2</v>
      </c>
      <c r="E1286" s="2">
        <v>0.10962732988145088</v>
      </c>
      <c r="F1286" s="2">
        <v>15.584520000000001</v>
      </c>
      <c r="G1286" s="2">
        <v>15.565459999999998</v>
      </c>
      <c r="H1286" s="2">
        <v>15.540629999999997</v>
      </c>
      <c r="I1286" s="2">
        <v>15.682472000000002</v>
      </c>
      <c r="J1286" s="2">
        <v>16.582376999999994</v>
      </c>
      <c r="K1286" s="17" t="s">
        <v>54</v>
      </c>
      <c r="L1286" s="17" t="s">
        <v>50</v>
      </c>
      <c r="M1286" s="17" t="s">
        <v>55</v>
      </c>
      <c r="N1286" s="20">
        <f t="shared" si="200"/>
        <v>50</v>
      </c>
      <c r="O1286" s="20">
        <f t="shared" si="201"/>
        <v>100</v>
      </c>
      <c r="P1286" s="20">
        <f t="shared" si="202"/>
        <v>0</v>
      </c>
      <c r="Q1286" s="20">
        <f t="shared" si="203"/>
        <v>16.5</v>
      </c>
      <c r="R1286" s="21">
        <f t="shared" si="204"/>
        <v>54.975000000000001</v>
      </c>
      <c r="S1286" s="21">
        <f t="shared" si="205"/>
        <v>34.125</v>
      </c>
      <c r="T1286" s="21">
        <f t="shared" si="206"/>
        <v>29.925000000000001</v>
      </c>
      <c r="U1286" s="21">
        <f t="shared" si="207"/>
        <v>41.625</v>
      </c>
      <c r="V1286" s="20">
        <f t="shared" si="208"/>
        <v>39.674999999999997</v>
      </c>
      <c r="W1286" s="20">
        <f t="shared" si="209"/>
        <v>40.162499999999994</v>
      </c>
    </row>
    <row r="1287" spans="1:23" ht="13.5" x14ac:dyDescent="0.25">
      <c r="A1287" s="3">
        <v>43882</v>
      </c>
      <c r="B1287" s="2">
        <v>15.479200000000001</v>
      </c>
      <c r="C1287" s="2">
        <v>44.902185281961501</v>
      </c>
      <c r="D1287" s="2">
        <v>-4.6641546447629523E-2</v>
      </c>
      <c r="E1287" s="2">
        <v>0.12989683680592717</v>
      </c>
      <c r="F1287" s="2">
        <v>15.5494</v>
      </c>
      <c r="G1287" s="2">
        <v>15.558439999999999</v>
      </c>
      <c r="H1287" s="2">
        <v>15.532354999999995</v>
      </c>
      <c r="I1287" s="2">
        <v>15.675950000000002</v>
      </c>
      <c r="J1287" s="2">
        <v>16.575645999999995</v>
      </c>
      <c r="K1287" s="17" t="s">
        <v>54</v>
      </c>
      <c r="L1287" s="17" t="s">
        <v>50</v>
      </c>
      <c r="M1287" s="17" t="s">
        <v>47</v>
      </c>
      <c r="N1287" s="20">
        <f t="shared" si="200"/>
        <v>50</v>
      </c>
      <c r="O1287" s="20">
        <f t="shared" si="201"/>
        <v>100</v>
      </c>
      <c r="P1287" s="20">
        <f t="shared" si="202"/>
        <v>0</v>
      </c>
      <c r="Q1287" s="20">
        <f t="shared" si="203"/>
        <v>16.5</v>
      </c>
      <c r="R1287" s="21">
        <f t="shared" si="204"/>
        <v>54.975000000000001</v>
      </c>
      <c r="S1287" s="21">
        <f t="shared" si="205"/>
        <v>34.125</v>
      </c>
      <c r="T1287" s="21">
        <f t="shared" si="206"/>
        <v>29.925000000000001</v>
      </c>
      <c r="U1287" s="21">
        <f t="shared" si="207"/>
        <v>41.625</v>
      </c>
      <c r="V1287" s="20">
        <f t="shared" si="208"/>
        <v>39.674999999999997</v>
      </c>
      <c r="W1287" s="20">
        <f t="shared" si="209"/>
        <v>40.162499999999994</v>
      </c>
    </row>
    <row r="1288" spans="1:23" ht="13.5" x14ac:dyDescent="0.25">
      <c r="A1288" s="3">
        <v>43885</v>
      </c>
      <c r="B1288" s="2">
        <v>15.479200000000001</v>
      </c>
      <c r="C1288" s="2">
        <v>44.902185281961501</v>
      </c>
      <c r="D1288" s="2">
        <v>-3.6068573523335701E-2</v>
      </c>
      <c r="E1288" s="2">
        <v>0.14740777170862879</v>
      </c>
      <c r="F1288" s="2">
        <v>15.534360000000001</v>
      </c>
      <c r="G1288" s="2">
        <v>15.551419999999998</v>
      </c>
      <c r="H1288" s="2">
        <v>15.528594999999996</v>
      </c>
      <c r="I1288" s="2">
        <v>15.666919999999999</v>
      </c>
      <c r="J1288" s="2">
        <v>16.568914999999993</v>
      </c>
      <c r="K1288" s="17" t="s">
        <v>54</v>
      </c>
      <c r="L1288" s="17" t="s">
        <v>50</v>
      </c>
      <c r="M1288" s="17" t="s">
        <v>47</v>
      </c>
      <c r="N1288" s="20">
        <f t="shared" si="200"/>
        <v>50</v>
      </c>
      <c r="O1288" s="20">
        <f t="shared" si="201"/>
        <v>100</v>
      </c>
      <c r="P1288" s="20">
        <f t="shared" si="202"/>
        <v>0</v>
      </c>
      <c r="Q1288" s="20">
        <f t="shared" si="203"/>
        <v>16.5</v>
      </c>
      <c r="R1288" s="21">
        <f t="shared" si="204"/>
        <v>54.975000000000001</v>
      </c>
      <c r="S1288" s="21">
        <f t="shared" si="205"/>
        <v>34.125</v>
      </c>
      <c r="T1288" s="21">
        <f t="shared" si="206"/>
        <v>29.925000000000001</v>
      </c>
      <c r="U1288" s="21">
        <f t="shared" si="207"/>
        <v>41.625</v>
      </c>
      <c r="V1288" s="20">
        <f t="shared" si="208"/>
        <v>39.674999999999997</v>
      </c>
      <c r="W1288" s="20">
        <f t="shared" si="209"/>
        <v>40.162499999999994</v>
      </c>
    </row>
    <row r="1289" spans="1:23" ht="13.5" x14ac:dyDescent="0.25">
      <c r="A1289" s="3">
        <v>43886</v>
      </c>
      <c r="B1289" s="2">
        <v>15.3788</v>
      </c>
      <c r="C1289" s="2">
        <v>40.275034758987161</v>
      </c>
      <c r="D1289" s="2">
        <v>-1.9906061135090525E-2</v>
      </c>
      <c r="E1289" s="2">
        <v>0.16184265742509962</v>
      </c>
      <c r="F1289" s="2">
        <v>15.4892</v>
      </c>
      <c r="G1289" s="2">
        <v>15.534860000000004</v>
      </c>
      <c r="H1289" s="2">
        <v>15.524829999999998</v>
      </c>
      <c r="I1289" s="2">
        <v>15.656181999999999</v>
      </c>
      <c r="J1289" s="2">
        <v>16.561681999999998</v>
      </c>
      <c r="K1289" s="17" t="s">
        <v>54</v>
      </c>
      <c r="L1289" s="17" t="s">
        <v>50</v>
      </c>
      <c r="M1289" s="17" t="s">
        <v>47</v>
      </c>
      <c r="N1289" s="20">
        <f t="shared" si="200"/>
        <v>50</v>
      </c>
      <c r="O1289" s="20">
        <f t="shared" si="201"/>
        <v>100</v>
      </c>
      <c r="P1289" s="20">
        <f t="shared" si="202"/>
        <v>0</v>
      </c>
      <c r="Q1289" s="20">
        <f t="shared" si="203"/>
        <v>16.5</v>
      </c>
      <c r="R1289" s="21">
        <f t="shared" si="204"/>
        <v>54.975000000000001</v>
      </c>
      <c r="S1289" s="21">
        <f t="shared" si="205"/>
        <v>34.125</v>
      </c>
      <c r="T1289" s="21">
        <f t="shared" si="206"/>
        <v>29.925000000000001</v>
      </c>
      <c r="U1289" s="21">
        <f t="shared" si="207"/>
        <v>41.625</v>
      </c>
      <c r="V1289" s="20">
        <f t="shared" si="208"/>
        <v>39.674999999999997</v>
      </c>
      <c r="W1289" s="20">
        <f t="shared" si="209"/>
        <v>40.162499999999994</v>
      </c>
    </row>
    <row r="1290" spans="1:23" ht="13.5" x14ac:dyDescent="0.25">
      <c r="A1290" s="3">
        <v>43887</v>
      </c>
      <c r="B1290" s="2">
        <v>15.4039</v>
      </c>
      <c r="C1290" s="2">
        <v>41.887319522832016</v>
      </c>
      <c r="D1290" s="2">
        <v>-6.9883541513089398E-3</v>
      </c>
      <c r="E1290" s="2">
        <v>0.17004401936922264</v>
      </c>
      <c r="F1290" s="2">
        <v>15.459100000000001</v>
      </c>
      <c r="G1290" s="2">
        <v>15.520810000000001</v>
      </c>
      <c r="H1290" s="2">
        <v>15.522319999999999</v>
      </c>
      <c r="I1290" s="2">
        <v>15.648353999999998</v>
      </c>
      <c r="J1290" s="2">
        <v>16.555281499999992</v>
      </c>
      <c r="K1290" s="17" t="s">
        <v>54</v>
      </c>
      <c r="L1290" s="17" t="s">
        <v>50</v>
      </c>
      <c r="M1290" s="17" t="s">
        <v>47</v>
      </c>
      <c r="N1290" s="20">
        <f t="shared" si="200"/>
        <v>50</v>
      </c>
      <c r="O1290" s="20">
        <f t="shared" si="201"/>
        <v>100</v>
      </c>
      <c r="P1290" s="20">
        <f t="shared" si="202"/>
        <v>0</v>
      </c>
      <c r="Q1290" s="20">
        <f t="shared" si="203"/>
        <v>16.5</v>
      </c>
      <c r="R1290" s="21">
        <f t="shared" si="204"/>
        <v>54.975000000000001</v>
      </c>
      <c r="S1290" s="21">
        <f t="shared" si="205"/>
        <v>34.125</v>
      </c>
      <c r="T1290" s="21">
        <f t="shared" si="206"/>
        <v>29.925000000000001</v>
      </c>
      <c r="U1290" s="21">
        <f t="shared" si="207"/>
        <v>41.625</v>
      </c>
      <c r="V1290" s="20">
        <f t="shared" si="208"/>
        <v>39.674999999999997</v>
      </c>
      <c r="W1290" s="20">
        <f t="shared" si="209"/>
        <v>40.162499999999994</v>
      </c>
    </row>
    <row r="1291" spans="1:23" ht="13.5" x14ac:dyDescent="0.25">
      <c r="A1291" s="3">
        <v>43888</v>
      </c>
      <c r="B1291" s="2">
        <v>15.429</v>
      </c>
      <c r="C1291" s="2">
        <v>43.529027081372732</v>
      </c>
      <c r="D1291" s="2">
        <v>2.9538761539473768E-3</v>
      </c>
      <c r="E1291" s="2">
        <v>0.17310260209629796</v>
      </c>
      <c r="F1291" s="2">
        <v>15.43402</v>
      </c>
      <c r="G1291" s="2">
        <v>15.509270000000001</v>
      </c>
      <c r="H1291" s="2">
        <v>15.521064999999998</v>
      </c>
      <c r="I1291" s="2">
        <v>15.638419999999996</v>
      </c>
      <c r="J1291" s="2">
        <v>16.548535499999993</v>
      </c>
      <c r="K1291" s="17" t="s">
        <v>54</v>
      </c>
      <c r="L1291" s="17" t="s">
        <v>50</v>
      </c>
      <c r="M1291" s="17" t="s">
        <v>47</v>
      </c>
      <c r="N1291" s="20">
        <f t="shared" si="200"/>
        <v>50</v>
      </c>
      <c r="O1291" s="20">
        <f t="shared" si="201"/>
        <v>100</v>
      </c>
      <c r="P1291" s="20">
        <f t="shared" si="202"/>
        <v>0</v>
      </c>
      <c r="Q1291" s="20">
        <f t="shared" si="203"/>
        <v>16.5</v>
      </c>
      <c r="R1291" s="21">
        <f t="shared" si="204"/>
        <v>54.975000000000001</v>
      </c>
      <c r="S1291" s="21">
        <f t="shared" si="205"/>
        <v>34.125</v>
      </c>
      <c r="T1291" s="21">
        <f t="shared" si="206"/>
        <v>29.925000000000001</v>
      </c>
      <c r="U1291" s="21">
        <f t="shared" si="207"/>
        <v>41.625</v>
      </c>
      <c r="V1291" s="20">
        <f t="shared" si="208"/>
        <v>39.674999999999997</v>
      </c>
      <c r="W1291" s="20">
        <f t="shared" si="209"/>
        <v>40.162499999999994</v>
      </c>
    </row>
    <row r="1292" spans="1:23" ht="13.5" x14ac:dyDescent="0.25">
      <c r="A1292" s="3">
        <v>43889</v>
      </c>
      <c r="B1292" s="2">
        <v>15.439</v>
      </c>
      <c r="C1292" s="2">
        <v>44.205310465143903</v>
      </c>
      <c r="D1292" s="2">
        <v>2.8268684784517717E-2</v>
      </c>
      <c r="E1292" s="2">
        <v>0.1738762519697962</v>
      </c>
      <c r="F1292" s="2">
        <v>15.425979999999999</v>
      </c>
      <c r="G1292" s="2">
        <v>15.487690000000001</v>
      </c>
      <c r="H1292" s="2">
        <v>15.520309999999998</v>
      </c>
      <c r="I1292" s="2">
        <v>15.629387999999995</v>
      </c>
      <c r="J1292" s="2">
        <v>16.540307499999994</v>
      </c>
      <c r="K1292" s="17" t="s">
        <v>48</v>
      </c>
      <c r="L1292" s="17" t="s">
        <v>50</v>
      </c>
      <c r="M1292" s="17" t="s">
        <v>53</v>
      </c>
      <c r="N1292" s="20">
        <f t="shared" si="200"/>
        <v>50</v>
      </c>
      <c r="O1292" s="20">
        <f t="shared" si="201"/>
        <v>100</v>
      </c>
      <c r="P1292" s="20">
        <f t="shared" si="202"/>
        <v>0</v>
      </c>
      <c r="Q1292" s="20">
        <f t="shared" si="203"/>
        <v>66.5</v>
      </c>
      <c r="R1292" s="21">
        <f t="shared" si="204"/>
        <v>62.475000000000001</v>
      </c>
      <c r="S1292" s="21">
        <f t="shared" si="205"/>
        <v>46.625</v>
      </c>
      <c r="T1292" s="21">
        <f t="shared" si="206"/>
        <v>52.424999999999997</v>
      </c>
      <c r="U1292" s="21">
        <f t="shared" si="207"/>
        <v>54.125</v>
      </c>
      <c r="V1292" s="20">
        <f t="shared" si="208"/>
        <v>53.841666666666661</v>
      </c>
      <c r="W1292" s="20">
        <f t="shared" si="209"/>
        <v>53.912499999999994</v>
      </c>
    </row>
    <row r="1293" spans="1:23" ht="13.5" x14ac:dyDescent="0.25">
      <c r="A1293" s="3">
        <v>43892</v>
      </c>
      <c r="B1293" s="2">
        <v>15.429</v>
      </c>
      <c r="C1293" s="2">
        <v>43.642454468082867</v>
      </c>
      <c r="D1293" s="2">
        <v>3.5533920209784853E-2</v>
      </c>
      <c r="E1293" s="2">
        <v>0.1724714933332224</v>
      </c>
      <c r="F1293" s="2">
        <v>15.415940000000001</v>
      </c>
      <c r="G1293" s="2">
        <v>15.475149999999999</v>
      </c>
      <c r="H1293" s="2">
        <v>15.509019999999996</v>
      </c>
      <c r="I1293" s="2">
        <v>15.620155999999994</v>
      </c>
      <c r="J1293" s="2">
        <v>16.530968999999995</v>
      </c>
      <c r="K1293" s="17" t="s">
        <v>48</v>
      </c>
      <c r="L1293" s="17" t="s">
        <v>50</v>
      </c>
      <c r="M1293" s="17" t="s">
        <v>53</v>
      </c>
      <c r="N1293" s="20">
        <f t="shared" si="200"/>
        <v>50</v>
      </c>
      <c r="O1293" s="20">
        <f t="shared" si="201"/>
        <v>100</v>
      </c>
      <c r="P1293" s="20">
        <f t="shared" si="202"/>
        <v>0</v>
      </c>
      <c r="Q1293" s="20">
        <f t="shared" si="203"/>
        <v>66.5</v>
      </c>
      <c r="R1293" s="21">
        <f t="shared" si="204"/>
        <v>62.475000000000001</v>
      </c>
      <c r="S1293" s="21">
        <f t="shared" si="205"/>
        <v>46.625</v>
      </c>
      <c r="T1293" s="21">
        <f t="shared" si="206"/>
        <v>52.424999999999997</v>
      </c>
      <c r="U1293" s="21">
        <f t="shared" si="207"/>
        <v>54.125</v>
      </c>
      <c r="V1293" s="20">
        <f t="shared" si="208"/>
        <v>53.841666666666661</v>
      </c>
      <c r="W1293" s="20">
        <f t="shared" si="209"/>
        <v>53.912499999999994</v>
      </c>
    </row>
    <row r="1294" spans="1:23" ht="13.5" x14ac:dyDescent="0.25">
      <c r="A1294" s="3">
        <v>43893</v>
      </c>
      <c r="B1294" s="2">
        <v>15.153</v>
      </c>
      <c r="C1294" s="2">
        <v>31.660365452564236</v>
      </c>
      <c r="D1294" s="2">
        <v>7.041769246365881E-2</v>
      </c>
      <c r="E1294" s="2">
        <v>0.16853961359132252</v>
      </c>
      <c r="F1294" s="2">
        <v>15.370780000000002</v>
      </c>
      <c r="G1294" s="2">
        <v>15.429989999999998</v>
      </c>
      <c r="H1294" s="2">
        <v>15.488949999999997</v>
      </c>
      <c r="I1294" s="2">
        <v>15.605403999999995</v>
      </c>
      <c r="J1294" s="2">
        <v>16.520356999999994</v>
      </c>
      <c r="K1294" s="17" t="s">
        <v>54</v>
      </c>
      <c r="L1294" s="17" t="s">
        <v>50</v>
      </c>
      <c r="M1294" s="17" t="s">
        <v>47</v>
      </c>
      <c r="N1294" s="20">
        <f t="shared" si="200"/>
        <v>50</v>
      </c>
      <c r="O1294" s="20">
        <f t="shared" si="201"/>
        <v>100</v>
      </c>
      <c r="P1294" s="20">
        <f t="shared" si="202"/>
        <v>0</v>
      </c>
      <c r="Q1294" s="20">
        <f t="shared" si="203"/>
        <v>16.5</v>
      </c>
      <c r="R1294" s="21">
        <f t="shared" si="204"/>
        <v>54.975000000000001</v>
      </c>
      <c r="S1294" s="21">
        <f t="shared" si="205"/>
        <v>34.125</v>
      </c>
      <c r="T1294" s="21">
        <f t="shared" si="206"/>
        <v>29.925000000000001</v>
      </c>
      <c r="U1294" s="21">
        <f t="shared" si="207"/>
        <v>41.625</v>
      </c>
      <c r="V1294" s="20">
        <f t="shared" si="208"/>
        <v>39.674999999999997</v>
      </c>
      <c r="W1294" s="20">
        <f t="shared" si="209"/>
        <v>40.162499999999994</v>
      </c>
    </row>
    <row r="1295" spans="1:23" ht="13.5" x14ac:dyDescent="0.25">
      <c r="A1295" s="3">
        <v>43894</v>
      </c>
      <c r="B1295" s="2">
        <v>15.253399999999999</v>
      </c>
      <c r="C1295" s="2">
        <v>38.29687671808049</v>
      </c>
      <c r="D1295" s="2">
        <v>8.6932127221380995E-2</v>
      </c>
      <c r="E1295" s="2">
        <v>0.16057465194972584</v>
      </c>
      <c r="F1295" s="2">
        <v>15.340680000000001</v>
      </c>
      <c r="G1295" s="2">
        <v>15.399889999999999</v>
      </c>
      <c r="H1295" s="2">
        <v>15.477659999999997</v>
      </c>
      <c r="I1295" s="2">
        <v>15.592659999999997</v>
      </c>
      <c r="J1295" s="2">
        <v>16.510848999999993</v>
      </c>
      <c r="K1295" s="17" t="s">
        <v>54</v>
      </c>
      <c r="L1295" s="17" t="s">
        <v>50</v>
      </c>
      <c r="M1295" s="17" t="s">
        <v>47</v>
      </c>
      <c r="N1295" s="20">
        <f t="shared" si="200"/>
        <v>50</v>
      </c>
      <c r="O1295" s="20">
        <f t="shared" si="201"/>
        <v>100</v>
      </c>
      <c r="P1295" s="20">
        <f t="shared" si="202"/>
        <v>0</v>
      </c>
      <c r="Q1295" s="20">
        <f t="shared" si="203"/>
        <v>16.5</v>
      </c>
      <c r="R1295" s="21">
        <f t="shared" si="204"/>
        <v>54.975000000000001</v>
      </c>
      <c r="S1295" s="21">
        <f t="shared" si="205"/>
        <v>34.125</v>
      </c>
      <c r="T1295" s="21">
        <f t="shared" si="206"/>
        <v>29.925000000000001</v>
      </c>
      <c r="U1295" s="21">
        <f t="shared" si="207"/>
        <v>41.625</v>
      </c>
      <c r="V1295" s="20">
        <f t="shared" si="208"/>
        <v>39.674999999999997</v>
      </c>
      <c r="W1295" s="20">
        <f t="shared" si="209"/>
        <v>40.162499999999994</v>
      </c>
    </row>
    <row r="1296" spans="1:23" ht="13.5" x14ac:dyDescent="0.25">
      <c r="A1296" s="3">
        <v>43895</v>
      </c>
      <c r="B1296" s="2">
        <v>15.253399999999999</v>
      </c>
      <c r="C1296" s="2">
        <v>38.29687671808049</v>
      </c>
      <c r="D1296" s="2">
        <v>0.102310306849553</v>
      </c>
      <c r="E1296" s="2">
        <v>0.15019560926742279</v>
      </c>
      <c r="F1296" s="2">
        <v>15.30556</v>
      </c>
      <c r="G1296" s="2">
        <v>15.36979</v>
      </c>
      <c r="H1296" s="2">
        <v>15.467624999999998</v>
      </c>
      <c r="I1296" s="2">
        <v>15.581621999999998</v>
      </c>
      <c r="J1296" s="2">
        <v>16.503573499999995</v>
      </c>
      <c r="K1296" s="17" t="s">
        <v>54</v>
      </c>
      <c r="L1296" s="17" t="s">
        <v>50</v>
      </c>
      <c r="M1296" s="17" t="s">
        <v>47</v>
      </c>
      <c r="N1296" s="20">
        <f t="shared" si="200"/>
        <v>50</v>
      </c>
      <c r="O1296" s="20">
        <f t="shared" si="201"/>
        <v>100</v>
      </c>
      <c r="P1296" s="20">
        <f t="shared" si="202"/>
        <v>0</v>
      </c>
      <c r="Q1296" s="20">
        <f t="shared" si="203"/>
        <v>16.5</v>
      </c>
      <c r="R1296" s="21">
        <f t="shared" si="204"/>
        <v>54.975000000000001</v>
      </c>
      <c r="S1296" s="21">
        <f t="shared" si="205"/>
        <v>34.125</v>
      </c>
      <c r="T1296" s="21">
        <f t="shared" si="206"/>
        <v>29.925000000000001</v>
      </c>
      <c r="U1296" s="21">
        <f t="shared" si="207"/>
        <v>41.625</v>
      </c>
      <c r="V1296" s="20">
        <f t="shared" si="208"/>
        <v>39.674999999999997</v>
      </c>
      <c r="W1296" s="20">
        <f t="shared" si="209"/>
        <v>40.162499999999994</v>
      </c>
    </row>
    <row r="1297" spans="1:23" ht="13.5" x14ac:dyDescent="0.25">
      <c r="A1297" s="3">
        <v>43896</v>
      </c>
      <c r="B1297" s="2">
        <v>15.0778</v>
      </c>
      <c r="C1297" s="2">
        <v>31.994520393902931</v>
      </c>
      <c r="D1297" s="2">
        <v>0.11806118482775396</v>
      </c>
      <c r="E1297" s="2">
        <v>0.13772744997254199</v>
      </c>
      <c r="F1297" s="2">
        <v>15.233320000000001</v>
      </c>
      <c r="G1297" s="2">
        <v>15.329650000000001</v>
      </c>
      <c r="H1297" s="2">
        <v>15.444044999999999</v>
      </c>
      <c r="I1297" s="2">
        <v>15.562053999999998</v>
      </c>
      <c r="J1297" s="2">
        <v>16.496699499999998</v>
      </c>
      <c r="K1297" s="17" t="s">
        <v>54</v>
      </c>
      <c r="L1297" s="17" t="s">
        <v>50</v>
      </c>
      <c r="M1297" s="17" t="s">
        <v>47</v>
      </c>
      <c r="N1297" s="20">
        <f t="shared" si="200"/>
        <v>50</v>
      </c>
      <c r="O1297" s="20">
        <f t="shared" si="201"/>
        <v>100</v>
      </c>
      <c r="P1297" s="20">
        <f t="shared" si="202"/>
        <v>0</v>
      </c>
      <c r="Q1297" s="20">
        <f t="shared" si="203"/>
        <v>16.5</v>
      </c>
      <c r="R1297" s="21">
        <f t="shared" si="204"/>
        <v>54.975000000000001</v>
      </c>
      <c r="S1297" s="21">
        <f t="shared" si="205"/>
        <v>34.125</v>
      </c>
      <c r="T1297" s="21">
        <f t="shared" si="206"/>
        <v>29.925000000000001</v>
      </c>
      <c r="U1297" s="21">
        <f t="shared" si="207"/>
        <v>41.625</v>
      </c>
      <c r="V1297" s="20">
        <f t="shared" si="208"/>
        <v>39.674999999999997</v>
      </c>
      <c r="W1297" s="20">
        <f t="shared" si="209"/>
        <v>40.162499999999994</v>
      </c>
    </row>
    <row r="1298" spans="1:23" ht="13.5" x14ac:dyDescent="0.25">
      <c r="A1298" s="3">
        <v>43899</v>
      </c>
      <c r="B1298" s="2">
        <v>15.0025</v>
      </c>
      <c r="C1298" s="2">
        <v>29.734775523302787</v>
      </c>
      <c r="D1298" s="2">
        <v>0.13920832643657022</v>
      </c>
      <c r="E1298" s="2">
        <v>0.12344956565281903</v>
      </c>
      <c r="F1298" s="2">
        <v>15.148019999999999</v>
      </c>
      <c r="G1298" s="2">
        <v>15.281980000000001</v>
      </c>
      <c r="H1298" s="2">
        <v>15.416700000000001</v>
      </c>
      <c r="I1298" s="2">
        <v>15.53797</v>
      </c>
      <c r="J1298" s="2">
        <v>16.490728499999999</v>
      </c>
      <c r="K1298" s="17" t="s">
        <v>54</v>
      </c>
      <c r="L1298" s="17" t="s">
        <v>50</v>
      </c>
      <c r="M1298" s="17" t="s">
        <v>47</v>
      </c>
      <c r="N1298" s="20">
        <f t="shared" si="200"/>
        <v>50</v>
      </c>
      <c r="O1298" s="20">
        <f t="shared" si="201"/>
        <v>100</v>
      </c>
      <c r="P1298" s="20">
        <f t="shared" si="202"/>
        <v>0</v>
      </c>
      <c r="Q1298" s="20">
        <f t="shared" si="203"/>
        <v>16.5</v>
      </c>
      <c r="R1298" s="21">
        <f t="shared" si="204"/>
        <v>54.975000000000001</v>
      </c>
      <c r="S1298" s="21">
        <f t="shared" si="205"/>
        <v>34.125</v>
      </c>
      <c r="T1298" s="21">
        <f t="shared" si="206"/>
        <v>29.925000000000001</v>
      </c>
      <c r="U1298" s="21">
        <f t="shared" si="207"/>
        <v>41.625</v>
      </c>
      <c r="V1298" s="20">
        <f t="shared" si="208"/>
        <v>39.674999999999997</v>
      </c>
      <c r="W1298" s="20">
        <f t="shared" si="209"/>
        <v>40.162499999999994</v>
      </c>
    </row>
    <row r="1299" spans="1:23" ht="13.5" x14ac:dyDescent="0.25">
      <c r="A1299" s="3">
        <v>43900</v>
      </c>
      <c r="B1299" s="2">
        <v>14.696400000000001</v>
      </c>
      <c r="C1299" s="2">
        <v>22.712204606167347</v>
      </c>
      <c r="D1299" s="2">
        <v>0.16685057896271793</v>
      </c>
      <c r="E1299" s="2">
        <v>0.10844226228322594</v>
      </c>
      <c r="F1299" s="2">
        <v>15.056699999999998</v>
      </c>
      <c r="G1299" s="2">
        <v>15.213740000000001</v>
      </c>
      <c r="H1299" s="2">
        <v>15.3743</v>
      </c>
      <c r="I1299" s="2">
        <v>15.505255999999999</v>
      </c>
      <c r="J1299" s="2">
        <v>16.482674999999997</v>
      </c>
      <c r="K1299" s="17" t="s">
        <v>54</v>
      </c>
      <c r="L1299" s="17" t="s">
        <v>50</v>
      </c>
      <c r="M1299" s="17" t="s">
        <v>47</v>
      </c>
      <c r="N1299" s="20">
        <f t="shared" si="200"/>
        <v>50</v>
      </c>
      <c r="O1299" s="20">
        <f t="shared" si="201"/>
        <v>100</v>
      </c>
      <c r="P1299" s="20">
        <f t="shared" si="202"/>
        <v>0</v>
      </c>
      <c r="Q1299" s="20">
        <f t="shared" si="203"/>
        <v>16.5</v>
      </c>
      <c r="R1299" s="21">
        <f t="shared" si="204"/>
        <v>54.975000000000001</v>
      </c>
      <c r="S1299" s="21">
        <f t="shared" si="205"/>
        <v>34.125</v>
      </c>
      <c r="T1299" s="21">
        <f t="shared" si="206"/>
        <v>29.925000000000001</v>
      </c>
      <c r="U1299" s="21">
        <f t="shared" si="207"/>
        <v>41.625</v>
      </c>
      <c r="V1299" s="20">
        <f t="shared" si="208"/>
        <v>39.674999999999997</v>
      </c>
      <c r="W1299" s="20">
        <f t="shared" si="209"/>
        <v>40.162499999999994</v>
      </c>
    </row>
    <row r="1300" spans="1:23" ht="13.5" x14ac:dyDescent="0.25">
      <c r="A1300" s="3">
        <v>43901</v>
      </c>
      <c r="B1300" s="2">
        <v>14.847</v>
      </c>
      <c r="C1300" s="2">
        <v>31.307962827114963</v>
      </c>
      <c r="D1300" s="2">
        <v>0.18708880440100728</v>
      </c>
      <c r="E1300" s="2">
        <v>9.3050652307372056E-2</v>
      </c>
      <c r="F1300" s="2">
        <v>14.97542</v>
      </c>
      <c r="G1300" s="2">
        <v>15.158049999999999</v>
      </c>
      <c r="H1300" s="2">
        <v>15.339429999999998</v>
      </c>
      <c r="I1300" s="2">
        <v>15.464011999999999</v>
      </c>
      <c r="J1300" s="2">
        <v>16.476377999999997</v>
      </c>
      <c r="K1300" s="17" t="s">
        <v>54</v>
      </c>
      <c r="L1300" s="17" t="s">
        <v>50</v>
      </c>
      <c r="M1300" s="17" t="s">
        <v>47</v>
      </c>
      <c r="N1300" s="20">
        <f t="shared" si="200"/>
        <v>50</v>
      </c>
      <c r="O1300" s="20">
        <f t="shared" si="201"/>
        <v>100</v>
      </c>
      <c r="P1300" s="20">
        <f t="shared" si="202"/>
        <v>0</v>
      </c>
      <c r="Q1300" s="20">
        <f t="shared" si="203"/>
        <v>16.5</v>
      </c>
      <c r="R1300" s="21">
        <f t="shared" si="204"/>
        <v>54.975000000000001</v>
      </c>
      <c r="S1300" s="21">
        <f t="shared" si="205"/>
        <v>34.125</v>
      </c>
      <c r="T1300" s="21">
        <f t="shared" si="206"/>
        <v>29.925000000000001</v>
      </c>
      <c r="U1300" s="21">
        <f t="shared" si="207"/>
        <v>41.625</v>
      </c>
      <c r="V1300" s="20">
        <f t="shared" si="208"/>
        <v>39.674999999999997</v>
      </c>
      <c r="W1300" s="20">
        <f t="shared" si="209"/>
        <v>40.162499999999994</v>
      </c>
    </row>
    <row r="1301" spans="1:23" ht="13.5" x14ac:dyDescent="0.25">
      <c r="A1301" s="3">
        <v>43902</v>
      </c>
      <c r="B1301" s="2">
        <v>14.5509</v>
      </c>
      <c r="C1301" s="2">
        <v>25.340535052324938</v>
      </c>
      <c r="D1301" s="2">
        <v>0.23295420832672065</v>
      </c>
      <c r="E1301" s="2">
        <v>7.9719035631610494E-2</v>
      </c>
      <c r="F1301" s="2">
        <v>14.834920000000002</v>
      </c>
      <c r="G1301" s="2">
        <v>15.070240000000002</v>
      </c>
      <c r="H1301" s="2">
        <v>15.289755</v>
      </c>
      <c r="I1301" s="2">
        <v>15.426981999999999</v>
      </c>
      <c r="J1301" s="2">
        <v>16.468098999999999</v>
      </c>
      <c r="K1301" s="17" t="s">
        <v>54</v>
      </c>
      <c r="L1301" s="17" t="s">
        <v>50</v>
      </c>
      <c r="M1301" s="17" t="s">
        <v>47</v>
      </c>
      <c r="N1301" s="20">
        <f t="shared" si="200"/>
        <v>50</v>
      </c>
      <c r="O1301" s="20">
        <f t="shared" si="201"/>
        <v>100</v>
      </c>
      <c r="P1301" s="20">
        <f t="shared" si="202"/>
        <v>0</v>
      </c>
      <c r="Q1301" s="20">
        <f t="shared" si="203"/>
        <v>16.5</v>
      </c>
      <c r="R1301" s="21">
        <f t="shared" si="204"/>
        <v>54.975000000000001</v>
      </c>
      <c r="S1301" s="21">
        <f t="shared" si="205"/>
        <v>34.125</v>
      </c>
      <c r="T1301" s="21">
        <f t="shared" si="206"/>
        <v>29.925000000000001</v>
      </c>
      <c r="U1301" s="21">
        <f t="shared" si="207"/>
        <v>41.625</v>
      </c>
      <c r="V1301" s="20">
        <f t="shared" si="208"/>
        <v>39.674999999999997</v>
      </c>
      <c r="W1301" s="20">
        <f t="shared" si="209"/>
        <v>40.162499999999994</v>
      </c>
    </row>
    <row r="1302" spans="1:23" ht="13.5" x14ac:dyDescent="0.25">
      <c r="A1302" s="3">
        <v>43903</v>
      </c>
      <c r="B1302" s="2">
        <v>13.677899999999999</v>
      </c>
      <c r="C1302" s="2">
        <v>15.786610937944886</v>
      </c>
      <c r="D1302" s="2">
        <v>0.3424458586009802</v>
      </c>
      <c r="E1302" s="2">
        <v>6.5387205406985116E-2</v>
      </c>
      <c r="F1302" s="2">
        <v>14.554939999999998</v>
      </c>
      <c r="G1302" s="2">
        <v>14.894129999999999</v>
      </c>
      <c r="H1302" s="2">
        <v>15.190909999999999</v>
      </c>
      <c r="I1302" s="2">
        <v>15.379415999999999</v>
      </c>
      <c r="J1302" s="2">
        <v>16.454451499999998</v>
      </c>
      <c r="K1302" s="17" t="s">
        <v>54</v>
      </c>
      <c r="L1302" s="17" t="s">
        <v>52</v>
      </c>
      <c r="M1302" s="17" t="s">
        <v>47</v>
      </c>
      <c r="N1302" s="20">
        <f t="shared" si="200"/>
        <v>50</v>
      </c>
      <c r="O1302" s="20">
        <f t="shared" si="201"/>
        <v>100</v>
      </c>
      <c r="P1302" s="20">
        <f t="shared" si="202"/>
        <v>0</v>
      </c>
      <c r="Q1302" s="20">
        <f t="shared" si="203"/>
        <v>0</v>
      </c>
      <c r="R1302" s="21">
        <f t="shared" si="204"/>
        <v>52.5</v>
      </c>
      <c r="S1302" s="21">
        <f t="shared" si="205"/>
        <v>30</v>
      </c>
      <c r="T1302" s="21">
        <f t="shared" si="206"/>
        <v>22.5</v>
      </c>
      <c r="U1302" s="21">
        <f t="shared" si="207"/>
        <v>37.5</v>
      </c>
      <c r="V1302" s="20">
        <f t="shared" si="208"/>
        <v>35</v>
      </c>
      <c r="W1302" s="20">
        <f t="shared" si="209"/>
        <v>35.625</v>
      </c>
    </row>
    <row r="1303" spans="1:23" ht="13.5" x14ac:dyDescent="0.25">
      <c r="A1303" s="3">
        <v>43906</v>
      </c>
      <c r="B1303" s="2">
        <v>12.9453</v>
      </c>
      <c r="C1303" s="2">
        <v>11.774686713602435</v>
      </c>
      <c r="D1303" s="2">
        <v>0.49712511897424783</v>
      </c>
      <c r="E1303" s="2">
        <v>5.2736825128393193E-2</v>
      </c>
      <c r="F1303" s="2">
        <v>14.1435</v>
      </c>
      <c r="G1303" s="2">
        <v>14.645759999999999</v>
      </c>
      <c r="H1303" s="2">
        <v>15.060454999999999</v>
      </c>
      <c r="I1303" s="2">
        <v>15.323219999999997</v>
      </c>
      <c r="J1303" s="2">
        <v>16.4363885</v>
      </c>
      <c r="K1303" s="17" t="s">
        <v>54</v>
      </c>
      <c r="L1303" s="17" t="s">
        <v>52</v>
      </c>
      <c r="M1303" s="17" t="s">
        <v>47</v>
      </c>
      <c r="N1303" s="20">
        <f t="shared" si="200"/>
        <v>50</v>
      </c>
      <c r="O1303" s="20">
        <f t="shared" si="201"/>
        <v>100</v>
      </c>
      <c r="P1303" s="20">
        <f t="shared" si="202"/>
        <v>0</v>
      </c>
      <c r="Q1303" s="20">
        <f t="shared" si="203"/>
        <v>0</v>
      </c>
      <c r="R1303" s="21">
        <f t="shared" si="204"/>
        <v>52.5</v>
      </c>
      <c r="S1303" s="21">
        <f t="shared" si="205"/>
        <v>30</v>
      </c>
      <c r="T1303" s="21">
        <f t="shared" si="206"/>
        <v>22.5</v>
      </c>
      <c r="U1303" s="21">
        <f t="shared" si="207"/>
        <v>37.5</v>
      </c>
      <c r="V1303" s="20">
        <f t="shared" si="208"/>
        <v>35</v>
      </c>
      <c r="W1303" s="20">
        <f t="shared" si="209"/>
        <v>35.625</v>
      </c>
    </row>
    <row r="1304" spans="1:23" ht="13.5" x14ac:dyDescent="0.25">
      <c r="A1304" s="3">
        <v>43907</v>
      </c>
      <c r="B1304" s="2">
        <v>12.363300000000001</v>
      </c>
      <c r="C1304" s="2">
        <v>9.6718159104184451</v>
      </c>
      <c r="D1304" s="2">
        <v>0.64160117631542057</v>
      </c>
      <c r="E1304" s="2">
        <v>4.3238856602367301E-2</v>
      </c>
      <c r="F1304" s="2">
        <v>13.676880000000001</v>
      </c>
      <c r="G1304" s="2">
        <v>14.366789999999998</v>
      </c>
      <c r="H1304" s="2">
        <v>14.898389999999997</v>
      </c>
      <c r="I1304" s="2">
        <v>15.259397999999997</v>
      </c>
      <c r="J1304" s="2">
        <v>16.415415499999998</v>
      </c>
      <c r="K1304" s="17" t="s">
        <v>54</v>
      </c>
      <c r="L1304" s="17" t="s">
        <v>52</v>
      </c>
      <c r="M1304" s="17" t="s">
        <v>47</v>
      </c>
      <c r="N1304" s="20">
        <f t="shared" si="200"/>
        <v>50</v>
      </c>
      <c r="O1304" s="20">
        <f t="shared" si="201"/>
        <v>100</v>
      </c>
      <c r="P1304" s="20">
        <f t="shared" si="202"/>
        <v>0</v>
      </c>
      <c r="Q1304" s="20">
        <f t="shared" si="203"/>
        <v>0</v>
      </c>
      <c r="R1304" s="21">
        <f t="shared" si="204"/>
        <v>52.5</v>
      </c>
      <c r="S1304" s="21">
        <f t="shared" si="205"/>
        <v>30</v>
      </c>
      <c r="T1304" s="21">
        <f t="shared" si="206"/>
        <v>22.5</v>
      </c>
      <c r="U1304" s="21">
        <f t="shared" si="207"/>
        <v>37.5</v>
      </c>
      <c r="V1304" s="20">
        <f t="shared" si="208"/>
        <v>35</v>
      </c>
      <c r="W1304" s="20">
        <f t="shared" si="209"/>
        <v>35.625</v>
      </c>
    </row>
    <row r="1305" spans="1:23" ht="13.5" x14ac:dyDescent="0.25">
      <c r="A1305" s="3">
        <v>43908</v>
      </c>
      <c r="B1305" s="2">
        <v>12.3432</v>
      </c>
      <c r="C1305" s="2">
        <v>9.6079963489107172</v>
      </c>
      <c r="D1305" s="2">
        <v>0.79620946994380049</v>
      </c>
      <c r="E1305" s="2">
        <v>3.4766478165121073E-2</v>
      </c>
      <c r="F1305" s="2">
        <v>13.176120000000001</v>
      </c>
      <c r="G1305" s="2">
        <v>14.07577</v>
      </c>
      <c r="H1305" s="2">
        <v>14.737829999999999</v>
      </c>
      <c r="I1305" s="2">
        <v>15.19989</v>
      </c>
      <c r="J1305" s="2">
        <v>16.393839999999997</v>
      </c>
      <c r="K1305" s="17" t="s">
        <v>54</v>
      </c>
      <c r="L1305" s="17" t="s">
        <v>52</v>
      </c>
      <c r="M1305" s="17" t="s">
        <v>47</v>
      </c>
      <c r="N1305" s="20">
        <f t="shared" si="200"/>
        <v>50</v>
      </c>
      <c r="O1305" s="20">
        <f t="shared" si="201"/>
        <v>100</v>
      </c>
      <c r="P1305" s="20">
        <f t="shared" si="202"/>
        <v>0</v>
      </c>
      <c r="Q1305" s="20">
        <f t="shared" si="203"/>
        <v>0</v>
      </c>
      <c r="R1305" s="21">
        <f t="shared" si="204"/>
        <v>52.5</v>
      </c>
      <c r="S1305" s="21">
        <f t="shared" si="205"/>
        <v>30</v>
      </c>
      <c r="T1305" s="21">
        <f t="shared" si="206"/>
        <v>22.5</v>
      </c>
      <c r="U1305" s="21">
        <f t="shared" si="207"/>
        <v>37.5</v>
      </c>
      <c r="V1305" s="20">
        <f t="shared" si="208"/>
        <v>35</v>
      </c>
      <c r="W1305" s="20">
        <f t="shared" si="209"/>
        <v>35.625</v>
      </c>
    </row>
    <row r="1306" spans="1:23" ht="13.5" x14ac:dyDescent="0.25">
      <c r="A1306" s="3">
        <v>43909</v>
      </c>
      <c r="B1306" s="2">
        <v>12.6442</v>
      </c>
      <c r="C1306" s="2">
        <v>18.301864707411966</v>
      </c>
      <c r="D1306" s="2">
        <v>0.91913608780143363</v>
      </c>
      <c r="E1306" s="2">
        <v>2.7252129358201628E-2</v>
      </c>
      <c r="F1306" s="2">
        <v>12.794779999999999</v>
      </c>
      <c r="G1306" s="2">
        <v>13.814850000000002</v>
      </c>
      <c r="H1306" s="2">
        <v>14.592320000000004</v>
      </c>
      <c r="I1306" s="2">
        <v>15.151720000000001</v>
      </c>
      <c r="J1306" s="2">
        <v>16.3722645</v>
      </c>
      <c r="K1306" s="17" t="s">
        <v>54</v>
      </c>
      <c r="L1306" s="17" t="s">
        <v>52</v>
      </c>
      <c r="M1306" s="17" t="s">
        <v>47</v>
      </c>
      <c r="N1306" s="20">
        <f t="shared" si="200"/>
        <v>50</v>
      </c>
      <c r="O1306" s="20">
        <f t="shared" si="201"/>
        <v>100</v>
      </c>
      <c r="P1306" s="20">
        <f t="shared" si="202"/>
        <v>0</v>
      </c>
      <c r="Q1306" s="20">
        <f t="shared" si="203"/>
        <v>0</v>
      </c>
      <c r="R1306" s="21">
        <f t="shared" si="204"/>
        <v>52.5</v>
      </c>
      <c r="S1306" s="21">
        <f t="shared" si="205"/>
        <v>30</v>
      </c>
      <c r="T1306" s="21">
        <f t="shared" si="206"/>
        <v>22.5</v>
      </c>
      <c r="U1306" s="21">
        <f t="shared" si="207"/>
        <v>37.5</v>
      </c>
      <c r="V1306" s="20">
        <f t="shared" si="208"/>
        <v>35</v>
      </c>
      <c r="W1306" s="20">
        <f t="shared" si="209"/>
        <v>35.625</v>
      </c>
    </row>
    <row r="1307" spans="1:23" ht="13.5" x14ac:dyDescent="0.25">
      <c r="A1307" s="3">
        <v>43913</v>
      </c>
      <c r="B1307" s="2">
        <v>12.844900000000001</v>
      </c>
      <c r="C1307" s="2">
        <v>23.57971719126401</v>
      </c>
      <c r="D1307" s="2">
        <v>0.99282405235882187</v>
      </c>
      <c r="E1307" s="2">
        <v>2.0620369819751513E-2</v>
      </c>
      <c r="F1307" s="2">
        <v>12.628179999999999</v>
      </c>
      <c r="G1307" s="2">
        <v>13.591559999999998</v>
      </c>
      <c r="H1307" s="2">
        <v>14.460605000000005</v>
      </c>
      <c r="I1307" s="2">
        <v>15.107364000000002</v>
      </c>
      <c r="J1307" s="2">
        <v>16.350814</v>
      </c>
      <c r="K1307" s="17" t="s">
        <v>54</v>
      </c>
      <c r="L1307" s="17" t="s">
        <v>52</v>
      </c>
      <c r="M1307" s="17" t="s">
        <v>47</v>
      </c>
      <c r="N1307" s="20">
        <f t="shared" si="200"/>
        <v>50</v>
      </c>
      <c r="O1307" s="20">
        <f t="shared" si="201"/>
        <v>100</v>
      </c>
      <c r="P1307" s="20">
        <f t="shared" si="202"/>
        <v>0</v>
      </c>
      <c r="Q1307" s="20">
        <f t="shared" si="203"/>
        <v>0</v>
      </c>
      <c r="R1307" s="21">
        <f t="shared" si="204"/>
        <v>52.5</v>
      </c>
      <c r="S1307" s="21">
        <f t="shared" si="205"/>
        <v>30</v>
      </c>
      <c r="T1307" s="21">
        <f t="shared" si="206"/>
        <v>22.5</v>
      </c>
      <c r="U1307" s="21">
        <f t="shared" si="207"/>
        <v>37.5</v>
      </c>
      <c r="V1307" s="20">
        <f t="shared" si="208"/>
        <v>35</v>
      </c>
      <c r="W1307" s="20">
        <f t="shared" si="209"/>
        <v>35.625</v>
      </c>
    </row>
    <row r="1308" spans="1:23" ht="13.5" x14ac:dyDescent="0.25">
      <c r="A1308" s="3">
        <v>43914</v>
      </c>
      <c r="B1308" s="2">
        <v>13.0456</v>
      </c>
      <c r="C1308" s="2">
        <v>28.550544870363325</v>
      </c>
      <c r="D1308" s="2">
        <v>1.0382374257031142</v>
      </c>
      <c r="E1308" s="2">
        <v>1.4711281844591672E-2</v>
      </c>
      <c r="F1308" s="2">
        <v>12.648239999999999</v>
      </c>
      <c r="G1308" s="2">
        <v>13.395869999999999</v>
      </c>
      <c r="H1308" s="2">
        <v>14.338925</v>
      </c>
      <c r="I1308" s="2">
        <v>15.064514000000001</v>
      </c>
      <c r="J1308" s="2">
        <v>16.328260000000004</v>
      </c>
      <c r="K1308" s="17" t="s">
        <v>54</v>
      </c>
      <c r="L1308" s="17" t="s">
        <v>50</v>
      </c>
      <c r="M1308" s="17" t="s">
        <v>55</v>
      </c>
      <c r="N1308" s="20">
        <f t="shared" si="200"/>
        <v>50</v>
      </c>
      <c r="O1308" s="20">
        <f t="shared" si="201"/>
        <v>100</v>
      </c>
      <c r="P1308" s="20">
        <f t="shared" si="202"/>
        <v>0</v>
      </c>
      <c r="Q1308" s="20">
        <f t="shared" si="203"/>
        <v>16.5</v>
      </c>
      <c r="R1308" s="21">
        <f t="shared" si="204"/>
        <v>54.975000000000001</v>
      </c>
      <c r="S1308" s="21">
        <f t="shared" si="205"/>
        <v>34.125</v>
      </c>
      <c r="T1308" s="21">
        <f t="shared" si="206"/>
        <v>29.925000000000001</v>
      </c>
      <c r="U1308" s="21">
        <f t="shared" si="207"/>
        <v>41.625</v>
      </c>
      <c r="V1308" s="20">
        <f t="shared" si="208"/>
        <v>39.674999999999997</v>
      </c>
      <c r="W1308" s="20">
        <f t="shared" si="209"/>
        <v>40.162499999999994</v>
      </c>
    </row>
    <row r="1309" spans="1:23" ht="13.5" x14ac:dyDescent="0.25">
      <c r="A1309" s="3">
        <v>43915</v>
      </c>
      <c r="B1309" s="2">
        <v>13.2464</v>
      </c>
      <c r="C1309" s="2">
        <v>33.230072254099866</v>
      </c>
      <c r="D1309" s="2">
        <v>1.0223204113637063</v>
      </c>
      <c r="E1309" s="2">
        <v>1.1086940129235039E-2</v>
      </c>
      <c r="F1309" s="2">
        <v>12.824860000000001</v>
      </c>
      <c r="G1309" s="2">
        <v>13.250869999999997</v>
      </c>
      <c r="H1309" s="2">
        <v>14.232305000000002</v>
      </c>
      <c r="I1309" s="2">
        <v>15.016648000000002</v>
      </c>
      <c r="J1309" s="2">
        <v>16.306735000000003</v>
      </c>
      <c r="K1309" s="17" t="s">
        <v>48</v>
      </c>
      <c r="L1309" s="17" t="s">
        <v>49</v>
      </c>
      <c r="M1309" s="17" t="s">
        <v>51</v>
      </c>
      <c r="N1309" s="20">
        <f t="shared" si="200"/>
        <v>50</v>
      </c>
      <c r="O1309" s="20">
        <f t="shared" si="201"/>
        <v>100</v>
      </c>
      <c r="P1309" s="20">
        <f t="shared" si="202"/>
        <v>0</v>
      </c>
      <c r="Q1309" s="20">
        <f t="shared" si="203"/>
        <v>100</v>
      </c>
      <c r="R1309" s="21">
        <f t="shared" si="204"/>
        <v>67.5</v>
      </c>
      <c r="S1309" s="21">
        <f t="shared" si="205"/>
        <v>55</v>
      </c>
      <c r="T1309" s="21">
        <f t="shared" si="206"/>
        <v>67.5</v>
      </c>
      <c r="U1309" s="21">
        <f t="shared" si="207"/>
        <v>62.5</v>
      </c>
      <c r="V1309" s="20">
        <f t="shared" si="208"/>
        <v>63.333333333333336</v>
      </c>
      <c r="W1309" s="20">
        <f t="shared" si="209"/>
        <v>63.125</v>
      </c>
    </row>
    <row r="1310" spans="1:23" ht="13.5" x14ac:dyDescent="0.25">
      <c r="A1310" s="3">
        <v>43916</v>
      </c>
      <c r="B1310" s="2">
        <v>13.3467</v>
      </c>
      <c r="C1310" s="2">
        <v>35.50238768237196</v>
      </c>
      <c r="D1310" s="2">
        <v>1.0304632586890836</v>
      </c>
      <c r="E1310" s="2">
        <v>1.4133431783154635E-2</v>
      </c>
      <c r="F1310" s="2">
        <v>13.025560000000002</v>
      </c>
      <c r="G1310" s="2">
        <v>13.10084</v>
      </c>
      <c r="H1310" s="2">
        <v>14.129445</v>
      </c>
      <c r="I1310" s="2">
        <v>14.970486000000003</v>
      </c>
      <c r="J1310" s="2">
        <v>16.286915500000006</v>
      </c>
      <c r="K1310" s="17" t="s">
        <v>48</v>
      </c>
      <c r="L1310" s="17" t="s">
        <v>49</v>
      </c>
      <c r="M1310" s="17" t="s">
        <v>51</v>
      </c>
      <c r="N1310" s="20">
        <f t="shared" si="200"/>
        <v>50</v>
      </c>
      <c r="O1310" s="20">
        <f t="shared" si="201"/>
        <v>100</v>
      </c>
      <c r="P1310" s="20">
        <f t="shared" si="202"/>
        <v>0</v>
      </c>
      <c r="Q1310" s="20">
        <f t="shared" si="203"/>
        <v>100</v>
      </c>
      <c r="R1310" s="21">
        <f t="shared" si="204"/>
        <v>67.5</v>
      </c>
      <c r="S1310" s="21">
        <f t="shared" si="205"/>
        <v>55</v>
      </c>
      <c r="T1310" s="21">
        <f t="shared" si="206"/>
        <v>67.5</v>
      </c>
      <c r="U1310" s="21">
        <f t="shared" si="207"/>
        <v>62.5</v>
      </c>
      <c r="V1310" s="20">
        <f t="shared" si="208"/>
        <v>63.333333333333336</v>
      </c>
      <c r="W1310" s="20">
        <f t="shared" si="209"/>
        <v>63.125</v>
      </c>
    </row>
    <row r="1311" spans="1:23" ht="13.5" x14ac:dyDescent="0.25">
      <c r="A1311" s="3">
        <v>43917</v>
      </c>
      <c r="B1311" s="2">
        <v>13.4671</v>
      </c>
      <c r="C1311" s="2">
        <v>38.220349763086539</v>
      </c>
      <c r="D1311" s="2">
        <v>0.98772488256293833</v>
      </c>
      <c r="E1311" s="2">
        <v>1.6175197366937785E-2</v>
      </c>
      <c r="F1311" s="2">
        <v>13.19014</v>
      </c>
      <c r="G1311" s="2">
        <v>12.992459999999998</v>
      </c>
      <c r="H1311" s="2">
        <v>14.031350000000003</v>
      </c>
      <c r="I1311" s="2">
        <v>14.92864</v>
      </c>
      <c r="J1311" s="2">
        <v>16.265013500000002</v>
      </c>
      <c r="K1311" s="17" t="s">
        <v>48</v>
      </c>
      <c r="L1311" s="17" t="s">
        <v>49</v>
      </c>
      <c r="M1311" s="17" t="s">
        <v>51</v>
      </c>
      <c r="N1311" s="20">
        <f t="shared" si="200"/>
        <v>50</v>
      </c>
      <c r="O1311" s="20">
        <f t="shared" si="201"/>
        <v>100</v>
      </c>
      <c r="P1311" s="20">
        <f t="shared" si="202"/>
        <v>0</v>
      </c>
      <c r="Q1311" s="20">
        <f t="shared" si="203"/>
        <v>100</v>
      </c>
      <c r="R1311" s="21">
        <f t="shared" si="204"/>
        <v>67.5</v>
      </c>
      <c r="S1311" s="21">
        <f t="shared" si="205"/>
        <v>55</v>
      </c>
      <c r="T1311" s="21">
        <f t="shared" si="206"/>
        <v>67.5</v>
      </c>
      <c r="U1311" s="21">
        <f t="shared" si="207"/>
        <v>62.5</v>
      </c>
      <c r="V1311" s="20">
        <f t="shared" si="208"/>
        <v>63.333333333333336</v>
      </c>
      <c r="W1311" s="20">
        <f t="shared" si="209"/>
        <v>63.125</v>
      </c>
    </row>
    <row r="1312" spans="1:23" ht="13.5" x14ac:dyDescent="0.25">
      <c r="A1312" s="3">
        <v>43920</v>
      </c>
      <c r="B1312" s="2">
        <v>13.5474</v>
      </c>
      <c r="C1312" s="2">
        <v>40.035318014519177</v>
      </c>
      <c r="D1312" s="2">
        <v>0.81507943252036874</v>
      </c>
      <c r="E1312" s="2">
        <v>1.7493007451959607E-2</v>
      </c>
      <c r="F1312" s="2">
        <v>13.330639999999999</v>
      </c>
      <c r="G1312" s="2">
        <v>12.979409999999998</v>
      </c>
      <c r="H1312" s="2">
        <v>13.936769999999999</v>
      </c>
      <c r="I1312" s="2">
        <v>14.889002000000003</v>
      </c>
      <c r="J1312" s="2">
        <v>16.243814500000003</v>
      </c>
      <c r="K1312" s="17" t="s">
        <v>48</v>
      </c>
      <c r="L1312" s="17" t="s">
        <v>49</v>
      </c>
      <c r="M1312" s="17" t="s">
        <v>51</v>
      </c>
      <c r="N1312" s="20">
        <f t="shared" si="200"/>
        <v>50</v>
      </c>
      <c r="O1312" s="20">
        <f t="shared" si="201"/>
        <v>100</v>
      </c>
      <c r="P1312" s="20">
        <f t="shared" si="202"/>
        <v>0</v>
      </c>
      <c r="Q1312" s="20">
        <f t="shared" si="203"/>
        <v>100</v>
      </c>
      <c r="R1312" s="21">
        <f t="shared" si="204"/>
        <v>67.5</v>
      </c>
      <c r="S1312" s="21">
        <f t="shared" si="205"/>
        <v>55</v>
      </c>
      <c r="T1312" s="21">
        <f t="shared" si="206"/>
        <v>67.5</v>
      </c>
      <c r="U1312" s="21">
        <f t="shared" si="207"/>
        <v>62.5</v>
      </c>
      <c r="V1312" s="20">
        <f t="shared" si="208"/>
        <v>63.333333333333336</v>
      </c>
      <c r="W1312" s="20">
        <f t="shared" si="209"/>
        <v>63.125</v>
      </c>
    </row>
    <row r="1313" spans="1:23" ht="13.5" x14ac:dyDescent="0.25">
      <c r="A1313" s="3">
        <v>43921</v>
      </c>
      <c r="B1313" s="2">
        <v>13.868499999999999</v>
      </c>
      <c r="C1313" s="2">
        <v>46.769620136656549</v>
      </c>
      <c r="D1313" s="2">
        <v>0.53552155077738384</v>
      </c>
      <c r="E1313" s="2">
        <v>1.8579614342527612E-2</v>
      </c>
      <c r="F1313" s="2">
        <v>13.49522</v>
      </c>
      <c r="G1313" s="2">
        <v>13.071729999999999</v>
      </c>
      <c r="H1313" s="2">
        <v>13.858744999999999</v>
      </c>
      <c r="I1313" s="2">
        <v>14.853276000000003</v>
      </c>
      <c r="J1313" s="2">
        <v>16.223593500000003</v>
      </c>
      <c r="K1313" s="17" t="s">
        <v>48</v>
      </c>
      <c r="L1313" s="17" t="s">
        <v>49</v>
      </c>
      <c r="M1313" s="17" t="s">
        <v>51</v>
      </c>
      <c r="N1313" s="20">
        <f t="shared" si="200"/>
        <v>50</v>
      </c>
      <c r="O1313" s="20">
        <f t="shared" si="201"/>
        <v>100</v>
      </c>
      <c r="P1313" s="20">
        <f t="shared" si="202"/>
        <v>0</v>
      </c>
      <c r="Q1313" s="20">
        <f t="shared" si="203"/>
        <v>100</v>
      </c>
      <c r="R1313" s="21">
        <f t="shared" si="204"/>
        <v>67.5</v>
      </c>
      <c r="S1313" s="21">
        <f t="shared" si="205"/>
        <v>55</v>
      </c>
      <c r="T1313" s="21">
        <f t="shared" si="206"/>
        <v>67.5</v>
      </c>
      <c r="U1313" s="21">
        <f t="shared" si="207"/>
        <v>62.5</v>
      </c>
      <c r="V1313" s="20">
        <f t="shared" si="208"/>
        <v>63.333333333333336</v>
      </c>
      <c r="W1313" s="20">
        <f t="shared" si="209"/>
        <v>63.125</v>
      </c>
    </row>
    <row r="1314" spans="1:23" ht="13.5" x14ac:dyDescent="0.25">
      <c r="A1314" s="3">
        <v>43922</v>
      </c>
      <c r="B1314" s="2">
        <v>13.8485</v>
      </c>
      <c r="C1314" s="2">
        <v>46.419935967033688</v>
      </c>
      <c r="D1314" s="2">
        <v>0.21181413287871997</v>
      </c>
      <c r="E1314" s="2">
        <v>1.5993053252923575E-2</v>
      </c>
      <c r="F1314" s="2">
        <v>13.615639999999999</v>
      </c>
      <c r="G1314" s="2">
        <v>13.220249999999998</v>
      </c>
      <c r="H1314" s="2">
        <v>13.793519999999997</v>
      </c>
      <c r="I1314" s="2">
        <v>14.819158000000002</v>
      </c>
      <c r="J1314" s="2">
        <v>16.202921500000006</v>
      </c>
      <c r="K1314" s="17" t="s">
        <v>48</v>
      </c>
      <c r="L1314" s="17" t="s">
        <v>49</v>
      </c>
      <c r="M1314" s="17" t="s">
        <v>51</v>
      </c>
      <c r="N1314" s="20">
        <f t="shared" si="200"/>
        <v>50</v>
      </c>
      <c r="O1314" s="20">
        <f t="shared" si="201"/>
        <v>100</v>
      </c>
      <c r="P1314" s="20">
        <f t="shared" si="202"/>
        <v>0</v>
      </c>
      <c r="Q1314" s="20">
        <f t="shared" si="203"/>
        <v>100</v>
      </c>
      <c r="R1314" s="21">
        <f t="shared" si="204"/>
        <v>67.5</v>
      </c>
      <c r="S1314" s="21">
        <f t="shared" si="205"/>
        <v>55</v>
      </c>
      <c r="T1314" s="21">
        <f t="shared" si="206"/>
        <v>67.5</v>
      </c>
      <c r="U1314" s="21">
        <f t="shared" si="207"/>
        <v>62.5</v>
      </c>
      <c r="V1314" s="20">
        <f t="shared" si="208"/>
        <v>63.333333333333336</v>
      </c>
      <c r="W1314" s="20">
        <f t="shared" si="209"/>
        <v>63.125</v>
      </c>
    </row>
    <row r="1315" spans="1:23" ht="13.5" x14ac:dyDescent="0.25">
      <c r="A1315" s="3">
        <v>43923</v>
      </c>
      <c r="B1315" s="2">
        <v>13.436999999999999</v>
      </c>
      <c r="C1315" s="2">
        <v>39.822630399869688</v>
      </c>
      <c r="D1315" s="2">
        <v>-3.375280858466212E-2</v>
      </c>
      <c r="E1315" s="2">
        <v>1.3336353490409023E-2</v>
      </c>
      <c r="F1315" s="2">
        <v>13.633699999999999</v>
      </c>
      <c r="G1315" s="2">
        <v>13.32963</v>
      </c>
      <c r="H1315" s="2">
        <v>13.702700000000002</v>
      </c>
      <c r="I1315" s="2">
        <v>14.776307999999998</v>
      </c>
      <c r="J1315" s="2">
        <v>16.180417500000004</v>
      </c>
      <c r="K1315" s="17" t="s">
        <v>54</v>
      </c>
      <c r="L1315" s="17" t="s">
        <v>52</v>
      </c>
      <c r="M1315" s="17" t="s">
        <v>55</v>
      </c>
      <c r="N1315" s="20">
        <f t="shared" si="200"/>
        <v>50</v>
      </c>
      <c r="O1315" s="20">
        <f t="shared" si="201"/>
        <v>100</v>
      </c>
      <c r="P1315" s="20">
        <f t="shared" si="202"/>
        <v>0</v>
      </c>
      <c r="Q1315" s="20">
        <f t="shared" si="203"/>
        <v>0</v>
      </c>
      <c r="R1315" s="21">
        <f t="shared" si="204"/>
        <v>52.5</v>
      </c>
      <c r="S1315" s="21">
        <f t="shared" si="205"/>
        <v>30</v>
      </c>
      <c r="T1315" s="21">
        <f t="shared" si="206"/>
        <v>22.5</v>
      </c>
      <c r="U1315" s="21">
        <f t="shared" si="207"/>
        <v>37.5</v>
      </c>
      <c r="V1315" s="20">
        <f t="shared" si="208"/>
        <v>35</v>
      </c>
      <c r="W1315" s="20">
        <f t="shared" si="209"/>
        <v>35.625</v>
      </c>
    </row>
    <row r="1316" spans="1:23" ht="13.5" x14ac:dyDescent="0.25">
      <c r="A1316" s="3">
        <v>43924</v>
      </c>
      <c r="B1316" s="2">
        <v>13.442</v>
      </c>
      <c r="C1316" s="2">
        <v>39.93433554997624</v>
      </c>
      <c r="D1316" s="2">
        <v>-0.19229154837979401</v>
      </c>
      <c r="E1316" s="2">
        <v>1.0203140009369935E-2</v>
      </c>
      <c r="F1316" s="2">
        <v>13.628679999999999</v>
      </c>
      <c r="G1316" s="2">
        <v>13.409409999999999</v>
      </c>
      <c r="H1316" s="2">
        <v>13.612130000000002</v>
      </c>
      <c r="I1316" s="2">
        <v>14.735062000000001</v>
      </c>
      <c r="J1316" s="2">
        <v>16.158064000000007</v>
      </c>
      <c r="K1316" s="17" t="s">
        <v>54</v>
      </c>
      <c r="L1316" s="17" t="s">
        <v>52</v>
      </c>
      <c r="M1316" s="17" t="s">
        <v>47</v>
      </c>
      <c r="N1316" s="20">
        <f t="shared" si="200"/>
        <v>50</v>
      </c>
      <c r="O1316" s="20">
        <f t="shared" si="201"/>
        <v>100</v>
      </c>
      <c r="P1316" s="20">
        <f t="shared" si="202"/>
        <v>0</v>
      </c>
      <c r="Q1316" s="20">
        <f t="shared" si="203"/>
        <v>0</v>
      </c>
      <c r="R1316" s="21">
        <f t="shared" si="204"/>
        <v>52.5</v>
      </c>
      <c r="S1316" s="21">
        <f t="shared" si="205"/>
        <v>30</v>
      </c>
      <c r="T1316" s="21">
        <f t="shared" si="206"/>
        <v>22.5</v>
      </c>
      <c r="U1316" s="21">
        <f t="shared" si="207"/>
        <v>37.5</v>
      </c>
      <c r="V1316" s="20">
        <f t="shared" si="208"/>
        <v>35</v>
      </c>
      <c r="W1316" s="20">
        <f t="shared" si="209"/>
        <v>35.625</v>
      </c>
    </row>
    <row r="1317" spans="1:23" ht="13.5" x14ac:dyDescent="0.25">
      <c r="A1317" s="3">
        <v>43927</v>
      </c>
      <c r="B1317" s="2">
        <v>13.6478</v>
      </c>
      <c r="C1317" s="2">
        <v>44.500864971051541</v>
      </c>
      <c r="D1317" s="2">
        <v>-0.307770714334616</v>
      </c>
      <c r="E1317" s="2">
        <v>7.1174923345075029E-3</v>
      </c>
      <c r="F1317" s="2">
        <v>13.648759999999999</v>
      </c>
      <c r="G1317" s="2">
        <v>13.489699999999999</v>
      </c>
      <c r="H1317" s="2">
        <v>13.540630000000002</v>
      </c>
      <c r="I1317" s="2">
        <v>14.695123999999998</v>
      </c>
      <c r="J1317" s="2">
        <v>16.136739500000008</v>
      </c>
      <c r="K1317" s="17" t="s">
        <v>54</v>
      </c>
      <c r="L1317" s="17" t="s">
        <v>52</v>
      </c>
      <c r="M1317" s="17" t="s">
        <v>55</v>
      </c>
      <c r="N1317" s="20">
        <f t="shared" si="200"/>
        <v>50</v>
      </c>
      <c r="O1317" s="20">
        <f t="shared" si="201"/>
        <v>100</v>
      </c>
      <c r="P1317" s="20">
        <f t="shared" si="202"/>
        <v>0</v>
      </c>
      <c r="Q1317" s="20">
        <f t="shared" si="203"/>
        <v>0</v>
      </c>
      <c r="R1317" s="21">
        <f t="shared" si="204"/>
        <v>52.5</v>
      </c>
      <c r="S1317" s="21">
        <f t="shared" si="205"/>
        <v>30</v>
      </c>
      <c r="T1317" s="21">
        <f t="shared" si="206"/>
        <v>22.5</v>
      </c>
      <c r="U1317" s="21">
        <f t="shared" si="207"/>
        <v>37.5</v>
      </c>
      <c r="V1317" s="20">
        <f t="shared" si="208"/>
        <v>35</v>
      </c>
      <c r="W1317" s="20">
        <f t="shared" si="209"/>
        <v>35.625</v>
      </c>
    </row>
    <row r="1318" spans="1:23" ht="13.5" x14ac:dyDescent="0.25">
      <c r="A1318" s="3">
        <v>43928</v>
      </c>
      <c r="B1318" s="2">
        <v>13.351699999999999</v>
      </c>
      <c r="C1318" s="2">
        <v>39.811188936263378</v>
      </c>
      <c r="D1318" s="2">
        <v>-0.35107808692788467</v>
      </c>
      <c r="E1318" s="2">
        <v>4.2394412428614376E-3</v>
      </c>
      <c r="F1318" s="2">
        <v>13.545399999999997</v>
      </c>
      <c r="G1318" s="2">
        <v>13.52031</v>
      </c>
      <c r="H1318" s="2">
        <v>13.458090000000002</v>
      </c>
      <c r="I1318" s="2">
        <v>14.651069999999999</v>
      </c>
      <c r="J1318" s="2">
        <v>16.113683500000008</v>
      </c>
      <c r="K1318" s="17" t="s">
        <v>54</v>
      </c>
      <c r="L1318" s="17" t="s">
        <v>52</v>
      </c>
      <c r="M1318" s="17" t="s">
        <v>47</v>
      </c>
      <c r="N1318" s="20">
        <f t="shared" si="200"/>
        <v>50</v>
      </c>
      <c r="O1318" s="20">
        <f t="shared" si="201"/>
        <v>100</v>
      </c>
      <c r="P1318" s="20">
        <f t="shared" si="202"/>
        <v>0</v>
      </c>
      <c r="Q1318" s="20">
        <f t="shared" si="203"/>
        <v>0</v>
      </c>
      <c r="R1318" s="21">
        <f t="shared" si="204"/>
        <v>52.5</v>
      </c>
      <c r="S1318" s="21">
        <f t="shared" si="205"/>
        <v>30</v>
      </c>
      <c r="T1318" s="21">
        <f t="shared" si="206"/>
        <v>22.5</v>
      </c>
      <c r="U1318" s="21">
        <f t="shared" si="207"/>
        <v>37.5</v>
      </c>
      <c r="V1318" s="20">
        <f t="shared" si="208"/>
        <v>35</v>
      </c>
      <c r="W1318" s="20">
        <f t="shared" si="209"/>
        <v>35.625</v>
      </c>
    </row>
    <row r="1319" spans="1:23" ht="13.5" x14ac:dyDescent="0.25">
      <c r="A1319" s="3">
        <v>43929</v>
      </c>
      <c r="B1319" s="2">
        <v>13.3467</v>
      </c>
      <c r="C1319" s="2">
        <v>39.73503991532904</v>
      </c>
      <c r="D1319" s="2">
        <v>-0.35323311574679472</v>
      </c>
      <c r="E1319" s="2">
        <v>-2.2561715712928745E-3</v>
      </c>
      <c r="F1319" s="2">
        <v>13.445040000000001</v>
      </c>
      <c r="G1319" s="2">
        <v>13.530340000000001</v>
      </c>
      <c r="H1319" s="2">
        <v>13.390604999999999</v>
      </c>
      <c r="I1319" s="2">
        <v>14.608922000000002</v>
      </c>
      <c r="J1319" s="2">
        <v>16.091104500000007</v>
      </c>
      <c r="K1319" s="17" t="s">
        <v>54</v>
      </c>
      <c r="L1319" s="17" t="s">
        <v>52</v>
      </c>
      <c r="M1319" s="17" t="s">
        <v>47</v>
      </c>
      <c r="N1319" s="20">
        <f t="shared" si="200"/>
        <v>50</v>
      </c>
      <c r="O1319" s="20">
        <f t="shared" si="201"/>
        <v>100</v>
      </c>
      <c r="P1319" s="20">
        <f t="shared" si="202"/>
        <v>0</v>
      </c>
      <c r="Q1319" s="20">
        <f t="shared" si="203"/>
        <v>0</v>
      </c>
      <c r="R1319" s="21">
        <f t="shared" si="204"/>
        <v>52.5</v>
      </c>
      <c r="S1319" s="21">
        <f t="shared" si="205"/>
        <v>30</v>
      </c>
      <c r="T1319" s="21">
        <f t="shared" si="206"/>
        <v>22.5</v>
      </c>
      <c r="U1319" s="21">
        <f t="shared" si="207"/>
        <v>37.5</v>
      </c>
      <c r="V1319" s="20">
        <f t="shared" si="208"/>
        <v>35</v>
      </c>
      <c r="W1319" s="20">
        <f t="shared" si="209"/>
        <v>35.625</v>
      </c>
    </row>
    <row r="1320" spans="1:23" ht="13.5" x14ac:dyDescent="0.25">
      <c r="A1320" s="3">
        <v>43934</v>
      </c>
      <c r="B1320" s="2">
        <v>13.3467</v>
      </c>
      <c r="C1320" s="2">
        <v>39.73503991532904</v>
      </c>
      <c r="D1320" s="2">
        <v>-0.33660833073885321</v>
      </c>
      <c r="E1320" s="2">
        <v>-1.9435258362410668E-2</v>
      </c>
      <c r="F1320" s="2">
        <v>13.42698</v>
      </c>
      <c r="G1320" s="2">
        <v>13.530340000000001</v>
      </c>
      <c r="H1320" s="2">
        <v>13.31559</v>
      </c>
      <c r="I1320" s="2">
        <v>14.566774000000004</v>
      </c>
      <c r="J1320" s="2">
        <v>16.068274500000008</v>
      </c>
      <c r="K1320" s="17" t="s">
        <v>48</v>
      </c>
      <c r="L1320" s="17" t="s">
        <v>50</v>
      </c>
      <c r="M1320" s="17" t="s">
        <v>53</v>
      </c>
      <c r="N1320" s="20">
        <f t="shared" si="200"/>
        <v>50</v>
      </c>
      <c r="O1320" s="20">
        <f t="shared" si="201"/>
        <v>100</v>
      </c>
      <c r="P1320" s="20">
        <f t="shared" si="202"/>
        <v>0</v>
      </c>
      <c r="Q1320" s="20">
        <f t="shared" si="203"/>
        <v>66.5</v>
      </c>
      <c r="R1320" s="21">
        <f t="shared" si="204"/>
        <v>62.475000000000001</v>
      </c>
      <c r="S1320" s="21">
        <f t="shared" si="205"/>
        <v>46.625</v>
      </c>
      <c r="T1320" s="21">
        <f t="shared" si="206"/>
        <v>52.424999999999997</v>
      </c>
      <c r="U1320" s="21">
        <f t="shared" si="207"/>
        <v>54.125</v>
      </c>
      <c r="V1320" s="20">
        <f t="shared" si="208"/>
        <v>53.841666666666661</v>
      </c>
      <c r="W1320" s="20">
        <f t="shared" si="209"/>
        <v>53.912499999999994</v>
      </c>
    </row>
    <row r="1321" spans="1:23" ht="13.5" x14ac:dyDescent="0.25">
      <c r="A1321" s="3">
        <v>43935</v>
      </c>
      <c r="B1321" s="2">
        <v>13.5474</v>
      </c>
      <c r="C1321" s="2">
        <v>44.662524286261572</v>
      </c>
      <c r="D1321" s="2">
        <v>-0.31609081165013997</v>
      </c>
      <c r="E1321" s="2">
        <v>-3.3405458746934971E-2</v>
      </c>
      <c r="F1321" s="2">
        <v>13.448059999999998</v>
      </c>
      <c r="G1321" s="2">
        <v>13.53837</v>
      </c>
      <c r="H1321" s="2">
        <v>13.265414999999999</v>
      </c>
      <c r="I1321" s="2">
        <v>14.528640000000005</v>
      </c>
      <c r="J1321" s="2">
        <v>16.046448000000005</v>
      </c>
      <c r="K1321" s="17" t="s">
        <v>48</v>
      </c>
      <c r="L1321" s="17" t="s">
        <v>50</v>
      </c>
      <c r="M1321" s="17" t="s">
        <v>51</v>
      </c>
      <c r="N1321" s="20">
        <f t="shared" si="200"/>
        <v>50</v>
      </c>
      <c r="O1321" s="20">
        <f t="shared" si="201"/>
        <v>100</v>
      </c>
      <c r="P1321" s="20">
        <f t="shared" si="202"/>
        <v>0</v>
      </c>
      <c r="Q1321" s="20">
        <f t="shared" si="203"/>
        <v>83.5</v>
      </c>
      <c r="R1321" s="21">
        <f t="shared" si="204"/>
        <v>65.025000000000006</v>
      </c>
      <c r="S1321" s="21">
        <f t="shared" si="205"/>
        <v>50.875</v>
      </c>
      <c r="T1321" s="21">
        <f t="shared" si="206"/>
        <v>60.075000000000003</v>
      </c>
      <c r="U1321" s="21">
        <f t="shared" si="207"/>
        <v>58.375</v>
      </c>
      <c r="V1321" s="20">
        <f t="shared" si="208"/>
        <v>58.658333333333339</v>
      </c>
      <c r="W1321" s="20">
        <f t="shared" si="209"/>
        <v>58.587500000000006</v>
      </c>
    </row>
    <row r="1322" spans="1:23" ht="13.5" x14ac:dyDescent="0.25">
      <c r="A1322" s="3">
        <v>43936</v>
      </c>
      <c r="B1322" s="2">
        <v>13.687900000000001</v>
      </c>
      <c r="C1322" s="2">
        <v>47.87555907040943</v>
      </c>
      <c r="D1322" s="2">
        <v>-0.29538231878405163</v>
      </c>
      <c r="E1322" s="2">
        <v>-4.3815171770993686E-2</v>
      </c>
      <c r="F1322" s="2">
        <v>13.45608</v>
      </c>
      <c r="G1322" s="2">
        <v>13.552419999999998</v>
      </c>
      <c r="H1322" s="2">
        <v>13.265915000000001</v>
      </c>
      <c r="I1322" s="2">
        <v>14.493316000000004</v>
      </c>
      <c r="J1322" s="2">
        <v>16.025575000000003</v>
      </c>
      <c r="K1322" s="17" t="s">
        <v>48</v>
      </c>
      <c r="L1322" s="17" t="s">
        <v>50</v>
      </c>
      <c r="M1322" s="17" t="s">
        <v>51</v>
      </c>
      <c r="N1322" s="20">
        <f t="shared" si="200"/>
        <v>50</v>
      </c>
      <c r="O1322" s="20">
        <f t="shared" si="201"/>
        <v>100</v>
      </c>
      <c r="P1322" s="20">
        <f t="shared" si="202"/>
        <v>0</v>
      </c>
      <c r="Q1322" s="20">
        <f t="shared" si="203"/>
        <v>83.5</v>
      </c>
      <c r="R1322" s="21">
        <f t="shared" si="204"/>
        <v>65.025000000000006</v>
      </c>
      <c r="S1322" s="21">
        <f t="shared" si="205"/>
        <v>50.875</v>
      </c>
      <c r="T1322" s="21">
        <f t="shared" si="206"/>
        <v>60.075000000000003</v>
      </c>
      <c r="U1322" s="21">
        <f t="shared" si="207"/>
        <v>58.375</v>
      </c>
      <c r="V1322" s="20">
        <f t="shared" si="208"/>
        <v>58.658333333333339</v>
      </c>
      <c r="W1322" s="20">
        <f t="shared" si="209"/>
        <v>58.587500000000006</v>
      </c>
    </row>
    <row r="1323" spans="1:23" ht="13.5" x14ac:dyDescent="0.25">
      <c r="A1323" s="3">
        <v>43937</v>
      </c>
      <c r="B1323" s="2">
        <v>13.687900000000001</v>
      </c>
      <c r="C1323" s="2">
        <v>47.87555907040943</v>
      </c>
      <c r="D1323" s="2">
        <v>-0.22799267544128732</v>
      </c>
      <c r="E1323" s="2">
        <v>-4.9420274890887843E-2</v>
      </c>
      <c r="F1323" s="2">
        <v>13.523320000000002</v>
      </c>
      <c r="G1323" s="2">
        <v>13.534359999999998</v>
      </c>
      <c r="H1323" s="2">
        <v>13.303045000000001</v>
      </c>
      <c r="I1323" s="2">
        <v>14.453978000000005</v>
      </c>
      <c r="J1323" s="2">
        <v>16.005705500000005</v>
      </c>
      <c r="K1323" s="17" t="s">
        <v>48</v>
      </c>
      <c r="L1323" s="17" t="s">
        <v>50</v>
      </c>
      <c r="M1323" s="17" t="s">
        <v>51</v>
      </c>
      <c r="N1323" s="20">
        <f t="shared" si="200"/>
        <v>50</v>
      </c>
      <c r="O1323" s="20">
        <f t="shared" si="201"/>
        <v>100</v>
      </c>
      <c r="P1323" s="20">
        <f t="shared" si="202"/>
        <v>0</v>
      </c>
      <c r="Q1323" s="20">
        <f t="shared" si="203"/>
        <v>83.5</v>
      </c>
      <c r="R1323" s="21">
        <f t="shared" si="204"/>
        <v>65.025000000000006</v>
      </c>
      <c r="S1323" s="21">
        <f t="shared" si="205"/>
        <v>50.875</v>
      </c>
      <c r="T1323" s="21">
        <f t="shared" si="206"/>
        <v>60.075000000000003</v>
      </c>
      <c r="U1323" s="21">
        <f t="shared" si="207"/>
        <v>58.375</v>
      </c>
      <c r="V1323" s="20">
        <f t="shared" si="208"/>
        <v>58.658333333333339</v>
      </c>
      <c r="W1323" s="20">
        <f t="shared" si="209"/>
        <v>58.587500000000006</v>
      </c>
    </row>
    <row r="1324" spans="1:23" ht="13.5" x14ac:dyDescent="0.25">
      <c r="A1324" s="3">
        <v>43938</v>
      </c>
      <c r="B1324" s="2">
        <v>13.7331</v>
      </c>
      <c r="C1324" s="2">
        <v>48.980810574441797</v>
      </c>
      <c r="D1324" s="2">
        <v>-0.17696326626457548</v>
      </c>
      <c r="E1324" s="2">
        <v>-5.2601889987320405E-2</v>
      </c>
      <c r="F1324" s="2">
        <v>13.6006</v>
      </c>
      <c r="G1324" s="2">
        <v>13.522819999999999</v>
      </c>
      <c r="H1324" s="2">
        <v>13.371535</v>
      </c>
      <c r="I1324" s="2">
        <v>14.417552000000006</v>
      </c>
      <c r="J1324" s="2">
        <v>15.985334500000004</v>
      </c>
      <c r="K1324" s="17" t="s">
        <v>48</v>
      </c>
      <c r="L1324" s="17" t="s">
        <v>50</v>
      </c>
      <c r="M1324" s="17" t="s">
        <v>51</v>
      </c>
      <c r="N1324" s="20">
        <f t="shared" si="200"/>
        <v>50</v>
      </c>
      <c r="O1324" s="20">
        <f t="shared" si="201"/>
        <v>100</v>
      </c>
      <c r="P1324" s="20">
        <f t="shared" si="202"/>
        <v>0</v>
      </c>
      <c r="Q1324" s="20">
        <f t="shared" si="203"/>
        <v>83.5</v>
      </c>
      <c r="R1324" s="21">
        <f t="shared" si="204"/>
        <v>65.025000000000006</v>
      </c>
      <c r="S1324" s="21">
        <f t="shared" si="205"/>
        <v>50.875</v>
      </c>
      <c r="T1324" s="21">
        <f t="shared" si="206"/>
        <v>60.075000000000003</v>
      </c>
      <c r="U1324" s="21">
        <f t="shared" si="207"/>
        <v>58.375</v>
      </c>
      <c r="V1324" s="20">
        <f t="shared" si="208"/>
        <v>58.658333333333339</v>
      </c>
      <c r="W1324" s="20">
        <f t="shared" si="209"/>
        <v>58.587500000000006</v>
      </c>
    </row>
    <row r="1325" spans="1:23" ht="13.5" x14ac:dyDescent="0.25">
      <c r="A1325" s="3">
        <v>43941</v>
      </c>
      <c r="B1325" s="2">
        <v>13.697900000000001</v>
      </c>
      <c r="C1325" s="2">
        <v>48.124996687488313</v>
      </c>
      <c r="D1325" s="2">
        <v>-0.19435146971570383</v>
      </c>
      <c r="E1325" s="2">
        <v>-5.242227831758299E-2</v>
      </c>
      <c r="F1325" s="2">
        <v>13.670840000000002</v>
      </c>
      <c r="G1325" s="2">
        <v>13.548910000000001</v>
      </c>
      <c r="H1325" s="2">
        <v>13.439270000000002</v>
      </c>
      <c r="I1325" s="2">
        <v>14.381926000000004</v>
      </c>
      <c r="J1325" s="2">
        <v>15.964762500000004</v>
      </c>
      <c r="K1325" s="17" t="s">
        <v>54</v>
      </c>
      <c r="L1325" s="17" t="s">
        <v>50</v>
      </c>
      <c r="M1325" s="17" t="s">
        <v>55</v>
      </c>
      <c r="N1325" s="20">
        <f t="shared" si="200"/>
        <v>50</v>
      </c>
      <c r="O1325" s="20">
        <f t="shared" si="201"/>
        <v>100</v>
      </c>
      <c r="P1325" s="20">
        <f t="shared" si="202"/>
        <v>0</v>
      </c>
      <c r="Q1325" s="20">
        <f t="shared" si="203"/>
        <v>16.5</v>
      </c>
      <c r="R1325" s="21">
        <f t="shared" si="204"/>
        <v>54.975000000000001</v>
      </c>
      <c r="S1325" s="21">
        <f t="shared" si="205"/>
        <v>34.125</v>
      </c>
      <c r="T1325" s="21">
        <f t="shared" si="206"/>
        <v>29.925000000000001</v>
      </c>
      <c r="U1325" s="21">
        <f t="shared" si="207"/>
        <v>41.625</v>
      </c>
      <c r="V1325" s="20">
        <f t="shared" si="208"/>
        <v>39.674999999999997</v>
      </c>
      <c r="W1325" s="20">
        <f t="shared" si="209"/>
        <v>40.162499999999994</v>
      </c>
    </row>
    <row r="1326" spans="1:23" ht="13.5" x14ac:dyDescent="0.25">
      <c r="A1326" s="3">
        <v>43942</v>
      </c>
      <c r="B1326" s="2">
        <v>13.7029</v>
      </c>
      <c r="C1326" s="2">
        <v>48.263278254453866</v>
      </c>
      <c r="D1326" s="2">
        <v>-0.20833423344846302</v>
      </c>
      <c r="E1326" s="2">
        <v>-4.9105849392893079E-2</v>
      </c>
      <c r="F1326" s="2">
        <v>13.701940000000002</v>
      </c>
      <c r="G1326" s="2">
        <v>13.574999999999999</v>
      </c>
      <c r="H1326" s="2">
        <v>13.492205000000002</v>
      </c>
      <c r="I1326" s="2">
        <v>14.346902000000005</v>
      </c>
      <c r="J1326" s="2">
        <v>15.944968000000003</v>
      </c>
      <c r="K1326" s="17" t="s">
        <v>54</v>
      </c>
      <c r="L1326" s="17" t="s">
        <v>50</v>
      </c>
      <c r="M1326" s="17" t="s">
        <v>55</v>
      </c>
      <c r="N1326" s="20">
        <f t="shared" si="200"/>
        <v>50</v>
      </c>
      <c r="O1326" s="20">
        <f t="shared" si="201"/>
        <v>100</v>
      </c>
      <c r="P1326" s="20">
        <f t="shared" si="202"/>
        <v>0</v>
      </c>
      <c r="Q1326" s="20">
        <f t="shared" si="203"/>
        <v>16.5</v>
      </c>
      <c r="R1326" s="21">
        <f t="shared" si="204"/>
        <v>54.975000000000001</v>
      </c>
      <c r="S1326" s="21">
        <f t="shared" si="205"/>
        <v>34.125</v>
      </c>
      <c r="T1326" s="21">
        <f t="shared" si="206"/>
        <v>29.925000000000001</v>
      </c>
      <c r="U1326" s="21">
        <f t="shared" si="207"/>
        <v>41.625</v>
      </c>
      <c r="V1326" s="20">
        <f t="shared" si="208"/>
        <v>39.674999999999997</v>
      </c>
      <c r="W1326" s="20">
        <f t="shared" si="209"/>
        <v>40.162499999999994</v>
      </c>
    </row>
    <row r="1327" spans="1:23" ht="13.5" x14ac:dyDescent="0.25">
      <c r="A1327" s="3">
        <v>43943</v>
      </c>
      <c r="B1327" s="2">
        <v>13.798299999999999</v>
      </c>
      <c r="C1327" s="2">
        <v>50.949915131548572</v>
      </c>
      <c r="D1327" s="2">
        <v>-0.19529355849893193</v>
      </c>
      <c r="E1327" s="2">
        <v>-4.3921835900141738E-2</v>
      </c>
      <c r="F1327" s="2">
        <v>13.724019999999999</v>
      </c>
      <c r="G1327" s="2">
        <v>13.590050000000002</v>
      </c>
      <c r="H1327" s="2">
        <v>13.539875</v>
      </c>
      <c r="I1327" s="2">
        <v>14.311880000000004</v>
      </c>
      <c r="J1327" s="2">
        <v>15.926152500000001</v>
      </c>
      <c r="K1327" s="17" t="s">
        <v>54</v>
      </c>
      <c r="L1327" s="17" t="s">
        <v>50</v>
      </c>
      <c r="M1327" s="17" t="s">
        <v>55</v>
      </c>
      <c r="N1327" s="20">
        <f t="shared" si="200"/>
        <v>50</v>
      </c>
      <c r="O1327" s="20">
        <f t="shared" si="201"/>
        <v>100</v>
      </c>
      <c r="P1327" s="20">
        <f t="shared" si="202"/>
        <v>0</v>
      </c>
      <c r="Q1327" s="20">
        <f t="shared" si="203"/>
        <v>16.5</v>
      </c>
      <c r="R1327" s="21">
        <f t="shared" si="204"/>
        <v>54.975000000000001</v>
      </c>
      <c r="S1327" s="21">
        <f t="shared" si="205"/>
        <v>34.125</v>
      </c>
      <c r="T1327" s="21">
        <f t="shared" si="206"/>
        <v>29.925000000000001</v>
      </c>
      <c r="U1327" s="21">
        <f t="shared" si="207"/>
        <v>41.625</v>
      </c>
      <c r="V1327" s="20">
        <f t="shared" si="208"/>
        <v>39.674999999999997</v>
      </c>
      <c r="W1327" s="20">
        <f t="shared" si="209"/>
        <v>40.162499999999994</v>
      </c>
    </row>
    <row r="1328" spans="1:23" ht="13.5" x14ac:dyDescent="0.25">
      <c r="A1328" s="3">
        <v>43944</v>
      </c>
      <c r="B1328" s="2">
        <v>13.823399999999999</v>
      </c>
      <c r="C1328" s="2">
        <v>51.661155438209775</v>
      </c>
      <c r="D1328" s="2">
        <v>-0.23197914298577871</v>
      </c>
      <c r="E1328" s="2">
        <v>-3.8423348830675226E-2</v>
      </c>
      <c r="F1328" s="2">
        <v>13.751119999999997</v>
      </c>
      <c r="G1328" s="2">
        <v>13.637220000000003</v>
      </c>
      <c r="H1328" s="2">
        <v>13.578765000000001</v>
      </c>
      <c r="I1328" s="2">
        <v>14.277360000000003</v>
      </c>
      <c r="J1328" s="2">
        <v>15.909017500000003</v>
      </c>
      <c r="K1328" s="17" t="s">
        <v>48</v>
      </c>
      <c r="L1328" s="17" t="s">
        <v>50</v>
      </c>
      <c r="M1328" s="17" t="s">
        <v>51</v>
      </c>
      <c r="N1328" s="20">
        <f t="shared" si="200"/>
        <v>50</v>
      </c>
      <c r="O1328" s="20">
        <f t="shared" si="201"/>
        <v>100</v>
      </c>
      <c r="P1328" s="20">
        <f t="shared" si="202"/>
        <v>0</v>
      </c>
      <c r="Q1328" s="20">
        <f t="shared" si="203"/>
        <v>83.5</v>
      </c>
      <c r="R1328" s="21">
        <f t="shared" si="204"/>
        <v>65.025000000000006</v>
      </c>
      <c r="S1328" s="21">
        <f t="shared" si="205"/>
        <v>50.875</v>
      </c>
      <c r="T1328" s="21">
        <f t="shared" si="206"/>
        <v>60.075000000000003</v>
      </c>
      <c r="U1328" s="21">
        <f t="shared" si="207"/>
        <v>58.375</v>
      </c>
      <c r="V1328" s="20">
        <f t="shared" si="208"/>
        <v>58.658333333333339</v>
      </c>
      <c r="W1328" s="20">
        <f t="shared" si="209"/>
        <v>58.587500000000006</v>
      </c>
    </row>
    <row r="1329" spans="1:23" ht="13.5" x14ac:dyDescent="0.25">
      <c r="A1329" s="3">
        <v>43945</v>
      </c>
      <c r="B1329" s="2">
        <v>14.049200000000001</v>
      </c>
      <c r="C1329" s="2">
        <v>57.615314854236985</v>
      </c>
      <c r="D1329" s="2">
        <v>-0.28094842834743083</v>
      </c>
      <c r="E1329" s="2">
        <v>-3.2088421009460355E-2</v>
      </c>
      <c r="F1329" s="2">
        <v>13.814340000000001</v>
      </c>
      <c r="G1329" s="2">
        <v>13.707470000000001</v>
      </c>
      <c r="H1329" s="2">
        <v>13.618905000000003</v>
      </c>
      <c r="I1329" s="2">
        <v>14.247456000000005</v>
      </c>
      <c r="J1329" s="2">
        <v>15.891958000000004</v>
      </c>
      <c r="K1329" s="17" t="s">
        <v>48</v>
      </c>
      <c r="L1329" s="17" t="s">
        <v>50</v>
      </c>
      <c r="M1329" s="17" t="s">
        <v>51</v>
      </c>
      <c r="N1329" s="20">
        <f t="shared" si="200"/>
        <v>50</v>
      </c>
      <c r="O1329" s="20">
        <f t="shared" si="201"/>
        <v>100</v>
      </c>
      <c r="P1329" s="20">
        <f t="shared" si="202"/>
        <v>0</v>
      </c>
      <c r="Q1329" s="20">
        <f t="shared" si="203"/>
        <v>83.5</v>
      </c>
      <c r="R1329" s="21">
        <f t="shared" si="204"/>
        <v>65.025000000000006</v>
      </c>
      <c r="S1329" s="21">
        <f t="shared" si="205"/>
        <v>50.875</v>
      </c>
      <c r="T1329" s="21">
        <f t="shared" si="206"/>
        <v>60.075000000000003</v>
      </c>
      <c r="U1329" s="21">
        <f t="shared" si="207"/>
        <v>58.375</v>
      </c>
      <c r="V1329" s="20">
        <f t="shared" si="208"/>
        <v>58.658333333333339</v>
      </c>
      <c r="W1329" s="20">
        <f t="shared" si="209"/>
        <v>58.587500000000006</v>
      </c>
    </row>
    <row r="1330" spans="1:23" ht="13.5" x14ac:dyDescent="0.25">
      <c r="A1330" s="3">
        <v>43948</v>
      </c>
      <c r="B1330" s="2">
        <v>14.340199999999999</v>
      </c>
      <c r="C1330" s="2">
        <v>63.803271326132482</v>
      </c>
      <c r="D1330" s="2">
        <v>-0.34567423963251187</v>
      </c>
      <c r="E1330" s="2">
        <v>-3.3118037261516742E-2</v>
      </c>
      <c r="F1330" s="2">
        <v>13.9428</v>
      </c>
      <c r="G1330" s="2">
        <v>13.806819999999998</v>
      </c>
      <c r="H1330" s="2">
        <v>13.668580000000002</v>
      </c>
      <c r="I1330" s="2">
        <v>14.223372000000005</v>
      </c>
      <c r="J1330" s="2">
        <v>15.876604500000006</v>
      </c>
      <c r="K1330" s="17" t="s">
        <v>48</v>
      </c>
      <c r="L1330" s="17" t="s">
        <v>50</v>
      </c>
      <c r="M1330" s="17" t="s">
        <v>51</v>
      </c>
      <c r="N1330" s="20">
        <f t="shared" si="200"/>
        <v>50</v>
      </c>
      <c r="O1330" s="20">
        <f t="shared" si="201"/>
        <v>100</v>
      </c>
      <c r="P1330" s="20">
        <f t="shared" si="202"/>
        <v>0</v>
      </c>
      <c r="Q1330" s="20">
        <f t="shared" si="203"/>
        <v>83.5</v>
      </c>
      <c r="R1330" s="21">
        <f t="shared" si="204"/>
        <v>65.025000000000006</v>
      </c>
      <c r="S1330" s="21">
        <f t="shared" si="205"/>
        <v>50.875</v>
      </c>
      <c r="T1330" s="21">
        <f t="shared" si="206"/>
        <v>60.075000000000003</v>
      </c>
      <c r="U1330" s="21">
        <f t="shared" si="207"/>
        <v>58.375</v>
      </c>
      <c r="V1330" s="20">
        <f t="shared" si="208"/>
        <v>58.658333333333339</v>
      </c>
      <c r="W1330" s="20">
        <f t="shared" si="209"/>
        <v>58.587500000000006</v>
      </c>
    </row>
    <row r="1331" spans="1:23" ht="13.5" x14ac:dyDescent="0.25">
      <c r="A1331" s="3">
        <v>43949</v>
      </c>
      <c r="B1331" s="2">
        <v>14.7315</v>
      </c>
      <c r="C1331" s="2">
        <v>70.120338608875372</v>
      </c>
      <c r="D1331" s="2">
        <v>-0.40187623719623744</v>
      </c>
      <c r="E1331" s="2">
        <v>-3.9494435072754366E-2</v>
      </c>
      <c r="F1331" s="2">
        <v>14.14852</v>
      </c>
      <c r="G1331" s="2">
        <v>13.925230000000003</v>
      </c>
      <c r="H1331" s="2">
        <v>13.731800000000002</v>
      </c>
      <c r="I1331" s="2">
        <v>14.207114000000006</v>
      </c>
      <c r="J1331" s="2">
        <v>15.863458500000004</v>
      </c>
      <c r="K1331" s="17" t="s">
        <v>48</v>
      </c>
      <c r="L1331" s="17" t="s">
        <v>50</v>
      </c>
      <c r="M1331" s="17" t="s">
        <v>51</v>
      </c>
      <c r="N1331" s="20">
        <f t="shared" si="200"/>
        <v>50</v>
      </c>
      <c r="O1331" s="20">
        <f t="shared" si="201"/>
        <v>100</v>
      </c>
      <c r="P1331" s="20">
        <f t="shared" si="202"/>
        <v>0</v>
      </c>
      <c r="Q1331" s="20">
        <f t="shared" si="203"/>
        <v>83.5</v>
      </c>
      <c r="R1331" s="21">
        <f t="shared" si="204"/>
        <v>65.025000000000006</v>
      </c>
      <c r="S1331" s="21">
        <f t="shared" si="205"/>
        <v>50.875</v>
      </c>
      <c r="T1331" s="21">
        <f t="shared" si="206"/>
        <v>60.075000000000003</v>
      </c>
      <c r="U1331" s="21">
        <f t="shared" si="207"/>
        <v>58.375</v>
      </c>
      <c r="V1331" s="20">
        <f t="shared" si="208"/>
        <v>58.658333333333339</v>
      </c>
      <c r="W1331" s="20">
        <f t="shared" si="209"/>
        <v>58.587500000000006</v>
      </c>
    </row>
    <row r="1332" spans="1:23" ht="13.5" x14ac:dyDescent="0.25">
      <c r="A1332" s="3">
        <v>43950</v>
      </c>
      <c r="B1332" s="2">
        <v>14.5509</v>
      </c>
      <c r="C1332" s="2">
        <v>64.523335222285667</v>
      </c>
      <c r="D1332" s="2">
        <v>-0.4198302097923623</v>
      </c>
      <c r="E1332" s="2">
        <v>-5.9834396061298777E-2</v>
      </c>
      <c r="F1332" s="2">
        <v>14.29904</v>
      </c>
      <c r="G1332" s="2">
        <v>14.011529999999999</v>
      </c>
      <c r="H1332" s="2">
        <v>13.781975000000003</v>
      </c>
      <c r="I1332" s="2">
        <v>14.185036000000004</v>
      </c>
      <c r="J1332" s="2">
        <v>15.849685000000001</v>
      </c>
      <c r="K1332" s="17" t="s">
        <v>48</v>
      </c>
      <c r="L1332" s="17" t="s">
        <v>50</v>
      </c>
      <c r="M1332" s="17" t="s">
        <v>51</v>
      </c>
      <c r="N1332" s="20">
        <f t="shared" si="200"/>
        <v>50</v>
      </c>
      <c r="O1332" s="20">
        <f t="shared" si="201"/>
        <v>100</v>
      </c>
      <c r="P1332" s="20">
        <f t="shared" si="202"/>
        <v>0</v>
      </c>
      <c r="Q1332" s="20">
        <f t="shared" si="203"/>
        <v>83.5</v>
      </c>
      <c r="R1332" s="21">
        <f t="shared" si="204"/>
        <v>65.025000000000006</v>
      </c>
      <c r="S1332" s="21">
        <f t="shared" si="205"/>
        <v>50.875</v>
      </c>
      <c r="T1332" s="21">
        <f t="shared" si="206"/>
        <v>60.075000000000003</v>
      </c>
      <c r="U1332" s="21">
        <f t="shared" si="207"/>
        <v>58.375</v>
      </c>
      <c r="V1332" s="20">
        <f t="shared" si="208"/>
        <v>58.658333333333339</v>
      </c>
      <c r="W1332" s="20">
        <f t="shared" si="209"/>
        <v>58.587500000000006</v>
      </c>
    </row>
    <row r="1333" spans="1:23" ht="13.5" x14ac:dyDescent="0.25">
      <c r="A1333" s="3">
        <v>43951</v>
      </c>
      <c r="B1333" s="2">
        <v>14.651300000000001</v>
      </c>
      <c r="C1333" s="2">
        <v>66.14134775828407</v>
      </c>
      <c r="D1333" s="2">
        <v>-0.44638411755522434</v>
      </c>
      <c r="E1333" s="2">
        <v>-8.4217835967135085E-2</v>
      </c>
      <c r="F1333" s="2">
        <v>14.464620000000002</v>
      </c>
      <c r="G1333" s="2">
        <v>14.107869999999997</v>
      </c>
      <c r="H1333" s="2">
        <v>13.821115000000001</v>
      </c>
      <c r="I1333" s="2">
        <v>14.166974000000003</v>
      </c>
      <c r="J1333" s="2">
        <v>15.836138000000005</v>
      </c>
      <c r="K1333" s="17" t="s">
        <v>48</v>
      </c>
      <c r="L1333" s="17" t="s">
        <v>50</v>
      </c>
      <c r="M1333" s="17" t="s">
        <v>51</v>
      </c>
      <c r="N1333" s="20">
        <f t="shared" si="200"/>
        <v>50</v>
      </c>
      <c r="O1333" s="20">
        <f t="shared" si="201"/>
        <v>100</v>
      </c>
      <c r="P1333" s="20">
        <f t="shared" si="202"/>
        <v>0</v>
      </c>
      <c r="Q1333" s="20">
        <f t="shared" si="203"/>
        <v>83.5</v>
      </c>
      <c r="R1333" s="21">
        <f t="shared" si="204"/>
        <v>65.025000000000006</v>
      </c>
      <c r="S1333" s="21">
        <f t="shared" si="205"/>
        <v>50.875</v>
      </c>
      <c r="T1333" s="21">
        <f t="shared" si="206"/>
        <v>60.075000000000003</v>
      </c>
      <c r="U1333" s="21">
        <f t="shared" si="207"/>
        <v>58.375</v>
      </c>
      <c r="V1333" s="20">
        <f t="shared" si="208"/>
        <v>58.658333333333339</v>
      </c>
      <c r="W1333" s="20">
        <f t="shared" si="209"/>
        <v>58.587500000000006</v>
      </c>
    </row>
    <row r="1334" spans="1:23" ht="13.5" x14ac:dyDescent="0.25">
      <c r="A1334" s="3">
        <v>43955</v>
      </c>
      <c r="B1334" s="2">
        <v>14.7014</v>
      </c>
      <c r="C1334" s="2">
        <v>66.951341438624439</v>
      </c>
      <c r="D1334" s="2">
        <v>-0.46983764508960135</v>
      </c>
      <c r="E1334" s="2">
        <v>-0.11424223256460436</v>
      </c>
      <c r="F1334" s="2">
        <v>14.59506</v>
      </c>
      <c r="G1334" s="2">
        <v>14.204699999999999</v>
      </c>
      <c r="H1334" s="2">
        <v>13.863760000000003</v>
      </c>
      <c r="I1334" s="2">
        <v>14.148910000000001</v>
      </c>
      <c r="J1334" s="2">
        <v>15.823368000000006</v>
      </c>
      <c r="K1334" s="17" t="s">
        <v>48</v>
      </c>
      <c r="L1334" s="17" t="s">
        <v>50</v>
      </c>
      <c r="M1334" s="17" t="s">
        <v>51</v>
      </c>
      <c r="N1334" s="20">
        <f t="shared" si="200"/>
        <v>50</v>
      </c>
      <c r="O1334" s="20">
        <f t="shared" si="201"/>
        <v>100</v>
      </c>
      <c r="P1334" s="20">
        <f t="shared" si="202"/>
        <v>0</v>
      </c>
      <c r="Q1334" s="20">
        <f t="shared" si="203"/>
        <v>83.5</v>
      </c>
      <c r="R1334" s="21">
        <f t="shared" si="204"/>
        <v>65.025000000000006</v>
      </c>
      <c r="S1334" s="21">
        <f t="shared" si="205"/>
        <v>50.875</v>
      </c>
      <c r="T1334" s="21">
        <f t="shared" si="206"/>
        <v>60.075000000000003</v>
      </c>
      <c r="U1334" s="21">
        <f t="shared" si="207"/>
        <v>58.375</v>
      </c>
      <c r="V1334" s="20">
        <f t="shared" si="208"/>
        <v>58.658333333333339</v>
      </c>
      <c r="W1334" s="20">
        <f t="shared" si="209"/>
        <v>58.587500000000006</v>
      </c>
    </row>
    <row r="1335" spans="1:23" ht="13.5" x14ac:dyDescent="0.25">
      <c r="A1335" s="3">
        <v>43956</v>
      </c>
      <c r="B1335" s="2">
        <v>14.7014</v>
      </c>
      <c r="C1335" s="2">
        <v>66.951341438624439</v>
      </c>
      <c r="D1335" s="2">
        <v>-0.49930878324229511</v>
      </c>
      <c r="E1335" s="2">
        <v>-0.13724146616695695</v>
      </c>
      <c r="F1335" s="2">
        <v>14.667300000000001</v>
      </c>
      <c r="G1335" s="2">
        <v>14.30505</v>
      </c>
      <c r="H1335" s="2">
        <v>13.92698</v>
      </c>
      <c r="I1335" s="2">
        <v>14.131850000000002</v>
      </c>
      <c r="J1335" s="2">
        <v>15.810322000000001</v>
      </c>
      <c r="K1335" s="17" t="s">
        <v>48</v>
      </c>
      <c r="L1335" s="17" t="s">
        <v>50</v>
      </c>
      <c r="M1335" s="17" t="s">
        <v>51</v>
      </c>
      <c r="N1335" s="20">
        <f t="shared" si="200"/>
        <v>50</v>
      </c>
      <c r="O1335" s="20">
        <f t="shared" si="201"/>
        <v>100</v>
      </c>
      <c r="P1335" s="20">
        <f t="shared" si="202"/>
        <v>0</v>
      </c>
      <c r="Q1335" s="20">
        <f t="shared" si="203"/>
        <v>83.5</v>
      </c>
      <c r="R1335" s="21">
        <f t="shared" si="204"/>
        <v>65.025000000000006</v>
      </c>
      <c r="S1335" s="21">
        <f t="shared" si="205"/>
        <v>50.875</v>
      </c>
      <c r="T1335" s="21">
        <f t="shared" si="206"/>
        <v>60.075000000000003</v>
      </c>
      <c r="U1335" s="21">
        <f t="shared" si="207"/>
        <v>58.375</v>
      </c>
      <c r="V1335" s="20">
        <f t="shared" si="208"/>
        <v>58.658333333333339</v>
      </c>
      <c r="W1335" s="20">
        <f t="shared" si="209"/>
        <v>58.587500000000006</v>
      </c>
    </row>
    <row r="1336" spans="1:23" ht="13.5" x14ac:dyDescent="0.25">
      <c r="A1336" s="3">
        <v>43957</v>
      </c>
      <c r="B1336" s="2">
        <v>14.7014</v>
      </c>
      <c r="C1336" s="2">
        <v>66.951341438624439</v>
      </c>
      <c r="D1336" s="2">
        <v>-0.52737524437910999</v>
      </c>
      <c r="E1336" s="2">
        <v>-0.15444755182018566</v>
      </c>
      <c r="F1336" s="2">
        <v>14.66128</v>
      </c>
      <c r="G1336" s="2">
        <v>14.404900000000001</v>
      </c>
      <c r="H1336" s="2">
        <v>13.989950000000002</v>
      </c>
      <c r="I1336" s="2">
        <v>14.114790000000003</v>
      </c>
      <c r="J1336" s="2">
        <v>15.798254500000002</v>
      </c>
      <c r="K1336" s="17" t="s">
        <v>48</v>
      </c>
      <c r="L1336" s="17" t="s">
        <v>50</v>
      </c>
      <c r="M1336" s="17" t="s">
        <v>53</v>
      </c>
      <c r="N1336" s="20">
        <f t="shared" si="200"/>
        <v>50</v>
      </c>
      <c r="O1336" s="20">
        <f t="shared" si="201"/>
        <v>100</v>
      </c>
      <c r="P1336" s="20">
        <f t="shared" si="202"/>
        <v>0</v>
      </c>
      <c r="Q1336" s="20">
        <f t="shared" si="203"/>
        <v>66.5</v>
      </c>
      <c r="R1336" s="21">
        <f t="shared" si="204"/>
        <v>62.475000000000001</v>
      </c>
      <c r="S1336" s="21">
        <f t="shared" si="205"/>
        <v>46.625</v>
      </c>
      <c r="T1336" s="21">
        <f t="shared" si="206"/>
        <v>52.424999999999997</v>
      </c>
      <c r="U1336" s="21">
        <f t="shared" si="207"/>
        <v>54.125</v>
      </c>
      <c r="V1336" s="20">
        <f t="shared" si="208"/>
        <v>53.841666666666661</v>
      </c>
      <c r="W1336" s="20">
        <f t="shared" si="209"/>
        <v>53.912499999999994</v>
      </c>
    </row>
    <row r="1337" spans="1:23" ht="13.5" x14ac:dyDescent="0.25">
      <c r="A1337" s="3">
        <v>43958</v>
      </c>
      <c r="B1337" s="2">
        <v>15.1028</v>
      </c>
      <c r="C1337" s="2">
        <v>73.334734275233131</v>
      </c>
      <c r="D1337" s="2">
        <v>-0.56978999034807742</v>
      </c>
      <c r="E1337" s="2">
        <v>-0.16866833101676831</v>
      </c>
      <c r="F1337" s="2">
        <v>14.771660000000001</v>
      </c>
      <c r="G1337" s="2">
        <v>14.535350000000003</v>
      </c>
      <c r="H1337" s="2">
        <v>14.062700000000003</v>
      </c>
      <c r="I1337" s="2">
        <v>14.107262000000002</v>
      </c>
      <c r="J1337" s="2">
        <v>15.787215500000004</v>
      </c>
      <c r="K1337" s="17" t="s">
        <v>48</v>
      </c>
      <c r="L1337" s="17" t="s">
        <v>50</v>
      </c>
      <c r="M1337" s="17" t="s">
        <v>51</v>
      </c>
      <c r="N1337" s="20">
        <f t="shared" si="200"/>
        <v>50</v>
      </c>
      <c r="O1337" s="20">
        <f t="shared" si="201"/>
        <v>100</v>
      </c>
      <c r="P1337" s="20">
        <f t="shared" si="202"/>
        <v>0</v>
      </c>
      <c r="Q1337" s="20">
        <f t="shared" si="203"/>
        <v>83.5</v>
      </c>
      <c r="R1337" s="21">
        <f t="shared" si="204"/>
        <v>65.025000000000006</v>
      </c>
      <c r="S1337" s="21">
        <f t="shared" si="205"/>
        <v>50.875</v>
      </c>
      <c r="T1337" s="21">
        <f t="shared" si="206"/>
        <v>60.075000000000003</v>
      </c>
      <c r="U1337" s="21">
        <f t="shared" si="207"/>
        <v>58.375</v>
      </c>
      <c r="V1337" s="20">
        <f t="shared" si="208"/>
        <v>58.658333333333339</v>
      </c>
      <c r="W1337" s="20">
        <f t="shared" si="209"/>
        <v>58.587500000000006</v>
      </c>
    </row>
    <row r="1338" spans="1:23" ht="13.5" x14ac:dyDescent="0.25">
      <c r="A1338" s="3">
        <v>43959</v>
      </c>
      <c r="B1338" s="2">
        <v>14.902100000000001</v>
      </c>
      <c r="C1338" s="2">
        <v>66.426114763168869</v>
      </c>
      <c r="D1338" s="2">
        <v>-0.59266547519159118</v>
      </c>
      <c r="E1338" s="2">
        <v>-0.1787060776706364</v>
      </c>
      <c r="F1338" s="2">
        <v>14.821819999999999</v>
      </c>
      <c r="G1338" s="2">
        <v>14.643220000000003</v>
      </c>
      <c r="H1338" s="2">
        <v>14.140220000000005</v>
      </c>
      <c r="I1338" s="2">
        <v>14.095720000000002</v>
      </c>
      <c r="J1338" s="2">
        <v>15.776176500000002</v>
      </c>
      <c r="K1338" s="17" t="s">
        <v>48</v>
      </c>
      <c r="L1338" s="17" t="s">
        <v>50</v>
      </c>
      <c r="M1338" s="17" t="s">
        <v>51</v>
      </c>
      <c r="N1338" s="20">
        <f t="shared" si="200"/>
        <v>50</v>
      </c>
      <c r="O1338" s="20">
        <f t="shared" si="201"/>
        <v>100</v>
      </c>
      <c r="P1338" s="20">
        <f t="shared" si="202"/>
        <v>0</v>
      </c>
      <c r="Q1338" s="20">
        <f t="shared" si="203"/>
        <v>83.5</v>
      </c>
      <c r="R1338" s="21">
        <f t="shared" si="204"/>
        <v>65.025000000000006</v>
      </c>
      <c r="S1338" s="21">
        <f t="shared" si="205"/>
        <v>50.875</v>
      </c>
      <c r="T1338" s="21">
        <f t="shared" si="206"/>
        <v>60.075000000000003</v>
      </c>
      <c r="U1338" s="21">
        <f t="shared" si="207"/>
        <v>58.375</v>
      </c>
      <c r="V1338" s="20">
        <f t="shared" si="208"/>
        <v>58.658333333333339</v>
      </c>
      <c r="W1338" s="20">
        <f t="shared" si="209"/>
        <v>58.587500000000006</v>
      </c>
    </row>
    <row r="1339" spans="1:23" ht="13.5" x14ac:dyDescent="0.25">
      <c r="A1339" s="3">
        <v>43962</v>
      </c>
      <c r="B1339" s="2">
        <v>15.203200000000001</v>
      </c>
      <c r="C1339" s="2">
        <v>70.861193887198638</v>
      </c>
      <c r="D1339" s="2">
        <v>-0.60369196075056664</v>
      </c>
      <c r="E1339" s="2">
        <v>-0.17868352073486113</v>
      </c>
      <c r="F1339" s="2">
        <v>14.922180000000001</v>
      </c>
      <c r="G1339" s="2">
        <v>14.758620000000002</v>
      </c>
      <c r="H1339" s="2">
        <v>14.233045000000001</v>
      </c>
      <c r="I1339" s="2">
        <v>14.092208000000003</v>
      </c>
      <c r="J1339" s="2">
        <v>15.765890500000005</v>
      </c>
      <c r="K1339" s="17" t="s">
        <v>54</v>
      </c>
      <c r="L1339" s="17" t="s">
        <v>50</v>
      </c>
      <c r="M1339" s="17" t="s">
        <v>55</v>
      </c>
      <c r="N1339" s="20">
        <f t="shared" si="200"/>
        <v>50</v>
      </c>
      <c r="O1339" s="20">
        <f t="shared" si="201"/>
        <v>100</v>
      </c>
      <c r="P1339" s="20">
        <f t="shared" si="202"/>
        <v>0</v>
      </c>
      <c r="Q1339" s="20">
        <f t="shared" si="203"/>
        <v>16.5</v>
      </c>
      <c r="R1339" s="21">
        <f t="shared" si="204"/>
        <v>54.975000000000001</v>
      </c>
      <c r="S1339" s="21">
        <f t="shared" si="205"/>
        <v>34.125</v>
      </c>
      <c r="T1339" s="21">
        <f t="shared" si="206"/>
        <v>29.925000000000001</v>
      </c>
      <c r="U1339" s="21">
        <f t="shared" si="207"/>
        <v>41.625</v>
      </c>
      <c r="V1339" s="20">
        <f t="shared" si="208"/>
        <v>39.674999999999997</v>
      </c>
      <c r="W1339" s="20">
        <f t="shared" si="209"/>
        <v>40.162499999999994</v>
      </c>
    </row>
    <row r="1340" spans="1:23" ht="13.5" x14ac:dyDescent="0.25">
      <c r="A1340" s="3">
        <v>43963</v>
      </c>
      <c r="B1340" s="2">
        <v>15.203200000000001</v>
      </c>
      <c r="C1340" s="2">
        <v>70.861193887198638</v>
      </c>
      <c r="D1340" s="2">
        <v>-0.57383303108024108</v>
      </c>
      <c r="E1340" s="2">
        <v>-0.15442051206492324</v>
      </c>
      <c r="F1340" s="2">
        <v>15.022540000000001</v>
      </c>
      <c r="G1340" s="2">
        <v>14.844920000000002</v>
      </c>
      <c r="H1340" s="2">
        <v>14.32587</v>
      </c>
      <c r="I1340" s="2">
        <v>14.088194000000003</v>
      </c>
      <c r="J1340" s="2">
        <v>15.756106500000005</v>
      </c>
      <c r="K1340" s="17" t="s">
        <v>54</v>
      </c>
      <c r="L1340" s="17" t="s">
        <v>50</v>
      </c>
      <c r="M1340" s="17" t="s">
        <v>55</v>
      </c>
      <c r="N1340" s="20">
        <f t="shared" si="200"/>
        <v>50</v>
      </c>
      <c r="O1340" s="20">
        <f t="shared" si="201"/>
        <v>100</v>
      </c>
      <c r="P1340" s="20">
        <f t="shared" si="202"/>
        <v>0</v>
      </c>
      <c r="Q1340" s="20">
        <f t="shared" si="203"/>
        <v>16.5</v>
      </c>
      <c r="R1340" s="21">
        <f t="shared" si="204"/>
        <v>54.975000000000001</v>
      </c>
      <c r="S1340" s="21">
        <f t="shared" si="205"/>
        <v>34.125</v>
      </c>
      <c r="T1340" s="21">
        <f t="shared" si="206"/>
        <v>29.925000000000001</v>
      </c>
      <c r="U1340" s="21">
        <f t="shared" si="207"/>
        <v>41.625</v>
      </c>
      <c r="V1340" s="20">
        <f t="shared" si="208"/>
        <v>39.674999999999997</v>
      </c>
      <c r="W1340" s="20">
        <f t="shared" si="209"/>
        <v>40.162499999999994</v>
      </c>
    </row>
    <row r="1341" spans="1:23" ht="13.5" x14ac:dyDescent="0.25">
      <c r="A1341" s="3">
        <v>43964</v>
      </c>
      <c r="B1341" s="2">
        <v>15.0527</v>
      </c>
      <c r="C1341" s="2">
        <v>65.820869402161634</v>
      </c>
      <c r="D1341" s="2">
        <v>-0.48238648468804612</v>
      </c>
      <c r="E1341" s="2">
        <v>-0.11483295515669197</v>
      </c>
      <c r="F1341" s="2">
        <v>15.0928</v>
      </c>
      <c r="G1341" s="2">
        <v>14.877039999999999</v>
      </c>
      <c r="H1341" s="2">
        <v>14.401135000000002</v>
      </c>
      <c r="I1341" s="2">
        <v>14.080668000000003</v>
      </c>
      <c r="J1341" s="2">
        <v>15.745068000000005</v>
      </c>
      <c r="K1341" s="17" t="s">
        <v>54</v>
      </c>
      <c r="L1341" s="17" t="s">
        <v>50</v>
      </c>
      <c r="M1341" s="17" t="s">
        <v>55</v>
      </c>
      <c r="N1341" s="20">
        <f t="shared" si="200"/>
        <v>50</v>
      </c>
      <c r="O1341" s="20">
        <f t="shared" si="201"/>
        <v>100</v>
      </c>
      <c r="P1341" s="20">
        <f t="shared" si="202"/>
        <v>0</v>
      </c>
      <c r="Q1341" s="20">
        <f t="shared" si="203"/>
        <v>16.5</v>
      </c>
      <c r="R1341" s="21">
        <f t="shared" si="204"/>
        <v>54.975000000000001</v>
      </c>
      <c r="S1341" s="21">
        <f t="shared" si="205"/>
        <v>34.125</v>
      </c>
      <c r="T1341" s="21">
        <f t="shared" si="206"/>
        <v>29.925000000000001</v>
      </c>
      <c r="U1341" s="21">
        <f t="shared" si="207"/>
        <v>41.625</v>
      </c>
      <c r="V1341" s="20">
        <f t="shared" si="208"/>
        <v>39.674999999999997</v>
      </c>
      <c r="W1341" s="20">
        <f t="shared" si="209"/>
        <v>40.162499999999994</v>
      </c>
    </row>
    <row r="1342" spans="1:23" ht="13.5" x14ac:dyDescent="0.25">
      <c r="A1342" s="3">
        <v>43965</v>
      </c>
      <c r="B1342" s="2">
        <v>15.0778</v>
      </c>
      <c r="C1342" s="2">
        <v>66.252010909818495</v>
      </c>
      <c r="D1342" s="2">
        <v>-0.43854732173475242</v>
      </c>
      <c r="E1342" s="2">
        <v>-5.1854355714448068E-2</v>
      </c>
      <c r="F1342" s="2">
        <v>15.087800000000001</v>
      </c>
      <c r="G1342" s="2">
        <v>14.929729999999998</v>
      </c>
      <c r="H1342" s="2">
        <v>14.470630000000003</v>
      </c>
      <c r="I1342" s="2">
        <v>14.073444000000002</v>
      </c>
      <c r="J1342" s="2">
        <v>15.734782000000004</v>
      </c>
      <c r="K1342" s="17" t="s">
        <v>54</v>
      </c>
      <c r="L1342" s="17" t="s">
        <v>50</v>
      </c>
      <c r="M1342" s="17" t="s">
        <v>47</v>
      </c>
      <c r="N1342" s="20">
        <f t="shared" si="200"/>
        <v>50</v>
      </c>
      <c r="O1342" s="20">
        <f t="shared" si="201"/>
        <v>100</v>
      </c>
      <c r="P1342" s="20">
        <f t="shared" si="202"/>
        <v>0</v>
      </c>
      <c r="Q1342" s="20">
        <f t="shared" si="203"/>
        <v>16.5</v>
      </c>
      <c r="R1342" s="21">
        <f t="shared" si="204"/>
        <v>54.975000000000001</v>
      </c>
      <c r="S1342" s="21">
        <f t="shared" si="205"/>
        <v>34.125</v>
      </c>
      <c r="T1342" s="21">
        <f t="shared" si="206"/>
        <v>29.925000000000001</v>
      </c>
      <c r="U1342" s="21">
        <f t="shared" si="207"/>
        <v>41.625</v>
      </c>
      <c r="V1342" s="20">
        <f t="shared" si="208"/>
        <v>39.674999999999997</v>
      </c>
      <c r="W1342" s="20">
        <f t="shared" si="209"/>
        <v>40.162499999999994</v>
      </c>
    </row>
    <row r="1343" spans="1:23" ht="13.5" x14ac:dyDescent="0.25">
      <c r="A1343" s="3">
        <v>43966</v>
      </c>
      <c r="B1343" s="2">
        <v>15.4541</v>
      </c>
      <c r="C1343" s="2">
        <v>71.962172126627792</v>
      </c>
      <c r="D1343" s="2">
        <v>-0.41763518754929763</v>
      </c>
      <c r="E1343" s="2">
        <v>6.0747468967901133E-3</v>
      </c>
      <c r="F1343" s="2">
        <v>15.1982</v>
      </c>
      <c r="G1343" s="2">
        <v>15.010009999999999</v>
      </c>
      <c r="H1343" s="2">
        <v>14.558940000000002</v>
      </c>
      <c r="I1343" s="2">
        <v>14.073946000000003</v>
      </c>
      <c r="J1343" s="2">
        <v>15.725750500000009</v>
      </c>
      <c r="K1343" s="17" t="s">
        <v>48</v>
      </c>
      <c r="L1343" s="17" t="s">
        <v>50</v>
      </c>
      <c r="M1343" s="17" t="s">
        <v>51</v>
      </c>
      <c r="N1343" s="20">
        <f t="shared" si="200"/>
        <v>50</v>
      </c>
      <c r="O1343" s="20">
        <f t="shared" si="201"/>
        <v>100</v>
      </c>
      <c r="P1343" s="20">
        <f t="shared" si="202"/>
        <v>0</v>
      </c>
      <c r="Q1343" s="20">
        <f t="shared" si="203"/>
        <v>83.5</v>
      </c>
      <c r="R1343" s="21">
        <f t="shared" si="204"/>
        <v>65.025000000000006</v>
      </c>
      <c r="S1343" s="21">
        <f t="shared" si="205"/>
        <v>50.875</v>
      </c>
      <c r="T1343" s="21">
        <f t="shared" si="206"/>
        <v>60.075000000000003</v>
      </c>
      <c r="U1343" s="21">
        <f t="shared" si="207"/>
        <v>58.375</v>
      </c>
      <c r="V1343" s="20">
        <f t="shared" si="208"/>
        <v>58.658333333333339</v>
      </c>
      <c r="W1343" s="20">
        <f t="shared" si="209"/>
        <v>58.587500000000006</v>
      </c>
    </row>
    <row r="1344" spans="1:23" ht="13.5" x14ac:dyDescent="0.25">
      <c r="A1344" s="3">
        <v>43969</v>
      </c>
      <c r="B1344" s="2">
        <v>15.1279</v>
      </c>
      <c r="C1344" s="2">
        <v>62.145884692936214</v>
      </c>
      <c r="D1344" s="2">
        <v>-0.37376972415557219</v>
      </c>
      <c r="E1344" s="2">
        <v>7.1055460367329112E-2</v>
      </c>
      <c r="F1344" s="2">
        <v>15.18314</v>
      </c>
      <c r="G1344" s="2">
        <v>15.052659999999999</v>
      </c>
      <c r="H1344" s="2">
        <v>14.628679999999999</v>
      </c>
      <c r="I1344" s="2">
        <v>14.073444000000002</v>
      </c>
      <c r="J1344" s="2">
        <v>15.71483700000001</v>
      </c>
      <c r="K1344" s="17" t="s">
        <v>54</v>
      </c>
      <c r="L1344" s="17" t="s">
        <v>50</v>
      </c>
      <c r="M1344" s="17" t="s">
        <v>47</v>
      </c>
      <c r="N1344" s="20">
        <f t="shared" si="200"/>
        <v>50</v>
      </c>
      <c r="O1344" s="20">
        <f t="shared" si="201"/>
        <v>100</v>
      </c>
      <c r="P1344" s="20">
        <f t="shared" si="202"/>
        <v>0</v>
      </c>
      <c r="Q1344" s="20">
        <f t="shared" si="203"/>
        <v>16.5</v>
      </c>
      <c r="R1344" s="21">
        <f t="shared" si="204"/>
        <v>54.975000000000001</v>
      </c>
      <c r="S1344" s="21">
        <f t="shared" si="205"/>
        <v>34.125</v>
      </c>
      <c r="T1344" s="21">
        <f t="shared" si="206"/>
        <v>29.925000000000001</v>
      </c>
      <c r="U1344" s="21">
        <f t="shared" si="207"/>
        <v>41.625</v>
      </c>
      <c r="V1344" s="20">
        <f t="shared" si="208"/>
        <v>39.674999999999997</v>
      </c>
      <c r="W1344" s="20">
        <f t="shared" si="209"/>
        <v>40.162499999999994</v>
      </c>
    </row>
    <row r="1345" spans="1:23" ht="13.5" x14ac:dyDescent="0.25">
      <c r="A1345" s="3">
        <v>43970</v>
      </c>
      <c r="B1345" s="2">
        <v>15.143000000000001</v>
      </c>
      <c r="C1345" s="2">
        <v>62.401561003752995</v>
      </c>
      <c r="D1345" s="2">
        <v>-0.34112162919860189</v>
      </c>
      <c r="E1345" s="2">
        <v>0.11771635871790923</v>
      </c>
      <c r="F1345" s="2">
        <v>15.171099999999999</v>
      </c>
      <c r="G1345" s="2">
        <v>15.096819999999999</v>
      </c>
      <c r="H1345" s="2">
        <v>14.700934999999998</v>
      </c>
      <c r="I1345" s="2">
        <v>14.071236000000004</v>
      </c>
      <c r="J1345" s="2">
        <v>15.702745000000007</v>
      </c>
      <c r="K1345" s="17" t="s">
        <v>48</v>
      </c>
      <c r="L1345" s="17" t="s">
        <v>50</v>
      </c>
      <c r="M1345" s="17" t="s">
        <v>53</v>
      </c>
      <c r="N1345" s="20">
        <f t="shared" si="200"/>
        <v>50</v>
      </c>
      <c r="O1345" s="20">
        <f t="shared" si="201"/>
        <v>100</v>
      </c>
      <c r="P1345" s="20">
        <f t="shared" si="202"/>
        <v>0</v>
      </c>
      <c r="Q1345" s="20">
        <f t="shared" si="203"/>
        <v>66.5</v>
      </c>
      <c r="R1345" s="21">
        <f t="shared" si="204"/>
        <v>62.475000000000001</v>
      </c>
      <c r="S1345" s="21">
        <f t="shared" si="205"/>
        <v>46.625</v>
      </c>
      <c r="T1345" s="21">
        <f t="shared" si="206"/>
        <v>52.424999999999997</v>
      </c>
      <c r="U1345" s="21">
        <f t="shared" si="207"/>
        <v>54.125</v>
      </c>
      <c r="V1345" s="20">
        <f t="shared" si="208"/>
        <v>53.841666666666661</v>
      </c>
      <c r="W1345" s="20">
        <f t="shared" si="209"/>
        <v>53.912499999999994</v>
      </c>
    </row>
    <row r="1346" spans="1:23" ht="13.5" x14ac:dyDescent="0.25">
      <c r="A1346" s="3">
        <v>43971</v>
      </c>
      <c r="B1346" s="2">
        <v>15.1631</v>
      </c>
      <c r="C1346" s="2">
        <v>62.762111609822135</v>
      </c>
      <c r="D1346" s="2">
        <v>-0.31817657897079243</v>
      </c>
      <c r="E1346" s="2">
        <v>0.15115727717385705</v>
      </c>
      <c r="F1346" s="2">
        <v>15.193180000000002</v>
      </c>
      <c r="G1346" s="2">
        <v>15.142989999999998</v>
      </c>
      <c r="H1346" s="2">
        <v>14.773944999999998</v>
      </c>
      <c r="I1346" s="2">
        <v>14.069430000000002</v>
      </c>
      <c r="J1346" s="2">
        <v>15.691154500000007</v>
      </c>
      <c r="K1346" s="17" t="s">
        <v>48</v>
      </c>
      <c r="L1346" s="17" t="s">
        <v>50</v>
      </c>
      <c r="M1346" s="17" t="s">
        <v>51</v>
      </c>
      <c r="N1346" s="20">
        <f t="shared" ref="N1346:N1409" si="210">IF(D1346&lt;30,50, IF(D1346&gt;70, 0, 25))</f>
        <v>50</v>
      </c>
      <c r="O1346" s="20">
        <f t="shared" ref="O1346:O1409" si="211">IF(F1346-E1346&gt;0.02, 100, IF(F1346-E1346&lt;0,0,45))</f>
        <v>100</v>
      </c>
      <c r="P1346" s="20">
        <f t="shared" ref="P1346:P1409" si="212">IF(G1346-J1346&gt;10,100,IF(G1346-J1346&gt;5,75, IF(G1346-J1346&gt;0,50,0)))</f>
        <v>0</v>
      </c>
      <c r="Q1346" s="20">
        <f t="shared" ref="Q1346:Q1409" si="213">IF(M1346="confirmed bullish", 34, IF(M1346="bullish divergence",17, 0))+IF(K1346="bullish",33,IF(K1346="bearish",0,16.5))+IF(L1346="strong",33,IF(L1346="weak",0,16.5))</f>
        <v>83.5</v>
      </c>
      <c r="R1346" s="21">
        <f t="shared" si="204"/>
        <v>65.025000000000006</v>
      </c>
      <c r="S1346" s="21">
        <f t="shared" si="205"/>
        <v>50.875</v>
      </c>
      <c r="T1346" s="21">
        <f t="shared" si="206"/>
        <v>60.075000000000003</v>
      </c>
      <c r="U1346" s="21">
        <f t="shared" si="207"/>
        <v>58.375</v>
      </c>
      <c r="V1346" s="20">
        <f t="shared" si="208"/>
        <v>58.658333333333339</v>
      </c>
      <c r="W1346" s="20">
        <f t="shared" si="209"/>
        <v>58.587500000000006</v>
      </c>
    </row>
    <row r="1347" spans="1:23" ht="13.5" x14ac:dyDescent="0.25">
      <c r="A1347" s="3">
        <v>43972</v>
      </c>
      <c r="B1347" s="2">
        <v>15.157999999999999</v>
      </c>
      <c r="C1347" s="2">
        <v>62.598084263060095</v>
      </c>
      <c r="D1347" s="2">
        <v>-0.23970365837668872</v>
      </c>
      <c r="E1347" s="2">
        <v>0.17571365346983991</v>
      </c>
      <c r="F1347" s="2">
        <v>15.209219999999998</v>
      </c>
      <c r="G1347" s="2">
        <v>15.148509999999998</v>
      </c>
      <c r="H1347" s="2">
        <v>14.841930000000001</v>
      </c>
      <c r="I1347" s="2">
        <v>14.071034000000003</v>
      </c>
      <c r="J1347" s="2">
        <v>15.679639000000009</v>
      </c>
      <c r="K1347" s="17" t="s">
        <v>54</v>
      </c>
      <c r="L1347" s="17" t="s">
        <v>50</v>
      </c>
      <c r="M1347" s="17" t="s">
        <v>55</v>
      </c>
      <c r="N1347" s="20">
        <f t="shared" si="210"/>
        <v>50</v>
      </c>
      <c r="O1347" s="20">
        <f t="shared" si="211"/>
        <v>100</v>
      </c>
      <c r="P1347" s="20">
        <f t="shared" si="212"/>
        <v>0</v>
      </c>
      <c r="Q1347" s="20">
        <f t="shared" si="213"/>
        <v>16.5</v>
      </c>
      <c r="R1347" s="21">
        <f t="shared" ref="R1347:R1410" si="214">0.35*N1347+O1347*0.35+P1347*0.15+Q1347*0.15</f>
        <v>54.975000000000001</v>
      </c>
      <c r="S1347" s="21">
        <f t="shared" ref="S1347:S1410" si="215">N1347*0.2+O1347*0.2+P1347*0.35+Q1347*0.25</f>
        <v>34.125</v>
      </c>
      <c r="T1347" s="21">
        <f t="shared" ref="T1347:T1410" si="216">N1347*0.15+O1347*0.15+P1347*0.25+Q1347*0.45</f>
        <v>29.925000000000001</v>
      </c>
      <c r="U1347" s="21">
        <f t="shared" ref="U1347:U1410" si="217">0.25*SUM(N1347:Q1347)</f>
        <v>41.625</v>
      </c>
      <c r="V1347" s="20">
        <f t="shared" ref="V1347:V1410" si="218">SUM(R1347:T1347)/3</f>
        <v>39.674999999999997</v>
      </c>
      <c r="W1347" s="20">
        <f t="shared" ref="W1347:W1410" si="219">SUM(R1347:U1347)/4</f>
        <v>40.162499999999994</v>
      </c>
    </row>
    <row r="1348" spans="1:23" ht="13.5" x14ac:dyDescent="0.25">
      <c r="A1348" s="3">
        <v>43973</v>
      </c>
      <c r="B1348" s="2">
        <v>15.494199999999999</v>
      </c>
      <c r="C1348" s="2">
        <v>68.451503113343449</v>
      </c>
      <c r="D1348" s="2">
        <v>-0.23190004641974937</v>
      </c>
      <c r="E1348" s="2">
        <v>0.19295160377774812</v>
      </c>
      <c r="F1348" s="2">
        <v>15.217239999999999</v>
      </c>
      <c r="G1348" s="2">
        <v>15.20772</v>
      </c>
      <c r="H1348" s="2">
        <v>14.925470000000001</v>
      </c>
      <c r="I1348" s="2">
        <v>14.080868000000001</v>
      </c>
      <c r="J1348" s="2">
        <v>15.670557000000009</v>
      </c>
      <c r="K1348" s="17" t="s">
        <v>54</v>
      </c>
      <c r="L1348" s="17" t="s">
        <v>50</v>
      </c>
      <c r="M1348" s="17" t="s">
        <v>55</v>
      </c>
      <c r="N1348" s="20">
        <f t="shared" si="210"/>
        <v>50</v>
      </c>
      <c r="O1348" s="20">
        <f t="shared" si="211"/>
        <v>100</v>
      </c>
      <c r="P1348" s="20">
        <f t="shared" si="212"/>
        <v>0</v>
      </c>
      <c r="Q1348" s="20">
        <f t="shared" si="213"/>
        <v>16.5</v>
      </c>
      <c r="R1348" s="21">
        <f t="shared" si="214"/>
        <v>54.975000000000001</v>
      </c>
      <c r="S1348" s="21">
        <f t="shared" si="215"/>
        <v>34.125</v>
      </c>
      <c r="T1348" s="21">
        <f t="shared" si="216"/>
        <v>29.925000000000001</v>
      </c>
      <c r="U1348" s="21">
        <f t="shared" si="217"/>
        <v>41.625</v>
      </c>
      <c r="V1348" s="20">
        <f t="shared" si="218"/>
        <v>39.674999999999997</v>
      </c>
      <c r="W1348" s="20">
        <f t="shared" si="219"/>
        <v>40.162499999999994</v>
      </c>
    </row>
    <row r="1349" spans="1:23" ht="13.5" x14ac:dyDescent="0.25">
      <c r="A1349" s="3">
        <v>43977</v>
      </c>
      <c r="B1349" s="2">
        <v>15.494199999999999</v>
      </c>
      <c r="C1349" s="2">
        <v>68.451503113343463</v>
      </c>
      <c r="D1349" s="2">
        <v>-0.18356787128061214</v>
      </c>
      <c r="E1349" s="2">
        <v>0.1914042740683794</v>
      </c>
      <c r="F1349" s="2">
        <v>15.2905</v>
      </c>
      <c r="G1349" s="2">
        <v>15.23682</v>
      </c>
      <c r="H1349" s="2">
        <v>14.997720000000001</v>
      </c>
      <c r="I1349" s="2">
        <v>14.096823999999996</v>
      </c>
      <c r="J1349" s="2">
        <v>15.662228000000006</v>
      </c>
      <c r="K1349" s="17" t="s">
        <v>54</v>
      </c>
      <c r="L1349" s="17" t="s">
        <v>50</v>
      </c>
      <c r="M1349" s="17" t="s">
        <v>55</v>
      </c>
      <c r="N1349" s="20">
        <f t="shared" si="210"/>
        <v>50</v>
      </c>
      <c r="O1349" s="20">
        <f t="shared" si="211"/>
        <v>100</v>
      </c>
      <c r="P1349" s="20">
        <f t="shared" si="212"/>
        <v>0</v>
      </c>
      <c r="Q1349" s="20">
        <f t="shared" si="213"/>
        <v>16.5</v>
      </c>
      <c r="R1349" s="21">
        <f t="shared" si="214"/>
        <v>54.975000000000001</v>
      </c>
      <c r="S1349" s="21">
        <f t="shared" si="215"/>
        <v>34.125</v>
      </c>
      <c r="T1349" s="21">
        <f t="shared" si="216"/>
        <v>29.925000000000001</v>
      </c>
      <c r="U1349" s="21">
        <f t="shared" si="217"/>
        <v>41.625</v>
      </c>
      <c r="V1349" s="20">
        <f t="shared" si="218"/>
        <v>39.674999999999997</v>
      </c>
      <c r="W1349" s="20">
        <f t="shared" si="219"/>
        <v>40.162499999999994</v>
      </c>
    </row>
    <row r="1350" spans="1:23" ht="13.5" x14ac:dyDescent="0.25">
      <c r="A1350" s="3">
        <v>43978</v>
      </c>
      <c r="B1350" s="2">
        <v>15.4491</v>
      </c>
      <c r="C1350" s="2">
        <v>66.824458716861571</v>
      </c>
      <c r="D1350" s="2">
        <v>-0.14358433951883143</v>
      </c>
      <c r="E1350" s="2">
        <v>0.17530214619262058</v>
      </c>
      <c r="F1350" s="2">
        <v>15.35172</v>
      </c>
      <c r="G1350" s="2">
        <v>15.261409999999998</v>
      </c>
      <c r="H1350" s="2">
        <v>15.053164999999998</v>
      </c>
      <c r="I1350" s="2">
        <v>14.108865999999999</v>
      </c>
      <c r="J1350" s="2">
        <v>15.653548000000008</v>
      </c>
      <c r="K1350" s="17" t="s">
        <v>54</v>
      </c>
      <c r="L1350" s="17" t="s">
        <v>52</v>
      </c>
      <c r="M1350" s="17" t="s">
        <v>55</v>
      </c>
      <c r="N1350" s="20">
        <f t="shared" si="210"/>
        <v>50</v>
      </c>
      <c r="O1350" s="20">
        <f t="shared" si="211"/>
        <v>100</v>
      </c>
      <c r="P1350" s="20">
        <f t="shared" si="212"/>
        <v>0</v>
      </c>
      <c r="Q1350" s="20">
        <f t="shared" si="213"/>
        <v>0</v>
      </c>
      <c r="R1350" s="21">
        <f t="shared" si="214"/>
        <v>52.5</v>
      </c>
      <c r="S1350" s="21">
        <f t="shared" si="215"/>
        <v>30</v>
      </c>
      <c r="T1350" s="21">
        <f t="shared" si="216"/>
        <v>22.5</v>
      </c>
      <c r="U1350" s="21">
        <f t="shared" si="217"/>
        <v>37.5</v>
      </c>
      <c r="V1350" s="20">
        <f t="shared" si="218"/>
        <v>35</v>
      </c>
      <c r="W1350" s="20">
        <f t="shared" si="219"/>
        <v>35.625</v>
      </c>
    </row>
    <row r="1351" spans="1:23" ht="13.5" x14ac:dyDescent="0.25">
      <c r="A1351" s="3">
        <v>43979</v>
      </c>
      <c r="B1351" s="2">
        <v>15.1028</v>
      </c>
      <c r="C1351" s="2">
        <v>55.847526334374678</v>
      </c>
      <c r="D1351" s="2">
        <v>-0.11092619538047011</v>
      </c>
      <c r="E1351" s="2">
        <v>0.15136042241758543</v>
      </c>
      <c r="F1351" s="2">
        <v>15.33966</v>
      </c>
      <c r="G1351" s="2">
        <v>15.26642</v>
      </c>
      <c r="H1351" s="2">
        <v>15.071729999999999</v>
      </c>
      <c r="I1351" s="2">
        <v>14.119903999999998</v>
      </c>
      <c r="J1351" s="2">
        <v>15.643262000000009</v>
      </c>
      <c r="K1351" s="17" t="s">
        <v>54</v>
      </c>
      <c r="L1351" s="17" t="s">
        <v>52</v>
      </c>
      <c r="M1351" s="17" t="s">
        <v>47</v>
      </c>
      <c r="N1351" s="20">
        <f t="shared" si="210"/>
        <v>50</v>
      </c>
      <c r="O1351" s="20">
        <f t="shared" si="211"/>
        <v>100</v>
      </c>
      <c r="P1351" s="20">
        <f t="shared" si="212"/>
        <v>0</v>
      </c>
      <c r="Q1351" s="20">
        <f t="shared" si="213"/>
        <v>0</v>
      </c>
      <c r="R1351" s="21">
        <f t="shared" si="214"/>
        <v>52.5</v>
      </c>
      <c r="S1351" s="21">
        <f t="shared" si="215"/>
        <v>30</v>
      </c>
      <c r="T1351" s="21">
        <f t="shared" si="216"/>
        <v>22.5</v>
      </c>
      <c r="U1351" s="21">
        <f t="shared" si="217"/>
        <v>37.5</v>
      </c>
      <c r="V1351" s="20">
        <f t="shared" si="218"/>
        <v>35</v>
      </c>
      <c r="W1351" s="20">
        <f t="shared" si="219"/>
        <v>35.625</v>
      </c>
    </row>
    <row r="1352" spans="1:23" ht="13.5" x14ac:dyDescent="0.25">
      <c r="A1352" s="3">
        <v>43980</v>
      </c>
      <c r="B1352" s="2">
        <v>15.298500000000001</v>
      </c>
      <c r="C1352" s="2">
        <v>59.860283321111801</v>
      </c>
      <c r="D1352" s="2">
        <v>-9.5280912133828721E-2</v>
      </c>
      <c r="E1352" s="2">
        <v>0.12727570229407636</v>
      </c>
      <c r="F1352" s="2">
        <v>15.367760000000001</v>
      </c>
      <c r="G1352" s="2">
        <v>15.288489999999999</v>
      </c>
      <c r="H1352" s="2">
        <v>15.109109999999998</v>
      </c>
      <c r="I1352" s="2">
        <v>14.152315999999999</v>
      </c>
      <c r="J1352" s="2">
        <v>15.63370350000001</v>
      </c>
      <c r="K1352" s="17" t="s">
        <v>54</v>
      </c>
      <c r="L1352" s="17" t="s">
        <v>52</v>
      </c>
      <c r="M1352" s="17" t="s">
        <v>55</v>
      </c>
      <c r="N1352" s="20">
        <f t="shared" si="210"/>
        <v>50</v>
      </c>
      <c r="O1352" s="20">
        <f t="shared" si="211"/>
        <v>100</v>
      </c>
      <c r="P1352" s="20">
        <f t="shared" si="212"/>
        <v>0</v>
      </c>
      <c r="Q1352" s="20">
        <f t="shared" si="213"/>
        <v>0</v>
      </c>
      <c r="R1352" s="21">
        <f t="shared" si="214"/>
        <v>52.5</v>
      </c>
      <c r="S1352" s="21">
        <f t="shared" si="215"/>
        <v>30</v>
      </c>
      <c r="T1352" s="21">
        <f t="shared" si="216"/>
        <v>22.5</v>
      </c>
      <c r="U1352" s="21">
        <f t="shared" si="217"/>
        <v>37.5</v>
      </c>
      <c r="V1352" s="20">
        <f t="shared" si="218"/>
        <v>35</v>
      </c>
      <c r="W1352" s="20">
        <f t="shared" si="219"/>
        <v>35.625</v>
      </c>
    </row>
    <row r="1353" spans="1:23" ht="13.5" x14ac:dyDescent="0.25">
      <c r="A1353" s="3">
        <v>43983</v>
      </c>
      <c r="B1353" s="2">
        <v>15.203200000000001</v>
      </c>
      <c r="C1353" s="2">
        <v>57.137004875636151</v>
      </c>
      <c r="D1353" s="2">
        <v>-1.9500921987498643E-2</v>
      </c>
      <c r="E1353" s="2">
        <v>0.1116546832867301</v>
      </c>
      <c r="F1353" s="2">
        <v>15.309559999999999</v>
      </c>
      <c r="G1353" s="2">
        <v>15.263400000000001</v>
      </c>
      <c r="H1353" s="2">
        <v>15.136705000000001</v>
      </c>
      <c r="I1353" s="2">
        <v>14.197473999999998</v>
      </c>
      <c r="J1353" s="2">
        <v>15.623292000000006</v>
      </c>
      <c r="K1353" s="17" t="s">
        <v>54</v>
      </c>
      <c r="L1353" s="17" t="s">
        <v>52</v>
      </c>
      <c r="M1353" s="17" t="s">
        <v>47</v>
      </c>
      <c r="N1353" s="20">
        <f t="shared" si="210"/>
        <v>50</v>
      </c>
      <c r="O1353" s="20">
        <f t="shared" si="211"/>
        <v>100</v>
      </c>
      <c r="P1353" s="20">
        <f t="shared" si="212"/>
        <v>0</v>
      </c>
      <c r="Q1353" s="20">
        <f t="shared" si="213"/>
        <v>0</v>
      </c>
      <c r="R1353" s="21">
        <f t="shared" si="214"/>
        <v>52.5</v>
      </c>
      <c r="S1353" s="21">
        <f t="shared" si="215"/>
        <v>30</v>
      </c>
      <c r="T1353" s="21">
        <f t="shared" si="216"/>
        <v>22.5</v>
      </c>
      <c r="U1353" s="21">
        <f t="shared" si="217"/>
        <v>37.5</v>
      </c>
      <c r="V1353" s="20">
        <f t="shared" si="218"/>
        <v>35</v>
      </c>
      <c r="W1353" s="20">
        <f t="shared" si="219"/>
        <v>35.625</v>
      </c>
    </row>
    <row r="1354" spans="1:23" ht="13.5" x14ac:dyDescent="0.25">
      <c r="A1354" s="3">
        <v>43984</v>
      </c>
      <c r="B1354" s="2">
        <v>15.203200000000001</v>
      </c>
      <c r="C1354" s="2">
        <v>57.137004875636151</v>
      </c>
      <c r="D1354" s="2">
        <v>-7.2322582319692685E-3</v>
      </c>
      <c r="E1354" s="2">
        <v>9.9348870116026763E-2</v>
      </c>
      <c r="F1354" s="2">
        <v>15.25136</v>
      </c>
      <c r="G1354" s="2">
        <v>15.270930000000002</v>
      </c>
      <c r="H1354" s="2">
        <v>15.161794999999994</v>
      </c>
      <c r="I1354" s="2">
        <v>14.254271999999998</v>
      </c>
      <c r="J1354" s="2">
        <v>15.613006000000006</v>
      </c>
      <c r="K1354" s="17" t="s">
        <v>54</v>
      </c>
      <c r="L1354" s="17" t="s">
        <v>52</v>
      </c>
      <c r="M1354" s="17" t="s">
        <v>47</v>
      </c>
      <c r="N1354" s="20">
        <f t="shared" si="210"/>
        <v>50</v>
      </c>
      <c r="O1354" s="20">
        <f t="shared" si="211"/>
        <v>100</v>
      </c>
      <c r="P1354" s="20">
        <f t="shared" si="212"/>
        <v>0</v>
      </c>
      <c r="Q1354" s="20">
        <f t="shared" si="213"/>
        <v>0</v>
      </c>
      <c r="R1354" s="21">
        <f t="shared" si="214"/>
        <v>52.5</v>
      </c>
      <c r="S1354" s="21">
        <f t="shared" si="215"/>
        <v>30</v>
      </c>
      <c r="T1354" s="21">
        <f t="shared" si="216"/>
        <v>22.5</v>
      </c>
      <c r="U1354" s="21">
        <f t="shared" si="217"/>
        <v>37.5</v>
      </c>
      <c r="V1354" s="20">
        <f t="shared" si="218"/>
        <v>35</v>
      </c>
      <c r="W1354" s="20">
        <f t="shared" si="219"/>
        <v>35.625</v>
      </c>
    </row>
    <row r="1355" spans="1:23" ht="13.5" x14ac:dyDescent="0.25">
      <c r="A1355" s="3">
        <v>43985</v>
      </c>
      <c r="B1355" s="2">
        <v>15.0527</v>
      </c>
      <c r="C1355" s="2">
        <v>52.742341138741878</v>
      </c>
      <c r="D1355" s="2">
        <v>1.5075467026431255E-2</v>
      </c>
      <c r="E1355" s="2">
        <v>8.6489932017429882E-2</v>
      </c>
      <c r="F1355" s="2">
        <v>15.172079999999999</v>
      </c>
      <c r="G1355" s="2">
        <v>15.261900000000001</v>
      </c>
      <c r="H1355" s="2">
        <v>15.179359999999999</v>
      </c>
      <c r="I1355" s="2">
        <v>14.308461999999999</v>
      </c>
      <c r="J1355" s="2">
        <v>15.602971000000007</v>
      </c>
      <c r="K1355" s="17" t="s">
        <v>54</v>
      </c>
      <c r="L1355" s="17" t="s">
        <v>52</v>
      </c>
      <c r="M1355" s="17" t="s">
        <v>47</v>
      </c>
      <c r="N1355" s="20">
        <f t="shared" si="210"/>
        <v>50</v>
      </c>
      <c r="O1355" s="20">
        <f t="shared" si="211"/>
        <v>100</v>
      </c>
      <c r="P1355" s="20">
        <f t="shared" si="212"/>
        <v>0</v>
      </c>
      <c r="Q1355" s="20">
        <f t="shared" si="213"/>
        <v>0</v>
      </c>
      <c r="R1355" s="21">
        <f t="shared" si="214"/>
        <v>52.5</v>
      </c>
      <c r="S1355" s="21">
        <f t="shared" si="215"/>
        <v>30</v>
      </c>
      <c r="T1355" s="21">
        <f t="shared" si="216"/>
        <v>22.5</v>
      </c>
      <c r="U1355" s="21">
        <f t="shared" si="217"/>
        <v>37.5</v>
      </c>
      <c r="V1355" s="20">
        <f t="shared" si="218"/>
        <v>35</v>
      </c>
      <c r="W1355" s="20">
        <f t="shared" si="219"/>
        <v>35.625</v>
      </c>
    </row>
    <row r="1356" spans="1:23" ht="13.5" x14ac:dyDescent="0.25">
      <c r="A1356" s="3">
        <v>43986</v>
      </c>
      <c r="B1356" s="2">
        <v>15.0527</v>
      </c>
      <c r="C1356" s="2">
        <v>52.742341138741885</v>
      </c>
      <c r="D1356" s="2">
        <v>3.6502596878154492E-2</v>
      </c>
      <c r="E1356" s="2">
        <v>6.7082746144655092E-2</v>
      </c>
      <c r="F1356" s="2">
        <v>15.16206</v>
      </c>
      <c r="G1356" s="2">
        <v>15.250859999999998</v>
      </c>
      <c r="H1356" s="2">
        <v>15.196924999999998</v>
      </c>
      <c r="I1356" s="2">
        <v>14.356631999999998</v>
      </c>
      <c r="J1356" s="2">
        <v>15.591932500000008</v>
      </c>
      <c r="K1356" s="17" t="s">
        <v>54</v>
      </c>
      <c r="L1356" s="17" t="s">
        <v>52</v>
      </c>
      <c r="M1356" s="17" t="s">
        <v>47</v>
      </c>
      <c r="N1356" s="20">
        <f t="shared" si="210"/>
        <v>50</v>
      </c>
      <c r="O1356" s="20">
        <f t="shared" si="211"/>
        <v>100</v>
      </c>
      <c r="P1356" s="20">
        <f t="shared" si="212"/>
        <v>0</v>
      </c>
      <c r="Q1356" s="20">
        <f t="shared" si="213"/>
        <v>0</v>
      </c>
      <c r="R1356" s="21">
        <f t="shared" si="214"/>
        <v>52.5</v>
      </c>
      <c r="S1356" s="21">
        <f t="shared" si="215"/>
        <v>30</v>
      </c>
      <c r="T1356" s="21">
        <f t="shared" si="216"/>
        <v>22.5</v>
      </c>
      <c r="U1356" s="21">
        <f t="shared" si="217"/>
        <v>37.5</v>
      </c>
      <c r="V1356" s="20">
        <f t="shared" si="218"/>
        <v>35</v>
      </c>
      <c r="W1356" s="20">
        <f t="shared" si="219"/>
        <v>35.625</v>
      </c>
    </row>
    <row r="1357" spans="1:23" ht="13.5" x14ac:dyDescent="0.25">
      <c r="A1357" s="3">
        <v>43987</v>
      </c>
      <c r="B1357" s="2">
        <v>15.1028</v>
      </c>
      <c r="C1357" s="2">
        <v>54.105173703202269</v>
      </c>
      <c r="D1357" s="2">
        <v>4.9636643378756062E-2</v>
      </c>
      <c r="E1357" s="2">
        <v>4.1606077402434188E-2</v>
      </c>
      <c r="F1357" s="2">
        <v>15.122919999999999</v>
      </c>
      <c r="G1357" s="2">
        <v>15.245339999999999</v>
      </c>
      <c r="H1357" s="2">
        <v>15.196925000000002</v>
      </c>
      <c r="I1357" s="2">
        <v>14.401789999999998</v>
      </c>
      <c r="J1357" s="2">
        <v>15.581144500000002</v>
      </c>
      <c r="K1357" s="17" t="s">
        <v>54</v>
      </c>
      <c r="L1357" s="17" t="s">
        <v>52</v>
      </c>
      <c r="M1357" s="17" t="s">
        <v>47</v>
      </c>
      <c r="N1357" s="20">
        <f t="shared" si="210"/>
        <v>50</v>
      </c>
      <c r="O1357" s="20">
        <f t="shared" si="211"/>
        <v>100</v>
      </c>
      <c r="P1357" s="20">
        <f t="shared" si="212"/>
        <v>0</v>
      </c>
      <c r="Q1357" s="20">
        <f t="shared" si="213"/>
        <v>0</v>
      </c>
      <c r="R1357" s="21">
        <f t="shared" si="214"/>
        <v>52.5</v>
      </c>
      <c r="S1357" s="21">
        <f t="shared" si="215"/>
        <v>30</v>
      </c>
      <c r="T1357" s="21">
        <f t="shared" si="216"/>
        <v>22.5</v>
      </c>
      <c r="U1357" s="21">
        <f t="shared" si="217"/>
        <v>37.5</v>
      </c>
      <c r="V1357" s="20">
        <f t="shared" si="218"/>
        <v>35</v>
      </c>
      <c r="W1357" s="20">
        <f t="shared" si="219"/>
        <v>35.625</v>
      </c>
    </row>
    <row r="1358" spans="1:23" ht="13.5" x14ac:dyDescent="0.25">
      <c r="A1358" s="3">
        <v>43990</v>
      </c>
      <c r="B1358" s="2">
        <v>15.0527</v>
      </c>
      <c r="C1358" s="2">
        <v>52.475460291799479</v>
      </c>
      <c r="D1358" s="2">
        <v>0.11542443886066422</v>
      </c>
      <c r="E1358" s="2">
        <v>1.5743424647839288E-2</v>
      </c>
      <c r="F1358" s="2">
        <v>15.09282</v>
      </c>
      <c r="G1358" s="2">
        <v>15.201189999999997</v>
      </c>
      <c r="H1358" s="2">
        <v>15.204455000000001</v>
      </c>
      <c r="I1358" s="2">
        <v>14.441931999999998</v>
      </c>
      <c r="J1358" s="2">
        <v>15.569855000000004</v>
      </c>
      <c r="K1358" s="17" t="s">
        <v>54</v>
      </c>
      <c r="L1358" s="17" t="s">
        <v>52</v>
      </c>
      <c r="M1358" s="17" t="s">
        <v>47</v>
      </c>
      <c r="N1358" s="20">
        <f t="shared" si="210"/>
        <v>50</v>
      </c>
      <c r="O1358" s="20">
        <f t="shared" si="211"/>
        <v>100</v>
      </c>
      <c r="P1358" s="20">
        <f t="shared" si="212"/>
        <v>0</v>
      </c>
      <c r="Q1358" s="20">
        <f t="shared" si="213"/>
        <v>0</v>
      </c>
      <c r="R1358" s="21">
        <f t="shared" si="214"/>
        <v>52.5</v>
      </c>
      <c r="S1358" s="21">
        <f t="shared" si="215"/>
        <v>30</v>
      </c>
      <c r="T1358" s="21">
        <f t="shared" si="216"/>
        <v>22.5</v>
      </c>
      <c r="U1358" s="21">
        <f t="shared" si="217"/>
        <v>37.5</v>
      </c>
      <c r="V1358" s="20">
        <f t="shared" si="218"/>
        <v>35</v>
      </c>
      <c r="W1358" s="20">
        <f t="shared" si="219"/>
        <v>35.625</v>
      </c>
    </row>
    <row r="1359" spans="1:23" ht="13.5" x14ac:dyDescent="0.25">
      <c r="A1359" s="3">
        <v>43991</v>
      </c>
      <c r="B1359" s="2">
        <v>15.0527</v>
      </c>
      <c r="C1359" s="2">
        <v>52.475460291799465</v>
      </c>
      <c r="D1359" s="2">
        <v>0.17068354427970256</v>
      </c>
      <c r="E1359" s="2">
        <v>-8.2311324137527304E-3</v>
      </c>
      <c r="F1359" s="2">
        <v>15.062719999999999</v>
      </c>
      <c r="G1359" s="2">
        <v>15.157039999999999</v>
      </c>
      <c r="H1359" s="2">
        <v>15.19693</v>
      </c>
      <c r="I1359" s="2">
        <v>14.478057999999999</v>
      </c>
      <c r="J1359" s="2">
        <v>15.559820000000007</v>
      </c>
      <c r="K1359" s="17" t="s">
        <v>54</v>
      </c>
      <c r="L1359" s="17" t="s">
        <v>52</v>
      </c>
      <c r="M1359" s="17" t="s">
        <v>47</v>
      </c>
      <c r="N1359" s="20">
        <f t="shared" si="210"/>
        <v>50</v>
      </c>
      <c r="O1359" s="20">
        <f t="shared" si="211"/>
        <v>100</v>
      </c>
      <c r="P1359" s="20">
        <f t="shared" si="212"/>
        <v>0</v>
      </c>
      <c r="Q1359" s="20">
        <f t="shared" si="213"/>
        <v>0</v>
      </c>
      <c r="R1359" s="21">
        <f t="shared" si="214"/>
        <v>52.5</v>
      </c>
      <c r="S1359" s="21">
        <f t="shared" si="215"/>
        <v>30</v>
      </c>
      <c r="T1359" s="21">
        <f t="shared" si="216"/>
        <v>22.5</v>
      </c>
      <c r="U1359" s="21">
        <f t="shared" si="217"/>
        <v>37.5</v>
      </c>
      <c r="V1359" s="20">
        <f t="shared" si="218"/>
        <v>35</v>
      </c>
      <c r="W1359" s="20">
        <f t="shared" si="219"/>
        <v>35.625</v>
      </c>
    </row>
    <row r="1360" spans="1:23" ht="13.5" x14ac:dyDescent="0.25">
      <c r="A1360" s="3">
        <v>43992</v>
      </c>
      <c r="B1360" s="2">
        <v>15.057700000000001</v>
      </c>
      <c r="C1360" s="2">
        <v>52.640573010405511</v>
      </c>
      <c r="D1360" s="2">
        <v>0.20975511069883623</v>
      </c>
      <c r="E1360" s="2">
        <v>-3.2582390876128291E-2</v>
      </c>
      <c r="F1360" s="2">
        <v>15.06372</v>
      </c>
      <c r="G1360" s="2">
        <v>15.117900000000001</v>
      </c>
      <c r="H1360" s="2">
        <v>15.189654999999998</v>
      </c>
      <c r="I1360" s="2">
        <v>14.512277999999997</v>
      </c>
      <c r="J1360" s="2">
        <v>15.549810000000006</v>
      </c>
      <c r="K1360" s="17" t="s">
        <v>48</v>
      </c>
      <c r="L1360" s="17" t="s">
        <v>49</v>
      </c>
      <c r="M1360" s="17" t="s">
        <v>51</v>
      </c>
      <c r="N1360" s="20">
        <f t="shared" si="210"/>
        <v>50</v>
      </c>
      <c r="O1360" s="20">
        <f t="shared" si="211"/>
        <v>100</v>
      </c>
      <c r="P1360" s="20">
        <f t="shared" si="212"/>
        <v>0</v>
      </c>
      <c r="Q1360" s="20">
        <f t="shared" si="213"/>
        <v>100</v>
      </c>
      <c r="R1360" s="21">
        <f t="shared" si="214"/>
        <v>67.5</v>
      </c>
      <c r="S1360" s="21">
        <f t="shared" si="215"/>
        <v>55</v>
      </c>
      <c r="T1360" s="21">
        <f t="shared" si="216"/>
        <v>67.5</v>
      </c>
      <c r="U1360" s="21">
        <f t="shared" si="217"/>
        <v>62.5</v>
      </c>
      <c r="V1360" s="20">
        <f t="shared" si="218"/>
        <v>63.333333333333336</v>
      </c>
      <c r="W1360" s="20">
        <f t="shared" si="219"/>
        <v>63.125</v>
      </c>
    </row>
    <row r="1361" spans="1:23" ht="13.5" x14ac:dyDescent="0.25">
      <c r="A1361" s="3">
        <v>43993</v>
      </c>
      <c r="B1361" s="2">
        <v>15.057700000000001</v>
      </c>
      <c r="C1361" s="2">
        <v>52.640573010405511</v>
      </c>
      <c r="D1361" s="2">
        <v>0.18915984096227589</v>
      </c>
      <c r="E1361" s="2">
        <v>-5.5660786773728294E-2</v>
      </c>
      <c r="F1361" s="2">
        <v>15.064719999999999</v>
      </c>
      <c r="G1361" s="2">
        <v>15.113390000000001</v>
      </c>
      <c r="H1361" s="2">
        <v>15.189905000000001</v>
      </c>
      <c r="I1361" s="2">
        <v>14.544089999999997</v>
      </c>
      <c r="J1361" s="2">
        <v>15.539800000000003</v>
      </c>
      <c r="K1361" s="17" t="s">
        <v>48</v>
      </c>
      <c r="L1361" s="17" t="s">
        <v>49</v>
      </c>
      <c r="M1361" s="17" t="s">
        <v>51</v>
      </c>
      <c r="N1361" s="20">
        <f t="shared" si="210"/>
        <v>50</v>
      </c>
      <c r="O1361" s="20">
        <f t="shared" si="211"/>
        <v>100</v>
      </c>
      <c r="P1361" s="20">
        <f t="shared" si="212"/>
        <v>0</v>
      </c>
      <c r="Q1361" s="20">
        <f t="shared" si="213"/>
        <v>100</v>
      </c>
      <c r="R1361" s="21">
        <f t="shared" si="214"/>
        <v>67.5</v>
      </c>
      <c r="S1361" s="21">
        <f t="shared" si="215"/>
        <v>55</v>
      </c>
      <c r="T1361" s="21">
        <f t="shared" si="216"/>
        <v>67.5</v>
      </c>
      <c r="U1361" s="21">
        <f t="shared" si="217"/>
        <v>62.5</v>
      </c>
      <c r="V1361" s="20">
        <f t="shared" si="218"/>
        <v>63.333333333333336</v>
      </c>
      <c r="W1361" s="20">
        <f t="shared" si="219"/>
        <v>63.125</v>
      </c>
    </row>
    <row r="1362" spans="1:23" ht="13.5" x14ac:dyDescent="0.25">
      <c r="A1362" s="3">
        <v>43994</v>
      </c>
      <c r="B1362" s="2">
        <v>15.253399999999999</v>
      </c>
      <c r="C1362" s="2">
        <v>59.092067461381305</v>
      </c>
      <c r="D1362" s="2">
        <v>0.18699363429161053</v>
      </c>
      <c r="E1362" s="2">
        <v>-7.5384194414389927E-2</v>
      </c>
      <c r="F1362" s="2">
        <v>15.09484</v>
      </c>
      <c r="G1362" s="2">
        <v>15.108879999999999</v>
      </c>
      <c r="H1362" s="2">
        <v>15.198685000000001</v>
      </c>
      <c r="I1362" s="2">
        <v>14.578209999999995</v>
      </c>
      <c r="J1362" s="2">
        <v>15.530793500000005</v>
      </c>
      <c r="K1362" s="17" t="s">
        <v>48</v>
      </c>
      <c r="L1362" s="17" t="s">
        <v>49</v>
      </c>
      <c r="M1362" s="17" t="s">
        <v>51</v>
      </c>
      <c r="N1362" s="20">
        <f t="shared" si="210"/>
        <v>50</v>
      </c>
      <c r="O1362" s="20">
        <f t="shared" si="211"/>
        <v>100</v>
      </c>
      <c r="P1362" s="20">
        <f t="shared" si="212"/>
        <v>0</v>
      </c>
      <c r="Q1362" s="20">
        <f t="shared" si="213"/>
        <v>100</v>
      </c>
      <c r="R1362" s="21">
        <f t="shared" si="214"/>
        <v>67.5</v>
      </c>
      <c r="S1362" s="21">
        <f t="shared" si="215"/>
        <v>55</v>
      </c>
      <c r="T1362" s="21">
        <f t="shared" si="216"/>
        <v>67.5</v>
      </c>
      <c r="U1362" s="21">
        <f t="shared" si="217"/>
        <v>62.5</v>
      </c>
      <c r="V1362" s="20">
        <f t="shared" si="218"/>
        <v>63.333333333333336</v>
      </c>
      <c r="W1362" s="20">
        <f t="shared" si="219"/>
        <v>63.125</v>
      </c>
    </row>
    <row r="1363" spans="1:23" ht="13.5" x14ac:dyDescent="0.25">
      <c r="A1363" s="3">
        <v>43997</v>
      </c>
      <c r="B1363" s="2">
        <v>15.057700000000001</v>
      </c>
      <c r="C1363" s="2">
        <v>51.532153330015916</v>
      </c>
      <c r="D1363" s="2">
        <v>0.18351420018449005</v>
      </c>
      <c r="E1363" s="2">
        <v>-8.8512173358053933E-2</v>
      </c>
      <c r="F1363" s="2">
        <v>15.095839999999999</v>
      </c>
      <c r="G1363" s="2">
        <v>15.094330000000003</v>
      </c>
      <c r="H1363" s="2">
        <v>15.178864999999998</v>
      </c>
      <c r="I1363" s="2">
        <v>14.601993999999992</v>
      </c>
      <c r="J1363" s="2">
        <v>15.519554000000005</v>
      </c>
      <c r="K1363" s="17" t="s">
        <v>48</v>
      </c>
      <c r="L1363" s="17" t="s">
        <v>49</v>
      </c>
      <c r="M1363" s="17" t="s">
        <v>51</v>
      </c>
      <c r="N1363" s="20">
        <f t="shared" si="210"/>
        <v>50</v>
      </c>
      <c r="O1363" s="20">
        <f t="shared" si="211"/>
        <v>100</v>
      </c>
      <c r="P1363" s="20">
        <f t="shared" si="212"/>
        <v>0</v>
      </c>
      <c r="Q1363" s="20">
        <f t="shared" si="213"/>
        <v>100</v>
      </c>
      <c r="R1363" s="21">
        <f t="shared" si="214"/>
        <v>67.5</v>
      </c>
      <c r="S1363" s="21">
        <f t="shared" si="215"/>
        <v>55</v>
      </c>
      <c r="T1363" s="21">
        <f t="shared" si="216"/>
        <v>67.5</v>
      </c>
      <c r="U1363" s="21">
        <f t="shared" si="217"/>
        <v>62.5</v>
      </c>
      <c r="V1363" s="20">
        <f t="shared" si="218"/>
        <v>63.333333333333336</v>
      </c>
      <c r="W1363" s="20">
        <f t="shared" si="219"/>
        <v>63.125</v>
      </c>
    </row>
    <row r="1364" spans="1:23" ht="13.5" x14ac:dyDescent="0.25">
      <c r="A1364" s="3">
        <v>43998</v>
      </c>
      <c r="B1364" s="2">
        <v>15.057700000000001</v>
      </c>
      <c r="C1364" s="2">
        <v>51.532153330015916</v>
      </c>
      <c r="D1364" s="2">
        <v>0.18035493756284993</v>
      </c>
      <c r="E1364" s="2">
        <v>-9.3154913371263692E-2</v>
      </c>
      <c r="F1364" s="2">
        <v>15.09684</v>
      </c>
      <c r="G1364" s="2">
        <v>15.07978</v>
      </c>
      <c r="H1364" s="2">
        <v>15.175355</v>
      </c>
      <c r="I1364" s="2">
        <v>14.626177999999996</v>
      </c>
      <c r="J1364" s="2">
        <v>15.509544</v>
      </c>
      <c r="K1364" s="17" t="s">
        <v>48</v>
      </c>
      <c r="L1364" s="17" t="s">
        <v>49</v>
      </c>
      <c r="M1364" s="17" t="s">
        <v>51</v>
      </c>
      <c r="N1364" s="20">
        <f t="shared" si="210"/>
        <v>50</v>
      </c>
      <c r="O1364" s="20">
        <f t="shared" si="211"/>
        <v>100</v>
      </c>
      <c r="P1364" s="20">
        <f t="shared" si="212"/>
        <v>0</v>
      </c>
      <c r="Q1364" s="20">
        <f t="shared" si="213"/>
        <v>100</v>
      </c>
      <c r="R1364" s="21">
        <f t="shared" si="214"/>
        <v>67.5</v>
      </c>
      <c r="S1364" s="21">
        <f t="shared" si="215"/>
        <v>55</v>
      </c>
      <c r="T1364" s="21">
        <f t="shared" si="216"/>
        <v>67.5</v>
      </c>
      <c r="U1364" s="21">
        <f t="shared" si="217"/>
        <v>62.5</v>
      </c>
      <c r="V1364" s="20">
        <f t="shared" si="218"/>
        <v>63.333333333333336</v>
      </c>
      <c r="W1364" s="20">
        <f t="shared" si="219"/>
        <v>63.125</v>
      </c>
    </row>
    <row r="1365" spans="1:23" ht="13.5" x14ac:dyDescent="0.25">
      <c r="A1365" s="3">
        <v>43999</v>
      </c>
      <c r="B1365" s="2">
        <v>15.057700000000001</v>
      </c>
      <c r="C1365" s="2">
        <v>51.532153330015916</v>
      </c>
      <c r="D1365" s="2">
        <v>0.15432867838563524</v>
      </c>
      <c r="E1365" s="2">
        <v>-9.1898898650456931E-2</v>
      </c>
      <c r="F1365" s="2">
        <v>15.09684</v>
      </c>
      <c r="G1365" s="2">
        <v>15.080280000000002</v>
      </c>
      <c r="H1365" s="2">
        <v>15.171090000000001</v>
      </c>
      <c r="I1365" s="2">
        <v>14.658591999999992</v>
      </c>
      <c r="J1365" s="2">
        <v>15.498530499999999</v>
      </c>
      <c r="K1365" s="17" t="s">
        <v>48</v>
      </c>
      <c r="L1365" s="17" t="s">
        <v>50</v>
      </c>
      <c r="M1365" s="17" t="s">
        <v>50</v>
      </c>
      <c r="N1365" s="20">
        <f t="shared" si="210"/>
        <v>50</v>
      </c>
      <c r="O1365" s="20">
        <f t="shared" si="211"/>
        <v>100</v>
      </c>
      <c r="P1365" s="20">
        <f t="shared" si="212"/>
        <v>0</v>
      </c>
      <c r="Q1365" s="20">
        <f t="shared" si="213"/>
        <v>49.5</v>
      </c>
      <c r="R1365" s="21">
        <f t="shared" si="214"/>
        <v>59.924999999999997</v>
      </c>
      <c r="S1365" s="21">
        <f t="shared" si="215"/>
        <v>42.375</v>
      </c>
      <c r="T1365" s="21">
        <f t="shared" si="216"/>
        <v>44.775000000000006</v>
      </c>
      <c r="U1365" s="21">
        <f t="shared" si="217"/>
        <v>49.875</v>
      </c>
      <c r="V1365" s="20">
        <f t="shared" si="218"/>
        <v>49.024999999999999</v>
      </c>
      <c r="W1365" s="20">
        <f t="shared" si="219"/>
        <v>49.237499999999997</v>
      </c>
    </row>
    <row r="1366" spans="1:23" ht="13.5" x14ac:dyDescent="0.25">
      <c r="A1366" s="3">
        <v>44000</v>
      </c>
      <c r="B1366" s="2">
        <v>15.0778</v>
      </c>
      <c r="C1366" s="2">
        <v>52.314737639086133</v>
      </c>
      <c r="D1366" s="2">
        <v>0.13063313426233947</v>
      </c>
      <c r="E1366" s="2">
        <v>-7.9957372563436171E-2</v>
      </c>
      <c r="F1366" s="2">
        <v>15.100860000000001</v>
      </c>
      <c r="G1366" s="2">
        <v>15.082789999999999</v>
      </c>
      <c r="H1366" s="2">
        <v>15.166824999999999</v>
      </c>
      <c r="I1366" s="2">
        <v>14.691307999999998</v>
      </c>
      <c r="J1366" s="2">
        <v>15.487391500000001</v>
      </c>
      <c r="K1366" s="17" t="s">
        <v>48</v>
      </c>
      <c r="L1366" s="17" t="s">
        <v>49</v>
      </c>
      <c r="M1366" s="17" t="s">
        <v>51</v>
      </c>
      <c r="N1366" s="20">
        <f t="shared" si="210"/>
        <v>50</v>
      </c>
      <c r="O1366" s="20">
        <f t="shared" si="211"/>
        <v>100</v>
      </c>
      <c r="P1366" s="20">
        <f t="shared" si="212"/>
        <v>0</v>
      </c>
      <c r="Q1366" s="20">
        <f t="shared" si="213"/>
        <v>100</v>
      </c>
      <c r="R1366" s="21">
        <f t="shared" si="214"/>
        <v>67.5</v>
      </c>
      <c r="S1366" s="21">
        <f t="shared" si="215"/>
        <v>55</v>
      </c>
      <c r="T1366" s="21">
        <f t="shared" si="216"/>
        <v>67.5</v>
      </c>
      <c r="U1366" s="21">
        <f t="shared" si="217"/>
        <v>62.5</v>
      </c>
      <c r="V1366" s="20">
        <f t="shared" si="218"/>
        <v>63.333333333333336</v>
      </c>
      <c r="W1366" s="20">
        <f t="shared" si="219"/>
        <v>63.125</v>
      </c>
    </row>
    <row r="1367" spans="1:23" ht="13.5" x14ac:dyDescent="0.25">
      <c r="A1367" s="3">
        <v>44001</v>
      </c>
      <c r="B1367" s="2">
        <v>15.0778</v>
      </c>
      <c r="C1367" s="2">
        <v>52.314737639086133</v>
      </c>
      <c r="D1367" s="2">
        <v>0.11800120500035582</v>
      </c>
      <c r="E1367" s="2">
        <v>-6.1059680326510185E-2</v>
      </c>
      <c r="F1367" s="2">
        <v>15.06574</v>
      </c>
      <c r="G1367" s="2">
        <v>15.08029</v>
      </c>
      <c r="H1367" s="2">
        <v>15.162815000000004</v>
      </c>
      <c r="I1367" s="2">
        <v>14.719907999999993</v>
      </c>
      <c r="J1367" s="2">
        <v>15.476278000000001</v>
      </c>
      <c r="K1367" s="17" t="s">
        <v>48</v>
      </c>
      <c r="L1367" s="17" t="s">
        <v>50</v>
      </c>
      <c r="M1367" s="17" t="s">
        <v>53</v>
      </c>
      <c r="N1367" s="20">
        <f t="shared" si="210"/>
        <v>50</v>
      </c>
      <c r="O1367" s="20">
        <f t="shared" si="211"/>
        <v>100</v>
      </c>
      <c r="P1367" s="20">
        <f t="shared" si="212"/>
        <v>0</v>
      </c>
      <c r="Q1367" s="20">
        <f t="shared" si="213"/>
        <v>66.5</v>
      </c>
      <c r="R1367" s="21">
        <f t="shared" si="214"/>
        <v>62.475000000000001</v>
      </c>
      <c r="S1367" s="21">
        <f t="shared" si="215"/>
        <v>46.625</v>
      </c>
      <c r="T1367" s="21">
        <f t="shared" si="216"/>
        <v>52.424999999999997</v>
      </c>
      <c r="U1367" s="21">
        <f t="shared" si="217"/>
        <v>54.125</v>
      </c>
      <c r="V1367" s="20">
        <f t="shared" si="218"/>
        <v>53.841666666666661</v>
      </c>
      <c r="W1367" s="20">
        <f t="shared" si="219"/>
        <v>53.912499999999994</v>
      </c>
    </row>
    <row r="1368" spans="1:23" ht="13.5" x14ac:dyDescent="0.25">
      <c r="A1368" s="3">
        <v>44004</v>
      </c>
      <c r="B1368" s="2">
        <v>15.0778</v>
      </c>
      <c r="C1368" s="2">
        <v>52.314737639086133</v>
      </c>
      <c r="D1368" s="2">
        <v>9.933685922529456E-2</v>
      </c>
      <c r="E1368" s="2">
        <v>-3.822316541129156E-2</v>
      </c>
      <c r="F1368" s="2">
        <v>15.069759999999999</v>
      </c>
      <c r="G1368" s="2">
        <v>15.082799999999997</v>
      </c>
      <c r="H1368" s="2">
        <v>15.141995000000003</v>
      </c>
      <c r="I1368" s="2">
        <v>14.754429999999996</v>
      </c>
      <c r="J1368" s="2">
        <v>15.466368500000002</v>
      </c>
      <c r="K1368" s="17" t="s">
        <v>48</v>
      </c>
      <c r="L1368" s="17" t="s">
        <v>50</v>
      </c>
      <c r="M1368" s="17" t="s">
        <v>51</v>
      </c>
      <c r="N1368" s="20">
        <f t="shared" si="210"/>
        <v>50</v>
      </c>
      <c r="O1368" s="20">
        <f t="shared" si="211"/>
        <v>100</v>
      </c>
      <c r="P1368" s="20">
        <f t="shared" si="212"/>
        <v>0</v>
      </c>
      <c r="Q1368" s="20">
        <f t="shared" si="213"/>
        <v>83.5</v>
      </c>
      <c r="R1368" s="21">
        <f t="shared" si="214"/>
        <v>65.025000000000006</v>
      </c>
      <c r="S1368" s="21">
        <f t="shared" si="215"/>
        <v>50.875</v>
      </c>
      <c r="T1368" s="21">
        <f t="shared" si="216"/>
        <v>60.075000000000003</v>
      </c>
      <c r="U1368" s="21">
        <f t="shared" si="217"/>
        <v>58.375</v>
      </c>
      <c r="V1368" s="20">
        <f t="shared" si="218"/>
        <v>58.658333333333339</v>
      </c>
      <c r="W1368" s="20">
        <f t="shared" si="219"/>
        <v>58.587500000000006</v>
      </c>
    </row>
    <row r="1369" spans="1:23" ht="13.5" x14ac:dyDescent="0.25">
      <c r="A1369" s="3">
        <v>44005</v>
      </c>
      <c r="B1369" s="2">
        <v>15.057700000000001</v>
      </c>
      <c r="C1369" s="2">
        <v>51.280585496937498</v>
      </c>
      <c r="D1369" s="2">
        <v>8.4784601319189079E-2</v>
      </c>
      <c r="E1369" s="2">
        <v>-1.9069249792045453E-2</v>
      </c>
      <c r="F1369" s="2">
        <v>15.069759999999999</v>
      </c>
      <c r="G1369" s="2">
        <v>15.083299999999999</v>
      </c>
      <c r="H1369" s="2">
        <v>15.120170000000005</v>
      </c>
      <c r="I1369" s="2">
        <v>14.788649999999993</v>
      </c>
      <c r="J1369" s="2">
        <v>15.4551795</v>
      </c>
      <c r="K1369" s="17" t="s">
        <v>48</v>
      </c>
      <c r="L1369" s="17" t="s">
        <v>50</v>
      </c>
      <c r="M1369" s="17" t="s">
        <v>50</v>
      </c>
      <c r="N1369" s="20">
        <f t="shared" si="210"/>
        <v>50</v>
      </c>
      <c r="O1369" s="20">
        <f t="shared" si="211"/>
        <v>100</v>
      </c>
      <c r="P1369" s="20">
        <f t="shared" si="212"/>
        <v>0</v>
      </c>
      <c r="Q1369" s="20">
        <f t="shared" si="213"/>
        <v>49.5</v>
      </c>
      <c r="R1369" s="21">
        <f t="shared" si="214"/>
        <v>59.924999999999997</v>
      </c>
      <c r="S1369" s="21">
        <f t="shared" si="215"/>
        <v>42.375</v>
      </c>
      <c r="T1369" s="21">
        <f t="shared" si="216"/>
        <v>44.775000000000006</v>
      </c>
      <c r="U1369" s="21">
        <f t="shared" si="217"/>
        <v>49.875</v>
      </c>
      <c r="V1369" s="20">
        <f t="shared" si="218"/>
        <v>49.024999999999999</v>
      </c>
      <c r="W1369" s="20">
        <f t="shared" si="219"/>
        <v>49.237499999999997</v>
      </c>
    </row>
    <row r="1370" spans="1:23" ht="13.5" x14ac:dyDescent="0.25">
      <c r="A1370" s="3">
        <v>44006</v>
      </c>
      <c r="B1370" s="2">
        <v>14.977399999999999</v>
      </c>
      <c r="C1370" s="2">
        <v>47.261117783831622</v>
      </c>
      <c r="D1370" s="2">
        <v>7.9077452232422019E-2</v>
      </c>
      <c r="E1370" s="2">
        <v>6.7694932385386E-4</v>
      </c>
      <c r="F1370" s="2">
        <v>15.053700000000001</v>
      </c>
      <c r="G1370" s="2">
        <v>15.075269999999998</v>
      </c>
      <c r="H1370" s="2">
        <v>15.096585000000005</v>
      </c>
      <c r="I1370" s="2">
        <v>14.821263999999992</v>
      </c>
      <c r="J1370" s="2">
        <v>15.444768000000002</v>
      </c>
      <c r="K1370" s="17" t="s">
        <v>54</v>
      </c>
      <c r="L1370" s="17" t="s">
        <v>52</v>
      </c>
      <c r="M1370" s="17" t="s">
        <v>47</v>
      </c>
      <c r="N1370" s="20">
        <f t="shared" si="210"/>
        <v>50</v>
      </c>
      <c r="O1370" s="20">
        <f t="shared" si="211"/>
        <v>100</v>
      </c>
      <c r="P1370" s="20">
        <f t="shared" si="212"/>
        <v>0</v>
      </c>
      <c r="Q1370" s="20">
        <f t="shared" si="213"/>
        <v>0</v>
      </c>
      <c r="R1370" s="21">
        <f t="shared" si="214"/>
        <v>52.5</v>
      </c>
      <c r="S1370" s="21">
        <f t="shared" si="215"/>
        <v>30</v>
      </c>
      <c r="T1370" s="21">
        <f t="shared" si="216"/>
        <v>22.5</v>
      </c>
      <c r="U1370" s="21">
        <f t="shared" si="217"/>
        <v>37.5</v>
      </c>
      <c r="V1370" s="20">
        <f t="shared" si="218"/>
        <v>35</v>
      </c>
      <c r="W1370" s="20">
        <f t="shared" si="219"/>
        <v>35.625</v>
      </c>
    </row>
    <row r="1371" spans="1:23" ht="13.5" x14ac:dyDescent="0.25">
      <c r="A1371" s="3">
        <v>44007</v>
      </c>
      <c r="B1371" s="2">
        <v>15.0527</v>
      </c>
      <c r="C1371" s="2">
        <v>51.129475964403397</v>
      </c>
      <c r="D1371" s="2">
        <v>6.9042193520767015E-2</v>
      </c>
      <c r="E1371" s="2">
        <v>2.1313720365884761E-2</v>
      </c>
      <c r="F1371" s="2">
        <v>15.048680000000001</v>
      </c>
      <c r="G1371" s="2">
        <v>15.074769999999997</v>
      </c>
      <c r="H1371" s="2">
        <v>15.094080000000002</v>
      </c>
      <c r="I1371" s="2">
        <v>14.851369999999992</v>
      </c>
      <c r="J1371" s="2">
        <v>15.433729500000002</v>
      </c>
      <c r="K1371" s="17" t="s">
        <v>54</v>
      </c>
      <c r="L1371" s="17" t="s">
        <v>50</v>
      </c>
      <c r="M1371" s="17" t="s">
        <v>47</v>
      </c>
      <c r="N1371" s="20">
        <f t="shared" si="210"/>
        <v>50</v>
      </c>
      <c r="O1371" s="20">
        <f t="shared" si="211"/>
        <v>100</v>
      </c>
      <c r="P1371" s="20">
        <f t="shared" si="212"/>
        <v>0</v>
      </c>
      <c r="Q1371" s="20">
        <f t="shared" si="213"/>
        <v>16.5</v>
      </c>
      <c r="R1371" s="21">
        <f t="shared" si="214"/>
        <v>54.975000000000001</v>
      </c>
      <c r="S1371" s="21">
        <f t="shared" si="215"/>
        <v>34.125</v>
      </c>
      <c r="T1371" s="21">
        <f t="shared" si="216"/>
        <v>29.925000000000001</v>
      </c>
      <c r="U1371" s="21">
        <f t="shared" si="217"/>
        <v>41.625</v>
      </c>
      <c r="V1371" s="20">
        <f t="shared" si="218"/>
        <v>39.674999999999997</v>
      </c>
      <c r="W1371" s="20">
        <f t="shared" si="219"/>
        <v>40.162499999999994</v>
      </c>
    </row>
    <row r="1372" spans="1:23" ht="13.5" x14ac:dyDescent="0.25">
      <c r="A1372" s="3">
        <v>44008</v>
      </c>
      <c r="B1372" s="2">
        <v>14.952299999999999</v>
      </c>
      <c r="C1372" s="2">
        <v>46.257538574596808</v>
      </c>
      <c r="D1372" s="2">
        <v>9.7994715116811903E-2</v>
      </c>
      <c r="E1372" s="2">
        <v>4.8385472206442431E-2</v>
      </c>
      <c r="F1372" s="2">
        <v>15.023579999999999</v>
      </c>
      <c r="G1372" s="2">
        <v>15.044659999999999</v>
      </c>
      <c r="H1372" s="2">
        <v>15.07677</v>
      </c>
      <c r="I1372" s="2">
        <v>14.87665799999999</v>
      </c>
      <c r="J1372" s="2">
        <v>15.423217500000003</v>
      </c>
      <c r="K1372" s="17" t="s">
        <v>54</v>
      </c>
      <c r="L1372" s="17" t="s">
        <v>52</v>
      </c>
      <c r="M1372" s="17" t="s">
        <v>47</v>
      </c>
      <c r="N1372" s="20">
        <f t="shared" si="210"/>
        <v>50</v>
      </c>
      <c r="O1372" s="20">
        <f t="shared" si="211"/>
        <v>100</v>
      </c>
      <c r="P1372" s="20">
        <f t="shared" si="212"/>
        <v>0</v>
      </c>
      <c r="Q1372" s="20">
        <f t="shared" si="213"/>
        <v>0</v>
      </c>
      <c r="R1372" s="21">
        <f t="shared" si="214"/>
        <v>52.5</v>
      </c>
      <c r="S1372" s="21">
        <f t="shared" si="215"/>
        <v>30</v>
      </c>
      <c r="T1372" s="21">
        <f t="shared" si="216"/>
        <v>22.5</v>
      </c>
      <c r="U1372" s="21">
        <f t="shared" si="217"/>
        <v>37.5</v>
      </c>
      <c r="V1372" s="20">
        <f t="shared" si="218"/>
        <v>35</v>
      </c>
      <c r="W1372" s="20">
        <f t="shared" si="219"/>
        <v>35.625</v>
      </c>
    </row>
    <row r="1373" spans="1:23" ht="13.5" x14ac:dyDescent="0.25">
      <c r="A1373" s="3">
        <v>44011</v>
      </c>
      <c r="B1373" s="2">
        <v>14.952299999999999</v>
      </c>
      <c r="C1373" s="2">
        <v>46.257538574596815</v>
      </c>
      <c r="D1373" s="2">
        <v>9.2885212491299995E-2</v>
      </c>
      <c r="E1373" s="2">
        <v>7.4582315682454173E-2</v>
      </c>
      <c r="F1373" s="2">
        <v>14.998480000000001</v>
      </c>
      <c r="G1373" s="2">
        <v>15.034120000000001</v>
      </c>
      <c r="H1373" s="2">
        <v>15.064225000000002</v>
      </c>
      <c r="I1373" s="2">
        <v>14.901945999999993</v>
      </c>
      <c r="J1373" s="2">
        <v>15.412931499999997</v>
      </c>
      <c r="K1373" s="17" t="s">
        <v>54</v>
      </c>
      <c r="L1373" s="17" t="s">
        <v>52</v>
      </c>
      <c r="M1373" s="17" t="s">
        <v>47</v>
      </c>
      <c r="N1373" s="20">
        <f t="shared" si="210"/>
        <v>50</v>
      </c>
      <c r="O1373" s="20">
        <f t="shared" si="211"/>
        <v>100</v>
      </c>
      <c r="P1373" s="20">
        <f t="shared" si="212"/>
        <v>0</v>
      </c>
      <c r="Q1373" s="20">
        <f t="shared" si="213"/>
        <v>0</v>
      </c>
      <c r="R1373" s="21">
        <f t="shared" si="214"/>
        <v>52.5</v>
      </c>
      <c r="S1373" s="21">
        <f t="shared" si="215"/>
        <v>30</v>
      </c>
      <c r="T1373" s="21">
        <f t="shared" si="216"/>
        <v>22.5</v>
      </c>
      <c r="U1373" s="21">
        <f t="shared" si="217"/>
        <v>37.5</v>
      </c>
      <c r="V1373" s="20">
        <f t="shared" si="218"/>
        <v>35</v>
      </c>
      <c r="W1373" s="20">
        <f t="shared" si="219"/>
        <v>35.625</v>
      </c>
    </row>
    <row r="1374" spans="1:23" ht="13.5" x14ac:dyDescent="0.25">
      <c r="A1374" s="3">
        <v>44012</v>
      </c>
      <c r="B1374" s="2">
        <v>14.856999999999999</v>
      </c>
      <c r="C1374" s="2">
        <v>41.86596633299618</v>
      </c>
      <c r="D1374" s="2">
        <v>9.6083918838932192E-2</v>
      </c>
      <c r="E1374" s="2">
        <v>9.5766829777540849E-2</v>
      </c>
      <c r="F1374" s="2">
        <v>14.958339999999998</v>
      </c>
      <c r="G1374" s="2">
        <v>15.014050000000001</v>
      </c>
      <c r="H1374" s="2">
        <v>15.046914999999995</v>
      </c>
      <c r="I1374" s="2">
        <v>14.924423999999995</v>
      </c>
      <c r="J1374" s="2">
        <v>15.402193999999998</v>
      </c>
      <c r="K1374" s="17" t="s">
        <v>54</v>
      </c>
      <c r="L1374" s="17" t="s">
        <v>52</v>
      </c>
      <c r="M1374" s="17" t="s">
        <v>47</v>
      </c>
      <c r="N1374" s="20">
        <f t="shared" si="210"/>
        <v>50</v>
      </c>
      <c r="O1374" s="20">
        <f t="shared" si="211"/>
        <v>100</v>
      </c>
      <c r="P1374" s="20">
        <f t="shared" si="212"/>
        <v>0</v>
      </c>
      <c r="Q1374" s="20">
        <f t="shared" si="213"/>
        <v>0</v>
      </c>
      <c r="R1374" s="21">
        <f t="shared" si="214"/>
        <v>52.5</v>
      </c>
      <c r="S1374" s="21">
        <f t="shared" si="215"/>
        <v>30</v>
      </c>
      <c r="T1374" s="21">
        <f t="shared" si="216"/>
        <v>22.5</v>
      </c>
      <c r="U1374" s="21">
        <f t="shared" si="217"/>
        <v>37.5</v>
      </c>
      <c r="V1374" s="20">
        <f t="shared" si="218"/>
        <v>35</v>
      </c>
      <c r="W1374" s="20">
        <f t="shared" si="219"/>
        <v>35.625</v>
      </c>
    </row>
    <row r="1375" spans="1:23" ht="13.5" x14ac:dyDescent="0.25">
      <c r="A1375" s="3">
        <v>44013</v>
      </c>
      <c r="B1375" s="2">
        <v>14.8018</v>
      </c>
      <c r="C1375" s="2">
        <v>39.525279450663966</v>
      </c>
      <c r="D1375" s="2">
        <v>0.10387112274275978</v>
      </c>
      <c r="E1375" s="2">
        <v>0.11300376271315407</v>
      </c>
      <c r="F1375" s="2">
        <v>14.923219999999997</v>
      </c>
      <c r="G1375" s="2">
        <v>14.988459999999998</v>
      </c>
      <c r="H1375" s="2">
        <v>15.034369999999999</v>
      </c>
      <c r="I1375" s="2">
        <v>14.946501999999995</v>
      </c>
      <c r="J1375" s="2">
        <v>15.391180500000003</v>
      </c>
      <c r="K1375" s="17" t="s">
        <v>54</v>
      </c>
      <c r="L1375" s="17" t="s">
        <v>52</v>
      </c>
      <c r="M1375" s="17" t="s">
        <v>47</v>
      </c>
      <c r="N1375" s="20">
        <f t="shared" si="210"/>
        <v>50</v>
      </c>
      <c r="O1375" s="20">
        <f t="shared" si="211"/>
        <v>100</v>
      </c>
      <c r="P1375" s="20">
        <f t="shared" si="212"/>
        <v>0</v>
      </c>
      <c r="Q1375" s="20">
        <f t="shared" si="213"/>
        <v>0</v>
      </c>
      <c r="R1375" s="21">
        <f t="shared" si="214"/>
        <v>52.5</v>
      </c>
      <c r="S1375" s="21">
        <f t="shared" si="215"/>
        <v>30</v>
      </c>
      <c r="T1375" s="21">
        <f t="shared" si="216"/>
        <v>22.5</v>
      </c>
      <c r="U1375" s="21">
        <f t="shared" si="217"/>
        <v>37.5</v>
      </c>
      <c r="V1375" s="20">
        <f t="shared" si="218"/>
        <v>35</v>
      </c>
      <c r="W1375" s="20">
        <f t="shared" si="219"/>
        <v>35.625</v>
      </c>
    </row>
    <row r="1376" spans="1:23" ht="13.5" x14ac:dyDescent="0.25">
      <c r="A1376" s="3">
        <v>44014</v>
      </c>
      <c r="B1376" s="2">
        <v>14.7516</v>
      </c>
      <c r="C1376" s="2">
        <v>37.473387543016656</v>
      </c>
      <c r="D1376" s="2">
        <v>0.11851555745096753</v>
      </c>
      <c r="E1376" s="2">
        <v>0.12858442661381075</v>
      </c>
      <c r="F1376" s="2">
        <v>14.863</v>
      </c>
      <c r="G1376" s="2">
        <v>14.95584</v>
      </c>
      <c r="H1376" s="2">
        <v>15.019315000000001</v>
      </c>
      <c r="I1376" s="2">
        <v>14.967475999999998</v>
      </c>
      <c r="J1376" s="2">
        <v>15.379915999999998</v>
      </c>
      <c r="K1376" s="17" t="s">
        <v>54</v>
      </c>
      <c r="L1376" s="17" t="s">
        <v>52</v>
      </c>
      <c r="M1376" s="17" t="s">
        <v>47</v>
      </c>
      <c r="N1376" s="20">
        <f t="shared" si="210"/>
        <v>50</v>
      </c>
      <c r="O1376" s="20">
        <f t="shared" si="211"/>
        <v>100</v>
      </c>
      <c r="P1376" s="20">
        <f t="shared" si="212"/>
        <v>0</v>
      </c>
      <c r="Q1376" s="20">
        <f t="shared" si="213"/>
        <v>0</v>
      </c>
      <c r="R1376" s="21">
        <f t="shared" si="214"/>
        <v>52.5</v>
      </c>
      <c r="S1376" s="21">
        <f t="shared" si="215"/>
        <v>30</v>
      </c>
      <c r="T1376" s="21">
        <f t="shared" si="216"/>
        <v>22.5</v>
      </c>
      <c r="U1376" s="21">
        <f t="shared" si="217"/>
        <v>37.5</v>
      </c>
      <c r="V1376" s="20">
        <f t="shared" si="218"/>
        <v>35</v>
      </c>
      <c r="W1376" s="20">
        <f t="shared" si="219"/>
        <v>35.625</v>
      </c>
    </row>
    <row r="1377" spans="1:23" ht="13.5" x14ac:dyDescent="0.25">
      <c r="A1377" s="3">
        <v>44015</v>
      </c>
      <c r="B1377" s="2">
        <v>14.7014</v>
      </c>
      <c r="C1377" s="2">
        <v>35.489296470417855</v>
      </c>
      <c r="D1377" s="2">
        <v>0.13607441020012345</v>
      </c>
      <c r="E1377" s="2">
        <v>0.14275936132713538</v>
      </c>
      <c r="F1377" s="2">
        <v>14.812819999999999</v>
      </c>
      <c r="G1377" s="2">
        <v>14.918199999999999</v>
      </c>
      <c r="H1377" s="2">
        <v>14.999244999999998</v>
      </c>
      <c r="I1377" s="2">
        <v>14.985537999999998</v>
      </c>
      <c r="J1377" s="2">
        <v>15.368149499999999</v>
      </c>
      <c r="K1377" s="17" t="s">
        <v>54</v>
      </c>
      <c r="L1377" s="17" t="s">
        <v>52</v>
      </c>
      <c r="M1377" s="17" t="s">
        <v>47</v>
      </c>
      <c r="N1377" s="20">
        <f t="shared" si="210"/>
        <v>50</v>
      </c>
      <c r="O1377" s="20">
        <f t="shared" si="211"/>
        <v>100</v>
      </c>
      <c r="P1377" s="20">
        <f t="shared" si="212"/>
        <v>0</v>
      </c>
      <c r="Q1377" s="20">
        <f t="shared" si="213"/>
        <v>0</v>
      </c>
      <c r="R1377" s="21">
        <f t="shared" si="214"/>
        <v>52.5</v>
      </c>
      <c r="S1377" s="21">
        <f t="shared" si="215"/>
        <v>30</v>
      </c>
      <c r="T1377" s="21">
        <f t="shared" si="216"/>
        <v>22.5</v>
      </c>
      <c r="U1377" s="21">
        <f t="shared" si="217"/>
        <v>37.5</v>
      </c>
      <c r="V1377" s="20">
        <f t="shared" si="218"/>
        <v>35</v>
      </c>
      <c r="W1377" s="20">
        <f t="shared" si="219"/>
        <v>35.625</v>
      </c>
    </row>
    <row r="1378" spans="1:23" ht="13.5" x14ac:dyDescent="0.25">
      <c r="A1378" s="3">
        <v>44018</v>
      </c>
      <c r="B1378" s="2">
        <v>14.7065</v>
      </c>
      <c r="C1378" s="2">
        <v>35.860842854769217</v>
      </c>
      <c r="D1378" s="2">
        <v>0.15219232149703998</v>
      </c>
      <c r="E1378" s="2">
        <v>0.15145701196923528</v>
      </c>
      <c r="F1378" s="2">
        <v>14.763659999999998</v>
      </c>
      <c r="G1378" s="2">
        <v>14.881069999999999</v>
      </c>
      <c r="H1378" s="2">
        <v>14.981934999999998</v>
      </c>
      <c r="I1378" s="2">
        <v>15.0032</v>
      </c>
      <c r="J1378" s="2">
        <v>15.356433500000001</v>
      </c>
      <c r="K1378" s="17" t="s">
        <v>54</v>
      </c>
      <c r="L1378" s="17" t="s">
        <v>52</v>
      </c>
      <c r="M1378" s="17" t="s">
        <v>47</v>
      </c>
      <c r="N1378" s="20">
        <f t="shared" si="210"/>
        <v>50</v>
      </c>
      <c r="O1378" s="20">
        <f t="shared" si="211"/>
        <v>100</v>
      </c>
      <c r="P1378" s="20">
        <f t="shared" si="212"/>
        <v>0</v>
      </c>
      <c r="Q1378" s="20">
        <f t="shared" si="213"/>
        <v>0</v>
      </c>
      <c r="R1378" s="21">
        <f t="shared" si="214"/>
        <v>52.5</v>
      </c>
      <c r="S1378" s="21">
        <f t="shared" si="215"/>
        <v>30</v>
      </c>
      <c r="T1378" s="21">
        <f t="shared" si="216"/>
        <v>22.5</v>
      </c>
      <c r="U1378" s="21">
        <f t="shared" si="217"/>
        <v>37.5</v>
      </c>
      <c r="V1378" s="20">
        <f t="shared" si="218"/>
        <v>35</v>
      </c>
      <c r="W1378" s="20">
        <f t="shared" si="219"/>
        <v>35.625</v>
      </c>
    </row>
    <row r="1379" spans="1:23" ht="13.5" x14ac:dyDescent="0.25">
      <c r="A1379" s="3">
        <v>44019</v>
      </c>
      <c r="B1379" s="2">
        <v>14.7014</v>
      </c>
      <c r="C1379" s="2">
        <v>35.639787494467456</v>
      </c>
      <c r="D1379" s="2">
        <v>0.16460273836502637</v>
      </c>
      <c r="E1379" s="2">
        <v>0.15486006182199233</v>
      </c>
      <c r="F1379" s="2">
        <v>14.73254</v>
      </c>
      <c r="G1379" s="2">
        <v>14.84544</v>
      </c>
      <c r="H1379" s="2">
        <v>14.964369999999997</v>
      </c>
      <c r="I1379" s="2">
        <v>15.016244000000002</v>
      </c>
      <c r="J1379" s="2">
        <v>15.344691999999998</v>
      </c>
      <c r="K1379" s="17" t="s">
        <v>54</v>
      </c>
      <c r="L1379" s="17" t="s">
        <v>52</v>
      </c>
      <c r="M1379" s="17" t="s">
        <v>47</v>
      </c>
      <c r="N1379" s="20">
        <f t="shared" si="210"/>
        <v>50</v>
      </c>
      <c r="O1379" s="20">
        <f t="shared" si="211"/>
        <v>100</v>
      </c>
      <c r="P1379" s="20">
        <f t="shared" si="212"/>
        <v>0</v>
      </c>
      <c r="Q1379" s="20">
        <f t="shared" si="213"/>
        <v>0</v>
      </c>
      <c r="R1379" s="21">
        <f t="shared" si="214"/>
        <v>52.5</v>
      </c>
      <c r="S1379" s="21">
        <f t="shared" si="215"/>
        <v>30</v>
      </c>
      <c r="T1379" s="21">
        <f t="shared" si="216"/>
        <v>22.5</v>
      </c>
      <c r="U1379" s="21">
        <f t="shared" si="217"/>
        <v>37.5</v>
      </c>
      <c r="V1379" s="20">
        <f t="shared" si="218"/>
        <v>35</v>
      </c>
      <c r="W1379" s="20">
        <f t="shared" si="219"/>
        <v>35.625</v>
      </c>
    </row>
    <row r="1380" spans="1:23" ht="13.5" x14ac:dyDescent="0.25">
      <c r="A1380" s="3">
        <v>44020</v>
      </c>
      <c r="B1380" s="2">
        <v>14.711499999999999</v>
      </c>
      <c r="C1380" s="2">
        <v>36.474931903422878</v>
      </c>
      <c r="D1380" s="2">
        <v>0.16340858932011493</v>
      </c>
      <c r="E1380" s="2">
        <v>0.15280602808385535</v>
      </c>
      <c r="F1380" s="2">
        <v>14.71448</v>
      </c>
      <c r="G1380" s="2">
        <v>14.818850000000001</v>
      </c>
      <c r="H1380" s="2">
        <v>14.947059999999997</v>
      </c>
      <c r="I1380" s="2">
        <v>15.023670000000003</v>
      </c>
      <c r="J1380" s="2">
        <v>15.333226999999997</v>
      </c>
      <c r="K1380" s="17" t="s">
        <v>48</v>
      </c>
      <c r="L1380" s="17" t="s">
        <v>50</v>
      </c>
      <c r="M1380" s="17" t="s">
        <v>53</v>
      </c>
      <c r="N1380" s="20">
        <f t="shared" si="210"/>
        <v>50</v>
      </c>
      <c r="O1380" s="20">
        <f t="shared" si="211"/>
        <v>100</v>
      </c>
      <c r="P1380" s="20">
        <f t="shared" si="212"/>
        <v>0</v>
      </c>
      <c r="Q1380" s="20">
        <f t="shared" si="213"/>
        <v>66.5</v>
      </c>
      <c r="R1380" s="21">
        <f t="shared" si="214"/>
        <v>62.475000000000001</v>
      </c>
      <c r="S1380" s="21">
        <f t="shared" si="215"/>
        <v>46.625</v>
      </c>
      <c r="T1380" s="21">
        <f t="shared" si="216"/>
        <v>52.424999999999997</v>
      </c>
      <c r="U1380" s="21">
        <f t="shared" si="217"/>
        <v>54.125</v>
      </c>
      <c r="V1380" s="20">
        <f t="shared" si="218"/>
        <v>53.841666666666661</v>
      </c>
      <c r="W1380" s="20">
        <f t="shared" si="219"/>
        <v>53.912499999999994</v>
      </c>
    </row>
    <row r="1381" spans="1:23" ht="13.5" x14ac:dyDescent="0.25">
      <c r="A1381" s="3">
        <v>44021</v>
      </c>
      <c r="B1381" s="2">
        <v>14.7265</v>
      </c>
      <c r="C1381" s="2">
        <v>37.766516300192755</v>
      </c>
      <c r="D1381" s="2">
        <v>0.17411450001917039</v>
      </c>
      <c r="E1381" s="2">
        <v>0.14558513112155264</v>
      </c>
      <c r="F1381" s="2">
        <v>14.709459999999998</v>
      </c>
      <c r="G1381" s="2">
        <v>14.78623</v>
      </c>
      <c r="H1381" s="2">
        <v>14.9305</v>
      </c>
      <c r="I1381" s="2">
        <v>15.023570000000001</v>
      </c>
      <c r="J1381" s="2">
        <v>15.324069999999999</v>
      </c>
      <c r="K1381" s="17" t="s">
        <v>48</v>
      </c>
      <c r="L1381" s="17" t="s">
        <v>49</v>
      </c>
      <c r="M1381" s="17" t="s">
        <v>53</v>
      </c>
      <c r="N1381" s="20">
        <f t="shared" si="210"/>
        <v>50</v>
      </c>
      <c r="O1381" s="20">
        <f t="shared" si="211"/>
        <v>100</v>
      </c>
      <c r="P1381" s="20">
        <f t="shared" si="212"/>
        <v>0</v>
      </c>
      <c r="Q1381" s="20">
        <f t="shared" si="213"/>
        <v>83</v>
      </c>
      <c r="R1381" s="21">
        <f t="shared" si="214"/>
        <v>64.95</v>
      </c>
      <c r="S1381" s="21">
        <f t="shared" si="215"/>
        <v>50.75</v>
      </c>
      <c r="T1381" s="21">
        <f t="shared" si="216"/>
        <v>59.85</v>
      </c>
      <c r="U1381" s="21">
        <f t="shared" si="217"/>
        <v>58.25</v>
      </c>
      <c r="V1381" s="20">
        <f t="shared" si="218"/>
        <v>58.516666666666673</v>
      </c>
      <c r="W1381" s="20">
        <f t="shared" si="219"/>
        <v>58.45</v>
      </c>
    </row>
    <row r="1382" spans="1:23" ht="13.5" x14ac:dyDescent="0.25">
      <c r="A1382" s="3">
        <v>44022</v>
      </c>
      <c r="B1382" s="2">
        <v>14.7516</v>
      </c>
      <c r="C1382" s="2">
        <v>39.96610420735135</v>
      </c>
      <c r="D1382" s="2">
        <v>0.16693007677747396</v>
      </c>
      <c r="E1382" s="2">
        <v>0.12177599054071019</v>
      </c>
      <c r="F1382" s="2">
        <v>14.7195</v>
      </c>
      <c r="G1382" s="2">
        <v>14.766159999999999</v>
      </c>
      <c r="H1382" s="2">
        <v>14.90541</v>
      </c>
      <c r="I1382" s="2">
        <v>15.027584000000004</v>
      </c>
      <c r="J1382" s="2">
        <v>15.3150385</v>
      </c>
      <c r="K1382" s="17" t="s">
        <v>48</v>
      </c>
      <c r="L1382" s="17" t="s">
        <v>49</v>
      </c>
      <c r="M1382" s="17" t="s">
        <v>51</v>
      </c>
      <c r="N1382" s="20">
        <f t="shared" si="210"/>
        <v>50</v>
      </c>
      <c r="O1382" s="20">
        <f t="shared" si="211"/>
        <v>100</v>
      </c>
      <c r="P1382" s="20">
        <f t="shared" si="212"/>
        <v>0</v>
      </c>
      <c r="Q1382" s="20">
        <f t="shared" si="213"/>
        <v>100</v>
      </c>
      <c r="R1382" s="21">
        <f t="shared" si="214"/>
        <v>67.5</v>
      </c>
      <c r="S1382" s="21">
        <f t="shared" si="215"/>
        <v>55</v>
      </c>
      <c r="T1382" s="21">
        <f t="shared" si="216"/>
        <v>67.5</v>
      </c>
      <c r="U1382" s="21">
        <f t="shared" si="217"/>
        <v>62.5</v>
      </c>
      <c r="V1382" s="20">
        <f t="shared" si="218"/>
        <v>63.333333333333336</v>
      </c>
      <c r="W1382" s="20">
        <f t="shared" si="219"/>
        <v>63.125</v>
      </c>
    </row>
    <row r="1383" spans="1:23" ht="13.5" x14ac:dyDescent="0.25">
      <c r="A1383" s="3">
        <v>44025</v>
      </c>
      <c r="B1383" s="2">
        <v>14.7265</v>
      </c>
      <c r="C1383" s="2">
        <v>38.500657464169343</v>
      </c>
      <c r="D1383" s="2">
        <v>0.16354535683850635</v>
      </c>
      <c r="E1383" s="2">
        <v>9.6159937703959641E-2</v>
      </c>
      <c r="F1383" s="2">
        <v>14.723500000000001</v>
      </c>
      <c r="G1383" s="2">
        <v>14.74358</v>
      </c>
      <c r="H1383" s="2">
        <v>14.88885</v>
      </c>
      <c r="I1383" s="2">
        <v>15.029088000000003</v>
      </c>
      <c r="J1383" s="2">
        <v>15.304376000000005</v>
      </c>
      <c r="K1383" s="17" t="s">
        <v>48</v>
      </c>
      <c r="L1383" s="17" t="s">
        <v>49</v>
      </c>
      <c r="M1383" s="17" t="s">
        <v>51</v>
      </c>
      <c r="N1383" s="20">
        <f t="shared" si="210"/>
        <v>50</v>
      </c>
      <c r="O1383" s="20">
        <f t="shared" si="211"/>
        <v>100</v>
      </c>
      <c r="P1383" s="20">
        <f t="shared" si="212"/>
        <v>0</v>
      </c>
      <c r="Q1383" s="20">
        <f t="shared" si="213"/>
        <v>100</v>
      </c>
      <c r="R1383" s="21">
        <f t="shared" si="214"/>
        <v>67.5</v>
      </c>
      <c r="S1383" s="21">
        <f t="shared" si="215"/>
        <v>55</v>
      </c>
      <c r="T1383" s="21">
        <f t="shared" si="216"/>
        <v>67.5</v>
      </c>
      <c r="U1383" s="21">
        <f t="shared" si="217"/>
        <v>62.5</v>
      </c>
      <c r="V1383" s="20">
        <f t="shared" si="218"/>
        <v>63.333333333333336</v>
      </c>
      <c r="W1383" s="20">
        <f t="shared" si="219"/>
        <v>63.125</v>
      </c>
    </row>
    <row r="1384" spans="1:23" ht="13.5" x14ac:dyDescent="0.25">
      <c r="A1384" s="3">
        <v>44026</v>
      </c>
      <c r="B1384" s="2">
        <v>14.7516</v>
      </c>
      <c r="C1384" s="2">
        <v>40.836878793030834</v>
      </c>
      <c r="D1384" s="2">
        <v>0.14508216763460524</v>
      </c>
      <c r="E1384" s="2">
        <v>7.83039040288427E-2</v>
      </c>
      <c r="F1384" s="2">
        <v>14.73354</v>
      </c>
      <c r="G1384" s="2">
        <v>14.733039999999999</v>
      </c>
      <c r="H1384" s="2">
        <v>14.873544999999998</v>
      </c>
      <c r="I1384" s="2">
        <v>15.030092000000003</v>
      </c>
      <c r="J1384" s="2">
        <v>15.293086499999999</v>
      </c>
      <c r="K1384" s="17" t="s">
        <v>48</v>
      </c>
      <c r="L1384" s="17" t="s">
        <v>49</v>
      </c>
      <c r="M1384" s="17" t="s">
        <v>51</v>
      </c>
      <c r="N1384" s="20">
        <f t="shared" si="210"/>
        <v>50</v>
      </c>
      <c r="O1384" s="20">
        <f t="shared" si="211"/>
        <v>100</v>
      </c>
      <c r="P1384" s="20">
        <f t="shared" si="212"/>
        <v>0</v>
      </c>
      <c r="Q1384" s="20">
        <f t="shared" si="213"/>
        <v>100</v>
      </c>
      <c r="R1384" s="21">
        <f t="shared" si="214"/>
        <v>67.5</v>
      </c>
      <c r="S1384" s="21">
        <f t="shared" si="215"/>
        <v>55</v>
      </c>
      <c r="T1384" s="21">
        <f t="shared" si="216"/>
        <v>67.5</v>
      </c>
      <c r="U1384" s="21">
        <f t="shared" si="217"/>
        <v>62.5</v>
      </c>
      <c r="V1384" s="20">
        <f t="shared" si="218"/>
        <v>63.333333333333336</v>
      </c>
      <c r="W1384" s="20">
        <f t="shared" si="219"/>
        <v>63.125</v>
      </c>
    </row>
    <row r="1385" spans="1:23" ht="13.5" x14ac:dyDescent="0.25">
      <c r="A1385" s="3">
        <v>44027</v>
      </c>
      <c r="B1385" s="2">
        <v>14.7265</v>
      </c>
      <c r="C1385" s="2">
        <v>39.231906255111653</v>
      </c>
      <c r="D1385" s="2">
        <v>0.12353143913998643</v>
      </c>
      <c r="E1385" s="2">
        <v>6.6691038763863564E-2</v>
      </c>
      <c r="F1385" s="2">
        <v>14.73654</v>
      </c>
      <c r="G1385" s="2">
        <v>14.72551</v>
      </c>
      <c r="H1385" s="2">
        <v>14.856984999999998</v>
      </c>
      <c r="I1385" s="2">
        <v>15.030594000000006</v>
      </c>
      <c r="J1385" s="2">
        <v>15.280919000000001</v>
      </c>
      <c r="K1385" s="17" t="s">
        <v>48</v>
      </c>
      <c r="L1385" s="17" t="s">
        <v>50</v>
      </c>
      <c r="M1385" s="17" t="s">
        <v>51</v>
      </c>
      <c r="N1385" s="20">
        <f t="shared" si="210"/>
        <v>50</v>
      </c>
      <c r="O1385" s="20">
        <f t="shared" si="211"/>
        <v>100</v>
      </c>
      <c r="P1385" s="20">
        <f t="shared" si="212"/>
        <v>0</v>
      </c>
      <c r="Q1385" s="20">
        <f t="shared" si="213"/>
        <v>83.5</v>
      </c>
      <c r="R1385" s="21">
        <f t="shared" si="214"/>
        <v>65.025000000000006</v>
      </c>
      <c r="S1385" s="21">
        <f t="shared" si="215"/>
        <v>50.875</v>
      </c>
      <c r="T1385" s="21">
        <f t="shared" si="216"/>
        <v>60.075000000000003</v>
      </c>
      <c r="U1385" s="21">
        <f t="shared" si="217"/>
        <v>58.375</v>
      </c>
      <c r="V1385" s="20">
        <f t="shared" si="218"/>
        <v>58.658333333333339</v>
      </c>
      <c r="W1385" s="20">
        <f t="shared" si="219"/>
        <v>58.587500000000006</v>
      </c>
    </row>
    <row r="1386" spans="1:23" ht="13.5" x14ac:dyDescent="0.25">
      <c r="A1386" s="3">
        <v>44028</v>
      </c>
      <c r="B1386" s="2">
        <v>14.696400000000001</v>
      </c>
      <c r="C1386" s="2">
        <v>37.336816401637883</v>
      </c>
      <c r="D1386" s="2">
        <v>0.10060387192465825</v>
      </c>
      <c r="E1386" s="2">
        <v>5.6933389852431175E-2</v>
      </c>
      <c r="F1386" s="2">
        <v>14.730519999999999</v>
      </c>
      <c r="G1386" s="2">
        <v>14.719989999999999</v>
      </c>
      <c r="H1386" s="2">
        <v>14.837914999999999</v>
      </c>
      <c r="I1386" s="2">
        <v>15.030494000000008</v>
      </c>
      <c r="J1386" s="2">
        <v>15.268349999999998</v>
      </c>
      <c r="K1386" s="17" t="s">
        <v>54</v>
      </c>
      <c r="L1386" s="17" t="s">
        <v>50</v>
      </c>
      <c r="M1386" s="17" t="s">
        <v>47</v>
      </c>
      <c r="N1386" s="20">
        <f t="shared" si="210"/>
        <v>50</v>
      </c>
      <c r="O1386" s="20">
        <f t="shared" si="211"/>
        <v>100</v>
      </c>
      <c r="P1386" s="20">
        <f t="shared" si="212"/>
        <v>0</v>
      </c>
      <c r="Q1386" s="20">
        <f t="shared" si="213"/>
        <v>16.5</v>
      </c>
      <c r="R1386" s="21">
        <f t="shared" si="214"/>
        <v>54.975000000000001</v>
      </c>
      <c r="S1386" s="21">
        <f t="shared" si="215"/>
        <v>34.125</v>
      </c>
      <c r="T1386" s="21">
        <f t="shared" si="216"/>
        <v>29.925000000000001</v>
      </c>
      <c r="U1386" s="21">
        <f t="shared" si="217"/>
        <v>41.625</v>
      </c>
      <c r="V1386" s="20">
        <f t="shared" si="218"/>
        <v>39.674999999999997</v>
      </c>
      <c r="W1386" s="20">
        <f t="shared" si="219"/>
        <v>40.162499999999994</v>
      </c>
    </row>
    <row r="1387" spans="1:23" ht="13.5" x14ac:dyDescent="0.25">
      <c r="A1387" s="3">
        <v>44029</v>
      </c>
      <c r="B1387" s="2">
        <v>14.651300000000001</v>
      </c>
      <c r="C1387" s="2">
        <v>34.63705096014894</v>
      </c>
      <c r="D1387" s="2">
        <v>7.774091901322322E-2</v>
      </c>
      <c r="E1387" s="2">
        <v>4.8615688593046304E-2</v>
      </c>
      <c r="F1387" s="2">
        <v>14.710460000000001</v>
      </c>
      <c r="G1387" s="2">
        <v>14.714980000000001</v>
      </c>
      <c r="H1387" s="2">
        <v>14.816589999999996</v>
      </c>
      <c r="I1387" s="2">
        <v>15.021464000000007</v>
      </c>
      <c r="J1387" s="2">
        <v>15.257060499999998</v>
      </c>
      <c r="K1387" s="17" t="s">
        <v>54</v>
      </c>
      <c r="L1387" s="17" t="s">
        <v>52</v>
      </c>
      <c r="M1387" s="17" t="s">
        <v>47</v>
      </c>
      <c r="N1387" s="20">
        <f t="shared" si="210"/>
        <v>50</v>
      </c>
      <c r="O1387" s="20">
        <f t="shared" si="211"/>
        <v>100</v>
      </c>
      <c r="P1387" s="20">
        <f t="shared" si="212"/>
        <v>0</v>
      </c>
      <c r="Q1387" s="20">
        <f t="shared" si="213"/>
        <v>0</v>
      </c>
      <c r="R1387" s="21">
        <f t="shared" si="214"/>
        <v>52.5</v>
      </c>
      <c r="S1387" s="21">
        <f t="shared" si="215"/>
        <v>30</v>
      </c>
      <c r="T1387" s="21">
        <f t="shared" si="216"/>
        <v>22.5</v>
      </c>
      <c r="U1387" s="21">
        <f t="shared" si="217"/>
        <v>37.5</v>
      </c>
      <c r="V1387" s="20">
        <f t="shared" si="218"/>
        <v>35</v>
      </c>
      <c r="W1387" s="20">
        <f t="shared" si="219"/>
        <v>35.625</v>
      </c>
    </row>
    <row r="1388" spans="1:23" ht="13.5" x14ac:dyDescent="0.25">
      <c r="A1388" s="3">
        <v>44032</v>
      </c>
      <c r="B1388" s="2">
        <v>14.651300000000001</v>
      </c>
      <c r="C1388" s="2">
        <v>34.63705096014894</v>
      </c>
      <c r="D1388" s="2">
        <v>6.0297968224910292E-2</v>
      </c>
      <c r="E1388" s="2">
        <v>3.6955029030951082E-2</v>
      </c>
      <c r="F1388" s="2">
        <v>14.695419999999999</v>
      </c>
      <c r="G1388" s="2">
        <v>14.709459999999998</v>
      </c>
      <c r="H1388" s="2">
        <v>14.795264999999997</v>
      </c>
      <c r="I1388" s="2">
        <v>15.016448000000008</v>
      </c>
      <c r="J1388" s="2">
        <v>15.245395</v>
      </c>
      <c r="K1388" s="17" t="s">
        <v>54</v>
      </c>
      <c r="L1388" s="17" t="s">
        <v>52</v>
      </c>
      <c r="M1388" s="17" t="s">
        <v>47</v>
      </c>
      <c r="N1388" s="20">
        <f t="shared" si="210"/>
        <v>50</v>
      </c>
      <c r="O1388" s="20">
        <f t="shared" si="211"/>
        <v>100</v>
      </c>
      <c r="P1388" s="20">
        <f t="shared" si="212"/>
        <v>0</v>
      </c>
      <c r="Q1388" s="20">
        <f t="shared" si="213"/>
        <v>0</v>
      </c>
      <c r="R1388" s="21">
        <f t="shared" si="214"/>
        <v>52.5</v>
      </c>
      <c r="S1388" s="21">
        <f t="shared" si="215"/>
        <v>30</v>
      </c>
      <c r="T1388" s="21">
        <f t="shared" si="216"/>
        <v>22.5</v>
      </c>
      <c r="U1388" s="21">
        <f t="shared" si="217"/>
        <v>37.5</v>
      </c>
      <c r="V1388" s="20">
        <f t="shared" si="218"/>
        <v>35</v>
      </c>
      <c r="W1388" s="20">
        <f t="shared" si="219"/>
        <v>35.625</v>
      </c>
    </row>
    <row r="1389" spans="1:23" ht="13.5" x14ac:dyDescent="0.25">
      <c r="A1389" s="3">
        <v>44033</v>
      </c>
      <c r="B1389" s="2">
        <v>14.4506</v>
      </c>
      <c r="C1389" s="2">
        <v>25.223802779055561</v>
      </c>
      <c r="D1389" s="2">
        <v>6.0655793467972785E-2</v>
      </c>
      <c r="E1389" s="2">
        <v>2.4080299058946004E-2</v>
      </c>
      <c r="F1389" s="2">
        <v>14.635219999999999</v>
      </c>
      <c r="G1389" s="2">
        <v>14.684380000000001</v>
      </c>
      <c r="H1389" s="2">
        <v>14.764909999999997</v>
      </c>
      <c r="I1389" s="2">
        <v>15.001396000000007</v>
      </c>
      <c r="J1389" s="2">
        <v>15.233603999999998</v>
      </c>
      <c r="K1389" s="17" t="s">
        <v>54</v>
      </c>
      <c r="L1389" s="17" t="s">
        <v>52</v>
      </c>
      <c r="M1389" s="17" t="s">
        <v>47</v>
      </c>
      <c r="N1389" s="20">
        <f t="shared" si="210"/>
        <v>50</v>
      </c>
      <c r="O1389" s="20">
        <f t="shared" si="211"/>
        <v>100</v>
      </c>
      <c r="P1389" s="20">
        <f t="shared" si="212"/>
        <v>0</v>
      </c>
      <c r="Q1389" s="20">
        <f t="shared" si="213"/>
        <v>0</v>
      </c>
      <c r="R1389" s="21">
        <f t="shared" si="214"/>
        <v>52.5</v>
      </c>
      <c r="S1389" s="21">
        <f t="shared" si="215"/>
        <v>30</v>
      </c>
      <c r="T1389" s="21">
        <f t="shared" si="216"/>
        <v>22.5</v>
      </c>
      <c r="U1389" s="21">
        <f t="shared" si="217"/>
        <v>37.5</v>
      </c>
      <c r="V1389" s="20">
        <f t="shared" si="218"/>
        <v>35</v>
      </c>
      <c r="W1389" s="20">
        <f t="shared" si="219"/>
        <v>35.625</v>
      </c>
    </row>
    <row r="1390" spans="1:23" ht="13.5" x14ac:dyDescent="0.25">
      <c r="A1390" s="3">
        <v>44034</v>
      </c>
      <c r="B1390" s="2">
        <v>14.4405</v>
      </c>
      <c r="C1390" s="2">
        <v>24.857687370837994</v>
      </c>
      <c r="D1390" s="2">
        <v>6.5405020727146379E-2</v>
      </c>
      <c r="E1390" s="2">
        <v>1.5393760830694585E-2</v>
      </c>
      <c r="F1390" s="2">
        <v>14.57802</v>
      </c>
      <c r="G1390" s="2">
        <v>14.657280000000004</v>
      </c>
      <c r="H1390" s="2">
        <v>14.738064999999997</v>
      </c>
      <c r="I1390" s="2">
        <v>14.986142000000006</v>
      </c>
      <c r="J1390" s="2">
        <v>15.221762500000001</v>
      </c>
      <c r="K1390" s="17" t="s">
        <v>54</v>
      </c>
      <c r="L1390" s="17" t="s">
        <v>52</v>
      </c>
      <c r="M1390" s="17" t="s">
        <v>47</v>
      </c>
      <c r="N1390" s="20">
        <f t="shared" si="210"/>
        <v>50</v>
      </c>
      <c r="O1390" s="20">
        <f t="shared" si="211"/>
        <v>100</v>
      </c>
      <c r="P1390" s="20">
        <f t="shared" si="212"/>
        <v>0</v>
      </c>
      <c r="Q1390" s="20">
        <f t="shared" si="213"/>
        <v>0</v>
      </c>
      <c r="R1390" s="21">
        <f t="shared" si="214"/>
        <v>52.5</v>
      </c>
      <c r="S1390" s="21">
        <f t="shared" si="215"/>
        <v>30</v>
      </c>
      <c r="T1390" s="21">
        <f t="shared" si="216"/>
        <v>22.5</v>
      </c>
      <c r="U1390" s="21">
        <f t="shared" si="217"/>
        <v>37.5</v>
      </c>
      <c r="V1390" s="20">
        <f t="shared" si="218"/>
        <v>35</v>
      </c>
      <c r="W1390" s="20">
        <f t="shared" si="219"/>
        <v>35.625</v>
      </c>
    </row>
    <row r="1391" spans="1:23" ht="13.5" x14ac:dyDescent="0.25">
      <c r="A1391" s="3">
        <v>44035</v>
      </c>
      <c r="B1391" s="2">
        <v>14.350199999999999</v>
      </c>
      <c r="C1391" s="2">
        <v>21.809730583713161</v>
      </c>
      <c r="D1391" s="2">
        <v>8.0465469198269801E-2</v>
      </c>
      <c r="E1391" s="2">
        <v>9.9643151333862583E-3</v>
      </c>
      <c r="F1391" s="2">
        <v>14.508779999999998</v>
      </c>
      <c r="G1391" s="2">
        <v>14.619649999999998</v>
      </c>
      <c r="H1391" s="2">
        <v>14.702939999999995</v>
      </c>
      <c r="I1391" s="2">
        <v>14.972092000000007</v>
      </c>
      <c r="J1391" s="2">
        <v>15.209845499999997</v>
      </c>
      <c r="K1391" s="17" t="s">
        <v>54</v>
      </c>
      <c r="L1391" s="17" t="s">
        <v>52</v>
      </c>
      <c r="M1391" s="17" t="s">
        <v>47</v>
      </c>
      <c r="N1391" s="20">
        <f t="shared" si="210"/>
        <v>50</v>
      </c>
      <c r="O1391" s="20">
        <f t="shared" si="211"/>
        <v>100</v>
      </c>
      <c r="P1391" s="20">
        <f t="shared" si="212"/>
        <v>0</v>
      </c>
      <c r="Q1391" s="20">
        <f t="shared" si="213"/>
        <v>0</v>
      </c>
      <c r="R1391" s="21">
        <f t="shared" si="214"/>
        <v>52.5</v>
      </c>
      <c r="S1391" s="21">
        <f t="shared" si="215"/>
        <v>30</v>
      </c>
      <c r="T1391" s="21">
        <f t="shared" si="216"/>
        <v>22.5</v>
      </c>
      <c r="U1391" s="21">
        <f t="shared" si="217"/>
        <v>37.5</v>
      </c>
      <c r="V1391" s="20">
        <f t="shared" si="218"/>
        <v>35</v>
      </c>
      <c r="W1391" s="20">
        <f t="shared" si="219"/>
        <v>35.625</v>
      </c>
    </row>
    <row r="1392" spans="1:23" ht="13.5" x14ac:dyDescent="0.25">
      <c r="A1392" s="3">
        <v>44036</v>
      </c>
      <c r="B1392" s="2">
        <v>14.3552</v>
      </c>
      <c r="C1392" s="2">
        <v>22.377280255174909</v>
      </c>
      <c r="D1392" s="2">
        <v>9.9127467639195999E-2</v>
      </c>
      <c r="E1392" s="2">
        <v>7.0499996512666998E-3</v>
      </c>
      <c r="F1392" s="2">
        <v>14.44956</v>
      </c>
      <c r="G1392" s="2">
        <v>14.580009999999998</v>
      </c>
      <c r="H1392" s="2">
        <v>14.673084999999997</v>
      </c>
      <c r="I1392" s="2">
        <v>14.957640000000005</v>
      </c>
      <c r="J1392" s="2">
        <v>15.197953499999997</v>
      </c>
      <c r="K1392" s="17" t="s">
        <v>54</v>
      </c>
      <c r="L1392" s="17" t="s">
        <v>50</v>
      </c>
      <c r="M1392" s="17" t="s">
        <v>47</v>
      </c>
      <c r="N1392" s="20">
        <f t="shared" si="210"/>
        <v>50</v>
      </c>
      <c r="O1392" s="20">
        <f t="shared" si="211"/>
        <v>100</v>
      </c>
      <c r="P1392" s="20">
        <f t="shared" si="212"/>
        <v>0</v>
      </c>
      <c r="Q1392" s="20">
        <f t="shared" si="213"/>
        <v>16.5</v>
      </c>
      <c r="R1392" s="21">
        <f t="shared" si="214"/>
        <v>54.975000000000001</v>
      </c>
      <c r="S1392" s="21">
        <f t="shared" si="215"/>
        <v>34.125</v>
      </c>
      <c r="T1392" s="21">
        <f t="shared" si="216"/>
        <v>29.925000000000001</v>
      </c>
      <c r="U1392" s="21">
        <f t="shared" si="217"/>
        <v>41.625</v>
      </c>
      <c r="V1392" s="20">
        <f t="shared" si="218"/>
        <v>39.674999999999997</v>
      </c>
      <c r="W1392" s="20">
        <f t="shared" si="219"/>
        <v>40.162499999999994</v>
      </c>
    </row>
    <row r="1393" spans="1:23" ht="13.5" x14ac:dyDescent="0.25">
      <c r="A1393" s="3">
        <v>44039</v>
      </c>
      <c r="B1393" s="2">
        <v>14.3</v>
      </c>
      <c r="C1393" s="2">
        <v>20.599562083276126</v>
      </c>
      <c r="D1393" s="2">
        <v>0.11736376308278196</v>
      </c>
      <c r="E1393" s="2">
        <v>4.4272854582961749E-3</v>
      </c>
      <c r="F1393" s="2">
        <v>14.379300000000001</v>
      </c>
      <c r="G1393" s="2">
        <v>14.537360000000001</v>
      </c>
      <c r="H1393" s="2">
        <v>14.640469999999999</v>
      </c>
      <c r="I1393" s="2">
        <v>14.934558000000004</v>
      </c>
      <c r="J1393" s="2">
        <v>15.184781999999998</v>
      </c>
      <c r="K1393" s="17" t="s">
        <v>54</v>
      </c>
      <c r="L1393" s="17" t="s">
        <v>50</v>
      </c>
      <c r="M1393" s="17" t="s">
        <v>47</v>
      </c>
      <c r="N1393" s="20">
        <f t="shared" si="210"/>
        <v>50</v>
      </c>
      <c r="O1393" s="20">
        <f t="shared" si="211"/>
        <v>100</v>
      </c>
      <c r="P1393" s="20">
        <f t="shared" si="212"/>
        <v>0</v>
      </c>
      <c r="Q1393" s="20">
        <f t="shared" si="213"/>
        <v>16.5</v>
      </c>
      <c r="R1393" s="21">
        <f t="shared" si="214"/>
        <v>54.975000000000001</v>
      </c>
      <c r="S1393" s="21">
        <f t="shared" si="215"/>
        <v>34.125</v>
      </c>
      <c r="T1393" s="21">
        <f t="shared" si="216"/>
        <v>29.925000000000001</v>
      </c>
      <c r="U1393" s="21">
        <f t="shared" si="217"/>
        <v>41.625</v>
      </c>
      <c r="V1393" s="20">
        <f t="shared" si="218"/>
        <v>39.674999999999997</v>
      </c>
      <c r="W1393" s="20">
        <f t="shared" si="219"/>
        <v>40.162499999999994</v>
      </c>
    </row>
    <row r="1394" spans="1:23" ht="13.5" x14ac:dyDescent="0.25">
      <c r="A1394" s="3">
        <v>44040</v>
      </c>
      <c r="B1394" s="2">
        <v>14.305099999999999</v>
      </c>
      <c r="C1394" s="2">
        <v>21.222256439626591</v>
      </c>
      <c r="D1394" s="2">
        <v>0.13865813970572916</v>
      </c>
      <c r="E1394" s="2">
        <v>3.3155353576243608E-3</v>
      </c>
      <c r="F1394" s="2">
        <v>14.350199999999997</v>
      </c>
      <c r="G1394" s="2">
        <v>14.492709999999999</v>
      </c>
      <c r="H1394" s="2">
        <v>14.612874999999999</v>
      </c>
      <c r="I1394" s="2">
        <v>14.918102000000001</v>
      </c>
      <c r="J1394" s="2">
        <v>15.171786999999997</v>
      </c>
      <c r="K1394" s="17" t="s">
        <v>48</v>
      </c>
      <c r="L1394" s="17" t="s">
        <v>49</v>
      </c>
      <c r="M1394" s="17" t="s">
        <v>53</v>
      </c>
      <c r="N1394" s="20">
        <f t="shared" si="210"/>
        <v>50</v>
      </c>
      <c r="O1394" s="20">
        <f t="shared" si="211"/>
        <v>100</v>
      </c>
      <c r="P1394" s="20">
        <f t="shared" si="212"/>
        <v>0</v>
      </c>
      <c r="Q1394" s="20">
        <f t="shared" si="213"/>
        <v>83</v>
      </c>
      <c r="R1394" s="21">
        <f t="shared" si="214"/>
        <v>64.95</v>
      </c>
      <c r="S1394" s="21">
        <f t="shared" si="215"/>
        <v>50.75</v>
      </c>
      <c r="T1394" s="21">
        <f t="shared" si="216"/>
        <v>59.85</v>
      </c>
      <c r="U1394" s="21">
        <f t="shared" si="217"/>
        <v>58.25</v>
      </c>
      <c r="V1394" s="20">
        <f t="shared" si="218"/>
        <v>58.516666666666673</v>
      </c>
      <c r="W1394" s="20">
        <f t="shared" si="219"/>
        <v>58.45</v>
      </c>
    </row>
    <row r="1395" spans="1:23" ht="13.5" x14ac:dyDescent="0.25">
      <c r="A1395" s="3">
        <v>44041</v>
      </c>
      <c r="B1395" s="2">
        <v>14.3</v>
      </c>
      <c r="C1395" s="2">
        <v>21.044520298884592</v>
      </c>
      <c r="D1395" s="2">
        <v>0.15536617677834386</v>
      </c>
      <c r="E1395" s="2">
        <v>3.3523205101493362E-3</v>
      </c>
      <c r="F1395" s="2">
        <v>14.322099999999997</v>
      </c>
      <c r="G1395" s="2">
        <v>14.450060000000002</v>
      </c>
      <c r="H1395" s="2">
        <v>14.587785</v>
      </c>
      <c r="I1395" s="2">
        <v>14.901242000000002</v>
      </c>
      <c r="J1395" s="2">
        <v>15.159995499999997</v>
      </c>
      <c r="K1395" s="17" t="s">
        <v>48</v>
      </c>
      <c r="L1395" s="17" t="s">
        <v>50</v>
      </c>
      <c r="M1395" s="17" t="s">
        <v>53</v>
      </c>
      <c r="N1395" s="20">
        <f t="shared" si="210"/>
        <v>50</v>
      </c>
      <c r="O1395" s="20">
        <f t="shared" si="211"/>
        <v>100</v>
      </c>
      <c r="P1395" s="20">
        <f t="shared" si="212"/>
        <v>0</v>
      </c>
      <c r="Q1395" s="20">
        <f t="shared" si="213"/>
        <v>66.5</v>
      </c>
      <c r="R1395" s="21">
        <f t="shared" si="214"/>
        <v>62.475000000000001</v>
      </c>
      <c r="S1395" s="21">
        <f t="shared" si="215"/>
        <v>46.625</v>
      </c>
      <c r="T1395" s="21">
        <f t="shared" si="216"/>
        <v>52.424999999999997</v>
      </c>
      <c r="U1395" s="21">
        <f t="shared" si="217"/>
        <v>54.125</v>
      </c>
      <c r="V1395" s="20">
        <f t="shared" si="218"/>
        <v>53.841666666666661</v>
      </c>
      <c r="W1395" s="20">
        <f t="shared" si="219"/>
        <v>53.912499999999994</v>
      </c>
    </row>
    <row r="1396" spans="1:23" ht="13.5" x14ac:dyDescent="0.25">
      <c r="A1396" s="3">
        <v>44042</v>
      </c>
      <c r="B1396" s="2">
        <v>14.305099999999999</v>
      </c>
      <c r="C1396" s="2">
        <v>21.750271636373711</v>
      </c>
      <c r="D1396" s="2">
        <v>0.16653781634488674</v>
      </c>
      <c r="E1396" s="2">
        <v>4.1510402851491473E-3</v>
      </c>
      <c r="F1396" s="2">
        <v>14.313079999999999</v>
      </c>
      <c r="G1396" s="2">
        <v>14.410929999999999</v>
      </c>
      <c r="H1396" s="2">
        <v>14.565459999999998</v>
      </c>
      <c r="I1396" s="2">
        <v>14.884082000000001</v>
      </c>
      <c r="J1396" s="2">
        <v>15.148731499999998</v>
      </c>
      <c r="K1396" s="17" t="s">
        <v>48</v>
      </c>
      <c r="L1396" s="17" t="s">
        <v>49</v>
      </c>
      <c r="M1396" s="17" t="s">
        <v>53</v>
      </c>
      <c r="N1396" s="20">
        <f t="shared" si="210"/>
        <v>50</v>
      </c>
      <c r="O1396" s="20">
        <f t="shared" si="211"/>
        <v>100</v>
      </c>
      <c r="P1396" s="20">
        <f t="shared" si="212"/>
        <v>0</v>
      </c>
      <c r="Q1396" s="20">
        <f t="shared" si="213"/>
        <v>83</v>
      </c>
      <c r="R1396" s="21">
        <f t="shared" si="214"/>
        <v>64.95</v>
      </c>
      <c r="S1396" s="21">
        <f t="shared" si="215"/>
        <v>50.75</v>
      </c>
      <c r="T1396" s="21">
        <f t="shared" si="216"/>
        <v>59.85</v>
      </c>
      <c r="U1396" s="21">
        <f t="shared" si="217"/>
        <v>58.25</v>
      </c>
      <c r="V1396" s="20">
        <f t="shared" si="218"/>
        <v>58.516666666666673</v>
      </c>
      <c r="W1396" s="20">
        <f t="shared" si="219"/>
        <v>58.45</v>
      </c>
    </row>
    <row r="1397" spans="1:23" ht="13.5" x14ac:dyDescent="0.25">
      <c r="A1397" s="3">
        <v>44046</v>
      </c>
      <c r="B1397" s="2">
        <v>14.375299999999999</v>
      </c>
      <c r="C1397" s="2">
        <v>30.905413436726079</v>
      </c>
      <c r="D1397" s="2">
        <v>0.16571345627485634</v>
      </c>
      <c r="E1397" s="2">
        <v>5.4310373845257269E-3</v>
      </c>
      <c r="F1397" s="2">
        <v>14.3171</v>
      </c>
      <c r="G1397" s="2">
        <v>14.383330000000001</v>
      </c>
      <c r="H1397" s="2">
        <v>14.549154999999999</v>
      </c>
      <c r="I1397" s="2">
        <v>14.868428000000003</v>
      </c>
      <c r="J1397" s="2">
        <v>15.136212499999999</v>
      </c>
      <c r="K1397" s="17" t="s">
        <v>48</v>
      </c>
      <c r="L1397" s="17" t="s">
        <v>50</v>
      </c>
      <c r="M1397" s="17" t="s">
        <v>51</v>
      </c>
      <c r="N1397" s="20">
        <f t="shared" si="210"/>
        <v>50</v>
      </c>
      <c r="O1397" s="20">
        <f t="shared" si="211"/>
        <v>100</v>
      </c>
      <c r="P1397" s="20">
        <f t="shared" si="212"/>
        <v>0</v>
      </c>
      <c r="Q1397" s="20">
        <f t="shared" si="213"/>
        <v>83.5</v>
      </c>
      <c r="R1397" s="21">
        <f t="shared" si="214"/>
        <v>65.025000000000006</v>
      </c>
      <c r="S1397" s="21">
        <f t="shared" si="215"/>
        <v>50.875</v>
      </c>
      <c r="T1397" s="21">
        <f t="shared" si="216"/>
        <v>60.075000000000003</v>
      </c>
      <c r="U1397" s="21">
        <f t="shared" si="217"/>
        <v>58.375</v>
      </c>
      <c r="V1397" s="20">
        <f t="shared" si="218"/>
        <v>58.658333333333339</v>
      </c>
      <c r="W1397" s="20">
        <f t="shared" si="219"/>
        <v>58.587500000000006</v>
      </c>
    </row>
    <row r="1398" spans="1:23" ht="13.5" x14ac:dyDescent="0.25">
      <c r="A1398" s="3">
        <v>44047</v>
      </c>
      <c r="B1398" s="2">
        <v>14.3</v>
      </c>
      <c r="C1398" s="2">
        <v>27.225775832470177</v>
      </c>
      <c r="D1398" s="2">
        <v>0.1719021946100181</v>
      </c>
      <c r="E1398" s="2">
        <v>7.2249496828393411E-3</v>
      </c>
      <c r="F1398" s="2">
        <v>14.3171</v>
      </c>
      <c r="G1398" s="2">
        <v>14.3482</v>
      </c>
      <c r="H1398" s="2">
        <v>14.528830000000003</v>
      </c>
      <c r="I1398" s="2">
        <v>14.844544000000001</v>
      </c>
      <c r="J1398" s="2">
        <v>15.122665</v>
      </c>
      <c r="K1398" s="17" t="s">
        <v>54</v>
      </c>
      <c r="L1398" s="17" t="s">
        <v>50</v>
      </c>
      <c r="M1398" s="17" t="s">
        <v>50</v>
      </c>
      <c r="N1398" s="20">
        <f t="shared" si="210"/>
        <v>50</v>
      </c>
      <c r="O1398" s="20">
        <f t="shared" si="211"/>
        <v>100</v>
      </c>
      <c r="P1398" s="20">
        <f t="shared" si="212"/>
        <v>0</v>
      </c>
      <c r="Q1398" s="20">
        <f t="shared" si="213"/>
        <v>16.5</v>
      </c>
      <c r="R1398" s="21">
        <f t="shared" si="214"/>
        <v>54.975000000000001</v>
      </c>
      <c r="S1398" s="21">
        <f t="shared" si="215"/>
        <v>34.125</v>
      </c>
      <c r="T1398" s="21">
        <f t="shared" si="216"/>
        <v>29.925000000000001</v>
      </c>
      <c r="U1398" s="21">
        <f t="shared" si="217"/>
        <v>41.625</v>
      </c>
      <c r="V1398" s="20">
        <f t="shared" si="218"/>
        <v>39.674999999999997</v>
      </c>
      <c r="W1398" s="20">
        <f t="shared" si="219"/>
        <v>40.162499999999994</v>
      </c>
    </row>
    <row r="1399" spans="1:23" ht="13.5" x14ac:dyDescent="0.25">
      <c r="A1399" s="3">
        <v>44048</v>
      </c>
      <c r="B1399" s="2">
        <v>14.5007</v>
      </c>
      <c r="C1399" s="2">
        <v>45.761680764621893</v>
      </c>
      <c r="D1399" s="2">
        <v>0.1330517509169411</v>
      </c>
      <c r="E1399" s="2">
        <v>8.8465354789615414E-3</v>
      </c>
      <c r="F1399" s="2">
        <v>14.356219999999999</v>
      </c>
      <c r="G1399" s="2">
        <v>14.353209999999999</v>
      </c>
      <c r="H1399" s="2">
        <v>14.518795000000003</v>
      </c>
      <c r="I1399" s="2">
        <v>14.824674</v>
      </c>
      <c r="J1399" s="2">
        <v>15.110121000000001</v>
      </c>
      <c r="K1399" s="17" t="s">
        <v>54</v>
      </c>
      <c r="L1399" s="17" t="s">
        <v>52</v>
      </c>
      <c r="M1399" s="17" t="s">
        <v>55</v>
      </c>
      <c r="N1399" s="20">
        <f t="shared" si="210"/>
        <v>50</v>
      </c>
      <c r="O1399" s="20">
        <f t="shared" si="211"/>
        <v>100</v>
      </c>
      <c r="P1399" s="20">
        <f t="shared" si="212"/>
        <v>0</v>
      </c>
      <c r="Q1399" s="20">
        <f t="shared" si="213"/>
        <v>0</v>
      </c>
      <c r="R1399" s="21">
        <f t="shared" si="214"/>
        <v>52.5</v>
      </c>
      <c r="S1399" s="21">
        <f t="shared" si="215"/>
        <v>30</v>
      </c>
      <c r="T1399" s="21">
        <f t="shared" si="216"/>
        <v>22.5</v>
      </c>
      <c r="U1399" s="21">
        <f t="shared" si="217"/>
        <v>37.5</v>
      </c>
      <c r="V1399" s="20">
        <f t="shared" si="218"/>
        <v>35</v>
      </c>
      <c r="W1399" s="20">
        <f t="shared" si="219"/>
        <v>35.625</v>
      </c>
    </row>
    <row r="1400" spans="1:23" ht="13.5" x14ac:dyDescent="0.25">
      <c r="A1400" s="3">
        <v>44049</v>
      </c>
      <c r="B1400" s="2">
        <v>14.5007</v>
      </c>
      <c r="C1400" s="2">
        <v>45.761680764621886</v>
      </c>
      <c r="D1400" s="2">
        <v>9.8972323511629767E-2</v>
      </c>
      <c r="E1400" s="2">
        <v>1.0309983846269523E-2</v>
      </c>
      <c r="F1400" s="2">
        <v>14.396360000000001</v>
      </c>
      <c r="G1400" s="2">
        <v>14.359229999999997</v>
      </c>
      <c r="H1400" s="2">
        <v>14.508255000000002</v>
      </c>
      <c r="I1400" s="2">
        <v>14.805706000000002</v>
      </c>
      <c r="J1400" s="2">
        <v>15.098078500000002</v>
      </c>
      <c r="K1400" s="17" t="s">
        <v>54</v>
      </c>
      <c r="L1400" s="17" t="s">
        <v>52</v>
      </c>
      <c r="M1400" s="17" t="s">
        <v>55</v>
      </c>
      <c r="N1400" s="20">
        <f t="shared" si="210"/>
        <v>50</v>
      </c>
      <c r="O1400" s="20">
        <f t="shared" si="211"/>
        <v>100</v>
      </c>
      <c r="P1400" s="20">
        <f t="shared" si="212"/>
        <v>0</v>
      </c>
      <c r="Q1400" s="20">
        <f t="shared" si="213"/>
        <v>0</v>
      </c>
      <c r="R1400" s="21">
        <f t="shared" si="214"/>
        <v>52.5</v>
      </c>
      <c r="S1400" s="21">
        <f t="shared" si="215"/>
        <v>30</v>
      </c>
      <c r="T1400" s="21">
        <f t="shared" si="216"/>
        <v>22.5</v>
      </c>
      <c r="U1400" s="21">
        <f t="shared" si="217"/>
        <v>37.5</v>
      </c>
      <c r="V1400" s="20">
        <f t="shared" si="218"/>
        <v>35</v>
      </c>
      <c r="W1400" s="20">
        <f t="shared" si="219"/>
        <v>35.625</v>
      </c>
    </row>
    <row r="1401" spans="1:23" ht="13.5" x14ac:dyDescent="0.25">
      <c r="A1401" s="3">
        <v>44050</v>
      </c>
      <c r="B1401" s="2">
        <v>14.049200000000001</v>
      </c>
      <c r="C1401" s="2">
        <v>27.492218999206216</v>
      </c>
      <c r="D1401" s="2">
        <v>9.0010124564317451E-2</v>
      </c>
      <c r="E1401" s="2">
        <v>1.4373985856384632E-2</v>
      </c>
      <c r="F1401" s="2">
        <v>14.345180000000003</v>
      </c>
      <c r="G1401" s="2">
        <v>14.329130000000001</v>
      </c>
      <c r="H1401" s="2">
        <v>14.474390000000003</v>
      </c>
      <c r="I1401" s="2">
        <v>14.784634</v>
      </c>
      <c r="J1401" s="2">
        <v>15.084782000000001</v>
      </c>
      <c r="K1401" s="17" t="s">
        <v>54</v>
      </c>
      <c r="L1401" s="17" t="s">
        <v>52</v>
      </c>
      <c r="M1401" s="17" t="s">
        <v>47</v>
      </c>
      <c r="N1401" s="20">
        <f t="shared" si="210"/>
        <v>50</v>
      </c>
      <c r="O1401" s="20">
        <f t="shared" si="211"/>
        <v>100</v>
      </c>
      <c r="P1401" s="20">
        <f t="shared" si="212"/>
        <v>0</v>
      </c>
      <c r="Q1401" s="20">
        <f t="shared" si="213"/>
        <v>0</v>
      </c>
      <c r="R1401" s="21">
        <f t="shared" si="214"/>
        <v>52.5</v>
      </c>
      <c r="S1401" s="21">
        <f t="shared" si="215"/>
        <v>30</v>
      </c>
      <c r="T1401" s="21">
        <f t="shared" si="216"/>
        <v>22.5</v>
      </c>
      <c r="U1401" s="21">
        <f t="shared" si="217"/>
        <v>37.5</v>
      </c>
      <c r="V1401" s="20">
        <f t="shared" si="218"/>
        <v>35</v>
      </c>
      <c r="W1401" s="20">
        <f t="shared" si="219"/>
        <v>35.625</v>
      </c>
    </row>
    <row r="1402" spans="1:23" ht="13.5" x14ac:dyDescent="0.25">
      <c r="A1402" s="3">
        <v>44053</v>
      </c>
      <c r="B1402" s="2">
        <v>14.049200000000001</v>
      </c>
      <c r="C1402" s="2">
        <v>27.492218999206216</v>
      </c>
      <c r="D1402" s="2">
        <v>8.6162132516543366E-2</v>
      </c>
      <c r="E1402" s="2">
        <v>2.0432076116489138E-2</v>
      </c>
      <c r="F1402" s="2">
        <v>14.279959999999999</v>
      </c>
      <c r="G1402" s="2">
        <v>14.29853</v>
      </c>
      <c r="H1402" s="2">
        <v>14.439270000000002</v>
      </c>
      <c r="I1402" s="2">
        <v>14.759648000000002</v>
      </c>
      <c r="J1402" s="2">
        <v>15.0714855</v>
      </c>
      <c r="K1402" s="17" t="s">
        <v>54</v>
      </c>
      <c r="L1402" s="17" t="s">
        <v>52</v>
      </c>
      <c r="M1402" s="17" t="s">
        <v>47</v>
      </c>
      <c r="N1402" s="20">
        <f t="shared" si="210"/>
        <v>50</v>
      </c>
      <c r="O1402" s="20">
        <f t="shared" si="211"/>
        <v>100</v>
      </c>
      <c r="P1402" s="20">
        <f t="shared" si="212"/>
        <v>0</v>
      </c>
      <c r="Q1402" s="20">
        <f t="shared" si="213"/>
        <v>0</v>
      </c>
      <c r="R1402" s="21">
        <f t="shared" si="214"/>
        <v>52.5</v>
      </c>
      <c r="S1402" s="21">
        <f t="shared" si="215"/>
        <v>30</v>
      </c>
      <c r="T1402" s="21">
        <f t="shared" si="216"/>
        <v>22.5</v>
      </c>
      <c r="U1402" s="21">
        <f t="shared" si="217"/>
        <v>37.5</v>
      </c>
      <c r="V1402" s="20">
        <f t="shared" si="218"/>
        <v>35</v>
      </c>
      <c r="W1402" s="20">
        <f t="shared" si="219"/>
        <v>35.625</v>
      </c>
    </row>
    <row r="1403" spans="1:23" ht="13.5" x14ac:dyDescent="0.25">
      <c r="A1403" s="3">
        <v>44054</v>
      </c>
      <c r="B1403" s="2">
        <v>14.049200000000001</v>
      </c>
      <c r="C1403" s="2">
        <v>27.492218999206216</v>
      </c>
      <c r="D1403" s="2">
        <v>7.7160291082915222E-2</v>
      </c>
      <c r="E1403" s="2">
        <v>3.1485393992886315E-2</v>
      </c>
      <c r="F1403" s="2">
        <v>14.229800000000001</v>
      </c>
      <c r="G1403" s="2">
        <v>14.27345</v>
      </c>
      <c r="H1403" s="2">
        <v>14.405405000000002</v>
      </c>
      <c r="I1403" s="2">
        <v>14.736568000000004</v>
      </c>
      <c r="J1403" s="2">
        <v>15.058942</v>
      </c>
      <c r="K1403" s="17" t="s">
        <v>54</v>
      </c>
      <c r="L1403" s="17" t="s">
        <v>52</v>
      </c>
      <c r="M1403" s="17" t="s">
        <v>47</v>
      </c>
      <c r="N1403" s="20">
        <f t="shared" si="210"/>
        <v>50</v>
      </c>
      <c r="O1403" s="20">
        <f t="shared" si="211"/>
        <v>100</v>
      </c>
      <c r="P1403" s="20">
        <f t="shared" si="212"/>
        <v>0</v>
      </c>
      <c r="Q1403" s="20">
        <f t="shared" si="213"/>
        <v>0</v>
      </c>
      <c r="R1403" s="21">
        <f t="shared" si="214"/>
        <v>52.5</v>
      </c>
      <c r="S1403" s="21">
        <f t="shared" si="215"/>
        <v>30</v>
      </c>
      <c r="T1403" s="21">
        <f t="shared" si="216"/>
        <v>22.5</v>
      </c>
      <c r="U1403" s="21">
        <f t="shared" si="217"/>
        <v>37.5</v>
      </c>
      <c r="V1403" s="20">
        <f t="shared" si="218"/>
        <v>35</v>
      </c>
      <c r="W1403" s="20">
        <f t="shared" si="219"/>
        <v>35.625</v>
      </c>
    </row>
    <row r="1404" spans="1:23" ht="13.5" x14ac:dyDescent="0.25">
      <c r="A1404" s="3">
        <v>44055</v>
      </c>
      <c r="B1404" s="2">
        <v>13.8986</v>
      </c>
      <c r="C1404" s="2">
        <v>23.571758859539173</v>
      </c>
      <c r="D1404" s="2">
        <v>8.4026537354766617E-2</v>
      </c>
      <c r="E1404" s="2">
        <v>4.3432218169751749E-2</v>
      </c>
      <c r="F1404" s="2">
        <v>14.109379999999998</v>
      </c>
      <c r="G1404" s="2">
        <v>14.232799999999997</v>
      </c>
      <c r="H1404" s="2">
        <v>14.362755000000002</v>
      </c>
      <c r="I1404" s="2">
        <v>14.710475999999998</v>
      </c>
      <c r="J1404" s="2">
        <v>15.0457205</v>
      </c>
      <c r="K1404" s="17" t="s">
        <v>54</v>
      </c>
      <c r="L1404" s="17" t="s">
        <v>52</v>
      </c>
      <c r="M1404" s="17" t="s">
        <v>47</v>
      </c>
      <c r="N1404" s="20">
        <f t="shared" si="210"/>
        <v>50</v>
      </c>
      <c r="O1404" s="20">
        <f t="shared" si="211"/>
        <v>100</v>
      </c>
      <c r="P1404" s="20">
        <f t="shared" si="212"/>
        <v>0</v>
      </c>
      <c r="Q1404" s="20">
        <f t="shared" si="213"/>
        <v>0</v>
      </c>
      <c r="R1404" s="21">
        <f t="shared" si="214"/>
        <v>52.5</v>
      </c>
      <c r="S1404" s="21">
        <f t="shared" si="215"/>
        <v>30</v>
      </c>
      <c r="T1404" s="21">
        <f t="shared" si="216"/>
        <v>22.5</v>
      </c>
      <c r="U1404" s="21">
        <f t="shared" si="217"/>
        <v>37.5</v>
      </c>
      <c r="V1404" s="20">
        <f t="shared" si="218"/>
        <v>35</v>
      </c>
      <c r="W1404" s="20">
        <f t="shared" si="219"/>
        <v>35.625</v>
      </c>
    </row>
    <row r="1405" spans="1:23" ht="13.5" x14ac:dyDescent="0.25">
      <c r="A1405" s="3">
        <v>44057</v>
      </c>
      <c r="B1405" s="2">
        <v>14.1746</v>
      </c>
      <c r="C1405" s="2">
        <v>40.357842618716312</v>
      </c>
      <c r="D1405" s="2">
        <v>7.1851926458299076E-2</v>
      </c>
      <c r="E1405" s="2">
        <v>5.4616318832978565E-2</v>
      </c>
      <c r="F1405" s="2">
        <v>14.044160000000002</v>
      </c>
      <c r="G1405" s="2">
        <v>14.22026</v>
      </c>
      <c r="H1405" s="2">
        <v>14.335160000000002</v>
      </c>
      <c r="I1405" s="2">
        <v>14.692914</v>
      </c>
      <c r="J1405" s="2">
        <v>15.034105</v>
      </c>
      <c r="K1405" s="17" t="s">
        <v>54</v>
      </c>
      <c r="L1405" s="17" t="s">
        <v>52</v>
      </c>
      <c r="M1405" s="17" t="s">
        <v>47</v>
      </c>
      <c r="N1405" s="20">
        <f t="shared" si="210"/>
        <v>50</v>
      </c>
      <c r="O1405" s="20">
        <f t="shared" si="211"/>
        <v>100</v>
      </c>
      <c r="P1405" s="20">
        <f t="shared" si="212"/>
        <v>0</v>
      </c>
      <c r="Q1405" s="20">
        <f t="shared" si="213"/>
        <v>0</v>
      </c>
      <c r="R1405" s="21">
        <f t="shared" si="214"/>
        <v>52.5</v>
      </c>
      <c r="S1405" s="21">
        <f t="shared" si="215"/>
        <v>30</v>
      </c>
      <c r="T1405" s="21">
        <f t="shared" si="216"/>
        <v>22.5</v>
      </c>
      <c r="U1405" s="21">
        <f t="shared" si="217"/>
        <v>37.5</v>
      </c>
      <c r="V1405" s="20">
        <f t="shared" si="218"/>
        <v>35</v>
      </c>
      <c r="W1405" s="20">
        <f t="shared" si="219"/>
        <v>35.625</v>
      </c>
    </row>
    <row r="1406" spans="1:23" ht="13.5" x14ac:dyDescent="0.25">
      <c r="A1406" s="3">
        <v>44060</v>
      </c>
      <c r="B1406" s="2">
        <v>13.8986</v>
      </c>
      <c r="C1406" s="2">
        <v>32.638067629505159</v>
      </c>
      <c r="D1406" s="2">
        <v>8.4152707933052184E-2</v>
      </c>
      <c r="E1406" s="2">
        <v>6.2492500179196227E-2</v>
      </c>
      <c r="F1406" s="2">
        <v>14.01404</v>
      </c>
      <c r="G1406" s="2">
        <v>14.17961</v>
      </c>
      <c r="H1406" s="2">
        <v>14.295270000000002</v>
      </c>
      <c r="I1406" s="2">
        <v>14.669832000000001</v>
      </c>
      <c r="J1406" s="2">
        <v>15.023316999999997</v>
      </c>
      <c r="K1406" s="17" t="s">
        <v>54</v>
      </c>
      <c r="L1406" s="17" t="s">
        <v>50</v>
      </c>
      <c r="M1406" s="17" t="s">
        <v>47</v>
      </c>
      <c r="N1406" s="20">
        <f t="shared" si="210"/>
        <v>50</v>
      </c>
      <c r="O1406" s="20">
        <f t="shared" si="211"/>
        <v>100</v>
      </c>
      <c r="P1406" s="20">
        <f t="shared" si="212"/>
        <v>0</v>
      </c>
      <c r="Q1406" s="20">
        <f t="shared" si="213"/>
        <v>16.5</v>
      </c>
      <c r="R1406" s="21">
        <f t="shared" si="214"/>
        <v>54.975000000000001</v>
      </c>
      <c r="S1406" s="21">
        <f t="shared" si="215"/>
        <v>34.125</v>
      </c>
      <c r="T1406" s="21">
        <f t="shared" si="216"/>
        <v>29.925000000000001</v>
      </c>
      <c r="U1406" s="21">
        <f t="shared" si="217"/>
        <v>41.625</v>
      </c>
      <c r="V1406" s="20">
        <f t="shared" si="218"/>
        <v>39.674999999999997</v>
      </c>
      <c r="W1406" s="20">
        <f t="shared" si="219"/>
        <v>40.162499999999994</v>
      </c>
    </row>
    <row r="1407" spans="1:23" ht="13.5" x14ac:dyDescent="0.25">
      <c r="A1407" s="3">
        <v>44061</v>
      </c>
      <c r="B1407" s="2">
        <v>14.049200000000001</v>
      </c>
      <c r="C1407" s="2">
        <v>39.444659677040271</v>
      </c>
      <c r="D1407" s="2">
        <v>9.7107990194663429E-2</v>
      </c>
      <c r="E1407" s="2">
        <v>7.0417063329813123E-2</v>
      </c>
      <c r="F1407" s="2">
        <v>14.01404</v>
      </c>
      <c r="G1407" s="2">
        <v>14.147</v>
      </c>
      <c r="H1407" s="2">
        <v>14.265165000000001</v>
      </c>
      <c r="I1407" s="2">
        <v>14.648760000000003</v>
      </c>
      <c r="J1407" s="2">
        <v>15.013281999999998</v>
      </c>
      <c r="K1407" s="17" t="s">
        <v>54</v>
      </c>
      <c r="L1407" s="17" t="s">
        <v>50</v>
      </c>
      <c r="M1407" s="17" t="s">
        <v>50</v>
      </c>
      <c r="N1407" s="20">
        <f t="shared" si="210"/>
        <v>50</v>
      </c>
      <c r="O1407" s="20">
        <f t="shared" si="211"/>
        <v>100</v>
      </c>
      <c r="P1407" s="20">
        <f t="shared" si="212"/>
        <v>0</v>
      </c>
      <c r="Q1407" s="20">
        <f t="shared" si="213"/>
        <v>16.5</v>
      </c>
      <c r="R1407" s="21">
        <f t="shared" si="214"/>
        <v>54.975000000000001</v>
      </c>
      <c r="S1407" s="21">
        <f t="shared" si="215"/>
        <v>34.125</v>
      </c>
      <c r="T1407" s="21">
        <f t="shared" si="216"/>
        <v>29.925000000000001</v>
      </c>
      <c r="U1407" s="21">
        <f t="shared" si="217"/>
        <v>41.625</v>
      </c>
      <c r="V1407" s="20">
        <f t="shared" si="218"/>
        <v>39.674999999999997</v>
      </c>
      <c r="W1407" s="20">
        <f t="shared" si="219"/>
        <v>40.162499999999994</v>
      </c>
    </row>
    <row r="1408" spans="1:23" ht="13.5" x14ac:dyDescent="0.25">
      <c r="A1408" s="3">
        <v>44062</v>
      </c>
      <c r="B1408" s="2">
        <v>14.049200000000001</v>
      </c>
      <c r="C1408" s="2">
        <v>39.444659677040271</v>
      </c>
      <c r="D1408" s="2">
        <v>9.8283120283449321E-2</v>
      </c>
      <c r="E1408" s="2">
        <v>7.5015297091064609E-2</v>
      </c>
      <c r="F1408" s="2">
        <v>14.01404</v>
      </c>
      <c r="G1408" s="2">
        <v>14.121919999999999</v>
      </c>
      <c r="H1408" s="2">
        <v>14.235059999999999</v>
      </c>
      <c r="I1408" s="2">
        <v>14.628690000000004</v>
      </c>
      <c r="J1408" s="2">
        <v>15.003246999999998</v>
      </c>
      <c r="K1408" s="17" t="s">
        <v>54</v>
      </c>
      <c r="L1408" s="17" t="s">
        <v>50</v>
      </c>
      <c r="M1408" s="17" t="s">
        <v>50</v>
      </c>
      <c r="N1408" s="20">
        <f t="shared" si="210"/>
        <v>50</v>
      </c>
      <c r="O1408" s="20">
        <f t="shared" si="211"/>
        <v>100</v>
      </c>
      <c r="P1408" s="20">
        <f t="shared" si="212"/>
        <v>0</v>
      </c>
      <c r="Q1408" s="20">
        <f t="shared" si="213"/>
        <v>16.5</v>
      </c>
      <c r="R1408" s="21">
        <f t="shared" si="214"/>
        <v>54.975000000000001</v>
      </c>
      <c r="S1408" s="21">
        <f t="shared" si="215"/>
        <v>34.125</v>
      </c>
      <c r="T1408" s="21">
        <f t="shared" si="216"/>
        <v>29.925000000000001</v>
      </c>
      <c r="U1408" s="21">
        <f t="shared" si="217"/>
        <v>41.625</v>
      </c>
      <c r="V1408" s="20">
        <f t="shared" si="218"/>
        <v>39.674999999999997</v>
      </c>
      <c r="W1408" s="20">
        <f t="shared" si="219"/>
        <v>40.162499999999994</v>
      </c>
    </row>
    <row r="1409" spans="1:23" ht="13.5" x14ac:dyDescent="0.25">
      <c r="A1409" s="3">
        <v>44064</v>
      </c>
      <c r="B1409" s="2">
        <v>14.049200000000001</v>
      </c>
      <c r="C1409" s="2">
        <v>39.444659677040271</v>
      </c>
      <c r="D1409" s="2">
        <v>0.13181881342670465</v>
      </c>
      <c r="E1409" s="2">
        <v>7.9287342235391661E-2</v>
      </c>
      <c r="F1409" s="2">
        <v>14.04416</v>
      </c>
      <c r="G1409" s="2">
        <v>14.07677</v>
      </c>
      <c r="H1409" s="2">
        <v>14.214989999999997</v>
      </c>
      <c r="I1409" s="2">
        <v>14.608620000000005</v>
      </c>
      <c r="J1409" s="2">
        <v>14.993211999999998</v>
      </c>
      <c r="K1409" s="17" t="s">
        <v>48</v>
      </c>
      <c r="L1409" s="17" t="s">
        <v>50</v>
      </c>
      <c r="M1409" s="17" t="s">
        <v>51</v>
      </c>
      <c r="N1409" s="20">
        <f t="shared" si="210"/>
        <v>50</v>
      </c>
      <c r="O1409" s="20">
        <f t="shared" si="211"/>
        <v>100</v>
      </c>
      <c r="P1409" s="20">
        <f t="shared" si="212"/>
        <v>0</v>
      </c>
      <c r="Q1409" s="20">
        <f t="shared" si="213"/>
        <v>83.5</v>
      </c>
      <c r="R1409" s="21">
        <f t="shared" si="214"/>
        <v>65.025000000000006</v>
      </c>
      <c r="S1409" s="21">
        <f t="shared" si="215"/>
        <v>50.875</v>
      </c>
      <c r="T1409" s="21">
        <f t="shared" si="216"/>
        <v>60.075000000000003</v>
      </c>
      <c r="U1409" s="21">
        <f t="shared" si="217"/>
        <v>58.375</v>
      </c>
      <c r="V1409" s="20">
        <f t="shared" si="218"/>
        <v>58.658333333333339</v>
      </c>
      <c r="W1409" s="20">
        <f t="shared" si="219"/>
        <v>58.587500000000006</v>
      </c>
    </row>
    <row r="1410" spans="1:23" ht="13.5" x14ac:dyDescent="0.25">
      <c r="A1410" s="3">
        <v>44067</v>
      </c>
      <c r="B1410" s="2">
        <v>14.049200000000001</v>
      </c>
      <c r="C1410" s="2">
        <v>39.444659677040271</v>
      </c>
      <c r="D1410" s="2">
        <v>0.16173630733180033</v>
      </c>
      <c r="E1410" s="2">
        <v>8.3473128119982726E-2</v>
      </c>
      <c r="F1410" s="2">
        <v>14.019079999999999</v>
      </c>
      <c r="G1410" s="2">
        <v>14.03162</v>
      </c>
      <c r="H1410" s="2">
        <v>14.195425</v>
      </c>
      <c r="I1410" s="2">
        <v>14.588450000000005</v>
      </c>
      <c r="J1410" s="2">
        <v>14.983176999999998</v>
      </c>
      <c r="K1410" s="17" t="s">
        <v>48</v>
      </c>
      <c r="L1410" s="17" t="s">
        <v>50</v>
      </c>
      <c r="M1410" s="17" t="s">
        <v>53</v>
      </c>
      <c r="N1410" s="20">
        <f t="shared" ref="N1410:N1473" si="220">IF(D1410&lt;30,50, IF(D1410&gt;70, 0, 25))</f>
        <v>50</v>
      </c>
      <c r="O1410" s="20">
        <f t="shared" ref="O1410:O1473" si="221">IF(F1410-E1410&gt;0.02, 100, IF(F1410-E1410&lt;0,0,45))</f>
        <v>100</v>
      </c>
      <c r="P1410" s="20">
        <f t="shared" ref="P1410:P1473" si="222">IF(G1410-J1410&gt;10,100,IF(G1410-J1410&gt;5,75, IF(G1410-J1410&gt;0,50,0)))</f>
        <v>0</v>
      </c>
      <c r="Q1410" s="20">
        <f t="shared" ref="Q1410:Q1473" si="223">IF(M1410="confirmed bullish", 34, IF(M1410="bullish divergence",17, 0))+IF(K1410="bullish",33,IF(K1410="bearish",0,16.5))+IF(L1410="strong",33,IF(L1410="weak",0,16.5))</f>
        <v>66.5</v>
      </c>
      <c r="R1410" s="21">
        <f t="shared" si="214"/>
        <v>62.475000000000001</v>
      </c>
      <c r="S1410" s="21">
        <f t="shared" si="215"/>
        <v>46.625</v>
      </c>
      <c r="T1410" s="21">
        <f t="shared" si="216"/>
        <v>52.424999999999997</v>
      </c>
      <c r="U1410" s="21">
        <f t="shared" si="217"/>
        <v>54.125</v>
      </c>
      <c r="V1410" s="20">
        <f t="shared" si="218"/>
        <v>53.841666666666661</v>
      </c>
      <c r="W1410" s="20">
        <f t="shared" si="219"/>
        <v>53.912499999999994</v>
      </c>
    </row>
    <row r="1411" spans="1:23" ht="13.5" x14ac:dyDescent="0.25">
      <c r="A1411" s="3">
        <v>44068</v>
      </c>
      <c r="B1411" s="2">
        <v>14.1495</v>
      </c>
      <c r="C1411" s="2">
        <v>44.470977094173641</v>
      </c>
      <c r="D1411" s="2">
        <v>0.11158692156135608</v>
      </c>
      <c r="E1411" s="2">
        <v>7.4249301469205151E-2</v>
      </c>
      <c r="F1411" s="2">
        <v>14.06926</v>
      </c>
      <c r="G1411" s="2">
        <v>14.041649999999999</v>
      </c>
      <c r="H1411" s="2">
        <v>14.185390000000002</v>
      </c>
      <c r="I1411" s="2">
        <v>14.570286000000008</v>
      </c>
      <c r="J1411" s="2">
        <v>14.974145499999997</v>
      </c>
      <c r="K1411" s="17" t="s">
        <v>48</v>
      </c>
      <c r="L1411" s="17" t="s">
        <v>50</v>
      </c>
      <c r="M1411" s="17" t="s">
        <v>51</v>
      </c>
      <c r="N1411" s="20">
        <f t="shared" si="220"/>
        <v>50</v>
      </c>
      <c r="O1411" s="20">
        <f t="shared" si="221"/>
        <v>100</v>
      </c>
      <c r="P1411" s="20">
        <f t="shared" si="222"/>
        <v>0</v>
      </c>
      <c r="Q1411" s="20">
        <f t="shared" si="223"/>
        <v>83.5</v>
      </c>
      <c r="R1411" s="21">
        <f t="shared" ref="R1411:R1474" si="224">0.35*N1411+O1411*0.35+P1411*0.15+Q1411*0.15</f>
        <v>65.025000000000006</v>
      </c>
      <c r="S1411" s="21">
        <f t="shared" ref="S1411:S1474" si="225">N1411*0.2+O1411*0.2+P1411*0.35+Q1411*0.25</f>
        <v>50.875</v>
      </c>
      <c r="T1411" s="21">
        <f t="shared" ref="T1411:T1474" si="226">N1411*0.15+O1411*0.15+P1411*0.25+Q1411*0.45</f>
        <v>60.075000000000003</v>
      </c>
      <c r="U1411" s="21">
        <f t="shared" ref="U1411:U1474" si="227">0.25*SUM(N1411:Q1411)</f>
        <v>58.375</v>
      </c>
      <c r="V1411" s="20">
        <f t="shared" ref="V1411:V1474" si="228">SUM(R1411:T1411)/3</f>
        <v>58.658333333333339</v>
      </c>
      <c r="W1411" s="20">
        <f t="shared" ref="W1411:W1474" si="229">SUM(R1411:U1411)/4</f>
        <v>58.587500000000006</v>
      </c>
    </row>
    <row r="1412" spans="1:23" ht="13.5" x14ac:dyDescent="0.25">
      <c r="A1412" s="3">
        <v>44069</v>
      </c>
      <c r="B1412" s="2">
        <v>14.285</v>
      </c>
      <c r="C1412" s="2">
        <v>50.454103750679593</v>
      </c>
      <c r="D1412" s="2">
        <v>5.9844389444210222E-2</v>
      </c>
      <c r="E1412" s="2">
        <v>6.1884062315345281E-2</v>
      </c>
      <c r="F1412" s="2">
        <v>14.11642</v>
      </c>
      <c r="G1412" s="2">
        <v>14.06523</v>
      </c>
      <c r="H1412" s="2">
        <v>14.181880000000003</v>
      </c>
      <c r="I1412" s="2">
        <v>14.550918000000006</v>
      </c>
      <c r="J1412" s="2">
        <v>14.965289499999997</v>
      </c>
      <c r="K1412" s="17" t="s">
        <v>48</v>
      </c>
      <c r="L1412" s="17" t="s">
        <v>50</v>
      </c>
      <c r="M1412" s="17" t="s">
        <v>51</v>
      </c>
      <c r="N1412" s="20">
        <f t="shared" si="220"/>
        <v>50</v>
      </c>
      <c r="O1412" s="20">
        <f t="shared" si="221"/>
        <v>100</v>
      </c>
      <c r="P1412" s="20">
        <f t="shared" si="222"/>
        <v>0</v>
      </c>
      <c r="Q1412" s="20">
        <f t="shared" si="223"/>
        <v>83.5</v>
      </c>
      <c r="R1412" s="21">
        <f t="shared" si="224"/>
        <v>65.025000000000006</v>
      </c>
      <c r="S1412" s="21">
        <f t="shared" si="225"/>
        <v>50.875</v>
      </c>
      <c r="T1412" s="21">
        <f t="shared" si="226"/>
        <v>60.075000000000003</v>
      </c>
      <c r="U1412" s="21">
        <f t="shared" si="227"/>
        <v>58.375</v>
      </c>
      <c r="V1412" s="20">
        <f t="shared" si="228"/>
        <v>58.658333333333339</v>
      </c>
      <c r="W1412" s="20">
        <f t="shared" si="229"/>
        <v>58.587500000000006</v>
      </c>
    </row>
    <row r="1413" spans="1:23" ht="13.5" x14ac:dyDescent="0.25">
      <c r="A1413" s="3">
        <v>44070</v>
      </c>
      <c r="B1413" s="2">
        <v>14.3</v>
      </c>
      <c r="C1413" s="2">
        <v>51.082464974251742</v>
      </c>
      <c r="D1413" s="2">
        <v>1.4825090612324843E-2</v>
      </c>
      <c r="E1413" s="2">
        <v>4.4165040825020006E-2</v>
      </c>
      <c r="F1413" s="2">
        <v>14.16658</v>
      </c>
      <c r="G1413" s="2">
        <v>14.090309999999999</v>
      </c>
      <c r="H1413" s="2">
        <v>14.181880000000001</v>
      </c>
      <c r="I1413" s="2">
        <v>14.535764000000004</v>
      </c>
      <c r="J1413" s="2">
        <v>14.956759499999999</v>
      </c>
      <c r="K1413" s="17" t="s">
        <v>48</v>
      </c>
      <c r="L1413" s="17" t="s">
        <v>50</v>
      </c>
      <c r="M1413" s="17" t="s">
        <v>51</v>
      </c>
      <c r="N1413" s="20">
        <f t="shared" si="220"/>
        <v>50</v>
      </c>
      <c r="O1413" s="20">
        <f t="shared" si="221"/>
        <v>100</v>
      </c>
      <c r="P1413" s="20">
        <f t="shared" si="222"/>
        <v>0</v>
      </c>
      <c r="Q1413" s="20">
        <f t="shared" si="223"/>
        <v>83.5</v>
      </c>
      <c r="R1413" s="21">
        <f t="shared" si="224"/>
        <v>65.025000000000006</v>
      </c>
      <c r="S1413" s="21">
        <f t="shared" si="225"/>
        <v>50.875</v>
      </c>
      <c r="T1413" s="21">
        <f t="shared" si="226"/>
        <v>60.075000000000003</v>
      </c>
      <c r="U1413" s="21">
        <f t="shared" si="227"/>
        <v>58.375</v>
      </c>
      <c r="V1413" s="20">
        <f t="shared" si="228"/>
        <v>58.658333333333339</v>
      </c>
      <c r="W1413" s="20">
        <f t="shared" si="229"/>
        <v>58.587500000000006</v>
      </c>
    </row>
    <row r="1414" spans="1:23" ht="13.5" x14ac:dyDescent="0.25">
      <c r="A1414" s="3">
        <v>44071</v>
      </c>
      <c r="B1414" s="2">
        <v>14.1997</v>
      </c>
      <c r="C1414" s="2">
        <v>46.807690038276732</v>
      </c>
      <c r="D1414" s="2">
        <v>-3.9213107510802203E-2</v>
      </c>
      <c r="E1414" s="2">
        <v>2.3376121467855678E-2</v>
      </c>
      <c r="F1414" s="2">
        <v>14.196679999999997</v>
      </c>
      <c r="G1414" s="2">
        <v>14.120419999999999</v>
      </c>
      <c r="H1414" s="2">
        <v>14.17661</v>
      </c>
      <c r="I1414" s="2">
        <v>14.518604000000005</v>
      </c>
      <c r="J1414" s="2">
        <v>14.947476999999999</v>
      </c>
      <c r="K1414" s="17" t="s">
        <v>48</v>
      </c>
      <c r="L1414" s="17" t="s">
        <v>50</v>
      </c>
      <c r="M1414" s="17" t="s">
        <v>51</v>
      </c>
      <c r="N1414" s="20">
        <f t="shared" si="220"/>
        <v>50</v>
      </c>
      <c r="O1414" s="20">
        <f t="shared" si="221"/>
        <v>100</v>
      </c>
      <c r="P1414" s="20">
        <f t="shared" si="222"/>
        <v>0</v>
      </c>
      <c r="Q1414" s="20">
        <f t="shared" si="223"/>
        <v>83.5</v>
      </c>
      <c r="R1414" s="21">
        <f t="shared" si="224"/>
        <v>65.025000000000006</v>
      </c>
      <c r="S1414" s="21">
        <f t="shared" si="225"/>
        <v>50.875</v>
      </c>
      <c r="T1414" s="21">
        <f t="shared" si="226"/>
        <v>60.075000000000003</v>
      </c>
      <c r="U1414" s="21">
        <f t="shared" si="227"/>
        <v>58.375</v>
      </c>
      <c r="V1414" s="20">
        <f t="shared" si="228"/>
        <v>58.658333333333339</v>
      </c>
      <c r="W1414" s="20">
        <f t="shared" si="229"/>
        <v>58.587500000000006</v>
      </c>
    </row>
    <row r="1415" spans="1:23" ht="13.5" x14ac:dyDescent="0.25">
      <c r="A1415" s="3">
        <v>44074</v>
      </c>
      <c r="B1415" s="2">
        <v>14.049200000000001</v>
      </c>
      <c r="C1415" s="2">
        <v>41.232028981666772</v>
      </c>
      <c r="D1415" s="2">
        <v>-3.0925506524525304E-2</v>
      </c>
      <c r="E1415" s="2">
        <v>1.0094177468535082E-3</v>
      </c>
      <c r="F1415" s="2">
        <v>14.196680000000001</v>
      </c>
      <c r="G1415" s="2">
        <v>14.10788</v>
      </c>
      <c r="H1415" s="2">
        <v>14.164070000000001</v>
      </c>
      <c r="I1415" s="2">
        <v>14.498434000000005</v>
      </c>
      <c r="J1415" s="2">
        <v>14.937692999999999</v>
      </c>
      <c r="K1415" s="17" t="s">
        <v>48</v>
      </c>
      <c r="L1415" s="17" t="s">
        <v>50</v>
      </c>
      <c r="M1415" s="17" t="s">
        <v>50</v>
      </c>
      <c r="N1415" s="20">
        <f t="shared" si="220"/>
        <v>50</v>
      </c>
      <c r="O1415" s="20">
        <f t="shared" si="221"/>
        <v>100</v>
      </c>
      <c r="P1415" s="20">
        <f t="shared" si="222"/>
        <v>0</v>
      </c>
      <c r="Q1415" s="20">
        <f t="shared" si="223"/>
        <v>49.5</v>
      </c>
      <c r="R1415" s="21">
        <f t="shared" si="224"/>
        <v>59.924999999999997</v>
      </c>
      <c r="S1415" s="21">
        <f t="shared" si="225"/>
        <v>42.375</v>
      </c>
      <c r="T1415" s="21">
        <f t="shared" si="226"/>
        <v>44.775000000000006</v>
      </c>
      <c r="U1415" s="21">
        <f t="shared" si="227"/>
        <v>49.875</v>
      </c>
      <c r="V1415" s="20">
        <f t="shared" si="228"/>
        <v>49.024999999999999</v>
      </c>
      <c r="W1415" s="20">
        <f t="shared" si="229"/>
        <v>49.237499999999997</v>
      </c>
    </row>
    <row r="1416" spans="1:23" ht="13.5" x14ac:dyDescent="0.25">
      <c r="A1416" s="3">
        <v>44075</v>
      </c>
      <c r="B1416" s="2">
        <v>13.988899999999999</v>
      </c>
      <c r="C1416" s="2">
        <v>39.216392138054751</v>
      </c>
      <c r="D1416" s="2">
        <v>-6.0645756389696714E-2</v>
      </c>
      <c r="E1416" s="2">
        <v>-1.6755384964961696E-2</v>
      </c>
      <c r="F1416" s="2">
        <v>14.16456</v>
      </c>
      <c r="G1416" s="2">
        <v>14.116909999999999</v>
      </c>
      <c r="H1416" s="2">
        <v>14.148260000000002</v>
      </c>
      <c r="I1416" s="2">
        <v>14.476656000000002</v>
      </c>
      <c r="J1416" s="2">
        <v>14.927406999999999</v>
      </c>
      <c r="K1416" s="17" t="s">
        <v>54</v>
      </c>
      <c r="L1416" s="17" t="s">
        <v>50</v>
      </c>
      <c r="M1416" s="17" t="s">
        <v>47</v>
      </c>
      <c r="N1416" s="20">
        <f t="shared" si="220"/>
        <v>50</v>
      </c>
      <c r="O1416" s="20">
        <f t="shared" si="221"/>
        <v>100</v>
      </c>
      <c r="P1416" s="20">
        <f t="shared" si="222"/>
        <v>0</v>
      </c>
      <c r="Q1416" s="20">
        <f t="shared" si="223"/>
        <v>16.5</v>
      </c>
      <c r="R1416" s="21">
        <f t="shared" si="224"/>
        <v>54.975000000000001</v>
      </c>
      <c r="S1416" s="21">
        <f t="shared" si="225"/>
        <v>34.125</v>
      </c>
      <c r="T1416" s="21">
        <f t="shared" si="226"/>
        <v>29.925000000000001</v>
      </c>
      <c r="U1416" s="21">
        <f t="shared" si="227"/>
        <v>41.625</v>
      </c>
      <c r="V1416" s="20">
        <f t="shared" si="228"/>
        <v>39.674999999999997</v>
      </c>
      <c r="W1416" s="20">
        <f t="shared" si="229"/>
        <v>40.162499999999994</v>
      </c>
    </row>
    <row r="1417" spans="1:23" ht="13.5" x14ac:dyDescent="0.25">
      <c r="A1417" s="3">
        <v>44076</v>
      </c>
      <c r="B1417" s="2">
        <v>13.8786</v>
      </c>
      <c r="C1417" s="2">
        <v>35.771630316154102</v>
      </c>
      <c r="D1417" s="2">
        <v>-5.2929191396431818E-2</v>
      </c>
      <c r="E1417" s="2">
        <v>-3.1912395939197091E-2</v>
      </c>
      <c r="F1417" s="2">
        <v>14.083280000000002</v>
      </c>
      <c r="G1417" s="2">
        <v>14.099849999999998</v>
      </c>
      <c r="H1417" s="2">
        <v>14.123425000000003</v>
      </c>
      <c r="I1417" s="2">
        <v>14.452672</v>
      </c>
      <c r="J1417" s="2">
        <v>14.916770000000001</v>
      </c>
      <c r="K1417" s="17" t="s">
        <v>54</v>
      </c>
      <c r="L1417" s="17" t="s">
        <v>50</v>
      </c>
      <c r="M1417" s="17" t="s">
        <v>47</v>
      </c>
      <c r="N1417" s="20">
        <f t="shared" si="220"/>
        <v>50</v>
      </c>
      <c r="O1417" s="20">
        <f t="shared" si="221"/>
        <v>100</v>
      </c>
      <c r="P1417" s="20">
        <f t="shared" si="222"/>
        <v>0</v>
      </c>
      <c r="Q1417" s="20">
        <f t="shared" si="223"/>
        <v>16.5</v>
      </c>
      <c r="R1417" s="21">
        <f t="shared" si="224"/>
        <v>54.975000000000001</v>
      </c>
      <c r="S1417" s="21">
        <f t="shared" si="225"/>
        <v>34.125</v>
      </c>
      <c r="T1417" s="21">
        <f t="shared" si="226"/>
        <v>29.925000000000001</v>
      </c>
      <c r="U1417" s="21">
        <f t="shared" si="227"/>
        <v>41.625</v>
      </c>
      <c r="V1417" s="20">
        <f t="shared" si="228"/>
        <v>39.674999999999997</v>
      </c>
      <c r="W1417" s="20">
        <f t="shared" si="229"/>
        <v>40.162499999999994</v>
      </c>
    </row>
    <row r="1418" spans="1:23" ht="13.5" x14ac:dyDescent="0.25">
      <c r="A1418" s="3">
        <v>44077</v>
      </c>
      <c r="B1418" s="2">
        <v>13.5474</v>
      </c>
      <c r="C1418" s="2">
        <v>27.85849329418086</v>
      </c>
      <c r="D1418" s="2">
        <v>-1.9802775046763088E-2</v>
      </c>
      <c r="E1418" s="2">
        <v>-4.1081563320997064E-2</v>
      </c>
      <c r="F1418" s="2">
        <v>13.932759999999998</v>
      </c>
      <c r="G1418" s="2">
        <v>14.049670000000001</v>
      </c>
      <c r="H1418" s="2">
        <v>14.085795000000001</v>
      </c>
      <c r="I1418" s="2">
        <v>14.422064000000001</v>
      </c>
      <c r="J1418" s="2">
        <v>14.904477</v>
      </c>
      <c r="K1418" s="17" t="s">
        <v>54</v>
      </c>
      <c r="L1418" s="17" t="s">
        <v>50</v>
      </c>
      <c r="M1418" s="17" t="s">
        <v>47</v>
      </c>
      <c r="N1418" s="20">
        <f t="shared" si="220"/>
        <v>50</v>
      </c>
      <c r="O1418" s="20">
        <f t="shared" si="221"/>
        <v>100</v>
      </c>
      <c r="P1418" s="20">
        <f t="shared" si="222"/>
        <v>0</v>
      </c>
      <c r="Q1418" s="20">
        <f t="shared" si="223"/>
        <v>16.5</v>
      </c>
      <c r="R1418" s="21">
        <f t="shared" si="224"/>
        <v>54.975000000000001</v>
      </c>
      <c r="S1418" s="21">
        <f t="shared" si="225"/>
        <v>34.125</v>
      </c>
      <c r="T1418" s="21">
        <f t="shared" si="226"/>
        <v>29.925000000000001</v>
      </c>
      <c r="U1418" s="21">
        <f t="shared" si="227"/>
        <v>41.625</v>
      </c>
      <c r="V1418" s="20">
        <f t="shared" si="228"/>
        <v>39.674999999999997</v>
      </c>
      <c r="W1418" s="20">
        <f t="shared" si="229"/>
        <v>40.162499999999994</v>
      </c>
    </row>
    <row r="1419" spans="1:23" ht="13.5" x14ac:dyDescent="0.25">
      <c r="A1419" s="3">
        <v>44078</v>
      </c>
      <c r="B1419" s="2">
        <v>13.4922</v>
      </c>
      <c r="C1419" s="2">
        <v>26.794617455019178</v>
      </c>
      <c r="D1419" s="2">
        <v>1.6184050014052431E-2</v>
      </c>
      <c r="E1419" s="2">
        <v>-5.2646447167704447E-2</v>
      </c>
      <c r="F1419" s="2">
        <v>13.791259999999999</v>
      </c>
      <c r="G1419" s="2">
        <v>13.993969999999999</v>
      </c>
      <c r="H1419" s="2">
        <v>14.035370000000004</v>
      </c>
      <c r="I1419" s="2">
        <v>14.390753999999999</v>
      </c>
      <c r="J1419" s="2">
        <v>14.891933</v>
      </c>
      <c r="K1419" s="17" t="s">
        <v>54</v>
      </c>
      <c r="L1419" s="17" t="s">
        <v>50</v>
      </c>
      <c r="M1419" s="17" t="s">
        <v>47</v>
      </c>
      <c r="N1419" s="20">
        <f t="shared" si="220"/>
        <v>50</v>
      </c>
      <c r="O1419" s="20">
        <f t="shared" si="221"/>
        <v>100</v>
      </c>
      <c r="P1419" s="20">
        <f t="shared" si="222"/>
        <v>0</v>
      </c>
      <c r="Q1419" s="20">
        <f t="shared" si="223"/>
        <v>16.5</v>
      </c>
      <c r="R1419" s="21">
        <f t="shared" si="224"/>
        <v>54.975000000000001</v>
      </c>
      <c r="S1419" s="21">
        <f t="shared" si="225"/>
        <v>34.125</v>
      </c>
      <c r="T1419" s="21">
        <f t="shared" si="226"/>
        <v>29.925000000000001</v>
      </c>
      <c r="U1419" s="21">
        <f t="shared" si="227"/>
        <v>41.625</v>
      </c>
      <c r="V1419" s="20">
        <f t="shared" si="228"/>
        <v>39.674999999999997</v>
      </c>
      <c r="W1419" s="20">
        <f t="shared" si="229"/>
        <v>40.162499999999994</v>
      </c>
    </row>
    <row r="1420" spans="1:23" ht="13.5" x14ac:dyDescent="0.25">
      <c r="A1420" s="3">
        <v>44081</v>
      </c>
      <c r="B1420" s="2">
        <v>13.4872</v>
      </c>
      <c r="C1420" s="2">
        <v>26.69517274918158</v>
      </c>
      <c r="D1420" s="2">
        <v>5.0912371072936224E-2</v>
      </c>
      <c r="E1420" s="2">
        <v>-6.4675794267305922E-2</v>
      </c>
      <c r="F1420" s="2">
        <v>13.67886</v>
      </c>
      <c r="G1420" s="2">
        <v>13.93777</v>
      </c>
      <c r="H1420" s="2">
        <v>13.984695000000002</v>
      </c>
      <c r="I1420" s="2">
        <v>14.360950000000001</v>
      </c>
      <c r="J1420" s="2">
        <v>14.879363999999999</v>
      </c>
      <c r="K1420" s="17" t="s">
        <v>54</v>
      </c>
      <c r="L1420" s="17" t="s">
        <v>52</v>
      </c>
      <c r="M1420" s="17" t="s">
        <v>47</v>
      </c>
      <c r="N1420" s="20">
        <f t="shared" si="220"/>
        <v>50</v>
      </c>
      <c r="O1420" s="20">
        <f t="shared" si="221"/>
        <v>100</v>
      </c>
      <c r="P1420" s="20">
        <f t="shared" si="222"/>
        <v>0</v>
      </c>
      <c r="Q1420" s="20">
        <f t="shared" si="223"/>
        <v>0</v>
      </c>
      <c r="R1420" s="21">
        <f t="shared" si="224"/>
        <v>52.5</v>
      </c>
      <c r="S1420" s="21">
        <f t="shared" si="225"/>
        <v>30</v>
      </c>
      <c r="T1420" s="21">
        <f t="shared" si="226"/>
        <v>22.5</v>
      </c>
      <c r="U1420" s="21">
        <f t="shared" si="227"/>
        <v>37.5</v>
      </c>
      <c r="V1420" s="20">
        <f t="shared" si="228"/>
        <v>35</v>
      </c>
      <c r="W1420" s="20">
        <f t="shared" si="229"/>
        <v>35.625</v>
      </c>
    </row>
    <row r="1421" spans="1:23" ht="13.5" x14ac:dyDescent="0.25">
      <c r="A1421" s="3">
        <v>44082</v>
      </c>
      <c r="B1421" s="2">
        <v>13.2464</v>
      </c>
      <c r="C1421" s="2">
        <v>22.386100988322113</v>
      </c>
      <c r="D1421" s="2">
        <v>0.11721333633476405</v>
      </c>
      <c r="E1421" s="2">
        <v>-5.9782580949785183E-2</v>
      </c>
      <c r="F1421" s="2">
        <v>13.530359999999998</v>
      </c>
      <c r="G1421" s="2">
        <v>13.847460000000002</v>
      </c>
      <c r="H1421" s="2">
        <v>13.944554999999999</v>
      </c>
      <c r="I1421" s="2">
        <v>14.324824</v>
      </c>
      <c r="J1421" s="2">
        <v>14.865866999999996</v>
      </c>
      <c r="K1421" s="17" t="s">
        <v>54</v>
      </c>
      <c r="L1421" s="17" t="s">
        <v>52</v>
      </c>
      <c r="M1421" s="17" t="s">
        <v>47</v>
      </c>
      <c r="N1421" s="20">
        <f t="shared" si="220"/>
        <v>50</v>
      </c>
      <c r="O1421" s="20">
        <f t="shared" si="221"/>
        <v>100</v>
      </c>
      <c r="P1421" s="20">
        <f t="shared" si="222"/>
        <v>0</v>
      </c>
      <c r="Q1421" s="20">
        <f t="shared" si="223"/>
        <v>0</v>
      </c>
      <c r="R1421" s="21">
        <f t="shared" si="224"/>
        <v>52.5</v>
      </c>
      <c r="S1421" s="21">
        <f t="shared" si="225"/>
        <v>30</v>
      </c>
      <c r="T1421" s="21">
        <f t="shared" si="226"/>
        <v>22.5</v>
      </c>
      <c r="U1421" s="21">
        <f t="shared" si="227"/>
        <v>37.5</v>
      </c>
      <c r="V1421" s="20">
        <f t="shared" si="228"/>
        <v>35</v>
      </c>
      <c r="W1421" s="20">
        <f t="shared" si="229"/>
        <v>35.625</v>
      </c>
    </row>
    <row r="1422" spans="1:23" ht="13.5" x14ac:dyDescent="0.25">
      <c r="A1422" s="3">
        <v>44083</v>
      </c>
      <c r="B1422" s="2">
        <v>13.2714</v>
      </c>
      <c r="C1422" s="2">
        <v>23.762012872575127</v>
      </c>
      <c r="D1422" s="2">
        <v>0.1971088124078797</v>
      </c>
      <c r="E1422" s="2">
        <v>-5.6137475234873876E-2</v>
      </c>
      <c r="F1422" s="2">
        <v>13.40892</v>
      </c>
      <c r="G1422" s="2">
        <v>13.746100000000002</v>
      </c>
      <c r="H1422" s="2">
        <v>13.905665000000004</v>
      </c>
      <c r="I1422" s="2">
        <v>14.291205999999997</v>
      </c>
      <c r="J1422" s="2">
        <v>14.852996999999995</v>
      </c>
      <c r="K1422" s="17" t="s">
        <v>54</v>
      </c>
      <c r="L1422" s="17" t="s">
        <v>50</v>
      </c>
      <c r="M1422" s="17" t="s">
        <v>47</v>
      </c>
      <c r="N1422" s="20">
        <f t="shared" si="220"/>
        <v>50</v>
      </c>
      <c r="O1422" s="20">
        <f t="shared" si="221"/>
        <v>100</v>
      </c>
      <c r="P1422" s="20">
        <f t="shared" si="222"/>
        <v>0</v>
      </c>
      <c r="Q1422" s="20">
        <f t="shared" si="223"/>
        <v>16.5</v>
      </c>
      <c r="R1422" s="21">
        <f t="shared" si="224"/>
        <v>54.975000000000001</v>
      </c>
      <c r="S1422" s="21">
        <f t="shared" si="225"/>
        <v>34.125</v>
      </c>
      <c r="T1422" s="21">
        <f t="shared" si="226"/>
        <v>29.925000000000001</v>
      </c>
      <c r="U1422" s="21">
        <f t="shared" si="227"/>
        <v>41.625</v>
      </c>
      <c r="V1422" s="20">
        <f t="shared" si="228"/>
        <v>39.674999999999997</v>
      </c>
      <c r="W1422" s="20">
        <f t="shared" si="229"/>
        <v>40.162499999999994</v>
      </c>
    </row>
    <row r="1423" spans="1:23" ht="13.5" x14ac:dyDescent="0.25">
      <c r="A1423" s="3">
        <v>44084</v>
      </c>
      <c r="B1423" s="2">
        <v>13.2714</v>
      </c>
      <c r="C1423" s="2">
        <v>23.762012872575127</v>
      </c>
      <c r="D1423" s="2">
        <v>0.27131741830666911</v>
      </c>
      <c r="E1423" s="2">
        <v>-4.766223743318293E-2</v>
      </c>
      <c r="F1423" s="2">
        <v>13.353719999999999</v>
      </c>
      <c r="G1423" s="2">
        <v>13.643239999999997</v>
      </c>
      <c r="H1423" s="2">
        <v>13.866775000000001</v>
      </c>
      <c r="I1423" s="2">
        <v>14.257587999999997</v>
      </c>
      <c r="J1423" s="2">
        <v>14.840327499999995</v>
      </c>
      <c r="K1423" s="17" t="s">
        <v>48</v>
      </c>
      <c r="L1423" s="17" t="s">
        <v>50</v>
      </c>
      <c r="M1423" s="17" t="s">
        <v>53</v>
      </c>
      <c r="N1423" s="20">
        <f t="shared" si="220"/>
        <v>50</v>
      </c>
      <c r="O1423" s="20">
        <f t="shared" si="221"/>
        <v>100</v>
      </c>
      <c r="P1423" s="20">
        <f t="shared" si="222"/>
        <v>0</v>
      </c>
      <c r="Q1423" s="20">
        <f t="shared" si="223"/>
        <v>66.5</v>
      </c>
      <c r="R1423" s="21">
        <f t="shared" si="224"/>
        <v>62.475000000000001</v>
      </c>
      <c r="S1423" s="21">
        <f t="shared" si="225"/>
        <v>46.625</v>
      </c>
      <c r="T1423" s="21">
        <f t="shared" si="226"/>
        <v>52.424999999999997</v>
      </c>
      <c r="U1423" s="21">
        <f t="shared" si="227"/>
        <v>54.125</v>
      </c>
      <c r="V1423" s="20">
        <f t="shared" si="228"/>
        <v>53.841666666666661</v>
      </c>
      <c r="W1423" s="20">
        <f t="shared" si="229"/>
        <v>53.912499999999994</v>
      </c>
    </row>
    <row r="1424" spans="1:23" ht="13.5" x14ac:dyDescent="0.25">
      <c r="A1424" s="3">
        <v>44085</v>
      </c>
      <c r="B1424" s="2">
        <v>13.3467</v>
      </c>
      <c r="C1424" s="2">
        <v>28.207839069740814</v>
      </c>
      <c r="D1424" s="2">
        <v>0.31707951787629973</v>
      </c>
      <c r="E1424" s="2">
        <v>-4.3378867228395769E-2</v>
      </c>
      <c r="F1424" s="2">
        <v>13.324619999999999</v>
      </c>
      <c r="G1424" s="2">
        <v>13.557939999999999</v>
      </c>
      <c r="H1424" s="2">
        <v>13.839180000000002</v>
      </c>
      <c r="I1424" s="2">
        <v>14.227381999999999</v>
      </c>
      <c r="J1424" s="2">
        <v>14.828034499999999</v>
      </c>
      <c r="K1424" s="17" t="s">
        <v>48</v>
      </c>
      <c r="L1424" s="17" t="s">
        <v>50</v>
      </c>
      <c r="M1424" s="17" t="s">
        <v>53</v>
      </c>
      <c r="N1424" s="20">
        <f t="shared" si="220"/>
        <v>50</v>
      </c>
      <c r="O1424" s="20">
        <f t="shared" si="221"/>
        <v>100</v>
      </c>
      <c r="P1424" s="20">
        <f t="shared" si="222"/>
        <v>0</v>
      </c>
      <c r="Q1424" s="20">
        <f t="shared" si="223"/>
        <v>66.5</v>
      </c>
      <c r="R1424" s="21">
        <f t="shared" si="224"/>
        <v>62.475000000000001</v>
      </c>
      <c r="S1424" s="21">
        <f t="shared" si="225"/>
        <v>46.625</v>
      </c>
      <c r="T1424" s="21">
        <f t="shared" si="226"/>
        <v>52.424999999999997</v>
      </c>
      <c r="U1424" s="21">
        <f t="shared" si="227"/>
        <v>54.125</v>
      </c>
      <c r="V1424" s="20">
        <f t="shared" si="228"/>
        <v>53.841666666666661</v>
      </c>
      <c r="W1424" s="20">
        <f t="shared" si="229"/>
        <v>53.912499999999994</v>
      </c>
    </row>
    <row r="1425" spans="1:23" ht="13.5" x14ac:dyDescent="0.25">
      <c r="A1425" s="3">
        <v>44088</v>
      </c>
      <c r="B1425" s="2">
        <v>13.3969</v>
      </c>
      <c r="C1425" s="2">
        <v>31.0927945837811</v>
      </c>
      <c r="D1425" s="2">
        <v>0.33216800593938522</v>
      </c>
      <c r="E1425" s="2">
        <v>-4.2317382463221774E-2</v>
      </c>
      <c r="F1425" s="2">
        <v>13.306559999999999</v>
      </c>
      <c r="G1425" s="2">
        <v>13.492709999999999</v>
      </c>
      <c r="H1425" s="2">
        <v>13.800295000000002</v>
      </c>
      <c r="I1425" s="2">
        <v>14.199283999999995</v>
      </c>
      <c r="J1425" s="2">
        <v>14.8159925</v>
      </c>
      <c r="K1425" s="17" t="s">
        <v>48</v>
      </c>
      <c r="L1425" s="17" t="s">
        <v>49</v>
      </c>
      <c r="M1425" s="17" t="s">
        <v>53</v>
      </c>
      <c r="N1425" s="20">
        <f t="shared" si="220"/>
        <v>50</v>
      </c>
      <c r="O1425" s="20">
        <f t="shared" si="221"/>
        <v>100</v>
      </c>
      <c r="P1425" s="20">
        <f t="shared" si="222"/>
        <v>0</v>
      </c>
      <c r="Q1425" s="20">
        <f t="shared" si="223"/>
        <v>83</v>
      </c>
      <c r="R1425" s="21">
        <f t="shared" si="224"/>
        <v>64.95</v>
      </c>
      <c r="S1425" s="21">
        <f t="shared" si="225"/>
        <v>50.75</v>
      </c>
      <c r="T1425" s="21">
        <f t="shared" si="226"/>
        <v>59.85</v>
      </c>
      <c r="U1425" s="21">
        <f t="shared" si="227"/>
        <v>58.25</v>
      </c>
      <c r="V1425" s="20">
        <f t="shared" si="228"/>
        <v>58.516666666666673</v>
      </c>
      <c r="W1425" s="20">
        <f t="shared" si="229"/>
        <v>58.45</v>
      </c>
    </row>
    <row r="1426" spans="1:23" ht="13.5" x14ac:dyDescent="0.25">
      <c r="A1426" s="3">
        <v>44089</v>
      </c>
      <c r="B1426" s="2">
        <v>13.447100000000001</v>
      </c>
      <c r="C1426" s="2">
        <v>33.951123563968537</v>
      </c>
      <c r="D1426" s="2">
        <v>0.33464225720317664</v>
      </c>
      <c r="E1426" s="2">
        <v>-4.385718604683226E-2</v>
      </c>
      <c r="F1426" s="2">
        <v>13.346700000000002</v>
      </c>
      <c r="G1426" s="2">
        <v>13.43853</v>
      </c>
      <c r="H1426" s="2">
        <v>13.777719999999999</v>
      </c>
      <c r="I1426" s="2">
        <v>14.173193999999997</v>
      </c>
      <c r="J1426" s="2">
        <v>14.8044525</v>
      </c>
      <c r="K1426" s="17" t="s">
        <v>48</v>
      </c>
      <c r="L1426" s="17" t="s">
        <v>49</v>
      </c>
      <c r="M1426" s="17" t="s">
        <v>51</v>
      </c>
      <c r="N1426" s="20">
        <f t="shared" si="220"/>
        <v>50</v>
      </c>
      <c r="O1426" s="20">
        <f t="shared" si="221"/>
        <v>100</v>
      </c>
      <c r="P1426" s="20">
        <f t="shared" si="222"/>
        <v>0</v>
      </c>
      <c r="Q1426" s="20">
        <f t="shared" si="223"/>
        <v>100</v>
      </c>
      <c r="R1426" s="21">
        <f t="shared" si="224"/>
        <v>67.5</v>
      </c>
      <c r="S1426" s="21">
        <f t="shared" si="225"/>
        <v>55</v>
      </c>
      <c r="T1426" s="21">
        <f t="shared" si="226"/>
        <v>67.5</v>
      </c>
      <c r="U1426" s="21">
        <f t="shared" si="227"/>
        <v>62.5</v>
      </c>
      <c r="V1426" s="20">
        <f t="shared" si="228"/>
        <v>63.333333333333336</v>
      </c>
      <c r="W1426" s="20">
        <f t="shared" si="229"/>
        <v>63.125</v>
      </c>
    </row>
    <row r="1427" spans="1:23" ht="13.5" x14ac:dyDescent="0.25">
      <c r="A1427" s="3">
        <v>44090</v>
      </c>
      <c r="B1427" s="2">
        <v>13.5374</v>
      </c>
      <c r="C1427" s="2">
        <v>38.863764106989073</v>
      </c>
      <c r="D1427" s="2">
        <v>0.31528342549015598</v>
      </c>
      <c r="E1427" s="2">
        <v>-5.587250331123178E-2</v>
      </c>
      <c r="F1427" s="2">
        <v>13.399899999999999</v>
      </c>
      <c r="G1427" s="2">
        <v>13.404410000000002</v>
      </c>
      <c r="H1427" s="2">
        <v>13.752129999999998</v>
      </c>
      <c r="I1427" s="2">
        <v>14.149913999999999</v>
      </c>
      <c r="J1427" s="2">
        <v>14.795697000000002</v>
      </c>
      <c r="K1427" s="17" t="s">
        <v>48</v>
      </c>
      <c r="L1427" s="17" t="s">
        <v>49</v>
      </c>
      <c r="M1427" s="17" t="s">
        <v>51</v>
      </c>
      <c r="N1427" s="20">
        <f t="shared" si="220"/>
        <v>50</v>
      </c>
      <c r="O1427" s="20">
        <f t="shared" si="221"/>
        <v>100</v>
      </c>
      <c r="P1427" s="20">
        <f t="shared" si="222"/>
        <v>0</v>
      </c>
      <c r="Q1427" s="20">
        <f t="shared" si="223"/>
        <v>100</v>
      </c>
      <c r="R1427" s="21">
        <f t="shared" si="224"/>
        <v>67.5</v>
      </c>
      <c r="S1427" s="21">
        <f t="shared" si="225"/>
        <v>55</v>
      </c>
      <c r="T1427" s="21">
        <f t="shared" si="226"/>
        <v>67.5</v>
      </c>
      <c r="U1427" s="21">
        <f t="shared" si="227"/>
        <v>62.5</v>
      </c>
      <c r="V1427" s="20">
        <f t="shared" si="228"/>
        <v>63.333333333333336</v>
      </c>
      <c r="W1427" s="20">
        <f t="shared" si="229"/>
        <v>63.125</v>
      </c>
    </row>
    <row r="1428" spans="1:23" ht="13.5" x14ac:dyDescent="0.25">
      <c r="A1428" s="3">
        <v>44091</v>
      </c>
      <c r="B1428" s="2">
        <v>13.351699999999999</v>
      </c>
      <c r="C1428" s="2">
        <v>33.36734280798278</v>
      </c>
      <c r="D1428" s="2">
        <v>0.26321330462679349</v>
      </c>
      <c r="E1428" s="2">
        <v>-7.0969624477225379E-2</v>
      </c>
      <c r="F1428" s="2">
        <v>13.415959999999998</v>
      </c>
      <c r="G1428" s="2">
        <v>13.384840000000001</v>
      </c>
      <c r="H1428" s="2">
        <v>13.717255</v>
      </c>
      <c r="I1428" s="2">
        <v>14.122818000000001</v>
      </c>
      <c r="J1428" s="2">
        <v>14.783680000000002</v>
      </c>
      <c r="K1428" s="17" t="s">
        <v>48</v>
      </c>
      <c r="L1428" s="17" t="s">
        <v>49</v>
      </c>
      <c r="M1428" s="17" t="s">
        <v>51</v>
      </c>
      <c r="N1428" s="20">
        <f t="shared" si="220"/>
        <v>50</v>
      </c>
      <c r="O1428" s="20">
        <f t="shared" si="221"/>
        <v>100</v>
      </c>
      <c r="P1428" s="20">
        <f t="shared" si="222"/>
        <v>0</v>
      </c>
      <c r="Q1428" s="20">
        <f t="shared" si="223"/>
        <v>100</v>
      </c>
      <c r="R1428" s="21">
        <f t="shared" si="224"/>
        <v>67.5</v>
      </c>
      <c r="S1428" s="21">
        <f t="shared" si="225"/>
        <v>55</v>
      </c>
      <c r="T1428" s="21">
        <f t="shared" si="226"/>
        <v>67.5</v>
      </c>
      <c r="U1428" s="21">
        <f t="shared" si="227"/>
        <v>62.5</v>
      </c>
      <c r="V1428" s="20">
        <f t="shared" si="228"/>
        <v>63.333333333333336</v>
      </c>
      <c r="W1428" s="20">
        <f t="shared" si="229"/>
        <v>63.125</v>
      </c>
    </row>
    <row r="1429" spans="1:23" ht="13.5" x14ac:dyDescent="0.25">
      <c r="A1429" s="3">
        <v>44092</v>
      </c>
      <c r="B1429" s="2">
        <v>13.2965</v>
      </c>
      <c r="C1429" s="2">
        <v>31.922107492078624</v>
      </c>
      <c r="D1429" s="2">
        <v>0.21724482469536177</v>
      </c>
      <c r="E1429" s="2">
        <v>-8.5464449715340202E-2</v>
      </c>
      <c r="F1429" s="2">
        <v>13.40592</v>
      </c>
      <c r="G1429" s="2">
        <v>13.365270000000001</v>
      </c>
      <c r="H1429" s="2">
        <v>13.679619999999996</v>
      </c>
      <c r="I1429" s="2">
        <v>14.094720000000002</v>
      </c>
      <c r="J1429" s="2">
        <v>14.771387000000002</v>
      </c>
      <c r="K1429" s="17" t="s">
        <v>48</v>
      </c>
      <c r="L1429" s="17" t="s">
        <v>49</v>
      </c>
      <c r="M1429" s="17" t="s">
        <v>53</v>
      </c>
      <c r="N1429" s="20">
        <f t="shared" si="220"/>
        <v>50</v>
      </c>
      <c r="O1429" s="20">
        <f t="shared" si="221"/>
        <v>100</v>
      </c>
      <c r="P1429" s="20">
        <f t="shared" si="222"/>
        <v>0</v>
      </c>
      <c r="Q1429" s="20">
        <f t="shared" si="223"/>
        <v>83</v>
      </c>
      <c r="R1429" s="21">
        <f t="shared" si="224"/>
        <v>64.95</v>
      </c>
      <c r="S1429" s="21">
        <f t="shared" si="225"/>
        <v>50.75</v>
      </c>
      <c r="T1429" s="21">
        <f t="shared" si="226"/>
        <v>59.85</v>
      </c>
      <c r="U1429" s="21">
        <f t="shared" si="227"/>
        <v>58.25</v>
      </c>
      <c r="V1429" s="20">
        <f t="shared" si="228"/>
        <v>58.516666666666673</v>
      </c>
      <c r="W1429" s="20">
        <f t="shared" si="229"/>
        <v>58.45</v>
      </c>
    </row>
    <row r="1430" spans="1:23" ht="13.5" x14ac:dyDescent="0.25">
      <c r="A1430" s="3">
        <v>44095</v>
      </c>
      <c r="B1430" s="2">
        <v>13.2714</v>
      </c>
      <c r="C1430" s="2">
        <v>31.259108516216884</v>
      </c>
      <c r="D1430" s="2">
        <v>0.18207413728816846</v>
      </c>
      <c r="E1430" s="2">
        <v>-0.10590907139708225</v>
      </c>
      <c r="F1430" s="2">
        <v>13.38082</v>
      </c>
      <c r="G1430" s="2">
        <v>13.343689999999999</v>
      </c>
      <c r="H1430" s="2">
        <v>13.640729999999996</v>
      </c>
      <c r="I1430" s="2">
        <v>14.065918000000002</v>
      </c>
      <c r="J1430" s="2">
        <v>14.757714000000004</v>
      </c>
      <c r="K1430" s="17" t="s">
        <v>48</v>
      </c>
      <c r="L1430" s="17" t="s">
        <v>50</v>
      </c>
      <c r="M1430" s="17" t="s">
        <v>53</v>
      </c>
      <c r="N1430" s="20">
        <f t="shared" si="220"/>
        <v>50</v>
      </c>
      <c r="O1430" s="20">
        <f t="shared" si="221"/>
        <v>100</v>
      </c>
      <c r="P1430" s="20">
        <f t="shared" si="222"/>
        <v>0</v>
      </c>
      <c r="Q1430" s="20">
        <f t="shared" si="223"/>
        <v>66.5</v>
      </c>
      <c r="R1430" s="21">
        <f t="shared" si="224"/>
        <v>62.475000000000001</v>
      </c>
      <c r="S1430" s="21">
        <f t="shared" si="225"/>
        <v>46.625</v>
      </c>
      <c r="T1430" s="21">
        <f t="shared" si="226"/>
        <v>52.424999999999997</v>
      </c>
      <c r="U1430" s="21">
        <f t="shared" si="227"/>
        <v>54.125</v>
      </c>
      <c r="V1430" s="20">
        <f t="shared" si="228"/>
        <v>53.841666666666661</v>
      </c>
      <c r="W1430" s="20">
        <f t="shared" si="229"/>
        <v>53.912499999999994</v>
      </c>
    </row>
    <row r="1431" spans="1:23" ht="13.5" x14ac:dyDescent="0.25">
      <c r="A1431" s="3">
        <v>44096</v>
      </c>
      <c r="B1431" s="2">
        <v>13.120900000000001</v>
      </c>
      <c r="C1431" s="2">
        <v>27.562620750609568</v>
      </c>
      <c r="D1431" s="2">
        <v>0.12900509003423366</v>
      </c>
      <c r="E1431" s="2">
        <v>-0.13038824271283056</v>
      </c>
      <c r="F1431" s="2">
        <v>13.315580000000001</v>
      </c>
      <c r="G1431" s="2">
        <v>13.33114</v>
      </c>
      <c r="H1431" s="2">
        <v>13.5893</v>
      </c>
      <c r="I1431" s="2">
        <v>14.033806000000002</v>
      </c>
      <c r="J1431" s="2">
        <v>14.744292000000003</v>
      </c>
      <c r="K1431" s="17" t="s">
        <v>54</v>
      </c>
      <c r="L1431" s="17" t="s">
        <v>50</v>
      </c>
      <c r="M1431" s="17" t="s">
        <v>47</v>
      </c>
      <c r="N1431" s="20">
        <f t="shared" si="220"/>
        <v>50</v>
      </c>
      <c r="O1431" s="20">
        <f t="shared" si="221"/>
        <v>100</v>
      </c>
      <c r="P1431" s="20">
        <f t="shared" si="222"/>
        <v>0</v>
      </c>
      <c r="Q1431" s="20">
        <f t="shared" si="223"/>
        <v>16.5</v>
      </c>
      <c r="R1431" s="21">
        <f t="shared" si="224"/>
        <v>54.975000000000001</v>
      </c>
      <c r="S1431" s="21">
        <f t="shared" si="225"/>
        <v>34.125</v>
      </c>
      <c r="T1431" s="21">
        <f t="shared" si="226"/>
        <v>29.925000000000001</v>
      </c>
      <c r="U1431" s="21">
        <f t="shared" si="227"/>
        <v>41.625</v>
      </c>
      <c r="V1431" s="20">
        <f t="shared" si="228"/>
        <v>39.674999999999997</v>
      </c>
      <c r="W1431" s="20">
        <f t="shared" si="229"/>
        <v>40.162499999999994</v>
      </c>
    </row>
    <row r="1432" spans="1:23" ht="13.5" x14ac:dyDescent="0.25">
      <c r="A1432" s="3">
        <v>44097</v>
      </c>
      <c r="B1432" s="2">
        <v>13.120900000000001</v>
      </c>
      <c r="C1432" s="2">
        <v>27.562620750609568</v>
      </c>
      <c r="D1432" s="2">
        <v>9.1232986458821941E-2</v>
      </c>
      <c r="E1432" s="2">
        <v>-0.16067127036220114</v>
      </c>
      <c r="F1432" s="2">
        <v>13.232279999999999</v>
      </c>
      <c r="G1432" s="2">
        <v>13.316089999999999</v>
      </c>
      <c r="H1432" s="2">
        <v>13.531094999999999</v>
      </c>
      <c r="I1432" s="2">
        <v>14.001192000000001</v>
      </c>
      <c r="J1432" s="2">
        <v>14.730870000000003</v>
      </c>
      <c r="K1432" s="17" t="s">
        <v>54</v>
      </c>
      <c r="L1432" s="17" t="s">
        <v>50</v>
      </c>
      <c r="M1432" s="17" t="s">
        <v>47</v>
      </c>
      <c r="N1432" s="20">
        <f t="shared" si="220"/>
        <v>50</v>
      </c>
      <c r="O1432" s="20">
        <f t="shared" si="221"/>
        <v>100</v>
      </c>
      <c r="P1432" s="20">
        <f t="shared" si="222"/>
        <v>0</v>
      </c>
      <c r="Q1432" s="20">
        <f t="shared" si="223"/>
        <v>16.5</v>
      </c>
      <c r="R1432" s="21">
        <f t="shared" si="224"/>
        <v>54.975000000000001</v>
      </c>
      <c r="S1432" s="21">
        <f t="shared" si="225"/>
        <v>34.125</v>
      </c>
      <c r="T1432" s="21">
        <f t="shared" si="226"/>
        <v>29.925000000000001</v>
      </c>
      <c r="U1432" s="21">
        <f t="shared" si="227"/>
        <v>41.625</v>
      </c>
      <c r="V1432" s="20">
        <f t="shared" si="228"/>
        <v>39.674999999999997</v>
      </c>
      <c r="W1432" s="20">
        <f t="shared" si="229"/>
        <v>40.162499999999994</v>
      </c>
    </row>
    <row r="1433" spans="1:23" ht="13.5" x14ac:dyDescent="0.25">
      <c r="A1433" s="3">
        <v>44098</v>
      </c>
      <c r="B1433" s="2">
        <v>13.095800000000001</v>
      </c>
      <c r="C1433" s="2">
        <v>26.946283872897638</v>
      </c>
      <c r="D1433" s="2">
        <v>6.4174124837531821E-2</v>
      </c>
      <c r="E1433" s="2">
        <v>-0.19794866743709486</v>
      </c>
      <c r="F1433" s="2">
        <v>13.181100000000001</v>
      </c>
      <c r="G1433" s="2">
        <v>13.29853</v>
      </c>
      <c r="H1433" s="2">
        <v>13.470884999999999</v>
      </c>
      <c r="I1433" s="2">
        <v>13.968578000000003</v>
      </c>
      <c r="J1433" s="2">
        <v>14.717297500000003</v>
      </c>
      <c r="K1433" s="17" t="s">
        <v>54</v>
      </c>
      <c r="L1433" s="17" t="s">
        <v>50</v>
      </c>
      <c r="M1433" s="17" t="s">
        <v>47</v>
      </c>
      <c r="N1433" s="20">
        <f t="shared" si="220"/>
        <v>50</v>
      </c>
      <c r="O1433" s="20">
        <f t="shared" si="221"/>
        <v>100</v>
      </c>
      <c r="P1433" s="20">
        <f t="shared" si="222"/>
        <v>0</v>
      </c>
      <c r="Q1433" s="20">
        <f t="shared" si="223"/>
        <v>16.5</v>
      </c>
      <c r="R1433" s="21">
        <f t="shared" si="224"/>
        <v>54.975000000000001</v>
      </c>
      <c r="S1433" s="21">
        <f t="shared" si="225"/>
        <v>34.125</v>
      </c>
      <c r="T1433" s="21">
        <f t="shared" si="226"/>
        <v>29.925000000000001</v>
      </c>
      <c r="U1433" s="21">
        <f t="shared" si="227"/>
        <v>41.625</v>
      </c>
      <c r="V1433" s="20">
        <f t="shared" si="228"/>
        <v>39.674999999999997</v>
      </c>
      <c r="W1433" s="20">
        <f t="shared" si="229"/>
        <v>40.162499999999994</v>
      </c>
    </row>
    <row r="1434" spans="1:23" ht="13.5" x14ac:dyDescent="0.25">
      <c r="A1434" s="3">
        <v>44099</v>
      </c>
      <c r="B1434" s="2">
        <v>12.9453</v>
      </c>
      <c r="C1434" s="2">
        <v>23.546362099813962</v>
      </c>
      <c r="D1434" s="2">
        <v>6.6976736104752632E-2</v>
      </c>
      <c r="E1434" s="2">
        <v>-0.22864366631679595</v>
      </c>
      <c r="F1434" s="2">
        <v>13.110859999999999</v>
      </c>
      <c r="G1434" s="2">
        <v>13.25839</v>
      </c>
      <c r="H1434" s="2">
        <v>13.408165</v>
      </c>
      <c r="I1434" s="2">
        <v>13.932452000000001</v>
      </c>
      <c r="J1434" s="2">
        <v>14.702997500000002</v>
      </c>
      <c r="K1434" s="17" t="s">
        <v>54</v>
      </c>
      <c r="L1434" s="17" t="s">
        <v>50</v>
      </c>
      <c r="M1434" s="17" t="s">
        <v>47</v>
      </c>
      <c r="N1434" s="20">
        <f t="shared" si="220"/>
        <v>50</v>
      </c>
      <c r="O1434" s="20">
        <f t="shared" si="221"/>
        <v>100</v>
      </c>
      <c r="P1434" s="20">
        <f t="shared" si="222"/>
        <v>0</v>
      </c>
      <c r="Q1434" s="20">
        <f t="shared" si="223"/>
        <v>16.5</v>
      </c>
      <c r="R1434" s="21">
        <f t="shared" si="224"/>
        <v>54.975000000000001</v>
      </c>
      <c r="S1434" s="21">
        <f t="shared" si="225"/>
        <v>34.125</v>
      </c>
      <c r="T1434" s="21">
        <f t="shared" si="226"/>
        <v>29.925000000000001</v>
      </c>
      <c r="U1434" s="21">
        <f t="shared" si="227"/>
        <v>41.625</v>
      </c>
      <c r="V1434" s="20">
        <f t="shared" si="228"/>
        <v>39.674999999999997</v>
      </c>
      <c r="W1434" s="20">
        <f t="shared" si="229"/>
        <v>40.162499999999994</v>
      </c>
    </row>
    <row r="1435" spans="1:23" ht="13.5" x14ac:dyDescent="0.25">
      <c r="A1435" s="3">
        <v>44102</v>
      </c>
      <c r="B1435" s="2">
        <v>12.5589</v>
      </c>
      <c r="C1435" s="2">
        <v>17.456447402356176</v>
      </c>
      <c r="D1435" s="2">
        <v>0.10932890463485911</v>
      </c>
      <c r="E1435" s="2">
        <v>-0.2509041623036698</v>
      </c>
      <c r="F1435" s="2">
        <v>12.968359999999999</v>
      </c>
      <c r="G1435" s="2">
        <v>13.17459</v>
      </c>
      <c r="H1435" s="2">
        <v>13.33365</v>
      </c>
      <c r="I1435" s="2">
        <v>13.889100000000001</v>
      </c>
      <c r="J1435" s="2">
        <v>14.685762</v>
      </c>
      <c r="K1435" s="17" t="s">
        <v>54</v>
      </c>
      <c r="L1435" s="17" t="s">
        <v>50</v>
      </c>
      <c r="M1435" s="17" t="s">
        <v>47</v>
      </c>
      <c r="N1435" s="20">
        <f t="shared" si="220"/>
        <v>50</v>
      </c>
      <c r="O1435" s="20">
        <f t="shared" si="221"/>
        <v>100</v>
      </c>
      <c r="P1435" s="20">
        <f t="shared" si="222"/>
        <v>0</v>
      </c>
      <c r="Q1435" s="20">
        <f t="shared" si="223"/>
        <v>16.5</v>
      </c>
      <c r="R1435" s="21">
        <f t="shared" si="224"/>
        <v>54.975000000000001</v>
      </c>
      <c r="S1435" s="21">
        <f t="shared" si="225"/>
        <v>34.125</v>
      </c>
      <c r="T1435" s="21">
        <f t="shared" si="226"/>
        <v>29.925000000000001</v>
      </c>
      <c r="U1435" s="21">
        <f t="shared" si="227"/>
        <v>41.625</v>
      </c>
      <c r="V1435" s="20">
        <f t="shared" si="228"/>
        <v>39.674999999999997</v>
      </c>
      <c r="W1435" s="20">
        <f t="shared" si="229"/>
        <v>40.162499999999994</v>
      </c>
    </row>
    <row r="1436" spans="1:23" ht="13.5" x14ac:dyDescent="0.25">
      <c r="A1436" s="3">
        <v>44103</v>
      </c>
      <c r="B1436" s="2">
        <v>12.920199999999999</v>
      </c>
      <c r="C1436" s="2">
        <v>34.5119641843892</v>
      </c>
      <c r="D1436" s="2">
        <v>0.13177486112272163</v>
      </c>
      <c r="E1436" s="2">
        <v>-0.27143010816967916</v>
      </c>
      <c r="F1436" s="2">
        <v>12.928220000000001</v>
      </c>
      <c r="G1436" s="2">
        <v>13.1219</v>
      </c>
      <c r="H1436" s="2">
        <v>13.280215000000002</v>
      </c>
      <c r="I1436" s="2">
        <v>13.853576000000002</v>
      </c>
      <c r="J1436" s="2">
        <v>14.670333000000001</v>
      </c>
      <c r="K1436" s="17" t="s">
        <v>54</v>
      </c>
      <c r="L1436" s="17" t="s">
        <v>50</v>
      </c>
      <c r="M1436" s="17" t="s">
        <v>47</v>
      </c>
      <c r="N1436" s="20">
        <f t="shared" si="220"/>
        <v>50</v>
      </c>
      <c r="O1436" s="20">
        <f t="shared" si="221"/>
        <v>100</v>
      </c>
      <c r="P1436" s="20">
        <f t="shared" si="222"/>
        <v>0</v>
      </c>
      <c r="Q1436" s="20">
        <f t="shared" si="223"/>
        <v>16.5</v>
      </c>
      <c r="R1436" s="21">
        <f t="shared" si="224"/>
        <v>54.975000000000001</v>
      </c>
      <c r="S1436" s="21">
        <f t="shared" si="225"/>
        <v>34.125</v>
      </c>
      <c r="T1436" s="21">
        <f t="shared" si="226"/>
        <v>29.925000000000001</v>
      </c>
      <c r="U1436" s="21">
        <f t="shared" si="227"/>
        <v>41.625</v>
      </c>
      <c r="V1436" s="20">
        <f t="shared" si="228"/>
        <v>39.674999999999997</v>
      </c>
      <c r="W1436" s="20">
        <f t="shared" si="229"/>
        <v>40.162499999999994</v>
      </c>
    </row>
    <row r="1437" spans="1:23" ht="13.5" x14ac:dyDescent="0.25">
      <c r="A1437" s="3">
        <v>44104</v>
      </c>
      <c r="B1437" s="2">
        <v>12.7446</v>
      </c>
      <c r="C1437" s="2">
        <v>31.143790844606244</v>
      </c>
      <c r="D1437" s="2">
        <v>0.18076329015312353</v>
      </c>
      <c r="E1437" s="2">
        <v>-0.28861342578195504</v>
      </c>
      <c r="F1437" s="2">
        <v>12.852960000000001</v>
      </c>
      <c r="G1437" s="2">
        <v>13.042619999999999</v>
      </c>
      <c r="H1437" s="2">
        <v>13.223515000000001</v>
      </c>
      <c r="I1437" s="2">
        <v>13.815442000000003</v>
      </c>
      <c r="J1437" s="2">
        <v>14.655029500000001</v>
      </c>
      <c r="K1437" s="17" t="s">
        <v>54</v>
      </c>
      <c r="L1437" s="17" t="s">
        <v>50</v>
      </c>
      <c r="M1437" s="17" t="s">
        <v>47</v>
      </c>
      <c r="N1437" s="20">
        <f t="shared" si="220"/>
        <v>50</v>
      </c>
      <c r="O1437" s="20">
        <f t="shared" si="221"/>
        <v>100</v>
      </c>
      <c r="P1437" s="20">
        <f t="shared" si="222"/>
        <v>0</v>
      </c>
      <c r="Q1437" s="20">
        <f t="shared" si="223"/>
        <v>16.5</v>
      </c>
      <c r="R1437" s="21">
        <f t="shared" si="224"/>
        <v>54.975000000000001</v>
      </c>
      <c r="S1437" s="21">
        <f t="shared" si="225"/>
        <v>34.125</v>
      </c>
      <c r="T1437" s="21">
        <f t="shared" si="226"/>
        <v>29.925000000000001</v>
      </c>
      <c r="U1437" s="21">
        <f t="shared" si="227"/>
        <v>41.625</v>
      </c>
      <c r="V1437" s="20">
        <f t="shared" si="228"/>
        <v>39.674999999999997</v>
      </c>
      <c r="W1437" s="20">
        <f t="shared" si="229"/>
        <v>40.162499999999994</v>
      </c>
    </row>
    <row r="1438" spans="1:23" ht="13.5" x14ac:dyDescent="0.25">
      <c r="A1438" s="3">
        <v>44105</v>
      </c>
      <c r="B1438" s="2">
        <v>12.363300000000001</v>
      </c>
      <c r="C1438" s="2">
        <v>25.356871778359249</v>
      </c>
      <c r="D1438" s="2">
        <v>0.22579452896436969</v>
      </c>
      <c r="E1438" s="2">
        <v>-0.29865189438992112</v>
      </c>
      <c r="F1438" s="2">
        <v>12.70646</v>
      </c>
      <c r="G1438" s="2">
        <v>12.94378</v>
      </c>
      <c r="H1438" s="2">
        <v>13.16431</v>
      </c>
      <c r="I1438" s="2">
        <v>13.769682</v>
      </c>
      <c r="J1438" s="2">
        <v>14.637192499999996</v>
      </c>
      <c r="K1438" s="17" t="s">
        <v>54</v>
      </c>
      <c r="L1438" s="17" t="s">
        <v>50</v>
      </c>
      <c r="M1438" s="17" t="s">
        <v>47</v>
      </c>
      <c r="N1438" s="20">
        <f t="shared" si="220"/>
        <v>50</v>
      </c>
      <c r="O1438" s="20">
        <f t="shared" si="221"/>
        <v>100</v>
      </c>
      <c r="P1438" s="20">
        <f t="shared" si="222"/>
        <v>0</v>
      </c>
      <c r="Q1438" s="20">
        <f t="shared" si="223"/>
        <v>16.5</v>
      </c>
      <c r="R1438" s="21">
        <f t="shared" si="224"/>
        <v>54.975000000000001</v>
      </c>
      <c r="S1438" s="21">
        <f t="shared" si="225"/>
        <v>34.125</v>
      </c>
      <c r="T1438" s="21">
        <f t="shared" si="226"/>
        <v>29.925000000000001</v>
      </c>
      <c r="U1438" s="21">
        <f t="shared" si="227"/>
        <v>41.625</v>
      </c>
      <c r="V1438" s="20">
        <f t="shared" si="228"/>
        <v>39.674999999999997</v>
      </c>
      <c r="W1438" s="20">
        <f t="shared" si="229"/>
        <v>40.162499999999994</v>
      </c>
    </row>
    <row r="1439" spans="1:23" ht="13.5" x14ac:dyDescent="0.25">
      <c r="A1439" s="3">
        <v>44106</v>
      </c>
      <c r="B1439" s="2">
        <v>12.1425</v>
      </c>
      <c r="C1439" s="2">
        <v>22.723739463919344</v>
      </c>
      <c r="D1439" s="2">
        <v>0.27762932257472706</v>
      </c>
      <c r="E1439" s="2">
        <v>-0.3066646760496059</v>
      </c>
      <c r="F1439" s="2">
        <v>12.5459</v>
      </c>
      <c r="G1439" s="2">
        <v>12.828379999999999</v>
      </c>
      <c r="H1439" s="2">
        <v>13.096825000000001</v>
      </c>
      <c r="I1439" s="2">
        <v>13.723520000000001</v>
      </c>
      <c r="J1439" s="2">
        <v>14.618326499999998</v>
      </c>
      <c r="K1439" s="17" t="s">
        <v>54</v>
      </c>
      <c r="L1439" s="17" t="s">
        <v>50</v>
      </c>
      <c r="M1439" s="17" t="s">
        <v>47</v>
      </c>
      <c r="N1439" s="20">
        <f t="shared" si="220"/>
        <v>50</v>
      </c>
      <c r="O1439" s="20">
        <f t="shared" si="221"/>
        <v>100</v>
      </c>
      <c r="P1439" s="20">
        <f t="shared" si="222"/>
        <v>0</v>
      </c>
      <c r="Q1439" s="20">
        <f t="shared" si="223"/>
        <v>16.5</v>
      </c>
      <c r="R1439" s="21">
        <f t="shared" si="224"/>
        <v>54.975000000000001</v>
      </c>
      <c r="S1439" s="21">
        <f t="shared" si="225"/>
        <v>34.125</v>
      </c>
      <c r="T1439" s="21">
        <f t="shared" si="226"/>
        <v>29.925000000000001</v>
      </c>
      <c r="U1439" s="21">
        <f t="shared" si="227"/>
        <v>41.625</v>
      </c>
      <c r="V1439" s="20">
        <f t="shared" si="228"/>
        <v>39.674999999999997</v>
      </c>
      <c r="W1439" s="20">
        <f t="shared" si="229"/>
        <v>40.162499999999994</v>
      </c>
    </row>
    <row r="1440" spans="1:23" ht="13.5" x14ac:dyDescent="0.25">
      <c r="A1440" s="3">
        <v>44109</v>
      </c>
      <c r="B1440" s="2">
        <v>12.6091</v>
      </c>
      <c r="C1440" s="2">
        <v>37.495125402311395</v>
      </c>
      <c r="D1440" s="2">
        <v>0.28980325691247621</v>
      </c>
      <c r="E1440" s="2">
        <v>-0.3033936455953315</v>
      </c>
      <c r="F1440" s="2">
        <v>12.55594</v>
      </c>
      <c r="G1440" s="2">
        <v>12.762149999999998</v>
      </c>
      <c r="H1440" s="2">
        <v>13.05292</v>
      </c>
      <c r="I1440" s="2">
        <v>13.686892000000002</v>
      </c>
      <c r="J1440" s="2">
        <v>14.602395499999998</v>
      </c>
      <c r="K1440" s="17" t="s">
        <v>54</v>
      </c>
      <c r="L1440" s="17" t="s">
        <v>50</v>
      </c>
      <c r="M1440" s="17" t="s">
        <v>55</v>
      </c>
      <c r="N1440" s="20">
        <f t="shared" si="220"/>
        <v>50</v>
      </c>
      <c r="O1440" s="20">
        <f t="shared" si="221"/>
        <v>100</v>
      </c>
      <c r="P1440" s="20">
        <f t="shared" si="222"/>
        <v>0</v>
      </c>
      <c r="Q1440" s="20">
        <f t="shared" si="223"/>
        <v>16.5</v>
      </c>
      <c r="R1440" s="21">
        <f t="shared" si="224"/>
        <v>54.975000000000001</v>
      </c>
      <c r="S1440" s="21">
        <f t="shared" si="225"/>
        <v>34.125</v>
      </c>
      <c r="T1440" s="21">
        <f t="shared" si="226"/>
        <v>29.925000000000001</v>
      </c>
      <c r="U1440" s="21">
        <f t="shared" si="227"/>
        <v>41.625</v>
      </c>
      <c r="V1440" s="20">
        <f t="shared" si="228"/>
        <v>39.674999999999997</v>
      </c>
      <c r="W1440" s="20">
        <f t="shared" si="229"/>
        <v>40.162499999999994</v>
      </c>
    </row>
    <row r="1441" spans="1:23" ht="13.5" x14ac:dyDescent="0.25">
      <c r="A1441" s="3">
        <v>44110</v>
      </c>
      <c r="B1441" s="2">
        <v>13.1861</v>
      </c>
      <c r="C1441" s="2">
        <v>50.177868908266895</v>
      </c>
      <c r="D1441" s="2">
        <v>0.23769162989034243</v>
      </c>
      <c r="E1441" s="2">
        <v>-0.29193308060775591</v>
      </c>
      <c r="F1441" s="2">
        <v>12.609119999999999</v>
      </c>
      <c r="G1441" s="2">
        <v>12.76867</v>
      </c>
      <c r="H1441" s="2">
        <v>13.049905000000001</v>
      </c>
      <c r="I1441" s="2">
        <v>13.66361</v>
      </c>
      <c r="J1441" s="2">
        <v>14.5886975</v>
      </c>
      <c r="K1441" s="17" t="s">
        <v>54</v>
      </c>
      <c r="L1441" s="17" t="s">
        <v>50</v>
      </c>
      <c r="M1441" s="17" t="s">
        <v>55</v>
      </c>
      <c r="N1441" s="20">
        <f t="shared" si="220"/>
        <v>50</v>
      </c>
      <c r="O1441" s="20">
        <f t="shared" si="221"/>
        <v>100</v>
      </c>
      <c r="P1441" s="20">
        <f t="shared" si="222"/>
        <v>0</v>
      </c>
      <c r="Q1441" s="20">
        <f t="shared" si="223"/>
        <v>16.5</v>
      </c>
      <c r="R1441" s="21">
        <f t="shared" si="224"/>
        <v>54.975000000000001</v>
      </c>
      <c r="S1441" s="21">
        <f t="shared" si="225"/>
        <v>34.125</v>
      </c>
      <c r="T1441" s="21">
        <f t="shared" si="226"/>
        <v>29.925000000000001</v>
      </c>
      <c r="U1441" s="21">
        <f t="shared" si="227"/>
        <v>41.625</v>
      </c>
      <c r="V1441" s="20">
        <f t="shared" si="228"/>
        <v>39.674999999999997</v>
      </c>
      <c r="W1441" s="20">
        <f t="shared" si="229"/>
        <v>40.162499999999994</v>
      </c>
    </row>
    <row r="1442" spans="1:23" ht="13.5" x14ac:dyDescent="0.25">
      <c r="A1442" s="3">
        <v>44111</v>
      </c>
      <c r="B1442" s="2">
        <v>13.2464</v>
      </c>
      <c r="C1442" s="2">
        <v>51.29021946478246</v>
      </c>
      <c r="D1442" s="2">
        <v>0.18894500894832333</v>
      </c>
      <c r="E1442" s="2">
        <v>-0.26877584990496334</v>
      </c>
      <c r="F1442" s="2">
        <v>12.709480000000001</v>
      </c>
      <c r="G1442" s="2">
        <v>12.781219999999999</v>
      </c>
      <c r="H1442" s="2">
        <v>13.048655000000002</v>
      </c>
      <c r="I1442" s="2">
        <v>13.641434000000002</v>
      </c>
      <c r="J1442" s="2">
        <v>14.575476499999997</v>
      </c>
      <c r="K1442" s="17" t="s">
        <v>54</v>
      </c>
      <c r="L1442" s="17" t="s">
        <v>50</v>
      </c>
      <c r="M1442" s="17" t="s">
        <v>55</v>
      </c>
      <c r="N1442" s="20">
        <f t="shared" si="220"/>
        <v>50</v>
      </c>
      <c r="O1442" s="20">
        <f t="shared" si="221"/>
        <v>100</v>
      </c>
      <c r="P1442" s="20">
        <f t="shared" si="222"/>
        <v>0</v>
      </c>
      <c r="Q1442" s="20">
        <f t="shared" si="223"/>
        <v>16.5</v>
      </c>
      <c r="R1442" s="21">
        <f t="shared" si="224"/>
        <v>54.975000000000001</v>
      </c>
      <c r="S1442" s="21">
        <f t="shared" si="225"/>
        <v>34.125</v>
      </c>
      <c r="T1442" s="21">
        <f t="shared" si="226"/>
        <v>29.925000000000001</v>
      </c>
      <c r="U1442" s="21">
        <f t="shared" si="227"/>
        <v>41.625</v>
      </c>
      <c r="V1442" s="20">
        <f t="shared" si="228"/>
        <v>39.674999999999997</v>
      </c>
      <c r="W1442" s="20">
        <f t="shared" si="229"/>
        <v>40.162499999999994</v>
      </c>
    </row>
    <row r="1443" spans="1:23" ht="13.5" x14ac:dyDescent="0.25">
      <c r="A1443" s="3">
        <v>44112</v>
      </c>
      <c r="B1443" s="2">
        <v>13.2464</v>
      </c>
      <c r="C1443" s="2">
        <v>51.29021946478246</v>
      </c>
      <c r="D1443" s="2">
        <v>0.14330825454704765</v>
      </c>
      <c r="E1443" s="2">
        <v>-0.23432587250034609</v>
      </c>
      <c r="F1443" s="2">
        <v>12.886099999999999</v>
      </c>
      <c r="G1443" s="2">
        <v>12.796279999999999</v>
      </c>
      <c r="H1443" s="2">
        <v>13.047405000000001</v>
      </c>
      <c r="I1443" s="2">
        <v>13.620362</v>
      </c>
      <c r="J1443" s="2">
        <v>14.562255499999997</v>
      </c>
      <c r="K1443" s="17" t="s">
        <v>48</v>
      </c>
      <c r="L1443" s="17" t="s">
        <v>50</v>
      </c>
      <c r="M1443" s="17" t="s">
        <v>51</v>
      </c>
      <c r="N1443" s="20">
        <f t="shared" si="220"/>
        <v>50</v>
      </c>
      <c r="O1443" s="20">
        <f t="shared" si="221"/>
        <v>100</v>
      </c>
      <c r="P1443" s="20">
        <f t="shared" si="222"/>
        <v>0</v>
      </c>
      <c r="Q1443" s="20">
        <f t="shared" si="223"/>
        <v>83.5</v>
      </c>
      <c r="R1443" s="21">
        <f t="shared" si="224"/>
        <v>65.025000000000006</v>
      </c>
      <c r="S1443" s="21">
        <f t="shared" si="225"/>
        <v>50.875</v>
      </c>
      <c r="T1443" s="21">
        <f t="shared" si="226"/>
        <v>60.075000000000003</v>
      </c>
      <c r="U1443" s="21">
        <f t="shared" si="227"/>
        <v>58.375</v>
      </c>
      <c r="V1443" s="20">
        <f t="shared" si="228"/>
        <v>58.658333333333339</v>
      </c>
      <c r="W1443" s="20">
        <f t="shared" si="229"/>
        <v>58.587500000000006</v>
      </c>
    </row>
    <row r="1444" spans="1:23" ht="13.5" x14ac:dyDescent="0.25">
      <c r="A1444" s="3">
        <v>44113</v>
      </c>
      <c r="B1444" s="2">
        <v>13.2363</v>
      </c>
      <c r="C1444" s="2">
        <v>51.068732646226586</v>
      </c>
      <c r="D1444" s="2">
        <v>8.1797882813317457E-2</v>
      </c>
      <c r="E1444" s="2">
        <v>-0.1859461361551121</v>
      </c>
      <c r="F1444" s="2">
        <v>13.104860000000002</v>
      </c>
      <c r="G1444" s="2">
        <v>12.825379999999999</v>
      </c>
      <c r="H1444" s="2">
        <v>13.041885000000002</v>
      </c>
      <c r="I1444" s="2">
        <v>13.598986</v>
      </c>
      <c r="J1444" s="2">
        <v>14.548983999999995</v>
      </c>
      <c r="K1444" s="17" t="s">
        <v>48</v>
      </c>
      <c r="L1444" s="17" t="s">
        <v>50</v>
      </c>
      <c r="M1444" s="17" t="s">
        <v>51</v>
      </c>
      <c r="N1444" s="20">
        <f t="shared" si="220"/>
        <v>50</v>
      </c>
      <c r="O1444" s="20">
        <f t="shared" si="221"/>
        <v>100</v>
      </c>
      <c r="P1444" s="20">
        <f t="shared" si="222"/>
        <v>0</v>
      </c>
      <c r="Q1444" s="20">
        <f t="shared" si="223"/>
        <v>83.5</v>
      </c>
      <c r="R1444" s="21">
        <f t="shared" si="224"/>
        <v>65.025000000000006</v>
      </c>
      <c r="S1444" s="21">
        <f t="shared" si="225"/>
        <v>50.875</v>
      </c>
      <c r="T1444" s="21">
        <f t="shared" si="226"/>
        <v>60.075000000000003</v>
      </c>
      <c r="U1444" s="21">
        <f t="shared" si="227"/>
        <v>58.375</v>
      </c>
      <c r="V1444" s="20">
        <f t="shared" si="228"/>
        <v>58.658333333333339</v>
      </c>
      <c r="W1444" s="20">
        <f t="shared" si="229"/>
        <v>58.587500000000006</v>
      </c>
    </row>
    <row r="1445" spans="1:23" ht="13.5" x14ac:dyDescent="0.25">
      <c r="A1445" s="3">
        <v>44116</v>
      </c>
      <c r="B1445" s="2">
        <v>12.895099999999999</v>
      </c>
      <c r="C1445" s="2">
        <v>44.134976561932206</v>
      </c>
      <c r="D1445" s="2">
        <v>-4.8144925656821158E-3</v>
      </c>
      <c r="E1445" s="2">
        <v>-0.13482578235373141</v>
      </c>
      <c r="F1445" s="2">
        <v>13.16206</v>
      </c>
      <c r="G1445" s="2">
        <v>12.858999999999998</v>
      </c>
      <c r="H1445" s="2">
        <v>13.016795000000002</v>
      </c>
      <c r="I1445" s="2">
        <v>13.570888</v>
      </c>
      <c r="J1445" s="2">
        <v>14.534006499999998</v>
      </c>
      <c r="K1445" s="17" t="s">
        <v>48</v>
      </c>
      <c r="L1445" s="17" t="s">
        <v>50</v>
      </c>
      <c r="M1445" s="17" t="s">
        <v>51</v>
      </c>
      <c r="N1445" s="20">
        <f t="shared" si="220"/>
        <v>50</v>
      </c>
      <c r="O1445" s="20">
        <f t="shared" si="221"/>
        <v>100</v>
      </c>
      <c r="P1445" s="20">
        <f t="shared" si="222"/>
        <v>0</v>
      </c>
      <c r="Q1445" s="20">
        <f t="shared" si="223"/>
        <v>83.5</v>
      </c>
      <c r="R1445" s="21">
        <f t="shared" si="224"/>
        <v>65.025000000000006</v>
      </c>
      <c r="S1445" s="21">
        <f t="shared" si="225"/>
        <v>50.875</v>
      </c>
      <c r="T1445" s="21">
        <f t="shared" si="226"/>
        <v>60.075000000000003</v>
      </c>
      <c r="U1445" s="21">
        <f t="shared" si="227"/>
        <v>58.375</v>
      </c>
      <c r="V1445" s="20">
        <f t="shared" si="228"/>
        <v>58.658333333333339</v>
      </c>
      <c r="W1445" s="20">
        <f t="shared" si="229"/>
        <v>58.587500000000006</v>
      </c>
    </row>
    <row r="1446" spans="1:23" ht="13.5" x14ac:dyDescent="0.25">
      <c r="A1446" s="3">
        <v>44117</v>
      </c>
      <c r="B1446" s="2">
        <v>12.865</v>
      </c>
      <c r="C1446" s="2">
        <v>43.572929865766341</v>
      </c>
      <c r="D1446" s="2">
        <v>-1.8635419229392269E-2</v>
      </c>
      <c r="E1446" s="2">
        <v>-7.3834140927594022E-2</v>
      </c>
      <c r="F1446" s="2">
        <v>13.09784</v>
      </c>
      <c r="G1446" s="2">
        <v>12.853479999999999</v>
      </c>
      <c r="H1446" s="2">
        <v>12.987690000000001</v>
      </c>
      <c r="I1446" s="2">
        <v>13.542086000000001</v>
      </c>
      <c r="J1446" s="2">
        <v>14.519304999999996</v>
      </c>
      <c r="K1446" s="17" t="s">
        <v>48</v>
      </c>
      <c r="L1446" s="17" t="s">
        <v>50</v>
      </c>
      <c r="M1446" s="17" t="s">
        <v>53</v>
      </c>
      <c r="N1446" s="20">
        <f t="shared" si="220"/>
        <v>50</v>
      </c>
      <c r="O1446" s="20">
        <f t="shared" si="221"/>
        <v>100</v>
      </c>
      <c r="P1446" s="20">
        <f t="shared" si="222"/>
        <v>0</v>
      </c>
      <c r="Q1446" s="20">
        <f t="shared" si="223"/>
        <v>66.5</v>
      </c>
      <c r="R1446" s="21">
        <f t="shared" si="224"/>
        <v>62.475000000000001</v>
      </c>
      <c r="S1446" s="21">
        <f t="shared" si="225"/>
        <v>46.625</v>
      </c>
      <c r="T1446" s="21">
        <f t="shared" si="226"/>
        <v>52.424999999999997</v>
      </c>
      <c r="U1446" s="21">
        <f t="shared" si="227"/>
        <v>54.125</v>
      </c>
      <c r="V1446" s="20">
        <f t="shared" si="228"/>
        <v>53.841666666666661</v>
      </c>
      <c r="W1446" s="20">
        <f t="shared" si="229"/>
        <v>53.912499999999994</v>
      </c>
    </row>
    <row r="1447" spans="1:23" ht="13.5" x14ac:dyDescent="0.25">
      <c r="A1447" s="3">
        <v>44118</v>
      </c>
      <c r="B1447" s="2">
        <v>12.895099999999999</v>
      </c>
      <c r="C1447" s="2">
        <v>44.33631922681905</v>
      </c>
      <c r="D1447" s="2">
        <v>-5.7867365541648397E-2</v>
      </c>
      <c r="E1447" s="2">
        <v>-1.2735421473115079E-2</v>
      </c>
      <c r="F1447" s="2">
        <v>13.02758</v>
      </c>
      <c r="G1447" s="2">
        <v>12.868529999999998</v>
      </c>
      <c r="H1447" s="2">
        <v>12.955575000000001</v>
      </c>
      <c r="I1447" s="2">
        <v>13.512482</v>
      </c>
      <c r="J1447" s="2">
        <v>14.503499499999997</v>
      </c>
      <c r="K1447" s="17" t="s">
        <v>48</v>
      </c>
      <c r="L1447" s="17" t="s">
        <v>49</v>
      </c>
      <c r="M1447" s="17" t="s">
        <v>53</v>
      </c>
      <c r="N1447" s="20">
        <f t="shared" si="220"/>
        <v>50</v>
      </c>
      <c r="O1447" s="20">
        <f t="shared" si="221"/>
        <v>100</v>
      </c>
      <c r="P1447" s="20">
        <f t="shared" si="222"/>
        <v>0</v>
      </c>
      <c r="Q1447" s="20">
        <f t="shared" si="223"/>
        <v>83</v>
      </c>
      <c r="R1447" s="21">
        <f t="shared" si="224"/>
        <v>64.95</v>
      </c>
      <c r="S1447" s="21">
        <f t="shared" si="225"/>
        <v>50.75</v>
      </c>
      <c r="T1447" s="21">
        <f t="shared" si="226"/>
        <v>59.85</v>
      </c>
      <c r="U1447" s="21">
        <f t="shared" si="227"/>
        <v>58.25</v>
      </c>
      <c r="V1447" s="20">
        <f t="shared" si="228"/>
        <v>58.516666666666673</v>
      </c>
      <c r="W1447" s="20">
        <f t="shared" si="229"/>
        <v>58.45</v>
      </c>
    </row>
    <row r="1448" spans="1:23" ht="13.5" x14ac:dyDescent="0.25">
      <c r="A1448" s="3">
        <v>44120</v>
      </c>
      <c r="B1448" s="2">
        <v>12.895099999999999</v>
      </c>
      <c r="C1448" s="2">
        <v>44.336319226819057</v>
      </c>
      <c r="D1448" s="2">
        <v>-0.14832182643539404</v>
      </c>
      <c r="E1448" s="2">
        <v>4.7578480504016474E-2</v>
      </c>
      <c r="F1448" s="2">
        <v>12.957319999999999</v>
      </c>
      <c r="G1448" s="2">
        <v>12.921709999999999</v>
      </c>
      <c r="H1448" s="2">
        <v>12.932745000000002</v>
      </c>
      <c r="I1448" s="2">
        <v>13.484383999999999</v>
      </c>
      <c r="J1448" s="2">
        <v>14.486941499999999</v>
      </c>
      <c r="K1448" s="17" t="s">
        <v>48</v>
      </c>
      <c r="L1448" s="17" t="s">
        <v>49</v>
      </c>
      <c r="M1448" s="17" t="s">
        <v>53</v>
      </c>
      <c r="N1448" s="20">
        <f t="shared" si="220"/>
        <v>50</v>
      </c>
      <c r="O1448" s="20">
        <f t="shared" si="221"/>
        <v>100</v>
      </c>
      <c r="P1448" s="20">
        <f t="shared" si="222"/>
        <v>0</v>
      </c>
      <c r="Q1448" s="20">
        <f t="shared" si="223"/>
        <v>83</v>
      </c>
      <c r="R1448" s="21">
        <f t="shared" si="224"/>
        <v>64.95</v>
      </c>
      <c r="S1448" s="21">
        <f t="shared" si="225"/>
        <v>50.75</v>
      </c>
      <c r="T1448" s="21">
        <f t="shared" si="226"/>
        <v>59.85</v>
      </c>
      <c r="U1448" s="21">
        <f t="shared" si="227"/>
        <v>58.25</v>
      </c>
      <c r="V1448" s="20">
        <f t="shared" si="228"/>
        <v>58.516666666666673</v>
      </c>
      <c r="W1448" s="20">
        <f t="shared" si="229"/>
        <v>58.45</v>
      </c>
    </row>
    <row r="1449" spans="1:23" ht="13.5" x14ac:dyDescent="0.25">
      <c r="A1449" s="3">
        <v>44123</v>
      </c>
      <c r="B1449" s="2">
        <v>12.895099999999999</v>
      </c>
      <c r="C1449" s="2">
        <v>44.336319226819057</v>
      </c>
      <c r="D1449" s="2">
        <v>-0.25753005845829335</v>
      </c>
      <c r="E1449" s="2">
        <v>9.9013127706792936E-2</v>
      </c>
      <c r="F1449" s="2">
        <v>12.889080000000002</v>
      </c>
      <c r="G1449" s="2">
        <v>12.996969999999999</v>
      </c>
      <c r="H1449" s="2">
        <v>12.912675000000002</v>
      </c>
      <c r="I1449" s="2">
        <v>13.452271999999999</v>
      </c>
      <c r="J1449" s="2">
        <v>14.469756500000001</v>
      </c>
      <c r="K1449" s="17" t="s">
        <v>48</v>
      </c>
      <c r="L1449" s="17" t="s">
        <v>49</v>
      </c>
      <c r="M1449" s="17" t="s">
        <v>53</v>
      </c>
      <c r="N1449" s="20">
        <f t="shared" si="220"/>
        <v>50</v>
      </c>
      <c r="O1449" s="20">
        <f t="shared" si="221"/>
        <v>100</v>
      </c>
      <c r="P1449" s="20">
        <f t="shared" si="222"/>
        <v>0</v>
      </c>
      <c r="Q1449" s="20">
        <f t="shared" si="223"/>
        <v>83</v>
      </c>
      <c r="R1449" s="21">
        <f t="shared" si="224"/>
        <v>64.95</v>
      </c>
      <c r="S1449" s="21">
        <f t="shared" si="225"/>
        <v>50.75</v>
      </c>
      <c r="T1449" s="21">
        <f t="shared" si="226"/>
        <v>59.85</v>
      </c>
      <c r="U1449" s="21">
        <f t="shared" si="227"/>
        <v>58.25</v>
      </c>
      <c r="V1449" s="20">
        <f t="shared" si="228"/>
        <v>58.516666666666673</v>
      </c>
      <c r="W1449" s="20">
        <f t="shared" si="229"/>
        <v>58.45</v>
      </c>
    </row>
    <row r="1450" spans="1:23" ht="13.5" x14ac:dyDescent="0.25">
      <c r="A1450" s="3">
        <v>44124</v>
      </c>
      <c r="B1450" s="2">
        <v>12.679399999999999</v>
      </c>
      <c r="C1450" s="2">
        <v>39.547628911065303</v>
      </c>
      <c r="D1450" s="2">
        <v>-0.26097149313767964</v>
      </c>
      <c r="E1450" s="2">
        <v>0.14323454396639335</v>
      </c>
      <c r="F1450" s="2">
        <v>12.845939999999999</v>
      </c>
      <c r="G1450" s="2">
        <v>13.004</v>
      </c>
      <c r="H1450" s="2">
        <v>12.883075</v>
      </c>
      <c r="I1450" s="2">
        <v>13.415845999999998</v>
      </c>
      <c r="J1450" s="2">
        <v>14.448607499999998</v>
      </c>
      <c r="K1450" s="17" t="s">
        <v>48</v>
      </c>
      <c r="L1450" s="17" t="s">
        <v>49</v>
      </c>
      <c r="M1450" s="17" t="s">
        <v>53</v>
      </c>
      <c r="N1450" s="20">
        <f t="shared" si="220"/>
        <v>50</v>
      </c>
      <c r="O1450" s="20">
        <f t="shared" si="221"/>
        <v>100</v>
      </c>
      <c r="P1450" s="20">
        <f t="shared" si="222"/>
        <v>0</v>
      </c>
      <c r="Q1450" s="20">
        <f t="shared" si="223"/>
        <v>83</v>
      </c>
      <c r="R1450" s="21">
        <f t="shared" si="224"/>
        <v>64.95</v>
      </c>
      <c r="S1450" s="21">
        <f t="shared" si="225"/>
        <v>50.75</v>
      </c>
      <c r="T1450" s="21">
        <f t="shared" si="226"/>
        <v>59.85</v>
      </c>
      <c r="U1450" s="21">
        <f t="shared" si="227"/>
        <v>58.25</v>
      </c>
      <c r="V1450" s="20">
        <f t="shared" si="228"/>
        <v>58.516666666666673</v>
      </c>
      <c r="W1450" s="20">
        <f t="shared" si="229"/>
        <v>58.45</v>
      </c>
    </row>
    <row r="1451" spans="1:23" ht="13.5" x14ac:dyDescent="0.25">
      <c r="A1451" s="3">
        <v>44125</v>
      </c>
      <c r="B1451" s="2">
        <v>12.844900000000001</v>
      </c>
      <c r="C1451" s="2">
        <v>44.500727195753626</v>
      </c>
      <c r="D1451" s="2">
        <v>-0.18498490785072974</v>
      </c>
      <c r="E1451" s="2">
        <v>0.1810143291665966</v>
      </c>
      <c r="F1451" s="2">
        <v>12.841919999999998</v>
      </c>
      <c r="G1451" s="2">
        <v>12.96988</v>
      </c>
      <c r="H1451" s="2">
        <v>12.869275000000002</v>
      </c>
      <c r="I1451" s="2">
        <v>13.391759999999998</v>
      </c>
      <c r="J1451" s="2">
        <v>14.430819999999999</v>
      </c>
      <c r="K1451" s="17" t="s">
        <v>48</v>
      </c>
      <c r="L1451" s="17" t="s">
        <v>49</v>
      </c>
      <c r="M1451" s="17" t="s">
        <v>53</v>
      </c>
      <c r="N1451" s="20">
        <f t="shared" si="220"/>
        <v>50</v>
      </c>
      <c r="O1451" s="20">
        <f t="shared" si="221"/>
        <v>100</v>
      </c>
      <c r="P1451" s="20">
        <f t="shared" si="222"/>
        <v>0</v>
      </c>
      <c r="Q1451" s="20">
        <f t="shared" si="223"/>
        <v>83</v>
      </c>
      <c r="R1451" s="21">
        <f t="shared" si="224"/>
        <v>64.95</v>
      </c>
      <c r="S1451" s="21">
        <f t="shared" si="225"/>
        <v>50.75</v>
      </c>
      <c r="T1451" s="21">
        <f t="shared" si="226"/>
        <v>59.85</v>
      </c>
      <c r="U1451" s="21">
        <f t="shared" si="227"/>
        <v>58.25</v>
      </c>
      <c r="V1451" s="20">
        <f t="shared" si="228"/>
        <v>58.516666666666673</v>
      </c>
      <c r="W1451" s="20">
        <f t="shared" si="229"/>
        <v>58.45</v>
      </c>
    </row>
    <row r="1452" spans="1:23" ht="13.5" x14ac:dyDescent="0.25">
      <c r="A1452" s="3">
        <v>44126</v>
      </c>
      <c r="B1452" s="2">
        <v>12.7697</v>
      </c>
      <c r="C1452" s="2">
        <v>42.785336371284316</v>
      </c>
      <c r="D1452" s="2">
        <v>-0.1046075557558197</v>
      </c>
      <c r="E1452" s="2">
        <v>0.21034659771698627</v>
      </c>
      <c r="F1452" s="2">
        <v>12.816840000000003</v>
      </c>
      <c r="G1452" s="2">
        <v>12.922210000000002</v>
      </c>
      <c r="H1452" s="2">
        <v>12.851715000000002</v>
      </c>
      <c r="I1452" s="2">
        <v>13.366169999999997</v>
      </c>
      <c r="J1452" s="2">
        <v>14.414387499999998</v>
      </c>
      <c r="K1452" s="17" t="s">
        <v>54</v>
      </c>
      <c r="L1452" s="17" t="s">
        <v>50</v>
      </c>
      <c r="M1452" s="17" t="s">
        <v>47</v>
      </c>
      <c r="N1452" s="20">
        <f t="shared" si="220"/>
        <v>50</v>
      </c>
      <c r="O1452" s="20">
        <f t="shared" si="221"/>
        <v>100</v>
      </c>
      <c r="P1452" s="20">
        <f t="shared" si="222"/>
        <v>0</v>
      </c>
      <c r="Q1452" s="20">
        <f t="shared" si="223"/>
        <v>16.5</v>
      </c>
      <c r="R1452" s="21">
        <f t="shared" si="224"/>
        <v>54.975000000000001</v>
      </c>
      <c r="S1452" s="21">
        <f t="shared" si="225"/>
        <v>34.125</v>
      </c>
      <c r="T1452" s="21">
        <f t="shared" si="226"/>
        <v>29.925000000000001</v>
      </c>
      <c r="U1452" s="21">
        <f t="shared" si="227"/>
        <v>41.625</v>
      </c>
      <c r="V1452" s="20">
        <f t="shared" si="228"/>
        <v>39.674999999999997</v>
      </c>
      <c r="W1452" s="20">
        <f t="shared" si="229"/>
        <v>40.162499999999994</v>
      </c>
    </row>
    <row r="1453" spans="1:23" ht="13.5" x14ac:dyDescent="0.25">
      <c r="A1453" s="3">
        <v>44127</v>
      </c>
      <c r="B1453" s="2">
        <v>12.819900000000001</v>
      </c>
      <c r="C1453" s="2">
        <v>44.328111014240143</v>
      </c>
      <c r="D1453" s="2">
        <v>-3.8727777838087007E-2</v>
      </c>
      <c r="E1453" s="2">
        <v>0.22183475036293229</v>
      </c>
      <c r="F1453" s="2">
        <v>12.8018</v>
      </c>
      <c r="G1453" s="2">
        <v>12.879559999999998</v>
      </c>
      <c r="H1453" s="2">
        <v>12.837920000000002</v>
      </c>
      <c r="I1453" s="2">
        <v>13.341583999999997</v>
      </c>
      <c r="J1453" s="2">
        <v>14.399711499999999</v>
      </c>
      <c r="K1453" s="17" t="s">
        <v>48</v>
      </c>
      <c r="L1453" s="17" t="s">
        <v>50</v>
      </c>
      <c r="M1453" s="17" t="s">
        <v>53</v>
      </c>
      <c r="N1453" s="20">
        <f t="shared" si="220"/>
        <v>50</v>
      </c>
      <c r="O1453" s="20">
        <f t="shared" si="221"/>
        <v>100</v>
      </c>
      <c r="P1453" s="20">
        <f t="shared" si="222"/>
        <v>0</v>
      </c>
      <c r="Q1453" s="20">
        <f t="shared" si="223"/>
        <v>66.5</v>
      </c>
      <c r="R1453" s="21">
        <f t="shared" si="224"/>
        <v>62.475000000000001</v>
      </c>
      <c r="S1453" s="21">
        <f t="shared" si="225"/>
        <v>46.625</v>
      </c>
      <c r="T1453" s="21">
        <f t="shared" si="226"/>
        <v>52.424999999999997</v>
      </c>
      <c r="U1453" s="21">
        <f t="shared" si="227"/>
        <v>54.125</v>
      </c>
      <c r="V1453" s="20">
        <f t="shared" si="228"/>
        <v>53.841666666666661</v>
      </c>
      <c r="W1453" s="20">
        <f t="shared" si="229"/>
        <v>53.912499999999994</v>
      </c>
    </row>
    <row r="1454" spans="1:23" ht="13.5" x14ac:dyDescent="0.25">
      <c r="A1454" s="3">
        <v>44130</v>
      </c>
      <c r="B1454" s="2">
        <v>12.654299999999999</v>
      </c>
      <c r="C1454" s="2">
        <v>40.452975346677398</v>
      </c>
      <c r="D1454" s="2">
        <v>2.8901994352022342E-2</v>
      </c>
      <c r="E1454" s="2">
        <v>0.22398080811442486</v>
      </c>
      <c r="F1454" s="2">
        <v>12.753640000000001</v>
      </c>
      <c r="G1454" s="2">
        <v>12.821360000000002</v>
      </c>
      <c r="H1454" s="2">
        <v>12.823370000000001</v>
      </c>
      <c r="I1454" s="2">
        <v>13.316697999999999</v>
      </c>
      <c r="J1454" s="2">
        <v>14.385211</v>
      </c>
      <c r="K1454" s="17" t="s">
        <v>54</v>
      </c>
      <c r="L1454" s="17" t="s">
        <v>50</v>
      </c>
      <c r="M1454" s="17" t="s">
        <v>47</v>
      </c>
      <c r="N1454" s="20">
        <f t="shared" si="220"/>
        <v>50</v>
      </c>
      <c r="O1454" s="20">
        <f t="shared" si="221"/>
        <v>100</v>
      </c>
      <c r="P1454" s="20">
        <f t="shared" si="222"/>
        <v>0</v>
      </c>
      <c r="Q1454" s="20">
        <f t="shared" si="223"/>
        <v>16.5</v>
      </c>
      <c r="R1454" s="21">
        <f t="shared" si="224"/>
        <v>54.975000000000001</v>
      </c>
      <c r="S1454" s="21">
        <f t="shared" si="225"/>
        <v>34.125</v>
      </c>
      <c r="T1454" s="21">
        <f t="shared" si="226"/>
        <v>29.925000000000001</v>
      </c>
      <c r="U1454" s="21">
        <f t="shared" si="227"/>
        <v>41.625</v>
      </c>
      <c r="V1454" s="20">
        <f t="shared" si="228"/>
        <v>39.674999999999997</v>
      </c>
      <c r="W1454" s="20">
        <f t="shared" si="229"/>
        <v>40.162499999999994</v>
      </c>
    </row>
    <row r="1455" spans="1:23" ht="13.5" x14ac:dyDescent="0.25">
      <c r="A1455" s="3">
        <v>44131</v>
      </c>
      <c r="B1455" s="2">
        <v>12.6442</v>
      </c>
      <c r="C1455" s="2">
        <v>40.22202567432236</v>
      </c>
      <c r="D1455" s="2">
        <v>3.644723473627387E-2</v>
      </c>
      <c r="E1455" s="2">
        <v>0.21309457815680347</v>
      </c>
      <c r="F1455" s="2">
        <v>12.746599999999999</v>
      </c>
      <c r="G1455" s="2">
        <v>12.79627</v>
      </c>
      <c r="H1455" s="2">
        <v>12.827635000000001</v>
      </c>
      <c r="I1455" s="2">
        <v>13.286089999999996</v>
      </c>
      <c r="J1455" s="2">
        <v>14.371839</v>
      </c>
      <c r="K1455" s="17" t="s">
        <v>54</v>
      </c>
      <c r="L1455" s="17" t="s">
        <v>50</v>
      </c>
      <c r="M1455" s="17" t="s">
        <v>47</v>
      </c>
      <c r="N1455" s="20">
        <f t="shared" si="220"/>
        <v>50</v>
      </c>
      <c r="O1455" s="20">
        <f t="shared" si="221"/>
        <v>100</v>
      </c>
      <c r="P1455" s="20">
        <f t="shared" si="222"/>
        <v>0</v>
      </c>
      <c r="Q1455" s="20">
        <f t="shared" si="223"/>
        <v>16.5</v>
      </c>
      <c r="R1455" s="21">
        <f t="shared" si="224"/>
        <v>54.975000000000001</v>
      </c>
      <c r="S1455" s="21">
        <f t="shared" si="225"/>
        <v>34.125</v>
      </c>
      <c r="T1455" s="21">
        <f t="shared" si="226"/>
        <v>29.925000000000001</v>
      </c>
      <c r="U1455" s="21">
        <f t="shared" si="227"/>
        <v>41.625</v>
      </c>
      <c r="V1455" s="20">
        <f t="shared" si="228"/>
        <v>39.674999999999997</v>
      </c>
      <c r="W1455" s="20">
        <f t="shared" si="229"/>
        <v>40.162499999999994</v>
      </c>
    </row>
    <row r="1456" spans="1:23" ht="13.5" x14ac:dyDescent="0.25">
      <c r="A1456" s="3">
        <v>44132</v>
      </c>
      <c r="B1456" s="2">
        <v>12.7697</v>
      </c>
      <c r="C1456" s="2">
        <v>44.464730334826655</v>
      </c>
      <c r="D1456" s="2">
        <v>3.0875588487624839E-2</v>
      </c>
      <c r="E1456" s="2">
        <v>0.19502580595613372</v>
      </c>
      <c r="F1456" s="2">
        <v>12.731559999999998</v>
      </c>
      <c r="G1456" s="2">
        <v>12.786739999999998</v>
      </c>
      <c r="H1456" s="2">
        <v>12.82011</v>
      </c>
      <c r="I1456" s="2">
        <v>13.263511999999997</v>
      </c>
      <c r="J1456" s="2">
        <v>14.360424</v>
      </c>
      <c r="K1456" s="17" t="s">
        <v>54</v>
      </c>
      <c r="L1456" s="17" t="s">
        <v>50</v>
      </c>
      <c r="M1456" s="17" t="s">
        <v>47</v>
      </c>
      <c r="N1456" s="20">
        <f t="shared" si="220"/>
        <v>50</v>
      </c>
      <c r="O1456" s="20">
        <f t="shared" si="221"/>
        <v>100</v>
      </c>
      <c r="P1456" s="20">
        <f t="shared" si="222"/>
        <v>0</v>
      </c>
      <c r="Q1456" s="20">
        <f t="shared" si="223"/>
        <v>16.5</v>
      </c>
      <c r="R1456" s="21">
        <f t="shared" si="224"/>
        <v>54.975000000000001</v>
      </c>
      <c r="S1456" s="21">
        <f t="shared" si="225"/>
        <v>34.125</v>
      </c>
      <c r="T1456" s="21">
        <f t="shared" si="226"/>
        <v>29.925000000000001</v>
      </c>
      <c r="U1456" s="21">
        <f t="shared" si="227"/>
        <v>41.625</v>
      </c>
      <c r="V1456" s="20">
        <f t="shared" si="228"/>
        <v>39.674999999999997</v>
      </c>
      <c r="W1456" s="20">
        <f t="shared" si="229"/>
        <v>40.162499999999994</v>
      </c>
    </row>
    <row r="1457" spans="1:23" ht="13.5" x14ac:dyDescent="0.25">
      <c r="A1457" s="3">
        <v>44134</v>
      </c>
      <c r="B1457" s="2">
        <v>12.844900000000001</v>
      </c>
      <c r="C1457" s="2">
        <v>46.89682723809787</v>
      </c>
      <c r="D1457" s="2">
        <v>2.6304918765891472E-2</v>
      </c>
      <c r="E1457" s="2">
        <v>0.17283317469636589</v>
      </c>
      <c r="F1457" s="2">
        <v>12.746600000000001</v>
      </c>
      <c r="G1457" s="2">
        <v>12.78172</v>
      </c>
      <c r="H1457" s="2">
        <v>12.825125</v>
      </c>
      <c r="I1457" s="2">
        <v>13.239425999999995</v>
      </c>
      <c r="J1457" s="2">
        <v>14.349335000000002</v>
      </c>
      <c r="K1457" s="17" t="s">
        <v>54</v>
      </c>
      <c r="L1457" s="17" t="s">
        <v>50</v>
      </c>
      <c r="M1457" s="17" t="s">
        <v>55</v>
      </c>
      <c r="N1457" s="20">
        <f t="shared" si="220"/>
        <v>50</v>
      </c>
      <c r="O1457" s="20">
        <f t="shared" si="221"/>
        <v>100</v>
      </c>
      <c r="P1457" s="20">
        <f t="shared" si="222"/>
        <v>0</v>
      </c>
      <c r="Q1457" s="20">
        <f t="shared" si="223"/>
        <v>16.5</v>
      </c>
      <c r="R1457" s="21">
        <f t="shared" si="224"/>
        <v>54.975000000000001</v>
      </c>
      <c r="S1457" s="21">
        <f t="shared" si="225"/>
        <v>34.125</v>
      </c>
      <c r="T1457" s="21">
        <f t="shared" si="226"/>
        <v>29.925000000000001</v>
      </c>
      <c r="U1457" s="21">
        <f t="shared" si="227"/>
        <v>41.625</v>
      </c>
      <c r="V1457" s="20">
        <f t="shared" si="228"/>
        <v>39.674999999999997</v>
      </c>
      <c r="W1457" s="20">
        <f t="shared" si="229"/>
        <v>40.162499999999994</v>
      </c>
    </row>
    <row r="1458" spans="1:23" ht="13.5" x14ac:dyDescent="0.25">
      <c r="A1458" s="3">
        <v>44137</v>
      </c>
      <c r="B1458" s="2">
        <v>12.7948</v>
      </c>
      <c r="C1458" s="2">
        <v>45.468182796894702</v>
      </c>
      <c r="D1458" s="2">
        <v>2.6707329453810047E-2</v>
      </c>
      <c r="E1458" s="2">
        <v>0.1503836456657178</v>
      </c>
      <c r="F1458" s="2">
        <v>12.741580000000001</v>
      </c>
      <c r="G1458" s="2">
        <v>12.771689999999998</v>
      </c>
      <c r="H1458" s="2">
        <v>12.846699999999998</v>
      </c>
      <c r="I1458" s="2">
        <v>13.214338</v>
      </c>
      <c r="J1458" s="2">
        <v>14.3373685</v>
      </c>
      <c r="K1458" s="17" t="s">
        <v>54</v>
      </c>
      <c r="L1458" s="17" t="s">
        <v>50</v>
      </c>
      <c r="M1458" s="17" t="s">
        <v>47</v>
      </c>
      <c r="N1458" s="20">
        <f t="shared" si="220"/>
        <v>50</v>
      </c>
      <c r="O1458" s="20">
        <f t="shared" si="221"/>
        <v>100</v>
      </c>
      <c r="P1458" s="20">
        <f t="shared" si="222"/>
        <v>0</v>
      </c>
      <c r="Q1458" s="20">
        <f t="shared" si="223"/>
        <v>16.5</v>
      </c>
      <c r="R1458" s="21">
        <f t="shared" si="224"/>
        <v>54.975000000000001</v>
      </c>
      <c r="S1458" s="21">
        <f t="shared" si="225"/>
        <v>34.125</v>
      </c>
      <c r="T1458" s="21">
        <f t="shared" si="226"/>
        <v>29.925000000000001</v>
      </c>
      <c r="U1458" s="21">
        <f t="shared" si="227"/>
        <v>41.625</v>
      </c>
      <c r="V1458" s="20">
        <f t="shared" si="228"/>
        <v>39.674999999999997</v>
      </c>
      <c r="W1458" s="20">
        <f t="shared" si="229"/>
        <v>40.162499999999994</v>
      </c>
    </row>
    <row r="1459" spans="1:23" ht="13.5" x14ac:dyDescent="0.25">
      <c r="A1459" s="3">
        <v>44138</v>
      </c>
      <c r="B1459" s="2">
        <v>12.7697</v>
      </c>
      <c r="C1459" s="2">
        <v>44.732943269977319</v>
      </c>
      <c r="D1459" s="2">
        <v>2.972053065427005E-2</v>
      </c>
      <c r="E1459" s="2">
        <v>0.12860718474913771</v>
      </c>
      <c r="F1459" s="2">
        <v>12.764660000000001</v>
      </c>
      <c r="G1459" s="2">
        <v>12.75915</v>
      </c>
      <c r="H1459" s="2">
        <v>12.87806</v>
      </c>
      <c r="I1459" s="2">
        <v>13.188747999999997</v>
      </c>
      <c r="J1459" s="2">
        <v>14.323018499999998</v>
      </c>
      <c r="K1459" s="17" t="s">
        <v>54</v>
      </c>
      <c r="L1459" s="17" t="s">
        <v>50</v>
      </c>
      <c r="M1459" s="17" t="s">
        <v>55</v>
      </c>
      <c r="N1459" s="20">
        <f t="shared" si="220"/>
        <v>50</v>
      </c>
      <c r="O1459" s="20">
        <f t="shared" si="221"/>
        <v>100</v>
      </c>
      <c r="P1459" s="20">
        <f t="shared" si="222"/>
        <v>0</v>
      </c>
      <c r="Q1459" s="20">
        <f t="shared" si="223"/>
        <v>16.5</v>
      </c>
      <c r="R1459" s="21">
        <f t="shared" si="224"/>
        <v>54.975000000000001</v>
      </c>
      <c r="S1459" s="21">
        <f t="shared" si="225"/>
        <v>34.125</v>
      </c>
      <c r="T1459" s="21">
        <f t="shared" si="226"/>
        <v>29.925000000000001</v>
      </c>
      <c r="U1459" s="21">
        <f t="shared" si="227"/>
        <v>41.625</v>
      </c>
      <c r="V1459" s="20">
        <f t="shared" si="228"/>
        <v>39.674999999999997</v>
      </c>
      <c r="W1459" s="20">
        <f t="shared" si="229"/>
        <v>40.162499999999994</v>
      </c>
    </row>
    <row r="1460" spans="1:23" ht="13.5" x14ac:dyDescent="0.25">
      <c r="A1460" s="3">
        <v>44139</v>
      </c>
      <c r="B1460" s="2">
        <v>12.7446</v>
      </c>
      <c r="C1460" s="2">
        <v>43.96728395374808</v>
      </c>
      <c r="D1460" s="2">
        <v>1.8463090232447854E-3</v>
      </c>
      <c r="E1460" s="2">
        <v>0.10810102616349958</v>
      </c>
      <c r="F1460" s="2">
        <v>12.784740000000001</v>
      </c>
      <c r="G1460" s="2">
        <v>12.76567</v>
      </c>
      <c r="H1460" s="2">
        <v>12.884835000000001</v>
      </c>
      <c r="I1460" s="2">
        <v>13.162655999999997</v>
      </c>
      <c r="J1460" s="2">
        <v>14.308467499999997</v>
      </c>
      <c r="K1460" s="17" t="s">
        <v>54</v>
      </c>
      <c r="L1460" s="17" t="s">
        <v>50</v>
      </c>
      <c r="M1460" s="17" t="s">
        <v>55</v>
      </c>
      <c r="N1460" s="20">
        <f t="shared" si="220"/>
        <v>50</v>
      </c>
      <c r="O1460" s="20">
        <f t="shared" si="221"/>
        <v>100</v>
      </c>
      <c r="P1460" s="20">
        <f t="shared" si="222"/>
        <v>0</v>
      </c>
      <c r="Q1460" s="20">
        <f t="shared" si="223"/>
        <v>16.5</v>
      </c>
      <c r="R1460" s="21">
        <f t="shared" si="224"/>
        <v>54.975000000000001</v>
      </c>
      <c r="S1460" s="21">
        <f t="shared" si="225"/>
        <v>34.125</v>
      </c>
      <c r="T1460" s="21">
        <f t="shared" si="226"/>
        <v>29.925000000000001</v>
      </c>
      <c r="U1460" s="21">
        <f t="shared" si="227"/>
        <v>41.625</v>
      </c>
      <c r="V1460" s="20">
        <f t="shared" si="228"/>
        <v>39.674999999999997</v>
      </c>
      <c r="W1460" s="20">
        <f t="shared" si="229"/>
        <v>40.162499999999994</v>
      </c>
    </row>
    <row r="1461" spans="1:23" ht="13.5" x14ac:dyDescent="0.25">
      <c r="A1461" s="3">
        <v>44140</v>
      </c>
      <c r="B1461" s="2">
        <v>12.5589</v>
      </c>
      <c r="C1461" s="2">
        <v>38.690863608270057</v>
      </c>
      <c r="D1461" s="2">
        <v>1.8460564907503141E-2</v>
      </c>
      <c r="E1461" s="2">
        <v>8.585657415863697E-2</v>
      </c>
      <c r="F1461" s="2">
        <v>12.74258</v>
      </c>
      <c r="G1461" s="2">
        <v>12.737069999999999</v>
      </c>
      <c r="H1461" s="2">
        <v>12.853475</v>
      </c>
      <c r="I1461" s="2">
        <v>13.130843999999998</v>
      </c>
      <c r="J1461" s="2">
        <v>14.293464999999999</v>
      </c>
      <c r="K1461" s="17" t="s">
        <v>54</v>
      </c>
      <c r="L1461" s="17" t="s">
        <v>50</v>
      </c>
      <c r="M1461" s="17" t="s">
        <v>47</v>
      </c>
      <c r="N1461" s="20">
        <f t="shared" si="220"/>
        <v>50</v>
      </c>
      <c r="O1461" s="20">
        <f t="shared" si="221"/>
        <v>100</v>
      </c>
      <c r="P1461" s="20">
        <f t="shared" si="222"/>
        <v>0</v>
      </c>
      <c r="Q1461" s="20">
        <f t="shared" si="223"/>
        <v>16.5</v>
      </c>
      <c r="R1461" s="21">
        <f t="shared" si="224"/>
        <v>54.975000000000001</v>
      </c>
      <c r="S1461" s="21">
        <f t="shared" si="225"/>
        <v>34.125</v>
      </c>
      <c r="T1461" s="21">
        <f t="shared" si="226"/>
        <v>29.925000000000001</v>
      </c>
      <c r="U1461" s="21">
        <f t="shared" si="227"/>
        <v>41.625</v>
      </c>
      <c r="V1461" s="20">
        <f t="shared" si="228"/>
        <v>39.674999999999997</v>
      </c>
      <c r="W1461" s="20">
        <f t="shared" si="229"/>
        <v>40.162499999999994</v>
      </c>
    </row>
    <row r="1462" spans="1:23" ht="13.5" x14ac:dyDescent="0.25">
      <c r="A1462" s="3">
        <v>44141</v>
      </c>
      <c r="B1462" s="2">
        <v>12.569000000000001</v>
      </c>
      <c r="C1462" s="2">
        <v>39.118807715402212</v>
      </c>
      <c r="D1462" s="2">
        <v>2.2208935587107348E-2</v>
      </c>
      <c r="E1462" s="2">
        <v>6.9966960060706795E-2</v>
      </c>
      <c r="F1462" s="2">
        <v>12.6874</v>
      </c>
      <c r="G1462" s="2">
        <v>12.717000000000001</v>
      </c>
      <c r="H1462" s="2">
        <v>12.819605000000001</v>
      </c>
      <c r="I1462" s="2">
        <v>13.096523999999999</v>
      </c>
      <c r="J1462" s="2">
        <v>14.278663499999999</v>
      </c>
      <c r="K1462" s="17" t="s">
        <v>54</v>
      </c>
      <c r="L1462" s="17" t="s">
        <v>50</v>
      </c>
      <c r="M1462" s="17" t="s">
        <v>47</v>
      </c>
      <c r="N1462" s="20">
        <f t="shared" si="220"/>
        <v>50</v>
      </c>
      <c r="O1462" s="20">
        <f t="shared" si="221"/>
        <v>100</v>
      </c>
      <c r="P1462" s="20">
        <f t="shared" si="222"/>
        <v>0</v>
      </c>
      <c r="Q1462" s="20">
        <f t="shared" si="223"/>
        <v>16.5</v>
      </c>
      <c r="R1462" s="21">
        <f t="shared" si="224"/>
        <v>54.975000000000001</v>
      </c>
      <c r="S1462" s="21">
        <f t="shared" si="225"/>
        <v>34.125</v>
      </c>
      <c r="T1462" s="21">
        <f t="shared" si="226"/>
        <v>29.925000000000001</v>
      </c>
      <c r="U1462" s="21">
        <f t="shared" si="227"/>
        <v>41.625</v>
      </c>
      <c r="V1462" s="20">
        <f t="shared" si="228"/>
        <v>39.674999999999997</v>
      </c>
      <c r="W1462" s="20">
        <f t="shared" si="229"/>
        <v>40.162499999999994</v>
      </c>
    </row>
    <row r="1463" spans="1:23" ht="13.5" x14ac:dyDescent="0.25">
      <c r="A1463" s="3">
        <v>44144</v>
      </c>
      <c r="B1463" s="2">
        <v>12.594099999999999</v>
      </c>
      <c r="C1463" s="2">
        <v>40.235269465029695</v>
      </c>
      <c r="D1463" s="2">
        <v>3.3043597110024692E-2</v>
      </c>
      <c r="E1463" s="2">
        <v>6.3856661264424283E-2</v>
      </c>
      <c r="F1463" s="2">
        <v>12.647259999999999</v>
      </c>
      <c r="G1463" s="2">
        <v>12.694419999999999</v>
      </c>
      <c r="H1463" s="2">
        <v>12.786989999999999</v>
      </c>
      <c r="I1463" s="2">
        <v>13.062405999999996</v>
      </c>
      <c r="J1463" s="2">
        <v>14.263359999999999</v>
      </c>
      <c r="K1463" s="17" t="s">
        <v>54</v>
      </c>
      <c r="L1463" s="17" t="s">
        <v>50</v>
      </c>
      <c r="M1463" s="17" t="s">
        <v>47</v>
      </c>
      <c r="N1463" s="20">
        <f t="shared" si="220"/>
        <v>50</v>
      </c>
      <c r="O1463" s="20">
        <f t="shared" si="221"/>
        <v>100</v>
      </c>
      <c r="P1463" s="20">
        <f t="shared" si="222"/>
        <v>0</v>
      </c>
      <c r="Q1463" s="20">
        <f t="shared" si="223"/>
        <v>16.5</v>
      </c>
      <c r="R1463" s="21">
        <f t="shared" si="224"/>
        <v>54.975000000000001</v>
      </c>
      <c r="S1463" s="21">
        <f t="shared" si="225"/>
        <v>34.125</v>
      </c>
      <c r="T1463" s="21">
        <f t="shared" si="226"/>
        <v>29.925000000000001</v>
      </c>
      <c r="U1463" s="21">
        <f t="shared" si="227"/>
        <v>41.625</v>
      </c>
      <c r="V1463" s="20">
        <f t="shared" si="228"/>
        <v>39.674999999999997</v>
      </c>
      <c r="W1463" s="20">
        <f t="shared" si="229"/>
        <v>40.162499999999994</v>
      </c>
    </row>
    <row r="1464" spans="1:23" ht="13.5" x14ac:dyDescent="0.25">
      <c r="A1464" s="3">
        <v>44145</v>
      </c>
      <c r="B1464" s="2">
        <v>12.6944</v>
      </c>
      <c r="C1464" s="2">
        <v>44.606758323221904</v>
      </c>
      <c r="D1464" s="2">
        <v>1.0822393492819771E-2</v>
      </c>
      <c r="E1464" s="2">
        <v>6.3146685930257213E-2</v>
      </c>
      <c r="F1464" s="2">
        <v>12.632200000000001</v>
      </c>
      <c r="G1464" s="2">
        <v>12.69843</v>
      </c>
      <c r="H1464" s="2">
        <v>12.759895</v>
      </c>
      <c r="I1464" s="2">
        <v>13.032299999999998</v>
      </c>
      <c r="J1464" s="2">
        <v>14.249059999999997</v>
      </c>
      <c r="K1464" s="17" t="s">
        <v>48</v>
      </c>
      <c r="L1464" s="17" t="s">
        <v>50</v>
      </c>
      <c r="M1464" s="17" t="s">
        <v>53</v>
      </c>
      <c r="N1464" s="20">
        <f t="shared" si="220"/>
        <v>50</v>
      </c>
      <c r="O1464" s="20">
        <f t="shared" si="221"/>
        <v>100</v>
      </c>
      <c r="P1464" s="20">
        <f t="shared" si="222"/>
        <v>0</v>
      </c>
      <c r="Q1464" s="20">
        <f t="shared" si="223"/>
        <v>66.5</v>
      </c>
      <c r="R1464" s="21">
        <f t="shared" si="224"/>
        <v>62.475000000000001</v>
      </c>
      <c r="S1464" s="21">
        <f t="shared" si="225"/>
        <v>46.625</v>
      </c>
      <c r="T1464" s="21">
        <f t="shared" si="226"/>
        <v>52.424999999999997</v>
      </c>
      <c r="U1464" s="21">
        <f t="shared" si="227"/>
        <v>54.125</v>
      </c>
      <c r="V1464" s="20">
        <f t="shared" si="228"/>
        <v>53.841666666666661</v>
      </c>
      <c r="W1464" s="20">
        <f t="shared" si="229"/>
        <v>53.912499999999994</v>
      </c>
    </row>
    <row r="1465" spans="1:23" ht="13.5" x14ac:dyDescent="0.25">
      <c r="A1465" s="3">
        <v>44146</v>
      </c>
      <c r="B1465" s="2">
        <v>12.543900000000001</v>
      </c>
      <c r="C1465" s="2">
        <v>39.89169868366303</v>
      </c>
      <c r="D1465" s="2">
        <v>2.4266083968029761E-3</v>
      </c>
      <c r="E1465" s="2">
        <v>6.6212600507970648E-2</v>
      </c>
      <c r="F1465" s="2">
        <v>12.59206</v>
      </c>
      <c r="G1465" s="2">
        <v>12.688400000000001</v>
      </c>
      <c r="H1465" s="2">
        <v>12.742334999999999</v>
      </c>
      <c r="I1465" s="2">
        <v>13.002193999999999</v>
      </c>
      <c r="J1465" s="2">
        <v>14.233881999999996</v>
      </c>
      <c r="K1465" s="17" t="s">
        <v>54</v>
      </c>
      <c r="L1465" s="17" t="s">
        <v>50</v>
      </c>
      <c r="M1465" s="17" t="s">
        <v>47</v>
      </c>
      <c r="N1465" s="20">
        <f t="shared" si="220"/>
        <v>50</v>
      </c>
      <c r="O1465" s="20">
        <f t="shared" si="221"/>
        <v>100</v>
      </c>
      <c r="P1465" s="20">
        <f t="shared" si="222"/>
        <v>0</v>
      </c>
      <c r="Q1465" s="20">
        <f t="shared" si="223"/>
        <v>16.5</v>
      </c>
      <c r="R1465" s="21">
        <f t="shared" si="224"/>
        <v>54.975000000000001</v>
      </c>
      <c r="S1465" s="21">
        <f t="shared" si="225"/>
        <v>34.125</v>
      </c>
      <c r="T1465" s="21">
        <f t="shared" si="226"/>
        <v>29.925000000000001</v>
      </c>
      <c r="U1465" s="21">
        <f t="shared" si="227"/>
        <v>41.625</v>
      </c>
      <c r="V1465" s="20">
        <f t="shared" si="228"/>
        <v>39.674999999999997</v>
      </c>
      <c r="W1465" s="20">
        <f t="shared" si="229"/>
        <v>40.162499999999994</v>
      </c>
    </row>
    <row r="1466" spans="1:23" ht="13.5" x14ac:dyDescent="0.25">
      <c r="A1466" s="3">
        <v>44147</v>
      </c>
      <c r="B1466" s="2">
        <v>12.5489</v>
      </c>
      <c r="C1466" s="2">
        <v>40.118163025536056</v>
      </c>
      <c r="D1466" s="2">
        <v>1.590140231420456E-2</v>
      </c>
      <c r="E1466" s="2">
        <v>6.6730574550006611E-2</v>
      </c>
      <c r="F1466" s="2">
        <v>12.590059999999999</v>
      </c>
      <c r="G1466" s="2">
        <v>12.666320000000002</v>
      </c>
      <c r="H1466" s="2">
        <v>12.72653</v>
      </c>
      <c r="I1466" s="2">
        <v>12.973394000000003</v>
      </c>
      <c r="J1466" s="2">
        <v>14.219104999999997</v>
      </c>
      <c r="K1466" s="17" t="s">
        <v>48</v>
      </c>
      <c r="L1466" s="17" t="s">
        <v>50</v>
      </c>
      <c r="M1466" s="17" t="s">
        <v>53</v>
      </c>
      <c r="N1466" s="20">
        <f t="shared" si="220"/>
        <v>50</v>
      </c>
      <c r="O1466" s="20">
        <f t="shared" si="221"/>
        <v>100</v>
      </c>
      <c r="P1466" s="20">
        <f t="shared" si="222"/>
        <v>0</v>
      </c>
      <c r="Q1466" s="20">
        <f t="shared" si="223"/>
        <v>66.5</v>
      </c>
      <c r="R1466" s="21">
        <f t="shared" si="224"/>
        <v>62.475000000000001</v>
      </c>
      <c r="S1466" s="21">
        <f t="shared" si="225"/>
        <v>46.625</v>
      </c>
      <c r="T1466" s="21">
        <f t="shared" si="226"/>
        <v>52.424999999999997</v>
      </c>
      <c r="U1466" s="21">
        <f t="shared" si="227"/>
        <v>54.125</v>
      </c>
      <c r="V1466" s="20">
        <f t="shared" si="228"/>
        <v>53.841666666666661</v>
      </c>
      <c r="W1466" s="20">
        <f t="shared" si="229"/>
        <v>53.912499999999994</v>
      </c>
    </row>
    <row r="1467" spans="1:23" ht="13.5" x14ac:dyDescent="0.25">
      <c r="A1467" s="3">
        <v>44148</v>
      </c>
      <c r="B1467" s="2">
        <v>12.5038</v>
      </c>
      <c r="C1467" s="2">
        <v>38.701758536049674</v>
      </c>
      <c r="D1467" s="2">
        <v>4.3703575300039432E-2</v>
      </c>
      <c r="E1467" s="2">
        <v>6.6125864546850169E-2</v>
      </c>
      <c r="F1467" s="2">
        <v>12.577019999999999</v>
      </c>
      <c r="G1467" s="2">
        <v>12.632210000000002</v>
      </c>
      <c r="H1467" s="2">
        <v>12.706965</v>
      </c>
      <c r="I1467" s="2">
        <v>12.945898000000001</v>
      </c>
      <c r="J1467" s="2">
        <v>14.203400499999997</v>
      </c>
      <c r="K1467" s="17" t="s">
        <v>54</v>
      </c>
      <c r="L1467" s="17" t="s">
        <v>50</v>
      </c>
      <c r="M1467" s="17" t="s">
        <v>47</v>
      </c>
      <c r="N1467" s="20">
        <f t="shared" si="220"/>
        <v>50</v>
      </c>
      <c r="O1467" s="20">
        <f t="shared" si="221"/>
        <v>100</v>
      </c>
      <c r="P1467" s="20">
        <f t="shared" si="222"/>
        <v>0</v>
      </c>
      <c r="Q1467" s="20">
        <f t="shared" si="223"/>
        <v>16.5</v>
      </c>
      <c r="R1467" s="21">
        <f t="shared" si="224"/>
        <v>54.975000000000001</v>
      </c>
      <c r="S1467" s="21">
        <f t="shared" si="225"/>
        <v>34.125</v>
      </c>
      <c r="T1467" s="21">
        <f t="shared" si="226"/>
        <v>29.925000000000001</v>
      </c>
      <c r="U1467" s="21">
        <f t="shared" si="227"/>
        <v>41.625</v>
      </c>
      <c r="V1467" s="20">
        <f t="shared" si="228"/>
        <v>39.674999999999997</v>
      </c>
      <c r="W1467" s="20">
        <f t="shared" si="229"/>
        <v>40.162499999999994</v>
      </c>
    </row>
    <row r="1468" spans="1:23" ht="13.5" x14ac:dyDescent="0.25">
      <c r="A1468" s="3">
        <v>44151</v>
      </c>
      <c r="B1468" s="2">
        <v>12.594099999999999</v>
      </c>
      <c r="C1468" s="2">
        <v>43.038129147103326</v>
      </c>
      <c r="D1468" s="2">
        <v>5.4478456410880227E-2</v>
      </c>
      <c r="E1468" s="2">
        <v>6.5009802641922632E-2</v>
      </c>
      <c r="F1468" s="2">
        <v>12.577019999999999</v>
      </c>
      <c r="G1468" s="2">
        <v>12.61214</v>
      </c>
      <c r="H1468" s="2">
        <v>12.691914999999998</v>
      </c>
      <c r="I1468" s="2">
        <v>12.926831999999999</v>
      </c>
      <c r="J1468" s="2">
        <v>14.188598999999996</v>
      </c>
      <c r="K1468" s="17" t="s">
        <v>54</v>
      </c>
      <c r="L1468" s="17" t="s">
        <v>50</v>
      </c>
      <c r="M1468" s="17" t="s">
        <v>50</v>
      </c>
      <c r="N1468" s="20">
        <f t="shared" si="220"/>
        <v>50</v>
      </c>
      <c r="O1468" s="20">
        <f t="shared" si="221"/>
        <v>100</v>
      </c>
      <c r="P1468" s="20">
        <f t="shared" si="222"/>
        <v>0</v>
      </c>
      <c r="Q1468" s="20">
        <f t="shared" si="223"/>
        <v>16.5</v>
      </c>
      <c r="R1468" s="21">
        <f t="shared" si="224"/>
        <v>54.975000000000001</v>
      </c>
      <c r="S1468" s="21">
        <f t="shared" si="225"/>
        <v>34.125</v>
      </c>
      <c r="T1468" s="21">
        <f t="shared" si="226"/>
        <v>29.925000000000001</v>
      </c>
      <c r="U1468" s="21">
        <f t="shared" si="227"/>
        <v>41.625</v>
      </c>
      <c r="V1468" s="20">
        <f t="shared" si="228"/>
        <v>39.674999999999997</v>
      </c>
      <c r="W1468" s="20">
        <f t="shared" si="229"/>
        <v>40.162499999999994</v>
      </c>
    </row>
    <row r="1469" spans="1:23" ht="13.5" x14ac:dyDescent="0.25">
      <c r="A1469" s="3">
        <v>44152</v>
      </c>
      <c r="B1469" s="2">
        <v>12.7948</v>
      </c>
      <c r="C1469" s="2">
        <v>51.28656233245534</v>
      </c>
      <c r="D1469" s="2">
        <v>4.5858452079931666E-2</v>
      </c>
      <c r="E1469" s="2">
        <v>6.3794909621745485E-2</v>
      </c>
      <c r="F1469" s="2">
        <v>12.597100000000001</v>
      </c>
      <c r="G1469" s="2">
        <v>12.614650000000001</v>
      </c>
      <c r="H1469" s="2">
        <v>12.6869</v>
      </c>
      <c r="I1469" s="2">
        <v>12.912884000000002</v>
      </c>
      <c r="J1469" s="2">
        <v>14.175302499999997</v>
      </c>
      <c r="K1469" s="17" t="s">
        <v>54</v>
      </c>
      <c r="L1469" s="17" t="s">
        <v>50</v>
      </c>
      <c r="M1469" s="17" t="s">
        <v>55</v>
      </c>
      <c r="N1469" s="20">
        <f t="shared" si="220"/>
        <v>50</v>
      </c>
      <c r="O1469" s="20">
        <f t="shared" si="221"/>
        <v>100</v>
      </c>
      <c r="P1469" s="20">
        <f t="shared" si="222"/>
        <v>0</v>
      </c>
      <c r="Q1469" s="20">
        <f t="shared" si="223"/>
        <v>16.5</v>
      </c>
      <c r="R1469" s="21">
        <f t="shared" si="224"/>
        <v>54.975000000000001</v>
      </c>
      <c r="S1469" s="21">
        <f t="shared" si="225"/>
        <v>34.125</v>
      </c>
      <c r="T1469" s="21">
        <f t="shared" si="226"/>
        <v>29.925000000000001</v>
      </c>
      <c r="U1469" s="21">
        <f t="shared" si="227"/>
        <v>41.625</v>
      </c>
      <c r="V1469" s="20">
        <f t="shared" si="228"/>
        <v>39.674999999999997</v>
      </c>
      <c r="W1469" s="20">
        <f t="shared" si="229"/>
        <v>40.162499999999994</v>
      </c>
    </row>
    <row r="1470" spans="1:23" ht="13.5" x14ac:dyDescent="0.25">
      <c r="A1470" s="3">
        <v>44153</v>
      </c>
      <c r="B1470" s="2">
        <v>12.594099999999999</v>
      </c>
      <c r="C1470" s="2">
        <v>44.367643138625972</v>
      </c>
      <c r="D1470" s="2">
        <v>4.9301372309761504E-2</v>
      </c>
      <c r="E1470" s="2">
        <v>6.3556584289656728E-2</v>
      </c>
      <c r="F1470" s="2">
        <v>12.607139999999999</v>
      </c>
      <c r="G1470" s="2">
        <v>12.599599999999999</v>
      </c>
      <c r="H1470" s="2">
        <v>12.682635000000001</v>
      </c>
      <c r="I1470" s="2">
        <v>12.895022000000001</v>
      </c>
      <c r="J1470" s="2">
        <v>14.1610025</v>
      </c>
      <c r="K1470" s="17" t="s">
        <v>54</v>
      </c>
      <c r="L1470" s="17" t="s">
        <v>50</v>
      </c>
      <c r="M1470" s="17" t="s">
        <v>55</v>
      </c>
      <c r="N1470" s="20">
        <f t="shared" si="220"/>
        <v>50</v>
      </c>
      <c r="O1470" s="20">
        <f t="shared" si="221"/>
        <v>100</v>
      </c>
      <c r="P1470" s="20">
        <f t="shared" si="222"/>
        <v>0</v>
      </c>
      <c r="Q1470" s="20">
        <f t="shared" si="223"/>
        <v>16.5</v>
      </c>
      <c r="R1470" s="21">
        <f t="shared" si="224"/>
        <v>54.975000000000001</v>
      </c>
      <c r="S1470" s="21">
        <f t="shared" si="225"/>
        <v>34.125</v>
      </c>
      <c r="T1470" s="21">
        <f t="shared" si="226"/>
        <v>29.925000000000001</v>
      </c>
      <c r="U1470" s="21">
        <f t="shared" si="227"/>
        <v>41.625</v>
      </c>
      <c r="V1470" s="20">
        <f t="shared" si="228"/>
        <v>39.674999999999997</v>
      </c>
      <c r="W1470" s="20">
        <f t="shared" si="229"/>
        <v>40.162499999999994</v>
      </c>
    </row>
    <row r="1471" spans="1:23" ht="13.5" x14ac:dyDescent="0.25">
      <c r="A1471" s="3">
        <v>44154</v>
      </c>
      <c r="B1471" s="2">
        <v>12.7898</v>
      </c>
      <c r="C1471" s="2">
        <v>51.270860489628198</v>
      </c>
      <c r="D1471" s="2">
        <v>1.0086550583160658E-2</v>
      </c>
      <c r="E1471" s="2">
        <v>6.3424882348047537E-2</v>
      </c>
      <c r="F1471" s="2">
        <v>12.65532</v>
      </c>
      <c r="G1471" s="2">
        <v>12.622689999999999</v>
      </c>
      <c r="H1471" s="2">
        <v>12.679880000000001</v>
      </c>
      <c r="I1471" s="2">
        <v>12.885890000000002</v>
      </c>
      <c r="J1471" s="2">
        <v>14.147680999999999</v>
      </c>
      <c r="K1471" s="17" t="s">
        <v>54</v>
      </c>
      <c r="L1471" s="17" t="s">
        <v>50</v>
      </c>
      <c r="M1471" s="17" t="s">
        <v>55</v>
      </c>
      <c r="N1471" s="20">
        <f t="shared" si="220"/>
        <v>50</v>
      </c>
      <c r="O1471" s="20">
        <f t="shared" si="221"/>
        <v>100</v>
      </c>
      <c r="P1471" s="20">
        <f t="shared" si="222"/>
        <v>0</v>
      </c>
      <c r="Q1471" s="20">
        <f t="shared" si="223"/>
        <v>16.5</v>
      </c>
      <c r="R1471" s="21">
        <f t="shared" si="224"/>
        <v>54.975000000000001</v>
      </c>
      <c r="S1471" s="21">
        <f t="shared" si="225"/>
        <v>34.125</v>
      </c>
      <c r="T1471" s="21">
        <f t="shared" si="226"/>
        <v>29.925000000000001</v>
      </c>
      <c r="U1471" s="21">
        <f t="shared" si="227"/>
        <v>41.625</v>
      </c>
      <c r="V1471" s="20">
        <f t="shared" si="228"/>
        <v>39.674999999999997</v>
      </c>
      <c r="W1471" s="20">
        <f t="shared" si="229"/>
        <v>40.162499999999994</v>
      </c>
    </row>
    <row r="1472" spans="1:23" ht="13.5" x14ac:dyDescent="0.25">
      <c r="A1472" s="3">
        <v>44155</v>
      </c>
      <c r="B1472" s="2">
        <v>12.7898</v>
      </c>
      <c r="C1472" s="2">
        <v>51.270860489628198</v>
      </c>
      <c r="D1472" s="2">
        <v>-2.1829751915834805E-2</v>
      </c>
      <c r="E1472" s="2">
        <v>6.3938139254736459E-2</v>
      </c>
      <c r="F1472" s="2">
        <v>12.71252</v>
      </c>
      <c r="G1472" s="2">
        <v>12.644769999999998</v>
      </c>
      <c r="H1472" s="2">
        <v>12.680885000000004</v>
      </c>
      <c r="I1472" s="2">
        <v>12.876258000000002</v>
      </c>
      <c r="J1472" s="2">
        <v>14.134359499999999</v>
      </c>
      <c r="K1472" s="17" t="s">
        <v>48</v>
      </c>
      <c r="L1472" s="17" t="s">
        <v>50</v>
      </c>
      <c r="M1472" s="17" t="s">
        <v>51</v>
      </c>
      <c r="N1472" s="20">
        <f t="shared" si="220"/>
        <v>50</v>
      </c>
      <c r="O1472" s="20">
        <f t="shared" si="221"/>
        <v>100</v>
      </c>
      <c r="P1472" s="20">
        <f t="shared" si="222"/>
        <v>0</v>
      </c>
      <c r="Q1472" s="20">
        <f t="shared" si="223"/>
        <v>83.5</v>
      </c>
      <c r="R1472" s="21">
        <f t="shared" si="224"/>
        <v>65.025000000000006</v>
      </c>
      <c r="S1472" s="21">
        <f t="shared" si="225"/>
        <v>50.875</v>
      </c>
      <c r="T1472" s="21">
        <f t="shared" si="226"/>
        <v>60.075000000000003</v>
      </c>
      <c r="U1472" s="21">
        <f t="shared" si="227"/>
        <v>58.375</v>
      </c>
      <c r="V1472" s="20">
        <f t="shared" si="228"/>
        <v>58.658333333333339</v>
      </c>
      <c r="W1472" s="20">
        <f t="shared" si="229"/>
        <v>58.587500000000006</v>
      </c>
    </row>
    <row r="1473" spans="1:23" ht="13.5" x14ac:dyDescent="0.25">
      <c r="A1473" s="3">
        <v>44158</v>
      </c>
      <c r="B1473" s="2">
        <v>12.7898</v>
      </c>
      <c r="C1473" s="2">
        <v>51.270860489628198</v>
      </c>
      <c r="D1473" s="2">
        <v>-4.5241330774981492E-2</v>
      </c>
      <c r="E1473" s="2">
        <v>6.5056571398288202E-2</v>
      </c>
      <c r="F1473" s="2">
        <v>12.751659999999999</v>
      </c>
      <c r="G1473" s="2">
        <v>12.664339999999999</v>
      </c>
      <c r="H1473" s="2">
        <v>12.679380000000004</v>
      </c>
      <c r="I1473" s="2">
        <v>12.866626000000002</v>
      </c>
      <c r="J1473" s="2">
        <v>14.120034499999997</v>
      </c>
      <c r="K1473" s="17" t="s">
        <v>54</v>
      </c>
      <c r="L1473" s="17" t="s">
        <v>50</v>
      </c>
      <c r="M1473" s="17" t="s">
        <v>55</v>
      </c>
      <c r="N1473" s="20">
        <f t="shared" si="220"/>
        <v>50</v>
      </c>
      <c r="O1473" s="20">
        <f t="shared" si="221"/>
        <v>100</v>
      </c>
      <c r="P1473" s="20">
        <f t="shared" si="222"/>
        <v>0</v>
      </c>
      <c r="Q1473" s="20">
        <f t="shared" si="223"/>
        <v>16.5</v>
      </c>
      <c r="R1473" s="21">
        <f t="shared" si="224"/>
        <v>54.975000000000001</v>
      </c>
      <c r="S1473" s="21">
        <f t="shared" si="225"/>
        <v>34.125</v>
      </c>
      <c r="T1473" s="21">
        <f t="shared" si="226"/>
        <v>29.925000000000001</v>
      </c>
      <c r="U1473" s="21">
        <f t="shared" si="227"/>
        <v>41.625</v>
      </c>
      <c r="V1473" s="20">
        <f t="shared" si="228"/>
        <v>39.674999999999997</v>
      </c>
      <c r="W1473" s="20">
        <f t="shared" si="229"/>
        <v>40.162499999999994</v>
      </c>
    </row>
    <row r="1474" spans="1:23" ht="13.5" x14ac:dyDescent="0.25">
      <c r="A1474" s="3">
        <v>44159</v>
      </c>
      <c r="B1474" s="2">
        <v>12.6944</v>
      </c>
      <c r="C1474" s="2">
        <v>47.669425300626749</v>
      </c>
      <c r="D1474" s="2">
        <v>-4.2800928675738703E-2</v>
      </c>
      <c r="E1474" s="2">
        <v>6.6720969762779136E-2</v>
      </c>
      <c r="F1474" s="2">
        <v>12.731579999999999</v>
      </c>
      <c r="G1474" s="2">
        <v>12.664339999999999</v>
      </c>
      <c r="H1474" s="2">
        <v>12.681385000000002</v>
      </c>
      <c r="I1474" s="2">
        <v>12.853580000000004</v>
      </c>
      <c r="J1474" s="2">
        <v>14.105734499999997</v>
      </c>
      <c r="K1474" s="17" t="s">
        <v>54</v>
      </c>
      <c r="L1474" s="17" t="s">
        <v>50</v>
      </c>
      <c r="M1474" s="17" t="s">
        <v>47</v>
      </c>
      <c r="N1474" s="20">
        <f t="shared" ref="N1474:N1537" si="230">IF(D1474&lt;30,50, IF(D1474&gt;70, 0, 25))</f>
        <v>50</v>
      </c>
      <c r="O1474" s="20">
        <f t="shared" ref="O1474:O1537" si="231">IF(F1474-E1474&gt;0.02, 100, IF(F1474-E1474&lt;0,0,45))</f>
        <v>100</v>
      </c>
      <c r="P1474" s="20">
        <f t="shared" ref="P1474:P1537" si="232">IF(G1474-J1474&gt;10,100,IF(G1474-J1474&gt;5,75, IF(G1474-J1474&gt;0,50,0)))</f>
        <v>0</v>
      </c>
      <c r="Q1474" s="20">
        <f t="shared" ref="Q1474:Q1537" si="233">IF(M1474="confirmed bullish", 34, IF(M1474="bullish divergence",17, 0))+IF(K1474="bullish",33,IF(K1474="bearish",0,16.5))+IF(L1474="strong",33,IF(L1474="weak",0,16.5))</f>
        <v>16.5</v>
      </c>
      <c r="R1474" s="21">
        <f t="shared" si="224"/>
        <v>54.975000000000001</v>
      </c>
      <c r="S1474" s="21">
        <f t="shared" si="225"/>
        <v>34.125</v>
      </c>
      <c r="T1474" s="21">
        <f t="shared" si="226"/>
        <v>29.925000000000001</v>
      </c>
      <c r="U1474" s="21">
        <f t="shared" si="227"/>
        <v>41.625</v>
      </c>
      <c r="V1474" s="20">
        <f t="shared" si="228"/>
        <v>39.674999999999997</v>
      </c>
      <c r="W1474" s="20">
        <f t="shared" si="229"/>
        <v>40.162499999999994</v>
      </c>
    </row>
    <row r="1475" spans="1:23" ht="13.5" x14ac:dyDescent="0.25">
      <c r="A1475" s="3">
        <v>44160</v>
      </c>
      <c r="B1475" s="2">
        <v>12.6844</v>
      </c>
      <c r="C1475" s="2">
        <v>47.294408174628174</v>
      </c>
      <c r="D1475" s="2">
        <v>-6.2814278271194013E-2</v>
      </c>
      <c r="E1475" s="2">
        <v>7.0481068591343343E-2</v>
      </c>
      <c r="F1475" s="2">
        <v>12.749639999999999</v>
      </c>
      <c r="G1475" s="2">
        <v>12.67839</v>
      </c>
      <c r="H1475" s="2">
        <v>12.683395000000004</v>
      </c>
      <c r="I1475" s="2">
        <v>12.839330000000002</v>
      </c>
      <c r="J1475" s="2">
        <v>14.091760499999998</v>
      </c>
      <c r="K1475" s="17" t="s">
        <v>54</v>
      </c>
      <c r="L1475" s="17" t="s">
        <v>50</v>
      </c>
      <c r="M1475" s="17" t="s">
        <v>55</v>
      </c>
      <c r="N1475" s="20">
        <f t="shared" si="230"/>
        <v>50</v>
      </c>
      <c r="O1475" s="20">
        <f t="shared" si="231"/>
        <v>100</v>
      </c>
      <c r="P1475" s="20">
        <f t="shared" si="232"/>
        <v>0</v>
      </c>
      <c r="Q1475" s="20">
        <f t="shared" si="233"/>
        <v>16.5</v>
      </c>
      <c r="R1475" s="21">
        <f t="shared" ref="R1475:R1538" si="234">0.35*N1475+O1475*0.35+P1475*0.15+Q1475*0.15</f>
        <v>54.975000000000001</v>
      </c>
      <c r="S1475" s="21">
        <f t="shared" ref="S1475:S1538" si="235">N1475*0.2+O1475*0.2+P1475*0.35+Q1475*0.25</f>
        <v>34.125</v>
      </c>
      <c r="T1475" s="21">
        <f t="shared" ref="T1475:T1538" si="236">N1475*0.15+O1475*0.15+P1475*0.25+Q1475*0.45</f>
        <v>29.925000000000001</v>
      </c>
      <c r="U1475" s="21">
        <f t="shared" ref="U1475:U1538" si="237">0.25*SUM(N1475:Q1475)</f>
        <v>41.625</v>
      </c>
      <c r="V1475" s="20">
        <f t="shared" ref="V1475:V1538" si="238">SUM(R1475:T1475)/3</f>
        <v>39.674999999999997</v>
      </c>
      <c r="W1475" s="20">
        <f t="shared" ref="W1475:W1538" si="239">SUM(R1475:U1475)/4</f>
        <v>40.162499999999994</v>
      </c>
    </row>
    <row r="1476" spans="1:23" ht="13.5" x14ac:dyDescent="0.25">
      <c r="A1476" s="3">
        <v>44161</v>
      </c>
      <c r="B1476" s="2">
        <v>12.5288</v>
      </c>
      <c r="C1476" s="2">
        <v>41.785886289520271</v>
      </c>
      <c r="D1476" s="2">
        <v>-6.7084403700439665E-2</v>
      </c>
      <c r="E1476" s="2">
        <v>7.2456561803889541E-2</v>
      </c>
      <c r="F1476" s="2">
        <v>12.69744</v>
      </c>
      <c r="G1476" s="2">
        <v>12.676379999999998</v>
      </c>
      <c r="H1476" s="2">
        <v>12.671350000000004</v>
      </c>
      <c r="I1476" s="2">
        <v>12.820964000000002</v>
      </c>
      <c r="J1476" s="2">
        <v>14.077133999999999</v>
      </c>
      <c r="K1476" s="17" t="s">
        <v>54</v>
      </c>
      <c r="L1476" s="17" t="s">
        <v>52</v>
      </c>
      <c r="M1476" s="17" t="s">
        <v>47</v>
      </c>
      <c r="N1476" s="20">
        <f t="shared" si="230"/>
        <v>50</v>
      </c>
      <c r="O1476" s="20">
        <f t="shared" si="231"/>
        <v>100</v>
      </c>
      <c r="P1476" s="20">
        <f t="shared" si="232"/>
        <v>0</v>
      </c>
      <c r="Q1476" s="20">
        <f t="shared" si="233"/>
        <v>0</v>
      </c>
      <c r="R1476" s="21">
        <f t="shared" si="234"/>
        <v>52.5</v>
      </c>
      <c r="S1476" s="21">
        <f t="shared" si="235"/>
        <v>30</v>
      </c>
      <c r="T1476" s="21">
        <f t="shared" si="236"/>
        <v>22.5</v>
      </c>
      <c r="U1476" s="21">
        <f t="shared" si="237"/>
        <v>37.5</v>
      </c>
      <c r="V1476" s="20">
        <f t="shared" si="238"/>
        <v>35</v>
      </c>
      <c r="W1476" s="20">
        <f t="shared" si="239"/>
        <v>35.625</v>
      </c>
    </row>
    <row r="1477" spans="1:23" ht="13.5" x14ac:dyDescent="0.25">
      <c r="A1477" s="3">
        <v>44162</v>
      </c>
      <c r="B1477" s="2">
        <v>12.594099999999999</v>
      </c>
      <c r="C1477" s="2">
        <v>44.697019595594732</v>
      </c>
      <c r="D1477" s="2">
        <v>-8.121188768403087E-2</v>
      </c>
      <c r="E1477" s="2">
        <v>7.2578358264076617E-2</v>
      </c>
      <c r="F1477" s="2">
        <v>12.658300000000001</v>
      </c>
      <c r="G1477" s="2">
        <v>12.685409999999999</v>
      </c>
      <c r="H1477" s="2">
        <v>12.658810000000004</v>
      </c>
      <c r="I1477" s="2">
        <v>12.802098000000003</v>
      </c>
      <c r="J1477" s="2">
        <v>14.062357499999997</v>
      </c>
      <c r="K1477" s="17" t="s">
        <v>54</v>
      </c>
      <c r="L1477" s="17" t="s">
        <v>50</v>
      </c>
      <c r="M1477" s="17" t="s">
        <v>47</v>
      </c>
      <c r="N1477" s="20">
        <f t="shared" si="230"/>
        <v>50</v>
      </c>
      <c r="O1477" s="20">
        <f t="shared" si="231"/>
        <v>100</v>
      </c>
      <c r="P1477" s="20">
        <f t="shared" si="232"/>
        <v>0</v>
      </c>
      <c r="Q1477" s="20">
        <f t="shared" si="233"/>
        <v>16.5</v>
      </c>
      <c r="R1477" s="21">
        <f t="shared" si="234"/>
        <v>54.975000000000001</v>
      </c>
      <c r="S1477" s="21">
        <f t="shared" si="235"/>
        <v>34.125</v>
      </c>
      <c r="T1477" s="21">
        <f t="shared" si="236"/>
        <v>29.925000000000001</v>
      </c>
      <c r="U1477" s="21">
        <f t="shared" si="237"/>
        <v>41.625</v>
      </c>
      <c r="V1477" s="20">
        <f t="shared" si="238"/>
        <v>39.674999999999997</v>
      </c>
      <c r="W1477" s="20">
        <f t="shared" si="239"/>
        <v>40.162499999999994</v>
      </c>
    </row>
    <row r="1478" spans="1:23" ht="13.5" x14ac:dyDescent="0.25">
      <c r="A1478" s="3">
        <v>44165</v>
      </c>
      <c r="B1478" s="2">
        <v>12.543900000000001</v>
      </c>
      <c r="C1478" s="2">
        <v>42.920092256821853</v>
      </c>
      <c r="D1478" s="2">
        <v>-7.4773171287311868E-2</v>
      </c>
      <c r="E1478" s="2">
        <v>7.2486715900908258E-2</v>
      </c>
      <c r="F1478" s="2">
        <v>12.609120000000001</v>
      </c>
      <c r="G1478" s="2">
        <v>12.680389999999999</v>
      </c>
      <c r="H1478" s="2">
        <v>12.646265000000001</v>
      </c>
      <c r="I1478" s="2">
        <v>12.785942000000004</v>
      </c>
      <c r="J1478" s="2">
        <v>14.047329999999997</v>
      </c>
      <c r="K1478" s="17" t="s">
        <v>54</v>
      </c>
      <c r="L1478" s="17" t="s">
        <v>52</v>
      </c>
      <c r="M1478" s="17" t="s">
        <v>47</v>
      </c>
      <c r="N1478" s="20">
        <f t="shared" si="230"/>
        <v>50</v>
      </c>
      <c r="O1478" s="20">
        <f t="shared" si="231"/>
        <v>100</v>
      </c>
      <c r="P1478" s="20">
        <f t="shared" si="232"/>
        <v>0</v>
      </c>
      <c r="Q1478" s="20">
        <f t="shared" si="233"/>
        <v>0</v>
      </c>
      <c r="R1478" s="21">
        <f t="shared" si="234"/>
        <v>52.5</v>
      </c>
      <c r="S1478" s="21">
        <f t="shared" si="235"/>
        <v>30</v>
      </c>
      <c r="T1478" s="21">
        <f t="shared" si="236"/>
        <v>22.5</v>
      </c>
      <c r="U1478" s="21">
        <f t="shared" si="237"/>
        <v>37.5</v>
      </c>
      <c r="V1478" s="20">
        <f t="shared" si="238"/>
        <v>35</v>
      </c>
      <c r="W1478" s="20">
        <f t="shared" si="239"/>
        <v>35.625</v>
      </c>
    </row>
    <row r="1479" spans="1:23" ht="13.5" x14ac:dyDescent="0.25">
      <c r="A1479" s="3">
        <v>44166</v>
      </c>
      <c r="B1479" s="2">
        <v>12.543900000000001</v>
      </c>
      <c r="C1479" s="2">
        <v>42.920092256821853</v>
      </c>
      <c r="D1479" s="2">
        <v>-3.7427474152705642E-2</v>
      </c>
      <c r="E1479" s="2">
        <v>7.0108521701909413E-2</v>
      </c>
      <c r="F1479" s="2">
        <v>12.57902</v>
      </c>
      <c r="G1479" s="2">
        <v>12.6553</v>
      </c>
      <c r="H1479" s="2">
        <v>12.634975000000001</v>
      </c>
      <c r="I1479" s="2">
        <v>12.770890000000003</v>
      </c>
      <c r="J1479" s="2">
        <v>14.032327499999997</v>
      </c>
      <c r="K1479" s="17" t="s">
        <v>54</v>
      </c>
      <c r="L1479" s="17" t="s">
        <v>50</v>
      </c>
      <c r="M1479" s="17" t="s">
        <v>47</v>
      </c>
      <c r="N1479" s="20">
        <f t="shared" si="230"/>
        <v>50</v>
      </c>
      <c r="O1479" s="20">
        <f t="shared" si="231"/>
        <v>100</v>
      </c>
      <c r="P1479" s="20">
        <f t="shared" si="232"/>
        <v>0</v>
      </c>
      <c r="Q1479" s="20">
        <f t="shared" si="233"/>
        <v>16.5</v>
      </c>
      <c r="R1479" s="21">
        <f t="shared" si="234"/>
        <v>54.975000000000001</v>
      </c>
      <c r="S1479" s="21">
        <f t="shared" si="235"/>
        <v>34.125</v>
      </c>
      <c r="T1479" s="21">
        <f t="shared" si="236"/>
        <v>29.925000000000001</v>
      </c>
      <c r="U1479" s="21">
        <f t="shared" si="237"/>
        <v>41.625</v>
      </c>
      <c r="V1479" s="20">
        <f t="shared" si="238"/>
        <v>39.674999999999997</v>
      </c>
      <c r="W1479" s="20">
        <f t="shared" si="239"/>
        <v>40.162499999999994</v>
      </c>
    </row>
    <row r="1480" spans="1:23" ht="13.5" x14ac:dyDescent="0.25">
      <c r="A1480" s="3">
        <v>44167</v>
      </c>
      <c r="B1480" s="2">
        <v>12.543900000000001</v>
      </c>
      <c r="C1480" s="2">
        <v>42.920092256821853</v>
      </c>
      <c r="D1480" s="2">
        <v>-3.5759164726416159E-2</v>
      </c>
      <c r="E1480" s="2">
        <v>6.7072408847688725E-2</v>
      </c>
      <c r="F1480" s="2">
        <v>12.550920000000001</v>
      </c>
      <c r="G1480" s="2">
        <v>12.65028</v>
      </c>
      <c r="H1480" s="2">
        <v>12.624940000000002</v>
      </c>
      <c r="I1480" s="2">
        <v>12.756340000000002</v>
      </c>
      <c r="J1480" s="2">
        <v>14.017324999999996</v>
      </c>
      <c r="K1480" s="17" t="s">
        <v>54</v>
      </c>
      <c r="L1480" s="17" t="s">
        <v>50</v>
      </c>
      <c r="M1480" s="17" t="s">
        <v>47</v>
      </c>
      <c r="N1480" s="20">
        <f t="shared" si="230"/>
        <v>50</v>
      </c>
      <c r="O1480" s="20">
        <f t="shared" si="231"/>
        <v>100</v>
      </c>
      <c r="P1480" s="20">
        <f t="shared" si="232"/>
        <v>0</v>
      </c>
      <c r="Q1480" s="20">
        <f t="shared" si="233"/>
        <v>16.5</v>
      </c>
      <c r="R1480" s="21">
        <f t="shared" si="234"/>
        <v>54.975000000000001</v>
      </c>
      <c r="S1480" s="21">
        <f t="shared" si="235"/>
        <v>34.125</v>
      </c>
      <c r="T1480" s="21">
        <f t="shared" si="236"/>
        <v>29.925000000000001</v>
      </c>
      <c r="U1480" s="21">
        <f t="shared" si="237"/>
        <v>41.625</v>
      </c>
      <c r="V1480" s="20">
        <f t="shared" si="238"/>
        <v>39.674999999999997</v>
      </c>
      <c r="W1480" s="20">
        <f t="shared" si="239"/>
        <v>40.162499999999994</v>
      </c>
    </row>
    <row r="1481" spans="1:23" ht="13.5" x14ac:dyDescent="0.25">
      <c r="A1481" s="3">
        <v>44168</v>
      </c>
      <c r="B1481" s="2">
        <v>12.543900000000001</v>
      </c>
      <c r="C1481" s="2">
        <v>42.920092256821846</v>
      </c>
      <c r="D1481" s="2">
        <v>-3.3648007630695531E-3</v>
      </c>
      <c r="E1481" s="2">
        <v>6.5621550823356592E-2</v>
      </c>
      <c r="F1481" s="2">
        <v>12.553940000000001</v>
      </c>
      <c r="G1481" s="2">
        <v>12.625690000000002</v>
      </c>
      <c r="H1481" s="2">
        <v>12.62419</v>
      </c>
      <c r="I1481" s="2">
        <v>12.744800000000005</v>
      </c>
      <c r="J1481" s="2">
        <v>14.002322499999998</v>
      </c>
      <c r="K1481" s="17" t="s">
        <v>48</v>
      </c>
      <c r="L1481" s="17" t="s">
        <v>50</v>
      </c>
      <c r="M1481" s="17" t="s">
        <v>51</v>
      </c>
      <c r="N1481" s="20">
        <f t="shared" si="230"/>
        <v>50</v>
      </c>
      <c r="O1481" s="20">
        <f t="shared" si="231"/>
        <v>100</v>
      </c>
      <c r="P1481" s="20">
        <f t="shared" si="232"/>
        <v>0</v>
      </c>
      <c r="Q1481" s="20">
        <f t="shared" si="233"/>
        <v>83.5</v>
      </c>
      <c r="R1481" s="21">
        <f t="shared" si="234"/>
        <v>65.025000000000006</v>
      </c>
      <c r="S1481" s="21">
        <f t="shared" si="235"/>
        <v>50.875</v>
      </c>
      <c r="T1481" s="21">
        <f t="shared" si="236"/>
        <v>60.075000000000003</v>
      </c>
      <c r="U1481" s="21">
        <f t="shared" si="237"/>
        <v>58.375</v>
      </c>
      <c r="V1481" s="20">
        <f t="shared" si="238"/>
        <v>58.658333333333339</v>
      </c>
      <c r="W1481" s="20">
        <f t="shared" si="239"/>
        <v>58.587500000000006</v>
      </c>
    </row>
    <row r="1482" spans="1:23" ht="13.5" x14ac:dyDescent="0.25">
      <c r="A1482" s="3">
        <v>44169</v>
      </c>
      <c r="B1482" s="2">
        <v>12.7948</v>
      </c>
      <c r="C1482" s="2">
        <v>54.957856455294824</v>
      </c>
      <c r="D1482" s="2">
        <v>6.2708382482483671E-3</v>
      </c>
      <c r="E1482" s="2">
        <v>6.5091019322000468E-2</v>
      </c>
      <c r="F1482" s="2">
        <v>12.594080000000002</v>
      </c>
      <c r="G1482" s="2">
        <v>12.626190000000001</v>
      </c>
      <c r="H1482" s="2">
        <v>12.635480000000001</v>
      </c>
      <c r="I1482" s="2">
        <v>12.738278000000005</v>
      </c>
      <c r="J1482" s="2">
        <v>13.988022499999998</v>
      </c>
      <c r="K1482" s="17" t="s">
        <v>48</v>
      </c>
      <c r="L1482" s="17" t="s">
        <v>50</v>
      </c>
      <c r="M1482" s="17" t="s">
        <v>51</v>
      </c>
      <c r="N1482" s="20">
        <f t="shared" si="230"/>
        <v>50</v>
      </c>
      <c r="O1482" s="20">
        <f t="shared" si="231"/>
        <v>100</v>
      </c>
      <c r="P1482" s="20">
        <f t="shared" si="232"/>
        <v>0</v>
      </c>
      <c r="Q1482" s="20">
        <f t="shared" si="233"/>
        <v>83.5</v>
      </c>
      <c r="R1482" s="21">
        <f t="shared" si="234"/>
        <v>65.025000000000006</v>
      </c>
      <c r="S1482" s="21">
        <f t="shared" si="235"/>
        <v>50.875</v>
      </c>
      <c r="T1482" s="21">
        <f t="shared" si="236"/>
        <v>60.075000000000003</v>
      </c>
      <c r="U1482" s="21">
        <f t="shared" si="237"/>
        <v>58.375</v>
      </c>
      <c r="V1482" s="20">
        <f t="shared" si="238"/>
        <v>58.658333333333339</v>
      </c>
      <c r="W1482" s="20">
        <f t="shared" si="239"/>
        <v>58.587500000000006</v>
      </c>
    </row>
    <row r="1483" spans="1:23" ht="13.5" x14ac:dyDescent="0.25">
      <c r="A1483" s="3">
        <v>44172</v>
      </c>
      <c r="B1483" s="2">
        <v>13.156000000000001</v>
      </c>
      <c r="C1483" s="2">
        <v>66.056135078194458</v>
      </c>
      <c r="D1483" s="2">
        <v>-1.3063870084744522E-2</v>
      </c>
      <c r="E1483" s="2">
        <v>5.6956273573412923E-2</v>
      </c>
      <c r="F1483" s="2">
        <v>12.7165</v>
      </c>
      <c r="G1483" s="2">
        <v>12.66281</v>
      </c>
      <c r="H1483" s="2">
        <v>12.663575000000002</v>
      </c>
      <c r="I1483" s="2">
        <v>12.739482000000004</v>
      </c>
      <c r="J1483" s="2">
        <v>13.976030499999997</v>
      </c>
      <c r="K1483" s="17" t="s">
        <v>48</v>
      </c>
      <c r="L1483" s="17" t="s">
        <v>49</v>
      </c>
      <c r="M1483" s="17" t="s">
        <v>51</v>
      </c>
      <c r="N1483" s="20">
        <f t="shared" si="230"/>
        <v>50</v>
      </c>
      <c r="O1483" s="20">
        <f t="shared" si="231"/>
        <v>100</v>
      </c>
      <c r="P1483" s="20">
        <f t="shared" si="232"/>
        <v>0</v>
      </c>
      <c r="Q1483" s="20">
        <f t="shared" si="233"/>
        <v>100</v>
      </c>
      <c r="R1483" s="21">
        <f t="shared" si="234"/>
        <v>67.5</v>
      </c>
      <c r="S1483" s="21">
        <f t="shared" si="235"/>
        <v>55</v>
      </c>
      <c r="T1483" s="21">
        <f t="shared" si="236"/>
        <v>67.5</v>
      </c>
      <c r="U1483" s="21">
        <f t="shared" si="237"/>
        <v>62.5</v>
      </c>
      <c r="V1483" s="20">
        <f t="shared" si="238"/>
        <v>63.333333333333336</v>
      </c>
      <c r="W1483" s="20">
        <f t="shared" si="239"/>
        <v>63.125</v>
      </c>
    </row>
    <row r="1484" spans="1:23" ht="13.5" x14ac:dyDescent="0.25">
      <c r="A1484" s="3">
        <v>44173</v>
      </c>
      <c r="B1484" s="2">
        <v>13.156000000000001</v>
      </c>
      <c r="C1484" s="2">
        <v>66.056135078194444</v>
      </c>
      <c r="D1484" s="2">
        <v>-4.691341228199164E-2</v>
      </c>
      <c r="E1484" s="2">
        <v>4.5098414344838474E-2</v>
      </c>
      <c r="F1484" s="2">
        <v>12.838920000000002</v>
      </c>
      <c r="G1484" s="2">
        <v>12.708970000000001</v>
      </c>
      <c r="H1484" s="2">
        <v>12.686655000000002</v>
      </c>
      <c r="I1484" s="2">
        <v>12.743696000000002</v>
      </c>
      <c r="J1484" s="2">
        <v>13.963787499999999</v>
      </c>
      <c r="K1484" s="17" t="s">
        <v>48</v>
      </c>
      <c r="L1484" s="17" t="s">
        <v>49</v>
      </c>
      <c r="M1484" s="17" t="s">
        <v>51</v>
      </c>
      <c r="N1484" s="20">
        <f t="shared" si="230"/>
        <v>50</v>
      </c>
      <c r="O1484" s="20">
        <f t="shared" si="231"/>
        <v>100</v>
      </c>
      <c r="P1484" s="20">
        <f t="shared" si="232"/>
        <v>0</v>
      </c>
      <c r="Q1484" s="20">
        <f t="shared" si="233"/>
        <v>100</v>
      </c>
      <c r="R1484" s="21">
        <f t="shared" si="234"/>
        <v>67.5</v>
      </c>
      <c r="S1484" s="21">
        <f t="shared" si="235"/>
        <v>55</v>
      </c>
      <c r="T1484" s="21">
        <f t="shared" si="236"/>
        <v>67.5</v>
      </c>
      <c r="U1484" s="21">
        <f t="shared" si="237"/>
        <v>62.5</v>
      </c>
      <c r="V1484" s="20">
        <f t="shared" si="238"/>
        <v>63.333333333333336</v>
      </c>
      <c r="W1484" s="20">
        <f t="shared" si="239"/>
        <v>63.125</v>
      </c>
    </row>
    <row r="1485" spans="1:23" ht="13.5" x14ac:dyDescent="0.25">
      <c r="A1485" s="3">
        <v>44174</v>
      </c>
      <c r="B1485" s="2">
        <v>13.5474</v>
      </c>
      <c r="C1485" s="2">
        <v>74.081839973694287</v>
      </c>
      <c r="D1485" s="2">
        <v>-0.10869053608573864</v>
      </c>
      <c r="E1485" s="2">
        <v>1.2308420964504803E-2</v>
      </c>
      <c r="F1485" s="2">
        <v>13.039619999999999</v>
      </c>
      <c r="G1485" s="2">
        <v>12.79527</v>
      </c>
      <c r="H1485" s="2">
        <v>12.736830000000003</v>
      </c>
      <c r="I1485" s="2">
        <v>12.763466000000003</v>
      </c>
      <c r="J1485" s="2">
        <v>13.953752499999997</v>
      </c>
      <c r="K1485" s="17" t="s">
        <v>48</v>
      </c>
      <c r="L1485" s="17" t="s">
        <v>49</v>
      </c>
      <c r="M1485" s="17" t="s">
        <v>51</v>
      </c>
      <c r="N1485" s="20">
        <f t="shared" si="230"/>
        <v>50</v>
      </c>
      <c r="O1485" s="20">
        <f t="shared" si="231"/>
        <v>100</v>
      </c>
      <c r="P1485" s="20">
        <f t="shared" si="232"/>
        <v>0</v>
      </c>
      <c r="Q1485" s="20">
        <f t="shared" si="233"/>
        <v>100</v>
      </c>
      <c r="R1485" s="21">
        <f t="shared" si="234"/>
        <v>67.5</v>
      </c>
      <c r="S1485" s="21">
        <f t="shared" si="235"/>
        <v>55</v>
      </c>
      <c r="T1485" s="21">
        <f t="shared" si="236"/>
        <v>67.5</v>
      </c>
      <c r="U1485" s="21">
        <f t="shared" si="237"/>
        <v>62.5</v>
      </c>
      <c r="V1485" s="20">
        <f t="shared" si="238"/>
        <v>63.333333333333336</v>
      </c>
      <c r="W1485" s="20">
        <f t="shared" si="239"/>
        <v>63.125</v>
      </c>
    </row>
    <row r="1486" spans="1:23" ht="13.5" x14ac:dyDescent="0.25">
      <c r="A1486" s="3">
        <v>44175</v>
      </c>
      <c r="B1486" s="2">
        <v>13.999000000000001</v>
      </c>
      <c r="C1486" s="2">
        <v>79.967287058408161</v>
      </c>
      <c r="D1486" s="2">
        <v>-0.22307784919595974</v>
      </c>
      <c r="E1486" s="2">
        <v>-3.454419455816566E-2</v>
      </c>
      <c r="F1486" s="2">
        <v>13.330639999999999</v>
      </c>
      <c r="G1486" s="2">
        <v>12.94229</v>
      </c>
      <c r="H1486" s="2">
        <v>12.809335000000004</v>
      </c>
      <c r="I1486" s="2">
        <v>12.785042000000001</v>
      </c>
      <c r="J1486" s="2">
        <v>13.945975499999996</v>
      </c>
      <c r="K1486" s="17" t="s">
        <v>48</v>
      </c>
      <c r="L1486" s="17" t="s">
        <v>49</v>
      </c>
      <c r="M1486" s="17" t="s">
        <v>51</v>
      </c>
      <c r="N1486" s="20">
        <f t="shared" si="230"/>
        <v>50</v>
      </c>
      <c r="O1486" s="20">
        <f t="shared" si="231"/>
        <v>100</v>
      </c>
      <c r="P1486" s="20">
        <f t="shared" si="232"/>
        <v>0</v>
      </c>
      <c r="Q1486" s="20">
        <f t="shared" si="233"/>
        <v>100</v>
      </c>
      <c r="R1486" s="21">
        <f t="shared" si="234"/>
        <v>67.5</v>
      </c>
      <c r="S1486" s="21">
        <f t="shared" si="235"/>
        <v>55</v>
      </c>
      <c r="T1486" s="21">
        <f t="shared" si="236"/>
        <v>67.5</v>
      </c>
      <c r="U1486" s="21">
        <f t="shared" si="237"/>
        <v>62.5</v>
      </c>
      <c r="V1486" s="20">
        <f t="shared" si="238"/>
        <v>63.333333333333336</v>
      </c>
      <c r="W1486" s="20">
        <f t="shared" si="239"/>
        <v>63.125</v>
      </c>
    </row>
    <row r="1487" spans="1:23" ht="13.5" x14ac:dyDescent="0.25">
      <c r="A1487" s="3">
        <v>44176</v>
      </c>
      <c r="B1487" s="2">
        <v>13.8986</v>
      </c>
      <c r="C1487" s="2">
        <v>75.843843190395773</v>
      </c>
      <c r="D1487" s="2">
        <v>-0.30942656631426857</v>
      </c>
      <c r="E1487" s="2">
        <v>-9.321679124907134E-2</v>
      </c>
      <c r="F1487" s="2">
        <v>13.551400000000001</v>
      </c>
      <c r="G1487" s="2">
        <v>13.07274</v>
      </c>
      <c r="H1487" s="2">
        <v>12.879075000000004</v>
      </c>
      <c r="I1487" s="2">
        <v>12.808122000000001</v>
      </c>
      <c r="J1487" s="2">
        <v>13.938072499999993</v>
      </c>
      <c r="K1487" s="17" t="s">
        <v>48</v>
      </c>
      <c r="L1487" s="17" t="s">
        <v>50</v>
      </c>
      <c r="M1487" s="17" t="s">
        <v>51</v>
      </c>
      <c r="N1487" s="20">
        <f t="shared" si="230"/>
        <v>50</v>
      </c>
      <c r="O1487" s="20">
        <f t="shared" si="231"/>
        <v>100</v>
      </c>
      <c r="P1487" s="20">
        <f t="shared" si="232"/>
        <v>0</v>
      </c>
      <c r="Q1487" s="20">
        <f t="shared" si="233"/>
        <v>83.5</v>
      </c>
      <c r="R1487" s="21">
        <f t="shared" si="234"/>
        <v>65.025000000000006</v>
      </c>
      <c r="S1487" s="21">
        <f t="shared" si="235"/>
        <v>50.875</v>
      </c>
      <c r="T1487" s="21">
        <f t="shared" si="236"/>
        <v>60.075000000000003</v>
      </c>
      <c r="U1487" s="21">
        <f t="shared" si="237"/>
        <v>58.375</v>
      </c>
      <c r="V1487" s="20">
        <f t="shared" si="238"/>
        <v>58.658333333333339</v>
      </c>
      <c r="W1487" s="20">
        <f t="shared" si="239"/>
        <v>58.587500000000006</v>
      </c>
    </row>
    <row r="1488" spans="1:23" ht="13.5" x14ac:dyDescent="0.25">
      <c r="A1488" s="3">
        <v>44179</v>
      </c>
      <c r="B1488" s="2">
        <v>13.8986</v>
      </c>
      <c r="C1488" s="2">
        <v>75.843843190395759</v>
      </c>
      <c r="D1488" s="2">
        <v>-0.39614164022389353</v>
      </c>
      <c r="E1488" s="2">
        <v>-0.16076986271177118</v>
      </c>
      <c r="F1488" s="2">
        <v>13.699920000000001</v>
      </c>
      <c r="G1488" s="2">
        <v>13.208209999999999</v>
      </c>
      <c r="H1488" s="2">
        <v>12.944300000000002</v>
      </c>
      <c r="I1488" s="2">
        <v>12.838828000000001</v>
      </c>
      <c r="J1488" s="2">
        <v>13.930169499999995</v>
      </c>
      <c r="K1488" s="17" t="s">
        <v>48</v>
      </c>
      <c r="L1488" s="17" t="s">
        <v>50</v>
      </c>
      <c r="M1488" s="17" t="s">
        <v>51</v>
      </c>
      <c r="N1488" s="20">
        <f t="shared" si="230"/>
        <v>50</v>
      </c>
      <c r="O1488" s="20">
        <f t="shared" si="231"/>
        <v>100</v>
      </c>
      <c r="P1488" s="20">
        <f t="shared" si="232"/>
        <v>0</v>
      </c>
      <c r="Q1488" s="20">
        <f t="shared" si="233"/>
        <v>83.5</v>
      </c>
      <c r="R1488" s="21">
        <f t="shared" si="234"/>
        <v>65.025000000000006</v>
      </c>
      <c r="S1488" s="21">
        <f t="shared" si="235"/>
        <v>50.875</v>
      </c>
      <c r="T1488" s="21">
        <f t="shared" si="236"/>
        <v>60.075000000000003</v>
      </c>
      <c r="U1488" s="21">
        <f t="shared" si="237"/>
        <v>58.375</v>
      </c>
      <c r="V1488" s="20">
        <f t="shared" si="238"/>
        <v>58.658333333333339</v>
      </c>
      <c r="W1488" s="20">
        <f t="shared" si="239"/>
        <v>58.587500000000006</v>
      </c>
    </row>
    <row r="1489" spans="1:23" ht="13.5" x14ac:dyDescent="0.25">
      <c r="A1489" s="3">
        <v>44180</v>
      </c>
      <c r="B1489" s="2">
        <v>14.1997</v>
      </c>
      <c r="C1489" s="2">
        <v>79.517345901774348</v>
      </c>
      <c r="D1489" s="2">
        <v>-0.49730824638985105</v>
      </c>
      <c r="E1489" s="2">
        <v>-0.22646410809102852</v>
      </c>
      <c r="F1489" s="2">
        <v>13.908660000000001</v>
      </c>
      <c r="G1489" s="2">
        <v>13.37379</v>
      </c>
      <c r="H1489" s="2">
        <v>13.014545000000002</v>
      </c>
      <c r="I1489" s="2">
        <v>12.879972</v>
      </c>
      <c r="J1489" s="2">
        <v>13.924273999999995</v>
      </c>
      <c r="K1489" s="17" t="s">
        <v>48</v>
      </c>
      <c r="L1489" s="17" t="s">
        <v>49</v>
      </c>
      <c r="M1489" s="17" t="s">
        <v>51</v>
      </c>
      <c r="N1489" s="20">
        <f t="shared" si="230"/>
        <v>50</v>
      </c>
      <c r="O1489" s="20">
        <f t="shared" si="231"/>
        <v>100</v>
      </c>
      <c r="P1489" s="20">
        <f t="shared" si="232"/>
        <v>0</v>
      </c>
      <c r="Q1489" s="20">
        <f t="shared" si="233"/>
        <v>100</v>
      </c>
      <c r="R1489" s="21">
        <f t="shared" si="234"/>
        <v>67.5</v>
      </c>
      <c r="S1489" s="21">
        <f t="shared" si="235"/>
        <v>55</v>
      </c>
      <c r="T1489" s="21">
        <f t="shared" si="236"/>
        <v>67.5</v>
      </c>
      <c r="U1489" s="21">
        <f t="shared" si="237"/>
        <v>62.5</v>
      </c>
      <c r="V1489" s="20">
        <f t="shared" si="238"/>
        <v>63.333333333333336</v>
      </c>
      <c r="W1489" s="20">
        <f t="shared" si="239"/>
        <v>63.125</v>
      </c>
    </row>
    <row r="1490" spans="1:23" ht="13.5" x14ac:dyDescent="0.25">
      <c r="A1490" s="3">
        <v>44181</v>
      </c>
      <c r="B1490" s="2">
        <v>14.1495</v>
      </c>
      <c r="C1490" s="2">
        <v>77.403891107813124</v>
      </c>
      <c r="D1490" s="2">
        <v>-0.58605349912511961</v>
      </c>
      <c r="E1490" s="2">
        <v>-0.29493975763037594</v>
      </c>
      <c r="F1490" s="2">
        <v>14.029079999999999</v>
      </c>
      <c r="G1490" s="2">
        <v>13.534349999999998</v>
      </c>
      <c r="H1490" s="2">
        <v>13.092315000000003</v>
      </c>
      <c r="I1490" s="2">
        <v>12.910780000000003</v>
      </c>
      <c r="J1490" s="2">
        <v>13.918001999999992</v>
      </c>
      <c r="K1490" s="17" t="s">
        <v>48</v>
      </c>
      <c r="L1490" s="17" t="s">
        <v>50</v>
      </c>
      <c r="M1490" s="17" t="s">
        <v>51</v>
      </c>
      <c r="N1490" s="20">
        <f t="shared" si="230"/>
        <v>50</v>
      </c>
      <c r="O1490" s="20">
        <f t="shared" si="231"/>
        <v>100</v>
      </c>
      <c r="P1490" s="20">
        <f t="shared" si="232"/>
        <v>0</v>
      </c>
      <c r="Q1490" s="20">
        <f t="shared" si="233"/>
        <v>83.5</v>
      </c>
      <c r="R1490" s="21">
        <f t="shared" si="234"/>
        <v>65.025000000000006</v>
      </c>
      <c r="S1490" s="21">
        <f t="shared" si="235"/>
        <v>50.875</v>
      </c>
      <c r="T1490" s="21">
        <f t="shared" si="236"/>
        <v>60.075000000000003</v>
      </c>
      <c r="U1490" s="21">
        <f t="shared" si="237"/>
        <v>58.375</v>
      </c>
      <c r="V1490" s="20">
        <f t="shared" si="238"/>
        <v>58.658333333333339</v>
      </c>
      <c r="W1490" s="20">
        <f t="shared" si="239"/>
        <v>58.587500000000006</v>
      </c>
    </row>
    <row r="1491" spans="1:23" ht="13.5" x14ac:dyDescent="0.25">
      <c r="A1491" s="3">
        <v>44182</v>
      </c>
      <c r="B1491" s="2">
        <v>13.798299999999999</v>
      </c>
      <c r="C1491" s="2">
        <v>64.489954977557431</v>
      </c>
      <c r="D1491" s="2">
        <v>-0.64118720426955989</v>
      </c>
      <c r="E1491" s="2">
        <v>-0.36413382642212072</v>
      </c>
      <c r="F1491" s="2">
        <v>13.988939999999999</v>
      </c>
      <c r="G1491" s="2">
        <v>13.659790000000001</v>
      </c>
      <c r="H1491" s="2">
        <v>13.14274</v>
      </c>
      <c r="I1491" s="2">
        <v>12.923024000000003</v>
      </c>
      <c r="J1491" s="2">
        <v>13.909848499999995</v>
      </c>
      <c r="K1491" s="17" t="s">
        <v>48</v>
      </c>
      <c r="L1491" s="17" t="s">
        <v>50</v>
      </c>
      <c r="M1491" s="17" t="s">
        <v>53</v>
      </c>
      <c r="N1491" s="20">
        <f t="shared" si="230"/>
        <v>50</v>
      </c>
      <c r="O1491" s="20">
        <f t="shared" si="231"/>
        <v>100</v>
      </c>
      <c r="P1491" s="20">
        <f t="shared" si="232"/>
        <v>0</v>
      </c>
      <c r="Q1491" s="20">
        <f t="shared" si="233"/>
        <v>66.5</v>
      </c>
      <c r="R1491" s="21">
        <f t="shared" si="234"/>
        <v>62.475000000000001</v>
      </c>
      <c r="S1491" s="21">
        <f t="shared" si="235"/>
        <v>46.625</v>
      </c>
      <c r="T1491" s="21">
        <f t="shared" si="236"/>
        <v>52.424999999999997</v>
      </c>
      <c r="U1491" s="21">
        <f t="shared" si="237"/>
        <v>54.125</v>
      </c>
      <c r="V1491" s="20">
        <f t="shared" si="238"/>
        <v>53.841666666666661</v>
      </c>
      <c r="W1491" s="20">
        <f t="shared" si="239"/>
        <v>53.912499999999994</v>
      </c>
    </row>
    <row r="1492" spans="1:23" ht="13.5" x14ac:dyDescent="0.25">
      <c r="A1492" s="3">
        <v>44183</v>
      </c>
      <c r="B1492" s="2">
        <v>14.049200000000001</v>
      </c>
      <c r="C1492" s="2">
        <v>68.529482428647668</v>
      </c>
      <c r="D1492" s="2">
        <v>-0.67135649229703098</v>
      </c>
      <c r="E1492" s="2">
        <v>-0.43493568526691884</v>
      </c>
      <c r="F1492" s="2">
        <v>14.01906</v>
      </c>
      <c r="G1492" s="2">
        <v>13.785230000000002</v>
      </c>
      <c r="H1492" s="2">
        <v>13.20571</v>
      </c>
      <c r="I1492" s="2">
        <v>12.939080000000004</v>
      </c>
      <c r="J1492" s="2">
        <v>13.902899499999991</v>
      </c>
      <c r="K1492" s="17" t="s">
        <v>48</v>
      </c>
      <c r="L1492" s="17" t="s">
        <v>50</v>
      </c>
      <c r="M1492" s="17" t="s">
        <v>51</v>
      </c>
      <c r="N1492" s="20">
        <f t="shared" si="230"/>
        <v>50</v>
      </c>
      <c r="O1492" s="20">
        <f t="shared" si="231"/>
        <v>100</v>
      </c>
      <c r="P1492" s="20">
        <f t="shared" si="232"/>
        <v>0</v>
      </c>
      <c r="Q1492" s="20">
        <f t="shared" si="233"/>
        <v>83.5</v>
      </c>
      <c r="R1492" s="21">
        <f t="shared" si="234"/>
        <v>65.025000000000006</v>
      </c>
      <c r="S1492" s="21">
        <f t="shared" si="235"/>
        <v>50.875</v>
      </c>
      <c r="T1492" s="21">
        <f t="shared" si="236"/>
        <v>60.075000000000003</v>
      </c>
      <c r="U1492" s="21">
        <f t="shared" si="237"/>
        <v>58.375</v>
      </c>
      <c r="V1492" s="20">
        <f t="shared" si="238"/>
        <v>58.658333333333339</v>
      </c>
      <c r="W1492" s="20">
        <f t="shared" si="239"/>
        <v>58.587500000000006</v>
      </c>
    </row>
    <row r="1493" spans="1:23" ht="13.5" x14ac:dyDescent="0.25">
      <c r="A1493" s="3">
        <v>44186</v>
      </c>
      <c r="B1493" s="2">
        <v>14.0441</v>
      </c>
      <c r="C1493" s="2">
        <v>68.359254483505623</v>
      </c>
      <c r="D1493" s="2">
        <v>-0.64569076078240606</v>
      </c>
      <c r="E1493" s="2">
        <v>-0.49691421380035961</v>
      </c>
      <c r="F1493" s="2">
        <v>14.048160000000001</v>
      </c>
      <c r="G1493" s="2">
        <v>13.874039999999999</v>
      </c>
      <c r="H1493" s="2">
        <v>13.268424999999999</v>
      </c>
      <c r="I1493" s="2">
        <v>12.955034000000003</v>
      </c>
      <c r="J1493" s="2">
        <v>13.895974999999995</v>
      </c>
      <c r="K1493" s="17" t="s">
        <v>48</v>
      </c>
      <c r="L1493" s="17" t="s">
        <v>50</v>
      </c>
      <c r="M1493" s="17" t="s">
        <v>51</v>
      </c>
      <c r="N1493" s="20">
        <f t="shared" si="230"/>
        <v>50</v>
      </c>
      <c r="O1493" s="20">
        <f t="shared" si="231"/>
        <v>100</v>
      </c>
      <c r="P1493" s="20">
        <f t="shared" si="232"/>
        <v>0</v>
      </c>
      <c r="Q1493" s="20">
        <f t="shared" si="233"/>
        <v>83.5</v>
      </c>
      <c r="R1493" s="21">
        <f t="shared" si="234"/>
        <v>65.025000000000006</v>
      </c>
      <c r="S1493" s="21">
        <f t="shared" si="235"/>
        <v>50.875</v>
      </c>
      <c r="T1493" s="21">
        <f t="shared" si="236"/>
        <v>60.075000000000003</v>
      </c>
      <c r="U1493" s="21">
        <f t="shared" si="237"/>
        <v>58.375</v>
      </c>
      <c r="V1493" s="20">
        <f t="shared" si="238"/>
        <v>58.658333333333339</v>
      </c>
      <c r="W1493" s="20">
        <f t="shared" si="239"/>
        <v>58.587500000000006</v>
      </c>
    </row>
    <row r="1494" spans="1:23" ht="13.5" x14ac:dyDescent="0.25">
      <c r="A1494" s="3">
        <v>44187</v>
      </c>
      <c r="B1494" s="2">
        <v>14.0441</v>
      </c>
      <c r="C1494" s="2">
        <v>68.359254483505637</v>
      </c>
      <c r="D1494" s="2">
        <v>-0.62834478012812589</v>
      </c>
      <c r="E1494" s="2">
        <v>-0.55756912705017048</v>
      </c>
      <c r="F1494" s="2">
        <v>14.01704</v>
      </c>
      <c r="G1494" s="2">
        <v>13.96285</v>
      </c>
      <c r="H1494" s="2">
        <v>13.335910000000002</v>
      </c>
      <c r="I1494" s="2">
        <v>12.971190000000004</v>
      </c>
      <c r="J1494" s="2">
        <v>13.890430499999994</v>
      </c>
      <c r="K1494" s="17" t="s">
        <v>54</v>
      </c>
      <c r="L1494" s="17" t="s">
        <v>50</v>
      </c>
      <c r="M1494" s="17" t="s">
        <v>47</v>
      </c>
      <c r="N1494" s="20">
        <f t="shared" si="230"/>
        <v>50</v>
      </c>
      <c r="O1494" s="20">
        <f t="shared" si="231"/>
        <v>100</v>
      </c>
      <c r="P1494" s="20">
        <f t="shared" si="232"/>
        <v>50</v>
      </c>
      <c r="Q1494" s="20">
        <f t="shared" si="233"/>
        <v>16.5</v>
      </c>
      <c r="R1494" s="21">
        <f t="shared" si="234"/>
        <v>62.475000000000001</v>
      </c>
      <c r="S1494" s="21">
        <f t="shared" si="235"/>
        <v>51.625</v>
      </c>
      <c r="T1494" s="21">
        <f t="shared" si="236"/>
        <v>42.424999999999997</v>
      </c>
      <c r="U1494" s="21">
        <f t="shared" si="237"/>
        <v>54.125</v>
      </c>
      <c r="V1494" s="20">
        <f t="shared" si="238"/>
        <v>52.17499999999999</v>
      </c>
      <c r="W1494" s="20">
        <f t="shared" si="239"/>
        <v>52.662499999999994</v>
      </c>
    </row>
    <row r="1495" spans="1:23" ht="13.5" x14ac:dyDescent="0.25">
      <c r="A1495" s="3">
        <v>44188</v>
      </c>
      <c r="B1495" s="2">
        <v>14.049200000000001</v>
      </c>
      <c r="C1495" s="2">
        <v>68.45014532719577</v>
      </c>
      <c r="D1495" s="2">
        <v>-0.55787719095308752</v>
      </c>
      <c r="E1495" s="2">
        <v>-0.5864334389671173</v>
      </c>
      <c r="F1495" s="2">
        <v>13.996979999999999</v>
      </c>
      <c r="G1495" s="2">
        <v>14.013030000000001</v>
      </c>
      <c r="H1495" s="2">
        <v>13.404150000000001</v>
      </c>
      <c r="I1495" s="2">
        <v>12.994272</v>
      </c>
      <c r="J1495" s="2">
        <v>13.884409499999993</v>
      </c>
      <c r="K1495" s="17" t="s">
        <v>48</v>
      </c>
      <c r="L1495" s="17" t="s">
        <v>50</v>
      </c>
      <c r="M1495" s="17" t="s">
        <v>53</v>
      </c>
      <c r="N1495" s="20">
        <f t="shared" si="230"/>
        <v>50</v>
      </c>
      <c r="O1495" s="20">
        <f t="shared" si="231"/>
        <v>100</v>
      </c>
      <c r="P1495" s="20">
        <f t="shared" si="232"/>
        <v>50</v>
      </c>
      <c r="Q1495" s="20">
        <f t="shared" si="233"/>
        <v>66.5</v>
      </c>
      <c r="R1495" s="21">
        <f t="shared" si="234"/>
        <v>69.974999999999994</v>
      </c>
      <c r="S1495" s="21">
        <f t="shared" si="235"/>
        <v>64.125</v>
      </c>
      <c r="T1495" s="21">
        <f t="shared" si="236"/>
        <v>64.924999999999997</v>
      </c>
      <c r="U1495" s="21">
        <f t="shared" si="237"/>
        <v>66.625</v>
      </c>
      <c r="V1495" s="20">
        <f t="shared" si="238"/>
        <v>66.341666666666654</v>
      </c>
      <c r="W1495" s="20">
        <f t="shared" si="239"/>
        <v>66.412499999999994</v>
      </c>
    </row>
    <row r="1496" spans="1:23" ht="13.5" x14ac:dyDescent="0.25">
      <c r="A1496" s="3">
        <v>44189</v>
      </c>
      <c r="B1496" s="2">
        <v>14.049200000000001</v>
      </c>
      <c r="C1496" s="2">
        <v>68.45014532719577</v>
      </c>
      <c r="D1496" s="2">
        <v>-0.43255156193044186</v>
      </c>
      <c r="E1496" s="2">
        <v>-0.59161723127245269</v>
      </c>
      <c r="F1496" s="2">
        <v>14.04716</v>
      </c>
      <c r="G1496" s="2">
        <v>14.018049999999999</v>
      </c>
      <c r="H1496" s="2">
        <v>13.480170000000001</v>
      </c>
      <c r="I1496" s="2">
        <v>13.017956000000003</v>
      </c>
      <c r="J1496" s="2">
        <v>13.878388499999993</v>
      </c>
      <c r="K1496" s="17" t="s">
        <v>48</v>
      </c>
      <c r="L1496" s="17" t="s">
        <v>50</v>
      </c>
      <c r="M1496" s="17" t="s">
        <v>51</v>
      </c>
      <c r="N1496" s="20">
        <f t="shared" si="230"/>
        <v>50</v>
      </c>
      <c r="O1496" s="20">
        <f t="shared" si="231"/>
        <v>100</v>
      </c>
      <c r="P1496" s="20">
        <f t="shared" si="232"/>
        <v>50</v>
      </c>
      <c r="Q1496" s="20">
        <f t="shared" si="233"/>
        <v>83.5</v>
      </c>
      <c r="R1496" s="21">
        <f t="shared" si="234"/>
        <v>72.525000000000006</v>
      </c>
      <c r="S1496" s="21">
        <f t="shared" si="235"/>
        <v>68.375</v>
      </c>
      <c r="T1496" s="21">
        <f t="shared" si="236"/>
        <v>72.575000000000003</v>
      </c>
      <c r="U1496" s="21">
        <f t="shared" si="237"/>
        <v>70.875</v>
      </c>
      <c r="V1496" s="20">
        <f t="shared" si="238"/>
        <v>71.158333333333346</v>
      </c>
      <c r="W1496" s="20">
        <f t="shared" si="239"/>
        <v>71.087500000000006</v>
      </c>
    </row>
    <row r="1497" spans="1:23" ht="13.5" x14ac:dyDescent="0.25">
      <c r="A1497" s="3">
        <v>44190</v>
      </c>
      <c r="B1497" s="2">
        <v>14.049200000000001</v>
      </c>
      <c r="C1497" s="2">
        <v>68.450145327195756</v>
      </c>
      <c r="D1497" s="2">
        <v>-0.34545083763144291</v>
      </c>
      <c r="E1497" s="2">
        <v>-0.57489176466613445</v>
      </c>
      <c r="F1497" s="2">
        <v>14.04716</v>
      </c>
      <c r="G1497" s="2">
        <v>14.033109999999999</v>
      </c>
      <c r="H1497" s="2">
        <v>13.552925000000002</v>
      </c>
      <c r="I1497" s="2">
        <v>13.041038000000006</v>
      </c>
      <c r="J1497" s="2">
        <v>13.873245499999991</v>
      </c>
      <c r="K1497" s="17" t="s">
        <v>48</v>
      </c>
      <c r="L1497" s="17" t="s">
        <v>50</v>
      </c>
      <c r="M1497" s="17" t="s">
        <v>50</v>
      </c>
      <c r="N1497" s="20">
        <f t="shared" si="230"/>
        <v>50</v>
      </c>
      <c r="O1497" s="20">
        <f t="shared" si="231"/>
        <v>100</v>
      </c>
      <c r="P1497" s="20">
        <f t="shared" si="232"/>
        <v>50</v>
      </c>
      <c r="Q1497" s="20">
        <f t="shared" si="233"/>
        <v>49.5</v>
      </c>
      <c r="R1497" s="21">
        <f t="shared" si="234"/>
        <v>67.424999999999997</v>
      </c>
      <c r="S1497" s="21">
        <f t="shared" si="235"/>
        <v>59.875</v>
      </c>
      <c r="T1497" s="21">
        <f t="shared" si="236"/>
        <v>57.275000000000006</v>
      </c>
      <c r="U1497" s="21">
        <f t="shared" si="237"/>
        <v>62.375</v>
      </c>
      <c r="V1497" s="20">
        <f t="shared" si="238"/>
        <v>61.524999999999999</v>
      </c>
      <c r="W1497" s="20">
        <f t="shared" si="239"/>
        <v>61.737499999999997</v>
      </c>
    </row>
    <row r="1498" spans="1:23" ht="13.5" x14ac:dyDescent="0.25">
      <c r="A1498" s="3">
        <v>44193</v>
      </c>
      <c r="B1498" s="2">
        <v>14.0441</v>
      </c>
      <c r="C1498" s="2">
        <v>68.205438277443918</v>
      </c>
      <c r="D1498" s="2">
        <v>-0.27461122927602588</v>
      </c>
      <c r="E1498" s="2">
        <v>-0.54299227587536936</v>
      </c>
      <c r="F1498" s="2">
        <v>14.04716</v>
      </c>
      <c r="G1498" s="2">
        <v>14.047660000000002</v>
      </c>
      <c r="H1498" s="2">
        <v>13.627935000000003</v>
      </c>
      <c r="I1498" s="2">
        <v>13.064018000000003</v>
      </c>
      <c r="J1498" s="2">
        <v>13.868453499999992</v>
      </c>
      <c r="K1498" s="17" t="s">
        <v>48</v>
      </c>
      <c r="L1498" s="17" t="s">
        <v>50</v>
      </c>
      <c r="M1498" s="17" t="s">
        <v>50</v>
      </c>
      <c r="N1498" s="20">
        <f t="shared" si="230"/>
        <v>50</v>
      </c>
      <c r="O1498" s="20">
        <f t="shared" si="231"/>
        <v>100</v>
      </c>
      <c r="P1498" s="20">
        <f t="shared" si="232"/>
        <v>50</v>
      </c>
      <c r="Q1498" s="20">
        <f t="shared" si="233"/>
        <v>49.5</v>
      </c>
      <c r="R1498" s="21">
        <f t="shared" si="234"/>
        <v>67.424999999999997</v>
      </c>
      <c r="S1498" s="21">
        <f t="shared" si="235"/>
        <v>59.875</v>
      </c>
      <c r="T1498" s="21">
        <f t="shared" si="236"/>
        <v>57.275000000000006</v>
      </c>
      <c r="U1498" s="21">
        <f t="shared" si="237"/>
        <v>62.375</v>
      </c>
      <c r="V1498" s="20">
        <f t="shared" si="238"/>
        <v>61.524999999999999</v>
      </c>
      <c r="W1498" s="20">
        <f t="shared" si="239"/>
        <v>61.737499999999997</v>
      </c>
    </row>
    <row r="1499" spans="1:23" ht="13.5" x14ac:dyDescent="0.25">
      <c r="A1499" s="3">
        <v>44194</v>
      </c>
      <c r="B1499" s="2">
        <v>13.999000000000001</v>
      </c>
      <c r="C1499" s="2">
        <v>65.959786581004096</v>
      </c>
      <c r="D1499" s="2">
        <v>-0.16797494091465026</v>
      </c>
      <c r="E1499" s="2">
        <v>-0.50661276398623356</v>
      </c>
      <c r="F1499" s="2">
        <v>14.038140000000002</v>
      </c>
      <c r="G1499" s="2">
        <v>14.02759</v>
      </c>
      <c r="H1499" s="2">
        <v>13.700690000000003</v>
      </c>
      <c r="I1499" s="2">
        <v>13.086096000000003</v>
      </c>
      <c r="J1499" s="2">
        <v>13.864966499999987</v>
      </c>
      <c r="K1499" s="17" t="s">
        <v>48</v>
      </c>
      <c r="L1499" s="17" t="s">
        <v>50</v>
      </c>
      <c r="M1499" s="17" t="s">
        <v>53</v>
      </c>
      <c r="N1499" s="20">
        <f t="shared" si="230"/>
        <v>50</v>
      </c>
      <c r="O1499" s="20">
        <f t="shared" si="231"/>
        <v>100</v>
      </c>
      <c r="P1499" s="20">
        <f t="shared" si="232"/>
        <v>50</v>
      </c>
      <c r="Q1499" s="20">
        <f t="shared" si="233"/>
        <v>66.5</v>
      </c>
      <c r="R1499" s="21">
        <f t="shared" si="234"/>
        <v>69.974999999999994</v>
      </c>
      <c r="S1499" s="21">
        <f t="shared" si="235"/>
        <v>64.125</v>
      </c>
      <c r="T1499" s="21">
        <f t="shared" si="236"/>
        <v>64.924999999999997</v>
      </c>
      <c r="U1499" s="21">
        <f t="shared" si="237"/>
        <v>66.625</v>
      </c>
      <c r="V1499" s="20">
        <f t="shared" si="238"/>
        <v>66.341666666666654</v>
      </c>
      <c r="W1499" s="20">
        <f t="shared" si="239"/>
        <v>66.412499999999994</v>
      </c>
    </row>
    <row r="1500" spans="1:23" ht="13.5" x14ac:dyDescent="0.25">
      <c r="A1500" s="3">
        <v>44195</v>
      </c>
      <c r="B1500" s="2">
        <v>13.999000000000001</v>
      </c>
      <c r="C1500" s="2">
        <v>65.959786581004096</v>
      </c>
      <c r="D1500" s="2">
        <v>-8.7949644438761965E-2</v>
      </c>
      <c r="E1500" s="2">
        <v>-0.46888489803991695</v>
      </c>
      <c r="F1500" s="2">
        <v>14.0281</v>
      </c>
      <c r="G1500" s="2">
        <v>14.012539999999998</v>
      </c>
      <c r="H1500" s="2">
        <v>13.773445000000004</v>
      </c>
      <c r="I1500" s="2">
        <v>13.112488000000003</v>
      </c>
      <c r="J1500" s="2">
        <v>13.860726499999988</v>
      </c>
      <c r="K1500" s="17" t="s">
        <v>54</v>
      </c>
      <c r="L1500" s="17" t="s">
        <v>50</v>
      </c>
      <c r="M1500" s="17" t="s">
        <v>47</v>
      </c>
      <c r="N1500" s="20">
        <f t="shared" si="230"/>
        <v>50</v>
      </c>
      <c r="O1500" s="20">
        <f t="shared" si="231"/>
        <v>100</v>
      </c>
      <c r="P1500" s="20">
        <f t="shared" si="232"/>
        <v>50</v>
      </c>
      <c r="Q1500" s="20">
        <f t="shared" si="233"/>
        <v>16.5</v>
      </c>
      <c r="R1500" s="21">
        <f t="shared" si="234"/>
        <v>62.475000000000001</v>
      </c>
      <c r="S1500" s="21">
        <f t="shared" si="235"/>
        <v>51.625</v>
      </c>
      <c r="T1500" s="21">
        <f t="shared" si="236"/>
        <v>42.424999999999997</v>
      </c>
      <c r="U1500" s="21">
        <f t="shared" si="237"/>
        <v>54.125</v>
      </c>
      <c r="V1500" s="20">
        <f t="shared" si="238"/>
        <v>52.17499999999999</v>
      </c>
      <c r="W1500" s="20">
        <f t="shared" si="239"/>
        <v>52.662499999999994</v>
      </c>
    </row>
    <row r="1501" spans="1:23" ht="13.5" x14ac:dyDescent="0.25">
      <c r="A1501" s="3">
        <v>44196</v>
      </c>
      <c r="B1501" s="2">
        <v>13.9488</v>
      </c>
      <c r="C1501" s="2">
        <v>63.2705943395828</v>
      </c>
      <c r="D1501" s="2">
        <v>-7.2846638431284916E-2</v>
      </c>
      <c r="E1501" s="2">
        <v>-0.43192821990670738</v>
      </c>
      <c r="F1501" s="2">
        <v>14.008020000000002</v>
      </c>
      <c r="G1501" s="2">
        <v>14.027589999999998</v>
      </c>
      <c r="H1501" s="2">
        <v>13.843690000000004</v>
      </c>
      <c r="I1501" s="2">
        <v>13.134566000000001</v>
      </c>
      <c r="J1501" s="2">
        <v>13.857715999999989</v>
      </c>
      <c r="K1501" s="17" t="s">
        <v>54</v>
      </c>
      <c r="L1501" s="17" t="s">
        <v>50</v>
      </c>
      <c r="M1501" s="17" t="s">
        <v>47</v>
      </c>
      <c r="N1501" s="20">
        <f t="shared" si="230"/>
        <v>50</v>
      </c>
      <c r="O1501" s="20">
        <f t="shared" si="231"/>
        <v>100</v>
      </c>
      <c r="P1501" s="20">
        <f t="shared" si="232"/>
        <v>50</v>
      </c>
      <c r="Q1501" s="20">
        <f t="shared" si="233"/>
        <v>16.5</v>
      </c>
      <c r="R1501" s="21">
        <f t="shared" si="234"/>
        <v>62.475000000000001</v>
      </c>
      <c r="S1501" s="21">
        <f t="shared" si="235"/>
        <v>51.625</v>
      </c>
      <c r="T1501" s="21">
        <f t="shared" si="236"/>
        <v>42.424999999999997</v>
      </c>
      <c r="U1501" s="21">
        <f t="shared" si="237"/>
        <v>54.125</v>
      </c>
      <c r="V1501" s="20">
        <f t="shared" si="238"/>
        <v>52.17499999999999</v>
      </c>
      <c r="W1501" s="20">
        <f t="shared" si="239"/>
        <v>52.662499999999994</v>
      </c>
    </row>
    <row r="1502" spans="1:23" ht="13.5" x14ac:dyDescent="0.25">
      <c r="A1502" s="3">
        <v>44200</v>
      </c>
      <c r="B1502" s="2">
        <v>13.5474</v>
      </c>
      <c r="C1502" s="2">
        <v>46.829787433398891</v>
      </c>
      <c r="D1502" s="2">
        <v>6.4345957732214742E-3</v>
      </c>
      <c r="E1502" s="2">
        <v>-0.39392117602024773</v>
      </c>
      <c r="F1502" s="2">
        <v>13.907660000000002</v>
      </c>
      <c r="G1502" s="2">
        <v>13.977410000000001</v>
      </c>
      <c r="H1502" s="2">
        <v>13.881320000000002</v>
      </c>
      <c r="I1502" s="2">
        <v>13.150120000000005</v>
      </c>
      <c r="J1502" s="2">
        <v>13.857063499999988</v>
      </c>
      <c r="K1502" s="17" t="s">
        <v>54</v>
      </c>
      <c r="L1502" s="17" t="s">
        <v>50</v>
      </c>
      <c r="M1502" s="17" t="s">
        <v>47</v>
      </c>
      <c r="N1502" s="20">
        <f t="shared" si="230"/>
        <v>50</v>
      </c>
      <c r="O1502" s="20">
        <f t="shared" si="231"/>
        <v>100</v>
      </c>
      <c r="P1502" s="20">
        <f t="shared" si="232"/>
        <v>50</v>
      </c>
      <c r="Q1502" s="20">
        <f t="shared" si="233"/>
        <v>16.5</v>
      </c>
      <c r="R1502" s="21">
        <f t="shared" si="234"/>
        <v>62.475000000000001</v>
      </c>
      <c r="S1502" s="21">
        <f t="shared" si="235"/>
        <v>51.625</v>
      </c>
      <c r="T1502" s="21">
        <f t="shared" si="236"/>
        <v>42.424999999999997</v>
      </c>
      <c r="U1502" s="21">
        <f t="shared" si="237"/>
        <v>54.125</v>
      </c>
      <c r="V1502" s="20">
        <f t="shared" si="238"/>
        <v>52.17499999999999</v>
      </c>
      <c r="W1502" s="20">
        <f t="shared" si="239"/>
        <v>52.662499999999994</v>
      </c>
    </row>
    <row r="1503" spans="1:23" ht="13.5" x14ac:dyDescent="0.25">
      <c r="A1503" s="3">
        <v>44201</v>
      </c>
      <c r="B1503" s="2">
        <v>13.532400000000001</v>
      </c>
      <c r="C1503" s="2">
        <v>46.345142131301472</v>
      </c>
      <c r="D1503" s="2">
        <v>7.4521208374777714E-2</v>
      </c>
      <c r="E1503" s="2">
        <v>-0.34261895321919966</v>
      </c>
      <c r="F1503" s="2">
        <v>13.80532</v>
      </c>
      <c r="G1503" s="2">
        <v>13.926239999999998</v>
      </c>
      <c r="H1503" s="2">
        <v>13.900139999999999</v>
      </c>
      <c r="I1503" s="2">
        <v>13.164370000000003</v>
      </c>
      <c r="J1503" s="2">
        <v>13.859998999999986</v>
      </c>
      <c r="K1503" s="17" t="s">
        <v>54</v>
      </c>
      <c r="L1503" s="17" t="s">
        <v>52</v>
      </c>
      <c r="M1503" s="17" t="s">
        <v>47</v>
      </c>
      <c r="N1503" s="20">
        <f t="shared" si="230"/>
        <v>50</v>
      </c>
      <c r="O1503" s="20">
        <f t="shared" si="231"/>
        <v>100</v>
      </c>
      <c r="P1503" s="20">
        <f t="shared" si="232"/>
        <v>50</v>
      </c>
      <c r="Q1503" s="20">
        <f t="shared" si="233"/>
        <v>0</v>
      </c>
      <c r="R1503" s="21">
        <f t="shared" si="234"/>
        <v>60</v>
      </c>
      <c r="S1503" s="21">
        <f t="shared" si="235"/>
        <v>47.5</v>
      </c>
      <c r="T1503" s="21">
        <f t="shared" si="236"/>
        <v>35</v>
      </c>
      <c r="U1503" s="21">
        <f t="shared" si="237"/>
        <v>50</v>
      </c>
      <c r="V1503" s="20">
        <f t="shared" si="238"/>
        <v>47.5</v>
      </c>
      <c r="W1503" s="20">
        <f t="shared" si="239"/>
        <v>48.125</v>
      </c>
    </row>
    <row r="1504" spans="1:23" ht="13.5" x14ac:dyDescent="0.25">
      <c r="A1504" s="3">
        <v>44202</v>
      </c>
      <c r="B1504" s="2">
        <v>13.1309</v>
      </c>
      <c r="C1504" s="2">
        <v>35.696269614230658</v>
      </c>
      <c r="D1504" s="2">
        <v>0.16258825575919111</v>
      </c>
      <c r="E1504" s="2">
        <v>-0.28130592237186769</v>
      </c>
      <c r="F1504" s="2">
        <v>13.6317</v>
      </c>
      <c r="G1504" s="2">
        <v>13.83492</v>
      </c>
      <c r="H1504" s="2">
        <v>13.898885000000003</v>
      </c>
      <c r="I1504" s="2">
        <v>13.173902000000005</v>
      </c>
      <c r="J1504" s="2">
        <v>13.863836999999988</v>
      </c>
      <c r="K1504" s="17" t="s">
        <v>54</v>
      </c>
      <c r="L1504" s="17" t="s">
        <v>52</v>
      </c>
      <c r="M1504" s="17" t="s">
        <v>47</v>
      </c>
      <c r="N1504" s="20">
        <f t="shared" si="230"/>
        <v>50</v>
      </c>
      <c r="O1504" s="20">
        <f t="shared" si="231"/>
        <v>100</v>
      </c>
      <c r="P1504" s="20">
        <f t="shared" si="232"/>
        <v>0</v>
      </c>
      <c r="Q1504" s="20">
        <f t="shared" si="233"/>
        <v>0</v>
      </c>
      <c r="R1504" s="21">
        <f t="shared" si="234"/>
        <v>52.5</v>
      </c>
      <c r="S1504" s="21">
        <f t="shared" si="235"/>
        <v>30</v>
      </c>
      <c r="T1504" s="21">
        <f t="shared" si="236"/>
        <v>22.5</v>
      </c>
      <c r="U1504" s="21">
        <f t="shared" si="237"/>
        <v>37.5</v>
      </c>
      <c r="V1504" s="20">
        <f t="shared" si="238"/>
        <v>35</v>
      </c>
      <c r="W1504" s="20">
        <f t="shared" si="239"/>
        <v>35.625</v>
      </c>
    </row>
    <row r="1505" spans="1:23" ht="13.5" x14ac:dyDescent="0.25">
      <c r="A1505" s="3">
        <v>44203</v>
      </c>
      <c r="B1505" s="2">
        <v>13.0456</v>
      </c>
      <c r="C1505" s="2">
        <v>33.913402638571839</v>
      </c>
      <c r="D1505" s="2">
        <v>0.24724376860157449</v>
      </c>
      <c r="E1505" s="2">
        <v>-0.21395852474251617</v>
      </c>
      <c r="F1505" s="2">
        <v>13.441020000000004</v>
      </c>
      <c r="G1505" s="2">
        <v>13.734559999999998</v>
      </c>
      <c r="H1505" s="2">
        <v>13.873795000000001</v>
      </c>
      <c r="I1505" s="2">
        <v>13.181930000000007</v>
      </c>
      <c r="J1505" s="2">
        <v>13.867348999999985</v>
      </c>
      <c r="K1505" s="17" t="s">
        <v>54</v>
      </c>
      <c r="L1505" s="17" t="s">
        <v>52</v>
      </c>
      <c r="M1505" s="17" t="s">
        <v>47</v>
      </c>
      <c r="N1505" s="20">
        <f t="shared" si="230"/>
        <v>50</v>
      </c>
      <c r="O1505" s="20">
        <f t="shared" si="231"/>
        <v>100</v>
      </c>
      <c r="P1505" s="20">
        <f t="shared" si="232"/>
        <v>0</v>
      </c>
      <c r="Q1505" s="20">
        <f t="shared" si="233"/>
        <v>0</v>
      </c>
      <c r="R1505" s="21">
        <f t="shared" si="234"/>
        <v>52.5</v>
      </c>
      <c r="S1505" s="21">
        <f t="shared" si="235"/>
        <v>30</v>
      </c>
      <c r="T1505" s="21">
        <f t="shared" si="236"/>
        <v>22.5</v>
      </c>
      <c r="U1505" s="21">
        <f t="shared" si="237"/>
        <v>37.5</v>
      </c>
      <c r="V1505" s="20">
        <f t="shared" si="238"/>
        <v>35</v>
      </c>
      <c r="W1505" s="20">
        <f t="shared" si="239"/>
        <v>35.625</v>
      </c>
    </row>
    <row r="1506" spans="1:23" ht="13.5" x14ac:dyDescent="0.25">
      <c r="A1506" s="3">
        <v>44204</v>
      </c>
      <c r="B1506" s="2">
        <v>13.0456</v>
      </c>
      <c r="C1506" s="2">
        <v>33.913402638571839</v>
      </c>
      <c r="D1506" s="2">
        <v>0.32218875708376693</v>
      </c>
      <c r="E1506" s="2">
        <v>-0.1492462969266741</v>
      </c>
      <c r="F1506" s="2">
        <v>13.260380000000001</v>
      </c>
      <c r="G1506" s="2">
        <v>13.634200000000002</v>
      </c>
      <c r="H1506" s="2">
        <v>13.826124999999999</v>
      </c>
      <c r="I1506" s="2">
        <v>13.187448000000007</v>
      </c>
      <c r="J1506" s="2">
        <v>13.869355999999984</v>
      </c>
      <c r="K1506" s="17" t="s">
        <v>54</v>
      </c>
      <c r="L1506" s="17" t="s">
        <v>52</v>
      </c>
      <c r="M1506" s="17" t="s">
        <v>47</v>
      </c>
      <c r="N1506" s="20">
        <f t="shared" si="230"/>
        <v>50</v>
      </c>
      <c r="O1506" s="20">
        <f t="shared" si="231"/>
        <v>100</v>
      </c>
      <c r="P1506" s="20">
        <f t="shared" si="232"/>
        <v>0</v>
      </c>
      <c r="Q1506" s="20">
        <f t="shared" si="233"/>
        <v>0</v>
      </c>
      <c r="R1506" s="21">
        <f t="shared" si="234"/>
        <v>52.5</v>
      </c>
      <c r="S1506" s="21">
        <f t="shared" si="235"/>
        <v>30</v>
      </c>
      <c r="T1506" s="21">
        <f t="shared" si="236"/>
        <v>22.5</v>
      </c>
      <c r="U1506" s="21">
        <f t="shared" si="237"/>
        <v>37.5</v>
      </c>
      <c r="V1506" s="20">
        <f t="shared" si="238"/>
        <v>35</v>
      </c>
      <c r="W1506" s="20">
        <f t="shared" si="239"/>
        <v>35.625</v>
      </c>
    </row>
    <row r="1507" spans="1:23" ht="13.5" x14ac:dyDescent="0.25">
      <c r="A1507" s="3">
        <v>44207</v>
      </c>
      <c r="B1507" s="2">
        <v>13.0306</v>
      </c>
      <c r="C1507" s="2">
        <v>33.571440769580633</v>
      </c>
      <c r="D1507" s="2">
        <v>0.38978282205319204</v>
      </c>
      <c r="E1507" s="2">
        <v>-9.2267987382177799E-2</v>
      </c>
      <c r="F1507" s="2">
        <v>13.157019999999999</v>
      </c>
      <c r="G1507" s="2">
        <v>13.53234</v>
      </c>
      <c r="H1507" s="2">
        <v>13.782724999999999</v>
      </c>
      <c r="I1507" s="2">
        <v>13.191162000000006</v>
      </c>
      <c r="J1507" s="2">
        <v>13.870284499999986</v>
      </c>
      <c r="K1507" s="17" t="s">
        <v>54</v>
      </c>
      <c r="L1507" s="17" t="s">
        <v>52</v>
      </c>
      <c r="M1507" s="17" t="s">
        <v>47</v>
      </c>
      <c r="N1507" s="20">
        <f t="shared" si="230"/>
        <v>50</v>
      </c>
      <c r="O1507" s="20">
        <f t="shared" si="231"/>
        <v>100</v>
      </c>
      <c r="P1507" s="20">
        <f t="shared" si="232"/>
        <v>0</v>
      </c>
      <c r="Q1507" s="20">
        <f t="shared" si="233"/>
        <v>0</v>
      </c>
      <c r="R1507" s="21">
        <f t="shared" si="234"/>
        <v>52.5</v>
      </c>
      <c r="S1507" s="21">
        <f t="shared" si="235"/>
        <v>30</v>
      </c>
      <c r="T1507" s="21">
        <f t="shared" si="236"/>
        <v>22.5</v>
      </c>
      <c r="U1507" s="21">
        <f t="shared" si="237"/>
        <v>37.5</v>
      </c>
      <c r="V1507" s="20">
        <f t="shared" si="238"/>
        <v>35</v>
      </c>
      <c r="W1507" s="20">
        <f t="shared" si="239"/>
        <v>35.625</v>
      </c>
    </row>
    <row r="1508" spans="1:23" ht="13.5" x14ac:dyDescent="0.25">
      <c r="A1508" s="3">
        <v>44208</v>
      </c>
      <c r="B1508" s="2">
        <v>12.9704</v>
      </c>
      <c r="C1508" s="2">
        <v>32.169466354535516</v>
      </c>
      <c r="D1508" s="2">
        <v>0.45358178666395688</v>
      </c>
      <c r="E1508" s="2">
        <v>-5.064104115793483E-2</v>
      </c>
      <c r="F1508" s="2">
        <v>13.04462</v>
      </c>
      <c r="G1508" s="2">
        <v>13.424970000000002</v>
      </c>
      <c r="H1508" s="2">
        <v>13.736315000000001</v>
      </c>
      <c r="I1508" s="2">
        <v>13.194674000000004</v>
      </c>
      <c r="J1508" s="2">
        <v>13.86990849999999</v>
      </c>
      <c r="K1508" s="17" t="s">
        <v>54</v>
      </c>
      <c r="L1508" s="17" t="s">
        <v>50</v>
      </c>
      <c r="M1508" s="17" t="s">
        <v>47</v>
      </c>
      <c r="N1508" s="20">
        <f t="shared" si="230"/>
        <v>50</v>
      </c>
      <c r="O1508" s="20">
        <f t="shared" si="231"/>
        <v>100</v>
      </c>
      <c r="P1508" s="20">
        <f t="shared" si="232"/>
        <v>0</v>
      </c>
      <c r="Q1508" s="20">
        <f t="shared" si="233"/>
        <v>16.5</v>
      </c>
      <c r="R1508" s="21">
        <f t="shared" si="234"/>
        <v>54.975000000000001</v>
      </c>
      <c r="S1508" s="21">
        <f t="shared" si="235"/>
        <v>34.125</v>
      </c>
      <c r="T1508" s="21">
        <f t="shared" si="236"/>
        <v>29.925000000000001</v>
      </c>
      <c r="U1508" s="21">
        <f t="shared" si="237"/>
        <v>41.625</v>
      </c>
      <c r="V1508" s="20">
        <f t="shared" si="238"/>
        <v>39.674999999999997</v>
      </c>
      <c r="W1508" s="20">
        <f t="shared" si="239"/>
        <v>40.162499999999994</v>
      </c>
    </row>
    <row r="1509" spans="1:23" ht="13.5" x14ac:dyDescent="0.25">
      <c r="A1509" s="3">
        <v>44209</v>
      </c>
      <c r="B1509" s="2">
        <v>12.9453</v>
      </c>
      <c r="C1509" s="2">
        <v>31.577349135664235</v>
      </c>
      <c r="D1509" s="2">
        <v>0.50555440239416782</v>
      </c>
      <c r="E1509" s="2">
        <v>-1.8812051936698503E-2</v>
      </c>
      <c r="F1509" s="2">
        <v>13.007499999999999</v>
      </c>
      <c r="G1509" s="2">
        <v>13.319599999999999</v>
      </c>
      <c r="H1509" s="2">
        <v>13.673595000000001</v>
      </c>
      <c r="I1509" s="2">
        <v>13.198186000000005</v>
      </c>
      <c r="J1509" s="2">
        <v>13.868402999999986</v>
      </c>
      <c r="K1509" s="17" t="s">
        <v>54</v>
      </c>
      <c r="L1509" s="17" t="s">
        <v>50</v>
      </c>
      <c r="M1509" s="17" t="s">
        <v>47</v>
      </c>
      <c r="N1509" s="20">
        <f t="shared" si="230"/>
        <v>50</v>
      </c>
      <c r="O1509" s="20">
        <f t="shared" si="231"/>
        <v>100</v>
      </c>
      <c r="P1509" s="20">
        <f t="shared" si="232"/>
        <v>0</v>
      </c>
      <c r="Q1509" s="20">
        <f t="shared" si="233"/>
        <v>16.5</v>
      </c>
      <c r="R1509" s="21">
        <f t="shared" si="234"/>
        <v>54.975000000000001</v>
      </c>
      <c r="S1509" s="21">
        <f t="shared" si="235"/>
        <v>34.125</v>
      </c>
      <c r="T1509" s="21">
        <f t="shared" si="236"/>
        <v>29.925000000000001</v>
      </c>
      <c r="U1509" s="21">
        <f t="shared" si="237"/>
        <v>41.625</v>
      </c>
      <c r="V1509" s="20">
        <f t="shared" si="238"/>
        <v>39.674999999999997</v>
      </c>
      <c r="W1509" s="20">
        <f t="shared" si="239"/>
        <v>40.162499999999994</v>
      </c>
    </row>
    <row r="1510" spans="1:23" ht="13.5" x14ac:dyDescent="0.25">
      <c r="A1510" s="3">
        <v>44211</v>
      </c>
      <c r="B1510" s="2">
        <v>12.9453</v>
      </c>
      <c r="C1510" s="2">
        <v>31.577349135664235</v>
      </c>
      <c r="D1510" s="2">
        <v>0.55252036169967411</v>
      </c>
      <c r="E1510" s="2">
        <v>5.6274378521078104E-3</v>
      </c>
      <c r="F1510" s="2">
        <v>12.987440000000001</v>
      </c>
      <c r="G1510" s="2">
        <v>13.214230000000001</v>
      </c>
      <c r="H1510" s="2">
        <v>13.613384999999999</v>
      </c>
      <c r="I1510" s="2">
        <v>13.202200000000005</v>
      </c>
      <c r="J1510" s="2">
        <v>13.866395999999986</v>
      </c>
      <c r="K1510" s="17" t="s">
        <v>54</v>
      </c>
      <c r="L1510" s="17" t="s">
        <v>50</v>
      </c>
      <c r="M1510" s="17" t="s">
        <v>47</v>
      </c>
      <c r="N1510" s="20">
        <f t="shared" si="230"/>
        <v>50</v>
      </c>
      <c r="O1510" s="20">
        <f t="shared" si="231"/>
        <v>100</v>
      </c>
      <c r="P1510" s="20">
        <f t="shared" si="232"/>
        <v>0</v>
      </c>
      <c r="Q1510" s="20">
        <f t="shared" si="233"/>
        <v>16.5</v>
      </c>
      <c r="R1510" s="21">
        <f t="shared" si="234"/>
        <v>54.975000000000001</v>
      </c>
      <c r="S1510" s="21">
        <f t="shared" si="235"/>
        <v>34.125</v>
      </c>
      <c r="T1510" s="21">
        <f t="shared" si="236"/>
        <v>29.925000000000001</v>
      </c>
      <c r="U1510" s="21">
        <f t="shared" si="237"/>
        <v>41.625</v>
      </c>
      <c r="V1510" s="20">
        <f t="shared" si="238"/>
        <v>39.674999999999997</v>
      </c>
      <c r="W1510" s="20">
        <f t="shared" si="239"/>
        <v>40.162499999999994</v>
      </c>
    </row>
    <row r="1511" spans="1:23" ht="13.5" x14ac:dyDescent="0.25">
      <c r="A1511" s="3">
        <v>44214</v>
      </c>
      <c r="B1511" s="2">
        <v>12.819900000000001</v>
      </c>
      <c r="C1511" s="2">
        <v>28.534203290449824</v>
      </c>
      <c r="D1511" s="2">
        <v>0.59659431429857612</v>
      </c>
      <c r="E1511" s="2">
        <v>2.4141348046810295E-2</v>
      </c>
      <c r="F1511" s="2">
        <v>12.942299999999999</v>
      </c>
      <c r="G1511" s="2">
        <v>13.101340000000002</v>
      </c>
      <c r="H1511" s="2">
        <v>13.564465000000002</v>
      </c>
      <c r="I1511" s="2">
        <v>13.207420000000003</v>
      </c>
      <c r="J1511" s="2">
        <v>13.863159999999986</v>
      </c>
      <c r="K1511" s="17" t="s">
        <v>54</v>
      </c>
      <c r="L1511" s="17" t="s">
        <v>50</v>
      </c>
      <c r="M1511" s="17" t="s">
        <v>47</v>
      </c>
      <c r="N1511" s="20">
        <f t="shared" si="230"/>
        <v>50</v>
      </c>
      <c r="O1511" s="20">
        <f t="shared" si="231"/>
        <v>100</v>
      </c>
      <c r="P1511" s="20">
        <f t="shared" si="232"/>
        <v>0</v>
      </c>
      <c r="Q1511" s="20">
        <f t="shared" si="233"/>
        <v>16.5</v>
      </c>
      <c r="R1511" s="21">
        <f t="shared" si="234"/>
        <v>54.975000000000001</v>
      </c>
      <c r="S1511" s="21">
        <f t="shared" si="235"/>
        <v>34.125</v>
      </c>
      <c r="T1511" s="21">
        <f t="shared" si="236"/>
        <v>29.925000000000001</v>
      </c>
      <c r="U1511" s="21">
        <f t="shared" si="237"/>
        <v>41.625</v>
      </c>
      <c r="V1511" s="20">
        <f t="shared" si="238"/>
        <v>39.674999999999997</v>
      </c>
      <c r="W1511" s="20">
        <f t="shared" si="239"/>
        <v>40.162499999999994</v>
      </c>
    </row>
    <row r="1512" spans="1:23" ht="13.5" x14ac:dyDescent="0.25">
      <c r="A1512" s="3">
        <v>44215</v>
      </c>
      <c r="B1512" s="2">
        <v>12.895099999999999</v>
      </c>
      <c r="C1512" s="2">
        <v>32.721451436323392</v>
      </c>
      <c r="D1512" s="2">
        <v>0.5698671339780752</v>
      </c>
      <c r="E1512" s="2">
        <v>3.5689000302132054E-2</v>
      </c>
      <c r="F1512" s="2">
        <v>12.915200000000002</v>
      </c>
      <c r="G1512" s="2">
        <v>13.036110000000003</v>
      </c>
      <c r="H1512" s="2">
        <v>13.506760000000003</v>
      </c>
      <c r="I1512" s="2">
        <v>13.213942000000001</v>
      </c>
      <c r="J1512" s="2">
        <v>13.859898499999986</v>
      </c>
      <c r="K1512" s="17" t="s">
        <v>54</v>
      </c>
      <c r="L1512" s="17" t="s">
        <v>50</v>
      </c>
      <c r="M1512" s="17" t="s">
        <v>47</v>
      </c>
      <c r="N1512" s="20">
        <f t="shared" si="230"/>
        <v>50</v>
      </c>
      <c r="O1512" s="20">
        <f t="shared" si="231"/>
        <v>100</v>
      </c>
      <c r="P1512" s="20">
        <f t="shared" si="232"/>
        <v>0</v>
      </c>
      <c r="Q1512" s="20">
        <f t="shared" si="233"/>
        <v>16.5</v>
      </c>
      <c r="R1512" s="21">
        <f t="shared" si="234"/>
        <v>54.975000000000001</v>
      </c>
      <c r="S1512" s="21">
        <f t="shared" si="235"/>
        <v>34.125</v>
      </c>
      <c r="T1512" s="21">
        <f t="shared" si="236"/>
        <v>29.925000000000001</v>
      </c>
      <c r="U1512" s="21">
        <f t="shared" si="237"/>
        <v>41.625</v>
      </c>
      <c r="V1512" s="20">
        <f t="shared" si="238"/>
        <v>39.674999999999997</v>
      </c>
      <c r="W1512" s="20">
        <f t="shared" si="239"/>
        <v>40.162499999999994</v>
      </c>
    </row>
    <row r="1513" spans="1:23" ht="13.5" x14ac:dyDescent="0.25">
      <c r="A1513" s="3">
        <v>44216</v>
      </c>
      <c r="B1513" s="2">
        <v>12.7948</v>
      </c>
      <c r="C1513" s="2">
        <v>30.181426406557378</v>
      </c>
      <c r="D1513" s="2">
        <v>0.5549883786388996</v>
      </c>
      <c r="E1513" s="2">
        <v>5.3228092020692133E-2</v>
      </c>
      <c r="F1513" s="2">
        <v>12.880079999999998</v>
      </c>
      <c r="G1513" s="2">
        <v>12.962350000000001</v>
      </c>
      <c r="H1513" s="2">
        <v>13.444295</v>
      </c>
      <c r="I1513" s="2">
        <v>13.217956000000001</v>
      </c>
      <c r="J1513" s="2">
        <v>13.854529999999988</v>
      </c>
      <c r="K1513" s="17" t="s">
        <v>54</v>
      </c>
      <c r="L1513" s="17" t="s">
        <v>50</v>
      </c>
      <c r="M1513" s="17" t="s">
        <v>47</v>
      </c>
      <c r="N1513" s="20">
        <f t="shared" si="230"/>
        <v>50</v>
      </c>
      <c r="O1513" s="20">
        <f t="shared" si="231"/>
        <v>100</v>
      </c>
      <c r="P1513" s="20">
        <f t="shared" si="232"/>
        <v>0</v>
      </c>
      <c r="Q1513" s="20">
        <f t="shared" si="233"/>
        <v>16.5</v>
      </c>
      <c r="R1513" s="21">
        <f t="shared" si="234"/>
        <v>54.975000000000001</v>
      </c>
      <c r="S1513" s="21">
        <f t="shared" si="235"/>
        <v>34.125</v>
      </c>
      <c r="T1513" s="21">
        <f t="shared" si="236"/>
        <v>29.925000000000001</v>
      </c>
      <c r="U1513" s="21">
        <f t="shared" si="237"/>
        <v>41.625</v>
      </c>
      <c r="V1513" s="20">
        <f t="shared" si="238"/>
        <v>39.674999999999997</v>
      </c>
      <c r="W1513" s="20">
        <f t="shared" si="239"/>
        <v>40.162499999999994</v>
      </c>
    </row>
    <row r="1514" spans="1:23" ht="13.5" x14ac:dyDescent="0.25">
      <c r="A1514" s="3">
        <v>44217</v>
      </c>
      <c r="B1514" s="2">
        <v>12.6442</v>
      </c>
      <c r="C1514" s="2">
        <v>26.815531387167013</v>
      </c>
      <c r="D1514" s="2">
        <v>0.4947986030467959</v>
      </c>
      <c r="E1514" s="2">
        <v>7.3351727672797212E-2</v>
      </c>
      <c r="F1514" s="2">
        <v>12.81986</v>
      </c>
      <c r="G1514" s="2">
        <v>12.913679999999999</v>
      </c>
      <c r="H1514" s="2">
        <v>13.374300000000002</v>
      </c>
      <c r="I1514" s="2">
        <v>13.216952000000001</v>
      </c>
      <c r="J1514" s="2">
        <v>13.848508499999989</v>
      </c>
      <c r="K1514" s="17" t="s">
        <v>54</v>
      </c>
      <c r="L1514" s="17" t="s">
        <v>50</v>
      </c>
      <c r="M1514" s="17" t="s">
        <v>47</v>
      </c>
      <c r="N1514" s="20">
        <f t="shared" si="230"/>
        <v>50</v>
      </c>
      <c r="O1514" s="20">
        <f t="shared" si="231"/>
        <v>100</v>
      </c>
      <c r="P1514" s="20">
        <f t="shared" si="232"/>
        <v>0</v>
      </c>
      <c r="Q1514" s="20">
        <f t="shared" si="233"/>
        <v>16.5</v>
      </c>
      <c r="R1514" s="21">
        <f t="shared" si="234"/>
        <v>54.975000000000001</v>
      </c>
      <c r="S1514" s="21">
        <f t="shared" si="235"/>
        <v>34.125</v>
      </c>
      <c r="T1514" s="21">
        <f t="shared" si="236"/>
        <v>29.925000000000001</v>
      </c>
      <c r="U1514" s="21">
        <f t="shared" si="237"/>
        <v>41.625</v>
      </c>
      <c r="V1514" s="20">
        <f t="shared" si="238"/>
        <v>39.674999999999997</v>
      </c>
      <c r="W1514" s="20">
        <f t="shared" si="239"/>
        <v>40.162499999999994</v>
      </c>
    </row>
    <row r="1515" spans="1:23" ht="13.5" x14ac:dyDescent="0.25">
      <c r="A1515" s="3">
        <v>44218</v>
      </c>
      <c r="B1515" s="2">
        <v>12.6693</v>
      </c>
      <c r="C1515" s="2">
        <v>28.251701369946773</v>
      </c>
      <c r="D1515" s="2">
        <v>0.43256674350259061</v>
      </c>
      <c r="E1515" s="2">
        <v>9.0935088074881709E-2</v>
      </c>
      <c r="F1515" s="2">
        <v>12.764659999999999</v>
      </c>
      <c r="G1515" s="2">
        <v>12.876050000000001</v>
      </c>
      <c r="H1515" s="2">
        <v>13.305305000000001</v>
      </c>
      <c r="I1515" s="2">
        <v>13.219460000000002</v>
      </c>
      <c r="J1515" s="2">
        <v>13.84466999999999</v>
      </c>
      <c r="K1515" s="17" t="s">
        <v>48</v>
      </c>
      <c r="L1515" s="17" t="s">
        <v>50</v>
      </c>
      <c r="M1515" s="17" t="s">
        <v>53</v>
      </c>
      <c r="N1515" s="20">
        <f t="shared" si="230"/>
        <v>50</v>
      </c>
      <c r="O1515" s="20">
        <f t="shared" si="231"/>
        <v>100</v>
      </c>
      <c r="P1515" s="20">
        <f t="shared" si="232"/>
        <v>0</v>
      </c>
      <c r="Q1515" s="20">
        <f t="shared" si="233"/>
        <v>66.5</v>
      </c>
      <c r="R1515" s="21">
        <f t="shared" si="234"/>
        <v>62.475000000000001</v>
      </c>
      <c r="S1515" s="21">
        <f t="shared" si="235"/>
        <v>46.625</v>
      </c>
      <c r="T1515" s="21">
        <f t="shared" si="236"/>
        <v>52.424999999999997</v>
      </c>
      <c r="U1515" s="21">
        <f t="shared" si="237"/>
        <v>54.125</v>
      </c>
      <c r="V1515" s="20">
        <f t="shared" si="238"/>
        <v>53.841666666666661</v>
      </c>
      <c r="W1515" s="20">
        <f t="shared" si="239"/>
        <v>53.912499999999994</v>
      </c>
    </row>
    <row r="1516" spans="1:23" ht="13.5" x14ac:dyDescent="0.25">
      <c r="A1516" s="3">
        <v>44221</v>
      </c>
      <c r="B1516" s="2">
        <v>12.6693</v>
      </c>
      <c r="C1516" s="2">
        <v>28.251701369946773</v>
      </c>
      <c r="D1516" s="2">
        <v>0.38316837213886679</v>
      </c>
      <c r="E1516" s="2">
        <v>9.3128868827784678E-2</v>
      </c>
      <c r="F1516" s="2">
        <v>12.734539999999999</v>
      </c>
      <c r="G1516" s="2">
        <v>12.838419999999999</v>
      </c>
      <c r="H1516" s="2">
        <v>13.23631</v>
      </c>
      <c r="I1516" s="2">
        <v>13.221868000000002</v>
      </c>
      <c r="J1516" s="2">
        <v>13.84080649999999</v>
      </c>
      <c r="K1516" s="17" t="s">
        <v>48</v>
      </c>
      <c r="L1516" s="17" t="s">
        <v>50</v>
      </c>
      <c r="M1516" s="17" t="s">
        <v>53</v>
      </c>
      <c r="N1516" s="20">
        <f t="shared" si="230"/>
        <v>50</v>
      </c>
      <c r="O1516" s="20">
        <f t="shared" si="231"/>
        <v>100</v>
      </c>
      <c r="P1516" s="20">
        <f t="shared" si="232"/>
        <v>0</v>
      </c>
      <c r="Q1516" s="20">
        <f t="shared" si="233"/>
        <v>66.5</v>
      </c>
      <c r="R1516" s="21">
        <f t="shared" si="234"/>
        <v>62.475000000000001</v>
      </c>
      <c r="S1516" s="21">
        <f t="shared" si="235"/>
        <v>46.625</v>
      </c>
      <c r="T1516" s="21">
        <f t="shared" si="236"/>
        <v>52.424999999999997</v>
      </c>
      <c r="U1516" s="21">
        <f t="shared" si="237"/>
        <v>54.125</v>
      </c>
      <c r="V1516" s="20">
        <f t="shared" si="238"/>
        <v>53.841666666666661</v>
      </c>
      <c r="W1516" s="20">
        <f t="shared" si="239"/>
        <v>53.912499999999994</v>
      </c>
    </row>
    <row r="1517" spans="1:23" ht="13.5" x14ac:dyDescent="0.25">
      <c r="A1517" s="3">
        <v>44222</v>
      </c>
      <c r="B1517" s="2">
        <v>12.764699999999999</v>
      </c>
      <c r="C1517" s="2">
        <v>33.964009645659431</v>
      </c>
      <c r="D1517" s="2">
        <v>0.33501331341072138</v>
      </c>
      <c r="E1517" s="2">
        <v>8.5746763017338676E-2</v>
      </c>
      <c r="F1517" s="2">
        <v>12.708459999999999</v>
      </c>
      <c r="G1517" s="2">
        <v>12.81183</v>
      </c>
      <c r="H1517" s="2">
        <v>13.172085000000001</v>
      </c>
      <c r="I1517" s="2">
        <v>13.227086</v>
      </c>
      <c r="J1517" s="2">
        <v>13.836390999999992</v>
      </c>
      <c r="K1517" s="17" t="s">
        <v>48</v>
      </c>
      <c r="L1517" s="17" t="s">
        <v>50</v>
      </c>
      <c r="M1517" s="17" t="s">
        <v>53</v>
      </c>
      <c r="N1517" s="20">
        <f t="shared" si="230"/>
        <v>50</v>
      </c>
      <c r="O1517" s="20">
        <f t="shared" si="231"/>
        <v>100</v>
      </c>
      <c r="P1517" s="20">
        <f t="shared" si="232"/>
        <v>0</v>
      </c>
      <c r="Q1517" s="20">
        <f t="shared" si="233"/>
        <v>66.5</v>
      </c>
      <c r="R1517" s="21">
        <f t="shared" si="234"/>
        <v>62.475000000000001</v>
      </c>
      <c r="S1517" s="21">
        <f t="shared" si="235"/>
        <v>46.625</v>
      </c>
      <c r="T1517" s="21">
        <f t="shared" si="236"/>
        <v>52.424999999999997</v>
      </c>
      <c r="U1517" s="21">
        <f t="shared" si="237"/>
        <v>54.125</v>
      </c>
      <c r="V1517" s="20">
        <f t="shared" si="238"/>
        <v>53.841666666666661</v>
      </c>
      <c r="W1517" s="20">
        <f t="shared" si="239"/>
        <v>53.912499999999994</v>
      </c>
    </row>
    <row r="1518" spans="1:23" ht="13.5" x14ac:dyDescent="0.25">
      <c r="A1518" s="3">
        <v>44223</v>
      </c>
      <c r="B1518" s="2">
        <v>12.5489</v>
      </c>
      <c r="C1518" s="2">
        <v>28.446781789786868</v>
      </c>
      <c r="D1518" s="2">
        <v>0.30322102166176634</v>
      </c>
      <c r="E1518" s="2">
        <v>7.9111262029005175E-2</v>
      </c>
      <c r="F1518" s="2">
        <v>12.659279999999999</v>
      </c>
      <c r="G1518" s="2">
        <v>12.769679999999999</v>
      </c>
      <c r="H1518" s="2">
        <v>13.097325000000001</v>
      </c>
      <c r="I1518" s="2">
        <v>13.226181999999996</v>
      </c>
      <c r="J1518" s="2">
        <v>13.832376999999992</v>
      </c>
      <c r="K1518" s="17" t="s">
        <v>48</v>
      </c>
      <c r="L1518" s="17" t="s">
        <v>50</v>
      </c>
      <c r="M1518" s="17" t="s">
        <v>53</v>
      </c>
      <c r="N1518" s="20">
        <f t="shared" si="230"/>
        <v>50</v>
      </c>
      <c r="O1518" s="20">
        <f t="shared" si="231"/>
        <v>100</v>
      </c>
      <c r="P1518" s="20">
        <f t="shared" si="232"/>
        <v>0</v>
      </c>
      <c r="Q1518" s="20">
        <f t="shared" si="233"/>
        <v>66.5</v>
      </c>
      <c r="R1518" s="21">
        <f t="shared" si="234"/>
        <v>62.475000000000001</v>
      </c>
      <c r="S1518" s="21">
        <f t="shared" si="235"/>
        <v>46.625</v>
      </c>
      <c r="T1518" s="21">
        <f t="shared" si="236"/>
        <v>52.424999999999997</v>
      </c>
      <c r="U1518" s="21">
        <f t="shared" si="237"/>
        <v>54.125</v>
      </c>
      <c r="V1518" s="20">
        <f t="shared" si="238"/>
        <v>53.841666666666661</v>
      </c>
      <c r="W1518" s="20">
        <f t="shared" si="239"/>
        <v>53.912499999999994</v>
      </c>
    </row>
    <row r="1519" spans="1:23" ht="13.5" x14ac:dyDescent="0.25">
      <c r="A1519" s="3">
        <v>44224</v>
      </c>
      <c r="B1519" s="2">
        <v>12.7446</v>
      </c>
      <c r="C1519" s="2">
        <v>38.244046939874302</v>
      </c>
      <c r="D1519" s="2">
        <v>0.26130260480248069</v>
      </c>
      <c r="E1519" s="2">
        <v>6.7151365796874071E-2</v>
      </c>
      <c r="F1519" s="2">
        <v>12.679359999999999</v>
      </c>
      <c r="G1519" s="2">
        <v>12.749610000000001</v>
      </c>
      <c r="H1519" s="2">
        <v>13.034604999999999</v>
      </c>
      <c r="I1519" s="2">
        <v>13.225177999999996</v>
      </c>
      <c r="J1519" s="2">
        <v>13.829366499999992</v>
      </c>
      <c r="K1519" s="17" t="s">
        <v>48</v>
      </c>
      <c r="L1519" s="17" t="s">
        <v>49</v>
      </c>
      <c r="M1519" s="17" t="s">
        <v>51</v>
      </c>
      <c r="N1519" s="20">
        <f t="shared" si="230"/>
        <v>50</v>
      </c>
      <c r="O1519" s="20">
        <f t="shared" si="231"/>
        <v>100</v>
      </c>
      <c r="P1519" s="20">
        <f t="shared" si="232"/>
        <v>0</v>
      </c>
      <c r="Q1519" s="20">
        <f t="shared" si="233"/>
        <v>100</v>
      </c>
      <c r="R1519" s="21">
        <f t="shared" si="234"/>
        <v>67.5</v>
      </c>
      <c r="S1519" s="21">
        <f t="shared" si="235"/>
        <v>55</v>
      </c>
      <c r="T1519" s="21">
        <f t="shared" si="236"/>
        <v>67.5</v>
      </c>
      <c r="U1519" s="21">
        <f t="shared" si="237"/>
        <v>62.5</v>
      </c>
      <c r="V1519" s="20">
        <f t="shared" si="238"/>
        <v>63.333333333333336</v>
      </c>
      <c r="W1519" s="20">
        <f t="shared" si="239"/>
        <v>63.125</v>
      </c>
    </row>
    <row r="1520" spans="1:23" ht="13.5" x14ac:dyDescent="0.25">
      <c r="A1520" s="3">
        <v>44225</v>
      </c>
      <c r="B1520" s="2">
        <v>12.7446</v>
      </c>
      <c r="C1520" s="2">
        <v>38.244046939874302</v>
      </c>
      <c r="D1520" s="2">
        <v>0.22776991233663146</v>
      </c>
      <c r="E1520" s="2">
        <v>4.5304785930549575E-2</v>
      </c>
      <c r="F1520" s="2">
        <v>12.694419999999999</v>
      </c>
      <c r="G1520" s="2">
        <v>12.729540000000002</v>
      </c>
      <c r="H1520" s="2">
        <v>12.971885</v>
      </c>
      <c r="I1520" s="2">
        <v>13.228187999999996</v>
      </c>
      <c r="J1520" s="2">
        <v>13.826355999999992</v>
      </c>
      <c r="K1520" s="17" t="s">
        <v>48</v>
      </c>
      <c r="L1520" s="17" t="s">
        <v>50</v>
      </c>
      <c r="M1520" s="17" t="s">
        <v>51</v>
      </c>
      <c r="N1520" s="20">
        <f t="shared" si="230"/>
        <v>50</v>
      </c>
      <c r="O1520" s="20">
        <f t="shared" si="231"/>
        <v>100</v>
      </c>
      <c r="P1520" s="20">
        <f t="shared" si="232"/>
        <v>0</v>
      </c>
      <c r="Q1520" s="20">
        <f t="shared" si="233"/>
        <v>83.5</v>
      </c>
      <c r="R1520" s="21">
        <f t="shared" si="234"/>
        <v>65.025000000000006</v>
      </c>
      <c r="S1520" s="21">
        <f t="shared" si="235"/>
        <v>50.875</v>
      </c>
      <c r="T1520" s="21">
        <f t="shared" si="236"/>
        <v>60.075000000000003</v>
      </c>
      <c r="U1520" s="21">
        <f t="shared" si="237"/>
        <v>58.375</v>
      </c>
      <c r="V1520" s="20">
        <f t="shared" si="238"/>
        <v>58.658333333333339</v>
      </c>
      <c r="W1520" s="20">
        <f t="shared" si="239"/>
        <v>58.587500000000006</v>
      </c>
    </row>
    <row r="1521" spans="1:23" ht="13.5" x14ac:dyDescent="0.25">
      <c r="A1521" s="3">
        <v>44228</v>
      </c>
      <c r="B1521" s="2">
        <v>12.7697</v>
      </c>
      <c r="C1521" s="2">
        <v>39.476726966253828</v>
      </c>
      <c r="D1521" s="2">
        <v>0.18003780385385149</v>
      </c>
      <c r="E1521" s="2">
        <v>1.6659182819989689E-2</v>
      </c>
      <c r="F1521" s="2">
        <v>12.714499999999999</v>
      </c>
      <c r="G1521" s="2">
        <v>12.724520000000002</v>
      </c>
      <c r="H1521" s="2">
        <v>12.912929999999999</v>
      </c>
      <c r="I1521" s="2">
        <v>13.227785999999996</v>
      </c>
      <c r="J1521" s="2">
        <v>13.822467499999991</v>
      </c>
      <c r="K1521" s="17" t="s">
        <v>48</v>
      </c>
      <c r="L1521" s="17" t="s">
        <v>50</v>
      </c>
      <c r="M1521" s="17" t="s">
        <v>51</v>
      </c>
      <c r="N1521" s="20">
        <f t="shared" si="230"/>
        <v>50</v>
      </c>
      <c r="O1521" s="20">
        <f t="shared" si="231"/>
        <v>100</v>
      </c>
      <c r="P1521" s="20">
        <f t="shared" si="232"/>
        <v>0</v>
      </c>
      <c r="Q1521" s="20">
        <f t="shared" si="233"/>
        <v>83.5</v>
      </c>
      <c r="R1521" s="21">
        <f t="shared" si="234"/>
        <v>65.025000000000006</v>
      </c>
      <c r="S1521" s="21">
        <f t="shared" si="235"/>
        <v>50.875</v>
      </c>
      <c r="T1521" s="21">
        <f t="shared" si="236"/>
        <v>60.075000000000003</v>
      </c>
      <c r="U1521" s="21">
        <f t="shared" si="237"/>
        <v>58.375</v>
      </c>
      <c r="V1521" s="20">
        <f t="shared" si="238"/>
        <v>58.658333333333339</v>
      </c>
      <c r="W1521" s="20">
        <f t="shared" si="239"/>
        <v>58.587500000000006</v>
      </c>
    </row>
    <row r="1522" spans="1:23" ht="13.5" x14ac:dyDescent="0.25">
      <c r="A1522" s="3">
        <v>44229</v>
      </c>
      <c r="B1522" s="2">
        <v>12.619199999999999</v>
      </c>
      <c r="C1522" s="2">
        <v>34.969509311730661</v>
      </c>
      <c r="D1522" s="2">
        <v>0.16387859858838105</v>
      </c>
      <c r="E1522" s="2">
        <v>-1.2070503945138263E-2</v>
      </c>
      <c r="F1522" s="2">
        <v>12.6854</v>
      </c>
      <c r="G1522" s="2">
        <v>12.69693</v>
      </c>
      <c r="H1522" s="2">
        <v>12.86652</v>
      </c>
      <c r="I1522" s="2">
        <v>13.224373999999996</v>
      </c>
      <c r="J1522" s="2">
        <v>13.817123999999993</v>
      </c>
      <c r="K1522" s="17" t="s">
        <v>48</v>
      </c>
      <c r="L1522" s="17" t="s">
        <v>50</v>
      </c>
      <c r="M1522" s="17" t="s">
        <v>53</v>
      </c>
      <c r="N1522" s="20">
        <f t="shared" si="230"/>
        <v>50</v>
      </c>
      <c r="O1522" s="20">
        <f t="shared" si="231"/>
        <v>100</v>
      </c>
      <c r="P1522" s="20">
        <f t="shared" si="232"/>
        <v>0</v>
      </c>
      <c r="Q1522" s="20">
        <f t="shared" si="233"/>
        <v>66.5</v>
      </c>
      <c r="R1522" s="21">
        <f t="shared" si="234"/>
        <v>62.475000000000001</v>
      </c>
      <c r="S1522" s="21">
        <f t="shared" si="235"/>
        <v>46.625</v>
      </c>
      <c r="T1522" s="21">
        <f t="shared" si="236"/>
        <v>52.424999999999997</v>
      </c>
      <c r="U1522" s="21">
        <f t="shared" si="237"/>
        <v>54.125</v>
      </c>
      <c r="V1522" s="20">
        <f t="shared" si="238"/>
        <v>53.841666666666661</v>
      </c>
      <c r="W1522" s="20">
        <f t="shared" si="239"/>
        <v>53.912499999999994</v>
      </c>
    </row>
    <row r="1523" spans="1:23" ht="13.5" x14ac:dyDescent="0.25">
      <c r="A1523" s="3">
        <v>44230</v>
      </c>
      <c r="B1523" s="2">
        <v>12.7446</v>
      </c>
      <c r="C1523" s="2">
        <v>41.012767304048246</v>
      </c>
      <c r="D1523" s="2">
        <v>0.12777519163009821</v>
      </c>
      <c r="E1523" s="2">
        <v>-4.4835335338102807E-2</v>
      </c>
      <c r="F1523" s="2">
        <v>12.724539999999999</v>
      </c>
      <c r="G1523" s="2">
        <v>12.69191</v>
      </c>
      <c r="H1523" s="2">
        <v>12.82713</v>
      </c>
      <c r="I1523" s="2">
        <v>13.223469999999995</v>
      </c>
      <c r="J1523" s="2">
        <v>13.812407499999992</v>
      </c>
      <c r="K1523" s="17" t="s">
        <v>48</v>
      </c>
      <c r="L1523" s="17" t="s">
        <v>50</v>
      </c>
      <c r="M1523" s="17" t="s">
        <v>51</v>
      </c>
      <c r="N1523" s="20">
        <f t="shared" si="230"/>
        <v>50</v>
      </c>
      <c r="O1523" s="20">
        <f t="shared" si="231"/>
        <v>100</v>
      </c>
      <c r="P1523" s="20">
        <f t="shared" si="232"/>
        <v>0</v>
      </c>
      <c r="Q1523" s="20">
        <f t="shared" si="233"/>
        <v>83.5</v>
      </c>
      <c r="R1523" s="21">
        <f t="shared" si="234"/>
        <v>65.025000000000006</v>
      </c>
      <c r="S1523" s="21">
        <f t="shared" si="235"/>
        <v>50.875</v>
      </c>
      <c r="T1523" s="21">
        <f t="shared" si="236"/>
        <v>60.075000000000003</v>
      </c>
      <c r="U1523" s="21">
        <f t="shared" si="237"/>
        <v>58.375</v>
      </c>
      <c r="V1523" s="20">
        <f t="shared" si="238"/>
        <v>58.658333333333339</v>
      </c>
      <c r="W1523" s="20">
        <f t="shared" si="239"/>
        <v>58.587500000000006</v>
      </c>
    </row>
    <row r="1524" spans="1:23" ht="13.5" x14ac:dyDescent="0.25">
      <c r="A1524" s="3">
        <v>44231</v>
      </c>
      <c r="B1524" s="2">
        <v>12.7446</v>
      </c>
      <c r="C1524" s="2">
        <v>41.012767304048246</v>
      </c>
      <c r="D1524" s="2">
        <v>7.5435768040218676E-2</v>
      </c>
      <c r="E1524" s="2">
        <v>-7.9165838104922254E-2</v>
      </c>
      <c r="F1524" s="2">
        <v>12.724539999999999</v>
      </c>
      <c r="G1524" s="2">
        <v>12.70195</v>
      </c>
      <c r="H1524" s="2">
        <v>12.807815</v>
      </c>
      <c r="I1524" s="2">
        <v>13.224473999999997</v>
      </c>
      <c r="J1524" s="2">
        <v>13.807464999999993</v>
      </c>
      <c r="K1524" s="17" t="s">
        <v>54</v>
      </c>
      <c r="L1524" s="17" t="s">
        <v>50</v>
      </c>
      <c r="M1524" s="17" t="s">
        <v>50</v>
      </c>
      <c r="N1524" s="20">
        <f t="shared" si="230"/>
        <v>50</v>
      </c>
      <c r="O1524" s="20">
        <f t="shared" si="231"/>
        <v>100</v>
      </c>
      <c r="P1524" s="20">
        <f t="shared" si="232"/>
        <v>0</v>
      </c>
      <c r="Q1524" s="20">
        <f t="shared" si="233"/>
        <v>16.5</v>
      </c>
      <c r="R1524" s="21">
        <f t="shared" si="234"/>
        <v>54.975000000000001</v>
      </c>
      <c r="S1524" s="21">
        <f t="shared" si="235"/>
        <v>34.125</v>
      </c>
      <c r="T1524" s="21">
        <f t="shared" si="236"/>
        <v>29.925000000000001</v>
      </c>
      <c r="U1524" s="21">
        <f t="shared" si="237"/>
        <v>41.625</v>
      </c>
      <c r="V1524" s="20">
        <f t="shared" si="238"/>
        <v>39.674999999999997</v>
      </c>
      <c r="W1524" s="20">
        <f t="shared" si="239"/>
        <v>40.162499999999994</v>
      </c>
    </row>
    <row r="1525" spans="1:23" ht="13.5" x14ac:dyDescent="0.25">
      <c r="A1525" s="3">
        <v>44232</v>
      </c>
      <c r="B1525" s="2">
        <v>12.9453</v>
      </c>
      <c r="C1525" s="2">
        <v>49.690790390298801</v>
      </c>
      <c r="D1525" s="2">
        <v>2.1420142514923413E-2</v>
      </c>
      <c r="E1525" s="2">
        <v>-0.11301165078870612</v>
      </c>
      <c r="F1525" s="2">
        <v>12.764679999999998</v>
      </c>
      <c r="G1525" s="2">
        <v>12.72955</v>
      </c>
      <c r="H1525" s="2">
        <v>12.8028</v>
      </c>
      <c r="I1525" s="2">
        <v>13.229691999999995</v>
      </c>
      <c r="J1525" s="2">
        <v>13.803701999999992</v>
      </c>
      <c r="K1525" s="17" t="s">
        <v>48</v>
      </c>
      <c r="L1525" s="17" t="s">
        <v>50</v>
      </c>
      <c r="M1525" s="17" t="s">
        <v>51</v>
      </c>
      <c r="N1525" s="20">
        <f t="shared" si="230"/>
        <v>50</v>
      </c>
      <c r="O1525" s="20">
        <f t="shared" si="231"/>
        <v>100</v>
      </c>
      <c r="P1525" s="20">
        <f t="shared" si="232"/>
        <v>0</v>
      </c>
      <c r="Q1525" s="20">
        <f t="shared" si="233"/>
        <v>83.5</v>
      </c>
      <c r="R1525" s="21">
        <f t="shared" si="234"/>
        <v>65.025000000000006</v>
      </c>
      <c r="S1525" s="21">
        <f t="shared" si="235"/>
        <v>50.875</v>
      </c>
      <c r="T1525" s="21">
        <f t="shared" si="236"/>
        <v>60.075000000000003</v>
      </c>
      <c r="U1525" s="21">
        <f t="shared" si="237"/>
        <v>58.375</v>
      </c>
      <c r="V1525" s="20">
        <f t="shared" si="238"/>
        <v>58.658333333333339</v>
      </c>
      <c r="W1525" s="20">
        <f t="shared" si="239"/>
        <v>58.587500000000006</v>
      </c>
    </row>
    <row r="1526" spans="1:23" ht="13.5" x14ac:dyDescent="0.25">
      <c r="A1526" s="3">
        <v>44235</v>
      </c>
      <c r="B1526" s="2">
        <v>13.3316</v>
      </c>
      <c r="C1526" s="2">
        <v>61.447324758691543</v>
      </c>
      <c r="D1526" s="2">
        <v>-5.2904010161759274E-2</v>
      </c>
      <c r="E1526" s="2">
        <v>-0.13855477375089392</v>
      </c>
      <c r="F1526" s="2">
        <v>12.877059999999997</v>
      </c>
      <c r="G1526" s="2">
        <v>12.795780000000001</v>
      </c>
      <c r="H1526" s="2">
        <v>12.8171</v>
      </c>
      <c r="I1526" s="2">
        <v>13.245747999999999</v>
      </c>
      <c r="J1526" s="2">
        <v>13.801845499999992</v>
      </c>
      <c r="K1526" s="17" t="s">
        <v>48</v>
      </c>
      <c r="L1526" s="17" t="s">
        <v>49</v>
      </c>
      <c r="M1526" s="17" t="s">
        <v>51</v>
      </c>
      <c r="N1526" s="20">
        <f t="shared" si="230"/>
        <v>50</v>
      </c>
      <c r="O1526" s="20">
        <f t="shared" si="231"/>
        <v>100</v>
      </c>
      <c r="P1526" s="20">
        <f t="shared" si="232"/>
        <v>0</v>
      </c>
      <c r="Q1526" s="20">
        <f t="shared" si="233"/>
        <v>100</v>
      </c>
      <c r="R1526" s="21">
        <f t="shared" si="234"/>
        <v>67.5</v>
      </c>
      <c r="S1526" s="21">
        <f t="shared" si="235"/>
        <v>55</v>
      </c>
      <c r="T1526" s="21">
        <f t="shared" si="236"/>
        <v>67.5</v>
      </c>
      <c r="U1526" s="21">
        <f t="shared" si="237"/>
        <v>62.5</v>
      </c>
      <c r="V1526" s="20">
        <f t="shared" si="238"/>
        <v>63.333333333333336</v>
      </c>
      <c r="W1526" s="20">
        <f t="shared" si="239"/>
        <v>63.125</v>
      </c>
    </row>
    <row r="1527" spans="1:23" ht="13.5" x14ac:dyDescent="0.25">
      <c r="A1527" s="3">
        <v>44236</v>
      </c>
      <c r="B1527" s="2">
        <v>13.3969</v>
      </c>
      <c r="C1527" s="2">
        <v>63.020461474133079</v>
      </c>
      <c r="D1527" s="2">
        <v>-0.10823998151629333</v>
      </c>
      <c r="E1527" s="2">
        <v>-0.16018522144169675</v>
      </c>
      <c r="F1527" s="2">
        <v>13.032599999999999</v>
      </c>
      <c r="G1527" s="2">
        <v>12.859</v>
      </c>
      <c r="H1527" s="2">
        <v>12.835415000000001</v>
      </c>
      <c r="I1527" s="2">
        <v>13.261803999999998</v>
      </c>
      <c r="J1527" s="2">
        <v>13.799838499999995</v>
      </c>
      <c r="K1527" s="17" t="s">
        <v>48</v>
      </c>
      <c r="L1527" s="17" t="s">
        <v>49</v>
      </c>
      <c r="M1527" s="17" t="s">
        <v>51</v>
      </c>
      <c r="N1527" s="20">
        <f t="shared" si="230"/>
        <v>50</v>
      </c>
      <c r="O1527" s="20">
        <f t="shared" si="231"/>
        <v>100</v>
      </c>
      <c r="P1527" s="20">
        <f t="shared" si="232"/>
        <v>0</v>
      </c>
      <c r="Q1527" s="20">
        <f t="shared" si="233"/>
        <v>100</v>
      </c>
      <c r="R1527" s="21">
        <f t="shared" si="234"/>
        <v>67.5</v>
      </c>
      <c r="S1527" s="21">
        <f t="shared" si="235"/>
        <v>55</v>
      </c>
      <c r="T1527" s="21">
        <f t="shared" si="236"/>
        <v>67.5</v>
      </c>
      <c r="U1527" s="21">
        <f t="shared" si="237"/>
        <v>62.5</v>
      </c>
      <c r="V1527" s="20">
        <f t="shared" si="238"/>
        <v>63.333333333333336</v>
      </c>
      <c r="W1527" s="20">
        <f t="shared" si="239"/>
        <v>63.125</v>
      </c>
    </row>
    <row r="1528" spans="1:23" ht="13.5" x14ac:dyDescent="0.25">
      <c r="A1528" s="3">
        <v>44237</v>
      </c>
      <c r="B1528" s="2">
        <v>13.497199999999999</v>
      </c>
      <c r="C1528" s="2">
        <v>65.358648314726437</v>
      </c>
      <c r="D1528" s="2">
        <v>-0.19819505899900314</v>
      </c>
      <c r="E1528" s="2">
        <v>-0.1833774441342978</v>
      </c>
      <c r="F1528" s="2">
        <v>13.183120000000002</v>
      </c>
      <c r="G1528" s="2">
        <v>12.95383</v>
      </c>
      <c r="H1528" s="2">
        <v>12.861754999999999</v>
      </c>
      <c r="I1528" s="2">
        <v>13.28087</v>
      </c>
      <c r="J1528" s="2">
        <v>13.798207499999995</v>
      </c>
      <c r="K1528" s="17" t="s">
        <v>48</v>
      </c>
      <c r="L1528" s="17" t="s">
        <v>49</v>
      </c>
      <c r="M1528" s="17" t="s">
        <v>51</v>
      </c>
      <c r="N1528" s="20">
        <f t="shared" si="230"/>
        <v>50</v>
      </c>
      <c r="O1528" s="20">
        <f t="shared" si="231"/>
        <v>100</v>
      </c>
      <c r="P1528" s="20">
        <f t="shared" si="232"/>
        <v>0</v>
      </c>
      <c r="Q1528" s="20">
        <f t="shared" si="233"/>
        <v>100</v>
      </c>
      <c r="R1528" s="21">
        <f t="shared" si="234"/>
        <v>67.5</v>
      </c>
      <c r="S1528" s="21">
        <f t="shared" si="235"/>
        <v>55</v>
      </c>
      <c r="T1528" s="21">
        <f t="shared" si="236"/>
        <v>67.5</v>
      </c>
      <c r="U1528" s="21">
        <f t="shared" si="237"/>
        <v>62.5</v>
      </c>
      <c r="V1528" s="20">
        <f t="shared" si="238"/>
        <v>63.333333333333336</v>
      </c>
      <c r="W1528" s="20">
        <f t="shared" si="239"/>
        <v>63.125</v>
      </c>
    </row>
    <row r="1529" spans="1:23" ht="13.5" x14ac:dyDescent="0.25">
      <c r="A1529" s="3">
        <v>44238</v>
      </c>
      <c r="B1529" s="2">
        <v>13.4922</v>
      </c>
      <c r="C1529" s="2">
        <v>65.137541137653045</v>
      </c>
      <c r="D1529" s="2">
        <v>-0.24674282558518179</v>
      </c>
      <c r="E1529" s="2">
        <v>-0.20622411596520135</v>
      </c>
      <c r="F1529" s="2">
        <v>13.332640000000001</v>
      </c>
      <c r="G1529" s="2">
        <v>13.028589999999999</v>
      </c>
      <c r="H1529" s="2">
        <v>12.889099999999999</v>
      </c>
      <c r="I1529" s="2">
        <v>13.299835999999997</v>
      </c>
      <c r="J1529" s="2">
        <v>13.795422499999995</v>
      </c>
      <c r="K1529" s="17" t="s">
        <v>48</v>
      </c>
      <c r="L1529" s="17" t="s">
        <v>49</v>
      </c>
      <c r="M1529" s="17" t="s">
        <v>51</v>
      </c>
      <c r="N1529" s="20">
        <f t="shared" si="230"/>
        <v>50</v>
      </c>
      <c r="O1529" s="20">
        <f t="shared" si="231"/>
        <v>100</v>
      </c>
      <c r="P1529" s="20">
        <f t="shared" si="232"/>
        <v>0</v>
      </c>
      <c r="Q1529" s="20">
        <f t="shared" si="233"/>
        <v>100</v>
      </c>
      <c r="R1529" s="21">
        <f t="shared" si="234"/>
        <v>67.5</v>
      </c>
      <c r="S1529" s="21">
        <f t="shared" si="235"/>
        <v>55</v>
      </c>
      <c r="T1529" s="21">
        <f t="shared" si="236"/>
        <v>67.5</v>
      </c>
      <c r="U1529" s="21">
        <f t="shared" si="237"/>
        <v>62.5</v>
      </c>
      <c r="V1529" s="20">
        <f t="shared" si="238"/>
        <v>63.333333333333336</v>
      </c>
      <c r="W1529" s="20">
        <f t="shared" si="239"/>
        <v>63.125</v>
      </c>
    </row>
    <row r="1530" spans="1:23" ht="13.5" x14ac:dyDescent="0.25">
      <c r="A1530" s="3">
        <v>44239</v>
      </c>
      <c r="B1530" s="2">
        <v>13.542400000000001</v>
      </c>
      <c r="C1530" s="2">
        <v>66.367737007144342</v>
      </c>
      <c r="D1530" s="2">
        <v>-0.29420511763321144</v>
      </c>
      <c r="E1530" s="2">
        <v>-0.22396634550540973</v>
      </c>
      <c r="F1530" s="2">
        <v>13.452059999999999</v>
      </c>
      <c r="G1530" s="2">
        <v>13.108369999999997</v>
      </c>
      <c r="H1530" s="2">
        <v>12.918955</v>
      </c>
      <c r="I1530" s="2">
        <v>13.319806000000002</v>
      </c>
      <c r="J1530" s="2">
        <v>13.791433499999997</v>
      </c>
      <c r="K1530" s="17" t="s">
        <v>48</v>
      </c>
      <c r="L1530" s="17" t="s">
        <v>49</v>
      </c>
      <c r="M1530" s="17" t="s">
        <v>51</v>
      </c>
      <c r="N1530" s="20">
        <f t="shared" si="230"/>
        <v>50</v>
      </c>
      <c r="O1530" s="20">
        <f t="shared" si="231"/>
        <v>100</v>
      </c>
      <c r="P1530" s="20">
        <f t="shared" si="232"/>
        <v>0</v>
      </c>
      <c r="Q1530" s="20">
        <f t="shared" si="233"/>
        <v>100</v>
      </c>
      <c r="R1530" s="21">
        <f t="shared" si="234"/>
        <v>67.5</v>
      </c>
      <c r="S1530" s="21">
        <f t="shared" si="235"/>
        <v>55</v>
      </c>
      <c r="T1530" s="21">
        <f t="shared" si="236"/>
        <v>67.5</v>
      </c>
      <c r="U1530" s="21">
        <f t="shared" si="237"/>
        <v>62.5</v>
      </c>
      <c r="V1530" s="20">
        <f t="shared" si="238"/>
        <v>63.333333333333336</v>
      </c>
      <c r="W1530" s="20">
        <f t="shared" si="239"/>
        <v>63.125</v>
      </c>
    </row>
    <row r="1531" spans="1:23" ht="13.5" x14ac:dyDescent="0.25">
      <c r="A1531" s="3">
        <v>44242</v>
      </c>
      <c r="B1531" s="2">
        <v>13.5474</v>
      </c>
      <c r="C1531" s="2">
        <v>66.494555504806755</v>
      </c>
      <c r="D1531" s="2">
        <v>-0.33363847900835708</v>
      </c>
      <c r="E1531" s="2">
        <v>-0.24063208671542621</v>
      </c>
      <c r="F1531" s="2">
        <v>13.49522</v>
      </c>
      <c r="G1531" s="2">
        <v>13.186139999999998</v>
      </c>
      <c r="H1531" s="2">
        <v>12.955329999999998</v>
      </c>
      <c r="I1531" s="2">
        <v>13.339875999999999</v>
      </c>
      <c r="J1531" s="2">
        <v>13.785512999999995</v>
      </c>
      <c r="K1531" s="17" t="s">
        <v>48</v>
      </c>
      <c r="L1531" s="17" t="s">
        <v>50</v>
      </c>
      <c r="M1531" s="17" t="s">
        <v>51</v>
      </c>
      <c r="N1531" s="20">
        <f t="shared" si="230"/>
        <v>50</v>
      </c>
      <c r="O1531" s="20">
        <f t="shared" si="231"/>
        <v>100</v>
      </c>
      <c r="P1531" s="20">
        <f t="shared" si="232"/>
        <v>0</v>
      </c>
      <c r="Q1531" s="20">
        <f t="shared" si="233"/>
        <v>83.5</v>
      </c>
      <c r="R1531" s="21">
        <f t="shared" si="234"/>
        <v>65.025000000000006</v>
      </c>
      <c r="S1531" s="21">
        <f t="shared" si="235"/>
        <v>50.875</v>
      </c>
      <c r="T1531" s="21">
        <f t="shared" si="236"/>
        <v>60.075000000000003</v>
      </c>
      <c r="U1531" s="21">
        <f t="shared" si="237"/>
        <v>58.375</v>
      </c>
      <c r="V1531" s="20">
        <f t="shared" si="238"/>
        <v>58.658333333333339</v>
      </c>
      <c r="W1531" s="20">
        <f t="shared" si="239"/>
        <v>58.587500000000006</v>
      </c>
    </row>
    <row r="1532" spans="1:23" ht="13.5" x14ac:dyDescent="0.25">
      <c r="A1532" s="3">
        <v>44243</v>
      </c>
      <c r="B1532" s="2">
        <v>13.5976</v>
      </c>
      <c r="C1532" s="2">
        <v>67.807073794498677</v>
      </c>
      <c r="D1532" s="2">
        <v>-0.39646645753294862</v>
      </c>
      <c r="E1532" s="2">
        <v>-0.25848329020385041</v>
      </c>
      <c r="F1532" s="2">
        <v>13.535360000000001</v>
      </c>
      <c r="G1532" s="2">
        <v>13.28398</v>
      </c>
      <c r="H1532" s="2">
        <v>12.990454999999997</v>
      </c>
      <c r="I1532" s="2">
        <v>13.355932000000003</v>
      </c>
      <c r="J1532" s="2">
        <v>13.780746499999996</v>
      </c>
      <c r="K1532" s="17" t="s">
        <v>48</v>
      </c>
      <c r="L1532" s="17" t="s">
        <v>50</v>
      </c>
      <c r="M1532" s="17" t="s">
        <v>51</v>
      </c>
      <c r="N1532" s="20">
        <f t="shared" si="230"/>
        <v>50</v>
      </c>
      <c r="O1532" s="20">
        <f t="shared" si="231"/>
        <v>100</v>
      </c>
      <c r="P1532" s="20">
        <f t="shared" si="232"/>
        <v>0</v>
      </c>
      <c r="Q1532" s="20">
        <f t="shared" si="233"/>
        <v>83.5</v>
      </c>
      <c r="R1532" s="21">
        <f t="shared" si="234"/>
        <v>65.025000000000006</v>
      </c>
      <c r="S1532" s="21">
        <f t="shared" si="235"/>
        <v>50.875</v>
      </c>
      <c r="T1532" s="21">
        <f t="shared" si="236"/>
        <v>60.075000000000003</v>
      </c>
      <c r="U1532" s="21">
        <f t="shared" si="237"/>
        <v>58.375</v>
      </c>
      <c r="V1532" s="20">
        <f t="shared" si="238"/>
        <v>58.658333333333339</v>
      </c>
      <c r="W1532" s="20">
        <f t="shared" si="239"/>
        <v>58.587500000000006</v>
      </c>
    </row>
    <row r="1533" spans="1:23" ht="13.5" x14ac:dyDescent="0.25">
      <c r="A1533" s="3">
        <v>44244</v>
      </c>
      <c r="B1533" s="2">
        <v>13.6578</v>
      </c>
      <c r="C1533" s="2">
        <v>69.357297937247154</v>
      </c>
      <c r="D1533" s="2">
        <v>-0.43748933008032687</v>
      </c>
      <c r="E1533" s="2">
        <v>-0.27839475843557876</v>
      </c>
      <c r="F1533" s="2">
        <v>13.56748</v>
      </c>
      <c r="G1533" s="2">
        <v>13.375300000000001</v>
      </c>
      <c r="H1533" s="2">
        <v>13.033605</v>
      </c>
      <c r="I1533" s="2">
        <v>13.365967999999999</v>
      </c>
      <c r="J1533" s="2">
        <v>13.775778999999993</v>
      </c>
      <c r="K1533" s="17" t="s">
        <v>48</v>
      </c>
      <c r="L1533" s="17" t="s">
        <v>50</v>
      </c>
      <c r="M1533" s="17" t="s">
        <v>51</v>
      </c>
      <c r="N1533" s="20">
        <f t="shared" si="230"/>
        <v>50</v>
      </c>
      <c r="O1533" s="20">
        <f t="shared" si="231"/>
        <v>100</v>
      </c>
      <c r="P1533" s="20">
        <f t="shared" si="232"/>
        <v>0</v>
      </c>
      <c r="Q1533" s="20">
        <f t="shared" si="233"/>
        <v>83.5</v>
      </c>
      <c r="R1533" s="21">
        <f t="shared" si="234"/>
        <v>65.025000000000006</v>
      </c>
      <c r="S1533" s="21">
        <f t="shared" si="235"/>
        <v>50.875</v>
      </c>
      <c r="T1533" s="21">
        <f t="shared" si="236"/>
        <v>60.075000000000003</v>
      </c>
      <c r="U1533" s="21">
        <f t="shared" si="237"/>
        <v>58.375</v>
      </c>
      <c r="V1533" s="20">
        <f t="shared" si="238"/>
        <v>58.658333333333339</v>
      </c>
      <c r="W1533" s="20">
        <f t="shared" si="239"/>
        <v>58.587500000000006</v>
      </c>
    </row>
    <row r="1534" spans="1:23" ht="13.5" x14ac:dyDescent="0.25">
      <c r="A1534" s="3">
        <v>44245</v>
      </c>
      <c r="B1534" s="2">
        <v>13.6478</v>
      </c>
      <c r="C1534" s="2">
        <v>68.764933116062423</v>
      </c>
      <c r="D1534" s="2">
        <v>-0.4743102207646821</v>
      </c>
      <c r="E1534" s="2">
        <v>-0.30285269795310438</v>
      </c>
      <c r="F1534" s="2">
        <v>13.598599999999999</v>
      </c>
      <c r="G1534" s="2">
        <v>13.465619999999998</v>
      </c>
      <c r="H1534" s="2">
        <v>13.083785000000001</v>
      </c>
      <c r="I1534" s="2">
        <v>13.375803999999999</v>
      </c>
      <c r="J1534" s="2">
        <v>13.770510999999992</v>
      </c>
      <c r="K1534" s="17" t="s">
        <v>48</v>
      </c>
      <c r="L1534" s="17" t="s">
        <v>50</v>
      </c>
      <c r="M1534" s="17" t="s">
        <v>51</v>
      </c>
      <c r="N1534" s="20">
        <f t="shared" si="230"/>
        <v>50</v>
      </c>
      <c r="O1534" s="20">
        <f t="shared" si="231"/>
        <v>100</v>
      </c>
      <c r="P1534" s="20">
        <f t="shared" si="232"/>
        <v>0</v>
      </c>
      <c r="Q1534" s="20">
        <f t="shared" si="233"/>
        <v>83.5</v>
      </c>
      <c r="R1534" s="21">
        <f t="shared" si="234"/>
        <v>65.025000000000006</v>
      </c>
      <c r="S1534" s="21">
        <f t="shared" si="235"/>
        <v>50.875</v>
      </c>
      <c r="T1534" s="21">
        <f t="shared" si="236"/>
        <v>60.075000000000003</v>
      </c>
      <c r="U1534" s="21">
        <f t="shared" si="237"/>
        <v>58.375</v>
      </c>
      <c r="V1534" s="20">
        <f t="shared" si="238"/>
        <v>58.658333333333339</v>
      </c>
      <c r="W1534" s="20">
        <f t="shared" si="239"/>
        <v>58.587500000000006</v>
      </c>
    </row>
    <row r="1535" spans="1:23" ht="13.5" x14ac:dyDescent="0.25">
      <c r="A1535" s="3">
        <v>44246</v>
      </c>
      <c r="B1535" s="2">
        <v>13.5474</v>
      </c>
      <c r="C1535" s="2">
        <v>62.95163611095176</v>
      </c>
      <c r="D1535" s="2">
        <v>-0.46973216963971964</v>
      </c>
      <c r="E1535" s="2">
        <v>-0.32789284669396435</v>
      </c>
      <c r="F1535" s="2">
        <v>13.599599999999999</v>
      </c>
      <c r="G1535" s="2">
        <v>13.525829999999999</v>
      </c>
      <c r="H1535" s="2">
        <v>13.127689999999998</v>
      </c>
      <c r="I1535" s="2">
        <v>13.375804</v>
      </c>
      <c r="J1535" s="2">
        <v>13.764740999999994</v>
      </c>
      <c r="K1535" s="17" t="s">
        <v>48</v>
      </c>
      <c r="L1535" s="17" t="s">
        <v>50</v>
      </c>
      <c r="M1535" s="17" t="s">
        <v>51</v>
      </c>
      <c r="N1535" s="20">
        <f t="shared" si="230"/>
        <v>50</v>
      </c>
      <c r="O1535" s="20">
        <f t="shared" si="231"/>
        <v>100</v>
      </c>
      <c r="P1535" s="20">
        <f t="shared" si="232"/>
        <v>0</v>
      </c>
      <c r="Q1535" s="20">
        <f t="shared" si="233"/>
        <v>83.5</v>
      </c>
      <c r="R1535" s="21">
        <f t="shared" si="234"/>
        <v>65.025000000000006</v>
      </c>
      <c r="S1535" s="21">
        <f t="shared" si="235"/>
        <v>50.875</v>
      </c>
      <c r="T1535" s="21">
        <f t="shared" si="236"/>
        <v>60.075000000000003</v>
      </c>
      <c r="U1535" s="21">
        <f t="shared" si="237"/>
        <v>58.375</v>
      </c>
      <c r="V1535" s="20">
        <f t="shared" si="238"/>
        <v>58.658333333333339</v>
      </c>
      <c r="W1535" s="20">
        <f t="shared" si="239"/>
        <v>58.587500000000006</v>
      </c>
    </row>
    <row r="1536" spans="1:23" ht="13.5" x14ac:dyDescent="0.25">
      <c r="A1536" s="3">
        <v>44249</v>
      </c>
      <c r="B1536" s="2">
        <v>13.5976</v>
      </c>
      <c r="C1536" s="2">
        <v>64.564681241711952</v>
      </c>
      <c r="D1536" s="2">
        <v>-0.41194159203879899</v>
      </c>
      <c r="E1536" s="2">
        <v>-0.37232454248595365</v>
      </c>
      <c r="F1536" s="2">
        <v>13.609639999999999</v>
      </c>
      <c r="G1536" s="2">
        <v>13.552429999999998</v>
      </c>
      <c r="H1536" s="2">
        <v>13.174105000000003</v>
      </c>
      <c r="I1536" s="2">
        <v>13.367775999999999</v>
      </c>
      <c r="J1536" s="2">
        <v>13.759221999999996</v>
      </c>
      <c r="K1536" s="17" t="s">
        <v>54</v>
      </c>
      <c r="L1536" s="17" t="s">
        <v>50</v>
      </c>
      <c r="M1536" s="17" t="s">
        <v>55</v>
      </c>
      <c r="N1536" s="20">
        <f t="shared" si="230"/>
        <v>50</v>
      </c>
      <c r="O1536" s="20">
        <f t="shared" si="231"/>
        <v>100</v>
      </c>
      <c r="P1536" s="20">
        <f t="shared" si="232"/>
        <v>0</v>
      </c>
      <c r="Q1536" s="20">
        <f t="shared" si="233"/>
        <v>16.5</v>
      </c>
      <c r="R1536" s="21">
        <f t="shared" si="234"/>
        <v>54.975000000000001</v>
      </c>
      <c r="S1536" s="21">
        <f t="shared" si="235"/>
        <v>34.125</v>
      </c>
      <c r="T1536" s="21">
        <f t="shared" si="236"/>
        <v>29.925000000000001</v>
      </c>
      <c r="U1536" s="21">
        <f t="shared" si="237"/>
        <v>41.625</v>
      </c>
      <c r="V1536" s="20">
        <f t="shared" si="238"/>
        <v>39.674999999999997</v>
      </c>
      <c r="W1536" s="20">
        <f t="shared" si="239"/>
        <v>40.162499999999994</v>
      </c>
    </row>
    <row r="1537" spans="1:23" ht="13.5" x14ac:dyDescent="0.25">
      <c r="A1537" s="3">
        <v>44250</v>
      </c>
      <c r="B1537" s="2">
        <v>13.3969</v>
      </c>
      <c r="C1537" s="2">
        <v>54.372144493315645</v>
      </c>
      <c r="D1537" s="2">
        <v>-0.3400881014165531</v>
      </c>
      <c r="E1537" s="2">
        <v>-0.42377953604058394</v>
      </c>
      <c r="F1537" s="2">
        <v>13.5695</v>
      </c>
      <c r="G1537" s="2">
        <v>13.552429999999998</v>
      </c>
      <c r="H1537" s="2">
        <v>13.205715000000001</v>
      </c>
      <c r="I1537" s="2">
        <v>13.357741999999998</v>
      </c>
      <c r="J1537" s="2">
        <v>13.750692499999996</v>
      </c>
      <c r="K1537" s="17" t="s">
        <v>54</v>
      </c>
      <c r="L1537" s="17" t="s">
        <v>50</v>
      </c>
      <c r="M1537" s="17" t="s">
        <v>47</v>
      </c>
      <c r="N1537" s="20">
        <f t="shared" si="230"/>
        <v>50</v>
      </c>
      <c r="O1537" s="20">
        <f t="shared" si="231"/>
        <v>100</v>
      </c>
      <c r="P1537" s="20">
        <f t="shared" si="232"/>
        <v>0</v>
      </c>
      <c r="Q1537" s="20">
        <f t="shared" si="233"/>
        <v>16.5</v>
      </c>
      <c r="R1537" s="21">
        <f t="shared" si="234"/>
        <v>54.975000000000001</v>
      </c>
      <c r="S1537" s="21">
        <f t="shared" si="235"/>
        <v>34.125</v>
      </c>
      <c r="T1537" s="21">
        <f t="shared" si="236"/>
        <v>29.925000000000001</v>
      </c>
      <c r="U1537" s="21">
        <f t="shared" si="237"/>
        <v>41.625</v>
      </c>
      <c r="V1537" s="20">
        <f t="shared" si="238"/>
        <v>39.674999999999997</v>
      </c>
      <c r="W1537" s="20">
        <f t="shared" si="239"/>
        <v>40.162499999999994</v>
      </c>
    </row>
    <row r="1538" spans="1:23" ht="13.5" x14ac:dyDescent="0.25">
      <c r="A1538" s="3">
        <v>44251</v>
      </c>
      <c r="B1538" s="2">
        <v>13.5875</v>
      </c>
      <c r="C1538" s="2">
        <v>60.714866977297284</v>
      </c>
      <c r="D1538" s="2">
        <v>-0.27860473296417787</v>
      </c>
      <c r="E1538" s="2">
        <v>-0.47883182303550875</v>
      </c>
      <c r="F1538" s="2">
        <v>13.555440000000001</v>
      </c>
      <c r="G1538" s="2">
        <v>13.56146</v>
      </c>
      <c r="H1538" s="2">
        <v>13.257645</v>
      </c>
      <c r="I1538" s="2">
        <v>13.351519999999999</v>
      </c>
      <c r="J1538" s="2">
        <v>13.744119499999996</v>
      </c>
      <c r="K1538" s="17" t="s">
        <v>48</v>
      </c>
      <c r="L1538" s="17" t="s">
        <v>50</v>
      </c>
      <c r="M1538" s="17" t="s">
        <v>53</v>
      </c>
      <c r="N1538" s="20">
        <f t="shared" ref="N1538:N1601" si="240">IF(D1538&lt;30,50, IF(D1538&gt;70, 0, 25))</f>
        <v>50</v>
      </c>
      <c r="O1538" s="20">
        <f t="shared" ref="O1538:O1601" si="241">IF(F1538-E1538&gt;0.02, 100, IF(F1538-E1538&lt;0,0,45))</f>
        <v>100</v>
      </c>
      <c r="P1538" s="20">
        <f t="shared" ref="P1538:P1601" si="242">IF(G1538-J1538&gt;10,100,IF(G1538-J1538&gt;5,75, IF(G1538-J1538&gt;0,50,0)))</f>
        <v>0</v>
      </c>
      <c r="Q1538" s="20">
        <f t="shared" ref="Q1538:Q1601" si="243">IF(M1538="confirmed bullish", 34, IF(M1538="bullish divergence",17, 0))+IF(K1538="bullish",33,IF(K1538="bearish",0,16.5))+IF(L1538="strong",33,IF(L1538="weak",0,16.5))</f>
        <v>66.5</v>
      </c>
      <c r="R1538" s="21">
        <f t="shared" si="234"/>
        <v>62.475000000000001</v>
      </c>
      <c r="S1538" s="21">
        <f t="shared" si="235"/>
        <v>46.625</v>
      </c>
      <c r="T1538" s="21">
        <f t="shared" si="236"/>
        <v>52.424999999999997</v>
      </c>
      <c r="U1538" s="21">
        <f t="shared" si="237"/>
        <v>54.125</v>
      </c>
      <c r="V1538" s="20">
        <f t="shared" si="238"/>
        <v>53.841666666666661</v>
      </c>
      <c r="W1538" s="20">
        <f t="shared" si="239"/>
        <v>53.912499999999994</v>
      </c>
    </row>
    <row r="1539" spans="1:23" ht="13.5" x14ac:dyDescent="0.25">
      <c r="A1539" s="3">
        <v>44252</v>
      </c>
      <c r="B1539" s="2">
        <v>13.5976</v>
      </c>
      <c r="C1539" s="2">
        <v>61.024056981313372</v>
      </c>
      <c r="D1539" s="2">
        <v>-0.2298054587298175</v>
      </c>
      <c r="E1539" s="2">
        <v>-0.53555150894134451</v>
      </c>
      <c r="F1539" s="2">
        <v>13.545400000000001</v>
      </c>
      <c r="G1539" s="2">
        <v>13.571999999999999</v>
      </c>
      <c r="H1539" s="2">
        <v>13.300295</v>
      </c>
      <c r="I1539" s="2">
        <v>13.339478</v>
      </c>
      <c r="J1539" s="2">
        <v>13.736091499999997</v>
      </c>
      <c r="K1539" s="17" t="s">
        <v>48</v>
      </c>
      <c r="L1539" s="17" t="s">
        <v>50</v>
      </c>
      <c r="M1539" s="17" t="s">
        <v>53</v>
      </c>
      <c r="N1539" s="20">
        <f t="shared" si="240"/>
        <v>50</v>
      </c>
      <c r="O1539" s="20">
        <f t="shared" si="241"/>
        <v>100</v>
      </c>
      <c r="P1539" s="20">
        <f t="shared" si="242"/>
        <v>0</v>
      </c>
      <c r="Q1539" s="20">
        <f t="shared" si="243"/>
        <v>66.5</v>
      </c>
      <c r="R1539" s="21">
        <f t="shared" ref="R1539:R1602" si="244">0.35*N1539+O1539*0.35+P1539*0.15+Q1539*0.15</f>
        <v>62.475000000000001</v>
      </c>
      <c r="S1539" s="21">
        <f t="shared" ref="S1539:S1602" si="245">N1539*0.2+O1539*0.2+P1539*0.35+Q1539*0.25</f>
        <v>46.625</v>
      </c>
      <c r="T1539" s="21">
        <f t="shared" ref="T1539:T1602" si="246">N1539*0.15+O1539*0.15+P1539*0.25+Q1539*0.45</f>
        <v>52.424999999999997</v>
      </c>
      <c r="U1539" s="21">
        <f t="shared" ref="U1539:U1602" si="247">0.25*SUM(N1539:Q1539)</f>
        <v>54.125</v>
      </c>
      <c r="V1539" s="20">
        <f t="shared" ref="V1539:V1602" si="248">SUM(R1539:T1539)/3</f>
        <v>53.841666666666661</v>
      </c>
      <c r="W1539" s="20">
        <f t="shared" ref="W1539:W1602" si="249">SUM(R1539:U1539)/4</f>
        <v>53.912499999999994</v>
      </c>
    </row>
    <row r="1540" spans="1:23" ht="13.5" x14ac:dyDescent="0.25">
      <c r="A1540" s="3">
        <v>44253</v>
      </c>
      <c r="B1540" s="2">
        <v>13.5976</v>
      </c>
      <c r="C1540" s="2">
        <v>61.024056981313372</v>
      </c>
      <c r="D1540" s="2">
        <v>-0.18243160616751553</v>
      </c>
      <c r="E1540" s="2">
        <v>-0.59021918439869092</v>
      </c>
      <c r="F1540" s="2">
        <v>13.555439999999999</v>
      </c>
      <c r="G1540" s="2">
        <v>13.577519999999998</v>
      </c>
      <c r="H1540" s="2">
        <v>13.342944999999997</v>
      </c>
      <c r="I1540" s="2">
        <v>13.328440000000001</v>
      </c>
      <c r="J1540" s="2">
        <v>13.728063499999998</v>
      </c>
      <c r="K1540" s="17" t="s">
        <v>48</v>
      </c>
      <c r="L1540" s="17" t="s">
        <v>50</v>
      </c>
      <c r="M1540" s="17" t="s">
        <v>51</v>
      </c>
      <c r="N1540" s="20">
        <f t="shared" si="240"/>
        <v>50</v>
      </c>
      <c r="O1540" s="20">
        <f t="shared" si="241"/>
        <v>100</v>
      </c>
      <c r="P1540" s="20">
        <f t="shared" si="242"/>
        <v>0</v>
      </c>
      <c r="Q1540" s="20">
        <f t="shared" si="243"/>
        <v>83.5</v>
      </c>
      <c r="R1540" s="21">
        <f t="shared" si="244"/>
        <v>65.025000000000006</v>
      </c>
      <c r="S1540" s="21">
        <f t="shared" si="245"/>
        <v>50.875</v>
      </c>
      <c r="T1540" s="21">
        <f t="shared" si="246"/>
        <v>60.075000000000003</v>
      </c>
      <c r="U1540" s="21">
        <f t="shared" si="247"/>
        <v>58.375</v>
      </c>
      <c r="V1540" s="20">
        <f t="shared" si="248"/>
        <v>58.658333333333339</v>
      </c>
      <c r="W1540" s="20">
        <f t="shared" si="249"/>
        <v>58.587500000000006</v>
      </c>
    </row>
    <row r="1541" spans="1:23" ht="13.5" x14ac:dyDescent="0.25">
      <c r="A1541" s="3">
        <v>44256</v>
      </c>
      <c r="B1541" s="2">
        <v>13.557399999999999</v>
      </c>
      <c r="C1541" s="2">
        <v>58.884745294023773</v>
      </c>
      <c r="D1541" s="2">
        <v>-0.14011839853417207</v>
      </c>
      <c r="E1541" s="2">
        <v>-0.64939049838993457</v>
      </c>
      <c r="F1541" s="2">
        <v>13.5474</v>
      </c>
      <c r="G1541" s="2">
        <v>13.578520000000001</v>
      </c>
      <c r="H1541" s="2">
        <v>13.38233</v>
      </c>
      <c r="I1541" s="2">
        <v>13.323621999999999</v>
      </c>
      <c r="J1541" s="2">
        <v>13.720586999999998</v>
      </c>
      <c r="K1541" s="17" t="s">
        <v>48</v>
      </c>
      <c r="L1541" s="17" t="s">
        <v>50</v>
      </c>
      <c r="M1541" s="17" t="s">
        <v>53</v>
      </c>
      <c r="N1541" s="20">
        <f t="shared" si="240"/>
        <v>50</v>
      </c>
      <c r="O1541" s="20">
        <f t="shared" si="241"/>
        <v>100</v>
      </c>
      <c r="P1541" s="20">
        <f t="shared" si="242"/>
        <v>0</v>
      </c>
      <c r="Q1541" s="20">
        <f t="shared" si="243"/>
        <v>66.5</v>
      </c>
      <c r="R1541" s="21">
        <f t="shared" si="244"/>
        <v>62.475000000000001</v>
      </c>
      <c r="S1541" s="21">
        <f t="shared" si="245"/>
        <v>46.625</v>
      </c>
      <c r="T1541" s="21">
        <f t="shared" si="246"/>
        <v>52.424999999999997</v>
      </c>
      <c r="U1541" s="21">
        <f t="shared" si="247"/>
        <v>54.125</v>
      </c>
      <c r="V1541" s="20">
        <f t="shared" si="248"/>
        <v>53.841666666666661</v>
      </c>
      <c r="W1541" s="20">
        <f t="shared" si="249"/>
        <v>53.912499999999994</v>
      </c>
    </row>
    <row r="1542" spans="1:23" ht="13.5" x14ac:dyDescent="0.25">
      <c r="A1542" s="3">
        <v>44257</v>
      </c>
      <c r="B1542" s="2">
        <v>13.697900000000001</v>
      </c>
      <c r="C1542" s="2">
        <v>63.677485098747503</v>
      </c>
      <c r="D1542" s="2">
        <v>-0.10816852476406957</v>
      </c>
      <c r="E1542" s="2">
        <v>-0.70454259842478673</v>
      </c>
      <c r="F1542" s="2">
        <v>13.6076</v>
      </c>
      <c r="G1542" s="2">
        <v>13.588550000000001</v>
      </c>
      <c r="H1542" s="2">
        <v>13.436265000000001</v>
      </c>
      <c r="I1542" s="2">
        <v>13.316595999999999</v>
      </c>
      <c r="J1542" s="2">
        <v>13.713687499999999</v>
      </c>
      <c r="K1542" s="17" t="s">
        <v>48</v>
      </c>
      <c r="L1542" s="17" t="s">
        <v>50</v>
      </c>
      <c r="M1542" s="17" t="s">
        <v>51</v>
      </c>
      <c r="N1542" s="20">
        <f t="shared" si="240"/>
        <v>50</v>
      </c>
      <c r="O1542" s="20">
        <f t="shared" si="241"/>
        <v>100</v>
      </c>
      <c r="P1542" s="20">
        <f t="shared" si="242"/>
        <v>0</v>
      </c>
      <c r="Q1542" s="20">
        <f t="shared" si="243"/>
        <v>83.5</v>
      </c>
      <c r="R1542" s="21">
        <f t="shared" si="244"/>
        <v>65.025000000000006</v>
      </c>
      <c r="S1542" s="21">
        <f t="shared" si="245"/>
        <v>50.875</v>
      </c>
      <c r="T1542" s="21">
        <f t="shared" si="246"/>
        <v>60.075000000000003</v>
      </c>
      <c r="U1542" s="21">
        <f t="shared" si="247"/>
        <v>58.375</v>
      </c>
      <c r="V1542" s="20">
        <f t="shared" si="248"/>
        <v>58.658333333333339</v>
      </c>
      <c r="W1542" s="20">
        <f t="shared" si="249"/>
        <v>58.587500000000006</v>
      </c>
    </row>
    <row r="1543" spans="1:23" ht="13.5" x14ac:dyDescent="0.25">
      <c r="A1543" s="3">
        <v>44258</v>
      </c>
      <c r="B1543" s="2">
        <v>13.6678</v>
      </c>
      <c r="C1543" s="2">
        <v>62.00979250578262</v>
      </c>
      <c r="D1543" s="2">
        <v>-7.1555734491036915E-2</v>
      </c>
      <c r="E1543" s="2">
        <v>-0.75672085290468916</v>
      </c>
      <c r="F1543" s="2">
        <v>13.623660000000001</v>
      </c>
      <c r="G1543" s="2">
        <v>13.589550000000003</v>
      </c>
      <c r="H1543" s="2">
        <v>13.482425000000001</v>
      </c>
      <c r="I1543" s="2">
        <v>13.309069999999997</v>
      </c>
      <c r="J1543" s="2">
        <v>13.704756</v>
      </c>
      <c r="K1543" s="17" t="s">
        <v>54</v>
      </c>
      <c r="L1543" s="17" t="s">
        <v>50</v>
      </c>
      <c r="M1543" s="17" t="s">
        <v>55</v>
      </c>
      <c r="N1543" s="20">
        <f t="shared" si="240"/>
        <v>50</v>
      </c>
      <c r="O1543" s="20">
        <f t="shared" si="241"/>
        <v>100</v>
      </c>
      <c r="P1543" s="20">
        <f t="shared" si="242"/>
        <v>0</v>
      </c>
      <c r="Q1543" s="20">
        <f t="shared" si="243"/>
        <v>16.5</v>
      </c>
      <c r="R1543" s="21">
        <f t="shared" si="244"/>
        <v>54.975000000000001</v>
      </c>
      <c r="S1543" s="21">
        <f t="shared" si="245"/>
        <v>34.125</v>
      </c>
      <c r="T1543" s="21">
        <f t="shared" si="246"/>
        <v>29.925000000000001</v>
      </c>
      <c r="U1543" s="21">
        <f t="shared" si="247"/>
        <v>41.625</v>
      </c>
      <c r="V1543" s="20">
        <f t="shared" si="248"/>
        <v>39.674999999999997</v>
      </c>
      <c r="W1543" s="20">
        <f t="shared" si="249"/>
        <v>40.162499999999994</v>
      </c>
    </row>
    <row r="1544" spans="1:23" ht="13.5" x14ac:dyDescent="0.25">
      <c r="A1544" s="3">
        <v>44259</v>
      </c>
      <c r="B1544" s="2">
        <v>13.567500000000001</v>
      </c>
      <c r="C1544" s="2">
        <v>56.682593387770538</v>
      </c>
      <c r="D1544" s="2">
        <v>-3.6277842003720195E-2</v>
      </c>
      <c r="E1544" s="2">
        <v>-0.7944697552853246</v>
      </c>
      <c r="F1544" s="2">
        <v>13.61764</v>
      </c>
      <c r="G1544" s="2">
        <v>13.581520000000001</v>
      </c>
      <c r="H1544" s="2">
        <v>13.523570000000001</v>
      </c>
      <c r="I1544" s="2">
        <v>13.299538</v>
      </c>
      <c r="J1544" s="2">
        <v>13.696953999999998</v>
      </c>
      <c r="K1544" s="17" t="s">
        <v>54</v>
      </c>
      <c r="L1544" s="17" t="s">
        <v>50</v>
      </c>
      <c r="M1544" s="17" t="s">
        <v>47</v>
      </c>
      <c r="N1544" s="20">
        <f t="shared" si="240"/>
        <v>50</v>
      </c>
      <c r="O1544" s="20">
        <f t="shared" si="241"/>
        <v>100</v>
      </c>
      <c r="P1544" s="20">
        <f t="shared" si="242"/>
        <v>0</v>
      </c>
      <c r="Q1544" s="20">
        <f t="shared" si="243"/>
        <v>16.5</v>
      </c>
      <c r="R1544" s="21">
        <f t="shared" si="244"/>
        <v>54.975000000000001</v>
      </c>
      <c r="S1544" s="21">
        <f t="shared" si="245"/>
        <v>34.125</v>
      </c>
      <c r="T1544" s="21">
        <f t="shared" si="246"/>
        <v>29.925000000000001</v>
      </c>
      <c r="U1544" s="21">
        <f t="shared" si="247"/>
        <v>41.625</v>
      </c>
      <c r="V1544" s="20">
        <f t="shared" si="248"/>
        <v>39.674999999999997</v>
      </c>
      <c r="W1544" s="20">
        <f t="shared" si="249"/>
        <v>40.162499999999994</v>
      </c>
    </row>
    <row r="1545" spans="1:23" ht="13.5" x14ac:dyDescent="0.25">
      <c r="A1545" s="3">
        <v>44260</v>
      </c>
      <c r="B1545" s="2">
        <v>13.6478</v>
      </c>
      <c r="C1545" s="2">
        <v>59.669819604257896</v>
      </c>
      <c r="D1545" s="2">
        <v>-2.8704247126150051E-2</v>
      </c>
      <c r="E1545" s="2">
        <v>-0.80210773723897788</v>
      </c>
      <c r="F1545" s="2">
        <v>13.627680000000002</v>
      </c>
      <c r="G1545" s="2">
        <v>13.591559999999998</v>
      </c>
      <c r="H1545" s="2">
        <v>13.558695</v>
      </c>
      <c r="I1545" s="2">
        <v>13.291509999999995</v>
      </c>
      <c r="J1545" s="2">
        <v>13.689477999999999</v>
      </c>
      <c r="K1545" s="17" t="s">
        <v>54</v>
      </c>
      <c r="L1545" s="17" t="s">
        <v>50</v>
      </c>
      <c r="M1545" s="17" t="s">
        <v>55</v>
      </c>
      <c r="N1545" s="20">
        <f t="shared" si="240"/>
        <v>50</v>
      </c>
      <c r="O1545" s="20">
        <f t="shared" si="241"/>
        <v>100</v>
      </c>
      <c r="P1545" s="20">
        <f t="shared" si="242"/>
        <v>0</v>
      </c>
      <c r="Q1545" s="20">
        <f t="shared" si="243"/>
        <v>16.5</v>
      </c>
      <c r="R1545" s="21">
        <f t="shared" si="244"/>
        <v>54.975000000000001</v>
      </c>
      <c r="S1545" s="21">
        <f t="shared" si="245"/>
        <v>34.125</v>
      </c>
      <c r="T1545" s="21">
        <f t="shared" si="246"/>
        <v>29.925000000000001</v>
      </c>
      <c r="U1545" s="21">
        <f t="shared" si="247"/>
        <v>41.625</v>
      </c>
      <c r="V1545" s="20">
        <f t="shared" si="248"/>
        <v>39.674999999999997</v>
      </c>
      <c r="W1545" s="20">
        <f t="shared" si="249"/>
        <v>40.162499999999994</v>
      </c>
    </row>
    <row r="1546" spans="1:23" ht="13.5" x14ac:dyDescent="0.25">
      <c r="A1546" s="3">
        <v>44263</v>
      </c>
      <c r="B1546" s="2">
        <v>14.0542</v>
      </c>
      <c r="C1546" s="2">
        <v>70.687337586989244</v>
      </c>
      <c r="D1546" s="2">
        <v>-4.5968191343140674E-2</v>
      </c>
      <c r="E1546" s="2">
        <v>-0.74529344696563848</v>
      </c>
      <c r="F1546" s="2">
        <v>13.727039999999999</v>
      </c>
      <c r="G1546" s="2">
        <v>13.637219999999999</v>
      </c>
      <c r="H1546" s="2">
        <v>13.594824999999997</v>
      </c>
      <c r="I1546" s="2">
        <v>13.291609999999999</v>
      </c>
      <c r="J1546" s="2">
        <v>13.6839335</v>
      </c>
      <c r="K1546" s="17" t="s">
        <v>48</v>
      </c>
      <c r="L1546" s="17" t="s">
        <v>50</v>
      </c>
      <c r="M1546" s="17" t="s">
        <v>51</v>
      </c>
      <c r="N1546" s="20">
        <f t="shared" si="240"/>
        <v>50</v>
      </c>
      <c r="O1546" s="20">
        <f t="shared" si="241"/>
        <v>100</v>
      </c>
      <c r="P1546" s="20">
        <f t="shared" si="242"/>
        <v>0</v>
      </c>
      <c r="Q1546" s="20">
        <f t="shared" si="243"/>
        <v>83.5</v>
      </c>
      <c r="R1546" s="21">
        <f t="shared" si="244"/>
        <v>65.025000000000006</v>
      </c>
      <c r="S1546" s="21">
        <f t="shared" si="245"/>
        <v>50.875</v>
      </c>
      <c r="T1546" s="21">
        <f t="shared" si="246"/>
        <v>60.075000000000003</v>
      </c>
      <c r="U1546" s="21">
        <f t="shared" si="247"/>
        <v>58.375</v>
      </c>
      <c r="V1546" s="20">
        <f t="shared" si="248"/>
        <v>58.658333333333339</v>
      </c>
      <c r="W1546" s="20">
        <f t="shared" si="249"/>
        <v>58.587500000000006</v>
      </c>
    </row>
    <row r="1547" spans="1:23" ht="13.5" x14ac:dyDescent="0.25">
      <c r="A1547" s="3">
        <v>44264</v>
      </c>
      <c r="B1547" s="2">
        <v>14.1495</v>
      </c>
      <c r="C1547" s="2">
        <v>72.579069849843222</v>
      </c>
      <c r="D1547" s="2">
        <v>-0.10210982067163066</v>
      </c>
      <c r="E1547" s="2">
        <v>-0.67751074727212424</v>
      </c>
      <c r="F1547" s="2">
        <v>13.817359999999999</v>
      </c>
      <c r="G1547" s="2">
        <v>13.712479999999999</v>
      </c>
      <c r="H1547" s="2">
        <v>13.632454999999998</v>
      </c>
      <c r="I1547" s="2">
        <v>13.293616</v>
      </c>
      <c r="J1547" s="2">
        <v>13.678891</v>
      </c>
      <c r="K1547" s="17" t="s">
        <v>48</v>
      </c>
      <c r="L1547" s="17" t="s">
        <v>50</v>
      </c>
      <c r="M1547" s="17" t="s">
        <v>51</v>
      </c>
      <c r="N1547" s="20">
        <f t="shared" si="240"/>
        <v>50</v>
      </c>
      <c r="O1547" s="20">
        <f t="shared" si="241"/>
        <v>100</v>
      </c>
      <c r="P1547" s="20">
        <f t="shared" si="242"/>
        <v>50</v>
      </c>
      <c r="Q1547" s="20">
        <f t="shared" si="243"/>
        <v>83.5</v>
      </c>
      <c r="R1547" s="21">
        <f t="shared" si="244"/>
        <v>72.525000000000006</v>
      </c>
      <c r="S1547" s="21">
        <f t="shared" si="245"/>
        <v>68.375</v>
      </c>
      <c r="T1547" s="21">
        <f t="shared" si="246"/>
        <v>72.575000000000003</v>
      </c>
      <c r="U1547" s="21">
        <f t="shared" si="247"/>
        <v>70.875</v>
      </c>
      <c r="V1547" s="20">
        <f t="shared" si="248"/>
        <v>71.158333333333346</v>
      </c>
      <c r="W1547" s="20">
        <f t="shared" si="249"/>
        <v>71.087500000000006</v>
      </c>
    </row>
    <row r="1548" spans="1:23" ht="13.5" x14ac:dyDescent="0.25">
      <c r="A1548" s="3">
        <v>44265</v>
      </c>
      <c r="B1548" s="2">
        <v>14.1495</v>
      </c>
      <c r="C1548" s="2">
        <v>72.579069849843222</v>
      </c>
      <c r="D1548" s="2">
        <v>-0.12418534426891981</v>
      </c>
      <c r="E1548" s="2">
        <v>-0.60678087665013236</v>
      </c>
      <c r="F1548" s="2">
        <v>13.9137</v>
      </c>
      <c r="G1548" s="2">
        <v>13.76868</v>
      </c>
      <c r="H1548" s="2">
        <v>13.66507</v>
      </c>
      <c r="I1548" s="2">
        <v>13.295723999999998</v>
      </c>
      <c r="J1548" s="2">
        <v>13.6721675</v>
      </c>
      <c r="K1548" s="17" t="s">
        <v>48</v>
      </c>
      <c r="L1548" s="17" t="s">
        <v>50</v>
      </c>
      <c r="M1548" s="17" t="s">
        <v>51</v>
      </c>
      <c r="N1548" s="20">
        <f t="shared" si="240"/>
        <v>50</v>
      </c>
      <c r="O1548" s="20">
        <f t="shared" si="241"/>
        <v>100</v>
      </c>
      <c r="P1548" s="20">
        <f t="shared" si="242"/>
        <v>50</v>
      </c>
      <c r="Q1548" s="20">
        <f t="shared" si="243"/>
        <v>83.5</v>
      </c>
      <c r="R1548" s="21">
        <f t="shared" si="244"/>
        <v>72.525000000000006</v>
      </c>
      <c r="S1548" s="21">
        <f t="shared" si="245"/>
        <v>68.375</v>
      </c>
      <c r="T1548" s="21">
        <f t="shared" si="246"/>
        <v>72.575000000000003</v>
      </c>
      <c r="U1548" s="21">
        <f t="shared" si="247"/>
        <v>70.875</v>
      </c>
      <c r="V1548" s="20">
        <f t="shared" si="248"/>
        <v>71.158333333333346</v>
      </c>
      <c r="W1548" s="20">
        <f t="shared" si="249"/>
        <v>71.087500000000006</v>
      </c>
    </row>
    <row r="1549" spans="1:23" ht="13.5" x14ac:dyDescent="0.25">
      <c r="A1549" s="3">
        <v>44266</v>
      </c>
      <c r="B1549" s="2">
        <v>14.3</v>
      </c>
      <c r="C1549" s="2">
        <v>75.477615042824823</v>
      </c>
      <c r="D1549" s="2">
        <v>-0.15606462521529885</v>
      </c>
      <c r="E1549" s="2">
        <v>-0.531733021167342</v>
      </c>
      <c r="F1549" s="2">
        <v>14.0602</v>
      </c>
      <c r="G1549" s="2">
        <v>13.838920000000002</v>
      </c>
      <c r="H1549" s="2">
        <v>13.705459999999999</v>
      </c>
      <c r="I1549" s="2">
        <v>13.301743999999996</v>
      </c>
      <c r="J1549" s="2">
        <v>13.666196500000002</v>
      </c>
      <c r="K1549" s="17" t="s">
        <v>48</v>
      </c>
      <c r="L1549" s="17" t="s">
        <v>50</v>
      </c>
      <c r="M1549" s="17" t="s">
        <v>51</v>
      </c>
      <c r="N1549" s="20">
        <f t="shared" si="240"/>
        <v>50</v>
      </c>
      <c r="O1549" s="20">
        <f t="shared" si="241"/>
        <v>100</v>
      </c>
      <c r="P1549" s="20">
        <f t="shared" si="242"/>
        <v>50</v>
      </c>
      <c r="Q1549" s="20">
        <f t="shared" si="243"/>
        <v>83.5</v>
      </c>
      <c r="R1549" s="21">
        <f t="shared" si="244"/>
        <v>72.525000000000006</v>
      </c>
      <c r="S1549" s="21">
        <f t="shared" si="245"/>
        <v>68.375</v>
      </c>
      <c r="T1549" s="21">
        <f t="shared" si="246"/>
        <v>72.575000000000003</v>
      </c>
      <c r="U1549" s="21">
        <f t="shared" si="247"/>
        <v>70.875</v>
      </c>
      <c r="V1549" s="20">
        <f t="shared" si="248"/>
        <v>71.158333333333346</v>
      </c>
      <c r="W1549" s="20">
        <f t="shared" si="249"/>
        <v>71.087500000000006</v>
      </c>
    </row>
    <row r="1550" spans="1:23" ht="13.5" x14ac:dyDescent="0.25">
      <c r="A1550" s="3">
        <v>44267</v>
      </c>
      <c r="B1550" s="2">
        <v>14.4656</v>
      </c>
      <c r="C1550" s="2">
        <v>78.207327500949873</v>
      </c>
      <c r="D1550" s="2">
        <v>-0.19953398065516303</v>
      </c>
      <c r="E1550" s="2">
        <v>-0.43607928948675606</v>
      </c>
      <c r="F1550" s="2">
        <v>14.223759999999999</v>
      </c>
      <c r="G1550" s="2">
        <v>13.925720000000002</v>
      </c>
      <c r="H1550" s="2">
        <v>13.751619999999997</v>
      </c>
      <c r="I1550" s="2">
        <v>13.311075999999996</v>
      </c>
      <c r="J1550" s="2">
        <v>13.661279000000002</v>
      </c>
      <c r="K1550" s="17" t="s">
        <v>48</v>
      </c>
      <c r="L1550" s="17" t="s">
        <v>50</v>
      </c>
      <c r="M1550" s="17" t="s">
        <v>51</v>
      </c>
      <c r="N1550" s="20">
        <f t="shared" si="240"/>
        <v>50</v>
      </c>
      <c r="O1550" s="20">
        <f t="shared" si="241"/>
        <v>100</v>
      </c>
      <c r="P1550" s="20">
        <f t="shared" si="242"/>
        <v>50</v>
      </c>
      <c r="Q1550" s="20">
        <f t="shared" si="243"/>
        <v>83.5</v>
      </c>
      <c r="R1550" s="21">
        <f t="shared" si="244"/>
        <v>72.525000000000006</v>
      </c>
      <c r="S1550" s="21">
        <f t="shared" si="245"/>
        <v>68.375</v>
      </c>
      <c r="T1550" s="21">
        <f t="shared" si="246"/>
        <v>72.575000000000003</v>
      </c>
      <c r="U1550" s="21">
        <f t="shared" si="247"/>
        <v>70.875</v>
      </c>
      <c r="V1550" s="20">
        <f t="shared" si="248"/>
        <v>71.158333333333346</v>
      </c>
      <c r="W1550" s="20">
        <f t="shared" si="249"/>
        <v>71.087500000000006</v>
      </c>
    </row>
    <row r="1551" spans="1:23" ht="13.5" x14ac:dyDescent="0.25">
      <c r="A1551" s="3">
        <v>44270</v>
      </c>
      <c r="B1551" s="2">
        <v>14.4506</v>
      </c>
      <c r="C1551" s="2">
        <v>77.367235432389677</v>
      </c>
      <c r="D1551" s="2">
        <v>-0.24628251861340367</v>
      </c>
      <c r="E1551" s="2">
        <v>-0.31125094945237658</v>
      </c>
      <c r="F1551" s="2">
        <v>14.303040000000001</v>
      </c>
      <c r="G1551" s="2">
        <v>14.015039999999999</v>
      </c>
      <c r="H1551" s="2">
        <v>13.796780000000002</v>
      </c>
      <c r="I1551" s="2">
        <v>13.321111999999998</v>
      </c>
      <c r="J1551" s="2">
        <v>13.658018000000004</v>
      </c>
      <c r="K1551" s="17" t="s">
        <v>48</v>
      </c>
      <c r="L1551" s="17" t="s">
        <v>50</v>
      </c>
      <c r="M1551" s="17" t="s">
        <v>51</v>
      </c>
      <c r="N1551" s="20">
        <f t="shared" si="240"/>
        <v>50</v>
      </c>
      <c r="O1551" s="20">
        <f t="shared" si="241"/>
        <v>100</v>
      </c>
      <c r="P1551" s="20">
        <f t="shared" si="242"/>
        <v>50</v>
      </c>
      <c r="Q1551" s="20">
        <f t="shared" si="243"/>
        <v>83.5</v>
      </c>
      <c r="R1551" s="21">
        <f t="shared" si="244"/>
        <v>72.525000000000006</v>
      </c>
      <c r="S1551" s="21">
        <f t="shared" si="245"/>
        <v>68.375</v>
      </c>
      <c r="T1551" s="21">
        <f t="shared" si="246"/>
        <v>72.575000000000003</v>
      </c>
      <c r="U1551" s="21">
        <f t="shared" si="247"/>
        <v>70.875</v>
      </c>
      <c r="V1551" s="20">
        <f t="shared" si="248"/>
        <v>71.158333333333346</v>
      </c>
      <c r="W1551" s="20">
        <f t="shared" si="249"/>
        <v>71.087500000000006</v>
      </c>
    </row>
    <row r="1552" spans="1:23" ht="13.5" x14ac:dyDescent="0.25">
      <c r="A1552" s="3">
        <v>44271</v>
      </c>
      <c r="B1552" s="2">
        <v>14.4506</v>
      </c>
      <c r="C1552" s="2">
        <v>77.367235432389677</v>
      </c>
      <c r="D1552" s="2">
        <v>-0.26866576039135737</v>
      </c>
      <c r="E1552" s="2">
        <v>-0.18024638964374096</v>
      </c>
      <c r="F1552" s="2">
        <v>14.36326</v>
      </c>
      <c r="G1552" s="2">
        <v>14.090309999999999</v>
      </c>
      <c r="H1552" s="2">
        <v>13.839429999999998</v>
      </c>
      <c r="I1552" s="2">
        <v>13.339176</v>
      </c>
      <c r="J1552" s="2">
        <v>13.653778500000003</v>
      </c>
      <c r="K1552" s="17" t="s">
        <v>48</v>
      </c>
      <c r="L1552" s="17" t="s">
        <v>50</v>
      </c>
      <c r="M1552" s="17" t="s">
        <v>51</v>
      </c>
      <c r="N1552" s="20">
        <f t="shared" si="240"/>
        <v>50</v>
      </c>
      <c r="O1552" s="20">
        <f t="shared" si="241"/>
        <v>100</v>
      </c>
      <c r="P1552" s="20">
        <f t="shared" si="242"/>
        <v>50</v>
      </c>
      <c r="Q1552" s="20">
        <f t="shared" si="243"/>
        <v>83.5</v>
      </c>
      <c r="R1552" s="21">
        <f t="shared" si="244"/>
        <v>72.525000000000006</v>
      </c>
      <c r="S1552" s="21">
        <f t="shared" si="245"/>
        <v>68.375</v>
      </c>
      <c r="T1552" s="21">
        <f t="shared" si="246"/>
        <v>72.575000000000003</v>
      </c>
      <c r="U1552" s="21">
        <f t="shared" si="247"/>
        <v>70.875</v>
      </c>
      <c r="V1552" s="20">
        <f t="shared" si="248"/>
        <v>71.158333333333346</v>
      </c>
      <c r="W1552" s="20">
        <f t="shared" si="249"/>
        <v>71.087500000000006</v>
      </c>
    </row>
    <row r="1553" spans="1:23" ht="13.5" x14ac:dyDescent="0.25">
      <c r="A1553" s="3">
        <v>44272</v>
      </c>
      <c r="B1553" s="2">
        <v>14.0191</v>
      </c>
      <c r="C1553" s="2">
        <v>56.95570465730264</v>
      </c>
      <c r="D1553" s="2">
        <v>-0.26438635425851587</v>
      </c>
      <c r="E1553" s="2">
        <v>-5.1950201454556755E-2</v>
      </c>
      <c r="F1553" s="2">
        <v>14.33718</v>
      </c>
      <c r="G1553" s="2">
        <v>14.125439999999998</v>
      </c>
      <c r="H1553" s="2">
        <v>13.857495</v>
      </c>
      <c r="I1553" s="2">
        <v>13.348909999999998</v>
      </c>
      <c r="J1553" s="2">
        <v>13.647858000000003</v>
      </c>
      <c r="K1553" s="17" t="s">
        <v>54</v>
      </c>
      <c r="L1553" s="17" t="s">
        <v>50</v>
      </c>
      <c r="M1553" s="17" t="s">
        <v>47</v>
      </c>
      <c r="N1553" s="20">
        <f t="shared" si="240"/>
        <v>50</v>
      </c>
      <c r="O1553" s="20">
        <f t="shared" si="241"/>
        <v>100</v>
      </c>
      <c r="P1553" s="20">
        <f t="shared" si="242"/>
        <v>50</v>
      </c>
      <c r="Q1553" s="20">
        <f t="shared" si="243"/>
        <v>16.5</v>
      </c>
      <c r="R1553" s="21">
        <f t="shared" si="244"/>
        <v>62.475000000000001</v>
      </c>
      <c r="S1553" s="21">
        <f t="shared" si="245"/>
        <v>51.625</v>
      </c>
      <c r="T1553" s="21">
        <f t="shared" si="246"/>
        <v>42.424999999999997</v>
      </c>
      <c r="U1553" s="21">
        <f t="shared" si="247"/>
        <v>54.125</v>
      </c>
      <c r="V1553" s="20">
        <f t="shared" si="248"/>
        <v>52.17499999999999</v>
      </c>
      <c r="W1553" s="20">
        <f t="shared" si="249"/>
        <v>52.662499999999994</v>
      </c>
    </row>
    <row r="1554" spans="1:23" ht="13.5" x14ac:dyDescent="0.25">
      <c r="A1554" s="3">
        <v>44273</v>
      </c>
      <c r="B1554" s="2">
        <v>14.1997</v>
      </c>
      <c r="C1554" s="2">
        <v>61.530358771516724</v>
      </c>
      <c r="D1554" s="2">
        <v>-0.29083255909166184</v>
      </c>
      <c r="E1554" s="2">
        <v>6.1758717624095287E-2</v>
      </c>
      <c r="F1554" s="2">
        <v>14.317119999999999</v>
      </c>
      <c r="G1554" s="2">
        <v>14.188659999999999</v>
      </c>
      <c r="H1554" s="2">
        <v>13.88509</v>
      </c>
      <c r="I1554" s="2">
        <v>13.370285999999997</v>
      </c>
      <c r="J1554" s="2">
        <v>13.642840500000002</v>
      </c>
      <c r="K1554" s="17" t="s">
        <v>54</v>
      </c>
      <c r="L1554" s="17" t="s">
        <v>50</v>
      </c>
      <c r="M1554" s="17" t="s">
        <v>47</v>
      </c>
      <c r="N1554" s="20">
        <f t="shared" si="240"/>
        <v>50</v>
      </c>
      <c r="O1554" s="20">
        <f t="shared" si="241"/>
        <v>100</v>
      </c>
      <c r="P1554" s="20">
        <f t="shared" si="242"/>
        <v>50</v>
      </c>
      <c r="Q1554" s="20">
        <f t="shared" si="243"/>
        <v>16.5</v>
      </c>
      <c r="R1554" s="21">
        <f t="shared" si="244"/>
        <v>62.475000000000001</v>
      </c>
      <c r="S1554" s="21">
        <f t="shared" si="245"/>
        <v>51.625</v>
      </c>
      <c r="T1554" s="21">
        <f t="shared" si="246"/>
        <v>42.424999999999997</v>
      </c>
      <c r="U1554" s="21">
        <f t="shared" si="247"/>
        <v>54.125</v>
      </c>
      <c r="V1554" s="20">
        <f t="shared" si="248"/>
        <v>52.17499999999999</v>
      </c>
      <c r="W1554" s="20">
        <f t="shared" si="249"/>
        <v>52.662499999999994</v>
      </c>
    </row>
    <row r="1555" spans="1:23" ht="13.5" x14ac:dyDescent="0.25">
      <c r="A1555" s="3">
        <v>44274</v>
      </c>
      <c r="B1555" s="2">
        <v>14.1997</v>
      </c>
      <c r="C1555" s="2">
        <v>61.53035877151671</v>
      </c>
      <c r="D1555" s="2">
        <v>-0.30308890123624543</v>
      </c>
      <c r="E1555" s="2">
        <v>0.15265199485242448</v>
      </c>
      <c r="F1555" s="2">
        <v>14.26394</v>
      </c>
      <c r="G1555" s="2">
        <v>14.243849999999998</v>
      </c>
      <c r="H1555" s="2">
        <v>13.917705000000002</v>
      </c>
      <c r="I1555" s="2">
        <v>13.393367999999999</v>
      </c>
      <c r="J1555" s="2">
        <v>13.638575500000004</v>
      </c>
      <c r="K1555" s="17" t="s">
        <v>54</v>
      </c>
      <c r="L1555" s="17" t="s">
        <v>50</v>
      </c>
      <c r="M1555" s="17" t="s">
        <v>47</v>
      </c>
      <c r="N1555" s="20">
        <f t="shared" si="240"/>
        <v>50</v>
      </c>
      <c r="O1555" s="20">
        <f t="shared" si="241"/>
        <v>100</v>
      </c>
      <c r="P1555" s="20">
        <f t="shared" si="242"/>
        <v>50</v>
      </c>
      <c r="Q1555" s="20">
        <f t="shared" si="243"/>
        <v>16.5</v>
      </c>
      <c r="R1555" s="21">
        <f t="shared" si="244"/>
        <v>62.475000000000001</v>
      </c>
      <c r="S1555" s="21">
        <f t="shared" si="245"/>
        <v>51.625</v>
      </c>
      <c r="T1555" s="21">
        <f t="shared" si="246"/>
        <v>42.424999999999997</v>
      </c>
      <c r="U1555" s="21">
        <f t="shared" si="247"/>
        <v>54.125</v>
      </c>
      <c r="V1555" s="20">
        <f t="shared" si="248"/>
        <v>52.17499999999999</v>
      </c>
      <c r="W1555" s="20">
        <f t="shared" si="249"/>
        <v>52.662499999999994</v>
      </c>
    </row>
    <row r="1556" spans="1:23" ht="13.5" x14ac:dyDescent="0.25">
      <c r="A1556" s="3">
        <v>44277</v>
      </c>
      <c r="B1556" s="2">
        <v>15.0426</v>
      </c>
      <c r="C1556" s="2">
        <v>75.578988847881988</v>
      </c>
      <c r="D1556" s="2">
        <v>-0.315440862731446</v>
      </c>
      <c r="E1556" s="2">
        <v>0.20652738289569858</v>
      </c>
      <c r="F1556" s="2">
        <v>14.382339999999999</v>
      </c>
      <c r="G1556" s="2">
        <v>14.342689999999999</v>
      </c>
      <c r="H1556" s="2">
        <v>13.989955</v>
      </c>
      <c r="I1556" s="2">
        <v>13.433308</v>
      </c>
      <c r="J1556" s="2">
        <v>13.638525000000005</v>
      </c>
      <c r="K1556" s="17" t="s">
        <v>48</v>
      </c>
      <c r="L1556" s="17" t="s">
        <v>50</v>
      </c>
      <c r="M1556" s="17" t="s">
        <v>51</v>
      </c>
      <c r="N1556" s="20">
        <f t="shared" si="240"/>
        <v>50</v>
      </c>
      <c r="O1556" s="20">
        <f t="shared" si="241"/>
        <v>100</v>
      </c>
      <c r="P1556" s="20">
        <f t="shared" si="242"/>
        <v>50</v>
      </c>
      <c r="Q1556" s="20">
        <f t="shared" si="243"/>
        <v>83.5</v>
      </c>
      <c r="R1556" s="21">
        <f t="shared" si="244"/>
        <v>72.525000000000006</v>
      </c>
      <c r="S1556" s="21">
        <f t="shared" si="245"/>
        <v>68.375</v>
      </c>
      <c r="T1556" s="21">
        <f t="shared" si="246"/>
        <v>72.575000000000003</v>
      </c>
      <c r="U1556" s="21">
        <f t="shared" si="247"/>
        <v>70.875</v>
      </c>
      <c r="V1556" s="20">
        <f t="shared" si="248"/>
        <v>71.158333333333346</v>
      </c>
      <c r="W1556" s="20">
        <f t="shared" si="249"/>
        <v>71.087500000000006</v>
      </c>
    </row>
    <row r="1557" spans="1:23" ht="13.5" x14ac:dyDescent="0.25">
      <c r="A1557" s="3">
        <v>44278</v>
      </c>
      <c r="B1557" s="2">
        <v>15.805300000000001</v>
      </c>
      <c r="C1557" s="2">
        <v>81.988534742009293</v>
      </c>
      <c r="D1557" s="2">
        <v>-0.37462213327348159</v>
      </c>
      <c r="E1557" s="2">
        <v>0.24260554966539727</v>
      </c>
      <c r="F1557" s="2">
        <v>14.653280000000001</v>
      </c>
      <c r="G1557" s="2">
        <v>14.50827</v>
      </c>
      <c r="H1557" s="2">
        <v>14.110375000000001</v>
      </c>
      <c r="I1557" s="2">
        <v>13.488801999999998</v>
      </c>
      <c r="J1557" s="2">
        <v>13.642037500000004</v>
      </c>
      <c r="K1557" s="17" t="s">
        <v>48</v>
      </c>
      <c r="L1557" s="17" t="s">
        <v>49</v>
      </c>
      <c r="M1557" s="17" t="s">
        <v>51</v>
      </c>
      <c r="N1557" s="20">
        <f t="shared" si="240"/>
        <v>50</v>
      </c>
      <c r="O1557" s="20">
        <f t="shared" si="241"/>
        <v>100</v>
      </c>
      <c r="P1557" s="20">
        <f t="shared" si="242"/>
        <v>50</v>
      </c>
      <c r="Q1557" s="20">
        <f t="shared" si="243"/>
        <v>100</v>
      </c>
      <c r="R1557" s="21">
        <f t="shared" si="244"/>
        <v>75</v>
      </c>
      <c r="S1557" s="21">
        <f t="shared" si="245"/>
        <v>72.5</v>
      </c>
      <c r="T1557" s="21">
        <f t="shared" si="246"/>
        <v>80</v>
      </c>
      <c r="U1557" s="21">
        <f t="shared" si="247"/>
        <v>75</v>
      </c>
      <c r="V1557" s="20">
        <f t="shared" si="248"/>
        <v>75.833333333333329</v>
      </c>
      <c r="W1557" s="20">
        <f t="shared" si="249"/>
        <v>75.625</v>
      </c>
    </row>
    <row r="1558" spans="1:23" ht="13.5" x14ac:dyDescent="0.25">
      <c r="A1558" s="3">
        <v>44279</v>
      </c>
      <c r="B1558" s="2">
        <v>16.5078</v>
      </c>
      <c r="C1558" s="2">
        <v>85.709042488959952</v>
      </c>
      <c r="D1558" s="2">
        <v>-0.487626580185065</v>
      </c>
      <c r="E1558" s="2">
        <v>0.26481057857617529</v>
      </c>
      <c r="F1558" s="2">
        <v>15.151019999999999</v>
      </c>
      <c r="G1558" s="2">
        <v>14.7441</v>
      </c>
      <c r="H1558" s="2">
        <v>14.256390000000001</v>
      </c>
      <c r="I1558" s="2">
        <v>13.559549999999996</v>
      </c>
      <c r="J1558" s="2">
        <v>13.649313000000005</v>
      </c>
      <c r="K1558" s="17" t="s">
        <v>48</v>
      </c>
      <c r="L1558" s="17" t="s">
        <v>49</v>
      </c>
      <c r="M1558" s="17" t="s">
        <v>51</v>
      </c>
      <c r="N1558" s="20">
        <f t="shared" si="240"/>
        <v>50</v>
      </c>
      <c r="O1558" s="20">
        <f t="shared" si="241"/>
        <v>100</v>
      </c>
      <c r="P1558" s="20">
        <f t="shared" si="242"/>
        <v>50</v>
      </c>
      <c r="Q1558" s="20">
        <f t="shared" si="243"/>
        <v>100</v>
      </c>
      <c r="R1558" s="21">
        <f t="shared" si="244"/>
        <v>75</v>
      </c>
      <c r="S1558" s="21">
        <f t="shared" si="245"/>
        <v>72.5</v>
      </c>
      <c r="T1558" s="21">
        <f t="shared" si="246"/>
        <v>80</v>
      </c>
      <c r="U1558" s="21">
        <f t="shared" si="247"/>
        <v>75</v>
      </c>
      <c r="V1558" s="20">
        <f t="shared" si="248"/>
        <v>75.833333333333329</v>
      </c>
      <c r="W1558" s="20">
        <f t="shared" si="249"/>
        <v>75.625</v>
      </c>
    </row>
    <row r="1559" spans="1:23" ht="13.5" x14ac:dyDescent="0.25">
      <c r="A1559" s="3">
        <v>44280</v>
      </c>
      <c r="B1559" s="2">
        <v>15.7601</v>
      </c>
      <c r="C1559" s="2">
        <v>69.300950103780352</v>
      </c>
      <c r="D1559" s="2">
        <v>-0.51894201203676005</v>
      </c>
      <c r="E1559" s="2">
        <v>0.26785130172119276</v>
      </c>
      <c r="F1559" s="2">
        <v>15.463100000000001</v>
      </c>
      <c r="G1559" s="2">
        <v>14.890109999999998</v>
      </c>
      <c r="H1559" s="2">
        <v>14.364515000000003</v>
      </c>
      <c r="I1559" s="2">
        <v>13.615845999999998</v>
      </c>
      <c r="J1559" s="2">
        <v>13.652850000000003</v>
      </c>
      <c r="K1559" s="17" t="s">
        <v>48</v>
      </c>
      <c r="L1559" s="17" t="s">
        <v>49</v>
      </c>
      <c r="M1559" s="17" t="s">
        <v>51</v>
      </c>
      <c r="N1559" s="20">
        <f t="shared" si="240"/>
        <v>50</v>
      </c>
      <c r="O1559" s="20">
        <f t="shared" si="241"/>
        <v>100</v>
      </c>
      <c r="P1559" s="20">
        <f t="shared" si="242"/>
        <v>50</v>
      </c>
      <c r="Q1559" s="20">
        <f t="shared" si="243"/>
        <v>100</v>
      </c>
      <c r="R1559" s="21">
        <f t="shared" si="244"/>
        <v>75</v>
      </c>
      <c r="S1559" s="21">
        <f t="shared" si="245"/>
        <v>72.5</v>
      </c>
      <c r="T1559" s="21">
        <f t="shared" si="246"/>
        <v>80</v>
      </c>
      <c r="U1559" s="21">
        <f t="shared" si="247"/>
        <v>75</v>
      </c>
      <c r="V1559" s="20">
        <f t="shared" si="248"/>
        <v>75.833333333333329</v>
      </c>
      <c r="W1559" s="20">
        <f t="shared" si="249"/>
        <v>75.625</v>
      </c>
    </row>
    <row r="1560" spans="1:23" ht="13.5" x14ac:dyDescent="0.25">
      <c r="A1560" s="3">
        <v>44281</v>
      </c>
      <c r="B1560" s="2">
        <v>16.0562</v>
      </c>
      <c r="C1560" s="2">
        <v>71.61817150462673</v>
      </c>
      <c r="D1560" s="2">
        <v>-0.55065875195433556</v>
      </c>
      <c r="E1560" s="2">
        <v>0.25475408294110302</v>
      </c>
      <c r="F1560" s="2">
        <v>15.834399999999999</v>
      </c>
      <c r="G1560" s="2">
        <v>15.04917</v>
      </c>
      <c r="H1560" s="2">
        <v>14.487445000000003</v>
      </c>
      <c r="I1560" s="2">
        <v>13.678063999999997</v>
      </c>
      <c r="J1560" s="2">
        <v>13.657842500000006</v>
      </c>
      <c r="K1560" s="17" t="s">
        <v>48</v>
      </c>
      <c r="L1560" s="17" t="s">
        <v>49</v>
      </c>
      <c r="M1560" s="17" t="s">
        <v>51</v>
      </c>
      <c r="N1560" s="20">
        <f t="shared" si="240"/>
        <v>50</v>
      </c>
      <c r="O1560" s="20">
        <f t="shared" si="241"/>
        <v>100</v>
      </c>
      <c r="P1560" s="20">
        <f t="shared" si="242"/>
        <v>50</v>
      </c>
      <c r="Q1560" s="20">
        <f t="shared" si="243"/>
        <v>100</v>
      </c>
      <c r="R1560" s="21">
        <f t="shared" si="244"/>
        <v>75</v>
      </c>
      <c r="S1560" s="21">
        <f t="shared" si="245"/>
        <v>72.5</v>
      </c>
      <c r="T1560" s="21">
        <f t="shared" si="246"/>
        <v>80</v>
      </c>
      <c r="U1560" s="21">
        <f t="shared" si="247"/>
        <v>75</v>
      </c>
      <c r="V1560" s="20">
        <f t="shared" si="248"/>
        <v>75.833333333333329</v>
      </c>
      <c r="W1560" s="20">
        <f t="shared" si="249"/>
        <v>75.625</v>
      </c>
    </row>
    <row r="1561" spans="1:23" ht="13.5" x14ac:dyDescent="0.25">
      <c r="A1561" s="3">
        <v>44284</v>
      </c>
      <c r="B1561" s="2">
        <v>16.302</v>
      </c>
      <c r="C1561" s="2">
        <v>73.412292168905395</v>
      </c>
      <c r="D1561" s="2">
        <v>-0.60787433163956806</v>
      </c>
      <c r="E1561" s="2">
        <v>0.2350051215276146</v>
      </c>
      <c r="F1561" s="2">
        <v>16.086279999999999</v>
      </c>
      <c r="G1561" s="2">
        <v>15.234309999999999</v>
      </c>
      <c r="H1561" s="2">
        <v>14.624675000000002</v>
      </c>
      <c r="I1561" s="2">
        <v>13.747705999999999</v>
      </c>
      <c r="J1561" s="2">
        <v>13.664064000000007</v>
      </c>
      <c r="K1561" s="17" t="s">
        <v>48</v>
      </c>
      <c r="L1561" s="17" t="s">
        <v>49</v>
      </c>
      <c r="M1561" s="17" t="s">
        <v>51</v>
      </c>
      <c r="N1561" s="20">
        <f t="shared" si="240"/>
        <v>50</v>
      </c>
      <c r="O1561" s="20">
        <f t="shared" si="241"/>
        <v>100</v>
      </c>
      <c r="P1561" s="20">
        <f t="shared" si="242"/>
        <v>50</v>
      </c>
      <c r="Q1561" s="20">
        <f t="shared" si="243"/>
        <v>100</v>
      </c>
      <c r="R1561" s="21">
        <f t="shared" si="244"/>
        <v>75</v>
      </c>
      <c r="S1561" s="21">
        <f t="shared" si="245"/>
        <v>72.5</v>
      </c>
      <c r="T1561" s="21">
        <f t="shared" si="246"/>
        <v>80</v>
      </c>
      <c r="U1561" s="21">
        <f t="shared" si="247"/>
        <v>75</v>
      </c>
      <c r="V1561" s="20">
        <f t="shared" si="248"/>
        <v>75.833333333333329</v>
      </c>
      <c r="W1561" s="20">
        <f t="shared" si="249"/>
        <v>75.625</v>
      </c>
    </row>
    <row r="1562" spans="1:23" ht="13.5" x14ac:dyDescent="0.25">
      <c r="A1562" s="3">
        <v>44285</v>
      </c>
      <c r="B1562" s="2">
        <v>16.307099999999998</v>
      </c>
      <c r="C1562" s="2">
        <v>73.449793972361931</v>
      </c>
      <c r="D1562" s="2">
        <v>-0.66725036322612041</v>
      </c>
      <c r="E1562" s="2">
        <v>0.20718047183332461</v>
      </c>
      <c r="F1562" s="2">
        <v>16.186640000000001</v>
      </c>
      <c r="G1562" s="2">
        <v>15.41996</v>
      </c>
      <c r="H1562" s="2">
        <v>14.755135000000001</v>
      </c>
      <c r="I1562" s="2">
        <v>13.815945999999997</v>
      </c>
      <c r="J1562" s="2">
        <v>13.669332500000005</v>
      </c>
      <c r="K1562" s="17" t="s">
        <v>48</v>
      </c>
      <c r="L1562" s="17" t="s">
        <v>49</v>
      </c>
      <c r="M1562" s="17" t="s">
        <v>51</v>
      </c>
      <c r="N1562" s="20">
        <f t="shared" si="240"/>
        <v>50</v>
      </c>
      <c r="O1562" s="20">
        <f t="shared" si="241"/>
        <v>100</v>
      </c>
      <c r="P1562" s="20">
        <f t="shared" si="242"/>
        <v>50</v>
      </c>
      <c r="Q1562" s="20">
        <f t="shared" si="243"/>
        <v>100</v>
      </c>
      <c r="R1562" s="21">
        <f t="shared" si="244"/>
        <v>75</v>
      </c>
      <c r="S1562" s="21">
        <f t="shared" si="245"/>
        <v>72.5</v>
      </c>
      <c r="T1562" s="21">
        <f t="shared" si="246"/>
        <v>80</v>
      </c>
      <c r="U1562" s="21">
        <f t="shared" si="247"/>
        <v>75</v>
      </c>
      <c r="V1562" s="20">
        <f t="shared" si="248"/>
        <v>75.833333333333329</v>
      </c>
      <c r="W1562" s="20">
        <f t="shared" si="249"/>
        <v>75.625</v>
      </c>
    </row>
    <row r="1563" spans="1:23" ht="13.5" x14ac:dyDescent="0.25">
      <c r="A1563" s="3">
        <v>44286</v>
      </c>
      <c r="B1563" s="2">
        <v>16.251899999999999</v>
      </c>
      <c r="C1563" s="2">
        <v>72.261747846024477</v>
      </c>
      <c r="D1563" s="2">
        <v>-0.78961847500218241</v>
      </c>
      <c r="E1563" s="2">
        <v>0.17570550235308538</v>
      </c>
      <c r="F1563" s="2">
        <v>16.135460000000002</v>
      </c>
      <c r="G1563" s="2">
        <v>15.64324</v>
      </c>
      <c r="H1563" s="2">
        <v>14.884339999999998</v>
      </c>
      <c r="I1563" s="2">
        <v>13.885087999999996</v>
      </c>
      <c r="J1563" s="2">
        <v>13.675303500000005</v>
      </c>
      <c r="K1563" s="17" t="s">
        <v>48</v>
      </c>
      <c r="L1563" s="17" t="s">
        <v>50</v>
      </c>
      <c r="M1563" s="17" t="s">
        <v>53</v>
      </c>
      <c r="N1563" s="20">
        <f t="shared" si="240"/>
        <v>50</v>
      </c>
      <c r="O1563" s="20">
        <f t="shared" si="241"/>
        <v>100</v>
      </c>
      <c r="P1563" s="20">
        <f t="shared" si="242"/>
        <v>50</v>
      </c>
      <c r="Q1563" s="20">
        <f t="shared" si="243"/>
        <v>66.5</v>
      </c>
      <c r="R1563" s="21">
        <f t="shared" si="244"/>
        <v>69.974999999999994</v>
      </c>
      <c r="S1563" s="21">
        <f t="shared" si="245"/>
        <v>64.125</v>
      </c>
      <c r="T1563" s="21">
        <f t="shared" si="246"/>
        <v>64.924999999999997</v>
      </c>
      <c r="U1563" s="21">
        <f t="shared" si="247"/>
        <v>66.625</v>
      </c>
      <c r="V1563" s="20">
        <f t="shared" si="248"/>
        <v>66.341666666666654</v>
      </c>
      <c r="W1563" s="20">
        <f t="shared" si="249"/>
        <v>66.412499999999994</v>
      </c>
    </row>
    <row r="1564" spans="1:23" ht="13.5" x14ac:dyDescent="0.25">
      <c r="A1564" s="3">
        <v>44287</v>
      </c>
      <c r="B1564" s="2">
        <v>16.282</v>
      </c>
      <c r="C1564" s="2">
        <v>72.522740472371453</v>
      </c>
      <c r="D1564" s="2">
        <v>-0.87638245459878839</v>
      </c>
      <c r="E1564" s="2">
        <v>0.14409590234192057</v>
      </c>
      <c r="F1564" s="2">
        <v>16.239839999999997</v>
      </c>
      <c r="G1564" s="2">
        <v>15.851470000000001</v>
      </c>
      <c r="H1564" s="2">
        <v>15.020064999999997</v>
      </c>
      <c r="I1564" s="2">
        <v>13.957843999999998</v>
      </c>
      <c r="J1564" s="2">
        <v>13.681425000000004</v>
      </c>
      <c r="K1564" s="17" t="s">
        <v>48</v>
      </c>
      <c r="L1564" s="17" t="s">
        <v>50</v>
      </c>
      <c r="M1564" s="17" t="s">
        <v>51</v>
      </c>
      <c r="N1564" s="20">
        <f t="shared" si="240"/>
        <v>50</v>
      </c>
      <c r="O1564" s="20">
        <f t="shared" si="241"/>
        <v>100</v>
      </c>
      <c r="P1564" s="20">
        <f t="shared" si="242"/>
        <v>50</v>
      </c>
      <c r="Q1564" s="20">
        <f t="shared" si="243"/>
        <v>83.5</v>
      </c>
      <c r="R1564" s="21">
        <f t="shared" si="244"/>
        <v>72.525000000000006</v>
      </c>
      <c r="S1564" s="21">
        <f t="shared" si="245"/>
        <v>68.375</v>
      </c>
      <c r="T1564" s="21">
        <f t="shared" si="246"/>
        <v>72.575000000000003</v>
      </c>
      <c r="U1564" s="21">
        <f t="shared" si="247"/>
        <v>70.875</v>
      </c>
      <c r="V1564" s="20">
        <f t="shared" si="248"/>
        <v>71.158333333333346</v>
      </c>
      <c r="W1564" s="20">
        <f t="shared" si="249"/>
        <v>71.087500000000006</v>
      </c>
    </row>
    <row r="1565" spans="1:23" ht="13.5" x14ac:dyDescent="0.25">
      <c r="A1565" s="3">
        <v>44288</v>
      </c>
      <c r="B1565" s="2">
        <v>16.297000000000001</v>
      </c>
      <c r="C1565" s="2">
        <v>72.660793045350118</v>
      </c>
      <c r="D1565" s="2">
        <v>-0.9592136926918684</v>
      </c>
      <c r="E1565" s="2">
        <v>0.11016060774821471</v>
      </c>
      <c r="F1565" s="2">
        <v>16.288</v>
      </c>
      <c r="G1565" s="2">
        <v>16.061199999999999</v>
      </c>
      <c r="H1565" s="2">
        <v>15.152524999999997</v>
      </c>
      <c r="I1565" s="2">
        <v>14.030397999999998</v>
      </c>
      <c r="J1565" s="2">
        <v>13.687621500000004</v>
      </c>
      <c r="K1565" s="17" t="s">
        <v>48</v>
      </c>
      <c r="L1565" s="17" t="s">
        <v>50</v>
      </c>
      <c r="M1565" s="17" t="s">
        <v>51</v>
      </c>
      <c r="N1565" s="20">
        <f t="shared" si="240"/>
        <v>50</v>
      </c>
      <c r="O1565" s="20">
        <f t="shared" si="241"/>
        <v>100</v>
      </c>
      <c r="P1565" s="20">
        <f t="shared" si="242"/>
        <v>50</v>
      </c>
      <c r="Q1565" s="20">
        <f t="shared" si="243"/>
        <v>83.5</v>
      </c>
      <c r="R1565" s="21">
        <f t="shared" si="244"/>
        <v>72.525000000000006</v>
      </c>
      <c r="S1565" s="21">
        <f t="shared" si="245"/>
        <v>68.375</v>
      </c>
      <c r="T1565" s="21">
        <f t="shared" si="246"/>
        <v>72.575000000000003</v>
      </c>
      <c r="U1565" s="21">
        <f t="shared" si="247"/>
        <v>70.875</v>
      </c>
      <c r="V1565" s="20">
        <f t="shared" si="248"/>
        <v>71.158333333333346</v>
      </c>
      <c r="W1565" s="20">
        <f t="shared" si="249"/>
        <v>71.087500000000006</v>
      </c>
    </row>
    <row r="1566" spans="1:23" ht="13.5" x14ac:dyDescent="0.25">
      <c r="A1566" s="3">
        <v>44291</v>
      </c>
      <c r="B1566" s="2">
        <v>16.457599999999999</v>
      </c>
      <c r="C1566" s="2">
        <v>74.15785122080095</v>
      </c>
      <c r="D1566" s="2">
        <v>-0.91929897960021378</v>
      </c>
      <c r="E1566" s="2">
        <v>7.7870293570938859E-2</v>
      </c>
      <c r="F1566" s="2">
        <v>16.319119999999998</v>
      </c>
      <c r="G1566" s="2">
        <v>16.2027</v>
      </c>
      <c r="H1566" s="2">
        <v>15.272694999999999</v>
      </c>
      <c r="I1566" s="2">
        <v>14.106164</v>
      </c>
      <c r="J1566" s="2">
        <v>13.694520500000005</v>
      </c>
      <c r="K1566" s="17" t="s">
        <v>48</v>
      </c>
      <c r="L1566" s="17" t="s">
        <v>50</v>
      </c>
      <c r="M1566" s="17" t="s">
        <v>51</v>
      </c>
      <c r="N1566" s="20">
        <f t="shared" si="240"/>
        <v>50</v>
      </c>
      <c r="O1566" s="20">
        <f t="shared" si="241"/>
        <v>100</v>
      </c>
      <c r="P1566" s="20">
        <f t="shared" si="242"/>
        <v>50</v>
      </c>
      <c r="Q1566" s="20">
        <f t="shared" si="243"/>
        <v>83.5</v>
      </c>
      <c r="R1566" s="21">
        <f t="shared" si="244"/>
        <v>72.525000000000006</v>
      </c>
      <c r="S1566" s="21">
        <f t="shared" si="245"/>
        <v>68.375</v>
      </c>
      <c r="T1566" s="21">
        <f t="shared" si="246"/>
        <v>72.575000000000003</v>
      </c>
      <c r="U1566" s="21">
        <f t="shared" si="247"/>
        <v>70.875</v>
      </c>
      <c r="V1566" s="20">
        <f t="shared" si="248"/>
        <v>71.158333333333346</v>
      </c>
      <c r="W1566" s="20">
        <f t="shared" si="249"/>
        <v>71.087500000000006</v>
      </c>
    </row>
    <row r="1567" spans="1:23" ht="13.5" x14ac:dyDescent="0.25">
      <c r="A1567" s="3">
        <v>44292</v>
      </c>
      <c r="B1567" s="2">
        <v>16.949300000000001</v>
      </c>
      <c r="C1567" s="2">
        <v>78.110035395015103</v>
      </c>
      <c r="D1567" s="2">
        <v>-0.8127595436497721</v>
      </c>
      <c r="E1567" s="2">
        <v>5.5320324799986657E-2</v>
      </c>
      <c r="F1567" s="2">
        <v>16.447559999999999</v>
      </c>
      <c r="G1567" s="2">
        <v>16.3171</v>
      </c>
      <c r="H1567" s="2">
        <v>15.412685</v>
      </c>
      <c r="I1567" s="2">
        <v>14.189855999999997</v>
      </c>
      <c r="J1567" s="2">
        <v>13.703878000000007</v>
      </c>
      <c r="K1567" s="17" t="s">
        <v>48</v>
      </c>
      <c r="L1567" s="17" t="s">
        <v>50</v>
      </c>
      <c r="M1567" s="17" t="s">
        <v>51</v>
      </c>
      <c r="N1567" s="20">
        <f t="shared" si="240"/>
        <v>50</v>
      </c>
      <c r="O1567" s="20">
        <f t="shared" si="241"/>
        <v>100</v>
      </c>
      <c r="P1567" s="20">
        <f t="shared" si="242"/>
        <v>50</v>
      </c>
      <c r="Q1567" s="20">
        <f t="shared" si="243"/>
        <v>83.5</v>
      </c>
      <c r="R1567" s="21">
        <f t="shared" si="244"/>
        <v>72.525000000000006</v>
      </c>
      <c r="S1567" s="21">
        <f t="shared" si="245"/>
        <v>68.375</v>
      </c>
      <c r="T1567" s="21">
        <f t="shared" si="246"/>
        <v>72.575000000000003</v>
      </c>
      <c r="U1567" s="21">
        <f t="shared" si="247"/>
        <v>70.875</v>
      </c>
      <c r="V1567" s="20">
        <f t="shared" si="248"/>
        <v>71.158333333333346</v>
      </c>
      <c r="W1567" s="20">
        <f t="shared" si="249"/>
        <v>71.087500000000006</v>
      </c>
    </row>
    <row r="1568" spans="1:23" ht="13.5" x14ac:dyDescent="0.25">
      <c r="A1568" s="3">
        <v>44293</v>
      </c>
      <c r="B1568" s="2">
        <v>17.059699999999999</v>
      </c>
      <c r="C1568" s="2">
        <v>78.890650500878508</v>
      </c>
      <c r="D1568" s="2">
        <v>-0.63316415031367157</v>
      </c>
      <c r="E1568" s="2">
        <v>3.9966194077287069E-2</v>
      </c>
      <c r="F1568" s="2">
        <v>16.609120000000001</v>
      </c>
      <c r="G1568" s="2">
        <v>16.37229</v>
      </c>
      <c r="H1568" s="2">
        <v>15.558195000000001</v>
      </c>
      <c r="I1568" s="2">
        <v>14.280071999999997</v>
      </c>
      <c r="J1568" s="2">
        <v>13.713787500000008</v>
      </c>
      <c r="K1568" s="17" t="s">
        <v>48</v>
      </c>
      <c r="L1568" s="17" t="s">
        <v>50</v>
      </c>
      <c r="M1568" s="17" t="s">
        <v>51</v>
      </c>
      <c r="N1568" s="20">
        <f t="shared" si="240"/>
        <v>50</v>
      </c>
      <c r="O1568" s="20">
        <f t="shared" si="241"/>
        <v>100</v>
      </c>
      <c r="P1568" s="20">
        <f t="shared" si="242"/>
        <v>50</v>
      </c>
      <c r="Q1568" s="20">
        <f t="shared" si="243"/>
        <v>83.5</v>
      </c>
      <c r="R1568" s="21">
        <f t="shared" si="244"/>
        <v>72.525000000000006</v>
      </c>
      <c r="S1568" s="21">
        <f t="shared" si="245"/>
        <v>68.375</v>
      </c>
      <c r="T1568" s="21">
        <f t="shared" si="246"/>
        <v>72.575000000000003</v>
      </c>
      <c r="U1568" s="21">
        <f t="shared" si="247"/>
        <v>70.875</v>
      </c>
      <c r="V1568" s="20">
        <f t="shared" si="248"/>
        <v>71.158333333333346</v>
      </c>
      <c r="W1568" s="20">
        <f t="shared" si="249"/>
        <v>71.087500000000006</v>
      </c>
    </row>
    <row r="1569" spans="1:23" ht="13.5" x14ac:dyDescent="0.25">
      <c r="A1569" s="3">
        <v>44294</v>
      </c>
      <c r="B1569" s="2">
        <v>17.1099</v>
      </c>
      <c r="C1569" s="2">
        <v>79.252949867922553</v>
      </c>
      <c r="D1569" s="2">
        <v>-0.61027870937725659</v>
      </c>
      <c r="E1569" s="2">
        <v>2.3499890763850395E-2</v>
      </c>
      <c r="F1569" s="2">
        <v>16.774699999999999</v>
      </c>
      <c r="G1569" s="2">
        <v>16.507269999999998</v>
      </c>
      <c r="H1569" s="2">
        <v>15.698689999999999</v>
      </c>
      <c r="I1569" s="2">
        <v>14.367377999999999</v>
      </c>
      <c r="J1569" s="2">
        <v>13.724048500000006</v>
      </c>
      <c r="K1569" s="17" t="s">
        <v>48</v>
      </c>
      <c r="L1569" s="17" t="s">
        <v>50</v>
      </c>
      <c r="M1569" s="17" t="s">
        <v>51</v>
      </c>
      <c r="N1569" s="20">
        <f t="shared" si="240"/>
        <v>50</v>
      </c>
      <c r="O1569" s="20">
        <f t="shared" si="241"/>
        <v>100</v>
      </c>
      <c r="P1569" s="20">
        <f t="shared" si="242"/>
        <v>50</v>
      </c>
      <c r="Q1569" s="20">
        <f t="shared" si="243"/>
        <v>83.5</v>
      </c>
      <c r="R1569" s="21">
        <f t="shared" si="244"/>
        <v>72.525000000000006</v>
      </c>
      <c r="S1569" s="21">
        <f t="shared" si="245"/>
        <v>68.375</v>
      </c>
      <c r="T1569" s="21">
        <f t="shared" si="246"/>
        <v>72.575000000000003</v>
      </c>
      <c r="U1569" s="21">
        <f t="shared" si="247"/>
        <v>70.875</v>
      </c>
      <c r="V1569" s="20">
        <f t="shared" si="248"/>
        <v>71.158333333333346</v>
      </c>
      <c r="W1569" s="20">
        <f t="shared" si="249"/>
        <v>71.087500000000006</v>
      </c>
    </row>
    <row r="1570" spans="1:23" ht="13.5" x14ac:dyDescent="0.25">
      <c r="A1570" s="3">
        <v>44298</v>
      </c>
      <c r="B1570" s="2">
        <v>17.059699999999999</v>
      </c>
      <c r="C1570" s="2">
        <v>77.814684675447012</v>
      </c>
      <c r="D1570" s="2">
        <v>-0.55150374899257315</v>
      </c>
      <c r="E1570" s="2">
        <v>5.637639012790175E-3</v>
      </c>
      <c r="F1570" s="2">
        <v>16.927240000000001</v>
      </c>
      <c r="G1570" s="2">
        <v>16.607620000000001</v>
      </c>
      <c r="H1570" s="2">
        <v>15.828395</v>
      </c>
      <c r="I1570" s="2">
        <v>14.453679999999999</v>
      </c>
      <c r="J1570" s="2">
        <v>13.734460000000006</v>
      </c>
      <c r="K1570" s="17" t="s">
        <v>48</v>
      </c>
      <c r="L1570" s="17" t="s">
        <v>50</v>
      </c>
      <c r="M1570" s="17" t="s">
        <v>51</v>
      </c>
      <c r="N1570" s="20">
        <f t="shared" si="240"/>
        <v>50</v>
      </c>
      <c r="O1570" s="20">
        <f t="shared" si="241"/>
        <v>100</v>
      </c>
      <c r="P1570" s="20">
        <f t="shared" si="242"/>
        <v>50</v>
      </c>
      <c r="Q1570" s="20">
        <f t="shared" si="243"/>
        <v>83.5</v>
      </c>
      <c r="R1570" s="21">
        <f t="shared" si="244"/>
        <v>72.525000000000006</v>
      </c>
      <c r="S1570" s="21">
        <f t="shared" si="245"/>
        <v>68.375</v>
      </c>
      <c r="T1570" s="21">
        <f t="shared" si="246"/>
        <v>72.575000000000003</v>
      </c>
      <c r="U1570" s="21">
        <f t="shared" si="247"/>
        <v>70.875</v>
      </c>
      <c r="V1570" s="20">
        <f t="shared" si="248"/>
        <v>71.158333333333346</v>
      </c>
      <c r="W1570" s="20">
        <f t="shared" si="249"/>
        <v>71.087500000000006</v>
      </c>
    </row>
    <row r="1571" spans="1:23" ht="13.5" x14ac:dyDescent="0.25">
      <c r="A1571" s="3">
        <v>44299</v>
      </c>
      <c r="B1571" s="2">
        <v>17.034600000000001</v>
      </c>
      <c r="C1571" s="2">
        <v>77.061647337333184</v>
      </c>
      <c r="D1571" s="2">
        <v>-0.47093130140921424</v>
      </c>
      <c r="E1571" s="2">
        <v>-1.8342200588036092E-2</v>
      </c>
      <c r="F1571" s="2">
        <v>17.042639999999999</v>
      </c>
      <c r="G1571" s="2">
        <v>16.680879999999998</v>
      </c>
      <c r="H1571" s="2">
        <v>15.957595000000001</v>
      </c>
      <c r="I1571" s="2">
        <v>14.538978</v>
      </c>
      <c r="J1571" s="2">
        <v>13.744369500000007</v>
      </c>
      <c r="K1571" s="17" t="s">
        <v>48</v>
      </c>
      <c r="L1571" s="17" t="s">
        <v>50</v>
      </c>
      <c r="M1571" s="17" t="s">
        <v>51</v>
      </c>
      <c r="N1571" s="20">
        <f t="shared" si="240"/>
        <v>50</v>
      </c>
      <c r="O1571" s="20">
        <f t="shared" si="241"/>
        <v>100</v>
      </c>
      <c r="P1571" s="20">
        <f t="shared" si="242"/>
        <v>50</v>
      </c>
      <c r="Q1571" s="20">
        <f t="shared" si="243"/>
        <v>83.5</v>
      </c>
      <c r="R1571" s="21">
        <f t="shared" si="244"/>
        <v>72.525000000000006</v>
      </c>
      <c r="S1571" s="21">
        <f t="shared" si="245"/>
        <v>68.375</v>
      </c>
      <c r="T1571" s="21">
        <f t="shared" si="246"/>
        <v>72.575000000000003</v>
      </c>
      <c r="U1571" s="21">
        <f t="shared" si="247"/>
        <v>70.875</v>
      </c>
      <c r="V1571" s="20">
        <f t="shared" si="248"/>
        <v>71.158333333333346</v>
      </c>
      <c r="W1571" s="20">
        <f t="shared" si="249"/>
        <v>71.087500000000006</v>
      </c>
    </row>
    <row r="1572" spans="1:23" ht="13.5" x14ac:dyDescent="0.25">
      <c r="A1572" s="3">
        <v>44300</v>
      </c>
      <c r="B1572" s="2">
        <v>16.758600000000001</v>
      </c>
      <c r="C1572" s="2">
        <v>69.138545608902902</v>
      </c>
      <c r="D1572" s="2">
        <v>-0.38955765955434529</v>
      </c>
      <c r="E1572" s="2">
        <v>-4.0635790951889961E-2</v>
      </c>
      <c r="F1572" s="2">
        <v>17.0045</v>
      </c>
      <c r="G1572" s="2">
        <v>16.726030000000002</v>
      </c>
      <c r="H1572" s="2">
        <v>16.072995000000002</v>
      </c>
      <c r="I1572" s="2">
        <v>14.621766000000001</v>
      </c>
      <c r="J1572" s="2">
        <v>13.753401000000006</v>
      </c>
      <c r="K1572" s="17" t="s">
        <v>54</v>
      </c>
      <c r="L1572" s="17" t="s">
        <v>50</v>
      </c>
      <c r="M1572" s="17" t="s">
        <v>47</v>
      </c>
      <c r="N1572" s="20">
        <f t="shared" si="240"/>
        <v>50</v>
      </c>
      <c r="O1572" s="20">
        <f t="shared" si="241"/>
        <v>100</v>
      </c>
      <c r="P1572" s="20">
        <f t="shared" si="242"/>
        <v>50</v>
      </c>
      <c r="Q1572" s="20">
        <f t="shared" si="243"/>
        <v>16.5</v>
      </c>
      <c r="R1572" s="21">
        <f t="shared" si="244"/>
        <v>62.475000000000001</v>
      </c>
      <c r="S1572" s="21">
        <f t="shared" si="245"/>
        <v>51.625</v>
      </c>
      <c r="T1572" s="21">
        <f t="shared" si="246"/>
        <v>42.424999999999997</v>
      </c>
      <c r="U1572" s="21">
        <f t="shared" si="247"/>
        <v>54.125</v>
      </c>
      <c r="V1572" s="20">
        <f t="shared" si="248"/>
        <v>52.17499999999999</v>
      </c>
      <c r="W1572" s="20">
        <f t="shared" si="249"/>
        <v>52.662499999999994</v>
      </c>
    </row>
    <row r="1573" spans="1:23" ht="13.5" x14ac:dyDescent="0.25">
      <c r="A1573" s="3">
        <v>44301</v>
      </c>
      <c r="B1573" s="2">
        <v>17.0045</v>
      </c>
      <c r="C1573" s="2">
        <v>71.909622920880409</v>
      </c>
      <c r="D1573" s="2">
        <v>-0.35321639987256148</v>
      </c>
      <c r="E1573" s="2">
        <v>-6.1934607732865923E-2</v>
      </c>
      <c r="F1573" s="2">
        <v>16.993459999999999</v>
      </c>
      <c r="G1573" s="2">
        <v>16.801290000000002</v>
      </c>
      <c r="H1573" s="2">
        <v>16.222265</v>
      </c>
      <c r="I1573" s="2">
        <v>14.706964000000001</v>
      </c>
      <c r="J1573" s="2">
        <v>13.763662000000009</v>
      </c>
      <c r="K1573" s="17" t="s">
        <v>54</v>
      </c>
      <c r="L1573" s="17" t="s">
        <v>50</v>
      </c>
      <c r="M1573" s="17" t="s">
        <v>47</v>
      </c>
      <c r="N1573" s="20">
        <f t="shared" si="240"/>
        <v>50</v>
      </c>
      <c r="O1573" s="20">
        <f t="shared" si="241"/>
        <v>100</v>
      </c>
      <c r="P1573" s="20">
        <f t="shared" si="242"/>
        <v>50</v>
      </c>
      <c r="Q1573" s="20">
        <f t="shared" si="243"/>
        <v>16.5</v>
      </c>
      <c r="R1573" s="21">
        <f t="shared" si="244"/>
        <v>62.475000000000001</v>
      </c>
      <c r="S1573" s="21">
        <f t="shared" si="245"/>
        <v>51.625</v>
      </c>
      <c r="T1573" s="21">
        <f t="shared" si="246"/>
        <v>42.424999999999997</v>
      </c>
      <c r="U1573" s="21">
        <f t="shared" si="247"/>
        <v>54.125</v>
      </c>
      <c r="V1573" s="20">
        <f t="shared" si="248"/>
        <v>52.17499999999999</v>
      </c>
      <c r="W1573" s="20">
        <f t="shared" si="249"/>
        <v>52.662499999999994</v>
      </c>
    </row>
    <row r="1574" spans="1:23" ht="13.5" x14ac:dyDescent="0.25">
      <c r="A1574" s="3">
        <v>44302</v>
      </c>
      <c r="B1574" s="2">
        <v>16.758600000000001</v>
      </c>
      <c r="C1574" s="2">
        <v>65.569218708269233</v>
      </c>
      <c r="D1574" s="2">
        <v>-0.30644969898372665</v>
      </c>
      <c r="E1574" s="2">
        <v>-8.1707338749768765E-2</v>
      </c>
      <c r="F1574" s="2">
        <v>16.923200000000001</v>
      </c>
      <c r="G1574" s="2">
        <v>16.848950000000002</v>
      </c>
      <c r="H1574" s="2">
        <v>16.350210000000001</v>
      </c>
      <c r="I1574" s="2">
        <v>14.787244000000001</v>
      </c>
      <c r="J1574" s="2">
        <v>13.773170000000007</v>
      </c>
      <c r="K1574" s="17" t="s">
        <v>54</v>
      </c>
      <c r="L1574" s="17" t="s">
        <v>50</v>
      </c>
      <c r="M1574" s="17" t="s">
        <v>47</v>
      </c>
      <c r="N1574" s="20">
        <f t="shared" si="240"/>
        <v>50</v>
      </c>
      <c r="O1574" s="20">
        <f t="shared" si="241"/>
        <v>100</v>
      </c>
      <c r="P1574" s="20">
        <f t="shared" si="242"/>
        <v>50</v>
      </c>
      <c r="Q1574" s="20">
        <f t="shared" si="243"/>
        <v>16.5</v>
      </c>
      <c r="R1574" s="21">
        <f t="shared" si="244"/>
        <v>62.475000000000001</v>
      </c>
      <c r="S1574" s="21">
        <f t="shared" si="245"/>
        <v>51.625</v>
      </c>
      <c r="T1574" s="21">
        <f t="shared" si="246"/>
        <v>42.424999999999997</v>
      </c>
      <c r="U1574" s="21">
        <f t="shared" si="247"/>
        <v>54.125</v>
      </c>
      <c r="V1574" s="20">
        <f t="shared" si="248"/>
        <v>52.17499999999999</v>
      </c>
      <c r="W1574" s="20">
        <f t="shared" si="249"/>
        <v>52.662499999999994</v>
      </c>
    </row>
    <row r="1575" spans="1:23" ht="13.5" x14ac:dyDescent="0.25">
      <c r="A1575" s="3">
        <v>44305</v>
      </c>
      <c r="B1575" s="2">
        <v>16.808800000000002</v>
      </c>
      <c r="C1575" s="2">
        <v>66.223958233605018</v>
      </c>
      <c r="D1575" s="2">
        <v>-0.27315898234451019</v>
      </c>
      <c r="E1575" s="2">
        <v>-9.4675160963803073E-2</v>
      </c>
      <c r="F1575" s="2">
        <v>16.87302</v>
      </c>
      <c r="G1575" s="2">
        <v>16.900129999999997</v>
      </c>
      <c r="H1575" s="2">
        <v>16.480664999999998</v>
      </c>
      <c r="I1575" s="2">
        <v>14.864514000000002</v>
      </c>
      <c r="J1575" s="2">
        <v>13.783205000000004</v>
      </c>
      <c r="K1575" s="17" t="s">
        <v>54</v>
      </c>
      <c r="L1575" s="17" t="s">
        <v>50</v>
      </c>
      <c r="M1575" s="17" t="s">
        <v>47</v>
      </c>
      <c r="N1575" s="20">
        <f t="shared" si="240"/>
        <v>50</v>
      </c>
      <c r="O1575" s="20">
        <f t="shared" si="241"/>
        <v>100</v>
      </c>
      <c r="P1575" s="20">
        <f t="shared" si="242"/>
        <v>50</v>
      </c>
      <c r="Q1575" s="20">
        <f t="shared" si="243"/>
        <v>16.5</v>
      </c>
      <c r="R1575" s="21">
        <f t="shared" si="244"/>
        <v>62.475000000000001</v>
      </c>
      <c r="S1575" s="21">
        <f t="shared" si="245"/>
        <v>51.625</v>
      </c>
      <c r="T1575" s="21">
        <f t="shared" si="246"/>
        <v>42.424999999999997</v>
      </c>
      <c r="U1575" s="21">
        <f t="shared" si="247"/>
        <v>54.125</v>
      </c>
      <c r="V1575" s="20">
        <f t="shared" si="248"/>
        <v>52.17499999999999</v>
      </c>
      <c r="W1575" s="20">
        <f t="shared" si="249"/>
        <v>52.662499999999994</v>
      </c>
    </row>
    <row r="1576" spans="1:23" ht="13.5" x14ac:dyDescent="0.25">
      <c r="A1576" s="3">
        <v>44306</v>
      </c>
      <c r="B1576" s="2">
        <v>16.482700000000001</v>
      </c>
      <c r="C1576" s="2">
        <v>58.448486983149188</v>
      </c>
      <c r="D1576" s="2">
        <v>-0.20093281993664291</v>
      </c>
      <c r="E1576" s="2">
        <v>-0.10042751880706811</v>
      </c>
      <c r="F1576" s="2">
        <v>16.762639999999998</v>
      </c>
      <c r="G1576" s="2">
        <v>16.902639999999998</v>
      </c>
      <c r="H1576" s="2">
        <v>16.552669999999999</v>
      </c>
      <c r="I1576" s="2">
        <v>14.927536</v>
      </c>
      <c r="J1576" s="2">
        <v>13.791860500000006</v>
      </c>
      <c r="K1576" s="17" t="s">
        <v>54</v>
      </c>
      <c r="L1576" s="17" t="s">
        <v>50</v>
      </c>
      <c r="M1576" s="17" t="s">
        <v>47</v>
      </c>
      <c r="N1576" s="20">
        <f t="shared" si="240"/>
        <v>50</v>
      </c>
      <c r="O1576" s="20">
        <f t="shared" si="241"/>
        <v>100</v>
      </c>
      <c r="P1576" s="20">
        <f t="shared" si="242"/>
        <v>50</v>
      </c>
      <c r="Q1576" s="20">
        <f t="shared" si="243"/>
        <v>16.5</v>
      </c>
      <c r="R1576" s="21">
        <f t="shared" si="244"/>
        <v>62.475000000000001</v>
      </c>
      <c r="S1576" s="21">
        <f t="shared" si="245"/>
        <v>51.625</v>
      </c>
      <c r="T1576" s="21">
        <f t="shared" si="246"/>
        <v>42.424999999999997</v>
      </c>
      <c r="U1576" s="21">
        <f t="shared" si="247"/>
        <v>54.125</v>
      </c>
      <c r="V1576" s="20">
        <f t="shared" si="248"/>
        <v>52.17499999999999</v>
      </c>
      <c r="W1576" s="20">
        <f t="shared" si="249"/>
        <v>52.662499999999994</v>
      </c>
    </row>
    <row r="1577" spans="1:23" ht="13.5" x14ac:dyDescent="0.25">
      <c r="A1577" s="3">
        <v>44307</v>
      </c>
      <c r="B1577" s="2">
        <v>16.307099999999998</v>
      </c>
      <c r="C1577" s="2">
        <v>54.722543555975776</v>
      </c>
      <c r="D1577" s="2">
        <v>-5.3688016683334894E-2</v>
      </c>
      <c r="E1577" s="2">
        <v>-0.10338709157645515</v>
      </c>
      <c r="F1577" s="2">
        <v>16.672339999999998</v>
      </c>
      <c r="G1577" s="2">
        <v>16.838419999999999</v>
      </c>
      <c r="H1577" s="2">
        <v>16.577760000000001</v>
      </c>
      <c r="I1577" s="2">
        <v>14.98574</v>
      </c>
      <c r="J1577" s="2">
        <v>13.799889000000006</v>
      </c>
      <c r="K1577" s="17" t="s">
        <v>54</v>
      </c>
      <c r="L1577" s="17" t="s">
        <v>50</v>
      </c>
      <c r="M1577" s="17" t="s">
        <v>47</v>
      </c>
      <c r="N1577" s="20">
        <f t="shared" si="240"/>
        <v>50</v>
      </c>
      <c r="O1577" s="20">
        <f t="shared" si="241"/>
        <v>100</v>
      </c>
      <c r="P1577" s="20">
        <f t="shared" si="242"/>
        <v>50</v>
      </c>
      <c r="Q1577" s="20">
        <f t="shared" si="243"/>
        <v>16.5</v>
      </c>
      <c r="R1577" s="21">
        <f t="shared" si="244"/>
        <v>62.475000000000001</v>
      </c>
      <c r="S1577" s="21">
        <f t="shared" si="245"/>
        <v>51.625</v>
      </c>
      <c r="T1577" s="21">
        <f t="shared" si="246"/>
        <v>42.424999999999997</v>
      </c>
      <c r="U1577" s="21">
        <f t="shared" si="247"/>
        <v>54.125</v>
      </c>
      <c r="V1577" s="20">
        <f t="shared" si="248"/>
        <v>52.17499999999999</v>
      </c>
      <c r="W1577" s="20">
        <f t="shared" si="249"/>
        <v>52.662499999999994</v>
      </c>
    </row>
    <row r="1578" spans="1:23" ht="13.5" x14ac:dyDescent="0.25">
      <c r="A1578" s="3">
        <v>44308</v>
      </c>
      <c r="B1578" s="2">
        <v>16.773700000000002</v>
      </c>
      <c r="C1578" s="2">
        <v>61.707743594168086</v>
      </c>
      <c r="D1578" s="2">
        <v>5.2026721098410889E-2</v>
      </c>
      <c r="E1578" s="2">
        <v>-0.1056794890510529</v>
      </c>
      <c r="F1578" s="2">
        <v>16.626180000000002</v>
      </c>
      <c r="G1578" s="2">
        <v>16.809819999999998</v>
      </c>
      <c r="H1578" s="2">
        <v>16.591055000000004</v>
      </c>
      <c r="I1578" s="2">
        <v>15.051269999999999</v>
      </c>
      <c r="J1578" s="2">
        <v>13.810225000000008</v>
      </c>
      <c r="K1578" s="17" t="s">
        <v>54</v>
      </c>
      <c r="L1578" s="17" t="s">
        <v>50</v>
      </c>
      <c r="M1578" s="17" t="s">
        <v>47</v>
      </c>
      <c r="N1578" s="20">
        <f t="shared" si="240"/>
        <v>50</v>
      </c>
      <c r="O1578" s="20">
        <f t="shared" si="241"/>
        <v>100</v>
      </c>
      <c r="P1578" s="20">
        <f t="shared" si="242"/>
        <v>50</v>
      </c>
      <c r="Q1578" s="20">
        <f t="shared" si="243"/>
        <v>16.5</v>
      </c>
      <c r="R1578" s="21">
        <f t="shared" si="244"/>
        <v>62.475000000000001</v>
      </c>
      <c r="S1578" s="21">
        <f t="shared" si="245"/>
        <v>51.625</v>
      </c>
      <c r="T1578" s="21">
        <f t="shared" si="246"/>
        <v>42.424999999999997</v>
      </c>
      <c r="U1578" s="21">
        <f t="shared" si="247"/>
        <v>54.125</v>
      </c>
      <c r="V1578" s="20">
        <f t="shared" si="248"/>
        <v>52.17499999999999</v>
      </c>
      <c r="W1578" s="20">
        <f t="shared" si="249"/>
        <v>52.662499999999994</v>
      </c>
    </row>
    <row r="1579" spans="1:23" ht="13.5" x14ac:dyDescent="0.25">
      <c r="A1579" s="3">
        <v>44309</v>
      </c>
      <c r="B1579" s="2">
        <v>16.5579</v>
      </c>
      <c r="C1579" s="2">
        <v>57.304460162734578</v>
      </c>
      <c r="D1579" s="2">
        <v>0.16122628236788827</v>
      </c>
      <c r="E1579" s="2">
        <v>-0.10688304815064495</v>
      </c>
      <c r="F1579" s="2">
        <v>16.586040000000001</v>
      </c>
      <c r="G1579" s="2">
        <v>16.754619999999999</v>
      </c>
      <c r="H1579" s="2">
        <v>16.630945000000004</v>
      </c>
      <c r="I1579" s="2">
        <v>15.112584</v>
      </c>
      <c r="J1579" s="2">
        <v>13.819507500000007</v>
      </c>
      <c r="K1579" s="17" t="s">
        <v>54</v>
      </c>
      <c r="L1579" s="17" t="s">
        <v>50</v>
      </c>
      <c r="M1579" s="17" t="s">
        <v>47</v>
      </c>
      <c r="N1579" s="20">
        <f t="shared" si="240"/>
        <v>50</v>
      </c>
      <c r="O1579" s="20">
        <f t="shared" si="241"/>
        <v>100</v>
      </c>
      <c r="P1579" s="20">
        <f t="shared" si="242"/>
        <v>50</v>
      </c>
      <c r="Q1579" s="20">
        <f t="shared" si="243"/>
        <v>16.5</v>
      </c>
      <c r="R1579" s="21">
        <f t="shared" si="244"/>
        <v>62.475000000000001</v>
      </c>
      <c r="S1579" s="21">
        <f t="shared" si="245"/>
        <v>51.625</v>
      </c>
      <c r="T1579" s="21">
        <f t="shared" si="246"/>
        <v>42.424999999999997</v>
      </c>
      <c r="U1579" s="21">
        <f t="shared" si="247"/>
        <v>54.125</v>
      </c>
      <c r="V1579" s="20">
        <f t="shared" si="248"/>
        <v>52.17499999999999</v>
      </c>
      <c r="W1579" s="20">
        <f t="shared" si="249"/>
        <v>52.662499999999994</v>
      </c>
    </row>
    <row r="1580" spans="1:23" ht="13.5" x14ac:dyDescent="0.25">
      <c r="A1580" s="3">
        <v>44312</v>
      </c>
      <c r="B1580" s="2">
        <v>16.5579</v>
      </c>
      <c r="C1580" s="2">
        <v>57.304460162734586</v>
      </c>
      <c r="D1580" s="2">
        <v>0.24351167900502446</v>
      </c>
      <c r="E1580" s="2">
        <v>-9.6479893949798071E-2</v>
      </c>
      <c r="F1580" s="2">
        <v>16.535860000000003</v>
      </c>
      <c r="G1580" s="2">
        <v>16.704439999999998</v>
      </c>
      <c r="H1580" s="2">
        <v>16.656030000000005</v>
      </c>
      <c r="I1580" s="2">
        <v>15.172893999999999</v>
      </c>
      <c r="J1580" s="2">
        <v>13.828739500000006</v>
      </c>
      <c r="K1580" s="17" t="s">
        <v>54</v>
      </c>
      <c r="L1580" s="17" t="s">
        <v>50</v>
      </c>
      <c r="M1580" s="17" t="s">
        <v>47</v>
      </c>
      <c r="N1580" s="20">
        <f t="shared" si="240"/>
        <v>50</v>
      </c>
      <c r="O1580" s="20">
        <f t="shared" si="241"/>
        <v>100</v>
      </c>
      <c r="P1580" s="20">
        <f t="shared" si="242"/>
        <v>50</v>
      </c>
      <c r="Q1580" s="20">
        <f t="shared" si="243"/>
        <v>16.5</v>
      </c>
      <c r="R1580" s="21">
        <f t="shared" si="244"/>
        <v>62.475000000000001</v>
      </c>
      <c r="S1580" s="21">
        <f t="shared" si="245"/>
        <v>51.625</v>
      </c>
      <c r="T1580" s="21">
        <f t="shared" si="246"/>
        <v>42.424999999999997</v>
      </c>
      <c r="U1580" s="21">
        <f t="shared" si="247"/>
        <v>54.125</v>
      </c>
      <c r="V1580" s="20">
        <f t="shared" si="248"/>
        <v>52.17499999999999</v>
      </c>
      <c r="W1580" s="20">
        <f t="shared" si="249"/>
        <v>52.662499999999994</v>
      </c>
    </row>
    <row r="1581" spans="1:23" ht="13.5" x14ac:dyDescent="0.25">
      <c r="A1581" s="3">
        <v>44313</v>
      </c>
      <c r="B1581" s="2">
        <v>16.698399999999999</v>
      </c>
      <c r="C1581" s="2">
        <v>59.487302586599895</v>
      </c>
      <c r="D1581" s="2">
        <v>0.29665480538449174</v>
      </c>
      <c r="E1581" s="2">
        <v>-8.7704765948492219E-2</v>
      </c>
      <c r="F1581" s="2">
        <v>16.579000000000001</v>
      </c>
      <c r="G1581" s="2">
        <v>16.670819999999999</v>
      </c>
      <c r="H1581" s="2">
        <v>16.675850000000004</v>
      </c>
      <c r="I1581" s="2">
        <v>15.235914000000003</v>
      </c>
      <c r="J1581" s="2">
        <v>13.838599000000006</v>
      </c>
      <c r="K1581" s="17" t="s">
        <v>48</v>
      </c>
      <c r="L1581" s="17" t="s">
        <v>50</v>
      </c>
      <c r="M1581" s="17" t="s">
        <v>51</v>
      </c>
      <c r="N1581" s="20">
        <f t="shared" si="240"/>
        <v>50</v>
      </c>
      <c r="O1581" s="20">
        <f t="shared" si="241"/>
        <v>100</v>
      </c>
      <c r="P1581" s="20">
        <f t="shared" si="242"/>
        <v>50</v>
      </c>
      <c r="Q1581" s="20">
        <f t="shared" si="243"/>
        <v>83.5</v>
      </c>
      <c r="R1581" s="21">
        <f t="shared" si="244"/>
        <v>72.525000000000006</v>
      </c>
      <c r="S1581" s="21">
        <f t="shared" si="245"/>
        <v>68.375</v>
      </c>
      <c r="T1581" s="21">
        <f t="shared" si="246"/>
        <v>72.575000000000003</v>
      </c>
      <c r="U1581" s="21">
        <f t="shared" si="247"/>
        <v>70.875</v>
      </c>
      <c r="V1581" s="20">
        <f t="shared" si="248"/>
        <v>71.158333333333346</v>
      </c>
      <c r="W1581" s="20">
        <f t="shared" si="249"/>
        <v>71.087500000000006</v>
      </c>
    </row>
    <row r="1582" spans="1:23" ht="13.5" x14ac:dyDescent="0.25">
      <c r="A1582" s="3">
        <v>44314</v>
      </c>
      <c r="B1582" s="2">
        <v>16.698399999999999</v>
      </c>
      <c r="C1582" s="2">
        <v>59.487302586599903</v>
      </c>
      <c r="D1582" s="2">
        <v>0.29628027698795023</v>
      </c>
      <c r="E1582" s="2">
        <v>-7.4711131697512589E-2</v>
      </c>
      <c r="F1582" s="2">
        <v>16.657259999999997</v>
      </c>
      <c r="G1582" s="2">
        <v>16.664799999999996</v>
      </c>
      <c r="H1582" s="2">
        <v>16.695415000000001</v>
      </c>
      <c r="I1582" s="2">
        <v>15.297930000000001</v>
      </c>
      <c r="J1582" s="2">
        <v>13.848333000000007</v>
      </c>
      <c r="K1582" s="17" t="s">
        <v>48</v>
      </c>
      <c r="L1582" s="17" t="s">
        <v>50</v>
      </c>
      <c r="M1582" s="17" t="s">
        <v>51</v>
      </c>
      <c r="N1582" s="20">
        <f t="shared" si="240"/>
        <v>50</v>
      </c>
      <c r="O1582" s="20">
        <f t="shared" si="241"/>
        <v>100</v>
      </c>
      <c r="P1582" s="20">
        <f t="shared" si="242"/>
        <v>50</v>
      </c>
      <c r="Q1582" s="20">
        <f t="shared" si="243"/>
        <v>83.5</v>
      </c>
      <c r="R1582" s="21">
        <f t="shared" si="244"/>
        <v>72.525000000000006</v>
      </c>
      <c r="S1582" s="21">
        <f t="shared" si="245"/>
        <v>68.375</v>
      </c>
      <c r="T1582" s="21">
        <f t="shared" si="246"/>
        <v>72.575000000000003</v>
      </c>
      <c r="U1582" s="21">
        <f t="shared" si="247"/>
        <v>70.875</v>
      </c>
      <c r="V1582" s="20">
        <f t="shared" si="248"/>
        <v>71.158333333333346</v>
      </c>
      <c r="W1582" s="20">
        <f t="shared" si="249"/>
        <v>71.087500000000006</v>
      </c>
    </row>
    <row r="1583" spans="1:23" ht="13.5" x14ac:dyDescent="0.25">
      <c r="A1583" s="3">
        <v>44315</v>
      </c>
      <c r="B1583" s="2">
        <v>17.16</v>
      </c>
      <c r="C1583" s="2">
        <v>66.092610588134121</v>
      </c>
      <c r="D1583" s="2">
        <v>0.29693464617028553</v>
      </c>
      <c r="E1583" s="2">
        <v>-5.916308887083975E-2</v>
      </c>
      <c r="F1583" s="2">
        <v>16.734519999999996</v>
      </c>
      <c r="G1583" s="2">
        <v>16.680350000000001</v>
      </c>
      <c r="H1583" s="2">
        <v>16.740820000000003</v>
      </c>
      <c r="I1583" s="2">
        <v>15.367973999999998</v>
      </c>
      <c r="J1583" s="2">
        <v>13.860500500000006</v>
      </c>
      <c r="K1583" s="17" t="s">
        <v>48</v>
      </c>
      <c r="L1583" s="17" t="s">
        <v>50</v>
      </c>
      <c r="M1583" s="17" t="s">
        <v>51</v>
      </c>
      <c r="N1583" s="20">
        <f t="shared" si="240"/>
        <v>50</v>
      </c>
      <c r="O1583" s="20">
        <f t="shared" si="241"/>
        <v>100</v>
      </c>
      <c r="P1583" s="20">
        <f t="shared" si="242"/>
        <v>50</v>
      </c>
      <c r="Q1583" s="20">
        <f t="shared" si="243"/>
        <v>83.5</v>
      </c>
      <c r="R1583" s="21">
        <f t="shared" si="244"/>
        <v>72.525000000000006</v>
      </c>
      <c r="S1583" s="21">
        <f t="shared" si="245"/>
        <v>68.375</v>
      </c>
      <c r="T1583" s="21">
        <f t="shared" si="246"/>
        <v>72.575000000000003</v>
      </c>
      <c r="U1583" s="21">
        <f t="shared" si="247"/>
        <v>70.875</v>
      </c>
      <c r="V1583" s="20">
        <f t="shared" si="248"/>
        <v>71.158333333333346</v>
      </c>
      <c r="W1583" s="20">
        <f t="shared" si="249"/>
        <v>71.087500000000006</v>
      </c>
    </row>
    <row r="1584" spans="1:23" ht="13.5" x14ac:dyDescent="0.25">
      <c r="A1584" s="3">
        <v>44316</v>
      </c>
      <c r="B1584" s="2">
        <v>16.708500000000001</v>
      </c>
      <c r="C1584" s="2">
        <v>56.405390607777761</v>
      </c>
      <c r="D1584" s="2">
        <v>0.2879050534080676</v>
      </c>
      <c r="E1584" s="2">
        <v>-4.4245654677390688E-2</v>
      </c>
      <c r="F1584" s="2">
        <v>16.76464</v>
      </c>
      <c r="G1584" s="2">
        <v>16.675339999999998</v>
      </c>
      <c r="H1584" s="2">
        <v>16.762145</v>
      </c>
      <c r="I1584" s="2">
        <v>15.429188</v>
      </c>
      <c r="J1584" s="2">
        <v>13.870285000000006</v>
      </c>
      <c r="K1584" s="17" t="s">
        <v>48</v>
      </c>
      <c r="L1584" s="17" t="s">
        <v>50</v>
      </c>
      <c r="M1584" s="17" t="s">
        <v>51</v>
      </c>
      <c r="N1584" s="20">
        <f t="shared" si="240"/>
        <v>50</v>
      </c>
      <c r="O1584" s="20">
        <f t="shared" si="241"/>
        <v>100</v>
      </c>
      <c r="P1584" s="20">
        <f t="shared" si="242"/>
        <v>50</v>
      </c>
      <c r="Q1584" s="20">
        <f t="shared" si="243"/>
        <v>83.5</v>
      </c>
      <c r="R1584" s="21">
        <f t="shared" si="244"/>
        <v>72.525000000000006</v>
      </c>
      <c r="S1584" s="21">
        <f t="shared" si="245"/>
        <v>68.375</v>
      </c>
      <c r="T1584" s="21">
        <f t="shared" si="246"/>
        <v>72.575000000000003</v>
      </c>
      <c r="U1584" s="21">
        <f t="shared" si="247"/>
        <v>70.875</v>
      </c>
      <c r="V1584" s="20">
        <f t="shared" si="248"/>
        <v>71.158333333333346</v>
      </c>
      <c r="W1584" s="20">
        <f t="shared" si="249"/>
        <v>71.087500000000006</v>
      </c>
    </row>
    <row r="1585" spans="1:23" ht="13.5" x14ac:dyDescent="0.25">
      <c r="A1585" s="3">
        <v>44319</v>
      </c>
      <c r="B1585" s="2">
        <v>16.658300000000001</v>
      </c>
      <c r="C1585" s="2">
        <v>55.432549849333896</v>
      </c>
      <c r="D1585" s="2">
        <v>0.28956215248715012</v>
      </c>
      <c r="E1585" s="2">
        <v>-2.9740352007380073E-2</v>
      </c>
      <c r="F1585" s="2">
        <v>16.78472</v>
      </c>
      <c r="G1585" s="2">
        <v>16.660289999999996</v>
      </c>
      <c r="H1585" s="2">
        <v>16.78021</v>
      </c>
      <c r="I1585" s="2">
        <v>15.491406</v>
      </c>
      <c r="J1585" s="2">
        <v>13.879944000000005</v>
      </c>
      <c r="K1585" s="17" t="s">
        <v>48</v>
      </c>
      <c r="L1585" s="17" t="s">
        <v>50</v>
      </c>
      <c r="M1585" s="17" t="s">
        <v>51</v>
      </c>
      <c r="N1585" s="20">
        <f t="shared" si="240"/>
        <v>50</v>
      </c>
      <c r="O1585" s="20">
        <f t="shared" si="241"/>
        <v>100</v>
      </c>
      <c r="P1585" s="20">
        <f t="shared" si="242"/>
        <v>50</v>
      </c>
      <c r="Q1585" s="20">
        <f t="shared" si="243"/>
        <v>83.5</v>
      </c>
      <c r="R1585" s="21">
        <f t="shared" si="244"/>
        <v>72.525000000000006</v>
      </c>
      <c r="S1585" s="21">
        <f t="shared" si="245"/>
        <v>68.375</v>
      </c>
      <c r="T1585" s="21">
        <f t="shared" si="246"/>
        <v>72.575000000000003</v>
      </c>
      <c r="U1585" s="21">
        <f t="shared" si="247"/>
        <v>70.875</v>
      </c>
      <c r="V1585" s="20">
        <f t="shared" si="248"/>
        <v>71.158333333333346</v>
      </c>
      <c r="W1585" s="20">
        <f t="shared" si="249"/>
        <v>71.087500000000006</v>
      </c>
    </row>
    <row r="1586" spans="1:23" ht="13.5" x14ac:dyDescent="0.25">
      <c r="A1586" s="3">
        <v>44320</v>
      </c>
      <c r="B1586" s="2">
        <v>16.758600000000001</v>
      </c>
      <c r="C1586" s="2">
        <v>57.027310747673482</v>
      </c>
      <c r="D1586" s="2">
        <v>0.23167683521307225</v>
      </c>
      <c r="E1586" s="2">
        <v>-2.4194292137023919E-2</v>
      </c>
      <c r="F1586" s="2">
        <v>16.796759999999999</v>
      </c>
      <c r="G1586" s="2">
        <v>16.68788</v>
      </c>
      <c r="H1586" s="2">
        <v>16.795259999999999</v>
      </c>
      <c r="I1586" s="2">
        <v>15.554626000000001</v>
      </c>
      <c r="J1586" s="2">
        <v>13.890255000000007</v>
      </c>
      <c r="K1586" s="17" t="s">
        <v>48</v>
      </c>
      <c r="L1586" s="17" t="s">
        <v>50</v>
      </c>
      <c r="M1586" s="17" t="s">
        <v>51</v>
      </c>
      <c r="N1586" s="20">
        <f t="shared" si="240"/>
        <v>50</v>
      </c>
      <c r="O1586" s="20">
        <f t="shared" si="241"/>
        <v>100</v>
      </c>
      <c r="P1586" s="20">
        <f t="shared" si="242"/>
        <v>50</v>
      </c>
      <c r="Q1586" s="20">
        <f t="shared" si="243"/>
        <v>83.5</v>
      </c>
      <c r="R1586" s="21">
        <f t="shared" si="244"/>
        <v>72.525000000000006</v>
      </c>
      <c r="S1586" s="21">
        <f t="shared" si="245"/>
        <v>68.375</v>
      </c>
      <c r="T1586" s="21">
        <f t="shared" si="246"/>
        <v>72.575000000000003</v>
      </c>
      <c r="U1586" s="21">
        <f t="shared" si="247"/>
        <v>70.875</v>
      </c>
      <c r="V1586" s="20">
        <f t="shared" si="248"/>
        <v>71.158333333333346</v>
      </c>
      <c r="W1586" s="20">
        <f t="shared" si="249"/>
        <v>71.087500000000006</v>
      </c>
    </row>
    <row r="1587" spans="1:23" ht="13.5" x14ac:dyDescent="0.25">
      <c r="A1587" s="3">
        <v>44321</v>
      </c>
      <c r="B1587" s="2">
        <v>16.605</v>
      </c>
      <c r="C1587" s="2">
        <v>53.849455758451676</v>
      </c>
      <c r="D1587" s="2">
        <v>0.16490313267397383</v>
      </c>
      <c r="E1587" s="2">
        <v>-2.1053376095240467E-2</v>
      </c>
      <c r="F1587" s="2">
        <v>16.778079999999999</v>
      </c>
      <c r="G1587" s="2">
        <v>16.717669999999998</v>
      </c>
      <c r="H1587" s="2">
        <v>16.778044999999999</v>
      </c>
      <c r="I1587" s="2">
        <v>15.618788000000002</v>
      </c>
      <c r="J1587" s="2">
        <v>13.900023500000007</v>
      </c>
      <c r="K1587" s="17" t="s">
        <v>48</v>
      </c>
      <c r="L1587" s="17" t="s">
        <v>50</v>
      </c>
      <c r="M1587" s="17" t="s">
        <v>53</v>
      </c>
      <c r="N1587" s="20">
        <f t="shared" si="240"/>
        <v>50</v>
      </c>
      <c r="O1587" s="20">
        <f t="shared" si="241"/>
        <v>100</v>
      </c>
      <c r="P1587" s="20">
        <f t="shared" si="242"/>
        <v>50</v>
      </c>
      <c r="Q1587" s="20">
        <f t="shared" si="243"/>
        <v>66.5</v>
      </c>
      <c r="R1587" s="21">
        <f t="shared" si="244"/>
        <v>69.974999999999994</v>
      </c>
      <c r="S1587" s="21">
        <f t="shared" si="245"/>
        <v>64.125</v>
      </c>
      <c r="T1587" s="21">
        <f t="shared" si="246"/>
        <v>64.924999999999997</v>
      </c>
      <c r="U1587" s="21">
        <f t="shared" si="247"/>
        <v>66.625</v>
      </c>
      <c r="V1587" s="20">
        <f t="shared" si="248"/>
        <v>66.341666666666654</v>
      </c>
      <c r="W1587" s="20">
        <f t="shared" si="249"/>
        <v>66.412499999999994</v>
      </c>
    </row>
    <row r="1588" spans="1:23" ht="13.5" x14ac:dyDescent="0.25">
      <c r="A1588" s="3">
        <v>44322</v>
      </c>
      <c r="B1588" s="2">
        <v>17.0365</v>
      </c>
      <c r="C1588" s="2">
        <v>60.507413437841585</v>
      </c>
      <c r="D1588" s="2">
        <v>0.14713509640916556</v>
      </c>
      <c r="E1588" s="2">
        <v>-6.6630064824557914E-3</v>
      </c>
      <c r="F1588" s="2">
        <v>16.75338</v>
      </c>
      <c r="G1588" s="2">
        <v>16.743949999999998</v>
      </c>
      <c r="H1588" s="2">
        <v>16.776885</v>
      </c>
      <c r="I1588" s="2">
        <v>15.687768000000004</v>
      </c>
      <c r="J1588" s="2">
        <v>13.911949500000006</v>
      </c>
      <c r="K1588" s="17" t="s">
        <v>48</v>
      </c>
      <c r="L1588" s="17" t="s">
        <v>50</v>
      </c>
      <c r="M1588" s="17" t="s">
        <v>53</v>
      </c>
      <c r="N1588" s="20">
        <f t="shared" si="240"/>
        <v>50</v>
      </c>
      <c r="O1588" s="20">
        <f t="shared" si="241"/>
        <v>100</v>
      </c>
      <c r="P1588" s="20">
        <f t="shared" si="242"/>
        <v>50</v>
      </c>
      <c r="Q1588" s="20">
        <f t="shared" si="243"/>
        <v>66.5</v>
      </c>
      <c r="R1588" s="21">
        <f t="shared" si="244"/>
        <v>69.974999999999994</v>
      </c>
      <c r="S1588" s="21">
        <f t="shared" si="245"/>
        <v>64.125</v>
      </c>
      <c r="T1588" s="21">
        <f t="shared" si="246"/>
        <v>64.924999999999997</v>
      </c>
      <c r="U1588" s="21">
        <f t="shared" si="247"/>
        <v>66.625</v>
      </c>
      <c r="V1588" s="20">
        <f t="shared" si="248"/>
        <v>66.341666666666654</v>
      </c>
      <c r="W1588" s="20">
        <f t="shared" si="249"/>
        <v>66.412499999999994</v>
      </c>
    </row>
    <row r="1589" spans="1:23" ht="13.5" x14ac:dyDescent="0.25">
      <c r="A1589" s="3">
        <v>44323</v>
      </c>
      <c r="B1589" s="2">
        <v>17.0365</v>
      </c>
      <c r="C1589" s="2">
        <v>60.507413437841585</v>
      </c>
      <c r="D1589" s="2">
        <v>9.5342645245462876E-2</v>
      </c>
      <c r="E1589" s="2">
        <v>1.1230005266885161E-2</v>
      </c>
      <c r="F1589" s="2">
        <v>16.818980000000003</v>
      </c>
      <c r="G1589" s="2">
        <v>16.791809999999998</v>
      </c>
      <c r="H1589" s="2">
        <v>16.773215</v>
      </c>
      <c r="I1589" s="2">
        <v>15.756546000000004</v>
      </c>
      <c r="J1589" s="2">
        <v>13.924879000000006</v>
      </c>
      <c r="K1589" s="17" t="s">
        <v>48</v>
      </c>
      <c r="L1589" s="17" t="s">
        <v>50</v>
      </c>
      <c r="M1589" s="17" t="s">
        <v>53</v>
      </c>
      <c r="N1589" s="20">
        <f t="shared" si="240"/>
        <v>50</v>
      </c>
      <c r="O1589" s="20">
        <f t="shared" si="241"/>
        <v>100</v>
      </c>
      <c r="P1589" s="20">
        <f t="shared" si="242"/>
        <v>50</v>
      </c>
      <c r="Q1589" s="20">
        <f t="shared" si="243"/>
        <v>66.5</v>
      </c>
      <c r="R1589" s="21">
        <f t="shared" si="244"/>
        <v>69.974999999999994</v>
      </c>
      <c r="S1589" s="21">
        <f t="shared" si="245"/>
        <v>64.125</v>
      </c>
      <c r="T1589" s="21">
        <f t="shared" si="246"/>
        <v>64.924999999999997</v>
      </c>
      <c r="U1589" s="21">
        <f t="shared" si="247"/>
        <v>66.625</v>
      </c>
      <c r="V1589" s="20">
        <f t="shared" si="248"/>
        <v>66.341666666666654</v>
      </c>
      <c r="W1589" s="20">
        <f t="shared" si="249"/>
        <v>66.412499999999994</v>
      </c>
    </row>
    <row r="1590" spans="1:23" ht="13.5" x14ac:dyDescent="0.25">
      <c r="A1590" s="3">
        <v>44326</v>
      </c>
      <c r="B1590" s="2">
        <v>17.0092</v>
      </c>
      <c r="C1590" s="2">
        <v>59.87361538544706</v>
      </c>
      <c r="D1590" s="2">
        <v>5.024607928819691E-2</v>
      </c>
      <c r="E1590" s="2">
        <v>3.2342862741698883E-2</v>
      </c>
      <c r="F1590" s="2">
        <v>16.889160000000004</v>
      </c>
      <c r="G1590" s="2">
        <v>16.836939999999998</v>
      </c>
      <c r="H1590" s="2">
        <v>16.770689999999998</v>
      </c>
      <c r="I1590" s="2">
        <v>15.824778000000004</v>
      </c>
      <c r="J1590" s="2">
        <v>13.937722500000005</v>
      </c>
      <c r="K1590" s="17" t="s">
        <v>48</v>
      </c>
      <c r="L1590" s="17" t="s">
        <v>50</v>
      </c>
      <c r="M1590" s="17" t="s">
        <v>53</v>
      </c>
      <c r="N1590" s="20">
        <f t="shared" si="240"/>
        <v>50</v>
      </c>
      <c r="O1590" s="20">
        <f t="shared" si="241"/>
        <v>100</v>
      </c>
      <c r="P1590" s="20">
        <f t="shared" si="242"/>
        <v>50</v>
      </c>
      <c r="Q1590" s="20">
        <f t="shared" si="243"/>
        <v>66.5</v>
      </c>
      <c r="R1590" s="21">
        <f t="shared" si="244"/>
        <v>69.974999999999994</v>
      </c>
      <c r="S1590" s="21">
        <f t="shared" si="245"/>
        <v>64.125</v>
      </c>
      <c r="T1590" s="21">
        <f t="shared" si="246"/>
        <v>64.924999999999997</v>
      </c>
      <c r="U1590" s="21">
        <f t="shared" si="247"/>
        <v>66.625</v>
      </c>
      <c r="V1590" s="20">
        <f t="shared" si="248"/>
        <v>66.341666666666654</v>
      </c>
      <c r="W1590" s="20">
        <f t="shared" si="249"/>
        <v>66.412499999999994</v>
      </c>
    </row>
    <row r="1591" spans="1:23" ht="13.5" x14ac:dyDescent="0.25">
      <c r="A1591" s="3">
        <v>44327</v>
      </c>
      <c r="B1591" s="2">
        <v>16.938199999999998</v>
      </c>
      <c r="C1591" s="2">
        <v>58.167138551224213</v>
      </c>
      <c r="D1591" s="2">
        <v>3.6073030982215926E-2</v>
      </c>
      <c r="E1591" s="2">
        <v>5.4004709367150065E-2</v>
      </c>
      <c r="F1591" s="2">
        <v>16.925079999999998</v>
      </c>
      <c r="G1591" s="2">
        <v>16.86092</v>
      </c>
      <c r="H1591" s="2">
        <v>16.76587</v>
      </c>
      <c r="I1591" s="2">
        <v>15.892394000000003</v>
      </c>
      <c r="J1591" s="2">
        <v>13.950662500000004</v>
      </c>
      <c r="K1591" s="17" t="s">
        <v>54</v>
      </c>
      <c r="L1591" s="17" t="s">
        <v>50</v>
      </c>
      <c r="M1591" s="17" t="s">
        <v>47</v>
      </c>
      <c r="N1591" s="20">
        <f t="shared" si="240"/>
        <v>50</v>
      </c>
      <c r="O1591" s="20">
        <f t="shared" si="241"/>
        <v>100</v>
      </c>
      <c r="P1591" s="20">
        <f t="shared" si="242"/>
        <v>50</v>
      </c>
      <c r="Q1591" s="20">
        <f t="shared" si="243"/>
        <v>16.5</v>
      </c>
      <c r="R1591" s="21">
        <f t="shared" si="244"/>
        <v>62.475000000000001</v>
      </c>
      <c r="S1591" s="21">
        <f t="shared" si="245"/>
        <v>51.625</v>
      </c>
      <c r="T1591" s="21">
        <f t="shared" si="246"/>
        <v>42.424999999999997</v>
      </c>
      <c r="U1591" s="21">
        <f t="shared" si="247"/>
        <v>54.125</v>
      </c>
      <c r="V1591" s="20">
        <f t="shared" si="248"/>
        <v>52.17499999999999</v>
      </c>
      <c r="W1591" s="20">
        <f t="shared" si="249"/>
        <v>52.662499999999994</v>
      </c>
    </row>
    <row r="1592" spans="1:23" ht="13.5" x14ac:dyDescent="0.25">
      <c r="A1592" s="3">
        <v>44333</v>
      </c>
      <c r="B1592" s="2">
        <v>17.042000000000002</v>
      </c>
      <c r="C1592" s="2">
        <v>59.963701823597034</v>
      </c>
      <c r="D1592" s="2">
        <v>1.4136049762630165E-2</v>
      </c>
      <c r="E1592" s="2">
        <v>8.3426316299549261E-2</v>
      </c>
      <c r="F1592" s="2">
        <v>17.01248</v>
      </c>
      <c r="G1592" s="2">
        <v>16.89528</v>
      </c>
      <c r="H1592" s="2">
        <v>16.780039999999996</v>
      </c>
      <c r="I1592" s="2">
        <v>15.959276000000004</v>
      </c>
      <c r="J1592" s="2">
        <v>13.964096500000004</v>
      </c>
      <c r="K1592" s="17" t="s">
        <v>54</v>
      </c>
      <c r="L1592" s="17" t="s">
        <v>50</v>
      </c>
      <c r="M1592" s="17" t="s">
        <v>55</v>
      </c>
      <c r="N1592" s="20">
        <f t="shared" si="240"/>
        <v>50</v>
      </c>
      <c r="O1592" s="20">
        <f t="shared" si="241"/>
        <v>100</v>
      </c>
      <c r="P1592" s="20">
        <f t="shared" si="242"/>
        <v>50</v>
      </c>
      <c r="Q1592" s="20">
        <f t="shared" si="243"/>
        <v>16.5</v>
      </c>
      <c r="R1592" s="21">
        <f t="shared" si="244"/>
        <v>62.475000000000001</v>
      </c>
      <c r="S1592" s="21">
        <f t="shared" si="245"/>
        <v>51.625</v>
      </c>
      <c r="T1592" s="21">
        <f t="shared" si="246"/>
        <v>42.424999999999997</v>
      </c>
      <c r="U1592" s="21">
        <f t="shared" si="247"/>
        <v>54.125</v>
      </c>
      <c r="V1592" s="20">
        <f t="shared" si="248"/>
        <v>52.17499999999999</v>
      </c>
      <c r="W1592" s="20">
        <f t="shared" si="249"/>
        <v>52.662499999999994</v>
      </c>
    </row>
    <row r="1593" spans="1:23" ht="13.5" x14ac:dyDescent="0.25">
      <c r="A1593" s="3">
        <v>44334</v>
      </c>
      <c r="B1593" s="2">
        <v>17.2605</v>
      </c>
      <c r="C1593" s="2">
        <v>63.51567764080928</v>
      </c>
      <c r="D1593" s="2">
        <v>4.7702391544863332E-2</v>
      </c>
      <c r="E1593" s="2">
        <v>0.11770401624315156</v>
      </c>
      <c r="F1593" s="2">
        <v>17.057279999999999</v>
      </c>
      <c r="G1593" s="2">
        <v>16.905329999999999</v>
      </c>
      <c r="H1593" s="2">
        <v>16.792840000000002</v>
      </c>
      <c r="I1593" s="2">
        <v>16.031130000000005</v>
      </c>
      <c r="J1593" s="2">
        <v>13.978899000000004</v>
      </c>
      <c r="K1593" s="17" t="s">
        <v>48</v>
      </c>
      <c r="L1593" s="17" t="s">
        <v>50</v>
      </c>
      <c r="M1593" s="17" t="s">
        <v>51</v>
      </c>
      <c r="N1593" s="20">
        <f t="shared" si="240"/>
        <v>50</v>
      </c>
      <c r="O1593" s="20">
        <f t="shared" si="241"/>
        <v>100</v>
      </c>
      <c r="P1593" s="20">
        <f t="shared" si="242"/>
        <v>50</v>
      </c>
      <c r="Q1593" s="20">
        <f t="shared" si="243"/>
        <v>83.5</v>
      </c>
      <c r="R1593" s="21">
        <f t="shared" si="244"/>
        <v>72.525000000000006</v>
      </c>
      <c r="S1593" s="21">
        <f t="shared" si="245"/>
        <v>68.375</v>
      </c>
      <c r="T1593" s="21">
        <f t="shared" si="246"/>
        <v>72.575000000000003</v>
      </c>
      <c r="U1593" s="21">
        <f t="shared" si="247"/>
        <v>70.875</v>
      </c>
      <c r="V1593" s="20">
        <f t="shared" si="248"/>
        <v>71.158333333333346</v>
      </c>
      <c r="W1593" s="20">
        <f t="shared" si="249"/>
        <v>71.087500000000006</v>
      </c>
    </row>
    <row r="1594" spans="1:23" ht="13.5" x14ac:dyDescent="0.25">
      <c r="A1594" s="3">
        <v>44335</v>
      </c>
      <c r="B1594" s="2">
        <v>17.380700000000001</v>
      </c>
      <c r="C1594" s="2">
        <v>65.337530487671813</v>
      </c>
      <c r="D1594" s="2">
        <v>-6.0533508370852473E-3</v>
      </c>
      <c r="E1594" s="2">
        <v>0.14806293433634896</v>
      </c>
      <c r="F1594" s="2">
        <v>17.12612</v>
      </c>
      <c r="G1594" s="2">
        <v>16.972550000000002</v>
      </c>
      <c r="H1594" s="2">
        <v>16.823944999999995</v>
      </c>
      <c r="I1594" s="2">
        <v>16.107394000000003</v>
      </c>
      <c r="J1594" s="2">
        <v>13.994277000000004</v>
      </c>
      <c r="K1594" s="17" t="s">
        <v>48</v>
      </c>
      <c r="L1594" s="17" t="s">
        <v>50</v>
      </c>
      <c r="M1594" s="17" t="s">
        <v>51</v>
      </c>
      <c r="N1594" s="20">
        <f t="shared" si="240"/>
        <v>50</v>
      </c>
      <c r="O1594" s="20">
        <f t="shared" si="241"/>
        <v>100</v>
      </c>
      <c r="P1594" s="20">
        <f t="shared" si="242"/>
        <v>50</v>
      </c>
      <c r="Q1594" s="20">
        <f t="shared" si="243"/>
        <v>83.5</v>
      </c>
      <c r="R1594" s="21">
        <f t="shared" si="244"/>
        <v>72.525000000000006</v>
      </c>
      <c r="S1594" s="21">
        <f t="shared" si="245"/>
        <v>68.375</v>
      </c>
      <c r="T1594" s="21">
        <f t="shared" si="246"/>
        <v>72.575000000000003</v>
      </c>
      <c r="U1594" s="21">
        <f t="shared" si="247"/>
        <v>70.875</v>
      </c>
      <c r="V1594" s="20">
        <f t="shared" si="248"/>
        <v>71.158333333333346</v>
      </c>
      <c r="W1594" s="20">
        <f t="shared" si="249"/>
        <v>71.087500000000006</v>
      </c>
    </row>
    <row r="1595" spans="1:23" ht="13.5" x14ac:dyDescent="0.25">
      <c r="A1595" s="3">
        <v>44336</v>
      </c>
      <c r="B1595" s="2">
        <v>17.2987</v>
      </c>
      <c r="C1595" s="2">
        <v>63.025377662042807</v>
      </c>
      <c r="D1595" s="2">
        <v>-5.741009087038762E-2</v>
      </c>
      <c r="E1595" s="2">
        <v>0.17454417024301411</v>
      </c>
      <c r="F1595" s="2">
        <v>17.184019999999997</v>
      </c>
      <c r="G1595" s="2">
        <v>17.03659</v>
      </c>
      <c r="H1595" s="2">
        <v>16.848439999999993</v>
      </c>
      <c r="I1595" s="2">
        <v>16.180412000000004</v>
      </c>
      <c r="J1595" s="2">
        <v>14.009270500000003</v>
      </c>
      <c r="K1595" s="17" t="s">
        <v>48</v>
      </c>
      <c r="L1595" s="17" t="s">
        <v>50</v>
      </c>
      <c r="M1595" s="17" t="s">
        <v>51</v>
      </c>
      <c r="N1595" s="20">
        <f t="shared" si="240"/>
        <v>50</v>
      </c>
      <c r="O1595" s="20">
        <f t="shared" si="241"/>
        <v>100</v>
      </c>
      <c r="P1595" s="20">
        <f t="shared" si="242"/>
        <v>50</v>
      </c>
      <c r="Q1595" s="20">
        <f t="shared" si="243"/>
        <v>83.5</v>
      </c>
      <c r="R1595" s="21">
        <f t="shared" si="244"/>
        <v>72.525000000000006</v>
      </c>
      <c r="S1595" s="21">
        <f t="shared" si="245"/>
        <v>68.375</v>
      </c>
      <c r="T1595" s="21">
        <f t="shared" si="246"/>
        <v>72.575000000000003</v>
      </c>
      <c r="U1595" s="21">
        <f t="shared" si="247"/>
        <v>70.875</v>
      </c>
      <c r="V1595" s="20">
        <f t="shared" si="248"/>
        <v>71.158333333333346</v>
      </c>
      <c r="W1595" s="20">
        <f t="shared" si="249"/>
        <v>71.087500000000006</v>
      </c>
    </row>
    <row r="1596" spans="1:23" ht="13.5" x14ac:dyDescent="0.25">
      <c r="A1596" s="3">
        <v>44337</v>
      </c>
      <c r="B1596" s="2">
        <v>17.424299999999999</v>
      </c>
      <c r="C1596" s="2">
        <v>65.064668461436696</v>
      </c>
      <c r="D1596" s="2">
        <v>-9.8163547125874828E-2</v>
      </c>
      <c r="E1596" s="2">
        <v>0.20951081880519501</v>
      </c>
      <c r="F1596" s="2">
        <v>17.28124</v>
      </c>
      <c r="G1596" s="2">
        <v>17.103159999999995</v>
      </c>
      <c r="H1596" s="2">
        <v>16.895519999999998</v>
      </c>
      <c r="I1596" s="2">
        <v>16.247814000000005</v>
      </c>
      <c r="J1596" s="2">
        <v>14.024866500000003</v>
      </c>
      <c r="K1596" s="17" t="s">
        <v>48</v>
      </c>
      <c r="L1596" s="17" t="s">
        <v>50</v>
      </c>
      <c r="M1596" s="17" t="s">
        <v>51</v>
      </c>
      <c r="N1596" s="20">
        <f t="shared" si="240"/>
        <v>50</v>
      </c>
      <c r="O1596" s="20">
        <f t="shared" si="241"/>
        <v>100</v>
      </c>
      <c r="P1596" s="20">
        <f t="shared" si="242"/>
        <v>50</v>
      </c>
      <c r="Q1596" s="20">
        <f t="shared" si="243"/>
        <v>83.5</v>
      </c>
      <c r="R1596" s="21">
        <f t="shared" si="244"/>
        <v>72.525000000000006</v>
      </c>
      <c r="S1596" s="21">
        <f t="shared" si="245"/>
        <v>68.375</v>
      </c>
      <c r="T1596" s="21">
        <f t="shared" si="246"/>
        <v>72.575000000000003</v>
      </c>
      <c r="U1596" s="21">
        <f t="shared" si="247"/>
        <v>70.875</v>
      </c>
      <c r="V1596" s="20">
        <f t="shared" si="248"/>
        <v>71.158333333333346</v>
      </c>
      <c r="W1596" s="20">
        <f t="shared" si="249"/>
        <v>71.087500000000006</v>
      </c>
    </row>
    <row r="1597" spans="1:23" ht="13.5" x14ac:dyDescent="0.25">
      <c r="A1597" s="3">
        <v>44340</v>
      </c>
      <c r="B1597" s="2">
        <v>17.3916</v>
      </c>
      <c r="C1597" s="2">
        <v>64.07383890142728</v>
      </c>
      <c r="D1597" s="2">
        <v>-0.1577690920881416</v>
      </c>
      <c r="E1597" s="2">
        <v>0.2405658884375334</v>
      </c>
      <c r="F1597" s="2">
        <v>17.35116</v>
      </c>
      <c r="G1597" s="2">
        <v>17.181820000000002</v>
      </c>
      <c r="H1597" s="2">
        <v>16.949744999999997</v>
      </c>
      <c r="I1597" s="2">
        <v>16.312656000000008</v>
      </c>
      <c r="J1597" s="2">
        <v>14.039948000000003</v>
      </c>
      <c r="K1597" s="17" t="s">
        <v>48</v>
      </c>
      <c r="L1597" s="17" t="s">
        <v>50</v>
      </c>
      <c r="M1597" s="17" t="s">
        <v>51</v>
      </c>
      <c r="N1597" s="20">
        <f t="shared" si="240"/>
        <v>50</v>
      </c>
      <c r="O1597" s="20">
        <f t="shared" si="241"/>
        <v>100</v>
      </c>
      <c r="P1597" s="20">
        <f t="shared" si="242"/>
        <v>50</v>
      </c>
      <c r="Q1597" s="20">
        <f t="shared" si="243"/>
        <v>83.5</v>
      </c>
      <c r="R1597" s="21">
        <f t="shared" si="244"/>
        <v>72.525000000000006</v>
      </c>
      <c r="S1597" s="21">
        <f t="shared" si="245"/>
        <v>68.375</v>
      </c>
      <c r="T1597" s="21">
        <f t="shared" si="246"/>
        <v>72.575000000000003</v>
      </c>
      <c r="U1597" s="21">
        <f t="shared" si="247"/>
        <v>70.875</v>
      </c>
      <c r="V1597" s="20">
        <f t="shared" si="248"/>
        <v>71.158333333333346</v>
      </c>
      <c r="W1597" s="20">
        <f t="shared" si="249"/>
        <v>71.087500000000006</v>
      </c>
    </row>
    <row r="1598" spans="1:23" ht="13.5" x14ac:dyDescent="0.25">
      <c r="A1598" s="3">
        <v>44341</v>
      </c>
      <c r="B1598" s="2">
        <v>17.315100000000001</v>
      </c>
      <c r="C1598" s="2">
        <v>61.706381468935696</v>
      </c>
      <c r="D1598" s="2">
        <v>-0.13958347526839887</v>
      </c>
      <c r="E1598" s="2">
        <v>0.24021168924779057</v>
      </c>
      <c r="F1598" s="2">
        <v>17.362079999999999</v>
      </c>
      <c r="G1598" s="2">
        <v>17.209679999999999</v>
      </c>
      <c r="H1598" s="2">
        <v>16.976814999999998</v>
      </c>
      <c r="I1598" s="2">
        <v>16.375968000000007</v>
      </c>
      <c r="J1598" s="2">
        <v>14.055023499999997</v>
      </c>
      <c r="K1598" s="17" t="s">
        <v>48</v>
      </c>
      <c r="L1598" s="17" t="s">
        <v>50</v>
      </c>
      <c r="M1598" s="17" t="s">
        <v>51</v>
      </c>
      <c r="N1598" s="20">
        <f t="shared" si="240"/>
        <v>50</v>
      </c>
      <c r="O1598" s="20">
        <f t="shared" si="241"/>
        <v>100</v>
      </c>
      <c r="P1598" s="20">
        <f t="shared" si="242"/>
        <v>50</v>
      </c>
      <c r="Q1598" s="20">
        <f t="shared" si="243"/>
        <v>83.5</v>
      </c>
      <c r="R1598" s="21">
        <f t="shared" si="244"/>
        <v>72.525000000000006</v>
      </c>
      <c r="S1598" s="21">
        <f t="shared" si="245"/>
        <v>68.375</v>
      </c>
      <c r="T1598" s="21">
        <f t="shared" si="246"/>
        <v>72.575000000000003</v>
      </c>
      <c r="U1598" s="21">
        <f t="shared" si="247"/>
        <v>70.875</v>
      </c>
      <c r="V1598" s="20">
        <f t="shared" si="248"/>
        <v>71.158333333333346</v>
      </c>
      <c r="W1598" s="20">
        <f t="shared" si="249"/>
        <v>71.087500000000006</v>
      </c>
    </row>
    <row r="1599" spans="1:23" ht="13.5" x14ac:dyDescent="0.25">
      <c r="A1599" s="3">
        <v>44342</v>
      </c>
      <c r="B1599" s="2">
        <v>17.304200000000002</v>
      </c>
      <c r="C1599" s="2">
        <v>61.358504285933144</v>
      </c>
      <c r="D1599" s="2">
        <v>-0.12611231137523049</v>
      </c>
      <c r="E1599" s="2">
        <v>0.22704013613450069</v>
      </c>
      <c r="F1599" s="2">
        <v>17.346780000000003</v>
      </c>
      <c r="G1599" s="2">
        <v>17.236450000000001</v>
      </c>
      <c r="H1599" s="2">
        <v>17.014129999999998</v>
      </c>
      <c r="I1599" s="2">
        <v>16.436052000000007</v>
      </c>
      <c r="J1599" s="2">
        <v>14.069040999999997</v>
      </c>
      <c r="K1599" s="17" t="s">
        <v>54</v>
      </c>
      <c r="L1599" s="17" t="s">
        <v>50</v>
      </c>
      <c r="M1599" s="17" t="s">
        <v>47</v>
      </c>
      <c r="N1599" s="20">
        <f t="shared" si="240"/>
        <v>50</v>
      </c>
      <c r="O1599" s="20">
        <f t="shared" si="241"/>
        <v>100</v>
      </c>
      <c r="P1599" s="20">
        <f t="shared" si="242"/>
        <v>50</v>
      </c>
      <c r="Q1599" s="20">
        <f t="shared" si="243"/>
        <v>16.5</v>
      </c>
      <c r="R1599" s="21">
        <f t="shared" si="244"/>
        <v>62.475000000000001</v>
      </c>
      <c r="S1599" s="21">
        <f t="shared" si="245"/>
        <v>51.625</v>
      </c>
      <c r="T1599" s="21">
        <f t="shared" si="246"/>
        <v>42.424999999999997</v>
      </c>
      <c r="U1599" s="21">
        <f t="shared" si="247"/>
        <v>54.125</v>
      </c>
      <c r="V1599" s="20">
        <f t="shared" si="248"/>
        <v>52.17499999999999</v>
      </c>
      <c r="W1599" s="20">
        <f t="shared" si="249"/>
        <v>52.662499999999994</v>
      </c>
    </row>
    <row r="1600" spans="1:23" ht="13.5" x14ac:dyDescent="0.25">
      <c r="A1600" s="3">
        <v>44343</v>
      </c>
      <c r="B1600" s="2">
        <v>17.3096</v>
      </c>
      <c r="C1600" s="2">
        <v>61.474381336310572</v>
      </c>
      <c r="D1600" s="2">
        <v>-0.12177151560280208</v>
      </c>
      <c r="E1600" s="2">
        <v>0.21025714884798177</v>
      </c>
      <c r="F1600" s="2">
        <v>17.348960000000002</v>
      </c>
      <c r="G1600" s="2">
        <v>17.266489999999997</v>
      </c>
      <c r="H1600" s="2">
        <v>17.051714999999994</v>
      </c>
      <c r="I1600" s="2">
        <v>16.49293200000001</v>
      </c>
      <c r="J1600" s="2">
        <v>14.083085499999997</v>
      </c>
      <c r="K1600" s="17" t="s">
        <v>48</v>
      </c>
      <c r="L1600" s="17" t="s">
        <v>50</v>
      </c>
      <c r="M1600" s="17" t="s">
        <v>51</v>
      </c>
      <c r="N1600" s="20">
        <f t="shared" si="240"/>
        <v>50</v>
      </c>
      <c r="O1600" s="20">
        <f t="shared" si="241"/>
        <v>100</v>
      </c>
      <c r="P1600" s="20">
        <f t="shared" si="242"/>
        <v>50</v>
      </c>
      <c r="Q1600" s="20">
        <f t="shared" si="243"/>
        <v>83.5</v>
      </c>
      <c r="R1600" s="21">
        <f t="shared" si="244"/>
        <v>72.525000000000006</v>
      </c>
      <c r="S1600" s="21">
        <f t="shared" si="245"/>
        <v>68.375</v>
      </c>
      <c r="T1600" s="21">
        <f t="shared" si="246"/>
        <v>72.575000000000003</v>
      </c>
      <c r="U1600" s="21">
        <f t="shared" si="247"/>
        <v>70.875</v>
      </c>
      <c r="V1600" s="20">
        <f t="shared" si="248"/>
        <v>71.158333333333346</v>
      </c>
      <c r="W1600" s="20">
        <f t="shared" si="249"/>
        <v>71.087500000000006</v>
      </c>
    </row>
    <row r="1601" spans="1:23" ht="13.5" x14ac:dyDescent="0.25">
      <c r="A1601" s="3">
        <v>44344</v>
      </c>
      <c r="B1601" s="2">
        <v>17.478999999999999</v>
      </c>
      <c r="C1601" s="2">
        <v>65.018337032908732</v>
      </c>
      <c r="D1601" s="2">
        <v>-0.14387748454915794</v>
      </c>
      <c r="E1601" s="2">
        <v>0.1906726964015856</v>
      </c>
      <c r="F1601" s="2">
        <v>17.3599</v>
      </c>
      <c r="G1601" s="2">
        <v>17.320569999999996</v>
      </c>
      <c r="H1601" s="2">
        <v>17.090744999999995</v>
      </c>
      <c r="I1601" s="2">
        <v>16.55350000000001</v>
      </c>
      <c r="J1601" s="2">
        <v>14.100234499999994</v>
      </c>
      <c r="K1601" s="17" t="s">
        <v>48</v>
      </c>
      <c r="L1601" s="17" t="s">
        <v>50</v>
      </c>
      <c r="M1601" s="17" t="s">
        <v>51</v>
      </c>
      <c r="N1601" s="20">
        <f t="shared" si="240"/>
        <v>50</v>
      </c>
      <c r="O1601" s="20">
        <f t="shared" si="241"/>
        <v>100</v>
      </c>
      <c r="P1601" s="20">
        <f t="shared" si="242"/>
        <v>50</v>
      </c>
      <c r="Q1601" s="20">
        <f t="shared" si="243"/>
        <v>83.5</v>
      </c>
      <c r="R1601" s="21">
        <f t="shared" si="244"/>
        <v>72.525000000000006</v>
      </c>
      <c r="S1601" s="21">
        <f t="shared" si="245"/>
        <v>68.375</v>
      </c>
      <c r="T1601" s="21">
        <f t="shared" si="246"/>
        <v>72.575000000000003</v>
      </c>
      <c r="U1601" s="21">
        <f t="shared" si="247"/>
        <v>70.875</v>
      </c>
      <c r="V1601" s="20">
        <f t="shared" si="248"/>
        <v>71.158333333333346</v>
      </c>
      <c r="W1601" s="20">
        <f t="shared" si="249"/>
        <v>71.087500000000006</v>
      </c>
    </row>
    <row r="1602" spans="1:23" ht="13.5" x14ac:dyDescent="0.25">
      <c r="A1602" s="3">
        <v>44347</v>
      </c>
      <c r="B1602" s="2">
        <v>17.424299999999999</v>
      </c>
      <c r="C1602" s="2">
        <v>63.002951388357097</v>
      </c>
      <c r="D1602" s="2">
        <v>-0.14569922677722502</v>
      </c>
      <c r="E1602" s="2">
        <v>0.15580566114242428</v>
      </c>
      <c r="F1602" s="2">
        <v>17.366440000000001</v>
      </c>
      <c r="G1602" s="2">
        <v>17.358799999999999</v>
      </c>
      <c r="H1602" s="2">
        <v>17.127039999999997</v>
      </c>
      <c r="I1602" s="2">
        <v>16.612974000000012</v>
      </c>
      <c r="J1602" s="2">
        <v>14.117109999999995</v>
      </c>
      <c r="K1602" s="17" t="s">
        <v>48</v>
      </c>
      <c r="L1602" s="17" t="s">
        <v>50</v>
      </c>
      <c r="M1602" s="17" t="s">
        <v>51</v>
      </c>
      <c r="N1602" s="20">
        <f t="shared" ref="N1602:N1665" si="250">IF(D1602&lt;30,50, IF(D1602&gt;70, 0, 25))</f>
        <v>50</v>
      </c>
      <c r="O1602" s="20">
        <f t="shared" ref="O1602:O1665" si="251">IF(F1602-E1602&gt;0.02, 100, IF(F1602-E1602&lt;0,0,45))</f>
        <v>100</v>
      </c>
      <c r="P1602" s="20">
        <f t="shared" ref="P1602:P1665" si="252">IF(G1602-J1602&gt;10,100,IF(G1602-J1602&gt;5,75, IF(G1602-J1602&gt;0,50,0)))</f>
        <v>50</v>
      </c>
      <c r="Q1602" s="20">
        <f t="shared" ref="Q1602:Q1665" si="253">IF(M1602="confirmed bullish", 34, IF(M1602="bullish divergence",17, 0))+IF(K1602="bullish",33,IF(K1602="bearish",0,16.5))+IF(L1602="strong",33,IF(L1602="weak",0,16.5))</f>
        <v>83.5</v>
      </c>
      <c r="R1602" s="21">
        <f t="shared" si="244"/>
        <v>72.525000000000006</v>
      </c>
      <c r="S1602" s="21">
        <f t="shared" si="245"/>
        <v>68.375</v>
      </c>
      <c r="T1602" s="21">
        <f t="shared" si="246"/>
        <v>72.575000000000003</v>
      </c>
      <c r="U1602" s="21">
        <f t="shared" si="247"/>
        <v>70.875</v>
      </c>
      <c r="V1602" s="20">
        <f t="shared" si="248"/>
        <v>71.158333333333346</v>
      </c>
      <c r="W1602" s="20">
        <f t="shared" si="249"/>
        <v>71.087500000000006</v>
      </c>
    </row>
    <row r="1603" spans="1:23" ht="13.5" x14ac:dyDescent="0.25">
      <c r="A1603" s="3">
        <v>44348</v>
      </c>
      <c r="B1603" s="2">
        <v>17.369700000000002</v>
      </c>
      <c r="C1603" s="2">
        <v>60.971351750775028</v>
      </c>
      <c r="D1603" s="2">
        <v>-0.11216299374477146</v>
      </c>
      <c r="E1603" s="2">
        <v>0.10984546548738404</v>
      </c>
      <c r="F1603" s="2">
        <v>17.377359999999999</v>
      </c>
      <c r="G1603" s="2">
        <v>17.369719999999997</v>
      </c>
      <c r="H1603" s="2">
        <v>17.137525</v>
      </c>
      <c r="I1603" s="2">
        <v>16.679986000000014</v>
      </c>
      <c r="J1603" s="2">
        <v>14.1337125</v>
      </c>
      <c r="K1603" s="17" t="s">
        <v>48</v>
      </c>
      <c r="L1603" s="17" t="s">
        <v>50</v>
      </c>
      <c r="M1603" s="17" t="s">
        <v>51</v>
      </c>
      <c r="N1603" s="20">
        <f t="shared" si="250"/>
        <v>50</v>
      </c>
      <c r="O1603" s="20">
        <f t="shared" si="251"/>
        <v>100</v>
      </c>
      <c r="P1603" s="20">
        <f t="shared" si="252"/>
        <v>50</v>
      </c>
      <c r="Q1603" s="20">
        <f t="shared" si="253"/>
        <v>83.5</v>
      </c>
      <c r="R1603" s="21">
        <f t="shared" ref="R1603:R1666" si="254">0.35*N1603+O1603*0.35+P1603*0.15+Q1603*0.15</f>
        <v>72.525000000000006</v>
      </c>
      <c r="S1603" s="21">
        <f t="shared" ref="S1603:S1666" si="255">N1603*0.2+O1603*0.2+P1603*0.35+Q1603*0.25</f>
        <v>68.375</v>
      </c>
      <c r="T1603" s="21">
        <f t="shared" ref="T1603:T1666" si="256">N1603*0.15+O1603*0.15+P1603*0.25+Q1603*0.45</f>
        <v>72.575000000000003</v>
      </c>
      <c r="U1603" s="21">
        <f t="shared" ref="U1603:U1666" si="257">0.25*SUM(N1603:Q1603)</f>
        <v>70.875</v>
      </c>
      <c r="V1603" s="20">
        <f t="shared" ref="V1603:V1666" si="258">SUM(R1603:T1603)/3</f>
        <v>71.158333333333346</v>
      </c>
      <c r="W1603" s="20">
        <f t="shared" ref="W1603:W1666" si="259">SUM(R1603:U1603)/4</f>
        <v>71.087500000000006</v>
      </c>
    </row>
    <row r="1604" spans="1:23" ht="13.5" x14ac:dyDescent="0.25">
      <c r="A1604" s="3">
        <v>44349</v>
      </c>
      <c r="B1604" s="2">
        <v>17.304200000000002</v>
      </c>
      <c r="C1604" s="2">
        <v>58.532919147210137</v>
      </c>
      <c r="D1604" s="2">
        <v>-6.2510241440200787E-2</v>
      </c>
      <c r="E1604" s="2">
        <v>6.9868449150205236E-2</v>
      </c>
      <c r="F1604" s="2">
        <v>17.377360000000003</v>
      </c>
      <c r="G1604" s="2">
        <v>17.362069999999999</v>
      </c>
      <c r="H1604" s="2">
        <v>17.167310000000001</v>
      </c>
      <c r="I1604" s="2">
        <v>16.742076000000012</v>
      </c>
      <c r="J1604" s="2">
        <v>14.150740499999999</v>
      </c>
      <c r="K1604" s="17" t="s">
        <v>48</v>
      </c>
      <c r="L1604" s="17" t="s">
        <v>50</v>
      </c>
      <c r="M1604" s="17" t="s">
        <v>50</v>
      </c>
      <c r="N1604" s="20">
        <f t="shared" si="250"/>
        <v>50</v>
      </c>
      <c r="O1604" s="20">
        <f t="shared" si="251"/>
        <v>100</v>
      </c>
      <c r="P1604" s="20">
        <f t="shared" si="252"/>
        <v>50</v>
      </c>
      <c r="Q1604" s="20">
        <f t="shared" si="253"/>
        <v>49.5</v>
      </c>
      <c r="R1604" s="21">
        <f t="shared" si="254"/>
        <v>67.424999999999997</v>
      </c>
      <c r="S1604" s="21">
        <f t="shared" si="255"/>
        <v>59.875</v>
      </c>
      <c r="T1604" s="21">
        <f t="shared" si="256"/>
        <v>57.275000000000006</v>
      </c>
      <c r="U1604" s="21">
        <f t="shared" si="257"/>
        <v>62.375</v>
      </c>
      <c r="V1604" s="20">
        <f t="shared" si="258"/>
        <v>61.524999999999999</v>
      </c>
      <c r="W1604" s="20">
        <f t="shared" si="259"/>
        <v>61.737499999999997</v>
      </c>
    </row>
    <row r="1605" spans="1:23" ht="13.5" x14ac:dyDescent="0.25">
      <c r="A1605" s="3">
        <v>44350</v>
      </c>
      <c r="B1605" s="2">
        <v>17.473500000000001</v>
      </c>
      <c r="C1605" s="2">
        <v>62.686746080895958</v>
      </c>
      <c r="D1605" s="2">
        <v>-4.7180475487159867E-2</v>
      </c>
      <c r="E1605" s="2">
        <v>3.2104030508791001E-2</v>
      </c>
      <c r="F1605" s="2">
        <v>17.410140000000002</v>
      </c>
      <c r="G1605" s="2">
        <v>17.379550000000002</v>
      </c>
      <c r="H1605" s="2">
        <v>17.208069999999999</v>
      </c>
      <c r="I1605" s="2">
        <v>16.807552000000008</v>
      </c>
      <c r="J1605" s="2">
        <v>14.167235</v>
      </c>
      <c r="K1605" s="17" t="s">
        <v>48</v>
      </c>
      <c r="L1605" s="17" t="s">
        <v>50</v>
      </c>
      <c r="M1605" s="17" t="s">
        <v>51</v>
      </c>
      <c r="N1605" s="20">
        <f t="shared" si="250"/>
        <v>50</v>
      </c>
      <c r="O1605" s="20">
        <f t="shared" si="251"/>
        <v>100</v>
      </c>
      <c r="P1605" s="20">
        <f t="shared" si="252"/>
        <v>50</v>
      </c>
      <c r="Q1605" s="20">
        <f t="shared" si="253"/>
        <v>83.5</v>
      </c>
      <c r="R1605" s="21">
        <f t="shared" si="254"/>
        <v>72.525000000000006</v>
      </c>
      <c r="S1605" s="21">
        <f t="shared" si="255"/>
        <v>68.375</v>
      </c>
      <c r="T1605" s="21">
        <f t="shared" si="256"/>
        <v>72.575000000000003</v>
      </c>
      <c r="U1605" s="21">
        <f t="shared" si="257"/>
        <v>70.875</v>
      </c>
      <c r="V1605" s="20">
        <f t="shared" si="258"/>
        <v>71.158333333333346</v>
      </c>
      <c r="W1605" s="20">
        <f t="shared" si="259"/>
        <v>71.087500000000006</v>
      </c>
    </row>
    <row r="1606" spans="1:23" ht="13.5" x14ac:dyDescent="0.25">
      <c r="A1606" s="3">
        <v>44351</v>
      </c>
      <c r="B1606" s="2">
        <v>17.320599999999999</v>
      </c>
      <c r="C1606" s="2">
        <v>57.121553992417972</v>
      </c>
      <c r="D1606" s="2">
        <v>-5.9753258033019563E-3</v>
      </c>
      <c r="E1606" s="2">
        <v>-1.4597386503952564E-2</v>
      </c>
      <c r="F1606" s="2">
        <v>17.378459999999997</v>
      </c>
      <c r="G1606" s="2">
        <v>17.36918</v>
      </c>
      <c r="H1606" s="2">
        <v>17.236170000000001</v>
      </c>
      <c r="I1606" s="2">
        <v>16.85311200000001</v>
      </c>
      <c r="J1606" s="2">
        <v>14.184345</v>
      </c>
      <c r="K1606" s="17" t="s">
        <v>48</v>
      </c>
      <c r="L1606" s="17" t="s">
        <v>50</v>
      </c>
      <c r="M1606" s="17" t="s">
        <v>53</v>
      </c>
      <c r="N1606" s="20">
        <f t="shared" si="250"/>
        <v>50</v>
      </c>
      <c r="O1606" s="20">
        <f t="shared" si="251"/>
        <v>100</v>
      </c>
      <c r="P1606" s="20">
        <f t="shared" si="252"/>
        <v>50</v>
      </c>
      <c r="Q1606" s="20">
        <f t="shared" si="253"/>
        <v>66.5</v>
      </c>
      <c r="R1606" s="21">
        <f t="shared" si="254"/>
        <v>69.974999999999994</v>
      </c>
      <c r="S1606" s="21">
        <f t="shared" si="255"/>
        <v>64.125</v>
      </c>
      <c r="T1606" s="21">
        <f t="shared" si="256"/>
        <v>64.924999999999997</v>
      </c>
      <c r="U1606" s="21">
        <f t="shared" si="257"/>
        <v>66.625</v>
      </c>
      <c r="V1606" s="20">
        <f t="shared" si="258"/>
        <v>66.341666666666654</v>
      </c>
      <c r="W1606" s="20">
        <f t="shared" si="259"/>
        <v>66.412499999999994</v>
      </c>
    </row>
    <row r="1607" spans="1:23" ht="13.5" x14ac:dyDescent="0.25">
      <c r="A1607" s="3">
        <v>44354</v>
      </c>
      <c r="B1607" s="2">
        <v>17.451699999999999</v>
      </c>
      <c r="C1607" s="2">
        <v>60.370226351277545</v>
      </c>
      <c r="D1607" s="2">
        <v>1.2815892049328426E-2</v>
      </c>
      <c r="E1607" s="2">
        <v>-7.5126483458163293E-2</v>
      </c>
      <c r="F1607" s="2">
        <v>17.383940000000003</v>
      </c>
      <c r="G1607" s="2">
        <v>17.37519</v>
      </c>
      <c r="H1607" s="2">
        <v>17.278505000000003</v>
      </c>
      <c r="I1607" s="2">
        <v>16.886040000000008</v>
      </c>
      <c r="J1607" s="2">
        <v>14.201357499999999</v>
      </c>
      <c r="K1607" s="17" t="s">
        <v>48</v>
      </c>
      <c r="L1607" s="17" t="s">
        <v>50</v>
      </c>
      <c r="M1607" s="17" t="s">
        <v>51</v>
      </c>
      <c r="N1607" s="20">
        <f t="shared" si="250"/>
        <v>50</v>
      </c>
      <c r="O1607" s="20">
        <f t="shared" si="251"/>
        <v>100</v>
      </c>
      <c r="P1607" s="20">
        <f t="shared" si="252"/>
        <v>50</v>
      </c>
      <c r="Q1607" s="20">
        <f t="shared" si="253"/>
        <v>83.5</v>
      </c>
      <c r="R1607" s="21">
        <f t="shared" si="254"/>
        <v>72.525000000000006</v>
      </c>
      <c r="S1607" s="21">
        <f t="shared" si="255"/>
        <v>68.375</v>
      </c>
      <c r="T1607" s="21">
        <f t="shared" si="256"/>
        <v>72.575000000000003</v>
      </c>
      <c r="U1607" s="21">
        <f t="shared" si="257"/>
        <v>70.875</v>
      </c>
      <c r="V1607" s="20">
        <f t="shared" si="258"/>
        <v>71.158333333333346</v>
      </c>
      <c r="W1607" s="20">
        <f t="shared" si="259"/>
        <v>71.087500000000006</v>
      </c>
    </row>
    <row r="1608" spans="1:23" ht="13.5" x14ac:dyDescent="0.25">
      <c r="A1608" s="3">
        <v>44355</v>
      </c>
      <c r="B1608" s="2">
        <v>17.315100000000001</v>
      </c>
      <c r="C1608" s="2">
        <v>55.639952165734506</v>
      </c>
      <c r="D1608" s="2">
        <v>2.5056693591430701E-2</v>
      </c>
      <c r="E1608" s="2">
        <v>-0.1451103183508323</v>
      </c>
      <c r="F1608" s="2">
        <v>17.37302</v>
      </c>
      <c r="G1608" s="2">
        <v>17.375189999999996</v>
      </c>
      <c r="H1608" s="2">
        <v>17.292435000000001</v>
      </c>
      <c r="I1608" s="2">
        <v>16.902186000000007</v>
      </c>
      <c r="J1608" s="2">
        <v>14.217687000000002</v>
      </c>
      <c r="K1608" s="17" t="s">
        <v>48</v>
      </c>
      <c r="L1608" s="17" t="s">
        <v>50</v>
      </c>
      <c r="M1608" s="17" t="s">
        <v>53</v>
      </c>
      <c r="N1608" s="20">
        <f t="shared" si="250"/>
        <v>50</v>
      </c>
      <c r="O1608" s="20">
        <f t="shared" si="251"/>
        <v>100</v>
      </c>
      <c r="P1608" s="20">
        <f t="shared" si="252"/>
        <v>50</v>
      </c>
      <c r="Q1608" s="20">
        <f t="shared" si="253"/>
        <v>66.5</v>
      </c>
      <c r="R1608" s="21">
        <f t="shared" si="254"/>
        <v>69.974999999999994</v>
      </c>
      <c r="S1608" s="21">
        <f t="shared" si="255"/>
        <v>64.125</v>
      </c>
      <c r="T1608" s="21">
        <f t="shared" si="256"/>
        <v>64.924999999999997</v>
      </c>
      <c r="U1608" s="21">
        <f t="shared" si="257"/>
        <v>66.625</v>
      </c>
      <c r="V1608" s="20">
        <f t="shared" si="258"/>
        <v>66.341666666666654</v>
      </c>
      <c r="W1608" s="20">
        <f t="shared" si="259"/>
        <v>66.412499999999994</v>
      </c>
    </row>
    <row r="1609" spans="1:23" ht="13.5" x14ac:dyDescent="0.25">
      <c r="A1609" s="3">
        <v>44356</v>
      </c>
      <c r="B1609" s="2">
        <v>17.287800000000001</v>
      </c>
      <c r="C1609" s="2">
        <v>54.717202227220639</v>
      </c>
      <c r="D1609" s="2">
        <v>3.4706817949579971E-2</v>
      </c>
      <c r="E1609" s="2">
        <v>-0.22262979862741802</v>
      </c>
      <c r="F1609" s="2">
        <v>17.36974</v>
      </c>
      <c r="G1609" s="2">
        <v>17.373550000000002</v>
      </c>
      <c r="H1609" s="2">
        <v>17.305</v>
      </c>
      <c r="I1609" s="2">
        <v>16.93274000000001</v>
      </c>
      <c r="J1609" s="2">
        <v>14.233879999999999</v>
      </c>
      <c r="K1609" s="17" t="s">
        <v>48</v>
      </c>
      <c r="L1609" s="17" t="s">
        <v>50</v>
      </c>
      <c r="M1609" s="17" t="s">
        <v>53</v>
      </c>
      <c r="N1609" s="20">
        <f t="shared" si="250"/>
        <v>50</v>
      </c>
      <c r="O1609" s="20">
        <f t="shared" si="251"/>
        <v>100</v>
      </c>
      <c r="P1609" s="20">
        <f t="shared" si="252"/>
        <v>50</v>
      </c>
      <c r="Q1609" s="20">
        <f t="shared" si="253"/>
        <v>66.5</v>
      </c>
      <c r="R1609" s="21">
        <f t="shared" si="254"/>
        <v>69.974999999999994</v>
      </c>
      <c r="S1609" s="21">
        <f t="shared" si="255"/>
        <v>64.125</v>
      </c>
      <c r="T1609" s="21">
        <f t="shared" si="256"/>
        <v>64.924999999999997</v>
      </c>
      <c r="U1609" s="21">
        <f t="shared" si="257"/>
        <v>66.625</v>
      </c>
      <c r="V1609" s="20">
        <f t="shared" si="258"/>
        <v>66.341666666666654</v>
      </c>
      <c r="W1609" s="20">
        <f t="shared" si="259"/>
        <v>66.412499999999994</v>
      </c>
    </row>
    <row r="1610" spans="1:23" ht="13.5" x14ac:dyDescent="0.25">
      <c r="A1610" s="3">
        <v>44357</v>
      </c>
      <c r="B1610" s="2">
        <v>17.162199999999999</v>
      </c>
      <c r="C1610" s="2">
        <v>50.562521314768823</v>
      </c>
      <c r="D1610" s="2">
        <v>5.2193304920219674E-2</v>
      </c>
      <c r="E1610" s="2">
        <v>-0.3027477396118976</v>
      </c>
      <c r="F1610" s="2">
        <v>17.307480000000002</v>
      </c>
      <c r="G1610" s="2">
        <v>17.358809999999998</v>
      </c>
      <c r="H1610" s="2">
        <v>17.312649999999998</v>
      </c>
      <c r="I1610" s="2">
        <v>16.954860000000007</v>
      </c>
      <c r="J1610" s="2">
        <v>14.249445000000001</v>
      </c>
      <c r="K1610" s="17" t="s">
        <v>54</v>
      </c>
      <c r="L1610" s="17" t="s">
        <v>50</v>
      </c>
      <c r="M1610" s="17" t="s">
        <v>47</v>
      </c>
      <c r="N1610" s="20">
        <f t="shared" si="250"/>
        <v>50</v>
      </c>
      <c r="O1610" s="20">
        <f t="shared" si="251"/>
        <v>100</v>
      </c>
      <c r="P1610" s="20">
        <f t="shared" si="252"/>
        <v>50</v>
      </c>
      <c r="Q1610" s="20">
        <f t="shared" si="253"/>
        <v>16.5</v>
      </c>
      <c r="R1610" s="21">
        <f t="shared" si="254"/>
        <v>62.475000000000001</v>
      </c>
      <c r="S1610" s="21">
        <f t="shared" si="255"/>
        <v>51.625</v>
      </c>
      <c r="T1610" s="21">
        <f t="shared" si="256"/>
        <v>42.424999999999997</v>
      </c>
      <c r="U1610" s="21">
        <f t="shared" si="257"/>
        <v>54.125</v>
      </c>
      <c r="V1610" s="20">
        <f t="shared" si="258"/>
        <v>52.17499999999999</v>
      </c>
      <c r="W1610" s="20">
        <f t="shared" si="259"/>
        <v>52.662499999999994</v>
      </c>
    </row>
    <row r="1611" spans="1:23" ht="13.5" x14ac:dyDescent="0.25">
      <c r="A1611" s="3">
        <v>44358</v>
      </c>
      <c r="B1611" s="2">
        <v>17.156700000000001</v>
      </c>
      <c r="C1611" s="2">
        <v>50.382116579162933</v>
      </c>
      <c r="D1611" s="2">
        <v>9.34474664508258E-2</v>
      </c>
      <c r="E1611" s="2">
        <v>-0.37593956392951888</v>
      </c>
      <c r="F1611" s="2">
        <v>17.274700000000003</v>
      </c>
      <c r="G1611" s="2">
        <v>17.32658</v>
      </c>
      <c r="H1611" s="2">
        <v>17.323574999999998</v>
      </c>
      <c r="I1611" s="2">
        <v>16.971954000000004</v>
      </c>
      <c r="J1611" s="2">
        <v>14.264480999999998</v>
      </c>
      <c r="K1611" s="17" t="s">
        <v>54</v>
      </c>
      <c r="L1611" s="17" t="s">
        <v>50</v>
      </c>
      <c r="M1611" s="17" t="s">
        <v>47</v>
      </c>
      <c r="N1611" s="20">
        <f t="shared" si="250"/>
        <v>50</v>
      </c>
      <c r="O1611" s="20">
        <f t="shared" si="251"/>
        <v>100</v>
      </c>
      <c r="P1611" s="20">
        <f t="shared" si="252"/>
        <v>50</v>
      </c>
      <c r="Q1611" s="20">
        <f t="shared" si="253"/>
        <v>16.5</v>
      </c>
      <c r="R1611" s="21">
        <f t="shared" si="254"/>
        <v>62.475000000000001</v>
      </c>
      <c r="S1611" s="21">
        <f t="shared" si="255"/>
        <v>51.625</v>
      </c>
      <c r="T1611" s="21">
        <f t="shared" si="256"/>
        <v>42.424999999999997</v>
      </c>
      <c r="U1611" s="21">
        <f t="shared" si="257"/>
        <v>54.125</v>
      </c>
      <c r="V1611" s="20">
        <f t="shared" si="258"/>
        <v>52.17499999999999</v>
      </c>
      <c r="W1611" s="20">
        <f t="shared" si="259"/>
        <v>52.662499999999994</v>
      </c>
    </row>
    <row r="1612" spans="1:23" ht="13.5" x14ac:dyDescent="0.25">
      <c r="A1612" s="3">
        <v>44361</v>
      </c>
      <c r="B1612" s="2">
        <v>17.151199999999999</v>
      </c>
      <c r="C1612" s="2">
        <v>50.189268746235165</v>
      </c>
      <c r="D1612" s="2">
        <v>0.12036913185001552</v>
      </c>
      <c r="E1612" s="2">
        <v>-0.43635718059672191</v>
      </c>
      <c r="F1612" s="2">
        <v>17.214600000000001</v>
      </c>
      <c r="G1612" s="2">
        <v>17.29927</v>
      </c>
      <c r="H1612" s="2">
        <v>17.329035000000001</v>
      </c>
      <c r="I1612" s="2">
        <v>16.988836000000006</v>
      </c>
      <c r="J1612" s="2">
        <v>14.278811999999999</v>
      </c>
      <c r="K1612" s="17" t="s">
        <v>54</v>
      </c>
      <c r="L1612" s="17" t="s">
        <v>50</v>
      </c>
      <c r="M1612" s="17" t="s">
        <v>47</v>
      </c>
      <c r="N1612" s="20">
        <f t="shared" si="250"/>
        <v>50</v>
      </c>
      <c r="O1612" s="20">
        <f t="shared" si="251"/>
        <v>100</v>
      </c>
      <c r="P1612" s="20">
        <f t="shared" si="252"/>
        <v>50</v>
      </c>
      <c r="Q1612" s="20">
        <f t="shared" si="253"/>
        <v>16.5</v>
      </c>
      <c r="R1612" s="21">
        <f t="shared" si="254"/>
        <v>62.475000000000001</v>
      </c>
      <c r="S1612" s="21">
        <f t="shared" si="255"/>
        <v>51.625</v>
      </c>
      <c r="T1612" s="21">
        <f t="shared" si="256"/>
        <v>42.424999999999997</v>
      </c>
      <c r="U1612" s="21">
        <f t="shared" si="257"/>
        <v>54.125</v>
      </c>
      <c r="V1612" s="20">
        <f t="shared" si="258"/>
        <v>52.17499999999999</v>
      </c>
      <c r="W1612" s="20">
        <f t="shared" si="259"/>
        <v>52.662499999999994</v>
      </c>
    </row>
    <row r="1613" spans="1:23" ht="13.5" x14ac:dyDescent="0.25">
      <c r="A1613" s="3">
        <v>44362</v>
      </c>
      <c r="B1613" s="2">
        <v>17.162199999999999</v>
      </c>
      <c r="C1613" s="2">
        <v>50.596564780724286</v>
      </c>
      <c r="D1613" s="2">
        <v>0.13398731264026154</v>
      </c>
      <c r="E1613" s="2">
        <v>-0.48572985260795409</v>
      </c>
      <c r="F1613" s="2">
        <v>17.18402</v>
      </c>
      <c r="G1613" s="2">
        <v>17.278519999999997</v>
      </c>
      <c r="H1613" s="2">
        <v>17.324120000000001</v>
      </c>
      <c r="I1613" s="2">
        <v>17.007042000000006</v>
      </c>
      <c r="J1613" s="2">
        <v>14.293122999999998</v>
      </c>
      <c r="K1613" s="17" t="s">
        <v>54</v>
      </c>
      <c r="L1613" s="17" t="s">
        <v>50</v>
      </c>
      <c r="M1613" s="17" t="s">
        <v>47</v>
      </c>
      <c r="N1613" s="20">
        <f t="shared" si="250"/>
        <v>50</v>
      </c>
      <c r="O1613" s="20">
        <f t="shared" si="251"/>
        <v>100</v>
      </c>
      <c r="P1613" s="20">
        <f t="shared" si="252"/>
        <v>50</v>
      </c>
      <c r="Q1613" s="20">
        <f t="shared" si="253"/>
        <v>16.5</v>
      </c>
      <c r="R1613" s="21">
        <f t="shared" si="254"/>
        <v>62.475000000000001</v>
      </c>
      <c r="S1613" s="21">
        <f t="shared" si="255"/>
        <v>51.625</v>
      </c>
      <c r="T1613" s="21">
        <f t="shared" si="256"/>
        <v>42.424999999999997</v>
      </c>
      <c r="U1613" s="21">
        <f t="shared" si="257"/>
        <v>54.125</v>
      </c>
      <c r="V1613" s="20">
        <f t="shared" si="258"/>
        <v>52.17499999999999</v>
      </c>
      <c r="W1613" s="20">
        <f t="shared" si="259"/>
        <v>52.662499999999994</v>
      </c>
    </row>
    <row r="1614" spans="1:23" ht="13.5" x14ac:dyDescent="0.25">
      <c r="A1614" s="3">
        <v>44363</v>
      </c>
      <c r="B1614" s="2">
        <v>17.123899999999999</v>
      </c>
      <c r="C1614" s="2">
        <v>49.091401996521419</v>
      </c>
      <c r="D1614" s="2">
        <v>0.13825469288743264</v>
      </c>
      <c r="E1614" s="2">
        <v>-0.51790865319067692</v>
      </c>
      <c r="F1614" s="2">
        <v>17.151240000000001</v>
      </c>
      <c r="G1614" s="2">
        <v>17.260489999999997</v>
      </c>
      <c r="H1614" s="2">
        <v>17.31128</v>
      </c>
      <c r="I1614" s="2">
        <v>17.023880000000005</v>
      </c>
      <c r="J1614" s="2">
        <v>14.307743999999998</v>
      </c>
      <c r="K1614" s="17" t="s">
        <v>54</v>
      </c>
      <c r="L1614" s="17" t="s">
        <v>50</v>
      </c>
      <c r="M1614" s="17" t="s">
        <v>47</v>
      </c>
      <c r="N1614" s="20">
        <f t="shared" si="250"/>
        <v>50</v>
      </c>
      <c r="O1614" s="20">
        <f t="shared" si="251"/>
        <v>100</v>
      </c>
      <c r="P1614" s="20">
        <f t="shared" si="252"/>
        <v>50</v>
      </c>
      <c r="Q1614" s="20">
        <f t="shared" si="253"/>
        <v>16.5</v>
      </c>
      <c r="R1614" s="21">
        <f t="shared" si="254"/>
        <v>62.475000000000001</v>
      </c>
      <c r="S1614" s="21">
        <f t="shared" si="255"/>
        <v>51.625</v>
      </c>
      <c r="T1614" s="21">
        <f t="shared" si="256"/>
        <v>42.424999999999997</v>
      </c>
      <c r="U1614" s="21">
        <f t="shared" si="257"/>
        <v>54.125</v>
      </c>
      <c r="V1614" s="20">
        <f t="shared" si="258"/>
        <v>52.17499999999999</v>
      </c>
      <c r="W1614" s="20">
        <f t="shared" si="259"/>
        <v>52.662499999999994</v>
      </c>
    </row>
    <row r="1615" spans="1:23" ht="13.5" x14ac:dyDescent="0.25">
      <c r="A1615" s="3">
        <v>44364</v>
      </c>
      <c r="B1615" s="2">
        <v>17.042000000000002</v>
      </c>
      <c r="C1615" s="2">
        <v>45.943940052732827</v>
      </c>
      <c r="D1615" s="2">
        <v>0.17419005128179776</v>
      </c>
      <c r="E1615" s="2">
        <v>-0.53562047779748312</v>
      </c>
      <c r="F1615" s="2">
        <v>17.127199999999998</v>
      </c>
      <c r="G1615" s="2">
        <v>17.21734</v>
      </c>
      <c r="H1615" s="2">
        <v>17.298444999999997</v>
      </c>
      <c r="I1615" s="2">
        <v>17.038780000000003</v>
      </c>
      <c r="J1615" s="2">
        <v>14.322707999999999</v>
      </c>
      <c r="K1615" s="17" t="s">
        <v>54</v>
      </c>
      <c r="L1615" s="17" t="s">
        <v>50</v>
      </c>
      <c r="M1615" s="17" t="s">
        <v>47</v>
      </c>
      <c r="N1615" s="20">
        <f t="shared" si="250"/>
        <v>50</v>
      </c>
      <c r="O1615" s="20">
        <f t="shared" si="251"/>
        <v>100</v>
      </c>
      <c r="P1615" s="20">
        <f t="shared" si="252"/>
        <v>50</v>
      </c>
      <c r="Q1615" s="20">
        <f t="shared" si="253"/>
        <v>16.5</v>
      </c>
      <c r="R1615" s="21">
        <f t="shared" si="254"/>
        <v>62.475000000000001</v>
      </c>
      <c r="S1615" s="21">
        <f t="shared" si="255"/>
        <v>51.625</v>
      </c>
      <c r="T1615" s="21">
        <f t="shared" si="256"/>
        <v>42.424999999999997</v>
      </c>
      <c r="U1615" s="21">
        <f t="shared" si="257"/>
        <v>54.125</v>
      </c>
      <c r="V1615" s="20">
        <f t="shared" si="258"/>
        <v>52.17499999999999</v>
      </c>
      <c r="W1615" s="20">
        <f t="shared" si="259"/>
        <v>52.662499999999994</v>
      </c>
    </row>
    <row r="1616" spans="1:23" ht="13.5" x14ac:dyDescent="0.25">
      <c r="A1616" s="3">
        <v>44365</v>
      </c>
      <c r="B1616" s="2">
        <v>17.042000000000002</v>
      </c>
      <c r="C1616" s="2">
        <v>45.943940052732827</v>
      </c>
      <c r="D1616" s="2">
        <v>0.18175376453913117</v>
      </c>
      <c r="E1616" s="2">
        <v>-0.51238173639373419</v>
      </c>
      <c r="F1616" s="2">
        <v>17.10426</v>
      </c>
      <c r="G1616" s="2">
        <v>17.18948</v>
      </c>
      <c r="H1616" s="2">
        <v>17.279329999999998</v>
      </c>
      <c r="I1616" s="2">
        <v>17.050468000000006</v>
      </c>
      <c r="J1616" s="2">
        <v>14.337973499999999</v>
      </c>
      <c r="K1616" s="17" t="s">
        <v>54</v>
      </c>
      <c r="L1616" s="17" t="s">
        <v>50</v>
      </c>
      <c r="M1616" s="17" t="s">
        <v>47</v>
      </c>
      <c r="N1616" s="20">
        <f t="shared" si="250"/>
        <v>50</v>
      </c>
      <c r="O1616" s="20">
        <f t="shared" si="251"/>
        <v>100</v>
      </c>
      <c r="P1616" s="20">
        <f t="shared" si="252"/>
        <v>50</v>
      </c>
      <c r="Q1616" s="20">
        <f t="shared" si="253"/>
        <v>16.5</v>
      </c>
      <c r="R1616" s="21">
        <f t="shared" si="254"/>
        <v>62.475000000000001</v>
      </c>
      <c r="S1616" s="21">
        <f t="shared" si="255"/>
        <v>51.625</v>
      </c>
      <c r="T1616" s="21">
        <f t="shared" si="256"/>
        <v>42.424999999999997</v>
      </c>
      <c r="U1616" s="21">
        <f t="shared" si="257"/>
        <v>54.125</v>
      </c>
      <c r="V1616" s="20">
        <f t="shared" si="258"/>
        <v>52.17499999999999</v>
      </c>
      <c r="W1616" s="20">
        <f t="shared" si="259"/>
        <v>52.662499999999994</v>
      </c>
    </row>
    <row r="1617" spans="1:23" ht="13.5" x14ac:dyDescent="0.25">
      <c r="A1617" s="3">
        <v>44368</v>
      </c>
      <c r="B1617" s="2">
        <v>17.014700000000001</v>
      </c>
      <c r="C1617" s="2">
        <v>44.832724537034167</v>
      </c>
      <c r="D1617" s="2">
        <v>0.21097486450383229</v>
      </c>
      <c r="E1617" s="2">
        <v>-0.44879747627315347</v>
      </c>
      <c r="F1617" s="2">
        <v>17.076960000000003</v>
      </c>
      <c r="G1617" s="2">
        <v>17.145780000000002</v>
      </c>
      <c r="H1617" s="2">
        <v>17.260485000000003</v>
      </c>
      <c r="I1617" s="2">
        <v>17.051776</v>
      </c>
      <c r="J1617" s="2">
        <v>14.353654000000001</v>
      </c>
      <c r="K1617" s="17" t="s">
        <v>54</v>
      </c>
      <c r="L1617" s="17" t="s">
        <v>50</v>
      </c>
      <c r="M1617" s="17" t="s">
        <v>47</v>
      </c>
      <c r="N1617" s="20">
        <f t="shared" si="250"/>
        <v>50</v>
      </c>
      <c r="O1617" s="20">
        <f t="shared" si="251"/>
        <v>100</v>
      </c>
      <c r="P1617" s="20">
        <f t="shared" si="252"/>
        <v>50</v>
      </c>
      <c r="Q1617" s="20">
        <f t="shared" si="253"/>
        <v>16.5</v>
      </c>
      <c r="R1617" s="21">
        <f t="shared" si="254"/>
        <v>62.475000000000001</v>
      </c>
      <c r="S1617" s="21">
        <f t="shared" si="255"/>
        <v>51.625</v>
      </c>
      <c r="T1617" s="21">
        <f t="shared" si="256"/>
        <v>42.424999999999997</v>
      </c>
      <c r="U1617" s="21">
        <f t="shared" si="257"/>
        <v>54.125</v>
      </c>
      <c r="V1617" s="20">
        <f t="shared" si="258"/>
        <v>52.17499999999999</v>
      </c>
      <c r="W1617" s="20">
        <f t="shared" si="259"/>
        <v>52.662499999999994</v>
      </c>
    </row>
    <row r="1618" spans="1:23" ht="13.5" x14ac:dyDescent="0.25">
      <c r="A1618" s="3">
        <v>44369</v>
      </c>
      <c r="B1618" s="2">
        <v>16.987400000000001</v>
      </c>
      <c r="C1618" s="2">
        <v>43.694618580924292</v>
      </c>
      <c r="D1618" s="2">
        <v>0.2174515113194353</v>
      </c>
      <c r="E1618" s="2">
        <v>-0.36146899474943006</v>
      </c>
      <c r="F1618" s="2">
        <v>17.042000000000002</v>
      </c>
      <c r="G1618" s="2">
        <v>17.113010000000003</v>
      </c>
      <c r="H1618" s="2">
        <v>17.2441</v>
      </c>
      <c r="I1618" s="2">
        <v>17.050329999999999</v>
      </c>
      <c r="J1618" s="2">
        <v>14.370854</v>
      </c>
      <c r="K1618" s="17" t="s">
        <v>54</v>
      </c>
      <c r="L1618" s="17" t="s">
        <v>50</v>
      </c>
      <c r="M1618" s="17" t="s">
        <v>47</v>
      </c>
      <c r="N1618" s="20">
        <f t="shared" si="250"/>
        <v>50</v>
      </c>
      <c r="O1618" s="20">
        <f t="shared" si="251"/>
        <v>100</v>
      </c>
      <c r="P1618" s="20">
        <f t="shared" si="252"/>
        <v>50</v>
      </c>
      <c r="Q1618" s="20">
        <f t="shared" si="253"/>
        <v>16.5</v>
      </c>
      <c r="R1618" s="21">
        <f t="shared" si="254"/>
        <v>62.475000000000001</v>
      </c>
      <c r="S1618" s="21">
        <f t="shared" si="255"/>
        <v>51.625</v>
      </c>
      <c r="T1618" s="21">
        <f t="shared" si="256"/>
        <v>42.424999999999997</v>
      </c>
      <c r="U1618" s="21">
        <f t="shared" si="257"/>
        <v>54.125</v>
      </c>
      <c r="V1618" s="20">
        <f t="shared" si="258"/>
        <v>52.17499999999999</v>
      </c>
      <c r="W1618" s="20">
        <f t="shared" si="259"/>
        <v>52.662499999999994</v>
      </c>
    </row>
    <row r="1619" spans="1:23" ht="13.5" x14ac:dyDescent="0.25">
      <c r="A1619" s="3">
        <v>44370</v>
      </c>
      <c r="B1619" s="2">
        <v>16.987400000000001</v>
      </c>
      <c r="C1619" s="2">
        <v>43.694618580924299</v>
      </c>
      <c r="D1619" s="2">
        <v>0.21958220029098285</v>
      </c>
      <c r="E1619" s="2">
        <v>-0.25218604073438389</v>
      </c>
      <c r="F1619" s="2">
        <v>17.014700000000005</v>
      </c>
      <c r="G1619" s="2">
        <v>17.082970000000003</v>
      </c>
      <c r="H1619" s="2">
        <v>17.228260000000002</v>
      </c>
      <c r="I1619" s="2">
        <v>17.047879999999999</v>
      </c>
      <c r="J1619" s="2">
        <v>14.388330000000002</v>
      </c>
      <c r="K1619" s="17" t="s">
        <v>54</v>
      </c>
      <c r="L1619" s="17" t="s">
        <v>50</v>
      </c>
      <c r="M1619" s="17" t="s">
        <v>47</v>
      </c>
      <c r="N1619" s="20">
        <f t="shared" si="250"/>
        <v>50</v>
      </c>
      <c r="O1619" s="20">
        <f t="shared" si="251"/>
        <v>100</v>
      </c>
      <c r="P1619" s="20">
        <f t="shared" si="252"/>
        <v>50</v>
      </c>
      <c r="Q1619" s="20">
        <f t="shared" si="253"/>
        <v>16.5</v>
      </c>
      <c r="R1619" s="21">
        <f t="shared" si="254"/>
        <v>62.475000000000001</v>
      </c>
      <c r="S1619" s="21">
        <f t="shared" si="255"/>
        <v>51.625</v>
      </c>
      <c r="T1619" s="21">
        <f t="shared" si="256"/>
        <v>42.424999999999997</v>
      </c>
      <c r="U1619" s="21">
        <f t="shared" si="257"/>
        <v>54.125</v>
      </c>
      <c r="V1619" s="20">
        <f t="shared" si="258"/>
        <v>52.17499999999999</v>
      </c>
      <c r="W1619" s="20">
        <f t="shared" si="259"/>
        <v>52.662499999999994</v>
      </c>
    </row>
    <row r="1620" spans="1:23" ht="13.5" x14ac:dyDescent="0.25">
      <c r="A1620" s="3">
        <v>44371</v>
      </c>
      <c r="B1620" s="2">
        <v>16.987400000000001</v>
      </c>
      <c r="C1620" s="2">
        <v>43.694618580924292</v>
      </c>
      <c r="D1620" s="2">
        <v>0.20284946714571461</v>
      </c>
      <c r="E1620" s="2">
        <v>-0.13324882339511604</v>
      </c>
      <c r="F1620" s="2">
        <v>17.003779999999999</v>
      </c>
      <c r="G1620" s="2">
        <v>17.065490000000004</v>
      </c>
      <c r="H1620" s="2">
        <v>17.212150000000001</v>
      </c>
      <c r="I1620" s="2">
        <v>17.046433999999998</v>
      </c>
      <c r="J1620" s="2">
        <v>14.405831000000001</v>
      </c>
      <c r="K1620" s="17" t="s">
        <v>54</v>
      </c>
      <c r="L1620" s="17" t="s">
        <v>50</v>
      </c>
      <c r="M1620" s="17" t="s">
        <v>47</v>
      </c>
      <c r="N1620" s="20">
        <f t="shared" si="250"/>
        <v>50</v>
      </c>
      <c r="O1620" s="20">
        <f t="shared" si="251"/>
        <v>100</v>
      </c>
      <c r="P1620" s="20">
        <f t="shared" si="252"/>
        <v>50</v>
      </c>
      <c r="Q1620" s="20">
        <f t="shared" si="253"/>
        <v>16.5</v>
      </c>
      <c r="R1620" s="21">
        <f t="shared" si="254"/>
        <v>62.475000000000001</v>
      </c>
      <c r="S1620" s="21">
        <f t="shared" si="255"/>
        <v>51.625</v>
      </c>
      <c r="T1620" s="21">
        <f t="shared" si="256"/>
        <v>42.424999999999997</v>
      </c>
      <c r="U1620" s="21">
        <f t="shared" si="257"/>
        <v>54.125</v>
      </c>
      <c r="V1620" s="20">
        <f t="shared" si="258"/>
        <v>52.17499999999999</v>
      </c>
      <c r="W1620" s="20">
        <f t="shared" si="259"/>
        <v>52.662499999999994</v>
      </c>
    </row>
    <row r="1621" spans="1:23" ht="13.5" x14ac:dyDescent="0.25">
      <c r="A1621" s="3">
        <v>44372</v>
      </c>
      <c r="B1621" s="2">
        <v>17.031099999999999</v>
      </c>
      <c r="C1621" s="2">
        <v>46.414248019845104</v>
      </c>
      <c r="D1621" s="2">
        <v>0.1853369330045993</v>
      </c>
      <c r="E1621" s="2">
        <v>-2.4322397534475043E-2</v>
      </c>
      <c r="F1621" s="2">
        <v>17.0016</v>
      </c>
      <c r="G1621" s="2">
        <v>17.052930000000003</v>
      </c>
      <c r="H1621" s="2">
        <v>17.189754999999998</v>
      </c>
      <c r="I1621" s="2">
        <v>17.046363999999997</v>
      </c>
      <c r="J1621" s="2">
        <v>14.424754500000001</v>
      </c>
      <c r="K1621" s="17" t="s">
        <v>48</v>
      </c>
      <c r="L1621" s="17" t="s">
        <v>50</v>
      </c>
      <c r="M1621" s="17" t="s">
        <v>53</v>
      </c>
      <c r="N1621" s="20">
        <f t="shared" si="250"/>
        <v>50</v>
      </c>
      <c r="O1621" s="20">
        <f t="shared" si="251"/>
        <v>100</v>
      </c>
      <c r="P1621" s="20">
        <f t="shared" si="252"/>
        <v>50</v>
      </c>
      <c r="Q1621" s="20">
        <f t="shared" si="253"/>
        <v>66.5</v>
      </c>
      <c r="R1621" s="21">
        <f t="shared" si="254"/>
        <v>69.974999999999994</v>
      </c>
      <c r="S1621" s="21">
        <f t="shared" si="255"/>
        <v>64.125</v>
      </c>
      <c r="T1621" s="21">
        <f t="shared" si="256"/>
        <v>64.924999999999997</v>
      </c>
      <c r="U1621" s="21">
        <f t="shared" si="257"/>
        <v>66.625</v>
      </c>
      <c r="V1621" s="20">
        <f t="shared" si="258"/>
        <v>66.341666666666654</v>
      </c>
      <c r="W1621" s="20">
        <f t="shared" si="259"/>
        <v>66.412499999999994</v>
      </c>
    </row>
    <row r="1622" spans="1:23" ht="13.5" x14ac:dyDescent="0.25">
      <c r="A1622" s="3">
        <v>44375</v>
      </c>
      <c r="B1622" s="2">
        <v>16.938199999999998</v>
      </c>
      <c r="C1622" s="2">
        <v>41.792779061928513</v>
      </c>
      <c r="D1622" s="2">
        <v>0.1769708514637891</v>
      </c>
      <c r="E1622" s="2">
        <v>7.2851542733271851E-2</v>
      </c>
      <c r="F1622" s="2">
        <v>16.9863</v>
      </c>
      <c r="G1622" s="2">
        <v>17.031630000000003</v>
      </c>
      <c r="H1622" s="2">
        <v>17.165449999999996</v>
      </c>
      <c r="I1622" s="2">
        <v>17.049955999999998</v>
      </c>
      <c r="J1622" s="2">
        <v>14.443088500000002</v>
      </c>
      <c r="K1622" s="17" t="s">
        <v>48</v>
      </c>
      <c r="L1622" s="17" t="s">
        <v>50</v>
      </c>
      <c r="M1622" s="17" t="s">
        <v>53</v>
      </c>
      <c r="N1622" s="20">
        <f t="shared" si="250"/>
        <v>50</v>
      </c>
      <c r="O1622" s="20">
        <f t="shared" si="251"/>
        <v>100</v>
      </c>
      <c r="P1622" s="20">
        <f t="shared" si="252"/>
        <v>50</v>
      </c>
      <c r="Q1622" s="20">
        <f t="shared" si="253"/>
        <v>66.5</v>
      </c>
      <c r="R1622" s="21">
        <f t="shared" si="254"/>
        <v>69.974999999999994</v>
      </c>
      <c r="S1622" s="21">
        <f t="shared" si="255"/>
        <v>64.125</v>
      </c>
      <c r="T1622" s="21">
        <f t="shared" si="256"/>
        <v>64.924999999999997</v>
      </c>
      <c r="U1622" s="21">
        <f t="shared" si="257"/>
        <v>66.625</v>
      </c>
      <c r="V1622" s="20">
        <f t="shared" si="258"/>
        <v>66.341666666666654</v>
      </c>
      <c r="W1622" s="20">
        <f t="shared" si="259"/>
        <v>66.412499999999994</v>
      </c>
    </row>
    <row r="1623" spans="1:23" ht="13.5" x14ac:dyDescent="0.25">
      <c r="A1623" s="3">
        <v>44376</v>
      </c>
      <c r="B1623" s="2">
        <v>17.014700000000001</v>
      </c>
      <c r="C1623" s="2">
        <v>46.515447862285413</v>
      </c>
      <c r="D1623" s="2">
        <v>0.16685245878692712</v>
      </c>
      <c r="E1623" s="2">
        <v>0.15527383466611955</v>
      </c>
      <c r="F1623" s="2">
        <v>16.991759999999999</v>
      </c>
      <c r="G1623" s="2">
        <v>17.016880000000004</v>
      </c>
      <c r="H1623" s="2">
        <v>17.147699999999993</v>
      </c>
      <c r="I1623" s="2">
        <v>17.050159999999998</v>
      </c>
      <c r="J1623" s="2">
        <v>14.461805000000002</v>
      </c>
      <c r="K1623" s="17" t="s">
        <v>48</v>
      </c>
      <c r="L1623" s="17" t="s">
        <v>50</v>
      </c>
      <c r="M1623" s="17" t="s">
        <v>51</v>
      </c>
      <c r="N1623" s="20">
        <f t="shared" si="250"/>
        <v>50</v>
      </c>
      <c r="O1623" s="20">
        <f t="shared" si="251"/>
        <v>100</v>
      </c>
      <c r="P1623" s="20">
        <f t="shared" si="252"/>
        <v>50</v>
      </c>
      <c r="Q1623" s="20">
        <f t="shared" si="253"/>
        <v>83.5</v>
      </c>
      <c r="R1623" s="21">
        <f t="shared" si="254"/>
        <v>72.525000000000006</v>
      </c>
      <c r="S1623" s="21">
        <f t="shared" si="255"/>
        <v>68.375</v>
      </c>
      <c r="T1623" s="21">
        <f t="shared" si="256"/>
        <v>72.575000000000003</v>
      </c>
      <c r="U1623" s="21">
        <f t="shared" si="257"/>
        <v>70.875</v>
      </c>
      <c r="V1623" s="20">
        <f t="shared" si="258"/>
        <v>71.158333333333346</v>
      </c>
      <c r="W1623" s="20">
        <f t="shared" si="259"/>
        <v>71.087500000000006</v>
      </c>
    </row>
    <row r="1624" spans="1:23" ht="13.5" x14ac:dyDescent="0.25">
      <c r="A1624" s="3">
        <v>44377</v>
      </c>
      <c r="B1624" s="2">
        <v>17.014700000000001</v>
      </c>
      <c r="C1624" s="2">
        <v>46.515447862285413</v>
      </c>
      <c r="D1624" s="2">
        <v>0.15281209462372303</v>
      </c>
      <c r="E1624" s="2">
        <v>0.20665010986684396</v>
      </c>
      <c r="F1624" s="2">
        <v>16.997220000000002</v>
      </c>
      <c r="G1624" s="2">
        <v>17.005960000000005</v>
      </c>
      <c r="H1624" s="2">
        <v>17.133224999999999</v>
      </c>
      <c r="I1624" s="2">
        <v>17.055281999999995</v>
      </c>
      <c r="J1624" s="2">
        <v>14.480145000000004</v>
      </c>
      <c r="K1624" s="17" t="s">
        <v>48</v>
      </c>
      <c r="L1624" s="17" t="s">
        <v>50</v>
      </c>
      <c r="M1624" s="17" t="s">
        <v>51</v>
      </c>
      <c r="N1624" s="20">
        <f t="shared" si="250"/>
        <v>50</v>
      </c>
      <c r="O1624" s="20">
        <f t="shared" si="251"/>
        <v>100</v>
      </c>
      <c r="P1624" s="20">
        <f t="shared" si="252"/>
        <v>50</v>
      </c>
      <c r="Q1624" s="20">
        <f t="shared" si="253"/>
        <v>83.5</v>
      </c>
      <c r="R1624" s="21">
        <f t="shared" si="254"/>
        <v>72.525000000000006</v>
      </c>
      <c r="S1624" s="21">
        <f t="shared" si="255"/>
        <v>68.375</v>
      </c>
      <c r="T1624" s="21">
        <f t="shared" si="256"/>
        <v>72.575000000000003</v>
      </c>
      <c r="U1624" s="21">
        <f t="shared" si="257"/>
        <v>70.875</v>
      </c>
      <c r="V1624" s="20">
        <f t="shared" si="258"/>
        <v>71.158333333333346</v>
      </c>
      <c r="W1624" s="20">
        <f t="shared" si="259"/>
        <v>71.087500000000006</v>
      </c>
    </row>
    <row r="1625" spans="1:23" ht="13.5" x14ac:dyDescent="0.25">
      <c r="A1625" s="3">
        <v>44378</v>
      </c>
      <c r="B1625" s="2">
        <v>17.014700000000001</v>
      </c>
      <c r="C1625" s="2">
        <v>46.515447862285413</v>
      </c>
      <c r="D1625" s="2">
        <v>0.12871480538333913</v>
      </c>
      <c r="E1625" s="2">
        <v>0.23170157813693043</v>
      </c>
      <c r="F1625" s="2">
        <v>17.002680000000002</v>
      </c>
      <c r="G1625" s="2">
        <v>17.003229999999999</v>
      </c>
      <c r="H1625" s="2">
        <v>17.110284999999998</v>
      </c>
      <c r="I1625" s="2">
        <v>17.059399999999993</v>
      </c>
      <c r="J1625" s="2">
        <v>14.498234000000004</v>
      </c>
      <c r="K1625" s="17" t="s">
        <v>48</v>
      </c>
      <c r="L1625" s="17" t="s">
        <v>50</v>
      </c>
      <c r="M1625" s="17" t="s">
        <v>51</v>
      </c>
      <c r="N1625" s="20">
        <f t="shared" si="250"/>
        <v>50</v>
      </c>
      <c r="O1625" s="20">
        <f t="shared" si="251"/>
        <v>100</v>
      </c>
      <c r="P1625" s="20">
        <f t="shared" si="252"/>
        <v>50</v>
      </c>
      <c r="Q1625" s="20">
        <f t="shared" si="253"/>
        <v>83.5</v>
      </c>
      <c r="R1625" s="21">
        <f t="shared" si="254"/>
        <v>72.525000000000006</v>
      </c>
      <c r="S1625" s="21">
        <f t="shared" si="255"/>
        <v>68.375</v>
      </c>
      <c r="T1625" s="21">
        <f t="shared" si="256"/>
        <v>72.575000000000003</v>
      </c>
      <c r="U1625" s="21">
        <f t="shared" si="257"/>
        <v>70.875</v>
      </c>
      <c r="V1625" s="20">
        <f t="shared" si="258"/>
        <v>71.158333333333346</v>
      </c>
      <c r="W1625" s="20">
        <f t="shared" si="259"/>
        <v>71.087500000000006</v>
      </c>
    </row>
    <row r="1626" spans="1:23" ht="13.5" x14ac:dyDescent="0.25">
      <c r="A1626" s="3">
        <v>44379</v>
      </c>
      <c r="B1626" s="2">
        <v>17.014700000000001</v>
      </c>
      <c r="C1626" s="2">
        <v>46.515447862285413</v>
      </c>
      <c r="D1626" s="2">
        <v>0.1086794385382106</v>
      </c>
      <c r="E1626" s="2">
        <v>0.23258995294998142</v>
      </c>
      <c r="F1626" s="2">
        <v>16.999400000000001</v>
      </c>
      <c r="G1626" s="2">
        <v>17.000499999999999</v>
      </c>
      <c r="H1626" s="2">
        <v>17.094990000000003</v>
      </c>
      <c r="I1626" s="2">
        <v>17.070039999999995</v>
      </c>
      <c r="J1626" s="2">
        <v>14.516072000000007</v>
      </c>
      <c r="K1626" s="17" t="s">
        <v>54</v>
      </c>
      <c r="L1626" s="17" t="s">
        <v>50</v>
      </c>
      <c r="M1626" s="17" t="s">
        <v>47</v>
      </c>
      <c r="N1626" s="20">
        <f t="shared" si="250"/>
        <v>50</v>
      </c>
      <c r="O1626" s="20">
        <f t="shared" si="251"/>
        <v>100</v>
      </c>
      <c r="P1626" s="20">
        <f t="shared" si="252"/>
        <v>50</v>
      </c>
      <c r="Q1626" s="20">
        <f t="shared" si="253"/>
        <v>16.5</v>
      </c>
      <c r="R1626" s="21">
        <f t="shared" si="254"/>
        <v>62.475000000000001</v>
      </c>
      <c r="S1626" s="21">
        <f t="shared" si="255"/>
        <v>51.625</v>
      </c>
      <c r="T1626" s="21">
        <f t="shared" si="256"/>
        <v>42.424999999999997</v>
      </c>
      <c r="U1626" s="21">
        <f t="shared" si="257"/>
        <v>54.125</v>
      </c>
      <c r="V1626" s="20">
        <f t="shared" si="258"/>
        <v>52.17499999999999</v>
      </c>
      <c r="W1626" s="20">
        <f t="shared" si="259"/>
        <v>52.662499999999994</v>
      </c>
    </row>
    <row r="1627" spans="1:23" ht="13.5" x14ac:dyDescent="0.25">
      <c r="A1627" s="3">
        <v>44382</v>
      </c>
      <c r="B1627" s="2">
        <v>17.014700000000001</v>
      </c>
      <c r="C1627" s="2">
        <v>46.515447862285413</v>
      </c>
      <c r="D1627" s="2">
        <v>8.7854812793018766E-2</v>
      </c>
      <c r="E1627" s="2">
        <v>0.22063451403235446</v>
      </c>
      <c r="F1627" s="2">
        <v>17.014700000000001</v>
      </c>
      <c r="G1627" s="2">
        <v>17.000500000000002</v>
      </c>
      <c r="H1627" s="2">
        <v>17.073140000000002</v>
      </c>
      <c r="I1627" s="2">
        <v>17.084191999999994</v>
      </c>
      <c r="J1627" s="2">
        <v>14.533458500000009</v>
      </c>
      <c r="K1627" s="17" t="s">
        <v>48</v>
      </c>
      <c r="L1627" s="17" t="s">
        <v>50</v>
      </c>
      <c r="M1627" s="17" t="s">
        <v>51</v>
      </c>
      <c r="N1627" s="20">
        <f t="shared" si="250"/>
        <v>50</v>
      </c>
      <c r="O1627" s="20">
        <f t="shared" si="251"/>
        <v>100</v>
      </c>
      <c r="P1627" s="20">
        <f t="shared" si="252"/>
        <v>50</v>
      </c>
      <c r="Q1627" s="20">
        <f t="shared" si="253"/>
        <v>83.5</v>
      </c>
      <c r="R1627" s="21">
        <f t="shared" si="254"/>
        <v>72.525000000000006</v>
      </c>
      <c r="S1627" s="21">
        <f t="shared" si="255"/>
        <v>68.375</v>
      </c>
      <c r="T1627" s="21">
        <f t="shared" si="256"/>
        <v>72.575000000000003</v>
      </c>
      <c r="U1627" s="21">
        <f t="shared" si="257"/>
        <v>70.875</v>
      </c>
      <c r="V1627" s="20">
        <f t="shared" si="258"/>
        <v>71.158333333333346</v>
      </c>
      <c r="W1627" s="20">
        <f t="shared" si="259"/>
        <v>71.087500000000006</v>
      </c>
    </row>
    <row r="1628" spans="1:23" ht="13.5" x14ac:dyDescent="0.25">
      <c r="A1628" s="3">
        <v>44383</v>
      </c>
      <c r="B1628" s="2">
        <v>17.014700000000001</v>
      </c>
      <c r="C1628" s="2">
        <v>46.515447862285413</v>
      </c>
      <c r="D1628" s="2">
        <v>6.6338028373927216E-2</v>
      </c>
      <c r="E1628" s="2">
        <v>0.20893877153669005</v>
      </c>
      <c r="F1628" s="2">
        <v>17.014700000000001</v>
      </c>
      <c r="G1628" s="2">
        <v>17.003230000000002</v>
      </c>
      <c r="H1628" s="2">
        <v>17.058120000000002</v>
      </c>
      <c r="I1628" s="2">
        <v>17.089011999999993</v>
      </c>
      <c r="J1628" s="2">
        <v>14.551773500000008</v>
      </c>
      <c r="K1628" s="17" t="s">
        <v>50</v>
      </c>
      <c r="L1628" s="17" t="s">
        <v>50</v>
      </c>
      <c r="M1628" s="17" t="s">
        <v>50</v>
      </c>
      <c r="N1628" s="20">
        <f t="shared" si="250"/>
        <v>50</v>
      </c>
      <c r="O1628" s="20">
        <f t="shared" si="251"/>
        <v>100</v>
      </c>
      <c r="P1628" s="20">
        <f t="shared" si="252"/>
        <v>50</v>
      </c>
      <c r="Q1628" s="20">
        <f t="shared" si="253"/>
        <v>33</v>
      </c>
      <c r="R1628" s="21">
        <f t="shared" si="254"/>
        <v>64.95</v>
      </c>
      <c r="S1628" s="21">
        <f t="shared" si="255"/>
        <v>55.75</v>
      </c>
      <c r="T1628" s="21">
        <f t="shared" si="256"/>
        <v>49.85</v>
      </c>
      <c r="U1628" s="21">
        <f t="shared" si="257"/>
        <v>58.25</v>
      </c>
      <c r="V1628" s="20">
        <f t="shared" si="258"/>
        <v>56.85</v>
      </c>
      <c r="W1628" s="20">
        <f t="shared" si="259"/>
        <v>57.2</v>
      </c>
    </row>
    <row r="1629" spans="1:23" ht="13.5" x14ac:dyDescent="0.25">
      <c r="A1629" s="3">
        <v>44384</v>
      </c>
      <c r="B1629" s="2">
        <v>17.014700000000001</v>
      </c>
      <c r="C1629" s="2">
        <v>46.515447862285413</v>
      </c>
      <c r="D1629" s="2">
        <v>4.8413048804853531E-2</v>
      </c>
      <c r="E1629" s="2">
        <v>0.1917742651023443</v>
      </c>
      <c r="F1629" s="2">
        <v>17.014700000000001</v>
      </c>
      <c r="G1629" s="2">
        <v>17.005960000000002</v>
      </c>
      <c r="H1629" s="2">
        <v>17.044465000000002</v>
      </c>
      <c r="I1629" s="2">
        <v>17.098147999999991</v>
      </c>
      <c r="J1629" s="2">
        <v>14.570364500000009</v>
      </c>
      <c r="K1629" s="17" t="s">
        <v>50</v>
      </c>
      <c r="L1629" s="17" t="s">
        <v>50</v>
      </c>
      <c r="M1629" s="17" t="s">
        <v>50</v>
      </c>
      <c r="N1629" s="20">
        <f t="shared" si="250"/>
        <v>50</v>
      </c>
      <c r="O1629" s="20">
        <f t="shared" si="251"/>
        <v>100</v>
      </c>
      <c r="P1629" s="20">
        <f t="shared" si="252"/>
        <v>50</v>
      </c>
      <c r="Q1629" s="20">
        <f t="shared" si="253"/>
        <v>33</v>
      </c>
      <c r="R1629" s="21">
        <f t="shared" si="254"/>
        <v>64.95</v>
      </c>
      <c r="S1629" s="21">
        <f t="shared" si="255"/>
        <v>55.75</v>
      </c>
      <c r="T1629" s="21">
        <f t="shared" si="256"/>
        <v>49.85</v>
      </c>
      <c r="U1629" s="21">
        <f t="shared" si="257"/>
        <v>58.25</v>
      </c>
      <c r="V1629" s="20">
        <f t="shared" si="258"/>
        <v>56.85</v>
      </c>
      <c r="W1629" s="20">
        <f t="shared" si="259"/>
        <v>57.2</v>
      </c>
    </row>
    <row r="1630" spans="1:23" ht="13.5" x14ac:dyDescent="0.25">
      <c r="A1630" s="3">
        <v>44385</v>
      </c>
      <c r="B1630" s="2">
        <v>17.042000000000002</v>
      </c>
      <c r="C1630" s="2">
        <v>48.996329539141584</v>
      </c>
      <c r="D1630" s="2">
        <v>3.1484212403956491E-2</v>
      </c>
      <c r="E1630" s="2">
        <v>0.17508599638822783</v>
      </c>
      <c r="F1630" s="2">
        <v>17.020160000000001</v>
      </c>
      <c r="G1630" s="2">
        <v>17.011420000000001</v>
      </c>
      <c r="H1630" s="2">
        <v>17.038455000000006</v>
      </c>
      <c r="I1630" s="2">
        <v>17.107829999999993</v>
      </c>
      <c r="J1630" s="2">
        <v>14.589217500000011</v>
      </c>
      <c r="K1630" s="17" t="s">
        <v>48</v>
      </c>
      <c r="L1630" s="17" t="s">
        <v>50</v>
      </c>
      <c r="M1630" s="17" t="s">
        <v>51</v>
      </c>
      <c r="N1630" s="20">
        <f t="shared" si="250"/>
        <v>50</v>
      </c>
      <c r="O1630" s="20">
        <f t="shared" si="251"/>
        <v>100</v>
      </c>
      <c r="P1630" s="20">
        <f t="shared" si="252"/>
        <v>50</v>
      </c>
      <c r="Q1630" s="20">
        <f t="shared" si="253"/>
        <v>83.5</v>
      </c>
      <c r="R1630" s="21">
        <f t="shared" si="254"/>
        <v>72.525000000000006</v>
      </c>
      <c r="S1630" s="21">
        <f t="shared" si="255"/>
        <v>68.375</v>
      </c>
      <c r="T1630" s="21">
        <f t="shared" si="256"/>
        <v>72.575000000000003</v>
      </c>
      <c r="U1630" s="21">
        <f t="shared" si="257"/>
        <v>70.875</v>
      </c>
      <c r="V1630" s="20">
        <f t="shared" si="258"/>
        <v>71.158333333333346</v>
      </c>
      <c r="W1630" s="20">
        <f t="shared" si="259"/>
        <v>71.087500000000006</v>
      </c>
    </row>
    <row r="1631" spans="1:23" ht="13.5" x14ac:dyDescent="0.25">
      <c r="A1631" s="3">
        <v>44386</v>
      </c>
      <c r="B1631" s="2">
        <v>17.0092</v>
      </c>
      <c r="C1631" s="2">
        <v>46.222215404380265</v>
      </c>
      <c r="D1631" s="2">
        <v>2.6392568928564231E-2</v>
      </c>
      <c r="E1631" s="2">
        <v>0.14839968677861087</v>
      </c>
      <c r="F1631" s="2">
        <v>17.019060000000003</v>
      </c>
      <c r="G1631" s="2">
        <v>17.009230000000002</v>
      </c>
      <c r="H1631" s="2">
        <v>17.031080000000006</v>
      </c>
      <c r="I1631" s="2">
        <v>17.114045999999995</v>
      </c>
      <c r="J1631" s="2">
        <v>14.608659000000012</v>
      </c>
      <c r="K1631" s="17" t="s">
        <v>54</v>
      </c>
      <c r="L1631" s="17" t="s">
        <v>50</v>
      </c>
      <c r="M1631" s="17" t="s">
        <v>47</v>
      </c>
      <c r="N1631" s="20">
        <f t="shared" si="250"/>
        <v>50</v>
      </c>
      <c r="O1631" s="20">
        <f t="shared" si="251"/>
        <v>100</v>
      </c>
      <c r="P1631" s="20">
        <f t="shared" si="252"/>
        <v>50</v>
      </c>
      <c r="Q1631" s="20">
        <f t="shared" si="253"/>
        <v>16.5</v>
      </c>
      <c r="R1631" s="21">
        <f t="shared" si="254"/>
        <v>62.475000000000001</v>
      </c>
      <c r="S1631" s="21">
        <f t="shared" si="255"/>
        <v>51.625</v>
      </c>
      <c r="T1631" s="21">
        <f t="shared" si="256"/>
        <v>42.424999999999997</v>
      </c>
      <c r="U1631" s="21">
        <f t="shared" si="257"/>
        <v>54.125</v>
      </c>
      <c r="V1631" s="20">
        <f t="shared" si="258"/>
        <v>52.17499999999999</v>
      </c>
      <c r="W1631" s="20">
        <f t="shared" si="259"/>
        <v>52.662499999999994</v>
      </c>
    </row>
    <row r="1632" spans="1:23" ht="13.5" x14ac:dyDescent="0.25">
      <c r="A1632" s="3">
        <v>44389</v>
      </c>
      <c r="B1632" s="2">
        <v>17.0092</v>
      </c>
      <c r="C1632" s="2">
        <v>46.222215404380272</v>
      </c>
      <c r="D1632" s="2">
        <v>8.0598845084836057E-3</v>
      </c>
      <c r="E1632" s="2">
        <v>0.11125234967721097</v>
      </c>
      <c r="F1632" s="2">
        <v>17.017959999999999</v>
      </c>
      <c r="G1632" s="2">
        <v>17.01633</v>
      </c>
      <c r="H1632" s="2">
        <v>17.023980000000005</v>
      </c>
      <c r="I1632" s="2">
        <v>17.12026199999999</v>
      </c>
      <c r="J1632" s="2">
        <v>14.628100500000009</v>
      </c>
      <c r="K1632" s="17" t="s">
        <v>54</v>
      </c>
      <c r="L1632" s="17" t="s">
        <v>50</v>
      </c>
      <c r="M1632" s="17" t="s">
        <v>47</v>
      </c>
      <c r="N1632" s="20">
        <f t="shared" si="250"/>
        <v>50</v>
      </c>
      <c r="O1632" s="20">
        <f t="shared" si="251"/>
        <v>100</v>
      </c>
      <c r="P1632" s="20">
        <f t="shared" si="252"/>
        <v>50</v>
      </c>
      <c r="Q1632" s="20">
        <f t="shared" si="253"/>
        <v>16.5</v>
      </c>
      <c r="R1632" s="21">
        <f t="shared" si="254"/>
        <v>62.475000000000001</v>
      </c>
      <c r="S1632" s="21">
        <f t="shared" si="255"/>
        <v>51.625</v>
      </c>
      <c r="T1632" s="21">
        <f t="shared" si="256"/>
        <v>42.424999999999997</v>
      </c>
      <c r="U1632" s="21">
        <f t="shared" si="257"/>
        <v>54.125</v>
      </c>
      <c r="V1632" s="20">
        <f t="shared" si="258"/>
        <v>52.17499999999999</v>
      </c>
      <c r="W1632" s="20">
        <f t="shared" si="259"/>
        <v>52.662499999999994</v>
      </c>
    </row>
    <row r="1633" spans="1:23" ht="13.5" x14ac:dyDescent="0.25">
      <c r="A1633" s="3">
        <v>44390</v>
      </c>
      <c r="B1633" s="2">
        <v>17.042000000000002</v>
      </c>
      <c r="C1633" s="2">
        <v>49.535910799680487</v>
      </c>
      <c r="D1633" s="2">
        <v>2.1353040140255075E-3</v>
      </c>
      <c r="E1633" s="2">
        <v>6.6367813358522806E-2</v>
      </c>
      <c r="F1633" s="2">
        <v>17.023420000000002</v>
      </c>
      <c r="G1633" s="2">
        <v>17.019060000000003</v>
      </c>
      <c r="H1633" s="2">
        <v>17.017970000000009</v>
      </c>
      <c r="I1633" s="2">
        <v>17.117901999999994</v>
      </c>
      <c r="J1633" s="2">
        <v>14.647831500000009</v>
      </c>
      <c r="K1633" s="17" t="s">
        <v>54</v>
      </c>
      <c r="L1633" s="17" t="s">
        <v>50</v>
      </c>
      <c r="M1633" s="17" t="s">
        <v>55</v>
      </c>
      <c r="N1633" s="20">
        <f t="shared" si="250"/>
        <v>50</v>
      </c>
      <c r="O1633" s="20">
        <f t="shared" si="251"/>
        <v>100</v>
      </c>
      <c r="P1633" s="20">
        <f t="shared" si="252"/>
        <v>50</v>
      </c>
      <c r="Q1633" s="20">
        <f t="shared" si="253"/>
        <v>16.5</v>
      </c>
      <c r="R1633" s="21">
        <f t="shared" si="254"/>
        <v>62.475000000000001</v>
      </c>
      <c r="S1633" s="21">
        <f t="shared" si="255"/>
        <v>51.625</v>
      </c>
      <c r="T1633" s="21">
        <f t="shared" si="256"/>
        <v>42.424999999999997</v>
      </c>
      <c r="U1633" s="21">
        <f t="shared" si="257"/>
        <v>54.125</v>
      </c>
      <c r="V1633" s="20">
        <f t="shared" si="258"/>
        <v>52.17499999999999</v>
      </c>
      <c r="W1633" s="20">
        <f t="shared" si="259"/>
        <v>52.662499999999994</v>
      </c>
    </row>
    <row r="1634" spans="1:23" ht="13.5" x14ac:dyDescent="0.25">
      <c r="A1634" s="3">
        <v>44391</v>
      </c>
      <c r="B1634" s="2">
        <v>16.9328</v>
      </c>
      <c r="C1634" s="2">
        <v>40.572472563071784</v>
      </c>
      <c r="D1634" s="2">
        <v>5.2469824982637192E-3</v>
      </c>
      <c r="E1634" s="2">
        <v>1.8287030287052981E-2</v>
      </c>
      <c r="F1634" s="2">
        <v>17.00704</v>
      </c>
      <c r="G1634" s="2">
        <v>17.010870000000001</v>
      </c>
      <c r="H1634" s="2">
        <v>17.008415000000007</v>
      </c>
      <c r="I1634" s="2">
        <v>17.122387999999994</v>
      </c>
      <c r="J1634" s="2">
        <v>14.667769000000007</v>
      </c>
      <c r="K1634" s="17" t="s">
        <v>54</v>
      </c>
      <c r="L1634" s="17" t="s">
        <v>50</v>
      </c>
      <c r="M1634" s="17" t="s">
        <v>47</v>
      </c>
      <c r="N1634" s="20">
        <f t="shared" si="250"/>
        <v>50</v>
      </c>
      <c r="O1634" s="20">
        <f t="shared" si="251"/>
        <v>100</v>
      </c>
      <c r="P1634" s="20">
        <f t="shared" si="252"/>
        <v>50</v>
      </c>
      <c r="Q1634" s="20">
        <f t="shared" si="253"/>
        <v>16.5</v>
      </c>
      <c r="R1634" s="21">
        <f t="shared" si="254"/>
        <v>62.475000000000001</v>
      </c>
      <c r="S1634" s="21">
        <f t="shared" si="255"/>
        <v>51.625</v>
      </c>
      <c r="T1634" s="21">
        <f t="shared" si="256"/>
        <v>42.424999999999997</v>
      </c>
      <c r="U1634" s="21">
        <f t="shared" si="257"/>
        <v>54.125</v>
      </c>
      <c r="V1634" s="20">
        <f t="shared" si="258"/>
        <v>52.17499999999999</v>
      </c>
      <c r="W1634" s="20">
        <f t="shared" si="259"/>
        <v>52.662499999999994</v>
      </c>
    </row>
    <row r="1635" spans="1:23" ht="13.5" x14ac:dyDescent="0.25">
      <c r="A1635" s="3">
        <v>44392</v>
      </c>
      <c r="B1635" s="2">
        <v>17.0365</v>
      </c>
      <c r="C1635" s="2">
        <v>49.852415358872456</v>
      </c>
      <c r="D1635" s="2">
        <v>8.7696441613616116E-4</v>
      </c>
      <c r="E1635" s="2">
        <v>-3.0394201506145042E-2</v>
      </c>
      <c r="F1635" s="2">
        <v>17.005940000000002</v>
      </c>
      <c r="G1635" s="2">
        <v>17.01305</v>
      </c>
      <c r="H1635" s="2">
        <v>17.008140000000004</v>
      </c>
      <c r="I1635" s="2">
        <v>17.129951999999996</v>
      </c>
      <c r="J1635" s="2">
        <v>14.690157000000008</v>
      </c>
      <c r="K1635" s="17" t="s">
        <v>54</v>
      </c>
      <c r="L1635" s="17" t="s">
        <v>50</v>
      </c>
      <c r="M1635" s="17" t="s">
        <v>47</v>
      </c>
      <c r="N1635" s="20">
        <f t="shared" si="250"/>
        <v>50</v>
      </c>
      <c r="O1635" s="20">
        <f t="shared" si="251"/>
        <v>100</v>
      </c>
      <c r="P1635" s="20">
        <f t="shared" si="252"/>
        <v>50</v>
      </c>
      <c r="Q1635" s="20">
        <f t="shared" si="253"/>
        <v>16.5</v>
      </c>
      <c r="R1635" s="21">
        <f t="shared" si="254"/>
        <v>62.475000000000001</v>
      </c>
      <c r="S1635" s="21">
        <f t="shared" si="255"/>
        <v>51.625</v>
      </c>
      <c r="T1635" s="21">
        <f t="shared" si="256"/>
        <v>42.424999999999997</v>
      </c>
      <c r="U1635" s="21">
        <f t="shared" si="257"/>
        <v>54.125</v>
      </c>
      <c r="V1635" s="20">
        <f t="shared" si="258"/>
        <v>52.17499999999999</v>
      </c>
      <c r="W1635" s="20">
        <f t="shared" si="259"/>
        <v>52.662499999999994</v>
      </c>
    </row>
    <row r="1636" spans="1:23" ht="13.5" x14ac:dyDescent="0.25">
      <c r="A1636" s="3">
        <v>44393</v>
      </c>
      <c r="B1636" s="2">
        <v>17.0365</v>
      </c>
      <c r="C1636" s="2">
        <v>49.852415358872456</v>
      </c>
      <c r="D1636" s="2">
        <v>-2.805265869476159E-3</v>
      </c>
      <c r="E1636" s="2">
        <v>-7.8289133278205469E-2</v>
      </c>
      <c r="F1636" s="2">
        <v>17.011400000000002</v>
      </c>
      <c r="G1636" s="2">
        <v>17.015229999999995</v>
      </c>
      <c r="H1636" s="2">
        <v>17.007865000000002</v>
      </c>
      <c r="I1636" s="2">
        <v>17.135509999999996</v>
      </c>
      <c r="J1636" s="2">
        <v>14.710738500000009</v>
      </c>
      <c r="K1636" s="17" t="s">
        <v>54</v>
      </c>
      <c r="L1636" s="17" t="s">
        <v>50</v>
      </c>
      <c r="M1636" s="17" t="s">
        <v>55</v>
      </c>
      <c r="N1636" s="20">
        <f t="shared" si="250"/>
        <v>50</v>
      </c>
      <c r="O1636" s="20">
        <f t="shared" si="251"/>
        <v>100</v>
      </c>
      <c r="P1636" s="20">
        <f t="shared" si="252"/>
        <v>50</v>
      </c>
      <c r="Q1636" s="20">
        <f t="shared" si="253"/>
        <v>16.5</v>
      </c>
      <c r="R1636" s="21">
        <f t="shared" si="254"/>
        <v>62.475000000000001</v>
      </c>
      <c r="S1636" s="21">
        <f t="shared" si="255"/>
        <v>51.625</v>
      </c>
      <c r="T1636" s="21">
        <f t="shared" si="256"/>
        <v>42.424999999999997</v>
      </c>
      <c r="U1636" s="21">
        <f t="shared" si="257"/>
        <v>54.125</v>
      </c>
      <c r="V1636" s="20">
        <f t="shared" si="258"/>
        <v>52.17499999999999</v>
      </c>
      <c r="W1636" s="20">
        <f t="shared" si="259"/>
        <v>52.662499999999994</v>
      </c>
    </row>
    <row r="1637" spans="1:23" ht="13.5" x14ac:dyDescent="0.25">
      <c r="A1637" s="3">
        <v>44396</v>
      </c>
      <c r="B1637" s="2">
        <v>17.0365</v>
      </c>
      <c r="C1637" s="2">
        <v>49.852415358872456</v>
      </c>
      <c r="D1637" s="2">
        <v>-5.906668334048959E-3</v>
      </c>
      <c r="E1637" s="2">
        <v>-0.13010017885118139</v>
      </c>
      <c r="F1637" s="2">
        <v>17.016860000000001</v>
      </c>
      <c r="G1637" s="2">
        <v>17.017409999999998</v>
      </c>
      <c r="H1637" s="2">
        <v>17.008954999999997</v>
      </c>
      <c r="I1637" s="2">
        <v>17.144139999999997</v>
      </c>
      <c r="J1637" s="2">
        <v>14.732198000000009</v>
      </c>
      <c r="K1637" s="17" t="s">
        <v>54</v>
      </c>
      <c r="L1637" s="17" t="s">
        <v>50</v>
      </c>
      <c r="M1637" s="17" t="s">
        <v>55</v>
      </c>
      <c r="N1637" s="20">
        <f t="shared" si="250"/>
        <v>50</v>
      </c>
      <c r="O1637" s="20">
        <f t="shared" si="251"/>
        <v>100</v>
      </c>
      <c r="P1637" s="20">
        <f t="shared" si="252"/>
        <v>50</v>
      </c>
      <c r="Q1637" s="20">
        <f t="shared" si="253"/>
        <v>16.5</v>
      </c>
      <c r="R1637" s="21">
        <f t="shared" si="254"/>
        <v>62.475000000000001</v>
      </c>
      <c r="S1637" s="21">
        <f t="shared" si="255"/>
        <v>51.625</v>
      </c>
      <c r="T1637" s="21">
        <f t="shared" si="256"/>
        <v>42.424999999999997</v>
      </c>
      <c r="U1637" s="21">
        <f t="shared" si="257"/>
        <v>54.125</v>
      </c>
      <c r="V1637" s="20">
        <f t="shared" si="258"/>
        <v>52.17499999999999</v>
      </c>
      <c r="W1637" s="20">
        <f t="shared" si="259"/>
        <v>52.662499999999994</v>
      </c>
    </row>
    <row r="1638" spans="1:23" ht="13.5" x14ac:dyDescent="0.25">
      <c r="A1638" s="3">
        <v>44399</v>
      </c>
      <c r="B1638" s="2">
        <v>17.042000000000002</v>
      </c>
      <c r="C1638" s="2">
        <v>50.365839519376642</v>
      </c>
      <c r="D1638" s="2">
        <v>-8.9250700560477014E-3</v>
      </c>
      <c r="E1638" s="2">
        <v>-0.18340838013520427</v>
      </c>
      <c r="F1638" s="2">
        <v>17.016860000000001</v>
      </c>
      <c r="G1638" s="2">
        <v>17.020140000000001</v>
      </c>
      <c r="H1638" s="2">
        <v>17.011685</v>
      </c>
      <c r="I1638" s="2">
        <v>17.14425</v>
      </c>
      <c r="J1638" s="2">
        <v>14.75559150000001</v>
      </c>
      <c r="K1638" s="17" t="s">
        <v>48</v>
      </c>
      <c r="L1638" s="17" t="s">
        <v>50</v>
      </c>
      <c r="M1638" s="17" t="s">
        <v>50</v>
      </c>
      <c r="N1638" s="20">
        <f t="shared" si="250"/>
        <v>50</v>
      </c>
      <c r="O1638" s="20">
        <f t="shared" si="251"/>
        <v>100</v>
      </c>
      <c r="P1638" s="20">
        <f t="shared" si="252"/>
        <v>50</v>
      </c>
      <c r="Q1638" s="20">
        <f t="shared" si="253"/>
        <v>49.5</v>
      </c>
      <c r="R1638" s="21">
        <f t="shared" si="254"/>
        <v>67.424999999999997</v>
      </c>
      <c r="S1638" s="21">
        <f t="shared" si="255"/>
        <v>59.875</v>
      </c>
      <c r="T1638" s="21">
        <f t="shared" si="256"/>
        <v>57.275000000000006</v>
      </c>
      <c r="U1638" s="21">
        <f t="shared" si="257"/>
        <v>62.375</v>
      </c>
      <c r="V1638" s="20">
        <f t="shared" si="258"/>
        <v>61.524999999999999</v>
      </c>
      <c r="W1638" s="20">
        <f t="shared" si="259"/>
        <v>61.737499999999997</v>
      </c>
    </row>
    <row r="1639" spans="1:23" ht="13.5" x14ac:dyDescent="0.25">
      <c r="A1639" s="3">
        <v>44400</v>
      </c>
      <c r="B1639" s="2">
        <v>16.9328</v>
      </c>
      <c r="C1639" s="2">
        <v>41.320301632409567</v>
      </c>
      <c r="D1639" s="2">
        <v>-3.4104267321914961E-3</v>
      </c>
      <c r="E1639" s="2">
        <v>-0.22919640093118268</v>
      </c>
      <c r="F1639" s="2">
        <v>17.016860000000001</v>
      </c>
      <c r="G1639" s="2">
        <v>17.011950000000002</v>
      </c>
      <c r="H1639" s="2">
        <v>17.008955</v>
      </c>
      <c r="I1639" s="2">
        <v>17.142175999999999</v>
      </c>
      <c r="J1639" s="2">
        <v>14.779543000000011</v>
      </c>
      <c r="K1639" s="17" t="s">
        <v>48</v>
      </c>
      <c r="L1639" s="17" t="s">
        <v>50</v>
      </c>
      <c r="M1639" s="17" t="s">
        <v>50</v>
      </c>
      <c r="N1639" s="20">
        <f t="shared" si="250"/>
        <v>50</v>
      </c>
      <c r="O1639" s="20">
        <f t="shared" si="251"/>
        <v>100</v>
      </c>
      <c r="P1639" s="20">
        <f t="shared" si="252"/>
        <v>50</v>
      </c>
      <c r="Q1639" s="20">
        <f t="shared" si="253"/>
        <v>49.5</v>
      </c>
      <c r="R1639" s="21">
        <f t="shared" si="254"/>
        <v>67.424999999999997</v>
      </c>
      <c r="S1639" s="21">
        <f t="shared" si="255"/>
        <v>59.875</v>
      </c>
      <c r="T1639" s="21">
        <f t="shared" si="256"/>
        <v>57.275000000000006</v>
      </c>
      <c r="U1639" s="21">
        <f t="shared" si="257"/>
        <v>62.375</v>
      </c>
      <c r="V1639" s="20">
        <f t="shared" si="258"/>
        <v>61.524999999999999</v>
      </c>
      <c r="W1639" s="20">
        <f t="shared" si="259"/>
        <v>61.737499999999997</v>
      </c>
    </row>
    <row r="1640" spans="1:23" ht="13.5" x14ac:dyDescent="0.25">
      <c r="A1640" s="3">
        <v>44403</v>
      </c>
      <c r="B1640" s="2">
        <v>16.659600000000001</v>
      </c>
      <c r="C1640" s="2">
        <v>27.846049901547133</v>
      </c>
      <c r="D1640" s="2">
        <v>2.6319398398833016E-2</v>
      </c>
      <c r="E1640" s="2">
        <v>-0.26627326386174577</v>
      </c>
      <c r="F1640" s="2">
        <v>16.941479999999999</v>
      </c>
      <c r="G1640" s="2">
        <v>16.973710000000001</v>
      </c>
      <c r="H1640" s="2">
        <v>16.992564999999995</v>
      </c>
      <c r="I1640" s="2">
        <v>17.135183999999999</v>
      </c>
      <c r="J1640" s="2">
        <v>14.799795500000009</v>
      </c>
      <c r="K1640" s="17" t="s">
        <v>54</v>
      </c>
      <c r="L1640" s="17" t="s">
        <v>50</v>
      </c>
      <c r="M1640" s="17" t="s">
        <v>47</v>
      </c>
      <c r="N1640" s="20">
        <f t="shared" si="250"/>
        <v>50</v>
      </c>
      <c r="O1640" s="20">
        <f t="shared" si="251"/>
        <v>100</v>
      </c>
      <c r="P1640" s="20">
        <f t="shared" si="252"/>
        <v>50</v>
      </c>
      <c r="Q1640" s="20">
        <f t="shared" si="253"/>
        <v>16.5</v>
      </c>
      <c r="R1640" s="21">
        <f t="shared" si="254"/>
        <v>62.475000000000001</v>
      </c>
      <c r="S1640" s="21">
        <f t="shared" si="255"/>
        <v>51.625</v>
      </c>
      <c r="T1640" s="21">
        <f t="shared" si="256"/>
        <v>42.424999999999997</v>
      </c>
      <c r="U1640" s="21">
        <f t="shared" si="257"/>
        <v>54.125</v>
      </c>
      <c r="V1640" s="20">
        <f t="shared" si="258"/>
        <v>52.17499999999999</v>
      </c>
      <c r="W1640" s="20">
        <f t="shared" si="259"/>
        <v>52.662499999999994</v>
      </c>
    </row>
    <row r="1641" spans="1:23" ht="13.5" x14ac:dyDescent="0.25">
      <c r="A1641" s="3">
        <v>44404</v>
      </c>
      <c r="B1641" s="2">
        <v>16.987400000000001</v>
      </c>
      <c r="C1641" s="2">
        <v>49.236006072233202</v>
      </c>
      <c r="D1641" s="2">
        <v>2.4342259702070379E-2</v>
      </c>
      <c r="E1641" s="2">
        <v>-0.27256617346067602</v>
      </c>
      <c r="F1641" s="2">
        <v>16.931660000000001</v>
      </c>
      <c r="G1641" s="2">
        <v>16.971530000000005</v>
      </c>
      <c r="H1641" s="2">
        <v>16.990379999999998</v>
      </c>
      <c r="I1641" s="2">
        <v>17.136167999999994</v>
      </c>
      <c r="J1641" s="2">
        <v>14.81880200000001</v>
      </c>
      <c r="K1641" s="17" t="s">
        <v>48</v>
      </c>
      <c r="L1641" s="17" t="s">
        <v>50</v>
      </c>
      <c r="M1641" s="17" t="s">
        <v>53</v>
      </c>
      <c r="N1641" s="20">
        <f t="shared" si="250"/>
        <v>50</v>
      </c>
      <c r="O1641" s="20">
        <f t="shared" si="251"/>
        <v>100</v>
      </c>
      <c r="P1641" s="20">
        <f t="shared" si="252"/>
        <v>50</v>
      </c>
      <c r="Q1641" s="20">
        <f t="shared" si="253"/>
        <v>66.5</v>
      </c>
      <c r="R1641" s="21">
        <f t="shared" si="254"/>
        <v>69.974999999999994</v>
      </c>
      <c r="S1641" s="21">
        <f t="shared" si="255"/>
        <v>64.125</v>
      </c>
      <c r="T1641" s="21">
        <f t="shared" si="256"/>
        <v>64.924999999999997</v>
      </c>
      <c r="U1641" s="21">
        <f t="shared" si="257"/>
        <v>66.625</v>
      </c>
      <c r="V1641" s="20">
        <f t="shared" si="258"/>
        <v>66.341666666666654</v>
      </c>
      <c r="W1641" s="20">
        <f t="shared" si="259"/>
        <v>66.412499999999994</v>
      </c>
    </row>
    <row r="1642" spans="1:23" ht="13.5" x14ac:dyDescent="0.25">
      <c r="A1642" s="3">
        <v>44405</v>
      </c>
      <c r="B1642" s="2">
        <v>16.987400000000001</v>
      </c>
      <c r="C1642" s="2">
        <v>49.236006072233202</v>
      </c>
      <c r="D1642" s="2">
        <v>2.2764247792046888E-2</v>
      </c>
      <c r="E1642" s="2">
        <v>-0.25293249557143482</v>
      </c>
      <c r="F1642" s="2">
        <v>16.921840000000003</v>
      </c>
      <c r="G1642" s="2">
        <v>16.969350000000002</v>
      </c>
      <c r="H1642" s="2">
        <v>16.992839999999994</v>
      </c>
      <c r="I1642" s="2">
        <v>17.135075999999998</v>
      </c>
      <c r="J1642" s="2">
        <v>14.837507000000008</v>
      </c>
      <c r="K1642" s="17" t="s">
        <v>48</v>
      </c>
      <c r="L1642" s="17" t="s">
        <v>50</v>
      </c>
      <c r="M1642" s="17" t="s">
        <v>53</v>
      </c>
      <c r="N1642" s="20">
        <f t="shared" si="250"/>
        <v>50</v>
      </c>
      <c r="O1642" s="20">
        <f t="shared" si="251"/>
        <v>100</v>
      </c>
      <c r="P1642" s="20">
        <f t="shared" si="252"/>
        <v>50</v>
      </c>
      <c r="Q1642" s="20">
        <f t="shared" si="253"/>
        <v>66.5</v>
      </c>
      <c r="R1642" s="21">
        <f t="shared" si="254"/>
        <v>69.974999999999994</v>
      </c>
      <c r="S1642" s="21">
        <f t="shared" si="255"/>
        <v>64.125</v>
      </c>
      <c r="T1642" s="21">
        <f t="shared" si="256"/>
        <v>64.924999999999997</v>
      </c>
      <c r="U1642" s="21">
        <f t="shared" si="257"/>
        <v>66.625</v>
      </c>
      <c r="V1642" s="20">
        <f t="shared" si="258"/>
        <v>66.341666666666654</v>
      </c>
      <c r="W1642" s="20">
        <f t="shared" si="259"/>
        <v>66.412499999999994</v>
      </c>
    </row>
    <row r="1643" spans="1:23" ht="13.5" x14ac:dyDescent="0.25">
      <c r="A1643" s="3">
        <v>44406</v>
      </c>
      <c r="B1643" s="2">
        <v>17.0365</v>
      </c>
      <c r="C1643" s="2">
        <v>51.72222266166898</v>
      </c>
      <c r="D1643" s="2">
        <v>2.2926041904799632E-2</v>
      </c>
      <c r="E1643" s="2">
        <v>-0.20626845993093135</v>
      </c>
      <c r="F1643" s="2">
        <v>16.920740000000002</v>
      </c>
      <c r="G1643" s="2">
        <v>16.968800000000002</v>
      </c>
      <c r="H1643" s="2">
        <v>16.993929999999999</v>
      </c>
      <c r="I1643" s="2">
        <v>17.130595999999997</v>
      </c>
      <c r="J1643" s="2">
        <v>14.856457500000008</v>
      </c>
      <c r="K1643" s="17" t="s">
        <v>48</v>
      </c>
      <c r="L1643" s="17" t="s">
        <v>50</v>
      </c>
      <c r="M1643" s="17" t="s">
        <v>53</v>
      </c>
      <c r="N1643" s="20">
        <f t="shared" si="250"/>
        <v>50</v>
      </c>
      <c r="O1643" s="20">
        <f t="shared" si="251"/>
        <v>100</v>
      </c>
      <c r="P1643" s="20">
        <f t="shared" si="252"/>
        <v>50</v>
      </c>
      <c r="Q1643" s="20">
        <f t="shared" si="253"/>
        <v>66.5</v>
      </c>
      <c r="R1643" s="21">
        <f t="shared" si="254"/>
        <v>69.974999999999994</v>
      </c>
      <c r="S1643" s="21">
        <f t="shared" si="255"/>
        <v>64.125</v>
      </c>
      <c r="T1643" s="21">
        <f t="shared" si="256"/>
        <v>64.924999999999997</v>
      </c>
      <c r="U1643" s="21">
        <f t="shared" si="257"/>
        <v>66.625</v>
      </c>
      <c r="V1643" s="20">
        <f t="shared" si="258"/>
        <v>66.341666666666654</v>
      </c>
      <c r="W1643" s="20">
        <f t="shared" si="259"/>
        <v>66.412499999999994</v>
      </c>
    </row>
    <row r="1644" spans="1:23" ht="13.5" x14ac:dyDescent="0.25">
      <c r="A1644" s="3">
        <v>44407</v>
      </c>
      <c r="B1644" s="2">
        <v>17.042000000000002</v>
      </c>
      <c r="C1644" s="2">
        <v>52.00577812031387</v>
      </c>
      <c r="D1644" s="2">
        <v>5.6468088945074157E-3</v>
      </c>
      <c r="E1644" s="2">
        <v>-0.14164329831482345</v>
      </c>
      <c r="F1644" s="2">
        <v>16.94258</v>
      </c>
      <c r="G1644" s="2">
        <v>16.97972</v>
      </c>
      <c r="H1644" s="2">
        <v>16.995294999999999</v>
      </c>
      <c r="I1644" s="2">
        <v>17.123821999999997</v>
      </c>
      <c r="J1644" s="2">
        <v>14.875486000000008</v>
      </c>
      <c r="K1644" s="17" t="s">
        <v>48</v>
      </c>
      <c r="L1644" s="17" t="s">
        <v>50</v>
      </c>
      <c r="M1644" s="17" t="s">
        <v>51</v>
      </c>
      <c r="N1644" s="20">
        <f t="shared" si="250"/>
        <v>50</v>
      </c>
      <c r="O1644" s="20">
        <f t="shared" si="251"/>
        <v>100</v>
      </c>
      <c r="P1644" s="20">
        <f t="shared" si="252"/>
        <v>50</v>
      </c>
      <c r="Q1644" s="20">
        <f t="shared" si="253"/>
        <v>83.5</v>
      </c>
      <c r="R1644" s="21">
        <f t="shared" si="254"/>
        <v>72.525000000000006</v>
      </c>
      <c r="S1644" s="21">
        <f t="shared" si="255"/>
        <v>68.375</v>
      </c>
      <c r="T1644" s="21">
        <f t="shared" si="256"/>
        <v>72.575000000000003</v>
      </c>
      <c r="U1644" s="21">
        <f t="shared" si="257"/>
        <v>70.875</v>
      </c>
      <c r="V1644" s="20">
        <f t="shared" si="258"/>
        <v>71.158333333333346</v>
      </c>
      <c r="W1644" s="20">
        <f t="shared" si="259"/>
        <v>71.087500000000006</v>
      </c>
    </row>
    <row r="1645" spans="1:23" ht="13.5" x14ac:dyDescent="0.25">
      <c r="A1645" s="3">
        <v>44410</v>
      </c>
      <c r="B1645" s="2">
        <v>17.096599999999999</v>
      </c>
      <c r="C1645" s="2">
        <v>54.841384839046299</v>
      </c>
      <c r="D1645" s="2">
        <v>2.7095544403508143E-3</v>
      </c>
      <c r="E1645" s="2">
        <v>-7.5168166956411903E-2</v>
      </c>
      <c r="F1645" s="2">
        <v>17.029980000000002</v>
      </c>
      <c r="G1645" s="2">
        <v>16.985729999999997</v>
      </c>
      <c r="H1645" s="2">
        <v>16.999389999999998</v>
      </c>
      <c r="I1645" s="2">
        <v>17.119779999999999</v>
      </c>
      <c r="J1645" s="2">
        <v>14.896493500000005</v>
      </c>
      <c r="K1645" s="17" t="s">
        <v>48</v>
      </c>
      <c r="L1645" s="17" t="s">
        <v>50</v>
      </c>
      <c r="M1645" s="17" t="s">
        <v>51</v>
      </c>
      <c r="N1645" s="20">
        <f t="shared" si="250"/>
        <v>50</v>
      </c>
      <c r="O1645" s="20">
        <f t="shared" si="251"/>
        <v>100</v>
      </c>
      <c r="P1645" s="20">
        <f t="shared" si="252"/>
        <v>50</v>
      </c>
      <c r="Q1645" s="20">
        <f t="shared" si="253"/>
        <v>83.5</v>
      </c>
      <c r="R1645" s="21">
        <f t="shared" si="254"/>
        <v>72.525000000000006</v>
      </c>
      <c r="S1645" s="21">
        <f t="shared" si="255"/>
        <v>68.375</v>
      </c>
      <c r="T1645" s="21">
        <f t="shared" si="256"/>
        <v>72.575000000000003</v>
      </c>
      <c r="U1645" s="21">
        <f t="shared" si="257"/>
        <v>70.875</v>
      </c>
      <c r="V1645" s="20">
        <f t="shared" si="258"/>
        <v>71.158333333333346</v>
      </c>
      <c r="W1645" s="20">
        <f t="shared" si="259"/>
        <v>71.087500000000006</v>
      </c>
    </row>
    <row r="1646" spans="1:23" ht="13.5" x14ac:dyDescent="0.25">
      <c r="A1646" s="3">
        <v>44411</v>
      </c>
      <c r="B1646" s="2">
        <v>17.123899999999999</v>
      </c>
      <c r="C1646" s="2">
        <v>56.233743531482077</v>
      </c>
      <c r="D1646" s="2">
        <v>-2.3297139147864243E-3</v>
      </c>
      <c r="E1646" s="2">
        <v>-8.9432194729951453E-3</v>
      </c>
      <c r="F1646" s="2">
        <v>17.057279999999999</v>
      </c>
      <c r="G1646" s="2">
        <v>16.99447</v>
      </c>
      <c r="H1646" s="2">
        <v>17.004849999999998</v>
      </c>
      <c r="I1646" s="2">
        <v>17.113771999999997</v>
      </c>
      <c r="J1646" s="2">
        <v>14.917788000000005</v>
      </c>
      <c r="K1646" s="17" t="s">
        <v>48</v>
      </c>
      <c r="L1646" s="17" t="s">
        <v>50</v>
      </c>
      <c r="M1646" s="17" t="s">
        <v>51</v>
      </c>
      <c r="N1646" s="20">
        <f t="shared" si="250"/>
        <v>50</v>
      </c>
      <c r="O1646" s="20">
        <f t="shared" si="251"/>
        <v>100</v>
      </c>
      <c r="P1646" s="20">
        <f t="shared" si="252"/>
        <v>50</v>
      </c>
      <c r="Q1646" s="20">
        <f t="shared" si="253"/>
        <v>83.5</v>
      </c>
      <c r="R1646" s="21">
        <f t="shared" si="254"/>
        <v>72.525000000000006</v>
      </c>
      <c r="S1646" s="21">
        <f t="shared" si="255"/>
        <v>68.375</v>
      </c>
      <c r="T1646" s="21">
        <f t="shared" si="256"/>
        <v>72.575000000000003</v>
      </c>
      <c r="U1646" s="21">
        <f t="shared" si="257"/>
        <v>70.875</v>
      </c>
      <c r="V1646" s="20">
        <f t="shared" si="258"/>
        <v>71.158333333333346</v>
      </c>
      <c r="W1646" s="20">
        <f t="shared" si="259"/>
        <v>71.087500000000006</v>
      </c>
    </row>
    <row r="1647" spans="1:23" ht="13.5" x14ac:dyDescent="0.25">
      <c r="A1647" s="3">
        <v>44412</v>
      </c>
      <c r="B1647" s="2">
        <v>17.096599999999999</v>
      </c>
      <c r="C1647" s="2">
        <v>54.426544598741039</v>
      </c>
      <c r="D1647" s="2">
        <v>-5.2250983649422267E-3</v>
      </c>
      <c r="E1647" s="2">
        <v>5.219903595738673E-2</v>
      </c>
      <c r="F1647" s="2">
        <v>17.07912</v>
      </c>
      <c r="G1647" s="2">
        <v>17.000480000000003</v>
      </c>
      <c r="H1647" s="2">
        <v>17.008945000000004</v>
      </c>
      <c r="I1647" s="2">
        <v>17.107872</v>
      </c>
      <c r="J1647" s="2">
        <v>14.938795500000005</v>
      </c>
      <c r="K1647" s="17" t="s">
        <v>48</v>
      </c>
      <c r="L1647" s="17" t="s">
        <v>50</v>
      </c>
      <c r="M1647" s="17" t="s">
        <v>51</v>
      </c>
      <c r="N1647" s="20">
        <f t="shared" si="250"/>
        <v>50</v>
      </c>
      <c r="O1647" s="20">
        <f t="shared" si="251"/>
        <v>100</v>
      </c>
      <c r="P1647" s="20">
        <f t="shared" si="252"/>
        <v>50</v>
      </c>
      <c r="Q1647" s="20">
        <f t="shared" si="253"/>
        <v>83.5</v>
      </c>
      <c r="R1647" s="21">
        <f t="shared" si="254"/>
        <v>72.525000000000006</v>
      </c>
      <c r="S1647" s="21">
        <f t="shared" si="255"/>
        <v>68.375</v>
      </c>
      <c r="T1647" s="21">
        <f t="shared" si="256"/>
        <v>72.575000000000003</v>
      </c>
      <c r="U1647" s="21">
        <f t="shared" si="257"/>
        <v>70.875</v>
      </c>
      <c r="V1647" s="20">
        <f t="shared" si="258"/>
        <v>71.158333333333346</v>
      </c>
      <c r="W1647" s="20">
        <f t="shared" si="259"/>
        <v>71.087500000000006</v>
      </c>
    </row>
    <row r="1648" spans="1:23" ht="13.5" x14ac:dyDescent="0.25">
      <c r="A1648" s="3">
        <v>44413</v>
      </c>
      <c r="B1648" s="2">
        <v>17.096599999999999</v>
      </c>
      <c r="C1648" s="2">
        <v>54.426544598741039</v>
      </c>
      <c r="D1648" s="2">
        <v>-7.2727631237228252E-3</v>
      </c>
      <c r="E1648" s="2">
        <v>0.10833841679986983</v>
      </c>
      <c r="F1648" s="2">
        <v>17.091139999999999</v>
      </c>
      <c r="G1648" s="2">
        <v>17.005939999999999</v>
      </c>
      <c r="H1648" s="2">
        <v>17.013040000000007</v>
      </c>
      <c r="I1648" s="2">
        <v>17.103502000000002</v>
      </c>
      <c r="J1648" s="2">
        <v>14.959803000000004</v>
      </c>
      <c r="K1648" s="17" t="s">
        <v>48</v>
      </c>
      <c r="L1648" s="17" t="s">
        <v>50</v>
      </c>
      <c r="M1648" s="17" t="s">
        <v>51</v>
      </c>
      <c r="N1648" s="20">
        <f t="shared" si="250"/>
        <v>50</v>
      </c>
      <c r="O1648" s="20">
        <f t="shared" si="251"/>
        <v>100</v>
      </c>
      <c r="P1648" s="20">
        <f t="shared" si="252"/>
        <v>50</v>
      </c>
      <c r="Q1648" s="20">
        <f t="shared" si="253"/>
        <v>83.5</v>
      </c>
      <c r="R1648" s="21">
        <f t="shared" si="254"/>
        <v>72.525000000000006</v>
      </c>
      <c r="S1648" s="21">
        <f t="shared" si="255"/>
        <v>68.375</v>
      </c>
      <c r="T1648" s="21">
        <f t="shared" si="256"/>
        <v>72.575000000000003</v>
      </c>
      <c r="U1648" s="21">
        <f t="shared" si="257"/>
        <v>70.875</v>
      </c>
      <c r="V1648" s="20">
        <f t="shared" si="258"/>
        <v>71.158333333333346</v>
      </c>
      <c r="W1648" s="20">
        <f t="shared" si="259"/>
        <v>71.087500000000006</v>
      </c>
    </row>
    <row r="1649" spans="1:23" ht="13.5" x14ac:dyDescent="0.25">
      <c r="A1649" s="3">
        <v>44414</v>
      </c>
      <c r="B1649" s="2">
        <v>17.123899999999999</v>
      </c>
      <c r="C1649" s="2">
        <v>56.064106752569039</v>
      </c>
      <c r="D1649" s="2">
        <v>-2.823862282791012E-2</v>
      </c>
      <c r="E1649" s="2">
        <v>0.16036649351050286</v>
      </c>
      <c r="F1649" s="2">
        <v>17.107520000000001</v>
      </c>
      <c r="G1649" s="2">
        <v>17.02505</v>
      </c>
      <c r="H1649" s="2">
        <v>17.018500000000003</v>
      </c>
      <c r="I1649" s="2">
        <v>17.099896000000005</v>
      </c>
      <c r="J1649" s="2">
        <v>14.980947000000004</v>
      </c>
      <c r="K1649" s="17" t="s">
        <v>48</v>
      </c>
      <c r="L1649" s="17" t="s">
        <v>50</v>
      </c>
      <c r="M1649" s="17" t="s">
        <v>51</v>
      </c>
      <c r="N1649" s="20">
        <f t="shared" si="250"/>
        <v>50</v>
      </c>
      <c r="O1649" s="20">
        <f t="shared" si="251"/>
        <v>100</v>
      </c>
      <c r="P1649" s="20">
        <f t="shared" si="252"/>
        <v>50</v>
      </c>
      <c r="Q1649" s="20">
        <f t="shared" si="253"/>
        <v>83.5</v>
      </c>
      <c r="R1649" s="21">
        <f t="shared" si="254"/>
        <v>72.525000000000006</v>
      </c>
      <c r="S1649" s="21">
        <f t="shared" si="255"/>
        <v>68.375</v>
      </c>
      <c r="T1649" s="21">
        <f t="shared" si="256"/>
        <v>72.575000000000003</v>
      </c>
      <c r="U1649" s="21">
        <f t="shared" si="257"/>
        <v>70.875</v>
      </c>
      <c r="V1649" s="20">
        <f t="shared" si="258"/>
        <v>71.158333333333346</v>
      </c>
      <c r="W1649" s="20">
        <f t="shared" si="259"/>
        <v>71.087500000000006</v>
      </c>
    </row>
    <row r="1650" spans="1:23" ht="13.5" x14ac:dyDescent="0.25">
      <c r="A1650" s="3">
        <v>44417</v>
      </c>
      <c r="B1650" s="2">
        <v>17.118500000000001</v>
      </c>
      <c r="C1650" s="2">
        <v>55.638238756227096</v>
      </c>
      <c r="D1650" s="2">
        <v>-8.8151605526881838E-2</v>
      </c>
      <c r="E1650" s="2">
        <v>0.20299224339694494</v>
      </c>
      <c r="F1650" s="2">
        <v>17.111899999999999</v>
      </c>
      <c r="G1650" s="2">
        <v>17.07094</v>
      </c>
      <c r="H1650" s="2">
        <v>17.022325000000002</v>
      </c>
      <c r="I1650" s="2">
        <v>17.096074000000005</v>
      </c>
      <c r="J1650" s="2">
        <v>15.003142500000003</v>
      </c>
      <c r="K1650" s="17" t="s">
        <v>48</v>
      </c>
      <c r="L1650" s="17" t="s">
        <v>50</v>
      </c>
      <c r="M1650" s="17" t="s">
        <v>51</v>
      </c>
      <c r="N1650" s="20">
        <f t="shared" si="250"/>
        <v>50</v>
      </c>
      <c r="O1650" s="20">
        <f t="shared" si="251"/>
        <v>100</v>
      </c>
      <c r="P1650" s="20">
        <f t="shared" si="252"/>
        <v>50</v>
      </c>
      <c r="Q1650" s="20">
        <f t="shared" si="253"/>
        <v>83.5</v>
      </c>
      <c r="R1650" s="21">
        <f t="shared" si="254"/>
        <v>72.525000000000006</v>
      </c>
      <c r="S1650" s="21">
        <f t="shared" si="255"/>
        <v>68.375</v>
      </c>
      <c r="T1650" s="21">
        <f t="shared" si="256"/>
        <v>72.575000000000003</v>
      </c>
      <c r="U1650" s="21">
        <f t="shared" si="257"/>
        <v>70.875</v>
      </c>
      <c r="V1650" s="20">
        <f t="shared" si="258"/>
        <v>71.158333333333346</v>
      </c>
      <c r="W1650" s="20">
        <f t="shared" si="259"/>
        <v>71.087500000000006</v>
      </c>
    </row>
    <row r="1651" spans="1:23" ht="13.5" x14ac:dyDescent="0.25">
      <c r="A1651" s="3">
        <v>44419</v>
      </c>
      <c r="B1651" s="2">
        <v>17.123899999999999</v>
      </c>
      <c r="C1651" s="2">
        <v>55.998191351132071</v>
      </c>
      <c r="D1651" s="2">
        <v>-8.9286260285032171E-2</v>
      </c>
      <c r="E1651" s="2">
        <v>0.23455252463965379</v>
      </c>
      <c r="F1651" s="2">
        <v>17.111899999999999</v>
      </c>
      <c r="G1651" s="2">
        <v>17.084589999999999</v>
      </c>
      <c r="H1651" s="2">
        <v>17.028060000000004</v>
      </c>
      <c r="I1651" s="2">
        <v>17.088972000000005</v>
      </c>
      <c r="J1651" s="2">
        <v>15.024537500000003</v>
      </c>
      <c r="K1651" s="17" t="s">
        <v>54</v>
      </c>
      <c r="L1651" s="17" t="s">
        <v>50</v>
      </c>
      <c r="M1651" s="17" t="s">
        <v>50</v>
      </c>
      <c r="N1651" s="20">
        <f t="shared" si="250"/>
        <v>50</v>
      </c>
      <c r="O1651" s="20">
        <f t="shared" si="251"/>
        <v>100</v>
      </c>
      <c r="P1651" s="20">
        <f t="shared" si="252"/>
        <v>50</v>
      </c>
      <c r="Q1651" s="20">
        <f t="shared" si="253"/>
        <v>16.5</v>
      </c>
      <c r="R1651" s="21">
        <f t="shared" si="254"/>
        <v>62.475000000000001</v>
      </c>
      <c r="S1651" s="21">
        <f t="shared" si="255"/>
        <v>51.625</v>
      </c>
      <c r="T1651" s="21">
        <f t="shared" si="256"/>
        <v>42.424999999999997</v>
      </c>
      <c r="U1651" s="21">
        <f t="shared" si="257"/>
        <v>54.125</v>
      </c>
      <c r="V1651" s="20">
        <f t="shared" si="258"/>
        <v>52.17499999999999</v>
      </c>
      <c r="W1651" s="20">
        <f t="shared" si="259"/>
        <v>52.662499999999994</v>
      </c>
    </row>
    <row r="1652" spans="1:23" ht="13.5" x14ac:dyDescent="0.25">
      <c r="A1652" s="3">
        <v>44420</v>
      </c>
      <c r="B1652" s="2">
        <v>17.052900000000001</v>
      </c>
      <c r="C1652" s="2">
        <v>50.22750575885663</v>
      </c>
      <c r="D1652" s="2">
        <v>-8.5454023867228557E-2</v>
      </c>
      <c r="E1652" s="2">
        <v>0.25647407569376202</v>
      </c>
      <c r="F1652" s="2">
        <v>17.103159999999995</v>
      </c>
      <c r="G1652" s="2">
        <v>17.091139999999999</v>
      </c>
      <c r="H1652" s="2">
        <v>17.030245000000001</v>
      </c>
      <c r="I1652" s="2">
        <v>17.081544000000008</v>
      </c>
      <c r="J1652" s="2">
        <v>15.045953500000007</v>
      </c>
      <c r="K1652" s="17" t="s">
        <v>48</v>
      </c>
      <c r="L1652" s="17" t="s">
        <v>50</v>
      </c>
      <c r="M1652" s="17" t="s">
        <v>53</v>
      </c>
      <c r="N1652" s="20">
        <f t="shared" si="250"/>
        <v>50</v>
      </c>
      <c r="O1652" s="20">
        <f t="shared" si="251"/>
        <v>100</v>
      </c>
      <c r="P1652" s="20">
        <f t="shared" si="252"/>
        <v>50</v>
      </c>
      <c r="Q1652" s="20">
        <f t="shared" si="253"/>
        <v>66.5</v>
      </c>
      <c r="R1652" s="21">
        <f t="shared" si="254"/>
        <v>69.974999999999994</v>
      </c>
      <c r="S1652" s="21">
        <f t="shared" si="255"/>
        <v>64.125</v>
      </c>
      <c r="T1652" s="21">
        <f t="shared" si="256"/>
        <v>64.924999999999997</v>
      </c>
      <c r="U1652" s="21">
        <f t="shared" si="257"/>
        <v>66.625</v>
      </c>
      <c r="V1652" s="20">
        <f t="shared" si="258"/>
        <v>66.341666666666654</v>
      </c>
      <c r="W1652" s="20">
        <f t="shared" si="259"/>
        <v>66.412499999999994</v>
      </c>
    </row>
    <row r="1653" spans="1:23" ht="13.5" x14ac:dyDescent="0.25">
      <c r="A1653" s="3">
        <v>44424</v>
      </c>
      <c r="B1653" s="2">
        <v>17.014700000000001</v>
      </c>
      <c r="C1653" s="2">
        <v>47.397430966664245</v>
      </c>
      <c r="D1653" s="2">
        <v>-7.1840687370464451E-2</v>
      </c>
      <c r="E1653" s="2">
        <v>0.26456674799732183</v>
      </c>
      <c r="F1653" s="2">
        <v>17.086780000000001</v>
      </c>
      <c r="G1653" s="2">
        <v>17.08896</v>
      </c>
      <c r="H1653" s="2">
        <v>17.028880000000001</v>
      </c>
      <c r="I1653" s="2">
        <v>17.074444000000007</v>
      </c>
      <c r="J1653" s="2">
        <v>15.066927500000006</v>
      </c>
      <c r="K1653" s="17" t="s">
        <v>48</v>
      </c>
      <c r="L1653" s="17" t="s">
        <v>50</v>
      </c>
      <c r="M1653" s="17" t="s">
        <v>53</v>
      </c>
      <c r="N1653" s="20">
        <f t="shared" si="250"/>
        <v>50</v>
      </c>
      <c r="O1653" s="20">
        <f t="shared" si="251"/>
        <v>100</v>
      </c>
      <c r="P1653" s="20">
        <f t="shared" si="252"/>
        <v>50</v>
      </c>
      <c r="Q1653" s="20">
        <f t="shared" si="253"/>
        <v>66.5</v>
      </c>
      <c r="R1653" s="21">
        <f t="shared" si="254"/>
        <v>69.974999999999994</v>
      </c>
      <c r="S1653" s="21">
        <f t="shared" si="255"/>
        <v>64.125</v>
      </c>
      <c r="T1653" s="21">
        <f t="shared" si="256"/>
        <v>64.924999999999997</v>
      </c>
      <c r="U1653" s="21">
        <f t="shared" si="257"/>
        <v>66.625</v>
      </c>
      <c r="V1653" s="20">
        <f t="shared" si="258"/>
        <v>66.341666666666654</v>
      </c>
      <c r="W1653" s="20">
        <f t="shared" si="259"/>
        <v>66.412499999999994</v>
      </c>
    </row>
    <row r="1654" spans="1:23" ht="13.5" x14ac:dyDescent="0.25">
      <c r="A1654" s="3">
        <v>44425</v>
      </c>
      <c r="B1654" s="2">
        <v>17.096599999999999</v>
      </c>
      <c r="C1654" s="2">
        <v>53.452978521801938</v>
      </c>
      <c r="D1654" s="2">
        <v>-6.5328350373050625E-2</v>
      </c>
      <c r="E1654" s="2">
        <v>0.25355767701340542</v>
      </c>
      <c r="F1654" s="2">
        <v>17.081319999999998</v>
      </c>
      <c r="G1654" s="2">
        <v>17.09442</v>
      </c>
      <c r="H1654" s="2">
        <v>17.03707</v>
      </c>
      <c r="I1654" s="2">
        <v>17.070292000000006</v>
      </c>
      <c r="J1654" s="2">
        <v>15.089139000000007</v>
      </c>
      <c r="K1654" s="17" t="s">
        <v>54</v>
      </c>
      <c r="L1654" s="17" t="s">
        <v>50</v>
      </c>
      <c r="M1654" s="17" t="s">
        <v>47</v>
      </c>
      <c r="N1654" s="20">
        <f t="shared" si="250"/>
        <v>50</v>
      </c>
      <c r="O1654" s="20">
        <f t="shared" si="251"/>
        <v>100</v>
      </c>
      <c r="P1654" s="20">
        <f t="shared" si="252"/>
        <v>50</v>
      </c>
      <c r="Q1654" s="20">
        <f t="shared" si="253"/>
        <v>16.5</v>
      </c>
      <c r="R1654" s="21">
        <f t="shared" si="254"/>
        <v>62.475000000000001</v>
      </c>
      <c r="S1654" s="21">
        <f t="shared" si="255"/>
        <v>51.625</v>
      </c>
      <c r="T1654" s="21">
        <f t="shared" si="256"/>
        <v>42.424999999999997</v>
      </c>
      <c r="U1654" s="21">
        <f t="shared" si="257"/>
        <v>54.125</v>
      </c>
      <c r="V1654" s="20">
        <f t="shared" si="258"/>
        <v>52.17499999999999</v>
      </c>
      <c r="W1654" s="20">
        <f t="shared" si="259"/>
        <v>52.662499999999994</v>
      </c>
    </row>
    <row r="1655" spans="1:23" ht="13.5" x14ac:dyDescent="0.25">
      <c r="A1655" s="3">
        <v>44426</v>
      </c>
      <c r="B1655" s="2">
        <v>17.096599999999999</v>
      </c>
      <c r="C1655" s="2">
        <v>53.452978521801938</v>
      </c>
      <c r="D1655" s="2">
        <v>-5.1703831638633346E-2</v>
      </c>
      <c r="E1655" s="2">
        <v>0.24670797138917161</v>
      </c>
      <c r="F1655" s="2">
        <v>17.07694</v>
      </c>
      <c r="G1655" s="2">
        <v>17.09442</v>
      </c>
      <c r="H1655" s="2">
        <v>17.040075000000002</v>
      </c>
      <c r="I1655" s="2">
        <v>17.062754000000005</v>
      </c>
      <c r="J1655" s="2">
        <v>15.111401000000006</v>
      </c>
      <c r="K1655" s="17" t="s">
        <v>54</v>
      </c>
      <c r="L1655" s="17" t="s">
        <v>50</v>
      </c>
      <c r="M1655" s="17" t="s">
        <v>47</v>
      </c>
      <c r="N1655" s="20">
        <f t="shared" si="250"/>
        <v>50</v>
      </c>
      <c r="O1655" s="20">
        <f t="shared" si="251"/>
        <v>100</v>
      </c>
      <c r="P1655" s="20">
        <f t="shared" si="252"/>
        <v>50</v>
      </c>
      <c r="Q1655" s="20">
        <f t="shared" si="253"/>
        <v>16.5</v>
      </c>
      <c r="R1655" s="21">
        <f t="shared" si="254"/>
        <v>62.475000000000001</v>
      </c>
      <c r="S1655" s="21">
        <f t="shared" si="255"/>
        <v>51.625</v>
      </c>
      <c r="T1655" s="21">
        <f t="shared" si="256"/>
        <v>42.424999999999997</v>
      </c>
      <c r="U1655" s="21">
        <f t="shared" si="257"/>
        <v>54.125</v>
      </c>
      <c r="V1655" s="20">
        <f t="shared" si="258"/>
        <v>52.17499999999999</v>
      </c>
      <c r="W1655" s="20">
        <f t="shared" si="259"/>
        <v>52.662499999999994</v>
      </c>
    </row>
    <row r="1656" spans="1:23" ht="13.5" x14ac:dyDescent="0.25">
      <c r="A1656" s="3">
        <v>44427</v>
      </c>
      <c r="B1656" s="2">
        <v>17.091200000000001</v>
      </c>
      <c r="C1656" s="2">
        <v>52.986543364564838</v>
      </c>
      <c r="D1656" s="2">
        <v>-3.5840133694133414E-2</v>
      </c>
      <c r="E1656" s="2">
        <v>0.24058273466950986</v>
      </c>
      <c r="F1656" s="2">
        <v>17.070399999999999</v>
      </c>
      <c r="G1656" s="2">
        <v>17.091149999999999</v>
      </c>
      <c r="H1656" s="2">
        <v>17.042810000000003</v>
      </c>
      <c r="I1656" s="2">
        <v>17.058166000000003</v>
      </c>
      <c r="J1656" s="2">
        <v>15.133008500000006</v>
      </c>
      <c r="K1656" s="17" t="s">
        <v>54</v>
      </c>
      <c r="L1656" s="17" t="s">
        <v>50</v>
      </c>
      <c r="M1656" s="17" t="s">
        <v>47</v>
      </c>
      <c r="N1656" s="20">
        <f t="shared" si="250"/>
        <v>50</v>
      </c>
      <c r="O1656" s="20">
        <f t="shared" si="251"/>
        <v>100</v>
      </c>
      <c r="P1656" s="20">
        <f t="shared" si="252"/>
        <v>50</v>
      </c>
      <c r="Q1656" s="20">
        <f t="shared" si="253"/>
        <v>16.5</v>
      </c>
      <c r="R1656" s="21">
        <f t="shared" si="254"/>
        <v>62.475000000000001</v>
      </c>
      <c r="S1656" s="21">
        <f t="shared" si="255"/>
        <v>51.625</v>
      </c>
      <c r="T1656" s="21">
        <f t="shared" si="256"/>
        <v>42.424999999999997</v>
      </c>
      <c r="U1656" s="21">
        <f t="shared" si="257"/>
        <v>54.125</v>
      </c>
      <c r="V1656" s="20">
        <f t="shared" si="258"/>
        <v>52.17499999999999</v>
      </c>
      <c r="W1656" s="20">
        <f t="shared" si="259"/>
        <v>52.662499999999994</v>
      </c>
    </row>
    <row r="1657" spans="1:23" ht="13.5" x14ac:dyDescent="0.25">
      <c r="A1657" s="3">
        <v>44428</v>
      </c>
      <c r="B1657" s="2">
        <v>17.042000000000002</v>
      </c>
      <c r="C1657" s="2">
        <v>48.80763225190163</v>
      </c>
      <c r="D1657" s="2">
        <v>-2.318578192913634E-2</v>
      </c>
      <c r="E1657" s="2">
        <v>0.23369288634560867</v>
      </c>
      <c r="F1657" s="2">
        <v>17.06822</v>
      </c>
      <c r="G1657" s="2">
        <v>17.085689999999996</v>
      </c>
      <c r="H1657" s="2">
        <v>17.043085000000001</v>
      </c>
      <c r="I1657" s="2">
        <v>17.049972000000004</v>
      </c>
      <c r="J1657" s="2">
        <v>15.153994000000004</v>
      </c>
      <c r="K1657" s="17" t="s">
        <v>54</v>
      </c>
      <c r="L1657" s="17" t="s">
        <v>50</v>
      </c>
      <c r="M1657" s="17" t="s">
        <v>47</v>
      </c>
      <c r="N1657" s="20">
        <f t="shared" si="250"/>
        <v>50</v>
      </c>
      <c r="O1657" s="20">
        <f t="shared" si="251"/>
        <v>100</v>
      </c>
      <c r="P1657" s="20">
        <f t="shared" si="252"/>
        <v>50</v>
      </c>
      <c r="Q1657" s="20">
        <f t="shared" si="253"/>
        <v>16.5</v>
      </c>
      <c r="R1657" s="21">
        <f t="shared" si="254"/>
        <v>62.475000000000001</v>
      </c>
      <c r="S1657" s="21">
        <f t="shared" si="255"/>
        <v>51.625</v>
      </c>
      <c r="T1657" s="21">
        <f t="shared" si="256"/>
        <v>42.424999999999997</v>
      </c>
      <c r="U1657" s="21">
        <f t="shared" si="257"/>
        <v>54.125</v>
      </c>
      <c r="V1657" s="20">
        <f t="shared" si="258"/>
        <v>52.17499999999999</v>
      </c>
      <c r="W1657" s="20">
        <f t="shared" si="259"/>
        <v>52.662499999999994</v>
      </c>
    </row>
    <row r="1658" spans="1:23" ht="13.5" x14ac:dyDescent="0.25">
      <c r="A1658" s="3">
        <v>44431</v>
      </c>
      <c r="B1658" s="2">
        <v>17.096599999999999</v>
      </c>
      <c r="C1658" s="2">
        <v>53.217199628315292</v>
      </c>
      <c r="D1658" s="2">
        <v>-1.642940055280917E-2</v>
      </c>
      <c r="E1658" s="2">
        <v>0.227153705677407</v>
      </c>
      <c r="F1658" s="2">
        <v>17.084600000000002</v>
      </c>
      <c r="G1658" s="2">
        <v>17.08569</v>
      </c>
      <c r="H1658" s="2">
        <v>17.045815000000001</v>
      </c>
      <c r="I1658" s="2">
        <v>17.045602000000002</v>
      </c>
      <c r="J1658" s="2">
        <v>15.175503000000006</v>
      </c>
      <c r="K1658" s="17" t="s">
        <v>48</v>
      </c>
      <c r="L1658" s="17" t="s">
        <v>50</v>
      </c>
      <c r="M1658" s="17" t="s">
        <v>51</v>
      </c>
      <c r="N1658" s="20">
        <f t="shared" si="250"/>
        <v>50</v>
      </c>
      <c r="O1658" s="20">
        <f t="shared" si="251"/>
        <v>100</v>
      </c>
      <c r="P1658" s="20">
        <f t="shared" si="252"/>
        <v>50</v>
      </c>
      <c r="Q1658" s="20">
        <f t="shared" si="253"/>
        <v>83.5</v>
      </c>
      <c r="R1658" s="21">
        <f t="shared" si="254"/>
        <v>72.525000000000006</v>
      </c>
      <c r="S1658" s="21">
        <f t="shared" si="255"/>
        <v>68.375</v>
      </c>
      <c r="T1658" s="21">
        <f t="shared" si="256"/>
        <v>72.575000000000003</v>
      </c>
      <c r="U1658" s="21">
        <f t="shared" si="257"/>
        <v>70.875</v>
      </c>
      <c r="V1658" s="20">
        <f t="shared" si="258"/>
        <v>71.158333333333346</v>
      </c>
      <c r="W1658" s="20">
        <f t="shared" si="259"/>
        <v>71.087500000000006</v>
      </c>
    </row>
    <row r="1659" spans="1:23" ht="13.5" x14ac:dyDescent="0.25">
      <c r="A1659" s="3">
        <v>44432</v>
      </c>
      <c r="B1659" s="2">
        <v>17.096599999999999</v>
      </c>
      <c r="C1659" s="2">
        <v>53.217199628315292</v>
      </c>
      <c r="D1659" s="2">
        <v>-6.7487097246008432E-3</v>
      </c>
      <c r="E1659" s="2">
        <v>0.22036935362461021</v>
      </c>
      <c r="F1659" s="2">
        <v>17.084599999999998</v>
      </c>
      <c r="G1659" s="2">
        <v>17.082959999999996</v>
      </c>
      <c r="H1659" s="2">
        <v>17.054005</v>
      </c>
      <c r="I1659" s="2">
        <v>17.041778000000001</v>
      </c>
      <c r="J1659" s="2">
        <v>15.197137500000006</v>
      </c>
      <c r="K1659" s="17" t="s">
        <v>48</v>
      </c>
      <c r="L1659" s="17" t="s">
        <v>50</v>
      </c>
      <c r="M1659" s="17" t="s">
        <v>50</v>
      </c>
      <c r="N1659" s="20">
        <f t="shared" si="250"/>
        <v>50</v>
      </c>
      <c r="O1659" s="20">
        <f t="shared" si="251"/>
        <v>100</v>
      </c>
      <c r="P1659" s="20">
        <f t="shared" si="252"/>
        <v>50</v>
      </c>
      <c r="Q1659" s="20">
        <f t="shared" si="253"/>
        <v>49.5</v>
      </c>
      <c r="R1659" s="21">
        <f t="shared" si="254"/>
        <v>67.424999999999997</v>
      </c>
      <c r="S1659" s="21">
        <f t="shared" si="255"/>
        <v>59.875</v>
      </c>
      <c r="T1659" s="21">
        <f t="shared" si="256"/>
        <v>57.275000000000006</v>
      </c>
      <c r="U1659" s="21">
        <f t="shared" si="257"/>
        <v>62.375</v>
      </c>
      <c r="V1659" s="20">
        <f t="shared" si="258"/>
        <v>61.524999999999999</v>
      </c>
      <c r="W1659" s="20">
        <f t="shared" si="259"/>
        <v>61.737499999999997</v>
      </c>
    </row>
    <row r="1660" spans="1:23" ht="13.5" x14ac:dyDescent="0.25">
      <c r="A1660" s="3">
        <v>44433</v>
      </c>
      <c r="B1660" s="2">
        <v>17.604600000000001</v>
      </c>
      <c r="C1660" s="2">
        <v>75.75343643401574</v>
      </c>
      <c r="D1660" s="2">
        <v>-3.7236502269742289E-2</v>
      </c>
      <c r="E1660" s="2">
        <v>0.21677793288309738</v>
      </c>
      <c r="F1660" s="2">
        <v>17.186199999999999</v>
      </c>
      <c r="G1660" s="2">
        <v>17.13157</v>
      </c>
      <c r="H1660" s="2">
        <v>17.101255000000002</v>
      </c>
      <c r="I1660" s="2">
        <v>17.050626000000001</v>
      </c>
      <c r="J1660" s="2">
        <v>15.221437500000006</v>
      </c>
      <c r="K1660" s="17" t="s">
        <v>48</v>
      </c>
      <c r="L1660" s="17" t="s">
        <v>50</v>
      </c>
      <c r="M1660" s="17" t="s">
        <v>51</v>
      </c>
      <c r="N1660" s="20">
        <f t="shared" si="250"/>
        <v>50</v>
      </c>
      <c r="O1660" s="20">
        <f t="shared" si="251"/>
        <v>100</v>
      </c>
      <c r="P1660" s="20">
        <f t="shared" si="252"/>
        <v>50</v>
      </c>
      <c r="Q1660" s="20">
        <f t="shared" si="253"/>
        <v>83.5</v>
      </c>
      <c r="R1660" s="21">
        <f t="shared" si="254"/>
        <v>72.525000000000006</v>
      </c>
      <c r="S1660" s="21">
        <f t="shared" si="255"/>
        <v>68.375</v>
      </c>
      <c r="T1660" s="21">
        <f t="shared" si="256"/>
        <v>72.575000000000003</v>
      </c>
      <c r="U1660" s="21">
        <f t="shared" si="257"/>
        <v>70.875</v>
      </c>
      <c r="V1660" s="20">
        <f t="shared" si="258"/>
        <v>71.158333333333346</v>
      </c>
      <c r="W1660" s="20">
        <f t="shared" si="259"/>
        <v>71.087500000000006</v>
      </c>
    </row>
    <row r="1661" spans="1:23" ht="13.5" x14ac:dyDescent="0.25">
      <c r="A1661" s="3">
        <v>44434</v>
      </c>
      <c r="B1661" s="2">
        <v>17.5991</v>
      </c>
      <c r="C1661" s="2">
        <v>75.330330887620093</v>
      </c>
      <c r="D1661" s="2">
        <v>-6.5000026317704851E-2</v>
      </c>
      <c r="E1661" s="2">
        <v>0.2175265254858004</v>
      </c>
      <c r="F1661" s="2">
        <v>17.287779999999998</v>
      </c>
      <c r="G1661" s="2">
        <v>17.179089999999999</v>
      </c>
      <c r="H1661" s="2">
        <v>17.13184</v>
      </c>
      <c r="I1661" s="2">
        <v>17.059474000000002</v>
      </c>
      <c r="J1661" s="2">
        <v>15.246638500000001</v>
      </c>
      <c r="K1661" s="17" t="s">
        <v>48</v>
      </c>
      <c r="L1661" s="17" t="s">
        <v>50</v>
      </c>
      <c r="M1661" s="17" t="s">
        <v>51</v>
      </c>
      <c r="N1661" s="20">
        <f t="shared" si="250"/>
        <v>50</v>
      </c>
      <c r="O1661" s="20">
        <f t="shared" si="251"/>
        <v>100</v>
      </c>
      <c r="P1661" s="20">
        <f t="shared" si="252"/>
        <v>50</v>
      </c>
      <c r="Q1661" s="20">
        <f t="shared" si="253"/>
        <v>83.5</v>
      </c>
      <c r="R1661" s="21">
        <f t="shared" si="254"/>
        <v>72.525000000000006</v>
      </c>
      <c r="S1661" s="21">
        <f t="shared" si="255"/>
        <v>68.375</v>
      </c>
      <c r="T1661" s="21">
        <f t="shared" si="256"/>
        <v>72.575000000000003</v>
      </c>
      <c r="U1661" s="21">
        <f t="shared" si="257"/>
        <v>70.875</v>
      </c>
      <c r="V1661" s="20">
        <f t="shared" si="258"/>
        <v>71.158333333333346</v>
      </c>
      <c r="W1661" s="20">
        <f t="shared" si="259"/>
        <v>71.087500000000006</v>
      </c>
    </row>
    <row r="1662" spans="1:23" ht="13.5" x14ac:dyDescent="0.25">
      <c r="A1662" s="3">
        <v>44435</v>
      </c>
      <c r="B1662" s="2">
        <v>18.1235</v>
      </c>
      <c r="C1662" s="2">
        <v>84.321755266074135</v>
      </c>
      <c r="D1662" s="2">
        <v>-0.14119424001547642</v>
      </c>
      <c r="E1662" s="2">
        <v>0.21979001156841588</v>
      </c>
      <c r="F1662" s="2">
        <v>17.504079999999998</v>
      </c>
      <c r="G1662" s="2">
        <v>17.286149999999999</v>
      </c>
      <c r="H1662" s="2">
        <v>17.188645000000001</v>
      </c>
      <c r="I1662" s="2">
        <v>17.078920000000004</v>
      </c>
      <c r="J1662" s="2">
        <v>15.274411000000002</v>
      </c>
      <c r="K1662" s="17" t="s">
        <v>48</v>
      </c>
      <c r="L1662" s="17" t="s">
        <v>50</v>
      </c>
      <c r="M1662" s="17" t="s">
        <v>51</v>
      </c>
      <c r="N1662" s="20">
        <f t="shared" si="250"/>
        <v>50</v>
      </c>
      <c r="O1662" s="20">
        <f t="shared" si="251"/>
        <v>100</v>
      </c>
      <c r="P1662" s="20">
        <f t="shared" si="252"/>
        <v>50</v>
      </c>
      <c r="Q1662" s="20">
        <f t="shared" si="253"/>
        <v>83.5</v>
      </c>
      <c r="R1662" s="21">
        <f t="shared" si="254"/>
        <v>72.525000000000006</v>
      </c>
      <c r="S1662" s="21">
        <f t="shared" si="255"/>
        <v>68.375</v>
      </c>
      <c r="T1662" s="21">
        <f t="shared" si="256"/>
        <v>72.575000000000003</v>
      </c>
      <c r="U1662" s="21">
        <f t="shared" si="257"/>
        <v>70.875</v>
      </c>
      <c r="V1662" s="20">
        <f t="shared" si="258"/>
        <v>71.158333333333346</v>
      </c>
      <c r="W1662" s="20">
        <f t="shared" si="259"/>
        <v>71.087500000000006</v>
      </c>
    </row>
    <row r="1663" spans="1:23" ht="13.5" x14ac:dyDescent="0.25">
      <c r="A1663" s="3">
        <v>44438</v>
      </c>
      <c r="B1663" s="2">
        <v>17.642800000000001</v>
      </c>
      <c r="C1663" s="2">
        <v>62.010404712237289</v>
      </c>
      <c r="D1663" s="2">
        <v>-0.18175159559048026</v>
      </c>
      <c r="E1663" s="2">
        <v>0.2187525187689969</v>
      </c>
      <c r="F1663" s="2">
        <v>17.613319999999998</v>
      </c>
      <c r="G1663" s="2">
        <v>17.348959999999998</v>
      </c>
      <c r="H1663" s="2">
        <v>17.218960000000003</v>
      </c>
      <c r="I1663" s="2">
        <v>17.088532000000001</v>
      </c>
      <c r="J1663" s="2">
        <v>15.299654500000001</v>
      </c>
      <c r="K1663" s="17" t="s">
        <v>48</v>
      </c>
      <c r="L1663" s="17" t="s">
        <v>50</v>
      </c>
      <c r="M1663" s="17" t="s">
        <v>51</v>
      </c>
      <c r="N1663" s="20">
        <f t="shared" si="250"/>
        <v>50</v>
      </c>
      <c r="O1663" s="20">
        <f t="shared" si="251"/>
        <v>100</v>
      </c>
      <c r="P1663" s="20">
        <f t="shared" si="252"/>
        <v>50</v>
      </c>
      <c r="Q1663" s="20">
        <f t="shared" si="253"/>
        <v>83.5</v>
      </c>
      <c r="R1663" s="21">
        <f t="shared" si="254"/>
        <v>72.525000000000006</v>
      </c>
      <c r="S1663" s="21">
        <f t="shared" si="255"/>
        <v>68.375</v>
      </c>
      <c r="T1663" s="21">
        <f t="shared" si="256"/>
        <v>72.575000000000003</v>
      </c>
      <c r="U1663" s="21">
        <f t="shared" si="257"/>
        <v>70.875</v>
      </c>
      <c r="V1663" s="20">
        <f t="shared" si="258"/>
        <v>71.158333333333346</v>
      </c>
      <c r="W1663" s="20">
        <f t="shared" si="259"/>
        <v>71.087500000000006</v>
      </c>
    </row>
    <row r="1664" spans="1:23" ht="13.5" x14ac:dyDescent="0.25">
      <c r="A1664" s="3">
        <v>44439</v>
      </c>
      <c r="B1664" s="2">
        <v>18.025200000000002</v>
      </c>
      <c r="C1664" s="2">
        <v>69.03057712748172</v>
      </c>
      <c r="D1664" s="2">
        <v>-0.23433981895448142</v>
      </c>
      <c r="E1664" s="2">
        <v>0.21831910716173225</v>
      </c>
      <c r="F1664" s="2">
        <v>17.799039999999998</v>
      </c>
      <c r="G1664" s="2">
        <v>17.44182</v>
      </c>
      <c r="H1664" s="2">
        <v>17.268120000000003</v>
      </c>
      <c r="I1664" s="2">
        <v>17.106558</v>
      </c>
      <c r="J1664" s="2">
        <v>15.326308500000005</v>
      </c>
      <c r="K1664" s="17" t="s">
        <v>48</v>
      </c>
      <c r="L1664" s="17" t="s">
        <v>50</v>
      </c>
      <c r="M1664" s="17" t="s">
        <v>51</v>
      </c>
      <c r="N1664" s="20">
        <f t="shared" si="250"/>
        <v>50</v>
      </c>
      <c r="O1664" s="20">
        <f t="shared" si="251"/>
        <v>100</v>
      </c>
      <c r="P1664" s="20">
        <f t="shared" si="252"/>
        <v>50</v>
      </c>
      <c r="Q1664" s="20">
        <f t="shared" si="253"/>
        <v>83.5</v>
      </c>
      <c r="R1664" s="21">
        <f t="shared" si="254"/>
        <v>72.525000000000006</v>
      </c>
      <c r="S1664" s="21">
        <f t="shared" si="255"/>
        <v>68.375</v>
      </c>
      <c r="T1664" s="21">
        <f t="shared" si="256"/>
        <v>72.575000000000003</v>
      </c>
      <c r="U1664" s="21">
        <f t="shared" si="257"/>
        <v>70.875</v>
      </c>
      <c r="V1664" s="20">
        <f t="shared" si="258"/>
        <v>71.158333333333346</v>
      </c>
      <c r="W1664" s="20">
        <f t="shared" si="259"/>
        <v>71.087500000000006</v>
      </c>
    </row>
    <row r="1665" spans="1:23" ht="13.5" x14ac:dyDescent="0.25">
      <c r="A1665" s="3">
        <v>44440</v>
      </c>
      <c r="B1665" s="2">
        <v>17.293299999999999</v>
      </c>
      <c r="C1665" s="2">
        <v>49.989851177599675</v>
      </c>
      <c r="D1665" s="2">
        <v>-0.22923840057636724</v>
      </c>
      <c r="E1665" s="2">
        <v>0.21645349427275365</v>
      </c>
      <c r="F1665" s="2">
        <v>17.736780000000003</v>
      </c>
      <c r="G1665" s="2">
        <v>17.461490000000001</v>
      </c>
      <c r="H1665" s="2">
        <v>17.277954999999999</v>
      </c>
      <c r="I1665" s="2">
        <v>17.111584000000001</v>
      </c>
      <c r="J1665" s="2">
        <v>15.350055500000003</v>
      </c>
      <c r="K1665" s="17" t="s">
        <v>54</v>
      </c>
      <c r="L1665" s="17" t="s">
        <v>50</v>
      </c>
      <c r="M1665" s="17" t="s">
        <v>47</v>
      </c>
      <c r="N1665" s="20">
        <f t="shared" si="250"/>
        <v>50</v>
      </c>
      <c r="O1665" s="20">
        <f t="shared" si="251"/>
        <v>100</v>
      </c>
      <c r="P1665" s="20">
        <f t="shared" si="252"/>
        <v>50</v>
      </c>
      <c r="Q1665" s="20">
        <f t="shared" si="253"/>
        <v>16.5</v>
      </c>
      <c r="R1665" s="21">
        <f t="shared" si="254"/>
        <v>62.475000000000001</v>
      </c>
      <c r="S1665" s="21">
        <f t="shared" si="255"/>
        <v>51.625</v>
      </c>
      <c r="T1665" s="21">
        <f t="shared" si="256"/>
        <v>42.424999999999997</v>
      </c>
      <c r="U1665" s="21">
        <f t="shared" si="257"/>
        <v>54.125</v>
      </c>
      <c r="V1665" s="20">
        <f t="shared" si="258"/>
        <v>52.17499999999999</v>
      </c>
      <c r="W1665" s="20">
        <f t="shared" si="259"/>
        <v>52.662499999999994</v>
      </c>
    </row>
    <row r="1666" spans="1:23" ht="13.5" x14ac:dyDescent="0.25">
      <c r="A1666" s="3">
        <v>44441</v>
      </c>
      <c r="B1666" s="2">
        <v>17.2605</v>
      </c>
      <c r="C1666" s="2">
        <v>49.333120408637399</v>
      </c>
      <c r="D1666" s="2">
        <v>-0.22327189443310047</v>
      </c>
      <c r="E1666" s="2">
        <v>0.21389819534321133</v>
      </c>
      <c r="F1666" s="2">
        <v>17.669060000000002</v>
      </c>
      <c r="G1666" s="2">
        <v>17.47842</v>
      </c>
      <c r="H1666" s="2">
        <v>17.284784999999996</v>
      </c>
      <c r="I1666" s="2">
        <v>17.115953999999999</v>
      </c>
      <c r="J1666" s="2">
        <v>15.373613500000001</v>
      </c>
      <c r="K1666" s="17" t="s">
        <v>54</v>
      </c>
      <c r="L1666" s="17" t="s">
        <v>50</v>
      </c>
      <c r="M1666" s="17" t="s">
        <v>47</v>
      </c>
      <c r="N1666" s="20">
        <f t="shared" ref="N1666:N1729" si="260">IF(D1666&lt;30,50, IF(D1666&gt;70, 0, 25))</f>
        <v>50</v>
      </c>
      <c r="O1666" s="20">
        <f t="shared" ref="O1666:O1729" si="261">IF(F1666-E1666&gt;0.02, 100, IF(F1666-E1666&lt;0,0,45))</f>
        <v>100</v>
      </c>
      <c r="P1666" s="20">
        <f t="shared" ref="P1666:P1729" si="262">IF(G1666-J1666&gt;10,100,IF(G1666-J1666&gt;5,75, IF(G1666-J1666&gt;0,50,0)))</f>
        <v>50</v>
      </c>
      <c r="Q1666" s="20">
        <f t="shared" ref="Q1666:Q1729" si="263">IF(M1666="confirmed bullish", 34, IF(M1666="bullish divergence",17, 0))+IF(K1666="bullish",33,IF(K1666="bearish",0,16.5))+IF(L1666="strong",33,IF(L1666="weak",0,16.5))</f>
        <v>16.5</v>
      </c>
      <c r="R1666" s="21">
        <f t="shared" si="254"/>
        <v>62.475000000000001</v>
      </c>
      <c r="S1666" s="21">
        <f t="shared" si="255"/>
        <v>51.625</v>
      </c>
      <c r="T1666" s="21">
        <f t="shared" si="256"/>
        <v>42.424999999999997</v>
      </c>
      <c r="U1666" s="21">
        <f t="shared" si="257"/>
        <v>54.125</v>
      </c>
      <c r="V1666" s="20">
        <f t="shared" si="258"/>
        <v>52.17499999999999</v>
      </c>
      <c r="W1666" s="20">
        <f t="shared" si="259"/>
        <v>52.662499999999994</v>
      </c>
    </row>
    <row r="1667" spans="1:23" ht="13.5" x14ac:dyDescent="0.25">
      <c r="A1667" s="3">
        <v>44442</v>
      </c>
      <c r="B1667" s="2">
        <v>17.2605</v>
      </c>
      <c r="C1667" s="2">
        <v>49.333120408637399</v>
      </c>
      <c r="D1667" s="2">
        <v>-0.22555144780309888</v>
      </c>
      <c r="E1667" s="2">
        <v>0.20961220699801403</v>
      </c>
      <c r="F1667" s="2">
        <v>17.496460000000003</v>
      </c>
      <c r="G1667" s="2">
        <v>17.50027</v>
      </c>
      <c r="H1667" s="2">
        <v>17.292979999999993</v>
      </c>
      <c r="I1667" s="2">
        <v>17.12087</v>
      </c>
      <c r="J1667" s="2">
        <v>15.397397000000002</v>
      </c>
      <c r="K1667" s="17" t="s">
        <v>54</v>
      </c>
      <c r="L1667" s="17" t="s">
        <v>50</v>
      </c>
      <c r="M1667" s="17" t="s">
        <v>47</v>
      </c>
      <c r="N1667" s="20">
        <f t="shared" si="260"/>
        <v>50</v>
      </c>
      <c r="O1667" s="20">
        <f t="shared" si="261"/>
        <v>100</v>
      </c>
      <c r="P1667" s="20">
        <f t="shared" si="262"/>
        <v>50</v>
      </c>
      <c r="Q1667" s="20">
        <f t="shared" si="263"/>
        <v>16.5</v>
      </c>
      <c r="R1667" s="21">
        <f t="shared" ref="R1667:R1730" si="264">0.35*N1667+O1667*0.35+P1667*0.15+Q1667*0.15</f>
        <v>62.475000000000001</v>
      </c>
      <c r="S1667" s="21">
        <f t="shared" ref="S1667:S1730" si="265">N1667*0.2+O1667*0.2+P1667*0.35+Q1667*0.25</f>
        <v>51.625</v>
      </c>
      <c r="T1667" s="21">
        <f t="shared" ref="T1667:T1730" si="266">N1667*0.15+O1667*0.15+P1667*0.25+Q1667*0.45</f>
        <v>42.424999999999997</v>
      </c>
      <c r="U1667" s="21">
        <f t="shared" ref="U1667:U1730" si="267">0.25*SUM(N1667:Q1667)</f>
        <v>54.125</v>
      </c>
      <c r="V1667" s="20">
        <f t="shared" ref="V1667:V1730" si="268">SUM(R1667:T1667)/3</f>
        <v>52.17499999999999</v>
      </c>
      <c r="W1667" s="20">
        <f t="shared" ref="W1667:W1730" si="269">SUM(R1667:U1667)/4</f>
        <v>52.662499999999994</v>
      </c>
    </row>
    <row r="1668" spans="1:23" ht="13.5" x14ac:dyDescent="0.25">
      <c r="A1668" s="3">
        <v>44445</v>
      </c>
      <c r="B1668" s="2">
        <v>17.2605</v>
      </c>
      <c r="C1668" s="2">
        <v>49.333120408637406</v>
      </c>
      <c r="D1668" s="2">
        <v>-0.21885706428610874</v>
      </c>
      <c r="E1668" s="2">
        <v>0.20473904129814133</v>
      </c>
      <c r="F1668" s="2">
        <v>17.419999999999998</v>
      </c>
      <c r="G1668" s="2">
        <v>17.516660000000002</v>
      </c>
      <c r="H1668" s="2">
        <v>17.301174999999994</v>
      </c>
      <c r="I1668" s="2">
        <v>17.126332000000001</v>
      </c>
      <c r="J1668" s="2">
        <v>15.420729</v>
      </c>
      <c r="K1668" s="17" t="s">
        <v>54</v>
      </c>
      <c r="L1668" s="17" t="s">
        <v>50</v>
      </c>
      <c r="M1668" s="17" t="s">
        <v>47</v>
      </c>
      <c r="N1668" s="20">
        <f t="shared" si="260"/>
        <v>50</v>
      </c>
      <c r="O1668" s="20">
        <f t="shared" si="261"/>
        <v>100</v>
      </c>
      <c r="P1668" s="20">
        <f t="shared" si="262"/>
        <v>50</v>
      </c>
      <c r="Q1668" s="20">
        <f t="shared" si="263"/>
        <v>16.5</v>
      </c>
      <c r="R1668" s="21">
        <f t="shared" si="264"/>
        <v>62.475000000000001</v>
      </c>
      <c r="S1668" s="21">
        <f t="shared" si="265"/>
        <v>51.625</v>
      </c>
      <c r="T1668" s="21">
        <f t="shared" si="266"/>
        <v>42.424999999999997</v>
      </c>
      <c r="U1668" s="21">
        <f t="shared" si="267"/>
        <v>54.125</v>
      </c>
      <c r="V1668" s="20">
        <f t="shared" si="268"/>
        <v>52.17499999999999</v>
      </c>
      <c r="W1668" s="20">
        <f t="shared" si="269"/>
        <v>52.662499999999994</v>
      </c>
    </row>
    <row r="1669" spans="1:23" ht="13.5" x14ac:dyDescent="0.25">
      <c r="A1669" s="3">
        <v>44446</v>
      </c>
      <c r="B1669" s="2">
        <v>16.796199999999999</v>
      </c>
      <c r="C1669" s="2">
        <v>40.034494784818342</v>
      </c>
      <c r="D1669" s="2">
        <v>-0.17859329299175997</v>
      </c>
      <c r="E1669" s="2">
        <v>0.20136267331282801</v>
      </c>
      <c r="F1669" s="2">
        <v>17.174199999999999</v>
      </c>
      <c r="G1669" s="2">
        <v>17.486620000000002</v>
      </c>
      <c r="H1669" s="2">
        <v>17.284789999999994</v>
      </c>
      <c r="I1669" s="2">
        <v>17.122507999999996</v>
      </c>
      <c r="J1669" s="2">
        <v>15.440736000000001</v>
      </c>
      <c r="K1669" s="17" t="s">
        <v>54</v>
      </c>
      <c r="L1669" s="17" t="s">
        <v>50</v>
      </c>
      <c r="M1669" s="17" t="s">
        <v>47</v>
      </c>
      <c r="N1669" s="20">
        <f t="shared" si="260"/>
        <v>50</v>
      </c>
      <c r="O1669" s="20">
        <f t="shared" si="261"/>
        <v>100</v>
      </c>
      <c r="P1669" s="20">
        <f t="shared" si="262"/>
        <v>50</v>
      </c>
      <c r="Q1669" s="20">
        <f t="shared" si="263"/>
        <v>16.5</v>
      </c>
      <c r="R1669" s="21">
        <f t="shared" si="264"/>
        <v>62.475000000000001</v>
      </c>
      <c r="S1669" s="21">
        <f t="shared" si="265"/>
        <v>51.625</v>
      </c>
      <c r="T1669" s="21">
        <f t="shared" si="266"/>
        <v>42.424999999999997</v>
      </c>
      <c r="U1669" s="21">
        <f t="shared" si="267"/>
        <v>54.125</v>
      </c>
      <c r="V1669" s="20">
        <f t="shared" si="268"/>
        <v>52.17499999999999</v>
      </c>
      <c r="W1669" s="20">
        <f t="shared" si="269"/>
        <v>52.662499999999994</v>
      </c>
    </row>
    <row r="1670" spans="1:23" ht="13.5" x14ac:dyDescent="0.25">
      <c r="A1670" s="3">
        <v>44447</v>
      </c>
      <c r="B1670" s="2">
        <v>16.714300000000001</v>
      </c>
      <c r="C1670" s="2">
        <v>38.650590015792694</v>
      </c>
      <c r="D1670" s="2">
        <v>-5.7368477385171701E-2</v>
      </c>
      <c r="E1670" s="2">
        <v>0.19429345783316293</v>
      </c>
      <c r="F1670" s="2">
        <v>17.058399999999999</v>
      </c>
      <c r="G1670" s="2">
        <v>17.397590000000001</v>
      </c>
      <c r="H1670" s="2">
        <v>17.264579999999995</v>
      </c>
      <c r="I1670" s="2">
        <v>17.117045999999995</v>
      </c>
      <c r="J1670" s="2">
        <v>15.461337</v>
      </c>
      <c r="K1670" s="17" t="s">
        <v>54</v>
      </c>
      <c r="L1670" s="17" t="s">
        <v>50</v>
      </c>
      <c r="M1670" s="17" t="s">
        <v>47</v>
      </c>
      <c r="N1670" s="20">
        <f t="shared" si="260"/>
        <v>50</v>
      </c>
      <c r="O1670" s="20">
        <f t="shared" si="261"/>
        <v>100</v>
      </c>
      <c r="P1670" s="20">
        <f t="shared" si="262"/>
        <v>50</v>
      </c>
      <c r="Q1670" s="20">
        <f t="shared" si="263"/>
        <v>16.5</v>
      </c>
      <c r="R1670" s="21">
        <f t="shared" si="264"/>
        <v>62.475000000000001</v>
      </c>
      <c r="S1670" s="21">
        <f t="shared" si="265"/>
        <v>51.625</v>
      </c>
      <c r="T1670" s="21">
        <f t="shared" si="266"/>
        <v>42.424999999999997</v>
      </c>
      <c r="U1670" s="21">
        <f t="shared" si="267"/>
        <v>54.125</v>
      </c>
      <c r="V1670" s="20">
        <f t="shared" si="268"/>
        <v>52.17499999999999</v>
      </c>
      <c r="W1670" s="20">
        <f t="shared" si="269"/>
        <v>52.662499999999994</v>
      </c>
    </row>
    <row r="1671" spans="1:23" ht="13.5" x14ac:dyDescent="0.25">
      <c r="A1671" s="3">
        <v>44448</v>
      </c>
      <c r="B1671" s="2">
        <v>16.768899999999999</v>
      </c>
      <c r="C1671" s="2">
        <v>40.136282614676382</v>
      </c>
      <c r="D1671" s="2">
        <v>4.351727247623316E-2</v>
      </c>
      <c r="E1671" s="2">
        <v>0.18202917782301956</v>
      </c>
      <c r="F1671" s="2">
        <v>16.960079999999998</v>
      </c>
      <c r="G1671" s="2">
        <v>17.314570000000003</v>
      </c>
      <c r="H1671" s="2">
        <v>17.246829999999996</v>
      </c>
      <c r="I1671" s="2">
        <v>17.111801999999997</v>
      </c>
      <c r="J1671" s="2">
        <v>15.481232499999999</v>
      </c>
      <c r="K1671" s="17" t="s">
        <v>54</v>
      </c>
      <c r="L1671" s="17" t="s">
        <v>50</v>
      </c>
      <c r="M1671" s="17" t="s">
        <v>47</v>
      </c>
      <c r="N1671" s="20">
        <f t="shared" si="260"/>
        <v>50</v>
      </c>
      <c r="O1671" s="20">
        <f t="shared" si="261"/>
        <v>100</v>
      </c>
      <c r="P1671" s="20">
        <f t="shared" si="262"/>
        <v>50</v>
      </c>
      <c r="Q1671" s="20">
        <f t="shared" si="263"/>
        <v>16.5</v>
      </c>
      <c r="R1671" s="21">
        <f t="shared" si="264"/>
        <v>62.475000000000001</v>
      </c>
      <c r="S1671" s="21">
        <f t="shared" si="265"/>
        <v>51.625</v>
      </c>
      <c r="T1671" s="21">
        <f t="shared" si="266"/>
        <v>42.424999999999997</v>
      </c>
      <c r="U1671" s="21">
        <f t="shared" si="267"/>
        <v>54.125</v>
      </c>
      <c r="V1671" s="20">
        <f t="shared" si="268"/>
        <v>52.17499999999999</v>
      </c>
      <c r="W1671" s="20">
        <f t="shared" si="269"/>
        <v>52.662499999999994</v>
      </c>
    </row>
    <row r="1672" spans="1:23" ht="13.5" x14ac:dyDescent="0.25">
      <c r="A1672" s="3">
        <v>44449</v>
      </c>
      <c r="B1672" s="2">
        <v>16.9328</v>
      </c>
      <c r="C1672" s="2">
        <v>44.482574436985125</v>
      </c>
      <c r="D1672" s="2">
        <v>0.20006004205452754</v>
      </c>
      <c r="E1672" s="2">
        <v>0.17152479870524867</v>
      </c>
      <c r="F1672" s="2">
        <v>16.894539999999999</v>
      </c>
      <c r="G1672" s="2">
        <v>17.195500000000003</v>
      </c>
      <c r="H1672" s="2">
        <v>17.240824999999994</v>
      </c>
      <c r="I1672" s="2">
        <v>17.111693999999996</v>
      </c>
      <c r="J1672" s="2">
        <v>15.501947500000002</v>
      </c>
      <c r="K1672" s="17" t="s">
        <v>48</v>
      </c>
      <c r="L1672" s="17" t="s">
        <v>50</v>
      </c>
      <c r="M1672" s="17" t="s">
        <v>53</v>
      </c>
      <c r="N1672" s="20">
        <f t="shared" si="260"/>
        <v>50</v>
      </c>
      <c r="O1672" s="20">
        <f t="shared" si="261"/>
        <v>100</v>
      </c>
      <c r="P1672" s="20">
        <f t="shared" si="262"/>
        <v>50</v>
      </c>
      <c r="Q1672" s="20">
        <f t="shared" si="263"/>
        <v>66.5</v>
      </c>
      <c r="R1672" s="21">
        <f t="shared" si="264"/>
        <v>69.974999999999994</v>
      </c>
      <c r="S1672" s="21">
        <f t="shared" si="265"/>
        <v>64.125</v>
      </c>
      <c r="T1672" s="21">
        <f t="shared" si="266"/>
        <v>64.924999999999997</v>
      </c>
      <c r="U1672" s="21">
        <f t="shared" si="267"/>
        <v>66.625</v>
      </c>
      <c r="V1672" s="20">
        <f t="shared" si="268"/>
        <v>66.341666666666654</v>
      </c>
      <c r="W1672" s="20">
        <f t="shared" si="269"/>
        <v>66.412499999999994</v>
      </c>
    </row>
    <row r="1673" spans="1:23" ht="13.5" x14ac:dyDescent="0.25">
      <c r="A1673" s="3">
        <v>44452</v>
      </c>
      <c r="B1673" s="2">
        <v>17.2332</v>
      </c>
      <c r="C1673" s="2">
        <v>51.44127478949639</v>
      </c>
      <c r="D1673" s="2">
        <v>0.23779115734174283</v>
      </c>
      <c r="E1673" s="2">
        <v>0.16311899204652275</v>
      </c>
      <c r="F1673" s="2">
        <v>16.88908</v>
      </c>
      <c r="G1673" s="2">
        <v>17.154540000000004</v>
      </c>
      <c r="H1673" s="2">
        <v>17.251749999999998</v>
      </c>
      <c r="I1673" s="2">
        <v>17.116063999999998</v>
      </c>
      <c r="J1673" s="2">
        <v>15.524164499999999</v>
      </c>
      <c r="K1673" s="17" t="s">
        <v>48</v>
      </c>
      <c r="L1673" s="17" t="s">
        <v>50</v>
      </c>
      <c r="M1673" s="17" t="s">
        <v>53</v>
      </c>
      <c r="N1673" s="20">
        <f t="shared" si="260"/>
        <v>50</v>
      </c>
      <c r="O1673" s="20">
        <f t="shared" si="261"/>
        <v>100</v>
      </c>
      <c r="P1673" s="20">
        <f t="shared" si="262"/>
        <v>50</v>
      </c>
      <c r="Q1673" s="20">
        <f t="shared" si="263"/>
        <v>66.5</v>
      </c>
      <c r="R1673" s="21">
        <f t="shared" si="264"/>
        <v>69.974999999999994</v>
      </c>
      <c r="S1673" s="21">
        <f t="shared" si="265"/>
        <v>64.125</v>
      </c>
      <c r="T1673" s="21">
        <f t="shared" si="266"/>
        <v>64.924999999999997</v>
      </c>
      <c r="U1673" s="21">
        <f t="shared" si="267"/>
        <v>66.625</v>
      </c>
      <c r="V1673" s="20">
        <f t="shared" si="268"/>
        <v>66.341666666666654</v>
      </c>
      <c r="W1673" s="20">
        <f t="shared" si="269"/>
        <v>66.412499999999994</v>
      </c>
    </row>
    <row r="1674" spans="1:23" ht="13.5" x14ac:dyDescent="0.25">
      <c r="A1674" s="3">
        <v>44453</v>
      </c>
      <c r="B1674" s="2">
        <v>17.194900000000001</v>
      </c>
      <c r="C1674" s="2">
        <v>50.570945854338909</v>
      </c>
      <c r="D1674" s="2">
        <v>0.33097831424948509</v>
      </c>
      <c r="E1674" s="2">
        <v>0.15859072837888896</v>
      </c>
      <c r="F1674" s="2">
        <v>16.968820000000001</v>
      </c>
      <c r="G1674" s="2">
        <v>17.071509999999996</v>
      </c>
      <c r="H1674" s="2">
        <v>17.256665000000002</v>
      </c>
      <c r="I1674" s="2">
        <v>17.119668000000001</v>
      </c>
      <c r="J1674" s="2">
        <v>15.546667000000003</v>
      </c>
      <c r="K1674" s="17" t="s">
        <v>48</v>
      </c>
      <c r="L1674" s="17" t="s">
        <v>50</v>
      </c>
      <c r="M1674" s="17" t="s">
        <v>51</v>
      </c>
      <c r="N1674" s="20">
        <f t="shared" si="260"/>
        <v>50</v>
      </c>
      <c r="O1674" s="20">
        <f t="shared" si="261"/>
        <v>100</v>
      </c>
      <c r="P1674" s="20">
        <f t="shared" si="262"/>
        <v>50</v>
      </c>
      <c r="Q1674" s="20">
        <f t="shared" si="263"/>
        <v>83.5</v>
      </c>
      <c r="R1674" s="21">
        <f t="shared" si="264"/>
        <v>72.525000000000006</v>
      </c>
      <c r="S1674" s="21">
        <f t="shared" si="265"/>
        <v>68.375</v>
      </c>
      <c r="T1674" s="21">
        <f t="shared" si="266"/>
        <v>72.575000000000003</v>
      </c>
      <c r="U1674" s="21">
        <f t="shared" si="267"/>
        <v>70.875</v>
      </c>
      <c r="V1674" s="20">
        <f t="shared" si="268"/>
        <v>71.158333333333346</v>
      </c>
      <c r="W1674" s="20">
        <f t="shared" si="269"/>
        <v>71.087500000000006</v>
      </c>
    </row>
    <row r="1675" spans="1:23" ht="13.5" x14ac:dyDescent="0.25">
      <c r="A1675" s="3">
        <v>44454</v>
      </c>
      <c r="B1675" s="2">
        <v>17.096599999999999</v>
      </c>
      <c r="C1675" s="2">
        <v>48.311700234064247</v>
      </c>
      <c r="D1675" s="2">
        <v>0.30435995212022959</v>
      </c>
      <c r="E1675" s="2">
        <v>0.14229148729479274</v>
      </c>
      <c r="F1675" s="2">
        <v>17.045279999999998</v>
      </c>
      <c r="G1675" s="2">
        <v>17.051839999999999</v>
      </c>
      <c r="H1675" s="2">
        <v>17.256665000000002</v>
      </c>
      <c r="I1675" s="2">
        <v>17.121306000000001</v>
      </c>
      <c r="J1675" s="2">
        <v>15.568728</v>
      </c>
      <c r="K1675" s="17" t="s">
        <v>48</v>
      </c>
      <c r="L1675" s="17" t="s">
        <v>50</v>
      </c>
      <c r="M1675" s="17" t="s">
        <v>51</v>
      </c>
      <c r="N1675" s="20">
        <f t="shared" si="260"/>
        <v>50</v>
      </c>
      <c r="O1675" s="20">
        <f t="shared" si="261"/>
        <v>100</v>
      </c>
      <c r="P1675" s="20">
        <f t="shared" si="262"/>
        <v>50</v>
      </c>
      <c r="Q1675" s="20">
        <f t="shared" si="263"/>
        <v>83.5</v>
      </c>
      <c r="R1675" s="21">
        <f t="shared" si="264"/>
        <v>72.525000000000006</v>
      </c>
      <c r="S1675" s="21">
        <f t="shared" si="265"/>
        <v>68.375</v>
      </c>
      <c r="T1675" s="21">
        <f t="shared" si="266"/>
        <v>72.575000000000003</v>
      </c>
      <c r="U1675" s="21">
        <f t="shared" si="267"/>
        <v>70.875</v>
      </c>
      <c r="V1675" s="20">
        <f t="shared" si="268"/>
        <v>71.158333333333346</v>
      </c>
      <c r="W1675" s="20">
        <f t="shared" si="269"/>
        <v>71.087500000000006</v>
      </c>
    </row>
    <row r="1676" spans="1:23" ht="13.5" x14ac:dyDescent="0.25">
      <c r="A1676" s="3">
        <v>44455</v>
      </c>
      <c r="B1676" s="2">
        <v>16.992799999999999</v>
      </c>
      <c r="C1676" s="2">
        <v>45.975974555495071</v>
      </c>
      <c r="D1676" s="2">
        <v>0.28492095099764825</v>
      </c>
      <c r="E1676" s="2">
        <v>0.11892392089585298</v>
      </c>
      <c r="F1676" s="2">
        <v>17.090060000000001</v>
      </c>
      <c r="G1676" s="2">
        <v>17.025069999999996</v>
      </c>
      <c r="H1676" s="2">
        <v>17.251745000000003</v>
      </c>
      <c r="I1676" s="2">
        <v>17.120868000000002</v>
      </c>
      <c r="J1676" s="2">
        <v>15.591048000000001</v>
      </c>
      <c r="K1676" s="17" t="s">
        <v>48</v>
      </c>
      <c r="L1676" s="17" t="s">
        <v>50</v>
      </c>
      <c r="M1676" s="17" t="s">
        <v>51</v>
      </c>
      <c r="N1676" s="20">
        <f t="shared" si="260"/>
        <v>50</v>
      </c>
      <c r="O1676" s="20">
        <f t="shared" si="261"/>
        <v>100</v>
      </c>
      <c r="P1676" s="20">
        <f t="shared" si="262"/>
        <v>50</v>
      </c>
      <c r="Q1676" s="20">
        <f t="shared" si="263"/>
        <v>83.5</v>
      </c>
      <c r="R1676" s="21">
        <f t="shared" si="264"/>
        <v>72.525000000000006</v>
      </c>
      <c r="S1676" s="21">
        <f t="shared" si="265"/>
        <v>68.375</v>
      </c>
      <c r="T1676" s="21">
        <f t="shared" si="266"/>
        <v>72.575000000000003</v>
      </c>
      <c r="U1676" s="21">
        <f t="shared" si="267"/>
        <v>70.875</v>
      </c>
      <c r="V1676" s="20">
        <f t="shared" si="268"/>
        <v>71.158333333333346</v>
      </c>
      <c r="W1676" s="20">
        <f t="shared" si="269"/>
        <v>71.087500000000006</v>
      </c>
    </row>
    <row r="1677" spans="1:23" ht="13.5" x14ac:dyDescent="0.25">
      <c r="A1677" s="3">
        <v>44456</v>
      </c>
      <c r="B1677" s="2">
        <v>16.9328</v>
      </c>
      <c r="C1677" s="2">
        <v>44.632710614075165</v>
      </c>
      <c r="D1677" s="2">
        <v>0.27393915865377139</v>
      </c>
      <c r="E1677" s="2">
        <v>8.761411095206488E-2</v>
      </c>
      <c r="F1677" s="2">
        <v>17.090060000000001</v>
      </c>
      <c r="G1677" s="2">
        <v>16.9923</v>
      </c>
      <c r="H1677" s="2">
        <v>17.246285000000004</v>
      </c>
      <c r="I1677" s="2">
        <v>17.119230000000002</v>
      </c>
      <c r="J1677" s="2">
        <v>15.612741500000004</v>
      </c>
      <c r="K1677" s="17" t="s">
        <v>54</v>
      </c>
      <c r="L1677" s="17" t="s">
        <v>50</v>
      </c>
      <c r="M1677" s="17" t="s">
        <v>50</v>
      </c>
      <c r="N1677" s="20">
        <f t="shared" si="260"/>
        <v>50</v>
      </c>
      <c r="O1677" s="20">
        <f t="shared" si="261"/>
        <v>100</v>
      </c>
      <c r="P1677" s="20">
        <f t="shared" si="262"/>
        <v>50</v>
      </c>
      <c r="Q1677" s="20">
        <f t="shared" si="263"/>
        <v>16.5</v>
      </c>
      <c r="R1677" s="21">
        <f t="shared" si="264"/>
        <v>62.475000000000001</v>
      </c>
      <c r="S1677" s="21">
        <f t="shared" si="265"/>
        <v>51.625</v>
      </c>
      <c r="T1677" s="21">
        <f t="shared" si="266"/>
        <v>42.424999999999997</v>
      </c>
      <c r="U1677" s="21">
        <f t="shared" si="267"/>
        <v>54.125</v>
      </c>
      <c r="V1677" s="20">
        <f t="shared" si="268"/>
        <v>52.17499999999999</v>
      </c>
      <c r="W1677" s="20">
        <f t="shared" si="269"/>
        <v>52.662499999999994</v>
      </c>
    </row>
    <row r="1678" spans="1:23" ht="13.5" x14ac:dyDescent="0.25">
      <c r="A1678" s="3">
        <v>44459</v>
      </c>
      <c r="B1678" s="2">
        <v>16.987400000000001</v>
      </c>
      <c r="C1678" s="2">
        <v>46.173877206896449</v>
      </c>
      <c r="D1678" s="2">
        <v>0.26190340500938092</v>
      </c>
      <c r="E1678" s="2">
        <v>5.4138590564793657E-2</v>
      </c>
      <c r="F1678" s="2">
        <v>17.040900000000001</v>
      </c>
      <c r="G1678" s="2">
        <v>16.964989999999997</v>
      </c>
      <c r="H1678" s="2">
        <v>17.240825000000001</v>
      </c>
      <c r="I1678" s="2">
        <v>17.118684000000005</v>
      </c>
      <c r="J1678" s="2">
        <v>15.634959000000002</v>
      </c>
      <c r="K1678" s="17" t="s">
        <v>54</v>
      </c>
      <c r="L1678" s="17" t="s">
        <v>50</v>
      </c>
      <c r="M1678" s="17" t="s">
        <v>47</v>
      </c>
      <c r="N1678" s="20">
        <f t="shared" si="260"/>
        <v>50</v>
      </c>
      <c r="O1678" s="20">
        <f t="shared" si="261"/>
        <v>100</v>
      </c>
      <c r="P1678" s="20">
        <f t="shared" si="262"/>
        <v>50</v>
      </c>
      <c r="Q1678" s="20">
        <f t="shared" si="263"/>
        <v>16.5</v>
      </c>
      <c r="R1678" s="21">
        <f t="shared" si="264"/>
        <v>62.475000000000001</v>
      </c>
      <c r="S1678" s="21">
        <f t="shared" si="265"/>
        <v>51.625</v>
      </c>
      <c r="T1678" s="21">
        <f t="shared" si="266"/>
        <v>42.424999999999997</v>
      </c>
      <c r="U1678" s="21">
        <f t="shared" si="267"/>
        <v>54.125</v>
      </c>
      <c r="V1678" s="20">
        <f t="shared" si="268"/>
        <v>52.17499999999999</v>
      </c>
      <c r="W1678" s="20">
        <f t="shared" si="269"/>
        <v>52.662499999999994</v>
      </c>
    </row>
    <row r="1679" spans="1:23" ht="13.5" x14ac:dyDescent="0.25">
      <c r="A1679" s="3">
        <v>44460</v>
      </c>
      <c r="B1679" s="2">
        <v>16.9328</v>
      </c>
      <c r="C1679" s="2">
        <v>44.830029567350287</v>
      </c>
      <c r="D1679" s="2">
        <v>0.18521495523090437</v>
      </c>
      <c r="E1679" s="2">
        <v>6.405584152188587E-3</v>
      </c>
      <c r="F1679" s="2">
        <v>16.988480000000003</v>
      </c>
      <c r="G1679" s="2">
        <v>16.978649999999998</v>
      </c>
      <c r="H1679" s="2">
        <v>17.232635000000002</v>
      </c>
      <c r="I1679" s="2">
        <v>17.117046000000006</v>
      </c>
      <c r="J1679" s="2">
        <v>15.656903500000004</v>
      </c>
      <c r="K1679" s="17" t="s">
        <v>54</v>
      </c>
      <c r="L1679" s="17" t="s">
        <v>50</v>
      </c>
      <c r="M1679" s="17" t="s">
        <v>47</v>
      </c>
      <c r="N1679" s="20">
        <f t="shared" si="260"/>
        <v>50</v>
      </c>
      <c r="O1679" s="20">
        <f t="shared" si="261"/>
        <v>100</v>
      </c>
      <c r="P1679" s="20">
        <f t="shared" si="262"/>
        <v>50</v>
      </c>
      <c r="Q1679" s="20">
        <f t="shared" si="263"/>
        <v>16.5</v>
      </c>
      <c r="R1679" s="21">
        <f t="shared" si="264"/>
        <v>62.475000000000001</v>
      </c>
      <c r="S1679" s="21">
        <f t="shared" si="265"/>
        <v>51.625</v>
      </c>
      <c r="T1679" s="21">
        <f t="shared" si="266"/>
        <v>42.424999999999997</v>
      </c>
      <c r="U1679" s="21">
        <f t="shared" si="267"/>
        <v>54.125</v>
      </c>
      <c r="V1679" s="20">
        <f t="shared" si="268"/>
        <v>52.17499999999999</v>
      </c>
      <c r="W1679" s="20">
        <f t="shared" si="269"/>
        <v>52.662499999999994</v>
      </c>
    </row>
    <row r="1680" spans="1:23" ht="13.5" x14ac:dyDescent="0.25">
      <c r="A1680" s="3">
        <v>44461</v>
      </c>
      <c r="B1680" s="2">
        <v>16.9054</v>
      </c>
      <c r="C1680" s="2">
        <v>44.135824882097907</v>
      </c>
      <c r="D1680" s="2">
        <v>0.11089363468958524</v>
      </c>
      <c r="E1680" s="2">
        <v>-4.9837747260142097E-2</v>
      </c>
      <c r="F1680" s="2">
        <v>16.950240000000001</v>
      </c>
      <c r="G1680" s="2">
        <v>16.99776</v>
      </c>
      <c r="H1680" s="2">
        <v>17.197674999999997</v>
      </c>
      <c r="I1680" s="2">
        <v>17.114314000000004</v>
      </c>
      <c r="J1680" s="2">
        <v>15.678711000000005</v>
      </c>
      <c r="K1680" s="17" t="s">
        <v>54</v>
      </c>
      <c r="L1680" s="17" t="s">
        <v>50</v>
      </c>
      <c r="M1680" s="17" t="s">
        <v>47</v>
      </c>
      <c r="N1680" s="20">
        <f t="shared" si="260"/>
        <v>50</v>
      </c>
      <c r="O1680" s="20">
        <f t="shared" si="261"/>
        <v>100</v>
      </c>
      <c r="P1680" s="20">
        <f t="shared" si="262"/>
        <v>50</v>
      </c>
      <c r="Q1680" s="20">
        <f t="shared" si="263"/>
        <v>16.5</v>
      </c>
      <c r="R1680" s="21">
        <f t="shared" si="264"/>
        <v>62.475000000000001</v>
      </c>
      <c r="S1680" s="21">
        <f t="shared" si="265"/>
        <v>51.625</v>
      </c>
      <c r="T1680" s="21">
        <f t="shared" si="266"/>
        <v>42.424999999999997</v>
      </c>
      <c r="U1680" s="21">
        <f t="shared" si="267"/>
        <v>54.125</v>
      </c>
      <c r="V1680" s="20">
        <f t="shared" si="268"/>
        <v>52.17499999999999</v>
      </c>
      <c r="W1680" s="20">
        <f t="shared" si="269"/>
        <v>52.662499999999994</v>
      </c>
    </row>
    <row r="1681" spans="1:23" ht="13.5" x14ac:dyDescent="0.25">
      <c r="A1681" s="3">
        <v>44462</v>
      </c>
      <c r="B1681" s="2">
        <v>16.9328</v>
      </c>
      <c r="C1681" s="2">
        <v>45.052158946912634</v>
      </c>
      <c r="D1681" s="2">
        <v>5.5593527317444824E-2</v>
      </c>
      <c r="E1681" s="2">
        <v>-0.12190354022274139</v>
      </c>
      <c r="F1681" s="2">
        <v>16.93824</v>
      </c>
      <c r="G1681" s="2">
        <v>17.014149999999994</v>
      </c>
      <c r="H1681" s="2">
        <v>17.164359999999995</v>
      </c>
      <c r="I1681" s="2">
        <v>17.112786000000007</v>
      </c>
      <c r="J1681" s="2">
        <v>15.700655500000003</v>
      </c>
      <c r="K1681" s="17" t="s">
        <v>48</v>
      </c>
      <c r="L1681" s="17" t="s">
        <v>50</v>
      </c>
      <c r="M1681" s="17" t="s">
        <v>53</v>
      </c>
      <c r="N1681" s="20">
        <f t="shared" si="260"/>
        <v>50</v>
      </c>
      <c r="O1681" s="20">
        <f t="shared" si="261"/>
        <v>100</v>
      </c>
      <c r="P1681" s="20">
        <f t="shared" si="262"/>
        <v>50</v>
      </c>
      <c r="Q1681" s="20">
        <f t="shared" si="263"/>
        <v>66.5</v>
      </c>
      <c r="R1681" s="21">
        <f t="shared" si="264"/>
        <v>69.974999999999994</v>
      </c>
      <c r="S1681" s="21">
        <f t="shared" si="265"/>
        <v>64.125</v>
      </c>
      <c r="T1681" s="21">
        <f t="shared" si="266"/>
        <v>64.924999999999997</v>
      </c>
      <c r="U1681" s="21">
        <f t="shared" si="267"/>
        <v>66.625</v>
      </c>
      <c r="V1681" s="20">
        <f t="shared" si="268"/>
        <v>66.341666666666654</v>
      </c>
      <c r="W1681" s="20">
        <f t="shared" si="269"/>
        <v>66.412499999999994</v>
      </c>
    </row>
    <row r="1682" spans="1:23" ht="13.5" x14ac:dyDescent="0.25">
      <c r="A1682" s="3">
        <v>44463</v>
      </c>
      <c r="B1682" s="2">
        <v>16.987400000000001</v>
      </c>
      <c r="C1682" s="2">
        <v>46.920574269453972</v>
      </c>
      <c r="D1682" s="2">
        <v>3.0936821800040093E-2</v>
      </c>
      <c r="E1682" s="2">
        <v>-0.20351078081602311</v>
      </c>
      <c r="F1682" s="2">
        <v>16.949159999999999</v>
      </c>
      <c r="G1682" s="2">
        <v>17.019610000000004</v>
      </c>
      <c r="H1682" s="2">
        <v>17.107554999999998</v>
      </c>
      <c r="I1682" s="2">
        <v>17.112350000000003</v>
      </c>
      <c r="J1682" s="2">
        <v>15.721618500000003</v>
      </c>
      <c r="K1682" s="17" t="s">
        <v>48</v>
      </c>
      <c r="L1682" s="17" t="s">
        <v>50</v>
      </c>
      <c r="M1682" s="17" t="s">
        <v>51</v>
      </c>
      <c r="N1682" s="20">
        <f t="shared" si="260"/>
        <v>50</v>
      </c>
      <c r="O1682" s="20">
        <f t="shared" si="261"/>
        <v>100</v>
      </c>
      <c r="P1682" s="20">
        <f t="shared" si="262"/>
        <v>50</v>
      </c>
      <c r="Q1682" s="20">
        <f t="shared" si="263"/>
        <v>83.5</v>
      </c>
      <c r="R1682" s="21">
        <f t="shared" si="264"/>
        <v>72.525000000000006</v>
      </c>
      <c r="S1682" s="21">
        <f t="shared" si="265"/>
        <v>68.375</v>
      </c>
      <c r="T1682" s="21">
        <f t="shared" si="266"/>
        <v>72.575000000000003</v>
      </c>
      <c r="U1682" s="21">
        <f t="shared" si="267"/>
        <v>70.875</v>
      </c>
      <c r="V1682" s="20">
        <f t="shared" si="268"/>
        <v>71.158333333333346</v>
      </c>
      <c r="W1682" s="20">
        <f t="shared" si="269"/>
        <v>71.087500000000006</v>
      </c>
    </row>
    <row r="1683" spans="1:23" ht="13.5" x14ac:dyDescent="0.25">
      <c r="A1683" s="3">
        <v>44466</v>
      </c>
      <c r="B1683" s="2">
        <v>17.091200000000001</v>
      </c>
      <c r="C1683" s="2">
        <v>50.375273976307156</v>
      </c>
      <c r="D1683" s="2">
        <v>4.9170607257345011E-2</v>
      </c>
      <c r="E1683" s="2">
        <v>-0.29737937932150099</v>
      </c>
      <c r="F1683" s="2">
        <v>16.969919999999998</v>
      </c>
      <c r="G1683" s="2">
        <v>17.005410000000001</v>
      </c>
      <c r="H1683" s="2">
        <v>17.079974999999997</v>
      </c>
      <c r="I1683" s="2">
        <v>17.113334000000005</v>
      </c>
      <c r="J1683" s="2">
        <v>15.741294500000004</v>
      </c>
      <c r="K1683" s="17" t="s">
        <v>48</v>
      </c>
      <c r="L1683" s="17" t="s">
        <v>50</v>
      </c>
      <c r="M1683" s="17" t="s">
        <v>51</v>
      </c>
      <c r="N1683" s="20">
        <f t="shared" si="260"/>
        <v>50</v>
      </c>
      <c r="O1683" s="20">
        <f t="shared" si="261"/>
        <v>100</v>
      </c>
      <c r="P1683" s="20">
        <f t="shared" si="262"/>
        <v>50</v>
      </c>
      <c r="Q1683" s="20">
        <f t="shared" si="263"/>
        <v>83.5</v>
      </c>
      <c r="R1683" s="21">
        <f t="shared" si="264"/>
        <v>72.525000000000006</v>
      </c>
      <c r="S1683" s="21">
        <f t="shared" si="265"/>
        <v>68.375</v>
      </c>
      <c r="T1683" s="21">
        <f t="shared" si="266"/>
        <v>72.575000000000003</v>
      </c>
      <c r="U1683" s="21">
        <f t="shared" si="267"/>
        <v>70.875</v>
      </c>
      <c r="V1683" s="20">
        <f t="shared" si="268"/>
        <v>71.158333333333346</v>
      </c>
      <c r="W1683" s="20">
        <f t="shared" si="269"/>
        <v>71.087500000000006</v>
      </c>
    </row>
    <row r="1684" spans="1:23" ht="13.5" x14ac:dyDescent="0.25">
      <c r="A1684" s="3">
        <v>44467</v>
      </c>
      <c r="B1684" s="2">
        <v>17.2059</v>
      </c>
      <c r="C1684" s="2">
        <v>53.942534827522955</v>
      </c>
      <c r="D1684" s="2">
        <v>5.0125617433213421E-2</v>
      </c>
      <c r="E1684" s="2">
        <v>-0.40733337105981371</v>
      </c>
      <c r="F1684" s="2">
        <v>17.024539999999998</v>
      </c>
      <c r="G1684" s="2">
        <v>17.006509999999999</v>
      </c>
      <c r="H1684" s="2">
        <v>17.039009999999998</v>
      </c>
      <c r="I1684" s="2">
        <v>17.118796000000003</v>
      </c>
      <c r="J1684" s="2">
        <v>15.761544000000004</v>
      </c>
      <c r="K1684" s="17" t="s">
        <v>48</v>
      </c>
      <c r="L1684" s="17" t="s">
        <v>50</v>
      </c>
      <c r="M1684" s="17" t="s">
        <v>51</v>
      </c>
      <c r="N1684" s="20">
        <f t="shared" si="260"/>
        <v>50</v>
      </c>
      <c r="O1684" s="20">
        <f t="shared" si="261"/>
        <v>100</v>
      </c>
      <c r="P1684" s="20">
        <f t="shared" si="262"/>
        <v>50</v>
      </c>
      <c r="Q1684" s="20">
        <f t="shared" si="263"/>
        <v>83.5</v>
      </c>
      <c r="R1684" s="21">
        <f t="shared" si="264"/>
        <v>72.525000000000006</v>
      </c>
      <c r="S1684" s="21">
        <f t="shared" si="265"/>
        <v>68.375</v>
      </c>
      <c r="T1684" s="21">
        <f t="shared" si="266"/>
        <v>72.575000000000003</v>
      </c>
      <c r="U1684" s="21">
        <f t="shared" si="267"/>
        <v>70.875</v>
      </c>
      <c r="V1684" s="20">
        <f t="shared" si="268"/>
        <v>71.158333333333346</v>
      </c>
      <c r="W1684" s="20">
        <f t="shared" si="269"/>
        <v>71.087500000000006</v>
      </c>
    </row>
    <row r="1685" spans="1:23" ht="13.5" x14ac:dyDescent="0.25">
      <c r="A1685" s="3">
        <v>44468</v>
      </c>
      <c r="B1685" s="2">
        <v>17.2059</v>
      </c>
      <c r="C1685" s="2">
        <v>53.942534827522962</v>
      </c>
      <c r="D1685" s="2">
        <v>3.5054179623042359E-2</v>
      </c>
      <c r="E1685" s="2">
        <v>-0.51477604190465287</v>
      </c>
      <c r="F1685" s="2">
        <v>17.08464</v>
      </c>
      <c r="G1685" s="2">
        <v>17.017440000000001</v>
      </c>
      <c r="H1685" s="2">
        <v>17.034639999999996</v>
      </c>
      <c r="I1685" s="2">
        <v>17.122184000000001</v>
      </c>
      <c r="J1685" s="2">
        <v>15.779836500000002</v>
      </c>
      <c r="K1685" s="17" t="s">
        <v>48</v>
      </c>
      <c r="L1685" s="17" t="s">
        <v>50</v>
      </c>
      <c r="M1685" s="17" t="s">
        <v>51</v>
      </c>
      <c r="N1685" s="20">
        <f t="shared" si="260"/>
        <v>50</v>
      </c>
      <c r="O1685" s="20">
        <f t="shared" si="261"/>
        <v>100</v>
      </c>
      <c r="P1685" s="20">
        <f t="shared" si="262"/>
        <v>50</v>
      </c>
      <c r="Q1685" s="20">
        <f t="shared" si="263"/>
        <v>83.5</v>
      </c>
      <c r="R1685" s="21">
        <f t="shared" si="264"/>
        <v>72.525000000000006</v>
      </c>
      <c r="S1685" s="21">
        <f t="shared" si="265"/>
        <v>68.375</v>
      </c>
      <c r="T1685" s="21">
        <f t="shared" si="266"/>
        <v>72.575000000000003</v>
      </c>
      <c r="U1685" s="21">
        <f t="shared" si="267"/>
        <v>70.875</v>
      </c>
      <c r="V1685" s="20">
        <f t="shared" si="268"/>
        <v>71.158333333333346</v>
      </c>
      <c r="W1685" s="20">
        <f t="shared" si="269"/>
        <v>71.087500000000006</v>
      </c>
    </row>
    <row r="1686" spans="1:23" ht="13.5" x14ac:dyDescent="0.25">
      <c r="A1686" s="3">
        <v>44469</v>
      </c>
      <c r="B1686" s="2">
        <v>17.424299999999999</v>
      </c>
      <c r="C1686" s="2">
        <v>60.252226465241627</v>
      </c>
      <c r="D1686" s="2">
        <v>-1.0545997346444125E-2</v>
      </c>
      <c r="E1686" s="2">
        <v>-0.62934926382176315</v>
      </c>
      <c r="F1686" s="2">
        <v>17.182939999999999</v>
      </c>
      <c r="G1686" s="2">
        <v>17.060589999999998</v>
      </c>
      <c r="H1686" s="2">
        <v>17.042829999999999</v>
      </c>
      <c r="I1686" s="2">
        <v>17.129940000000005</v>
      </c>
      <c r="J1686" s="2">
        <v>15.796962999999998</v>
      </c>
      <c r="K1686" s="17" t="s">
        <v>48</v>
      </c>
      <c r="L1686" s="17" t="s">
        <v>50</v>
      </c>
      <c r="M1686" s="17" t="s">
        <v>51</v>
      </c>
      <c r="N1686" s="20">
        <f t="shared" si="260"/>
        <v>50</v>
      </c>
      <c r="O1686" s="20">
        <f t="shared" si="261"/>
        <v>100</v>
      </c>
      <c r="P1686" s="20">
        <f t="shared" si="262"/>
        <v>50</v>
      </c>
      <c r="Q1686" s="20">
        <f t="shared" si="263"/>
        <v>83.5</v>
      </c>
      <c r="R1686" s="21">
        <f t="shared" si="264"/>
        <v>72.525000000000006</v>
      </c>
      <c r="S1686" s="21">
        <f t="shared" si="265"/>
        <v>68.375</v>
      </c>
      <c r="T1686" s="21">
        <f t="shared" si="266"/>
        <v>72.575000000000003</v>
      </c>
      <c r="U1686" s="21">
        <f t="shared" si="267"/>
        <v>70.875</v>
      </c>
      <c r="V1686" s="20">
        <f t="shared" si="268"/>
        <v>71.158333333333346</v>
      </c>
      <c r="W1686" s="20">
        <f t="shared" si="269"/>
        <v>71.087500000000006</v>
      </c>
    </row>
    <row r="1687" spans="1:23" ht="13.5" x14ac:dyDescent="0.25">
      <c r="A1687" s="3">
        <v>44470</v>
      </c>
      <c r="B1687" s="2">
        <v>17.424299999999999</v>
      </c>
      <c r="C1687" s="2">
        <v>60.252226465241627</v>
      </c>
      <c r="D1687" s="2">
        <v>-6.0300597566449454E-2</v>
      </c>
      <c r="E1687" s="2">
        <v>-0.74291910836442143</v>
      </c>
      <c r="F1687" s="2">
        <v>17.270320000000002</v>
      </c>
      <c r="G1687" s="2">
        <v>17.109739999999999</v>
      </c>
      <c r="H1687" s="2">
        <v>17.051020000000001</v>
      </c>
      <c r="I1687" s="2">
        <v>17.137696000000002</v>
      </c>
      <c r="J1687" s="2">
        <v>15.814591500000001</v>
      </c>
      <c r="K1687" s="17" t="s">
        <v>48</v>
      </c>
      <c r="L1687" s="17" t="s">
        <v>50</v>
      </c>
      <c r="M1687" s="17" t="s">
        <v>51</v>
      </c>
      <c r="N1687" s="20">
        <f t="shared" si="260"/>
        <v>50</v>
      </c>
      <c r="O1687" s="20">
        <f t="shared" si="261"/>
        <v>100</v>
      </c>
      <c r="P1687" s="20">
        <f t="shared" si="262"/>
        <v>50</v>
      </c>
      <c r="Q1687" s="20">
        <f t="shared" si="263"/>
        <v>83.5</v>
      </c>
      <c r="R1687" s="21">
        <f t="shared" si="264"/>
        <v>72.525000000000006</v>
      </c>
      <c r="S1687" s="21">
        <f t="shared" si="265"/>
        <v>68.375</v>
      </c>
      <c r="T1687" s="21">
        <f t="shared" si="266"/>
        <v>72.575000000000003</v>
      </c>
      <c r="U1687" s="21">
        <f t="shared" si="267"/>
        <v>70.875</v>
      </c>
      <c r="V1687" s="20">
        <f t="shared" si="268"/>
        <v>71.158333333333346</v>
      </c>
      <c r="W1687" s="20">
        <f t="shared" si="269"/>
        <v>71.087500000000006</v>
      </c>
    </row>
    <row r="1688" spans="1:23" ht="13.5" x14ac:dyDescent="0.25">
      <c r="A1688" s="3">
        <v>44473</v>
      </c>
      <c r="B1688" s="2">
        <v>17.315100000000001</v>
      </c>
      <c r="C1688" s="2">
        <v>55.817963341081644</v>
      </c>
      <c r="D1688" s="2">
        <v>-8.7707186370540313E-2</v>
      </c>
      <c r="E1688" s="2">
        <v>-0.86085771801062405</v>
      </c>
      <c r="F1688" s="2">
        <v>17.315100000000001</v>
      </c>
      <c r="G1688" s="2">
        <v>17.142509999999998</v>
      </c>
      <c r="H1688" s="2">
        <v>17.053749999999997</v>
      </c>
      <c r="I1688" s="2">
        <v>17.143158000000003</v>
      </c>
      <c r="J1688" s="2">
        <v>15.831674000000003</v>
      </c>
      <c r="K1688" s="17" t="s">
        <v>54</v>
      </c>
      <c r="L1688" s="17" t="s">
        <v>50</v>
      </c>
      <c r="M1688" s="17" t="s">
        <v>55</v>
      </c>
      <c r="N1688" s="20">
        <f t="shared" si="260"/>
        <v>50</v>
      </c>
      <c r="O1688" s="20">
        <f t="shared" si="261"/>
        <v>100</v>
      </c>
      <c r="P1688" s="20">
        <f t="shared" si="262"/>
        <v>50</v>
      </c>
      <c r="Q1688" s="20">
        <f t="shared" si="263"/>
        <v>16.5</v>
      </c>
      <c r="R1688" s="21">
        <f t="shared" si="264"/>
        <v>62.475000000000001</v>
      </c>
      <c r="S1688" s="21">
        <f t="shared" si="265"/>
        <v>51.625</v>
      </c>
      <c r="T1688" s="21">
        <f t="shared" si="266"/>
        <v>42.424999999999997</v>
      </c>
      <c r="U1688" s="21">
        <f t="shared" si="267"/>
        <v>54.125</v>
      </c>
      <c r="V1688" s="20">
        <f t="shared" si="268"/>
        <v>52.17499999999999</v>
      </c>
      <c r="W1688" s="20">
        <f t="shared" si="269"/>
        <v>52.662499999999994</v>
      </c>
    </row>
    <row r="1689" spans="1:23" ht="13.5" x14ac:dyDescent="0.25">
      <c r="A1689" s="3">
        <v>44474</v>
      </c>
      <c r="B1689" s="2">
        <v>17.096599999999999</v>
      </c>
      <c r="C1689" s="2">
        <v>48.177706351672661</v>
      </c>
      <c r="D1689" s="2">
        <v>-0.1041293606601208</v>
      </c>
      <c r="E1689" s="2">
        <v>-0.95892923857101775</v>
      </c>
      <c r="F1689" s="2">
        <v>17.293240000000001</v>
      </c>
      <c r="G1689" s="2">
        <v>17.15889</v>
      </c>
      <c r="H1689" s="2">
        <v>17.068769999999997</v>
      </c>
      <c r="I1689" s="2">
        <v>17.146434000000003</v>
      </c>
      <c r="J1689" s="2">
        <v>15.846158499999996</v>
      </c>
      <c r="K1689" s="17" t="s">
        <v>54</v>
      </c>
      <c r="L1689" s="17" t="s">
        <v>50</v>
      </c>
      <c r="M1689" s="17" t="s">
        <v>47</v>
      </c>
      <c r="N1689" s="20">
        <f t="shared" si="260"/>
        <v>50</v>
      </c>
      <c r="O1689" s="20">
        <f t="shared" si="261"/>
        <v>100</v>
      </c>
      <c r="P1689" s="20">
        <f t="shared" si="262"/>
        <v>50</v>
      </c>
      <c r="Q1689" s="20">
        <f t="shared" si="263"/>
        <v>16.5</v>
      </c>
      <c r="R1689" s="21">
        <f t="shared" si="264"/>
        <v>62.475000000000001</v>
      </c>
      <c r="S1689" s="21">
        <f t="shared" si="265"/>
        <v>51.625</v>
      </c>
      <c r="T1689" s="21">
        <f t="shared" si="266"/>
        <v>42.424999999999997</v>
      </c>
      <c r="U1689" s="21">
        <f t="shared" si="267"/>
        <v>54.125</v>
      </c>
      <c r="V1689" s="20">
        <f t="shared" si="268"/>
        <v>52.17499999999999</v>
      </c>
      <c r="W1689" s="20">
        <f t="shared" si="269"/>
        <v>52.662499999999994</v>
      </c>
    </row>
    <row r="1690" spans="1:23" ht="13.5" x14ac:dyDescent="0.25">
      <c r="A1690" s="3">
        <v>44475</v>
      </c>
      <c r="B1690" s="2">
        <v>17.2059</v>
      </c>
      <c r="C1690" s="2">
        <v>51.73652587993098</v>
      </c>
      <c r="D1690" s="2">
        <v>-0.12998742472563052</v>
      </c>
      <c r="E1690" s="2">
        <v>-1.0403803062309951</v>
      </c>
      <c r="F1690" s="2">
        <v>17.293240000000001</v>
      </c>
      <c r="G1690" s="2">
        <v>17.188940000000002</v>
      </c>
      <c r="H1690" s="2">
        <v>17.093349999999997</v>
      </c>
      <c r="I1690" s="2">
        <v>17.157360000000004</v>
      </c>
      <c r="J1690" s="2">
        <v>15.861440499999999</v>
      </c>
      <c r="K1690" s="17" t="s">
        <v>48</v>
      </c>
      <c r="L1690" s="17" t="s">
        <v>50</v>
      </c>
      <c r="M1690" s="17" t="s">
        <v>50</v>
      </c>
      <c r="N1690" s="20">
        <f t="shared" si="260"/>
        <v>50</v>
      </c>
      <c r="O1690" s="20">
        <f t="shared" si="261"/>
        <v>100</v>
      </c>
      <c r="P1690" s="20">
        <f t="shared" si="262"/>
        <v>50</v>
      </c>
      <c r="Q1690" s="20">
        <f t="shared" si="263"/>
        <v>49.5</v>
      </c>
      <c r="R1690" s="21">
        <f t="shared" si="264"/>
        <v>67.424999999999997</v>
      </c>
      <c r="S1690" s="21">
        <f t="shared" si="265"/>
        <v>59.875</v>
      </c>
      <c r="T1690" s="21">
        <f t="shared" si="266"/>
        <v>57.275000000000006</v>
      </c>
      <c r="U1690" s="21">
        <f t="shared" si="267"/>
        <v>62.375</v>
      </c>
      <c r="V1690" s="20">
        <f t="shared" si="268"/>
        <v>61.524999999999999</v>
      </c>
      <c r="W1690" s="20">
        <f t="shared" si="269"/>
        <v>61.737499999999997</v>
      </c>
    </row>
    <row r="1691" spans="1:23" ht="13.5" x14ac:dyDescent="0.25">
      <c r="A1691" s="3">
        <v>44476</v>
      </c>
      <c r="B1691" s="2">
        <v>17.2059</v>
      </c>
      <c r="C1691" s="2">
        <v>51.73652587993098</v>
      </c>
      <c r="D1691" s="2">
        <v>-0.1479743703641283</v>
      </c>
      <c r="E1691" s="2">
        <v>-1.0896520476003175</v>
      </c>
      <c r="F1691" s="2">
        <v>17.249559999999999</v>
      </c>
      <c r="G1691" s="2">
        <v>17.216249999999995</v>
      </c>
      <c r="H1691" s="2">
        <v>17.115199999999994</v>
      </c>
      <c r="I1691" s="2">
        <v>17.161730000000002</v>
      </c>
      <c r="J1691" s="2">
        <v>15.878478499999996</v>
      </c>
      <c r="K1691" s="17" t="s">
        <v>48</v>
      </c>
      <c r="L1691" s="17" t="s">
        <v>50</v>
      </c>
      <c r="M1691" s="17" t="s">
        <v>53</v>
      </c>
      <c r="N1691" s="20">
        <f t="shared" si="260"/>
        <v>50</v>
      </c>
      <c r="O1691" s="20">
        <f t="shared" si="261"/>
        <v>100</v>
      </c>
      <c r="P1691" s="20">
        <f t="shared" si="262"/>
        <v>50</v>
      </c>
      <c r="Q1691" s="20">
        <f t="shared" si="263"/>
        <v>66.5</v>
      </c>
      <c r="R1691" s="21">
        <f t="shared" si="264"/>
        <v>69.974999999999994</v>
      </c>
      <c r="S1691" s="21">
        <f t="shared" si="265"/>
        <v>64.125</v>
      </c>
      <c r="T1691" s="21">
        <f t="shared" si="266"/>
        <v>64.924999999999997</v>
      </c>
      <c r="U1691" s="21">
        <f t="shared" si="267"/>
        <v>66.625</v>
      </c>
      <c r="V1691" s="20">
        <f t="shared" si="268"/>
        <v>66.341666666666654</v>
      </c>
      <c r="W1691" s="20">
        <f t="shared" si="269"/>
        <v>66.412499999999994</v>
      </c>
    </row>
    <row r="1692" spans="1:23" ht="13.5" x14ac:dyDescent="0.25">
      <c r="A1692" s="3">
        <v>44477</v>
      </c>
      <c r="B1692" s="2">
        <v>17.194900000000001</v>
      </c>
      <c r="C1692" s="2">
        <v>51.325128736865608</v>
      </c>
      <c r="D1692" s="2">
        <v>-0.15427782497703646</v>
      </c>
      <c r="E1692" s="2">
        <v>-1.1175243204134588</v>
      </c>
      <c r="F1692" s="2">
        <v>17.203679999999999</v>
      </c>
      <c r="G1692" s="2">
        <v>17.236999999999998</v>
      </c>
      <c r="H1692" s="2">
        <v>17.128305000000001</v>
      </c>
      <c r="I1692" s="2">
        <v>17.165880000000001</v>
      </c>
      <c r="J1692" s="2">
        <v>15.894206999999994</v>
      </c>
      <c r="K1692" s="17" t="s">
        <v>54</v>
      </c>
      <c r="L1692" s="17" t="s">
        <v>50</v>
      </c>
      <c r="M1692" s="17" t="s">
        <v>47</v>
      </c>
      <c r="N1692" s="20">
        <f t="shared" si="260"/>
        <v>50</v>
      </c>
      <c r="O1692" s="20">
        <f t="shared" si="261"/>
        <v>100</v>
      </c>
      <c r="P1692" s="20">
        <f t="shared" si="262"/>
        <v>50</v>
      </c>
      <c r="Q1692" s="20">
        <f t="shared" si="263"/>
        <v>16.5</v>
      </c>
      <c r="R1692" s="21">
        <f t="shared" si="264"/>
        <v>62.475000000000001</v>
      </c>
      <c r="S1692" s="21">
        <f t="shared" si="265"/>
        <v>51.625</v>
      </c>
      <c r="T1692" s="21">
        <f t="shared" si="266"/>
        <v>42.424999999999997</v>
      </c>
      <c r="U1692" s="21">
        <f t="shared" si="267"/>
        <v>54.125</v>
      </c>
      <c r="V1692" s="20">
        <f t="shared" si="268"/>
        <v>52.17499999999999</v>
      </c>
      <c r="W1692" s="20">
        <f t="shared" si="269"/>
        <v>52.662499999999994</v>
      </c>
    </row>
    <row r="1693" spans="1:23" ht="13.5" x14ac:dyDescent="0.25">
      <c r="A1693" s="3">
        <v>44480</v>
      </c>
      <c r="B1693" s="2">
        <v>17.156700000000001</v>
      </c>
      <c r="C1693" s="2">
        <v>49.842875327166048</v>
      </c>
      <c r="D1693" s="2">
        <v>-0.14102408913270992</v>
      </c>
      <c r="E1693" s="2">
        <v>-1.1195487517495266</v>
      </c>
      <c r="F1693" s="2">
        <v>17.172000000000001</v>
      </c>
      <c r="G1693" s="2">
        <v>17.243549999999999</v>
      </c>
      <c r="H1693" s="2">
        <v>17.124479999999998</v>
      </c>
      <c r="I1693" s="2">
        <v>17.168284</v>
      </c>
      <c r="J1693" s="2">
        <v>15.909769999999995</v>
      </c>
      <c r="K1693" s="17" t="s">
        <v>54</v>
      </c>
      <c r="L1693" s="17" t="s">
        <v>50</v>
      </c>
      <c r="M1693" s="17" t="s">
        <v>47</v>
      </c>
      <c r="N1693" s="20">
        <f t="shared" si="260"/>
        <v>50</v>
      </c>
      <c r="O1693" s="20">
        <f t="shared" si="261"/>
        <v>100</v>
      </c>
      <c r="P1693" s="20">
        <f t="shared" si="262"/>
        <v>50</v>
      </c>
      <c r="Q1693" s="20">
        <f t="shared" si="263"/>
        <v>16.5</v>
      </c>
      <c r="R1693" s="21">
        <f t="shared" si="264"/>
        <v>62.475000000000001</v>
      </c>
      <c r="S1693" s="21">
        <f t="shared" si="265"/>
        <v>51.625</v>
      </c>
      <c r="T1693" s="21">
        <f t="shared" si="266"/>
        <v>42.424999999999997</v>
      </c>
      <c r="U1693" s="21">
        <f t="shared" si="267"/>
        <v>54.125</v>
      </c>
      <c r="V1693" s="20">
        <f t="shared" si="268"/>
        <v>52.17499999999999</v>
      </c>
      <c r="W1693" s="20">
        <f t="shared" si="269"/>
        <v>52.662499999999994</v>
      </c>
    </row>
    <row r="1694" spans="1:23" ht="13.5" x14ac:dyDescent="0.25">
      <c r="A1694" s="3">
        <v>44481</v>
      </c>
      <c r="B1694" s="2">
        <v>17.151199999999999</v>
      </c>
      <c r="C1694" s="2">
        <v>49.620677855245198</v>
      </c>
      <c r="D1694" s="2">
        <v>-0.11172587342410267</v>
      </c>
      <c r="E1694" s="2">
        <v>-1.0974598678065655</v>
      </c>
      <c r="F1694" s="2">
        <v>17.182920000000003</v>
      </c>
      <c r="G1694" s="2">
        <v>17.23808</v>
      </c>
      <c r="H1694" s="2">
        <v>17.122294999999998</v>
      </c>
      <c r="I1694" s="2">
        <v>17.170468</v>
      </c>
      <c r="J1694" s="2">
        <v>15.925305499999993</v>
      </c>
      <c r="K1694" s="17" t="s">
        <v>54</v>
      </c>
      <c r="L1694" s="17" t="s">
        <v>50</v>
      </c>
      <c r="M1694" s="17" t="s">
        <v>55</v>
      </c>
      <c r="N1694" s="20">
        <f t="shared" si="260"/>
        <v>50</v>
      </c>
      <c r="O1694" s="20">
        <f t="shared" si="261"/>
        <v>100</v>
      </c>
      <c r="P1694" s="20">
        <f t="shared" si="262"/>
        <v>50</v>
      </c>
      <c r="Q1694" s="20">
        <f t="shared" si="263"/>
        <v>16.5</v>
      </c>
      <c r="R1694" s="21">
        <f t="shared" si="264"/>
        <v>62.475000000000001</v>
      </c>
      <c r="S1694" s="21">
        <f t="shared" si="265"/>
        <v>51.625</v>
      </c>
      <c r="T1694" s="21">
        <f t="shared" si="266"/>
        <v>42.424999999999997</v>
      </c>
      <c r="U1694" s="21">
        <f t="shared" si="267"/>
        <v>54.125</v>
      </c>
      <c r="V1694" s="20">
        <f t="shared" si="268"/>
        <v>52.17499999999999</v>
      </c>
      <c r="W1694" s="20">
        <f t="shared" si="269"/>
        <v>52.662499999999994</v>
      </c>
    </row>
    <row r="1695" spans="1:23" ht="13.5" x14ac:dyDescent="0.25">
      <c r="A1695" s="3">
        <v>44482</v>
      </c>
      <c r="B1695" s="2">
        <v>17.151199999999999</v>
      </c>
      <c r="C1695" s="2">
        <v>49.620677855245198</v>
      </c>
      <c r="D1695" s="2">
        <v>-8.6874839767229872E-2</v>
      </c>
      <c r="E1695" s="2">
        <v>-1.0271872180770485</v>
      </c>
      <c r="F1695" s="2">
        <v>17.171980000000001</v>
      </c>
      <c r="G1695" s="2">
        <v>17.232610000000001</v>
      </c>
      <c r="H1695" s="2">
        <v>17.125025000000001</v>
      </c>
      <c r="I1695" s="2">
        <v>17.171560000000003</v>
      </c>
      <c r="J1695" s="2">
        <v>15.94081549999999</v>
      </c>
      <c r="K1695" s="17" t="s">
        <v>54</v>
      </c>
      <c r="L1695" s="17" t="s">
        <v>50</v>
      </c>
      <c r="M1695" s="17" t="s">
        <v>47</v>
      </c>
      <c r="N1695" s="20">
        <f t="shared" si="260"/>
        <v>50</v>
      </c>
      <c r="O1695" s="20">
        <f t="shared" si="261"/>
        <v>100</v>
      </c>
      <c r="P1695" s="20">
        <f t="shared" si="262"/>
        <v>50</v>
      </c>
      <c r="Q1695" s="20">
        <f t="shared" si="263"/>
        <v>16.5</v>
      </c>
      <c r="R1695" s="21">
        <f t="shared" si="264"/>
        <v>62.475000000000001</v>
      </c>
      <c r="S1695" s="21">
        <f t="shared" si="265"/>
        <v>51.625</v>
      </c>
      <c r="T1695" s="21">
        <f t="shared" si="266"/>
        <v>42.424999999999997</v>
      </c>
      <c r="U1695" s="21">
        <f t="shared" si="267"/>
        <v>54.125</v>
      </c>
      <c r="V1695" s="20">
        <f t="shared" si="268"/>
        <v>52.17499999999999</v>
      </c>
      <c r="W1695" s="20">
        <f t="shared" si="269"/>
        <v>52.662499999999994</v>
      </c>
    </row>
    <row r="1696" spans="1:23" ht="13.5" x14ac:dyDescent="0.25">
      <c r="A1696" s="3">
        <v>44483</v>
      </c>
      <c r="B1696" s="2">
        <v>17.151199999999999</v>
      </c>
      <c r="C1696" s="2">
        <v>49.620677855245198</v>
      </c>
      <c r="D1696" s="2">
        <v>-3.2191268215353119E-2</v>
      </c>
      <c r="E1696" s="2">
        <v>-0.90805222791311313</v>
      </c>
      <c r="F1696" s="2">
        <v>17.161040000000003</v>
      </c>
      <c r="G1696" s="2">
        <v>17.205299999999998</v>
      </c>
      <c r="H1696" s="2">
        <v>17.132944999999999</v>
      </c>
      <c r="I1696" s="2">
        <v>17.172106000000003</v>
      </c>
      <c r="J1696" s="2">
        <v>15.956325499999991</v>
      </c>
      <c r="K1696" s="17" t="s">
        <v>54</v>
      </c>
      <c r="L1696" s="17" t="s">
        <v>50</v>
      </c>
      <c r="M1696" s="17" t="s">
        <v>47</v>
      </c>
      <c r="N1696" s="20">
        <f t="shared" si="260"/>
        <v>50</v>
      </c>
      <c r="O1696" s="20">
        <f t="shared" si="261"/>
        <v>100</v>
      </c>
      <c r="P1696" s="20">
        <f t="shared" si="262"/>
        <v>50</v>
      </c>
      <c r="Q1696" s="20">
        <f t="shared" si="263"/>
        <v>16.5</v>
      </c>
      <c r="R1696" s="21">
        <f t="shared" si="264"/>
        <v>62.475000000000001</v>
      </c>
      <c r="S1696" s="21">
        <f t="shared" si="265"/>
        <v>51.625</v>
      </c>
      <c r="T1696" s="21">
        <f t="shared" si="266"/>
        <v>42.424999999999997</v>
      </c>
      <c r="U1696" s="21">
        <f t="shared" si="267"/>
        <v>54.125</v>
      </c>
      <c r="V1696" s="20">
        <f t="shared" si="268"/>
        <v>52.17499999999999</v>
      </c>
      <c r="W1696" s="20">
        <f t="shared" si="269"/>
        <v>52.662499999999994</v>
      </c>
    </row>
    <row r="1697" spans="1:23" ht="13.5" x14ac:dyDescent="0.25">
      <c r="A1697" s="3">
        <v>44488</v>
      </c>
      <c r="B1697" s="2">
        <v>17.145800000000001</v>
      </c>
      <c r="C1697" s="2">
        <v>49.350893867876181</v>
      </c>
      <c r="D1697" s="2">
        <v>1.4531088621193788E-2</v>
      </c>
      <c r="E1697" s="2">
        <v>-0.75052660282357542</v>
      </c>
      <c r="F1697" s="2">
        <v>17.151220000000002</v>
      </c>
      <c r="G1697" s="2">
        <v>17.17745</v>
      </c>
      <c r="H1697" s="2">
        <v>17.143595000000001</v>
      </c>
      <c r="I1697" s="2">
        <v>17.173090000000002</v>
      </c>
      <c r="J1697" s="2">
        <v>15.971808499999987</v>
      </c>
      <c r="K1697" s="17" t="s">
        <v>54</v>
      </c>
      <c r="L1697" s="17" t="s">
        <v>50</v>
      </c>
      <c r="M1697" s="17" t="s">
        <v>47</v>
      </c>
      <c r="N1697" s="20">
        <f t="shared" si="260"/>
        <v>50</v>
      </c>
      <c r="O1697" s="20">
        <f t="shared" si="261"/>
        <v>100</v>
      </c>
      <c r="P1697" s="20">
        <f t="shared" si="262"/>
        <v>50</v>
      </c>
      <c r="Q1697" s="20">
        <f t="shared" si="263"/>
        <v>16.5</v>
      </c>
      <c r="R1697" s="21">
        <f t="shared" si="264"/>
        <v>62.475000000000001</v>
      </c>
      <c r="S1697" s="21">
        <f t="shared" si="265"/>
        <v>51.625</v>
      </c>
      <c r="T1697" s="21">
        <f t="shared" si="266"/>
        <v>42.424999999999997</v>
      </c>
      <c r="U1697" s="21">
        <f t="shared" si="267"/>
        <v>54.125</v>
      </c>
      <c r="V1697" s="20">
        <f t="shared" si="268"/>
        <v>52.17499999999999</v>
      </c>
      <c r="W1697" s="20">
        <f t="shared" si="269"/>
        <v>52.662499999999994</v>
      </c>
    </row>
    <row r="1698" spans="1:23" ht="13.5" x14ac:dyDescent="0.25">
      <c r="A1698" s="3">
        <v>44489</v>
      </c>
      <c r="B1698" s="2">
        <v>16.9328</v>
      </c>
      <c r="C1698" s="2">
        <v>40.091608238898068</v>
      </c>
      <c r="D1698" s="2">
        <v>5.3122894249582941E-2</v>
      </c>
      <c r="E1698" s="2">
        <v>-0.57642499635442568</v>
      </c>
      <c r="F1698" s="2">
        <v>17.106439999999999</v>
      </c>
      <c r="G1698" s="2">
        <v>17.139220000000002</v>
      </c>
      <c r="H1698" s="2">
        <v>17.140864999999998</v>
      </c>
      <c r="I1698" s="2">
        <v>17.169814000000002</v>
      </c>
      <c r="J1698" s="2">
        <v>15.986251999999988</v>
      </c>
      <c r="K1698" s="17" t="s">
        <v>54</v>
      </c>
      <c r="L1698" s="17" t="s">
        <v>50</v>
      </c>
      <c r="M1698" s="17" t="s">
        <v>47</v>
      </c>
      <c r="N1698" s="20">
        <f t="shared" si="260"/>
        <v>50</v>
      </c>
      <c r="O1698" s="20">
        <f t="shared" si="261"/>
        <v>100</v>
      </c>
      <c r="P1698" s="20">
        <f t="shared" si="262"/>
        <v>50</v>
      </c>
      <c r="Q1698" s="20">
        <f t="shared" si="263"/>
        <v>16.5</v>
      </c>
      <c r="R1698" s="21">
        <f t="shared" si="264"/>
        <v>62.475000000000001</v>
      </c>
      <c r="S1698" s="21">
        <f t="shared" si="265"/>
        <v>51.625</v>
      </c>
      <c r="T1698" s="21">
        <f t="shared" si="266"/>
        <v>42.424999999999997</v>
      </c>
      <c r="U1698" s="21">
        <f t="shared" si="267"/>
        <v>54.125</v>
      </c>
      <c r="V1698" s="20">
        <f t="shared" si="268"/>
        <v>52.17499999999999</v>
      </c>
      <c r="W1698" s="20">
        <f t="shared" si="269"/>
        <v>52.662499999999994</v>
      </c>
    </row>
    <row r="1699" spans="1:23" ht="13.5" x14ac:dyDescent="0.25">
      <c r="A1699" s="3">
        <v>44490</v>
      </c>
      <c r="B1699" s="2">
        <v>16.8781</v>
      </c>
      <c r="C1699" s="2">
        <v>38.113917179080445</v>
      </c>
      <c r="D1699" s="2">
        <v>5.7546412684938986E-2</v>
      </c>
      <c r="E1699" s="2">
        <v>-0.410542915977681</v>
      </c>
      <c r="F1699" s="2">
        <v>17.051819999999999</v>
      </c>
      <c r="G1699" s="2">
        <v>17.117370000000001</v>
      </c>
      <c r="H1699" s="2">
        <v>17.13813</v>
      </c>
      <c r="I1699" s="2">
        <v>17.164898000000004</v>
      </c>
      <c r="J1699" s="2">
        <v>16.000647499999989</v>
      </c>
      <c r="K1699" s="17" t="s">
        <v>54</v>
      </c>
      <c r="L1699" s="17" t="s">
        <v>50</v>
      </c>
      <c r="M1699" s="17" t="s">
        <v>47</v>
      </c>
      <c r="N1699" s="20">
        <f t="shared" si="260"/>
        <v>50</v>
      </c>
      <c r="O1699" s="20">
        <f t="shared" si="261"/>
        <v>100</v>
      </c>
      <c r="P1699" s="20">
        <f t="shared" si="262"/>
        <v>50</v>
      </c>
      <c r="Q1699" s="20">
        <f t="shared" si="263"/>
        <v>16.5</v>
      </c>
      <c r="R1699" s="21">
        <f t="shared" si="264"/>
        <v>62.475000000000001</v>
      </c>
      <c r="S1699" s="21">
        <f t="shared" si="265"/>
        <v>51.625</v>
      </c>
      <c r="T1699" s="21">
        <f t="shared" si="266"/>
        <v>42.424999999999997</v>
      </c>
      <c r="U1699" s="21">
        <f t="shared" si="267"/>
        <v>54.125</v>
      </c>
      <c r="V1699" s="20">
        <f t="shared" si="268"/>
        <v>52.17499999999999</v>
      </c>
      <c r="W1699" s="20">
        <f t="shared" si="269"/>
        <v>52.662499999999994</v>
      </c>
    </row>
    <row r="1700" spans="1:23" ht="13.5" x14ac:dyDescent="0.25">
      <c r="A1700" s="3">
        <v>44491</v>
      </c>
      <c r="B1700" s="2">
        <v>16.8781</v>
      </c>
      <c r="C1700" s="2">
        <v>38.113917179080445</v>
      </c>
      <c r="D1700" s="2">
        <v>7.966174578745111E-2</v>
      </c>
      <c r="E1700" s="2">
        <v>-0.2600454842803645</v>
      </c>
      <c r="F1700" s="2">
        <v>16.997199999999999</v>
      </c>
      <c r="G1700" s="2">
        <v>17.084589999999999</v>
      </c>
      <c r="H1700" s="2">
        <v>17.136765000000004</v>
      </c>
      <c r="I1700" s="2">
        <v>17.160090000000004</v>
      </c>
      <c r="J1700" s="2">
        <v>16.015042999999988</v>
      </c>
      <c r="K1700" s="17" t="s">
        <v>54</v>
      </c>
      <c r="L1700" s="17" t="s">
        <v>50</v>
      </c>
      <c r="M1700" s="17" t="s">
        <v>47</v>
      </c>
      <c r="N1700" s="20">
        <f t="shared" si="260"/>
        <v>50</v>
      </c>
      <c r="O1700" s="20">
        <f t="shared" si="261"/>
        <v>100</v>
      </c>
      <c r="P1700" s="20">
        <f t="shared" si="262"/>
        <v>50</v>
      </c>
      <c r="Q1700" s="20">
        <f t="shared" si="263"/>
        <v>16.5</v>
      </c>
      <c r="R1700" s="21">
        <f t="shared" si="264"/>
        <v>62.475000000000001</v>
      </c>
      <c r="S1700" s="21">
        <f t="shared" si="265"/>
        <v>51.625</v>
      </c>
      <c r="T1700" s="21">
        <f t="shared" si="266"/>
        <v>42.424999999999997</v>
      </c>
      <c r="U1700" s="21">
        <f t="shared" si="267"/>
        <v>54.125</v>
      </c>
      <c r="V1700" s="20">
        <f t="shared" si="268"/>
        <v>52.17499999999999</v>
      </c>
      <c r="W1700" s="20">
        <f t="shared" si="269"/>
        <v>52.662499999999994</v>
      </c>
    </row>
    <row r="1701" spans="1:23" ht="13.5" x14ac:dyDescent="0.25">
      <c r="A1701" s="3">
        <v>44494</v>
      </c>
      <c r="B1701" s="2">
        <v>16.823499999999999</v>
      </c>
      <c r="C1701" s="2">
        <v>36.054971844149485</v>
      </c>
      <c r="D1701" s="2">
        <v>0.10386080453400837</v>
      </c>
      <c r="E1701" s="2">
        <v>-0.12392098439296394</v>
      </c>
      <c r="F1701" s="2">
        <v>16.931660000000001</v>
      </c>
      <c r="G1701" s="2">
        <v>17.04635</v>
      </c>
      <c r="H1701" s="2">
        <v>17.1313</v>
      </c>
      <c r="I1701" s="2">
        <v>17.154082000000002</v>
      </c>
      <c r="J1701" s="2">
        <v>16.029416499999982</v>
      </c>
      <c r="K1701" s="17" t="s">
        <v>54</v>
      </c>
      <c r="L1701" s="17" t="s">
        <v>50</v>
      </c>
      <c r="M1701" s="17" t="s">
        <v>47</v>
      </c>
      <c r="N1701" s="20">
        <f t="shared" si="260"/>
        <v>50</v>
      </c>
      <c r="O1701" s="20">
        <f t="shared" si="261"/>
        <v>100</v>
      </c>
      <c r="P1701" s="20">
        <f t="shared" si="262"/>
        <v>50</v>
      </c>
      <c r="Q1701" s="20">
        <f t="shared" si="263"/>
        <v>16.5</v>
      </c>
      <c r="R1701" s="21">
        <f t="shared" si="264"/>
        <v>62.475000000000001</v>
      </c>
      <c r="S1701" s="21">
        <f t="shared" si="265"/>
        <v>51.625</v>
      </c>
      <c r="T1701" s="21">
        <f t="shared" si="266"/>
        <v>42.424999999999997</v>
      </c>
      <c r="U1701" s="21">
        <f t="shared" si="267"/>
        <v>54.125</v>
      </c>
      <c r="V1701" s="20">
        <f t="shared" si="268"/>
        <v>52.17499999999999</v>
      </c>
      <c r="W1701" s="20">
        <f t="shared" si="269"/>
        <v>52.662499999999994</v>
      </c>
    </row>
    <row r="1702" spans="1:23" ht="13.5" x14ac:dyDescent="0.25">
      <c r="A1702" s="3">
        <v>44495</v>
      </c>
      <c r="B1702" s="2">
        <v>16.386500000000002</v>
      </c>
      <c r="C1702" s="2">
        <v>24.600435700307756</v>
      </c>
      <c r="D1702" s="2">
        <v>0.15667247956867314</v>
      </c>
      <c r="E1702" s="2">
        <v>-1.0657450342017233E-2</v>
      </c>
      <c r="F1702" s="2">
        <v>16.779800000000002</v>
      </c>
      <c r="G1702" s="2">
        <v>16.965510000000002</v>
      </c>
      <c r="H1702" s="2">
        <v>17.101255000000002</v>
      </c>
      <c r="I1702" s="2">
        <v>17.140754000000001</v>
      </c>
      <c r="J1702" s="2">
        <v>16.043611999999985</v>
      </c>
      <c r="K1702" s="17" t="s">
        <v>54</v>
      </c>
      <c r="L1702" s="17" t="s">
        <v>50</v>
      </c>
      <c r="M1702" s="17" t="s">
        <v>47</v>
      </c>
      <c r="N1702" s="20">
        <f t="shared" si="260"/>
        <v>50</v>
      </c>
      <c r="O1702" s="20">
        <f t="shared" si="261"/>
        <v>100</v>
      </c>
      <c r="P1702" s="20">
        <f t="shared" si="262"/>
        <v>50</v>
      </c>
      <c r="Q1702" s="20">
        <f t="shared" si="263"/>
        <v>16.5</v>
      </c>
      <c r="R1702" s="21">
        <f t="shared" si="264"/>
        <v>62.475000000000001</v>
      </c>
      <c r="S1702" s="21">
        <f t="shared" si="265"/>
        <v>51.625</v>
      </c>
      <c r="T1702" s="21">
        <f t="shared" si="266"/>
        <v>42.424999999999997</v>
      </c>
      <c r="U1702" s="21">
        <f t="shared" si="267"/>
        <v>54.125</v>
      </c>
      <c r="V1702" s="20">
        <f t="shared" si="268"/>
        <v>52.17499999999999</v>
      </c>
      <c r="W1702" s="20">
        <f t="shared" si="269"/>
        <v>52.662499999999994</v>
      </c>
    </row>
    <row r="1703" spans="1:23" ht="13.5" x14ac:dyDescent="0.25">
      <c r="A1703" s="3">
        <v>44496</v>
      </c>
      <c r="B1703" s="2">
        <v>16.659600000000001</v>
      </c>
      <c r="C1703" s="2">
        <v>37.882139277788433</v>
      </c>
      <c r="D1703" s="2">
        <v>0.17936968958650112</v>
      </c>
      <c r="E1703" s="2">
        <v>9.2919315759403473E-2</v>
      </c>
      <c r="F1703" s="2">
        <v>16.725159999999999</v>
      </c>
      <c r="G1703" s="2">
        <v>16.915800000000004</v>
      </c>
      <c r="H1703" s="2">
        <v>17.079675000000002</v>
      </c>
      <c r="I1703" s="2">
        <v>17.133652000000001</v>
      </c>
      <c r="J1703" s="2">
        <v>16.059247999999986</v>
      </c>
      <c r="K1703" s="17" t="s">
        <v>54</v>
      </c>
      <c r="L1703" s="17" t="s">
        <v>50</v>
      </c>
      <c r="M1703" s="17" t="s">
        <v>47</v>
      </c>
      <c r="N1703" s="20">
        <f t="shared" si="260"/>
        <v>50</v>
      </c>
      <c r="O1703" s="20">
        <f t="shared" si="261"/>
        <v>100</v>
      </c>
      <c r="P1703" s="20">
        <f t="shared" si="262"/>
        <v>50</v>
      </c>
      <c r="Q1703" s="20">
        <f t="shared" si="263"/>
        <v>16.5</v>
      </c>
      <c r="R1703" s="21">
        <f t="shared" si="264"/>
        <v>62.475000000000001</v>
      </c>
      <c r="S1703" s="21">
        <f t="shared" si="265"/>
        <v>51.625</v>
      </c>
      <c r="T1703" s="21">
        <f t="shared" si="266"/>
        <v>42.424999999999997</v>
      </c>
      <c r="U1703" s="21">
        <f t="shared" si="267"/>
        <v>54.125</v>
      </c>
      <c r="V1703" s="20">
        <f t="shared" si="268"/>
        <v>52.17499999999999</v>
      </c>
      <c r="W1703" s="20">
        <f t="shared" si="269"/>
        <v>52.662499999999994</v>
      </c>
    </row>
    <row r="1704" spans="1:23" ht="13.5" x14ac:dyDescent="0.25">
      <c r="A1704" s="3">
        <v>44497</v>
      </c>
      <c r="B1704" s="2">
        <v>16.921800000000001</v>
      </c>
      <c r="C1704" s="2">
        <v>47.452581448519538</v>
      </c>
      <c r="D1704" s="2">
        <v>0.18050488615788751</v>
      </c>
      <c r="E1704" s="2">
        <v>0.18595751520051262</v>
      </c>
      <c r="F1704" s="2">
        <v>16.733899999999998</v>
      </c>
      <c r="G1704" s="2">
        <v>16.892860000000002</v>
      </c>
      <c r="H1704" s="2">
        <v>17.065470000000005</v>
      </c>
      <c r="I1704" s="2">
        <v>17.130156000000003</v>
      </c>
      <c r="J1704" s="2">
        <v>16.078202499999986</v>
      </c>
      <c r="K1704" s="17" t="s">
        <v>54</v>
      </c>
      <c r="L1704" s="17" t="s">
        <v>50</v>
      </c>
      <c r="M1704" s="17" t="s">
        <v>55</v>
      </c>
      <c r="N1704" s="20">
        <f t="shared" si="260"/>
        <v>50</v>
      </c>
      <c r="O1704" s="20">
        <f t="shared" si="261"/>
        <v>100</v>
      </c>
      <c r="P1704" s="20">
        <f t="shared" si="262"/>
        <v>50</v>
      </c>
      <c r="Q1704" s="20">
        <f t="shared" si="263"/>
        <v>16.5</v>
      </c>
      <c r="R1704" s="21">
        <f t="shared" si="264"/>
        <v>62.475000000000001</v>
      </c>
      <c r="S1704" s="21">
        <f t="shared" si="265"/>
        <v>51.625</v>
      </c>
      <c r="T1704" s="21">
        <f t="shared" si="266"/>
        <v>42.424999999999997</v>
      </c>
      <c r="U1704" s="21">
        <f t="shared" si="267"/>
        <v>54.125</v>
      </c>
      <c r="V1704" s="20">
        <f t="shared" si="268"/>
        <v>52.17499999999999</v>
      </c>
      <c r="W1704" s="20">
        <f t="shared" si="269"/>
        <v>52.662499999999994</v>
      </c>
    </row>
    <row r="1705" spans="1:23" ht="13.5" x14ac:dyDescent="0.25">
      <c r="A1705" s="3">
        <v>44498</v>
      </c>
      <c r="B1705" s="2">
        <v>16.921800000000001</v>
      </c>
      <c r="C1705" s="2">
        <v>47.452581448519545</v>
      </c>
      <c r="D1705" s="2">
        <v>0.18195149445560688</v>
      </c>
      <c r="E1705" s="2">
        <v>0.26035174442183473</v>
      </c>
      <c r="F1705" s="2">
        <v>16.742640000000002</v>
      </c>
      <c r="G1705" s="2">
        <v>16.86992</v>
      </c>
      <c r="H1705" s="2">
        <v>17.051265000000004</v>
      </c>
      <c r="I1705" s="2">
        <v>17.126660000000001</v>
      </c>
      <c r="J1705" s="2">
        <v>16.097583499999985</v>
      </c>
      <c r="K1705" s="17" t="s">
        <v>54</v>
      </c>
      <c r="L1705" s="17" t="s">
        <v>50</v>
      </c>
      <c r="M1705" s="17" t="s">
        <v>55</v>
      </c>
      <c r="N1705" s="20">
        <f t="shared" si="260"/>
        <v>50</v>
      </c>
      <c r="O1705" s="20">
        <f t="shared" si="261"/>
        <v>100</v>
      </c>
      <c r="P1705" s="20">
        <f t="shared" si="262"/>
        <v>50</v>
      </c>
      <c r="Q1705" s="20">
        <f t="shared" si="263"/>
        <v>16.5</v>
      </c>
      <c r="R1705" s="21">
        <f t="shared" si="264"/>
        <v>62.475000000000001</v>
      </c>
      <c r="S1705" s="21">
        <f t="shared" si="265"/>
        <v>51.625</v>
      </c>
      <c r="T1705" s="21">
        <f t="shared" si="266"/>
        <v>42.424999999999997</v>
      </c>
      <c r="U1705" s="21">
        <f t="shared" si="267"/>
        <v>54.125</v>
      </c>
      <c r="V1705" s="20">
        <f t="shared" si="268"/>
        <v>52.17499999999999</v>
      </c>
      <c r="W1705" s="20">
        <f t="shared" si="269"/>
        <v>52.662499999999994</v>
      </c>
    </row>
    <row r="1706" spans="1:23" ht="13.5" x14ac:dyDescent="0.25">
      <c r="A1706" s="3">
        <v>44501</v>
      </c>
      <c r="B1706" s="2">
        <v>16.823499999999999</v>
      </c>
      <c r="C1706" s="2">
        <v>44.473341573725968</v>
      </c>
      <c r="D1706" s="2">
        <v>0.19090708221643737</v>
      </c>
      <c r="E1706" s="2">
        <v>0.31906036492075557</v>
      </c>
      <c r="F1706" s="2">
        <v>16.742640000000002</v>
      </c>
      <c r="G1706" s="2">
        <v>16.837149999999998</v>
      </c>
      <c r="H1706" s="2">
        <v>17.021225000000005</v>
      </c>
      <c r="I1706" s="2">
        <v>17.121305999999997</v>
      </c>
      <c r="J1706" s="2">
        <v>16.116472999999981</v>
      </c>
      <c r="K1706" s="17" t="s">
        <v>54</v>
      </c>
      <c r="L1706" s="17" t="s">
        <v>50</v>
      </c>
      <c r="M1706" s="17" t="s">
        <v>50</v>
      </c>
      <c r="N1706" s="20">
        <f t="shared" si="260"/>
        <v>50</v>
      </c>
      <c r="O1706" s="20">
        <f t="shared" si="261"/>
        <v>100</v>
      </c>
      <c r="P1706" s="20">
        <f t="shared" si="262"/>
        <v>50</v>
      </c>
      <c r="Q1706" s="20">
        <f t="shared" si="263"/>
        <v>16.5</v>
      </c>
      <c r="R1706" s="21">
        <f t="shared" si="264"/>
        <v>62.475000000000001</v>
      </c>
      <c r="S1706" s="21">
        <f t="shared" si="265"/>
        <v>51.625</v>
      </c>
      <c r="T1706" s="21">
        <f t="shared" si="266"/>
        <v>42.424999999999997</v>
      </c>
      <c r="U1706" s="21">
        <f t="shared" si="267"/>
        <v>54.125</v>
      </c>
      <c r="V1706" s="20">
        <f t="shared" si="268"/>
        <v>52.17499999999999</v>
      </c>
      <c r="W1706" s="20">
        <f t="shared" si="269"/>
        <v>52.662499999999994</v>
      </c>
    </row>
    <row r="1707" spans="1:23" ht="13.5" x14ac:dyDescent="0.25">
      <c r="A1707" s="3">
        <v>44502</v>
      </c>
      <c r="B1707" s="2">
        <v>16.8126</v>
      </c>
      <c r="C1707" s="2">
        <v>44.14239402001197</v>
      </c>
      <c r="D1707" s="2">
        <v>0.19945910018043378</v>
      </c>
      <c r="E1707" s="2">
        <v>0.35501547878706913</v>
      </c>
      <c r="F1707" s="2">
        <v>16.827860000000001</v>
      </c>
      <c r="G1707" s="2">
        <v>16.803829999999998</v>
      </c>
      <c r="H1707" s="2">
        <v>16.990639999999999</v>
      </c>
      <c r="I1707" s="2">
        <v>17.116717999999999</v>
      </c>
      <c r="J1707" s="2">
        <v>16.135382999999983</v>
      </c>
      <c r="K1707" s="17" t="s">
        <v>54</v>
      </c>
      <c r="L1707" s="17" t="s">
        <v>50</v>
      </c>
      <c r="M1707" s="17" t="s">
        <v>55</v>
      </c>
      <c r="N1707" s="20">
        <f t="shared" si="260"/>
        <v>50</v>
      </c>
      <c r="O1707" s="20">
        <f t="shared" si="261"/>
        <v>100</v>
      </c>
      <c r="P1707" s="20">
        <f t="shared" si="262"/>
        <v>50</v>
      </c>
      <c r="Q1707" s="20">
        <f t="shared" si="263"/>
        <v>16.5</v>
      </c>
      <c r="R1707" s="21">
        <f t="shared" si="264"/>
        <v>62.475000000000001</v>
      </c>
      <c r="S1707" s="21">
        <f t="shared" si="265"/>
        <v>51.625</v>
      </c>
      <c r="T1707" s="21">
        <f t="shared" si="266"/>
        <v>42.424999999999997</v>
      </c>
      <c r="U1707" s="21">
        <f t="shared" si="267"/>
        <v>54.125</v>
      </c>
      <c r="V1707" s="20">
        <f t="shared" si="268"/>
        <v>52.17499999999999</v>
      </c>
      <c r="W1707" s="20">
        <f t="shared" si="269"/>
        <v>52.662499999999994</v>
      </c>
    </row>
    <row r="1708" spans="1:23" ht="13.5" x14ac:dyDescent="0.25">
      <c r="A1708" s="3">
        <v>44503</v>
      </c>
      <c r="B1708" s="2">
        <v>16.659600000000001</v>
      </c>
      <c r="C1708" s="2">
        <v>39.678958237705999</v>
      </c>
      <c r="D1708" s="2">
        <v>0.18624761453763483</v>
      </c>
      <c r="E1708" s="2">
        <v>0.37157641049570933</v>
      </c>
      <c r="F1708" s="2">
        <v>16.827860000000001</v>
      </c>
      <c r="G1708" s="2">
        <v>16.776510000000002</v>
      </c>
      <c r="H1708" s="2">
        <v>16.957865000000002</v>
      </c>
      <c r="I1708" s="2">
        <v>17.107977999999996</v>
      </c>
      <c r="J1708" s="2">
        <v>16.153828999999984</v>
      </c>
      <c r="K1708" s="17" t="s">
        <v>54</v>
      </c>
      <c r="L1708" s="17" t="s">
        <v>50</v>
      </c>
      <c r="M1708" s="17" t="s">
        <v>50</v>
      </c>
      <c r="N1708" s="20">
        <f t="shared" si="260"/>
        <v>50</v>
      </c>
      <c r="O1708" s="20">
        <f t="shared" si="261"/>
        <v>100</v>
      </c>
      <c r="P1708" s="20">
        <f t="shared" si="262"/>
        <v>50</v>
      </c>
      <c r="Q1708" s="20">
        <f t="shared" si="263"/>
        <v>16.5</v>
      </c>
      <c r="R1708" s="21">
        <f t="shared" si="264"/>
        <v>62.475000000000001</v>
      </c>
      <c r="S1708" s="21">
        <f t="shared" si="265"/>
        <v>51.625</v>
      </c>
      <c r="T1708" s="21">
        <f t="shared" si="266"/>
        <v>42.424999999999997</v>
      </c>
      <c r="U1708" s="21">
        <f t="shared" si="267"/>
        <v>54.125</v>
      </c>
      <c r="V1708" s="20">
        <f t="shared" si="268"/>
        <v>52.17499999999999</v>
      </c>
      <c r="W1708" s="20">
        <f t="shared" si="269"/>
        <v>52.662499999999994</v>
      </c>
    </row>
    <row r="1709" spans="1:23" ht="13.5" x14ac:dyDescent="0.25">
      <c r="A1709" s="3">
        <v>44504</v>
      </c>
      <c r="B1709" s="2">
        <v>16.659600000000001</v>
      </c>
      <c r="C1709" s="2">
        <v>39.678958237706006</v>
      </c>
      <c r="D1709" s="2">
        <v>0.1684722612330205</v>
      </c>
      <c r="E1709" s="2">
        <v>0.37952884549060695</v>
      </c>
      <c r="F1709" s="2">
        <v>16.77542</v>
      </c>
      <c r="G1709" s="2">
        <v>16.754660000000001</v>
      </c>
      <c r="H1709" s="2">
        <v>16.936015000000005</v>
      </c>
      <c r="I1709" s="2">
        <v>17.099237999999996</v>
      </c>
      <c r="J1709" s="2">
        <v>16.172400499999984</v>
      </c>
      <c r="K1709" s="17" t="s">
        <v>54</v>
      </c>
      <c r="L1709" s="17" t="s">
        <v>50</v>
      </c>
      <c r="M1709" s="17" t="s">
        <v>47</v>
      </c>
      <c r="N1709" s="20">
        <f t="shared" si="260"/>
        <v>50</v>
      </c>
      <c r="O1709" s="20">
        <f t="shared" si="261"/>
        <v>100</v>
      </c>
      <c r="P1709" s="20">
        <f t="shared" si="262"/>
        <v>50</v>
      </c>
      <c r="Q1709" s="20">
        <f t="shared" si="263"/>
        <v>16.5</v>
      </c>
      <c r="R1709" s="21">
        <f t="shared" si="264"/>
        <v>62.475000000000001</v>
      </c>
      <c r="S1709" s="21">
        <f t="shared" si="265"/>
        <v>51.625</v>
      </c>
      <c r="T1709" s="21">
        <f t="shared" si="266"/>
        <v>42.424999999999997</v>
      </c>
      <c r="U1709" s="21">
        <f t="shared" si="267"/>
        <v>54.125</v>
      </c>
      <c r="V1709" s="20">
        <f t="shared" si="268"/>
        <v>52.17499999999999</v>
      </c>
      <c r="W1709" s="20">
        <f t="shared" si="269"/>
        <v>52.662499999999994</v>
      </c>
    </row>
    <row r="1710" spans="1:23" ht="13.5" x14ac:dyDescent="0.25">
      <c r="A1710" s="3">
        <v>44505</v>
      </c>
      <c r="B1710" s="2">
        <v>16.8017</v>
      </c>
      <c r="C1710" s="2">
        <v>45.603519848775619</v>
      </c>
      <c r="D1710" s="2">
        <v>0.14458989313130743</v>
      </c>
      <c r="E1710" s="2">
        <v>0.37408886693188143</v>
      </c>
      <c r="F1710" s="2">
        <v>16.751399999999997</v>
      </c>
      <c r="G1710" s="2">
        <v>16.747020000000003</v>
      </c>
      <c r="H1710" s="2">
        <v>16.915804999999999</v>
      </c>
      <c r="I1710" s="2">
        <v>17.083179999999995</v>
      </c>
      <c r="J1710" s="2">
        <v>16.191682499999985</v>
      </c>
      <c r="K1710" s="17" t="s">
        <v>54</v>
      </c>
      <c r="L1710" s="17" t="s">
        <v>50</v>
      </c>
      <c r="M1710" s="17" t="s">
        <v>47</v>
      </c>
      <c r="N1710" s="20">
        <f t="shared" si="260"/>
        <v>50</v>
      </c>
      <c r="O1710" s="20">
        <f t="shared" si="261"/>
        <v>100</v>
      </c>
      <c r="P1710" s="20">
        <f t="shared" si="262"/>
        <v>50</v>
      </c>
      <c r="Q1710" s="20">
        <f t="shared" si="263"/>
        <v>16.5</v>
      </c>
      <c r="R1710" s="21">
        <f t="shared" si="264"/>
        <v>62.475000000000001</v>
      </c>
      <c r="S1710" s="21">
        <f t="shared" si="265"/>
        <v>51.625</v>
      </c>
      <c r="T1710" s="21">
        <f t="shared" si="266"/>
        <v>42.424999999999997</v>
      </c>
      <c r="U1710" s="21">
        <f t="shared" si="267"/>
        <v>54.125</v>
      </c>
      <c r="V1710" s="20">
        <f t="shared" si="268"/>
        <v>52.17499999999999</v>
      </c>
      <c r="W1710" s="20">
        <f t="shared" si="269"/>
        <v>52.662499999999994</v>
      </c>
    </row>
    <row r="1711" spans="1:23" ht="13.5" x14ac:dyDescent="0.25">
      <c r="A1711" s="3">
        <v>44508</v>
      </c>
      <c r="B1711" s="2">
        <v>16.8017</v>
      </c>
      <c r="C1711" s="2">
        <v>45.603519848775626</v>
      </c>
      <c r="D1711" s="2">
        <v>0.11670154327234172</v>
      </c>
      <c r="E1711" s="2">
        <v>0.36722431153594148</v>
      </c>
      <c r="F1711" s="2">
        <v>16.747039999999998</v>
      </c>
      <c r="G1711" s="2">
        <v>16.744840000000003</v>
      </c>
      <c r="H1711" s="2">
        <v>16.895595</v>
      </c>
      <c r="I1711" s="2">
        <v>17.067231999999994</v>
      </c>
      <c r="J1711" s="2">
        <v>16.211591499999987</v>
      </c>
      <c r="K1711" s="17" t="s">
        <v>54</v>
      </c>
      <c r="L1711" s="17" t="s">
        <v>50</v>
      </c>
      <c r="M1711" s="17" t="s">
        <v>47</v>
      </c>
      <c r="N1711" s="20">
        <f t="shared" si="260"/>
        <v>50</v>
      </c>
      <c r="O1711" s="20">
        <f t="shared" si="261"/>
        <v>100</v>
      </c>
      <c r="P1711" s="20">
        <f t="shared" si="262"/>
        <v>50</v>
      </c>
      <c r="Q1711" s="20">
        <f t="shared" si="263"/>
        <v>16.5</v>
      </c>
      <c r="R1711" s="21">
        <f t="shared" si="264"/>
        <v>62.475000000000001</v>
      </c>
      <c r="S1711" s="21">
        <f t="shared" si="265"/>
        <v>51.625</v>
      </c>
      <c r="T1711" s="21">
        <f t="shared" si="266"/>
        <v>42.424999999999997</v>
      </c>
      <c r="U1711" s="21">
        <f t="shared" si="267"/>
        <v>54.125</v>
      </c>
      <c r="V1711" s="20">
        <f t="shared" si="268"/>
        <v>52.17499999999999</v>
      </c>
      <c r="W1711" s="20">
        <f t="shared" si="269"/>
        <v>52.662499999999994</v>
      </c>
    </row>
    <row r="1712" spans="1:23" ht="13.5" x14ac:dyDescent="0.25">
      <c r="A1712" s="3">
        <v>44509</v>
      </c>
      <c r="B1712" s="2">
        <v>16.8017</v>
      </c>
      <c r="C1712" s="2">
        <v>45.603519848775626</v>
      </c>
      <c r="D1712" s="2">
        <v>2.6539428217340344E-2</v>
      </c>
      <c r="E1712" s="2">
        <v>0.36315292270942923</v>
      </c>
      <c r="F1712" s="2">
        <v>16.744859999999999</v>
      </c>
      <c r="G1712" s="2">
        <v>16.786360000000002</v>
      </c>
      <c r="H1712" s="2">
        <v>16.875934999999998</v>
      </c>
      <c r="I1712" s="2">
        <v>17.040795999999993</v>
      </c>
      <c r="J1712" s="2">
        <v>16.231124499999982</v>
      </c>
      <c r="K1712" s="17" t="s">
        <v>54</v>
      </c>
      <c r="L1712" s="17" t="s">
        <v>50</v>
      </c>
      <c r="M1712" s="17" t="s">
        <v>47</v>
      </c>
      <c r="N1712" s="20">
        <f t="shared" si="260"/>
        <v>50</v>
      </c>
      <c r="O1712" s="20">
        <f t="shared" si="261"/>
        <v>100</v>
      </c>
      <c r="P1712" s="20">
        <f t="shared" si="262"/>
        <v>50</v>
      </c>
      <c r="Q1712" s="20">
        <f t="shared" si="263"/>
        <v>16.5</v>
      </c>
      <c r="R1712" s="21">
        <f t="shared" si="264"/>
        <v>62.475000000000001</v>
      </c>
      <c r="S1712" s="21">
        <f t="shared" si="265"/>
        <v>51.625</v>
      </c>
      <c r="T1712" s="21">
        <f t="shared" si="266"/>
        <v>42.424999999999997</v>
      </c>
      <c r="U1712" s="21">
        <f t="shared" si="267"/>
        <v>54.125</v>
      </c>
      <c r="V1712" s="20">
        <f t="shared" si="268"/>
        <v>52.17499999999999</v>
      </c>
      <c r="W1712" s="20">
        <f t="shared" si="269"/>
        <v>52.662499999999994</v>
      </c>
    </row>
    <row r="1713" spans="1:23" ht="13.5" x14ac:dyDescent="0.25">
      <c r="A1713" s="3">
        <v>44510</v>
      </c>
      <c r="B1713" s="2">
        <v>16.790700000000001</v>
      </c>
      <c r="C1713" s="2">
        <v>45.174543041694243</v>
      </c>
      <c r="D1713" s="2">
        <v>-6.304273643042535E-3</v>
      </c>
      <c r="E1713" s="2">
        <v>0.35309329417213253</v>
      </c>
      <c r="F1713" s="2">
        <v>16.771080000000001</v>
      </c>
      <c r="G1713" s="2">
        <v>16.799470000000003</v>
      </c>
      <c r="H1713" s="2">
        <v>16.857634999999998</v>
      </c>
      <c r="I1713" s="2">
        <v>17.023753999999993</v>
      </c>
      <c r="J1713" s="2">
        <v>16.251103999999984</v>
      </c>
      <c r="K1713" s="17" t="s">
        <v>48</v>
      </c>
      <c r="L1713" s="17" t="s">
        <v>50</v>
      </c>
      <c r="M1713" s="17" t="s">
        <v>51</v>
      </c>
      <c r="N1713" s="20">
        <f t="shared" si="260"/>
        <v>50</v>
      </c>
      <c r="O1713" s="20">
        <f t="shared" si="261"/>
        <v>100</v>
      </c>
      <c r="P1713" s="20">
        <f t="shared" si="262"/>
        <v>50</v>
      </c>
      <c r="Q1713" s="20">
        <f t="shared" si="263"/>
        <v>83.5</v>
      </c>
      <c r="R1713" s="21">
        <f t="shared" si="264"/>
        <v>72.525000000000006</v>
      </c>
      <c r="S1713" s="21">
        <f t="shared" si="265"/>
        <v>68.375</v>
      </c>
      <c r="T1713" s="21">
        <f t="shared" si="266"/>
        <v>72.575000000000003</v>
      </c>
      <c r="U1713" s="21">
        <f t="shared" si="267"/>
        <v>70.875</v>
      </c>
      <c r="V1713" s="20">
        <f t="shared" si="268"/>
        <v>71.158333333333346</v>
      </c>
      <c r="W1713" s="20">
        <f t="shared" si="269"/>
        <v>71.087500000000006</v>
      </c>
    </row>
    <row r="1714" spans="1:23" ht="13.5" x14ac:dyDescent="0.25">
      <c r="A1714" s="3">
        <v>44511</v>
      </c>
      <c r="B1714" s="2">
        <v>16.790700000000001</v>
      </c>
      <c r="C1714" s="2">
        <v>45.174543041694243</v>
      </c>
      <c r="D1714" s="2">
        <v>6.8797693283748629E-3</v>
      </c>
      <c r="E1714" s="2">
        <v>0.34649716931966756</v>
      </c>
      <c r="F1714" s="2">
        <v>16.7973</v>
      </c>
      <c r="G1714" s="2">
        <v>16.786360000000002</v>
      </c>
      <c r="H1714" s="2">
        <v>16.83961</v>
      </c>
      <c r="I1714" s="2">
        <v>16.999063999999994</v>
      </c>
      <c r="J1714" s="2">
        <v>16.271836499999985</v>
      </c>
      <c r="K1714" s="17" t="s">
        <v>48</v>
      </c>
      <c r="L1714" s="17" t="s">
        <v>50</v>
      </c>
      <c r="M1714" s="17" t="s">
        <v>51</v>
      </c>
      <c r="N1714" s="20">
        <f t="shared" si="260"/>
        <v>50</v>
      </c>
      <c r="O1714" s="20">
        <f t="shared" si="261"/>
        <v>100</v>
      </c>
      <c r="P1714" s="20">
        <f t="shared" si="262"/>
        <v>50</v>
      </c>
      <c r="Q1714" s="20">
        <f t="shared" si="263"/>
        <v>83.5</v>
      </c>
      <c r="R1714" s="21">
        <f t="shared" si="264"/>
        <v>72.525000000000006</v>
      </c>
      <c r="S1714" s="21">
        <f t="shared" si="265"/>
        <v>68.375</v>
      </c>
      <c r="T1714" s="21">
        <f t="shared" si="266"/>
        <v>72.575000000000003</v>
      </c>
      <c r="U1714" s="21">
        <f t="shared" si="267"/>
        <v>70.875</v>
      </c>
      <c r="V1714" s="20">
        <f t="shared" si="268"/>
        <v>71.158333333333346</v>
      </c>
      <c r="W1714" s="20">
        <f t="shared" si="269"/>
        <v>71.087500000000006</v>
      </c>
    </row>
    <row r="1715" spans="1:23" ht="13.5" x14ac:dyDescent="0.25">
      <c r="A1715" s="3">
        <v>44512</v>
      </c>
      <c r="B1715" s="2">
        <v>16.768899999999999</v>
      </c>
      <c r="C1715" s="2">
        <v>44.218510376546128</v>
      </c>
      <c r="D1715" s="2">
        <v>2.023957770394702E-2</v>
      </c>
      <c r="E1715" s="2">
        <v>0.34489825749424674</v>
      </c>
      <c r="F1715" s="2">
        <v>16.79074</v>
      </c>
      <c r="G1715" s="2">
        <v>16.771070000000002</v>
      </c>
      <c r="H1715" s="2">
        <v>16.820495000000001</v>
      </c>
      <c r="I1715" s="2">
        <v>16.988575999999995</v>
      </c>
      <c r="J1715" s="2">
        <v>16.292334499999985</v>
      </c>
      <c r="K1715" s="17" t="s">
        <v>54</v>
      </c>
      <c r="L1715" s="17" t="s">
        <v>50</v>
      </c>
      <c r="M1715" s="17" t="s">
        <v>47</v>
      </c>
      <c r="N1715" s="20">
        <f t="shared" si="260"/>
        <v>50</v>
      </c>
      <c r="O1715" s="20">
        <f t="shared" si="261"/>
        <v>100</v>
      </c>
      <c r="P1715" s="20">
        <f t="shared" si="262"/>
        <v>50</v>
      </c>
      <c r="Q1715" s="20">
        <f t="shared" si="263"/>
        <v>16.5</v>
      </c>
      <c r="R1715" s="21">
        <f t="shared" si="264"/>
        <v>62.475000000000001</v>
      </c>
      <c r="S1715" s="21">
        <f t="shared" si="265"/>
        <v>51.625</v>
      </c>
      <c r="T1715" s="21">
        <f t="shared" si="266"/>
        <v>42.424999999999997</v>
      </c>
      <c r="U1715" s="21">
        <f t="shared" si="267"/>
        <v>54.125</v>
      </c>
      <c r="V1715" s="20">
        <f t="shared" si="268"/>
        <v>52.17499999999999</v>
      </c>
      <c r="W1715" s="20">
        <f t="shared" si="269"/>
        <v>52.662499999999994</v>
      </c>
    </row>
    <row r="1716" spans="1:23" ht="13.5" x14ac:dyDescent="0.25">
      <c r="A1716" s="3">
        <v>44515</v>
      </c>
      <c r="B1716" s="2">
        <v>16.757999999999999</v>
      </c>
      <c r="C1716" s="2">
        <v>43.720295445457126</v>
      </c>
      <c r="D1716" s="2">
        <v>1.79027942067016E-2</v>
      </c>
      <c r="E1716" s="2">
        <v>0.34973640617464369</v>
      </c>
      <c r="F1716" s="2">
        <v>16.782</v>
      </c>
      <c r="G1716" s="2">
        <v>16.764519999999997</v>
      </c>
      <c r="H1716" s="2">
        <v>16.800834999999999</v>
      </c>
      <c r="I1716" s="2">
        <v>16.978525999999999</v>
      </c>
      <c r="J1716" s="2">
        <v>16.312777999999984</v>
      </c>
      <c r="K1716" s="17" t="s">
        <v>54</v>
      </c>
      <c r="L1716" s="17" t="s">
        <v>50</v>
      </c>
      <c r="M1716" s="17" t="s">
        <v>47</v>
      </c>
      <c r="N1716" s="20">
        <f t="shared" si="260"/>
        <v>50</v>
      </c>
      <c r="O1716" s="20">
        <f t="shared" si="261"/>
        <v>100</v>
      </c>
      <c r="P1716" s="20">
        <f t="shared" si="262"/>
        <v>50</v>
      </c>
      <c r="Q1716" s="20">
        <f t="shared" si="263"/>
        <v>16.5</v>
      </c>
      <c r="R1716" s="21">
        <f t="shared" si="264"/>
        <v>62.475000000000001</v>
      </c>
      <c r="S1716" s="21">
        <f t="shared" si="265"/>
        <v>51.625</v>
      </c>
      <c r="T1716" s="21">
        <f t="shared" si="266"/>
        <v>42.424999999999997</v>
      </c>
      <c r="U1716" s="21">
        <f t="shared" si="267"/>
        <v>54.125</v>
      </c>
      <c r="V1716" s="20">
        <f t="shared" si="268"/>
        <v>52.17499999999999</v>
      </c>
      <c r="W1716" s="20">
        <f t="shared" si="269"/>
        <v>52.662499999999994</v>
      </c>
    </row>
    <row r="1717" spans="1:23" ht="13.5" x14ac:dyDescent="0.25">
      <c r="A1717" s="3">
        <v>44516</v>
      </c>
      <c r="B1717" s="2">
        <v>16.752500000000001</v>
      </c>
      <c r="C1717" s="2">
        <v>43.45424395034906</v>
      </c>
      <c r="D1717" s="2">
        <v>1.5344883555506783E-2</v>
      </c>
      <c r="E1717" s="2">
        <v>0.36171570086820598</v>
      </c>
      <c r="F1717" s="2">
        <v>16.77216</v>
      </c>
      <c r="G1717" s="2">
        <v>16.758510000000001</v>
      </c>
      <c r="H1717" s="2">
        <v>16.781169999999999</v>
      </c>
      <c r="I1717" s="2">
        <v>16.968366</v>
      </c>
      <c r="J1717" s="2">
        <v>16.332716999999981</v>
      </c>
      <c r="K1717" s="17" t="s">
        <v>54</v>
      </c>
      <c r="L1717" s="17" t="s">
        <v>50</v>
      </c>
      <c r="M1717" s="17" t="s">
        <v>47</v>
      </c>
      <c r="N1717" s="20">
        <f t="shared" si="260"/>
        <v>50</v>
      </c>
      <c r="O1717" s="20">
        <f t="shared" si="261"/>
        <v>100</v>
      </c>
      <c r="P1717" s="20">
        <f t="shared" si="262"/>
        <v>50</v>
      </c>
      <c r="Q1717" s="20">
        <f t="shared" si="263"/>
        <v>16.5</v>
      </c>
      <c r="R1717" s="21">
        <f t="shared" si="264"/>
        <v>62.475000000000001</v>
      </c>
      <c r="S1717" s="21">
        <f t="shared" si="265"/>
        <v>51.625</v>
      </c>
      <c r="T1717" s="21">
        <f t="shared" si="266"/>
        <v>42.424999999999997</v>
      </c>
      <c r="U1717" s="21">
        <f t="shared" si="267"/>
        <v>54.125</v>
      </c>
      <c r="V1717" s="20">
        <f t="shared" si="268"/>
        <v>52.17499999999999</v>
      </c>
      <c r="W1717" s="20">
        <f t="shared" si="269"/>
        <v>52.662499999999994</v>
      </c>
    </row>
    <row r="1718" spans="1:23" ht="13.5" x14ac:dyDescent="0.25">
      <c r="A1718" s="3">
        <v>44517</v>
      </c>
      <c r="B1718" s="2">
        <v>16.752500000000001</v>
      </c>
      <c r="C1718" s="2">
        <v>43.45424395034906</v>
      </c>
      <c r="D1718" s="2">
        <v>-9.6876092174298378E-3</v>
      </c>
      <c r="E1718" s="2">
        <v>0.37819864382342105</v>
      </c>
      <c r="F1718" s="2">
        <v>16.764519999999997</v>
      </c>
      <c r="G1718" s="2">
        <v>16.767800000000001</v>
      </c>
      <c r="H1718" s="2">
        <v>16.772155000000001</v>
      </c>
      <c r="I1718" s="2">
        <v>16.958205999999997</v>
      </c>
      <c r="J1718" s="2">
        <v>16.353734999999983</v>
      </c>
      <c r="K1718" s="17" t="s">
        <v>54</v>
      </c>
      <c r="L1718" s="17" t="s">
        <v>50</v>
      </c>
      <c r="M1718" s="17" t="s">
        <v>47</v>
      </c>
      <c r="N1718" s="20">
        <f t="shared" si="260"/>
        <v>50</v>
      </c>
      <c r="O1718" s="20">
        <f t="shared" si="261"/>
        <v>100</v>
      </c>
      <c r="P1718" s="20">
        <f t="shared" si="262"/>
        <v>50</v>
      </c>
      <c r="Q1718" s="20">
        <f t="shared" si="263"/>
        <v>16.5</v>
      </c>
      <c r="R1718" s="21">
        <f t="shared" si="264"/>
        <v>62.475000000000001</v>
      </c>
      <c r="S1718" s="21">
        <f t="shared" si="265"/>
        <v>51.625</v>
      </c>
      <c r="T1718" s="21">
        <f t="shared" si="266"/>
        <v>42.424999999999997</v>
      </c>
      <c r="U1718" s="21">
        <f t="shared" si="267"/>
        <v>54.125</v>
      </c>
      <c r="V1718" s="20">
        <f t="shared" si="268"/>
        <v>52.17499999999999</v>
      </c>
      <c r="W1718" s="20">
        <f t="shared" si="269"/>
        <v>52.662499999999994</v>
      </c>
    </row>
    <row r="1719" spans="1:23" ht="13.5" x14ac:dyDescent="0.25">
      <c r="A1719" s="3">
        <v>44518</v>
      </c>
      <c r="B1719" s="2">
        <v>16.714300000000001</v>
      </c>
      <c r="C1719" s="2">
        <v>41.423748359544689</v>
      </c>
      <c r="D1719" s="2">
        <v>-2.7418620829074314E-2</v>
      </c>
      <c r="E1719" s="2">
        <v>0.39124420088726564</v>
      </c>
      <c r="F1719" s="2">
        <v>16.749239999999997</v>
      </c>
      <c r="G1719" s="2">
        <v>16.773270000000004</v>
      </c>
      <c r="H1719" s="2">
        <v>16.763964999999999</v>
      </c>
      <c r="I1719" s="2">
        <v>16.956567999999994</v>
      </c>
      <c r="J1719" s="2">
        <v>16.373583499999985</v>
      </c>
      <c r="K1719" s="17" t="s">
        <v>54</v>
      </c>
      <c r="L1719" s="17" t="s">
        <v>50</v>
      </c>
      <c r="M1719" s="17" t="s">
        <v>47</v>
      </c>
      <c r="N1719" s="20">
        <f t="shared" si="260"/>
        <v>50</v>
      </c>
      <c r="O1719" s="20">
        <f t="shared" si="261"/>
        <v>100</v>
      </c>
      <c r="P1719" s="20">
        <f t="shared" si="262"/>
        <v>50</v>
      </c>
      <c r="Q1719" s="20">
        <f t="shared" si="263"/>
        <v>16.5</v>
      </c>
      <c r="R1719" s="21">
        <f t="shared" si="264"/>
        <v>62.475000000000001</v>
      </c>
      <c r="S1719" s="21">
        <f t="shared" si="265"/>
        <v>51.625</v>
      </c>
      <c r="T1719" s="21">
        <f t="shared" si="266"/>
        <v>42.424999999999997</v>
      </c>
      <c r="U1719" s="21">
        <f t="shared" si="267"/>
        <v>54.125</v>
      </c>
      <c r="V1719" s="20">
        <f t="shared" si="268"/>
        <v>52.17499999999999</v>
      </c>
      <c r="W1719" s="20">
        <f t="shared" si="269"/>
        <v>52.662499999999994</v>
      </c>
    </row>
    <row r="1720" spans="1:23" ht="13.5" x14ac:dyDescent="0.25">
      <c r="A1720" s="3">
        <v>44519</v>
      </c>
      <c r="B1720" s="2">
        <v>16.7088</v>
      </c>
      <c r="C1720" s="2">
        <v>41.125781457301372</v>
      </c>
      <c r="D1720" s="2">
        <v>-1.9352392082311098E-2</v>
      </c>
      <c r="E1720" s="2">
        <v>0.4018547194702381</v>
      </c>
      <c r="F1720" s="2">
        <v>16.737220000000001</v>
      </c>
      <c r="G1720" s="2">
        <v>16.76398</v>
      </c>
      <c r="H1720" s="2">
        <v>16.755500000000005</v>
      </c>
      <c r="I1720" s="2">
        <v>16.956457999999994</v>
      </c>
      <c r="J1720" s="2">
        <v>16.393404499999985</v>
      </c>
      <c r="K1720" s="17" t="s">
        <v>54</v>
      </c>
      <c r="L1720" s="17" t="s">
        <v>50</v>
      </c>
      <c r="M1720" s="17" t="s">
        <v>47</v>
      </c>
      <c r="N1720" s="20">
        <f t="shared" si="260"/>
        <v>50</v>
      </c>
      <c r="O1720" s="20">
        <f t="shared" si="261"/>
        <v>100</v>
      </c>
      <c r="P1720" s="20">
        <f t="shared" si="262"/>
        <v>50</v>
      </c>
      <c r="Q1720" s="20">
        <f t="shared" si="263"/>
        <v>16.5</v>
      </c>
      <c r="R1720" s="21">
        <f t="shared" si="264"/>
        <v>62.475000000000001</v>
      </c>
      <c r="S1720" s="21">
        <f t="shared" si="265"/>
        <v>51.625</v>
      </c>
      <c r="T1720" s="21">
        <f t="shared" si="266"/>
        <v>42.424999999999997</v>
      </c>
      <c r="U1720" s="21">
        <f t="shared" si="267"/>
        <v>54.125</v>
      </c>
      <c r="V1720" s="20">
        <f t="shared" si="268"/>
        <v>52.17499999999999</v>
      </c>
      <c r="W1720" s="20">
        <f t="shared" si="269"/>
        <v>52.662499999999994</v>
      </c>
    </row>
    <row r="1721" spans="1:23" ht="13.5" x14ac:dyDescent="0.25">
      <c r="A1721" s="3">
        <v>44522</v>
      </c>
      <c r="B1721" s="2">
        <v>16.7088</v>
      </c>
      <c r="C1721" s="2">
        <v>41.125781457301372</v>
      </c>
      <c r="D1721" s="2">
        <v>-1.1753467655847061E-2</v>
      </c>
      <c r="E1721" s="2">
        <v>0.41172750077886627</v>
      </c>
      <c r="F1721" s="2">
        <v>16.72738</v>
      </c>
      <c r="G1721" s="2">
        <v>16.75469</v>
      </c>
      <c r="H1721" s="2">
        <v>16.749765000000004</v>
      </c>
      <c r="I1721" s="2">
        <v>16.955255999999999</v>
      </c>
      <c r="J1721" s="2">
        <v>16.413099999999982</v>
      </c>
      <c r="K1721" s="17" t="s">
        <v>54</v>
      </c>
      <c r="L1721" s="17" t="s">
        <v>50</v>
      </c>
      <c r="M1721" s="17" t="s">
        <v>47</v>
      </c>
      <c r="N1721" s="20">
        <f t="shared" si="260"/>
        <v>50</v>
      </c>
      <c r="O1721" s="20">
        <f t="shared" si="261"/>
        <v>100</v>
      </c>
      <c r="P1721" s="20">
        <f t="shared" si="262"/>
        <v>50</v>
      </c>
      <c r="Q1721" s="20">
        <f t="shared" si="263"/>
        <v>16.5</v>
      </c>
      <c r="R1721" s="21">
        <f t="shared" si="264"/>
        <v>62.475000000000001</v>
      </c>
      <c r="S1721" s="21">
        <f t="shared" si="265"/>
        <v>51.625</v>
      </c>
      <c r="T1721" s="21">
        <f t="shared" si="266"/>
        <v>42.424999999999997</v>
      </c>
      <c r="U1721" s="21">
        <f t="shared" si="267"/>
        <v>54.125</v>
      </c>
      <c r="V1721" s="20">
        <f t="shared" si="268"/>
        <v>52.17499999999999</v>
      </c>
      <c r="W1721" s="20">
        <f t="shared" si="269"/>
        <v>52.662499999999994</v>
      </c>
    </row>
    <row r="1722" spans="1:23" ht="13.5" x14ac:dyDescent="0.25">
      <c r="A1722" s="3">
        <v>44523</v>
      </c>
      <c r="B1722" s="2">
        <v>16.7088</v>
      </c>
      <c r="C1722" s="2">
        <v>41.125781457301372</v>
      </c>
      <c r="D1722" s="2">
        <v>-4.6072622772115324E-3</v>
      </c>
      <c r="E1722" s="2">
        <v>0.41933993058590668</v>
      </c>
      <c r="F1722" s="2">
        <v>16.718640000000001</v>
      </c>
      <c r="G1722" s="2">
        <v>16.745399999999997</v>
      </c>
      <c r="H1722" s="2">
        <v>16.765880000000003</v>
      </c>
      <c r="I1722" s="2">
        <v>16.950775999999998</v>
      </c>
      <c r="J1722" s="2">
        <v>16.433547999999988</v>
      </c>
      <c r="K1722" s="17" t="s">
        <v>54</v>
      </c>
      <c r="L1722" s="17" t="s">
        <v>50</v>
      </c>
      <c r="M1722" s="17" t="s">
        <v>47</v>
      </c>
      <c r="N1722" s="20">
        <f t="shared" si="260"/>
        <v>50</v>
      </c>
      <c r="O1722" s="20">
        <f t="shared" si="261"/>
        <v>100</v>
      </c>
      <c r="P1722" s="20">
        <f t="shared" si="262"/>
        <v>50</v>
      </c>
      <c r="Q1722" s="20">
        <f t="shared" si="263"/>
        <v>16.5</v>
      </c>
      <c r="R1722" s="21">
        <f t="shared" si="264"/>
        <v>62.475000000000001</v>
      </c>
      <c r="S1722" s="21">
        <f t="shared" si="265"/>
        <v>51.625</v>
      </c>
      <c r="T1722" s="21">
        <f t="shared" si="266"/>
        <v>42.424999999999997</v>
      </c>
      <c r="U1722" s="21">
        <f t="shared" si="267"/>
        <v>54.125</v>
      </c>
      <c r="V1722" s="20">
        <f t="shared" si="268"/>
        <v>52.17499999999999</v>
      </c>
      <c r="W1722" s="20">
        <f t="shared" si="269"/>
        <v>52.662499999999994</v>
      </c>
    </row>
    <row r="1723" spans="1:23" ht="13.5" x14ac:dyDescent="0.25">
      <c r="A1723" s="3">
        <v>44524</v>
      </c>
      <c r="B1723" s="2">
        <v>16.796199999999999</v>
      </c>
      <c r="C1723" s="2">
        <v>48.480900226443865</v>
      </c>
      <c r="D1723" s="2">
        <v>-6.0635713135859248E-3</v>
      </c>
      <c r="E1723" s="2">
        <v>0.42911401856027553</v>
      </c>
      <c r="F1723" s="2">
        <v>16.72738</v>
      </c>
      <c r="G1723" s="2">
        <v>16.745950000000001</v>
      </c>
      <c r="H1723" s="2">
        <v>16.77271</v>
      </c>
      <c r="I1723" s="2">
        <v>16.942036000000002</v>
      </c>
      <c r="J1723" s="2">
        <v>16.453805999999986</v>
      </c>
      <c r="K1723" s="17" t="s">
        <v>54</v>
      </c>
      <c r="L1723" s="17" t="s">
        <v>50</v>
      </c>
      <c r="M1723" s="17" t="s">
        <v>55</v>
      </c>
      <c r="N1723" s="20">
        <f t="shared" si="260"/>
        <v>50</v>
      </c>
      <c r="O1723" s="20">
        <f t="shared" si="261"/>
        <v>100</v>
      </c>
      <c r="P1723" s="20">
        <f t="shared" si="262"/>
        <v>50</v>
      </c>
      <c r="Q1723" s="20">
        <f t="shared" si="263"/>
        <v>16.5</v>
      </c>
      <c r="R1723" s="21">
        <f t="shared" si="264"/>
        <v>62.475000000000001</v>
      </c>
      <c r="S1723" s="21">
        <f t="shared" si="265"/>
        <v>51.625</v>
      </c>
      <c r="T1723" s="21">
        <f t="shared" si="266"/>
        <v>42.424999999999997</v>
      </c>
      <c r="U1723" s="21">
        <f t="shared" si="267"/>
        <v>54.125</v>
      </c>
      <c r="V1723" s="20">
        <f t="shared" si="268"/>
        <v>52.17499999999999</v>
      </c>
      <c r="W1723" s="20">
        <f t="shared" si="269"/>
        <v>52.662499999999994</v>
      </c>
    </row>
    <row r="1724" spans="1:23" ht="13.5" x14ac:dyDescent="0.25">
      <c r="A1724" s="3">
        <v>44525</v>
      </c>
      <c r="B1724" s="2">
        <v>16.714300000000001</v>
      </c>
      <c r="C1724" s="2">
        <v>43.053074916968804</v>
      </c>
      <c r="D1724" s="2">
        <v>-1.131465045062896E-3</v>
      </c>
      <c r="E1724" s="2">
        <v>0.43211326426466051</v>
      </c>
      <c r="F1724" s="2">
        <v>16.72738</v>
      </c>
      <c r="G1724" s="2">
        <v>16.738309999999998</v>
      </c>
      <c r="H1724" s="2">
        <v>16.762335</v>
      </c>
      <c r="I1724" s="2">
        <v>16.932424000000001</v>
      </c>
      <c r="J1724" s="2">
        <v>16.473654499999988</v>
      </c>
      <c r="K1724" s="17" t="s">
        <v>54</v>
      </c>
      <c r="L1724" s="17" t="s">
        <v>50</v>
      </c>
      <c r="M1724" s="17" t="s">
        <v>50</v>
      </c>
      <c r="N1724" s="20">
        <f t="shared" si="260"/>
        <v>50</v>
      </c>
      <c r="O1724" s="20">
        <f t="shared" si="261"/>
        <v>100</v>
      </c>
      <c r="P1724" s="20">
        <f t="shared" si="262"/>
        <v>50</v>
      </c>
      <c r="Q1724" s="20">
        <f t="shared" si="263"/>
        <v>16.5</v>
      </c>
      <c r="R1724" s="21">
        <f t="shared" si="264"/>
        <v>62.475000000000001</v>
      </c>
      <c r="S1724" s="21">
        <f t="shared" si="265"/>
        <v>51.625</v>
      </c>
      <c r="T1724" s="21">
        <f t="shared" si="266"/>
        <v>42.424999999999997</v>
      </c>
      <c r="U1724" s="21">
        <f t="shared" si="267"/>
        <v>54.125</v>
      </c>
      <c r="V1724" s="20">
        <f t="shared" si="268"/>
        <v>52.17499999999999</v>
      </c>
      <c r="W1724" s="20">
        <f t="shared" si="269"/>
        <v>52.662499999999994</v>
      </c>
    </row>
    <row r="1725" spans="1:23" ht="13.5" x14ac:dyDescent="0.25">
      <c r="A1725" s="3">
        <v>44526</v>
      </c>
      <c r="B1725" s="2">
        <v>16.6706</v>
      </c>
      <c r="C1725" s="2">
        <v>40.450736133104726</v>
      </c>
      <c r="D1725" s="2">
        <v>3.4994611202492365E-3</v>
      </c>
      <c r="E1725" s="2">
        <v>0.41486390019192598</v>
      </c>
      <c r="F1725" s="2">
        <v>16.719740000000002</v>
      </c>
      <c r="G1725" s="2">
        <v>16.728480000000001</v>
      </c>
      <c r="H1725" s="2">
        <v>16.749775</v>
      </c>
      <c r="I1725" s="2">
        <v>16.923904000000004</v>
      </c>
      <c r="J1725" s="2">
        <v>16.492280999999984</v>
      </c>
      <c r="K1725" s="17" t="s">
        <v>54</v>
      </c>
      <c r="L1725" s="17" t="s">
        <v>50</v>
      </c>
      <c r="M1725" s="17" t="s">
        <v>47</v>
      </c>
      <c r="N1725" s="20">
        <f t="shared" si="260"/>
        <v>50</v>
      </c>
      <c r="O1725" s="20">
        <f t="shared" si="261"/>
        <v>100</v>
      </c>
      <c r="P1725" s="20">
        <f t="shared" si="262"/>
        <v>50</v>
      </c>
      <c r="Q1725" s="20">
        <f t="shared" si="263"/>
        <v>16.5</v>
      </c>
      <c r="R1725" s="21">
        <f t="shared" si="264"/>
        <v>62.475000000000001</v>
      </c>
      <c r="S1725" s="21">
        <f t="shared" si="265"/>
        <v>51.625</v>
      </c>
      <c r="T1725" s="21">
        <f t="shared" si="266"/>
        <v>42.424999999999997</v>
      </c>
      <c r="U1725" s="21">
        <f t="shared" si="267"/>
        <v>54.125</v>
      </c>
      <c r="V1725" s="20">
        <f t="shared" si="268"/>
        <v>52.17499999999999</v>
      </c>
      <c r="W1725" s="20">
        <f t="shared" si="269"/>
        <v>52.662499999999994</v>
      </c>
    </row>
    <row r="1726" spans="1:23" ht="13.5" x14ac:dyDescent="0.25">
      <c r="A1726" s="3">
        <v>44529</v>
      </c>
      <c r="B1726" s="2">
        <v>16.659600000000001</v>
      </c>
      <c r="C1726" s="2">
        <v>39.798621980105665</v>
      </c>
      <c r="D1726" s="2">
        <v>7.3459193851483917E-3</v>
      </c>
      <c r="E1726" s="2">
        <v>0.38516235101326057</v>
      </c>
      <c r="F1726" s="2">
        <v>16.709899999999998</v>
      </c>
      <c r="G1726" s="2">
        <v>16.718640000000001</v>
      </c>
      <c r="H1726" s="2">
        <v>16.741579999999999</v>
      </c>
      <c r="I1726" s="2">
        <v>16.917240000000003</v>
      </c>
      <c r="J1726" s="2">
        <v>16.508920999999983</v>
      </c>
      <c r="K1726" s="17" t="s">
        <v>54</v>
      </c>
      <c r="L1726" s="17" t="s">
        <v>50</v>
      </c>
      <c r="M1726" s="17" t="s">
        <v>47</v>
      </c>
      <c r="N1726" s="20">
        <f t="shared" si="260"/>
        <v>50</v>
      </c>
      <c r="O1726" s="20">
        <f t="shared" si="261"/>
        <v>100</v>
      </c>
      <c r="P1726" s="20">
        <f t="shared" si="262"/>
        <v>50</v>
      </c>
      <c r="Q1726" s="20">
        <f t="shared" si="263"/>
        <v>16.5</v>
      </c>
      <c r="R1726" s="21">
        <f t="shared" si="264"/>
        <v>62.475000000000001</v>
      </c>
      <c r="S1726" s="21">
        <f t="shared" si="265"/>
        <v>51.625</v>
      </c>
      <c r="T1726" s="21">
        <f t="shared" si="266"/>
        <v>42.424999999999997</v>
      </c>
      <c r="U1726" s="21">
        <f t="shared" si="267"/>
        <v>54.125</v>
      </c>
      <c r="V1726" s="20">
        <f t="shared" si="268"/>
        <v>52.17499999999999</v>
      </c>
      <c r="W1726" s="20">
        <f t="shared" si="269"/>
        <v>52.662499999999994</v>
      </c>
    </row>
    <row r="1727" spans="1:23" ht="13.5" x14ac:dyDescent="0.25">
      <c r="A1727" s="3">
        <v>44530</v>
      </c>
      <c r="B1727" s="2">
        <v>16.659600000000001</v>
      </c>
      <c r="C1727" s="2">
        <v>39.798621980105658</v>
      </c>
      <c r="D1727" s="2">
        <v>1.0551025782032042E-2</v>
      </c>
      <c r="E1727" s="2">
        <v>0.33331657932967229</v>
      </c>
      <c r="F1727" s="2">
        <v>16.700060000000001</v>
      </c>
      <c r="G1727" s="2">
        <v>16.709350000000004</v>
      </c>
      <c r="H1727" s="2">
        <v>16.733930000000001</v>
      </c>
      <c r="I1727" s="2">
        <v>16.911776000000003</v>
      </c>
      <c r="J1727" s="2">
        <v>16.525234499999982</v>
      </c>
      <c r="K1727" s="17" t="s">
        <v>54</v>
      </c>
      <c r="L1727" s="17" t="s">
        <v>50</v>
      </c>
      <c r="M1727" s="17" t="s">
        <v>47</v>
      </c>
      <c r="N1727" s="20">
        <f t="shared" si="260"/>
        <v>50</v>
      </c>
      <c r="O1727" s="20">
        <f t="shared" si="261"/>
        <v>100</v>
      </c>
      <c r="P1727" s="20">
        <f t="shared" si="262"/>
        <v>50</v>
      </c>
      <c r="Q1727" s="20">
        <f t="shared" si="263"/>
        <v>16.5</v>
      </c>
      <c r="R1727" s="21">
        <f t="shared" si="264"/>
        <v>62.475000000000001</v>
      </c>
      <c r="S1727" s="21">
        <f t="shared" si="265"/>
        <v>51.625</v>
      </c>
      <c r="T1727" s="21">
        <f t="shared" si="266"/>
        <v>42.424999999999997</v>
      </c>
      <c r="U1727" s="21">
        <f t="shared" si="267"/>
        <v>54.125</v>
      </c>
      <c r="V1727" s="20">
        <f t="shared" si="268"/>
        <v>52.17499999999999</v>
      </c>
      <c r="W1727" s="20">
        <f t="shared" si="269"/>
        <v>52.662499999999994</v>
      </c>
    </row>
    <row r="1728" spans="1:23" ht="13.5" x14ac:dyDescent="0.25">
      <c r="A1728" s="3">
        <v>44531</v>
      </c>
      <c r="B1728" s="2">
        <v>16.654199999999999</v>
      </c>
      <c r="C1728" s="2">
        <v>39.43665602856602</v>
      </c>
      <c r="D1728" s="2">
        <v>1.4400598876093795E-2</v>
      </c>
      <c r="E1728" s="2">
        <v>0.28795132042224209</v>
      </c>
      <c r="F1728" s="2">
        <v>16.671659999999999</v>
      </c>
      <c r="G1728" s="2">
        <v>16.699520000000003</v>
      </c>
      <c r="H1728" s="2">
        <v>16.73366</v>
      </c>
      <c r="I1728" s="2">
        <v>16.905112000000003</v>
      </c>
      <c r="J1728" s="2">
        <v>16.541019499999983</v>
      </c>
      <c r="K1728" s="17" t="s">
        <v>54</v>
      </c>
      <c r="L1728" s="17" t="s">
        <v>50</v>
      </c>
      <c r="M1728" s="17" t="s">
        <v>47</v>
      </c>
      <c r="N1728" s="20">
        <f t="shared" si="260"/>
        <v>50</v>
      </c>
      <c r="O1728" s="20">
        <f t="shared" si="261"/>
        <v>100</v>
      </c>
      <c r="P1728" s="20">
        <f t="shared" si="262"/>
        <v>50</v>
      </c>
      <c r="Q1728" s="20">
        <f t="shared" si="263"/>
        <v>16.5</v>
      </c>
      <c r="R1728" s="21">
        <f t="shared" si="264"/>
        <v>62.475000000000001</v>
      </c>
      <c r="S1728" s="21">
        <f t="shared" si="265"/>
        <v>51.625</v>
      </c>
      <c r="T1728" s="21">
        <f t="shared" si="266"/>
        <v>42.424999999999997</v>
      </c>
      <c r="U1728" s="21">
        <f t="shared" si="267"/>
        <v>54.125</v>
      </c>
      <c r="V1728" s="20">
        <f t="shared" si="268"/>
        <v>52.17499999999999</v>
      </c>
      <c r="W1728" s="20">
        <f t="shared" si="269"/>
        <v>52.662499999999994</v>
      </c>
    </row>
    <row r="1729" spans="1:23" ht="13.5" x14ac:dyDescent="0.25">
      <c r="A1729" s="3">
        <v>44532</v>
      </c>
      <c r="B1729" s="2">
        <v>16.6159</v>
      </c>
      <c r="C1729" s="2">
        <v>36.874996699940944</v>
      </c>
      <c r="D1729" s="2">
        <v>1.5332878663450344E-2</v>
      </c>
      <c r="E1729" s="2">
        <v>0.25774341911684429</v>
      </c>
      <c r="F1729" s="2">
        <v>16.651980000000002</v>
      </c>
      <c r="G1729" s="2">
        <v>16.689680000000003</v>
      </c>
      <c r="H1729" s="2">
        <v>16.731475000000003</v>
      </c>
      <c r="I1729" s="2">
        <v>16.898774000000003</v>
      </c>
      <c r="J1729" s="2">
        <v>16.556637999999985</v>
      </c>
      <c r="K1729" s="17" t="s">
        <v>54</v>
      </c>
      <c r="L1729" s="17" t="s">
        <v>50</v>
      </c>
      <c r="M1729" s="17" t="s">
        <v>47</v>
      </c>
      <c r="N1729" s="20">
        <f t="shared" si="260"/>
        <v>50</v>
      </c>
      <c r="O1729" s="20">
        <f t="shared" si="261"/>
        <v>100</v>
      </c>
      <c r="P1729" s="20">
        <f t="shared" si="262"/>
        <v>50</v>
      </c>
      <c r="Q1729" s="20">
        <f t="shared" si="263"/>
        <v>16.5</v>
      </c>
      <c r="R1729" s="21">
        <f t="shared" si="264"/>
        <v>62.475000000000001</v>
      </c>
      <c r="S1729" s="21">
        <f t="shared" si="265"/>
        <v>51.625</v>
      </c>
      <c r="T1729" s="21">
        <f t="shared" si="266"/>
        <v>42.424999999999997</v>
      </c>
      <c r="U1729" s="21">
        <f t="shared" si="267"/>
        <v>54.125</v>
      </c>
      <c r="V1729" s="20">
        <f t="shared" si="268"/>
        <v>52.17499999999999</v>
      </c>
      <c r="W1729" s="20">
        <f t="shared" si="269"/>
        <v>52.662499999999994</v>
      </c>
    </row>
    <row r="1730" spans="1:23" ht="13.5" x14ac:dyDescent="0.25">
      <c r="A1730" s="3">
        <v>44533</v>
      </c>
      <c r="B1730" s="2">
        <v>16.6159</v>
      </c>
      <c r="C1730" s="2">
        <v>36.874996699940944</v>
      </c>
      <c r="D1730" s="2">
        <v>1.6163777315501449E-2</v>
      </c>
      <c r="E1730" s="2">
        <v>0.23779092898288026</v>
      </c>
      <c r="F1730" s="2">
        <v>16.641039999999997</v>
      </c>
      <c r="G1730" s="2">
        <v>16.680390000000003</v>
      </c>
      <c r="H1730" s="2">
        <v>16.722185000000003</v>
      </c>
      <c r="I1730" s="2">
        <v>16.892984000000002</v>
      </c>
      <c r="J1730" s="2">
        <v>16.572005499999982</v>
      </c>
      <c r="K1730" s="17" t="s">
        <v>54</v>
      </c>
      <c r="L1730" s="17" t="s">
        <v>50</v>
      </c>
      <c r="M1730" s="17" t="s">
        <v>47</v>
      </c>
      <c r="N1730" s="20">
        <f t="shared" ref="N1730:N1793" si="270">IF(D1730&lt;30,50, IF(D1730&gt;70, 0, 25))</f>
        <v>50</v>
      </c>
      <c r="O1730" s="20">
        <f t="shared" ref="O1730:O1793" si="271">IF(F1730-E1730&gt;0.02, 100, IF(F1730-E1730&lt;0,0,45))</f>
        <v>100</v>
      </c>
      <c r="P1730" s="20">
        <f t="shared" ref="P1730:P1793" si="272">IF(G1730-J1730&gt;10,100,IF(G1730-J1730&gt;5,75, IF(G1730-J1730&gt;0,50,0)))</f>
        <v>50</v>
      </c>
      <c r="Q1730" s="20">
        <f t="shared" ref="Q1730:Q1793" si="273">IF(M1730="confirmed bullish", 34, IF(M1730="bullish divergence",17, 0))+IF(K1730="bullish",33,IF(K1730="bearish",0,16.5))+IF(L1730="strong",33,IF(L1730="weak",0,16.5))</f>
        <v>16.5</v>
      </c>
      <c r="R1730" s="21">
        <f t="shared" si="264"/>
        <v>62.475000000000001</v>
      </c>
      <c r="S1730" s="21">
        <f t="shared" si="265"/>
        <v>51.625</v>
      </c>
      <c r="T1730" s="21">
        <f t="shared" si="266"/>
        <v>42.424999999999997</v>
      </c>
      <c r="U1730" s="21">
        <f t="shared" si="267"/>
        <v>54.125</v>
      </c>
      <c r="V1730" s="20">
        <f t="shared" si="268"/>
        <v>52.17499999999999</v>
      </c>
      <c r="W1730" s="20">
        <f t="shared" si="269"/>
        <v>52.662499999999994</v>
      </c>
    </row>
    <row r="1731" spans="1:23" ht="13.5" x14ac:dyDescent="0.25">
      <c r="A1731" s="3">
        <v>44536</v>
      </c>
      <c r="B1731" s="2">
        <v>16.441199999999998</v>
      </c>
      <c r="C1731" s="2">
        <v>27.444410404481559</v>
      </c>
      <c r="D1731" s="2">
        <v>3.0629993896845065E-2</v>
      </c>
      <c r="E1731" s="2">
        <v>0.22579936059533803</v>
      </c>
      <c r="F1731" s="2">
        <v>16.597359999999998</v>
      </c>
      <c r="G1731" s="2">
        <v>16.65363</v>
      </c>
      <c r="H1731" s="2">
        <v>16.704160000000002</v>
      </c>
      <c r="I1731" s="2">
        <v>16.883152000000003</v>
      </c>
      <c r="J1731" s="2">
        <v>16.586474499999987</v>
      </c>
      <c r="K1731" s="17" t="s">
        <v>54</v>
      </c>
      <c r="L1731" s="17" t="s">
        <v>50</v>
      </c>
      <c r="M1731" s="17" t="s">
        <v>47</v>
      </c>
      <c r="N1731" s="20">
        <f t="shared" si="270"/>
        <v>50</v>
      </c>
      <c r="O1731" s="20">
        <f t="shared" si="271"/>
        <v>100</v>
      </c>
      <c r="P1731" s="20">
        <f t="shared" si="272"/>
        <v>50</v>
      </c>
      <c r="Q1731" s="20">
        <f t="shared" si="273"/>
        <v>16.5</v>
      </c>
      <c r="R1731" s="21">
        <f t="shared" ref="R1731:R1794" si="274">0.35*N1731+O1731*0.35+P1731*0.15+Q1731*0.15</f>
        <v>62.475000000000001</v>
      </c>
      <c r="S1731" s="21">
        <f t="shared" ref="S1731:S1794" si="275">N1731*0.2+O1731*0.2+P1731*0.35+Q1731*0.25</f>
        <v>51.625</v>
      </c>
      <c r="T1731" s="21">
        <f t="shared" ref="T1731:T1794" si="276">N1731*0.15+O1731*0.15+P1731*0.25+Q1731*0.45</f>
        <v>42.424999999999997</v>
      </c>
      <c r="U1731" s="21">
        <f t="shared" ref="U1731:U1794" si="277">0.25*SUM(N1731:Q1731)</f>
        <v>54.125</v>
      </c>
      <c r="V1731" s="20">
        <f t="shared" ref="V1731:V1794" si="278">SUM(R1731:T1731)/3</f>
        <v>52.17499999999999</v>
      </c>
      <c r="W1731" s="20">
        <f t="shared" ref="W1731:W1794" si="279">SUM(R1731:U1731)/4</f>
        <v>52.662499999999994</v>
      </c>
    </row>
    <row r="1732" spans="1:23" ht="13.5" x14ac:dyDescent="0.25">
      <c r="A1732" s="3">
        <v>44537</v>
      </c>
      <c r="B1732" s="2">
        <v>16.441199999999998</v>
      </c>
      <c r="C1732" s="2">
        <v>27.444410404481559</v>
      </c>
      <c r="D1732" s="2">
        <v>4.4664437156907155E-2</v>
      </c>
      <c r="E1732" s="2">
        <v>0.21845146216240335</v>
      </c>
      <c r="F1732" s="2">
        <v>16.553679999999996</v>
      </c>
      <c r="G1732" s="2">
        <v>16.626870000000004</v>
      </c>
      <c r="H1732" s="2">
        <v>16.686135</v>
      </c>
      <c r="I1732" s="2">
        <v>16.872228</v>
      </c>
      <c r="J1732" s="2">
        <v>16.600692499999987</v>
      </c>
      <c r="K1732" s="17" t="s">
        <v>54</v>
      </c>
      <c r="L1732" s="17" t="s">
        <v>50</v>
      </c>
      <c r="M1732" s="17" t="s">
        <v>47</v>
      </c>
      <c r="N1732" s="20">
        <f t="shared" si="270"/>
        <v>50</v>
      </c>
      <c r="O1732" s="20">
        <f t="shared" si="271"/>
        <v>100</v>
      </c>
      <c r="P1732" s="20">
        <f t="shared" si="272"/>
        <v>50</v>
      </c>
      <c r="Q1732" s="20">
        <f t="shared" si="273"/>
        <v>16.5</v>
      </c>
      <c r="R1732" s="21">
        <f t="shared" si="274"/>
        <v>62.475000000000001</v>
      </c>
      <c r="S1732" s="21">
        <f t="shared" si="275"/>
        <v>51.625</v>
      </c>
      <c r="T1732" s="21">
        <f t="shared" si="276"/>
        <v>42.424999999999997</v>
      </c>
      <c r="U1732" s="21">
        <f t="shared" si="277"/>
        <v>54.125</v>
      </c>
      <c r="V1732" s="20">
        <f t="shared" si="278"/>
        <v>52.17499999999999</v>
      </c>
      <c r="W1732" s="20">
        <f t="shared" si="279"/>
        <v>52.662499999999994</v>
      </c>
    </row>
    <row r="1733" spans="1:23" ht="13.5" x14ac:dyDescent="0.25">
      <c r="A1733" s="3">
        <v>44538</v>
      </c>
      <c r="B1733" s="2">
        <v>16.386500000000002</v>
      </c>
      <c r="C1733" s="2">
        <v>25.112261300979782</v>
      </c>
      <c r="D1733" s="2">
        <v>7.5698665498475037E-2</v>
      </c>
      <c r="E1733" s="2">
        <v>0.21272899834898379</v>
      </c>
      <c r="F1733" s="2">
        <v>16.500139999999998</v>
      </c>
      <c r="G1733" s="2">
        <v>16.585900000000002</v>
      </c>
      <c r="H1733" s="2">
        <v>16.665925000000001</v>
      </c>
      <c r="I1733" s="2">
        <v>16.858134</v>
      </c>
      <c r="J1733" s="2">
        <v>16.614335999999987</v>
      </c>
      <c r="K1733" s="17" t="s">
        <v>54</v>
      </c>
      <c r="L1733" s="17" t="s">
        <v>50</v>
      </c>
      <c r="M1733" s="17" t="s">
        <v>47</v>
      </c>
      <c r="N1733" s="20">
        <f t="shared" si="270"/>
        <v>50</v>
      </c>
      <c r="O1733" s="20">
        <f t="shared" si="271"/>
        <v>100</v>
      </c>
      <c r="P1733" s="20">
        <f t="shared" si="272"/>
        <v>0</v>
      </c>
      <c r="Q1733" s="20">
        <f t="shared" si="273"/>
        <v>16.5</v>
      </c>
      <c r="R1733" s="21">
        <f t="shared" si="274"/>
        <v>54.975000000000001</v>
      </c>
      <c r="S1733" s="21">
        <f t="shared" si="275"/>
        <v>34.125</v>
      </c>
      <c r="T1733" s="21">
        <f t="shared" si="276"/>
        <v>29.925000000000001</v>
      </c>
      <c r="U1733" s="21">
        <f t="shared" si="277"/>
        <v>41.625</v>
      </c>
      <c r="V1733" s="20">
        <f t="shared" si="278"/>
        <v>39.674999999999997</v>
      </c>
      <c r="W1733" s="20">
        <f t="shared" si="279"/>
        <v>40.162499999999994</v>
      </c>
    </row>
    <row r="1734" spans="1:23" ht="13.5" x14ac:dyDescent="0.25">
      <c r="A1734" s="3">
        <v>44539</v>
      </c>
      <c r="B1734" s="2">
        <v>16.386500000000002</v>
      </c>
      <c r="C1734" s="2">
        <v>25.112261300979782</v>
      </c>
      <c r="D1734" s="2">
        <v>9.121951487721347E-2</v>
      </c>
      <c r="E1734" s="2">
        <v>0.18633526887112281</v>
      </c>
      <c r="F1734" s="2">
        <v>16.454259999999998</v>
      </c>
      <c r="G1734" s="2">
        <v>16.55312</v>
      </c>
      <c r="H1734" s="2">
        <v>16.645715000000003</v>
      </c>
      <c r="I1734" s="2">
        <v>16.841746000000001</v>
      </c>
      <c r="J1734" s="2">
        <v>16.62802949999999</v>
      </c>
      <c r="K1734" s="17" t="s">
        <v>54</v>
      </c>
      <c r="L1734" s="17" t="s">
        <v>50</v>
      </c>
      <c r="M1734" s="17" t="s">
        <v>47</v>
      </c>
      <c r="N1734" s="20">
        <f t="shared" si="270"/>
        <v>50</v>
      </c>
      <c r="O1734" s="20">
        <f t="shared" si="271"/>
        <v>100</v>
      </c>
      <c r="P1734" s="20">
        <f t="shared" si="272"/>
        <v>0</v>
      </c>
      <c r="Q1734" s="20">
        <f t="shared" si="273"/>
        <v>16.5</v>
      </c>
      <c r="R1734" s="21">
        <f t="shared" si="274"/>
        <v>54.975000000000001</v>
      </c>
      <c r="S1734" s="21">
        <f t="shared" si="275"/>
        <v>34.125</v>
      </c>
      <c r="T1734" s="21">
        <f t="shared" si="276"/>
        <v>29.925000000000001</v>
      </c>
      <c r="U1734" s="21">
        <f t="shared" si="277"/>
        <v>41.625</v>
      </c>
      <c r="V1734" s="20">
        <f t="shared" si="278"/>
        <v>39.674999999999997</v>
      </c>
      <c r="W1734" s="20">
        <f t="shared" si="279"/>
        <v>40.162499999999994</v>
      </c>
    </row>
    <row r="1735" spans="1:23" ht="13.5" x14ac:dyDescent="0.25">
      <c r="A1735" s="3">
        <v>44540</v>
      </c>
      <c r="B1735" s="2">
        <v>16.386500000000002</v>
      </c>
      <c r="C1735" s="2">
        <v>25.112261300979782</v>
      </c>
      <c r="D1735" s="2">
        <v>9.9352721485885809E-2</v>
      </c>
      <c r="E1735" s="2">
        <v>0.16440825723120614</v>
      </c>
      <c r="F1735" s="2">
        <v>16.408380000000001</v>
      </c>
      <c r="G1735" s="2">
        <v>16.524710000000002</v>
      </c>
      <c r="H1735" s="2">
        <v>16.626595000000002</v>
      </c>
      <c r="I1735" s="2">
        <v>16.825357999999998</v>
      </c>
      <c r="J1735" s="2">
        <v>16.642224999999986</v>
      </c>
      <c r="K1735" s="17" t="s">
        <v>54</v>
      </c>
      <c r="L1735" s="17" t="s">
        <v>50</v>
      </c>
      <c r="M1735" s="17" t="s">
        <v>47</v>
      </c>
      <c r="N1735" s="20">
        <f t="shared" si="270"/>
        <v>50</v>
      </c>
      <c r="O1735" s="20">
        <f t="shared" si="271"/>
        <v>100</v>
      </c>
      <c r="P1735" s="20">
        <f t="shared" si="272"/>
        <v>0</v>
      </c>
      <c r="Q1735" s="20">
        <f t="shared" si="273"/>
        <v>16.5</v>
      </c>
      <c r="R1735" s="21">
        <f t="shared" si="274"/>
        <v>54.975000000000001</v>
      </c>
      <c r="S1735" s="21">
        <f t="shared" si="275"/>
        <v>34.125</v>
      </c>
      <c r="T1735" s="21">
        <f t="shared" si="276"/>
        <v>29.925000000000001</v>
      </c>
      <c r="U1735" s="21">
        <f t="shared" si="277"/>
        <v>41.625</v>
      </c>
      <c r="V1735" s="20">
        <f t="shared" si="278"/>
        <v>39.674999999999997</v>
      </c>
      <c r="W1735" s="20">
        <f t="shared" si="279"/>
        <v>40.162499999999994</v>
      </c>
    </row>
    <row r="1736" spans="1:23" ht="13.5" x14ac:dyDescent="0.25">
      <c r="A1736" s="3">
        <v>44543</v>
      </c>
      <c r="B1736" s="2">
        <v>16.5504</v>
      </c>
      <c r="C1736" s="2">
        <v>43.181436692177947</v>
      </c>
      <c r="D1736" s="2">
        <v>9.3997225564066866E-2</v>
      </c>
      <c r="E1736" s="2">
        <v>0.14586531491532723</v>
      </c>
      <c r="F1736" s="2">
        <v>16.430219999999998</v>
      </c>
      <c r="G1736" s="2">
        <v>16.51379</v>
      </c>
      <c r="H1736" s="2">
        <v>16.616215000000004</v>
      </c>
      <c r="I1736" s="2">
        <v>16.807879999999997</v>
      </c>
      <c r="J1736" s="2">
        <v>16.656988999999992</v>
      </c>
      <c r="K1736" s="17" t="s">
        <v>54</v>
      </c>
      <c r="L1736" s="17" t="s">
        <v>50</v>
      </c>
      <c r="M1736" s="17" t="s">
        <v>55</v>
      </c>
      <c r="N1736" s="20">
        <f t="shared" si="270"/>
        <v>50</v>
      </c>
      <c r="O1736" s="20">
        <f t="shared" si="271"/>
        <v>100</v>
      </c>
      <c r="P1736" s="20">
        <f t="shared" si="272"/>
        <v>0</v>
      </c>
      <c r="Q1736" s="20">
        <f t="shared" si="273"/>
        <v>16.5</v>
      </c>
      <c r="R1736" s="21">
        <f t="shared" si="274"/>
        <v>54.975000000000001</v>
      </c>
      <c r="S1736" s="21">
        <f t="shared" si="275"/>
        <v>34.125</v>
      </c>
      <c r="T1736" s="21">
        <f t="shared" si="276"/>
        <v>29.925000000000001</v>
      </c>
      <c r="U1736" s="21">
        <f t="shared" si="277"/>
        <v>41.625</v>
      </c>
      <c r="V1736" s="20">
        <f t="shared" si="278"/>
        <v>39.674999999999997</v>
      </c>
      <c r="W1736" s="20">
        <f t="shared" si="279"/>
        <v>40.162499999999994</v>
      </c>
    </row>
    <row r="1737" spans="1:23" ht="13.5" x14ac:dyDescent="0.25">
      <c r="A1737" s="3">
        <v>44544</v>
      </c>
      <c r="B1737" s="2">
        <v>16.386500000000002</v>
      </c>
      <c r="C1737" s="2">
        <v>34.275231500283695</v>
      </c>
      <c r="D1737" s="2">
        <v>0.10211531593228074</v>
      </c>
      <c r="E1737" s="2">
        <v>0.1305764841036321</v>
      </c>
      <c r="F1737" s="2">
        <v>16.419280000000001</v>
      </c>
      <c r="G1737" s="2">
        <v>16.48648</v>
      </c>
      <c r="H1737" s="2">
        <v>16.597915000000008</v>
      </c>
      <c r="I1737" s="2">
        <v>16.787123999999991</v>
      </c>
      <c r="J1737" s="2">
        <v>16.671936999999989</v>
      </c>
      <c r="K1737" s="17" t="s">
        <v>54</v>
      </c>
      <c r="L1737" s="17" t="s">
        <v>50</v>
      </c>
      <c r="M1737" s="17" t="s">
        <v>47</v>
      </c>
      <c r="N1737" s="20">
        <f t="shared" si="270"/>
        <v>50</v>
      </c>
      <c r="O1737" s="20">
        <f t="shared" si="271"/>
        <v>100</v>
      </c>
      <c r="P1737" s="20">
        <f t="shared" si="272"/>
        <v>0</v>
      </c>
      <c r="Q1737" s="20">
        <f t="shared" si="273"/>
        <v>16.5</v>
      </c>
      <c r="R1737" s="21">
        <f t="shared" si="274"/>
        <v>54.975000000000001</v>
      </c>
      <c r="S1737" s="21">
        <f t="shared" si="275"/>
        <v>34.125</v>
      </c>
      <c r="T1737" s="21">
        <f t="shared" si="276"/>
        <v>29.925000000000001</v>
      </c>
      <c r="U1737" s="21">
        <f t="shared" si="277"/>
        <v>41.625</v>
      </c>
      <c r="V1737" s="20">
        <f t="shared" si="278"/>
        <v>39.674999999999997</v>
      </c>
      <c r="W1737" s="20">
        <f t="shared" si="279"/>
        <v>40.162499999999994</v>
      </c>
    </row>
    <row r="1738" spans="1:23" ht="13.5" x14ac:dyDescent="0.25">
      <c r="A1738" s="3">
        <v>44545</v>
      </c>
      <c r="B1738" s="2">
        <v>16.605</v>
      </c>
      <c r="C1738" s="2">
        <v>49.290740238086009</v>
      </c>
      <c r="D1738" s="2">
        <v>9.3408232136070524E-2</v>
      </c>
      <c r="E1738" s="2">
        <v>0.1107399548035394</v>
      </c>
      <c r="F1738" s="2">
        <v>16.462980000000002</v>
      </c>
      <c r="G1738" s="2">
        <v>16.481559999999998</v>
      </c>
      <c r="H1738" s="2">
        <v>16.590540000000008</v>
      </c>
      <c r="I1738" s="2">
        <v>16.772921999999991</v>
      </c>
      <c r="J1738" s="2">
        <v>16.687024499999993</v>
      </c>
      <c r="K1738" s="17" t="s">
        <v>54</v>
      </c>
      <c r="L1738" s="17" t="s">
        <v>50</v>
      </c>
      <c r="M1738" s="17" t="s">
        <v>55</v>
      </c>
      <c r="N1738" s="20">
        <f t="shared" si="270"/>
        <v>50</v>
      </c>
      <c r="O1738" s="20">
        <f t="shared" si="271"/>
        <v>100</v>
      </c>
      <c r="P1738" s="20">
        <f t="shared" si="272"/>
        <v>0</v>
      </c>
      <c r="Q1738" s="20">
        <f t="shared" si="273"/>
        <v>16.5</v>
      </c>
      <c r="R1738" s="21">
        <f t="shared" si="274"/>
        <v>54.975000000000001</v>
      </c>
      <c r="S1738" s="21">
        <f t="shared" si="275"/>
        <v>34.125</v>
      </c>
      <c r="T1738" s="21">
        <f t="shared" si="276"/>
        <v>29.925000000000001</v>
      </c>
      <c r="U1738" s="21">
        <f t="shared" si="277"/>
        <v>41.625</v>
      </c>
      <c r="V1738" s="20">
        <f t="shared" si="278"/>
        <v>39.674999999999997</v>
      </c>
      <c r="W1738" s="20">
        <f t="shared" si="279"/>
        <v>40.162499999999994</v>
      </c>
    </row>
    <row r="1739" spans="1:23" ht="13.5" x14ac:dyDescent="0.25">
      <c r="A1739" s="3">
        <v>44546</v>
      </c>
      <c r="B1739" s="2">
        <v>16.386500000000002</v>
      </c>
      <c r="C1739" s="2">
        <v>39.558092390095418</v>
      </c>
      <c r="D1739" s="2">
        <v>9.6375522812699899E-2</v>
      </c>
      <c r="E1739" s="2">
        <v>8.9695181936015028E-2</v>
      </c>
      <c r="F1739" s="2">
        <v>16.462980000000002</v>
      </c>
      <c r="G1739" s="2">
        <v>16.45862</v>
      </c>
      <c r="H1739" s="2">
        <v>16.574150000000007</v>
      </c>
      <c r="I1739" s="2">
        <v>16.758719999999993</v>
      </c>
      <c r="J1739" s="2">
        <v>16.70096899999999</v>
      </c>
      <c r="K1739" s="17" t="s">
        <v>54</v>
      </c>
      <c r="L1739" s="17" t="s">
        <v>50</v>
      </c>
      <c r="M1739" s="17" t="s">
        <v>50</v>
      </c>
      <c r="N1739" s="20">
        <f t="shared" si="270"/>
        <v>50</v>
      </c>
      <c r="O1739" s="20">
        <f t="shared" si="271"/>
        <v>100</v>
      </c>
      <c r="P1739" s="20">
        <f t="shared" si="272"/>
        <v>0</v>
      </c>
      <c r="Q1739" s="20">
        <f t="shared" si="273"/>
        <v>16.5</v>
      </c>
      <c r="R1739" s="21">
        <f t="shared" si="274"/>
        <v>54.975000000000001</v>
      </c>
      <c r="S1739" s="21">
        <f t="shared" si="275"/>
        <v>34.125</v>
      </c>
      <c r="T1739" s="21">
        <f t="shared" si="276"/>
        <v>29.925000000000001</v>
      </c>
      <c r="U1739" s="21">
        <f t="shared" si="277"/>
        <v>41.625</v>
      </c>
      <c r="V1739" s="20">
        <f t="shared" si="278"/>
        <v>39.674999999999997</v>
      </c>
      <c r="W1739" s="20">
        <f t="shared" si="279"/>
        <v>40.162499999999994</v>
      </c>
    </row>
    <row r="1740" spans="1:23" ht="13.5" x14ac:dyDescent="0.25">
      <c r="A1740" s="3">
        <v>44550</v>
      </c>
      <c r="B1740" s="2">
        <v>16.386500000000002</v>
      </c>
      <c r="C1740" s="2">
        <v>39.558092390095418</v>
      </c>
      <c r="D1740" s="2">
        <v>0.10021627165834701</v>
      </c>
      <c r="E1740" s="2">
        <v>7.249341217498223E-2</v>
      </c>
      <c r="F1740" s="2">
        <v>16.462979999999998</v>
      </c>
      <c r="G1740" s="2">
        <v>16.435680000000001</v>
      </c>
      <c r="H1740" s="2">
        <v>16.558035000000007</v>
      </c>
      <c r="I1740" s="2">
        <v>16.74233199999999</v>
      </c>
      <c r="J1740" s="2">
        <v>16.714913499999991</v>
      </c>
      <c r="K1740" s="17" t="s">
        <v>54</v>
      </c>
      <c r="L1740" s="17" t="s">
        <v>50</v>
      </c>
      <c r="M1740" s="17" t="s">
        <v>50</v>
      </c>
      <c r="N1740" s="20">
        <f t="shared" si="270"/>
        <v>50</v>
      </c>
      <c r="O1740" s="20">
        <f t="shared" si="271"/>
        <v>100</v>
      </c>
      <c r="P1740" s="20">
        <f t="shared" si="272"/>
        <v>0</v>
      </c>
      <c r="Q1740" s="20">
        <f t="shared" si="273"/>
        <v>16.5</v>
      </c>
      <c r="R1740" s="21">
        <f t="shared" si="274"/>
        <v>54.975000000000001</v>
      </c>
      <c r="S1740" s="21">
        <f t="shared" si="275"/>
        <v>34.125</v>
      </c>
      <c r="T1740" s="21">
        <f t="shared" si="276"/>
        <v>29.925000000000001</v>
      </c>
      <c r="U1740" s="21">
        <f t="shared" si="277"/>
        <v>41.625</v>
      </c>
      <c r="V1740" s="20">
        <f t="shared" si="278"/>
        <v>39.674999999999997</v>
      </c>
      <c r="W1740" s="20">
        <f t="shared" si="279"/>
        <v>40.162499999999994</v>
      </c>
    </row>
    <row r="1741" spans="1:23" ht="13.5" x14ac:dyDescent="0.25">
      <c r="A1741" s="3">
        <v>44551</v>
      </c>
      <c r="B1741" s="2">
        <v>16.9328</v>
      </c>
      <c r="C1741" s="2">
        <v>61.564441278835211</v>
      </c>
      <c r="D1741" s="2">
        <v>3.7353994866094808E-2</v>
      </c>
      <c r="E1741" s="2">
        <v>5.0645085483155189E-2</v>
      </c>
      <c r="F1741" s="2">
        <v>16.539459999999998</v>
      </c>
      <c r="G1741" s="2">
        <v>16.484840000000002</v>
      </c>
      <c r="H1741" s="2">
        <v>16.569235000000003</v>
      </c>
      <c r="I1741" s="2">
        <v>16.736869999999993</v>
      </c>
      <c r="J1741" s="2">
        <v>16.731790499999992</v>
      </c>
      <c r="K1741" s="17" t="s">
        <v>54</v>
      </c>
      <c r="L1741" s="17" t="s">
        <v>50</v>
      </c>
      <c r="M1741" s="17" t="s">
        <v>55</v>
      </c>
      <c r="N1741" s="20">
        <f t="shared" si="270"/>
        <v>50</v>
      </c>
      <c r="O1741" s="20">
        <f t="shared" si="271"/>
        <v>100</v>
      </c>
      <c r="P1741" s="20">
        <f t="shared" si="272"/>
        <v>0</v>
      </c>
      <c r="Q1741" s="20">
        <f t="shared" si="273"/>
        <v>16.5</v>
      </c>
      <c r="R1741" s="21">
        <f t="shared" si="274"/>
        <v>54.975000000000001</v>
      </c>
      <c r="S1741" s="21">
        <f t="shared" si="275"/>
        <v>34.125</v>
      </c>
      <c r="T1741" s="21">
        <f t="shared" si="276"/>
        <v>29.925000000000001</v>
      </c>
      <c r="U1741" s="21">
        <f t="shared" si="277"/>
        <v>41.625</v>
      </c>
      <c r="V1741" s="20">
        <f t="shared" si="278"/>
        <v>39.674999999999997</v>
      </c>
      <c r="W1741" s="20">
        <f t="shared" si="279"/>
        <v>40.162499999999994</v>
      </c>
    </row>
    <row r="1742" spans="1:23" ht="13.5" x14ac:dyDescent="0.25">
      <c r="A1742" s="3">
        <v>44552</v>
      </c>
      <c r="B1742" s="2">
        <v>16.523099999999999</v>
      </c>
      <c r="C1742" s="2">
        <v>47.574808193165723</v>
      </c>
      <c r="D1742" s="2">
        <v>1.242310569990579E-2</v>
      </c>
      <c r="E1742" s="2">
        <v>9.2753075604698823E-3</v>
      </c>
      <c r="F1742" s="2">
        <v>16.566780000000001</v>
      </c>
      <c r="G1742" s="2">
        <v>16.493029999999997</v>
      </c>
      <c r="H1742" s="2">
        <v>16.559950000000004</v>
      </c>
      <c r="I1742" s="2">
        <v>16.72343399999999</v>
      </c>
      <c r="J1742" s="2">
        <v>16.745916499999993</v>
      </c>
      <c r="K1742" s="17" t="s">
        <v>54</v>
      </c>
      <c r="L1742" s="17" t="s">
        <v>50</v>
      </c>
      <c r="M1742" s="17" t="s">
        <v>55</v>
      </c>
      <c r="N1742" s="20">
        <f t="shared" si="270"/>
        <v>50</v>
      </c>
      <c r="O1742" s="20">
        <f t="shared" si="271"/>
        <v>100</v>
      </c>
      <c r="P1742" s="20">
        <f t="shared" si="272"/>
        <v>0</v>
      </c>
      <c r="Q1742" s="20">
        <f t="shared" si="273"/>
        <v>16.5</v>
      </c>
      <c r="R1742" s="21">
        <f t="shared" si="274"/>
        <v>54.975000000000001</v>
      </c>
      <c r="S1742" s="21">
        <f t="shared" si="275"/>
        <v>34.125</v>
      </c>
      <c r="T1742" s="21">
        <f t="shared" si="276"/>
        <v>29.925000000000001</v>
      </c>
      <c r="U1742" s="21">
        <f t="shared" si="277"/>
        <v>41.625</v>
      </c>
      <c r="V1742" s="20">
        <f t="shared" si="278"/>
        <v>39.674999999999997</v>
      </c>
      <c r="W1742" s="20">
        <f t="shared" si="279"/>
        <v>40.162499999999994</v>
      </c>
    </row>
    <row r="1743" spans="1:23" ht="13.5" x14ac:dyDescent="0.25">
      <c r="A1743" s="3">
        <v>44553</v>
      </c>
      <c r="B1743" s="2">
        <v>16.659600000000001</v>
      </c>
      <c r="C1743" s="2">
        <v>51.52691281359332</v>
      </c>
      <c r="D1743" s="2">
        <v>-2.6711045136281086E-2</v>
      </c>
      <c r="E1743" s="2">
        <v>-7.8122549003411937E-2</v>
      </c>
      <c r="F1743" s="2">
        <v>16.5777</v>
      </c>
      <c r="G1743" s="2">
        <v>16.520340000000001</v>
      </c>
      <c r="H1743" s="2">
        <v>16.55312</v>
      </c>
      <c r="I1743" s="2">
        <v>16.713491999999988</v>
      </c>
      <c r="J1743" s="2">
        <v>16.76087549999999</v>
      </c>
      <c r="K1743" s="17" t="s">
        <v>54</v>
      </c>
      <c r="L1743" s="17" t="s">
        <v>50</v>
      </c>
      <c r="M1743" s="17" t="s">
        <v>55</v>
      </c>
      <c r="N1743" s="20">
        <f t="shared" si="270"/>
        <v>50</v>
      </c>
      <c r="O1743" s="20">
        <f t="shared" si="271"/>
        <v>100</v>
      </c>
      <c r="P1743" s="20">
        <f t="shared" si="272"/>
        <v>0</v>
      </c>
      <c r="Q1743" s="20">
        <f t="shared" si="273"/>
        <v>16.5</v>
      </c>
      <c r="R1743" s="21">
        <f t="shared" si="274"/>
        <v>54.975000000000001</v>
      </c>
      <c r="S1743" s="21">
        <f t="shared" si="275"/>
        <v>34.125</v>
      </c>
      <c r="T1743" s="21">
        <f t="shared" si="276"/>
        <v>29.925000000000001</v>
      </c>
      <c r="U1743" s="21">
        <f t="shared" si="277"/>
        <v>41.625</v>
      </c>
      <c r="V1743" s="20">
        <f t="shared" si="278"/>
        <v>39.674999999999997</v>
      </c>
      <c r="W1743" s="20">
        <f t="shared" si="279"/>
        <v>40.162499999999994</v>
      </c>
    </row>
    <row r="1744" spans="1:23" ht="13.5" x14ac:dyDescent="0.25">
      <c r="A1744" s="3">
        <v>44554</v>
      </c>
      <c r="B1744" s="2">
        <v>16.654199999999999</v>
      </c>
      <c r="C1744" s="2">
        <v>51.361953920645895</v>
      </c>
      <c r="D1744" s="2">
        <v>-5.9779555960801645E-2</v>
      </c>
      <c r="E1744" s="2">
        <v>-0.17586661269289283</v>
      </c>
      <c r="F1744" s="2">
        <v>16.631239999999998</v>
      </c>
      <c r="G1744" s="2">
        <v>16.547110000000004</v>
      </c>
      <c r="H1744" s="2">
        <v>16.550115000000002</v>
      </c>
      <c r="I1744" s="2">
        <v>16.703551999999988</v>
      </c>
      <c r="J1744" s="2">
        <v>16.776308999999991</v>
      </c>
      <c r="K1744" s="17" t="s">
        <v>48</v>
      </c>
      <c r="L1744" s="17" t="s">
        <v>50</v>
      </c>
      <c r="M1744" s="17" t="s">
        <v>51</v>
      </c>
      <c r="N1744" s="20">
        <f t="shared" si="270"/>
        <v>50</v>
      </c>
      <c r="O1744" s="20">
        <f t="shared" si="271"/>
        <v>100</v>
      </c>
      <c r="P1744" s="20">
        <f t="shared" si="272"/>
        <v>0</v>
      </c>
      <c r="Q1744" s="20">
        <f t="shared" si="273"/>
        <v>83.5</v>
      </c>
      <c r="R1744" s="21">
        <f t="shared" si="274"/>
        <v>65.025000000000006</v>
      </c>
      <c r="S1744" s="21">
        <f t="shared" si="275"/>
        <v>50.875</v>
      </c>
      <c r="T1744" s="21">
        <f t="shared" si="276"/>
        <v>60.075000000000003</v>
      </c>
      <c r="U1744" s="21">
        <f t="shared" si="277"/>
        <v>58.375</v>
      </c>
      <c r="V1744" s="20">
        <f t="shared" si="278"/>
        <v>58.658333333333339</v>
      </c>
      <c r="W1744" s="20">
        <f t="shared" si="279"/>
        <v>58.587500000000006</v>
      </c>
    </row>
    <row r="1745" spans="1:23" ht="13.5" x14ac:dyDescent="0.25">
      <c r="A1745" s="3">
        <v>44557</v>
      </c>
      <c r="B1745" s="2">
        <v>16.659600000000001</v>
      </c>
      <c r="C1745" s="2">
        <v>51.529065938288504</v>
      </c>
      <c r="D1745" s="2">
        <v>-8.8457397137155169E-2</v>
      </c>
      <c r="E1745" s="2">
        <v>-0.29159774619887235</v>
      </c>
      <c r="F1745" s="2">
        <v>16.685859999999998</v>
      </c>
      <c r="G1745" s="2">
        <v>16.57442</v>
      </c>
      <c r="H1745" s="2">
        <v>16.549565000000005</v>
      </c>
      <c r="I1745" s="2">
        <v>16.693719999999988</v>
      </c>
      <c r="J1745" s="2">
        <v>16.791367999999991</v>
      </c>
      <c r="K1745" s="17" t="s">
        <v>48</v>
      </c>
      <c r="L1745" s="17" t="s">
        <v>50</v>
      </c>
      <c r="M1745" s="17" t="s">
        <v>51</v>
      </c>
      <c r="N1745" s="20">
        <f t="shared" si="270"/>
        <v>50</v>
      </c>
      <c r="O1745" s="20">
        <f t="shared" si="271"/>
        <v>100</v>
      </c>
      <c r="P1745" s="20">
        <f t="shared" si="272"/>
        <v>0</v>
      </c>
      <c r="Q1745" s="20">
        <f t="shared" si="273"/>
        <v>83.5</v>
      </c>
      <c r="R1745" s="21">
        <f t="shared" si="274"/>
        <v>65.025000000000006</v>
      </c>
      <c r="S1745" s="21">
        <f t="shared" si="275"/>
        <v>50.875</v>
      </c>
      <c r="T1745" s="21">
        <f t="shared" si="276"/>
        <v>60.075000000000003</v>
      </c>
      <c r="U1745" s="21">
        <f t="shared" si="277"/>
        <v>58.375</v>
      </c>
      <c r="V1745" s="20">
        <f t="shared" si="278"/>
        <v>58.658333333333339</v>
      </c>
      <c r="W1745" s="20">
        <f t="shared" si="279"/>
        <v>58.587500000000006</v>
      </c>
    </row>
    <row r="1746" spans="1:23" ht="13.5" x14ac:dyDescent="0.25">
      <c r="A1746" s="3">
        <v>44558</v>
      </c>
      <c r="B1746" s="2">
        <v>16.659600000000001</v>
      </c>
      <c r="C1746" s="2">
        <v>51.529065938288504</v>
      </c>
      <c r="D1746" s="2">
        <v>-8.7814595812222507E-2</v>
      </c>
      <c r="E1746" s="2">
        <v>-0.42088051590473907</v>
      </c>
      <c r="F1746" s="2">
        <v>16.631219999999999</v>
      </c>
      <c r="G1746" s="2">
        <v>16.585340000000002</v>
      </c>
      <c r="H1746" s="2">
        <v>16.549565000000005</v>
      </c>
      <c r="I1746" s="2">
        <v>16.683887999999989</v>
      </c>
      <c r="J1746" s="2">
        <v>16.804394999999992</v>
      </c>
      <c r="K1746" s="17" t="s">
        <v>48</v>
      </c>
      <c r="L1746" s="17" t="s">
        <v>50</v>
      </c>
      <c r="M1746" s="17" t="s">
        <v>53</v>
      </c>
      <c r="N1746" s="20">
        <f t="shared" si="270"/>
        <v>50</v>
      </c>
      <c r="O1746" s="20">
        <f t="shared" si="271"/>
        <v>100</v>
      </c>
      <c r="P1746" s="20">
        <f t="shared" si="272"/>
        <v>0</v>
      </c>
      <c r="Q1746" s="20">
        <f t="shared" si="273"/>
        <v>66.5</v>
      </c>
      <c r="R1746" s="21">
        <f t="shared" si="274"/>
        <v>62.475000000000001</v>
      </c>
      <c r="S1746" s="21">
        <f t="shared" si="275"/>
        <v>46.625</v>
      </c>
      <c r="T1746" s="21">
        <f t="shared" si="276"/>
        <v>52.424999999999997</v>
      </c>
      <c r="U1746" s="21">
        <f t="shared" si="277"/>
        <v>54.125</v>
      </c>
      <c r="V1746" s="20">
        <f t="shared" si="278"/>
        <v>53.841666666666661</v>
      </c>
      <c r="W1746" s="20">
        <f t="shared" si="279"/>
        <v>53.912499999999994</v>
      </c>
    </row>
    <row r="1747" spans="1:23" ht="13.5" x14ac:dyDescent="0.25">
      <c r="A1747" s="3">
        <v>44559</v>
      </c>
      <c r="B1747" s="2">
        <v>16.386500000000002</v>
      </c>
      <c r="C1747" s="2">
        <v>42.886387823587597</v>
      </c>
      <c r="D1747" s="2">
        <v>-9.2540439836138688E-2</v>
      </c>
      <c r="E1747" s="2">
        <v>-0.55626497389739682</v>
      </c>
      <c r="F1747" s="2">
        <v>16.603899999999999</v>
      </c>
      <c r="G1747" s="2">
        <v>16.585340000000002</v>
      </c>
      <c r="H1747" s="2">
        <v>16.535910000000005</v>
      </c>
      <c r="I1747" s="2">
        <v>16.668701999999989</v>
      </c>
      <c r="J1747" s="2">
        <v>16.81557999999999</v>
      </c>
      <c r="K1747" s="17" t="s">
        <v>54</v>
      </c>
      <c r="L1747" s="17" t="s">
        <v>50</v>
      </c>
      <c r="M1747" s="17" t="s">
        <v>47</v>
      </c>
      <c r="N1747" s="20">
        <f t="shared" si="270"/>
        <v>50</v>
      </c>
      <c r="O1747" s="20">
        <f t="shared" si="271"/>
        <v>100</v>
      </c>
      <c r="P1747" s="20">
        <f t="shared" si="272"/>
        <v>0</v>
      </c>
      <c r="Q1747" s="20">
        <f t="shared" si="273"/>
        <v>16.5</v>
      </c>
      <c r="R1747" s="21">
        <f t="shared" si="274"/>
        <v>54.975000000000001</v>
      </c>
      <c r="S1747" s="21">
        <f t="shared" si="275"/>
        <v>34.125</v>
      </c>
      <c r="T1747" s="21">
        <f t="shared" si="276"/>
        <v>29.925000000000001</v>
      </c>
      <c r="U1747" s="21">
        <f t="shared" si="277"/>
        <v>41.625</v>
      </c>
      <c r="V1747" s="20">
        <f t="shared" si="278"/>
        <v>39.674999999999997</v>
      </c>
      <c r="W1747" s="20">
        <f t="shared" si="279"/>
        <v>40.162499999999994</v>
      </c>
    </row>
    <row r="1748" spans="1:23" ht="13.5" x14ac:dyDescent="0.25">
      <c r="A1748" s="3">
        <v>44560</v>
      </c>
      <c r="B1748" s="2">
        <v>16.605</v>
      </c>
      <c r="C1748" s="2">
        <v>50.097943148270112</v>
      </c>
      <c r="D1748" s="2">
        <v>-7.775823284819694E-2</v>
      </c>
      <c r="E1748" s="2">
        <v>-0.68950665530005806</v>
      </c>
      <c r="F1748" s="2">
        <v>16.592980000000001</v>
      </c>
      <c r="G1748" s="2">
        <v>16.585340000000002</v>
      </c>
      <c r="H1748" s="2">
        <v>16.533450000000006</v>
      </c>
      <c r="I1748" s="2">
        <v>16.662145999999989</v>
      </c>
      <c r="J1748" s="2">
        <v>16.827857499999993</v>
      </c>
      <c r="K1748" s="17" t="s">
        <v>54</v>
      </c>
      <c r="L1748" s="17" t="s">
        <v>50</v>
      </c>
      <c r="M1748" s="17" t="s">
        <v>47</v>
      </c>
      <c r="N1748" s="20">
        <f t="shared" si="270"/>
        <v>50</v>
      </c>
      <c r="O1748" s="20">
        <f t="shared" si="271"/>
        <v>100</v>
      </c>
      <c r="P1748" s="20">
        <f t="shared" si="272"/>
        <v>0</v>
      </c>
      <c r="Q1748" s="20">
        <f t="shared" si="273"/>
        <v>16.5</v>
      </c>
      <c r="R1748" s="21">
        <f t="shared" si="274"/>
        <v>54.975000000000001</v>
      </c>
      <c r="S1748" s="21">
        <f t="shared" si="275"/>
        <v>34.125</v>
      </c>
      <c r="T1748" s="21">
        <f t="shared" si="276"/>
        <v>29.925000000000001</v>
      </c>
      <c r="U1748" s="21">
        <f t="shared" si="277"/>
        <v>41.625</v>
      </c>
      <c r="V1748" s="20">
        <f t="shared" si="278"/>
        <v>39.674999999999997</v>
      </c>
      <c r="W1748" s="20">
        <f t="shared" si="279"/>
        <v>40.162499999999994</v>
      </c>
    </row>
    <row r="1749" spans="1:23" ht="13.5" x14ac:dyDescent="0.25">
      <c r="A1749" s="3">
        <v>44561</v>
      </c>
      <c r="B1749" s="2">
        <v>16.605</v>
      </c>
      <c r="C1749" s="2">
        <v>50.097943148270105</v>
      </c>
      <c r="D1749" s="2">
        <v>-9.8905982554533978E-2</v>
      </c>
      <c r="E1749" s="2">
        <v>-0.81812456715329329</v>
      </c>
      <c r="F1749" s="2">
        <v>16.583140000000004</v>
      </c>
      <c r="G1749" s="2">
        <v>16.607189999999996</v>
      </c>
      <c r="H1749" s="2">
        <v>16.532905000000007</v>
      </c>
      <c r="I1749" s="2">
        <v>16.656683999999988</v>
      </c>
      <c r="J1749" s="2">
        <v>16.839382499999992</v>
      </c>
      <c r="K1749" s="17" t="s">
        <v>54</v>
      </c>
      <c r="L1749" s="17" t="s">
        <v>50</v>
      </c>
      <c r="M1749" s="17" t="s">
        <v>47</v>
      </c>
      <c r="N1749" s="20">
        <f t="shared" si="270"/>
        <v>50</v>
      </c>
      <c r="O1749" s="20">
        <f t="shared" si="271"/>
        <v>100</v>
      </c>
      <c r="P1749" s="20">
        <f t="shared" si="272"/>
        <v>0</v>
      </c>
      <c r="Q1749" s="20">
        <f t="shared" si="273"/>
        <v>16.5</v>
      </c>
      <c r="R1749" s="21">
        <f t="shared" si="274"/>
        <v>54.975000000000001</v>
      </c>
      <c r="S1749" s="21">
        <f t="shared" si="275"/>
        <v>34.125</v>
      </c>
      <c r="T1749" s="21">
        <f t="shared" si="276"/>
        <v>29.925000000000001</v>
      </c>
      <c r="U1749" s="21">
        <f t="shared" si="277"/>
        <v>41.625</v>
      </c>
      <c r="V1749" s="20">
        <f t="shared" si="278"/>
        <v>39.674999999999997</v>
      </c>
      <c r="W1749" s="20">
        <f t="shared" si="279"/>
        <v>40.162499999999994</v>
      </c>
    </row>
    <row r="1750" spans="1:23" ht="13.5" x14ac:dyDescent="0.25">
      <c r="A1750" s="3">
        <v>44564</v>
      </c>
      <c r="B1750" s="2">
        <v>16.5504</v>
      </c>
      <c r="C1750" s="2">
        <v>48.329417194669169</v>
      </c>
      <c r="D1750" s="2">
        <v>-0.11279318266571181</v>
      </c>
      <c r="E1750" s="2">
        <v>-0.93770333788773708</v>
      </c>
      <c r="F1750" s="2">
        <v>16.561299999999999</v>
      </c>
      <c r="G1750" s="2">
        <v>16.623579999999997</v>
      </c>
      <c r="H1750" s="2">
        <v>16.529630000000004</v>
      </c>
      <c r="I1750" s="2">
        <v>16.650129999999994</v>
      </c>
      <c r="J1750" s="2">
        <v>16.849806499999996</v>
      </c>
      <c r="K1750" s="17" t="s">
        <v>54</v>
      </c>
      <c r="L1750" s="17" t="s">
        <v>50</v>
      </c>
      <c r="M1750" s="17" t="s">
        <v>47</v>
      </c>
      <c r="N1750" s="20">
        <f t="shared" si="270"/>
        <v>50</v>
      </c>
      <c r="O1750" s="20">
        <f t="shared" si="271"/>
        <v>100</v>
      </c>
      <c r="P1750" s="20">
        <f t="shared" si="272"/>
        <v>0</v>
      </c>
      <c r="Q1750" s="20">
        <f t="shared" si="273"/>
        <v>16.5</v>
      </c>
      <c r="R1750" s="21">
        <f t="shared" si="274"/>
        <v>54.975000000000001</v>
      </c>
      <c r="S1750" s="21">
        <f t="shared" si="275"/>
        <v>34.125</v>
      </c>
      <c r="T1750" s="21">
        <f t="shared" si="276"/>
        <v>29.925000000000001</v>
      </c>
      <c r="U1750" s="21">
        <f t="shared" si="277"/>
        <v>41.625</v>
      </c>
      <c r="V1750" s="20">
        <f t="shared" si="278"/>
        <v>39.674999999999997</v>
      </c>
      <c r="W1750" s="20">
        <f t="shared" si="279"/>
        <v>40.162499999999994</v>
      </c>
    </row>
    <row r="1751" spans="1:23" ht="13.5" x14ac:dyDescent="0.25">
      <c r="A1751" s="3">
        <v>44565</v>
      </c>
      <c r="B1751" s="2">
        <v>16.5504</v>
      </c>
      <c r="C1751" s="2">
        <v>48.329417194669169</v>
      </c>
      <c r="D1751" s="2">
        <v>-4.0209727679702212E-2</v>
      </c>
      <c r="E1751" s="2">
        <v>-1.0422981111921024</v>
      </c>
      <c r="F1751" s="2">
        <v>16.539459999999998</v>
      </c>
      <c r="G1751" s="2">
        <v>16.585339999999999</v>
      </c>
      <c r="H1751" s="2">
        <v>16.535090000000007</v>
      </c>
      <c r="I1751" s="2">
        <v>16.644667999999989</v>
      </c>
      <c r="J1751" s="2">
        <v>16.860305499999996</v>
      </c>
      <c r="K1751" s="17" t="s">
        <v>54</v>
      </c>
      <c r="L1751" s="17" t="s">
        <v>50</v>
      </c>
      <c r="M1751" s="17" t="s">
        <v>47</v>
      </c>
      <c r="N1751" s="20">
        <f t="shared" si="270"/>
        <v>50</v>
      </c>
      <c r="O1751" s="20">
        <f t="shared" si="271"/>
        <v>100</v>
      </c>
      <c r="P1751" s="20">
        <f t="shared" si="272"/>
        <v>0</v>
      </c>
      <c r="Q1751" s="20">
        <f t="shared" si="273"/>
        <v>16.5</v>
      </c>
      <c r="R1751" s="21">
        <f t="shared" si="274"/>
        <v>54.975000000000001</v>
      </c>
      <c r="S1751" s="21">
        <f t="shared" si="275"/>
        <v>34.125</v>
      </c>
      <c r="T1751" s="21">
        <f t="shared" si="276"/>
        <v>29.925000000000001</v>
      </c>
      <c r="U1751" s="21">
        <f t="shared" si="277"/>
        <v>41.625</v>
      </c>
      <c r="V1751" s="20">
        <f t="shared" si="278"/>
        <v>39.674999999999997</v>
      </c>
      <c r="W1751" s="20">
        <f t="shared" si="279"/>
        <v>40.162499999999994</v>
      </c>
    </row>
    <row r="1752" spans="1:23" ht="13.5" x14ac:dyDescent="0.25">
      <c r="A1752" s="3">
        <v>44566</v>
      </c>
      <c r="B1752" s="2">
        <v>16.5504</v>
      </c>
      <c r="C1752" s="2">
        <v>48.329417194669162</v>
      </c>
      <c r="D1752" s="2">
        <v>-4.1557052375228665E-2</v>
      </c>
      <c r="E1752" s="2">
        <v>-1.0936545319256084</v>
      </c>
      <c r="F1752" s="2">
        <v>16.572240000000001</v>
      </c>
      <c r="G1752" s="2">
        <v>16.588069999999998</v>
      </c>
      <c r="H1752" s="2">
        <v>16.540550000000007</v>
      </c>
      <c r="I1752" s="2">
        <v>16.64794599999999</v>
      </c>
      <c r="J1752" s="2">
        <v>16.870804499999995</v>
      </c>
      <c r="K1752" s="17" t="s">
        <v>48</v>
      </c>
      <c r="L1752" s="17" t="s">
        <v>50</v>
      </c>
      <c r="M1752" s="17" t="s">
        <v>51</v>
      </c>
      <c r="N1752" s="20">
        <f t="shared" si="270"/>
        <v>50</v>
      </c>
      <c r="O1752" s="20">
        <f t="shared" si="271"/>
        <v>100</v>
      </c>
      <c r="P1752" s="20">
        <f t="shared" si="272"/>
        <v>0</v>
      </c>
      <c r="Q1752" s="20">
        <f t="shared" si="273"/>
        <v>83.5</v>
      </c>
      <c r="R1752" s="21">
        <f t="shared" si="274"/>
        <v>65.025000000000006</v>
      </c>
      <c r="S1752" s="21">
        <f t="shared" si="275"/>
        <v>50.875</v>
      </c>
      <c r="T1752" s="21">
        <f t="shared" si="276"/>
        <v>60.075000000000003</v>
      </c>
      <c r="U1752" s="21">
        <f t="shared" si="277"/>
        <v>58.375</v>
      </c>
      <c r="V1752" s="20">
        <f t="shared" si="278"/>
        <v>58.658333333333339</v>
      </c>
      <c r="W1752" s="20">
        <f t="shared" si="279"/>
        <v>58.587500000000006</v>
      </c>
    </row>
    <row r="1753" spans="1:23" ht="13.5" x14ac:dyDescent="0.25">
      <c r="A1753" s="3">
        <v>44567</v>
      </c>
      <c r="B1753" s="2">
        <v>16.4466</v>
      </c>
      <c r="C1753" s="2">
        <v>44.59171672280246</v>
      </c>
      <c r="D1753" s="2">
        <v>-1.3761286226419145E-2</v>
      </c>
      <c r="E1753" s="2">
        <v>-1.0686066240761343</v>
      </c>
      <c r="F1753" s="2">
        <v>16.540559999999999</v>
      </c>
      <c r="G1753" s="2">
        <v>16.566769999999998</v>
      </c>
      <c r="H1753" s="2">
        <v>16.543555000000005</v>
      </c>
      <c r="I1753" s="2">
        <v>16.643685999999992</v>
      </c>
      <c r="J1753" s="2">
        <v>16.882942</v>
      </c>
      <c r="K1753" s="17" t="s">
        <v>54</v>
      </c>
      <c r="L1753" s="17" t="s">
        <v>50</v>
      </c>
      <c r="M1753" s="17" t="s">
        <v>47</v>
      </c>
      <c r="N1753" s="20">
        <f t="shared" si="270"/>
        <v>50</v>
      </c>
      <c r="O1753" s="20">
        <f t="shared" si="271"/>
        <v>100</v>
      </c>
      <c r="P1753" s="20">
        <f t="shared" si="272"/>
        <v>0</v>
      </c>
      <c r="Q1753" s="20">
        <f t="shared" si="273"/>
        <v>16.5</v>
      </c>
      <c r="R1753" s="21">
        <f t="shared" si="274"/>
        <v>54.975000000000001</v>
      </c>
      <c r="S1753" s="21">
        <f t="shared" si="275"/>
        <v>34.125</v>
      </c>
      <c r="T1753" s="21">
        <f t="shared" si="276"/>
        <v>29.925000000000001</v>
      </c>
      <c r="U1753" s="21">
        <f t="shared" si="277"/>
        <v>41.625</v>
      </c>
      <c r="V1753" s="20">
        <f t="shared" si="278"/>
        <v>39.674999999999997</v>
      </c>
      <c r="W1753" s="20">
        <f t="shared" si="279"/>
        <v>40.162499999999994</v>
      </c>
    </row>
    <row r="1754" spans="1:23" ht="13.5" x14ac:dyDescent="0.25">
      <c r="A1754" s="3">
        <v>44568</v>
      </c>
      <c r="B1754" s="2">
        <v>16.9328</v>
      </c>
      <c r="C1754" s="2">
        <v>60.141289623601153</v>
      </c>
      <c r="D1754" s="2">
        <v>-2.6245386409247118E-2</v>
      </c>
      <c r="E1754" s="2">
        <v>-1.0168477302349619</v>
      </c>
      <c r="F1754" s="2">
        <v>16.606120000000001</v>
      </c>
      <c r="G1754" s="2">
        <v>16.594630000000002</v>
      </c>
      <c r="H1754" s="2">
        <v>16.570870000000006</v>
      </c>
      <c r="I1754" s="2">
        <v>16.643905999999994</v>
      </c>
      <c r="J1754" s="2">
        <v>16.896607499999998</v>
      </c>
      <c r="K1754" s="17" t="s">
        <v>54</v>
      </c>
      <c r="L1754" s="17" t="s">
        <v>50</v>
      </c>
      <c r="M1754" s="17" t="s">
        <v>55</v>
      </c>
      <c r="N1754" s="20">
        <f t="shared" si="270"/>
        <v>50</v>
      </c>
      <c r="O1754" s="20">
        <f t="shared" si="271"/>
        <v>100</v>
      </c>
      <c r="P1754" s="20">
        <f t="shared" si="272"/>
        <v>0</v>
      </c>
      <c r="Q1754" s="20">
        <f t="shared" si="273"/>
        <v>16.5</v>
      </c>
      <c r="R1754" s="21">
        <f t="shared" si="274"/>
        <v>54.975000000000001</v>
      </c>
      <c r="S1754" s="21">
        <f t="shared" si="275"/>
        <v>34.125</v>
      </c>
      <c r="T1754" s="21">
        <f t="shared" si="276"/>
        <v>29.925000000000001</v>
      </c>
      <c r="U1754" s="21">
        <f t="shared" si="277"/>
        <v>41.625</v>
      </c>
      <c r="V1754" s="20">
        <f t="shared" si="278"/>
        <v>39.674999999999997</v>
      </c>
      <c r="W1754" s="20">
        <f t="shared" si="279"/>
        <v>40.162499999999994</v>
      </c>
    </row>
    <row r="1755" spans="1:23" ht="13.5" x14ac:dyDescent="0.25">
      <c r="A1755" s="3">
        <v>44571</v>
      </c>
      <c r="B1755" s="2">
        <v>16.9328</v>
      </c>
      <c r="C1755" s="2">
        <v>60.14128962360116</v>
      </c>
      <c r="D1755" s="2">
        <v>-3.8071443402525773E-2</v>
      </c>
      <c r="E1755" s="2">
        <v>-0.93254054164825129</v>
      </c>
      <c r="F1755" s="2">
        <v>16.682600000000001</v>
      </c>
      <c r="G1755" s="2">
        <v>16.621949999999998</v>
      </c>
      <c r="H1755" s="2">
        <v>16.598185000000001</v>
      </c>
      <c r="I1755" s="2">
        <v>16.644125999999993</v>
      </c>
      <c r="J1755" s="2">
        <v>16.910272999999997</v>
      </c>
      <c r="K1755" s="17" t="s">
        <v>48</v>
      </c>
      <c r="L1755" s="17" t="s">
        <v>50</v>
      </c>
      <c r="M1755" s="17" t="s">
        <v>51</v>
      </c>
      <c r="N1755" s="20">
        <f t="shared" si="270"/>
        <v>50</v>
      </c>
      <c r="O1755" s="20">
        <f t="shared" si="271"/>
        <v>100</v>
      </c>
      <c r="P1755" s="20">
        <f t="shared" si="272"/>
        <v>0</v>
      </c>
      <c r="Q1755" s="20">
        <f t="shared" si="273"/>
        <v>83.5</v>
      </c>
      <c r="R1755" s="21">
        <f t="shared" si="274"/>
        <v>65.025000000000006</v>
      </c>
      <c r="S1755" s="21">
        <f t="shared" si="275"/>
        <v>50.875</v>
      </c>
      <c r="T1755" s="21">
        <f t="shared" si="276"/>
        <v>60.075000000000003</v>
      </c>
      <c r="U1755" s="21">
        <f t="shared" si="277"/>
        <v>58.375</v>
      </c>
      <c r="V1755" s="20">
        <f t="shared" si="278"/>
        <v>58.658333333333339</v>
      </c>
      <c r="W1755" s="20">
        <f t="shared" si="279"/>
        <v>58.587500000000006</v>
      </c>
    </row>
    <row r="1756" spans="1:23" ht="13.5" x14ac:dyDescent="0.25">
      <c r="A1756" s="3">
        <v>44572</v>
      </c>
      <c r="B1756" s="2">
        <v>16.9328</v>
      </c>
      <c r="C1756" s="2">
        <v>60.14128962360116</v>
      </c>
      <c r="D1756" s="2">
        <v>-5.0016400381274195E-2</v>
      </c>
      <c r="E1756" s="2">
        <v>-0.82548188580415682</v>
      </c>
      <c r="F1756" s="2">
        <v>16.759080000000001</v>
      </c>
      <c r="G1756" s="2">
        <v>16.649269999999994</v>
      </c>
      <c r="H1756" s="2">
        <v>16.617304999999998</v>
      </c>
      <c r="I1756" s="2">
        <v>16.646311999999995</v>
      </c>
      <c r="J1756" s="2">
        <v>16.919723999999999</v>
      </c>
      <c r="K1756" s="17" t="s">
        <v>48</v>
      </c>
      <c r="L1756" s="17" t="s">
        <v>50</v>
      </c>
      <c r="M1756" s="17" t="s">
        <v>51</v>
      </c>
      <c r="N1756" s="20">
        <f t="shared" si="270"/>
        <v>50</v>
      </c>
      <c r="O1756" s="20">
        <f t="shared" si="271"/>
        <v>100</v>
      </c>
      <c r="P1756" s="20">
        <f t="shared" si="272"/>
        <v>0</v>
      </c>
      <c r="Q1756" s="20">
        <f t="shared" si="273"/>
        <v>83.5</v>
      </c>
      <c r="R1756" s="21">
        <f t="shared" si="274"/>
        <v>65.025000000000006</v>
      </c>
      <c r="S1756" s="21">
        <f t="shared" si="275"/>
        <v>50.875</v>
      </c>
      <c r="T1756" s="21">
        <f t="shared" si="276"/>
        <v>60.075000000000003</v>
      </c>
      <c r="U1756" s="21">
        <f t="shared" si="277"/>
        <v>58.375</v>
      </c>
      <c r="V1756" s="20">
        <f t="shared" si="278"/>
        <v>58.658333333333339</v>
      </c>
      <c r="W1756" s="20">
        <f t="shared" si="279"/>
        <v>58.587500000000006</v>
      </c>
    </row>
    <row r="1757" spans="1:23" ht="13.5" x14ac:dyDescent="0.25">
      <c r="A1757" s="3">
        <v>44573</v>
      </c>
      <c r="B1757" s="2">
        <v>16.9328</v>
      </c>
      <c r="C1757" s="2">
        <v>60.141289623601153</v>
      </c>
      <c r="D1757" s="2">
        <v>-0.10393377236882984</v>
      </c>
      <c r="E1757" s="2">
        <v>-0.71317425834257953</v>
      </c>
      <c r="F1757" s="2">
        <v>16.835560000000001</v>
      </c>
      <c r="G1757" s="2">
        <v>16.703899999999997</v>
      </c>
      <c r="H1757" s="2">
        <v>16.644619999999996</v>
      </c>
      <c r="I1757" s="2">
        <v>16.648715999999997</v>
      </c>
      <c r="J1757" s="2">
        <v>16.925361499999998</v>
      </c>
      <c r="K1757" s="17" t="s">
        <v>48</v>
      </c>
      <c r="L1757" s="17" t="s">
        <v>50</v>
      </c>
      <c r="M1757" s="17" t="s">
        <v>51</v>
      </c>
      <c r="N1757" s="20">
        <f t="shared" si="270"/>
        <v>50</v>
      </c>
      <c r="O1757" s="20">
        <f t="shared" si="271"/>
        <v>100</v>
      </c>
      <c r="P1757" s="20">
        <f t="shared" si="272"/>
        <v>0</v>
      </c>
      <c r="Q1757" s="20">
        <f t="shared" si="273"/>
        <v>83.5</v>
      </c>
      <c r="R1757" s="21">
        <f t="shared" si="274"/>
        <v>65.025000000000006</v>
      </c>
      <c r="S1757" s="21">
        <f t="shared" si="275"/>
        <v>50.875</v>
      </c>
      <c r="T1757" s="21">
        <f t="shared" si="276"/>
        <v>60.075000000000003</v>
      </c>
      <c r="U1757" s="21">
        <f t="shared" si="277"/>
        <v>58.375</v>
      </c>
      <c r="V1757" s="20">
        <f t="shared" si="278"/>
        <v>58.658333333333339</v>
      </c>
      <c r="W1757" s="20">
        <f t="shared" si="279"/>
        <v>58.587500000000006</v>
      </c>
    </row>
    <row r="1758" spans="1:23" ht="13.5" x14ac:dyDescent="0.25">
      <c r="A1758" s="3">
        <v>44574</v>
      </c>
      <c r="B1758" s="2">
        <v>17.118500000000001</v>
      </c>
      <c r="C1758" s="2">
        <v>65.163692715022449</v>
      </c>
      <c r="D1758" s="2">
        <v>-0.13135810914119972</v>
      </c>
      <c r="E1758" s="2">
        <v>-0.62237952883761938</v>
      </c>
      <c r="F1758" s="2">
        <v>16.969940000000001</v>
      </c>
      <c r="G1758" s="2">
        <v>16.755249999999997</v>
      </c>
      <c r="H1758" s="2">
        <v>16.670294999999996</v>
      </c>
      <c r="I1758" s="2">
        <v>16.657893999999999</v>
      </c>
      <c r="J1758" s="2">
        <v>16.928414999999998</v>
      </c>
      <c r="K1758" s="17" t="s">
        <v>48</v>
      </c>
      <c r="L1758" s="17" t="s">
        <v>50</v>
      </c>
      <c r="M1758" s="17" t="s">
        <v>51</v>
      </c>
      <c r="N1758" s="20">
        <f t="shared" si="270"/>
        <v>50</v>
      </c>
      <c r="O1758" s="20">
        <f t="shared" si="271"/>
        <v>100</v>
      </c>
      <c r="P1758" s="20">
        <f t="shared" si="272"/>
        <v>0</v>
      </c>
      <c r="Q1758" s="20">
        <f t="shared" si="273"/>
        <v>83.5</v>
      </c>
      <c r="R1758" s="21">
        <f t="shared" si="274"/>
        <v>65.025000000000006</v>
      </c>
      <c r="S1758" s="21">
        <f t="shared" si="275"/>
        <v>50.875</v>
      </c>
      <c r="T1758" s="21">
        <f t="shared" si="276"/>
        <v>60.075000000000003</v>
      </c>
      <c r="U1758" s="21">
        <f t="shared" si="277"/>
        <v>58.375</v>
      </c>
      <c r="V1758" s="20">
        <f t="shared" si="278"/>
        <v>58.658333333333339</v>
      </c>
      <c r="W1758" s="20">
        <f t="shared" si="279"/>
        <v>58.587500000000006</v>
      </c>
    </row>
    <row r="1759" spans="1:23" ht="13.5" x14ac:dyDescent="0.25">
      <c r="A1759" s="3">
        <v>44575</v>
      </c>
      <c r="B1759" s="2">
        <v>16.9328</v>
      </c>
      <c r="C1759" s="2">
        <v>57.377666085413132</v>
      </c>
      <c r="D1759" s="2">
        <v>-0.14344375066779946</v>
      </c>
      <c r="E1759" s="2">
        <v>-0.54603903565823431</v>
      </c>
      <c r="F1759" s="2">
        <v>16.969940000000001</v>
      </c>
      <c r="G1759" s="2">
        <v>16.788030000000003</v>
      </c>
      <c r="H1759" s="2">
        <v>16.697609999999994</v>
      </c>
      <c r="I1759" s="2">
        <v>16.663358000000002</v>
      </c>
      <c r="J1759" s="2">
        <v>16.934278499999994</v>
      </c>
      <c r="K1759" s="17" t="s">
        <v>48</v>
      </c>
      <c r="L1759" s="17" t="s">
        <v>50</v>
      </c>
      <c r="M1759" s="17" t="s">
        <v>50</v>
      </c>
      <c r="N1759" s="20">
        <f t="shared" si="270"/>
        <v>50</v>
      </c>
      <c r="O1759" s="20">
        <f t="shared" si="271"/>
        <v>100</v>
      </c>
      <c r="P1759" s="20">
        <f t="shared" si="272"/>
        <v>0</v>
      </c>
      <c r="Q1759" s="20">
        <f t="shared" si="273"/>
        <v>49.5</v>
      </c>
      <c r="R1759" s="21">
        <f t="shared" si="274"/>
        <v>59.924999999999997</v>
      </c>
      <c r="S1759" s="21">
        <f t="shared" si="275"/>
        <v>42.375</v>
      </c>
      <c r="T1759" s="21">
        <f t="shared" si="276"/>
        <v>44.775000000000006</v>
      </c>
      <c r="U1759" s="21">
        <f t="shared" si="277"/>
        <v>49.875</v>
      </c>
      <c r="V1759" s="20">
        <f t="shared" si="278"/>
        <v>49.024999999999999</v>
      </c>
      <c r="W1759" s="20">
        <f t="shared" si="279"/>
        <v>49.237499999999997</v>
      </c>
    </row>
    <row r="1760" spans="1:23" ht="13.5" x14ac:dyDescent="0.25">
      <c r="A1760" s="3">
        <v>44578</v>
      </c>
      <c r="B1760" s="2">
        <v>17.2605</v>
      </c>
      <c r="C1760" s="2">
        <v>65.264948118589302</v>
      </c>
      <c r="D1760" s="2">
        <v>-0.18768755812405047</v>
      </c>
      <c r="E1760" s="2">
        <v>-0.48691724856887952</v>
      </c>
      <c r="F1760" s="2">
        <v>17.03548</v>
      </c>
      <c r="G1760" s="2">
        <v>16.85904</v>
      </c>
      <c r="H1760" s="2">
        <v>16.741309999999991</v>
      </c>
      <c r="I1760" s="2">
        <v>16.672533999999999</v>
      </c>
      <c r="J1760" s="2">
        <v>16.940299999999993</v>
      </c>
      <c r="K1760" s="17" t="s">
        <v>48</v>
      </c>
      <c r="L1760" s="17" t="s">
        <v>50</v>
      </c>
      <c r="M1760" s="17" t="s">
        <v>51</v>
      </c>
      <c r="N1760" s="20">
        <f t="shared" si="270"/>
        <v>50</v>
      </c>
      <c r="O1760" s="20">
        <f t="shared" si="271"/>
        <v>100</v>
      </c>
      <c r="P1760" s="20">
        <f t="shared" si="272"/>
        <v>0</v>
      </c>
      <c r="Q1760" s="20">
        <f t="shared" si="273"/>
        <v>83.5</v>
      </c>
      <c r="R1760" s="21">
        <f t="shared" si="274"/>
        <v>65.025000000000006</v>
      </c>
      <c r="S1760" s="21">
        <f t="shared" si="275"/>
        <v>50.875</v>
      </c>
      <c r="T1760" s="21">
        <f t="shared" si="276"/>
        <v>60.075000000000003</v>
      </c>
      <c r="U1760" s="21">
        <f t="shared" si="277"/>
        <v>58.375</v>
      </c>
      <c r="V1760" s="20">
        <f t="shared" si="278"/>
        <v>58.658333333333339</v>
      </c>
      <c r="W1760" s="20">
        <f t="shared" si="279"/>
        <v>58.587500000000006</v>
      </c>
    </row>
    <row r="1761" spans="1:23" ht="13.5" x14ac:dyDescent="0.25">
      <c r="A1761" s="3">
        <v>44579</v>
      </c>
      <c r="B1761" s="2">
        <v>17.2605</v>
      </c>
      <c r="C1761" s="2">
        <v>65.264948118589302</v>
      </c>
      <c r="D1761" s="2">
        <v>-0.2283049279758238</v>
      </c>
      <c r="E1761" s="2">
        <v>-0.43634458519290242</v>
      </c>
      <c r="F1761" s="2">
        <v>17.101019999999998</v>
      </c>
      <c r="G1761" s="2">
        <v>16.930050000000001</v>
      </c>
      <c r="H1761" s="2">
        <v>16.757694999999991</v>
      </c>
      <c r="I1761" s="2">
        <v>16.681709999999999</v>
      </c>
      <c r="J1761" s="2">
        <v>16.945092499999998</v>
      </c>
      <c r="K1761" s="17" t="s">
        <v>48</v>
      </c>
      <c r="L1761" s="17" t="s">
        <v>50</v>
      </c>
      <c r="M1761" s="17" t="s">
        <v>51</v>
      </c>
      <c r="N1761" s="20">
        <f t="shared" si="270"/>
        <v>50</v>
      </c>
      <c r="O1761" s="20">
        <f t="shared" si="271"/>
        <v>100</v>
      </c>
      <c r="P1761" s="20">
        <f t="shared" si="272"/>
        <v>0</v>
      </c>
      <c r="Q1761" s="20">
        <f t="shared" si="273"/>
        <v>83.5</v>
      </c>
      <c r="R1761" s="21">
        <f t="shared" si="274"/>
        <v>65.025000000000006</v>
      </c>
      <c r="S1761" s="21">
        <f t="shared" si="275"/>
        <v>50.875</v>
      </c>
      <c r="T1761" s="21">
        <f t="shared" si="276"/>
        <v>60.075000000000003</v>
      </c>
      <c r="U1761" s="21">
        <f t="shared" si="277"/>
        <v>58.375</v>
      </c>
      <c r="V1761" s="20">
        <f t="shared" si="278"/>
        <v>58.658333333333339</v>
      </c>
      <c r="W1761" s="20">
        <f t="shared" si="279"/>
        <v>58.587500000000006</v>
      </c>
    </row>
    <row r="1762" spans="1:23" ht="13.5" x14ac:dyDescent="0.25">
      <c r="A1762" s="3">
        <v>44580</v>
      </c>
      <c r="B1762" s="2">
        <v>17.478999999999999</v>
      </c>
      <c r="C1762" s="2">
        <v>69.613241902563431</v>
      </c>
      <c r="D1762" s="2">
        <v>-0.28180338095968338</v>
      </c>
      <c r="E1762" s="2">
        <v>-0.39831741627534945</v>
      </c>
      <c r="F1762" s="2">
        <v>17.210259999999998</v>
      </c>
      <c r="G1762" s="2">
        <v>17.022910000000003</v>
      </c>
      <c r="H1762" s="2">
        <v>16.805489999999992</v>
      </c>
      <c r="I1762" s="2">
        <v>16.695256000000001</v>
      </c>
      <c r="J1762" s="2">
        <v>16.950951999999994</v>
      </c>
      <c r="K1762" s="17" t="s">
        <v>48</v>
      </c>
      <c r="L1762" s="17" t="s">
        <v>50</v>
      </c>
      <c r="M1762" s="17" t="s">
        <v>51</v>
      </c>
      <c r="N1762" s="20">
        <f t="shared" si="270"/>
        <v>50</v>
      </c>
      <c r="O1762" s="20">
        <f t="shared" si="271"/>
        <v>100</v>
      </c>
      <c r="P1762" s="20">
        <f t="shared" si="272"/>
        <v>50</v>
      </c>
      <c r="Q1762" s="20">
        <f t="shared" si="273"/>
        <v>83.5</v>
      </c>
      <c r="R1762" s="21">
        <f t="shared" si="274"/>
        <v>72.525000000000006</v>
      </c>
      <c r="S1762" s="21">
        <f t="shared" si="275"/>
        <v>68.375</v>
      </c>
      <c r="T1762" s="21">
        <f t="shared" si="276"/>
        <v>72.575000000000003</v>
      </c>
      <c r="U1762" s="21">
        <f t="shared" si="277"/>
        <v>70.875</v>
      </c>
      <c r="V1762" s="20">
        <f t="shared" si="278"/>
        <v>71.158333333333346</v>
      </c>
      <c r="W1762" s="20">
        <f t="shared" si="279"/>
        <v>71.087500000000006</v>
      </c>
    </row>
    <row r="1763" spans="1:23" ht="13.5" x14ac:dyDescent="0.25">
      <c r="A1763" s="3">
        <v>44581</v>
      </c>
      <c r="B1763" s="2">
        <v>17.478999999999999</v>
      </c>
      <c r="C1763" s="2">
        <v>69.613241902563431</v>
      </c>
      <c r="D1763" s="2">
        <v>-0.34705825573666971</v>
      </c>
      <c r="E1763" s="2">
        <v>-0.36701929224644558</v>
      </c>
      <c r="F1763" s="2">
        <v>17.282360000000001</v>
      </c>
      <c r="G1763" s="2">
        <v>17.126150000000003</v>
      </c>
      <c r="H1763" s="2">
        <v>16.846459999999997</v>
      </c>
      <c r="I1763" s="2">
        <v>16.709022000000004</v>
      </c>
      <c r="J1763" s="2">
        <v>16.957087499999997</v>
      </c>
      <c r="K1763" s="17" t="s">
        <v>54</v>
      </c>
      <c r="L1763" s="17" t="s">
        <v>50</v>
      </c>
      <c r="M1763" s="17" t="s">
        <v>55</v>
      </c>
      <c r="N1763" s="20">
        <f t="shared" si="270"/>
        <v>50</v>
      </c>
      <c r="O1763" s="20">
        <f t="shared" si="271"/>
        <v>100</v>
      </c>
      <c r="P1763" s="20">
        <f t="shared" si="272"/>
        <v>50</v>
      </c>
      <c r="Q1763" s="20">
        <f t="shared" si="273"/>
        <v>16.5</v>
      </c>
      <c r="R1763" s="21">
        <f t="shared" si="274"/>
        <v>62.475000000000001</v>
      </c>
      <c r="S1763" s="21">
        <f t="shared" si="275"/>
        <v>51.625</v>
      </c>
      <c r="T1763" s="21">
        <f t="shared" si="276"/>
        <v>42.424999999999997</v>
      </c>
      <c r="U1763" s="21">
        <f t="shared" si="277"/>
        <v>54.125</v>
      </c>
      <c r="V1763" s="20">
        <f t="shared" si="278"/>
        <v>52.17499999999999</v>
      </c>
      <c r="W1763" s="20">
        <f t="shared" si="279"/>
        <v>52.662499999999994</v>
      </c>
    </row>
    <row r="1764" spans="1:23" ht="13.5" x14ac:dyDescent="0.25">
      <c r="A1764" s="3">
        <v>44582</v>
      </c>
      <c r="B1764" s="2">
        <v>17.752099999999999</v>
      </c>
      <c r="C1764" s="2">
        <v>74.280420463539684</v>
      </c>
      <c r="D1764" s="2">
        <v>-0.35142366183560014</v>
      </c>
      <c r="E1764" s="2">
        <v>-0.34789740731679464</v>
      </c>
      <c r="F1764" s="2">
        <v>17.44622</v>
      </c>
      <c r="G1764" s="2">
        <v>17.208079999999995</v>
      </c>
      <c r="H1764" s="2">
        <v>16.901354999999995</v>
      </c>
      <c r="I1764" s="2">
        <v>16.728250000000006</v>
      </c>
      <c r="J1764" s="2">
        <v>16.964437999999998</v>
      </c>
      <c r="K1764" s="17" t="s">
        <v>48</v>
      </c>
      <c r="L1764" s="17" t="s">
        <v>50</v>
      </c>
      <c r="M1764" s="17" t="s">
        <v>51</v>
      </c>
      <c r="N1764" s="20">
        <f t="shared" si="270"/>
        <v>50</v>
      </c>
      <c r="O1764" s="20">
        <f t="shared" si="271"/>
        <v>100</v>
      </c>
      <c r="P1764" s="20">
        <f t="shared" si="272"/>
        <v>50</v>
      </c>
      <c r="Q1764" s="20">
        <f t="shared" si="273"/>
        <v>83.5</v>
      </c>
      <c r="R1764" s="21">
        <f t="shared" si="274"/>
        <v>72.525000000000006</v>
      </c>
      <c r="S1764" s="21">
        <f t="shared" si="275"/>
        <v>68.375</v>
      </c>
      <c r="T1764" s="21">
        <f t="shared" si="276"/>
        <v>72.575000000000003</v>
      </c>
      <c r="U1764" s="21">
        <f t="shared" si="277"/>
        <v>70.875</v>
      </c>
      <c r="V1764" s="20">
        <f t="shared" si="278"/>
        <v>71.158333333333346</v>
      </c>
      <c r="W1764" s="20">
        <f t="shared" si="279"/>
        <v>71.087500000000006</v>
      </c>
    </row>
    <row r="1765" spans="1:23" ht="13.5" x14ac:dyDescent="0.25">
      <c r="A1765" s="3">
        <v>44585</v>
      </c>
      <c r="B1765" s="2">
        <v>17.478999999999999</v>
      </c>
      <c r="C1765" s="2">
        <v>63.737732747396521</v>
      </c>
      <c r="D1765" s="2">
        <v>-0.33994614625116526</v>
      </c>
      <c r="E1765" s="2">
        <v>-0.34553522996175268</v>
      </c>
      <c r="F1765" s="2">
        <v>17.489919999999998</v>
      </c>
      <c r="G1765" s="2">
        <v>17.262700000000002</v>
      </c>
      <c r="H1765" s="2">
        <v>16.942324999999997</v>
      </c>
      <c r="I1765" s="2">
        <v>16.742452000000007</v>
      </c>
      <c r="J1765" s="2">
        <v>16.970347999999994</v>
      </c>
      <c r="K1765" s="17" t="s">
        <v>48</v>
      </c>
      <c r="L1765" s="17" t="s">
        <v>50</v>
      </c>
      <c r="M1765" s="17" t="s">
        <v>51</v>
      </c>
      <c r="N1765" s="20">
        <f t="shared" si="270"/>
        <v>50</v>
      </c>
      <c r="O1765" s="20">
        <f t="shared" si="271"/>
        <v>100</v>
      </c>
      <c r="P1765" s="20">
        <f t="shared" si="272"/>
        <v>50</v>
      </c>
      <c r="Q1765" s="20">
        <f t="shared" si="273"/>
        <v>83.5</v>
      </c>
      <c r="R1765" s="21">
        <f t="shared" si="274"/>
        <v>72.525000000000006</v>
      </c>
      <c r="S1765" s="21">
        <f t="shared" si="275"/>
        <v>68.375</v>
      </c>
      <c r="T1765" s="21">
        <f t="shared" si="276"/>
        <v>72.575000000000003</v>
      </c>
      <c r="U1765" s="21">
        <f t="shared" si="277"/>
        <v>70.875</v>
      </c>
      <c r="V1765" s="20">
        <f t="shared" si="278"/>
        <v>71.158333333333346</v>
      </c>
      <c r="W1765" s="20">
        <f t="shared" si="279"/>
        <v>71.087500000000006</v>
      </c>
    </row>
    <row r="1766" spans="1:23" ht="13.5" x14ac:dyDescent="0.25">
      <c r="A1766" s="3">
        <v>44586</v>
      </c>
      <c r="B1766" s="2">
        <v>17.752099999999999</v>
      </c>
      <c r="C1766" s="2">
        <v>68.545509828544283</v>
      </c>
      <c r="D1766" s="2">
        <v>-0.35353389163371673</v>
      </c>
      <c r="E1766" s="2">
        <v>-0.3453479003154783</v>
      </c>
      <c r="F1766" s="2">
        <v>17.588239999999999</v>
      </c>
      <c r="G1766" s="2">
        <v>17.344629999999995</v>
      </c>
      <c r="H1766" s="2">
        <v>16.996949999999995</v>
      </c>
      <c r="I1766" s="2">
        <v>16.76233400000001</v>
      </c>
      <c r="J1766" s="2">
        <v>16.976820499999995</v>
      </c>
      <c r="K1766" s="17" t="s">
        <v>48</v>
      </c>
      <c r="L1766" s="17" t="s">
        <v>50</v>
      </c>
      <c r="M1766" s="17" t="s">
        <v>51</v>
      </c>
      <c r="N1766" s="20">
        <f t="shared" si="270"/>
        <v>50</v>
      </c>
      <c r="O1766" s="20">
        <f t="shared" si="271"/>
        <v>100</v>
      </c>
      <c r="P1766" s="20">
        <f t="shared" si="272"/>
        <v>50</v>
      </c>
      <c r="Q1766" s="20">
        <f t="shared" si="273"/>
        <v>83.5</v>
      </c>
      <c r="R1766" s="21">
        <f t="shared" si="274"/>
        <v>72.525000000000006</v>
      </c>
      <c r="S1766" s="21">
        <f t="shared" si="275"/>
        <v>68.375</v>
      </c>
      <c r="T1766" s="21">
        <f t="shared" si="276"/>
        <v>72.575000000000003</v>
      </c>
      <c r="U1766" s="21">
        <f t="shared" si="277"/>
        <v>70.875</v>
      </c>
      <c r="V1766" s="20">
        <f t="shared" si="278"/>
        <v>71.158333333333346</v>
      </c>
      <c r="W1766" s="20">
        <f t="shared" si="279"/>
        <v>71.087500000000006</v>
      </c>
    </row>
    <row r="1767" spans="1:23" ht="13.5" x14ac:dyDescent="0.25">
      <c r="A1767" s="3">
        <v>44587</v>
      </c>
      <c r="B1767" s="2">
        <v>17.588200000000001</v>
      </c>
      <c r="C1767" s="2">
        <v>63.135421112235427</v>
      </c>
      <c r="D1767" s="2">
        <v>-0.3573466962310583</v>
      </c>
      <c r="E1767" s="2">
        <v>-0.34979121181213257</v>
      </c>
      <c r="F1767" s="2">
        <v>17.61008</v>
      </c>
      <c r="G1767" s="2">
        <v>17.410169999999997</v>
      </c>
      <c r="H1767" s="2">
        <v>17.057034999999996</v>
      </c>
      <c r="I1767" s="2">
        <v>16.77904800000001</v>
      </c>
      <c r="J1767" s="2">
        <v>16.980014999999995</v>
      </c>
      <c r="K1767" s="17" t="s">
        <v>48</v>
      </c>
      <c r="L1767" s="17" t="s">
        <v>50</v>
      </c>
      <c r="M1767" s="17" t="s">
        <v>51</v>
      </c>
      <c r="N1767" s="20">
        <f t="shared" si="270"/>
        <v>50</v>
      </c>
      <c r="O1767" s="20">
        <f t="shared" si="271"/>
        <v>100</v>
      </c>
      <c r="P1767" s="20">
        <f t="shared" si="272"/>
        <v>50</v>
      </c>
      <c r="Q1767" s="20">
        <f t="shared" si="273"/>
        <v>83.5</v>
      </c>
      <c r="R1767" s="21">
        <f t="shared" si="274"/>
        <v>72.525000000000006</v>
      </c>
      <c r="S1767" s="21">
        <f t="shared" si="275"/>
        <v>68.375</v>
      </c>
      <c r="T1767" s="21">
        <f t="shared" si="276"/>
        <v>72.575000000000003</v>
      </c>
      <c r="U1767" s="21">
        <f t="shared" si="277"/>
        <v>70.875</v>
      </c>
      <c r="V1767" s="20">
        <f t="shared" si="278"/>
        <v>71.158333333333346</v>
      </c>
      <c r="W1767" s="20">
        <f t="shared" si="279"/>
        <v>71.087500000000006</v>
      </c>
    </row>
    <row r="1768" spans="1:23" ht="13.5" x14ac:dyDescent="0.25">
      <c r="A1768" s="3">
        <v>44588</v>
      </c>
      <c r="B1768" s="2">
        <v>17.6374</v>
      </c>
      <c r="C1768" s="2">
        <v>64.052619859253369</v>
      </c>
      <c r="D1768" s="2">
        <v>-0.33880576882178559</v>
      </c>
      <c r="E1768" s="2">
        <v>-0.33409455507646846</v>
      </c>
      <c r="F1768" s="2">
        <v>17.641759999999998</v>
      </c>
      <c r="G1768" s="2">
        <v>17.462059999999997</v>
      </c>
      <c r="H1768" s="2">
        <v>17.108654999999995</v>
      </c>
      <c r="I1768" s="2">
        <v>16.79674600000001</v>
      </c>
      <c r="J1768" s="2">
        <v>16.982903499999992</v>
      </c>
      <c r="K1768" s="17" t="s">
        <v>48</v>
      </c>
      <c r="L1768" s="17" t="s">
        <v>50</v>
      </c>
      <c r="M1768" s="17" t="s">
        <v>51</v>
      </c>
      <c r="N1768" s="20">
        <f t="shared" si="270"/>
        <v>50</v>
      </c>
      <c r="O1768" s="20">
        <f t="shared" si="271"/>
        <v>100</v>
      </c>
      <c r="P1768" s="20">
        <f t="shared" si="272"/>
        <v>50</v>
      </c>
      <c r="Q1768" s="20">
        <f t="shared" si="273"/>
        <v>83.5</v>
      </c>
      <c r="R1768" s="21">
        <f t="shared" si="274"/>
        <v>72.525000000000006</v>
      </c>
      <c r="S1768" s="21">
        <f t="shared" si="275"/>
        <v>68.375</v>
      </c>
      <c r="T1768" s="21">
        <f t="shared" si="276"/>
        <v>72.575000000000003</v>
      </c>
      <c r="U1768" s="21">
        <f t="shared" si="277"/>
        <v>70.875</v>
      </c>
      <c r="V1768" s="20">
        <f t="shared" si="278"/>
        <v>71.158333333333346</v>
      </c>
      <c r="W1768" s="20">
        <f t="shared" si="279"/>
        <v>71.087500000000006</v>
      </c>
    </row>
    <row r="1769" spans="1:23" ht="13.5" x14ac:dyDescent="0.25">
      <c r="A1769" s="3">
        <v>44589</v>
      </c>
      <c r="B1769" s="2">
        <v>17.418900000000001</v>
      </c>
      <c r="C1769" s="2">
        <v>57.241252196640204</v>
      </c>
      <c r="D1769" s="2">
        <v>-0.33871580268834478</v>
      </c>
      <c r="E1769" s="2">
        <v>-0.32086818275324003</v>
      </c>
      <c r="F1769" s="2">
        <v>17.575119999999998</v>
      </c>
      <c r="G1769" s="2">
        <v>17.510669999999998</v>
      </c>
      <c r="H1769" s="2">
        <v>17.149350000000002</v>
      </c>
      <c r="I1769" s="2">
        <v>16.810838000000011</v>
      </c>
      <c r="J1769" s="2">
        <v>16.984448499999996</v>
      </c>
      <c r="K1769" s="17" t="s">
        <v>48</v>
      </c>
      <c r="L1769" s="17" t="s">
        <v>50</v>
      </c>
      <c r="M1769" s="17" t="s">
        <v>53</v>
      </c>
      <c r="N1769" s="20">
        <f t="shared" si="270"/>
        <v>50</v>
      </c>
      <c r="O1769" s="20">
        <f t="shared" si="271"/>
        <v>100</v>
      </c>
      <c r="P1769" s="20">
        <f t="shared" si="272"/>
        <v>50</v>
      </c>
      <c r="Q1769" s="20">
        <f t="shared" si="273"/>
        <v>66.5</v>
      </c>
      <c r="R1769" s="21">
        <f t="shared" si="274"/>
        <v>69.974999999999994</v>
      </c>
      <c r="S1769" s="21">
        <f t="shared" si="275"/>
        <v>64.125</v>
      </c>
      <c r="T1769" s="21">
        <f t="shared" si="276"/>
        <v>64.924999999999997</v>
      </c>
      <c r="U1769" s="21">
        <f t="shared" si="277"/>
        <v>66.625</v>
      </c>
      <c r="V1769" s="20">
        <f t="shared" si="278"/>
        <v>66.341666666666654</v>
      </c>
      <c r="W1769" s="20">
        <f t="shared" si="279"/>
        <v>66.412499999999994</v>
      </c>
    </row>
    <row r="1770" spans="1:23" ht="13.5" x14ac:dyDescent="0.25">
      <c r="A1770" s="3">
        <v>44592</v>
      </c>
      <c r="B1770" s="2">
        <v>17.424299999999999</v>
      </c>
      <c r="C1770" s="2">
        <v>57.361928495200161</v>
      </c>
      <c r="D1770" s="2">
        <v>-0.29030952377823382</v>
      </c>
      <c r="E1770" s="2">
        <v>-0.32068025280972778</v>
      </c>
      <c r="F1770" s="2">
        <v>17.56418</v>
      </c>
      <c r="G1770" s="2">
        <v>17.527049999999999</v>
      </c>
      <c r="H1770" s="2">
        <v>17.193044999999998</v>
      </c>
      <c r="I1770" s="2">
        <v>16.825148000000013</v>
      </c>
      <c r="J1770" s="2">
        <v>16.986271499999997</v>
      </c>
      <c r="K1770" s="17" t="s">
        <v>48</v>
      </c>
      <c r="L1770" s="17" t="s">
        <v>50</v>
      </c>
      <c r="M1770" s="17" t="s">
        <v>53</v>
      </c>
      <c r="N1770" s="20">
        <f t="shared" si="270"/>
        <v>50</v>
      </c>
      <c r="O1770" s="20">
        <f t="shared" si="271"/>
        <v>100</v>
      </c>
      <c r="P1770" s="20">
        <f t="shared" si="272"/>
        <v>50</v>
      </c>
      <c r="Q1770" s="20">
        <f t="shared" si="273"/>
        <v>66.5</v>
      </c>
      <c r="R1770" s="21">
        <f t="shared" si="274"/>
        <v>69.974999999999994</v>
      </c>
      <c r="S1770" s="21">
        <f t="shared" si="275"/>
        <v>64.125</v>
      </c>
      <c r="T1770" s="21">
        <f t="shared" si="276"/>
        <v>64.924999999999997</v>
      </c>
      <c r="U1770" s="21">
        <f t="shared" si="277"/>
        <v>66.625</v>
      </c>
      <c r="V1770" s="20">
        <f t="shared" si="278"/>
        <v>66.341666666666654</v>
      </c>
      <c r="W1770" s="20">
        <f t="shared" si="279"/>
        <v>66.412499999999994</v>
      </c>
    </row>
    <row r="1771" spans="1:23" ht="13.5" x14ac:dyDescent="0.25">
      <c r="A1771" s="3">
        <v>44593</v>
      </c>
      <c r="B1771" s="2">
        <v>17.358799999999999</v>
      </c>
      <c r="C1771" s="2">
        <v>55.322397911873765</v>
      </c>
      <c r="D1771" s="2">
        <v>-0.24609082065745369</v>
      </c>
      <c r="E1771" s="2">
        <v>-0.33174295258772707</v>
      </c>
      <c r="F1771" s="2">
        <v>17.485520000000001</v>
      </c>
      <c r="G1771" s="2">
        <v>17.53688</v>
      </c>
      <c r="H1771" s="2">
        <v>17.233464999999999</v>
      </c>
      <c r="I1771" s="2">
        <v>16.838148000000011</v>
      </c>
      <c r="J1771" s="2">
        <v>16.987892499999997</v>
      </c>
      <c r="K1771" s="17" t="s">
        <v>54</v>
      </c>
      <c r="L1771" s="17" t="s">
        <v>50</v>
      </c>
      <c r="M1771" s="17" t="s">
        <v>47</v>
      </c>
      <c r="N1771" s="20">
        <f t="shared" si="270"/>
        <v>50</v>
      </c>
      <c r="O1771" s="20">
        <f t="shared" si="271"/>
        <v>100</v>
      </c>
      <c r="P1771" s="20">
        <f t="shared" si="272"/>
        <v>50</v>
      </c>
      <c r="Q1771" s="20">
        <f t="shared" si="273"/>
        <v>16.5</v>
      </c>
      <c r="R1771" s="21">
        <f t="shared" si="274"/>
        <v>62.475000000000001</v>
      </c>
      <c r="S1771" s="21">
        <f t="shared" si="275"/>
        <v>51.625</v>
      </c>
      <c r="T1771" s="21">
        <f t="shared" si="276"/>
        <v>42.424999999999997</v>
      </c>
      <c r="U1771" s="21">
        <f t="shared" si="277"/>
        <v>54.125</v>
      </c>
      <c r="V1771" s="20">
        <f t="shared" si="278"/>
        <v>52.17499999999999</v>
      </c>
      <c r="W1771" s="20">
        <f t="shared" si="279"/>
        <v>52.662499999999994</v>
      </c>
    </row>
    <row r="1772" spans="1:23" ht="13.5" x14ac:dyDescent="0.25">
      <c r="A1772" s="3">
        <v>44594</v>
      </c>
      <c r="B1772" s="2">
        <v>17.358799999999999</v>
      </c>
      <c r="C1772" s="2">
        <v>55.322397911873765</v>
      </c>
      <c r="D1772" s="2">
        <v>-0.17614692709379298</v>
      </c>
      <c r="E1772" s="2">
        <v>-0.33692801846472092</v>
      </c>
      <c r="F1772" s="2">
        <v>17.439640000000001</v>
      </c>
      <c r="G1772" s="2">
        <v>17.524859999999997</v>
      </c>
      <c r="H1772" s="2">
        <v>17.273885</v>
      </c>
      <c r="I1772" s="2">
        <v>16.851148000000013</v>
      </c>
      <c r="J1772" s="2">
        <v>16.990893499999999</v>
      </c>
      <c r="K1772" s="17" t="s">
        <v>54</v>
      </c>
      <c r="L1772" s="17" t="s">
        <v>50</v>
      </c>
      <c r="M1772" s="17" t="s">
        <v>47</v>
      </c>
      <c r="N1772" s="20">
        <f t="shared" si="270"/>
        <v>50</v>
      </c>
      <c r="O1772" s="20">
        <f t="shared" si="271"/>
        <v>100</v>
      </c>
      <c r="P1772" s="20">
        <f t="shared" si="272"/>
        <v>50</v>
      </c>
      <c r="Q1772" s="20">
        <f t="shared" si="273"/>
        <v>16.5</v>
      </c>
      <c r="R1772" s="21">
        <f t="shared" si="274"/>
        <v>62.475000000000001</v>
      </c>
      <c r="S1772" s="21">
        <f t="shared" si="275"/>
        <v>51.625</v>
      </c>
      <c r="T1772" s="21">
        <f t="shared" si="276"/>
        <v>42.424999999999997</v>
      </c>
      <c r="U1772" s="21">
        <f t="shared" si="277"/>
        <v>54.125</v>
      </c>
      <c r="V1772" s="20">
        <f t="shared" si="278"/>
        <v>52.17499999999999</v>
      </c>
      <c r="W1772" s="20">
        <f t="shared" si="279"/>
        <v>52.662499999999994</v>
      </c>
    </row>
    <row r="1773" spans="1:23" ht="13.5" x14ac:dyDescent="0.25">
      <c r="A1773" s="3">
        <v>44595</v>
      </c>
      <c r="B1773" s="2">
        <v>17.069299999999998</v>
      </c>
      <c r="C1773" s="2">
        <v>46.793903184854699</v>
      </c>
      <c r="D1773" s="2">
        <v>-9.6525962881877092E-2</v>
      </c>
      <c r="E1773" s="2">
        <v>-0.34759984478294059</v>
      </c>
      <c r="F1773" s="2">
        <v>17.32602</v>
      </c>
      <c r="G1773" s="2">
        <v>17.483889999999999</v>
      </c>
      <c r="H1773" s="2">
        <v>17.305019999999995</v>
      </c>
      <c r="I1773" s="2">
        <v>16.856610000000011</v>
      </c>
      <c r="J1773" s="2">
        <v>16.991217499999998</v>
      </c>
      <c r="K1773" s="17" t="s">
        <v>54</v>
      </c>
      <c r="L1773" s="17" t="s">
        <v>50</v>
      </c>
      <c r="M1773" s="17" t="s">
        <v>47</v>
      </c>
      <c r="N1773" s="20">
        <f t="shared" si="270"/>
        <v>50</v>
      </c>
      <c r="O1773" s="20">
        <f t="shared" si="271"/>
        <v>100</v>
      </c>
      <c r="P1773" s="20">
        <f t="shared" si="272"/>
        <v>50</v>
      </c>
      <c r="Q1773" s="20">
        <f t="shared" si="273"/>
        <v>16.5</v>
      </c>
      <c r="R1773" s="21">
        <f t="shared" si="274"/>
        <v>62.475000000000001</v>
      </c>
      <c r="S1773" s="21">
        <f t="shared" si="275"/>
        <v>51.625</v>
      </c>
      <c r="T1773" s="21">
        <f t="shared" si="276"/>
        <v>42.424999999999997</v>
      </c>
      <c r="U1773" s="21">
        <f t="shared" si="277"/>
        <v>54.125</v>
      </c>
      <c r="V1773" s="20">
        <f t="shared" si="278"/>
        <v>52.17499999999999</v>
      </c>
      <c r="W1773" s="20">
        <f t="shared" si="279"/>
        <v>52.662499999999994</v>
      </c>
    </row>
    <row r="1774" spans="1:23" ht="13.5" x14ac:dyDescent="0.25">
      <c r="A1774" s="3">
        <v>44596</v>
      </c>
      <c r="B1774" s="2">
        <v>17.151199999999999</v>
      </c>
      <c r="C1774" s="2">
        <v>49.180724331982837</v>
      </c>
      <c r="D1774" s="2">
        <v>7.5728092258238178E-3</v>
      </c>
      <c r="E1774" s="2">
        <v>-0.34354519194728067</v>
      </c>
      <c r="F1774" s="2">
        <v>17.272479999999998</v>
      </c>
      <c r="G1774" s="2">
        <v>17.423799999999996</v>
      </c>
      <c r="H1774" s="2">
        <v>17.315939999999994</v>
      </c>
      <c r="I1774" s="2">
        <v>16.865348000000012</v>
      </c>
      <c r="J1774" s="2">
        <v>16.993180499999998</v>
      </c>
      <c r="K1774" s="17" t="s">
        <v>54</v>
      </c>
      <c r="L1774" s="17" t="s">
        <v>50</v>
      </c>
      <c r="M1774" s="17" t="s">
        <v>47</v>
      </c>
      <c r="N1774" s="20">
        <f t="shared" si="270"/>
        <v>50</v>
      </c>
      <c r="O1774" s="20">
        <f t="shared" si="271"/>
        <v>100</v>
      </c>
      <c r="P1774" s="20">
        <f t="shared" si="272"/>
        <v>50</v>
      </c>
      <c r="Q1774" s="20">
        <f t="shared" si="273"/>
        <v>16.5</v>
      </c>
      <c r="R1774" s="21">
        <f t="shared" si="274"/>
        <v>62.475000000000001</v>
      </c>
      <c r="S1774" s="21">
        <f t="shared" si="275"/>
        <v>51.625</v>
      </c>
      <c r="T1774" s="21">
        <f t="shared" si="276"/>
        <v>42.424999999999997</v>
      </c>
      <c r="U1774" s="21">
        <f t="shared" si="277"/>
        <v>54.125</v>
      </c>
      <c r="V1774" s="20">
        <f t="shared" si="278"/>
        <v>52.17499999999999</v>
      </c>
      <c r="W1774" s="20">
        <f t="shared" si="279"/>
        <v>52.662499999999994</v>
      </c>
    </row>
    <row r="1775" spans="1:23" ht="13.5" x14ac:dyDescent="0.25">
      <c r="A1775" s="3">
        <v>44599</v>
      </c>
      <c r="B1775" s="2">
        <v>16.938199999999998</v>
      </c>
      <c r="C1775" s="2">
        <v>43.691221107778496</v>
      </c>
      <c r="D1775" s="2">
        <v>6.9655632851791438E-2</v>
      </c>
      <c r="E1775" s="2">
        <v>-0.32107784408246098</v>
      </c>
      <c r="F1775" s="2">
        <v>17.175259999999998</v>
      </c>
      <c r="G1775" s="2">
        <v>17.369719999999997</v>
      </c>
      <c r="H1775" s="2">
        <v>17.316209999999998</v>
      </c>
      <c r="I1775" s="2">
        <v>16.87070000000001</v>
      </c>
      <c r="J1775" s="2">
        <v>16.993827499999998</v>
      </c>
      <c r="K1775" s="17" t="s">
        <v>54</v>
      </c>
      <c r="L1775" s="17" t="s">
        <v>50</v>
      </c>
      <c r="M1775" s="17" t="s">
        <v>47</v>
      </c>
      <c r="N1775" s="20">
        <f t="shared" si="270"/>
        <v>50</v>
      </c>
      <c r="O1775" s="20">
        <f t="shared" si="271"/>
        <v>100</v>
      </c>
      <c r="P1775" s="20">
        <f t="shared" si="272"/>
        <v>50</v>
      </c>
      <c r="Q1775" s="20">
        <f t="shared" si="273"/>
        <v>16.5</v>
      </c>
      <c r="R1775" s="21">
        <f t="shared" si="274"/>
        <v>62.475000000000001</v>
      </c>
      <c r="S1775" s="21">
        <f t="shared" si="275"/>
        <v>51.625</v>
      </c>
      <c r="T1775" s="21">
        <f t="shared" si="276"/>
        <v>42.424999999999997</v>
      </c>
      <c r="U1775" s="21">
        <f t="shared" si="277"/>
        <v>54.125</v>
      </c>
      <c r="V1775" s="20">
        <f t="shared" si="278"/>
        <v>52.17499999999999</v>
      </c>
      <c r="W1775" s="20">
        <f t="shared" si="279"/>
        <v>52.662499999999994</v>
      </c>
    </row>
    <row r="1776" spans="1:23" ht="13.5" x14ac:dyDescent="0.25">
      <c r="A1776" s="3">
        <v>44600</v>
      </c>
      <c r="B1776" s="2">
        <v>16.8781</v>
      </c>
      <c r="C1776" s="2">
        <v>42.25795716825931</v>
      </c>
      <c r="D1776" s="2">
        <v>0.17013242477695556</v>
      </c>
      <c r="E1776" s="2">
        <v>-0.31402936806673437</v>
      </c>
      <c r="F1776" s="2">
        <v>17.07912</v>
      </c>
      <c r="G1776" s="2">
        <v>17.282319999999999</v>
      </c>
      <c r="H1776" s="2">
        <v>17.313474999999997</v>
      </c>
      <c r="I1776" s="2">
        <v>16.875070000000008</v>
      </c>
      <c r="J1776" s="2">
        <v>16.995804499999998</v>
      </c>
      <c r="K1776" s="17" t="s">
        <v>54</v>
      </c>
      <c r="L1776" s="17" t="s">
        <v>50</v>
      </c>
      <c r="M1776" s="17" t="s">
        <v>47</v>
      </c>
      <c r="N1776" s="20">
        <f t="shared" si="270"/>
        <v>50</v>
      </c>
      <c r="O1776" s="20">
        <f t="shared" si="271"/>
        <v>100</v>
      </c>
      <c r="P1776" s="20">
        <f t="shared" si="272"/>
        <v>50</v>
      </c>
      <c r="Q1776" s="20">
        <f t="shared" si="273"/>
        <v>16.5</v>
      </c>
      <c r="R1776" s="21">
        <f t="shared" si="274"/>
        <v>62.475000000000001</v>
      </c>
      <c r="S1776" s="21">
        <f t="shared" si="275"/>
        <v>51.625</v>
      </c>
      <c r="T1776" s="21">
        <f t="shared" si="276"/>
        <v>42.424999999999997</v>
      </c>
      <c r="U1776" s="21">
        <f t="shared" si="277"/>
        <v>54.125</v>
      </c>
      <c r="V1776" s="20">
        <f t="shared" si="278"/>
        <v>52.17499999999999</v>
      </c>
      <c r="W1776" s="20">
        <f t="shared" si="279"/>
        <v>52.662499999999994</v>
      </c>
    </row>
    <row r="1777" spans="1:23" ht="13.5" x14ac:dyDescent="0.25">
      <c r="A1777" s="3">
        <v>44601</v>
      </c>
      <c r="B1777" s="2">
        <v>16.8781</v>
      </c>
      <c r="C1777" s="2">
        <v>42.257957168259303</v>
      </c>
      <c r="D1777" s="2">
        <v>0.23165945634480067</v>
      </c>
      <c r="E1777" s="2">
        <v>-0.30826881305111109</v>
      </c>
      <c r="F1777" s="2">
        <v>16.982980000000001</v>
      </c>
      <c r="G1777" s="2">
        <v>17.211309999999997</v>
      </c>
      <c r="H1777" s="2">
        <v>17.310739999999999</v>
      </c>
      <c r="I1777" s="2">
        <v>16.87944000000001</v>
      </c>
      <c r="J1777" s="2">
        <v>16.998659500000002</v>
      </c>
      <c r="K1777" s="17" t="s">
        <v>54</v>
      </c>
      <c r="L1777" s="17" t="s">
        <v>50</v>
      </c>
      <c r="M1777" s="17" t="s">
        <v>47</v>
      </c>
      <c r="N1777" s="20">
        <f t="shared" si="270"/>
        <v>50</v>
      </c>
      <c r="O1777" s="20">
        <f t="shared" si="271"/>
        <v>100</v>
      </c>
      <c r="P1777" s="20">
        <f t="shared" si="272"/>
        <v>50</v>
      </c>
      <c r="Q1777" s="20">
        <f t="shared" si="273"/>
        <v>16.5</v>
      </c>
      <c r="R1777" s="21">
        <f t="shared" si="274"/>
        <v>62.475000000000001</v>
      </c>
      <c r="S1777" s="21">
        <f t="shared" si="275"/>
        <v>51.625</v>
      </c>
      <c r="T1777" s="21">
        <f t="shared" si="276"/>
        <v>42.424999999999997</v>
      </c>
      <c r="U1777" s="21">
        <f t="shared" si="277"/>
        <v>54.125</v>
      </c>
      <c r="V1777" s="20">
        <f t="shared" si="278"/>
        <v>52.17499999999999</v>
      </c>
      <c r="W1777" s="20">
        <f t="shared" si="279"/>
        <v>52.662499999999994</v>
      </c>
    </row>
    <row r="1778" spans="1:23" ht="13.5" x14ac:dyDescent="0.25">
      <c r="A1778" s="3">
        <v>44602</v>
      </c>
      <c r="B1778" s="2">
        <v>16.9328</v>
      </c>
      <c r="C1778" s="2">
        <v>44.190470823220195</v>
      </c>
      <c r="D1778" s="2">
        <v>0.28883408841254266</v>
      </c>
      <c r="E1778" s="2">
        <v>-0.31054712351089808</v>
      </c>
      <c r="F1778" s="2">
        <v>16.955680000000001</v>
      </c>
      <c r="G1778" s="2">
        <v>17.14085</v>
      </c>
      <c r="H1778" s="2">
        <v>17.301454999999997</v>
      </c>
      <c r="I1778" s="2">
        <v>16.885012000000007</v>
      </c>
      <c r="J1778" s="2">
        <v>16.999455000000005</v>
      </c>
      <c r="K1778" s="17" t="s">
        <v>54</v>
      </c>
      <c r="L1778" s="17" t="s">
        <v>50</v>
      </c>
      <c r="M1778" s="17" t="s">
        <v>47</v>
      </c>
      <c r="N1778" s="20">
        <f t="shared" si="270"/>
        <v>50</v>
      </c>
      <c r="O1778" s="20">
        <f t="shared" si="271"/>
        <v>100</v>
      </c>
      <c r="P1778" s="20">
        <f t="shared" si="272"/>
        <v>50</v>
      </c>
      <c r="Q1778" s="20">
        <f t="shared" si="273"/>
        <v>16.5</v>
      </c>
      <c r="R1778" s="21">
        <f t="shared" si="274"/>
        <v>62.475000000000001</v>
      </c>
      <c r="S1778" s="21">
        <f t="shared" si="275"/>
        <v>51.625</v>
      </c>
      <c r="T1778" s="21">
        <f t="shared" si="276"/>
        <v>42.424999999999997</v>
      </c>
      <c r="U1778" s="21">
        <f t="shared" si="277"/>
        <v>54.125</v>
      </c>
      <c r="V1778" s="20">
        <f t="shared" si="278"/>
        <v>52.17499999999999</v>
      </c>
      <c r="W1778" s="20">
        <f t="shared" si="279"/>
        <v>52.662499999999994</v>
      </c>
    </row>
    <row r="1779" spans="1:23" ht="13.5" x14ac:dyDescent="0.25">
      <c r="A1779" s="3">
        <v>44603</v>
      </c>
      <c r="B1779" s="2">
        <v>16.9328</v>
      </c>
      <c r="C1779" s="2">
        <v>44.190470823220195</v>
      </c>
      <c r="D1779" s="2">
        <v>0.30475171651789879</v>
      </c>
      <c r="E1779" s="2">
        <v>-0.32621424249866704</v>
      </c>
      <c r="F1779" s="2">
        <v>16.911999999999999</v>
      </c>
      <c r="G1779" s="2">
        <v>17.092239999999997</v>
      </c>
      <c r="H1779" s="2">
        <v>17.301454999999997</v>
      </c>
      <c r="I1779" s="2">
        <v>16.89135000000001</v>
      </c>
      <c r="J1779" s="2">
        <v>17.001329500000008</v>
      </c>
      <c r="K1779" s="17" t="s">
        <v>54</v>
      </c>
      <c r="L1779" s="17" t="s">
        <v>50</v>
      </c>
      <c r="M1779" s="17" t="s">
        <v>47</v>
      </c>
      <c r="N1779" s="20">
        <f t="shared" si="270"/>
        <v>50</v>
      </c>
      <c r="O1779" s="20">
        <f t="shared" si="271"/>
        <v>100</v>
      </c>
      <c r="P1779" s="20">
        <f t="shared" si="272"/>
        <v>50</v>
      </c>
      <c r="Q1779" s="20">
        <f t="shared" si="273"/>
        <v>16.5</v>
      </c>
      <c r="R1779" s="21">
        <f t="shared" si="274"/>
        <v>62.475000000000001</v>
      </c>
      <c r="S1779" s="21">
        <f t="shared" si="275"/>
        <v>51.625</v>
      </c>
      <c r="T1779" s="21">
        <f t="shared" si="276"/>
        <v>42.424999999999997</v>
      </c>
      <c r="U1779" s="21">
        <f t="shared" si="277"/>
        <v>54.125</v>
      </c>
      <c r="V1779" s="20">
        <f t="shared" si="278"/>
        <v>52.17499999999999</v>
      </c>
      <c r="W1779" s="20">
        <f t="shared" si="279"/>
        <v>52.662499999999994</v>
      </c>
    </row>
    <row r="1780" spans="1:23" ht="13.5" x14ac:dyDescent="0.25">
      <c r="A1780" s="3">
        <v>44606</v>
      </c>
      <c r="B1780" s="2">
        <v>16.9328</v>
      </c>
      <c r="C1780" s="2">
        <v>44.190470823220195</v>
      </c>
      <c r="D1780" s="2">
        <v>0.32012020900479499</v>
      </c>
      <c r="E1780" s="2">
        <v>-0.35429883012684116</v>
      </c>
      <c r="F1780" s="2">
        <v>16.910920000000001</v>
      </c>
      <c r="G1780" s="2">
        <v>17.043089999999996</v>
      </c>
      <c r="H1780" s="2">
        <v>17.285069999999997</v>
      </c>
      <c r="I1780" s="2">
        <v>16.897688000000009</v>
      </c>
      <c r="J1780" s="2">
        <v>17.003204000000007</v>
      </c>
      <c r="K1780" s="17" t="s">
        <v>54</v>
      </c>
      <c r="L1780" s="17" t="s">
        <v>50</v>
      </c>
      <c r="M1780" s="17" t="s">
        <v>47</v>
      </c>
      <c r="N1780" s="20">
        <f t="shared" si="270"/>
        <v>50</v>
      </c>
      <c r="O1780" s="20">
        <f t="shared" si="271"/>
        <v>100</v>
      </c>
      <c r="P1780" s="20">
        <f t="shared" si="272"/>
        <v>50</v>
      </c>
      <c r="Q1780" s="20">
        <f t="shared" si="273"/>
        <v>16.5</v>
      </c>
      <c r="R1780" s="21">
        <f t="shared" si="274"/>
        <v>62.475000000000001</v>
      </c>
      <c r="S1780" s="21">
        <f t="shared" si="275"/>
        <v>51.625</v>
      </c>
      <c r="T1780" s="21">
        <f t="shared" si="276"/>
        <v>42.424999999999997</v>
      </c>
      <c r="U1780" s="21">
        <f t="shared" si="277"/>
        <v>54.125</v>
      </c>
      <c r="V1780" s="20">
        <f t="shared" si="278"/>
        <v>52.17499999999999</v>
      </c>
      <c r="W1780" s="20">
        <f t="shared" si="279"/>
        <v>52.662499999999994</v>
      </c>
    </row>
    <row r="1781" spans="1:23" ht="13.5" x14ac:dyDescent="0.25">
      <c r="A1781" s="3">
        <v>44607</v>
      </c>
      <c r="B1781" s="2">
        <v>16.823499999999999</v>
      </c>
      <c r="C1781" s="2">
        <v>40.783982212982757</v>
      </c>
      <c r="D1781" s="2">
        <v>0.33213346996740967</v>
      </c>
      <c r="E1781" s="2">
        <v>-0.40000258477618061</v>
      </c>
      <c r="F1781" s="2">
        <v>16.899999999999999</v>
      </c>
      <c r="G1781" s="2">
        <v>16.989559999999997</v>
      </c>
      <c r="H1781" s="2">
        <v>17.263219999999997</v>
      </c>
      <c r="I1781" s="2">
        <v>16.905334000000007</v>
      </c>
      <c r="J1781" s="2">
        <v>17.003829500000005</v>
      </c>
      <c r="K1781" s="17" t="s">
        <v>54</v>
      </c>
      <c r="L1781" s="17" t="s">
        <v>50</v>
      </c>
      <c r="M1781" s="17" t="s">
        <v>47</v>
      </c>
      <c r="N1781" s="20">
        <f t="shared" si="270"/>
        <v>50</v>
      </c>
      <c r="O1781" s="20">
        <f t="shared" si="271"/>
        <v>100</v>
      </c>
      <c r="P1781" s="20">
        <f t="shared" si="272"/>
        <v>0</v>
      </c>
      <c r="Q1781" s="20">
        <f t="shared" si="273"/>
        <v>16.5</v>
      </c>
      <c r="R1781" s="21">
        <f t="shared" si="274"/>
        <v>54.975000000000001</v>
      </c>
      <c r="S1781" s="21">
        <f t="shared" si="275"/>
        <v>34.125</v>
      </c>
      <c r="T1781" s="21">
        <f t="shared" si="276"/>
        <v>29.925000000000001</v>
      </c>
      <c r="U1781" s="21">
        <f t="shared" si="277"/>
        <v>41.625</v>
      </c>
      <c r="V1781" s="20">
        <f t="shared" si="278"/>
        <v>39.674999999999997</v>
      </c>
      <c r="W1781" s="20">
        <f t="shared" si="279"/>
        <v>40.162499999999994</v>
      </c>
    </row>
    <row r="1782" spans="1:23" ht="13.5" x14ac:dyDescent="0.25">
      <c r="A1782" s="3">
        <v>44608</v>
      </c>
      <c r="B1782" s="2">
        <v>17.042000000000002</v>
      </c>
      <c r="C1782" s="2">
        <v>49.212498383089766</v>
      </c>
      <c r="D1782" s="2">
        <v>0.32767567191854496</v>
      </c>
      <c r="E1782" s="2">
        <v>-0.47072567159443157</v>
      </c>
      <c r="F1782" s="2">
        <v>16.932780000000001</v>
      </c>
      <c r="G1782" s="2">
        <v>16.957879999999999</v>
      </c>
      <c r="H1782" s="2">
        <v>17.241369999999996</v>
      </c>
      <c r="I1782" s="2">
        <v>16.917350000000006</v>
      </c>
      <c r="J1782" s="2">
        <v>17.005547500000006</v>
      </c>
      <c r="K1782" s="17" t="s">
        <v>54</v>
      </c>
      <c r="L1782" s="17" t="s">
        <v>50</v>
      </c>
      <c r="M1782" s="17" t="s">
        <v>55</v>
      </c>
      <c r="N1782" s="20">
        <f t="shared" si="270"/>
        <v>50</v>
      </c>
      <c r="O1782" s="20">
        <f t="shared" si="271"/>
        <v>100</v>
      </c>
      <c r="P1782" s="20">
        <f t="shared" si="272"/>
        <v>0</v>
      </c>
      <c r="Q1782" s="20">
        <f t="shared" si="273"/>
        <v>16.5</v>
      </c>
      <c r="R1782" s="21">
        <f t="shared" si="274"/>
        <v>54.975000000000001</v>
      </c>
      <c r="S1782" s="21">
        <f t="shared" si="275"/>
        <v>34.125</v>
      </c>
      <c r="T1782" s="21">
        <f t="shared" si="276"/>
        <v>29.925000000000001</v>
      </c>
      <c r="U1782" s="21">
        <f t="shared" si="277"/>
        <v>41.625</v>
      </c>
      <c r="V1782" s="20">
        <f t="shared" si="278"/>
        <v>39.674999999999997</v>
      </c>
      <c r="W1782" s="20">
        <f t="shared" si="279"/>
        <v>40.162499999999994</v>
      </c>
    </row>
    <row r="1783" spans="1:23" ht="13.5" x14ac:dyDescent="0.25">
      <c r="A1783" s="3">
        <v>44609</v>
      </c>
      <c r="B1783" s="2">
        <v>17.200399999999998</v>
      </c>
      <c r="C1783" s="2">
        <v>54.291699603084773</v>
      </c>
      <c r="D1783" s="2">
        <v>0.26778736094671629</v>
      </c>
      <c r="E1783" s="2">
        <v>-0.52548205682416071</v>
      </c>
      <c r="F1783" s="2">
        <v>16.9863</v>
      </c>
      <c r="G1783" s="2">
        <v>16.97099</v>
      </c>
      <c r="H1783" s="2">
        <v>17.227439999999998</v>
      </c>
      <c r="I1783" s="2">
        <v>16.933628000000002</v>
      </c>
      <c r="J1783" s="2">
        <v>17.005749500000007</v>
      </c>
      <c r="K1783" s="17" t="s">
        <v>54</v>
      </c>
      <c r="L1783" s="17" t="s">
        <v>50</v>
      </c>
      <c r="M1783" s="17" t="s">
        <v>55</v>
      </c>
      <c r="N1783" s="20">
        <f t="shared" si="270"/>
        <v>50</v>
      </c>
      <c r="O1783" s="20">
        <f t="shared" si="271"/>
        <v>100</v>
      </c>
      <c r="P1783" s="20">
        <f t="shared" si="272"/>
        <v>0</v>
      </c>
      <c r="Q1783" s="20">
        <f t="shared" si="273"/>
        <v>16.5</v>
      </c>
      <c r="R1783" s="21">
        <f t="shared" si="274"/>
        <v>54.975000000000001</v>
      </c>
      <c r="S1783" s="21">
        <f t="shared" si="275"/>
        <v>34.125</v>
      </c>
      <c r="T1783" s="21">
        <f t="shared" si="276"/>
        <v>29.925000000000001</v>
      </c>
      <c r="U1783" s="21">
        <f t="shared" si="277"/>
        <v>41.625</v>
      </c>
      <c r="V1783" s="20">
        <f t="shared" si="278"/>
        <v>39.674999999999997</v>
      </c>
      <c r="W1783" s="20">
        <f t="shared" si="279"/>
        <v>40.162499999999994</v>
      </c>
    </row>
    <row r="1784" spans="1:23" ht="13.5" x14ac:dyDescent="0.25">
      <c r="A1784" s="3">
        <v>44610</v>
      </c>
      <c r="B1784" s="2">
        <v>17.151199999999999</v>
      </c>
      <c r="C1784" s="2">
        <v>52.534278057183329</v>
      </c>
      <c r="D1784" s="2">
        <v>0.23256503912039506</v>
      </c>
      <c r="E1784" s="2">
        <v>-0.58455485948078101</v>
      </c>
      <c r="F1784" s="2">
        <v>17.029980000000002</v>
      </c>
      <c r="G1784" s="2">
        <v>16.970989999999997</v>
      </c>
      <c r="H1784" s="2">
        <v>17.197394999999997</v>
      </c>
      <c r="I1784" s="2">
        <v>16.948922000000003</v>
      </c>
      <c r="J1784" s="2">
        <v>17.007963000000004</v>
      </c>
      <c r="K1784" s="17" t="s">
        <v>54</v>
      </c>
      <c r="L1784" s="17" t="s">
        <v>50</v>
      </c>
      <c r="M1784" s="17" t="s">
        <v>55</v>
      </c>
      <c r="N1784" s="20">
        <f t="shared" si="270"/>
        <v>50</v>
      </c>
      <c r="O1784" s="20">
        <f t="shared" si="271"/>
        <v>100</v>
      </c>
      <c r="P1784" s="20">
        <f t="shared" si="272"/>
        <v>0</v>
      </c>
      <c r="Q1784" s="20">
        <f t="shared" si="273"/>
        <v>16.5</v>
      </c>
      <c r="R1784" s="21">
        <f t="shared" si="274"/>
        <v>54.975000000000001</v>
      </c>
      <c r="S1784" s="21">
        <f t="shared" si="275"/>
        <v>34.125</v>
      </c>
      <c r="T1784" s="21">
        <f t="shared" si="276"/>
        <v>29.925000000000001</v>
      </c>
      <c r="U1784" s="21">
        <f t="shared" si="277"/>
        <v>41.625</v>
      </c>
      <c r="V1784" s="20">
        <f t="shared" si="278"/>
        <v>39.674999999999997</v>
      </c>
      <c r="W1784" s="20">
        <f t="shared" si="279"/>
        <v>40.162499999999994</v>
      </c>
    </row>
    <row r="1785" spans="1:23" ht="13.5" x14ac:dyDescent="0.25">
      <c r="A1785" s="3">
        <v>44613</v>
      </c>
      <c r="B1785" s="2">
        <v>17.151199999999999</v>
      </c>
      <c r="C1785" s="2">
        <v>52.534278057183329</v>
      </c>
      <c r="D1785" s="2">
        <v>0.16954965832631785</v>
      </c>
      <c r="E1785" s="2">
        <v>-0.63380084839794193</v>
      </c>
      <c r="F1785" s="2">
        <v>17.07366</v>
      </c>
      <c r="G1785" s="2">
        <v>16.992289999999997</v>
      </c>
      <c r="H1785" s="2">
        <v>17.181005000000003</v>
      </c>
      <c r="I1785" s="2">
        <v>16.964216</v>
      </c>
      <c r="J1785" s="2">
        <v>17.010427500000006</v>
      </c>
      <c r="K1785" s="17" t="s">
        <v>54</v>
      </c>
      <c r="L1785" s="17" t="s">
        <v>50</v>
      </c>
      <c r="M1785" s="17" t="s">
        <v>55</v>
      </c>
      <c r="N1785" s="20">
        <f t="shared" si="270"/>
        <v>50</v>
      </c>
      <c r="O1785" s="20">
        <f t="shared" si="271"/>
        <v>100</v>
      </c>
      <c r="P1785" s="20">
        <f t="shared" si="272"/>
        <v>0</v>
      </c>
      <c r="Q1785" s="20">
        <f t="shared" si="273"/>
        <v>16.5</v>
      </c>
      <c r="R1785" s="21">
        <f t="shared" si="274"/>
        <v>54.975000000000001</v>
      </c>
      <c r="S1785" s="21">
        <f t="shared" si="275"/>
        <v>34.125</v>
      </c>
      <c r="T1785" s="21">
        <f t="shared" si="276"/>
        <v>29.925000000000001</v>
      </c>
      <c r="U1785" s="21">
        <f t="shared" si="277"/>
        <v>41.625</v>
      </c>
      <c r="V1785" s="20">
        <f t="shared" si="278"/>
        <v>39.674999999999997</v>
      </c>
      <c r="W1785" s="20">
        <f t="shared" si="279"/>
        <v>40.162499999999994</v>
      </c>
    </row>
    <row r="1786" spans="1:23" ht="13.5" x14ac:dyDescent="0.25">
      <c r="A1786" s="3">
        <v>44614</v>
      </c>
      <c r="B1786" s="2">
        <v>16.9328</v>
      </c>
      <c r="C1786" s="2">
        <v>45.030112023939736</v>
      </c>
      <c r="D1786" s="2">
        <v>0.12275071715345476</v>
      </c>
      <c r="E1786" s="2">
        <v>-0.67203833048468908</v>
      </c>
      <c r="F1786" s="2">
        <v>17.09552</v>
      </c>
      <c r="G1786" s="2">
        <v>16.99776</v>
      </c>
      <c r="H1786" s="2">
        <v>17.140039999999999</v>
      </c>
      <c r="I1786" s="2">
        <v>16.971864</v>
      </c>
      <c r="J1786" s="2">
        <v>17.011298500000006</v>
      </c>
      <c r="K1786" s="17" t="s">
        <v>54</v>
      </c>
      <c r="L1786" s="17" t="s">
        <v>50</v>
      </c>
      <c r="M1786" s="17" t="s">
        <v>55</v>
      </c>
      <c r="N1786" s="20">
        <f t="shared" si="270"/>
        <v>50</v>
      </c>
      <c r="O1786" s="20">
        <f t="shared" si="271"/>
        <v>100</v>
      </c>
      <c r="P1786" s="20">
        <f t="shared" si="272"/>
        <v>0</v>
      </c>
      <c r="Q1786" s="20">
        <f t="shared" si="273"/>
        <v>16.5</v>
      </c>
      <c r="R1786" s="21">
        <f t="shared" si="274"/>
        <v>54.975000000000001</v>
      </c>
      <c r="S1786" s="21">
        <f t="shared" si="275"/>
        <v>34.125</v>
      </c>
      <c r="T1786" s="21">
        <f t="shared" si="276"/>
        <v>29.925000000000001</v>
      </c>
      <c r="U1786" s="21">
        <f t="shared" si="277"/>
        <v>41.625</v>
      </c>
      <c r="V1786" s="20">
        <f t="shared" si="278"/>
        <v>39.674999999999997</v>
      </c>
      <c r="W1786" s="20">
        <f t="shared" si="279"/>
        <v>40.162499999999994</v>
      </c>
    </row>
    <row r="1787" spans="1:23" ht="13.5" x14ac:dyDescent="0.25">
      <c r="A1787" s="3">
        <v>44615</v>
      </c>
      <c r="B1787" s="2">
        <v>16.9328</v>
      </c>
      <c r="C1787" s="2">
        <v>45.030112023939736</v>
      </c>
      <c r="D1787" s="2">
        <v>8.4062649657294486E-2</v>
      </c>
      <c r="E1787" s="2">
        <v>-0.6985236990743573</v>
      </c>
      <c r="F1787" s="2">
        <v>17.07368</v>
      </c>
      <c r="G1787" s="2">
        <v>17.003229999999995</v>
      </c>
      <c r="H1787" s="2">
        <v>17.107269999999996</v>
      </c>
      <c r="I1787" s="2">
        <v>16.982790000000001</v>
      </c>
      <c r="J1787" s="2">
        <v>17.012937500000003</v>
      </c>
      <c r="K1787" s="17" t="s">
        <v>54</v>
      </c>
      <c r="L1787" s="17" t="s">
        <v>50</v>
      </c>
      <c r="M1787" s="17" t="s">
        <v>47</v>
      </c>
      <c r="N1787" s="20">
        <f t="shared" si="270"/>
        <v>50</v>
      </c>
      <c r="O1787" s="20">
        <f t="shared" si="271"/>
        <v>100</v>
      </c>
      <c r="P1787" s="20">
        <f t="shared" si="272"/>
        <v>0</v>
      </c>
      <c r="Q1787" s="20">
        <f t="shared" si="273"/>
        <v>16.5</v>
      </c>
      <c r="R1787" s="21">
        <f t="shared" si="274"/>
        <v>54.975000000000001</v>
      </c>
      <c r="S1787" s="21">
        <f t="shared" si="275"/>
        <v>34.125</v>
      </c>
      <c r="T1787" s="21">
        <f t="shared" si="276"/>
        <v>29.925000000000001</v>
      </c>
      <c r="U1787" s="21">
        <f t="shared" si="277"/>
        <v>41.625</v>
      </c>
      <c r="V1787" s="20">
        <f t="shared" si="278"/>
        <v>39.674999999999997</v>
      </c>
      <c r="W1787" s="20">
        <f t="shared" si="279"/>
        <v>40.162499999999994</v>
      </c>
    </row>
    <row r="1788" spans="1:23" ht="13.5" x14ac:dyDescent="0.25">
      <c r="A1788" s="3">
        <v>44616</v>
      </c>
      <c r="B1788" s="2">
        <v>16.9328</v>
      </c>
      <c r="C1788" s="2">
        <v>45.030112023939736</v>
      </c>
      <c r="D1788" s="2">
        <v>6.058552954312546E-2</v>
      </c>
      <c r="E1788" s="2">
        <v>-0.71037734484161286</v>
      </c>
      <c r="F1788" s="2">
        <v>17.020160000000001</v>
      </c>
      <c r="G1788" s="2">
        <v>17.003229999999995</v>
      </c>
      <c r="H1788" s="2">
        <v>17.072039999999998</v>
      </c>
      <c r="I1788" s="2">
        <v>16.989346000000001</v>
      </c>
      <c r="J1788" s="2">
        <v>17.012419000000001</v>
      </c>
      <c r="K1788" s="17" t="s">
        <v>54</v>
      </c>
      <c r="L1788" s="17" t="s">
        <v>50</v>
      </c>
      <c r="M1788" s="17" t="s">
        <v>47</v>
      </c>
      <c r="N1788" s="20">
        <f t="shared" si="270"/>
        <v>50</v>
      </c>
      <c r="O1788" s="20">
        <f t="shared" si="271"/>
        <v>100</v>
      </c>
      <c r="P1788" s="20">
        <f t="shared" si="272"/>
        <v>0</v>
      </c>
      <c r="Q1788" s="20">
        <f t="shared" si="273"/>
        <v>16.5</v>
      </c>
      <c r="R1788" s="21">
        <f t="shared" si="274"/>
        <v>54.975000000000001</v>
      </c>
      <c r="S1788" s="21">
        <f t="shared" si="275"/>
        <v>34.125</v>
      </c>
      <c r="T1788" s="21">
        <f t="shared" si="276"/>
        <v>29.925000000000001</v>
      </c>
      <c r="U1788" s="21">
        <f t="shared" si="277"/>
        <v>41.625</v>
      </c>
      <c r="V1788" s="20">
        <f t="shared" si="278"/>
        <v>39.674999999999997</v>
      </c>
      <c r="W1788" s="20">
        <f t="shared" si="279"/>
        <v>40.162499999999994</v>
      </c>
    </row>
    <row r="1789" spans="1:23" ht="13.5" x14ac:dyDescent="0.25">
      <c r="A1789" s="3">
        <v>44617</v>
      </c>
      <c r="B1789" s="2">
        <v>16.9328</v>
      </c>
      <c r="C1789" s="2">
        <v>45.030112023939736</v>
      </c>
      <c r="D1789" s="2">
        <v>4.1501341082817333E-2</v>
      </c>
      <c r="E1789" s="2">
        <v>-0.69911330405923344</v>
      </c>
      <c r="F1789" s="2">
        <v>16.976480000000002</v>
      </c>
      <c r="G1789" s="2">
        <v>17.003229999999995</v>
      </c>
      <c r="H1789" s="2">
        <v>17.047734999999996</v>
      </c>
      <c r="I1789" s="2">
        <v>17.000272000000002</v>
      </c>
      <c r="J1789" s="2">
        <v>17.011900500000003</v>
      </c>
      <c r="K1789" s="17" t="s">
        <v>54</v>
      </c>
      <c r="L1789" s="17" t="s">
        <v>50</v>
      </c>
      <c r="M1789" s="17" t="s">
        <v>47</v>
      </c>
      <c r="N1789" s="20">
        <f t="shared" si="270"/>
        <v>50</v>
      </c>
      <c r="O1789" s="20">
        <f t="shared" si="271"/>
        <v>100</v>
      </c>
      <c r="P1789" s="20">
        <f t="shared" si="272"/>
        <v>0</v>
      </c>
      <c r="Q1789" s="20">
        <f t="shared" si="273"/>
        <v>16.5</v>
      </c>
      <c r="R1789" s="21">
        <f t="shared" si="274"/>
        <v>54.975000000000001</v>
      </c>
      <c r="S1789" s="21">
        <f t="shared" si="275"/>
        <v>34.125</v>
      </c>
      <c r="T1789" s="21">
        <f t="shared" si="276"/>
        <v>29.925000000000001</v>
      </c>
      <c r="U1789" s="21">
        <f t="shared" si="277"/>
        <v>41.625</v>
      </c>
      <c r="V1789" s="20">
        <f t="shared" si="278"/>
        <v>39.674999999999997</v>
      </c>
      <c r="W1789" s="20">
        <f t="shared" si="279"/>
        <v>40.162499999999994</v>
      </c>
    </row>
    <row r="1790" spans="1:23" ht="13.5" x14ac:dyDescent="0.25">
      <c r="A1790" s="3">
        <v>44620</v>
      </c>
      <c r="B1790" s="2">
        <v>16.9328</v>
      </c>
      <c r="C1790" s="2">
        <v>45.030112023939736</v>
      </c>
      <c r="D1790" s="2">
        <v>2.6076391820947009E-2</v>
      </c>
      <c r="E1790" s="2">
        <v>-0.66492834209801899</v>
      </c>
      <c r="F1790" s="2">
        <v>16.9328</v>
      </c>
      <c r="G1790" s="2">
        <v>17.003229999999995</v>
      </c>
      <c r="H1790" s="2">
        <v>17.023159999999994</v>
      </c>
      <c r="I1790" s="2">
        <v>17.011198000000004</v>
      </c>
      <c r="J1790" s="2">
        <v>17.011518500000005</v>
      </c>
      <c r="K1790" s="17" t="s">
        <v>54</v>
      </c>
      <c r="L1790" s="17" t="s">
        <v>50</v>
      </c>
      <c r="M1790" s="17" t="s">
        <v>47</v>
      </c>
      <c r="N1790" s="20">
        <f t="shared" si="270"/>
        <v>50</v>
      </c>
      <c r="O1790" s="20">
        <f t="shared" si="271"/>
        <v>100</v>
      </c>
      <c r="P1790" s="20">
        <f t="shared" si="272"/>
        <v>0</v>
      </c>
      <c r="Q1790" s="20">
        <f t="shared" si="273"/>
        <v>16.5</v>
      </c>
      <c r="R1790" s="21">
        <f t="shared" si="274"/>
        <v>54.975000000000001</v>
      </c>
      <c r="S1790" s="21">
        <f t="shared" si="275"/>
        <v>34.125</v>
      </c>
      <c r="T1790" s="21">
        <f t="shared" si="276"/>
        <v>29.925000000000001</v>
      </c>
      <c r="U1790" s="21">
        <f t="shared" si="277"/>
        <v>41.625</v>
      </c>
      <c r="V1790" s="20">
        <f t="shared" si="278"/>
        <v>39.674999999999997</v>
      </c>
      <c r="W1790" s="20">
        <f t="shared" si="279"/>
        <v>40.162499999999994</v>
      </c>
    </row>
    <row r="1791" spans="1:23" ht="13.5" x14ac:dyDescent="0.25">
      <c r="A1791" s="3">
        <v>44621</v>
      </c>
      <c r="B1791" s="2">
        <v>16.9328</v>
      </c>
      <c r="C1791" s="2">
        <v>45.030112023939736</v>
      </c>
      <c r="D1791" s="2">
        <v>-3.1212338608135326E-3</v>
      </c>
      <c r="E1791" s="2">
        <v>-0.59998274756433789</v>
      </c>
      <c r="F1791" s="2">
        <v>16.9328</v>
      </c>
      <c r="G1791" s="2">
        <v>17.014159999999997</v>
      </c>
      <c r="H1791" s="2">
        <v>17.001859999999994</v>
      </c>
      <c r="I1791" s="2">
        <v>17.011198000000007</v>
      </c>
      <c r="J1791" s="2">
        <v>17.011491500000002</v>
      </c>
      <c r="K1791" s="17" t="s">
        <v>50</v>
      </c>
      <c r="L1791" s="17" t="s">
        <v>50</v>
      </c>
      <c r="M1791" s="17" t="s">
        <v>50</v>
      </c>
      <c r="N1791" s="20">
        <f t="shared" si="270"/>
        <v>50</v>
      </c>
      <c r="O1791" s="20">
        <f t="shared" si="271"/>
        <v>100</v>
      </c>
      <c r="P1791" s="20">
        <f t="shared" si="272"/>
        <v>50</v>
      </c>
      <c r="Q1791" s="20">
        <f t="shared" si="273"/>
        <v>33</v>
      </c>
      <c r="R1791" s="21">
        <f t="shared" si="274"/>
        <v>64.95</v>
      </c>
      <c r="S1791" s="21">
        <f t="shared" si="275"/>
        <v>55.75</v>
      </c>
      <c r="T1791" s="21">
        <f t="shared" si="276"/>
        <v>49.85</v>
      </c>
      <c r="U1791" s="21">
        <f t="shared" si="277"/>
        <v>58.25</v>
      </c>
      <c r="V1791" s="20">
        <f t="shared" si="278"/>
        <v>56.85</v>
      </c>
      <c r="W1791" s="20">
        <f t="shared" si="279"/>
        <v>57.2</v>
      </c>
    </row>
    <row r="1792" spans="1:23" ht="13.5" x14ac:dyDescent="0.25">
      <c r="A1792" s="3">
        <v>44622</v>
      </c>
      <c r="B1792" s="2">
        <v>16.9328</v>
      </c>
      <c r="C1792" s="2">
        <v>45.030112023939736</v>
      </c>
      <c r="D1792" s="2">
        <v>6.4085036689860431E-3</v>
      </c>
      <c r="E1792" s="2">
        <v>-0.49207177860167073</v>
      </c>
      <c r="F1792" s="2">
        <v>16.9328</v>
      </c>
      <c r="G1792" s="2">
        <v>17.003239999999998</v>
      </c>
      <c r="H1792" s="2">
        <v>16.980559999999993</v>
      </c>
      <c r="I1792" s="2">
        <v>17.019392000000003</v>
      </c>
      <c r="J1792" s="2">
        <v>17.010945500000005</v>
      </c>
      <c r="K1792" s="17" t="s">
        <v>50</v>
      </c>
      <c r="L1792" s="17" t="s">
        <v>50</v>
      </c>
      <c r="M1792" s="17" t="s">
        <v>50</v>
      </c>
      <c r="N1792" s="20">
        <f t="shared" si="270"/>
        <v>50</v>
      </c>
      <c r="O1792" s="20">
        <f t="shared" si="271"/>
        <v>100</v>
      </c>
      <c r="P1792" s="20">
        <f t="shared" si="272"/>
        <v>0</v>
      </c>
      <c r="Q1792" s="20">
        <f t="shared" si="273"/>
        <v>33</v>
      </c>
      <c r="R1792" s="21">
        <f t="shared" si="274"/>
        <v>57.45</v>
      </c>
      <c r="S1792" s="21">
        <f t="shared" si="275"/>
        <v>38.25</v>
      </c>
      <c r="T1792" s="21">
        <f t="shared" si="276"/>
        <v>37.35</v>
      </c>
      <c r="U1792" s="21">
        <f t="shared" si="277"/>
        <v>45.75</v>
      </c>
      <c r="V1792" s="20">
        <f t="shared" si="278"/>
        <v>44.35</v>
      </c>
      <c r="W1792" s="20">
        <f t="shared" si="279"/>
        <v>44.7</v>
      </c>
    </row>
    <row r="1793" spans="1:23" ht="13.5" x14ac:dyDescent="0.25">
      <c r="A1793" s="3">
        <v>44623</v>
      </c>
      <c r="B1793" s="2">
        <v>16.9328</v>
      </c>
      <c r="C1793" s="2">
        <v>45.030112023939736</v>
      </c>
      <c r="D1793" s="2">
        <v>3.9415466079294248E-2</v>
      </c>
      <c r="E1793" s="2">
        <v>-0.35269426272064119</v>
      </c>
      <c r="F1793" s="2">
        <v>16.9328</v>
      </c>
      <c r="G1793" s="2">
        <v>16.976479999999999</v>
      </c>
      <c r="H1793" s="2">
        <v>16.973734999999994</v>
      </c>
      <c r="I1793" s="2">
        <v>17.024856000000007</v>
      </c>
      <c r="J1793" s="2">
        <v>17.009307000000003</v>
      </c>
      <c r="K1793" s="17" t="s">
        <v>50</v>
      </c>
      <c r="L1793" s="17" t="s">
        <v>50</v>
      </c>
      <c r="M1793" s="17" t="s">
        <v>50</v>
      </c>
      <c r="N1793" s="20">
        <f t="shared" si="270"/>
        <v>50</v>
      </c>
      <c r="O1793" s="20">
        <f t="shared" si="271"/>
        <v>100</v>
      </c>
      <c r="P1793" s="20">
        <f t="shared" si="272"/>
        <v>0</v>
      </c>
      <c r="Q1793" s="20">
        <f t="shared" si="273"/>
        <v>33</v>
      </c>
      <c r="R1793" s="21">
        <f t="shared" si="274"/>
        <v>57.45</v>
      </c>
      <c r="S1793" s="21">
        <f t="shared" si="275"/>
        <v>38.25</v>
      </c>
      <c r="T1793" s="21">
        <f t="shared" si="276"/>
        <v>37.35</v>
      </c>
      <c r="U1793" s="21">
        <f t="shared" si="277"/>
        <v>45.75</v>
      </c>
      <c r="V1793" s="20">
        <f t="shared" si="278"/>
        <v>44.35</v>
      </c>
      <c r="W1793" s="20">
        <f t="shared" si="279"/>
        <v>44.7</v>
      </c>
    </row>
    <row r="1794" spans="1:23" ht="13.5" x14ac:dyDescent="0.25">
      <c r="A1794" s="3">
        <v>44624</v>
      </c>
      <c r="B1794" s="2">
        <v>16.9328</v>
      </c>
      <c r="C1794" s="2">
        <v>45.030112023939736</v>
      </c>
      <c r="D1794" s="2">
        <v>6.0306784593588958E-2</v>
      </c>
      <c r="E1794" s="2">
        <v>-0.2009420190903092</v>
      </c>
      <c r="F1794" s="2">
        <v>16.9328</v>
      </c>
      <c r="G1794" s="2">
        <v>16.954640000000001</v>
      </c>
      <c r="H1794" s="2">
        <v>16.962814999999992</v>
      </c>
      <c r="I1794" s="2">
        <v>17.030428000000008</v>
      </c>
      <c r="J1794" s="2">
        <v>17.007067500000002</v>
      </c>
      <c r="K1794" s="17" t="s">
        <v>50</v>
      </c>
      <c r="L1794" s="17" t="s">
        <v>50</v>
      </c>
      <c r="M1794" s="17" t="s">
        <v>50</v>
      </c>
      <c r="N1794" s="20">
        <f t="shared" ref="N1794:N1857" si="280">IF(D1794&lt;30,50, IF(D1794&gt;70, 0, 25))</f>
        <v>50</v>
      </c>
      <c r="O1794" s="20">
        <f t="shared" ref="O1794:O1857" si="281">IF(F1794-E1794&gt;0.02, 100, IF(F1794-E1794&lt;0,0,45))</f>
        <v>100</v>
      </c>
      <c r="P1794" s="20">
        <f t="shared" ref="P1794:P1857" si="282">IF(G1794-J1794&gt;10,100,IF(G1794-J1794&gt;5,75, IF(G1794-J1794&gt;0,50,0)))</f>
        <v>0</v>
      </c>
      <c r="Q1794" s="20">
        <f t="shared" ref="Q1794:Q1857" si="283">IF(M1794="confirmed bullish", 34, IF(M1794="bullish divergence",17, 0))+IF(K1794="bullish",33,IF(K1794="bearish",0,16.5))+IF(L1794="strong",33,IF(L1794="weak",0,16.5))</f>
        <v>33</v>
      </c>
      <c r="R1794" s="21">
        <f t="shared" si="274"/>
        <v>57.45</v>
      </c>
      <c r="S1794" s="21">
        <f t="shared" si="275"/>
        <v>38.25</v>
      </c>
      <c r="T1794" s="21">
        <f t="shared" si="276"/>
        <v>37.35</v>
      </c>
      <c r="U1794" s="21">
        <f t="shared" si="277"/>
        <v>45.75</v>
      </c>
      <c r="V1794" s="20">
        <f t="shared" si="278"/>
        <v>44.35</v>
      </c>
      <c r="W1794" s="20">
        <f t="shared" si="279"/>
        <v>44.7</v>
      </c>
    </row>
    <row r="1795" spans="1:23" ht="13.5" x14ac:dyDescent="0.25">
      <c r="A1795" s="3">
        <v>44627</v>
      </c>
      <c r="B1795" s="2">
        <v>16.9328</v>
      </c>
      <c r="C1795" s="2">
        <v>45.030112023939736</v>
      </c>
      <c r="D1795" s="2">
        <v>7.8476258818824363E-2</v>
      </c>
      <c r="E1795" s="2">
        <v>-7.5453158829432654E-2</v>
      </c>
      <c r="F1795" s="2">
        <v>16.9328</v>
      </c>
      <c r="G1795" s="2">
        <v>16.932799999999997</v>
      </c>
      <c r="H1795" s="2">
        <v>16.962544999999992</v>
      </c>
      <c r="I1795" s="2">
        <v>17.035892000000011</v>
      </c>
      <c r="J1795" s="2">
        <v>17.005238000000006</v>
      </c>
      <c r="K1795" s="17" t="s">
        <v>50</v>
      </c>
      <c r="L1795" s="17" t="s">
        <v>50</v>
      </c>
      <c r="M1795" s="17" t="s">
        <v>50</v>
      </c>
      <c r="N1795" s="20">
        <f t="shared" si="280"/>
        <v>50</v>
      </c>
      <c r="O1795" s="20">
        <f t="shared" si="281"/>
        <v>100</v>
      </c>
      <c r="P1795" s="20">
        <f t="shared" si="282"/>
        <v>0</v>
      </c>
      <c r="Q1795" s="20">
        <f t="shared" si="283"/>
        <v>33</v>
      </c>
      <c r="R1795" s="21">
        <f t="shared" ref="R1795:R1858" si="284">0.35*N1795+O1795*0.35+P1795*0.15+Q1795*0.15</f>
        <v>57.45</v>
      </c>
      <c r="S1795" s="21">
        <f t="shared" ref="S1795:S1858" si="285">N1795*0.2+O1795*0.2+P1795*0.35+Q1795*0.25</f>
        <v>38.25</v>
      </c>
      <c r="T1795" s="21">
        <f t="shared" ref="T1795:T1858" si="286">N1795*0.15+O1795*0.15+P1795*0.25+Q1795*0.45</f>
        <v>37.35</v>
      </c>
      <c r="U1795" s="21">
        <f t="shared" ref="U1795:U1858" si="287">0.25*SUM(N1795:Q1795)</f>
        <v>45.75</v>
      </c>
      <c r="V1795" s="20">
        <f t="shared" ref="V1795:V1858" si="288">SUM(R1795:T1795)/3</f>
        <v>44.35</v>
      </c>
      <c r="W1795" s="20">
        <f t="shared" ref="W1795:W1858" si="289">SUM(R1795:U1795)/4</f>
        <v>44.7</v>
      </c>
    </row>
    <row r="1796" spans="1:23" ht="13.5" x14ac:dyDescent="0.25">
      <c r="A1796" s="3">
        <v>44628</v>
      </c>
      <c r="B1796" s="2">
        <v>16.823499999999999</v>
      </c>
      <c r="C1796" s="2">
        <v>39.156821792756737</v>
      </c>
      <c r="D1796" s="2">
        <v>6.8802470718150488E-2</v>
      </c>
      <c r="E1796" s="2">
        <v>7.3392431892302101E-3</v>
      </c>
      <c r="F1796" s="2">
        <v>16.91094</v>
      </c>
      <c r="G1796" s="2">
        <v>16.921869999999998</v>
      </c>
      <c r="H1796" s="2">
        <v>16.959814999999995</v>
      </c>
      <c r="I1796" s="2">
        <v>17.039170000000009</v>
      </c>
      <c r="J1796" s="2">
        <v>17.002234000000001</v>
      </c>
      <c r="K1796" s="17" t="s">
        <v>54</v>
      </c>
      <c r="L1796" s="17" t="s">
        <v>50</v>
      </c>
      <c r="M1796" s="17" t="s">
        <v>47</v>
      </c>
      <c r="N1796" s="20">
        <f t="shared" si="280"/>
        <v>50</v>
      </c>
      <c r="O1796" s="20">
        <f t="shared" si="281"/>
        <v>100</v>
      </c>
      <c r="P1796" s="20">
        <f t="shared" si="282"/>
        <v>0</v>
      </c>
      <c r="Q1796" s="20">
        <f t="shared" si="283"/>
        <v>16.5</v>
      </c>
      <c r="R1796" s="21">
        <f t="shared" si="284"/>
        <v>54.975000000000001</v>
      </c>
      <c r="S1796" s="21">
        <f t="shared" si="285"/>
        <v>34.125</v>
      </c>
      <c r="T1796" s="21">
        <f t="shared" si="286"/>
        <v>29.925000000000001</v>
      </c>
      <c r="U1796" s="21">
        <f t="shared" si="287"/>
        <v>41.625</v>
      </c>
      <c r="V1796" s="20">
        <f t="shared" si="288"/>
        <v>39.674999999999997</v>
      </c>
      <c r="W1796" s="20">
        <f t="shared" si="289"/>
        <v>40.162499999999994</v>
      </c>
    </row>
    <row r="1797" spans="1:23" ht="13.5" x14ac:dyDescent="0.25">
      <c r="A1797" s="3">
        <v>44629</v>
      </c>
      <c r="B1797" s="2">
        <v>16.796199999999999</v>
      </c>
      <c r="C1797" s="2">
        <v>37.829618162240152</v>
      </c>
      <c r="D1797" s="2">
        <v>6.3707024534224388E-2</v>
      </c>
      <c r="E1797" s="2">
        <v>5.4576111290566345E-2</v>
      </c>
      <c r="F1797" s="2">
        <v>16.883620000000001</v>
      </c>
      <c r="G1797" s="2">
        <v>16.90821</v>
      </c>
      <c r="H1797" s="2">
        <v>16.955719999999992</v>
      </c>
      <c r="I1797" s="2">
        <v>17.047364000000009</v>
      </c>
      <c r="J1797" s="2">
        <v>16.999257000000007</v>
      </c>
      <c r="K1797" s="17" t="s">
        <v>54</v>
      </c>
      <c r="L1797" s="17" t="s">
        <v>50</v>
      </c>
      <c r="M1797" s="17" t="s">
        <v>47</v>
      </c>
      <c r="N1797" s="20">
        <f t="shared" si="280"/>
        <v>50</v>
      </c>
      <c r="O1797" s="20">
        <f t="shared" si="281"/>
        <v>100</v>
      </c>
      <c r="P1797" s="20">
        <f t="shared" si="282"/>
        <v>0</v>
      </c>
      <c r="Q1797" s="20">
        <f t="shared" si="283"/>
        <v>16.5</v>
      </c>
      <c r="R1797" s="21">
        <f t="shared" si="284"/>
        <v>54.975000000000001</v>
      </c>
      <c r="S1797" s="21">
        <f t="shared" si="285"/>
        <v>34.125</v>
      </c>
      <c r="T1797" s="21">
        <f t="shared" si="286"/>
        <v>29.925000000000001</v>
      </c>
      <c r="U1797" s="21">
        <f t="shared" si="287"/>
        <v>41.625</v>
      </c>
      <c r="V1797" s="20">
        <f t="shared" si="288"/>
        <v>39.674999999999997</v>
      </c>
      <c r="W1797" s="20">
        <f t="shared" si="289"/>
        <v>40.162499999999994</v>
      </c>
    </row>
    <row r="1798" spans="1:23" ht="13.5" x14ac:dyDescent="0.25">
      <c r="A1798" s="3">
        <v>44630</v>
      </c>
      <c r="B1798" s="2">
        <v>16.796199999999999</v>
      </c>
      <c r="C1798" s="2">
        <v>37.829618162240152</v>
      </c>
      <c r="D1798" s="2">
        <v>6.0545555022212483E-2</v>
      </c>
      <c r="E1798" s="2">
        <v>6.5973444565951195E-2</v>
      </c>
      <c r="F1798" s="2">
        <v>16.856299999999997</v>
      </c>
      <c r="G1798" s="2">
        <v>16.894550000000002</v>
      </c>
      <c r="H1798" s="2">
        <v>16.948889999999995</v>
      </c>
      <c r="I1798" s="2">
        <v>17.05118800000001</v>
      </c>
      <c r="J1798" s="2">
        <v>16.996662500000003</v>
      </c>
      <c r="K1798" s="17" t="s">
        <v>54</v>
      </c>
      <c r="L1798" s="17" t="s">
        <v>50</v>
      </c>
      <c r="M1798" s="17" t="s">
        <v>47</v>
      </c>
      <c r="N1798" s="20">
        <f t="shared" si="280"/>
        <v>50</v>
      </c>
      <c r="O1798" s="20">
        <f t="shared" si="281"/>
        <v>100</v>
      </c>
      <c r="P1798" s="20">
        <f t="shared" si="282"/>
        <v>0</v>
      </c>
      <c r="Q1798" s="20">
        <f t="shared" si="283"/>
        <v>16.5</v>
      </c>
      <c r="R1798" s="21">
        <f t="shared" si="284"/>
        <v>54.975000000000001</v>
      </c>
      <c r="S1798" s="21">
        <f t="shared" si="285"/>
        <v>34.125</v>
      </c>
      <c r="T1798" s="21">
        <f t="shared" si="286"/>
        <v>29.925000000000001</v>
      </c>
      <c r="U1798" s="21">
        <f t="shared" si="287"/>
        <v>41.625</v>
      </c>
      <c r="V1798" s="20">
        <f t="shared" si="288"/>
        <v>39.674999999999997</v>
      </c>
      <c r="W1798" s="20">
        <f t="shared" si="289"/>
        <v>40.162499999999994</v>
      </c>
    </row>
    <row r="1799" spans="1:23" ht="13.5" x14ac:dyDescent="0.25">
      <c r="A1799" s="3">
        <v>44631</v>
      </c>
      <c r="B1799" s="2">
        <v>16.796199999999999</v>
      </c>
      <c r="C1799" s="2">
        <v>37.829618162240152</v>
      </c>
      <c r="D1799" s="2">
        <v>5.8935337541036859E-2</v>
      </c>
      <c r="E1799" s="2">
        <v>4.569993069139533E-2</v>
      </c>
      <c r="F1799" s="2">
        <v>16.828979999999998</v>
      </c>
      <c r="G1799" s="2">
        <v>16.880890000000001</v>
      </c>
      <c r="H1799" s="2">
        <v>16.942059999999994</v>
      </c>
      <c r="I1799" s="2">
        <v>17.055012000000008</v>
      </c>
      <c r="J1799" s="2">
        <v>16.994122500000003</v>
      </c>
      <c r="K1799" s="17" t="s">
        <v>54</v>
      </c>
      <c r="L1799" s="17" t="s">
        <v>50</v>
      </c>
      <c r="M1799" s="17" t="s">
        <v>47</v>
      </c>
      <c r="N1799" s="20">
        <f t="shared" si="280"/>
        <v>50</v>
      </c>
      <c r="O1799" s="20">
        <f t="shared" si="281"/>
        <v>100</v>
      </c>
      <c r="P1799" s="20">
        <f t="shared" si="282"/>
        <v>0</v>
      </c>
      <c r="Q1799" s="20">
        <f t="shared" si="283"/>
        <v>16.5</v>
      </c>
      <c r="R1799" s="21">
        <f t="shared" si="284"/>
        <v>54.975000000000001</v>
      </c>
      <c r="S1799" s="21">
        <f t="shared" si="285"/>
        <v>34.125</v>
      </c>
      <c r="T1799" s="21">
        <f t="shared" si="286"/>
        <v>29.925000000000001</v>
      </c>
      <c r="U1799" s="21">
        <f t="shared" si="287"/>
        <v>41.625</v>
      </c>
      <c r="V1799" s="20">
        <f t="shared" si="288"/>
        <v>39.674999999999997</v>
      </c>
      <c r="W1799" s="20">
        <f t="shared" si="289"/>
        <v>40.162499999999994</v>
      </c>
    </row>
    <row r="1800" spans="1:23" ht="13.5" x14ac:dyDescent="0.25">
      <c r="A1800" s="3">
        <v>44634</v>
      </c>
      <c r="B1800" s="2">
        <v>16.741599999999998</v>
      </c>
      <c r="C1800" s="2">
        <v>34.876711616345787</v>
      </c>
      <c r="D1800" s="2">
        <v>6.2603282961301687E-2</v>
      </c>
      <c r="E1800" s="2">
        <v>1.0318514645192334E-2</v>
      </c>
      <c r="F1800" s="2">
        <v>16.79074</v>
      </c>
      <c r="G1800" s="2">
        <v>16.86177</v>
      </c>
      <c r="H1800" s="2">
        <v>16.932499999999997</v>
      </c>
      <c r="I1800" s="2">
        <v>17.058836000000007</v>
      </c>
      <c r="J1800" s="2">
        <v>16.991282500000004</v>
      </c>
      <c r="K1800" s="17" t="s">
        <v>54</v>
      </c>
      <c r="L1800" s="17" t="s">
        <v>50</v>
      </c>
      <c r="M1800" s="17" t="s">
        <v>47</v>
      </c>
      <c r="N1800" s="20">
        <f t="shared" si="280"/>
        <v>50</v>
      </c>
      <c r="O1800" s="20">
        <f t="shared" si="281"/>
        <v>100</v>
      </c>
      <c r="P1800" s="20">
        <f t="shared" si="282"/>
        <v>0</v>
      </c>
      <c r="Q1800" s="20">
        <f t="shared" si="283"/>
        <v>16.5</v>
      </c>
      <c r="R1800" s="21">
        <f t="shared" si="284"/>
        <v>54.975000000000001</v>
      </c>
      <c r="S1800" s="21">
        <f t="shared" si="285"/>
        <v>34.125</v>
      </c>
      <c r="T1800" s="21">
        <f t="shared" si="286"/>
        <v>29.925000000000001</v>
      </c>
      <c r="U1800" s="21">
        <f t="shared" si="287"/>
        <v>41.625</v>
      </c>
      <c r="V1800" s="20">
        <f t="shared" si="288"/>
        <v>39.674999999999997</v>
      </c>
      <c r="W1800" s="20">
        <f t="shared" si="289"/>
        <v>40.162499999999994</v>
      </c>
    </row>
    <row r="1801" spans="1:23" ht="13.5" x14ac:dyDescent="0.25">
      <c r="A1801" s="3">
        <v>44635</v>
      </c>
      <c r="B1801" s="2">
        <v>16.796199999999999</v>
      </c>
      <c r="C1801" s="2">
        <v>39.926630694852165</v>
      </c>
      <c r="D1801" s="2">
        <v>6.2898074581610786E-2</v>
      </c>
      <c r="E1801" s="2">
        <v>-3.5556733977160852E-2</v>
      </c>
      <c r="F1801" s="2">
        <v>16.78528</v>
      </c>
      <c r="G1801" s="2">
        <v>16.848109999999998</v>
      </c>
      <c r="H1801" s="2">
        <v>16.931134999999998</v>
      </c>
      <c r="I1801" s="2">
        <v>17.063752000000008</v>
      </c>
      <c r="J1801" s="2">
        <v>16.987868500000008</v>
      </c>
      <c r="K1801" s="17" t="s">
        <v>48</v>
      </c>
      <c r="L1801" s="17" t="s">
        <v>50</v>
      </c>
      <c r="M1801" s="17" t="s">
        <v>53</v>
      </c>
      <c r="N1801" s="20">
        <f t="shared" si="280"/>
        <v>50</v>
      </c>
      <c r="O1801" s="20">
        <f t="shared" si="281"/>
        <v>100</v>
      </c>
      <c r="P1801" s="20">
        <f t="shared" si="282"/>
        <v>0</v>
      </c>
      <c r="Q1801" s="20">
        <f t="shared" si="283"/>
        <v>66.5</v>
      </c>
      <c r="R1801" s="21">
        <f t="shared" si="284"/>
        <v>62.475000000000001</v>
      </c>
      <c r="S1801" s="21">
        <f t="shared" si="285"/>
        <v>46.625</v>
      </c>
      <c r="T1801" s="21">
        <f t="shared" si="286"/>
        <v>52.424999999999997</v>
      </c>
      <c r="U1801" s="21">
        <f t="shared" si="287"/>
        <v>54.125</v>
      </c>
      <c r="V1801" s="20">
        <f t="shared" si="288"/>
        <v>53.841666666666661</v>
      </c>
      <c r="W1801" s="20">
        <f t="shared" si="289"/>
        <v>53.912499999999994</v>
      </c>
    </row>
    <row r="1802" spans="1:23" ht="13.5" x14ac:dyDescent="0.25">
      <c r="A1802" s="3">
        <v>44636</v>
      </c>
      <c r="B1802" s="2">
        <v>16.768899999999999</v>
      </c>
      <c r="C1802" s="2">
        <v>38.326335569389855</v>
      </c>
      <c r="D1802" s="2">
        <v>6.5991166881492092E-2</v>
      </c>
      <c r="E1802" s="2">
        <v>-8.7698914807261996E-2</v>
      </c>
      <c r="F1802" s="2">
        <v>16.779820000000001</v>
      </c>
      <c r="G1802" s="2">
        <v>16.831719999999997</v>
      </c>
      <c r="H1802" s="2">
        <v>16.917479999999994</v>
      </c>
      <c r="I1802" s="2">
        <v>17.068122000000006</v>
      </c>
      <c r="J1802" s="2">
        <v>16.984591500000008</v>
      </c>
      <c r="K1802" s="17" t="s">
        <v>54</v>
      </c>
      <c r="L1802" s="17" t="s">
        <v>52</v>
      </c>
      <c r="M1802" s="17" t="s">
        <v>47</v>
      </c>
      <c r="N1802" s="20">
        <f t="shared" si="280"/>
        <v>50</v>
      </c>
      <c r="O1802" s="20">
        <f t="shared" si="281"/>
        <v>100</v>
      </c>
      <c r="P1802" s="20">
        <f t="shared" si="282"/>
        <v>0</v>
      </c>
      <c r="Q1802" s="20">
        <f t="shared" si="283"/>
        <v>0</v>
      </c>
      <c r="R1802" s="21">
        <f t="shared" si="284"/>
        <v>52.5</v>
      </c>
      <c r="S1802" s="21">
        <f t="shared" si="285"/>
        <v>30</v>
      </c>
      <c r="T1802" s="21">
        <f t="shared" si="286"/>
        <v>22.5</v>
      </c>
      <c r="U1802" s="21">
        <f t="shared" si="287"/>
        <v>37.5</v>
      </c>
      <c r="V1802" s="20">
        <f t="shared" si="288"/>
        <v>35</v>
      </c>
      <c r="W1802" s="20">
        <f t="shared" si="289"/>
        <v>35.625</v>
      </c>
    </row>
    <row r="1803" spans="1:23" ht="13.5" x14ac:dyDescent="0.25">
      <c r="A1803" s="3">
        <v>44637</v>
      </c>
      <c r="B1803" s="2">
        <v>16.768899999999999</v>
      </c>
      <c r="C1803" s="2">
        <v>38.326335569389855</v>
      </c>
      <c r="D1803" s="2">
        <v>6.9530299972495158E-2</v>
      </c>
      <c r="E1803" s="2">
        <v>-0.13853063930284826</v>
      </c>
      <c r="F1803" s="2">
        <v>16.774359999999998</v>
      </c>
      <c r="G1803" s="2">
        <v>16.815329999999999</v>
      </c>
      <c r="H1803" s="2">
        <v>16.895904999999996</v>
      </c>
      <c r="I1803" s="2">
        <v>17.074568000000006</v>
      </c>
      <c r="J1803" s="2">
        <v>16.981587500000003</v>
      </c>
      <c r="K1803" s="17" t="s">
        <v>54</v>
      </c>
      <c r="L1803" s="17" t="s">
        <v>52</v>
      </c>
      <c r="M1803" s="17" t="s">
        <v>47</v>
      </c>
      <c r="N1803" s="20">
        <f t="shared" si="280"/>
        <v>50</v>
      </c>
      <c r="O1803" s="20">
        <f t="shared" si="281"/>
        <v>100</v>
      </c>
      <c r="P1803" s="20">
        <f t="shared" si="282"/>
        <v>0</v>
      </c>
      <c r="Q1803" s="20">
        <f t="shared" si="283"/>
        <v>0</v>
      </c>
      <c r="R1803" s="21">
        <f t="shared" si="284"/>
        <v>52.5</v>
      </c>
      <c r="S1803" s="21">
        <f t="shared" si="285"/>
        <v>30</v>
      </c>
      <c r="T1803" s="21">
        <f t="shared" si="286"/>
        <v>22.5</v>
      </c>
      <c r="U1803" s="21">
        <f t="shared" si="287"/>
        <v>37.5</v>
      </c>
      <c r="V1803" s="20">
        <f t="shared" si="288"/>
        <v>35</v>
      </c>
      <c r="W1803" s="20">
        <f t="shared" si="289"/>
        <v>35.625</v>
      </c>
    </row>
    <row r="1804" spans="1:23" ht="13.5" x14ac:dyDescent="0.25">
      <c r="A1804" s="3">
        <v>44638</v>
      </c>
      <c r="B1804" s="2">
        <v>16.768899999999999</v>
      </c>
      <c r="C1804" s="2">
        <v>38.326335569389855</v>
      </c>
      <c r="D1804" s="2">
        <v>7.3378563220742876E-2</v>
      </c>
      <c r="E1804" s="2">
        <v>-0.19958268107548705</v>
      </c>
      <c r="F1804" s="2">
        <v>16.768899999999999</v>
      </c>
      <c r="G1804" s="2">
        <v>16.798939999999998</v>
      </c>
      <c r="H1804" s="2">
        <v>16.876789999999993</v>
      </c>
      <c r="I1804" s="2">
        <v>17.071290000000005</v>
      </c>
      <c r="J1804" s="2">
        <v>16.978911000000007</v>
      </c>
      <c r="K1804" s="17" t="s">
        <v>54</v>
      </c>
      <c r="L1804" s="17" t="s">
        <v>52</v>
      </c>
      <c r="M1804" s="17" t="s">
        <v>47</v>
      </c>
      <c r="N1804" s="20">
        <f t="shared" si="280"/>
        <v>50</v>
      </c>
      <c r="O1804" s="20">
        <f t="shared" si="281"/>
        <v>100</v>
      </c>
      <c r="P1804" s="20">
        <f t="shared" si="282"/>
        <v>0</v>
      </c>
      <c r="Q1804" s="20">
        <f t="shared" si="283"/>
        <v>0</v>
      </c>
      <c r="R1804" s="21">
        <f t="shared" si="284"/>
        <v>52.5</v>
      </c>
      <c r="S1804" s="21">
        <f t="shared" si="285"/>
        <v>30</v>
      </c>
      <c r="T1804" s="21">
        <f t="shared" si="286"/>
        <v>22.5</v>
      </c>
      <c r="U1804" s="21">
        <f t="shared" si="287"/>
        <v>37.5</v>
      </c>
      <c r="V1804" s="20">
        <f t="shared" si="288"/>
        <v>35</v>
      </c>
      <c r="W1804" s="20">
        <f t="shared" si="289"/>
        <v>35.625</v>
      </c>
    </row>
    <row r="1805" spans="1:23" ht="13.5" x14ac:dyDescent="0.25">
      <c r="A1805" s="3">
        <v>44641</v>
      </c>
      <c r="B1805" s="2">
        <v>16.659600000000001</v>
      </c>
      <c r="C1805" s="2">
        <v>31.927341076048037</v>
      </c>
      <c r="D1805" s="2">
        <v>8.5521463905600115E-2</v>
      </c>
      <c r="E1805" s="2">
        <v>-0.24941798805460638</v>
      </c>
      <c r="F1805" s="2">
        <v>16.752500000000001</v>
      </c>
      <c r="G1805" s="2">
        <v>16.771620000000002</v>
      </c>
      <c r="H1805" s="2">
        <v>16.852209999999996</v>
      </c>
      <c r="I1805" s="2">
        <v>17.065826000000005</v>
      </c>
      <c r="J1805" s="2">
        <v>16.974841500000007</v>
      </c>
      <c r="K1805" s="17" t="s">
        <v>54</v>
      </c>
      <c r="L1805" s="17" t="s">
        <v>52</v>
      </c>
      <c r="M1805" s="17" t="s">
        <v>47</v>
      </c>
      <c r="N1805" s="20">
        <f t="shared" si="280"/>
        <v>50</v>
      </c>
      <c r="O1805" s="20">
        <f t="shared" si="281"/>
        <v>100</v>
      </c>
      <c r="P1805" s="20">
        <f t="shared" si="282"/>
        <v>0</v>
      </c>
      <c r="Q1805" s="20">
        <f t="shared" si="283"/>
        <v>0</v>
      </c>
      <c r="R1805" s="21">
        <f t="shared" si="284"/>
        <v>52.5</v>
      </c>
      <c r="S1805" s="21">
        <f t="shared" si="285"/>
        <v>30</v>
      </c>
      <c r="T1805" s="21">
        <f t="shared" si="286"/>
        <v>22.5</v>
      </c>
      <c r="U1805" s="21">
        <f t="shared" si="287"/>
        <v>37.5</v>
      </c>
      <c r="V1805" s="20">
        <f t="shared" si="288"/>
        <v>35</v>
      </c>
      <c r="W1805" s="20">
        <f t="shared" si="289"/>
        <v>35.625</v>
      </c>
    </row>
    <row r="1806" spans="1:23" ht="13.5" x14ac:dyDescent="0.25">
      <c r="A1806" s="3">
        <v>44642</v>
      </c>
      <c r="B1806" s="2">
        <v>16.659600000000001</v>
      </c>
      <c r="C1806" s="2">
        <v>31.927341076048037</v>
      </c>
      <c r="D1806" s="2">
        <v>8.0358534654074276E-2</v>
      </c>
      <c r="E1806" s="2">
        <v>-0.26226108508092316</v>
      </c>
      <c r="F1806" s="2">
        <v>16.725179999999998</v>
      </c>
      <c r="G1806" s="2">
        <v>16.755230000000005</v>
      </c>
      <c r="H1806" s="2">
        <v>16.838549999999998</v>
      </c>
      <c r="I1806" s="2">
        <v>17.060362000000005</v>
      </c>
      <c r="J1806" s="2">
        <v>16.971536500000006</v>
      </c>
      <c r="K1806" s="17" t="s">
        <v>54</v>
      </c>
      <c r="L1806" s="17" t="s">
        <v>52</v>
      </c>
      <c r="M1806" s="17" t="s">
        <v>47</v>
      </c>
      <c r="N1806" s="20">
        <f t="shared" si="280"/>
        <v>50</v>
      </c>
      <c r="O1806" s="20">
        <f t="shared" si="281"/>
        <v>100</v>
      </c>
      <c r="P1806" s="20">
        <f t="shared" si="282"/>
        <v>0</v>
      </c>
      <c r="Q1806" s="20">
        <f t="shared" si="283"/>
        <v>0</v>
      </c>
      <c r="R1806" s="21">
        <f t="shared" si="284"/>
        <v>52.5</v>
      </c>
      <c r="S1806" s="21">
        <f t="shared" si="285"/>
        <v>30</v>
      </c>
      <c r="T1806" s="21">
        <f t="shared" si="286"/>
        <v>22.5</v>
      </c>
      <c r="U1806" s="21">
        <f t="shared" si="287"/>
        <v>37.5</v>
      </c>
      <c r="V1806" s="20">
        <f t="shared" si="288"/>
        <v>35</v>
      </c>
      <c r="W1806" s="20">
        <f t="shared" si="289"/>
        <v>35.625</v>
      </c>
    </row>
    <row r="1807" spans="1:23" ht="13.5" x14ac:dyDescent="0.25">
      <c r="A1807" s="3">
        <v>44643</v>
      </c>
      <c r="B1807" s="2">
        <v>16.659600000000001</v>
      </c>
      <c r="C1807" s="2">
        <v>31.927341076048037</v>
      </c>
      <c r="D1807" s="2">
        <v>7.3065544104824909E-2</v>
      </c>
      <c r="E1807" s="2">
        <v>-0.2629455267141757</v>
      </c>
      <c r="F1807" s="2">
        <v>16.703319999999998</v>
      </c>
      <c r="G1807" s="2">
        <v>16.741570000000003</v>
      </c>
      <c r="H1807" s="2">
        <v>16.82489</v>
      </c>
      <c r="I1807" s="2">
        <v>17.054898000000005</v>
      </c>
      <c r="J1807" s="2">
        <v>16.967576000000005</v>
      </c>
      <c r="K1807" s="17" t="s">
        <v>54</v>
      </c>
      <c r="L1807" s="17" t="s">
        <v>50</v>
      </c>
      <c r="M1807" s="17" t="s">
        <v>47</v>
      </c>
      <c r="N1807" s="20">
        <f t="shared" si="280"/>
        <v>50</v>
      </c>
      <c r="O1807" s="20">
        <f t="shared" si="281"/>
        <v>100</v>
      </c>
      <c r="P1807" s="20">
        <f t="shared" si="282"/>
        <v>0</v>
      </c>
      <c r="Q1807" s="20">
        <f t="shared" si="283"/>
        <v>16.5</v>
      </c>
      <c r="R1807" s="21">
        <f t="shared" si="284"/>
        <v>54.975000000000001</v>
      </c>
      <c r="S1807" s="21">
        <f t="shared" si="285"/>
        <v>34.125</v>
      </c>
      <c r="T1807" s="21">
        <f t="shared" si="286"/>
        <v>29.925000000000001</v>
      </c>
      <c r="U1807" s="21">
        <f t="shared" si="287"/>
        <v>41.625</v>
      </c>
      <c r="V1807" s="20">
        <f t="shared" si="288"/>
        <v>39.674999999999997</v>
      </c>
      <c r="W1807" s="20">
        <f t="shared" si="289"/>
        <v>40.162499999999994</v>
      </c>
    </row>
    <row r="1808" spans="1:23" ht="13.5" x14ac:dyDescent="0.25">
      <c r="A1808" s="3">
        <v>44644</v>
      </c>
      <c r="B1808" s="2">
        <v>16.605</v>
      </c>
      <c r="C1808" s="2">
        <v>28.915251120189993</v>
      </c>
      <c r="D1808" s="2">
        <v>7.2120146448234834E-2</v>
      </c>
      <c r="E1808" s="2">
        <v>-0.26066115258133932</v>
      </c>
      <c r="F1808" s="2">
        <v>16.670539999999999</v>
      </c>
      <c r="G1808" s="2">
        <v>16.722450000000002</v>
      </c>
      <c r="H1808" s="2">
        <v>16.808500000000002</v>
      </c>
      <c r="I1808" s="2">
        <v>17.044628000000003</v>
      </c>
      <c r="J1808" s="2">
        <v>16.964025500000005</v>
      </c>
      <c r="K1808" s="17" t="s">
        <v>54</v>
      </c>
      <c r="L1808" s="17" t="s">
        <v>50</v>
      </c>
      <c r="M1808" s="17" t="s">
        <v>47</v>
      </c>
      <c r="N1808" s="20">
        <f t="shared" si="280"/>
        <v>50</v>
      </c>
      <c r="O1808" s="20">
        <f t="shared" si="281"/>
        <v>100</v>
      </c>
      <c r="P1808" s="20">
        <f t="shared" si="282"/>
        <v>0</v>
      </c>
      <c r="Q1808" s="20">
        <f t="shared" si="283"/>
        <v>16.5</v>
      </c>
      <c r="R1808" s="21">
        <f t="shared" si="284"/>
        <v>54.975000000000001</v>
      </c>
      <c r="S1808" s="21">
        <f t="shared" si="285"/>
        <v>34.125</v>
      </c>
      <c r="T1808" s="21">
        <f t="shared" si="286"/>
        <v>29.925000000000001</v>
      </c>
      <c r="U1808" s="21">
        <f t="shared" si="287"/>
        <v>41.625</v>
      </c>
      <c r="V1808" s="20">
        <f t="shared" si="288"/>
        <v>39.674999999999997</v>
      </c>
      <c r="W1808" s="20">
        <f t="shared" si="289"/>
        <v>40.162499999999994</v>
      </c>
    </row>
    <row r="1809" spans="1:23" ht="13.5" x14ac:dyDescent="0.25">
      <c r="A1809" s="3">
        <v>44645</v>
      </c>
      <c r="B1809" s="2">
        <v>16.768899999999999</v>
      </c>
      <c r="C1809" s="2">
        <v>45.528234537916937</v>
      </c>
      <c r="D1809" s="2">
        <v>6.0595744905914017E-2</v>
      </c>
      <c r="E1809" s="2">
        <v>-0.24931901233294548</v>
      </c>
      <c r="F1809" s="2">
        <v>16.670540000000003</v>
      </c>
      <c r="G1809" s="2">
        <v>16.719719999999999</v>
      </c>
      <c r="H1809" s="2">
        <v>16.800305000000002</v>
      </c>
      <c r="I1809" s="2">
        <v>17.041350000000005</v>
      </c>
      <c r="J1809" s="2">
        <v>16.961431000000005</v>
      </c>
      <c r="K1809" s="17" t="s">
        <v>54</v>
      </c>
      <c r="L1809" s="17" t="s">
        <v>50</v>
      </c>
      <c r="M1809" s="17" t="s">
        <v>50</v>
      </c>
      <c r="N1809" s="20">
        <f t="shared" si="280"/>
        <v>50</v>
      </c>
      <c r="O1809" s="20">
        <f t="shared" si="281"/>
        <v>100</v>
      </c>
      <c r="P1809" s="20">
        <f t="shared" si="282"/>
        <v>0</v>
      </c>
      <c r="Q1809" s="20">
        <f t="shared" si="283"/>
        <v>16.5</v>
      </c>
      <c r="R1809" s="21">
        <f t="shared" si="284"/>
        <v>54.975000000000001</v>
      </c>
      <c r="S1809" s="21">
        <f t="shared" si="285"/>
        <v>34.125</v>
      </c>
      <c r="T1809" s="21">
        <f t="shared" si="286"/>
        <v>29.925000000000001</v>
      </c>
      <c r="U1809" s="21">
        <f t="shared" si="287"/>
        <v>41.625</v>
      </c>
      <c r="V1809" s="20">
        <f t="shared" si="288"/>
        <v>39.674999999999997</v>
      </c>
      <c r="W1809" s="20">
        <f t="shared" si="289"/>
        <v>40.162499999999994</v>
      </c>
    </row>
    <row r="1810" spans="1:23" ht="13.5" x14ac:dyDescent="0.25">
      <c r="A1810" s="3">
        <v>44648</v>
      </c>
      <c r="B1810" s="2">
        <v>16.605</v>
      </c>
      <c r="C1810" s="2">
        <v>36.373580524303321</v>
      </c>
      <c r="D1810" s="2">
        <v>5.4927957430805918E-2</v>
      </c>
      <c r="E1810" s="2">
        <v>-0.23139775990586697</v>
      </c>
      <c r="F1810" s="2">
        <v>16.65962</v>
      </c>
      <c r="G1810" s="2">
        <v>16.706060000000001</v>
      </c>
      <c r="H1810" s="2">
        <v>16.783915</v>
      </c>
      <c r="I1810" s="2">
        <v>17.028240000000004</v>
      </c>
      <c r="J1810" s="2">
        <v>16.958645000000004</v>
      </c>
      <c r="K1810" s="17" t="s">
        <v>54</v>
      </c>
      <c r="L1810" s="17" t="s">
        <v>50</v>
      </c>
      <c r="M1810" s="17" t="s">
        <v>47</v>
      </c>
      <c r="N1810" s="20">
        <f t="shared" si="280"/>
        <v>50</v>
      </c>
      <c r="O1810" s="20">
        <f t="shared" si="281"/>
        <v>100</v>
      </c>
      <c r="P1810" s="20">
        <f t="shared" si="282"/>
        <v>0</v>
      </c>
      <c r="Q1810" s="20">
        <f t="shared" si="283"/>
        <v>16.5</v>
      </c>
      <c r="R1810" s="21">
        <f t="shared" si="284"/>
        <v>54.975000000000001</v>
      </c>
      <c r="S1810" s="21">
        <f t="shared" si="285"/>
        <v>34.125</v>
      </c>
      <c r="T1810" s="21">
        <f t="shared" si="286"/>
        <v>29.925000000000001</v>
      </c>
      <c r="U1810" s="21">
        <f t="shared" si="287"/>
        <v>41.625</v>
      </c>
      <c r="V1810" s="20">
        <f t="shared" si="288"/>
        <v>39.674999999999997</v>
      </c>
      <c r="W1810" s="20">
        <f t="shared" si="289"/>
        <v>40.162499999999994</v>
      </c>
    </row>
    <row r="1811" spans="1:23" ht="13.5" x14ac:dyDescent="0.25">
      <c r="A1811" s="3">
        <v>44649</v>
      </c>
      <c r="B1811" s="2">
        <v>16.605</v>
      </c>
      <c r="C1811" s="2">
        <v>36.373580524303314</v>
      </c>
      <c r="D1811" s="2">
        <v>5.9818118726028047E-2</v>
      </c>
      <c r="E1811" s="2">
        <v>-0.20968866747144582</v>
      </c>
      <c r="F1811" s="2">
        <v>16.648700000000002</v>
      </c>
      <c r="G1811" s="2">
        <v>16.686939999999996</v>
      </c>
      <c r="H1811" s="2">
        <v>16.767525000000003</v>
      </c>
      <c r="I1811" s="2">
        <v>17.015130000000003</v>
      </c>
      <c r="J1811" s="2">
        <v>16.955886500000005</v>
      </c>
      <c r="K1811" s="17" t="s">
        <v>54</v>
      </c>
      <c r="L1811" s="17" t="s">
        <v>50</v>
      </c>
      <c r="M1811" s="17" t="s">
        <v>47</v>
      </c>
      <c r="N1811" s="20">
        <f t="shared" si="280"/>
        <v>50</v>
      </c>
      <c r="O1811" s="20">
        <f t="shared" si="281"/>
        <v>100</v>
      </c>
      <c r="P1811" s="20">
        <f t="shared" si="282"/>
        <v>0</v>
      </c>
      <c r="Q1811" s="20">
        <f t="shared" si="283"/>
        <v>16.5</v>
      </c>
      <c r="R1811" s="21">
        <f t="shared" si="284"/>
        <v>54.975000000000001</v>
      </c>
      <c r="S1811" s="21">
        <f t="shared" si="285"/>
        <v>34.125</v>
      </c>
      <c r="T1811" s="21">
        <f t="shared" si="286"/>
        <v>29.925000000000001</v>
      </c>
      <c r="U1811" s="21">
        <f t="shared" si="287"/>
        <v>41.625</v>
      </c>
      <c r="V1811" s="20">
        <f t="shared" si="288"/>
        <v>39.674999999999997</v>
      </c>
      <c r="W1811" s="20">
        <f t="shared" si="289"/>
        <v>40.162499999999994</v>
      </c>
    </row>
    <row r="1812" spans="1:23" ht="13.5" x14ac:dyDescent="0.25">
      <c r="A1812" s="3">
        <v>44650</v>
      </c>
      <c r="B1812" s="2">
        <v>16.5777</v>
      </c>
      <c r="C1812" s="2">
        <v>35.01354494802311</v>
      </c>
      <c r="D1812" s="2">
        <v>6.2968893316575958E-2</v>
      </c>
      <c r="E1812" s="2">
        <v>-0.18750576183246881</v>
      </c>
      <c r="F1812" s="2">
        <v>16.63232</v>
      </c>
      <c r="G1812" s="2">
        <v>16.667819999999999</v>
      </c>
      <c r="H1812" s="2">
        <v>16.749770000000002</v>
      </c>
      <c r="I1812" s="2">
        <v>16.997104</v>
      </c>
      <c r="J1812" s="2">
        <v>16.953019000000001</v>
      </c>
      <c r="K1812" s="17" t="s">
        <v>54</v>
      </c>
      <c r="L1812" s="17" t="s">
        <v>50</v>
      </c>
      <c r="M1812" s="17" t="s">
        <v>47</v>
      </c>
      <c r="N1812" s="20">
        <f t="shared" si="280"/>
        <v>50</v>
      </c>
      <c r="O1812" s="20">
        <f t="shared" si="281"/>
        <v>100</v>
      </c>
      <c r="P1812" s="20">
        <f t="shared" si="282"/>
        <v>0</v>
      </c>
      <c r="Q1812" s="20">
        <f t="shared" si="283"/>
        <v>16.5</v>
      </c>
      <c r="R1812" s="21">
        <f t="shared" si="284"/>
        <v>54.975000000000001</v>
      </c>
      <c r="S1812" s="21">
        <f t="shared" si="285"/>
        <v>34.125</v>
      </c>
      <c r="T1812" s="21">
        <f t="shared" si="286"/>
        <v>29.925000000000001</v>
      </c>
      <c r="U1812" s="21">
        <f t="shared" si="287"/>
        <v>41.625</v>
      </c>
      <c r="V1812" s="20">
        <f t="shared" si="288"/>
        <v>39.674999999999997</v>
      </c>
      <c r="W1812" s="20">
        <f t="shared" si="289"/>
        <v>40.162499999999994</v>
      </c>
    </row>
    <row r="1813" spans="1:23" ht="13.5" x14ac:dyDescent="0.25">
      <c r="A1813" s="3">
        <v>44651</v>
      </c>
      <c r="B1813" s="2">
        <v>17.151199999999999</v>
      </c>
      <c r="C1813" s="2">
        <v>64.794186802814281</v>
      </c>
      <c r="D1813" s="2">
        <v>2.4417290579062723E-2</v>
      </c>
      <c r="E1813" s="2">
        <v>-0.1648613232854827</v>
      </c>
      <c r="F1813" s="2">
        <v>16.74156</v>
      </c>
      <c r="G1813" s="2">
        <v>16.706049999999998</v>
      </c>
      <c r="H1813" s="2">
        <v>16.760690000000004</v>
      </c>
      <c r="I1813" s="2">
        <v>16.990548</v>
      </c>
      <c r="J1813" s="2">
        <v>16.952964000000001</v>
      </c>
      <c r="K1813" s="17" t="s">
        <v>48</v>
      </c>
      <c r="L1813" s="17" t="s">
        <v>50</v>
      </c>
      <c r="M1813" s="17" t="s">
        <v>51</v>
      </c>
      <c r="N1813" s="20">
        <f t="shared" si="280"/>
        <v>50</v>
      </c>
      <c r="O1813" s="20">
        <f t="shared" si="281"/>
        <v>100</v>
      </c>
      <c r="P1813" s="20">
        <f t="shared" si="282"/>
        <v>0</v>
      </c>
      <c r="Q1813" s="20">
        <f t="shared" si="283"/>
        <v>83.5</v>
      </c>
      <c r="R1813" s="21">
        <f t="shared" si="284"/>
        <v>65.025000000000006</v>
      </c>
      <c r="S1813" s="21">
        <f t="shared" si="285"/>
        <v>50.875</v>
      </c>
      <c r="T1813" s="21">
        <f t="shared" si="286"/>
        <v>60.075000000000003</v>
      </c>
      <c r="U1813" s="21">
        <f t="shared" si="287"/>
        <v>58.375</v>
      </c>
      <c r="V1813" s="20">
        <f t="shared" si="288"/>
        <v>58.658333333333339</v>
      </c>
      <c r="W1813" s="20">
        <f t="shared" si="289"/>
        <v>58.587500000000006</v>
      </c>
    </row>
    <row r="1814" spans="1:23" ht="13.5" x14ac:dyDescent="0.25">
      <c r="A1814" s="3">
        <v>44652</v>
      </c>
      <c r="B1814" s="2">
        <v>17.042000000000002</v>
      </c>
      <c r="C1814" s="2">
        <v>59.228534250072848</v>
      </c>
      <c r="D1814" s="2">
        <v>-2.333022569459331E-3</v>
      </c>
      <c r="E1814" s="2">
        <v>-0.14490757240480481</v>
      </c>
      <c r="F1814" s="2">
        <v>16.79618</v>
      </c>
      <c r="G1814" s="2">
        <v>16.733360000000001</v>
      </c>
      <c r="H1814" s="2">
        <v>16.766150000000003</v>
      </c>
      <c r="I1814" s="2">
        <v>16.976345999999999</v>
      </c>
      <c r="J1814" s="2">
        <v>16.952554500000005</v>
      </c>
      <c r="K1814" s="17" t="s">
        <v>54</v>
      </c>
      <c r="L1814" s="17" t="s">
        <v>50</v>
      </c>
      <c r="M1814" s="17" t="s">
        <v>55</v>
      </c>
      <c r="N1814" s="20">
        <f t="shared" si="280"/>
        <v>50</v>
      </c>
      <c r="O1814" s="20">
        <f t="shared" si="281"/>
        <v>100</v>
      </c>
      <c r="P1814" s="20">
        <f t="shared" si="282"/>
        <v>0</v>
      </c>
      <c r="Q1814" s="20">
        <f t="shared" si="283"/>
        <v>16.5</v>
      </c>
      <c r="R1814" s="21">
        <f t="shared" si="284"/>
        <v>54.975000000000001</v>
      </c>
      <c r="S1814" s="21">
        <f t="shared" si="285"/>
        <v>34.125</v>
      </c>
      <c r="T1814" s="21">
        <f t="shared" si="286"/>
        <v>29.925000000000001</v>
      </c>
      <c r="U1814" s="21">
        <f t="shared" si="287"/>
        <v>41.625</v>
      </c>
      <c r="V1814" s="20">
        <f t="shared" si="288"/>
        <v>39.674999999999997</v>
      </c>
      <c r="W1814" s="20">
        <f t="shared" si="289"/>
        <v>40.162499999999994</v>
      </c>
    </row>
    <row r="1815" spans="1:23" ht="13.5" x14ac:dyDescent="0.25">
      <c r="A1815" s="3">
        <v>44655</v>
      </c>
      <c r="B1815" s="2">
        <v>18.063400000000001</v>
      </c>
      <c r="C1815" s="2">
        <v>78.141468851916329</v>
      </c>
      <c r="D1815" s="2">
        <v>-0.11885155255682989</v>
      </c>
      <c r="E1815" s="2">
        <v>-0.12727192478586072</v>
      </c>
      <c r="F1815" s="2">
        <v>17.087859999999999</v>
      </c>
      <c r="G1815" s="2">
        <v>16.873740000000002</v>
      </c>
      <c r="H1815" s="2">
        <v>16.822680000000002</v>
      </c>
      <c r="I1815" s="2">
        <v>16.988033999999999</v>
      </c>
      <c r="J1815" s="2">
        <v>16.9576615</v>
      </c>
      <c r="K1815" s="17" t="s">
        <v>48</v>
      </c>
      <c r="L1815" s="17" t="s">
        <v>50</v>
      </c>
      <c r="M1815" s="17" t="s">
        <v>51</v>
      </c>
      <c r="N1815" s="20">
        <f t="shared" si="280"/>
        <v>50</v>
      </c>
      <c r="O1815" s="20">
        <f t="shared" si="281"/>
        <v>100</v>
      </c>
      <c r="P1815" s="20">
        <f t="shared" si="282"/>
        <v>0</v>
      </c>
      <c r="Q1815" s="20">
        <f t="shared" si="283"/>
        <v>83.5</v>
      </c>
      <c r="R1815" s="21">
        <f t="shared" si="284"/>
        <v>65.025000000000006</v>
      </c>
      <c r="S1815" s="21">
        <f t="shared" si="285"/>
        <v>50.875</v>
      </c>
      <c r="T1815" s="21">
        <f t="shared" si="286"/>
        <v>60.075000000000003</v>
      </c>
      <c r="U1815" s="21">
        <f t="shared" si="287"/>
        <v>58.375</v>
      </c>
      <c r="V1815" s="20">
        <f t="shared" si="288"/>
        <v>58.658333333333339</v>
      </c>
      <c r="W1815" s="20">
        <f t="shared" si="289"/>
        <v>58.587500000000006</v>
      </c>
    </row>
    <row r="1816" spans="1:23" ht="13.5" x14ac:dyDescent="0.25">
      <c r="A1816" s="3">
        <v>44656</v>
      </c>
      <c r="B1816" s="2">
        <v>18.025200000000002</v>
      </c>
      <c r="C1816" s="2">
        <v>76.708300692865762</v>
      </c>
      <c r="D1816" s="2">
        <v>-0.2219546566488475</v>
      </c>
      <c r="E1816" s="2">
        <v>-0.11369764780492561</v>
      </c>
      <c r="F1816" s="2">
        <v>17.3719</v>
      </c>
      <c r="G1816" s="2">
        <v>17.010300000000004</v>
      </c>
      <c r="H1816" s="2">
        <v>16.882765000000003</v>
      </c>
      <c r="I1816" s="2">
        <v>16.993496</v>
      </c>
      <c r="J1816" s="2">
        <v>16.962577499999998</v>
      </c>
      <c r="K1816" s="17" t="s">
        <v>54</v>
      </c>
      <c r="L1816" s="17" t="s">
        <v>52</v>
      </c>
      <c r="M1816" s="17" t="s">
        <v>55</v>
      </c>
      <c r="N1816" s="20">
        <f t="shared" si="280"/>
        <v>50</v>
      </c>
      <c r="O1816" s="20">
        <f t="shared" si="281"/>
        <v>100</v>
      </c>
      <c r="P1816" s="20">
        <f t="shared" si="282"/>
        <v>50</v>
      </c>
      <c r="Q1816" s="20">
        <f t="shared" si="283"/>
        <v>0</v>
      </c>
      <c r="R1816" s="21">
        <f t="shared" si="284"/>
        <v>60</v>
      </c>
      <c r="S1816" s="21">
        <f t="shared" si="285"/>
        <v>47.5</v>
      </c>
      <c r="T1816" s="21">
        <f t="shared" si="286"/>
        <v>35</v>
      </c>
      <c r="U1816" s="21">
        <f t="shared" si="287"/>
        <v>50</v>
      </c>
      <c r="V1816" s="20">
        <f t="shared" si="288"/>
        <v>47.5</v>
      </c>
      <c r="W1816" s="20">
        <f t="shared" si="289"/>
        <v>48.125</v>
      </c>
    </row>
    <row r="1817" spans="1:23" ht="13.5" x14ac:dyDescent="0.25">
      <c r="A1817" s="3">
        <v>44657</v>
      </c>
      <c r="B1817" s="2">
        <v>18.1891</v>
      </c>
      <c r="C1817" s="2">
        <v>78.527956441457818</v>
      </c>
      <c r="D1817" s="2">
        <v>-0.32790717801269409</v>
      </c>
      <c r="E1817" s="2">
        <v>-9.3336676005093891E-2</v>
      </c>
      <c r="F1817" s="2">
        <v>17.694179999999999</v>
      </c>
      <c r="G1817" s="2">
        <v>17.163250000000001</v>
      </c>
      <c r="H1817" s="2">
        <v>16.952409999999997</v>
      </c>
      <c r="I1817" s="2">
        <v>17.005514000000002</v>
      </c>
      <c r="J1817" s="2">
        <v>16.968449500000002</v>
      </c>
      <c r="K1817" s="17" t="s">
        <v>54</v>
      </c>
      <c r="L1817" s="17" t="s">
        <v>52</v>
      </c>
      <c r="M1817" s="17" t="s">
        <v>55</v>
      </c>
      <c r="N1817" s="20">
        <f t="shared" si="280"/>
        <v>50</v>
      </c>
      <c r="O1817" s="20">
        <f t="shared" si="281"/>
        <v>100</v>
      </c>
      <c r="P1817" s="20">
        <f t="shared" si="282"/>
        <v>50</v>
      </c>
      <c r="Q1817" s="20">
        <f t="shared" si="283"/>
        <v>0</v>
      </c>
      <c r="R1817" s="21">
        <f t="shared" si="284"/>
        <v>60</v>
      </c>
      <c r="S1817" s="21">
        <f t="shared" si="285"/>
        <v>47.5</v>
      </c>
      <c r="T1817" s="21">
        <f t="shared" si="286"/>
        <v>35</v>
      </c>
      <c r="U1817" s="21">
        <f t="shared" si="287"/>
        <v>50</v>
      </c>
      <c r="V1817" s="20">
        <f t="shared" si="288"/>
        <v>47.5</v>
      </c>
      <c r="W1817" s="20">
        <f t="shared" si="289"/>
        <v>48.125</v>
      </c>
    </row>
    <row r="1818" spans="1:23" ht="13.5" x14ac:dyDescent="0.25">
      <c r="A1818" s="3">
        <v>44658</v>
      </c>
      <c r="B1818" s="2">
        <v>18.1617</v>
      </c>
      <c r="C1818" s="2">
        <v>77.438768586845555</v>
      </c>
      <c r="D1818" s="2">
        <v>-0.43098214856257044</v>
      </c>
      <c r="E1818" s="2">
        <v>-6.1419634917955358E-2</v>
      </c>
      <c r="F1818" s="2">
        <v>17.896279999999997</v>
      </c>
      <c r="G1818" s="2">
        <v>17.318919999999999</v>
      </c>
      <c r="H1818" s="2">
        <v>17.020684999999997</v>
      </c>
      <c r="I1818" s="2">
        <v>17.016000000000002</v>
      </c>
      <c r="J1818" s="2">
        <v>16.974321000000003</v>
      </c>
      <c r="K1818" s="17" t="s">
        <v>54</v>
      </c>
      <c r="L1818" s="17" t="s">
        <v>52</v>
      </c>
      <c r="M1818" s="17" t="s">
        <v>55</v>
      </c>
      <c r="N1818" s="20">
        <f t="shared" si="280"/>
        <v>50</v>
      </c>
      <c r="O1818" s="20">
        <f t="shared" si="281"/>
        <v>100</v>
      </c>
      <c r="P1818" s="20">
        <f t="shared" si="282"/>
        <v>50</v>
      </c>
      <c r="Q1818" s="20">
        <f t="shared" si="283"/>
        <v>0</v>
      </c>
      <c r="R1818" s="21">
        <f t="shared" si="284"/>
        <v>60</v>
      </c>
      <c r="S1818" s="21">
        <f t="shared" si="285"/>
        <v>47.5</v>
      </c>
      <c r="T1818" s="21">
        <f t="shared" si="286"/>
        <v>35</v>
      </c>
      <c r="U1818" s="21">
        <f t="shared" si="287"/>
        <v>50</v>
      </c>
      <c r="V1818" s="20">
        <f t="shared" si="288"/>
        <v>47.5</v>
      </c>
      <c r="W1818" s="20">
        <f t="shared" si="289"/>
        <v>48.125</v>
      </c>
    </row>
    <row r="1819" spans="1:23" ht="13.5" x14ac:dyDescent="0.25">
      <c r="A1819" s="3">
        <v>44659</v>
      </c>
      <c r="B1819" s="2">
        <v>18.025200000000002</v>
      </c>
      <c r="C1819" s="2">
        <v>72.075461111036191</v>
      </c>
      <c r="D1819" s="2">
        <v>-0.48924108960805768</v>
      </c>
      <c r="E1819" s="2">
        <v>-2.2166874756348359E-2</v>
      </c>
      <c r="F1819" s="2">
        <v>18.092919999999999</v>
      </c>
      <c r="G1819" s="2">
        <v>17.44455</v>
      </c>
      <c r="H1819" s="2">
        <v>17.082134999999997</v>
      </c>
      <c r="I1819" s="2">
        <v>17.028126</v>
      </c>
      <c r="J1819" s="2">
        <v>16.979510000000001</v>
      </c>
      <c r="K1819" s="17" t="s">
        <v>54</v>
      </c>
      <c r="L1819" s="17" t="s">
        <v>52</v>
      </c>
      <c r="M1819" s="17" t="s">
        <v>55</v>
      </c>
      <c r="N1819" s="20">
        <f t="shared" si="280"/>
        <v>50</v>
      </c>
      <c r="O1819" s="20">
        <f t="shared" si="281"/>
        <v>100</v>
      </c>
      <c r="P1819" s="20">
        <f t="shared" si="282"/>
        <v>50</v>
      </c>
      <c r="Q1819" s="20">
        <f t="shared" si="283"/>
        <v>0</v>
      </c>
      <c r="R1819" s="21">
        <f t="shared" si="284"/>
        <v>60</v>
      </c>
      <c r="S1819" s="21">
        <f t="shared" si="285"/>
        <v>47.5</v>
      </c>
      <c r="T1819" s="21">
        <f t="shared" si="286"/>
        <v>35</v>
      </c>
      <c r="U1819" s="21">
        <f t="shared" si="287"/>
        <v>50</v>
      </c>
      <c r="V1819" s="20">
        <f t="shared" si="288"/>
        <v>47.5</v>
      </c>
      <c r="W1819" s="20">
        <f t="shared" si="289"/>
        <v>48.125</v>
      </c>
    </row>
    <row r="1820" spans="1:23" ht="13.5" x14ac:dyDescent="0.25">
      <c r="A1820" s="3">
        <v>44662</v>
      </c>
      <c r="B1820" s="2">
        <v>18.025200000000002</v>
      </c>
      <c r="C1820" s="2">
        <v>72.075461111036176</v>
      </c>
      <c r="D1820" s="2">
        <v>-0.56884235578776554</v>
      </c>
      <c r="E1820" s="2">
        <v>1.631580252552799E-2</v>
      </c>
      <c r="F1820" s="2">
        <v>18.085280000000001</v>
      </c>
      <c r="G1820" s="2">
        <v>17.586570000000002</v>
      </c>
      <c r="H1820" s="2">
        <v>17.146314999999994</v>
      </c>
      <c r="I1820" s="2">
        <v>17.040144000000002</v>
      </c>
      <c r="J1820" s="2">
        <v>16.984699000000003</v>
      </c>
      <c r="K1820" s="17" t="s">
        <v>54</v>
      </c>
      <c r="L1820" s="17" t="s">
        <v>52</v>
      </c>
      <c r="M1820" s="17" t="s">
        <v>47</v>
      </c>
      <c r="N1820" s="20">
        <f t="shared" si="280"/>
        <v>50</v>
      </c>
      <c r="O1820" s="20">
        <f t="shared" si="281"/>
        <v>100</v>
      </c>
      <c r="P1820" s="20">
        <f t="shared" si="282"/>
        <v>50</v>
      </c>
      <c r="Q1820" s="20">
        <f t="shared" si="283"/>
        <v>0</v>
      </c>
      <c r="R1820" s="21">
        <f t="shared" si="284"/>
        <v>60</v>
      </c>
      <c r="S1820" s="21">
        <f t="shared" si="285"/>
        <v>47.5</v>
      </c>
      <c r="T1820" s="21">
        <f t="shared" si="286"/>
        <v>35</v>
      </c>
      <c r="U1820" s="21">
        <f t="shared" si="287"/>
        <v>50</v>
      </c>
      <c r="V1820" s="20">
        <f t="shared" si="288"/>
        <v>47.5</v>
      </c>
      <c r="W1820" s="20">
        <f t="shared" si="289"/>
        <v>48.125</v>
      </c>
    </row>
    <row r="1821" spans="1:23" ht="13.5" x14ac:dyDescent="0.25">
      <c r="A1821" s="3">
        <v>44663</v>
      </c>
      <c r="B1821" s="2">
        <v>18.025200000000002</v>
      </c>
      <c r="C1821" s="2">
        <v>72.075461111036176</v>
      </c>
      <c r="D1821" s="2">
        <v>-0.64091010158909967</v>
      </c>
      <c r="E1821" s="2">
        <v>4.9465738674790038E-2</v>
      </c>
      <c r="F1821" s="2">
        <v>18.085280000000001</v>
      </c>
      <c r="G1821" s="2">
        <v>17.728590000000004</v>
      </c>
      <c r="H1821" s="2">
        <v>17.207764999999995</v>
      </c>
      <c r="I1821" s="2">
        <v>17.053472000000003</v>
      </c>
      <c r="J1821" s="2">
        <v>16.989669500000002</v>
      </c>
      <c r="K1821" s="17" t="s">
        <v>54</v>
      </c>
      <c r="L1821" s="17" t="s">
        <v>52</v>
      </c>
      <c r="M1821" s="17" t="s">
        <v>50</v>
      </c>
      <c r="N1821" s="20">
        <f t="shared" si="280"/>
        <v>50</v>
      </c>
      <c r="O1821" s="20">
        <f t="shared" si="281"/>
        <v>100</v>
      </c>
      <c r="P1821" s="20">
        <f t="shared" si="282"/>
        <v>50</v>
      </c>
      <c r="Q1821" s="20">
        <f t="shared" si="283"/>
        <v>0</v>
      </c>
      <c r="R1821" s="21">
        <f t="shared" si="284"/>
        <v>60</v>
      </c>
      <c r="S1821" s="21">
        <f t="shared" si="285"/>
        <v>47.5</v>
      </c>
      <c r="T1821" s="21">
        <f t="shared" si="286"/>
        <v>35</v>
      </c>
      <c r="U1821" s="21">
        <f t="shared" si="287"/>
        <v>50</v>
      </c>
      <c r="V1821" s="20">
        <f t="shared" si="288"/>
        <v>47.5</v>
      </c>
      <c r="W1821" s="20">
        <f t="shared" si="289"/>
        <v>48.125</v>
      </c>
    </row>
    <row r="1822" spans="1:23" ht="13.5" x14ac:dyDescent="0.25">
      <c r="A1822" s="3">
        <v>44664</v>
      </c>
      <c r="B1822" s="2">
        <v>18.129000000000001</v>
      </c>
      <c r="C1822" s="2">
        <v>73.798961980489608</v>
      </c>
      <c r="D1822" s="2">
        <v>-0.7181431206461113</v>
      </c>
      <c r="E1822" s="2">
        <v>7.5708625065472074E-2</v>
      </c>
      <c r="F1822" s="2">
        <v>18.073260000000001</v>
      </c>
      <c r="G1822" s="2">
        <v>17.88372</v>
      </c>
      <c r="H1822" s="2">
        <v>17.275769999999998</v>
      </c>
      <c r="I1822" s="2">
        <v>17.068876000000003</v>
      </c>
      <c r="J1822" s="2">
        <v>16.995623500000004</v>
      </c>
      <c r="K1822" s="17" t="s">
        <v>54</v>
      </c>
      <c r="L1822" s="17" t="s">
        <v>52</v>
      </c>
      <c r="M1822" s="17" t="s">
        <v>47</v>
      </c>
      <c r="N1822" s="20">
        <f t="shared" si="280"/>
        <v>50</v>
      </c>
      <c r="O1822" s="20">
        <f t="shared" si="281"/>
        <v>100</v>
      </c>
      <c r="P1822" s="20">
        <f t="shared" si="282"/>
        <v>50</v>
      </c>
      <c r="Q1822" s="20">
        <f t="shared" si="283"/>
        <v>0</v>
      </c>
      <c r="R1822" s="21">
        <f t="shared" si="284"/>
        <v>60</v>
      </c>
      <c r="S1822" s="21">
        <f t="shared" si="285"/>
        <v>47.5</v>
      </c>
      <c r="T1822" s="21">
        <f t="shared" si="286"/>
        <v>35</v>
      </c>
      <c r="U1822" s="21">
        <f t="shared" si="287"/>
        <v>50</v>
      </c>
      <c r="V1822" s="20">
        <f t="shared" si="288"/>
        <v>47.5</v>
      </c>
      <c r="W1822" s="20">
        <f t="shared" si="289"/>
        <v>48.125</v>
      </c>
    </row>
    <row r="1823" spans="1:23" ht="13.5" x14ac:dyDescent="0.25">
      <c r="A1823" s="3">
        <v>44665</v>
      </c>
      <c r="B1823" s="2">
        <v>18.735299999999999</v>
      </c>
      <c r="C1823" s="2">
        <v>81.126436308221258</v>
      </c>
      <c r="D1823" s="2">
        <v>-0.74482832793412257</v>
      </c>
      <c r="E1823" s="2">
        <v>9.4705622691115238E-2</v>
      </c>
      <c r="F1823" s="2">
        <v>18.187980000000003</v>
      </c>
      <c r="G1823" s="2">
        <v>18.042129999999997</v>
      </c>
      <c r="H1823" s="2">
        <v>17.374089999999999</v>
      </c>
      <c r="I1823" s="2">
        <v>17.102196000000003</v>
      </c>
      <c r="J1823" s="2">
        <v>17.004226500000001</v>
      </c>
      <c r="K1823" s="17" t="s">
        <v>48</v>
      </c>
      <c r="L1823" s="17" t="s">
        <v>50</v>
      </c>
      <c r="M1823" s="17" t="s">
        <v>51</v>
      </c>
      <c r="N1823" s="20">
        <f t="shared" si="280"/>
        <v>50</v>
      </c>
      <c r="O1823" s="20">
        <f t="shared" si="281"/>
        <v>100</v>
      </c>
      <c r="P1823" s="20">
        <f t="shared" si="282"/>
        <v>50</v>
      </c>
      <c r="Q1823" s="20">
        <f t="shared" si="283"/>
        <v>83.5</v>
      </c>
      <c r="R1823" s="21">
        <f t="shared" si="284"/>
        <v>72.525000000000006</v>
      </c>
      <c r="S1823" s="21">
        <f t="shared" si="285"/>
        <v>68.375</v>
      </c>
      <c r="T1823" s="21">
        <f t="shared" si="286"/>
        <v>72.575000000000003</v>
      </c>
      <c r="U1823" s="21">
        <f t="shared" si="287"/>
        <v>70.875</v>
      </c>
      <c r="V1823" s="20">
        <f t="shared" si="288"/>
        <v>71.158333333333346</v>
      </c>
      <c r="W1823" s="20">
        <f t="shared" si="289"/>
        <v>71.087500000000006</v>
      </c>
    </row>
    <row r="1824" spans="1:23" ht="13.5" x14ac:dyDescent="0.25">
      <c r="A1824" s="3">
        <v>44666</v>
      </c>
      <c r="B1824" s="2">
        <v>18.8445</v>
      </c>
      <c r="C1824" s="2">
        <v>82.097545660128191</v>
      </c>
      <c r="D1824" s="2">
        <v>-0.80018878004941385</v>
      </c>
      <c r="E1824" s="2">
        <v>0.11195377478179179</v>
      </c>
      <c r="F1824" s="2">
        <v>18.351839999999999</v>
      </c>
      <c r="G1824" s="2">
        <v>18.222379999999998</v>
      </c>
      <c r="H1824" s="2">
        <v>17.477869999999999</v>
      </c>
      <c r="I1824" s="2">
        <v>17.136062000000003</v>
      </c>
      <c r="J1824" s="2">
        <v>17.013375500000002</v>
      </c>
      <c r="K1824" s="17" t="s">
        <v>48</v>
      </c>
      <c r="L1824" s="17" t="s">
        <v>50</v>
      </c>
      <c r="M1824" s="17" t="s">
        <v>51</v>
      </c>
      <c r="N1824" s="20">
        <f t="shared" si="280"/>
        <v>50</v>
      </c>
      <c r="O1824" s="20">
        <f t="shared" si="281"/>
        <v>100</v>
      </c>
      <c r="P1824" s="20">
        <f t="shared" si="282"/>
        <v>50</v>
      </c>
      <c r="Q1824" s="20">
        <f t="shared" si="283"/>
        <v>83.5</v>
      </c>
      <c r="R1824" s="21">
        <f t="shared" si="284"/>
        <v>72.525000000000006</v>
      </c>
      <c r="S1824" s="21">
        <f t="shared" si="285"/>
        <v>68.375</v>
      </c>
      <c r="T1824" s="21">
        <f t="shared" si="286"/>
        <v>72.575000000000003</v>
      </c>
      <c r="U1824" s="21">
        <f t="shared" si="287"/>
        <v>70.875</v>
      </c>
      <c r="V1824" s="20">
        <f t="shared" si="288"/>
        <v>71.158333333333346</v>
      </c>
      <c r="W1824" s="20">
        <f t="shared" si="289"/>
        <v>71.087500000000006</v>
      </c>
    </row>
    <row r="1825" spans="1:23" ht="13.5" x14ac:dyDescent="0.25">
      <c r="A1825" s="3">
        <v>44669</v>
      </c>
      <c r="B1825" s="2">
        <v>18.899100000000001</v>
      </c>
      <c r="C1825" s="2">
        <v>82.58017389809396</v>
      </c>
      <c r="D1825" s="2">
        <v>-0.70189068663490417</v>
      </c>
      <c r="E1825" s="2">
        <v>0.12649310910612535</v>
      </c>
      <c r="F1825" s="2">
        <v>18.526620000000001</v>
      </c>
      <c r="G1825" s="2">
        <v>18.305950000000003</v>
      </c>
      <c r="H1825" s="2">
        <v>17.589845</v>
      </c>
      <c r="I1825" s="2">
        <v>17.175280000000004</v>
      </c>
      <c r="J1825" s="2">
        <v>17.022797500000003</v>
      </c>
      <c r="K1825" s="17" t="s">
        <v>48</v>
      </c>
      <c r="L1825" s="17" t="s">
        <v>49</v>
      </c>
      <c r="M1825" s="17" t="s">
        <v>51</v>
      </c>
      <c r="N1825" s="20">
        <f t="shared" si="280"/>
        <v>50</v>
      </c>
      <c r="O1825" s="20">
        <f t="shared" si="281"/>
        <v>100</v>
      </c>
      <c r="P1825" s="20">
        <f t="shared" si="282"/>
        <v>50</v>
      </c>
      <c r="Q1825" s="20">
        <f t="shared" si="283"/>
        <v>100</v>
      </c>
      <c r="R1825" s="21">
        <f t="shared" si="284"/>
        <v>75</v>
      </c>
      <c r="S1825" s="21">
        <f t="shared" si="285"/>
        <v>72.5</v>
      </c>
      <c r="T1825" s="21">
        <f t="shared" si="286"/>
        <v>80</v>
      </c>
      <c r="U1825" s="21">
        <f t="shared" si="287"/>
        <v>75</v>
      </c>
      <c r="V1825" s="20">
        <f t="shared" si="288"/>
        <v>75.833333333333329</v>
      </c>
      <c r="W1825" s="20">
        <f t="shared" si="289"/>
        <v>75.625</v>
      </c>
    </row>
    <row r="1826" spans="1:23" ht="13.5" x14ac:dyDescent="0.25">
      <c r="A1826" s="3">
        <v>44670</v>
      </c>
      <c r="B1826" s="2">
        <v>18.630099999999999</v>
      </c>
      <c r="C1826" s="2">
        <v>72.24636397475679</v>
      </c>
      <c r="D1826" s="2">
        <v>-0.61235240049379414</v>
      </c>
      <c r="E1826" s="2">
        <v>0.14322487036080561</v>
      </c>
      <c r="F1826" s="2">
        <v>18.647600000000001</v>
      </c>
      <c r="G1826" s="2">
        <v>18.366440000000001</v>
      </c>
      <c r="H1826" s="2">
        <v>17.688370000000003</v>
      </c>
      <c r="I1826" s="2">
        <v>17.210320000000007</v>
      </c>
      <c r="J1826" s="2">
        <v>17.030874500000003</v>
      </c>
      <c r="K1826" s="17" t="s">
        <v>48</v>
      </c>
      <c r="L1826" s="17" t="s">
        <v>49</v>
      </c>
      <c r="M1826" s="17" t="s">
        <v>53</v>
      </c>
      <c r="N1826" s="20">
        <f t="shared" si="280"/>
        <v>50</v>
      </c>
      <c r="O1826" s="20">
        <f t="shared" si="281"/>
        <v>100</v>
      </c>
      <c r="P1826" s="20">
        <f t="shared" si="282"/>
        <v>50</v>
      </c>
      <c r="Q1826" s="20">
        <f t="shared" si="283"/>
        <v>83</v>
      </c>
      <c r="R1826" s="21">
        <f t="shared" si="284"/>
        <v>72.45</v>
      </c>
      <c r="S1826" s="21">
        <f t="shared" si="285"/>
        <v>68.25</v>
      </c>
      <c r="T1826" s="21">
        <f t="shared" si="286"/>
        <v>72.349999999999994</v>
      </c>
      <c r="U1826" s="21">
        <f t="shared" si="287"/>
        <v>70.75</v>
      </c>
      <c r="V1826" s="20">
        <f t="shared" si="288"/>
        <v>71.016666666666666</v>
      </c>
      <c r="W1826" s="20">
        <f t="shared" si="289"/>
        <v>70.949999999999989</v>
      </c>
    </row>
    <row r="1827" spans="1:23" ht="13.5" x14ac:dyDescent="0.25">
      <c r="A1827" s="3">
        <v>44671</v>
      </c>
      <c r="B1827" s="2">
        <v>18.509799999999998</v>
      </c>
      <c r="C1827" s="2">
        <v>68.139755692007085</v>
      </c>
      <c r="D1827" s="2">
        <v>-0.50798989824086149</v>
      </c>
      <c r="E1827" s="2">
        <v>0.15795175874170081</v>
      </c>
      <c r="F1827" s="2">
        <v>18.723759999999999</v>
      </c>
      <c r="G1827" s="2">
        <v>18.398509999999998</v>
      </c>
      <c r="H1827" s="2">
        <v>17.78088</v>
      </c>
      <c r="I1827" s="2">
        <v>17.242954000000008</v>
      </c>
      <c r="J1827" s="2">
        <v>17.038350000000005</v>
      </c>
      <c r="K1827" s="17" t="s">
        <v>48</v>
      </c>
      <c r="L1827" s="17" t="s">
        <v>49</v>
      </c>
      <c r="M1827" s="17" t="s">
        <v>53</v>
      </c>
      <c r="N1827" s="20">
        <f t="shared" si="280"/>
        <v>50</v>
      </c>
      <c r="O1827" s="20">
        <f t="shared" si="281"/>
        <v>100</v>
      </c>
      <c r="P1827" s="20">
        <f t="shared" si="282"/>
        <v>50</v>
      </c>
      <c r="Q1827" s="20">
        <f t="shared" si="283"/>
        <v>83</v>
      </c>
      <c r="R1827" s="21">
        <f t="shared" si="284"/>
        <v>72.45</v>
      </c>
      <c r="S1827" s="21">
        <f t="shared" si="285"/>
        <v>68.25</v>
      </c>
      <c r="T1827" s="21">
        <f t="shared" si="286"/>
        <v>72.349999999999994</v>
      </c>
      <c r="U1827" s="21">
        <f t="shared" si="287"/>
        <v>70.75</v>
      </c>
      <c r="V1827" s="20">
        <f t="shared" si="288"/>
        <v>71.016666666666666</v>
      </c>
      <c r="W1827" s="20">
        <f t="shared" si="289"/>
        <v>70.949999999999989</v>
      </c>
    </row>
    <row r="1828" spans="1:23" ht="13.5" x14ac:dyDescent="0.25">
      <c r="A1828" s="3">
        <v>44672</v>
      </c>
      <c r="B1828" s="2">
        <v>18.3355</v>
      </c>
      <c r="C1828" s="2">
        <v>62.588652171522533</v>
      </c>
      <c r="D1828" s="2">
        <v>-0.4153943207123092</v>
      </c>
      <c r="E1828" s="2">
        <v>0.17089446425811061</v>
      </c>
      <c r="F1828" s="2">
        <v>18.643799999999999</v>
      </c>
      <c r="G1828" s="2">
        <v>18.415889999999997</v>
      </c>
      <c r="H1828" s="2">
        <v>17.867404999999998</v>
      </c>
      <c r="I1828" s="2">
        <v>17.271008000000005</v>
      </c>
      <c r="J1828" s="2">
        <v>17.044954000000004</v>
      </c>
      <c r="K1828" s="17" t="s">
        <v>48</v>
      </c>
      <c r="L1828" s="17" t="s">
        <v>49</v>
      </c>
      <c r="M1828" s="17" t="s">
        <v>53</v>
      </c>
      <c r="N1828" s="20">
        <f t="shared" si="280"/>
        <v>50</v>
      </c>
      <c r="O1828" s="20">
        <f t="shared" si="281"/>
        <v>100</v>
      </c>
      <c r="P1828" s="20">
        <f t="shared" si="282"/>
        <v>50</v>
      </c>
      <c r="Q1828" s="20">
        <f t="shared" si="283"/>
        <v>83</v>
      </c>
      <c r="R1828" s="21">
        <f t="shared" si="284"/>
        <v>72.45</v>
      </c>
      <c r="S1828" s="21">
        <f t="shared" si="285"/>
        <v>68.25</v>
      </c>
      <c r="T1828" s="21">
        <f t="shared" si="286"/>
        <v>72.349999999999994</v>
      </c>
      <c r="U1828" s="21">
        <f t="shared" si="287"/>
        <v>70.75</v>
      </c>
      <c r="V1828" s="20">
        <f t="shared" si="288"/>
        <v>71.016666666666666</v>
      </c>
      <c r="W1828" s="20">
        <f t="shared" si="289"/>
        <v>70.949999999999989</v>
      </c>
    </row>
    <row r="1829" spans="1:23" ht="13.5" x14ac:dyDescent="0.25">
      <c r="A1829" s="3">
        <v>44673</v>
      </c>
      <c r="B1829" s="2">
        <v>18.3355</v>
      </c>
      <c r="C1829" s="2">
        <v>62.58865217152254</v>
      </c>
      <c r="D1829" s="2">
        <v>-0.36109471642969027</v>
      </c>
      <c r="E1829" s="2">
        <v>0.18421830486541771</v>
      </c>
      <c r="F1829" s="2">
        <v>18.541999999999998</v>
      </c>
      <c r="G1829" s="2">
        <v>18.446919999999999</v>
      </c>
      <c r="H1829" s="2">
        <v>17.945734999999999</v>
      </c>
      <c r="I1829" s="2">
        <v>17.299062000000006</v>
      </c>
      <c r="J1829" s="2">
        <v>17.051558000000004</v>
      </c>
      <c r="K1829" s="17" t="s">
        <v>48</v>
      </c>
      <c r="L1829" s="17" t="s">
        <v>49</v>
      </c>
      <c r="M1829" s="17" t="s">
        <v>53</v>
      </c>
      <c r="N1829" s="20">
        <f t="shared" si="280"/>
        <v>50</v>
      </c>
      <c r="O1829" s="20">
        <f t="shared" si="281"/>
        <v>100</v>
      </c>
      <c r="P1829" s="20">
        <f t="shared" si="282"/>
        <v>50</v>
      </c>
      <c r="Q1829" s="20">
        <f t="shared" si="283"/>
        <v>83</v>
      </c>
      <c r="R1829" s="21">
        <f t="shared" si="284"/>
        <v>72.45</v>
      </c>
      <c r="S1829" s="21">
        <f t="shared" si="285"/>
        <v>68.25</v>
      </c>
      <c r="T1829" s="21">
        <f t="shared" si="286"/>
        <v>72.349999999999994</v>
      </c>
      <c r="U1829" s="21">
        <f t="shared" si="287"/>
        <v>70.75</v>
      </c>
      <c r="V1829" s="20">
        <f t="shared" si="288"/>
        <v>71.016666666666666</v>
      </c>
      <c r="W1829" s="20">
        <f t="shared" si="289"/>
        <v>70.949999999999989</v>
      </c>
    </row>
    <row r="1830" spans="1:23" ht="13.5" x14ac:dyDescent="0.25">
      <c r="A1830" s="3">
        <v>44676</v>
      </c>
      <c r="B1830" s="2">
        <v>18.3355</v>
      </c>
      <c r="C1830" s="2">
        <v>62.58865217152254</v>
      </c>
      <c r="D1830" s="2">
        <v>-0.3179734342546503</v>
      </c>
      <c r="E1830" s="2">
        <v>0.20010099564061784</v>
      </c>
      <c r="F1830" s="2">
        <v>18.429279999999999</v>
      </c>
      <c r="G1830" s="2">
        <v>18.47795</v>
      </c>
      <c r="H1830" s="2">
        <v>18.032260000000004</v>
      </c>
      <c r="I1830" s="2">
        <v>17.327116000000007</v>
      </c>
      <c r="J1830" s="2">
        <v>17.058025500000003</v>
      </c>
      <c r="K1830" s="17" t="s">
        <v>54</v>
      </c>
      <c r="L1830" s="17" t="s">
        <v>50</v>
      </c>
      <c r="M1830" s="17" t="s">
        <v>47</v>
      </c>
      <c r="N1830" s="20">
        <f t="shared" si="280"/>
        <v>50</v>
      </c>
      <c r="O1830" s="20">
        <f t="shared" si="281"/>
        <v>100</v>
      </c>
      <c r="P1830" s="20">
        <f t="shared" si="282"/>
        <v>50</v>
      </c>
      <c r="Q1830" s="20">
        <f t="shared" si="283"/>
        <v>16.5</v>
      </c>
      <c r="R1830" s="21">
        <f t="shared" si="284"/>
        <v>62.475000000000001</v>
      </c>
      <c r="S1830" s="21">
        <f t="shared" si="285"/>
        <v>51.625</v>
      </c>
      <c r="T1830" s="21">
        <f t="shared" si="286"/>
        <v>42.424999999999997</v>
      </c>
      <c r="U1830" s="21">
        <f t="shared" si="287"/>
        <v>54.125</v>
      </c>
      <c r="V1830" s="20">
        <f t="shared" si="288"/>
        <v>52.17499999999999</v>
      </c>
      <c r="W1830" s="20">
        <f t="shared" si="289"/>
        <v>52.662499999999994</v>
      </c>
    </row>
    <row r="1831" spans="1:23" ht="13.5" x14ac:dyDescent="0.25">
      <c r="A1831" s="3">
        <v>44677</v>
      </c>
      <c r="B1831" s="2">
        <v>18.3355</v>
      </c>
      <c r="C1831" s="2">
        <v>62.58865217152254</v>
      </c>
      <c r="D1831" s="2">
        <v>-0.28410150737386886</v>
      </c>
      <c r="E1831" s="2">
        <v>0.21450763151598976</v>
      </c>
      <c r="F1831" s="2">
        <v>18.370359999999998</v>
      </c>
      <c r="G1831" s="2">
        <v>18.508980000000001</v>
      </c>
      <c r="H1831" s="2">
        <v>18.118785000000006</v>
      </c>
      <c r="I1831" s="2">
        <v>17.35735600000001</v>
      </c>
      <c r="J1831" s="2">
        <v>17.064657000000008</v>
      </c>
      <c r="K1831" s="17" t="s">
        <v>54</v>
      </c>
      <c r="L1831" s="17" t="s">
        <v>50</v>
      </c>
      <c r="M1831" s="17" t="s">
        <v>47</v>
      </c>
      <c r="N1831" s="20">
        <f t="shared" si="280"/>
        <v>50</v>
      </c>
      <c r="O1831" s="20">
        <f t="shared" si="281"/>
        <v>100</v>
      </c>
      <c r="P1831" s="20">
        <f t="shared" si="282"/>
        <v>50</v>
      </c>
      <c r="Q1831" s="20">
        <f t="shared" si="283"/>
        <v>16.5</v>
      </c>
      <c r="R1831" s="21">
        <f t="shared" si="284"/>
        <v>62.475000000000001</v>
      </c>
      <c r="S1831" s="21">
        <f t="shared" si="285"/>
        <v>51.625</v>
      </c>
      <c r="T1831" s="21">
        <f t="shared" si="286"/>
        <v>42.424999999999997</v>
      </c>
      <c r="U1831" s="21">
        <f t="shared" si="287"/>
        <v>54.125</v>
      </c>
      <c r="V1831" s="20">
        <f t="shared" si="288"/>
        <v>52.17499999999999</v>
      </c>
      <c r="W1831" s="20">
        <f t="shared" si="289"/>
        <v>52.662499999999994</v>
      </c>
    </row>
    <row r="1832" spans="1:23" ht="13.5" x14ac:dyDescent="0.25">
      <c r="A1832" s="3">
        <v>44678</v>
      </c>
      <c r="B1832" s="2">
        <v>18.3355</v>
      </c>
      <c r="C1832" s="2">
        <v>62.58865217152254</v>
      </c>
      <c r="D1832" s="2">
        <v>-0.24189300047440909</v>
      </c>
      <c r="E1832" s="2">
        <v>0.23234930931933406</v>
      </c>
      <c r="F1832" s="2">
        <v>18.3355</v>
      </c>
      <c r="G1832" s="2">
        <v>18.529629999999997</v>
      </c>
      <c r="H1832" s="2">
        <v>18.206675000000008</v>
      </c>
      <c r="I1832" s="2">
        <v>17.383226000000008</v>
      </c>
      <c r="J1832" s="2">
        <v>17.071288500000005</v>
      </c>
      <c r="K1832" s="17" t="s">
        <v>54</v>
      </c>
      <c r="L1832" s="17" t="s">
        <v>50</v>
      </c>
      <c r="M1832" s="17" t="s">
        <v>47</v>
      </c>
      <c r="N1832" s="20">
        <f t="shared" si="280"/>
        <v>50</v>
      </c>
      <c r="O1832" s="20">
        <f t="shared" si="281"/>
        <v>100</v>
      </c>
      <c r="P1832" s="20">
        <f t="shared" si="282"/>
        <v>50</v>
      </c>
      <c r="Q1832" s="20">
        <f t="shared" si="283"/>
        <v>16.5</v>
      </c>
      <c r="R1832" s="21">
        <f t="shared" si="284"/>
        <v>62.475000000000001</v>
      </c>
      <c r="S1832" s="21">
        <f t="shared" si="285"/>
        <v>51.625</v>
      </c>
      <c r="T1832" s="21">
        <f t="shared" si="286"/>
        <v>42.424999999999997</v>
      </c>
      <c r="U1832" s="21">
        <f t="shared" si="287"/>
        <v>54.125</v>
      </c>
      <c r="V1832" s="20">
        <f t="shared" si="288"/>
        <v>52.17499999999999</v>
      </c>
      <c r="W1832" s="20">
        <f t="shared" si="289"/>
        <v>52.662499999999994</v>
      </c>
    </row>
    <row r="1833" spans="1:23" ht="13.5" x14ac:dyDescent="0.25">
      <c r="A1833" s="3">
        <v>44679</v>
      </c>
      <c r="B1833" s="2">
        <v>18.636099999999999</v>
      </c>
      <c r="C1833" s="2">
        <v>68.914897916558061</v>
      </c>
      <c r="D1833" s="2">
        <v>-0.13741006201500738</v>
      </c>
      <c r="E1833" s="2">
        <v>0.24260028314865156</v>
      </c>
      <c r="F1833" s="2">
        <v>18.395620000000001</v>
      </c>
      <c r="G1833" s="2">
        <v>18.519709999999996</v>
      </c>
      <c r="H1833" s="2">
        <v>18.280920000000005</v>
      </c>
      <c r="I1833" s="2">
        <v>17.411940000000008</v>
      </c>
      <c r="J1833" s="2">
        <v>17.079259000000004</v>
      </c>
      <c r="K1833" s="17" t="s">
        <v>48</v>
      </c>
      <c r="L1833" s="17" t="s">
        <v>50</v>
      </c>
      <c r="M1833" s="17" t="s">
        <v>51</v>
      </c>
      <c r="N1833" s="20">
        <f t="shared" si="280"/>
        <v>50</v>
      </c>
      <c r="O1833" s="20">
        <f t="shared" si="281"/>
        <v>100</v>
      </c>
      <c r="P1833" s="20">
        <f t="shared" si="282"/>
        <v>50</v>
      </c>
      <c r="Q1833" s="20">
        <f t="shared" si="283"/>
        <v>83.5</v>
      </c>
      <c r="R1833" s="21">
        <f t="shared" si="284"/>
        <v>72.525000000000006</v>
      </c>
      <c r="S1833" s="21">
        <f t="shared" si="285"/>
        <v>68.375</v>
      </c>
      <c r="T1833" s="21">
        <f t="shared" si="286"/>
        <v>72.575000000000003</v>
      </c>
      <c r="U1833" s="21">
        <f t="shared" si="287"/>
        <v>70.875</v>
      </c>
      <c r="V1833" s="20">
        <f t="shared" si="288"/>
        <v>71.158333333333346</v>
      </c>
      <c r="W1833" s="20">
        <f t="shared" si="289"/>
        <v>71.087500000000006</v>
      </c>
    </row>
    <row r="1834" spans="1:23" ht="13.5" x14ac:dyDescent="0.25">
      <c r="A1834" s="3">
        <v>44680</v>
      </c>
      <c r="B1834" s="2">
        <v>18.636099999999999</v>
      </c>
      <c r="C1834" s="2">
        <v>68.914897916558061</v>
      </c>
      <c r="D1834" s="2">
        <v>-3.6053798982539575E-2</v>
      </c>
      <c r="E1834" s="2">
        <v>0.24142774410257248</v>
      </c>
      <c r="F1834" s="2">
        <v>18.455739999999999</v>
      </c>
      <c r="G1834" s="2">
        <v>18.49887</v>
      </c>
      <c r="H1834" s="2">
        <v>18.360625000000006</v>
      </c>
      <c r="I1834" s="2">
        <v>17.441638000000008</v>
      </c>
      <c r="J1834" s="2">
        <v>17.087775500000006</v>
      </c>
      <c r="K1834" s="17" t="s">
        <v>48</v>
      </c>
      <c r="L1834" s="17" t="s">
        <v>50</v>
      </c>
      <c r="M1834" s="17" t="s">
        <v>51</v>
      </c>
      <c r="N1834" s="20">
        <f t="shared" si="280"/>
        <v>50</v>
      </c>
      <c r="O1834" s="20">
        <f t="shared" si="281"/>
        <v>100</v>
      </c>
      <c r="P1834" s="20">
        <f t="shared" si="282"/>
        <v>50</v>
      </c>
      <c r="Q1834" s="20">
        <f t="shared" si="283"/>
        <v>83.5</v>
      </c>
      <c r="R1834" s="21">
        <f t="shared" si="284"/>
        <v>72.525000000000006</v>
      </c>
      <c r="S1834" s="21">
        <f t="shared" si="285"/>
        <v>68.375</v>
      </c>
      <c r="T1834" s="21">
        <f t="shared" si="286"/>
        <v>72.575000000000003</v>
      </c>
      <c r="U1834" s="21">
        <f t="shared" si="287"/>
        <v>70.875</v>
      </c>
      <c r="V1834" s="20">
        <f t="shared" si="288"/>
        <v>71.158333333333346</v>
      </c>
      <c r="W1834" s="20">
        <f t="shared" si="289"/>
        <v>71.087500000000006</v>
      </c>
    </row>
    <row r="1835" spans="1:23" ht="13.5" x14ac:dyDescent="0.25">
      <c r="A1835" s="3">
        <v>44685</v>
      </c>
      <c r="B1835" s="2">
        <v>18.624099999999999</v>
      </c>
      <c r="C1835" s="2">
        <v>68.379556774264984</v>
      </c>
      <c r="D1835" s="2">
        <v>5.5431065774889987E-2</v>
      </c>
      <c r="E1835" s="2">
        <v>0.2413708167105634</v>
      </c>
      <c r="F1835" s="2">
        <v>18.513459999999998</v>
      </c>
      <c r="G1835" s="2">
        <v>18.47137</v>
      </c>
      <c r="H1835" s="2">
        <v>18.388660000000005</v>
      </c>
      <c r="I1835" s="2">
        <v>17.471096000000006</v>
      </c>
      <c r="J1835" s="2">
        <v>17.095713500000006</v>
      </c>
      <c r="K1835" s="17" t="s">
        <v>54</v>
      </c>
      <c r="L1835" s="17" t="s">
        <v>50</v>
      </c>
      <c r="M1835" s="17" t="s">
        <v>55</v>
      </c>
      <c r="N1835" s="20">
        <f t="shared" si="280"/>
        <v>50</v>
      </c>
      <c r="O1835" s="20">
        <f t="shared" si="281"/>
        <v>100</v>
      </c>
      <c r="P1835" s="20">
        <f t="shared" si="282"/>
        <v>50</v>
      </c>
      <c r="Q1835" s="20">
        <f t="shared" si="283"/>
        <v>16.5</v>
      </c>
      <c r="R1835" s="21">
        <f t="shared" si="284"/>
        <v>62.475000000000001</v>
      </c>
      <c r="S1835" s="21">
        <f t="shared" si="285"/>
        <v>51.625</v>
      </c>
      <c r="T1835" s="21">
        <f t="shared" si="286"/>
        <v>42.424999999999997</v>
      </c>
      <c r="U1835" s="21">
        <f t="shared" si="287"/>
        <v>54.125</v>
      </c>
      <c r="V1835" s="20">
        <f t="shared" si="288"/>
        <v>52.17499999999999</v>
      </c>
      <c r="W1835" s="20">
        <f t="shared" si="289"/>
        <v>52.662499999999994</v>
      </c>
    </row>
    <row r="1836" spans="1:23" ht="13.5" x14ac:dyDescent="0.25">
      <c r="A1836" s="3">
        <v>44686</v>
      </c>
      <c r="B1836" s="2">
        <v>18.3355</v>
      </c>
      <c r="C1836" s="2">
        <v>56.926273040375847</v>
      </c>
      <c r="D1836" s="2">
        <v>0.10960261433669416</v>
      </c>
      <c r="E1836" s="2">
        <v>0.23547521517194483</v>
      </c>
      <c r="F1836" s="2">
        <v>18.513459999999998</v>
      </c>
      <c r="G1836" s="2">
        <v>18.44191</v>
      </c>
      <c r="H1836" s="2">
        <v>18.404175000000002</v>
      </c>
      <c r="I1836" s="2">
        <v>17.499150000000007</v>
      </c>
      <c r="J1836" s="2">
        <v>17.102208500000007</v>
      </c>
      <c r="K1836" s="17" t="s">
        <v>54</v>
      </c>
      <c r="L1836" s="17" t="s">
        <v>50</v>
      </c>
      <c r="M1836" s="17" t="s">
        <v>50</v>
      </c>
      <c r="N1836" s="20">
        <f t="shared" si="280"/>
        <v>50</v>
      </c>
      <c r="O1836" s="20">
        <f t="shared" si="281"/>
        <v>100</v>
      </c>
      <c r="P1836" s="20">
        <f t="shared" si="282"/>
        <v>50</v>
      </c>
      <c r="Q1836" s="20">
        <f t="shared" si="283"/>
        <v>16.5</v>
      </c>
      <c r="R1836" s="21">
        <f t="shared" si="284"/>
        <v>62.475000000000001</v>
      </c>
      <c r="S1836" s="21">
        <f t="shared" si="285"/>
        <v>51.625</v>
      </c>
      <c r="T1836" s="21">
        <f t="shared" si="286"/>
        <v>42.424999999999997</v>
      </c>
      <c r="U1836" s="21">
        <f t="shared" si="287"/>
        <v>54.125</v>
      </c>
      <c r="V1836" s="20">
        <f t="shared" si="288"/>
        <v>52.17499999999999</v>
      </c>
      <c r="W1836" s="20">
        <f t="shared" si="289"/>
        <v>52.662499999999994</v>
      </c>
    </row>
    <row r="1837" spans="1:23" ht="13.5" x14ac:dyDescent="0.25">
      <c r="A1837" s="3">
        <v>44687</v>
      </c>
      <c r="B1837" s="2">
        <v>18.3355</v>
      </c>
      <c r="C1837" s="2">
        <v>56.926273040375847</v>
      </c>
      <c r="D1837" s="2">
        <v>0.13564525079580747</v>
      </c>
      <c r="E1837" s="2">
        <v>0.22908260674990438</v>
      </c>
      <c r="F1837" s="2">
        <v>18.513459999999998</v>
      </c>
      <c r="G1837" s="2">
        <v>18.424479999999999</v>
      </c>
      <c r="H1837" s="2">
        <v>18.411495000000002</v>
      </c>
      <c r="I1837" s="2">
        <v>17.527204000000005</v>
      </c>
      <c r="J1837" s="2">
        <v>17.108703500000004</v>
      </c>
      <c r="K1837" s="17" t="s">
        <v>54</v>
      </c>
      <c r="L1837" s="17" t="s">
        <v>50</v>
      </c>
      <c r="M1837" s="17" t="s">
        <v>50</v>
      </c>
      <c r="N1837" s="20">
        <f t="shared" si="280"/>
        <v>50</v>
      </c>
      <c r="O1837" s="20">
        <f t="shared" si="281"/>
        <v>100</v>
      </c>
      <c r="P1837" s="20">
        <f t="shared" si="282"/>
        <v>50</v>
      </c>
      <c r="Q1837" s="20">
        <f t="shared" si="283"/>
        <v>16.5</v>
      </c>
      <c r="R1837" s="21">
        <f t="shared" si="284"/>
        <v>62.475000000000001</v>
      </c>
      <c r="S1837" s="21">
        <f t="shared" si="285"/>
        <v>51.625</v>
      </c>
      <c r="T1837" s="21">
        <f t="shared" si="286"/>
        <v>42.424999999999997</v>
      </c>
      <c r="U1837" s="21">
        <f t="shared" si="287"/>
        <v>54.125</v>
      </c>
      <c r="V1837" s="20">
        <f t="shared" si="288"/>
        <v>52.17499999999999</v>
      </c>
      <c r="W1837" s="20">
        <f t="shared" si="289"/>
        <v>52.662499999999994</v>
      </c>
    </row>
    <row r="1838" spans="1:23" ht="13.5" x14ac:dyDescent="0.25">
      <c r="A1838" s="3">
        <v>44690</v>
      </c>
      <c r="B1838" s="2">
        <v>18.521899999999999</v>
      </c>
      <c r="C1838" s="2">
        <v>61.728062706728387</v>
      </c>
      <c r="D1838" s="2">
        <v>0.11586674373903705</v>
      </c>
      <c r="E1838" s="2">
        <v>0.21715272310054973</v>
      </c>
      <c r="F1838" s="2">
        <v>18.49062</v>
      </c>
      <c r="G1838" s="2">
        <v>18.443119999999997</v>
      </c>
      <c r="H1838" s="2">
        <v>18.429505000000002</v>
      </c>
      <c r="I1838" s="2">
        <v>17.558986000000008</v>
      </c>
      <c r="J1838" s="2">
        <v>17.11610300000001</v>
      </c>
      <c r="K1838" s="17" t="s">
        <v>54</v>
      </c>
      <c r="L1838" s="17" t="s">
        <v>50</v>
      </c>
      <c r="M1838" s="17" t="s">
        <v>47</v>
      </c>
      <c r="N1838" s="20">
        <f t="shared" si="280"/>
        <v>50</v>
      </c>
      <c r="O1838" s="20">
        <f t="shared" si="281"/>
        <v>100</v>
      </c>
      <c r="P1838" s="20">
        <f t="shared" si="282"/>
        <v>50</v>
      </c>
      <c r="Q1838" s="20">
        <f t="shared" si="283"/>
        <v>16.5</v>
      </c>
      <c r="R1838" s="21">
        <f t="shared" si="284"/>
        <v>62.475000000000001</v>
      </c>
      <c r="S1838" s="21">
        <f t="shared" si="285"/>
        <v>51.625</v>
      </c>
      <c r="T1838" s="21">
        <f t="shared" si="286"/>
        <v>42.424999999999997</v>
      </c>
      <c r="U1838" s="21">
        <f t="shared" si="287"/>
        <v>54.125</v>
      </c>
      <c r="V1838" s="20">
        <f t="shared" si="288"/>
        <v>52.17499999999999</v>
      </c>
      <c r="W1838" s="20">
        <f t="shared" si="289"/>
        <v>52.662499999999994</v>
      </c>
    </row>
    <row r="1839" spans="1:23" ht="13.5" x14ac:dyDescent="0.25">
      <c r="A1839" s="3">
        <v>44691</v>
      </c>
      <c r="B1839" s="2">
        <v>18.365600000000001</v>
      </c>
      <c r="C1839" s="2">
        <v>56.082398846095899</v>
      </c>
      <c r="D1839" s="2">
        <v>0.1085039049482468</v>
      </c>
      <c r="E1839" s="2">
        <v>0.20346371446731631</v>
      </c>
      <c r="F1839" s="2">
        <v>18.436519999999998</v>
      </c>
      <c r="G1839" s="2">
        <v>18.44613</v>
      </c>
      <c r="H1839" s="2">
        <v>18.446525000000001</v>
      </c>
      <c r="I1839" s="2">
        <v>17.587642000000002</v>
      </c>
      <c r="J1839" s="2">
        <v>17.123267000000013</v>
      </c>
      <c r="K1839" s="17" t="s">
        <v>54</v>
      </c>
      <c r="L1839" s="17" t="s">
        <v>50</v>
      </c>
      <c r="M1839" s="17" t="s">
        <v>47</v>
      </c>
      <c r="N1839" s="20">
        <f t="shared" si="280"/>
        <v>50</v>
      </c>
      <c r="O1839" s="20">
        <f t="shared" si="281"/>
        <v>100</v>
      </c>
      <c r="P1839" s="20">
        <f t="shared" si="282"/>
        <v>50</v>
      </c>
      <c r="Q1839" s="20">
        <f t="shared" si="283"/>
        <v>16.5</v>
      </c>
      <c r="R1839" s="21">
        <f t="shared" si="284"/>
        <v>62.475000000000001</v>
      </c>
      <c r="S1839" s="21">
        <f t="shared" si="285"/>
        <v>51.625</v>
      </c>
      <c r="T1839" s="21">
        <f t="shared" si="286"/>
        <v>42.424999999999997</v>
      </c>
      <c r="U1839" s="21">
        <f t="shared" si="287"/>
        <v>54.125</v>
      </c>
      <c r="V1839" s="20">
        <f t="shared" si="288"/>
        <v>52.17499999999999</v>
      </c>
      <c r="W1839" s="20">
        <f t="shared" si="289"/>
        <v>52.662499999999994</v>
      </c>
    </row>
    <row r="1840" spans="1:23" ht="13.5" x14ac:dyDescent="0.25">
      <c r="A1840" s="3">
        <v>44692</v>
      </c>
      <c r="B1840" s="2">
        <v>18.3355</v>
      </c>
      <c r="C1840" s="2">
        <v>55.038422760077871</v>
      </c>
      <c r="D1840" s="2">
        <v>0.10338539700733307</v>
      </c>
      <c r="E1840" s="2">
        <v>0.18246592888486413</v>
      </c>
      <c r="F1840" s="2">
        <v>18.378799999999998</v>
      </c>
      <c r="G1840" s="2">
        <v>18.446129999999997</v>
      </c>
      <c r="H1840" s="2">
        <v>18.462040000000002</v>
      </c>
      <c r="I1840" s="2">
        <v>17.615696000000003</v>
      </c>
      <c r="J1840" s="2">
        <v>17.131646500000013</v>
      </c>
      <c r="K1840" s="17" t="s">
        <v>54</v>
      </c>
      <c r="L1840" s="17" t="s">
        <v>50</v>
      </c>
      <c r="M1840" s="17" t="s">
        <v>47</v>
      </c>
      <c r="N1840" s="20">
        <f t="shared" si="280"/>
        <v>50</v>
      </c>
      <c r="O1840" s="20">
        <f t="shared" si="281"/>
        <v>100</v>
      </c>
      <c r="P1840" s="20">
        <f t="shared" si="282"/>
        <v>50</v>
      </c>
      <c r="Q1840" s="20">
        <f t="shared" si="283"/>
        <v>16.5</v>
      </c>
      <c r="R1840" s="21">
        <f t="shared" si="284"/>
        <v>62.475000000000001</v>
      </c>
      <c r="S1840" s="21">
        <f t="shared" si="285"/>
        <v>51.625</v>
      </c>
      <c r="T1840" s="21">
        <f t="shared" si="286"/>
        <v>42.424999999999997</v>
      </c>
      <c r="U1840" s="21">
        <f t="shared" si="287"/>
        <v>54.125</v>
      </c>
      <c r="V1840" s="20">
        <f t="shared" si="288"/>
        <v>52.17499999999999</v>
      </c>
      <c r="W1840" s="20">
        <f t="shared" si="289"/>
        <v>52.662499999999994</v>
      </c>
    </row>
    <row r="1841" spans="1:23" ht="13.5" x14ac:dyDescent="0.25">
      <c r="A1841" s="3">
        <v>44693</v>
      </c>
      <c r="B1841" s="2">
        <v>18.3355</v>
      </c>
      <c r="C1841" s="2">
        <v>55.038422760077864</v>
      </c>
      <c r="D1841" s="2">
        <v>9.8196988825620224E-2</v>
      </c>
      <c r="E1841" s="2">
        <v>0.16094237573198836</v>
      </c>
      <c r="F1841" s="2">
        <v>18.378799999999998</v>
      </c>
      <c r="G1841" s="2">
        <v>18.446129999999997</v>
      </c>
      <c r="H1841" s="2">
        <v>18.477555000000006</v>
      </c>
      <c r="I1841" s="2">
        <v>17.643750000000008</v>
      </c>
      <c r="J1841" s="2">
        <v>17.138387000000012</v>
      </c>
      <c r="K1841" s="17" t="s">
        <v>54</v>
      </c>
      <c r="L1841" s="17" t="s">
        <v>50</v>
      </c>
      <c r="M1841" s="17" t="s">
        <v>50</v>
      </c>
      <c r="N1841" s="20">
        <f t="shared" si="280"/>
        <v>50</v>
      </c>
      <c r="O1841" s="20">
        <f t="shared" si="281"/>
        <v>100</v>
      </c>
      <c r="P1841" s="20">
        <f t="shared" si="282"/>
        <v>50</v>
      </c>
      <c r="Q1841" s="20">
        <f t="shared" si="283"/>
        <v>16.5</v>
      </c>
      <c r="R1841" s="21">
        <f t="shared" si="284"/>
        <v>62.475000000000001</v>
      </c>
      <c r="S1841" s="21">
        <f t="shared" si="285"/>
        <v>51.625</v>
      </c>
      <c r="T1841" s="21">
        <f t="shared" si="286"/>
        <v>42.424999999999997</v>
      </c>
      <c r="U1841" s="21">
        <f t="shared" si="287"/>
        <v>54.125</v>
      </c>
      <c r="V1841" s="20">
        <f t="shared" si="288"/>
        <v>52.17499999999999</v>
      </c>
      <c r="W1841" s="20">
        <f t="shared" si="289"/>
        <v>52.662499999999994</v>
      </c>
    </row>
    <row r="1842" spans="1:23" ht="13.5" x14ac:dyDescent="0.25">
      <c r="A1842" s="3">
        <v>44694</v>
      </c>
      <c r="B1842" s="2">
        <v>18.485800000000001</v>
      </c>
      <c r="C1842" s="2">
        <v>59.413697312228862</v>
      </c>
      <c r="D1842" s="2">
        <v>8.1879609323419089E-2</v>
      </c>
      <c r="E1842" s="2">
        <v>0.13784061919430945</v>
      </c>
      <c r="F1842" s="2">
        <v>18.408859999999997</v>
      </c>
      <c r="G1842" s="2">
        <v>18.46116</v>
      </c>
      <c r="H1842" s="2">
        <v>18.495395000000006</v>
      </c>
      <c r="I1842" s="2">
        <v>17.674810000000001</v>
      </c>
      <c r="J1842" s="2">
        <v>17.145879000000015</v>
      </c>
      <c r="K1842" s="17" t="s">
        <v>54</v>
      </c>
      <c r="L1842" s="17" t="s">
        <v>50</v>
      </c>
      <c r="M1842" s="17" t="s">
        <v>55</v>
      </c>
      <c r="N1842" s="20">
        <f t="shared" si="280"/>
        <v>50</v>
      </c>
      <c r="O1842" s="20">
        <f t="shared" si="281"/>
        <v>100</v>
      </c>
      <c r="P1842" s="20">
        <f t="shared" si="282"/>
        <v>50</v>
      </c>
      <c r="Q1842" s="20">
        <f t="shared" si="283"/>
        <v>16.5</v>
      </c>
      <c r="R1842" s="21">
        <f t="shared" si="284"/>
        <v>62.475000000000001</v>
      </c>
      <c r="S1842" s="21">
        <f t="shared" si="285"/>
        <v>51.625</v>
      </c>
      <c r="T1842" s="21">
        <f t="shared" si="286"/>
        <v>42.424999999999997</v>
      </c>
      <c r="U1842" s="21">
        <f t="shared" si="287"/>
        <v>54.125</v>
      </c>
      <c r="V1842" s="20">
        <f t="shared" si="288"/>
        <v>52.17499999999999</v>
      </c>
      <c r="W1842" s="20">
        <f t="shared" si="289"/>
        <v>52.662499999999994</v>
      </c>
    </row>
    <row r="1843" spans="1:23" ht="13.5" x14ac:dyDescent="0.25">
      <c r="A1843" s="3">
        <v>44697</v>
      </c>
      <c r="B1843" s="2">
        <v>18.3415</v>
      </c>
      <c r="C1843" s="2">
        <v>53.982349791844804</v>
      </c>
      <c r="D1843" s="2">
        <v>0.12338445889493244</v>
      </c>
      <c r="E1843" s="2">
        <v>0.1219676805491699</v>
      </c>
      <c r="F1843" s="2">
        <v>18.372779999999999</v>
      </c>
      <c r="G1843" s="2">
        <v>18.431699999999999</v>
      </c>
      <c r="H1843" s="2">
        <v>18.475705000000001</v>
      </c>
      <c r="I1843" s="2">
        <v>17.702984000000001</v>
      </c>
      <c r="J1843" s="2">
        <v>17.152404000000011</v>
      </c>
      <c r="K1843" s="17" t="s">
        <v>54</v>
      </c>
      <c r="L1843" s="17" t="s">
        <v>50</v>
      </c>
      <c r="M1843" s="17" t="s">
        <v>47</v>
      </c>
      <c r="N1843" s="20">
        <f t="shared" si="280"/>
        <v>50</v>
      </c>
      <c r="O1843" s="20">
        <f t="shared" si="281"/>
        <v>100</v>
      </c>
      <c r="P1843" s="20">
        <f t="shared" si="282"/>
        <v>50</v>
      </c>
      <c r="Q1843" s="20">
        <f t="shared" si="283"/>
        <v>16.5</v>
      </c>
      <c r="R1843" s="21">
        <f t="shared" si="284"/>
        <v>62.475000000000001</v>
      </c>
      <c r="S1843" s="21">
        <f t="shared" si="285"/>
        <v>51.625</v>
      </c>
      <c r="T1843" s="21">
        <f t="shared" si="286"/>
        <v>42.424999999999997</v>
      </c>
      <c r="U1843" s="21">
        <f t="shared" si="287"/>
        <v>54.125</v>
      </c>
      <c r="V1843" s="20">
        <f t="shared" si="288"/>
        <v>52.17499999999999</v>
      </c>
      <c r="W1843" s="20">
        <f t="shared" si="289"/>
        <v>52.662499999999994</v>
      </c>
    </row>
    <row r="1844" spans="1:23" ht="13.5" x14ac:dyDescent="0.25">
      <c r="A1844" s="3">
        <v>44698</v>
      </c>
      <c r="B1844" s="2">
        <v>18.395600000000002</v>
      </c>
      <c r="C1844" s="2">
        <v>55.620373824785524</v>
      </c>
      <c r="D1844" s="2">
        <v>0.15384627028121756</v>
      </c>
      <c r="E1844" s="2">
        <v>0.11567339678434388</v>
      </c>
      <c r="F1844" s="2">
        <v>18.378779999999999</v>
      </c>
      <c r="G1844" s="2">
        <v>18.40765</v>
      </c>
      <c r="H1844" s="2">
        <v>18.45326</v>
      </c>
      <c r="I1844" s="2">
        <v>17.732240000000004</v>
      </c>
      <c r="J1844" s="2">
        <v>17.159172000000016</v>
      </c>
      <c r="K1844" s="17" t="s">
        <v>54</v>
      </c>
      <c r="L1844" s="17" t="s">
        <v>50</v>
      </c>
      <c r="M1844" s="17" t="s">
        <v>55</v>
      </c>
      <c r="N1844" s="20">
        <f t="shared" si="280"/>
        <v>50</v>
      </c>
      <c r="O1844" s="20">
        <f t="shared" si="281"/>
        <v>100</v>
      </c>
      <c r="P1844" s="20">
        <f t="shared" si="282"/>
        <v>50</v>
      </c>
      <c r="Q1844" s="20">
        <f t="shared" si="283"/>
        <v>16.5</v>
      </c>
      <c r="R1844" s="21">
        <f t="shared" si="284"/>
        <v>62.475000000000001</v>
      </c>
      <c r="S1844" s="21">
        <f t="shared" si="285"/>
        <v>51.625</v>
      </c>
      <c r="T1844" s="21">
        <f t="shared" si="286"/>
        <v>42.424999999999997</v>
      </c>
      <c r="U1844" s="21">
        <f t="shared" si="287"/>
        <v>54.125</v>
      </c>
      <c r="V1844" s="20">
        <f t="shared" si="288"/>
        <v>52.17499999999999</v>
      </c>
      <c r="W1844" s="20">
        <f t="shared" si="289"/>
        <v>52.662499999999994</v>
      </c>
    </row>
    <row r="1845" spans="1:23" ht="13.5" x14ac:dyDescent="0.25">
      <c r="A1845" s="3">
        <v>44699</v>
      </c>
      <c r="B1845" s="2">
        <v>18.606000000000002</v>
      </c>
      <c r="C1845" s="2">
        <v>61.378233983819761</v>
      </c>
      <c r="D1845" s="2">
        <v>0.1612685296832197</v>
      </c>
      <c r="E1845" s="2">
        <v>0.11246384286998509</v>
      </c>
      <c r="F1845" s="2">
        <v>18.432880000000001</v>
      </c>
      <c r="G1845" s="2">
        <v>18.405839999999998</v>
      </c>
      <c r="H1845" s="2">
        <v>18.438605000000003</v>
      </c>
      <c r="I1845" s="2">
        <v>17.765704000000007</v>
      </c>
      <c r="J1845" s="2">
        <v>17.166719000000011</v>
      </c>
      <c r="K1845" s="17" t="s">
        <v>48</v>
      </c>
      <c r="L1845" s="17" t="s">
        <v>50</v>
      </c>
      <c r="M1845" s="17" t="s">
        <v>51</v>
      </c>
      <c r="N1845" s="20">
        <f t="shared" si="280"/>
        <v>50</v>
      </c>
      <c r="O1845" s="20">
        <f t="shared" si="281"/>
        <v>100</v>
      </c>
      <c r="P1845" s="20">
        <f t="shared" si="282"/>
        <v>50</v>
      </c>
      <c r="Q1845" s="20">
        <f t="shared" si="283"/>
        <v>83.5</v>
      </c>
      <c r="R1845" s="21">
        <f t="shared" si="284"/>
        <v>72.525000000000006</v>
      </c>
      <c r="S1845" s="21">
        <f t="shared" si="285"/>
        <v>68.375</v>
      </c>
      <c r="T1845" s="21">
        <f t="shared" si="286"/>
        <v>72.575000000000003</v>
      </c>
      <c r="U1845" s="21">
        <f t="shared" si="287"/>
        <v>70.875</v>
      </c>
      <c r="V1845" s="20">
        <f t="shared" si="288"/>
        <v>71.158333333333346</v>
      </c>
      <c r="W1845" s="20">
        <f t="shared" si="289"/>
        <v>71.087500000000006</v>
      </c>
    </row>
    <row r="1846" spans="1:23" ht="13.5" x14ac:dyDescent="0.25">
      <c r="A1846" s="3">
        <v>44700</v>
      </c>
      <c r="B1846" s="2">
        <v>18.8645</v>
      </c>
      <c r="C1846" s="2">
        <v>67.036799411675133</v>
      </c>
      <c r="D1846" s="2">
        <v>0.10190399183939647</v>
      </c>
      <c r="E1846" s="2">
        <v>0.11648746640528723</v>
      </c>
      <c r="F1846" s="2">
        <v>18.538679999999999</v>
      </c>
      <c r="G1846" s="2">
        <v>18.458739999999999</v>
      </c>
      <c r="H1846" s="2">
        <v>18.450324999999999</v>
      </c>
      <c r="I1846" s="2">
        <v>17.806524000000007</v>
      </c>
      <c r="J1846" s="2">
        <v>17.175422000000015</v>
      </c>
      <c r="K1846" s="17" t="s">
        <v>48</v>
      </c>
      <c r="L1846" s="17" t="s">
        <v>50</v>
      </c>
      <c r="M1846" s="17" t="s">
        <v>51</v>
      </c>
      <c r="N1846" s="20">
        <f t="shared" si="280"/>
        <v>50</v>
      </c>
      <c r="O1846" s="20">
        <f t="shared" si="281"/>
        <v>100</v>
      </c>
      <c r="P1846" s="20">
        <f t="shared" si="282"/>
        <v>50</v>
      </c>
      <c r="Q1846" s="20">
        <f t="shared" si="283"/>
        <v>83.5</v>
      </c>
      <c r="R1846" s="21">
        <f t="shared" si="284"/>
        <v>72.525000000000006</v>
      </c>
      <c r="S1846" s="21">
        <f t="shared" si="285"/>
        <v>68.375</v>
      </c>
      <c r="T1846" s="21">
        <f t="shared" si="286"/>
        <v>72.575000000000003</v>
      </c>
      <c r="U1846" s="21">
        <f t="shared" si="287"/>
        <v>70.875</v>
      </c>
      <c r="V1846" s="20">
        <f t="shared" si="288"/>
        <v>71.158333333333346</v>
      </c>
      <c r="W1846" s="20">
        <f t="shared" si="289"/>
        <v>71.087500000000006</v>
      </c>
    </row>
    <row r="1847" spans="1:23" ht="13.5" x14ac:dyDescent="0.25">
      <c r="A1847" s="3">
        <v>44701</v>
      </c>
      <c r="B1847" s="2">
        <v>18.7563</v>
      </c>
      <c r="C1847" s="2">
        <v>62.883777410108436</v>
      </c>
      <c r="D1847" s="2">
        <v>5.6218339775554682E-2</v>
      </c>
      <c r="E1847" s="2">
        <v>0.11382583180028064</v>
      </c>
      <c r="F1847" s="2">
        <v>18.592779999999998</v>
      </c>
      <c r="G1847" s="2">
        <v>18.500819999999997</v>
      </c>
      <c r="H1847" s="2">
        <v>18.46265</v>
      </c>
      <c r="I1847" s="2">
        <v>17.845726000000003</v>
      </c>
      <c r="J1847" s="2">
        <v>17.18372050000001</v>
      </c>
      <c r="K1847" s="17" t="s">
        <v>48</v>
      </c>
      <c r="L1847" s="17" t="s">
        <v>50</v>
      </c>
      <c r="M1847" s="17" t="s">
        <v>51</v>
      </c>
      <c r="N1847" s="20">
        <f t="shared" si="280"/>
        <v>50</v>
      </c>
      <c r="O1847" s="20">
        <f t="shared" si="281"/>
        <v>100</v>
      </c>
      <c r="P1847" s="20">
        <f t="shared" si="282"/>
        <v>50</v>
      </c>
      <c r="Q1847" s="20">
        <f t="shared" si="283"/>
        <v>83.5</v>
      </c>
      <c r="R1847" s="21">
        <f t="shared" si="284"/>
        <v>72.525000000000006</v>
      </c>
      <c r="S1847" s="21">
        <f t="shared" si="285"/>
        <v>68.375</v>
      </c>
      <c r="T1847" s="21">
        <f t="shared" si="286"/>
        <v>72.575000000000003</v>
      </c>
      <c r="U1847" s="21">
        <f t="shared" si="287"/>
        <v>70.875</v>
      </c>
      <c r="V1847" s="20">
        <f t="shared" si="288"/>
        <v>71.158333333333346</v>
      </c>
      <c r="W1847" s="20">
        <f t="shared" si="289"/>
        <v>71.087500000000006</v>
      </c>
    </row>
    <row r="1848" spans="1:23" ht="13.5" x14ac:dyDescent="0.25">
      <c r="A1848" s="3">
        <v>44704</v>
      </c>
      <c r="B1848" s="2">
        <v>18.636099999999999</v>
      </c>
      <c r="C1848" s="2">
        <v>58.544671744436577</v>
      </c>
      <c r="D1848" s="2">
        <v>5.2569258075671144E-2</v>
      </c>
      <c r="E1848" s="2">
        <v>0.11959780580047064</v>
      </c>
      <c r="F1848" s="2">
        <v>18.651699999999998</v>
      </c>
      <c r="G1848" s="2">
        <v>18.512239999999998</v>
      </c>
      <c r="H1848" s="2">
        <v>18.477679999999999</v>
      </c>
      <c r="I1848" s="2">
        <v>17.882524000000004</v>
      </c>
      <c r="J1848" s="2">
        <v>17.191418000000013</v>
      </c>
      <c r="K1848" s="17" t="s">
        <v>48</v>
      </c>
      <c r="L1848" s="17" t="s">
        <v>50</v>
      </c>
      <c r="M1848" s="17" t="s">
        <v>51</v>
      </c>
      <c r="N1848" s="20">
        <f t="shared" si="280"/>
        <v>50</v>
      </c>
      <c r="O1848" s="20">
        <f t="shared" si="281"/>
        <v>100</v>
      </c>
      <c r="P1848" s="20">
        <f t="shared" si="282"/>
        <v>50</v>
      </c>
      <c r="Q1848" s="20">
        <f t="shared" si="283"/>
        <v>83.5</v>
      </c>
      <c r="R1848" s="21">
        <f t="shared" si="284"/>
        <v>72.525000000000006</v>
      </c>
      <c r="S1848" s="21">
        <f t="shared" si="285"/>
        <v>68.375</v>
      </c>
      <c r="T1848" s="21">
        <f t="shared" si="286"/>
        <v>72.575000000000003</v>
      </c>
      <c r="U1848" s="21">
        <f t="shared" si="287"/>
        <v>70.875</v>
      </c>
      <c r="V1848" s="20">
        <f t="shared" si="288"/>
        <v>71.158333333333346</v>
      </c>
      <c r="W1848" s="20">
        <f t="shared" si="289"/>
        <v>71.087500000000006</v>
      </c>
    </row>
    <row r="1849" spans="1:23" ht="13.5" x14ac:dyDescent="0.25">
      <c r="A1849" s="3">
        <v>44705</v>
      </c>
      <c r="B1849" s="2">
        <v>18.696200000000001</v>
      </c>
      <c r="C1849" s="2">
        <v>60.029762586541061</v>
      </c>
      <c r="D1849" s="2">
        <v>1.9311780868349615E-2</v>
      </c>
      <c r="E1849" s="2">
        <v>0.11784325936447582</v>
      </c>
      <c r="F1849" s="2">
        <v>18.711819999999999</v>
      </c>
      <c r="G1849" s="2">
        <v>18.545300000000001</v>
      </c>
      <c r="H1849" s="2">
        <v>18.495715000000001</v>
      </c>
      <c r="I1849" s="2">
        <v>17.920524000000004</v>
      </c>
      <c r="J1849" s="2">
        <v>17.199279500000014</v>
      </c>
      <c r="K1849" s="17" t="s">
        <v>48</v>
      </c>
      <c r="L1849" s="17" t="s">
        <v>50</v>
      </c>
      <c r="M1849" s="17" t="s">
        <v>51</v>
      </c>
      <c r="N1849" s="20">
        <f t="shared" si="280"/>
        <v>50</v>
      </c>
      <c r="O1849" s="20">
        <f t="shared" si="281"/>
        <v>100</v>
      </c>
      <c r="P1849" s="20">
        <f t="shared" si="282"/>
        <v>50</v>
      </c>
      <c r="Q1849" s="20">
        <f t="shared" si="283"/>
        <v>83.5</v>
      </c>
      <c r="R1849" s="21">
        <f t="shared" si="284"/>
        <v>72.525000000000006</v>
      </c>
      <c r="S1849" s="21">
        <f t="shared" si="285"/>
        <v>68.375</v>
      </c>
      <c r="T1849" s="21">
        <f t="shared" si="286"/>
        <v>72.575000000000003</v>
      </c>
      <c r="U1849" s="21">
        <f t="shared" si="287"/>
        <v>70.875</v>
      </c>
      <c r="V1849" s="20">
        <f t="shared" si="288"/>
        <v>71.158333333333346</v>
      </c>
      <c r="W1849" s="20">
        <f t="shared" si="289"/>
        <v>71.087500000000006</v>
      </c>
    </row>
    <row r="1850" spans="1:23" ht="13.5" x14ac:dyDescent="0.25">
      <c r="A1850" s="3">
        <v>44706</v>
      </c>
      <c r="B1850" s="2">
        <v>19.056899999999999</v>
      </c>
      <c r="C1850" s="2">
        <v>67.544549312778486</v>
      </c>
      <c r="D1850" s="2">
        <v>-4.2081533534748417E-2</v>
      </c>
      <c r="E1850" s="2">
        <v>0.12407302788850992</v>
      </c>
      <c r="F1850" s="2">
        <v>18.802</v>
      </c>
      <c r="G1850" s="2">
        <v>18.617439999999998</v>
      </c>
      <c r="H1850" s="2">
        <v>18.531784999999996</v>
      </c>
      <c r="I1850" s="2">
        <v>17.966830000000002</v>
      </c>
      <c r="J1850" s="2">
        <v>17.208971500000011</v>
      </c>
      <c r="K1850" s="17" t="s">
        <v>48</v>
      </c>
      <c r="L1850" s="17" t="s">
        <v>50</v>
      </c>
      <c r="M1850" s="17" t="s">
        <v>51</v>
      </c>
      <c r="N1850" s="20">
        <f t="shared" si="280"/>
        <v>50</v>
      </c>
      <c r="O1850" s="20">
        <f t="shared" si="281"/>
        <v>100</v>
      </c>
      <c r="P1850" s="20">
        <f t="shared" si="282"/>
        <v>50</v>
      </c>
      <c r="Q1850" s="20">
        <f t="shared" si="283"/>
        <v>83.5</v>
      </c>
      <c r="R1850" s="21">
        <f t="shared" si="284"/>
        <v>72.525000000000006</v>
      </c>
      <c r="S1850" s="21">
        <f t="shared" si="285"/>
        <v>68.375</v>
      </c>
      <c r="T1850" s="21">
        <f t="shared" si="286"/>
        <v>72.575000000000003</v>
      </c>
      <c r="U1850" s="21">
        <f t="shared" si="287"/>
        <v>70.875</v>
      </c>
      <c r="V1850" s="20">
        <f t="shared" si="288"/>
        <v>71.158333333333346</v>
      </c>
      <c r="W1850" s="20">
        <f t="shared" si="289"/>
        <v>71.087500000000006</v>
      </c>
    </row>
    <row r="1851" spans="1:23" ht="13.5" x14ac:dyDescent="0.25">
      <c r="A1851" s="3">
        <v>44707</v>
      </c>
      <c r="B1851" s="2">
        <v>19.056899999999999</v>
      </c>
      <c r="C1851" s="2">
        <v>67.544549312778486</v>
      </c>
      <c r="D1851" s="2">
        <v>-9.7923229622249863E-2</v>
      </c>
      <c r="E1851" s="2">
        <v>0.13567220703377858</v>
      </c>
      <c r="F1851" s="2">
        <v>18.840479999999999</v>
      </c>
      <c r="G1851" s="2">
        <v>18.689579999999999</v>
      </c>
      <c r="H1851" s="2">
        <v>18.567854999999998</v>
      </c>
      <c r="I1851" s="2">
        <v>18.012044000000003</v>
      </c>
      <c r="J1851" s="2">
        <v>17.218636500000013</v>
      </c>
      <c r="K1851" s="17" t="s">
        <v>48</v>
      </c>
      <c r="L1851" s="17" t="s">
        <v>50</v>
      </c>
      <c r="M1851" s="17" t="s">
        <v>51</v>
      </c>
      <c r="N1851" s="20">
        <f t="shared" si="280"/>
        <v>50</v>
      </c>
      <c r="O1851" s="20">
        <f t="shared" si="281"/>
        <v>100</v>
      </c>
      <c r="P1851" s="20">
        <f t="shared" si="282"/>
        <v>50</v>
      </c>
      <c r="Q1851" s="20">
        <f t="shared" si="283"/>
        <v>83.5</v>
      </c>
      <c r="R1851" s="21">
        <f t="shared" si="284"/>
        <v>72.525000000000006</v>
      </c>
      <c r="S1851" s="21">
        <f t="shared" si="285"/>
        <v>68.375</v>
      </c>
      <c r="T1851" s="21">
        <f t="shared" si="286"/>
        <v>72.575000000000003</v>
      </c>
      <c r="U1851" s="21">
        <f t="shared" si="287"/>
        <v>70.875</v>
      </c>
      <c r="V1851" s="20">
        <f t="shared" si="288"/>
        <v>71.158333333333346</v>
      </c>
      <c r="W1851" s="20">
        <f t="shared" si="289"/>
        <v>71.087500000000006</v>
      </c>
    </row>
    <row r="1852" spans="1:23" ht="13.5" x14ac:dyDescent="0.25">
      <c r="A1852" s="3">
        <v>44708</v>
      </c>
      <c r="B1852" s="2">
        <v>19.0749</v>
      </c>
      <c r="C1852" s="2">
        <v>67.893901283847597</v>
      </c>
      <c r="D1852" s="2">
        <v>-0.12698925100565006</v>
      </c>
      <c r="E1852" s="2">
        <v>0.15166770434078991</v>
      </c>
      <c r="F1852" s="2">
        <v>18.904199999999999</v>
      </c>
      <c r="G1852" s="2">
        <v>18.748489999999997</v>
      </c>
      <c r="H1852" s="2">
        <v>18.604824999999998</v>
      </c>
      <c r="I1852" s="2">
        <v>18.058164000000001</v>
      </c>
      <c r="J1852" s="2">
        <v>17.22874650000001</v>
      </c>
      <c r="K1852" s="17" t="s">
        <v>48</v>
      </c>
      <c r="L1852" s="17" t="s">
        <v>50</v>
      </c>
      <c r="M1852" s="17" t="s">
        <v>51</v>
      </c>
      <c r="N1852" s="20">
        <f t="shared" si="280"/>
        <v>50</v>
      </c>
      <c r="O1852" s="20">
        <f t="shared" si="281"/>
        <v>100</v>
      </c>
      <c r="P1852" s="20">
        <f t="shared" si="282"/>
        <v>50</v>
      </c>
      <c r="Q1852" s="20">
        <f t="shared" si="283"/>
        <v>83.5</v>
      </c>
      <c r="R1852" s="21">
        <f t="shared" si="284"/>
        <v>72.525000000000006</v>
      </c>
      <c r="S1852" s="21">
        <f t="shared" si="285"/>
        <v>68.375</v>
      </c>
      <c r="T1852" s="21">
        <f t="shared" si="286"/>
        <v>72.575000000000003</v>
      </c>
      <c r="U1852" s="21">
        <f t="shared" si="287"/>
        <v>70.875</v>
      </c>
      <c r="V1852" s="20">
        <f t="shared" si="288"/>
        <v>71.158333333333346</v>
      </c>
      <c r="W1852" s="20">
        <f t="shared" si="289"/>
        <v>71.087500000000006</v>
      </c>
    </row>
    <row r="1853" spans="1:23" ht="13.5" x14ac:dyDescent="0.25">
      <c r="A1853" s="3">
        <v>44711</v>
      </c>
      <c r="B1853" s="2">
        <v>19.056899999999999</v>
      </c>
      <c r="C1853" s="2">
        <v>67.115890540471071</v>
      </c>
      <c r="D1853" s="2">
        <v>-0.17589466090996098</v>
      </c>
      <c r="E1853" s="2">
        <v>0.17084445145310526</v>
      </c>
      <c r="F1853" s="2">
        <v>18.98836</v>
      </c>
      <c r="G1853" s="2">
        <v>18.820029999999996</v>
      </c>
      <c r="H1853" s="2">
        <v>18.625864999999997</v>
      </c>
      <c r="I1853" s="2">
        <v>18.103924000000003</v>
      </c>
      <c r="J1853" s="2">
        <v>17.238957500000012</v>
      </c>
      <c r="K1853" s="17" t="s">
        <v>48</v>
      </c>
      <c r="L1853" s="17" t="s">
        <v>50</v>
      </c>
      <c r="M1853" s="17" t="s">
        <v>51</v>
      </c>
      <c r="N1853" s="20">
        <f t="shared" si="280"/>
        <v>50</v>
      </c>
      <c r="O1853" s="20">
        <f t="shared" si="281"/>
        <v>100</v>
      </c>
      <c r="P1853" s="20">
        <f t="shared" si="282"/>
        <v>50</v>
      </c>
      <c r="Q1853" s="20">
        <f t="shared" si="283"/>
        <v>83.5</v>
      </c>
      <c r="R1853" s="21">
        <f t="shared" si="284"/>
        <v>72.525000000000006</v>
      </c>
      <c r="S1853" s="21">
        <f t="shared" si="285"/>
        <v>68.375</v>
      </c>
      <c r="T1853" s="21">
        <f t="shared" si="286"/>
        <v>72.575000000000003</v>
      </c>
      <c r="U1853" s="21">
        <f t="shared" si="287"/>
        <v>70.875</v>
      </c>
      <c r="V1853" s="20">
        <f t="shared" si="288"/>
        <v>71.158333333333346</v>
      </c>
      <c r="W1853" s="20">
        <f t="shared" si="289"/>
        <v>71.087500000000006</v>
      </c>
    </row>
    <row r="1854" spans="1:23" ht="13.5" x14ac:dyDescent="0.25">
      <c r="A1854" s="3">
        <v>44712</v>
      </c>
      <c r="B1854" s="2">
        <v>19.117000000000001</v>
      </c>
      <c r="C1854" s="2">
        <v>68.417233161660732</v>
      </c>
      <c r="D1854" s="2">
        <v>-0.21648784917219999</v>
      </c>
      <c r="E1854" s="2">
        <v>0.19210868360569963</v>
      </c>
      <c r="F1854" s="2">
        <v>19.072520000000001</v>
      </c>
      <c r="G1854" s="2">
        <v>18.892169999999997</v>
      </c>
      <c r="H1854" s="2">
        <v>18.649909999999998</v>
      </c>
      <c r="I1854" s="2">
        <v>18.150886000000003</v>
      </c>
      <c r="J1854" s="2">
        <v>17.249059500000008</v>
      </c>
      <c r="K1854" s="17" t="s">
        <v>48</v>
      </c>
      <c r="L1854" s="17" t="s">
        <v>50</v>
      </c>
      <c r="M1854" s="17" t="s">
        <v>51</v>
      </c>
      <c r="N1854" s="20">
        <f t="shared" si="280"/>
        <v>50</v>
      </c>
      <c r="O1854" s="20">
        <f t="shared" si="281"/>
        <v>100</v>
      </c>
      <c r="P1854" s="20">
        <f t="shared" si="282"/>
        <v>50</v>
      </c>
      <c r="Q1854" s="20">
        <f t="shared" si="283"/>
        <v>83.5</v>
      </c>
      <c r="R1854" s="21">
        <f t="shared" si="284"/>
        <v>72.525000000000006</v>
      </c>
      <c r="S1854" s="21">
        <f t="shared" si="285"/>
        <v>68.375</v>
      </c>
      <c r="T1854" s="21">
        <f t="shared" si="286"/>
        <v>72.575000000000003</v>
      </c>
      <c r="U1854" s="21">
        <f t="shared" si="287"/>
        <v>70.875</v>
      </c>
      <c r="V1854" s="20">
        <f t="shared" si="288"/>
        <v>71.158333333333346</v>
      </c>
      <c r="W1854" s="20">
        <f t="shared" si="289"/>
        <v>71.087500000000006</v>
      </c>
    </row>
    <row r="1855" spans="1:23" ht="13.5" x14ac:dyDescent="0.25">
      <c r="A1855" s="3">
        <v>44713</v>
      </c>
      <c r="B1855" s="2">
        <v>19.477699999999999</v>
      </c>
      <c r="C1855" s="2">
        <v>74.850024788126035</v>
      </c>
      <c r="D1855" s="2">
        <v>-0.24839490152384158</v>
      </c>
      <c r="E1855" s="2">
        <v>0.21248054507558461</v>
      </c>
      <c r="F1855" s="2">
        <v>19.156680000000001</v>
      </c>
      <c r="G1855" s="2">
        <v>18.979339999999997</v>
      </c>
      <c r="H1855" s="2">
        <v>18.692589999999996</v>
      </c>
      <c r="I1855" s="2">
        <v>18.207248000000007</v>
      </c>
      <c r="J1855" s="2">
        <v>17.260965000000013</v>
      </c>
      <c r="K1855" s="17" t="s">
        <v>48</v>
      </c>
      <c r="L1855" s="17" t="s">
        <v>50</v>
      </c>
      <c r="M1855" s="17" t="s">
        <v>51</v>
      </c>
      <c r="N1855" s="20">
        <f t="shared" si="280"/>
        <v>50</v>
      </c>
      <c r="O1855" s="20">
        <f t="shared" si="281"/>
        <v>100</v>
      </c>
      <c r="P1855" s="20">
        <f t="shared" si="282"/>
        <v>50</v>
      </c>
      <c r="Q1855" s="20">
        <f t="shared" si="283"/>
        <v>83.5</v>
      </c>
      <c r="R1855" s="21">
        <f t="shared" si="284"/>
        <v>72.525000000000006</v>
      </c>
      <c r="S1855" s="21">
        <f t="shared" si="285"/>
        <v>68.375</v>
      </c>
      <c r="T1855" s="21">
        <f t="shared" si="286"/>
        <v>72.575000000000003</v>
      </c>
      <c r="U1855" s="21">
        <f t="shared" si="287"/>
        <v>70.875</v>
      </c>
      <c r="V1855" s="20">
        <f t="shared" si="288"/>
        <v>71.158333333333346</v>
      </c>
      <c r="W1855" s="20">
        <f t="shared" si="289"/>
        <v>71.087500000000006</v>
      </c>
    </row>
    <row r="1856" spans="1:23" ht="13.5" x14ac:dyDescent="0.25">
      <c r="A1856" s="3">
        <v>44714</v>
      </c>
      <c r="B1856" s="2">
        <v>19.477699999999999</v>
      </c>
      <c r="C1856" s="2">
        <v>74.850024788126049</v>
      </c>
      <c r="D1856" s="2">
        <v>-0.24072726559964508</v>
      </c>
      <c r="E1856" s="2">
        <v>0.23610360814859682</v>
      </c>
      <c r="F1856" s="2">
        <v>19.240839999999999</v>
      </c>
      <c r="G1856" s="2">
        <v>19.040659999999999</v>
      </c>
      <c r="H1856" s="2">
        <v>18.749700000000001</v>
      </c>
      <c r="I1856" s="2">
        <v>18.263610000000007</v>
      </c>
      <c r="J1856" s="2">
        <v>17.27289750000001</v>
      </c>
      <c r="K1856" s="17" t="s">
        <v>48</v>
      </c>
      <c r="L1856" s="17" t="s">
        <v>50</v>
      </c>
      <c r="M1856" s="17" t="s">
        <v>51</v>
      </c>
      <c r="N1856" s="20">
        <f t="shared" si="280"/>
        <v>50</v>
      </c>
      <c r="O1856" s="20">
        <f t="shared" si="281"/>
        <v>100</v>
      </c>
      <c r="P1856" s="20">
        <f t="shared" si="282"/>
        <v>50</v>
      </c>
      <c r="Q1856" s="20">
        <f t="shared" si="283"/>
        <v>83.5</v>
      </c>
      <c r="R1856" s="21">
        <f t="shared" si="284"/>
        <v>72.525000000000006</v>
      </c>
      <c r="S1856" s="21">
        <f t="shared" si="285"/>
        <v>68.375</v>
      </c>
      <c r="T1856" s="21">
        <f t="shared" si="286"/>
        <v>72.575000000000003</v>
      </c>
      <c r="U1856" s="21">
        <f t="shared" si="287"/>
        <v>70.875</v>
      </c>
      <c r="V1856" s="20">
        <f t="shared" si="288"/>
        <v>71.158333333333346</v>
      </c>
      <c r="W1856" s="20">
        <f t="shared" si="289"/>
        <v>71.087500000000006</v>
      </c>
    </row>
    <row r="1857" spans="1:23" ht="13.5" x14ac:dyDescent="0.25">
      <c r="A1857" s="3">
        <v>44715</v>
      </c>
      <c r="B1857" s="2">
        <v>19.357500000000002</v>
      </c>
      <c r="C1857" s="2">
        <v>69.387910168691519</v>
      </c>
      <c r="D1857" s="2">
        <v>-0.24670701220490798</v>
      </c>
      <c r="E1857" s="2">
        <v>0.26446740371626842</v>
      </c>
      <c r="F1857" s="2">
        <v>19.297360000000001</v>
      </c>
      <c r="G1857" s="2">
        <v>19.100779999999997</v>
      </c>
      <c r="H1857" s="2">
        <v>18.800800000000002</v>
      </c>
      <c r="I1857" s="2">
        <v>18.317568000000005</v>
      </c>
      <c r="J1857" s="2">
        <v>17.284475000000008</v>
      </c>
      <c r="K1857" s="17" t="s">
        <v>48</v>
      </c>
      <c r="L1857" s="17" t="s">
        <v>50</v>
      </c>
      <c r="M1857" s="17" t="s">
        <v>51</v>
      </c>
      <c r="N1857" s="20">
        <f t="shared" si="280"/>
        <v>50</v>
      </c>
      <c r="O1857" s="20">
        <f t="shared" si="281"/>
        <v>100</v>
      </c>
      <c r="P1857" s="20">
        <f t="shared" si="282"/>
        <v>50</v>
      </c>
      <c r="Q1857" s="20">
        <f t="shared" si="283"/>
        <v>83.5</v>
      </c>
      <c r="R1857" s="21">
        <f t="shared" si="284"/>
        <v>72.525000000000006</v>
      </c>
      <c r="S1857" s="21">
        <f t="shared" si="285"/>
        <v>68.375</v>
      </c>
      <c r="T1857" s="21">
        <f t="shared" si="286"/>
        <v>72.575000000000003</v>
      </c>
      <c r="U1857" s="21">
        <f t="shared" si="287"/>
        <v>70.875</v>
      </c>
      <c r="V1857" s="20">
        <f t="shared" si="288"/>
        <v>71.158333333333346</v>
      </c>
      <c r="W1857" s="20">
        <f t="shared" si="289"/>
        <v>71.087500000000006</v>
      </c>
    </row>
    <row r="1858" spans="1:23" ht="13.5" x14ac:dyDescent="0.25">
      <c r="A1858" s="3">
        <v>44718</v>
      </c>
      <c r="B1858" s="2">
        <v>19.387499999999999</v>
      </c>
      <c r="C1858" s="2">
        <v>69.976791030520403</v>
      </c>
      <c r="D1858" s="2">
        <v>-0.27614633490470197</v>
      </c>
      <c r="E1858" s="2">
        <v>0.31554553941900298</v>
      </c>
      <c r="F1858" s="2">
        <v>19.363480000000003</v>
      </c>
      <c r="G1858" s="2">
        <v>19.175919999999998</v>
      </c>
      <c r="H1858" s="2">
        <v>18.844080000000002</v>
      </c>
      <c r="I1858" s="2">
        <v>18.373218000000005</v>
      </c>
      <c r="J1858" s="2">
        <v>17.29592950000001</v>
      </c>
      <c r="K1858" s="17" t="s">
        <v>48</v>
      </c>
      <c r="L1858" s="17" t="s">
        <v>50</v>
      </c>
      <c r="M1858" s="17" t="s">
        <v>51</v>
      </c>
      <c r="N1858" s="20">
        <f t="shared" ref="N1858:N1921" si="290">IF(D1858&lt;30,50, IF(D1858&gt;70, 0, 25))</f>
        <v>50</v>
      </c>
      <c r="O1858" s="20">
        <f t="shared" ref="O1858:O1921" si="291">IF(F1858-E1858&gt;0.02, 100, IF(F1858-E1858&lt;0,0,45))</f>
        <v>100</v>
      </c>
      <c r="P1858" s="20">
        <f t="shared" ref="P1858:P1921" si="292">IF(G1858-J1858&gt;10,100,IF(G1858-J1858&gt;5,75, IF(G1858-J1858&gt;0,50,0)))</f>
        <v>50</v>
      </c>
      <c r="Q1858" s="20">
        <f t="shared" ref="Q1858:Q1921" si="293">IF(M1858="confirmed bullish", 34, IF(M1858="bullish divergence",17, 0))+IF(K1858="bullish",33,IF(K1858="bearish",0,16.5))+IF(L1858="strong",33,IF(L1858="weak",0,16.5))</f>
        <v>83.5</v>
      </c>
      <c r="R1858" s="21">
        <f t="shared" si="284"/>
        <v>72.525000000000006</v>
      </c>
      <c r="S1858" s="21">
        <f t="shared" si="285"/>
        <v>68.375</v>
      </c>
      <c r="T1858" s="21">
        <f t="shared" si="286"/>
        <v>72.575000000000003</v>
      </c>
      <c r="U1858" s="21">
        <f t="shared" si="287"/>
        <v>70.875</v>
      </c>
      <c r="V1858" s="20">
        <f t="shared" si="288"/>
        <v>71.158333333333346</v>
      </c>
      <c r="W1858" s="20">
        <f t="shared" si="289"/>
        <v>71.087500000000006</v>
      </c>
    </row>
    <row r="1859" spans="1:23" ht="13.5" x14ac:dyDescent="0.25">
      <c r="A1859" s="3">
        <v>44719</v>
      </c>
      <c r="B1859" s="2">
        <v>19.4176</v>
      </c>
      <c r="C1859" s="2">
        <v>70.588136815932785</v>
      </c>
      <c r="D1859" s="2">
        <v>-0.29761080328881562</v>
      </c>
      <c r="E1859" s="2">
        <v>0.38943678253270164</v>
      </c>
      <c r="F1859" s="2">
        <v>19.4236</v>
      </c>
      <c r="G1859" s="2">
        <v>19.248059999999999</v>
      </c>
      <c r="H1859" s="2">
        <v>18.896680000000003</v>
      </c>
      <c r="I1859" s="2">
        <v>18.426192000000007</v>
      </c>
      <c r="J1859" s="2">
        <v>17.30753450000001</v>
      </c>
      <c r="K1859" s="17" t="s">
        <v>48</v>
      </c>
      <c r="L1859" s="17" t="s">
        <v>50</v>
      </c>
      <c r="M1859" s="17" t="s">
        <v>51</v>
      </c>
      <c r="N1859" s="20">
        <f t="shared" si="290"/>
        <v>50</v>
      </c>
      <c r="O1859" s="20">
        <f t="shared" si="291"/>
        <v>100</v>
      </c>
      <c r="P1859" s="20">
        <f t="shared" si="292"/>
        <v>50</v>
      </c>
      <c r="Q1859" s="20">
        <f t="shared" si="293"/>
        <v>83.5</v>
      </c>
      <c r="R1859" s="21">
        <f t="shared" ref="R1859:R1922" si="294">0.35*N1859+O1859*0.35+P1859*0.15+Q1859*0.15</f>
        <v>72.525000000000006</v>
      </c>
      <c r="S1859" s="21">
        <f t="shared" ref="S1859:S1922" si="295">N1859*0.2+O1859*0.2+P1859*0.35+Q1859*0.25</f>
        <v>68.375</v>
      </c>
      <c r="T1859" s="21">
        <f t="shared" ref="T1859:T1922" si="296">N1859*0.15+O1859*0.15+P1859*0.25+Q1859*0.45</f>
        <v>72.575000000000003</v>
      </c>
      <c r="U1859" s="21">
        <f t="shared" ref="U1859:U1922" si="297">0.25*SUM(N1859:Q1859)</f>
        <v>70.875</v>
      </c>
      <c r="V1859" s="20">
        <f t="shared" ref="V1859:V1922" si="298">SUM(R1859:T1859)/3</f>
        <v>71.158333333333346</v>
      </c>
      <c r="W1859" s="20">
        <f t="shared" ref="W1859:W1922" si="299">SUM(R1859:U1859)/4</f>
        <v>71.087500000000006</v>
      </c>
    </row>
    <row r="1860" spans="1:23" ht="13.5" x14ac:dyDescent="0.25">
      <c r="A1860" s="3">
        <v>44720</v>
      </c>
      <c r="B1860" s="2">
        <v>19.8384</v>
      </c>
      <c r="C1860" s="2">
        <v>77.489183680697138</v>
      </c>
      <c r="D1860" s="2">
        <v>-0.29493526366624323</v>
      </c>
      <c r="E1860" s="2">
        <v>0.4883142801509408</v>
      </c>
      <c r="F1860" s="2">
        <v>19.495740000000001</v>
      </c>
      <c r="G1860" s="2">
        <v>19.32621</v>
      </c>
      <c r="H1860" s="2">
        <v>18.971825000000003</v>
      </c>
      <c r="I1860" s="2">
        <v>18.490860000000009</v>
      </c>
      <c r="J1860" s="2">
        <v>17.318703500000012</v>
      </c>
      <c r="K1860" s="17" t="s">
        <v>48</v>
      </c>
      <c r="L1860" s="17" t="s">
        <v>50</v>
      </c>
      <c r="M1860" s="17" t="s">
        <v>51</v>
      </c>
      <c r="N1860" s="20">
        <f t="shared" si="290"/>
        <v>50</v>
      </c>
      <c r="O1860" s="20">
        <f t="shared" si="291"/>
        <v>100</v>
      </c>
      <c r="P1860" s="20">
        <f t="shared" si="292"/>
        <v>50</v>
      </c>
      <c r="Q1860" s="20">
        <f t="shared" si="293"/>
        <v>83.5</v>
      </c>
      <c r="R1860" s="21">
        <f t="shared" si="294"/>
        <v>72.525000000000006</v>
      </c>
      <c r="S1860" s="21">
        <f t="shared" si="295"/>
        <v>68.375</v>
      </c>
      <c r="T1860" s="21">
        <f t="shared" si="296"/>
        <v>72.575000000000003</v>
      </c>
      <c r="U1860" s="21">
        <f t="shared" si="297"/>
        <v>70.875</v>
      </c>
      <c r="V1860" s="20">
        <f t="shared" si="298"/>
        <v>71.158333333333346</v>
      </c>
      <c r="W1860" s="20">
        <f t="shared" si="299"/>
        <v>71.087500000000006</v>
      </c>
    </row>
    <row r="1861" spans="1:23" ht="13.5" x14ac:dyDescent="0.25">
      <c r="A1861" s="3">
        <v>44721</v>
      </c>
      <c r="B1861" s="2">
        <v>19.9587</v>
      </c>
      <c r="C1861" s="2">
        <v>79.005769465600423</v>
      </c>
      <c r="D1861" s="2">
        <v>-0.30729505155549219</v>
      </c>
      <c r="E1861" s="2">
        <v>0.5864494946087897</v>
      </c>
      <c r="F1861" s="2">
        <v>19.591940000000001</v>
      </c>
      <c r="G1861" s="2">
        <v>19.41639</v>
      </c>
      <c r="H1861" s="2">
        <v>19.052985</v>
      </c>
      <c r="I1861" s="2">
        <v>18.557934000000007</v>
      </c>
      <c r="J1861" s="2">
        <v>17.330501500000011</v>
      </c>
      <c r="K1861" s="17" t="s">
        <v>48</v>
      </c>
      <c r="L1861" s="17" t="s">
        <v>50</v>
      </c>
      <c r="M1861" s="17" t="s">
        <v>51</v>
      </c>
      <c r="N1861" s="20">
        <f t="shared" si="290"/>
        <v>50</v>
      </c>
      <c r="O1861" s="20">
        <f t="shared" si="291"/>
        <v>100</v>
      </c>
      <c r="P1861" s="20">
        <f t="shared" si="292"/>
        <v>50</v>
      </c>
      <c r="Q1861" s="20">
        <f t="shared" si="293"/>
        <v>83.5</v>
      </c>
      <c r="R1861" s="21">
        <f t="shared" si="294"/>
        <v>72.525000000000006</v>
      </c>
      <c r="S1861" s="21">
        <f t="shared" si="295"/>
        <v>68.375</v>
      </c>
      <c r="T1861" s="21">
        <f t="shared" si="296"/>
        <v>72.575000000000003</v>
      </c>
      <c r="U1861" s="21">
        <f t="shared" si="297"/>
        <v>70.875</v>
      </c>
      <c r="V1861" s="20">
        <f t="shared" si="298"/>
        <v>71.158333333333346</v>
      </c>
      <c r="W1861" s="20">
        <f t="shared" si="299"/>
        <v>71.087500000000006</v>
      </c>
    </row>
    <row r="1862" spans="1:23" ht="13.5" x14ac:dyDescent="0.25">
      <c r="A1862" s="3">
        <v>44722</v>
      </c>
      <c r="B1862" s="2">
        <v>20.078900000000001</v>
      </c>
      <c r="C1862" s="2">
        <v>80.424841823282819</v>
      </c>
      <c r="D1862" s="2">
        <v>-0.32988810415754699</v>
      </c>
      <c r="E1862" s="2">
        <v>0.68338656138288512</v>
      </c>
      <c r="F1862" s="2">
        <v>19.736219999999999</v>
      </c>
      <c r="G1862" s="2">
        <v>19.51679</v>
      </c>
      <c r="H1862" s="2">
        <v>19.132639999999999</v>
      </c>
      <c r="I1862" s="2">
        <v>18.62795800000001</v>
      </c>
      <c r="J1862" s="2">
        <v>17.340278500000007</v>
      </c>
      <c r="K1862" s="17" t="s">
        <v>48</v>
      </c>
      <c r="L1862" s="17" t="s">
        <v>50</v>
      </c>
      <c r="M1862" s="17" t="s">
        <v>51</v>
      </c>
      <c r="N1862" s="20">
        <f t="shared" si="290"/>
        <v>50</v>
      </c>
      <c r="O1862" s="20">
        <f t="shared" si="291"/>
        <v>100</v>
      </c>
      <c r="P1862" s="20">
        <f t="shared" si="292"/>
        <v>50</v>
      </c>
      <c r="Q1862" s="20">
        <f t="shared" si="293"/>
        <v>83.5</v>
      </c>
      <c r="R1862" s="21">
        <f t="shared" si="294"/>
        <v>72.525000000000006</v>
      </c>
      <c r="S1862" s="21">
        <f t="shared" si="295"/>
        <v>68.375</v>
      </c>
      <c r="T1862" s="21">
        <f t="shared" si="296"/>
        <v>72.575000000000003</v>
      </c>
      <c r="U1862" s="21">
        <f t="shared" si="297"/>
        <v>70.875</v>
      </c>
      <c r="V1862" s="20">
        <f t="shared" si="298"/>
        <v>71.158333333333346</v>
      </c>
      <c r="W1862" s="20">
        <f t="shared" si="299"/>
        <v>71.087500000000006</v>
      </c>
    </row>
    <row r="1863" spans="1:23" ht="13.5" x14ac:dyDescent="0.25">
      <c r="A1863" s="3">
        <v>44725</v>
      </c>
      <c r="B1863" s="2">
        <v>20.078900000000001</v>
      </c>
      <c r="C1863" s="2">
        <v>80.424841823282819</v>
      </c>
      <c r="D1863" s="2">
        <v>-0.35804063136249198</v>
      </c>
      <c r="E1863" s="2">
        <v>0.77959467155249174</v>
      </c>
      <c r="F1863" s="2">
        <v>19.874500000000001</v>
      </c>
      <c r="G1863" s="2">
        <v>19.618990000000004</v>
      </c>
      <c r="H1863" s="2">
        <v>19.219509999999993</v>
      </c>
      <c r="I1863" s="2">
        <v>18.686512000000008</v>
      </c>
      <c r="J1863" s="2">
        <v>17.35245900000001</v>
      </c>
      <c r="K1863" s="17" t="s">
        <v>48</v>
      </c>
      <c r="L1863" s="17" t="s">
        <v>50</v>
      </c>
      <c r="M1863" s="17" t="s">
        <v>51</v>
      </c>
      <c r="N1863" s="20">
        <f t="shared" si="290"/>
        <v>50</v>
      </c>
      <c r="O1863" s="20">
        <f t="shared" si="291"/>
        <v>100</v>
      </c>
      <c r="P1863" s="20">
        <f t="shared" si="292"/>
        <v>50</v>
      </c>
      <c r="Q1863" s="20">
        <f t="shared" si="293"/>
        <v>83.5</v>
      </c>
      <c r="R1863" s="21">
        <f t="shared" si="294"/>
        <v>72.525000000000006</v>
      </c>
      <c r="S1863" s="21">
        <f t="shared" si="295"/>
        <v>68.375</v>
      </c>
      <c r="T1863" s="21">
        <f t="shared" si="296"/>
        <v>72.575000000000003</v>
      </c>
      <c r="U1863" s="21">
        <f t="shared" si="297"/>
        <v>70.875</v>
      </c>
      <c r="V1863" s="20">
        <f t="shared" si="298"/>
        <v>71.158333333333346</v>
      </c>
      <c r="W1863" s="20">
        <f t="shared" si="299"/>
        <v>71.087500000000006</v>
      </c>
    </row>
    <row r="1864" spans="1:23" ht="13.5" x14ac:dyDescent="0.25">
      <c r="A1864" s="3">
        <v>44726</v>
      </c>
      <c r="B1864" s="2">
        <v>20.3795</v>
      </c>
      <c r="C1864" s="2">
        <v>83.633443264870152</v>
      </c>
      <c r="D1864" s="2">
        <v>-0.40068445602320679</v>
      </c>
      <c r="E1864" s="2">
        <v>0.86129909107437652</v>
      </c>
      <c r="F1864" s="2">
        <v>20.066880000000005</v>
      </c>
      <c r="G1864" s="2">
        <v>19.745240000000003</v>
      </c>
      <c r="H1864" s="2">
        <v>19.318704999999994</v>
      </c>
      <c r="I1864" s="2">
        <v>18.753262000000007</v>
      </c>
      <c r="J1864" s="2">
        <v>17.364230500000009</v>
      </c>
      <c r="K1864" s="17" t="s">
        <v>48</v>
      </c>
      <c r="L1864" s="17" t="s">
        <v>50</v>
      </c>
      <c r="M1864" s="17" t="s">
        <v>51</v>
      </c>
      <c r="N1864" s="20">
        <f t="shared" si="290"/>
        <v>50</v>
      </c>
      <c r="O1864" s="20">
        <f t="shared" si="291"/>
        <v>100</v>
      </c>
      <c r="P1864" s="20">
        <f t="shared" si="292"/>
        <v>50</v>
      </c>
      <c r="Q1864" s="20">
        <f t="shared" si="293"/>
        <v>83.5</v>
      </c>
      <c r="R1864" s="21">
        <f t="shared" si="294"/>
        <v>72.525000000000006</v>
      </c>
      <c r="S1864" s="21">
        <f t="shared" si="295"/>
        <v>68.375</v>
      </c>
      <c r="T1864" s="21">
        <f t="shared" si="296"/>
        <v>72.575000000000003</v>
      </c>
      <c r="U1864" s="21">
        <f t="shared" si="297"/>
        <v>70.875</v>
      </c>
      <c r="V1864" s="20">
        <f t="shared" si="298"/>
        <v>71.158333333333346</v>
      </c>
      <c r="W1864" s="20">
        <f t="shared" si="299"/>
        <v>71.087500000000006</v>
      </c>
    </row>
    <row r="1865" spans="1:23" ht="13.5" x14ac:dyDescent="0.25">
      <c r="A1865" s="3">
        <v>44727</v>
      </c>
      <c r="B1865" s="2">
        <v>20.9145</v>
      </c>
      <c r="C1865" s="2">
        <v>87.546056190286876</v>
      </c>
      <c r="D1865" s="2">
        <v>-0.42805344165740422</v>
      </c>
      <c r="E1865" s="2">
        <v>0.92596518428697105</v>
      </c>
      <c r="F1865" s="2">
        <v>20.282100000000003</v>
      </c>
      <c r="G1865" s="2">
        <v>19.888920000000002</v>
      </c>
      <c r="H1865" s="2">
        <v>19.434129999999993</v>
      </c>
      <c r="I1865" s="2">
        <v>18.810284000000006</v>
      </c>
      <c r="J1865" s="2">
        <v>17.382336500000012</v>
      </c>
      <c r="K1865" s="17" t="s">
        <v>48</v>
      </c>
      <c r="L1865" s="17" t="s">
        <v>50</v>
      </c>
      <c r="M1865" s="17" t="s">
        <v>51</v>
      </c>
      <c r="N1865" s="20">
        <f t="shared" si="290"/>
        <v>50</v>
      </c>
      <c r="O1865" s="20">
        <f t="shared" si="291"/>
        <v>100</v>
      </c>
      <c r="P1865" s="20">
        <f t="shared" si="292"/>
        <v>50</v>
      </c>
      <c r="Q1865" s="20">
        <f t="shared" si="293"/>
        <v>83.5</v>
      </c>
      <c r="R1865" s="21">
        <f t="shared" si="294"/>
        <v>72.525000000000006</v>
      </c>
      <c r="S1865" s="21">
        <f t="shared" si="295"/>
        <v>68.375</v>
      </c>
      <c r="T1865" s="21">
        <f t="shared" si="296"/>
        <v>72.575000000000003</v>
      </c>
      <c r="U1865" s="21">
        <f t="shared" si="297"/>
        <v>70.875</v>
      </c>
      <c r="V1865" s="20">
        <f t="shared" si="298"/>
        <v>71.158333333333346</v>
      </c>
      <c r="W1865" s="20">
        <f t="shared" si="299"/>
        <v>71.087500000000006</v>
      </c>
    </row>
    <row r="1866" spans="1:23" ht="13.5" x14ac:dyDescent="0.25">
      <c r="A1866" s="3">
        <v>44728</v>
      </c>
      <c r="B1866" s="2">
        <v>22.116800000000001</v>
      </c>
      <c r="C1866" s="2">
        <v>92.110599397221165</v>
      </c>
      <c r="D1866" s="2">
        <v>-0.55005132565391079</v>
      </c>
      <c r="E1866" s="2">
        <v>0.9578317901759611</v>
      </c>
      <c r="F1866" s="2">
        <v>20.713720000000002</v>
      </c>
      <c r="G1866" s="2">
        <v>20.152830000000002</v>
      </c>
      <c r="H1866" s="2">
        <v>19.596744999999995</v>
      </c>
      <c r="I1866" s="2">
        <v>18.892116000000005</v>
      </c>
      <c r="J1866" s="2">
        <v>17.406618000000009</v>
      </c>
      <c r="K1866" s="17" t="s">
        <v>48</v>
      </c>
      <c r="L1866" s="17" t="s">
        <v>50</v>
      </c>
      <c r="M1866" s="17" t="s">
        <v>51</v>
      </c>
      <c r="N1866" s="20">
        <f t="shared" si="290"/>
        <v>50</v>
      </c>
      <c r="O1866" s="20">
        <f t="shared" si="291"/>
        <v>100</v>
      </c>
      <c r="P1866" s="20">
        <f t="shared" si="292"/>
        <v>50</v>
      </c>
      <c r="Q1866" s="20">
        <f t="shared" si="293"/>
        <v>83.5</v>
      </c>
      <c r="R1866" s="21">
        <f t="shared" si="294"/>
        <v>72.525000000000006</v>
      </c>
      <c r="S1866" s="21">
        <f t="shared" si="295"/>
        <v>68.375</v>
      </c>
      <c r="T1866" s="21">
        <f t="shared" si="296"/>
        <v>72.575000000000003</v>
      </c>
      <c r="U1866" s="21">
        <f t="shared" si="297"/>
        <v>70.875</v>
      </c>
      <c r="V1866" s="20">
        <f t="shared" si="298"/>
        <v>71.158333333333346</v>
      </c>
      <c r="W1866" s="20">
        <f t="shared" si="299"/>
        <v>71.087500000000006</v>
      </c>
    </row>
    <row r="1867" spans="1:23" ht="13.5" x14ac:dyDescent="0.25">
      <c r="A1867" s="3">
        <v>44729</v>
      </c>
      <c r="B1867" s="2">
        <v>21.3293</v>
      </c>
      <c r="C1867" s="2">
        <v>73.188972685526437</v>
      </c>
      <c r="D1867" s="2">
        <v>-0.62959951025910499</v>
      </c>
      <c r="E1867" s="2">
        <v>0.96642119323962028</v>
      </c>
      <c r="F1867" s="2">
        <v>20.963799999999999</v>
      </c>
      <c r="G1867" s="2">
        <v>20.350010000000001</v>
      </c>
      <c r="H1867" s="2">
        <v>19.725394999999995</v>
      </c>
      <c r="I1867" s="2">
        <v>18.954920000000005</v>
      </c>
      <c r="J1867" s="2">
        <v>17.426962000000014</v>
      </c>
      <c r="K1867" s="17" t="s">
        <v>48</v>
      </c>
      <c r="L1867" s="17" t="s">
        <v>50</v>
      </c>
      <c r="M1867" s="17" t="s">
        <v>51</v>
      </c>
      <c r="N1867" s="20">
        <f t="shared" si="290"/>
        <v>50</v>
      </c>
      <c r="O1867" s="20">
        <f t="shared" si="291"/>
        <v>100</v>
      </c>
      <c r="P1867" s="20">
        <f t="shared" si="292"/>
        <v>50</v>
      </c>
      <c r="Q1867" s="20">
        <f t="shared" si="293"/>
        <v>83.5</v>
      </c>
      <c r="R1867" s="21">
        <f t="shared" si="294"/>
        <v>72.525000000000006</v>
      </c>
      <c r="S1867" s="21">
        <f t="shared" si="295"/>
        <v>68.375</v>
      </c>
      <c r="T1867" s="21">
        <f t="shared" si="296"/>
        <v>72.575000000000003</v>
      </c>
      <c r="U1867" s="21">
        <f t="shared" si="297"/>
        <v>70.875</v>
      </c>
      <c r="V1867" s="20">
        <f t="shared" si="298"/>
        <v>71.158333333333346</v>
      </c>
      <c r="W1867" s="20">
        <f t="shared" si="299"/>
        <v>71.087500000000006</v>
      </c>
    </row>
    <row r="1868" spans="1:23" ht="13.5" x14ac:dyDescent="0.25">
      <c r="A1868" s="3">
        <v>44732</v>
      </c>
      <c r="B1868" s="2">
        <v>21.281199999999998</v>
      </c>
      <c r="C1868" s="2">
        <v>72.213208883311609</v>
      </c>
      <c r="D1868" s="2">
        <v>-0.6990409710152079</v>
      </c>
      <c r="E1868" s="2">
        <v>0.91644624703679589</v>
      </c>
      <c r="F1868" s="2">
        <v>21.204259999999998</v>
      </c>
      <c r="G1868" s="2">
        <v>20.539380000000001</v>
      </c>
      <c r="H1868" s="2">
        <v>19.857649999999996</v>
      </c>
      <c r="I1868" s="2">
        <v>19.017310000000002</v>
      </c>
      <c r="J1868" s="2">
        <v>17.447065500000011</v>
      </c>
      <c r="K1868" s="17" t="s">
        <v>48</v>
      </c>
      <c r="L1868" s="17" t="s">
        <v>50</v>
      </c>
      <c r="M1868" s="17" t="s">
        <v>51</v>
      </c>
      <c r="N1868" s="20">
        <f t="shared" si="290"/>
        <v>50</v>
      </c>
      <c r="O1868" s="20">
        <f t="shared" si="291"/>
        <v>100</v>
      </c>
      <c r="P1868" s="20">
        <f t="shared" si="292"/>
        <v>50</v>
      </c>
      <c r="Q1868" s="20">
        <f t="shared" si="293"/>
        <v>83.5</v>
      </c>
      <c r="R1868" s="21">
        <f t="shared" si="294"/>
        <v>72.525000000000006</v>
      </c>
      <c r="S1868" s="21">
        <f t="shared" si="295"/>
        <v>68.375</v>
      </c>
      <c r="T1868" s="21">
        <f t="shared" si="296"/>
        <v>72.575000000000003</v>
      </c>
      <c r="U1868" s="21">
        <f t="shared" si="297"/>
        <v>70.875</v>
      </c>
      <c r="V1868" s="20">
        <f t="shared" si="298"/>
        <v>71.158333333333346</v>
      </c>
      <c r="W1868" s="20">
        <f t="shared" si="299"/>
        <v>71.087500000000006</v>
      </c>
    </row>
    <row r="1869" spans="1:23" ht="13.5" x14ac:dyDescent="0.25">
      <c r="A1869" s="3">
        <v>44733</v>
      </c>
      <c r="B1869" s="2">
        <v>21.281199999999998</v>
      </c>
      <c r="C1869" s="2">
        <v>72.213208883311609</v>
      </c>
      <c r="D1869" s="2">
        <v>-0.76243025256468755</v>
      </c>
      <c r="E1869" s="2">
        <v>0.8231177543207977</v>
      </c>
      <c r="F1869" s="2">
        <v>21.384599999999999</v>
      </c>
      <c r="G1869" s="2">
        <v>20.725740000000002</v>
      </c>
      <c r="H1869" s="2">
        <v>19.986899999999999</v>
      </c>
      <c r="I1869" s="2">
        <v>19.082430000000002</v>
      </c>
      <c r="J1869" s="2">
        <v>17.469490500000006</v>
      </c>
      <c r="K1869" s="17" t="s">
        <v>48</v>
      </c>
      <c r="L1869" s="17" t="s">
        <v>50</v>
      </c>
      <c r="M1869" s="17" t="s">
        <v>51</v>
      </c>
      <c r="N1869" s="20">
        <f t="shared" si="290"/>
        <v>50</v>
      </c>
      <c r="O1869" s="20">
        <f t="shared" si="291"/>
        <v>100</v>
      </c>
      <c r="P1869" s="20">
        <f t="shared" si="292"/>
        <v>50</v>
      </c>
      <c r="Q1869" s="20">
        <f t="shared" si="293"/>
        <v>83.5</v>
      </c>
      <c r="R1869" s="21">
        <f t="shared" si="294"/>
        <v>72.525000000000006</v>
      </c>
      <c r="S1869" s="21">
        <f t="shared" si="295"/>
        <v>68.375</v>
      </c>
      <c r="T1869" s="21">
        <f t="shared" si="296"/>
        <v>72.575000000000003</v>
      </c>
      <c r="U1869" s="21">
        <f t="shared" si="297"/>
        <v>70.875</v>
      </c>
      <c r="V1869" s="20">
        <f t="shared" si="298"/>
        <v>71.158333333333346</v>
      </c>
      <c r="W1869" s="20">
        <f t="shared" si="299"/>
        <v>71.087500000000006</v>
      </c>
    </row>
    <row r="1870" spans="1:23" ht="13.5" x14ac:dyDescent="0.25">
      <c r="A1870" s="3">
        <v>44734</v>
      </c>
      <c r="B1870" s="2">
        <v>21.942499999999999</v>
      </c>
      <c r="C1870" s="2">
        <v>77.084565844079364</v>
      </c>
      <c r="D1870" s="2">
        <v>-0.80888988622807645</v>
      </c>
      <c r="E1870" s="2">
        <v>0.68372775114787532</v>
      </c>
      <c r="F1870" s="2">
        <v>21.590199999999999</v>
      </c>
      <c r="G1870" s="2">
        <v>20.936150000000005</v>
      </c>
      <c r="H1870" s="2">
        <v>20.131180000000001</v>
      </c>
      <c r="I1870" s="2">
        <v>19.160776000000002</v>
      </c>
      <c r="J1870" s="2">
        <v>17.495631500000009</v>
      </c>
      <c r="K1870" s="17" t="s">
        <v>48</v>
      </c>
      <c r="L1870" s="17" t="s">
        <v>50</v>
      </c>
      <c r="M1870" s="17" t="s">
        <v>51</v>
      </c>
      <c r="N1870" s="20">
        <f t="shared" si="290"/>
        <v>50</v>
      </c>
      <c r="O1870" s="20">
        <f t="shared" si="291"/>
        <v>100</v>
      </c>
      <c r="P1870" s="20">
        <f t="shared" si="292"/>
        <v>50</v>
      </c>
      <c r="Q1870" s="20">
        <f t="shared" si="293"/>
        <v>83.5</v>
      </c>
      <c r="R1870" s="21">
        <f t="shared" si="294"/>
        <v>72.525000000000006</v>
      </c>
      <c r="S1870" s="21">
        <f t="shared" si="295"/>
        <v>68.375</v>
      </c>
      <c r="T1870" s="21">
        <f t="shared" si="296"/>
        <v>72.575000000000003</v>
      </c>
      <c r="U1870" s="21">
        <f t="shared" si="297"/>
        <v>70.875</v>
      </c>
      <c r="V1870" s="20">
        <f t="shared" si="298"/>
        <v>71.158333333333346</v>
      </c>
      <c r="W1870" s="20">
        <f t="shared" si="299"/>
        <v>71.087500000000006</v>
      </c>
    </row>
    <row r="1871" spans="1:23" ht="13.5" x14ac:dyDescent="0.25">
      <c r="A1871" s="3">
        <v>44735</v>
      </c>
      <c r="B1871" s="2">
        <v>22.543700000000001</v>
      </c>
      <c r="C1871" s="2">
        <v>80.441562097163725</v>
      </c>
      <c r="D1871" s="2">
        <v>-0.88607575435490915</v>
      </c>
      <c r="E1871" s="2">
        <v>0.53916436209728902</v>
      </c>
      <c r="F1871" s="2">
        <v>21.67558</v>
      </c>
      <c r="G1871" s="2">
        <v>21.194650000000003</v>
      </c>
      <c r="H1871" s="2">
        <v>20.305520000000001</v>
      </c>
      <c r="I1871" s="2">
        <v>19.251146000000002</v>
      </c>
      <c r="J1871" s="2">
        <v>17.524505500000011</v>
      </c>
      <c r="K1871" s="17" t="s">
        <v>48</v>
      </c>
      <c r="L1871" s="17" t="s">
        <v>50</v>
      </c>
      <c r="M1871" s="17" t="s">
        <v>51</v>
      </c>
      <c r="N1871" s="20">
        <f t="shared" si="290"/>
        <v>50</v>
      </c>
      <c r="O1871" s="20">
        <f t="shared" si="291"/>
        <v>100</v>
      </c>
      <c r="P1871" s="20">
        <f t="shared" si="292"/>
        <v>50</v>
      </c>
      <c r="Q1871" s="20">
        <f t="shared" si="293"/>
        <v>83.5</v>
      </c>
      <c r="R1871" s="21">
        <f t="shared" si="294"/>
        <v>72.525000000000006</v>
      </c>
      <c r="S1871" s="21">
        <f t="shared" si="295"/>
        <v>68.375</v>
      </c>
      <c r="T1871" s="21">
        <f t="shared" si="296"/>
        <v>72.575000000000003</v>
      </c>
      <c r="U1871" s="21">
        <f t="shared" si="297"/>
        <v>70.875</v>
      </c>
      <c r="V1871" s="20">
        <f t="shared" si="298"/>
        <v>71.158333333333346</v>
      </c>
      <c r="W1871" s="20">
        <f t="shared" si="299"/>
        <v>71.087500000000006</v>
      </c>
    </row>
    <row r="1872" spans="1:23" ht="13.5" x14ac:dyDescent="0.25">
      <c r="A1872" s="3">
        <v>44736</v>
      </c>
      <c r="B1872" s="2">
        <v>22.243099999999998</v>
      </c>
      <c r="C1872" s="2">
        <v>74.560117150792323</v>
      </c>
      <c r="D1872" s="2">
        <v>-0.92515099856419525</v>
      </c>
      <c r="E1872" s="2">
        <v>0.39059142881811904</v>
      </c>
      <c r="F1872" s="2">
        <v>21.858339999999998</v>
      </c>
      <c r="G1872" s="2">
        <v>21.411069999999999</v>
      </c>
      <c r="H1872" s="2">
        <v>20.463929999999998</v>
      </c>
      <c r="I1872" s="2">
        <v>19.333428000000001</v>
      </c>
      <c r="J1872" s="2">
        <v>17.551057000000011</v>
      </c>
      <c r="K1872" s="17" t="s">
        <v>48</v>
      </c>
      <c r="L1872" s="17" t="s">
        <v>50</v>
      </c>
      <c r="M1872" s="17" t="s">
        <v>51</v>
      </c>
      <c r="N1872" s="20">
        <f t="shared" si="290"/>
        <v>50</v>
      </c>
      <c r="O1872" s="20">
        <f t="shared" si="291"/>
        <v>100</v>
      </c>
      <c r="P1872" s="20">
        <f t="shared" si="292"/>
        <v>50</v>
      </c>
      <c r="Q1872" s="20">
        <f t="shared" si="293"/>
        <v>83.5</v>
      </c>
      <c r="R1872" s="21">
        <f t="shared" si="294"/>
        <v>72.525000000000006</v>
      </c>
      <c r="S1872" s="21">
        <f t="shared" si="295"/>
        <v>68.375</v>
      </c>
      <c r="T1872" s="21">
        <f t="shared" si="296"/>
        <v>72.575000000000003</v>
      </c>
      <c r="U1872" s="21">
        <f t="shared" si="297"/>
        <v>70.875</v>
      </c>
      <c r="V1872" s="20">
        <f t="shared" si="298"/>
        <v>71.158333333333346</v>
      </c>
      <c r="W1872" s="20">
        <f t="shared" si="299"/>
        <v>71.087500000000006</v>
      </c>
    </row>
    <row r="1873" spans="1:23" ht="13.5" x14ac:dyDescent="0.25">
      <c r="A1873" s="3">
        <v>44739</v>
      </c>
      <c r="B1873" s="2">
        <v>22.183</v>
      </c>
      <c r="C1873" s="2">
        <v>73.404546037699618</v>
      </c>
      <c r="D1873" s="2">
        <v>-0.96543387082429888</v>
      </c>
      <c r="E1873" s="2">
        <v>0.23499641319989922</v>
      </c>
      <c r="F1873" s="2">
        <v>22.038699999999999</v>
      </c>
      <c r="G1873" s="2">
        <v>21.621479999999998</v>
      </c>
      <c r="H1873" s="2">
        <v>20.620235000000001</v>
      </c>
      <c r="I1873" s="2">
        <v>19.402381999999999</v>
      </c>
      <c r="J1873" s="2">
        <v>17.575806000000011</v>
      </c>
      <c r="K1873" s="17" t="s">
        <v>48</v>
      </c>
      <c r="L1873" s="17" t="s">
        <v>50</v>
      </c>
      <c r="M1873" s="17" t="s">
        <v>51</v>
      </c>
      <c r="N1873" s="20">
        <f t="shared" si="290"/>
        <v>50</v>
      </c>
      <c r="O1873" s="20">
        <f t="shared" si="291"/>
        <v>100</v>
      </c>
      <c r="P1873" s="20">
        <f t="shared" si="292"/>
        <v>50</v>
      </c>
      <c r="Q1873" s="20">
        <f t="shared" si="293"/>
        <v>83.5</v>
      </c>
      <c r="R1873" s="21">
        <f t="shared" si="294"/>
        <v>72.525000000000006</v>
      </c>
      <c r="S1873" s="21">
        <f t="shared" si="295"/>
        <v>68.375</v>
      </c>
      <c r="T1873" s="21">
        <f t="shared" si="296"/>
        <v>72.575000000000003</v>
      </c>
      <c r="U1873" s="21">
        <f t="shared" si="297"/>
        <v>70.875</v>
      </c>
      <c r="V1873" s="20">
        <f t="shared" si="298"/>
        <v>71.158333333333346</v>
      </c>
      <c r="W1873" s="20">
        <f t="shared" si="299"/>
        <v>71.087500000000006</v>
      </c>
    </row>
    <row r="1874" spans="1:23" ht="13.5" x14ac:dyDescent="0.25">
      <c r="A1874" s="3">
        <v>44740</v>
      </c>
      <c r="B1874" s="2">
        <v>21.936499999999999</v>
      </c>
      <c r="C1874" s="2">
        <v>68.701457234487847</v>
      </c>
      <c r="D1874" s="2">
        <v>-0.94546536480786614</v>
      </c>
      <c r="E1874" s="2">
        <v>9.9752659810239189E-2</v>
      </c>
      <c r="F1874" s="2">
        <v>22.169759999999997</v>
      </c>
      <c r="G1874" s="2">
        <v>21.777179999999998</v>
      </c>
      <c r="H1874" s="2">
        <v>20.761210000000005</v>
      </c>
      <c r="I1874" s="2">
        <v>19.464222000000003</v>
      </c>
      <c r="J1874" s="2">
        <v>17.59951400000001</v>
      </c>
      <c r="K1874" s="17" t="s">
        <v>48</v>
      </c>
      <c r="L1874" s="17" t="s">
        <v>50</v>
      </c>
      <c r="M1874" s="17" t="s">
        <v>51</v>
      </c>
      <c r="N1874" s="20">
        <f t="shared" si="290"/>
        <v>50</v>
      </c>
      <c r="O1874" s="20">
        <f t="shared" si="291"/>
        <v>100</v>
      </c>
      <c r="P1874" s="20">
        <f t="shared" si="292"/>
        <v>50</v>
      </c>
      <c r="Q1874" s="20">
        <f t="shared" si="293"/>
        <v>83.5</v>
      </c>
      <c r="R1874" s="21">
        <f t="shared" si="294"/>
        <v>72.525000000000006</v>
      </c>
      <c r="S1874" s="21">
        <f t="shared" si="295"/>
        <v>68.375</v>
      </c>
      <c r="T1874" s="21">
        <f t="shared" si="296"/>
        <v>72.575000000000003</v>
      </c>
      <c r="U1874" s="21">
        <f t="shared" si="297"/>
        <v>70.875</v>
      </c>
      <c r="V1874" s="20">
        <f t="shared" si="298"/>
        <v>71.158333333333346</v>
      </c>
      <c r="W1874" s="20">
        <f t="shared" si="299"/>
        <v>71.087500000000006</v>
      </c>
    </row>
    <row r="1875" spans="1:23" ht="13.5" x14ac:dyDescent="0.25">
      <c r="A1875" s="3">
        <v>44741</v>
      </c>
      <c r="B1875" s="2">
        <v>21.6419</v>
      </c>
      <c r="C1875" s="2">
        <v>63.467700999143645</v>
      </c>
      <c r="D1875" s="2">
        <v>-0.83265966505359046</v>
      </c>
      <c r="E1875" s="2">
        <v>-1.0780550488808938E-2</v>
      </c>
      <c r="F1875" s="2">
        <v>22.109639999999995</v>
      </c>
      <c r="G1875" s="2">
        <v>21.849919999999997</v>
      </c>
      <c r="H1875" s="2">
        <v>20.869420000000005</v>
      </c>
      <c r="I1875" s="2">
        <v>19.519078</v>
      </c>
      <c r="J1875" s="2">
        <v>17.622240500000007</v>
      </c>
      <c r="K1875" s="17" t="s">
        <v>48</v>
      </c>
      <c r="L1875" s="17" t="s">
        <v>50</v>
      </c>
      <c r="M1875" s="17" t="s">
        <v>53</v>
      </c>
      <c r="N1875" s="20">
        <f t="shared" si="290"/>
        <v>50</v>
      </c>
      <c r="O1875" s="20">
        <f t="shared" si="291"/>
        <v>100</v>
      </c>
      <c r="P1875" s="20">
        <f t="shared" si="292"/>
        <v>50</v>
      </c>
      <c r="Q1875" s="20">
        <f t="shared" si="293"/>
        <v>66.5</v>
      </c>
      <c r="R1875" s="21">
        <f t="shared" si="294"/>
        <v>69.974999999999994</v>
      </c>
      <c r="S1875" s="21">
        <f t="shared" si="295"/>
        <v>64.125</v>
      </c>
      <c r="T1875" s="21">
        <f t="shared" si="296"/>
        <v>64.924999999999997</v>
      </c>
      <c r="U1875" s="21">
        <f t="shared" si="297"/>
        <v>66.625</v>
      </c>
      <c r="V1875" s="20">
        <f t="shared" si="298"/>
        <v>66.341666666666654</v>
      </c>
      <c r="W1875" s="20">
        <f t="shared" si="299"/>
        <v>66.412499999999994</v>
      </c>
    </row>
    <row r="1876" spans="1:23" ht="13.5" x14ac:dyDescent="0.25">
      <c r="A1876" s="3">
        <v>44742</v>
      </c>
      <c r="B1876" s="2">
        <v>21.100899999999999</v>
      </c>
      <c r="C1876" s="2">
        <v>55.157669724101844</v>
      </c>
      <c r="D1876" s="2">
        <v>-0.5180362858722809</v>
      </c>
      <c r="E1876" s="2">
        <v>-9.9101353409429438E-2</v>
      </c>
      <c r="F1876" s="2">
        <v>21.821080000000002</v>
      </c>
      <c r="G1876" s="2">
        <v>21.748329999999996</v>
      </c>
      <c r="H1876" s="2">
        <v>20.950580000000006</v>
      </c>
      <c r="I1876" s="2">
        <v>19.568493999999998</v>
      </c>
      <c r="J1876" s="2">
        <v>17.64278100000001</v>
      </c>
      <c r="K1876" s="17" t="s">
        <v>54</v>
      </c>
      <c r="L1876" s="17" t="s">
        <v>50</v>
      </c>
      <c r="M1876" s="17" t="s">
        <v>47</v>
      </c>
      <c r="N1876" s="20">
        <f t="shared" si="290"/>
        <v>50</v>
      </c>
      <c r="O1876" s="20">
        <f t="shared" si="291"/>
        <v>100</v>
      </c>
      <c r="P1876" s="20">
        <f t="shared" si="292"/>
        <v>50</v>
      </c>
      <c r="Q1876" s="20">
        <f t="shared" si="293"/>
        <v>16.5</v>
      </c>
      <c r="R1876" s="21">
        <f t="shared" si="294"/>
        <v>62.475000000000001</v>
      </c>
      <c r="S1876" s="21">
        <f t="shared" si="295"/>
        <v>51.625</v>
      </c>
      <c r="T1876" s="21">
        <f t="shared" si="296"/>
        <v>42.424999999999997</v>
      </c>
      <c r="U1876" s="21">
        <f t="shared" si="297"/>
        <v>54.125</v>
      </c>
      <c r="V1876" s="20">
        <f t="shared" si="298"/>
        <v>52.17499999999999</v>
      </c>
      <c r="W1876" s="20">
        <f t="shared" si="299"/>
        <v>52.662499999999994</v>
      </c>
    </row>
    <row r="1877" spans="1:23" ht="13.5" x14ac:dyDescent="0.25">
      <c r="A1877" s="3">
        <v>44743</v>
      </c>
      <c r="B1877" s="2">
        <v>21.521699999999999</v>
      </c>
      <c r="C1877" s="2">
        <v>59.589722041519188</v>
      </c>
      <c r="D1877" s="2">
        <v>-0.40637994849806702</v>
      </c>
      <c r="E1877" s="2">
        <v>-0.17355208943625766</v>
      </c>
      <c r="F1877" s="2">
        <v>21.6768</v>
      </c>
      <c r="G1877" s="2">
        <v>21.767569999999999</v>
      </c>
      <c r="H1877" s="2">
        <v>21.058790000000002</v>
      </c>
      <c r="I1877" s="2">
        <v>19.628731999999999</v>
      </c>
      <c r="J1877" s="2">
        <v>17.665725500000008</v>
      </c>
      <c r="K1877" s="17" t="s">
        <v>54</v>
      </c>
      <c r="L1877" s="17" t="s">
        <v>50</v>
      </c>
      <c r="M1877" s="17" t="s">
        <v>47</v>
      </c>
      <c r="N1877" s="20">
        <f t="shared" si="290"/>
        <v>50</v>
      </c>
      <c r="O1877" s="20">
        <f t="shared" si="291"/>
        <v>100</v>
      </c>
      <c r="P1877" s="20">
        <f t="shared" si="292"/>
        <v>50</v>
      </c>
      <c r="Q1877" s="20">
        <f t="shared" si="293"/>
        <v>16.5</v>
      </c>
      <c r="R1877" s="21">
        <f t="shared" si="294"/>
        <v>62.475000000000001</v>
      </c>
      <c r="S1877" s="21">
        <f t="shared" si="295"/>
        <v>51.625</v>
      </c>
      <c r="T1877" s="21">
        <f t="shared" si="296"/>
        <v>42.424999999999997</v>
      </c>
      <c r="U1877" s="21">
        <f t="shared" si="297"/>
        <v>54.125</v>
      </c>
      <c r="V1877" s="20">
        <f t="shared" si="298"/>
        <v>52.17499999999999</v>
      </c>
      <c r="W1877" s="20">
        <f t="shared" si="299"/>
        <v>52.662499999999994</v>
      </c>
    </row>
    <row r="1878" spans="1:23" ht="13.5" x14ac:dyDescent="0.25">
      <c r="A1878" s="3">
        <v>44746</v>
      </c>
      <c r="B1878" s="2">
        <v>21.521699999999999</v>
      </c>
      <c r="C1878" s="2">
        <v>59.589722041519188</v>
      </c>
      <c r="D1878" s="2">
        <v>-0.32386139416216508</v>
      </c>
      <c r="E1878" s="2">
        <v>-0.2298004609870839</v>
      </c>
      <c r="F1878" s="2">
        <v>21.544539999999998</v>
      </c>
      <c r="G1878" s="2">
        <v>21.791620000000002</v>
      </c>
      <c r="H1878" s="2">
        <v>21.165500000000005</v>
      </c>
      <c r="I1878" s="2">
        <v>19.692456</v>
      </c>
      <c r="J1878" s="2">
        <v>17.688397000000005</v>
      </c>
      <c r="K1878" s="17" t="s">
        <v>54</v>
      </c>
      <c r="L1878" s="17" t="s">
        <v>50</v>
      </c>
      <c r="M1878" s="17" t="s">
        <v>47</v>
      </c>
      <c r="N1878" s="20">
        <f t="shared" si="290"/>
        <v>50</v>
      </c>
      <c r="O1878" s="20">
        <f t="shared" si="291"/>
        <v>100</v>
      </c>
      <c r="P1878" s="20">
        <f t="shared" si="292"/>
        <v>50</v>
      </c>
      <c r="Q1878" s="20">
        <f t="shared" si="293"/>
        <v>16.5</v>
      </c>
      <c r="R1878" s="21">
        <f t="shared" si="294"/>
        <v>62.475000000000001</v>
      </c>
      <c r="S1878" s="21">
        <f t="shared" si="295"/>
        <v>51.625</v>
      </c>
      <c r="T1878" s="21">
        <f t="shared" si="296"/>
        <v>42.424999999999997</v>
      </c>
      <c r="U1878" s="21">
        <f t="shared" si="297"/>
        <v>54.125</v>
      </c>
      <c r="V1878" s="20">
        <f t="shared" si="298"/>
        <v>52.17499999999999</v>
      </c>
      <c r="W1878" s="20">
        <f t="shared" si="299"/>
        <v>52.662499999999994</v>
      </c>
    </row>
    <row r="1879" spans="1:23" ht="13.5" x14ac:dyDescent="0.25">
      <c r="A1879" s="3">
        <v>44747</v>
      </c>
      <c r="B1879" s="2">
        <v>21.161000000000001</v>
      </c>
      <c r="C1879" s="2">
        <v>54.258527993031471</v>
      </c>
      <c r="D1879" s="2">
        <v>-0.23154159923618067</v>
      </c>
      <c r="E1879" s="2">
        <v>-0.27849495621299369</v>
      </c>
      <c r="F1879" s="2">
        <v>21.38944</v>
      </c>
      <c r="G1879" s="2">
        <v>21.779599999999999</v>
      </c>
      <c r="H1879" s="2">
        <v>21.252670000000006</v>
      </c>
      <c r="I1879" s="2">
        <v>19.748965999999999</v>
      </c>
      <c r="J1879" s="2">
        <v>17.709538000000009</v>
      </c>
      <c r="K1879" s="17" t="s">
        <v>54</v>
      </c>
      <c r="L1879" s="17" t="s">
        <v>50</v>
      </c>
      <c r="M1879" s="17" t="s">
        <v>47</v>
      </c>
      <c r="N1879" s="20">
        <f t="shared" si="290"/>
        <v>50</v>
      </c>
      <c r="O1879" s="20">
        <f t="shared" si="291"/>
        <v>100</v>
      </c>
      <c r="P1879" s="20">
        <f t="shared" si="292"/>
        <v>50</v>
      </c>
      <c r="Q1879" s="20">
        <f t="shared" si="293"/>
        <v>16.5</v>
      </c>
      <c r="R1879" s="21">
        <f t="shared" si="294"/>
        <v>62.475000000000001</v>
      </c>
      <c r="S1879" s="21">
        <f t="shared" si="295"/>
        <v>51.625</v>
      </c>
      <c r="T1879" s="21">
        <f t="shared" si="296"/>
        <v>42.424999999999997</v>
      </c>
      <c r="U1879" s="21">
        <f t="shared" si="297"/>
        <v>54.125</v>
      </c>
      <c r="V1879" s="20">
        <f t="shared" si="298"/>
        <v>52.17499999999999</v>
      </c>
      <c r="W1879" s="20">
        <f t="shared" si="299"/>
        <v>52.662499999999994</v>
      </c>
    </row>
    <row r="1880" spans="1:23" ht="13.5" x14ac:dyDescent="0.25">
      <c r="A1880" s="3">
        <v>44748</v>
      </c>
      <c r="B1880" s="2">
        <v>21.161000000000001</v>
      </c>
      <c r="C1880" s="2">
        <v>54.258527993031471</v>
      </c>
      <c r="D1880" s="2">
        <v>-5.3464362764412243E-2</v>
      </c>
      <c r="E1880" s="2">
        <v>-0.32068054127192713</v>
      </c>
      <c r="F1880" s="2">
        <v>21.29326</v>
      </c>
      <c r="G1880" s="2">
        <v>21.701450000000001</v>
      </c>
      <c r="H1880" s="2">
        <v>21.318800000000007</v>
      </c>
      <c r="I1880" s="2">
        <v>19.805475999999999</v>
      </c>
      <c r="J1880" s="2">
        <v>17.730816000000008</v>
      </c>
      <c r="K1880" s="17" t="s">
        <v>54</v>
      </c>
      <c r="L1880" s="17" t="s">
        <v>50</v>
      </c>
      <c r="M1880" s="17" t="s">
        <v>47</v>
      </c>
      <c r="N1880" s="20">
        <f t="shared" si="290"/>
        <v>50</v>
      </c>
      <c r="O1880" s="20">
        <f t="shared" si="291"/>
        <v>100</v>
      </c>
      <c r="P1880" s="20">
        <f t="shared" si="292"/>
        <v>50</v>
      </c>
      <c r="Q1880" s="20">
        <f t="shared" si="293"/>
        <v>16.5</v>
      </c>
      <c r="R1880" s="21">
        <f t="shared" si="294"/>
        <v>62.475000000000001</v>
      </c>
      <c r="S1880" s="21">
        <f t="shared" si="295"/>
        <v>51.625</v>
      </c>
      <c r="T1880" s="21">
        <f t="shared" si="296"/>
        <v>42.424999999999997</v>
      </c>
      <c r="U1880" s="21">
        <f t="shared" si="297"/>
        <v>54.125</v>
      </c>
      <c r="V1880" s="20">
        <f t="shared" si="298"/>
        <v>52.17499999999999</v>
      </c>
      <c r="W1880" s="20">
        <f t="shared" si="299"/>
        <v>52.662499999999994</v>
      </c>
    </row>
    <row r="1881" spans="1:23" ht="13.5" x14ac:dyDescent="0.25">
      <c r="A1881" s="3">
        <v>44749</v>
      </c>
      <c r="B1881" s="2">
        <v>21.161000000000001</v>
      </c>
      <c r="C1881" s="2">
        <v>54.258527993031471</v>
      </c>
      <c r="D1881" s="2">
        <v>0.1880624106851414</v>
      </c>
      <c r="E1881" s="2">
        <v>-0.35790590002078415</v>
      </c>
      <c r="F1881" s="2">
        <v>21.30528</v>
      </c>
      <c r="G1881" s="2">
        <v>21.563180000000003</v>
      </c>
      <c r="H1881" s="2">
        <v>21.378915000000006</v>
      </c>
      <c r="I1881" s="2">
        <v>19.861986000000002</v>
      </c>
      <c r="J1881" s="2">
        <v>17.751957000000008</v>
      </c>
      <c r="K1881" s="17" t="s">
        <v>48</v>
      </c>
      <c r="L1881" s="17" t="s">
        <v>50</v>
      </c>
      <c r="M1881" s="17" t="s">
        <v>51</v>
      </c>
      <c r="N1881" s="20">
        <f t="shared" si="290"/>
        <v>50</v>
      </c>
      <c r="O1881" s="20">
        <f t="shared" si="291"/>
        <v>100</v>
      </c>
      <c r="P1881" s="20">
        <f t="shared" si="292"/>
        <v>50</v>
      </c>
      <c r="Q1881" s="20">
        <f t="shared" si="293"/>
        <v>83.5</v>
      </c>
      <c r="R1881" s="21">
        <f t="shared" si="294"/>
        <v>72.525000000000006</v>
      </c>
      <c r="S1881" s="21">
        <f t="shared" si="295"/>
        <v>68.375</v>
      </c>
      <c r="T1881" s="21">
        <f t="shared" si="296"/>
        <v>72.575000000000003</v>
      </c>
      <c r="U1881" s="21">
        <f t="shared" si="297"/>
        <v>70.875</v>
      </c>
      <c r="V1881" s="20">
        <f t="shared" si="298"/>
        <v>71.158333333333346</v>
      </c>
      <c r="W1881" s="20">
        <f t="shared" si="299"/>
        <v>71.087500000000006</v>
      </c>
    </row>
    <row r="1882" spans="1:23" ht="13.5" x14ac:dyDescent="0.25">
      <c r="A1882" s="3">
        <v>44750</v>
      </c>
      <c r="B1882" s="2">
        <v>21.172999999999998</v>
      </c>
      <c r="C1882" s="2">
        <v>54.427938739964013</v>
      </c>
      <c r="D1882" s="2">
        <v>0.34377184959080154</v>
      </c>
      <c r="E1882" s="2">
        <v>-0.38047530119353778</v>
      </c>
      <c r="F1882" s="2">
        <v>21.23554</v>
      </c>
      <c r="G1882" s="2">
        <v>21.45617</v>
      </c>
      <c r="H1882" s="2">
        <v>21.433620000000001</v>
      </c>
      <c r="I1882" s="2">
        <v>19.918735999999999</v>
      </c>
      <c r="J1882" s="2">
        <v>17.772885000000006</v>
      </c>
      <c r="K1882" s="17" t="s">
        <v>48</v>
      </c>
      <c r="L1882" s="17" t="s">
        <v>50</v>
      </c>
      <c r="M1882" s="17" t="s">
        <v>53</v>
      </c>
      <c r="N1882" s="20">
        <f t="shared" si="290"/>
        <v>50</v>
      </c>
      <c r="O1882" s="20">
        <f t="shared" si="291"/>
        <v>100</v>
      </c>
      <c r="P1882" s="20">
        <f t="shared" si="292"/>
        <v>50</v>
      </c>
      <c r="Q1882" s="20">
        <f t="shared" si="293"/>
        <v>66.5</v>
      </c>
      <c r="R1882" s="21">
        <f t="shared" si="294"/>
        <v>69.974999999999994</v>
      </c>
      <c r="S1882" s="21">
        <f t="shared" si="295"/>
        <v>64.125</v>
      </c>
      <c r="T1882" s="21">
        <f t="shared" si="296"/>
        <v>64.924999999999997</v>
      </c>
      <c r="U1882" s="21">
        <f t="shared" si="297"/>
        <v>66.625</v>
      </c>
      <c r="V1882" s="20">
        <f t="shared" si="298"/>
        <v>66.341666666666654</v>
      </c>
      <c r="W1882" s="20">
        <f t="shared" si="299"/>
        <v>66.412499999999994</v>
      </c>
    </row>
    <row r="1883" spans="1:23" ht="13.5" x14ac:dyDescent="0.25">
      <c r="A1883" s="3">
        <v>44753</v>
      </c>
      <c r="B1883" s="2">
        <v>21.2211</v>
      </c>
      <c r="C1883" s="2">
        <v>55.145055151196672</v>
      </c>
      <c r="D1883" s="2">
        <v>0.46123455130218005</v>
      </c>
      <c r="E1883" s="2">
        <v>-0.37383977960482007</v>
      </c>
      <c r="F1883" s="2">
        <v>21.175420000000003</v>
      </c>
      <c r="G1883" s="2">
        <v>21.35998</v>
      </c>
      <c r="H1883" s="2">
        <v>21.490730000000003</v>
      </c>
      <c r="I1883" s="2">
        <v>19.970435999999999</v>
      </c>
      <c r="J1883" s="2">
        <v>17.79353450000001</v>
      </c>
      <c r="K1883" s="17" t="s">
        <v>48</v>
      </c>
      <c r="L1883" s="17" t="s">
        <v>50</v>
      </c>
      <c r="M1883" s="17" t="s">
        <v>53</v>
      </c>
      <c r="N1883" s="20">
        <f t="shared" si="290"/>
        <v>50</v>
      </c>
      <c r="O1883" s="20">
        <f t="shared" si="291"/>
        <v>100</v>
      </c>
      <c r="P1883" s="20">
        <f t="shared" si="292"/>
        <v>50</v>
      </c>
      <c r="Q1883" s="20">
        <f t="shared" si="293"/>
        <v>66.5</v>
      </c>
      <c r="R1883" s="21">
        <f t="shared" si="294"/>
        <v>69.974999999999994</v>
      </c>
      <c r="S1883" s="21">
        <f t="shared" si="295"/>
        <v>64.125</v>
      </c>
      <c r="T1883" s="21">
        <f t="shared" si="296"/>
        <v>64.924999999999997</v>
      </c>
      <c r="U1883" s="21">
        <f t="shared" si="297"/>
        <v>66.625</v>
      </c>
      <c r="V1883" s="20">
        <f t="shared" si="298"/>
        <v>66.341666666666654</v>
      </c>
      <c r="W1883" s="20">
        <f t="shared" si="299"/>
        <v>66.412499999999994</v>
      </c>
    </row>
    <row r="1884" spans="1:23" ht="13.5" x14ac:dyDescent="0.25">
      <c r="A1884" s="3">
        <v>44754</v>
      </c>
      <c r="B1884" s="2">
        <v>21.281199999999998</v>
      </c>
      <c r="C1884" s="2">
        <v>56.075125076894267</v>
      </c>
      <c r="D1884" s="2">
        <v>0.51659439393870343</v>
      </c>
      <c r="E1884" s="2">
        <v>-0.34051394111019062</v>
      </c>
      <c r="F1884" s="2">
        <v>21.199460000000002</v>
      </c>
      <c r="G1884" s="2">
        <v>21.294450000000001</v>
      </c>
      <c r="H1884" s="2">
        <v>21.535814999999999</v>
      </c>
      <c r="I1884" s="2">
        <v>20.023338000000003</v>
      </c>
      <c r="J1884" s="2">
        <v>17.813911000000008</v>
      </c>
      <c r="K1884" s="17" t="s">
        <v>48</v>
      </c>
      <c r="L1884" s="17" t="s">
        <v>50</v>
      </c>
      <c r="M1884" s="17" t="s">
        <v>51</v>
      </c>
      <c r="N1884" s="20">
        <f t="shared" si="290"/>
        <v>50</v>
      </c>
      <c r="O1884" s="20">
        <f t="shared" si="291"/>
        <v>100</v>
      </c>
      <c r="P1884" s="20">
        <f t="shared" si="292"/>
        <v>50</v>
      </c>
      <c r="Q1884" s="20">
        <f t="shared" si="293"/>
        <v>83.5</v>
      </c>
      <c r="R1884" s="21">
        <f t="shared" si="294"/>
        <v>72.525000000000006</v>
      </c>
      <c r="S1884" s="21">
        <f t="shared" si="295"/>
        <v>68.375</v>
      </c>
      <c r="T1884" s="21">
        <f t="shared" si="296"/>
        <v>72.575000000000003</v>
      </c>
      <c r="U1884" s="21">
        <f t="shared" si="297"/>
        <v>70.875</v>
      </c>
      <c r="V1884" s="20">
        <f t="shared" si="298"/>
        <v>71.158333333333346</v>
      </c>
      <c r="W1884" s="20">
        <f t="shared" si="299"/>
        <v>71.087500000000006</v>
      </c>
    </row>
    <row r="1885" spans="1:23" ht="13.5" x14ac:dyDescent="0.25">
      <c r="A1885" s="3">
        <v>44755</v>
      </c>
      <c r="B1885" s="2">
        <v>21.281199999999998</v>
      </c>
      <c r="C1885" s="2">
        <v>56.075125076894267</v>
      </c>
      <c r="D1885" s="2">
        <v>0.51622510376574127</v>
      </c>
      <c r="E1885" s="2">
        <v>-0.30102523810306137</v>
      </c>
      <c r="F1885" s="2">
        <v>21.223499999999998</v>
      </c>
      <c r="G1885" s="2">
        <v>21.258379999999999</v>
      </c>
      <c r="H1885" s="2">
        <v>21.55415</v>
      </c>
      <c r="I1885" s="2">
        <v>20.07648</v>
      </c>
      <c r="J1885" s="2">
        <v>17.834287500000006</v>
      </c>
      <c r="K1885" s="17" t="s">
        <v>48</v>
      </c>
      <c r="L1885" s="17" t="s">
        <v>50</v>
      </c>
      <c r="M1885" s="17" t="s">
        <v>51</v>
      </c>
      <c r="N1885" s="20">
        <f t="shared" si="290"/>
        <v>50</v>
      </c>
      <c r="O1885" s="20">
        <f t="shared" si="291"/>
        <v>100</v>
      </c>
      <c r="P1885" s="20">
        <f t="shared" si="292"/>
        <v>50</v>
      </c>
      <c r="Q1885" s="20">
        <f t="shared" si="293"/>
        <v>83.5</v>
      </c>
      <c r="R1885" s="21">
        <f t="shared" si="294"/>
        <v>72.525000000000006</v>
      </c>
      <c r="S1885" s="21">
        <f t="shared" si="295"/>
        <v>68.375</v>
      </c>
      <c r="T1885" s="21">
        <f t="shared" si="296"/>
        <v>72.575000000000003</v>
      </c>
      <c r="U1885" s="21">
        <f t="shared" si="297"/>
        <v>70.875</v>
      </c>
      <c r="V1885" s="20">
        <f t="shared" si="298"/>
        <v>71.158333333333346</v>
      </c>
      <c r="W1885" s="20">
        <f t="shared" si="299"/>
        <v>71.087500000000006</v>
      </c>
    </row>
    <row r="1886" spans="1:23" ht="13.5" x14ac:dyDescent="0.25">
      <c r="A1886" s="3">
        <v>44756</v>
      </c>
      <c r="B1886" s="2">
        <v>21.401399999999999</v>
      </c>
      <c r="C1886" s="2">
        <v>58.09077128166799</v>
      </c>
      <c r="D1886" s="2">
        <v>0.42202893506879491</v>
      </c>
      <c r="E1886" s="2">
        <v>-0.26698822099934783</v>
      </c>
      <c r="F1886" s="2">
        <v>21.271579999999997</v>
      </c>
      <c r="G1886" s="2">
        <v>21.288430000000002</v>
      </c>
      <c r="H1886" s="2">
        <v>21.518380000000001</v>
      </c>
      <c r="I1886" s="2">
        <v>20.137798000000004</v>
      </c>
      <c r="J1886" s="2">
        <v>17.854173000000007</v>
      </c>
      <c r="K1886" s="17" t="s">
        <v>48</v>
      </c>
      <c r="L1886" s="17" t="s">
        <v>50</v>
      </c>
      <c r="M1886" s="17" t="s">
        <v>51</v>
      </c>
      <c r="N1886" s="20">
        <f t="shared" si="290"/>
        <v>50</v>
      </c>
      <c r="O1886" s="20">
        <f t="shared" si="291"/>
        <v>100</v>
      </c>
      <c r="P1886" s="20">
        <f t="shared" si="292"/>
        <v>50</v>
      </c>
      <c r="Q1886" s="20">
        <f t="shared" si="293"/>
        <v>83.5</v>
      </c>
      <c r="R1886" s="21">
        <f t="shared" si="294"/>
        <v>72.525000000000006</v>
      </c>
      <c r="S1886" s="21">
        <f t="shared" si="295"/>
        <v>68.375</v>
      </c>
      <c r="T1886" s="21">
        <f t="shared" si="296"/>
        <v>72.575000000000003</v>
      </c>
      <c r="U1886" s="21">
        <f t="shared" si="297"/>
        <v>70.875</v>
      </c>
      <c r="V1886" s="20">
        <f t="shared" si="298"/>
        <v>71.158333333333346</v>
      </c>
      <c r="W1886" s="20">
        <f t="shared" si="299"/>
        <v>71.087500000000006</v>
      </c>
    </row>
    <row r="1887" spans="1:23" ht="13.5" x14ac:dyDescent="0.25">
      <c r="A1887" s="3">
        <v>44757</v>
      </c>
      <c r="B1887" s="2">
        <v>21.6419</v>
      </c>
      <c r="C1887" s="2">
        <v>61.861795418241257</v>
      </c>
      <c r="D1887" s="2">
        <v>0.38691821674419202</v>
      </c>
      <c r="E1887" s="2">
        <v>-0.24142693448440911</v>
      </c>
      <c r="F1887" s="2">
        <v>21.365359999999999</v>
      </c>
      <c r="G1887" s="2">
        <v>21.300450000000001</v>
      </c>
      <c r="H1887" s="2">
        <v>21.534010000000002</v>
      </c>
      <c r="I1887" s="2">
        <v>20.203925999999999</v>
      </c>
      <c r="J1887" s="2">
        <v>17.875261000000005</v>
      </c>
      <c r="K1887" s="17" t="s">
        <v>48</v>
      </c>
      <c r="L1887" s="17" t="s">
        <v>50</v>
      </c>
      <c r="M1887" s="17" t="s">
        <v>51</v>
      </c>
      <c r="N1887" s="20">
        <f t="shared" si="290"/>
        <v>50</v>
      </c>
      <c r="O1887" s="20">
        <f t="shared" si="291"/>
        <v>100</v>
      </c>
      <c r="P1887" s="20">
        <f t="shared" si="292"/>
        <v>50</v>
      </c>
      <c r="Q1887" s="20">
        <f t="shared" si="293"/>
        <v>83.5</v>
      </c>
      <c r="R1887" s="21">
        <f t="shared" si="294"/>
        <v>72.525000000000006</v>
      </c>
      <c r="S1887" s="21">
        <f t="shared" si="295"/>
        <v>68.375</v>
      </c>
      <c r="T1887" s="21">
        <f t="shared" si="296"/>
        <v>72.575000000000003</v>
      </c>
      <c r="U1887" s="21">
        <f t="shared" si="297"/>
        <v>70.875</v>
      </c>
      <c r="V1887" s="20">
        <f t="shared" si="298"/>
        <v>71.158333333333346</v>
      </c>
      <c r="W1887" s="20">
        <f t="shared" si="299"/>
        <v>71.087500000000006</v>
      </c>
    </row>
    <row r="1888" spans="1:23" ht="13.5" x14ac:dyDescent="0.25">
      <c r="A1888" s="3">
        <v>44760</v>
      </c>
      <c r="B1888" s="2">
        <v>21.6419</v>
      </c>
      <c r="C1888" s="2">
        <v>61.861795418241257</v>
      </c>
      <c r="D1888" s="2">
        <v>0.35363069421928728</v>
      </c>
      <c r="E1888" s="2">
        <v>-0.22223968459003524</v>
      </c>
      <c r="F1888" s="2">
        <v>21.449519999999996</v>
      </c>
      <c r="G1888" s="2">
        <v>21.312469999999998</v>
      </c>
      <c r="H1888" s="2">
        <v>21.552045000000003</v>
      </c>
      <c r="I1888" s="2">
        <v>20.266325999999999</v>
      </c>
      <c r="J1888" s="2">
        <v>17.896895000000008</v>
      </c>
      <c r="K1888" s="17" t="s">
        <v>48</v>
      </c>
      <c r="L1888" s="17" t="s">
        <v>50</v>
      </c>
      <c r="M1888" s="17" t="s">
        <v>51</v>
      </c>
      <c r="N1888" s="20">
        <f t="shared" si="290"/>
        <v>50</v>
      </c>
      <c r="O1888" s="20">
        <f t="shared" si="291"/>
        <v>100</v>
      </c>
      <c r="P1888" s="20">
        <f t="shared" si="292"/>
        <v>50</v>
      </c>
      <c r="Q1888" s="20">
        <f t="shared" si="293"/>
        <v>83.5</v>
      </c>
      <c r="R1888" s="21">
        <f t="shared" si="294"/>
        <v>72.525000000000006</v>
      </c>
      <c r="S1888" s="21">
        <f t="shared" si="295"/>
        <v>68.375</v>
      </c>
      <c r="T1888" s="21">
        <f t="shared" si="296"/>
        <v>72.575000000000003</v>
      </c>
      <c r="U1888" s="21">
        <f t="shared" si="297"/>
        <v>70.875</v>
      </c>
      <c r="V1888" s="20">
        <f t="shared" si="298"/>
        <v>71.158333333333346</v>
      </c>
      <c r="W1888" s="20">
        <f t="shared" si="299"/>
        <v>71.087500000000006</v>
      </c>
    </row>
    <row r="1889" spans="1:23" ht="13.5" x14ac:dyDescent="0.25">
      <c r="A1889" s="3">
        <v>44761</v>
      </c>
      <c r="B1889" s="2">
        <v>21.461600000000001</v>
      </c>
      <c r="C1889" s="2">
        <v>57.3732166004473</v>
      </c>
      <c r="D1889" s="2">
        <v>0.28001419430126262</v>
      </c>
      <c r="E1889" s="2">
        <v>-0.19354184126805041</v>
      </c>
      <c r="F1889" s="2">
        <v>21.485599999999998</v>
      </c>
      <c r="G1889" s="2">
        <v>21.34253</v>
      </c>
      <c r="H1889" s="2">
        <v>21.561065000000003</v>
      </c>
      <c r="I1889" s="2">
        <v>20.328246</v>
      </c>
      <c r="J1889" s="2">
        <v>17.918720000000004</v>
      </c>
      <c r="K1889" s="17" t="s">
        <v>48</v>
      </c>
      <c r="L1889" s="17" t="s">
        <v>50</v>
      </c>
      <c r="M1889" s="17" t="s">
        <v>51</v>
      </c>
      <c r="N1889" s="20">
        <f t="shared" si="290"/>
        <v>50</v>
      </c>
      <c r="O1889" s="20">
        <f t="shared" si="291"/>
        <v>100</v>
      </c>
      <c r="P1889" s="20">
        <f t="shared" si="292"/>
        <v>50</v>
      </c>
      <c r="Q1889" s="20">
        <f t="shared" si="293"/>
        <v>83.5</v>
      </c>
      <c r="R1889" s="21">
        <f t="shared" si="294"/>
        <v>72.525000000000006</v>
      </c>
      <c r="S1889" s="21">
        <f t="shared" si="295"/>
        <v>68.375</v>
      </c>
      <c r="T1889" s="21">
        <f t="shared" si="296"/>
        <v>72.575000000000003</v>
      </c>
      <c r="U1889" s="21">
        <f t="shared" si="297"/>
        <v>70.875</v>
      </c>
      <c r="V1889" s="20">
        <f t="shared" si="298"/>
        <v>71.158333333333346</v>
      </c>
      <c r="W1889" s="20">
        <f t="shared" si="299"/>
        <v>71.087500000000006</v>
      </c>
    </row>
    <row r="1890" spans="1:23" ht="13.5" x14ac:dyDescent="0.25">
      <c r="A1890" s="3">
        <v>44762</v>
      </c>
      <c r="B1890" s="2">
        <v>21.6419</v>
      </c>
      <c r="C1890" s="2">
        <v>60.462648274741056</v>
      </c>
      <c r="D1890" s="2">
        <v>0.20236520782074408</v>
      </c>
      <c r="E1890" s="2">
        <v>-0.15808660845898848</v>
      </c>
      <c r="F1890" s="2">
        <v>21.557740000000003</v>
      </c>
      <c r="G1890" s="2">
        <v>21.390619999999998</v>
      </c>
      <c r="H1890" s="2">
        <v>21.546035000000003</v>
      </c>
      <c r="I1890" s="2">
        <v>20.394373999999999</v>
      </c>
      <c r="J1890" s="2">
        <v>17.94090000000001</v>
      </c>
      <c r="K1890" s="17" t="s">
        <v>48</v>
      </c>
      <c r="L1890" s="17" t="s">
        <v>50</v>
      </c>
      <c r="M1890" s="17" t="s">
        <v>51</v>
      </c>
      <c r="N1890" s="20">
        <f t="shared" si="290"/>
        <v>50</v>
      </c>
      <c r="O1890" s="20">
        <f t="shared" si="291"/>
        <v>100</v>
      </c>
      <c r="P1890" s="20">
        <f t="shared" si="292"/>
        <v>50</v>
      </c>
      <c r="Q1890" s="20">
        <f t="shared" si="293"/>
        <v>83.5</v>
      </c>
      <c r="R1890" s="21">
        <f t="shared" si="294"/>
        <v>72.525000000000006</v>
      </c>
      <c r="S1890" s="21">
        <f t="shared" si="295"/>
        <v>68.375</v>
      </c>
      <c r="T1890" s="21">
        <f t="shared" si="296"/>
        <v>72.575000000000003</v>
      </c>
      <c r="U1890" s="21">
        <f t="shared" si="297"/>
        <v>70.875</v>
      </c>
      <c r="V1890" s="20">
        <f t="shared" si="298"/>
        <v>71.158333333333346</v>
      </c>
      <c r="W1890" s="20">
        <f t="shared" si="299"/>
        <v>71.087500000000006</v>
      </c>
    </row>
    <row r="1891" spans="1:23" ht="13.5" x14ac:dyDescent="0.25">
      <c r="A1891" s="3">
        <v>44763</v>
      </c>
      <c r="B1891" s="2">
        <v>21.3413</v>
      </c>
      <c r="C1891" s="2">
        <v>53.500662586531071</v>
      </c>
      <c r="D1891" s="2">
        <v>0.15600927587366087</v>
      </c>
      <c r="E1891" s="2">
        <v>-0.11806135089141458</v>
      </c>
      <c r="F1891" s="2">
        <v>21.545720000000003</v>
      </c>
      <c r="G1891" s="2">
        <v>21.408649999999998</v>
      </c>
      <c r="H1891" s="2">
        <v>21.485915000000006</v>
      </c>
      <c r="I1891" s="2">
        <v>20.45449</v>
      </c>
      <c r="J1891" s="2">
        <v>17.961577000000009</v>
      </c>
      <c r="K1891" s="17" t="s">
        <v>54</v>
      </c>
      <c r="L1891" s="17" t="s">
        <v>50</v>
      </c>
      <c r="M1891" s="17" t="s">
        <v>47</v>
      </c>
      <c r="N1891" s="20">
        <f t="shared" si="290"/>
        <v>50</v>
      </c>
      <c r="O1891" s="20">
        <f t="shared" si="291"/>
        <v>100</v>
      </c>
      <c r="P1891" s="20">
        <f t="shared" si="292"/>
        <v>50</v>
      </c>
      <c r="Q1891" s="20">
        <f t="shared" si="293"/>
        <v>16.5</v>
      </c>
      <c r="R1891" s="21">
        <f t="shared" si="294"/>
        <v>62.475000000000001</v>
      </c>
      <c r="S1891" s="21">
        <f t="shared" si="295"/>
        <v>51.625</v>
      </c>
      <c r="T1891" s="21">
        <f t="shared" si="296"/>
        <v>42.424999999999997</v>
      </c>
      <c r="U1891" s="21">
        <f t="shared" si="297"/>
        <v>54.125</v>
      </c>
      <c r="V1891" s="20">
        <f t="shared" si="298"/>
        <v>52.17499999999999</v>
      </c>
      <c r="W1891" s="20">
        <f t="shared" si="299"/>
        <v>52.662499999999994</v>
      </c>
    </row>
    <row r="1892" spans="1:23" ht="13.5" x14ac:dyDescent="0.25">
      <c r="A1892" s="3">
        <v>44764</v>
      </c>
      <c r="B1892" s="2">
        <v>21.635899999999999</v>
      </c>
      <c r="C1892" s="2">
        <v>58.539278622236623</v>
      </c>
      <c r="D1892" s="2">
        <v>9.5881873056164579E-2</v>
      </c>
      <c r="E1892" s="2">
        <v>-8.1057774838534172E-2</v>
      </c>
      <c r="F1892" s="2">
        <v>21.544519999999999</v>
      </c>
      <c r="G1892" s="2">
        <v>21.454939999999997</v>
      </c>
      <c r="H1892" s="2">
        <v>21.455555000000004</v>
      </c>
      <c r="I1892" s="2">
        <v>20.517491999999997</v>
      </c>
      <c r="J1892" s="2">
        <v>17.983782000000009</v>
      </c>
      <c r="K1892" s="17" t="s">
        <v>54</v>
      </c>
      <c r="L1892" s="17" t="s">
        <v>50</v>
      </c>
      <c r="M1892" s="17" t="s">
        <v>47</v>
      </c>
      <c r="N1892" s="20">
        <f t="shared" si="290"/>
        <v>50</v>
      </c>
      <c r="O1892" s="20">
        <f t="shared" si="291"/>
        <v>100</v>
      </c>
      <c r="P1892" s="20">
        <f t="shared" si="292"/>
        <v>50</v>
      </c>
      <c r="Q1892" s="20">
        <f t="shared" si="293"/>
        <v>16.5</v>
      </c>
      <c r="R1892" s="21">
        <f t="shared" si="294"/>
        <v>62.475000000000001</v>
      </c>
      <c r="S1892" s="21">
        <f t="shared" si="295"/>
        <v>51.625</v>
      </c>
      <c r="T1892" s="21">
        <f t="shared" si="296"/>
        <v>42.424999999999997</v>
      </c>
      <c r="U1892" s="21">
        <f t="shared" si="297"/>
        <v>54.125</v>
      </c>
      <c r="V1892" s="20">
        <f t="shared" si="298"/>
        <v>52.17499999999999</v>
      </c>
      <c r="W1892" s="20">
        <f t="shared" si="299"/>
        <v>52.662499999999994</v>
      </c>
    </row>
    <row r="1893" spans="1:23" ht="13.5" x14ac:dyDescent="0.25">
      <c r="A1893" s="3">
        <v>44768</v>
      </c>
      <c r="B1893" s="2">
        <v>21.635899999999999</v>
      </c>
      <c r="C1893" s="2">
        <v>58.53927862223663</v>
      </c>
      <c r="D1893" s="2">
        <v>4.9805624432128326E-2</v>
      </c>
      <c r="E1893" s="2">
        <v>-5.4121975175211653E-2</v>
      </c>
      <c r="F1893" s="2">
        <v>21.543320000000001</v>
      </c>
      <c r="G1893" s="2">
        <v>21.496419999999993</v>
      </c>
      <c r="H1893" s="2">
        <v>21.4282</v>
      </c>
      <c r="I1893" s="2">
        <v>20.583379999999998</v>
      </c>
      <c r="J1893" s="2">
        <v>18.006178000000009</v>
      </c>
      <c r="K1893" s="17" t="s">
        <v>54</v>
      </c>
      <c r="L1893" s="17" t="s">
        <v>50</v>
      </c>
      <c r="M1893" s="17" t="s">
        <v>47</v>
      </c>
      <c r="N1893" s="20">
        <f t="shared" si="290"/>
        <v>50</v>
      </c>
      <c r="O1893" s="20">
        <f t="shared" si="291"/>
        <v>100</v>
      </c>
      <c r="P1893" s="20">
        <f t="shared" si="292"/>
        <v>50</v>
      </c>
      <c r="Q1893" s="20">
        <f t="shared" si="293"/>
        <v>16.5</v>
      </c>
      <c r="R1893" s="21">
        <f t="shared" si="294"/>
        <v>62.475000000000001</v>
      </c>
      <c r="S1893" s="21">
        <f t="shared" si="295"/>
        <v>51.625</v>
      </c>
      <c r="T1893" s="21">
        <f t="shared" si="296"/>
        <v>42.424999999999997</v>
      </c>
      <c r="U1893" s="21">
        <f t="shared" si="297"/>
        <v>54.125</v>
      </c>
      <c r="V1893" s="20">
        <f t="shared" si="298"/>
        <v>52.17499999999999</v>
      </c>
      <c r="W1893" s="20">
        <f t="shared" si="299"/>
        <v>52.662499999999994</v>
      </c>
    </row>
    <row r="1894" spans="1:23" ht="13.5" x14ac:dyDescent="0.25">
      <c r="A1894" s="3">
        <v>44769</v>
      </c>
      <c r="B1894" s="2">
        <v>21.635899999999999</v>
      </c>
      <c r="C1894" s="2">
        <v>58.53927862223663</v>
      </c>
      <c r="D1894" s="2">
        <v>1.7657502297261374E-2</v>
      </c>
      <c r="E1894" s="2">
        <v>-4.1734756535728654E-2</v>
      </c>
      <c r="F1894" s="2">
        <v>21.578179999999996</v>
      </c>
      <c r="G1894" s="2">
        <v>21.531889999999997</v>
      </c>
      <c r="H1894" s="2">
        <v>21.413170000000001</v>
      </c>
      <c r="I1894" s="2">
        <v>20.648185999999995</v>
      </c>
      <c r="J1894" s="2">
        <v>18.028601500000011</v>
      </c>
      <c r="K1894" s="17" t="s">
        <v>48</v>
      </c>
      <c r="L1894" s="17" t="s">
        <v>50</v>
      </c>
      <c r="M1894" s="17" t="s">
        <v>51</v>
      </c>
      <c r="N1894" s="20">
        <f t="shared" si="290"/>
        <v>50</v>
      </c>
      <c r="O1894" s="20">
        <f t="shared" si="291"/>
        <v>100</v>
      </c>
      <c r="P1894" s="20">
        <f t="shared" si="292"/>
        <v>50</v>
      </c>
      <c r="Q1894" s="20">
        <f t="shared" si="293"/>
        <v>83.5</v>
      </c>
      <c r="R1894" s="21">
        <f t="shared" si="294"/>
        <v>72.525000000000006</v>
      </c>
      <c r="S1894" s="21">
        <f t="shared" si="295"/>
        <v>68.375</v>
      </c>
      <c r="T1894" s="21">
        <f t="shared" si="296"/>
        <v>72.575000000000003</v>
      </c>
      <c r="U1894" s="21">
        <f t="shared" si="297"/>
        <v>70.875</v>
      </c>
      <c r="V1894" s="20">
        <f t="shared" si="298"/>
        <v>71.158333333333346</v>
      </c>
      <c r="W1894" s="20">
        <f t="shared" si="299"/>
        <v>71.087500000000006</v>
      </c>
    </row>
    <row r="1895" spans="1:23" ht="13.5" x14ac:dyDescent="0.25">
      <c r="A1895" s="3">
        <v>44770</v>
      </c>
      <c r="B1895" s="2">
        <v>21.822299999999998</v>
      </c>
      <c r="C1895" s="2">
        <v>61.809568713811068</v>
      </c>
      <c r="D1895" s="2">
        <v>-2.558057062660879E-2</v>
      </c>
      <c r="E1895" s="2">
        <v>-3.9543278189644218E-2</v>
      </c>
      <c r="F1895" s="2">
        <v>21.614259999999998</v>
      </c>
      <c r="G1895" s="2">
        <v>21.585999999999995</v>
      </c>
      <c r="H1895" s="2">
        <v>21.422189999999997</v>
      </c>
      <c r="I1895" s="2">
        <v>20.712511999999997</v>
      </c>
      <c r="J1895" s="2">
        <v>18.051957000000009</v>
      </c>
      <c r="K1895" s="17" t="s">
        <v>48</v>
      </c>
      <c r="L1895" s="17" t="s">
        <v>50</v>
      </c>
      <c r="M1895" s="17" t="s">
        <v>51</v>
      </c>
      <c r="N1895" s="20">
        <f t="shared" si="290"/>
        <v>50</v>
      </c>
      <c r="O1895" s="20">
        <f t="shared" si="291"/>
        <v>100</v>
      </c>
      <c r="P1895" s="20">
        <f t="shared" si="292"/>
        <v>50</v>
      </c>
      <c r="Q1895" s="20">
        <f t="shared" si="293"/>
        <v>83.5</v>
      </c>
      <c r="R1895" s="21">
        <f t="shared" si="294"/>
        <v>72.525000000000006</v>
      </c>
      <c r="S1895" s="21">
        <f t="shared" si="295"/>
        <v>68.375</v>
      </c>
      <c r="T1895" s="21">
        <f t="shared" si="296"/>
        <v>72.575000000000003</v>
      </c>
      <c r="U1895" s="21">
        <f t="shared" si="297"/>
        <v>70.875</v>
      </c>
      <c r="V1895" s="20">
        <f t="shared" si="298"/>
        <v>71.158333333333346</v>
      </c>
      <c r="W1895" s="20">
        <f t="shared" si="299"/>
        <v>71.087500000000006</v>
      </c>
    </row>
    <row r="1896" spans="1:23" ht="13.5" x14ac:dyDescent="0.25">
      <c r="A1896" s="3">
        <v>44771</v>
      </c>
      <c r="B1896" s="2">
        <v>21.882400000000001</v>
      </c>
      <c r="C1896" s="2">
        <v>62.82765053580696</v>
      </c>
      <c r="D1896" s="2">
        <v>-5.1290963138164614E-2</v>
      </c>
      <c r="E1896" s="2">
        <v>-3.248647632094858E-2</v>
      </c>
      <c r="F1896" s="2">
        <v>21.722480000000001</v>
      </c>
      <c r="G1896" s="2">
        <v>21.634099999999997</v>
      </c>
      <c r="H1896" s="2">
        <v>21.461265000000001</v>
      </c>
      <c r="I1896" s="2">
        <v>20.772869999999998</v>
      </c>
      <c r="J1896" s="2">
        <v>18.075613000000011</v>
      </c>
      <c r="K1896" s="17" t="s">
        <v>48</v>
      </c>
      <c r="L1896" s="17" t="s">
        <v>50</v>
      </c>
      <c r="M1896" s="17" t="s">
        <v>51</v>
      </c>
      <c r="N1896" s="20">
        <f t="shared" si="290"/>
        <v>50</v>
      </c>
      <c r="O1896" s="20">
        <f t="shared" si="291"/>
        <v>100</v>
      </c>
      <c r="P1896" s="20">
        <f t="shared" si="292"/>
        <v>50</v>
      </c>
      <c r="Q1896" s="20">
        <f t="shared" si="293"/>
        <v>83.5</v>
      </c>
      <c r="R1896" s="21">
        <f t="shared" si="294"/>
        <v>72.525000000000006</v>
      </c>
      <c r="S1896" s="21">
        <f t="shared" si="295"/>
        <v>68.375</v>
      </c>
      <c r="T1896" s="21">
        <f t="shared" si="296"/>
        <v>72.575000000000003</v>
      </c>
      <c r="U1896" s="21">
        <f t="shared" si="297"/>
        <v>70.875</v>
      </c>
      <c r="V1896" s="20">
        <f t="shared" si="298"/>
        <v>71.158333333333346</v>
      </c>
      <c r="W1896" s="20">
        <f t="shared" si="299"/>
        <v>71.087500000000006</v>
      </c>
    </row>
    <row r="1897" spans="1:23" ht="13.5" x14ac:dyDescent="0.25">
      <c r="A1897" s="3">
        <v>44774</v>
      </c>
      <c r="B1897" s="2">
        <v>21.822299999999998</v>
      </c>
      <c r="C1897" s="2">
        <v>61.07428998756717</v>
      </c>
      <c r="D1897" s="2">
        <v>-3.4879550283822169E-2</v>
      </c>
      <c r="E1897" s="2">
        <v>-2.6258633991719987E-2</v>
      </c>
      <c r="F1897" s="2">
        <v>21.75976</v>
      </c>
      <c r="G1897" s="2">
        <v>21.652139999999996</v>
      </c>
      <c r="H1897" s="2">
        <v>21.476295</v>
      </c>
      <c r="I1897" s="2">
        <v>20.83419</v>
      </c>
      <c r="J1897" s="2">
        <v>18.098995500000012</v>
      </c>
      <c r="K1897" s="17" t="s">
        <v>48</v>
      </c>
      <c r="L1897" s="17" t="s">
        <v>50</v>
      </c>
      <c r="M1897" s="17" t="s">
        <v>51</v>
      </c>
      <c r="N1897" s="20">
        <f t="shared" si="290"/>
        <v>50</v>
      </c>
      <c r="O1897" s="20">
        <f t="shared" si="291"/>
        <v>100</v>
      </c>
      <c r="P1897" s="20">
        <f t="shared" si="292"/>
        <v>50</v>
      </c>
      <c r="Q1897" s="20">
        <f t="shared" si="293"/>
        <v>83.5</v>
      </c>
      <c r="R1897" s="21">
        <f t="shared" si="294"/>
        <v>72.525000000000006</v>
      </c>
      <c r="S1897" s="21">
        <f t="shared" si="295"/>
        <v>68.375</v>
      </c>
      <c r="T1897" s="21">
        <f t="shared" si="296"/>
        <v>72.575000000000003</v>
      </c>
      <c r="U1897" s="21">
        <f t="shared" si="297"/>
        <v>70.875</v>
      </c>
      <c r="V1897" s="20">
        <f t="shared" si="298"/>
        <v>71.158333333333346</v>
      </c>
      <c r="W1897" s="20">
        <f t="shared" si="299"/>
        <v>71.087500000000006</v>
      </c>
    </row>
    <row r="1898" spans="1:23" ht="13.5" x14ac:dyDescent="0.25">
      <c r="A1898" s="3">
        <v>44775</v>
      </c>
      <c r="B1898" s="2">
        <v>21.792200000000001</v>
      </c>
      <c r="C1898" s="2">
        <v>60.168625767607914</v>
      </c>
      <c r="D1898" s="2">
        <v>-2.1450328813511277E-2</v>
      </c>
      <c r="E1898" s="2">
        <v>-1.9713972546671312E-2</v>
      </c>
      <c r="F1898" s="2">
        <v>21.791019999999996</v>
      </c>
      <c r="G1898" s="2">
        <v>21.667170000000002</v>
      </c>
      <c r="H1898" s="2">
        <v>21.489819999999998</v>
      </c>
      <c r="I1898" s="2">
        <v>20.897312000000003</v>
      </c>
      <c r="J1898" s="2">
        <v>18.123292500000009</v>
      </c>
      <c r="K1898" s="17" t="s">
        <v>48</v>
      </c>
      <c r="L1898" s="17" t="s">
        <v>50</v>
      </c>
      <c r="M1898" s="17" t="s">
        <v>51</v>
      </c>
      <c r="N1898" s="20">
        <f t="shared" si="290"/>
        <v>50</v>
      </c>
      <c r="O1898" s="20">
        <f t="shared" si="291"/>
        <v>100</v>
      </c>
      <c r="P1898" s="20">
        <f t="shared" si="292"/>
        <v>50</v>
      </c>
      <c r="Q1898" s="20">
        <f t="shared" si="293"/>
        <v>83.5</v>
      </c>
      <c r="R1898" s="21">
        <f t="shared" si="294"/>
        <v>72.525000000000006</v>
      </c>
      <c r="S1898" s="21">
        <f t="shared" si="295"/>
        <v>68.375</v>
      </c>
      <c r="T1898" s="21">
        <f t="shared" si="296"/>
        <v>72.575000000000003</v>
      </c>
      <c r="U1898" s="21">
        <f t="shared" si="297"/>
        <v>70.875</v>
      </c>
      <c r="V1898" s="20">
        <f t="shared" si="298"/>
        <v>71.158333333333346</v>
      </c>
      <c r="W1898" s="20">
        <f t="shared" si="299"/>
        <v>71.087500000000006</v>
      </c>
    </row>
    <row r="1899" spans="1:23" ht="13.5" x14ac:dyDescent="0.25">
      <c r="A1899" s="3">
        <v>44776</v>
      </c>
      <c r="B1899" s="2">
        <v>21.822299999999998</v>
      </c>
      <c r="C1899" s="2">
        <v>60.794717621506848</v>
      </c>
      <c r="D1899" s="2">
        <v>-4.2365322489896329E-2</v>
      </c>
      <c r="E1899" s="2">
        <v>-1.2014753799830856E-2</v>
      </c>
      <c r="F1899" s="2">
        <v>21.828299999999999</v>
      </c>
      <c r="G1899" s="2">
        <v>21.703240000000001</v>
      </c>
      <c r="H1899" s="2">
        <v>21.522884999999995</v>
      </c>
      <c r="I1899" s="2">
        <v>20.959834000000004</v>
      </c>
      <c r="J1899" s="2">
        <v>18.148013500000005</v>
      </c>
      <c r="K1899" s="17" t="s">
        <v>48</v>
      </c>
      <c r="L1899" s="17" t="s">
        <v>50</v>
      </c>
      <c r="M1899" s="17" t="s">
        <v>51</v>
      </c>
      <c r="N1899" s="20">
        <f t="shared" si="290"/>
        <v>50</v>
      </c>
      <c r="O1899" s="20">
        <f t="shared" si="291"/>
        <v>100</v>
      </c>
      <c r="P1899" s="20">
        <f t="shared" si="292"/>
        <v>50</v>
      </c>
      <c r="Q1899" s="20">
        <f t="shared" si="293"/>
        <v>83.5</v>
      </c>
      <c r="R1899" s="21">
        <f t="shared" si="294"/>
        <v>72.525000000000006</v>
      </c>
      <c r="S1899" s="21">
        <f t="shared" si="295"/>
        <v>68.375</v>
      </c>
      <c r="T1899" s="21">
        <f t="shared" si="296"/>
        <v>72.575000000000003</v>
      </c>
      <c r="U1899" s="21">
        <f t="shared" si="297"/>
        <v>70.875</v>
      </c>
      <c r="V1899" s="20">
        <f t="shared" si="298"/>
        <v>71.158333333333346</v>
      </c>
      <c r="W1899" s="20">
        <f t="shared" si="299"/>
        <v>71.087500000000006</v>
      </c>
    </row>
    <row r="1900" spans="1:23" ht="13.5" x14ac:dyDescent="0.25">
      <c r="A1900" s="3">
        <v>44777</v>
      </c>
      <c r="B1900" s="2">
        <v>22.243099999999998</v>
      </c>
      <c r="C1900" s="2">
        <v>68.297190481721856</v>
      </c>
      <c r="D1900" s="2">
        <v>-6.5811367991450709E-2</v>
      </c>
      <c r="E1900" s="2">
        <v>-6.1973903678276248E-3</v>
      </c>
      <c r="F1900" s="2">
        <v>21.912460000000003</v>
      </c>
      <c r="G1900" s="2">
        <v>21.763360000000002</v>
      </c>
      <c r="H1900" s="2">
        <v>21.576989999999995</v>
      </c>
      <c r="I1900" s="2">
        <v>21.023557999999998</v>
      </c>
      <c r="J1900" s="2">
        <v>18.174838500000011</v>
      </c>
      <c r="K1900" s="17" t="s">
        <v>48</v>
      </c>
      <c r="L1900" s="17" t="s">
        <v>50</v>
      </c>
      <c r="M1900" s="17" t="s">
        <v>51</v>
      </c>
      <c r="N1900" s="20">
        <f t="shared" si="290"/>
        <v>50</v>
      </c>
      <c r="O1900" s="20">
        <f t="shared" si="291"/>
        <v>100</v>
      </c>
      <c r="P1900" s="20">
        <f t="shared" si="292"/>
        <v>50</v>
      </c>
      <c r="Q1900" s="20">
        <f t="shared" si="293"/>
        <v>83.5</v>
      </c>
      <c r="R1900" s="21">
        <f t="shared" si="294"/>
        <v>72.525000000000006</v>
      </c>
      <c r="S1900" s="21">
        <f t="shared" si="295"/>
        <v>68.375</v>
      </c>
      <c r="T1900" s="21">
        <f t="shared" si="296"/>
        <v>72.575000000000003</v>
      </c>
      <c r="U1900" s="21">
        <f t="shared" si="297"/>
        <v>70.875</v>
      </c>
      <c r="V1900" s="20">
        <f t="shared" si="298"/>
        <v>71.158333333333346</v>
      </c>
      <c r="W1900" s="20">
        <f t="shared" si="299"/>
        <v>71.087500000000006</v>
      </c>
    </row>
    <row r="1901" spans="1:23" ht="13.5" x14ac:dyDescent="0.25">
      <c r="A1901" s="3">
        <v>44778</v>
      </c>
      <c r="B1901" s="2">
        <v>21.942499999999999</v>
      </c>
      <c r="C1901" s="2">
        <v>59.532934290156192</v>
      </c>
      <c r="D1901" s="2">
        <v>-0.11426155899134116</v>
      </c>
      <c r="E1901" s="2">
        <v>-1.2727405124197233E-2</v>
      </c>
      <c r="F1901" s="2">
        <v>21.924479999999999</v>
      </c>
      <c r="G1901" s="2">
        <v>21.823480000000004</v>
      </c>
      <c r="H1901" s="2">
        <v>21.616064999999999</v>
      </c>
      <c r="I1901" s="2">
        <v>21.081270000000004</v>
      </c>
      <c r="J1901" s="2">
        <v>18.20043350000001</v>
      </c>
      <c r="K1901" s="17" t="s">
        <v>48</v>
      </c>
      <c r="L1901" s="17" t="s">
        <v>50</v>
      </c>
      <c r="M1901" s="17" t="s">
        <v>51</v>
      </c>
      <c r="N1901" s="20">
        <f t="shared" si="290"/>
        <v>50</v>
      </c>
      <c r="O1901" s="20">
        <f t="shared" si="291"/>
        <v>100</v>
      </c>
      <c r="P1901" s="20">
        <f t="shared" si="292"/>
        <v>50</v>
      </c>
      <c r="Q1901" s="20">
        <f t="shared" si="293"/>
        <v>83.5</v>
      </c>
      <c r="R1901" s="21">
        <f t="shared" si="294"/>
        <v>72.525000000000006</v>
      </c>
      <c r="S1901" s="21">
        <f t="shared" si="295"/>
        <v>68.375</v>
      </c>
      <c r="T1901" s="21">
        <f t="shared" si="296"/>
        <v>72.575000000000003</v>
      </c>
      <c r="U1901" s="21">
        <f t="shared" si="297"/>
        <v>70.875</v>
      </c>
      <c r="V1901" s="20">
        <f t="shared" si="298"/>
        <v>71.158333333333346</v>
      </c>
      <c r="W1901" s="20">
        <f t="shared" si="299"/>
        <v>71.087500000000006</v>
      </c>
    </row>
    <row r="1902" spans="1:23" ht="13.5" x14ac:dyDescent="0.25">
      <c r="A1902" s="3">
        <v>44781</v>
      </c>
      <c r="B1902" s="2">
        <v>22.1769</v>
      </c>
      <c r="C1902" s="2">
        <v>63.469529877126185</v>
      </c>
      <c r="D1902" s="2">
        <v>-0.12981015240730542</v>
      </c>
      <c r="E1902" s="2">
        <v>-1.3291063771807644E-2</v>
      </c>
      <c r="F1902" s="2">
        <v>21.995399999999997</v>
      </c>
      <c r="G1902" s="2">
        <v>21.877579999999998</v>
      </c>
      <c r="H1902" s="2">
        <v>21.666259999999998</v>
      </c>
      <c r="I1902" s="2">
        <v>21.14331</v>
      </c>
      <c r="J1902" s="2">
        <v>18.229385500000014</v>
      </c>
      <c r="K1902" s="17" t="s">
        <v>48</v>
      </c>
      <c r="L1902" s="17" t="s">
        <v>50</v>
      </c>
      <c r="M1902" s="17" t="s">
        <v>51</v>
      </c>
      <c r="N1902" s="20">
        <f t="shared" si="290"/>
        <v>50</v>
      </c>
      <c r="O1902" s="20">
        <f t="shared" si="291"/>
        <v>100</v>
      </c>
      <c r="P1902" s="20">
        <f t="shared" si="292"/>
        <v>50</v>
      </c>
      <c r="Q1902" s="20">
        <f t="shared" si="293"/>
        <v>83.5</v>
      </c>
      <c r="R1902" s="21">
        <f t="shared" si="294"/>
        <v>72.525000000000006</v>
      </c>
      <c r="S1902" s="21">
        <f t="shared" si="295"/>
        <v>68.375</v>
      </c>
      <c r="T1902" s="21">
        <f t="shared" si="296"/>
        <v>72.575000000000003</v>
      </c>
      <c r="U1902" s="21">
        <f t="shared" si="297"/>
        <v>70.875</v>
      </c>
      <c r="V1902" s="20">
        <f t="shared" si="298"/>
        <v>71.158333333333346</v>
      </c>
      <c r="W1902" s="20">
        <f t="shared" si="299"/>
        <v>71.087500000000006</v>
      </c>
    </row>
    <row r="1903" spans="1:23" ht="13.5" x14ac:dyDescent="0.25">
      <c r="A1903" s="3">
        <v>44782</v>
      </c>
      <c r="B1903" s="2">
        <v>22.183</v>
      </c>
      <c r="C1903" s="2">
        <v>63.568852652533472</v>
      </c>
      <c r="D1903" s="2">
        <v>-0.14712987485676976</v>
      </c>
      <c r="E1903" s="2">
        <v>-9.6019517240887378E-3</v>
      </c>
      <c r="F1903" s="2">
        <v>22.073559999999997</v>
      </c>
      <c r="G1903" s="2">
        <v>21.932289999999998</v>
      </c>
      <c r="H1903" s="2">
        <v>21.714354999999991</v>
      </c>
      <c r="I1903" s="2">
        <v>21.205832000000004</v>
      </c>
      <c r="J1903" s="2">
        <v>18.257002500000013</v>
      </c>
      <c r="K1903" s="17" t="s">
        <v>48</v>
      </c>
      <c r="L1903" s="17" t="s">
        <v>50</v>
      </c>
      <c r="M1903" s="17" t="s">
        <v>51</v>
      </c>
      <c r="N1903" s="20">
        <f t="shared" si="290"/>
        <v>50</v>
      </c>
      <c r="O1903" s="20">
        <f t="shared" si="291"/>
        <v>100</v>
      </c>
      <c r="P1903" s="20">
        <f t="shared" si="292"/>
        <v>50</v>
      </c>
      <c r="Q1903" s="20">
        <f t="shared" si="293"/>
        <v>83.5</v>
      </c>
      <c r="R1903" s="21">
        <f t="shared" si="294"/>
        <v>72.525000000000006</v>
      </c>
      <c r="S1903" s="21">
        <f t="shared" si="295"/>
        <v>68.375</v>
      </c>
      <c r="T1903" s="21">
        <f t="shared" si="296"/>
        <v>72.575000000000003</v>
      </c>
      <c r="U1903" s="21">
        <f t="shared" si="297"/>
        <v>70.875</v>
      </c>
      <c r="V1903" s="20">
        <f t="shared" si="298"/>
        <v>71.158333333333346</v>
      </c>
      <c r="W1903" s="20">
        <f t="shared" si="299"/>
        <v>71.087500000000006</v>
      </c>
    </row>
    <row r="1904" spans="1:23" ht="13.5" x14ac:dyDescent="0.25">
      <c r="A1904" s="3">
        <v>44783</v>
      </c>
      <c r="B1904" s="2">
        <v>22.122800000000002</v>
      </c>
      <c r="C1904" s="2">
        <v>61.783526293828395</v>
      </c>
      <c r="D1904" s="2">
        <v>-0.16079826281738008</v>
      </c>
      <c r="E1904" s="2">
        <v>6.2492442343811084E-3</v>
      </c>
      <c r="F1904" s="2">
        <v>22.133659999999999</v>
      </c>
      <c r="G1904" s="2">
        <v>21.980979999999995</v>
      </c>
      <c r="H1904" s="2">
        <v>21.756434999999996</v>
      </c>
      <c r="I1904" s="2">
        <v>21.265948000000009</v>
      </c>
      <c r="J1904" s="2">
        <v>18.283007500000011</v>
      </c>
      <c r="K1904" s="17" t="s">
        <v>48</v>
      </c>
      <c r="L1904" s="17" t="s">
        <v>50</v>
      </c>
      <c r="M1904" s="17" t="s">
        <v>51</v>
      </c>
      <c r="N1904" s="20">
        <f t="shared" si="290"/>
        <v>50</v>
      </c>
      <c r="O1904" s="20">
        <f t="shared" si="291"/>
        <v>100</v>
      </c>
      <c r="P1904" s="20">
        <f t="shared" si="292"/>
        <v>50</v>
      </c>
      <c r="Q1904" s="20">
        <f t="shared" si="293"/>
        <v>83.5</v>
      </c>
      <c r="R1904" s="21">
        <f t="shared" si="294"/>
        <v>72.525000000000006</v>
      </c>
      <c r="S1904" s="21">
        <f t="shared" si="295"/>
        <v>68.375</v>
      </c>
      <c r="T1904" s="21">
        <f t="shared" si="296"/>
        <v>72.575000000000003</v>
      </c>
      <c r="U1904" s="21">
        <f t="shared" si="297"/>
        <v>70.875</v>
      </c>
      <c r="V1904" s="20">
        <f t="shared" si="298"/>
        <v>71.158333333333346</v>
      </c>
      <c r="W1904" s="20">
        <f t="shared" si="299"/>
        <v>71.087500000000006</v>
      </c>
    </row>
    <row r="1905" spans="1:23" ht="13.5" x14ac:dyDescent="0.25">
      <c r="A1905" s="3">
        <v>44784</v>
      </c>
      <c r="B1905" s="2">
        <v>22.122800000000002</v>
      </c>
      <c r="C1905" s="2">
        <v>61.783526293828388</v>
      </c>
      <c r="D1905" s="2">
        <v>-0.14654644981994025</v>
      </c>
      <c r="E1905" s="2">
        <v>8.5570699915468364E-3</v>
      </c>
      <c r="F1905" s="2">
        <v>22.1096</v>
      </c>
      <c r="G1905" s="2">
        <v>22.011030000000002</v>
      </c>
      <c r="H1905" s="2">
        <v>21.798514999999995</v>
      </c>
      <c r="I1905" s="2">
        <v>21.318850000000008</v>
      </c>
      <c r="J1905" s="2">
        <v>18.309012500000016</v>
      </c>
      <c r="K1905" s="17" t="s">
        <v>54</v>
      </c>
      <c r="L1905" s="17" t="s">
        <v>50</v>
      </c>
      <c r="M1905" s="17" t="s">
        <v>47</v>
      </c>
      <c r="N1905" s="20">
        <f t="shared" si="290"/>
        <v>50</v>
      </c>
      <c r="O1905" s="20">
        <f t="shared" si="291"/>
        <v>100</v>
      </c>
      <c r="P1905" s="20">
        <f t="shared" si="292"/>
        <v>50</v>
      </c>
      <c r="Q1905" s="20">
        <f t="shared" si="293"/>
        <v>16.5</v>
      </c>
      <c r="R1905" s="21">
        <f t="shared" si="294"/>
        <v>62.475000000000001</v>
      </c>
      <c r="S1905" s="21">
        <f t="shared" si="295"/>
        <v>51.625</v>
      </c>
      <c r="T1905" s="21">
        <f t="shared" si="296"/>
        <v>42.424999999999997</v>
      </c>
      <c r="U1905" s="21">
        <f t="shared" si="297"/>
        <v>54.125</v>
      </c>
      <c r="V1905" s="20">
        <f t="shared" si="298"/>
        <v>52.17499999999999</v>
      </c>
      <c r="W1905" s="20">
        <f t="shared" si="299"/>
        <v>52.662499999999994</v>
      </c>
    </row>
    <row r="1906" spans="1:23" ht="13.5" x14ac:dyDescent="0.25">
      <c r="A1906" s="3">
        <v>44785</v>
      </c>
      <c r="B1906" s="2">
        <v>22.0627</v>
      </c>
      <c r="C1906" s="2">
        <v>59.837737248880757</v>
      </c>
      <c r="D1906" s="2">
        <v>-0.12343695018012824</v>
      </c>
      <c r="E1906" s="2">
        <v>-1.2325717561662971E-3</v>
      </c>
      <c r="F1906" s="2">
        <v>22.133639999999996</v>
      </c>
      <c r="G1906" s="2">
        <v>22.029060000000001</v>
      </c>
      <c r="H1906" s="2">
        <v>21.831579999999995</v>
      </c>
      <c r="I1906" s="2">
        <v>21.370550000000001</v>
      </c>
      <c r="J1906" s="2">
        <v>18.335208500000014</v>
      </c>
      <c r="K1906" s="17" t="s">
        <v>48</v>
      </c>
      <c r="L1906" s="17" t="s">
        <v>50</v>
      </c>
      <c r="M1906" s="17" t="s">
        <v>51</v>
      </c>
      <c r="N1906" s="20">
        <f t="shared" si="290"/>
        <v>50</v>
      </c>
      <c r="O1906" s="20">
        <f t="shared" si="291"/>
        <v>100</v>
      </c>
      <c r="P1906" s="20">
        <f t="shared" si="292"/>
        <v>50</v>
      </c>
      <c r="Q1906" s="20">
        <f t="shared" si="293"/>
        <v>83.5</v>
      </c>
      <c r="R1906" s="21">
        <f t="shared" si="294"/>
        <v>72.525000000000006</v>
      </c>
      <c r="S1906" s="21">
        <f t="shared" si="295"/>
        <v>68.375</v>
      </c>
      <c r="T1906" s="21">
        <f t="shared" si="296"/>
        <v>72.575000000000003</v>
      </c>
      <c r="U1906" s="21">
        <f t="shared" si="297"/>
        <v>70.875</v>
      </c>
      <c r="V1906" s="20">
        <f t="shared" si="298"/>
        <v>71.158333333333346</v>
      </c>
      <c r="W1906" s="20">
        <f t="shared" si="299"/>
        <v>71.087500000000006</v>
      </c>
    </row>
    <row r="1907" spans="1:23" ht="13.5" x14ac:dyDescent="0.25">
      <c r="A1907" s="3">
        <v>44788</v>
      </c>
      <c r="B1907" s="2">
        <v>22.0627</v>
      </c>
      <c r="C1907" s="2">
        <v>59.837737248880757</v>
      </c>
      <c r="D1907" s="2">
        <v>-0.11522538265400328</v>
      </c>
      <c r="E1907" s="2">
        <v>-1.9090724573709739E-2</v>
      </c>
      <c r="F1907" s="2">
        <v>22.110800000000001</v>
      </c>
      <c r="G1907" s="2">
        <v>22.053100000000004</v>
      </c>
      <c r="H1907" s="2">
        <v>21.852619999999998</v>
      </c>
      <c r="I1907" s="2">
        <v>21.424654</v>
      </c>
      <c r="J1907" s="2">
        <v>18.361459000000014</v>
      </c>
      <c r="K1907" s="17" t="s">
        <v>48</v>
      </c>
      <c r="L1907" s="17" t="s">
        <v>50</v>
      </c>
      <c r="M1907" s="17" t="s">
        <v>53</v>
      </c>
      <c r="N1907" s="20">
        <f t="shared" si="290"/>
        <v>50</v>
      </c>
      <c r="O1907" s="20">
        <f t="shared" si="291"/>
        <v>100</v>
      </c>
      <c r="P1907" s="20">
        <f t="shared" si="292"/>
        <v>50</v>
      </c>
      <c r="Q1907" s="20">
        <f t="shared" si="293"/>
        <v>66.5</v>
      </c>
      <c r="R1907" s="21">
        <f t="shared" si="294"/>
        <v>69.974999999999994</v>
      </c>
      <c r="S1907" s="21">
        <f t="shared" si="295"/>
        <v>64.125</v>
      </c>
      <c r="T1907" s="21">
        <f t="shared" si="296"/>
        <v>64.924999999999997</v>
      </c>
      <c r="U1907" s="21">
        <f t="shared" si="297"/>
        <v>66.625</v>
      </c>
      <c r="V1907" s="20">
        <f t="shared" si="298"/>
        <v>66.341666666666654</v>
      </c>
      <c r="W1907" s="20">
        <f t="shared" si="299"/>
        <v>66.412499999999994</v>
      </c>
    </row>
    <row r="1908" spans="1:23" ht="13.5" x14ac:dyDescent="0.25">
      <c r="A1908" s="3">
        <v>44789</v>
      </c>
      <c r="B1908" s="2">
        <v>22.0627</v>
      </c>
      <c r="C1908" s="2">
        <v>59.837737248880757</v>
      </c>
      <c r="D1908" s="2">
        <v>-0.11484907894944385</v>
      </c>
      <c r="E1908" s="2">
        <v>-3.4908905436439847E-2</v>
      </c>
      <c r="F1908" s="2">
        <v>22.086740000000002</v>
      </c>
      <c r="G1908" s="2">
        <v>22.080150000000003</v>
      </c>
      <c r="H1908" s="2">
        <v>21.873660000000001</v>
      </c>
      <c r="I1908" s="2">
        <v>21.478157999999997</v>
      </c>
      <c r="J1908" s="2">
        <v>18.388474500000015</v>
      </c>
      <c r="K1908" s="17" t="s">
        <v>54</v>
      </c>
      <c r="L1908" s="17" t="s">
        <v>50</v>
      </c>
      <c r="M1908" s="17" t="s">
        <v>47</v>
      </c>
      <c r="N1908" s="20">
        <f t="shared" si="290"/>
        <v>50</v>
      </c>
      <c r="O1908" s="20">
        <f t="shared" si="291"/>
        <v>100</v>
      </c>
      <c r="P1908" s="20">
        <f t="shared" si="292"/>
        <v>50</v>
      </c>
      <c r="Q1908" s="20">
        <f t="shared" si="293"/>
        <v>16.5</v>
      </c>
      <c r="R1908" s="21">
        <f t="shared" si="294"/>
        <v>62.475000000000001</v>
      </c>
      <c r="S1908" s="21">
        <f t="shared" si="295"/>
        <v>51.625</v>
      </c>
      <c r="T1908" s="21">
        <f t="shared" si="296"/>
        <v>42.424999999999997</v>
      </c>
      <c r="U1908" s="21">
        <f t="shared" si="297"/>
        <v>54.125</v>
      </c>
      <c r="V1908" s="20">
        <f t="shared" si="298"/>
        <v>52.17499999999999</v>
      </c>
      <c r="W1908" s="20">
        <f t="shared" si="299"/>
        <v>52.662499999999994</v>
      </c>
    </row>
    <row r="1909" spans="1:23" ht="13.5" x14ac:dyDescent="0.25">
      <c r="A1909" s="3">
        <v>44790</v>
      </c>
      <c r="B1909" s="2">
        <v>22.0627</v>
      </c>
      <c r="C1909" s="2">
        <v>59.837737248880757</v>
      </c>
      <c r="D1909" s="2">
        <v>-0.11169728454901318</v>
      </c>
      <c r="E1909" s="2">
        <v>-4.9899691762753377E-2</v>
      </c>
      <c r="F1909" s="2">
        <v>22.074720000000003</v>
      </c>
      <c r="G1909" s="2">
        <v>22.104190000000003</v>
      </c>
      <c r="H1909" s="2">
        <v>21.903714999999998</v>
      </c>
      <c r="I1909" s="2">
        <v>21.531059999999997</v>
      </c>
      <c r="J1909" s="2">
        <v>18.415490000000013</v>
      </c>
      <c r="K1909" s="17" t="s">
        <v>54</v>
      </c>
      <c r="L1909" s="17" t="s">
        <v>50</v>
      </c>
      <c r="M1909" s="17" t="s">
        <v>47</v>
      </c>
      <c r="N1909" s="20">
        <f t="shared" si="290"/>
        <v>50</v>
      </c>
      <c r="O1909" s="20">
        <f t="shared" si="291"/>
        <v>100</v>
      </c>
      <c r="P1909" s="20">
        <f t="shared" si="292"/>
        <v>50</v>
      </c>
      <c r="Q1909" s="20">
        <f t="shared" si="293"/>
        <v>16.5</v>
      </c>
      <c r="R1909" s="21">
        <f t="shared" si="294"/>
        <v>62.475000000000001</v>
      </c>
      <c r="S1909" s="21">
        <f t="shared" si="295"/>
        <v>51.625</v>
      </c>
      <c r="T1909" s="21">
        <f t="shared" si="296"/>
        <v>42.424999999999997</v>
      </c>
      <c r="U1909" s="21">
        <f t="shared" si="297"/>
        <v>54.125</v>
      </c>
      <c r="V1909" s="20">
        <f t="shared" si="298"/>
        <v>52.17499999999999</v>
      </c>
      <c r="W1909" s="20">
        <f t="shared" si="299"/>
        <v>52.662499999999994</v>
      </c>
    </row>
    <row r="1910" spans="1:23" ht="13.5" x14ac:dyDescent="0.25">
      <c r="A1910" s="3">
        <v>44791</v>
      </c>
      <c r="B1910" s="2">
        <v>22.183</v>
      </c>
      <c r="C1910" s="2">
        <v>62.976979282214984</v>
      </c>
      <c r="D1910" s="2">
        <v>-5.4867277146410487E-2</v>
      </c>
      <c r="E1910" s="2">
        <v>-7.3595272904377174E-2</v>
      </c>
      <c r="F1910" s="2">
        <v>22.086759999999998</v>
      </c>
      <c r="G1910" s="2">
        <v>22.098180000000003</v>
      </c>
      <c r="H1910" s="2">
        <v>21.930770000000003</v>
      </c>
      <c r="I1910" s="2">
        <v>21.577952</v>
      </c>
      <c r="J1910" s="2">
        <v>18.442396500000015</v>
      </c>
      <c r="K1910" s="17" t="s">
        <v>48</v>
      </c>
      <c r="L1910" s="17" t="s">
        <v>50</v>
      </c>
      <c r="M1910" s="17" t="s">
        <v>51</v>
      </c>
      <c r="N1910" s="20">
        <f t="shared" si="290"/>
        <v>50</v>
      </c>
      <c r="O1910" s="20">
        <f t="shared" si="291"/>
        <v>100</v>
      </c>
      <c r="P1910" s="20">
        <f t="shared" si="292"/>
        <v>50</v>
      </c>
      <c r="Q1910" s="20">
        <f t="shared" si="293"/>
        <v>83.5</v>
      </c>
      <c r="R1910" s="21">
        <f t="shared" si="294"/>
        <v>72.525000000000006</v>
      </c>
      <c r="S1910" s="21">
        <f t="shared" si="295"/>
        <v>68.375</v>
      </c>
      <c r="T1910" s="21">
        <f t="shared" si="296"/>
        <v>72.575000000000003</v>
      </c>
      <c r="U1910" s="21">
        <f t="shared" si="297"/>
        <v>70.875</v>
      </c>
      <c r="V1910" s="20">
        <f t="shared" si="298"/>
        <v>71.158333333333346</v>
      </c>
      <c r="W1910" s="20">
        <f t="shared" si="299"/>
        <v>71.087500000000006</v>
      </c>
    </row>
    <row r="1911" spans="1:23" ht="13.5" x14ac:dyDescent="0.25">
      <c r="A1911" s="3">
        <v>44792</v>
      </c>
      <c r="B1911" s="2">
        <v>22.146899999999999</v>
      </c>
      <c r="C1911" s="2">
        <v>61.425375931666629</v>
      </c>
      <c r="D1911" s="2">
        <v>-5.2604253943268731E-2</v>
      </c>
      <c r="E1911" s="2">
        <v>-9.7030056177166382E-2</v>
      </c>
      <c r="F1911" s="2">
        <v>22.103599999999997</v>
      </c>
      <c r="G1911" s="2">
        <v>22.11862</v>
      </c>
      <c r="H1911" s="2">
        <v>21.971050000000002</v>
      </c>
      <c r="I1911" s="2">
        <v>21.621715999999996</v>
      </c>
      <c r="J1911" s="2">
        <v>18.469122500000012</v>
      </c>
      <c r="K1911" s="17" t="s">
        <v>48</v>
      </c>
      <c r="L1911" s="17" t="s">
        <v>50</v>
      </c>
      <c r="M1911" s="17" t="s">
        <v>51</v>
      </c>
      <c r="N1911" s="20">
        <f t="shared" si="290"/>
        <v>50</v>
      </c>
      <c r="O1911" s="20">
        <f t="shared" si="291"/>
        <v>100</v>
      </c>
      <c r="P1911" s="20">
        <f t="shared" si="292"/>
        <v>50</v>
      </c>
      <c r="Q1911" s="20">
        <f t="shared" si="293"/>
        <v>83.5</v>
      </c>
      <c r="R1911" s="21">
        <f t="shared" si="294"/>
        <v>72.525000000000006</v>
      </c>
      <c r="S1911" s="21">
        <f t="shared" si="295"/>
        <v>68.375</v>
      </c>
      <c r="T1911" s="21">
        <f t="shared" si="296"/>
        <v>72.575000000000003</v>
      </c>
      <c r="U1911" s="21">
        <f t="shared" si="297"/>
        <v>70.875</v>
      </c>
      <c r="V1911" s="20">
        <f t="shared" si="298"/>
        <v>71.158333333333346</v>
      </c>
      <c r="W1911" s="20">
        <f t="shared" si="299"/>
        <v>71.087500000000006</v>
      </c>
    </row>
    <row r="1912" spans="1:23" ht="13.5" x14ac:dyDescent="0.25">
      <c r="A1912" s="3">
        <v>44795</v>
      </c>
      <c r="B1912" s="2">
        <v>22.231100000000001</v>
      </c>
      <c r="C1912" s="2">
        <v>63.673459720524676</v>
      </c>
      <c r="D1912" s="2">
        <v>-2.2736594693594014E-2</v>
      </c>
      <c r="E1912" s="2">
        <v>-0.1263315072895432</v>
      </c>
      <c r="F1912" s="2">
        <v>22.137280000000001</v>
      </c>
      <c r="G1912" s="2">
        <v>22.124040000000001</v>
      </c>
      <c r="H1912" s="2">
        <v>22.000810000000001</v>
      </c>
      <c r="I1912" s="2">
        <v>21.664759999999998</v>
      </c>
      <c r="J1912" s="2">
        <v>18.496269500000011</v>
      </c>
      <c r="K1912" s="17" t="s">
        <v>48</v>
      </c>
      <c r="L1912" s="17" t="s">
        <v>50</v>
      </c>
      <c r="M1912" s="17" t="s">
        <v>51</v>
      </c>
      <c r="N1912" s="20">
        <f t="shared" si="290"/>
        <v>50</v>
      </c>
      <c r="O1912" s="20">
        <f t="shared" si="291"/>
        <v>100</v>
      </c>
      <c r="P1912" s="20">
        <f t="shared" si="292"/>
        <v>50</v>
      </c>
      <c r="Q1912" s="20">
        <f t="shared" si="293"/>
        <v>83.5</v>
      </c>
      <c r="R1912" s="21">
        <f t="shared" si="294"/>
        <v>72.525000000000006</v>
      </c>
      <c r="S1912" s="21">
        <f t="shared" si="295"/>
        <v>68.375</v>
      </c>
      <c r="T1912" s="21">
        <f t="shared" si="296"/>
        <v>72.575000000000003</v>
      </c>
      <c r="U1912" s="21">
        <f t="shared" si="297"/>
        <v>70.875</v>
      </c>
      <c r="V1912" s="20">
        <f t="shared" si="298"/>
        <v>71.158333333333346</v>
      </c>
      <c r="W1912" s="20">
        <f t="shared" si="299"/>
        <v>71.087500000000006</v>
      </c>
    </row>
    <row r="1913" spans="1:23" ht="13.5" x14ac:dyDescent="0.25">
      <c r="A1913" s="3">
        <v>44796</v>
      </c>
      <c r="B1913" s="2">
        <v>22.207000000000001</v>
      </c>
      <c r="C1913" s="2">
        <v>62.549821506593574</v>
      </c>
      <c r="D1913" s="2">
        <v>3.0290824358516488E-3</v>
      </c>
      <c r="E1913" s="2">
        <v>-0.1573347675711787</v>
      </c>
      <c r="F1913" s="2">
        <v>22.166140000000002</v>
      </c>
      <c r="G1913" s="2">
        <v>22.126439999999999</v>
      </c>
      <c r="H1913" s="2">
        <v>22.029365000000002</v>
      </c>
      <c r="I1913" s="2">
        <v>21.707321999999998</v>
      </c>
      <c r="J1913" s="2">
        <v>18.523351000000009</v>
      </c>
      <c r="K1913" s="17" t="s">
        <v>54</v>
      </c>
      <c r="L1913" s="17" t="s">
        <v>50</v>
      </c>
      <c r="M1913" s="17" t="s">
        <v>55</v>
      </c>
      <c r="N1913" s="20">
        <f t="shared" si="290"/>
        <v>50</v>
      </c>
      <c r="O1913" s="20">
        <f t="shared" si="291"/>
        <v>100</v>
      </c>
      <c r="P1913" s="20">
        <f t="shared" si="292"/>
        <v>50</v>
      </c>
      <c r="Q1913" s="20">
        <f t="shared" si="293"/>
        <v>16.5</v>
      </c>
      <c r="R1913" s="21">
        <f t="shared" si="294"/>
        <v>62.475000000000001</v>
      </c>
      <c r="S1913" s="21">
        <f t="shared" si="295"/>
        <v>51.625</v>
      </c>
      <c r="T1913" s="21">
        <f t="shared" si="296"/>
        <v>42.424999999999997</v>
      </c>
      <c r="U1913" s="21">
        <f t="shared" si="297"/>
        <v>54.125</v>
      </c>
      <c r="V1913" s="20">
        <f t="shared" si="298"/>
        <v>52.17499999999999</v>
      </c>
      <c r="W1913" s="20">
        <f t="shared" si="299"/>
        <v>52.662499999999994</v>
      </c>
    </row>
    <row r="1914" spans="1:23" ht="13.5" x14ac:dyDescent="0.25">
      <c r="A1914" s="3">
        <v>44797</v>
      </c>
      <c r="B1914" s="2">
        <v>22.183</v>
      </c>
      <c r="C1914" s="2">
        <v>61.388023607853491</v>
      </c>
      <c r="D1914" s="2">
        <v>1.5424082096405556E-2</v>
      </c>
      <c r="E1914" s="2">
        <v>-0.18885617661064347</v>
      </c>
      <c r="F1914" s="2">
        <v>22.190199999999997</v>
      </c>
      <c r="G1914" s="2">
        <v>22.132459999999998</v>
      </c>
      <c r="H1914" s="2">
        <v>22.056720000000002</v>
      </c>
      <c r="I1914" s="2">
        <v>21.743392</v>
      </c>
      <c r="J1914" s="2">
        <v>18.550312500000008</v>
      </c>
      <c r="K1914" s="17" t="s">
        <v>54</v>
      </c>
      <c r="L1914" s="17" t="s">
        <v>50</v>
      </c>
      <c r="M1914" s="17" t="s">
        <v>55</v>
      </c>
      <c r="N1914" s="20">
        <f t="shared" si="290"/>
        <v>50</v>
      </c>
      <c r="O1914" s="20">
        <f t="shared" si="291"/>
        <v>100</v>
      </c>
      <c r="P1914" s="20">
        <f t="shared" si="292"/>
        <v>50</v>
      </c>
      <c r="Q1914" s="20">
        <f t="shared" si="293"/>
        <v>16.5</v>
      </c>
      <c r="R1914" s="21">
        <f t="shared" si="294"/>
        <v>62.475000000000001</v>
      </c>
      <c r="S1914" s="21">
        <f t="shared" si="295"/>
        <v>51.625</v>
      </c>
      <c r="T1914" s="21">
        <f t="shared" si="296"/>
        <v>42.424999999999997</v>
      </c>
      <c r="U1914" s="21">
        <f t="shared" si="297"/>
        <v>54.125</v>
      </c>
      <c r="V1914" s="20">
        <f t="shared" si="298"/>
        <v>52.17499999999999</v>
      </c>
      <c r="W1914" s="20">
        <f t="shared" si="299"/>
        <v>52.662499999999994</v>
      </c>
    </row>
    <row r="1915" spans="1:23" ht="13.5" x14ac:dyDescent="0.25">
      <c r="A1915" s="3">
        <v>44798</v>
      </c>
      <c r="B1915" s="2">
        <v>22.128900000000002</v>
      </c>
      <c r="C1915" s="2">
        <v>58.739490571726321</v>
      </c>
      <c r="D1915" s="2">
        <v>2.828085867266239E-2</v>
      </c>
      <c r="E1915" s="2">
        <v>-0.21852788154500163</v>
      </c>
      <c r="F1915" s="2">
        <v>22.179380000000002</v>
      </c>
      <c r="G1915" s="2">
        <v>22.133069999999996</v>
      </c>
      <c r="H1915" s="2">
        <v>22.072050000000001</v>
      </c>
      <c r="I1915" s="2">
        <v>21.767679999999995</v>
      </c>
      <c r="J1915" s="2">
        <v>18.577112500000009</v>
      </c>
      <c r="K1915" s="17" t="s">
        <v>54</v>
      </c>
      <c r="L1915" s="17" t="s">
        <v>50</v>
      </c>
      <c r="M1915" s="17" t="s">
        <v>47</v>
      </c>
      <c r="N1915" s="20">
        <f t="shared" si="290"/>
        <v>50</v>
      </c>
      <c r="O1915" s="20">
        <f t="shared" si="291"/>
        <v>100</v>
      </c>
      <c r="P1915" s="20">
        <f t="shared" si="292"/>
        <v>50</v>
      </c>
      <c r="Q1915" s="20">
        <f t="shared" si="293"/>
        <v>16.5</v>
      </c>
      <c r="R1915" s="21">
        <f t="shared" si="294"/>
        <v>62.475000000000001</v>
      </c>
      <c r="S1915" s="21">
        <f t="shared" si="295"/>
        <v>51.625</v>
      </c>
      <c r="T1915" s="21">
        <f t="shared" si="296"/>
        <v>42.424999999999997</v>
      </c>
      <c r="U1915" s="21">
        <f t="shared" si="297"/>
        <v>54.125</v>
      </c>
      <c r="V1915" s="20">
        <f t="shared" si="298"/>
        <v>52.17499999999999</v>
      </c>
      <c r="W1915" s="20">
        <f t="shared" si="299"/>
        <v>52.662499999999994</v>
      </c>
    </row>
    <row r="1916" spans="1:23" ht="13.5" x14ac:dyDescent="0.25">
      <c r="A1916" s="3">
        <v>44799</v>
      </c>
      <c r="B1916" s="2">
        <v>22.543700000000001</v>
      </c>
      <c r="C1916" s="2">
        <v>69.577376428204985</v>
      </c>
      <c r="D1916" s="2">
        <v>-2.0100526555992815E-3</v>
      </c>
      <c r="E1916" s="2">
        <v>-0.24658694665271763</v>
      </c>
      <c r="F1916" s="2">
        <v>22.258740000000003</v>
      </c>
      <c r="G1916" s="2">
        <v>22.181169999999998</v>
      </c>
      <c r="H1916" s="2">
        <v>22.105115000000001</v>
      </c>
      <c r="I1916" s="2">
        <v>21.776217999999993</v>
      </c>
      <c r="J1916" s="2">
        <v>18.606041000000012</v>
      </c>
      <c r="K1916" s="17" t="s">
        <v>54</v>
      </c>
      <c r="L1916" s="17" t="s">
        <v>50</v>
      </c>
      <c r="M1916" s="17" t="s">
        <v>55</v>
      </c>
      <c r="N1916" s="20">
        <f t="shared" si="290"/>
        <v>50</v>
      </c>
      <c r="O1916" s="20">
        <f t="shared" si="291"/>
        <v>100</v>
      </c>
      <c r="P1916" s="20">
        <f t="shared" si="292"/>
        <v>50</v>
      </c>
      <c r="Q1916" s="20">
        <f t="shared" si="293"/>
        <v>16.5</v>
      </c>
      <c r="R1916" s="21">
        <f t="shared" si="294"/>
        <v>62.475000000000001</v>
      </c>
      <c r="S1916" s="21">
        <f t="shared" si="295"/>
        <v>51.625</v>
      </c>
      <c r="T1916" s="21">
        <f t="shared" si="296"/>
        <v>42.424999999999997</v>
      </c>
      <c r="U1916" s="21">
        <f t="shared" si="297"/>
        <v>54.125</v>
      </c>
      <c r="V1916" s="20">
        <f t="shared" si="298"/>
        <v>52.17499999999999</v>
      </c>
      <c r="W1916" s="20">
        <f t="shared" si="299"/>
        <v>52.662499999999994</v>
      </c>
    </row>
    <row r="1917" spans="1:23" ht="13.5" x14ac:dyDescent="0.25">
      <c r="A1917" s="3">
        <v>44802</v>
      </c>
      <c r="B1917" s="2">
        <v>22.237100000000002</v>
      </c>
      <c r="C1917" s="2">
        <v>57.545360726664917</v>
      </c>
      <c r="D1917" s="2">
        <v>-8.489711928106658E-3</v>
      </c>
      <c r="E1917" s="2">
        <v>-0.26004687467449222</v>
      </c>
      <c r="F1917" s="2">
        <v>22.25994</v>
      </c>
      <c r="G1917" s="2">
        <v>22.198610000000002</v>
      </c>
      <c r="H1917" s="2">
        <v>22.125855000000001</v>
      </c>
      <c r="I1917" s="2">
        <v>21.794373999999998</v>
      </c>
      <c r="J1917" s="2">
        <v>18.633464000000011</v>
      </c>
      <c r="K1917" s="17" t="s">
        <v>54</v>
      </c>
      <c r="L1917" s="17" t="s">
        <v>50</v>
      </c>
      <c r="M1917" s="17" t="s">
        <v>55</v>
      </c>
      <c r="N1917" s="20">
        <f t="shared" si="290"/>
        <v>50</v>
      </c>
      <c r="O1917" s="20">
        <f t="shared" si="291"/>
        <v>100</v>
      </c>
      <c r="P1917" s="20">
        <f t="shared" si="292"/>
        <v>50</v>
      </c>
      <c r="Q1917" s="20">
        <f t="shared" si="293"/>
        <v>16.5</v>
      </c>
      <c r="R1917" s="21">
        <f t="shared" si="294"/>
        <v>62.475000000000001</v>
      </c>
      <c r="S1917" s="21">
        <f t="shared" si="295"/>
        <v>51.625</v>
      </c>
      <c r="T1917" s="21">
        <f t="shared" si="296"/>
        <v>42.424999999999997</v>
      </c>
      <c r="U1917" s="21">
        <f t="shared" si="297"/>
        <v>54.125</v>
      </c>
      <c r="V1917" s="20">
        <f t="shared" si="298"/>
        <v>52.17499999999999</v>
      </c>
      <c r="W1917" s="20">
        <f t="shared" si="299"/>
        <v>52.662499999999994</v>
      </c>
    </row>
    <row r="1918" spans="1:23" ht="13.5" x14ac:dyDescent="0.25">
      <c r="A1918" s="3">
        <v>44803</v>
      </c>
      <c r="B1918" s="2">
        <v>21.3413</v>
      </c>
      <c r="C1918" s="2">
        <v>37.267437813720754</v>
      </c>
      <c r="D1918" s="2">
        <v>5.0898471968682912E-2</v>
      </c>
      <c r="E1918" s="2">
        <v>-0.28652722909442213</v>
      </c>
      <c r="F1918" s="2">
        <v>22.086800000000004</v>
      </c>
      <c r="G1918" s="2">
        <v>22.126470000000001</v>
      </c>
      <c r="H1918" s="2">
        <v>22.10331</v>
      </c>
      <c r="I1918" s="2">
        <v>21.795576000000001</v>
      </c>
      <c r="J1918" s="2">
        <v>18.65640800000001</v>
      </c>
      <c r="K1918" s="17" t="s">
        <v>54</v>
      </c>
      <c r="L1918" s="17" t="s">
        <v>50</v>
      </c>
      <c r="M1918" s="17" t="s">
        <v>47</v>
      </c>
      <c r="N1918" s="20">
        <f t="shared" si="290"/>
        <v>50</v>
      </c>
      <c r="O1918" s="20">
        <f t="shared" si="291"/>
        <v>100</v>
      </c>
      <c r="P1918" s="20">
        <f t="shared" si="292"/>
        <v>50</v>
      </c>
      <c r="Q1918" s="20">
        <f t="shared" si="293"/>
        <v>16.5</v>
      </c>
      <c r="R1918" s="21">
        <f t="shared" si="294"/>
        <v>62.475000000000001</v>
      </c>
      <c r="S1918" s="21">
        <f t="shared" si="295"/>
        <v>51.625</v>
      </c>
      <c r="T1918" s="21">
        <f t="shared" si="296"/>
        <v>42.424999999999997</v>
      </c>
      <c r="U1918" s="21">
        <f t="shared" si="297"/>
        <v>54.125</v>
      </c>
      <c r="V1918" s="20">
        <f t="shared" si="298"/>
        <v>52.17499999999999</v>
      </c>
      <c r="W1918" s="20">
        <f t="shared" si="299"/>
        <v>52.662499999999994</v>
      </c>
    </row>
    <row r="1919" spans="1:23" ht="13.5" x14ac:dyDescent="0.25">
      <c r="A1919" s="3">
        <v>44804</v>
      </c>
      <c r="B1919" s="2">
        <v>21.6419</v>
      </c>
      <c r="C1919" s="2">
        <v>44.35362514832854</v>
      </c>
      <c r="D1919" s="2">
        <v>8.2802052264248971E-2</v>
      </c>
      <c r="E1919" s="2">
        <v>-0.32427161058840359</v>
      </c>
      <c r="F1919" s="2">
        <v>21.978580000000001</v>
      </c>
      <c r="G1919" s="2">
        <v>22.084389999999999</v>
      </c>
      <c r="H1919" s="2">
        <v>22.094290000000001</v>
      </c>
      <c r="I1919" s="2">
        <v>21.802790000000002</v>
      </c>
      <c r="J1919" s="2">
        <v>18.681046000000009</v>
      </c>
      <c r="K1919" s="17" t="s">
        <v>48</v>
      </c>
      <c r="L1919" s="17" t="s">
        <v>50</v>
      </c>
      <c r="M1919" s="17" t="s">
        <v>53</v>
      </c>
      <c r="N1919" s="20">
        <f t="shared" si="290"/>
        <v>50</v>
      </c>
      <c r="O1919" s="20">
        <f t="shared" si="291"/>
        <v>100</v>
      </c>
      <c r="P1919" s="20">
        <f t="shared" si="292"/>
        <v>50</v>
      </c>
      <c r="Q1919" s="20">
        <f t="shared" si="293"/>
        <v>66.5</v>
      </c>
      <c r="R1919" s="21">
        <f t="shared" si="294"/>
        <v>69.974999999999994</v>
      </c>
      <c r="S1919" s="21">
        <f t="shared" si="295"/>
        <v>64.125</v>
      </c>
      <c r="T1919" s="21">
        <f t="shared" si="296"/>
        <v>64.924999999999997</v>
      </c>
      <c r="U1919" s="21">
        <f t="shared" si="297"/>
        <v>66.625</v>
      </c>
      <c r="V1919" s="20">
        <f t="shared" si="298"/>
        <v>66.341666666666654</v>
      </c>
      <c r="W1919" s="20">
        <f t="shared" si="299"/>
        <v>66.412499999999994</v>
      </c>
    </row>
    <row r="1920" spans="1:23" ht="13.5" x14ac:dyDescent="0.25">
      <c r="A1920" s="3">
        <v>44805</v>
      </c>
      <c r="B1920" s="2">
        <v>21.822299999999998</v>
      </c>
      <c r="C1920" s="2">
        <v>48.139681092896105</v>
      </c>
      <c r="D1920" s="2">
        <v>0.11679429264095376</v>
      </c>
      <c r="E1920" s="2">
        <v>-0.34618890390099272</v>
      </c>
      <c r="F1920" s="2">
        <v>21.917260000000002</v>
      </c>
      <c r="G1920" s="2">
        <v>22.04832</v>
      </c>
      <c r="H1920" s="2">
        <v>22.073249999999998</v>
      </c>
      <c r="I1920" s="2">
        <v>21.800386000000003</v>
      </c>
      <c r="J1920" s="2">
        <v>18.706613500000007</v>
      </c>
      <c r="K1920" s="17" t="s">
        <v>48</v>
      </c>
      <c r="L1920" s="17" t="s">
        <v>50</v>
      </c>
      <c r="M1920" s="17" t="s">
        <v>53</v>
      </c>
      <c r="N1920" s="20">
        <f t="shared" si="290"/>
        <v>50</v>
      </c>
      <c r="O1920" s="20">
        <f t="shared" si="291"/>
        <v>100</v>
      </c>
      <c r="P1920" s="20">
        <f t="shared" si="292"/>
        <v>50</v>
      </c>
      <c r="Q1920" s="20">
        <f t="shared" si="293"/>
        <v>66.5</v>
      </c>
      <c r="R1920" s="21">
        <f t="shared" si="294"/>
        <v>69.974999999999994</v>
      </c>
      <c r="S1920" s="21">
        <f t="shared" si="295"/>
        <v>64.125</v>
      </c>
      <c r="T1920" s="21">
        <f t="shared" si="296"/>
        <v>64.924999999999997</v>
      </c>
      <c r="U1920" s="21">
        <f t="shared" si="297"/>
        <v>66.625</v>
      </c>
      <c r="V1920" s="20">
        <f t="shared" si="298"/>
        <v>66.341666666666654</v>
      </c>
      <c r="W1920" s="20">
        <f t="shared" si="299"/>
        <v>66.412499999999994</v>
      </c>
    </row>
    <row r="1921" spans="1:23" ht="13.5" x14ac:dyDescent="0.25">
      <c r="A1921" s="3">
        <v>44806</v>
      </c>
      <c r="B1921" s="2">
        <v>21.822299999999998</v>
      </c>
      <c r="C1921" s="2">
        <v>48.139681092896105</v>
      </c>
      <c r="D1921" s="2">
        <v>0.14065209586895477</v>
      </c>
      <c r="E1921" s="2">
        <v>-0.35549232621649113</v>
      </c>
      <c r="F1921" s="2">
        <v>21.77298</v>
      </c>
      <c r="G1921" s="2">
        <v>22.015859999999996</v>
      </c>
      <c r="H1921" s="2">
        <v>22.067239999999998</v>
      </c>
      <c r="I1921" s="2">
        <v>21.785958000000004</v>
      </c>
      <c r="J1921" s="2">
        <v>18.732181000000004</v>
      </c>
      <c r="K1921" s="17" t="s">
        <v>48</v>
      </c>
      <c r="L1921" s="17" t="s">
        <v>50</v>
      </c>
      <c r="M1921" s="17" t="s">
        <v>53</v>
      </c>
      <c r="N1921" s="20">
        <f t="shared" si="290"/>
        <v>50</v>
      </c>
      <c r="O1921" s="20">
        <f t="shared" si="291"/>
        <v>100</v>
      </c>
      <c r="P1921" s="20">
        <f t="shared" si="292"/>
        <v>50</v>
      </c>
      <c r="Q1921" s="20">
        <f t="shared" si="293"/>
        <v>66.5</v>
      </c>
      <c r="R1921" s="21">
        <f t="shared" si="294"/>
        <v>69.974999999999994</v>
      </c>
      <c r="S1921" s="21">
        <f t="shared" si="295"/>
        <v>64.125</v>
      </c>
      <c r="T1921" s="21">
        <f t="shared" si="296"/>
        <v>64.924999999999997</v>
      </c>
      <c r="U1921" s="21">
        <f t="shared" si="297"/>
        <v>66.625</v>
      </c>
      <c r="V1921" s="20">
        <f t="shared" si="298"/>
        <v>66.341666666666654</v>
      </c>
      <c r="W1921" s="20">
        <f t="shared" si="299"/>
        <v>66.412499999999994</v>
      </c>
    </row>
    <row r="1922" spans="1:23" ht="13.5" x14ac:dyDescent="0.25">
      <c r="A1922" s="3">
        <v>44809</v>
      </c>
      <c r="B1922" s="2">
        <v>21.461600000000001</v>
      </c>
      <c r="C1922" s="2">
        <v>41.579597064589962</v>
      </c>
      <c r="D1922" s="2">
        <v>0.20111274402914603</v>
      </c>
      <c r="E1922" s="2">
        <v>-0.35453367317319084</v>
      </c>
      <c r="F1922" s="2">
        <v>21.61788</v>
      </c>
      <c r="G1922" s="2">
        <v>21.938909999999996</v>
      </c>
      <c r="H1922" s="2">
        <v>22.031474999999997</v>
      </c>
      <c r="I1922" s="2">
        <v>21.770327999999999</v>
      </c>
      <c r="J1922" s="2">
        <v>18.755945000000008</v>
      </c>
      <c r="K1922" s="17" t="s">
        <v>48</v>
      </c>
      <c r="L1922" s="17" t="s">
        <v>50</v>
      </c>
      <c r="M1922" s="17" t="s">
        <v>53</v>
      </c>
      <c r="N1922" s="20">
        <f t="shared" ref="N1922:N1985" si="300">IF(D1922&lt;30,50, IF(D1922&gt;70, 0, 25))</f>
        <v>50</v>
      </c>
      <c r="O1922" s="20">
        <f t="shared" ref="O1922:O1985" si="301">IF(F1922-E1922&gt;0.02, 100, IF(F1922-E1922&lt;0,0,45))</f>
        <v>100</v>
      </c>
      <c r="P1922" s="20">
        <f t="shared" ref="P1922:P1985" si="302">IF(G1922-J1922&gt;10,100,IF(G1922-J1922&gt;5,75, IF(G1922-J1922&gt;0,50,0)))</f>
        <v>50</v>
      </c>
      <c r="Q1922" s="20">
        <f t="shared" ref="Q1922:Q1985" si="303">IF(M1922="confirmed bullish", 34, IF(M1922="bullish divergence",17, 0))+IF(K1922="bullish",33,IF(K1922="bearish",0,16.5))+IF(L1922="strong",33,IF(L1922="weak",0,16.5))</f>
        <v>66.5</v>
      </c>
      <c r="R1922" s="21">
        <f t="shared" si="294"/>
        <v>69.974999999999994</v>
      </c>
      <c r="S1922" s="21">
        <f t="shared" si="295"/>
        <v>64.125</v>
      </c>
      <c r="T1922" s="21">
        <f t="shared" si="296"/>
        <v>64.924999999999997</v>
      </c>
      <c r="U1922" s="21">
        <f t="shared" si="297"/>
        <v>66.625</v>
      </c>
      <c r="V1922" s="20">
        <f t="shared" si="298"/>
        <v>66.341666666666654</v>
      </c>
      <c r="W1922" s="20">
        <f t="shared" si="299"/>
        <v>66.412499999999994</v>
      </c>
    </row>
    <row r="1923" spans="1:23" ht="13.5" x14ac:dyDescent="0.25">
      <c r="A1923" s="3">
        <v>44810</v>
      </c>
      <c r="B1923" s="2">
        <v>21.413499999999999</v>
      </c>
      <c r="C1923" s="2">
        <v>40.781504879058517</v>
      </c>
      <c r="D1923" s="2">
        <v>0.25481481601756073</v>
      </c>
      <c r="E1923" s="2">
        <v>-0.3575508483308098</v>
      </c>
      <c r="F1923" s="2">
        <v>21.63232</v>
      </c>
      <c r="G1923" s="2">
        <v>21.859560000000002</v>
      </c>
      <c r="H1923" s="2">
        <v>21.992999999999999</v>
      </c>
      <c r="I1923" s="2">
        <v>21.754938000000003</v>
      </c>
      <c r="J1923" s="2">
        <v>18.779031500000006</v>
      </c>
      <c r="K1923" s="17" t="s">
        <v>48</v>
      </c>
      <c r="L1923" s="17" t="s">
        <v>50</v>
      </c>
      <c r="M1923" s="17" t="s">
        <v>51</v>
      </c>
      <c r="N1923" s="20">
        <f t="shared" si="300"/>
        <v>50</v>
      </c>
      <c r="O1923" s="20">
        <f t="shared" si="301"/>
        <v>100</v>
      </c>
      <c r="P1923" s="20">
        <f t="shared" si="302"/>
        <v>50</v>
      </c>
      <c r="Q1923" s="20">
        <f t="shared" si="303"/>
        <v>83.5</v>
      </c>
      <c r="R1923" s="21">
        <f t="shared" ref="R1923:R1986" si="304">0.35*N1923+O1923*0.35+P1923*0.15+Q1923*0.15</f>
        <v>72.525000000000006</v>
      </c>
      <c r="S1923" s="21">
        <f t="shared" ref="S1923:S1986" si="305">N1923*0.2+O1923*0.2+P1923*0.35+Q1923*0.25</f>
        <v>68.375</v>
      </c>
      <c r="T1923" s="21">
        <f t="shared" ref="T1923:T1986" si="306">N1923*0.15+O1923*0.15+P1923*0.25+Q1923*0.45</f>
        <v>72.575000000000003</v>
      </c>
      <c r="U1923" s="21">
        <f t="shared" ref="U1923:U1986" si="307">0.25*SUM(N1923:Q1923)</f>
        <v>70.875</v>
      </c>
      <c r="V1923" s="20">
        <f t="shared" ref="V1923:V1986" si="308">SUM(R1923:T1923)/3</f>
        <v>71.158333333333346</v>
      </c>
      <c r="W1923" s="20">
        <f t="shared" ref="W1923:W1986" si="309">SUM(R1923:U1923)/4</f>
        <v>71.087500000000006</v>
      </c>
    </row>
    <row r="1924" spans="1:23" ht="13.5" x14ac:dyDescent="0.25">
      <c r="A1924" s="3">
        <v>44811</v>
      </c>
      <c r="B1924" s="2">
        <v>21.816299999999998</v>
      </c>
      <c r="C1924" s="2">
        <v>49.519734989634344</v>
      </c>
      <c r="D1924" s="2">
        <v>0.2694986067091385</v>
      </c>
      <c r="E1924" s="2">
        <v>-0.35971345227087065</v>
      </c>
      <c r="F1924" s="2">
        <v>21.667200000000001</v>
      </c>
      <c r="G1924" s="2">
        <v>21.822889999999994</v>
      </c>
      <c r="H1924" s="2">
        <v>21.977674999999998</v>
      </c>
      <c r="I1924" s="2">
        <v>21.752533999999997</v>
      </c>
      <c r="J1924" s="2">
        <v>18.804541500000006</v>
      </c>
      <c r="K1924" s="17" t="s">
        <v>48</v>
      </c>
      <c r="L1924" s="17" t="s">
        <v>50</v>
      </c>
      <c r="M1924" s="17" t="s">
        <v>51</v>
      </c>
      <c r="N1924" s="20">
        <f t="shared" si="300"/>
        <v>50</v>
      </c>
      <c r="O1924" s="20">
        <f t="shared" si="301"/>
        <v>100</v>
      </c>
      <c r="P1924" s="20">
        <f t="shared" si="302"/>
        <v>50</v>
      </c>
      <c r="Q1924" s="20">
        <f t="shared" si="303"/>
        <v>83.5</v>
      </c>
      <c r="R1924" s="21">
        <f t="shared" si="304"/>
        <v>72.525000000000006</v>
      </c>
      <c r="S1924" s="21">
        <f t="shared" si="305"/>
        <v>68.375</v>
      </c>
      <c r="T1924" s="21">
        <f t="shared" si="306"/>
        <v>72.575000000000003</v>
      </c>
      <c r="U1924" s="21">
        <f t="shared" si="307"/>
        <v>70.875</v>
      </c>
      <c r="V1924" s="20">
        <f t="shared" si="308"/>
        <v>71.158333333333346</v>
      </c>
      <c r="W1924" s="20">
        <f t="shared" si="309"/>
        <v>71.087500000000006</v>
      </c>
    </row>
    <row r="1925" spans="1:23" ht="13.5" x14ac:dyDescent="0.25">
      <c r="A1925" s="3">
        <v>44812</v>
      </c>
      <c r="B1925" s="2">
        <v>21.726099999999999</v>
      </c>
      <c r="C1925" s="2">
        <v>47.818123540143709</v>
      </c>
      <c r="D1925" s="2">
        <v>0.28046911386967466</v>
      </c>
      <c r="E1925" s="2">
        <v>-0.35053403814205308</v>
      </c>
      <c r="F1925" s="2">
        <v>21.647960000000001</v>
      </c>
      <c r="G1925" s="2">
        <v>21.782610000000002</v>
      </c>
      <c r="H1925" s="2">
        <v>21.957839999999997</v>
      </c>
      <c r="I1925" s="2">
        <v>21.754217999999995</v>
      </c>
      <c r="J1925" s="2">
        <v>18.829819000000004</v>
      </c>
      <c r="K1925" s="17" t="s">
        <v>48</v>
      </c>
      <c r="L1925" s="17" t="s">
        <v>50</v>
      </c>
      <c r="M1925" s="17" t="s">
        <v>53</v>
      </c>
      <c r="N1925" s="20">
        <f t="shared" si="300"/>
        <v>50</v>
      </c>
      <c r="O1925" s="20">
        <f t="shared" si="301"/>
        <v>100</v>
      </c>
      <c r="P1925" s="20">
        <f t="shared" si="302"/>
        <v>50</v>
      </c>
      <c r="Q1925" s="20">
        <f t="shared" si="303"/>
        <v>66.5</v>
      </c>
      <c r="R1925" s="21">
        <f t="shared" si="304"/>
        <v>69.974999999999994</v>
      </c>
      <c r="S1925" s="21">
        <f t="shared" si="305"/>
        <v>64.125</v>
      </c>
      <c r="T1925" s="21">
        <f t="shared" si="306"/>
        <v>64.924999999999997</v>
      </c>
      <c r="U1925" s="21">
        <f t="shared" si="307"/>
        <v>66.625</v>
      </c>
      <c r="V1925" s="20">
        <f t="shared" si="308"/>
        <v>66.341666666666654</v>
      </c>
      <c r="W1925" s="20">
        <f t="shared" si="309"/>
        <v>66.412499999999994</v>
      </c>
    </row>
    <row r="1926" spans="1:23" ht="13.5" x14ac:dyDescent="0.25">
      <c r="A1926" s="3">
        <v>44813</v>
      </c>
      <c r="B1926" s="2">
        <v>21.792200000000001</v>
      </c>
      <c r="C1926" s="2">
        <v>49.195843461149053</v>
      </c>
      <c r="D1926" s="2">
        <v>0.34937741305391867</v>
      </c>
      <c r="E1926" s="2">
        <v>-0.34415972376908455</v>
      </c>
      <c r="F1926" s="2">
        <v>21.641939999999998</v>
      </c>
      <c r="G1926" s="2">
        <v>21.707460000000005</v>
      </c>
      <c r="H1926" s="2">
        <v>21.944314999999996</v>
      </c>
      <c r="I1926" s="2">
        <v>21.768044</v>
      </c>
      <c r="J1926" s="2">
        <v>18.855482000000006</v>
      </c>
      <c r="K1926" s="17" t="s">
        <v>48</v>
      </c>
      <c r="L1926" s="17" t="s">
        <v>50</v>
      </c>
      <c r="M1926" s="17" t="s">
        <v>53</v>
      </c>
      <c r="N1926" s="20">
        <f t="shared" si="300"/>
        <v>50</v>
      </c>
      <c r="O1926" s="20">
        <f t="shared" si="301"/>
        <v>100</v>
      </c>
      <c r="P1926" s="20">
        <f t="shared" si="302"/>
        <v>50</v>
      </c>
      <c r="Q1926" s="20">
        <f t="shared" si="303"/>
        <v>66.5</v>
      </c>
      <c r="R1926" s="21">
        <f t="shared" si="304"/>
        <v>69.974999999999994</v>
      </c>
      <c r="S1926" s="21">
        <f t="shared" si="305"/>
        <v>64.125</v>
      </c>
      <c r="T1926" s="21">
        <f t="shared" si="306"/>
        <v>64.924999999999997</v>
      </c>
      <c r="U1926" s="21">
        <f t="shared" si="307"/>
        <v>66.625</v>
      </c>
      <c r="V1926" s="20">
        <f t="shared" si="308"/>
        <v>66.341666666666654</v>
      </c>
      <c r="W1926" s="20">
        <f t="shared" si="309"/>
        <v>66.412499999999994</v>
      </c>
    </row>
    <row r="1927" spans="1:23" ht="13.5" x14ac:dyDescent="0.25">
      <c r="A1927" s="3">
        <v>44816</v>
      </c>
      <c r="B1927" s="2">
        <v>21.738099999999999</v>
      </c>
      <c r="C1927" s="2">
        <v>48.077025763622537</v>
      </c>
      <c r="D1927" s="2">
        <v>0.36478616696688704</v>
      </c>
      <c r="E1927" s="2">
        <v>-0.33529333404493228</v>
      </c>
      <c r="F1927" s="2">
        <v>21.697240000000001</v>
      </c>
      <c r="G1927" s="2">
        <v>21.657560000000004</v>
      </c>
      <c r="H1927" s="2">
        <v>21.928084999999996</v>
      </c>
      <c r="I1927" s="2">
        <v>21.772371999999997</v>
      </c>
      <c r="J1927" s="2">
        <v>18.880874500000001</v>
      </c>
      <c r="K1927" s="17" t="s">
        <v>48</v>
      </c>
      <c r="L1927" s="17" t="s">
        <v>50</v>
      </c>
      <c r="M1927" s="17" t="s">
        <v>51</v>
      </c>
      <c r="N1927" s="20">
        <f t="shared" si="300"/>
        <v>50</v>
      </c>
      <c r="O1927" s="20">
        <f t="shared" si="301"/>
        <v>100</v>
      </c>
      <c r="P1927" s="20">
        <f t="shared" si="302"/>
        <v>50</v>
      </c>
      <c r="Q1927" s="20">
        <f t="shared" si="303"/>
        <v>83.5</v>
      </c>
      <c r="R1927" s="21">
        <f t="shared" si="304"/>
        <v>72.525000000000006</v>
      </c>
      <c r="S1927" s="21">
        <f t="shared" si="305"/>
        <v>68.375</v>
      </c>
      <c r="T1927" s="21">
        <f t="shared" si="306"/>
        <v>72.575000000000003</v>
      </c>
      <c r="U1927" s="21">
        <f t="shared" si="307"/>
        <v>70.875</v>
      </c>
      <c r="V1927" s="20">
        <f t="shared" si="308"/>
        <v>71.158333333333346</v>
      </c>
      <c r="W1927" s="20">
        <f t="shared" si="309"/>
        <v>71.087500000000006</v>
      </c>
    </row>
    <row r="1928" spans="1:23" ht="13.5" x14ac:dyDescent="0.25">
      <c r="A1928" s="3">
        <v>44817</v>
      </c>
      <c r="B1928" s="2">
        <v>21.7621</v>
      </c>
      <c r="C1928" s="2">
        <v>48.635105148082822</v>
      </c>
      <c r="D1928" s="2">
        <v>0.23879489248881924</v>
      </c>
      <c r="E1928" s="2">
        <v>-0.32387654639037544</v>
      </c>
      <c r="F1928" s="2">
        <v>21.766960000000001</v>
      </c>
      <c r="G1928" s="2">
        <v>21.699639999999999</v>
      </c>
      <c r="H1928" s="2">
        <v>21.913054999999993</v>
      </c>
      <c r="I1928" s="2">
        <v>21.777179999999994</v>
      </c>
      <c r="J1928" s="2">
        <v>18.906414000000002</v>
      </c>
      <c r="K1928" s="17" t="s">
        <v>48</v>
      </c>
      <c r="L1928" s="17" t="s">
        <v>50</v>
      </c>
      <c r="M1928" s="17" t="s">
        <v>51</v>
      </c>
      <c r="N1928" s="20">
        <f t="shared" si="300"/>
        <v>50</v>
      </c>
      <c r="O1928" s="20">
        <f t="shared" si="301"/>
        <v>100</v>
      </c>
      <c r="P1928" s="20">
        <f t="shared" si="302"/>
        <v>50</v>
      </c>
      <c r="Q1928" s="20">
        <f t="shared" si="303"/>
        <v>83.5</v>
      </c>
      <c r="R1928" s="21">
        <f t="shared" si="304"/>
        <v>72.525000000000006</v>
      </c>
      <c r="S1928" s="21">
        <f t="shared" si="305"/>
        <v>68.375</v>
      </c>
      <c r="T1928" s="21">
        <f t="shared" si="306"/>
        <v>72.575000000000003</v>
      </c>
      <c r="U1928" s="21">
        <f t="shared" si="307"/>
        <v>70.875</v>
      </c>
      <c r="V1928" s="20">
        <f t="shared" si="308"/>
        <v>71.158333333333346</v>
      </c>
      <c r="W1928" s="20">
        <f t="shared" si="309"/>
        <v>71.087500000000006</v>
      </c>
    </row>
    <row r="1929" spans="1:23" ht="13.5" x14ac:dyDescent="0.25">
      <c r="A1929" s="3">
        <v>44818</v>
      </c>
      <c r="B1929" s="2">
        <v>21.822299999999998</v>
      </c>
      <c r="C1929" s="2">
        <v>50.084354266713625</v>
      </c>
      <c r="D1929" s="2">
        <v>0.17435392368134117</v>
      </c>
      <c r="E1929" s="2">
        <v>-0.30498921774163784</v>
      </c>
      <c r="F1929" s="2">
        <v>21.768160000000002</v>
      </c>
      <c r="G1929" s="2">
        <v>21.717680000000001</v>
      </c>
      <c r="H1929" s="2">
        <v>21.901034999999993</v>
      </c>
      <c r="I1929" s="2">
        <v>21.790405999999997</v>
      </c>
      <c r="J1929" s="2">
        <v>18.932445999999999</v>
      </c>
      <c r="K1929" s="17" t="s">
        <v>48</v>
      </c>
      <c r="L1929" s="17" t="s">
        <v>50</v>
      </c>
      <c r="M1929" s="17" t="s">
        <v>51</v>
      </c>
      <c r="N1929" s="20">
        <f t="shared" si="300"/>
        <v>50</v>
      </c>
      <c r="O1929" s="20">
        <f t="shared" si="301"/>
        <v>100</v>
      </c>
      <c r="P1929" s="20">
        <f t="shared" si="302"/>
        <v>50</v>
      </c>
      <c r="Q1929" s="20">
        <f t="shared" si="303"/>
        <v>83.5</v>
      </c>
      <c r="R1929" s="21">
        <f t="shared" si="304"/>
        <v>72.525000000000006</v>
      </c>
      <c r="S1929" s="21">
        <f t="shared" si="305"/>
        <v>68.375</v>
      </c>
      <c r="T1929" s="21">
        <f t="shared" si="306"/>
        <v>72.575000000000003</v>
      </c>
      <c r="U1929" s="21">
        <f t="shared" si="307"/>
        <v>70.875</v>
      </c>
      <c r="V1929" s="20">
        <f t="shared" si="308"/>
        <v>71.158333333333346</v>
      </c>
      <c r="W1929" s="20">
        <f t="shared" si="309"/>
        <v>71.087500000000006</v>
      </c>
    </row>
    <row r="1930" spans="1:23" ht="13.5" x14ac:dyDescent="0.25">
      <c r="A1930" s="3">
        <v>44819</v>
      </c>
      <c r="B1930" s="2">
        <v>21.882400000000001</v>
      </c>
      <c r="C1930" s="2">
        <v>51.553949330966269</v>
      </c>
      <c r="D1930" s="2">
        <v>0.14312519970190607</v>
      </c>
      <c r="E1930" s="2">
        <v>-0.28431139466048866</v>
      </c>
      <c r="F1930" s="2">
        <v>21.799420000000001</v>
      </c>
      <c r="G1930" s="2">
        <v>21.723690000000001</v>
      </c>
      <c r="H1930" s="2">
        <v>21.886004999999994</v>
      </c>
      <c r="I1930" s="2">
        <v>21.804833999999992</v>
      </c>
      <c r="J1930" s="2">
        <v>18.958778500000001</v>
      </c>
      <c r="K1930" s="17" t="s">
        <v>48</v>
      </c>
      <c r="L1930" s="17" t="s">
        <v>50</v>
      </c>
      <c r="M1930" s="17" t="s">
        <v>51</v>
      </c>
      <c r="N1930" s="20">
        <f t="shared" si="300"/>
        <v>50</v>
      </c>
      <c r="O1930" s="20">
        <f t="shared" si="301"/>
        <v>100</v>
      </c>
      <c r="P1930" s="20">
        <f t="shared" si="302"/>
        <v>50</v>
      </c>
      <c r="Q1930" s="20">
        <f t="shared" si="303"/>
        <v>83.5</v>
      </c>
      <c r="R1930" s="21">
        <f t="shared" si="304"/>
        <v>72.525000000000006</v>
      </c>
      <c r="S1930" s="21">
        <f t="shared" si="305"/>
        <v>68.375</v>
      </c>
      <c r="T1930" s="21">
        <f t="shared" si="306"/>
        <v>72.575000000000003</v>
      </c>
      <c r="U1930" s="21">
        <f t="shared" si="307"/>
        <v>70.875</v>
      </c>
      <c r="V1930" s="20">
        <f t="shared" si="308"/>
        <v>71.158333333333346</v>
      </c>
      <c r="W1930" s="20">
        <f t="shared" si="309"/>
        <v>71.087500000000006</v>
      </c>
    </row>
    <row r="1931" spans="1:23" ht="13.5" x14ac:dyDescent="0.25">
      <c r="A1931" s="3">
        <v>44820</v>
      </c>
      <c r="B1931" s="2">
        <v>21.936499999999999</v>
      </c>
      <c r="C1931" s="2">
        <v>52.898277373539379</v>
      </c>
      <c r="D1931" s="2">
        <v>0.11233488661600077</v>
      </c>
      <c r="E1931" s="2">
        <v>-0.262638454923597</v>
      </c>
      <c r="F1931" s="2">
        <v>21.828279999999999</v>
      </c>
      <c r="G1931" s="2">
        <v>21.735109999999999</v>
      </c>
      <c r="H1931" s="2">
        <v>21.875484999999994</v>
      </c>
      <c r="I1931" s="2">
        <v>21.820343999999995</v>
      </c>
      <c r="J1931" s="2">
        <v>18.986255</v>
      </c>
      <c r="K1931" s="17" t="s">
        <v>48</v>
      </c>
      <c r="L1931" s="17" t="s">
        <v>50</v>
      </c>
      <c r="M1931" s="17" t="s">
        <v>51</v>
      </c>
      <c r="N1931" s="20">
        <f t="shared" si="300"/>
        <v>50</v>
      </c>
      <c r="O1931" s="20">
        <f t="shared" si="301"/>
        <v>100</v>
      </c>
      <c r="P1931" s="20">
        <f t="shared" si="302"/>
        <v>50</v>
      </c>
      <c r="Q1931" s="20">
        <f t="shared" si="303"/>
        <v>83.5</v>
      </c>
      <c r="R1931" s="21">
        <f t="shared" si="304"/>
        <v>72.525000000000006</v>
      </c>
      <c r="S1931" s="21">
        <f t="shared" si="305"/>
        <v>68.375</v>
      </c>
      <c r="T1931" s="21">
        <f t="shared" si="306"/>
        <v>72.575000000000003</v>
      </c>
      <c r="U1931" s="21">
        <f t="shared" si="307"/>
        <v>70.875</v>
      </c>
      <c r="V1931" s="20">
        <f t="shared" si="308"/>
        <v>71.158333333333346</v>
      </c>
      <c r="W1931" s="20">
        <f t="shared" si="309"/>
        <v>71.087500000000006</v>
      </c>
    </row>
    <row r="1932" spans="1:23" ht="13.5" x14ac:dyDescent="0.25">
      <c r="A1932" s="3">
        <v>44823</v>
      </c>
      <c r="B1932" s="2">
        <v>22.122800000000002</v>
      </c>
      <c r="C1932" s="2">
        <v>57.293135310874447</v>
      </c>
      <c r="D1932" s="2">
        <v>1.6337520105778935E-2</v>
      </c>
      <c r="E1932" s="2">
        <v>-0.24504205553700842</v>
      </c>
      <c r="F1932" s="2">
        <v>21.90522</v>
      </c>
      <c r="G1932" s="2">
        <v>21.80123</v>
      </c>
      <c r="H1932" s="2">
        <v>21.870069999999991</v>
      </c>
      <c r="I1932" s="2">
        <v>21.839339999999996</v>
      </c>
      <c r="J1932" s="2">
        <v>19.014662999999999</v>
      </c>
      <c r="K1932" s="17" t="s">
        <v>48</v>
      </c>
      <c r="L1932" s="17" t="s">
        <v>50</v>
      </c>
      <c r="M1932" s="17" t="s">
        <v>51</v>
      </c>
      <c r="N1932" s="20">
        <f t="shared" si="300"/>
        <v>50</v>
      </c>
      <c r="O1932" s="20">
        <f t="shared" si="301"/>
        <v>100</v>
      </c>
      <c r="P1932" s="20">
        <f t="shared" si="302"/>
        <v>50</v>
      </c>
      <c r="Q1932" s="20">
        <f t="shared" si="303"/>
        <v>83.5</v>
      </c>
      <c r="R1932" s="21">
        <f t="shared" si="304"/>
        <v>72.525000000000006</v>
      </c>
      <c r="S1932" s="21">
        <f t="shared" si="305"/>
        <v>68.375</v>
      </c>
      <c r="T1932" s="21">
        <f t="shared" si="306"/>
        <v>72.575000000000003</v>
      </c>
      <c r="U1932" s="21">
        <f t="shared" si="307"/>
        <v>70.875</v>
      </c>
      <c r="V1932" s="20">
        <f t="shared" si="308"/>
        <v>71.158333333333346</v>
      </c>
      <c r="W1932" s="20">
        <f t="shared" si="309"/>
        <v>71.087500000000006</v>
      </c>
    </row>
    <row r="1933" spans="1:23" ht="13.5" x14ac:dyDescent="0.25">
      <c r="A1933" s="3">
        <v>44824</v>
      </c>
      <c r="B1933" s="2">
        <v>22.122800000000002</v>
      </c>
      <c r="C1933" s="2">
        <v>57.293135310874447</v>
      </c>
      <c r="D1933" s="2">
        <v>-7.3995317132776961E-2</v>
      </c>
      <c r="E1933" s="2">
        <v>-0.21720536834799936</v>
      </c>
      <c r="F1933" s="2">
        <v>21.977359999999997</v>
      </c>
      <c r="G1933" s="2">
        <v>21.872160000000001</v>
      </c>
      <c r="H1933" s="2">
        <v>21.865859999999994</v>
      </c>
      <c r="I1933" s="2">
        <v>21.857374</v>
      </c>
      <c r="J1933" s="2">
        <v>19.0433445</v>
      </c>
      <c r="K1933" s="17" t="s">
        <v>48</v>
      </c>
      <c r="L1933" s="17" t="s">
        <v>50</v>
      </c>
      <c r="M1933" s="17" t="s">
        <v>51</v>
      </c>
      <c r="N1933" s="20">
        <f t="shared" si="300"/>
        <v>50</v>
      </c>
      <c r="O1933" s="20">
        <f t="shared" si="301"/>
        <v>100</v>
      </c>
      <c r="P1933" s="20">
        <f t="shared" si="302"/>
        <v>50</v>
      </c>
      <c r="Q1933" s="20">
        <f t="shared" si="303"/>
        <v>83.5</v>
      </c>
      <c r="R1933" s="21">
        <f t="shared" si="304"/>
        <v>72.525000000000006</v>
      </c>
      <c r="S1933" s="21">
        <f t="shared" si="305"/>
        <v>68.375</v>
      </c>
      <c r="T1933" s="21">
        <f t="shared" si="306"/>
        <v>72.575000000000003</v>
      </c>
      <c r="U1933" s="21">
        <f t="shared" si="307"/>
        <v>70.875</v>
      </c>
      <c r="V1933" s="20">
        <f t="shared" si="308"/>
        <v>71.158333333333346</v>
      </c>
      <c r="W1933" s="20">
        <f t="shared" si="309"/>
        <v>71.087500000000006</v>
      </c>
    </row>
    <row r="1934" spans="1:23" ht="13.5" x14ac:dyDescent="0.25">
      <c r="A1934" s="3">
        <v>44825</v>
      </c>
      <c r="B1934" s="2">
        <v>22.122800000000002</v>
      </c>
      <c r="C1934" s="2">
        <v>57.293135310874447</v>
      </c>
      <c r="D1934" s="2">
        <v>-9.0039616198509975E-2</v>
      </c>
      <c r="E1934" s="2">
        <v>-0.17714727783439507</v>
      </c>
      <c r="F1934" s="2">
        <v>22.037459999999999</v>
      </c>
      <c r="G1934" s="2">
        <v>21.902810000000002</v>
      </c>
      <c r="H1934" s="2">
        <v>21.862849999999995</v>
      </c>
      <c r="I1934" s="2">
        <v>21.874206000000004</v>
      </c>
      <c r="J1934" s="2">
        <v>19.072025999999997</v>
      </c>
      <c r="K1934" s="17" t="s">
        <v>48</v>
      </c>
      <c r="L1934" s="17" t="s">
        <v>50</v>
      </c>
      <c r="M1934" s="17" t="s">
        <v>51</v>
      </c>
      <c r="N1934" s="20">
        <f t="shared" si="300"/>
        <v>50</v>
      </c>
      <c r="O1934" s="20">
        <f t="shared" si="301"/>
        <v>100</v>
      </c>
      <c r="P1934" s="20">
        <f t="shared" si="302"/>
        <v>50</v>
      </c>
      <c r="Q1934" s="20">
        <f t="shared" si="303"/>
        <v>83.5</v>
      </c>
      <c r="R1934" s="21">
        <f t="shared" si="304"/>
        <v>72.525000000000006</v>
      </c>
      <c r="S1934" s="21">
        <f t="shared" si="305"/>
        <v>68.375</v>
      </c>
      <c r="T1934" s="21">
        <f t="shared" si="306"/>
        <v>72.575000000000003</v>
      </c>
      <c r="U1934" s="21">
        <f t="shared" si="307"/>
        <v>70.875</v>
      </c>
      <c r="V1934" s="20">
        <f t="shared" si="308"/>
        <v>71.158333333333346</v>
      </c>
      <c r="W1934" s="20">
        <f t="shared" si="309"/>
        <v>71.087500000000006</v>
      </c>
    </row>
    <row r="1935" spans="1:23" ht="13.5" x14ac:dyDescent="0.25">
      <c r="A1935" s="3">
        <v>44826</v>
      </c>
      <c r="B1935" s="2">
        <v>22.122800000000002</v>
      </c>
      <c r="C1935" s="2">
        <v>57.293135310874447</v>
      </c>
      <c r="D1935" s="2">
        <v>-0.11895364405686593</v>
      </c>
      <c r="E1935" s="2">
        <v>-0.12489956427740541</v>
      </c>
      <c r="F1935" s="2">
        <v>22.085540000000002</v>
      </c>
      <c r="G1935" s="2">
        <v>21.942480000000007</v>
      </c>
      <c r="H1935" s="2">
        <v>21.862544999999997</v>
      </c>
      <c r="I1935" s="2">
        <v>21.891038000000009</v>
      </c>
      <c r="J1935" s="2">
        <v>19.100707499999999</v>
      </c>
      <c r="K1935" s="17" t="s">
        <v>48</v>
      </c>
      <c r="L1935" s="17" t="s">
        <v>50</v>
      </c>
      <c r="M1935" s="17" t="s">
        <v>51</v>
      </c>
      <c r="N1935" s="20">
        <f t="shared" si="300"/>
        <v>50</v>
      </c>
      <c r="O1935" s="20">
        <f t="shared" si="301"/>
        <v>100</v>
      </c>
      <c r="P1935" s="20">
        <f t="shared" si="302"/>
        <v>50</v>
      </c>
      <c r="Q1935" s="20">
        <f t="shared" si="303"/>
        <v>83.5</v>
      </c>
      <c r="R1935" s="21">
        <f t="shared" si="304"/>
        <v>72.525000000000006</v>
      </c>
      <c r="S1935" s="21">
        <f t="shared" si="305"/>
        <v>68.375</v>
      </c>
      <c r="T1935" s="21">
        <f t="shared" si="306"/>
        <v>72.575000000000003</v>
      </c>
      <c r="U1935" s="21">
        <f t="shared" si="307"/>
        <v>70.875</v>
      </c>
      <c r="V1935" s="20">
        <f t="shared" si="308"/>
        <v>71.158333333333346</v>
      </c>
      <c r="W1935" s="20">
        <f t="shared" si="309"/>
        <v>71.087500000000006</v>
      </c>
    </row>
    <row r="1936" spans="1:23" ht="13.5" x14ac:dyDescent="0.25">
      <c r="A1936" s="3">
        <v>44827</v>
      </c>
      <c r="B1936" s="2">
        <v>23.0246</v>
      </c>
      <c r="C1936" s="2">
        <v>73.432694522499503</v>
      </c>
      <c r="D1936" s="2">
        <v>-0.2014030545549268</v>
      </c>
      <c r="E1936" s="2">
        <v>-5.3140743052271996E-2</v>
      </c>
      <c r="F1936" s="2">
        <v>22.303160000000002</v>
      </c>
      <c r="G1936" s="2">
        <v>22.065720000000002</v>
      </c>
      <c r="H1936" s="2">
        <v>21.886590000000002</v>
      </c>
      <c r="I1936" s="2">
        <v>21.923502000000003</v>
      </c>
      <c r="J1936" s="2">
        <v>19.1330785</v>
      </c>
      <c r="K1936" s="17" t="s">
        <v>48</v>
      </c>
      <c r="L1936" s="17" t="s">
        <v>50</v>
      </c>
      <c r="M1936" s="17" t="s">
        <v>51</v>
      </c>
      <c r="N1936" s="20">
        <f t="shared" si="300"/>
        <v>50</v>
      </c>
      <c r="O1936" s="20">
        <f t="shared" si="301"/>
        <v>100</v>
      </c>
      <c r="P1936" s="20">
        <f t="shared" si="302"/>
        <v>50</v>
      </c>
      <c r="Q1936" s="20">
        <f t="shared" si="303"/>
        <v>83.5</v>
      </c>
      <c r="R1936" s="21">
        <f t="shared" si="304"/>
        <v>72.525000000000006</v>
      </c>
      <c r="S1936" s="21">
        <f t="shared" si="305"/>
        <v>68.375</v>
      </c>
      <c r="T1936" s="21">
        <f t="shared" si="306"/>
        <v>72.575000000000003</v>
      </c>
      <c r="U1936" s="21">
        <f t="shared" si="307"/>
        <v>70.875</v>
      </c>
      <c r="V1936" s="20">
        <f t="shared" si="308"/>
        <v>71.158333333333346</v>
      </c>
      <c r="W1936" s="20">
        <f t="shared" si="309"/>
        <v>71.087500000000006</v>
      </c>
    </row>
    <row r="1937" spans="1:23" ht="13.5" x14ac:dyDescent="0.25">
      <c r="A1937" s="3">
        <v>44830</v>
      </c>
      <c r="B1937" s="2">
        <v>23.445399999999999</v>
      </c>
      <c r="C1937" s="2">
        <v>77.672814493473965</v>
      </c>
      <c r="D1937" s="2">
        <v>-0.31724287127500617</v>
      </c>
      <c r="E1937" s="2">
        <v>3.2342277520128804E-2</v>
      </c>
      <c r="F1937" s="2">
        <v>22.567680000000003</v>
      </c>
      <c r="G1937" s="2">
        <v>22.236450000000001</v>
      </c>
      <c r="H1937" s="2">
        <v>21.947005000000001</v>
      </c>
      <c r="I1937" s="2">
        <v>21.959572000000009</v>
      </c>
      <c r="J1937" s="2">
        <v>19.168372999999999</v>
      </c>
      <c r="K1937" s="17" t="s">
        <v>48</v>
      </c>
      <c r="L1937" s="17" t="s">
        <v>50</v>
      </c>
      <c r="M1937" s="17" t="s">
        <v>51</v>
      </c>
      <c r="N1937" s="20">
        <f t="shared" si="300"/>
        <v>50</v>
      </c>
      <c r="O1937" s="20">
        <f t="shared" si="301"/>
        <v>100</v>
      </c>
      <c r="P1937" s="20">
        <f t="shared" si="302"/>
        <v>50</v>
      </c>
      <c r="Q1937" s="20">
        <f t="shared" si="303"/>
        <v>83.5</v>
      </c>
      <c r="R1937" s="21">
        <f t="shared" si="304"/>
        <v>72.525000000000006</v>
      </c>
      <c r="S1937" s="21">
        <f t="shared" si="305"/>
        <v>68.375</v>
      </c>
      <c r="T1937" s="21">
        <f t="shared" si="306"/>
        <v>72.575000000000003</v>
      </c>
      <c r="U1937" s="21">
        <f t="shared" si="307"/>
        <v>70.875</v>
      </c>
      <c r="V1937" s="20">
        <f t="shared" si="308"/>
        <v>71.158333333333346</v>
      </c>
      <c r="W1937" s="20">
        <f t="shared" si="309"/>
        <v>71.087500000000006</v>
      </c>
    </row>
    <row r="1938" spans="1:23" ht="13.5" x14ac:dyDescent="0.25">
      <c r="A1938" s="3">
        <v>44831</v>
      </c>
      <c r="B1938" s="2">
        <v>23.511500000000002</v>
      </c>
      <c r="C1938" s="2">
        <v>78.259770000216577</v>
      </c>
      <c r="D1938" s="2">
        <v>-0.42504565792150828</v>
      </c>
      <c r="E1938" s="2">
        <v>0.12858074668469635</v>
      </c>
      <c r="F1938" s="2">
        <v>22.845419999999997</v>
      </c>
      <c r="G1938" s="2">
        <v>22.411390000000004</v>
      </c>
      <c r="H1938" s="2">
        <v>22.055515</v>
      </c>
      <c r="I1938" s="2">
        <v>21.996964000000002</v>
      </c>
      <c r="J1938" s="2">
        <v>19.2029055</v>
      </c>
      <c r="K1938" s="17" t="s">
        <v>48</v>
      </c>
      <c r="L1938" s="17" t="s">
        <v>50</v>
      </c>
      <c r="M1938" s="17" t="s">
        <v>51</v>
      </c>
      <c r="N1938" s="20">
        <f t="shared" si="300"/>
        <v>50</v>
      </c>
      <c r="O1938" s="20">
        <f t="shared" si="301"/>
        <v>100</v>
      </c>
      <c r="P1938" s="20">
        <f t="shared" si="302"/>
        <v>50</v>
      </c>
      <c r="Q1938" s="20">
        <f t="shared" si="303"/>
        <v>83.5</v>
      </c>
      <c r="R1938" s="21">
        <f t="shared" si="304"/>
        <v>72.525000000000006</v>
      </c>
      <c r="S1938" s="21">
        <f t="shared" si="305"/>
        <v>68.375</v>
      </c>
      <c r="T1938" s="21">
        <f t="shared" si="306"/>
        <v>72.575000000000003</v>
      </c>
      <c r="U1938" s="21">
        <f t="shared" si="307"/>
        <v>70.875</v>
      </c>
      <c r="V1938" s="20">
        <f t="shared" si="308"/>
        <v>71.158333333333346</v>
      </c>
      <c r="W1938" s="20">
        <f t="shared" si="309"/>
        <v>71.087500000000006</v>
      </c>
    </row>
    <row r="1939" spans="1:23" ht="13.5" x14ac:dyDescent="0.25">
      <c r="A1939" s="3">
        <v>44832</v>
      </c>
      <c r="B1939" s="2">
        <v>23.745999999999999</v>
      </c>
      <c r="C1939" s="2">
        <v>80.244017760295677</v>
      </c>
      <c r="D1939" s="2">
        <v>-0.53270771973376085</v>
      </c>
      <c r="E1939" s="2">
        <v>0.21907604280168846</v>
      </c>
      <c r="F1939" s="2">
        <v>23.170059999999999</v>
      </c>
      <c r="G1939" s="2">
        <v>22.603760000000001</v>
      </c>
      <c r="H1939" s="2">
        <v>22.160719999999998</v>
      </c>
      <c r="I1939" s="2">
        <v>22.042652000000007</v>
      </c>
      <c r="J1939" s="2">
        <v>19.239702999999999</v>
      </c>
      <c r="K1939" s="17" t="s">
        <v>48</v>
      </c>
      <c r="L1939" s="17" t="s">
        <v>49</v>
      </c>
      <c r="M1939" s="17" t="s">
        <v>51</v>
      </c>
      <c r="N1939" s="20">
        <f t="shared" si="300"/>
        <v>50</v>
      </c>
      <c r="O1939" s="20">
        <f t="shared" si="301"/>
        <v>100</v>
      </c>
      <c r="P1939" s="20">
        <f t="shared" si="302"/>
        <v>50</v>
      </c>
      <c r="Q1939" s="20">
        <f t="shared" si="303"/>
        <v>100</v>
      </c>
      <c r="R1939" s="21">
        <f t="shared" si="304"/>
        <v>75</v>
      </c>
      <c r="S1939" s="21">
        <f t="shared" si="305"/>
        <v>72.5</v>
      </c>
      <c r="T1939" s="21">
        <f t="shared" si="306"/>
        <v>80</v>
      </c>
      <c r="U1939" s="21">
        <f t="shared" si="307"/>
        <v>75</v>
      </c>
      <c r="V1939" s="20">
        <f t="shared" si="308"/>
        <v>75.833333333333329</v>
      </c>
      <c r="W1939" s="20">
        <f t="shared" si="309"/>
        <v>75.625</v>
      </c>
    </row>
    <row r="1940" spans="1:23" ht="13.5" x14ac:dyDescent="0.25">
      <c r="A1940" s="3">
        <v>44833</v>
      </c>
      <c r="B1940" s="2">
        <v>23.74</v>
      </c>
      <c r="C1940" s="2">
        <v>80.042716418391905</v>
      </c>
      <c r="D1940" s="2">
        <v>-0.62321950354981581</v>
      </c>
      <c r="E1940" s="2">
        <v>0.28930777096067201</v>
      </c>
      <c r="F1940" s="2">
        <v>23.493499999999997</v>
      </c>
      <c r="G1940" s="2">
        <v>22.789520000000003</v>
      </c>
      <c r="H1940" s="2">
        <v>22.256605</v>
      </c>
      <c r="I1940" s="2">
        <v>22.084614000000006</v>
      </c>
      <c r="J1940" s="2">
        <v>19.276470499999999</v>
      </c>
      <c r="K1940" s="17" t="s">
        <v>48</v>
      </c>
      <c r="L1940" s="17" t="s">
        <v>50</v>
      </c>
      <c r="M1940" s="17" t="s">
        <v>51</v>
      </c>
      <c r="N1940" s="20">
        <f t="shared" si="300"/>
        <v>50</v>
      </c>
      <c r="O1940" s="20">
        <f t="shared" si="301"/>
        <v>100</v>
      </c>
      <c r="P1940" s="20">
        <f t="shared" si="302"/>
        <v>50</v>
      </c>
      <c r="Q1940" s="20">
        <f t="shared" si="303"/>
        <v>83.5</v>
      </c>
      <c r="R1940" s="21">
        <f t="shared" si="304"/>
        <v>72.525000000000006</v>
      </c>
      <c r="S1940" s="21">
        <f t="shared" si="305"/>
        <v>68.375</v>
      </c>
      <c r="T1940" s="21">
        <f t="shared" si="306"/>
        <v>72.575000000000003</v>
      </c>
      <c r="U1940" s="21">
        <f t="shared" si="307"/>
        <v>70.875</v>
      </c>
      <c r="V1940" s="20">
        <f t="shared" si="308"/>
        <v>71.158333333333346</v>
      </c>
      <c r="W1940" s="20">
        <f t="shared" si="309"/>
        <v>71.087500000000006</v>
      </c>
    </row>
    <row r="1941" spans="1:23" ht="13.5" x14ac:dyDescent="0.25">
      <c r="A1941" s="3">
        <v>44834</v>
      </c>
      <c r="B1941" s="2">
        <v>23.319199999999999</v>
      </c>
      <c r="C1941" s="2">
        <v>67.292690654065041</v>
      </c>
      <c r="D1941" s="2">
        <v>-0.668706861200004</v>
      </c>
      <c r="E1941" s="2">
        <v>0.33265421431721748</v>
      </c>
      <c r="F1941" s="2">
        <v>23.552419999999998</v>
      </c>
      <c r="G1941" s="2">
        <v>22.927790000000005</v>
      </c>
      <c r="H1941" s="2">
        <v>22.33145</v>
      </c>
      <c r="I1941" s="2">
        <v>22.124171999999998</v>
      </c>
      <c r="J1941" s="2">
        <v>19.3084025</v>
      </c>
      <c r="K1941" s="17" t="s">
        <v>48</v>
      </c>
      <c r="L1941" s="17" t="s">
        <v>50</v>
      </c>
      <c r="M1941" s="17" t="s">
        <v>51</v>
      </c>
      <c r="N1941" s="20">
        <f t="shared" si="300"/>
        <v>50</v>
      </c>
      <c r="O1941" s="20">
        <f t="shared" si="301"/>
        <v>100</v>
      </c>
      <c r="P1941" s="20">
        <f t="shared" si="302"/>
        <v>50</v>
      </c>
      <c r="Q1941" s="20">
        <f t="shared" si="303"/>
        <v>83.5</v>
      </c>
      <c r="R1941" s="21">
        <f t="shared" si="304"/>
        <v>72.525000000000006</v>
      </c>
      <c r="S1941" s="21">
        <f t="shared" si="305"/>
        <v>68.375</v>
      </c>
      <c r="T1941" s="21">
        <f t="shared" si="306"/>
        <v>72.575000000000003</v>
      </c>
      <c r="U1941" s="21">
        <f t="shared" si="307"/>
        <v>70.875</v>
      </c>
      <c r="V1941" s="20">
        <f t="shared" si="308"/>
        <v>71.158333333333346</v>
      </c>
      <c r="W1941" s="20">
        <f t="shared" si="309"/>
        <v>71.087500000000006</v>
      </c>
    </row>
    <row r="1942" spans="1:23" ht="13.5" x14ac:dyDescent="0.25">
      <c r="A1942" s="3">
        <v>44837</v>
      </c>
      <c r="B1942" s="2">
        <v>23.241</v>
      </c>
      <c r="C1942" s="2">
        <v>65.213740578293169</v>
      </c>
      <c r="D1942" s="2">
        <v>-0.67802764726553377</v>
      </c>
      <c r="E1942" s="2">
        <v>0.34907079845510119</v>
      </c>
      <c r="F1942" s="2">
        <v>23.51154</v>
      </c>
      <c r="G1942" s="2">
        <v>23.039610000000003</v>
      </c>
      <c r="H1942" s="2">
        <v>22.42042</v>
      </c>
      <c r="I1942" s="2">
        <v>22.156274</v>
      </c>
      <c r="J1942" s="2">
        <v>19.341991999999998</v>
      </c>
      <c r="K1942" s="17" t="s">
        <v>54</v>
      </c>
      <c r="L1942" s="17" t="s">
        <v>52</v>
      </c>
      <c r="M1942" s="17" t="s">
        <v>47</v>
      </c>
      <c r="N1942" s="20">
        <f t="shared" si="300"/>
        <v>50</v>
      </c>
      <c r="O1942" s="20">
        <f t="shared" si="301"/>
        <v>100</v>
      </c>
      <c r="P1942" s="20">
        <f t="shared" si="302"/>
        <v>50</v>
      </c>
      <c r="Q1942" s="20">
        <f t="shared" si="303"/>
        <v>0</v>
      </c>
      <c r="R1942" s="21">
        <f t="shared" si="304"/>
        <v>60</v>
      </c>
      <c r="S1942" s="21">
        <f t="shared" si="305"/>
        <v>47.5</v>
      </c>
      <c r="T1942" s="21">
        <f t="shared" si="306"/>
        <v>35</v>
      </c>
      <c r="U1942" s="21">
        <f t="shared" si="307"/>
        <v>50</v>
      </c>
      <c r="V1942" s="20">
        <f t="shared" si="308"/>
        <v>47.5</v>
      </c>
      <c r="W1942" s="20">
        <f t="shared" si="309"/>
        <v>48.125</v>
      </c>
    </row>
    <row r="1943" spans="1:23" ht="13.5" x14ac:dyDescent="0.25">
      <c r="A1943" s="3">
        <v>44838</v>
      </c>
      <c r="B1943" s="2">
        <v>23.1448</v>
      </c>
      <c r="C1943" s="2">
        <v>62.649568010375368</v>
      </c>
      <c r="D1943" s="2">
        <v>-0.68322054065288285</v>
      </c>
      <c r="E1943" s="2">
        <v>0.33834045719410555</v>
      </c>
      <c r="F1943" s="2">
        <v>23.438200000000002</v>
      </c>
      <c r="G1943" s="2">
        <v>23.14181</v>
      </c>
      <c r="H1943" s="2">
        <v>22.506985000000004</v>
      </c>
      <c r="I1943" s="2">
        <v>22.186451999999996</v>
      </c>
      <c r="J1943" s="2">
        <v>19.374417999999999</v>
      </c>
      <c r="K1943" s="17" t="s">
        <v>54</v>
      </c>
      <c r="L1943" s="17" t="s">
        <v>52</v>
      </c>
      <c r="M1943" s="17" t="s">
        <v>47</v>
      </c>
      <c r="N1943" s="20">
        <f t="shared" si="300"/>
        <v>50</v>
      </c>
      <c r="O1943" s="20">
        <f t="shared" si="301"/>
        <v>100</v>
      </c>
      <c r="P1943" s="20">
        <f t="shared" si="302"/>
        <v>50</v>
      </c>
      <c r="Q1943" s="20">
        <f t="shared" si="303"/>
        <v>0</v>
      </c>
      <c r="R1943" s="21">
        <f t="shared" si="304"/>
        <v>60</v>
      </c>
      <c r="S1943" s="21">
        <f t="shared" si="305"/>
        <v>47.5</v>
      </c>
      <c r="T1943" s="21">
        <f t="shared" si="306"/>
        <v>35</v>
      </c>
      <c r="U1943" s="21">
        <f t="shared" si="307"/>
        <v>50</v>
      </c>
      <c r="V1943" s="20">
        <f t="shared" si="308"/>
        <v>47.5</v>
      </c>
      <c r="W1943" s="20">
        <f t="shared" si="309"/>
        <v>48.125</v>
      </c>
    </row>
    <row r="1944" spans="1:23" ht="13.5" x14ac:dyDescent="0.25">
      <c r="A1944" s="3">
        <v>44839</v>
      </c>
      <c r="B1944" s="2">
        <v>22.543700000000001</v>
      </c>
      <c r="C1944" s="2">
        <v>49.541620689267134</v>
      </c>
      <c r="D1944" s="2">
        <v>-0.6466238555215682</v>
      </c>
      <c r="E1944" s="2">
        <v>0.29299633338522729</v>
      </c>
      <c r="F1944" s="2">
        <v>23.19774</v>
      </c>
      <c r="G1944" s="2">
        <v>23.183900000000001</v>
      </c>
      <c r="H1944" s="2">
        <v>22.543355000000002</v>
      </c>
      <c r="I1944" s="2">
        <v>22.204607999999993</v>
      </c>
      <c r="J1944" s="2">
        <v>19.403865499999998</v>
      </c>
      <c r="K1944" s="17" t="s">
        <v>54</v>
      </c>
      <c r="L1944" s="17" t="s">
        <v>52</v>
      </c>
      <c r="M1944" s="17" t="s">
        <v>47</v>
      </c>
      <c r="N1944" s="20">
        <f t="shared" si="300"/>
        <v>50</v>
      </c>
      <c r="O1944" s="20">
        <f t="shared" si="301"/>
        <v>100</v>
      </c>
      <c r="P1944" s="20">
        <f t="shared" si="302"/>
        <v>50</v>
      </c>
      <c r="Q1944" s="20">
        <f t="shared" si="303"/>
        <v>0</v>
      </c>
      <c r="R1944" s="21">
        <f t="shared" si="304"/>
        <v>60</v>
      </c>
      <c r="S1944" s="21">
        <f t="shared" si="305"/>
        <v>47.5</v>
      </c>
      <c r="T1944" s="21">
        <f t="shared" si="306"/>
        <v>35</v>
      </c>
      <c r="U1944" s="21">
        <f t="shared" si="307"/>
        <v>50</v>
      </c>
      <c r="V1944" s="20">
        <f t="shared" si="308"/>
        <v>47.5</v>
      </c>
      <c r="W1944" s="20">
        <f t="shared" si="309"/>
        <v>48.125</v>
      </c>
    </row>
    <row r="1945" spans="1:23" ht="13.5" x14ac:dyDescent="0.25">
      <c r="A1945" s="3">
        <v>44840</v>
      </c>
      <c r="B1945" s="2">
        <v>22.423400000000001</v>
      </c>
      <c r="C1945" s="2">
        <v>47.403978643349191</v>
      </c>
      <c r="D1945" s="2">
        <v>-0.60646777622470793</v>
      </c>
      <c r="E1945" s="2">
        <v>0.21697706043344653</v>
      </c>
      <c r="F1945" s="2">
        <v>22.934419999999999</v>
      </c>
      <c r="G1945" s="2">
        <v>23.213959999999997</v>
      </c>
      <c r="H1945" s="2">
        <v>22.578220000000002</v>
      </c>
      <c r="I1945" s="2">
        <v>22.216629999999995</v>
      </c>
      <c r="J1945" s="2">
        <v>19.432684500000001</v>
      </c>
      <c r="K1945" s="17" t="s">
        <v>54</v>
      </c>
      <c r="L1945" s="17" t="s">
        <v>52</v>
      </c>
      <c r="M1945" s="17" t="s">
        <v>47</v>
      </c>
      <c r="N1945" s="20">
        <f t="shared" si="300"/>
        <v>50</v>
      </c>
      <c r="O1945" s="20">
        <f t="shared" si="301"/>
        <v>100</v>
      </c>
      <c r="P1945" s="20">
        <f t="shared" si="302"/>
        <v>50</v>
      </c>
      <c r="Q1945" s="20">
        <f t="shared" si="303"/>
        <v>0</v>
      </c>
      <c r="R1945" s="21">
        <f t="shared" si="304"/>
        <v>60</v>
      </c>
      <c r="S1945" s="21">
        <f t="shared" si="305"/>
        <v>47.5</v>
      </c>
      <c r="T1945" s="21">
        <f t="shared" si="306"/>
        <v>35</v>
      </c>
      <c r="U1945" s="21">
        <f t="shared" si="307"/>
        <v>50</v>
      </c>
      <c r="V1945" s="20">
        <f t="shared" si="308"/>
        <v>47.5</v>
      </c>
      <c r="W1945" s="20">
        <f t="shared" si="309"/>
        <v>48.125</v>
      </c>
    </row>
    <row r="1946" spans="1:23" ht="13.5" x14ac:dyDescent="0.25">
      <c r="A1946" s="3">
        <v>44841</v>
      </c>
      <c r="B1946" s="2">
        <v>22.243099999999998</v>
      </c>
      <c r="C1946" s="2">
        <v>44.317556254422698</v>
      </c>
      <c r="D1946" s="2">
        <v>-0.41942677077873824</v>
      </c>
      <c r="E1946" s="2">
        <v>0.13065944036635946</v>
      </c>
      <c r="F1946" s="2">
        <v>22.719200000000001</v>
      </c>
      <c r="G1946" s="2">
        <v>23.135809999999999</v>
      </c>
      <c r="H1946" s="2">
        <v>22.600765000000003</v>
      </c>
      <c r="I1946" s="2">
        <v>22.223843999999989</v>
      </c>
      <c r="J1946" s="2">
        <v>19.460602000000002</v>
      </c>
      <c r="K1946" s="17" t="s">
        <v>54</v>
      </c>
      <c r="L1946" s="17" t="s">
        <v>52</v>
      </c>
      <c r="M1946" s="17" t="s">
        <v>47</v>
      </c>
      <c r="N1946" s="20">
        <f t="shared" si="300"/>
        <v>50</v>
      </c>
      <c r="O1946" s="20">
        <f t="shared" si="301"/>
        <v>100</v>
      </c>
      <c r="P1946" s="20">
        <f t="shared" si="302"/>
        <v>50</v>
      </c>
      <c r="Q1946" s="20">
        <f t="shared" si="303"/>
        <v>0</v>
      </c>
      <c r="R1946" s="21">
        <f t="shared" si="304"/>
        <v>60</v>
      </c>
      <c r="S1946" s="21">
        <f t="shared" si="305"/>
        <v>47.5</v>
      </c>
      <c r="T1946" s="21">
        <f t="shared" si="306"/>
        <v>35</v>
      </c>
      <c r="U1946" s="21">
        <f t="shared" si="307"/>
        <v>50</v>
      </c>
      <c r="V1946" s="20">
        <f t="shared" si="308"/>
        <v>47.5</v>
      </c>
      <c r="W1946" s="20">
        <f t="shared" si="309"/>
        <v>48.125</v>
      </c>
    </row>
    <row r="1947" spans="1:23" ht="13.5" x14ac:dyDescent="0.25">
      <c r="A1947" s="3">
        <v>44844</v>
      </c>
      <c r="B1947" s="2">
        <v>22.243099999999998</v>
      </c>
      <c r="C1947" s="2">
        <v>44.317556254422698</v>
      </c>
      <c r="D1947" s="2">
        <v>-0.19446043579083039</v>
      </c>
      <c r="E1947" s="2">
        <v>3.8714698622844781E-2</v>
      </c>
      <c r="F1947" s="2">
        <v>22.51962</v>
      </c>
      <c r="G1947" s="2">
        <v>23.01558</v>
      </c>
      <c r="H1947" s="2">
        <v>22.626015000000002</v>
      </c>
      <c r="I1947" s="2">
        <v>22.232259999999993</v>
      </c>
      <c r="J1947" s="2">
        <v>19.489885000000001</v>
      </c>
      <c r="K1947" s="17" t="s">
        <v>54</v>
      </c>
      <c r="L1947" s="17" t="s">
        <v>52</v>
      </c>
      <c r="M1947" s="17" t="s">
        <v>47</v>
      </c>
      <c r="N1947" s="20">
        <f t="shared" si="300"/>
        <v>50</v>
      </c>
      <c r="O1947" s="20">
        <f t="shared" si="301"/>
        <v>100</v>
      </c>
      <c r="P1947" s="20">
        <f t="shared" si="302"/>
        <v>50</v>
      </c>
      <c r="Q1947" s="20">
        <f t="shared" si="303"/>
        <v>0</v>
      </c>
      <c r="R1947" s="21">
        <f t="shared" si="304"/>
        <v>60</v>
      </c>
      <c r="S1947" s="21">
        <f t="shared" si="305"/>
        <v>47.5</v>
      </c>
      <c r="T1947" s="21">
        <f t="shared" si="306"/>
        <v>35</v>
      </c>
      <c r="U1947" s="21">
        <f t="shared" si="307"/>
        <v>50</v>
      </c>
      <c r="V1947" s="20">
        <f t="shared" si="308"/>
        <v>47.5</v>
      </c>
      <c r="W1947" s="20">
        <f t="shared" si="309"/>
        <v>48.125</v>
      </c>
    </row>
    <row r="1948" spans="1:23" ht="13.5" x14ac:dyDescent="0.25">
      <c r="A1948" s="3">
        <v>44845</v>
      </c>
      <c r="B1948" s="2">
        <v>22.5136</v>
      </c>
      <c r="C1948" s="2">
        <v>49.983763864964878</v>
      </c>
      <c r="D1948" s="2">
        <v>-1.2155068654536194E-2</v>
      </c>
      <c r="E1948" s="2">
        <v>-5.8447009729306956E-2</v>
      </c>
      <c r="F1948" s="2">
        <v>22.393380000000001</v>
      </c>
      <c r="G1948" s="2">
        <v>22.915789999999998</v>
      </c>
      <c r="H1948" s="2">
        <v>22.663590000000006</v>
      </c>
      <c r="I1948" s="2">
        <v>22.246687999999992</v>
      </c>
      <c r="J1948" s="2">
        <v>19.519428000000001</v>
      </c>
      <c r="K1948" s="17" t="s">
        <v>48</v>
      </c>
      <c r="L1948" s="17" t="s">
        <v>50</v>
      </c>
      <c r="M1948" s="17" t="s">
        <v>53</v>
      </c>
      <c r="N1948" s="20">
        <f t="shared" si="300"/>
        <v>50</v>
      </c>
      <c r="O1948" s="20">
        <f t="shared" si="301"/>
        <v>100</v>
      </c>
      <c r="P1948" s="20">
        <f t="shared" si="302"/>
        <v>50</v>
      </c>
      <c r="Q1948" s="20">
        <f t="shared" si="303"/>
        <v>66.5</v>
      </c>
      <c r="R1948" s="21">
        <f t="shared" si="304"/>
        <v>69.974999999999994</v>
      </c>
      <c r="S1948" s="21">
        <f t="shared" si="305"/>
        <v>64.125</v>
      </c>
      <c r="T1948" s="21">
        <f t="shared" si="306"/>
        <v>64.924999999999997</v>
      </c>
      <c r="U1948" s="21">
        <f t="shared" si="307"/>
        <v>66.625</v>
      </c>
      <c r="V1948" s="20">
        <f t="shared" si="308"/>
        <v>66.341666666666654</v>
      </c>
      <c r="W1948" s="20">
        <f t="shared" si="309"/>
        <v>66.412499999999994</v>
      </c>
    </row>
    <row r="1949" spans="1:23" ht="13.5" x14ac:dyDescent="0.25">
      <c r="A1949" s="3">
        <v>44846</v>
      </c>
      <c r="B1949" s="2">
        <v>22.423400000000001</v>
      </c>
      <c r="C1949" s="2">
        <v>48.221625551719335</v>
      </c>
      <c r="D1949" s="2">
        <v>0.18494577532580081</v>
      </c>
      <c r="E1949" s="2">
        <v>-0.16714136654994055</v>
      </c>
      <c r="F1949" s="2">
        <v>22.369319999999998</v>
      </c>
      <c r="G1949" s="2">
        <v>22.783530000000003</v>
      </c>
      <c r="H1949" s="2">
        <v>22.693645000000004</v>
      </c>
      <c r="I1949" s="2">
        <v>22.258709999999994</v>
      </c>
      <c r="J1949" s="2">
        <v>19.548520000000003</v>
      </c>
      <c r="K1949" s="17" t="s">
        <v>54</v>
      </c>
      <c r="L1949" s="17" t="s">
        <v>50</v>
      </c>
      <c r="M1949" s="17" t="s">
        <v>47</v>
      </c>
      <c r="N1949" s="20">
        <f t="shared" si="300"/>
        <v>50</v>
      </c>
      <c r="O1949" s="20">
        <f t="shared" si="301"/>
        <v>100</v>
      </c>
      <c r="P1949" s="20">
        <f t="shared" si="302"/>
        <v>50</v>
      </c>
      <c r="Q1949" s="20">
        <f t="shared" si="303"/>
        <v>16.5</v>
      </c>
      <c r="R1949" s="21">
        <f t="shared" si="304"/>
        <v>62.475000000000001</v>
      </c>
      <c r="S1949" s="21">
        <f t="shared" si="305"/>
        <v>51.625</v>
      </c>
      <c r="T1949" s="21">
        <f t="shared" si="306"/>
        <v>42.424999999999997</v>
      </c>
      <c r="U1949" s="21">
        <f t="shared" si="307"/>
        <v>54.125</v>
      </c>
      <c r="V1949" s="20">
        <f t="shared" si="308"/>
        <v>52.17499999999999</v>
      </c>
      <c r="W1949" s="20">
        <f t="shared" si="309"/>
        <v>52.662499999999994</v>
      </c>
    </row>
    <row r="1950" spans="1:23" ht="13.5" x14ac:dyDescent="0.25">
      <c r="A1950" s="3">
        <v>44847</v>
      </c>
      <c r="B1950" s="2">
        <v>22.543700000000001</v>
      </c>
      <c r="C1950" s="2">
        <v>50.717088728525489</v>
      </c>
      <c r="D1950" s="2">
        <v>0.34250004596195538</v>
      </c>
      <c r="E1950" s="2">
        <v>-0.27095906640284323</v>
      </c>
      <c r="F1950" s="2">
        <v>22.393380000000001</v>
      </c>
      <c r="G1950" s="2">
        <v>22.663900000000002</v>
      </c>
      <c r="H1950" s="2">
        <v>22.726710000000004</v>
      </c>
      <c r="I1950" s="2">
        <v>22.264721999999992</v>
      </c>
      <c r="J1950" s="2">
        <v>19.578486500000004</v>
      </c>
      <c r="K1950" s="17" t="s">
        <v>54</v>
      </c>
      <c r="L1950" s="17" t="s">
        <v>50</v>
      </c>
      <c r="M1950" s="17" t="s">
        <v>55</v>
      </c>
      <c r="N1950" s="20">
        <f t="shared" si="300"/>
        <v>50</v>
      </c>
      <c r="O1950" s="20">
        <f t="shared" si="301"/>
        <v>100</v>
      </c>
      <c r="P1950" s="20">
        <f t="shared" si="302"/>
        <v>50</v>
      </c>
      <c r="Q1950" s="20">
        <f t="shared" si="303"/>
        <v>16.5</v>
      </c>
      <c r="R1950" s="21">
        <f t="shared" si="304"/>
        <v>62.475000000000001</v>
      </c>
      <c r="S1950" s="21">
        <f t="shared" si="305"/>
        <v>51.625</v>
      </c>
      <c r="T1950" s="21">
        <f t="shared" si="306"/>
        <v>42.424999999999997</v>
      </c>
      <c r="U1950" s="21">
        <f t="shared" si="307"/>
        <v>54.125</v>
      </c>
      <c r="V1950" s="20">
        <f t="shared" si="308"/>
        <v>52.17499999999999</v>
      </c>
      <c r="W1950" s="20">
        <f t="shared" si="309"/>
        <v>52.662499999999994</v>
      </c>
    </row>
    <row r="1951" spans="1:23" ht="13.5" x14ac:dyDescent="0.25">
      <c r="A1951" s="3">
        <v>44848</v>
      </c>
      <c r="B1951" s="2">
        <v>22.537600000000001</v>
      </c>
      <c r="C1951" s="2">
        <v>50.583962236099744</v>
      </c>
      <c r="D1951" s="2">
        <v>0.41138330590808891</v>
      </c>
      <c r="E1951" s="2">
        <v>-0.36108127490726616</v>
      </c>
      <c r="F1951" s="2">
        <v>22.452279999999998</v>
      </c>
      <c r="G1951" s="2">
        <v>22.585739999999998</v>
      </c>
      <c r="H1951" s="2">
        <v>22.756765000000005</v>
      </c>
      <c r="I1951" s="2">
        <v>22.276624000000002</v>
      </c>
      <c r="J1951" s="2">
        <v>19.608422500000003</v>
      </c>
      <c r="K1951" s="17" t="s">
        <v>54</v>
      </c>
      <c r="L1951" s="17" t="s">
        <v>50</v>
      </c>
      <c r="M1951" s="17" t="s">
        <v>55</v>
      </c>
      <c r="N1951" s="20">
        <f t="shared" si="300"/>
        <v>50</v>
      </c>
      <c r="O1951" s="20">
        <f t="shared" si="301"/>
        <v>100</v>
      </c>
      <c r="P1951" s="20">
        <f t="shared" si="302"/>
        <v>50</v>
      </c>
      <c r="Q1951" s="20">
        <f t="shared" si="303"/>
        <v>16.5</v>
      </c>
      <c r="R1951" s="21">
        <f t="shared" si="304"/>
        <v>62.475000000000001</v>
      </c>
      <c r="S1951" s="21">
        <f t="shared" si="305"/>
        <v>51.625</v>
      </c>
      <c r="T1951" s="21">
        <f t="shared" si="306"/>
        <v>42.424999999999997</v>
      </c>
      <c r="U1951" s="21">
        <f t="shared" si="307"/>
        <v>54.125</v>
      </c>
      <c r="V1951" s="20">
        <f t="shared" si="308"/>
        <v>52.17499999999999</v>
      </c>
      <c r="W1951" s="20">
        <f t="shared" si="309"/>
        <v>52.662499999999994</v>
      </c>
    </row>
    <row r="1952" spans="1:23" ht="13.5" x14ac:dyDescent="0.25">
      <c r="A1952" s="3">
        <v>44851</v>
      </c>
      <c r="B1952" s="2">
        <v>22.483499999999999</v>
      </c>
      <c r="C1952" s="2">
        <v>49.346814931130318</v>
      </c>
      <c r="D1952" s="2">
        <v>0.46154730380425946</v>
      </c>
      <c r="E1952" s="2">
        <v>-0.42393635591005741</v>
      </c>
      <c r="F1952" s="2">
        <v>22.500360000000001</v>
      </c>
      <c r="G1952" s="2">
        <v>22.509989999999998</v>
      </c>
      <c r="H1952" s="2">
        <v>22.774800000000006</v>
      </c>
      <c r="I1952" s="2">
        <v>22.282755999999999</v>
      </c>
      <c r="J1952" s="2">
        <v>19.638088000000003</v>
      </c>
      <c r="K1952" s="17" t="s">
        <v>54</v>
      </c>
      <c r="L1952" s="17" t="s">
        <v>50</v>
      </c>
      <c r="M1952" s="17" t="s">
        <v>55</v>
      </c>
      <c r="N1952" s="20">
        <f t="shared" si="300"/>
        <v>50</v>
      </c>
      <c r="O1952" s="20">
        <f t="shared" si="301"/>
        <v>100</v>
      </c>
      <c r="P1952" s="20">
        <f t="shared" si="302"/>
        <v>50</v>
      </c>
      <c r="Q1952" s="20">
        <f t="shared" si="303"/>
        <v>16.5</v>
      </c>
      <c r="R1952" s="21">
        <f t="shared" si="304"/>
        <v>62.475000000000001</v>
      </c>
      <c r="S1952" s="21">
        <f t="shared" si="305"/>
        <v>51.625</v>
      </c>
      <c r="T1952" s="21">
        <f t="shared" si="306"/>
        <v>42.424999999999997</v>
      </c>
      <c r="U1952" s="21">
        <f t="shared" si="307"/>
        <v>54.125</v>
      </c>
      <c r="V1952" s="20">
        <f t="shared" si="308"/>
        <v>52.17499999999999</v>
      </c>
      <c r="W1952" s="20">
        <f t="shared" si="309"/>
        <v>52.662499999999994</v>
      </c>
    </row>
    <row r="1953" spans="1:23" ht="13.5" x14ac:dyDescent="0.25">
      <c r="A1953" s="3">
        <v>44852</v>
      </c>
      <c r="B1953" s="2">
        <v>22.543700000000001</v>
      </c>
      <c r="C1953" s="2">
        <v>50.789108642175961</v>
      </c>
      <c r="D1953" s="2">
        <v>0.48496300239751022</v>
      </c>
      <c r="E1953" s="2">
        <v>-0.45063368584293867</v>
      </c>
      <c r="F1953" s="2">
        <v>22.50638</v>
      </c>
      <c r="G1953" s="2">
        <v>22.44988</v>
      </c>
      <c r="H1953" s="2">
        <v>22.795845</v>
      </c>
      <c r="I1953" s="2">
        <v>22.289969999999997</v>
      </c>
      <c r="J1953" s="2">
        <v>19.668573500000008</v>
      </c>
      <c r="K1953" s="17" t="s">
        <v>54</v>
      </c>
      <c r="L1953" s="17" t="s">
        <v>50</v>
      </c>
      <c r="M1953" s="17" t="s">
        <v>55</v>
      </c>
      <c r="N1953" s="20">
        <f t="shared" si="300"/>
        <v>50</v>
      </c>
      <c r="O1953" s="20">
        <f t="shared" si="301"/>
        <v>100</v>
      </c>
      <c r="P1953" s="20">
        <f t="shared" si="302"/>
        <v>50</v>
      </c>
      <c r="Q1953" s="20">
        <f t="shared" si="303"/>
        <v>16.5</v>
      </c>
      <c r="R1953" s="21">
        <f t="shared" si="304"/>
        <v>62.475000000000001</v>
      </c>
      <c r="S1953" s="21">
        <f t="shared" si="305"/>
        <v>51.625</v>
      </c>
      <c r="T1953" s="21">
        <f t="shared" si="306"/>
        <v>42.424999999999997</v>
      </c>
      <c r="U1953" s="21">
        <f t="shared" si="307"/>
        <v>54.125</v>
      </c>
      <c r="V1953" s="20">
        <f t="shared" si="308"/>
        <v>52.17499999999999</v>
      </c>
      <c r="W1953" s="20">
        <f t="shared" si="309"/>
        <v>52.662499999999994</v>
      </c>
    </row>
    <row r="1954" spans="1:23" ht="13.5" x14ac:dyDescent="0.25">
      <c r="A1954" s="3">
        <v>44853</v>
      </c>
      <c r="B1954" s="2">
        <v>22.543700000000001</v>
      </c>
      <c r="C1954" s="2">
        <v>50.789108642175961</v>
      </c>
      <c r="D1954" s="2">
        <v>0.41215521066974148</v>
      </c>
      <c r="E1954" s="2">
        <v>-0.44836587886750151</v>
      </c>
      <c r="F1954" s="2">
        <v>22.530439999999999</v>
      </c>
      <c r="G1954" s="2">
        <v>22.44988</v>
      </c>
      <c r="H1954" s="2">
        <v>22.816890000000001</v>
      </c>
      <c r="I1954" s="2">
        <v>22.298387999999996</v>
      </c>
      <c r="J1954" s="2">
        <v>19.696628000000008</v>
      </c>
      <c r="K1954" s="17" t="s">
        <v>54</v>
      </c>
      <c r="L1954" s="17" t="s">
        <v>50</v>
      </c>
      <c r="M1954" s="17" t="s">
        <v>55</v>
      </c>
      <c r="N1954" s="20">
        <f t="shared" si="300"/>
        <v>50</v>
      </c>
      <c r="O1954" s="20">
        <f t="shared" si="301"/>
        <v>100</v>
      </c>
      <c r="P1954" s="20">
        <f t="shared" si="302"/>
        <v>50</v>
      </c>
      <c r="Q1954" s="20">
        <f t="shared" si="303"/>
        <v>16.5</v>
      </c>
      <c r="R1954" s="21">
        <f t="shared" si="304"/>
        <v>62.475000000000001</v>
      </c>
      <c r="S1954" s="21">
        <f t="shared" si="305"/>
        <v>51.625</v>
      </c>
      <c r="T1954" s="21">
        <f t="shared" si="306"/>
        <v>42.424999999999997</v>
      </c>
      <c r="U1954" s="21">
        <f t="shared" si="307"/>
        <v>54.125</v>
      </c>
      <c r="V1954" s="20">
        <f t="shared" si="308"/>
        <v>52.17499999999999</v>
      </c>
      <c r="W1954" s="20">
        <f t="shared" si="309"/>
        <v>52.662499999999994</v>
      </c>
    </row>
    <row r="1955" spans="1:23" ht="13.5" x14ac:dyDescent="0.25">
      <c r="A1955" s="3">
        <v>44854</v>
      </c>
      <c r="B1955" s="2">
        <v>22.543700000000001</v>
      </c>
      <c r="C1955" s="2">
        <v>50.789108642175947</v>
      </c>
      <c r="D1955" s="2">
        <v>0.33190745121727616</v>
      </c>
      <c r="E1955" s="2">
        <v>-0.42512230216392854</v>
      </c>
      <c r="F1955" s="2">
        <v>22.530440000000002</v>
      </c>
      <c r="G1955" s="2">
        <v>22.46191</v>
      </c>
      <c r="H1955" s="2">
        <v>22.837934999999998</v>
      </c>
      <c r="I1955" s="2">
        <v>22.306805999999991</v>
      </c>
      <c r="J1955" s="2">
        <v>19.724682500000007</v>
      </c>
      <c r="K1955" s="17" t="s">
        <v>54</v>
      </c>
      <c r="L1955" s="17" t="s">
        <v>50</v>
      </c>
      <c r="M1955" s="17" t="s">
        <v>50</v>
      </c>
      <c r="N1955" s="20">
        <f t="shared" si="300"/>
        <v>50</v>
      </c>
      <c r="O1955" s="20">
        <f t="shared" si="301"/>
        <v>100</v>
      </c>
      <c r="P1955" s="20">
        <f t="shared" si="302"/>
        <v>50</v>
      </c>
      <c r="Q1955" s="20">
        <f t="shared" si="303"/>
        <v>16.5</v>
      </c>
      <c r="R1955" s="21">
        <f t="shared" si="304"/>
        <v>62.475000000000001</v>
      </c>
      <c r="S1955" s="21">
        <f t="shared" si="305"/>
        <v>51.625</v>
      </c>
      <c r="T1955" s="21">
        <f t="shared" si="306"/>
        <v>42.424999999999997</v>
      </c>
      <c r="U1955" s="21">
        <f t="shared" si="307"/>
        <v>54.125</v>
      </c>
      <c r="V1955" s="20">
        <f t="shared" si="308"/>
        <v>52.17499999999999</v>
      </c>
      <c r="W1955" s="20">
        <f t="shared" si="309"/>
        <v>52.662499999999994</v>
      </c>
    </row>
    <row r="1956" spans="1:23" ht="13.5" x14ac:dyDescent="0.25">
      <c r="A1956" s="3">
        <v>44855</v>
      </c>
      <c r="B1956" s="2">
        <v>22.543700000000001</v>
      </c>
      <c r="C1956" s="2">
        <v>50.789108642175947</v>
      </c>
      <c r="D1956" s="2">
        <v>0.23614345220218524</v>
      </c>
      <c r="E1956" s="2">
        <v>-0.38312634548720587</v>
      </c>
      <c r="F1956" s="2">
        <v>22.531659999999999</v>
      </c>
      <c r="G1956" s="2">
        <v>22.491970000000002</v>
      </c>
      <c r="H1956" s="2">
        <v>22.813890000000001</v>
      </c>
      <c r="I1956" s="2">
        <v>22.316425999999989</v>
      </c>
      <c r="J1956" s="2">
        <v>19.75273700000001</v>
      </c>
      <c r="K1956" s="17" t="s">
        <v>54</v>
      </c>
      <c r="L1956" s="17" t="s">
        <v>50</v>
      </c>
      <c r="M1956" s="17" t="s">
        <v>55</v>
      </c>
      <c r="N1956" s="20">
        <f t="shared" si="300"/>
        <v>50</v>
      </c>
      <c r="O1956" s="20">
        <f t="shared" si="301"/>
        <v>100</v>
      </c>
      <c r="P1956" s="20">
        <f t="shared" si="302"/>
        <v>50</v>
      </c>
      <c r="Q1956" s="20">
        <f t="shared" si="303"/>
        <v>16.5</v>
      </c>
      <c r="R1956" s="21">
        <f t="shared" si="304"/>
        <v>62.475000000000001</v>
      </c>
      <c r="S1956" s="21">
        <f t="shared" si="305"/>
        <v>51.625</v>
      </c>
      <c r="T1956" s="21">
        <f t="shared" si="306"/>
        <v>42.424999999999997</v>
      </c>
      <c r="U1956" s="21">
        <f t="shared" si="307"/>
        <v>54.125</v>
      </c>
      <c r="V1956" s="20">
        <f t="shared" si="308"/>
        <v>52.17499999999999</v>
      </c>
      <c r="W1956" s="20">
        <f t="shared" si="309"/>
        <v>52.662499999999994</v>
      </c>
    </row>
    <row r="1957" spans="1:23" ht="13.5" x14ac:dyDescent="0.25">
      <c r="A1957" s="3">
        <v>44858</v>
      </c>
      <c r="B1957" s="2">
        <v>22.3032</v>
      </c>
      <c r="C1957" s="2">
        <v>44.049357620792847</v>
      </c>
      <c r="D1957" s="2">
        <v>0.17281275836184662</v>
      </c>
      <c r="E1957" s="2">
        <v>-0.32744896696538039</v>
      </c>
      <c r="F1957" s="2">
        <v>22.495600000000003</v>
      </c>
      <c r="G1957" s="2">
        <v>22.497980000000002</v>
      </c>
      <c r="H1957" s="2">
        <v>22.756779999999999</v>
      </c>
      <c r="I1957" s="2">
        <v>22.321235999999995</v>
      </c>
      <c r="J1957" s="2">
        <v>19.779589000000009</v>
      </c>
      <c r="K1957" s="17" t="s">
        <v>48</v>
      </c>
      <c r="L1957" s="17" t="s">
        <v>50</v>
      </c>
      <c r="M1957" s="17" t="s">
        <v>53</v>
      </c>
      <c r="N1957" s="20">
        <f t="shared" si="300"/>
        <v>50</v>
      </c>
      <c r="O1957" s="20">
        <f t="shared" si="301"/>
        <v>100</v>
      </c>
      <c r="P1957" s="20">
        <f t="shared" si="302"/>
        <v>50</v>
      </c>
      <c r="Q1957" s="20">
        <f t="shared" si="303"/>
        <v>66.5</v>
      </c>
      <c r="R1957" s="21">
        <f t="shared" si="304"/>
        <v>69.974999999999994</v>
      </c>
      <c r="S1957" s="21">
        <f t="shared" si="305"/>
        <v>64.125</v>
      </c>
      <c r="T1957" s="21">
        <f t="shared" si="306"/>
        <v>64.924999999999997</v>
      </c>
      <c r="U1957" s="21">
        <f t="shared" si="307"/>
        <v>66.625</v>
      </c>
      <c r="V1957" s="20">
        <f t="shared" si="308"/>
        <v>66.341666666666654</v>
      </c>
      <c r="W1957" s="20">
        <f t="shared" si="309"/>
        <v>66.412499999999994</v>
      </c>
    </row>
    <row r="1958" spans="1:23" ht="13.5" x14ac:dyDescent="0.25">
      <c r="A1958" s="3">
        <v>44859</v>
      </c>
      <c r="B1958" s="2">
        <v>22.3032</v>
      </c>
      <c r="C1958" s="2">
        <v>44.049357620792847</v>
      </c>
      <c r="D1958" s="2">
        <v>0.16215580155403231</v>
      </c>
      <c r="E1958" s="2">
        <v>-0.25455800378630844</v>
      </c>
      <c r="F1958" s="2">
        <v>22.447500000000002</v>
      </c>
      <c r="G1958" s="2">
        <v>22.476940000000003</v>
      </c>
      <c r="H1958" s="2">
        <v>22.696365</v>
      </c>
      <c r="I1958" s="2">
        <v>22.326045999999998</v>
      </c>
      <c r="J1958" s="2">
        <v>19.805512500000006</v>
      </c>
      <c r="K1958" s="17" t="s">
        <v>54</v>
      </c>
      <c r="L1958" s="17" t="s">
        <v>50</v>
      </c>
      <c r="M1958" s="17" t="s">
        <v>47</v>
      </c>
      <c r="N1958" s="20">
        <f t="shared" si="300"/>
        <v>50</v>
      </c>
      <c r="O1958" s="20">
        <f t="shared" si="301"/>
        <v>100</v>
      </c>
      <c r="P1958" s="20">
        <f t="shared" si="302"/>
        <v>50</v>
      </c>
      <c r="Q1958" s="20">
        <f t="shared" si="303"/>
        <v>16.5</v>
      </c>
      <c r="R1958" s="21">
        <f t="shared" si="304"/>
        <v>62.475000000000001</v>
      </c>
      <c r="S1958" s="21">
        <f t="shared" si="305"/>
        <v>51.625</v>
      </c>
      <c r="T1958" s="21">
        <f t="shared" si="306"/>
        <v>42.424999999999997</v>
      </c>
      <c r="U1958" s="21">
        <f t="shared" si="307"/>
        <v>54.125</v>
      </c>
      <c r="V1958" s="20">
        <f t="shared" si="308"/>
        <v>52.17499999999999</v>
      </c>
      <c r="W1958" s="20">
        <f t="shared" si="309"/>
        <v>52.662499999999994</v>
      </c>
    </row>
    <row r="1959" spans="1:23" ht="13.5" x14ac:dyDescent="0.25">
      <c r="A1959" s="3">
        <v>44860</v>
      </c>
      <c r="B1959" s="2">
        <v>22.537600000000001</v>
      </c>
      <c r="C1959" s="2">
        <v>51.347178312246989</v>
      </c>
      <c r="D1959" s="2">
        <v>0.12311623936496119</v>
      </c>
      <c r="E1959" s="2">
        <v>-0.17529666651855252</v>
      </c>
      <c r="F1959" s="2">
        <v>22.446280000000002</v>
      </c>
      <c r="G1959" s="2">
        <v>22.48836</v>
      </c>
      <c r="H1959" s="2">
        <v>22.635945</v>
      </c>
      <c r="I1959" s="2">
        <v>22.335543999999999</v>
      </c>
      <c r="J1959" s="2">
        <v>19.833536500000005</v>
      </c>
      <c r="K1959" s="17" t="s">
        <v>48</v>
      </c>
      <c r="L1959" s="17" t="s">
        <v>50</v>
      </c>
      <c r="M1959" s="17" t="s">
        <v>53</v>
      </c>
      <c r="N1959" s="20">
        <f t="shared" si="300"/>
        <v>50</v>
      </c>
      <c r="O1959" s="20">
        <f t="shared" si="301"/>
        <v>100</v>
      </c>
      <c r="P1959" s="20">
        <f t="shared" si="302"/>
        <v>50</v>
      </c>
      <c r="Q1959" s="20">
        <f t="shared" si="303"/>
        <v>66.5</v>
      </c>
      <c r="R1959" s="21">
        <f t="shared" si="304"/>
        <v>69.974999999999994</v>
      </c>
      <c r="S1959" s="21">
        <f t="shared" si="305"/>
        <v>64.125</v>
      </c>
      <c r="T1959" s="21">
        <f t="shared" si="306"/>
        <v>64.924999999999997</v>
      </c>
      <c r="U1959" s="21">
        <f t="shared" si="307"/>
        <v>66.625</v>
      </c>
      <c r="V1959" s="20">
        <f t="shared" si="308"/>
        <v>66.341666666666654</v>
      </c>
      <c r="W1959" s="20">
        <f t="shared" si="309"/>
        <v>66.412499999999994</v>
      </c>
    </row>
    <row r="1960" spans="1:23" ht="13.5" x14ac:dyDescent="0.25">
      <c r="A1960" s="3">
        <v>44861</v>
      </c>
      <c r="B1960" s="2">
        <v>22.537600000000001</v>
      </c>
      <c r="C1960" s="2">
        <v>51.347178312246989</v>
      </c>
      <c r="D1960" s="2">
        <v>0.10833292153176188</v>
      </c>
      <c r="E1960" s="2">
        <v>-8.9656893276441579E-2</v>
      </c>
      <c r="F1960" s="2">
        <v>22.445060000000002</v>
      </c>
      <c r="G1960" s="2">
        <v>22.487749999999998</v>
      </c>
      <c r="H1960" s="2">
        <v>22.575825000000002</v>
      </c>
      <c r="I1960" s="2">
        <v>22.342636000000002</v>
      </c>
      <c r="J1960" s="2">
        <v>19.859922000000005</v>
      </c>
      <c r="K1960" s="17" t="s">
        <v>48</v>
      </c>
      <c r="L1960" s="17" t="s">
        <v>50</v>
      </c>
      <c r="M1960" s="17" t="s">
        <v>53</v>
      </c>
      <c r="N1960" s="20">
        <f t="shared" si="300"/>
        <v>50</v>
      </c>
      <c r="O1960" s="20">
        <f t="shared" si="301"/>
        <v>100</v>
      </c>
      <c r="P1960" s="20">
        <f t="shared" si="302"/>
        <v>50</v>
      </c>
      <c r="Q1960" s="20">
        <f t="shared" si="303"/>
        <v>66.5</v>
      </c>
      <c r="R1960" s="21">
        <f t="shared" si="304"/>
        <v>69.974999999999994</v>
      </c>
      <c r="S1960" s="21">
        <f t="shared" si="305"/>
        <v>64.125</v>
      </c>
      <c r="T1960" s="21">
        <f t="shared" si="306"/>
        <v>64.924999999999997</v>
      </c>
      <c r="U1960" s="21">
        <f t="shared" si="307"/>
        <v>66.625</v>
      </c>
      <c r="V1960" s="20">
        <f t="shared" si="308"/>
        <v>66.341666666666654</v>
      </c>
      <c r="W1960" s="20">
        <f t="shared" si="309"/>
        <v>66.412499999999994</v>
      </c>
    </row>
    <row r="1961" spans="1:23" ht="13.5" x14ac:dyDescent="0.25">
      <c r="A1961" s="3">
        <v>44862</v>
      </c>
      <c r="B1961" s="2">
        <v>23.253</v>
      </c>
      <c r="C1961" s="2">
        <v>66.714638207933476</v>
      </c>
      <c r="D1961" s="2">
        <v>4.1654448340143091E-2</v>
      </c>
      <c r="E1961" s="2">
        <v>-2.2638175301212489E-2</v>
      </c>
      <c r="F1961" s="2">
        <v>22.586919999999999</v>
      </c>
      <c r="G1961" s="2">
        <v>22.559289999999997</v>
      </c>
      <c r="H1961" s="2">
        <v>22.572514999999999</v>
      </c>
      <c r="I1961" s="2">
        <v>22.364758000000002</v>
      </c>
      <c r="J1961" s="2">
        <v>19.889884500000004</v>
      </c>
      <c r="K1961" s="17" t="s">
        <v>48</v>
      </c>
      <c r="L1961" s="17" t="s">
        <v>50</v>
      </c>
      <c r="M1961" s="17" t="s">
        <v>51</v>
      </c>
      <c r="N1961" s="20">
        <f t="shared" si="300"/>
        <v>50</v>
      </c>
      <c r="O1961" s="20">
        <f t="shared" si="301"/>
        <v>100</v>
      </c>
      <c r="P1961" s="20">
        <f t="shared" si="302"/>
        <v>50</v>
      </c>
      <c r="Q1961" s="20">
        <f t="shared" si="303"/>
        <v>83.5</v>
      </c>
      <c r="R1961" s="21">
        <f t="shared" si="304"/>
        <v>72.525000000000006</v>
      </c>
      <c r="S1961" s="21">
        <f t="shared" si="305"/>
        <v>68.375</v>
      </c>
      <c r="T1961" s="21">
        <f t="shared" si="306"/>
        <v>72.575000000000003</v>
      </c>
      <c r="U1961" s="21">
        <f t="shared" si="307"/>
        <v>70.875</v>
      </c>
      <c r="V1961" s="20">
        <f t="shared" si="308"/>
        <v>71.158333333333346</v>
      </c>
      <c r="W1961" s="20">
        <f t="shared" si="309"/>
        <v>71.087500000000006</v>
      </c>
    </row>
    <row r="1962" spans="1:23" ht="13.5" x14ac:dyDescent="0.25">
      <c r="A1962" s="3">
        <v>44865</v>
      </c>
      <c r="B1962" s="2">
        <v>23.385300000000001</v>
      </c>
      <c r="C1962" s="2">
        <v>68.684556504635111</v>
      </c>
      <c r="D1962" s="2">
        <v>-3.7336998728388693E-2</v>
      </c>
      <c r="E1962" s="2">
        <v>2.5583659399892777E-2</v>
      </c>
      <c r="F1962" s="2">
        <v>22.803339999999999</v>
      </c>
      <c r="G1962" s="2">
        <v>22.649470000000001</v>
      </c>
      <c r="H1962" s="2">
        <v>22.579730000000001</v>
      </c>
      <c r="I1962" s="2">
        <v>22.387841999999992</v>
      </c>
      <c r="J1962" s="2">
        <v>19.919416000000005</v>
      </c>
      <c r="K1962" s="17" t="s">
        <v>48</v>
      </c>
      <c r="L1962" s="17" t="s">
        <v>49</v>
      </c>
      <c r="M1962" s="17" t="s">
        <v>51</v>
      </c>
      <c r="N1962" s="20">
        <f t="shared" si="300"/>
        <v>50</v>
      </c>
      <c r="O1962" s="20">
        <f t="shared" si="301"/>
        <v>100</v>
      </c>
      <c r="P1962" s="20">
        <f t="shared" si="302"/>
        <v>50</v>
      </c>
      <c r="Q1962" s="20">
        <f t="shared" si="303"/>
        <v>100</v>
      </c>
      <c r="R1962" s="21">
        <f t="shared" si="304"/>
        <v>75</v>
      </c>
      <c r="S1962" s="21">
        <f t="shared" si="305"/>
        <v>72.5</v>
      </c>
      <c r="T1962" s="21">
        <f t="shared" si="306"/>
        <v>80</v>
      </c>
      <c r="U1962" s="21">
        <f t="shared" si="307"/>
        <v>75</v>
      </c>
      <c r="V1962" s="20">
        <f t="shared" si="308"/>
        <v>75.833333333333329</v>
      </c>
      <c r="W1962" s="20">
        <f t="shared" si="309"/>
        <v>75.625</v>
      </c>
    </row>
    <row r="1963" spans="1:23" ht="13.5" x14ac:dyDescent="0.25">
      <c r="A1963" s="3">
        <v>44866</v>
      </c>
      <c r="B1963" s="2">
        <v>23.5656</v>
      </c>
      <c r="C1963" s="2">
        <v>71.18721046860442</v>
      </c>
      <c r="D1963" s="2">
        <v>-0.11317033191622983</v>
      </c>
      <c r="E1963" s="2">
        <v>5.4489759040236202E-2</v>
      </c>
      <c r="F1963" s="2">
        <v>23.055820000000004</v>
      </c>
      <c r="G1963" s="2">
        <v>22.751659999999998</v>
      </c>
      <c r="H1963" s="2">
        <v>22.600770000000001</v>
      </c>
      <c r="I1963" s="2">
        <v>22.415013999999992</v>
      </c>
      <c r="J1963" s="2">
        <v>19.949849000000007</v>
      </c>
      <c r="K1963" s="17" t="s">
        <v>48</v>
      </c>
      <c r="L1963" s="17" t="s">
        <v>49</v>
      </c>
      <c r="M1963" s="17" t="s">
        <v>51</v>
      </c>
      <c r="N1963" s="20">
        <f t="shared" si="300"/>
        <v>50</v>
      </c>
      <c r="O1963" s="20">
        <f t="shared" si="301"/>
        <v>100</v>
      </c>
      <c r="P1963" s="20">
        <f t="shared" si="302"/>
        <v>50</v>
      </c>
      <c r="Q1963" s="20">
        <f t="shared" si="303"/>
        <v>100</v>
      </c>
      <c r="R1963" s="21">
        <f t="shared" si="304"/>
        <v>75</v>
      </c>
      <c r="S1963" s="21">
        <f t="shared" si="305"/>
        <v>72.5</v>
      </c>
      <c r="T1963" s="21">
        <f t="shared" si="306"/>
        <v>80</v>
      </c>
      <c r="U1963" s="21">
        <f t="shared" si="307"/>
        <v>75</v>
      </c>
      <c r="V1963" s="20">
        <f t="shared" si="308"/>
        <v>75.833333333333329</v>
      </c>
      <c r="W1963" s="20">
        <f t="shared" si="309"/>
        <v>75.625</v>
      </c>
    </row>
    <row r="1964" spans="1:23" ht="13.5" x14ac:dyDescent="0.25">
      <c r="A1964" s="3">
        <v>44867</v>
      </c>
      <c r="B1964" s="2">
        <v>23.445399999999999</v>
      </c>
      <c r="C1964" s="2">
        <v>67.324360005981873</v>
      </c>
      <c r="D1964" s="2">
        <v>-0.17403610199882635</v>
      </c>
      <c r="E1964" s="2">
        <v>6.4800856532482229E-2</v>
      </c>
      <c r="F1964" s="2">
        <v>23.237380000000002</v>
      </c>
      <c r="G1964" s="2">
        <v>22.841829999999998</v>
      </c>
      <c r="H1964" s="2">
        <v>22.645854999999997</v>
      </c>
      <c r="I1964" s="2">
        <v>22.440261999999993</v>
      </c>
      <c r="J1964" s="2">
        <v>19.978315500000004</v>
      </c>
      <c r="K1964" s="17" t="s">
        <v>48</v>
      </c>
      <c r="L1964" s="17" t="s">
        <v>49</v>
      </c>
      <c r="M1964" s="17" t="s">
        <v>51</v>
      </c>
      <c r="N1964" s="20">
        <f t="shared" si="300"/>
        <v>50</v>
      </c>
      <c r="O1964" s="20">
        <f t="shared" si="301"/>
        <v>100</v>
      </c>
      <c r="P1964" s="20">
        <f t="shared" si="302"/>
        <v>50</v>
      </c>
      <c r="Q1964" s="20">
        <f t="shared" si="303"/>
        <v>100</v>
      </c>
      <c r="R1964" s="21">
        <f t="shared" si="304"/>
        <v>75</v>
      </c>
      <c r="S1964" s="21">
        <f t="shared" si="305"/>
        <v>72.5</v>
      </c>
      <c r="T1964" s="21">
        <f t="shared" si="306"/>
        <v>80</v>
      </c>
      <c r="U1964" s="21">
        <f t="shared" si="307"/>
        <v>75</v>
      </c>
      <c r="V1964" s="20">
        <f t="shared" si="308"/>
        <v>75.833333333333329</v>
      </c>
      <c r="W1964" s="20">
        <f t="shared" si="309"/>
        <v>75.625</v>
      </c>
    </row>
    <row r="1965" spans="1:23" ht="13.5" x14ac:dyDescent="0.25">
      <c r="A1965" s="3">
        <v>44868</v>
      </c>
      <c r="B1965" s="2">
        <v>23.379300000000001</v>
      </c>
      <c r="C1965" s="2">
        <v>65.228206734175416</v>
      </c>
      <c r="D1965" s="2">
        <v>-0.22511912867893713</v>
      </c>
      <c r="E1965" s="2">
        <v>5.6724531370413431E-2</v>
      </c>
      <c r="F1965" s="2">
        <v>23.405720000000002</v>
      </c>
      <c r="G1965" s="2">
        <v>22.92539</v>
      </c>
      <c r="H1965" s="2">
        <v>22.693650000000002</v>
      </c>
      <c r="I1965" s="2">
        <v>22.465269999999997</v>
      </c>
      <c r="J1965" s="2">
        <v>20.007817000000006</v>
      </c>
      <c r="K1965" s="17" t="s">
        <v>48</v>
      </c>
      <c r="L1965" s="17" t="s">
        <v>49</v>
      </c>
      <c r="M1965" s="17" t="s">
        <v>51</v>
      </c>
      <c r="N1965" s="20">
        <f t="shared" si="300"/>
        <v>50</v>
      </c>
      <c r="O1965" s="20">
        <f t="shared" si="301"/>
        <v>100</v>
      </c>
      <c r="P1965" s="20">
        <f t="shared" si="302"/>
        <v>50</v>
      </c>
      <c r="Q1965" s="20">
        <f t="shared" si="303"/>
        <v>100</v>
      </c>
      <c r="R1965" s="21">
        <f t="shared" si="304"/>
        <v>75</v>
      </c>
      <c r="S1965" s="21">
        <f t="shared" si="305"/>
        <v>72.5</v>
      </c>
      <c r="T1965" s="21">
        <f t="shared" si="306"/>
        <v>80</v>
      </c>
      <c r="U1965" s="21">
        <f t="shared" si="307"/>
        <v>75</v>
      </c>
      <c r="V1965" s="20">
        <f t="shared" si="308"/>
        <v>75.833333333333329</v>
      </c>
      <c r="W1965" s="20">
        <f t="shared" si="309"/>
        <v>75.625</v>
      </c>
    </row>
    <row r="1966" spans="1:23" ht="13.5" x14ac:dyDescent="0.25">
      <c r="A1966" s="3">
        <v>44869</v>
      </c>
      <c r="B1966" s="2">
        <v>23.3492</v>
      </c>
      <c r="C1966" s="2">
        <v>64.247238405894024</v>
      </c>
      <c r="D1966" s="2">
        <v>-0.26986886036644719</v>
      </c>
      <c r="E1966" s="2">
        <v>3.3323852287935544E-2</v>
      </c>
      <c r="F1966" s="2">
        <v>23.424959999999999</v>
      </c>
      <c r="G1966" s="2">
        <v>23.005940000000002</v>
      </c>
      <c r="H1966" s="2">
        <v>22.748955000000002</v>
      </c>
      <c r="I1966" s="2">
        <v>22.481380000000005</v>
      </c>
      <c r="J1966" s="2">
        <v>20.03580250000001</v>
      </c>
      <c r="K1966" s="17" t="s">
        <v>48</v>
      </c>
      <c r="L1966" s="17" t="s">
        <v>50</v>
      </c>
      <c r="M1966" s="17" t="s">
        <v>51</v>
      </c>
      <c r="N1966" s="20">
        <f t="shared" si="300"/>
        <v>50</v>
      </c>
      <c r="O1966" s="20">
        <f t="shared" si="301"/>
        <v>100</v>
      </c>
      <c r="P1966" s="20">
        <f t="shared" si="302"/>
        <v>50</v>
      </c>
      <c r="Q1966" s="20">
        <f t="shared" si="303"/>
        <v>83.5</v>
      </c>
      <c r="R1966" s="21">
        <f t="shared" si="304"/>
        <v>72.525000000000006</v>
      </c>
      <c r="S1966" s="21">
        <f t="shared" si="305"/>
        <v>68.375</v>
      </c>
      <c r="T1966" s="21">
        <f t="shared" si="306"/>
        <v>72.575000000000003</v>
      </c>
      <c r="U1966" s="21">
        <f t="shared" si="307"/>
        <v>70.875</v>
      </c>
      <c r="V1966" s="20">
        <f t="shared" si="308"/>
        <v>71.158333333333346</v>
      </c>
      <c r="W1966" s="20">
        <f t="shared" si="309"/>
        <v>71.087500000000006</v>
      </c>
    </row>
    <row r="1967" spans="1:23" ht="13.5" x14ac:dyDescent="0.25">
      <c r="A1967" s="3">
        <v>44872</v>
      </c>
      <c r="B1967" s="2">
        <v>23.204899999999999</v>
      </c>
      <c r="C1967" s="2">
        <v>59.618277727293609</v>
      </c>
      <c r="D1967" s="2">
        <v>-0.33734436114308508</v>
      </c>
      <c r="E1967" s="2">
        <v>-1.9531312404807016E-2</v>
      </c>
      <c r="F1967" s="2">
        <v>23.388879999999997</v>
      </c>
      <c r="G1967" s="2">
        <v>23.096110000000003</v>
      </c>
      <c r="H1967" s="2">
        <v>22.797045000000001</v>
      </c>
      <c r="I1967" s="2">
        <v>22.500736000000003</v>
      </c>
      <c r="J1967" s="2">
        <v>20.063886000000011</v>
      </c>
      <c r="K1967" s="17" t="s">
        <v>48</v>
      </c>
      <c r="L1967" s="17" t="s">
        <v>50</v>
      </c>
      <c r="M1967" s="17" t="s">
        <v>53</v>
      </c>
      <c r="N1967" s="20">
        <f t="shared" si="300"/>
        <v>50</v>
      </c>
      <c r="O1967" s="20">
        <f t="shared" si="301"/>
        <v>100</v>
      </c>
      <c r="P1967" s="20">
        <f t="shared" si="302"/>
        <v>50</v>
      </c>
      <c r="Q1967" s="20">
        <f t="shared" si="303"/>
        <v>66.5</v>
      </c>
      <c r="R1967" s="21">
        <f t="shared" si="304"/>
        <v>69.974999999999994</v>
      </c>
      <c r="S1967" s="21">
        <f t="shared" si="305"/>
        <v>64.125</v>
      </c>
      <c r="T1967" s="21">
        <f t="shared" si="306"/>
        <v>64.924999999999997</v>
      </c>
      <c r="U1967" s="21">
        <f t="shared" si="307"/>
        <v>66.625</v>
      </c>
      <c r="V1967" s="20">
        <f t="shared" si="308"/>
        <v>66.341666666666654</v>
      </c>
      <c r="W1967" s="20">
        <f t="shared" si="309"/>
        <v>66.412499999999994</v>
      </c>
    </row>
    <row r="1968" spans="1:23" ht="13.5" x14ac:dyDescent="0.25">
      <c r="A1968" s="3">
        <v>44873</v>
      </c>
      <c r="B1968" s="2">
        <v>23.204899999999999</v>
      </c>
      <c r="C1968" s="2">
        <v>59.618277727293616</v>
      </c>
      <c r="D1968" s="2">
        <v>-0.39664118527129588</v>
      </c>
      <c r="E1968" s="2">
        <v>-0.10916239377557731</v>
      </c>
      <c r="F1968" s="2">
        <v>23.316739999999999</v>
      </c>
      <c r="G1968" s="2">
        <v>23.186280000000004</v>
      </c>
      <c r="H1968" s="2">
        <v>22.831610000000001</v>
      </c>
      <c r="I1968" s="2">
        <v>22.538008000000001</v>
      </c>
      <c r="J1968" s="2">
        <v>20.091723500000011</v>
      </c>
      <c r="K1968" s="17" t="s">
        <v>54</v>
      </c>
      <c r="L1968" s="17" t="s">
        <v>50</v>
      </c>
      <c r="M1968" s="17" t="s">
        <v>47</v>
      </c>
      <c r="N1968" s="20">
        <f t="shared" si="300"/>
        <v>50</v>
      </c>
      <c r="O1968" s="20">
        <f t="shared" si="301"/>
        <v>100</v>
      </c>
      <c r="P1968" s="20">
        <f t="shared" si="302"/>
        <v>50</v>
      </c>
      <c r="Q1968" s="20">
        <f t="shared" si="303"/>
        <v>16.5</v>
      </c>
      <c r="R1968" s="21">
        <f t="shared" si="304"/>
        <v>62.475000000000001</v>
      </c>
      <c r="S1968" s="21">
        <f t="shared" si="305"/>
        <v>51.625</v>
      </c>
      <c r="T1968" s="21">
        <f t="shared" si="306"/>
        <v>42.424999999999997</v>
      </c>
      <c r="U1968" s="21">
        <f t="shared" si="307"/>
        <v>54.125</v>
      </c>
      <c r="V1968" s="20">
        <f t="shared" si="308"/>
        <v>52.17499999999999</v>
      </c>
      <c r="W1968" s="20">
        <f t="shared" si="309"/>
        <v>52.662499999999994</v>
      </c>
    </row>
    <row r="1969" spans="1:23" ht="13.5" x14ac:dyDescent="0.25">
      <c r="A1969" s="3">
        <v>44874</v>
      </c>
      <c r="B1969" s="2">
        <v>23.198899999999998</v>
      </c>
      <c r="C1969" s="2">
        <v>59.411855514576089</v>
      </c>
      <c r="D1969" s="2">
        <v>-0.41234848411509617</v>
      </c>
      <c r="E1969" s="2">
        <v>-0.21920145194669965</v>
      </c>
      <c r="F1969" s="2">
        <v>23.267439999999997</v>
      </c>
      <c r="G1969" s="2">
        <v>23.252410000000005</v>
      </c>
      <c r="H1969" s="2">
        <v>22.870384999999999</v>
      </c>
      <c r="I1969" s="2">
        <v>22.569147999999998</v>
      </c>
      <c r="J1969" s="2">
        <v>20.120623500000011</v>
      </c>
      <c r="K1969" s="17" t="s">
        <v>54</v>
      </c>
      <c r="L1969" s="17" t="s">
        <v>50</v>
      </c>
      <c r="M1969" s="17" t="s">
        <v>47</v>
      </c>
      <c r="N1969" s="20">
        <f t="shared" si="300"/>
        <v>50</v>
      </c>
      <c r="O1969" s="20">
        <f t="shared" si="301"/>
        <v>100</v>
      </c>
      <c r="P1969" s="20">
        <f t="shared" si="302"/>
        <v>50</v>
      </c>
      <c r="Q1969" s="20">
        <f t="shared" si="303"/>
        <v>16.5</v>
      </c>
      <c r="R1969" s="21">
        <f t="shared" si="304"/>
        <v>62.475000000000001</v>
      </c>
      <c r="S1969" s="21">
        <f t="shared" si="305"/>
        <v>51.625</v>
      </c>
      <c r="T1969" s="21">
        <f t="shared" si="306"/>
        <v>42.424999999999997</v>
      </c>
      <c r="U1969" s="21">
        <f t="shared" si="307"/>
        <v>54.125</v>
      </c>
      <c r="V1969" s="20">
        <f t="shared" si="308"/>
        <v>52.17499999999999</v>
      </c>
      <c r="W1969" s="20">
        <f t="shared" si="309"/>
        <v>52.662499999999994</v>
      </c>
    </row>
    <row r="1970" spans="1:23" ht="13.5" x14ac:dyDescent="0.25">
      <c r="A1970" s="3">
        <v>44875</v>
      </c>
      <c r="B1970" s="2">
        <v>23.0246</v>
      </c>
      <c r="C1970" s="2">
        <v>53.605336531472211</v>
      </c>
      <c r="D1970" s="2">
        <v>-0.41458071558399823</v>
      </c>
      <c r="E1970" s="2">
        <v>-0.34157964135477747</v>
      </c>
      <c r="F1970" s="2">
        <v>23.196499999999997</v>
      </c>
      <c r="G1970" s="2">
        <v>23.301110000000001</v>
      </c>
      <c r="H1970" s="2">
        <v>22.894430000000003</v>
      </c>
      <c r="I1970" s="2">
        <v>22.593193999999997</v>
      </c>
      <c r="J1970" s="2">
        <v>20.14862500000001</v>
      </c>
      <c r="K1970" s="17" t="s">
        <v>54</v>
      </c>
      <c r="L1970" s="17" t="s">
        <v>50</v>
      </c>
      <c r="M1970" s="17" t="s">
        <v>47</v>
      </c>
      <c r="N1970" s="20">
        <f t="shared" si="300"/>
        <v>50</v>
      </c>
      <c r="O1970" s="20">
        <f t="shared" si="301"/>
        <v>100</v>
      </c>
      <c r="P1970" s="20">
        <f t="shared" si="302"/>
        <v>50</v>
      </c>
      <c r="Q1970" s="20">
        <f t="shared" si="303"/>
        <v>16.5</v>
      </c>
      <c r="R1970" s="21">
        <f t="shared" si="304"/>
        <v>62.475000000000001</v>
      </c>
      <c r="S1970" s="21">
        <f t="shared" si="305"/>
        <v>51.625</v>
      </c>
      <c r="T1970" s="21">
        <f t="shared" si="306"/>
        <v>42.424999999999997</v>
      </c>
      <c r="U1970" s="21">
        <f t="shared" si="307"/>
        <v>54.125</v>
      </c>
      <c r="V1970" s="20">
        <f t="shared" si="308"/>
        <v>52.17499999999999</v>
      </c>
      <c r="W1970" s="20">
        <f t="shared" si="309"/>
        <v>52.662499999999994</v>
      </c>
    </row>
    <row r="1971" spans="1:23" ht="13.5" x14ac:dyDescent="0.25">
      <c r="A1971" s="3">
        <v>44876</v>
      </c>
      <c r="B1971" s="2">
        <v>22.898299999999999</v>
      </c>
      <c r="C1971" s="2">
        <v>49.806753569620419</v>
      </c>
      <c r="D1971" s="2">
        <v>-0.29773781185639692</v>
      </c>
      <c r="E1971" s="2">
        <v>-0.45256132499059792</v>
      </c>
      <c r="F1971" s="2">
        <v>23.10632</v>
      </c>
      <c r="G1971" s="2">
        <v>23.265640000000001</v>
      </c>
      <c r="H1971" s="2">
        <v>22.912465000000001</v>
      </c>
      <c r="I1971" s="2">
        <v>22.614714000000003</v>
      </c>
      <c r="J1971" s="2">
        <v>20.176322500000012</v>
      </c>
      <c r="K1971" s="17" t="s">
        <v>54</v>
      </c>
      <c r="L1971" s="17" t="s">
        <v>50</v>
      </c>
      <c r="M1971" s="17" t="s">
        <v>47</v>
      </c>
      <c r="N1971" s="20">
        <f t="shared" si="300"/>
        <v>50</v>
      </c>
      <c r="O1971" s="20">
        <f t="shared" si="301"/>
        <v>100</v>
      </c>
      <c r="P1971" s="20">
        <f t="shared" si="302"/>
        <v>50</v>
      </c>
      <c r="Q1971" s="20">
        <f t="shared" si="303"/>
        <v>16.5</v>
      </c>
      <c r="R1971" s="21">
        <f t="shared" si="304"/>
        <v>62.475000000000001</v>
      </c>
      <c r="S1971" s="21">
        <f t="shared" si="305"/>
        <v>51.625</v>
      </c>
      <c r="T1971" s="21">
        <f t="shared" si="306"/>
        <v>42.424999999999997</v>
      </c>
      <c r="U1971" s="21">
        <f t="shared" si="307"/>
        <v>54.125</v>
      </c>
      <c r="V1971" s="20">
        <f t="shared" si="308"/>
        <v>52.17499999999999</v>
      </c>
      <c r="W1971" s="20">
        <f t="shared" si="309"/>
        <v>52.662499999999994</v>
      </c>
    </row>
    <row r="1972" spans="1:23" ht="13.5" x14ac:dyDescent="0.25">
      <c r="A1972" s="3">
        <v>44879</v>
      </c>
      <c r="B1972" s="2">
        <v>22.844200000000001</v>
      </c>
      <c r="C1972" s="2">
        <v>48.230191149781909</v>
      </c>
      <c r="D1972" s="2">
        <v>-0.17439778401447015</v>
      </c>
      <c r="E1972" s="2">
        <v>-0.53679274278941502</v>
      </c>
      <c r="F1972" s="2">
        <v>23.034179999999999</v>
      </c>
      <c r="G1972" s="2">
        <v>23.21153</v>
      </c>
      <c r="H1972" s="2">
        <v>22.930500000000002</v>
      </c>
      <c r="I1972" s="2">
        <v>22.642366000000003</v>
      </c>
      <c r="J1972" s="2">
        <v>20.203749500000011</v>
      </c>
      <c r="K1972" s="17" t="s">
        <v>54</v>
      </c>
      <c r="L1972" s="17" t="s">
        <v>50</v>
      </c>
      <c r="M1972" s="17" t="s">
        <v>47</v>
      </c>
      <c r="N1972" s="20">
        <f t="shared" si="300"/>
        <v>50</v>
      </c>
      <c r="O1972" s="20">
        <f t="shared" si="301"/>
        <v>100</v>
      </c>
      <c r="P1972" s="20">
        <f t="shared" si="302"/>
        <v>50</v>
      </c>
      <c r="Q1972" s="20">
        <f t="shared" si="303"/>
        <v>16.5</v>
      </c>
      <c r="R1972" s="21">
        <f t="shared" si="304"/>
        <v>62.475000000000001</v>
      </c>
      <c r="S1972" s="21">
        <f t="shared" si="305"/>
        <v>51.625</v>
      </c>
      <c r="T1972" s="21">
        <f t="shared" si="306"/>
        <v>42.424999999999997</v>
      </c>
      <c r="U1972" s="21">
        <f t="shared" si="307"/>
        <v>54.125</v>
      </c>
      <c r="V1972" s="20">
        <f t="shared" si="308"/>
        <v>52.17499999999999</v>
      </c>
      <c r="W1972" s="20">
        <f t="shared" si="309"/>
        <v>52.662499999999994</v>
      </c>
    </row>
    <row r="1973" spans="1:23" ht="13.5" x14ac:dyDescent="0.25">
      <c r="A1973" s="3">
        <v>44880</v>
      </c>
      <c r="B1973" s="2">
        <v>22.543700000000001</v>
      </c>
      <c r="C1973" s="2">
        <v>40.55187828179838</v>
      </c>
      <c r="D1973" s="2">
        <v>-1.9612317368917331E-2</v>
      </c>
      <c r="E1973" s="2">
        <v>-0.59952469971680533</v>
      </c>
      <c r="F1973" s="2">
        <v>22.901940000000003</v>
      </c>
      <c r="G1973" s="2">
        <v>23.10934</v>
      </c>
      <c r="H1973" s="2">
        <v>22.930500000000002</v>
      </c>
      <c r="I1973" s="2">
        <v>22.664969999999997</v>
      </c>
      <c r="J1973" s="2">
        <v>20.231121500000015</v>
      </c>
      <c r="K1973" s="17" t="s">
        <v>54</v>
      </c>
      <c r="L1973" s="17" t="s">
        <v>50</v>
      </c>
      <c r="M1973" s="17" t="s">
        <v>47</v>
      </c>
      <c r="N1973" s="20">
        <f t="shared" si="300"/>
        <v>50</v>
      </c>
      <c r="O1973" s="20">
        <f t="shared" si="301"/>
        <v>100</v>
      </c>
      <c r="P1973" s="20">
        <f t="shared" si="302"/>
        <v>50</v>
      </c>
      <c r="Q1973" s="20">
        <f t="shared" si="303"/>
        <v>16.5</v>
      </c>
      <c r="R1973" s="21">
        <f t="shared" si="304"/>
        <v>62.475000000000001</v>
      </c>
      <c r="S1973" s="21">
        <f t="shared" si="305"/>
        <v>51.625</v>
      </c>
      <c r="T1973" s="21">
        <f t="shared" si="306"/>
        <v>42.424999999999997</v>
      </c>
      <c r="U1973" s="21">
        <f t="shared" si="307"/>
        <v>54.125</v>
      </c>
      <c r="V1973" s="20">
        <f t="shared" si="308"/>
        <v>52.17499999999999</v>
      </c>
      <c r="W1973" s="20">
        <f t="shared" si="309"/>
        <v>52.662499999999994</v>
      </c>
    </row>
    <row r="1974" spans="1:23" ht="13.5" x14ac:dyDescent="0.25">
      <c r="A1974" s="3">
        <v>44881</v>
      </c>
      <c r="B1974" s="2">
        <v>22.249099999999999</v>
      </c>
      <c r="C1974" s="2">
        <v>34.71665309544953</v>
      </c>
      <c r="D1974" s="2">
        <v>0.11685734814960824</v>
      </c>
      <c r="E1974" s="2">
        <v>-0.63763725733094478</v>
      </c>
      <c r="F1974" s="2">
        <v>22.711980000000001</v>
      </c>
      <c r="G1974" s="2">
        <v>22.989709999999999</v>
      </c>
      <c r="H1974" s="2">
        <v>22.915770000000002</v>
      </c>
      <c r="I1974" s="2">
        <v>22.673625999999999</v>
      </c>
      <c r="J1974" s="2">
        <v>20.256611000000014</v>
      </c>
      <c r="K1974" s="17" t="s">
        <v>54</v>
      </c>
      <c r="L1974" s="17" t="s">
        <v>50</v>
      </c>
      <c r="M1974" s="17" t="s">
        <v>47</v>
      </c>
      <c r="N1974" s="20">
        <f t="shared" si="300"/>
        <v>50</v>
      </c>
      <c r="O1974" s="20">
        <f t="shared" si="301"/>
        <v>100</v>
      </c>
      <c r="P1974" s="20">
        <f t="shared" si="302"/>
        <v>50</v>
      </c>
      <c r="Q1974" s="20">
        <f t="shared" si="303"/>
        <v>16.5</v>
      </c>
      <c r="R1974" s="21">
        <f t="shared" si="304"/>
        <v>62.475000000000001</v>
      </c>
      <c r="S1974" s="21">
        <f t="shared" si="305"/>
        <v>51.625</v>
      </c>
      <c r="T1974" s="21">
        <f t="shared" si="306"/>
        <v>42.424999999999997</v>
      </c>
      <c r="U1974" s="21">
        <f t="shared" si="307"/>
        <v>54.125</v>
      </c>
      <c r="V1974" s="20">
        <f t="shared" si="308"/>
        <v>52.17499999999999</v>
      </c>
      <c r="W1974" s="20">
        <f t="shared" si="309"/>
        <v>52.662499999999994</v>
      </c>
    </row>
    <row r="1975" spans="1:23" ht="13.5" x14ac:dyDescent="0.25">
      <c r="A1975" s="3">
        <v>44882</v>
      </c>
      <c r="B1975" s="2">
        <v>22.724</v>
      </c>
      <c r="C1975" s="2">
        <v>47.765164936406791</v>
      </c>
      <c r="D1975" s="2">
        <v>0.19073235847723424</v>
      </c>
      <c r="E1975" s="2">
        <v>-0.65437611490269065</v>
      </c>
      <c r="F1975" s="2">
        <v>22.651860000000003</v>
      </c>
      <c r="G1975" s="2">
        <v>22.92418</v>
      </c>
      <c r="H1975" s="2">
        <v>22.924785</v>
      </c>
      <c r="I1975" s="2">
        <v>22.693583999999998</v>
      </c>
      <c r="J1975" s="2">
        <v>20.285540000000015</v>
      </c>
      <c r="K1975" s="17" t="s">
        <v>54</v>
      </c>
      <c r="L1975" s="17" t="s">
        <v>50</v>
      </c>
      <c r="M1975" s="17" t="s">
        <v>47</v>
      </c>
      <c r="N1975" s="20">
        <f t="shared" si="300"/>
        <v>50</v>
      </c>
      <c r="O1975" s="20">
        <f t="shared" si="301"/>
        <v>100</v>
      </c>
      <c r="P1975" s="20">
        <f t="shared" si="302"/>
        <v>50</v>
      </c>
      <c r="Q1975" s="20">
        <f t="shared" si="303"/>
        <v>16.5</v>
      </c>
      <c r="R1975" s="21">
        <f t="shared" si="304"/>
        <v>62.475000000000001</v>
      </c>
      <c r="S1975" s="21">
        <f t="shared" si="305"/>
        <v>51.625</v>
      </c>
      <c r="T1975" s="21">
        <f t="shared" si="306"/>
        <v>42.424999999999997</v>
      </c>
      <c r="U1975" s="21">
        <f t="shared" si="307"/>
        <v>54.125</v>
      </c>
      <c r="V1975" s="20">
        <f t="shared" si="308"/>
        <v>52.17499999999999</v>
      </c>
      <c r="W1975" s="20">
        <f t="shared" si="309"/>
        <v>52.662499999999994</v>
      </c>
    </row>
    <row r="1976" spans="1:23" ht="13.5" x14ac:dyDescent="0.25">
      <c r="A1976" s="3">
        <v>44883</v>
      </c>
      <c r="B1976" s="2">
        <v>22.633800000000001</v>
      </c>
      <c r="C1976" s="2">
        <v>45.8890614138271</v>
      </c>
      <c r="D1976" s="2">
        <v>0.25595657046067188</v>
      </c>
      <c r="E1976" s="2">
        <v>-0.65517300700273018</v>
      </c>
      <c r="F1976" s="2">
        <v>22.598959999999998</v>
      </c>
      <c r="G1976" s="2">
        <v>22.852640000000001</v>
      </c>
      <c r="H1976" s="2">
        <v>22.929290000000002</v>
      </c>
      <c r="I1976" s="2">
        <v>22.710415999999995</v>
      </c>
      <c r="J1976" s="2">
        <v>20.314318500000017</v>
      </c>
      <c r="K1976" s="17" t="s">
        <v>54</v>
      </c>
      <c r="L1976" s="17" t="s">
        <v>50</v>
      </c>
      <c r="M1976" s="17" t="s">
        <v>47</v>
      </c>
      <c r="N1976" s="20">
        <f t="shared" si="300"/>
        <v>50</v>
      </c>
      <c r="O1976" s="20">
        <f t="shared" si="301"/>
        <v>100</v>
      </c>
      <c r="P1976" s="20">
        <f t="shared" si="302"/>
        <v>50</v>
      </c>
      <c r="Q1976" s="20">
        <f t="shared" si="303"/>
        <v>16.5</v>
      </c>
      <c r="R1976" s="21">
        <f t="shared" si="304"/>
        <v>62.475000000000001</v>
      </c>
      <c r="S1976" s="21">
        <f t="shared" si="305"/>
        <v>51.625</v>
      </c>
      <c r="T1976" s="21">
        <f t="shared" si="306"/>
        <v>42.424999999999997</v>
      </c>
      <c r="U1976" s="21">
        <f t="shared" si="307"/>
        <v>54.125</v>
      </c>
      <c r="V1976" s="20">
        <f t="shared" si="308"/>
        <v>52.17499999999999</v>
      </c>
      <c r="W1976" s="20">
        <f t="shared" si="309"/>
        <v>52.662499999999994</v>
      </c>
    </row>
    <row r="1977" spans="1:23" ht="13.5" x14ac:dyDescent="0.25">
      <c r="A1977" s="3">
        <v>44886</v>
      </c>
      <c r="B1977" s="2">
        <v>22.543700000000001</v>
      </c>
      <c r="C1977" s="2">
        <v>44.028753456078405</v>
      </c>
      <c r="D1977" s="2">
        <v>0.29676805767891423</v>
      </c>
      <c r="E1977" s="2">
        <v>-0.60988558678363047</v>
      </c>
      <c r="F1977" s="2">
        <v>22.53886</v>
      </c>
      <c r="G1977" s="2">
        <v>22.786519999999999</v>
      </c>
      <c r="H1977" s="2">
        <v>22.941315000000003</v>
      </c>
      <c r="I1977" s="2">
        <v>22.726527999999995</v>
      </c>
      <c r="J1977" s="2">
        <v>20.342646500000015</v>
      </c>
      <c r="K1977" s="17" t="s">
        <v>54</v>
      </c>
      <c r="L1977" s="17" t="s">
        <v>50</v>
      </c>
      <c r="M1977" s="17" t="s">
        <v>47</v>
      </c>
      <c r="N1977" s="20">
        <f t="shared" si="300"/>
        <v>50</v>
      </c>
      <c r="O1977" s="20">
        <f t="shared" si="301"/>
        <v>100</v>
      </c>
      <c r="P1977" s="20">
        <f t="shared" si="302"/>
        <v>50</v>
      </c>
      <c r="Q1977" s="20">
        <f t="shared" si="303"/>
        <v>16.5</v>
      </c>
      <c r="R1977" s="21">
        <f t="shared" si="304"/>
        <v>62.475000000000001</v>
      </c>
      <c r="S1977" s="21">
        <f t="shared" si="305"/>
        <v>51.625</v>
      </c>
      <c r="T1977" s="21">
        <f t="shared" si="306"/>
        <v>42.424999999999997</v>
      </c>
      <c r="U1977" s="21">
        <f t="shared" si="307"/>
        <v>54.125</v>
      </c>
      <c r="V1977" s="20">
        <f t="shared" si="308"/>
        <v>52.17499999999999</v>
      </c>
      <c r="W1977" s="20">
        <f t="shared" si="309"/>
        <v>52.662499999999994</v>
      </c>
    </row>
    <row r="1978" spans="1:23" ht="13.5" x14ac:dyDescent="0.25">
      <c r="A1978" s="3">
        <v>44887</v>
      </c>
      <c r="B1978" s="2">
        <v>22.543700000000001</v>
      </c>
      <c r="C1978" s="2">
        <v>44.028753456078405</v>
      </c>
      <c r="D1978" s="2">
        <v>0.33289594016980217</v>
      </c>
      <c r="E1978" s="2">
        <v>-0.54500600517533948</v>
      </c>
      <c r="F1978" s="2">
        <v>22.53886</v>
      </c>
      <c r="G1978" s="2">
        <v>22.720400000000001</v>
      </c>
      <c r="H1978" s="2">
        <v>22.953340000000004</v>
      </c>
      <c r="I1978" s="2">
        <v>22.742159999999995</v>
      </c>
      <c r="J1978" s="2">
        <v>20.370701000000015</v>
      </c>
      <c r="K1978" s="17" t="s">
        <v>54</v>
      </c>
      <c r="L1978" s="17" t="s">
        <v>50</v>
      </c>
      <c r="M1978" s="17" t="s">
        <v>50</v>
      </c>
      <c r="N1978" s="20">
        <f t="shared" si="300"/>
        <v>50</v>
      </c>
      <c r="O1978" s="20">
        <f t="shared" si="301"/>
        <v>100</v>
      </c>
      <c r="P1978" s="20">
        <f t="shared" si="302"/>
        <v>50</v>
      </c>
      <c r="Q1978" s="20">
        <f t="shared" si="303"/>
        <v>16.5</v>
      </c>
      <c r="R1978" s="21">
        <f t="shared" si="304"/>
        <v>62.475000000000001</v>
      </c>
      <c r="S1978" s="21">
        <f t="shared" si="305"/>
        <v>51.625</v>
      </c>
      <c r="T1978" s="21">
        <f t="shared" si="306"/>
        <v>42.424999999999997</v>
      </c>
      <c r="U1978" s="21">
        <f t="shared" si="307"/>
        <v>54.125</v>
      </c>
      <c r="V1978" s="20">
        <f t="shared" si="308"/>
        <v>52.17499999999999</v>
      </c>
      <c r="W1978" s="20">
        <f t="shared" si="309"/>
        <v>52.662499999999994</v>
      </c>
    </row>
    <row r="1979" spans="1:23" ht="13.5" x14ac:dyDescent="0.25">
      <c r="A1979" s="3">
        <v>44888</v>
      </c>
      <c r="B1979" s="2">
        <v>22.483499999999999</v>
      </c>
      <c r="C1979" s="2">
        <v>42.687779628035976</v>
      </c>
      <c r="D1979" s="2">
        <v>0.36847880035303504</v>
      </c>
      <c r="E1979" s="2">
        <v>-0.45795726115060903</v>
      </c>
      <c r="F1979" s="2">
        <v>22.585739999999998</v>
      </c>
      <c r="G1979" s="2">
        <v>22.648859999999999</v>
      </c>
      <c r="H1979" s="2">
        <v>22.950634999999998</v>
      </c>
      <c r="I1979" s="2">
        <v>22.755383999999996</v>
      </c>
      <c r="J1979" s="2">
        <v>20.398454500000014</v>
      </c>
      <c r="K1979" s="17" t="s">
        <v>54</v>
      </c>
      <c r="L1979" s="17" t="s">
        <v>50</v>
      </c>
      <c r="M1979" s="17" t="s">
        <v>55</v>
      </c>
      <c r="N1979" s="20">
        <f t="shared" si="300"/>
        <v>50</v>
      </c>
      <c r="O1979" s="20">
        <f t="shared" si="301"/>
        <v>100</v>
      </c>
      <c r="P1979" s="20">
        <f t="shared" si="302"/>
        <v>50</v>
      </c>
      <c r="Q1979" s="20">
        <f t="shared" si="303"/>
        <v>16.5</v>
      </c>
      <c r="R1979" s="21">
        <f t="shared" si="304"/>
        <v>62.475000000000001</v>
      </c>
      <c r="S1979" s="21">
        <f t="shared" si="305"/>
        <v>51.625</v>
      </c>
      <c r="T1979" s="21">
        <f t="shared" si="306"/>
        <v>42.424999999999997</v>
      </c>
      <c r="U1979" s="21">
        <f t="shared" si="307"/>
        <v>54.125</v>
      </c>
      <c r="V1979" s="20">
        <f t="shared" si="308"/>
        <v>52.17499999999999</v>
      </c>
      <c r="W1979" s="20">
        <f t="shared" si="309"/>
        <v>52.662499999999994</v>
      </c>
    </row>
    <row r="1980" spans="1:23" ht="13.5" x14ac:dyDescent="0.25">
      <c r="A1980" s="3">
        <v>44889</v>
      </c>
      <c r="B1980" s="2">
        <v>22.483499999999999</v>
      </c>
      <c r="C1980" s="2">
        <v>42.687779628035976</v>
      </c>
      <c r="D1980" s="2">
        <v>0.37349524294271319</v>
      </c>
      <c r="E1980" s="2">
        <v>-0.37512787709601553</v>
      </c>
      <c r="F1980" s="2">
        <v>22.53764</v>
      </c>
      <c r="G1980" s="2">
        <v>22.594749999999998</v>
      </c>
      <c r="H1980" s="2">
        <v>22.947929999999999</v>
      </c>
      <c r="I1980" s="2">
        <v>22.767405999999998</v>
      </c>
      <c r="J1980" s="2">
        <v>20.426208000000017</v>
      </c>
      <c r="K1980" s="17" t="s">
        <v>54</v>
      </c>
      <c r="L1980" s="17" t="s">
        <v>50</v>
      </c>
      <c r="M1980" s="17" t="s">
        <v>47</v>
      </c>
      <c r="N1980" s="20">
        <f t="shared" si="300"/>
        <v>50</v>
      </c>
      <c r="O1980" s="20">
        <f t="shared" si="301"/>
        <v>100</v>
      </c>
      <c r="P1980" s="20">
        <f t="shared" si="302"/>
        <v>50</v>
      </c>
      <c r="Q1980" s="20">
        <f t="shared" si="303"/>
        <v>16.5</v>
      </c>
      <c r="R1980" s="21">
        <f t="shared" si="304"/>
        <v>62.475000000000001</v>
      </c>
      <c r="S1980" s="21">
        <f t="shared" si="305"/>
        <v>51.625</v>
      </c>
      <c r="T1980" s="21">
        <f t="shared" si="306"/>
        <v>42.424999999999997</v>
      </c>
      <c r="U1980" s="21">
        <f t="shared" si="307"/>
        <v>54.125</v>
      </c>
      <c r="V1980" s="20">
        <f t="shared" si="308"/>
        <v>52.17499999999999</v>
      </c>
      <c r="W1980" s="20">
        <f t="shared" si="309"/>
        <v>52.662499999999994</v>
      </c>
    </row>
    <row r="1981" spans="1:23" ht="13.5" x14ac:dyDescent="0.25">
      <c r="A1981" s="3">
        <v>44890</v>
      </c>
      <c r="B1981" s="2">
        <v>22.471499999999999</v>
      </c>
      <c r="C1981" s="2">
        <v>42.389313933336709</v>
      </c>
      <c r="D1981" s="2">
        <v>0.3607936496104891</v>
      </c>
      <c r="E1981" s="2">
        <v>-0.29620691913361002</v>
      </c>
      <c r="F1981" s="2">
        <v>22.505179999999996</v>
      </c>
      <c r="G1981" s="2">
        <v>22.552069999999997</v>
      </c>
      <c r="H1981" s="2">
        <v>22.908854999999999</v>
      </c>
      <c r="I1981" s="2">
        <v>22.778105999999998</v>
      </c>
      <c r="J1981" s="2">
        <v>20.454448000000017</v>
      </c>
      <c r="K1981" s="17" t="s">
        <v>54</v>
      </c>
      <c r="L1981" s="17" t="s">
        <v>50</v>
      </c>
      <c r="M1981" s="17" t="s">
        <v>47</v>
      </c>
      <c r="N1981" s="20">
        <f t="shared" si="300"/>
        <v>50</v>
      </c>
      <c r="O1981" s="20">
        <f t="shared" si="301"/>
        <v>100</v>
      </c>
      <c r="P1981" s="20">
        <f t="shared" si="302"/>
        <v>50</v>
      </c>
      <c r="Q1981" s="20">
        <f t="shared" si="303"/>
        <v>16.5</v>
      </c>
      <c r="R1981" s="21">
        <f t="shared" si="304"/>
        <v>62.475000000000001</v>
      </c>
      <c r="S1981" s="21">
        <f t="shared" si="305"/>
        <v>51.625</v>
      </c>
      <c r="T1981" s="21">
        <f t="shared" si="306"/>
        <v>42.424999999999997</v>
      </c>
      <c r="U1981" s="21">
        <f t="shared" si="307"/>
        <v>54.125</v>
      </c>
      <c r="V1981" s="20">
        <f t="shared" si="308"/>
        <v>52.17499999999999</v>
      </c>
      <c r="W1981" s="20">
        <f t="shared" si="309"/>
        <v>52.662499999999994</v>
      </c>
    </row>
    <row r="1982" spans="1:23" ht="13.5" x14ac:dyDescent="0.25">
      <c r="A1982" s="3">
        <v>44893</v>
      </c>
      <c r="B1982" s="2">
        <v>22.459499999999998</v>
      </c>
      <c r="C1982" s="2">
        <v>42.072522021473212</v>
      </c>
      <c r="D1982" s="2">
        <v>0.34416027991019504</v>
      </c>
      <c r="E1982" s="2">
        <v>-0.24224241083354853</v>
      </c>
      <c r="F1982" s="2">
        <v>22.488340000000001</v>
      </c>
      <c r="G1982" s="2">
        <v>22.513599999999997</v>
      </c>
      <c r="H1982" s="2">
        <v>22.862564999999996</v>
      </c>
      <c r="I1982" s="2">
        <v>22.784839999999999</v>
      </c>
      <c r="J1982" s="2">
        <v>20.481535500000014</v>
      </c>
      <c r="K1982" s="17" t="s">
        <v>54</v>
      </c>
      <c r="L1982" s="17" t="s">
        <v>50</v>
      </c>
      <c r="M1982" s="17" t="s">
        <v>47</v>
      </c>
      <c r="N1982" s="20">
        <f t="shared" si="300"/>
        <v>50</v>
      </c>
      <c r="O1982" s="20">
        <f t="shared" si="301"/>
        <v>100</v>
      </c>
      <c r="P1982" s="20">
        <f t="shared" si="302"/>
        <v>50</v>
      </c>
      <c r="Q1982" s="20">
        <f t="shared" si="303"/>
        <v>16.5</v>
      </c>
      <c r="R1982" s="21">
        <f t="shared" si="304"/>
        <v>62.475000000000001</v>
      </c>
      <c r="S1982" s="21">
        <f t="shared" si="305"/>
        <v>51.625</v>
      </c>
      <c r="T1982" s="21">
        <f t="shared" si="306"/>
        <v>42.424999999999997</v>
      </c>
      <c r="U1982" s="21">
        <f t="shared" si="307"/>
        <v>54.125</v>
      </c>
      <c r="V1982" s="20">
        <f t="shared" si="308"/>
        <v>52.17499999999999</v>
      </c>
      <c r="W1982" s="20">
        <f t="shared" si="309"/>
        <v>52.662499999999994</v>
      </c>
    </row>
    <row r="1983" spans="1:23" ht="13.5" x14ac:dyDescent="0.25">
      <c r="A1983" s="3">
        <v>44894</v>
      </c>
      <c r="B1983" s="2">
        <v>22.3032</v>
      </c>
      <c r="C1983" s="2">
        <v>38.080584641747066</v>
      </c>
      <c r="D1983" s="2">
        <v>0.29693743721156096</v>
      </c>
      <c r="E1983" s="2">
        <v>-0.19197286535334326</v>
      </c>
      <c r="F1983" s="2">
        <v>22.440239999999999</v>
      </c>
      <c r="G1983" s="2">
        <v>22.489549999999998</v>
      </c>
      <c r="H1983" s="2">
        <v>22.799444999999999</v>
      </c>
      <c r="I1983" s="2">
        <v>22.788447999999999</v>
      </c>
      <c r="J1983" s="2">
        <v>20.507049500000015</v>
      </c>
      <c r="K1983" s="17" t="s">
        <v>54</v>
      </c>
      <c r="L1983" s="17" t="s">
        <v>50</v>
      </c>
      <c r="M1983" s="17" t="s">
        <v>47</v>
      </c>
      <c r="N1983" s="20">
        <f t="shared" si="300"/>
        <v>50</v>
      </c>
      <c r="O1983" s="20">
        <f t="shared" si="301"/>
        <v>100</v>
      </c>
      <c r="P1983" s="20">
        <f t="shared" si="302"/>
        <v>50</v>
      </c>
      <c r="Q1983" s="20">
        <f t="shared" si="303"/>
        <v>16.5</v>
      </c>
      <c r="R1983" s="21">
        <f t="shared" si="304"/>
        <v>62.475000000000001</v>
      </c>
      <c r="S1983" s="21">
        <f t="shared" si="305"/>
        <v>51.625</v>
      </c>
      <c r="T1983" s="21">
        <f t="shared" si="306"/>
        <v>42.424999999999997</v>
      </c>
      <c r="U1983" s="21">
        <f t="shared" si="307"/>
        <v>54.125</v>
      </c>
      <c r="V1983" s="20">
        <f t="shared" si="308"/>
        <v>52.17499999999999</v>
      </c>
      <c r="W1983" s="20">
        <f t="shared" si="309"/>
        <v>52.662499999999994</v>
      </c>
    </row>
    <row r="1984" spans="1:23" ht="13.5" x14ac:dyDescent="0.25">
      <c r="A1984" s="3">
        <v>44895</v>
      </c>
      <c r="B1984" s="2">
        <v>22.363299999999999</v>
      </c>
      <c r="C1984" s="2">
        <v>40.421444012912886</v>
      </c>
      <c r="D1984" s="2">
        <v>0.20952139307773976</v>
      </c>
      <c r="E1984" s="2">
        <v>-0.15437623487291516</v>
      </c>
      <c r="F1984" s="2">
        <v>22.4162</v>
      </c>
      <c r="G1984" s="2">
        <v>22.500969999999999</v>
      </c>
      <c r="H1984" s="2">
        <v>22.745339999999995</v>
      </c>
      <c r="I1984" s="2">
        <v>22.793257999999994</v>
      </c>
      <c r="J1984" s="2">
        <v>20.533110000000015</v>
      </c>
      <c r="K1984" s="17" t="s">
        <v>54</v>
      </c>
      <c r="L1984" s="17" t="s">
        <v>50</v>
      </c>
      <c r="M1984" s="17" t="s">
        <v>47</v>
      </c>
      <c r="N1984" s="20">
        <f t="shared" si="300"/>
        <v>50</v>
      </c>
      <c r="O1984" s="20">
        <f t="shared" si="301"/>
        <v>100</v>
      </c>
      <c r="P1984" s="20">
        <f t="shared" si="302"/>
        <v>50</v>
      </c>
      <c r="Q1984" s="20">
        <f t="shared" si="303"/>
        <v>16.5</v>
      </c>
      <c r="R1984" s="21">
        <f t="shared" si="304"/>
        <v>62.475000000000001</v>
      </c>
      <c r="S1984" s="21">
        <f t="shared" si="305"/>
        <v>51.625</v>
      </c>
      <c r="T1984" s="21">
        <f t="shared" si="306"/>
        <v>42.424999999999997</v>
      </c>
      <c r="U1984" s="21">
        <f t="shared" si="307"/>
        <v>54.125</v>
      </c>
      <c r="V1984" s="20">
        <f t="shared" si="308"/>
        <v>52.17499999999999</v>
      </c>
      <c r="W1984" s="20">
        <f t="shared" si="309"/>
        <v>52.662499999999994</v>
      </c>
    </row>
    <row r="1985" spans="1:23" ht="13.5" x14ac:dyDescent="0.25">
      <c r="A1985" s="3">
        <v>44896</v>
      </c>
      <c r="B1985" s="2">
        <v>22.243099999999998</v>
      </c>
      <c r="C1985" s="2">
        <v>37.377909933355426</v>
      </c>
      <c r="D1985" s="2">
        <v>0.21930914889223629</v>
      </c>
      <c r="E1985" s="2">
        <v>-0.12645344573975964</v>
      </c>
      <c r="F1985" s="2">
        <v>22.368119999999998</v>
      </c>
      <c r="G1985" s="2">
        <v>22.45288</v>
      </c>
      <c r="H1985" s="2">
        <v>22.688529999999997</v>
      </c>
      <c r="I1985" s="2">
        <v>22.795663999999999</v>
      </c>
      <c r="J1985" s="2">
        <v>20.558569500000011</v>
      </c>
      <c r="K1985" s="17" t="s">
        <v>54</v>
      </c>
      <c r="L1985" s="17" t="s">
        <v>50</v>
      </c>
      <c r="M1985" s="17" t="s">
        <v>47</v>
      </c>
      <c r="N1985" s="20">
        <f t="shared" si="300"/>
        <v>50</v>
      </c>
      <c r="O1985" s="20">
        <f t="shared" si="301"/>
        <v>100</v>
      </c>
      <c r="P1985" s="20">
        <f t="shared" si="302"/>
        <v>50</v>
      </c>
      <c r="Q1985" s="20">
        <f t="shared" si="303"/>
        <v>16.5</v>
      </c>
      <c r="R1985" s="21">
        <f t="shared" si="304"/>
        <v>62.475000000000001</v>
      </c>
      <c r="S1985" s="21">
        <f t="shared" si="305"/>
        <v>51.625</v>
      </c>
      <c r="T1985" s="21">
        <f t="shared" si="306"/>
        <v>42.424999999999997</v>
      </c>
      <c r="U1985" s="21">
        <f t="shared" si="307"/>
        <v>54.125</v>
      </c>
      <c r="V1985" s="20">
        <f t="shared" si="308"/>
        <v>52.17499999999999</v>
      </c>
      <c r="W1985" s="20">
        <f t="shared" si="309"/>
        <v>52.662499999999994</v>
      </c>
    </row>
    <row r="1986" spans="1:23" ht="13.5" x14ac:dyDescent="0.25">
      <c r="A1986" s="3">
        <v>44897</v>
      </c>
      <c r="B1986" s="2">
        <v>22.243099999999998</v>
      </c>
      <c r="C1986" s="2">
        <v>37.377909933355426</v>
      </c>
      <c r="D1986" s="2">
        <v>0.21608178779086273</v>
      </c>
      <c r="E1986" s="2">
        <v>-9.955464993953328E-2</v>
      </c>
      <c r="F1986" s="2">
        <v>22.322439999999997</v>
      </c>
      <c r="G1986" s="2">
        <v>22.413809999999998</v>
      </c>
      <c r="H1986" s="2">
        <v>22.633224999999999</v>
      </c>
      <c r="I1986" s="2">
        <v>22.780033999999997</v>
      </c>
      <c r="J1986" s="2">
        <v>20.585121000000012</v>
      </c>
      <c r="K1986" s="17" t="s">
        <v>54</v>
      </c>
      <c r="L1986" s="17" t="s">
        <v>50</v>
      </c>
      <c r="M1986" s="17" t="s">
        <v>47</v>
      </c>
      <c r="N1986" s="20">
        <f t="shared" ref="N1986:N2049" si="310">IF(D1986&lt;30,50, IF(D1986&gt;70, 0, 25))</f>
        <v>50</v>
      </c>
      <c r="O1986" s="20">
        <f t="shared" ref="O1986:O2049" si="311">IF(F1986-E1986&gt;0.02, 100, IF(F1986-E1986&lt;0,0,45))</f>
        <v>100</v>
      </c>
      <c r="P1986" s="20">
        <f t="shared" ref="P1986:P2049" si="312">IF(G1986-J1986&gt;10,100,IF(G1986-J1986&gt;5,75, IF(G1986-J1986&gt;0,50,0)))</f>
        <v>50</v>
      </c>
      <c r="Q1986" s="20">
        <f t="shared" ref="Q1986:Q2049" si="313">IF(M1986="confirmed bullish", 34, IF(M1986="bullish divergence",17, 0))+IF(K1986="bullish",33,IF(K1986="bearish",0,16.5))+IF(L1986="strong",33,IF(L1986="weak",0,16.5))</f>
        <v>16.5</v>
      </c>
      <c r="R1986" s="21">
        <f t="shared" si="304"/>
        <v>62.475000000000001</v>
      </c>
      <c r="S1986" s="21">
        <f t="shared" si="305"/>
        <v>51.625</v>
      </c>
      <c r="T1986" s="21">
        <f t="shared" si="306"/>
        <v>42.424999999999997</v>
      </c>
      <c r="U1986" s="21">
        <f t="shared" si="307"/>
        <v>54.125</v>
      </c>
      <c r="V1986" s="20">
        <f t="shared" si="308"/>
        <v>52.17499999999999</v>
      </c>
      <c r="W1986" s="20">
        <f t="shared" si="309"/>
        <v>52.662499999999994</v>
      </c>
    </row>
    <row r="1987" spans="1:23" ht="13.5" x14ac:dyDescent="0.25">
      <c r="A1987" s="3">
        <v>44900</v>
      </c>
      <c r="B1987" s="2">
        <v>22.183</v>
      </c>
      <c r="C1987" s="2">
        <v>35.814183524592082</v>
      </c>
      <c r="D1987" s="2">
        <v>0.20613349305000384</v>
      </c>
      <c r="E1987" s="2">
        <v>-9.6052243472687288E-2</v>
      </c>
      <c r="F1987" s="2">
        <v>22.267140000000001</v>
      </c>
      <c r="G1987" s="2">
        <v>22.377739999999999</v>
      </c>
      <c r="H1987" s="2">
        <v>22.582129999999999</v>
      </c>
      <c r="I1987" s="2">
        <v>22.754785999999996</v>
      </c>
      <c r="J1987" s="2">
        <v>20.61137200000001</v>
      </c>
      <c r="K1987" s="17" t="s">
        <v>54</v>
      </c>
      <c r="L1987" s="17" t="s">
        <v>50</v>
      </c>
      <c r="M1987" s="17" t="s">
        <v>47</v>
      </c>
      <c r="N1987" s="20">
        <f t="shared" si="310"/>
        <v>50</v>
      </c>
      <c r="O1987" s="20">
        <f t="shared" si="311"/>
        <v>100</v>
      </c>
      <c r="P1987" s="20">
        <f t="shared" si="312"/>
        <v>50</v>
      </c>
      <c r="Q1987" s="20">
        <f t="shared" si="313"/>
        <v>16.5</v>
      </c>
      <c r="R1987" s="21">
        <f t="shared" ref="R1987:R2050" si="314">0.35*N1987+O1987*0.35+P1987*0.15+Q1987*0.15</f>
        <v>62.475000000000001</v>
      </c>
      <c r="S1987" s="21">
        <f t="shared" ref="S1987:S2050" si="315">N1987*0.2+O1987*0.2+P1987*0.35+Q1987*0.25</f>
        <v>51.625</v>
      </c>
      <c r="T1987" s="21">
        <f t="shared" ref="T1987:T2050" si="316">N1987*0.15+O1987*0.15+P1987*0.25+Q1987*0.45</f>
        <v>42.424999999999997</v>
      </c>
      <c r="U1987" s="21">
        <f t="shared" ref="U1987:U2050" si="317">0.25*SUM(N1987:Q1987)</f>
        <v>54.125</v>
      </c>
      <c r="V1987" s="20">
        <f t="shared" ref="V1987:V2050" si="318">SUM(R1987:T1987)/3</f>
        <v>52.17499999999999</v>
      </c>
      <c r="W1987" s="20">
        <f t="shared" ref="W1987:W2050" si="319">SUM(R1987:U1987)/4</f>
        <v>52.662499999999994</v>
      </c>
    </row>
    <row r="1988" spans="1:23" ht="13.5" x14ac:dyDescent="0.25">
      <c r="A1988" s="3">
        <v>44901</v>
      </c>
      <c r="B1988" s="2">
        <v>22.1709</v>
      </c>
      <c r="C1988" s="2">
        <v>35.492243633164435</v>
      </c>
      <c r="D1988" s="2">
        <v>0.20099698300460034</v>
      </c>
      <c r="E1988" s="2">
        <v>-9.3591911471812977E-2</v>
      </c>
      <c r="F1988" s="2">
        <v>22.240680000000001</v>
      </c>
      <c r="G1988" s="2">
        <v>22.34046</v>
      </c>
      <c r="H1988" s="2">
        <v>22.530429999999999</v>
      </c>
      <c r="I1988" s="2">
        <v>22.727973999999996</v>
      </c>
      <c r="J1988" s="2">
        <v>20.637562500000016</v>
      </c>
      <c r="K1988" s="17" t="s">
        <v>54</v>
      </c>
      <c r="L1988" s="17" t="s">
        <v>50</v>
      </c>
      <c r="M1988" s="17" t="s">
        <v>47</v>
      </c>
      <c r="N1988" s="20">
        <f t="shared" si="310"/>
        <v>50</v>
      </c>
      <c r="O1988" s="20">
        <f t="shared" si="311"/>
        <v>100</v>
      </c>
      <c r="P1988" s="20">
        <f t="shared" si="312"/>
        <v>50</v>
      </c>
      <c r="Q1988" s="20">
        <f t="shared" si="313"/>
        <v>16.5</v>
      </c>
      <c r="R1988" s="21">
        <f t="shared" si="314"/>
        <v>62.475000000000001</v>
      </c>
      <c r="S1988" s="21">
        <f t="shared" si="315"/>
        <v>51.625</v>
      </c>
      <c r="T1988" s="21">
        <f t="shared" si="316"/>
        <v>42.424999999999997</v>
      </c>
      <c r="U1988" s="21">
        <f t="shared" si="317"/>
        <v>54.125</v>
      </c>
      <c r="V1988" s="20">
        <f t="shared" si="318"/>
        <v>52.17499999999999</v>
      </c>
      <c r="W1988" s="20">
        <f t="shared" si="319"/>
        <v>52.662499999999994</v>
      </c>
    </row>
    <row r="1989" spans="1:23" ht="13.5" x14ac:dyDescent="0.25">
      <c r="A1989" s="3">
        <v>44902</v>
      </c>
      <c r="B1989" s="2">
        <v>22.122800000000002</v>
      </c>
      <c r="C1989" s="2">
        <v>34.177023743199925</v>
      </c>
      <c r="D1989" s="2">
        <v>0.19323194541342303</v>
      </c>
      <c r="E1989" s="2">
        <v>-0.10898221469074468</v>
      </c>
      <c r="F1989" s="2">
        <v>22.19258</v>
      </c>
      <c r="G1989" s="2">
        <v>22.304389999999998</v>
      </c>
      <c r="H1989" s="2">
        <v>22.476624999999999</v>
      </c>
      <c r="I1989" s="2">
        <v>22.695509999999999</v>
      </c>
      <c r="J1989" s="2">
        <v>20.663512500000014</v>
      </c>
      <c r="K1989" s="17" t="s">
        <v>54</v>
      </c>
      <c r="L1989" s="17" t="s">
        <v>50</v>
      </c>
      <c r="M1989" s="17" t="s">
        <v>47</v>
      </c>
      <c r="N1989" s="20">
        <f t="shared" si="310"/>
        <v>50</v>
      </c>
      <c r="O1989" s="20">
        <f t="shared" si="311"/>
        <v>100</v>
      </c>
      <c r="P1989" s="20">
        <f t="shared" si="312"/>
        <v>50</v>
      </c>
      <c r="Q1989" s="20">
        <f t="shared" si="313"/>
        <v>16.5</v>
      </c>
      <c r="R1989" s="21">
        <f t="shared" si="314"/>
        <v>62.475000000000001</v>
      </c>
      <c r="S1989" s="21">
        <f t="shared" si="315"/>
        <v>51.625</v>
      </c>
      <c r="T1989" s="21">
        <f t="shared" si="316"/>
        <v>42.424999999999997</v>
      </c>
      <c r="U1989" s="21">
        <f t="shared" si="317"/>
        <v>54.125</v>
      </c>
      <c r="V1989" s="20">
        <f t="shared" si="318"/>
        <v>52.17499999999999</v>
      </c>
      <c r="W1989" s="20">
        <f t="shared" si="319"/>
        <v>52.662499999999994</v>
      </c>
    </row>
    <row r="1990" spans="1:23" ht="13.5" x14ac:dyDescent="0.25">
      <c r="A1990" s="3">
        <v>44903</v>
      </c>
      <c r="B1990" s="2">
        <v>21.942499999999999</v>
      </c>
      <c r="C1990" s="2">
        <v>29.729770999721836</v>
      </c>
      <c r="D1990" s="2">
        <v>0.20241224991704598</v>
      </c>
      <c r="E1990" s="2">
        <v>-0.13410531676260168</v>
      </c>
      <c r="F1990" s="2">
        <v>22.132459999999998</v>
      </c>
      <c r="G1990" s="2">
        <v>22.25029</v>
      </c>
      <c r="H1990" s="2">
        <v>22.422519999999999</v>
      </c>
      <c r="I1990" s="2">
        <v>22.659560000000003</v>
      </c>
      <c r="J1990" s="2">
        <v>20.688561000000014</v>
      </c>
      <c r="K1990" s="17" t="s">
        <v>54</v>
      </c>
      <c r="L1990" s="17" t="s">
        <v>50</v>
      </c>
      <c r="M1990" s="17" t="s">
        <v>47</v>
      </c>
      <c r="N1990" s="20">
        <f t="shared" si="310"/>
        <v>50</v>
      </c>
      <c r="O1990" s="20">
        <f t="shared" si="311"/>
        <v>100</v>
      </c>
      <c r="P1990" s="20">
        <f t="shared" si="312"/>
        <v>50</v>
      </c>
      <c r="Q1990" s="20">
        <f t="shared" si="313"/>
        <v>16.5</v>
      </c>
      <c r="R1990" s="21">
        <f t="shared" si="314"/>
        <v>62.475000000000001</v>
      </c>
      <c r="S1990" s="21">
        <f t="shared" si="315"/>
        <v>51.625</v>
      </c>
      <c r="T1990" s="21">
        <f t="shared" si="316"/>
        <v>42.424999999999997</v>
      </c>
      <c r="U1990" s="21">
        <f t="shared" si="317"/>
        <v>54.125</v>
      </c>
      <c r="V1990" s="20">
        <f t="shared" si="318"/>
        <v>52.17499999999999</v>
      </c>
      <c r="W1990" s="20">
        <f t="shared" si="319"/>
        <v>52.662499999999994</v>
      </c>
    </row>
    <row r="1991" spans="1:23" ht="13.5" x14ac:dyDescent="0.25">
      <c r="A1991" s="3">
        <v>44904</v>
      </c>
      <c r="B1991" s="2">
        <v>21.822299999999998</v>
      </c>
      <c r="C1991" s="2">
        <v>27.189648886680331</v>
      </c>
      <c r="D1991" s="2">
        <v>0.2205208958966125</v>
      </c>
      <c r="E1991" s="2">
        <v>-0.1677499755755163</v>
      </c>
      <c r="F1991" s="2">
        <v>22.048299999999998</v>
      </c>
      <c r="G1991" s="2">
        <v>22.185369999999999</v>
      </c>
      <c r="H1991" s="2">
        <v>22.368719999999996</v>
      </c>
      <c r="I1991" s="2">
        <v>22.629622000000005</v>
      </c>
      <c r="J1991" s="2">
        <v>20.713008500000015</v>
      </c>
      <c r="K1991" s="17" t="s">
        <v>54</v>
      </c>
      <c r="L1991" s="17" t="s">
        <v>50</v>
      </c>
      <c r="M1991" s="17" t="s">
        <v>47</v>
      </c>
      <c r="N1991" s="20">
        <f t="shared" si="310"/>
        <v>50</v>
      </c>
      <c r="O1991" s="20">
        <f t="shared" si="311"/>
        <v>100</v>
      </c>
      <c r="P1991" s="20">
        <f t="shared" si="312"/>
        <v>50</v>
      </c>
      <c r="Q1991" s="20">
        <f t="shared" si="313"/>
        <v>16.5</v>
      </c>
      <c r="R1991" s="21">
        <f t="shared" si="314"/>
        <v>62.475000000000001</v>
      </c>
      <c r="S1991" s="21">
        <f t="shared" si="315"/>
        <v>51.625</v>
      </c>
      <c r="T1991" s="21">
        <f t="shared" si="316"/>
        <v>42.424999999999997</v>
      </c>
      <c r="U1991" s="21">
        <f t="shared" si="317"/>
        <v>54.125</v>
      </c>
      <c r="V1991" s="20">
        <f t="shared" si="318"/>
        <v>52.17499999999999</v>
      </c>
      <c r="W1991" s="20">
        <f t="shared" si="319"/>
        <v>52.662499999999994</v>
      </c>
    </row>
    <row r="1992" spans="1:23" ht="13.5" x14ac:dyDescent="0.25">
      <c r="A1992" s="3">
        <v>44907</v>
      </c>
      <c r="B1992" s="2">
        <v>21.942499999999999</v>
      </c>
      <c r="C1992" s="2">
        <v>33.324628951839486</v>
      </c>
      <c r="D1992" s="2">
        <v>0.22884395589887774</v>
      </c>
      <c r="E1992" s="2">
        <v>-0.20496705826425501</v>
      </c>
      <c r="F1992" s="2">
        <v>22.0002</v>
      </c>
      <c r="G1992" s="2">
        <v>22.133670000000002</v>
      </c>
      <c r="H1992" s="2">
        <v>22.323634999999996</v>
      </c>
      <c r="I1992" s="2">
        <v>22.603652</v>
      </c>
      <c r="J1992" s="2">
        <v>20.738057000000016</v>
      </c>
      <c r="K1992" s="17" t="s">
        <v>54</v>
      </c>
      <c r="L1992" s="17" t="s">
        <v>50</v>
      </c>
      <c r="M1992" s="17" t="s">
        <v>47</v>
      </c>
      <c r="N1992" s="20">
        <f t="shared" si="310"/>
        <v>50</v>
      </c>
      <c r="O1992" s="20">
        <f t="shared" si="311"/>
        <v>100</v>
      </c>
      <c r="P1992" s="20">
        <f t="shared" si="312"/>
        <v>50</v>
      </c>
      <c r="Q1992" s="20">
        <f t="shared" si="313"/>
        <v>16.5</v>
      </c>
      <c r="R1992" s="21">
        <f t="shared" si="314"/>
        <v>62.475000000000001</v>
      </c>
      <c r="S1992" s="21">
        <f t="shared" si="315"/>
        <v>51.625</v>
      </c>
      <c r="T1992" s="21">
        <f t="shared" si="316"/>
        <v>42.424999999999997</v>
      </c>
      <c r="U1992" s="21">
        <f t="shared" si="317"/>
        <v>54.125</v>
      </c>
      <c r="V1992" s="20">
        <f t="shared" si="318"/>
        <v>52.17499999999999</v>
      </c>
      <c r="W1992" s="20">
        <f t="shared" si="319"/>
        <v>52.662499999999994</v>
      </c>
    </row>
    <row r="1993" spans="1:23" ht="13.5" x14ac:dyDescent="0.25">
      <c r="A1993" s="3">
        <v>44908</v>
      </c>
      <c r="B1993" s="2">
        <v>21.942499999999999</v>
      </c>
      <c r="C1993" s="2">
        <v>33.324628951839486</v>
      </c>
      <c r="D1993" s="2">
        <v>0.21460254757132091</v>
      </c>
      <c r="E1993" s="2">
        <v>-0.24389355771822879</v>
      </c>
      <c r="F1993" s="2">
        <v>21.954519999999995</v>
      </c>
      <c r="G1993" s="2">
        <v>22.0976</v>
      </c>
      <c r="H1993" s="2">
        <v>22.293574999999997</v>
      </c>
      <c r="I1993" s="2">
        <v>22.579606000000002</v>
      </c>
      <c r="J1993" s="2">
        <v>20.76310550000002</v>
      </c>
      <c r="K1993" s="17" t="s">
        <v>54</v>
      </c>
      <c r="L1993" s="17" t="s">
        <v>50</v>
      </c>
      <c r="M1993" s="17" t="s">
        <v>47</v>
      </c>
      <c r="N1993" s="20">
        <f t="shared" si="310"/>
        <v>50</v>
      </c>
      <c r="O1993" s="20">
        <f t="shared" si="311"/>
        <v>100</v>
      </c>
      <c r="P1993" s="20">
        <f t="shared" si="312"/>
        <v>50</v>
      </c>
      <c r="Q1993" s="20">
        <f t="shared" si="313"/>
        <v>16.5</v>
      </c>
      <c r="R1993" s="21">
        <f t="shared" si="314"/>
        <v>62.475000000000001</v>
      </c>
      <c r="S1993" s="21">
        <f t="shared" si="315"/>
        <v>51.625</v>
      </c>
      <c r="T1993" s="21">
        <f t="shared" si="316"/>
        <v>42.424999999999997</v>
      </c>
      <c r="U1993" s="21">
        <f t="shared" si="317"/>
        <v>54.125</v>
      </c>
      <c r="V1993" s="20">
        <f t="shared" si="318"/>
        <v>52.17499999999999</v>
      </c>
      <c r="W1993" s="20">
        <f t="shared" si="319"/>
        <v>52.662499999999994</v>
      </c>
    </row>
    <row r="1994" spans="1:23" ht="13.5" x14ac:dyDescent="0.25">
      <c r="A1994" s="3">
        <v>44909</v>
      </c>
      <c r="B1994" s="2">
        <v>21.912400000000002</v>
      </c>
      <c r="C1994" s="2">
        <v>32.528621587853422</v>
      </c>
      <c r="D1994" s="2">
        <v>0.2165854607326736</v>
      </c>
      <c r="E1994" s="2">
        <v>-0.28182344535517667</v>
      </c>
      <c r="F1994" s="2">
        <v>21.912439999999997</v>
      </c>
      <c r="G1994" s="2">
        <v>22.052509999999995</v>
      </c>
      <c r="H1994" s="2">
        <v>22.276739999999997</v>
      </c>
      <c r="I1994" s="2">
        <v>22.566979999999997</v>
      </c>
      <c r="J1994" s="2">
        <v>20.788003500000016</v>
      </c>
      <c r="K1994" s="17" t="s">
        <v>54</v>
      </c>
      <c r="L1994" s="17" t="s">
        <v>50</v>
      </c>
      <c r="M1994" s="17" t="s">
        <v>47</v>
      </c>
      <c r="N1994" s="20">
        <f t="shared" si="310"/>
        <v>50</v>
      </c>
      <c r="O1994" s="20">
        <f t="shared" si="311"/>
        <v>100</v>
      </c>
      <c r="P1994" s="20">
        <f t="shared" si="312"/>
        <v>50</v>
      </c>
      <c r="Q1994" s="20">
        <f t="shared" si="313"/>
        <v>16.5</v>
      </c>
      <c r="R1994" s="21">
        <f t="shared" si="314"/>
        <v>62.475000000000001</v>
      </c>
      <c r="S1994" s="21">
        <f t="shared" si="315"/>
        <v>51.625</v>
      </c>
      <c r="T1994" s="21">
        <f t="shared" si="316"/>
        <v>42.424999999999997</v>
      </c>
      <c r="U1994" s="21">
        <f t="shared" si="317"/>
        <v>54.125</v>
      </c>
      <c r="V1994" s="20">
        <f t="shared" si="318"/>
        <v>52.17499999999999</v>
      </c>
      <c r="W1994" s="20">
        <f t="shared" si="319"/>
        <v>52.662499999999994</v>
      </c>
    </row>
    <row r="1995" spans="1:23" ht="13.5" x14ac:dyDescent="0.25">
      <c r="A1995" s="3">
        <v>44910</v>
      </c>
      <c r="B1995" s="2">
        <v>21.822299999999998</v>
      </c>
      <c r="C1995" s="2">
        <v>30.202971290017842</v>
      </c>
      <c r="D1995" s="2">
        <v>0.2089910427168391</v>
      </c>
      <c r="E1995" s="2">
        <v>-0.32516272533243917</v>
      </c>
      <c r="F1995" s="2">
        <v>21.888399999999997</v>
      </c>
      <c r="G1995" s="2">
        <v>22.010429999999996</v>
      </c>
      <c r="H1995" s="2">
        <v>22.231654999999996</v>
      </c>
      <c r="I1995" s="2">
        <v>22.554958000000003</v>
      </c>
      <c r="J1995" s="2">
        <v>20.812451000000014</v>
      </c>
      <c r="K1995" s="17" t="s">
        <v>54</v>
      </c>
      <c r="L1995" s="17" t="s">
        <v>50</v>
      </c>
      <c r="M1995" s="17" t="s">
        <v>47</v>
      </c>
      <c r="N1995" s="20">
        <f t="shared" si="310"/>
        <v>50</v>
      </c>
      <c r="O1995" s="20">
        <f t="shared" si="311"/>
        <v>100</v>
      </c>
      <c r="P1995" s="20">
        <f t="shared" si="312"/>
        <v>50</v>
      </c>
      <c r="Q1995" s="20">
        <f t="shared" si="313"/>
        <v>16.5</v>
      </c>
      <c r="R1995" s="21">
        <f t="shared" si="314"/>
        <v>62.475000000000001</v>
      </c>
      <c r="S1995" s="21">
        <f t="shared" si="315"/>
        <v>51.625</v>
      </c>
      <c r="T1995" s="21">
        <f t="shared" si="316"/>
        <v>42.424999999999997</v>
      </c>
      <c r="U1995" s="21">
        <f t="shared" si="317"/>
        <v>54.125</v>
      </c>
      <c r="V1995" s="20">
        <f t="shared" si="318"/>
        <v>52.17499999999999</v>
      </c>
      <c r="W1995" s="20">
        <f t="shared" si="319"/>
        <v>52.662499999999994</v>
      </c>
    </row>
    <row r="1996" spans="1:23" ht="13.5" x14ac:dyDescent="0.25">
      <c r="A1996" s="3">
        <v>44911</v>
      </c>
      <c r="B1996" s="2">
        <v>21.846299999999999</v>
      </c>
      <c r="C1996" s="2">
        <v>31.605687683403531</v>
      </c>
      <c r="D1996" s="2">
        <v>0.20367699962504204</v>
      </c>
      <c r="E1996" s="2">
        <v>-0.37090238531831049</v>
      </c>
      <c r="F1996" s="2">
        <v>21.8932</v>
      </c>
      <c r="G1996" s="2">
        <v>21.970749999999999</v>
      </c>
      <c r="H1996" s="2">
        <v>22.192279999999993</v>
      </c>
      <c r="I1996" s="2">
        <v>22.547022000000002</v>
      </c>
      <c r="J1996" s="2">
        <v>20.837565000000019</v>
      </c>
      <c r="K1996" s="17" t="s">
        <v>54</v>
      </c>
      <c r="L1996" s="17" t="s">
        <v>50</v>
      </c>
      <c r="M1996" s="17" t="s">
        <v>55</v>
      </c>
      <c r="N1996" s="20">
        <f t="shared" si="310"/>
        <v>50</v>
      </c>
      <c r="O1996" s="20">
        <f t="shared" si="311"/>
        <v>100</v>
      </c>
      <c r="P1996" s="20">
        <f t="shared" si="312"/>
        <v>50</v>
      </c>
      <c r="Q1996" s="20">
        <f t="shared" si="313"/>
        <v>16.5</v>
      </c>
      <c r="R1996" s="21">
        <f t="shared" si="314"/>
        <v>62.475000000000001</v>
      </c>
      <c r="S1996" s="21">
        <f t="shared" si="315"/>
        <v>51.625</v>
      </c>
      <c r="T1996" s="21">
        <f t="shared" si="316"/>
        <v>42.424999999999997</v>
      </c>
      <c r="U1996" s="21">
        <f t="shared" si="317"/>
        <v>54.125</v>
      </c>
      <c r="V1996" s="20">
        <f t="shared" si="318"/>
        <v>52.17499999999999</v>
      </c>
      <c r="W1996" s="20">
        <f t="shared" si="319"/>
        <v>52.662499999999994</v>
      </c>
    </row>
    <row r="1997" spans="1:23" ht="13.5" x14ac:dyDescent="0.25">
      <c r="A1997" s="3">
        <v>44914</v>
      </c>
      <c r="B1997" s="2">
        <v>21.846299999999999</v>
      </c>
      <c r="C1997" s="2">
        <v>31.605687683403531</v>
      </c>
      <c r="D1997" s="2">
        <v>0.19246825361722486</v>
      </c>
      <c r="E1997" s="2">
        <v>-0.41683108219847953</v>
      </c>
      <c r="F1997" s="2">
        <v>21.87396</v>
      </c>
      <c r="G1997" s="2">
        <v>21.937079999999998</v>
      </c>
      <c r="H1997" s="2">
        <v>22.157409999999995</v>
      </c>
      <c r="I1997" s="2">
        <v>22.539085999999994</v>
      </c>
      <c r="J1997" s="2">
        <v>20.862815500000014</v>
      </c>
      <c r="K1997" s="17" t="s">
        <v>54</v>
      </c>
      <c r="L1997" s="17" t="s">
        <v>50</v>
      </c>
      <c r="M1997" s="17" t="s">
        <v>47</v>
      </c>
      <c r="N1997" s="20">
        <f t="shared" si="310"/>
        <v>50</v>
      </c>
      <c r="O1997" s="20">
        <f t="shared" si="311"/>
        <v>100</v>
      </c>
      <c r="P1997" s="20">
        <f t="shared" si="312"/>
        <v>50</v>
      </c>
      <c r="Q1997" s="20">
        <f t="shared" si="313"/>
        <v>16.5</v>
      </c>
      <c r="R1997" s="21">
        <f t="shared" si="314"/>
        <v>62.475000000000001</v>
      </c>
      <c r="S1997" s="21">
        <f t="shared" si="315"/>
        <v>51.625</v>
      </c>
      <c r="T1997" s="21">
        <f t="shared" si="316"/>
        <v>42.424999999999997</v>
      </c>
      <c r="U1997" s="21">
        <f t="shared" si="317"/>
        <v>54.125</v>
      </c>
      <c r="V1997" s="20">
        <f t="shared" si="318"/>
        <v>52.17499999999999</v>
      </c>
      <c r="W1997" s="20">
        <f t="shared" si="319"/>
        <v>52.662499999999994</v>
      </c>
    </row>
    <row r="1998" spans="1:23" ht="13.5" x14ac:dyDescent="0.25">
      <c r="A1998" s="3">
        <v>44915</v>
      </c>
      <c r="B1998" s="2">
        <v>21.822299999999998</v>
      </c>
      <c r="C1998" s="2">
        <v>30.885805805509591</v>
      </c>
      <c r="D1998" s="2">
        <v>0.18524637849865044</v>
      </c>
      <c r="E1998" s="2">
        <v>-0.45586403898859817</v>
      </c>
      <c r="F1998" s="2">
        <v>21.849920000000001</v>
      </c>
      <c r="G1998" s="2">
        <v>21.902219999999993</v>
      </c>
      <c r="H1998" s="2">
        <v>22.121339999999996</v>
      </c>
      <c r="I1998" s="2">
        <v>22.525259999999999</v>
      </c>
      <c r="J1998" s="2">
        <v>20.887946000000021</v>
      </c>
      <c r="K1998" s="17" t="s">
        <v>54</v>
      </c>
      <c r="L1998" s="17" t="s">
        <v>50</v>
      </c>
      <c r="M1998" s="17" t="s">
        <v>47</v>
      </c>
      <c r="N1998" s="20">
        <f t="shared" si="310"/>
        <v>50</v>
      </c>
      <c r="O1998" s="20">
        <f t="shared" si="311"/>
        <v>100</v>
      </c>
      <c r="P1998" s="20">
        <f t="shared" si="312"/>
        <v>50</v>
      </c>
      <c r="Q1998" s="20">
        <f t="shared" si="313"/>
        <v>16.5</v>
      </c>
      <c r="R1998" s="21">
        <f t="shared" si="314"/>
        <v>62.475000000000001</v>
      </c>
      <c r="S1998" s="21">
        <f t="shared" si="315"/>
        <v>51.625</v>
      </c>
      <c r="T1998" s="21">
        <f t="shared" si="316"/>
        <v>42.424999999999997</v>
      </c>
      <c r="U1998" s="21">
        <f t="shared" si="317"/>
        <v>54.125</v>
      </c>
      <c r="V1998" s="20">
        <f t="shared" si="318"/>
        <v>52.17499999999999</v>
      </c>
      <c r="W1998" s="20">
        <f t="shared" si="319"/>
        <v>52.662499999999994</v>
      </c>
    </row>
    <row r="1999" spans="1:23" ht="13.5" x14ac:dyDescent="0.25">
      <c r="A1999" s="3">
        <v>44916</v>
      </c>
      <c r="B1999" s="2">
        <v>21.635899999999999</v>
      </c>
      <c r="C1999" s="2">
        <v>25.943363321460566</v>
      </c>
      <c r="D1999" s="2">
        <v>0.18785720137157469</v>
      </c>
      <c r="E1999" s="2">
        <v>-0.47850975801250473</v>
      </c>
      <c r="F1999" s="2">
        <v>21.794619999999998</v>
      </c>
      <c r="G1999" s="2">
        <v>21.853529999999996</v>
      </c>
      <c r="H1999" s="2">
        <v>22.078959999999995</v>
      </c>
      <c r="I1999" s="2">
        <v>22.509509999999995</v>
      </c>
      <c r="J1999" s="2">
        <v>20.912144500000018</v>
      </c>
      <c r="K1999" s="17" t="s">
        <v>54</v>
      </c>
      <c r="L1999" s="17" t="s">
        <v>52</v>
      </c>
      <c r="M1999" s="17" t="s">
        <v>47</v>
      </c>
      <c r="N1999" s="20">
        <f t="shared" si="310"/>
        <v>50</v>
      </c>
      <c r="O1999" s="20">
        <f t="shared" si="311"/>
        <v>100</v>
      </c>
      <c r="P1999" s="20">
        <f t="shared" si="312"/>
        <v>50</v>
      </c>
      <c r="Q1999" s="20">
        <f t="shared" si="313"/>
        <v>0</v>
      </c>
      <c r="R1999" s="21">
        <f t="shared" si="314"/>
        <v>60</v>
      </c>
      <c r="S1999" s="21">
        <f t="shared" si="315"/>
        <v>47.5</v>
      </c>
      <c r="T1999" s="21">
        <f t="shared" si="316"/>
        <v>35</v>
      </c>
      <c r="U1999" s="21">
        <f t="shared" si="317"/>
        <v>50</v>
      </c>
      <c r="V1999" s="20">
        <f t="shared" si="318"/>
        <v>47.5</v>
      </c>
      <c r="W1999" s="20">
        <f t="shared" si="319"/>
        <v>48.125</v>
      </c>
    </row>
    <row r="2000" spans="1:23" ht="13.5" x14ac:dyDescent="0.25">
      <c r="A2000" s="3">
        <v>44917</v>
      </c>
      <c r="B2000" s="2">
        <v>21.629899999999999</v>
      </c>
      <c r="C2000" s="2">
        <v>25.800244570900588</v>
      </c>
      <c r="D2000" s="2">
        <v>0.16601659591450257</v>
      </c>
      <c r="E2000" s="2">
        <v>-0.45944402021300279</v>
      </c>
      <c r="F2000" s="2">
        <v>21.756139999999998</v>
      </c>
      <c r="G2000" s="2">
        <v>21.822269999999996</v>
      </c>
      <c r="H2000" s="2">
        <v>22.036279999999998</v>
      </c>
      <c r="I2000" s="2">
        <v>22.491233999999999</v>
      </c>
      <c r="J2000" s="2">
        <v>20.936586000000016</v>
      </c>
      <c r="K2000" s="17" t="s">
        <v>54</v>
      </c>
      <c r="L2000" s="17" t="s">
        <v>50</v>
      </c>
      <c r="M2000" s="17" t="s">
        <v>47</v>
      </c>
      <c r="N2000" s="20">
        <f t="shared" si="310"/>
        <v>50</v>
      </c>
      <c r="O2000" s="20">
        <f t="shared" si="311"/>
        <v>100</v>
      </c>
      <c r="P2000" s="20">
        <f t="shared" si="312"/>
        <v>50</v>
      </c>
      <c r="Q2000" s="20">
        <f t="shared" si="313"/>
        <v>16.5</v>
      </c>
      <c r="R2000" s="21">
        <f t="shared" si="314"/>
        <v>62.475000000000001</v>
      </c>
      <c r="S2000" s="21">
        <f t="shared" si="315"/>
        <v>51.625</v>
      </c>
      <c r="T2000" s="21">
        <f t="shared" si="316"/>
        <v>42.424999999999997</v>
      </c>
      <c r="U2000" s="21">
        <f t="shared" si="317"/>
        <v>54.125</v>
      </c>
      <c r="V2000" s="20">
        <f t="shared" si="318"/>
        <v>52.17499999999999</v>
      </c>
      <c r="W2000" s="20">
        <f t="shared" si="319"/>
        <v>52.662499999999994</v>
      </c>
    </row>
    <row r="2001" spans="1:23" ht="13.5" x14ac:dyDescent="0.25">
      <c r="A2001" s="3">
        <v>44918</v>
      </c>
      <c r="B2001" s="2">
        <v>21.617899999999999</v>
      </c>
      <c r="C2001" s="2">
        <v>25.497288999291015</v>
      </c>
      <c r="D2001" s="2">
        <v>0.13297205778244603</v>
      </c>
      <c r="E2001" s="2">
        <v>-0.43467792303512637</v>
      </c>
      <c r="F2001" s="2">
        <v>21.710459999999994</v>
      </c>
      <c r="G2001" s="2">
        <v>21.801829999999995</v>
      </c>
      <c r="H2001" s="2">
        <v>21.993599999999997</v>
      </c>
      <c r="I2001" s="2">
        <v>22.472840000000001</v>
      </c>
      <c r="J2001" s="2">
        <v>20.960694500000017</v>
      </c>
      <c r="K2001" s="17" t="s">
        <v>54</v>
      </c>
      <c r="L2001" s="17" t="s">
        <v>52</v>
      </c>
      <c r="M2001" s="17" t="s">
        <v>47</v>
      </c>
      <c r="N2001" s="20">
        <f t="shared" si="310"/>
        <v>50</v>
      </c>
      <c r="O2001" s="20">
        <f t="shared" si="311"/>
        <v>100</v>
      </c>
      <c r="P2001" s="20">
        <f t="shared" si="312"/>
        <v>50</v>
      </c>
      <c r="Q2001" s="20">
        <f t="shared" si="313"/>
        <v>0</v>
      </c>
      <c r="R2001" s="21">
        <f t="shared" si="314"/>
        <v>60</v>
      </c>
      <c r="S2001" s="21">
        <f t="shared" si="315"/>
        <v>47.5</v>
      </c>
      <c r="T2001" s="21">
        <f t="shared" si="316"/>
        <v>35</v>
      </c>
      <c r="U2001" s="21">
        <f t="shared" si="317"/>
        <v>50</v>
      </c>
      <c r="V2001" s="20">
        <f t="shared" si="318"/>
        <v>47.5</v>
      </c>
      <c r="W2001" s="20">
        <f t="shared" si="319"/>
        <v>48.125</v>
      </c>
    </row>
    <row r="2002" spans="1:23" ht="13.5" x14ac:dyDescent="0.25">
      <c r="A2002" s="3">
        <v>44921</v>
      </c>
      <c r="B2002" s="2">
        <v>21.575800000000001</v>
      </c>
      <c r="C2002" s="2">
        <v>24.414154609980969</v>
      </c>
      <c r="D2002" s="2">
        <v>0.12950728223416519</v>
      </c>
      <c r="E2002" s="2">
        <v>-0.40877881955070455</v>
      </c>
      <c r="F2002" s="2">
        <v>21.656359999999999</v>
      </c>
      <c r="G2002" s="2">
        <v>21.765159999999998</v>
      </c>
      <c r="H2002" s="2">
        <v>21.949414999999998</v>
      </c>
      <c r="I2002" s="2">
        <v>22.454686000000002</v>
      </c>
      <c r="J2002" s="2">
        <v>20.984729000000019</v>
      </c>
      <c r="K2002" s="17" t="s">
        <v>54</v>
      </c>
      <c r="L2002" s="17" t="s">
        <v>52</v>
      </c>
      <c r="M2002" s="17" t="s">
        <v>47</v>
      </c>
      <c r="N2002" s="20">
        <f t="shared" si="310"/>
        <v>50</v>
      </c>
      <c r="O2002" s="20">
        <f t="shared" si="311"/>
        <v>100</v>
      </c>
      <c r="P2002" s="20">
        <f t="shared" si="312"/>
        <v>50</v>
      </c>
      <c r="Q2002" s="20">
        <f t="shared" si="313"/>
        <v>0</v>
      </c>
      <c r="R2002" s="21">
        <f t="shared" si="314"/>
        <v>60</v>
      </c>
      <c r="S2002" s="21">
        <f t="shared" si="315"/>
        <v>47.5</v>
      </c>
      <c r="T2002" s="21">
        <f t="shared" si="316"/>
        <v>35</v>
      </c>
      <c r="U2002" s="21">
        <f t="shared" si="317"/>
        <v>50</v>
      </c>
      <c r="V2002" s="20">
        <f t="shared" si="318"/>
        <v>47.5</v>
      </c>
      <c r="W2002" s="20">
        <f t="shared" si="319"/>
        <v>48.125</v>
      </c>
    </row>
    <row r="2003" spans="1:23" ht="13.5" x14ac:dyDescent="0.25">
      <c r="A2003" s="3">
        <v>44922</v>
      </c>
      <c r="B2003" s="2">
        <v>21.575800000000001</v>
      </c>
      <c r="C2003" s="2">
        <v>24.414154609980969</v>
      </c>
      <c r="D2003" s="2">
        <v>0.12949576541161889</v>
      </c>
      <c r="E2003" s="2">
        <v>-0.38033128034272901</v>
      </c>
      <c r="F2003" s="2">
        <v>21.607060000000001</v>
      </c>
      <c r="G2003" s="2">
        <v>21.728490000000001</v>
      </c>
      <c r="H2003" s="2">
        <v>21.913045</v>
      </c>
      <c r="I2003" s="2">
        <v>22.435328000000009</v>
      </c>
      <c r="J2003" s="2">
        <v>21.008763500000015</v>
      </c>
      <c r="K2003" s="17" t="s">
        <v>54</v>
      </c>
      <c r="L2003" s="17" t="s">
        <v>52</v>
      </c>
      <c r="M2003" s="17" t="s">
        <v>47</v>
      </c>
      <c r="N2003" s="20">
        <f t="shared" si="310"/>
        <v>50</v>
      </c>
      <c r="O2003" s="20">
        <f t="shared" si="311"/>
        <v>100</v>
      </c>
      <c r="P2003" s="20">
        <f t="shared" si="312"/>
        <v>50</v>
      </c>
      <c r="Q2003" s="20">
        <f t="shared" si="313"/>
        <v>0</v>
      </c>
      <c r="R2003" s="21">
        <f t="shared" si="314"/>
        <v>60</v>
      </c>
      <c r="S2003" s="21">
        <f t="shared" si="315"/>
        <v>47.5</v>
      </c>
      <c r="T2003" s="21">
        <f t="shared" si="316"/>
        <v>35</v>
      </c>
      <c r="U2003" s="21">
        <f t="shared" si="317"/>
        <v>50</v>
      </c>
      <c r="V2003" s="20">
        <f t="shared" si="318"/>
        <v>47.5</v>
      </c>
      <c r="W2003" s="20">
        <f t="shared" si="319"/>
        <v>48.125</v>
      </c>
    </row>
    <row r="2004" spans="1:23" ht="13.5" x14ac:dyDescent="0.25">
      <c r="A2004" s="3">
        <v>44923</v>
      </c>
      <c r="B2004" s="2">
        <v>21.401399999999999</v>
      </c>
      <c r="C2004" s="2">
        <v>20.27601852046169</v>
      </c>
      <c r="D2004" s="2">
        <v>0.14047767370835373</v>
      </c>
      <c r="E2004" s="2">
        <v>-0.35450936460475657</v>
      </c>
      <c r="F2004" s="2">
        <v>21.56016</v>
      </c>
      <c r="G2004" s="2">
        <v>21.677389999999999</v>
      </c>
      <c r="H2004" s="2">
        <v>21.86495</v>
      </c>
      <c r="I2004" s="2">
        <v>22.412482000000008</v>
      </c>
      <c r="J2004" s="2">
        <v>21.031926000000013</v>
      </c>
      <c r="K2004" s="17" t="s">
        <v>54</v>
      </c>
      <c r="L2004" s="17" t="s">
        <v>50</v>
      </c>
      <c r="M2004" s="17" t="s">
        <v>47</v>
      </c>
      <c r="N2004" s="20">
        <f t="shared" si="310"/>
        <v>50</v>
      </c>
      <c r="O2004" s="20">
        <f t="shared" si="311"/>
        <v>100</v>
      </c>
      <c r="P2004" s="20">
        <f t="shared" si="312"/>
        <v>50</v>
      </c>
      <c r="Q2004" s="20">
        <f t="shared" si="313"/>
        <v>16.5</v>
      </c>
      <c r="R2004" s="21">
        <f t="shared" si="314"/>
        <v>62.475000000000001</v>
      </c>
      <c r="S2004" s="21">
        <f t="shared" si="315"/>
        <v>51.625</v>
      </c>
      <c r="T2004" s="21">
        <f t="shared" si="316"/>
        <v>42.424999999999997</v>
      </c>
      <c r="U2004" s="21">
        <f t="shared" si="317"/>
        <v>54.125</v>
      </c>
      <c r="V2004" s="20">
        <f t="shared" si="318"/>
        <v>52.17499999999999</v>
      </c>
      <c r="W2004" s="20">
        <f t="shared" si="319"/>
        <v>52.662499999999994</v>
      </c>
    </row>
    <row r="2005" spans="1:23" ht="13.5" x14ac:dyDescent="0.25">
      <c r="A2005" s="3">
        <v>44924</v>
      </c>
      <c r="B2005" s="2">
        <v>22.243099999999998</v>
      </c>
      <c r="C2005" s="2">
        <v>57.615380697821841</v>
      </c>
      <c r="D2005" s="2">
        <v>7.7094522958407907E-2</v>
      </c>
      <c r="E2005" s="2">
        <v>-0.33032355405565944</v>
      </c>
      <c r="F2005" s="2">
        <v>21.682799999999997</v>
      </c>
      <c r="G2005" s="2">
        <v>21.719470000000001</v>
      </c>
      <c r="H2005" s="2">
        <v>21.86495</v>
      </c>
      <c r="I2005" s="2">
        <v>22.406470000000009</v>
      </c>
      <c r="J2005" s="2">
        <v>21.059843500000014</v>
      </c>
      <c r="K2005" s="17" t="s">
        <v>54</v>
      </c>
      <c r="L2005" s="17" t="s">
        <v>50</v>
      </c>
      <c r="M2005" s="17" t="s">
        <v>55</v>
      </c>
      <c r="N2005" s="20">
        <f t="shared" si="310"/>
        <v>50</v>
      </c>
      <c r="O2005" s="20">
        <f t="shared" si="311"/>
        <v>100</v>
      </c>
      <c r="P2005" s="20">
        <f t="shared" si="312"/>
        <v>50</v>
      </c>
      <c r="Q2005" s="20">
        <f t="shared" si="313"/>
        <v>16.5</v>
      </c>
      <c r="R2005" s="21">
        <f t="shared" si="314"/>
        <v>62.475000000000001</v>
      </c>
      <c r="S2005" s="21">
        <f t="shared" si="315"/>
        <v>51.625</v>
      </c>
      <c r="T2005" s="21">
        <f t="shared" si="316"/>
        <v>42.424999999999997</v>
      </c>
      <c r="U2005" s="21">
        <f t="shared" si="317"/>
        <v>54.125</v>
      </c>
      <c r="V2005" s="20">
        <f t="shared" si="318"/>
        <v>52.17499999999999</v>
      </c>
      <c r="W2005" s="20">
        <f t="shared" si="319"/>
        <v>52.662499999999994</v>
      </c>
    </row>
    <row r="2006" spans="1:23" ht="13.5" x14ac:dyDescent="0.25">
      <c r="A2006" s="3">
        <v>44925</v>
      </c>
      <c r="B2006" s="2">
        <v>22.243099999999998</v>
      </c>
      <c r="C2006" s="2">
        <v>57.615380697821841</v>
      </c>
      <c r="D2006" s="2">
        <v>2.5453655300093914E-2</v>
      </c>
      <c r="E2006" s="2">
        <v>-0.31677074411172262</v>
      </c>
      <c r="F2006" s="2">
        <v>21.807839999999999</v>
      </c>
      <c r="G2006" s="2">
        <v>21.759149999999998</v>
      </c>
      <c r="H2006" s="2">
        <v>21.864950000000004</v>
      </c>
      <c r="I2006" s="2">
        <v>22.400458000000004</v>
      </c>
      <c r="J2006" s="2">
        <v>21.087761000000011</v>
      </c>
      <c r="K2006" s="17" t="s">
        <v>48</v>
      </c>
      <c r="L2006" s="17" t="s">
        <v>50</v>
      </c>
      <c r="M2006" s="17" t="s">
        <v>51</v>
      </c>
      <c r="N2006" s="20">
        <f t="shared" si="310"/>
        <v>50</v>
      </c>
      <c r="O2006" s="20">
        <f t="shared" si="311"/>
        <v>100</v>
      </c>
      <c r="P2006" s="20">
        <f t="shared" si="312"/>
        <v>50</v>
      </c>
      <c r="Q2006" s="20">
        <f t="shared" si="313"/>
        <v>83.5</v>
      </c>
      <c r="R2006" s="21">
        <f t="shared" si="314"/>
        <v>72.525000000000006</v>
      </c>
      <c r="S2006" s="21">
        <f t="shared" si="315"/>
        <v>68.375</v>
      </c>
      <c r="T2006" s="21">
        <f t="shared" si="316"/>
        <v>72.575000000000003</v>
      </c>
      <c r="U2006" s="21">
        <f t="shared" si="317"/>
        <v>70.875</v>
      </c>
      <c r="V2006" s="20">
        <f t="shared" si="318"/>
        <v>71.158333333333346</v>
      </c>
      <c r="W2006" s="20">
        <f t="shared" si="319"/>
        <v>71.087500000000006</v>
      </c>
    </row>
    <row r="2007" spans="1:23" ht="13.5" x14ac:dyDescent="0.25">
      <c r="A2007" s="3">
        <v>44928</v>
      </c>
      <c r="B2007" s="2">
        <v>22.483499999999999</v>
      </c>
      <c r="C2007" s="2">
        <v>63.307814614028736</v>
      </c>
      <c r="D2007" s="2">
        <v>-3.762512882308755E-2</v>
      </c>
      <c r="E2007" s="2">
        <v>-0.32071039924133171</v>
      </c>
      <c r="F2007" s="2">
        <v>21.989380000000001</v>
      </c>
      <c r="G2007" s="2">
        <v>21.822869999999998</v>
      </c>
      <c r="H2007" s="2">
        <v>21.879975000000005</v>
      </c>
      <c r="I2007" s="2">
        <v>22.404064000000002</v>
      </c>
      <c r="J2007" s="2">
        <v>21.116880500000015</v>
      </c>
      <c r="K2007" s="17" t="s">
        <v>48</v>
      </c>
      <c r="L2007" s="17" t="s">
        <v>50</v>
      </c>
      <c r="M2007" s="17" t="s">
        <v>51</v>
      </c>
      <c r="N2007" s="20">
        <f t="shared" si="310"/>
        <v>50</v>
      </c>
      <c r="O2007" s="20">
        <f t="shared" si="311"/>
        <v>100</v>
      </c>
      <c r="P2007" s="20">
        <f t="shared" si="312"/>
        <v>50</v>
      </c>
      <c r="Q2007" s="20">
        <f t="shared" si="313"/>
        <v>83.5</v>
      </c>
      <c r="R2007" s="21">
        <f t="shared" si="314"/>
        <v>72.525000000000006</v>
      </c>
      <c r="S2007" s="21">
        <f t="shared" si="315"/>
        <v>68.375</v>
      </c>
      <c r="T2007" s="21">
        <f t="shared" si="316"/>
        <v>72.575000000000003</v>
      </c>
      <c r="U2007" s="21">
        <f t="shared" si="317"/>
        <v>70.875</v>
      </c>
      <c r="V2007" s="20">
        <f t="shared" si="318"/>
        <v>71.158333333333346</v>
      </c>
      <c r="W2007" s="20">
        <f t="shared" si="319"/>
        <v>71.087500000000006</v>
      </c>
    </row>
    <row r="2008" spans="1:23" ht="13.5" x14ac:dyDescent="0.25">
      <c r="A2008" s="3">
        <v>44929</v>
      </c>
      <c r="B2008" s="2">
        <v>22.243099999999998</v>
      </c>
      <c r="C2008" s="2">
        <v>55.30828281414658</v>
      </c>
      <c r="D2008" s="2">
        <v>-7.9763490984291252E-2</v>
      </c>
      <c r="E2008" s="2">
        <v>-0.33293496702735592</v>
      </c>
      <c r="F2008" s="2">
        <v>22.122839999999997</v>
      </c>
      <c r="G2008" s="2">
        <v>21.86495</v>
      </c>
      <c r="H2008" s="2">
        <v>21.883585</v>
      </c>
      <c r="I2008" s="2">
        <v>22.402861999999999</v>
      </c>
      <c r="J2008" s="2">
        <v>21.145071000000012</v>
      </c>
      <c r="K2008" s="17" t="s">
        <v>48</v>
      </c>
      <c r="L2008" s="17" t="s">
        <v>50</v>
      </c>
      <c r="M2008" s="17" t="s">
        <v>51</v>
      </c>
      <c r="N2008" s="20">
        <f t="shared" si="310"/>
        <v>50</v>
      </c>
      <c r="O2008" s="20">
        <f t="shared" si="311"/>
        <v>100</v>
      </c>
      <c r="P2008" s="20">
        <f t="shared" si="312"/>
        <v>50</v>
      </c>
      <c r="Q2008" s="20">
        <f t="shared" si="313"/>
        <v>83.5</v>
      </c>
      <c r="R2008" s="21">
        <f t="shared" si="314"/>
        <v>72.525000000000006</v>
      </c>
      <c r="S2008" s="21">
        <f t="shared" si="315"/>
        <v>68.375</v>
      </c>
      <c r="T2008" s="21">
        <f t="shared" si="316"/>
        <v>72.575000000000003</v>
      </c>
      <c r="U2008" s="21">
        <f t="shared" si="317"/>
        <v>70.875</v>
      </c>
      <c r="V2008" s="20">
        <f t="shared" si="318"/>
        <v>71.158333333333346</v>
      </c>
      <c r="W2008" s="20">
        <f t="shared" si="319"/>
        <v>71.087500000000006</v>
      </c>
    </row>
    <row r="2009" spans="1:23" ht="13.5" x14ac:dyDescent="0.25">
      <c r="A2009" s="3">
        <v>44930</v>
      </c>
      <c r="B2009" s="2">
        <v>22.772099999999998</v>
      </c>
      <c r="C2009" s="2">
        <v>65.607001220835969</v>
      </c>
      <c r="D2009" s="2">
        <v>-0.18452644149823172</v>
      </c>
      <c r="E2009" s="2">
        <v>-0.34969423784337306</v>
      </c>
      <c r="F2009" s="2">
        <v>22.396979999999996</v>
      </c>
      <c r="G2009" s="2">
        <v>21.978569999999998</v>
      </c>
      <c r="H2009" s="2">
        <v>21.916050000000002</v>
      </c>
      <c r="I2009" s="2">
        <v>22.407551999999995</v>
      </c>
      <c r="J2009" s="2">
        <v>21.175087000000012</v>
      </c>
      <c r="K2009" s="17" t="s">
        <v>48</v>
      </c>
      <c r="L2009" s="17" t="s">
        <v>50</v>
      </c>
      <c r="M2009" s="17" t="s">
        <v>51</v>
      </c>
      <c r="N2009" s="20">
        <f t="shared" si="310"/>
        <v>50</v>
      </c>
      <c r="O2009" s="20">
        <f t="shared" si="311"/>
        <v>100</v>
      </c>
      <c r="P2009" s="20">
        <f t="shared" si="312"/>
        <v>50</v>
      </c>
      <c r="Q2009" s="20">
        <f t="shared" si="313"/>
        <v>83.5</v>
      </c>
      <c r="R2009" s="21">
        <f t="shared" si="314"/>
        <v>72.525000000000006</v>
      </c>
      <c r="S2009" s="21">
        <f t="shared" si="315"/>
        <v>68.375</v>
      </c>
      <c r="T2009" s="21">
        <f t="shared" si="316"/>
        <v>72.575000000000003</v>
      </c>
      <c r="U2009" s="21">
        <f t="shared" si="317"/>
        <v>70.875</v>
      </c>
      <c r="V2009" s="20">
        <f t="shared" si="318"/>
        <v>71.158333333333346</v>
      </c>
      <c r="W2009" s="20">
        <f t="shared" si="319"/>
        <v>71.087500000000006</v>
      </c>
    </row>
    <row r="2010" spans="1:23" ht="13.5" x14ac:dyDescent="0.25">
      <c r="A2010" s="3">
        <v>44931</v>
      </c>
      <c r="B2010" s="2">
        <v>22.724</v>
      </c>
      <c r="C2010" s="2">
        <v>64.159264447713326</v>
      </c>
      <c r="D2010" s="2">
        <v>-0.27481107290946483</v>
      </c>
      <c r="E2010" s="2">
        <v>-0.37035490094801859</v>
      </c>
      <c r="F2010" s="2">
        <v>22.493159999999996</v>
      </c>
      <c r="G2010" s="2">
        <v>22.087979999999995</v>
      </c>
      <c r="H2010" s="2">
        <v>21.955125000000002</v>
      </c>
      <c r="I2010" s="2">
        <v>22.411279999999998</v>
      </c>
      <c r="J2010" s="2">
        <v>21.205682000000014</v>
      </c>
      <c r="K2010" s="17" t="s">
        <v>54</v>
      </c>
      <c r="L2010" s="17" t="s">
        <v>50</v>
      </c>
      <c r="M2010" s="17" t="s">
        <v>55</v>
      </c>
      <c r="N2010" s="20">
        <f t="shared" si="310"/>
        <v>50</v>
      </c>
      <c r="O2010" s="20">
        <f t="shared" si="311"/>
        <v>100</v>
      </c>
      <c r="P2010" s="20">
        <f t="shared" si="312"/>
        <v>50</v>
      </c>
      <c r="Q2010" s="20">
        <f t="shared" si="313"/>
        <v>16.5</v>
      </c>
      <c r="R2010" s="21">
        <f t="shared" si="314"/>
        <v>62.475000000000001</v>
      </c>
      <c r="S2010" s="21">
        <f t="shared" si="315"/>
        <v>51.625</v>
      </c>
      <c r="T2010" s="21">
        <f t="shared" si="316"/>
        <v>42.424999999999997</v>
      </c>
      <c r="U2010" s="21">
        <f t="shared" si="317"/>
        <v>54.125</v>
      </c>
      <c r="V2010" s="20">
        <f t="shared" si="318"/>
        <v>52.17499999999999</v>
      </c>
      <c r="W2010" s="20">
        <f t="shared" si="319"/>
        <v>52.662499999999994</v>
      </c>
    </row>
    <row r="2011" spans="1:23" ht="13.5" x14ac:dyDescent="0.25">
      <c r="A2011" s="3">
        <v>44932</v>
      </c>
      <c r="B2011" s="2">
        <v>23.445399999999999</v>
      </c>
      <c r="C2011" s="2">
        <v>73.576852868550276</v>
      </c>
      <c r="D2011" s="2">
        <v>-0.41016671207313848</v>
      </c>
      <c r="E2011" s="2">
        <v>-0.37715729106580892</v>
      </c>
      <c r="F2011" s="2">
        <v>22.733620000000002</v>
      </c>
      <c r="G2011" s="2">
        <v>22.270729999999997</v>
      </c>
      <c r="H2011" s="2">
        <v>22.036279999999998</v>
      </c>
      <c r="I2011" s="2">
        <v>22.415127999999999</v>
      </c>
      <c r="J2011" s="2">
        <v>21.239884000000014</v>
      </c>
      <c r="K2011" s="17" t="s">
        <v>48</v>
      </c>
      <c r="L2011" s="17" t="s">
        <v>50</v>
      </c>
      <c r="M2011" s="17" t="s">
        <v>51</v>
      </c>
      <c r="N2011" s="20">
        <f t="shared" si="310"/>
        <v>50</v>
      </c>
      <c r="O2011" s="20">
        <f t="shared" si="311"/>
        <v>100</v>
      </c>
      <c r="P2011" s="20">
        <f t="shared" si="312"/>
        <v>50</v>
      </c>
      <c r="Q2011" s="20">
        <f t="shared" si="313"/>
        <v>83.5</v>
      </c>
      <c r="R2011" s="21">
        <f t="shared" si="314"/>
        <v>72.525000000000006</v>
      </c>
      <c r="S2011" s="21">
        <f t="shared" si="315"/>
        <v>68.375</v>
      </c>
      <c r="T2011" s="21">
        <f t="shared" si="316"/>
        <v>72.575000000000003</v>
      </c>
      <c r="U2011" s="21">
        <f t="shared" si="317"/>
        <v>70.875</v>
      </c>
      <c r="V2011" s="20">
        <f t="shared" si="318"/>
        <v>71.158333333333346</v>
      </c>
      <c r="W2011" s="20">
        <f t="shared" si="319"/>
        <v>71.087500000000006</v>
      </c>
    </row>
    <row r="2012" spans="1:23" ht="13.5" x14ac:dyDescent="0.25">
      <c r="A2012" s="3">
        <v>44935</v>
      </c>
      <c r="B2012" s="2">
        <v>23.325199999999999</v>
      </c>
      <c r="C2012" s="2">
        <v>70.263952453157401</v>
      </c>
      <c r="D2012" s="2">
        <v>-0.52993974318914994</v>
      </c>
      <c r="E2012" s="2">
        <v>-0.38920016588978734</v>
      </c>
      <c r="F2012" s="2">
        <v>22.901959999999995</v>
      </c>
      <c r="G2012" s="2">
        <v>22.44567</v>
      </c>
      <c r="H2012" s="2">
        <v>22.105415000000001</v>
      </c>
      <c r="I2012" s="2">
        <v>22.413926</v>
      </c>
      <c r="J2012" s="2">
        <v>21.273621500000022</v>
      </c>
      <c r="K2012" s="17" t="s">
        <v>54</v>
      </c>
      <c r="L2012" s="17" t="s">
        <v>50</v>
      </c>
      <c r="M2012" s="17" t="s">
        <v>55</v>
      </c>
      <c r="N2012" s="20">
        <f t="shared" si="310"/>
        <v>50</v>
      </c>
      <c r="O2012" s="20">
        <f t="shared" si="311"/>
        <v>100</v>
      </c>
      <c r="P2012" s="20">
        <f t="shared" si="312"/>
        <v>50</v>
      </c>
      <c r="Q2012" s="20">
        <f t="shared" si="313"/>
        <v>16.5</v>
      </c>
      <c r="R2012" s="21">
        <f t="shared" si="314"/>
        <v>62.475000000000001</v>
      </c>
      <c r="S2012" s="21">
        <f t="shared" si="315"/>
        <v>51.625</v>
      </c>
      <c r="T2012" s="21">
        <f t="shared" si="316"/>
        <v>42.424999999999997</v>
      </c>
      <c r="U2012" s="21">
        <f t="shared" si="317"/>
        <v>54.125</v>
      </c>
      <c r="V2012" s="20">
        <f t="shared" si="318"/>
        <v>52.17499999999999</v>
      </c>
      <c r="W2012" s="20">
        <f t="shared" si="319"/>
        <v>52.662499999999994</v>
      </c>
    </row>
    <row r="2013" spans="1:23" ht="13.5" x14ac:dyDescent="0.25">
      <c r="A2013" s="3">
        <v>44936</v>
      </c>
      <c r="B2013" s="2">
        <v>23.8001</v>
      </c>
      <c r="C2013" s="2">
        <v>75.044852832930246</v>
      </c>
      <c r="D2013" s="2">
        <v>-0.67285377334341234</v>
      </c>
      <c r="E2013" s="2">
        <v>-0.41806103959094215</v>
      </c>
      <c r="F2013" s="2">
        <v>23.213359999999998</v>
      </c>
      <c r="G2013" s="2">
        <v>22.668099999999999</v>
      </c>
      <c r="H2013" s="2">
        <v>22.198294999999998</v>
      </c>
      <c r="I2013" s="2">
        <v>22.418616</v>
      </c>
      <c r="J2013" s="2">
        <v>21.306866000000024</v>
      </c>
      <c r="K2013" s="17" t="s">
        <v>48</v>
      </c>
      <c r="L2013" s="17" t="s">
        <v>50</v>
      </c>
      <c r="M2013" s="17" t="s">
        <v>51</v>
      </c>
      <c r="N2013" s="20">
        <f t="shared" si="310"/>
        <v>50</v>
      </c>
      <c r="O2013" s="20">
        <f t="shared" si="311"/>
        <v>100</v>
      </c>
      <c r="P2013" s="20">
        <f t="shared" si="312"/>
        <v>50</v>
      </c>
      <c r="Q2013" s="20">
        <f t="shared" si="313"/>
        <v>83.5</v>
      </c>
      <c r="R2013" s="21">
        <f t="shared" si="314"/>
        <v>72.525000000000006</v>
      </c>
      <c r="S2013" s="21">
        <f t="shared" si="315"/>
        <v>68.375</v>
      </c>
      <c r="T2013" s="21">
        <f t="shared" si="316"/>
        <v>72.575000000000003</v>
      </c>
      <c r="U2013" s="21">
        <f t="shared" si="317"/>
        <v>70.875</v>
      </c>
      <c r="V2013" s="20">
        <f t="shared" si="318"/>
        <v>71.158333333333346</v>
      </c>
      <c r="W2013" s="20">
        <f t="shared" si="319"/>
        <v>71.087500000000006</v>
      </c>
    </row>
    <row r="2014" spans="1:23" ht="13.5" x14ac:dyDescent="0.25">
      <c r="A2014" s="3">
        <v>44937</v>
      </c>
      <c r="B2014" s="2">
        <v>24.040600000000001</v>
      </c>
      <c r="C2014" s="2">
        <v>77.056635879227215</v>
      </c>
      <c r="D2014" s="2">
        <v>-0.84714933801306458</v>
      </c>
      <c r="E2014" s="2">
        <v>-0.43398433735250874</v>
      </c>
      <c r="F2014" s="2">
        <v>23.467059999999996</v>
      </c>
      <c r="G2014" s="2">
        <v>22.932019999999998</v>
      </c>
      <c r="H2014" s="2">
        <v>22.304704999999995</v>
      </c>
      <c r="I2014" s="2">
        <v>22.430520000000001</v>
      </c>
      <c r="J2014" s="2">
        <v>21.341859000000021</v>
      </c>
      <c r="K2014" s="17" t="s">
        <v>48</v>
      </c>
      <c r="L2014" s="17" t="s">
        <v>50</v>
      </c>
      <c r="M2014" s="17" t="s">
        <v>51</v>
      </c>
      <c r="N2014" s="20">
        <f t="shared" si="310"/>
        <v>50</v>
      </c>
      <c r="O2014" s="20">
        <f t="shared" si="311"/>
        <v>100</v>
      </c>
      <c r="P2014" s="20">
        <f t="shared" si="312"/>
        <v>50</v>
      </c>
      <c r="Q2014" s="20">
        <f t="shared" si="313"/>
        <v>83.5</v>
      </c>
      <c r="R2014" s="21">
        <f t="shared" si="314"/>
        <v>72.525000000000006</v>
      </c>
      <c r="S2014" s="21">
        <f t="shared" si="315"/>
        <v>68.375</v>
      </c>
      <c r="T2014" s="21">
        <f t="shared" si="316"/>
        <v>72.575000000000003</v>
      </c>
      <c r="U2014" s="21">
        <f t="shared" si="317"/>
        <v>70.875</v>
      </c>
      <c r="V2014" s="20">
        <f t="shared" si="318"/>
        <v>71.158333333333346</v>
      </c>
      <c r="W2014" s="20">
        <f t="shared" si="319"/>
        <v>71.087500000000006</v>
      </c>
    </row>
    <row r="2015" spans="1:23" ht="13.5" x14ac:dyDescent="0.25">
      <c r="A2015" s="3">
        <v>44938</v>
      </c>
      <c r="B2015" s="2">
        <v>24.984400000000001</v>
      </c>
      <c r="C2015" s="2">
        <v>82.887010576343783</v>
      </c>
      <c r="D2015" s="2">
        <v>-0.94454672528400963</v>
      </c>
      <c r="E2015" s="2">
        <v>-0.41909748452887891</v>
      </c>
      <c r="F2015" s="2">
        <v>23.919139999999999</v>
      </c>
      <c r="G2015" s="2">
        <v>23.206150000000001</v>
      </c>
      <c r="H2015" s="2">
        <v>22.462809999999998</v>
      </c>
      <c r="I2015" s="2">
        <v>22.462622000000007</v>
      </c>
      <c r="J2015" s="2">
        <v>21.376464000000023</v>
      </c>
      <c r="K2015" s="17" t="s">
        <v>48</v>
      </c>
      <c r="L2015" s="17" t="s">
        <v>49</v>
      </c>
      <c r="M2015" s="17" t="s">
        <v>51</v>
      </c>
      <c r="N2015" s="20">
        <f t="shared" si="310"/>
        <v>50</v>
      </c>
      <c r="O2015" s="20">
        <f t="shared" si="311"/>
        <v>100</v>
      </c>
      <c r="P2015" s="20">
        <f t="shared" si="312"/>
        <v>50</v>
      </c>
      <c r="Q2015" s="20">
        <f t="shared" si="313"/>
        <v>100</v>
      </c>
      <c r="R2015" s="21">
        <f t="shared" si="314"/>
        <v>75</v>
      </c>
      <c r="S2015" s="21">
        <f t="shared" si="315"/>
        <v>72.5</v>
      </c>
      <c r="T2015" s="21">
        <f t="shared" si="316"/>
        <v>80</v>
      </c>
      <c r="U2015" s="21">
        <f t="shared" si="317"/>
        <v>75</v>
      </c>
      <c r="V2015" s="20">
        <f t="shared" si="318"/>
        <v>75.833333333333329</v>
      </c>
      <c r="W2015" s="20">
        <f t="shared" si="319"/>
        <v>75.625</v>
      </c>
    </row>
    <row r="2016" spans="1:23" ht="13.5" x14ac:dyDescent="0.25">
      <c r="A2016" s="3">
        <v>44939</v>
      </c>
      <c r="B2016" s="2">
        <v>25.6096</v>
      </c>
      <c r="C2016" s="2">
        <v>85.51324845075581</v>
      </c>
      <c r="D2016" s="2">
        <v>-1.0876421514902042</v>
      </c>
      <c r="E2016" s="2">
        <v>-0.36923538092344954</v>
      </c>
      <c r="F2016" s="2">
        <v>24.351979999999998</v>
      </c>
      <c r="G2016" s="2">
        <v>23.542800000000003</v>
      </c>
      <c r="H2016" s="2">
        <v>22.650974999999995</v>
      </c>
      <c r="I2016" s="2">
        <v>22.507830000000009</v>
      </c>
      <c r="J2016" s="2">
        <v>21.414386000000022</v>
      </c>
      <c r="K2016" s="17" t="s">
        <v>48</v>
      </c>
      <c r="L2016" s="17" t="s">
        <v>49</v>
      </c>
      <c r="M2016" s="17" t="s">
        <v>51</v>
      </c>
      <c r="N2016" s="20">
        <f t="shared" si="310"/>
        <v>50</v>
      </c>
      <c r="O2016" s="20">
        <f t="shared" si="311"/>
        <v>100</v>
      </c>
      <c r="P2016" s="20">
        <f t="shared" si="312"/>
        <v>50</v>
      </c>
      <c r="Q2016" s="20">
        <f t="shared" si="313"/>
        <v>100</v>
      </c>
      <c r="R2016" s="21">
        <f t="shared" si="314"/>
        <v>75</v>
      </c>
      <c r="S2016" s="21">
        <f t="shared" si="315"/>
        <v>72.5</v>
      </c>
      <c r="T2016" s="21">
        <f t="shared" si="316"/>
        <v>80</v>
      </c>
      <c r="U2016" s="21">
        <f t="shared" si="317"/>
        <v>75</v>
      </c>
      <c r="V2016" s="20">
        <f t="shared" si="318"/>
        <v>75.833333333333329</v>
      </c>
      <c r="W2016" s="20">
        <f t="shared" si="319"/>
        <v>75.625</v>
      </c>
    </row>
    <row r="2017" spans="1:23" ht="13.5" x14ac:dyDescent="0.25">
      <c r="A2017" s="3">
        <v>44942</v>
      </c>
      <c r="B2017" s="2">
        <v>25.723800000000001</v>
      </c>
      <c r="C2017" s="2">
        <v>85.937764736446823</v>
      </c>
      <c r="D2017" s="2">
        <v>-1.1971984865350542</v>
      </c>
      <c r="E2017" s="2">
        <v>-0.28432165119154051</v>
      </c>
      <c r="F2017" s="2">
        <v>24.831699999999998</v>
      </c>
      <c r="G2017" s="2">
        <v>23.86683</v>
      </c>
      <c r="H2017" s="2">
        <v>22.844849999999997</v>
      </c>
      <c r="I2017" s="2">
        <v>22.558208000000008</v>
      </c>
      <c r="J2017" s="2">
        <v>21.452059500000022</v>
      </c>
      <c r="K2017" s="17" t="s">
        <v>48</v>
      </c>
      <c r="L2017" s="17" t="s">
        <v>49</v>
      </c>
      <c r="M2017" s="17" t="s">
        <v>51</v>
      </c>
      <c r="N2017" s="20">
        <f t="shared" si="310"/>
        <v>50</v>
      </c>
      <c r="O2017" s="20">
        <f t="shared" si="311"/>
        <v>100</v>
      </c>
      <c r="P2017" s="20">
        <f t="shared" si="312"/>
        <v>50</v>
      </c>
      <c r="Q2017" s="20">
        <f t="shared" si="313"/>
        <v>100</v>
      </c>
      <c r="R2017" s="21">
        <f t="shared" si="314"/>
        <v>75</v>
      </c>
      <c r="S2017" s="21">
        <f t="shared" si="315"/>
        <v>72.5</v>
      </c>
      <c r="T2017" s="21">
        <f t="shared" si="316"/>
        <v>80</v>
      </c>
      <c r="U2017" s="21">
        <f t="shared" si="317"/>
        <v>75</v>
      </c>
      <c r="V2017" s="20">
        <f t="shared" si="318"/>
        <v>75.833333333333329</v>
      </c>
      <c r="W2017" s="20">
        <f t="shared" si="319"/>
        <v>75.625</v>
      </c>
    </row>
    <row r="2018" spans="1:23" ht="13.5" x14ac:dyDescent="0.25">
      <c r="A2018" s="3">
        <v>44943</v>
      </c>
      <c r="B2018" s="2">
        <v>25.579499999999999</v>
      </c>
      <c r="C2018" s="2">
        <v>82.642343921142157</v>
      </c>
      <c r="D2018" s="2">
        <v>-1.3326121565954345</v>
      </c>
      <c r="E2018" s="2">
        <v>-0.18162227347754689</v>
      </c>
      <c r="F2018" s="2">
        <v>25.187580000000001</v>
      </c>
      <c r="G2018" s="2">
        <v>24.200469999999999</v>
      </c>
      <c r="H2018" s="2">
        <v>23.032709999999998</v>
      </c>
      <c r="I2018" s="2">
        <v>22.605700000000006</v>
      </c>
      <c r="J2018" s="2">
        <v>21.48914850000002</v>
      </c>
      <c r="K2018" s="17" t="s">
        <v>48</v>
      </c>
      <c r="L2018" s="17" t="s">
        <v>49</v>
      </c>
      <c r="M2018" s="17" t="s">
        <v>51</v>
      </c>
      <c r="N2018" s="20">
        <f t="shared" si="310"/>
        <v>50</v>
      </c>
      <c r="O2018" s="20">
        <f t="shared" si="311"/>
        <v>100</v>
      </c>
      <c r="P2018" s="20">
        <f t="shared" si="312"/>
        <v>50</v>
      </c>
      <c r="Q2018" s="20">
        <f t="shared" si="313"/>
        <v>100</v>
      </c>
      <c r="R2018" s="21">
        <f t="shared" si="314"/>
        <v>75</v>
      </c>
      <c r="S2018" s="21">
        <f t="shared" si="315"/>
        <v>72.5</v>
      </c>
      <c r="T2018" s="21">
        <f t="shared" si="316"/>
        <v>80</v>
      </c>
      <c r="U2018" s="21">
        <f t="shared" si="317"/>
        <v>75</v>
      </c>
      <c r="V2018" s="20">
        <f t="shared" si="318"/>
        <v>75.833333333333329</v>
      </c>
      <c r="W2018" s="20">
        <f t="shared" si="319"/>
        <v>75.625</v>
      </c>
    </row>
    <row r="2019" spans="1:23" ht="13.5" x14ac:dyDescent="0.25">
      <c r="A2019" s="3">
        <v>44944</v>
      </c>
      <c r="B2019" s="2">
        <v>25.188800000000001</v>
      </c>
      <c r="C2019" s="2">
        <v>74.331218385029686</v>
      </c>
      <c r="D2019" s="2">
        <v>-1.3512153208125923</v>
      </c>
      <c r="E2019" s="2">
        <v>-8.2628104239610159E-2</v>
      </c>
      <c r="F2019" s="2">
        <v>25.41722</v>
      </c>
      <c r="G2019" s="2">
        <v>24.442140000000002</v>
      </c>
      <c r="H2019" s="2">
        <v>23.210354999999996</v>
      </c>
      <c r="I2019" s="2">
        <v>22.645498000000003</v>
      </c>
      <c r="J2019" s="2">
        <v>21.524966500000023</v>
      </c>
      <c r="K2019" s="17" t="s">
        <v>48</v>
      </c>
      <c r="L2019" s="17" t="s">
        <v>50</v>
      </c>
      <c r="M2019" s="17" t="s">
        <v>51</v>
      </c>
      <c r="N2019" s="20">
        <f t="shared" si="310"/>
        <v>50</v>
      </c>
      <c r="O2019" s="20">
        <f t="shared" si="311"/>
        <v>100</v>
      </c>
      <c r="P2019" s="20">
        <f t="shared" si="312"/>
        <v>50</v>
      </c>
      <c r="Q2019" s="20">
        <f t="shared" si="313"/>
        <v>83.5</v>
      </c>
      <c r="R2019" s="21">
        <f t="shared" si="314"/>
        <v>72.525000000000006</v>
      </c>
      <c r="S2019" s="21">
        <f t="shared" si="315"/>
        <v>68.375</v>
      </c>
      <c r="T2019" s="21">
        <f t="shared" si="316"/>
        <v>72.575000000000003</v>
      </c>
      <c r="U2019" s="21">
        <f t="shared" si="317"/>
        <v>70.875</v>
      </c>
      <c r="V2019" s="20">
        <f t="shared" si="318"/>
        <v>71.158333333333346</v>
      </c>
      <c r="W2019" s="20">
        <f t="shared" si="319"/>
        <v>71.087500000000006</v>
      </c>
    </row>
    <row r="2020" spans="1:23" ht="13.5" x14ac:dyDescent="0.25">
      <c r="A2020" s="3">
        <v>44945</v>
      </c>
      <c r="B2020" s="2">
        <v>24.930299999999999</v>
      </c>
      <c r="C2020" s="2">
        <v>69.361011641178308</v>
      </c>
      <c r="D2020" s="2">
        <v>-1.3661845768709036</v>
      </c>
      <c r="E2020" s="2">
        <v>4.2701786868763469E-3</v>
      </c>
      <c r="F2020" s="2">
        <v>25.406399999999998</v>
      </c>
      <c r="G2020" s="2">
        <v>24.662770000000002</v>
      </c>
      <c r="H2020" s="2">
        <v>23.375374999999998</v>
      </c>
      <c r="I2020" s="2">
        <v>22.683612000000004</v>
      </c>
      <c r="J2020" s="2">
        <v>21.559492000000024</v>
      </c>
      <c r="K2020" s="17" t="s">
        <v>54</v>
      </c>
      <c r="L2020" s="17" t="s">
        <v>50</v>
      </c>
      <c r="M2020" s="17" t="s">
        <v>47</v>
      </c>
      <c r="N2020" s="20">
        <f t="shared" si="310"/>
        <v>50</v>
      </c>
      <c r="O2020" s="20">
        <f t="shared" si="311"/>
        <v>100</v>
      </c>
      <c r="P2020" s="20">
        <f t="shared" si="312"/>
        <v>50</v>
      </c>
      <c r="Q2020" s="20">
        <f t="shared" si="313"/>
        <v>16.5</v>
      </c>
      <c r="R2020" s="21">
        <f t="shared" si="314"/>
        <v>62.475000000000001</v>
      </c>
      <c r="S2020" s="21">
        <f t="shared" si="315"/>
        <v>51.625</v>
      </c>
      <c r="T2020" s="21">
        <f t="shared" si="316"/>
        <v>42.424999999999997</v>
      </c>
      <c r="U2020" s="21">
        <f t="shared" si="317"/>
        <v>54.125</v>
      </c>
      <c r="V2020" s="20">
        <f t="shared" si="318"/>
        <v>52.17499999999999</v>
      </c>
      <c r="W2020" s="20">
        <f t="shared" si="319"/>
        <v>52.662499999999994</v>
      </c>
    </row>
    <row r="2021" spans="1:23" ht="13.5" x14ac:dyDescent="0.25">
      <c r="A2021" s="3">
        <v>44946</v>
      </c>
      <c r="B2021" s="2">
        <v>25.0685</v>
      </c>
      <c r="C2021" s="2">
        <v>70.496817859924022</v>
      </c>
      <c r="D2021" s="2">
        <v>-1.2867390130776073</v>
      </c>
      <c r="E2021" s="2">
        <v>6.1861454384542075E-2</v>
      </c>
      <c r="F2021" s="2">
        <v>25.298179999999999</v>
      </c>
      <c r="G2021" s="2">
        <v>24.82508</v>
      </c>
      <c r="H2021" s="2">
        <v>23.547904999999997</v>
      </c>
      <c r="I2021" s="2">
        <v>22.727016000000006</v>
      </c>
      <c r="J2021" s="2">
        <v>21.594708500000024</v>
      </c>
      <c r="K2021" s="17" t="s">
        <v>54</v>
      </c>
      <c r="L2021" s="17" t="s">
        <v>50</v>
      </c>
      <c r="M2021" s="17" t="s">
        <v>47</v>
      </c>
      <c r="N2021" s="20">
        <f t="shared" si="310"/>
        <v>50</v>
      </c>
      <c r="O2021" s="20">
        <f t="shared" si="311"/>
        <v>100</v>
      </c>
      <c r="P2021" s="20">
        <f t="shared" si="312"/>
        <v>50</v>
      </c>
      <c r="Q2021" s="20">
        <f t="shared" si="313"/>
        <v>16.5</v>
      </c>
      <c r="R2021" s="21">
        <f t="shared" si="314"/>
        <v>62.475000000000001</v>
      </c>
      <c r="S2021" s="21">
        <f t="shared" si="315"/>
        <v>51.625</v>
      </c>
      <c r="T2021" s="21">
        <f t="shared" si="316"/>
        <v>42.424999999999997</v>
      </c>
      <c r="U2021" s="21">
        <f t="shared" si="317"/>
        <v>54.125</v>
      </c>
      <c r="V2021" s="20">
        <f t="shared" si="318"/>
        <v>52.17499999999999</v>
      </c>
      <c r="W2021" s="20">
        <f t="shared" si="319"/>
        <v>52.662499999999994</v>
      </c>
    </row>
    <row r="2022" spans="1:23" ht="13.5" x14ac:dyDescent="0.25">
      <c r="A2022" s="3">
        <v>44949</v>
      </c>
      <c r="B2022" s="2">
        <v>24.828099999999999</v>
      </c>
      <c r="C2022" s="2">
        <v>65.919068742523365</v>
      </c>
      <c r="D2022" s="2">
        <v>-1.2290134116660241</v>
      </c>
      <c r="E2022" s="2">
        <v>9.6189396103046332E-2</v>
      </c>
      <c r="F2022" s="2">
        <v>25.119040000000002</v>
      </c>
      <c r="G2022" s="2">
        <v>24.975370000000002</v>
      </c>
      <c r="H2022" s="2">
        <v>23.710519999999999</v>
      </c>
      <c r="I2022" s="2">
        <v>22.766694000000001</v>
      </c>
      <c r="J2022" s="2">
        <v>21.628204000000025</v>
      </c>
      <c r="K2022" s="17" t="s">
        <v>54</v>
      </c>
      <c r="L2022" s="17" t="s">
        <v>50</v>
      </c>
      <c r="M2022" s="17" t="s">
        <v>47</v>
      </c>
      <c r="N2022" s="20">
        <f t="shared" si="310"/>
        <v>50</v>
      </c>
      <c r="O2022" s="20">
        <f t="shared" si="311"/>
        <v>100</v>
      </c>
      <c r="P2022" s="20">
        <f t="shared" si="312"/>
        <v>50</v>
      </c>
      <c r="Q2022" s="20">
        <f t="shared" si="313"/>
        <v>16.5</v>
      </c>
      <c r="R2022" s="21">
        <f t="shared" si="314"/>
        <v>62.475000000000001</v>
      </c>
      <c r="S2022" s="21">
        <f t="shared" si="315"/>
        <v>51.625</v>
      </c>
      <c r="T2022" s="21">
        <f t="shared" si="316"/>
        <v>42.424999999999997</v>
      </c>
      <c r="U2022" s="21">
        <f t="shared" si="317"/>
        <v>54.125</v>
      </c>
      <c r="V2022" s="20">
        <f t="shared" si="318"/>
        <v>52.17499999999999</v>
      </c>
      <c r="W2022" s="20">
        <f t="shared" si="319"/>
        <v>52.662499999999994</v>
      </c>
    </row>
    <row r="2023" spans="1:23" ht="13.5" x14ac:dyDescent="0.25">
      <c r="A2023" s="3">
        <v>44950</v>
      </c>
      <c r="B2023" s="2">
        <v>25.014399999999998</v>
      </c>
      <c r="C2023" s="2">
        <v>67.671079436528842</v>
      </c>
      <c r="D2023" s="2">
        <v>-1.1276464770937977</v>
      </c>
      <c r="E2023" s="2">
        <v>0.10407266796423338</v>
      </c>
      <c r="F2023" s="2">
        <v>25.006019999999999</v>
      </c>
      <c r="G2023" s="2">
        <v>25.096799999999998</v>
      </c>
      <c r="H2023" s="2">
        <v>23.882450000000002</v>
      </c>
      <c r="I2023" s="2">
        <v>22.816108000000003</v>
      </c>
      <c r="J2023" s="2">
        <v>21.659599500000024</v>
      </c>
      <c r="K2023" s="17" t="s">
        <v>54</v>
      </c>
      <c r="L2023" s="17" t="s">
        <v>50</v>
      </c>
      <c r="M2023" s="17" t="s">
        <v>47</v>
      </c>
      <c r="N2023" s="20">
        <f t="shared" si="310"/>
        <v>50</v>
      </c>
      <c r="O2023" s="20">
        <f t="shared" si="311"/>
        <v>100</v>
      </c>
      <c r="P2023" s="20">
        <f t="shared" si="312"/>
        <v>50</v>
      </c>
      <c r="Q2023" s="20">
        <f t="shared" si="313"/>
        <v>16.5</v>
      </c>
      <c r="R2023" s="21">
        <f t="shared" si="314"/>
        <v>62.475000000000001</v>
      </c>
      <c r="S2023" s="21">
        <f t="shared" si="315"/>
        <v>51.625</v>
      </c>
      <c r="T2023" s="21">
        <f t="shared" si="316"/>
        <v>42.424999999999997</v>
      </c>
      <c r="U2023" s="21">
        <f t="shared" si="317"/>
        <v>54.125</v>
      </c>
      <c r="V2023" s="20">
        <f t="shared" si="318"/>
        <v>52.17499999999999</v>
      </c>
      <c r="W2023" s="20">
        <f t="shared" si="319"/>
        <v>52.662499999999994</v>
      </c>
    </row>
    <row r="2024" spans="1:23" ht="13.5" x14ac:dyDescent="0.25">
      <c r="A2024" s="3">
        <v>44951</v>
      </c>
      <c r="B2024" s="2">
        <v>24.9724</v>
      </c>
      <c r="C2024" s="2">
        <v>66.836893859244839</v>
      </c>
      <c r="D2024" s="2">
        <v>-1.0091043320347204</v>
      </c>
      <c r="E2024" s="2">
        <v>7.8711900779191324E-2</v>
      </c>
      <c r="F2024" s="2">
        <v>24.962739999999997</v>
      </c>
      <c r="G2024" s="2">
        <v>25.189979999999998</v>
      </c>
      <c r="H2024" s="2">
        <v>24.061</v>
      </c>
      <c r="I2024" s="2">
        <v>22.870574000000005</v>
      </c>
      <c r="J2024" s="2">
        <v>21.69023900000002</v>
      </c>
      <c r="K2024" s="17" t="s">
        <v>54</v>
      </c>
      <c r="L2024" s="17" t="s">
        <v>50</v>
      </c>
      <c r="M2024" s="17" t="s">
        <v>47</v>
      </c>
      <c r="N2024" s="20">
        <f t="shared" si="310"/>
        <v>50</v>
      </c>
      <c r="O2024" s="20">
        <f t="shared" si="311"/>
        <v>100</v>
      </c>
      <c r="P2024" s="20">
        <f t="shared" si="312"/>
        <v>50</v>
      </c>
      <c r="Q2024" s="20">
        <f t="shared" si="313"/>
        <v>16.5</v>
      </c>
      <c r="R2024" s="21">
        <f t="shared" si="314"/>
        <v>62.475000000000001</v>
      </c>
      <c r="S2024" s="21">
        <f t="shared" si="315"/>
        <v>51.625</v>
      </c>
      <c r="T2024" s="21">
        <f t="shared" si="316"/>
        <v>42.424999999999997</v>
      </c>
      <c r="U2024" s="21">
        <f t="shared" si="317"/>
        <v>54.125</v>
      </c>
      <c r="V2024" s="20">
        <f t="shared" si="318"/>
        <v>52.17499999999999</v>
      </c>
      <c r="W2024" s="20">
        <f t="shared" si="319"/>
        <v>52.662499999999994</v>
      </c>
    </row>
    <row r="2025" spans="1:23" ht="13.5" x14ac:dyDescent="0.25">
      <c r="A2025" s="3">
        <v>44952</v>
      </c>
      <c r="B2025" s="2">
        <v>24.6477</v>
      </c>
      <c r="C2025" s="2">
        <v>60.615847522772938</v>
      </c>
      <c r="D2025" s="2">
        <v>-0.74609661915897973</v>
      </c>
      <c r="E2025" s="2">
        <v>2.4773412811843358E-2</v>
      </c>
      <c r="F2025" s="2">
        <v>24.906219999999998</v>
      </c>
      <c r="G2025" s="2">
        <v>25.156310000000001</v>
      </c>
      <c r="H2025" s="2">
        <v>24.181230000000003</v>
      </c>
      <c r="I2025" s="2">
        <v>22.909048000000002</v>
      </c>
      <c r="J2025" s="2">
        <v>21.718982000000018</v>
      </c>
      <c r="K2025" s="17" t="s">
        <v>54</v>
      </c>
      <c r="L2025" s="17" t="s">
        <v>50</v>
      </c>
      <c r="M2025" s="17" t="s">
        <v>47</v>
      </c>
      <c r="N2025" s="20">
        <f t="shared" si="310"/>
        <v>50</v>
      </c>
      <c r="O2025" s="20">
        <f t="shared" si="311"/>
        <v>100</v>
      </c>
      <c r="P2025" s="20">
        <f t="shared" si="312"/>
        <v>50</v>
      </c>
      <c r="Q2025" s="20">
        <f t="shared" si="313"/>
        <v>16.5</v>
      </c>
      <c r="R2025" s="21">
        <f t="shared" si="314"/>
        <v>62.475000000000001</v>
      </c>
      <c r="S2025" s="21">
        <f t="shared" si="315"/>
        <v>51.625</v>
      </c>
      <c r="T2025" s="21">
        <f t="shared" si="316"/>
        <v>42.424999999999997</v>
      </c>
      <c r="U2025" s="21">
        <f t="shared" si="317"/>
        <v>54.125</v>
      </c>
      <c r="V2025" s="20">
        <f t="shared" si="318"/>
        <v>52.17499999999999</v>
      </c>
      <c r="W2025" s="20">
        <f t="shared" si="319"/>
        <v>52.662499999999994</v>
      </c>
    </row>
    <row r="2026" spans="1:23" ht="13.5" x14ac:dyDescent="0.25">
      <c r="A2026" s="3">
        <v>44953</v>
      </c>
      <c r="B2026" s="2">
        <v>24.6477</v>
      </c>
      <c r="C2026" s="2">
        <v>60.615847522772938</v>
      </c>
      <c r="D2026" s="2">
        <v>-0.43151226725737146</v>
      </c>
      <c r="E2026" s="2">
        <v>-5.4907437331453729E-2</v>
      </c>
      <c r="F2026" s="2">
        <v>24.82206</v>
      </c>
      <c r="G2026" s="2">
        <v>25.060119999999994</v>
      </c>
      <c r="H2026" s="2">
        <v>24.301459999999999</v>
      </c>
      <c r="I2026" s="2">
        <v>22.949325999999999</v>
      </c>
      <c r="J2026" s="2">
        <v>21.749070000000025</v>
      </c>
      <c r="K2026" s="17" t="s">
        <v>54</v>
      </c>
      <c r="L2026" s="17" t="s">
        <v>50</v>
      </c>
      <c r="M2026" s="17" t="s">
        <v>47</v>
      </c>
      <c r="N2026" s="20">
        <f t="shared" si="310"/>
        <v>50</v>
      </c>
      <c r="O2026" s="20">
        <f t="shared" si="311"/>
        <v>100</v>
      </c>
      <c r="P2026" s="20">
        <f t="shared" si="312"/>
        <v>50</v>
      </c>
      <c r="Q2026" s="20">
        <f t="shared" si="313"/>
        <v>16.5</v>
      </c>
      <c r="R2026" s="21">
        <f t="shared" si="314"/>
        <v>62.475000000000001</v>
      </c>
      <c r="S2026" s="21">
        <f t="shared" si="315"/>
        <v>51.625</v>
      </c>
      <c r="T2026" s="21">
        <f t="shared" si="316"/>
        <v>42.424999999999997</v>
      </c>
      <c r="U2026" s="21">
        <f t="shared" si="317"/>
        <v>54.125</v>
      </c>
      <c r="V2026" s="20">
        <f t="shared" si="318"/>
        <v>52.17499999999999</v>
      </c>
      <c r="W2026" s="20">
        <f t="shared" si="319"/>
        <v>52.662499999999994</v>
      </c>
    </row>
    <row r="2027" spans="1:23" ht="13.5" x14ac:dyDescent="0.25">
      <c r="A2027" s="3">
        <v>44956</v>
      </c>
      <c r="B2027" s="2">
        <v>24.226900000000001</v>
      </c>
      <c r="C2027" s="2">
        <v>53.176576800436514</v>
      </c>
      <c r="D2027" s="2">
        <v>-0.12042410246542445</v>
      </c>
      <c r="E2027" s="2">
        <v>-0.16375588316194933</v>
      </c>
      <c r="F2027" s="2">
        <v>24.701820000000001</v>
      </c>
      <c r="G2027" s="2">
        <v>24.910429999999998</v>
      </c>
      <c r="H2027" s="2">
        <v>24.388629999999999</v>
      </c>
      <c r="I2027" s="2">
        <v>22.982990000000001</v>
      </c>
      <c r="J2027" s="2">
        <v>21.777655500000023</v>
      </c>
      <c r="K2027" s="17" t="s">
        <v>54</v>
      </c>
      <c r="L2027" s="17" t="s">
        <v>50</v>
      </c>
      <c r="M2027" s="17" t="s">
        <v>47</v>
      </c>
      <c r="N2027" s="20">
        <f t="shared" si="310"/>
        <v>50</v>
      </c>
      <c r="O2027" s="20">
        <f t="shared" si="311"/>
        <v>100</v>
      </c>
      <c r="P2027" s="20">
        <f t="shared" si="312"/>
        <v>50</v>
      </c>
      <c r="Q2027" s="20">
        <f t="shared" si="313"/>
        <v>16.5</v>
      </c>
      <c r="R2027" s="21">
        <f t="shared" si="314"/>
        <v>62.475000000000001</v>
      </c>
      <c r="S2027" s="21">
        <f t="shared" si="315"/>
        <v>51.625</v>
      </c>
      <c r="T2027" s="21">
        <f t="shared" si="316"/>
        <v>42.424999999999997</v>
      </c>
      <c r="U2027" s="21">
        <f t="shared" si="317"/>
        <v>54.125</v>
      </c>
      <c r="V2027" s="20">
        <f t="shared" si="318"/>
        <v>52.17499999999999</v>
      </c>
      <c r="W2027" s="20">
        <f t="shared" si="319"/>
        <v>52.662499999999994</v>
      </c>
    </row>
    <row r="2028" spans="1:23" ht="13.5" x14ac:dyDescent="0.25">
      <c r="A2028" s="3">
        <v>44957</v>
      </c>
      <c r="B2028" s="2">
        <v>24.2209</v>
      </c>
      <c r="C2028" s="2">
        <v>53.076552139589396</v>
      </c>
      <c r="D2028" s="2">
        <v>0.1199814295221735</v>
      </c>
      <c r="E2028" s="2">
        <v>-0.30398670774279452</v>
      </c>
      <c r="F2028" s="2">
        <v>24.543119999999998</v>
      </c>
      <c r="G2028" s="2">
        <v>24.774569999999997</v>
      </c>
      <c r="H2028" s="2">
        <v>24.487519999999996</v>
      </c>
      <c r="I2028" s="2">
        <v>23.016534000000007</v>
      </c>
      <c r="J2028" s="2">
        <v>21.807082500000028</v>
      </c>
      <c r="K2028" s="17" t="s">
        <v>54</v>
      </c>
      <c r="L2028" s="17" t="s">
        <v>50</v>
      </c>
      <c r="M2028" s="17" t="s">
        <v>47</v>
      </c>
      <c r="N2028" s="20">
        <f t="shared" si="310"/>
        <v>50</v>
      </c>
      <c r="O2028" s="20">
        <f t="shared" si="311"/>
        <v>100</v>
      </c>
      <c r="P2028" s="20">
        <f t="shared" si="312"/>
        <v>50</v>
      </c>
      <c r="Q2028" s="20">
        <f t="shared" si="313"/>
        <v>16.5</v>
      </c>
      <c r="R2028" s="21">
        <f t="shared" si="314"/>
        <v>62.475000000000001</v>
      </c>
      <c r="S2028" s="21">
        <f t="shared" si="315"/>
        <v>51.625</v>
      </c>
      <c r="T2028" s="21">
        <f t="shared" si="316"/>
        <v>42.424999999999997</v>
      </c>
      <c r="U2028" s="21">
        <f t="shared" si="317"/>
        <v>54.125</v>
      </c>
      <c r="V2028" s="20">
        <f t="shared" si="318"/>
        <v>52.17499999999999</v>
      </c>
      <c r="W2028" s="20">
        <f t="shared" si="319"/>
        <v>52.662499999999994</v>
      </c>
    </row>
    <row r="2029" spans="1:23" ht="13.5" x14ac:dyDescent="0.25">
      <c r="A2029" s="3">
        <v>44958</v>
      </c>
      <c r="B2029" s="2">
        <v>24.347200000000001</v>
      </c>
      <c r="C2029" s="2">
        <v>54.995568912080721</v>
      </c>
      <c r="D2029" s="2">
        <v>0.25298540552929794</v>
      </c>
      <c r="E2029" s="2">
        <v>-0.45427988784100559</v>
      </c>
      <c r="F2029" s="2">
        <v>24.41808</v>
      </c>
      <c r="G2029" s="2">
        <v>24.690409999999996</v>
      </c>
      <c r="H2029" s="2">
        <v>24.566274999999997</v>
      </c>
      <c r="I2029" s="2">
        <v>23.053808</v>
      </c>
      <c r="J2029" s="2">
        <v>21.837141000000027</v>
      </c>
      <c r="K2029" s="17" t="s">
        <v>54</v>
      </c>
      <c r="L2029" s="17" t="s">
        <v>50</v>
      </c>
      <c r="M2029" s="17" t="s">
        <v>47</v>
      </c>
      <c r="N2029" s="20">
        <f t="shared" si="310"/>
        <v>50</v>
      </c>
      <c r="O2029" s="20">
        <f t="shared" si="311"/>
        <v>100</v>
      </c>
      <c r="P2029" s="20">
        <f t="shared" si="312"/>
        <v>50</v>
      </c>
      <c r="Q2029" s="20">
        <f t="shared" si="313"/>
        <v>16.5</v>
      </c>
      <c r="R2029" s="21">
        <f t="shared" si="314"/>
        <v>62.475000000000001</v>
      </c>
      <c r="S2029" s="21">
        <f t="shared" si="315"/>
        <v>51.625</v>
      </c>
      <c r="T2029" s="21">
        <f t="shared" si="316"/>
        <v>42.424999999999997</v>
      </c>
      <c r="U2029" s="21">
        <f t="shared" si="317"/>
        <v>54.125</v>
      </c>
      <c r="V2029" s="20">
        <f t="shared" si="318"/>
        <v>52.17499999999999</v>
      </c>
      <c r="W2029" s="20">
        <f t="shared" si="319"/>
        <v>52.662499999999994</v>
      </c>
    </row>
    <row r="2030" spans="1:23" ht="13.5" x14ac:dyDescent="0.25">
      <c r="A2030" s="3">
        <v>44959</v>
      </c>
      <c r="B2030" s="2">
        <v>24.1067</v>
      </c>
      <c r="C2030" s="2">
        <v>50.740197953019852</v>
      </c>
      <c r="D2030" s="2">
        <v>0.34194424250890165</v>
      </c>
      <c r="E2030" s="2">
        <v>-0.60709232659944656</v>
      </c>
      <c r="F2030" s="2">
        <v>24.30988</v>
      </c>
      <c r="G2030" s="2">
        <v>24.608049999999999</v>
      </c>
      <c r="H2030" s="2">
        <v>24.635409999999997</v>
      </c>
      <c r="I2030" s="2">
        <v>23.086272000000005</v>
      </c>
      <c r="J2030" s="2">
        <v>21.865997000000029</v>
      </c>
      <c r="K2030" s="17" t="s">
        <v>54</v>
      </c>
      <c r="L2030" s="17" t="s">
        <v>50</v>
      </c>
      <c r="M2030" s="17" t="s">
        <v>47</v>
      </c>
      <c r="N2030" s="20">
        <f t="shared" si="310"/>
        <v>50</v>
      </c>
      <c r="O2030" s="20">
        <f t="shared" si="311"/>
        <v>100</v>
      </c>
      <c r="P2030" s="20">
        <f t="shared" si="312"/>
        <v>50</v>
      </c>
      <c r="Q2030" s="20">
        <f t="shared" si="313"/>
        <v>16.5</v>
      </c>
      <c r="R2030" s="21">
        <f t="shared" si="314"/>
        <v>62.475000000000001</v>
      </c>
      <c r="S2030" s="21">
        <f t="shared" si="315"/>
        <v>51.625</v>
      </c>
      <c r="T2030" s="21">
        <f t="shared" si="316"/>
        <v>42.424999999999997</v>
      </c>
      <c r="U2030" s="21">
        <f t="shared" si="317"/>
        <v>54.125</v>
      </c>
      <c r="V2030" s="20">
        <f t="shared" si="318"/>
        <v>52.17499999999999</v>
      </c>
      <c r="W2030" s="20">
        <f t="shared" si="319"/>
        <v>52.662499999999994</v>
      </c>
    </row>
    <row r="2031" spans="1:23" ht="13.5" x14ac:dyDescent="0.25">
      <c r="A2031" s="3">
        <v>44960</v>
      </c>
      <c r="B2031" s="2">
        <v>24.347200000000001</v>
      </c>
      <c r="C2031" s="2">
        <v>54.529217435237939</v>
      </c>
      <c r="D2031" s="2">
        <v>0.42057701515663837</v>
      </c>
      <c r="E2031" s="2">
        <v>-0.76019426442003968</v>
      </c>
      <c r="F2031" s="2">
        <v>24.249780000000001</v>
      </c>
      <c r="G2031" s="2">
        <v>24.535919999999997</v>
      </c>
      <c r="H2031" s="2">
        <v>24.680499999999999</v>
      </c>
      <c r="I2031" s="2">
        <v>23.123785999999999</v>
      </c>
      <c r="J2031" s="2">
        <v>21.896055500000035</v>
      </c>
      <c r="K2031" s="17" t="s">
        <v>54</v>
      </c>
      <c r="L2031" s="17" t="s">
        <v>50</v>
      </c>
      <c r="M2031" s="17" t="s">
        <v>47</v>
      </c>
      <c r="N2031" s="20">
        <f t="shared" si="310"/>
        <v>50</v>
      </c>
      <c r="O2031" s="20">
        <f t="shared" si="311"/>
        <v>100</v>
      </c>
      <c r="P2031" s="20">
        <f t="shared" si="312"/>
        <v>50</v>
      </c>
      <c r="Q2031" s="20">
        <f t="shared" si="313"/>
        <v>16.5</v>
      </c>
      <c r="R2031" s="21">
        <f t="shared" si="314"/>
        <v>62.475000000000001</v>
      </c>
      <c r="S2031" s="21">
        <f t="shared" si="315"/>
        <v>51.625</v>
      </c>
      <c r="T2031" s="21">
        <f t="shared" si="316"/>
        <v>42.424999999999997</v>
      </c>
      <c r="U2031" s="21">
        <f t="shared" si="317"/>
        <v>54.125</v>
      </c>
      <c r="V2031" s="20">
        <f t="shared" si="318"/>
        <v>52.17499999999999</v>
      </c>
      <c r="W2031" s="20">
        <f t="shared" si="319"/>
        <v>52.662499999999994</v>
      </c>
    </row>
    <row r="2032" spans="1:23" ht="13.5" x14ac:dyDescent="0.25">
      <c r="A2032" s="3">
        <v>44963</v>
      </c>
      <c r="B2032" s="2">
        <v>24.4313</v>
      </c>
      <c r="C2032" s="2">
        <v>55.809279012336908</v>
      </c>
      <c r="D2032" s="2">
        <v>0.44239668586176961</v>
      </c>
      <c r="E2032" s="2">
        <v>-0.89625352054900542</v>
      </c>
      <c r="F2032" s="2">
        <v>24.290660000000003</v>
      </c>
      <c r="G2032" s="2">
        <v>24.496239999999997</v>
      </c>
      <c r="H2032" s="2">
        <v>24.735804999999999</v>
      </c>
      <c r="I2032" s="2">
        <v>23.163222000000001</v>
      </c>
      <c r="J2032" s="2">
        <v>21.926534500000031</v>
      </c>
      <c r="K2032" s="17" t="s">
        <v>48</v>
      </c>
      <c r="L2032" s="17" t="s">
        <v>50</v>
      </c>
      <c r="M2032" s="17" t="s">
        <v>51</v>
      </c>
      <c r="N2032" s="20">
        <f t="shared" si="310"/>
        <v>50</v>
      </c>
      <c r="O2032" s="20">
        <f t="shared" si="311"/>
        <v>100</v>
      </c>
      <c r="P2032" s="20">
        <f t="shared" si="312"/>
        <v>50</v>
      </c>
      <c r="Q2032" s="20">
        <f t="shared" si="313"/>
        <v>83.5</v>
      </c>
      <c r="R2032" s="21">
        <f t="shared" si="314"/>
        <v>72.525000000000006</v>
      </c>
      <c r="S2032" s="21">
        <f t="shared" si="315"/>
        <v>68.375</v>
      </c>
      <c r="T2032" s="21">
        <f t="shared" si="316"/>
        <v>72.575000000000003</v>
      </c>
      <c r="U2032" s="21">
        <f t="shared" si="317"/>
        <v>70.875</v>
      </c>
      <c r="V2032" s="20">
        <f t="shared" si="318"/>
        <v>71.158333333333346</v>
      </c>
      <c r="W2032" s="20">
        <f t="shared" si="319"/>
        <v>71.087500000000006</v>
      </c>
    </row>
    <row r="2033" spans="1:23" ht="13.5" x14ac:dyDescent="0.25">
      <c r="A2033" s="3">
        <v>44964</v>
      </c>
      <c r="B2033" s="2">
        <v>24.166799999999999</v>
      </c>
      <c r="C2033" s="2">
        <v>50.951173037660347</v>
      </c>
      <c r="D2033" s="2">
        <v>0.50722638016508625</v>
      </c>
      <c r="E2033" s="2">
        <v>-0.99779869376808605</v>
      </c>
      <c r="F2033" s="2">
        <v>24.27984</v>
      </c>
      <c r="G2033" s="2">
        <v>24.411479999999994</v>
      </c>
      <c r="H2033" s="2">
        <v>24.75414</v>
      </c>
      <c r="I2033" s="2">
        <v>23.200493999999999</v>
      </c>
      <c r="J2033" s="2">
        <v>21.95418800000003</v>
      </c>
      <c r="K2033" s="17" t="s">
        <v>48</v>
      </c>
      <c r="L2033" s="17" t="s">
        <v>50</v>
      </c>
      <c r="M2033" s="17" t="s">
        <v>53</v>
      </c>
      <c r="N2033" s="20">
        <f t="shared" si="310"/>
        <v>50</v>
      </c>
      <c r="O2033" s="20">
        <f t="shared" si="311"/>
        <v>100</v>
      </c>
      <c r="P2033" s="20">
        <f t="shared" si="312"/>
        <v>50</v>
      </c>
      <c r="Q2033" s="20">
        <f t="shared" si="313"/>
        <v>66.5</v>
      </c>
      <c r="R2033" s="21">
        <f t="shared" si="314"/>
        <v>69.974999999999994</v>
      </c>
      <c r="S2033" s="21">
        <f t="shared" si="315"/>
        <v>64.125</v>
      </c>
      <c r="T2033" s="21">
        <f t="shared" si="316"/>
        <v>64.924999999999997</v>
      </c>
      <c r="U2033" s="21">
        <f t="shared" si="317"/>
        <v>66.625</v>
      </c>
      <c r="V2033" s="20">
        <f t="shared" si="318"/>
        <v>66.341666666666654</v>
      </c>
      <c r="W2033" s="20">
        <f t="shared" si="319"/>
        <v>66.412499999999994</v>
      </c>
    </row>
    <row r="2034" spans="1:23" ht="13.5" x14ac:dyDescent="0.25">
      <c r="A2034" s="3">
        <v>44965</v>
      </c>
      <c r="B2034" s="2">
        <v>24.130700000000001</v>
      </c>
      <c r="C2034" s="2">
        <v>50.307508488519062</v>
      </c>
      <c r="D2034" s="2">
        <v>0.55811031296494917</v>
      </c>
      <c r="E2034" s="2">
        <v>-1.0528956379774215</v>
      </c>
      <c r="F2034" s="2">
        <v>24.236539999999998</v>
      </c>
      <c r="G2034" s="2">
        <v>24.327310000000001</v>
      </c>
      <c r="H2034" s="2">
        <v>24.758645000000001</v>
      </c>
      <c r="I2034" s="2">
        <v>23.235841999999998</v>
      </c>
      <c r="J2034" s="2">
        <v>21.981661000000031</v>
      </c>
      <c r="K2034" s="17" t="s">
        <v>48</v>
      </c>
      <c r="L2034" s="17" t="s">
        <v>50</v>
      </c>
      <c r="M2034" s="17" t="s">
        <v>53</v>
      </c>
      <c r="N2034" s="20">
        <f t="shared" si="310"/>
        <v>50</v>
      </c>
      <c r="O2034" s="20">
        <f t="shared" si="311"/>
        <v>100</v>
      </c>
      <c r="P2034" s="20">
        <f t="shared" si="312"/>
        <v>50</v>
      </c>
      <c r="Q2034" s="20">
        <f t="shared" si="313"/>
        <v>66.5</v>
      </c>
      <c r="R2034" s="21">
        <f t="shared" si="314"/>
        <v>69.974999999999994</v>
      </c>
      <c r="S2034" s="21">
        <f t="shared" si="315"/>
        <v>64.125</v>
      </c>
      <c r="T2034" s="21">
        <f t="shared" si="316"/>
        <v>64.924999999999997</v>
      </c>
      <c r="U2034" s="21">
        <f t="shared" si="317"/>
        <v>66.625</v>
      </c>
      <c r="V2034" s="20">
        <f t="shared" si="318"/>
        <v>66.341666666666654</v>
      </c>
      <c r="W2034" s="20">
        <f t="shared" si="319"/>
        <v>66.412499999999994</v>
      </c>
    </row>
    <row r="2035" spans="1:23" ht="13.5" x14ac:dyDescent="0.25">
      <c r="A2035" s="3">
        <v>44966</v>
      </c>
      <c r="B2035" s="2">
        <v>24.040600000000001</v>
      </c>
      <c r="C2035" s="2">
        <v>48.655399410180372</v>
      </c>
      <c r="D2035" s="2">
        <v>0.55792866130712326</v>
      </c>
      <c r="E2035" s="2">
        <v>-1.0834991614859648</v>
      </c>
      <c r="F2035" s="2">
        <v>24.223320000000001</v>
      </c>
      <c r="G2035" s="2">
        <v>24.2666</v>
      </c>
      <c r="H2035" s="2">
        <v>24.711454999999997</v>
      </c>
      <c r="I2035" s="2">
        <v>23.271792000000001</v>
      </c>
      <c r="J2035" s="2">
        <v>22.008743500000033</v>
      </c>
      <c r="K2035" s="17" t="s">
        <v>48</v>
      </c>
      <c r="L2035" s="17" t="s">
        <v>50</v>
      </c>
      <c r="M2035" s="17" t="s">
        <v>53</v>
      </c>
      <c r="N2035" s="20">
        <f t="shared" si="310"/>
        <v>50</v>
      </c>
      <c r="O2035" s="20">
        <f t="shared" si="311"/>
        <v>100</v>
      </c>
      <c r="P2035" s="20">
        <f t="shared" si="312"/>
        <v>50</v>
      </c>
      <c r="Q2035" s="20">
        <f t="shared" si="313"/>
        <v>66.5</v>
      </c>
      <c r="R2035" s="21">
        <f t="shared" si="314"/>
        <v>69.974999999999994</v>
      </c>
      <c r="S2035" s="21">
        <f t="shared" si="315"/>
        <v>64.125</v>
      </c>
      <c r="T2035" s="21">
        <f t="shared" si="316"/>
        <v>64.924999999999997</v>
      </c>
      <c r="U2035" s="21">
        <f t="shared" si="317"/>
        <v>66.625</v>
      </c>
      <c r="V2035" s="20">
        <f t="shared" si="318"/>
        <v>66.341666666666654</v>
      </c>
      <c r="W2035" s="20">
        <f t="shared" si="319"/>
        <v>66.412499999999994</v>
      </c>
    </row>
    <row r="2036" spans="1:23" ht="13.5" x14ac:dyDescent="0.25">
      <c r="A2036" s="3">
        <v>44967</v>
      </c>
      <c r="B2036" s="2">
        <v>24.1007</v>
      </c>
      <c r="C2036" s="2">
        <v>49.838737200633638</v>
      </c>
      <c r="D2036" s="2">
        <v>0.55389484691643887</v>
      </c>
      <c r="E2036" s="2">
        <v>-1.0881510704192388</v>
      </c>
      <c r="F2036" s="2">
        <v>24.174020000000002</v>
      </c>
      <c r="G2036" s="2">
        <v>24.2119</v>
      </c>
      <c r="H2036" s="2">
        <v>24.636009999999999</v>
      </c>
      <c r="I2036" s="2">
        <v>23.308944</v>
      </c>
      <c r="J2036" s="2">
        <v>22.037569500000036</v>
      </c>
      <c r="K2036" s="17" t="s">
        <v>48</v>
      </c>
      <c r="L2036" s="17" t="s">
        <v>50</v>
      </c>
      <c r="M2036" s="17" t="s">
        <v>53</v>
      </c>
      <c r="N2036" s="20">
        <f t="shared" si="310"/>
        <v>50</v>
      </c>
      <c r="O2036" s="20">
        <f t="shared" si="311"/>
        <v>100</v>
      </c>
      <c r="P2036" s="20">
        <f t="shared" si="312"/>
        <v>50</v>
      </c>
      <c r="Q2036" s="20">
        <f t="shared" si="313"/>
        <v>66.5</v>
      </c>
      <c r="R2036" s="21">
        <f t="shared" si="314"/>
        <v>69.974999999999994</v>
      </c>
      <c r="S2036" s="21">
        <f t="shared" si="315"/>
        <v>64.125</v>
      </c>
      <c r="T2036" s="21">
        <f t="shared" si="316"/>
        <v>64.924999999999997</v>
      </c>
      <c r="U2036" s="21">
        <f t="shared" si="317"/>
        <v>66.625</v>
      </c>
      <c r="V2036" s="20">
        <f t="shared" si="318"/>
        <v>66.341666666666654</v>
      </c>
      <c r="W2036" s="20">
        <f t="shared" si="319"/>
        <v>66.412499999999994</v>
      </c>
    </row>
    <row r="2037" spans="1:23" ht="13.5" x14ac:dyDescent="0.25">
      <c r="A2037" s="3">
        <v>44970</v>
      </c>
      <c r="B2037" s="2">
        <v>23.926300000000001</v>
      </c>
      <c r="C2037" s="2">
        <v>46.490365902209483</v>
      </c>
      <c r="D2037" s="2">
        <v>0.4988359342523232</v>
      </c>
      <c r="E2037" s="2">
        <v>-1.0480096141466224</v>
      </c>
      <c r="F2037" s="2">
        <v>24.07302</v>
      </c>
      <c r="G2037" s="2">
        <v>24.181840000000001</v>
      </c>
      <c r="H2037" s="2">
        <v>24.546135</v>
      </c>
      <c r="I2037" s="2">
        <v>23.343810000000008</v>
      </c>
      <c r="J2037" s="2">
        <v>22.065523500000037</v>
      </c>
      <c r="K2037" s="17" t="s">
        <v>54</v>
      </c>
      <c r="L2037" s="17" t="s">
        <v>50</v>
      </c>
      <c r="M2037" s="17" t="s">
        <v>47</v>
      </c>
      <c r="N2037" s="20">
        <f t="shared" si="310"/>
        <v>50</v>
      </c>
      <c r="O2037" s="20">
        <f t="shared" si="311"/>
        <v>100</v>
      </c>
      <c r="P2037" s="20">
        <f t="shared" si="312"/>
        <v>50</v>
      </c>
      <c r="Q2037" s="20">
        <f t="shared" si="313"/>
        <v>16.5</v>
      </c>
      <c r="R2037" s="21">
        <f t="shared" si="314"/>
        <v>62.475000000000001</v>
      </c>
      <c r="S2037" s="21">
        <f t="shared" si="315"/>
        <v>51.625</v>
      </c>
      <c r="T2037" s="21">
        <f t="shared" si="316"/>
        <v>42.424999999999997</v>
      </c>
      <c r="U2037" s="21">
        <f t="shared" si="317"/>
        <v>54.125</v>
      </c>
      <c r="V2037" s="20">
        <f t="shared" si="318"/>
        <v>52.17499999999999</v>
      </c>
      <c r="W2037" s="20">
        <f t="shared" si="319"/>
        <v>52.662499999999994</v>
      </c>
    </row>
    <row r="2038" spans="1:23" ht="13.5" x14ac:dyDescent="0.25">
      <c r="A2038" s="3">
        <v>44971</v>
      </c>
      <c r="B2038" s="2">
        <v>24.124700000000001</v>
      </c>
      <c r="C2038" s="2">
        <v>50.559736372484181</v>
      </c>
      <c r="D2038" s="2">
        <v>0.43782013733027014</v>
      </c>
      <c r="E2038" s="2">
        <v>-0.96391925405293266</v>
      </c>
      <c r="F2038" s="2">
        <v>24.064600000000002</v>
      </c>
      <c r="G2038" s="2">
        <v>24.172219999999999</v>
      </c>
      <c r="H2038" s="2">
        <v>24.473395000000004</v>
      </c>
      <c r="I2038" s="2">
        <v>23.382886000000006</v>
      </c>
      <c r="J2038" s="2">
        <v>22.093537500000036</v>
      </c>
      <c r="K2038" s="17" t="s">
        <v>48</v>
      </c>
      <c r="L2038" s="17" t="s">
        <v>50</v>
      </c>
      <c r="M2038" s="17" t="s">
        <v>53</v>
      </c>
      <c r="N2038" s="20">
        <f t="shared" si="310"/>
        <v>50</v>
      </c>
      <c r="O2038" s="20">
        <f t="shared" si="311"/>
        <v>100</v>
      </c>
      <c r="P2038" s="20">
        <f t="shared" si="312"/>
        <v>50</v>
      </c>
      <c r="Q2038" s="20">
        <f t="shared" si="313"/>
        <v>66.5</v>
      </c>
      <c r="R2038" s="21">
        <f t="shared" si="314"/>
        <v>69.974999999999994</v>
      </c>
      <c r="S2038" s="21">
        <f t="shared" si="315"/>
        <v>64.125</v>
      </c>
      <c r="T2038" s="21">
        <f t="shared" si="316"/>
        <v>64.924999999999997</v>
      </c>
      <c r="U2038" s="21">
        <f t="shared" si="317"/>
        <v>66.625</v>
      </c>
      <c r="V2038" s="20">
        <f t="shared" si="318"/>
        <v>66.341666666666654</v>
      </c>
      <c r="W2038" s="20">
        <f t="shared" si="319"/>
        <v>66.412499999999994</v>
      </c>
    </row>
    <row r="2039" spans="1:23" ht="13.5" x14ac:dyDescent="0.25">
      <c r="A2039" s="3">
        <v>44972</v>
      </c>
      <c r="B2039" s="2">
        <v>24.046600000000002</v>
      </c>
      <c r="C2039" s="2">
        <v>48.980621975356897</v>
      </c>
      <c r="D2039" s="2">
        <v>0.41133858547019742</v>
      </c>
      <c r="E2039" s="2">
        <v>-0.86677558450581005</v>
      </c>
      <c r="F2039" s="2">
        <v>24.047779999999999</v>
      </c>
      <c r="G2039" s="2">
        <v>24.142159999999997</v>
      </c>
      <c r="H2039" s="2">
        <v>24.416285000000002</v>
      </c>
      <c r="I2039" s="2">
        <v>23.421362000000002</v>
      </c>
      <c r="J2039" s="2">
        <v>22.121942500000028</v>
      </c>
      <c r="K2039" s="17" t="s">
        <v>48</v>
      </c>
      <c r="L2039" s="17" t="s">
        <v>50</v>
      </c>
      <c r="M2039" s="17" t="s">
        <v>53</v>
      </c>
      <c r="N2039" s="20">
        <f t="shared" si="310"/>
        <v>50</v>
      </c>
      <c r="O2039" s="20">
        <f t="shared" si="311"/>
        <v>100</v>
      </c>
      <c r="P2039" s="20">
        <f t="shared" si="312"/>
        <v>50</v>
      </c>
      <c r="Q2039" s="20">
        <f t="shared" si="313"/>
        <v>66.5</v>
      </c>
      <c r="R2039" s="21">
        <f t="shared" si="314"/>
        <v>69.974999999999994</v>
      </c>
      <c r="S2039" s="21">
        <f t="shared" si="315"/>
        <v>64.125</v>
      </c>
      <c r="T2039" s="21">
        <f t="shared" si="316"/>
        <v>64.924999999999997</v>
      </c>
      <c r="U2039" s="21">
        <f t="shared" si="317"/>
        <v>66.625</v>
      </c>
      <c r="V2039" s="20">
        <f t="shared" si="318"/>
        <v>66.341666666666654</v>
      </c>
      <c r="W2039" s="20">
        <f t="shared" si="319"/>
        <v>66.412499999999994</v>
      </c>
    </row>
    <row r="2040" spans="1:23" ht="13.5" x14ac:dyDescent="0.25">
      <c r="A2040" s="3">
        <v>44973</v>
      </c>
      <c r="B2040" s="2">
        <v>24.046600000000002</v>
      </c>
      <c r="C2040" s="2">
        <v>48.98062197535689</v>
      </c>
      <c r="D2040" s="2">
        <v>0.35232895269697906</v>
      </c>
      <c r="E2040" s="2">
        <v>-0.76556084650372225</v>
      </c>
      <c r="F2040" s="2">
        <v>24.04898</v>
      </c>
      <c r="G2040" s="2">
        <v>24.136150000000001</v>
      </c>
      <c r="H2040" s="2">
        <v>24.372100000000003</v>
      </c>
      <c r="I2040" s="2">
        <v>23.463443999999999</v>
      </c>
      <c r="J2040" s="2">
        <v>22.150498000000024</v>
      </c>
      <c r="K2040" s="17" t="s">
        <v>48</v>
      </c>
      <c r="L2040" s="17" t="s">
        <v>50</v>
      </c>
      <c r="M2040" s="17" t="s">
        <v>51</v>
      </c>
      <c r="N2040" s="20">
        <f t="shared" si="310"/>
        <v>50</v>
      </c>
      <c r="O2040" s="20">
        <f t="shared" si="311"/>
        <v>100</v>
      </c>
      <c r="P2040" s="20">
        <f t="shared" si="312"/>
        <v>50</v>
      </c>
      <c r="Q2040" s="20">
        <f t="shared" si="313"/>
        <v>83.5</v>
      </c>
      <c r="R2040" s="21">
        <f t="shared" si="314"/>
        <v>72.525000000000006</v>
      </c>
      <c r="S2040" s="21">
        <f t="shared" si="315"/>
        <v>68.375</v>
      </c>
      <c r="T2040" s="21">
        <f t="shared" si="316"/>
        <v>72.575000000000003</v>
      </c>
      <c r="U2040" s="21">
        <f t="shared" si="317"/>
        <v>70.875</v>
      </c>
      <c r="V2040" s="20">
        <f t="shared" si="318"/>
        <v>71.158333333333346</v>
      </c>
      <c r="W2040" s="20">
        <f t="shared" si="319"/>
        <v>71.087500000000006</v>
      </c>
    </row>
    <row r="2041" spans="1:23" ht="13.5" x14ac:dyDescent="0.25">
      <c r="A2041" s="3">
        <v>44974</v>
      </c>
      <c r="B2041" s="2">
        <v>24.046600000000002</v>
      </c>
      <c r="C2041" s="2">
        <v>48.98062197535689</v>
      </c>
      <c r="D2041" s="2">
        <v>0.33976608995218172</v>
      </c>
      <c r="E2041" s="2">
        <v>-0.6572259587635807</v>
      </c>
      <c r="F2041" s="2">
        <v>24.038159999999998</v>
      </c>
      <c r="G2041" s="2">
        <v>24.106090000000002</v>
      </c>
      <c r="H2041" s="2">
        <v>24.321005000000007</v>
      </c>
      <c r="I2041" s="2">
        <v>23.507929999999998</v>
      </c>
      <c r="J2041" s="2">
        <v>22.179053500000023</v>
      </c>
      <c r="K2041" s="17" t="s">
        <v>48</v>
      </c>
      <c r="L2041" s="17" t="s">
        <v>50</v>
      </c>
      <c r="M2041" s="17" t="s">
        <v>53</v>
      </c>
      <c r="N2041" s="20">
        <f t="shared" si="310"/>
        <v>50</v>
      </c>
      <c r="O2041" s="20">
        <f t="shared" si="311"/>
        <v>100</v>
      </c>
      <c r="P2041" s="20">
        <f t="shared" si="312"/>
        <v>50</v>
      </c>
      <c r="Q2041" s="20">
        <f t="shared" si="313"/>
        <v>66.5</v>
      </c>
      <c r="R2041" s="21">
        <f t="shared" si="314"/>
        <v>69.974999999999994</v>
      </c>
      <c r="S2041" s="21">
        <f t="shared" si="315"/>
        <v>64.125</v>
      </c>
      <c r="T2041" s="21">
        <f t="shared" si="316"/>
        <v>64.924999999999997</v>
      </c>
      <c r="U2041" s="21">
        <f t="shared" si="317"/>
        <v>66.625</v>
      </c>
      <c r="V2041" s="20">
        <f t="shared" si="318"/>
        <v>66.341666666666654</v>
      </c>
      <c r="W2041" s="20">
        <f t="shared" si="319"/>
        <v>66.412499999999994</v>
      </c>
    </row>
    <row r="2042" spans="1:23" ht="13.5" x14ac:dyDescent="0.25">
      <c r="A2042" s="3">
        <v>44977</v>
      </c>
      <c r="B2042" s="2">
        <v>23.986499999999999</v>
      </c>
      <c r="C2042" s="2">
        <v>47.553156444692206</v>
      </c>
      <c r="D2042" s="2">
        <v>0.3468673674033802</v>
      </c>
      <c r="E2042" s="2">
        <v>-0.56231975542525126</v>
      </c>
      <c r="F2042" s="2">
        <v>24.0502</v>
      </c>
      <c r="G2042" s="2">
        <v>24.061610000000005</v>
      </c>
      <c r="H2042" s="2">
        <v>24.278925000000001</v>
      </c>
      <c r="I2042" s="2">
        <v>23.54881</v>
      </c>
      <c r="J2042" s="2">
        <v>22.206557000000021</v>
      </c>
      <c r="K2042" s="17" t="s">
        <v>48</v>
      </c>
      <c r="L2042" s="17" t="s">
        <v>50</v>
      </c>
      <c r="M2042" s="17" t="s">
        <v>51</v>
      </c>
      <c r="N2042" s="20">
        <f t="shared" si="310"/>
        <v>50</v>
      </c>
      <c r="O2042" s="20">
        <f t="shared" si="311"/>
        <v>100</v>
      </c>
      <c r="P2042" s="20">
        <f t="shared" si="312"/>
        <v>50</v>
      </c>
      <c r="Q2042" s="20">
        <f t="shared" si="313"/>
        <v>83.5</v>
      </c>
      <c r="R2042" s="21">
        <f t="shared" si="314"/>
        <v>72.525000000000006</v>
      </c>
      <c r="S2042" s="21">
        <f t="shared" si="315"/>
        <v>68.375</v>
      </c>
      <c r="T2042" s="21">
        <f t="shared" si="316"/>
        <v>72.575000000000003</v>
      </c>
      <c r="U2042" s="21">
        <f t="shared" si="317"/>
        <v>70.875</v>
      </c>
      <c r="V2042" s="20">
        <f t="shared" si="318"/>
        <v>71.158333333333346</v>
      </c>
      <c r="W2042" s="20">
        <f t="shared" si="319"/>
        <v>71.087500000000006</v>
      </c>
    </row>
    <row r="2043" spans="1:23" ht="13.5" x14ac:dyDescent="0.25">
      <c r="A2043" s="3">
        <v>44978</v>
      </c>
      <c r="B2043" s="2">
        <v>23.986499999999999</v>
      </c>
      <c r="C2043" s="2">
        <v>47.553156444692206</v>
      </c>
      <c r="D2043" s="2">
        <v>0.31285478002294553</v>
      </c>
      <c r="E2043" s="2">
        <v>-0.48255819284328644</v>
      </c>
      <c r="F2043" s="2">
        <v>24.022560000000006</v>
      </c>
      <c r="G2043" s="2">
        <v>24.043580000000006</v>
      </c>
      <c r="H2043" s="2">
        <v>24.227529999999998</v>
      </c>
      <c r="I2043" s="2">
        <v>23.589689999999997</v>
      </c>
      <c r="J2043" s="2">
        <v>22.234782000000024</v>
      </c>
      <c r="K2043" s="17" t="s">
        <v>54</v>
      </c>
      <c r="L2043" s="17" t="s">
        <v>50</v>
      </c>
      <c r="M2043" s="17" t="s">
        <v>47</v>
      </c>
      <c r="N2043" s="20">
        <f t="shared" si="310"/>
        <v>50</v>
      </c>
      <c r="O2043" s="20">
        <f t="shared" si="311"/>
        <v>100</v>
      </c>
      <c r="P2043" s="20">
        <f t="shared" si="312"/>
        <v>50</v>
      </c>
      <c r="Q2043" s="20">
        <f t="shared" si="313"/>
        <v>16.5</v>
      </c>
      <c r="R2043" s="21">
        <f t="shared" si="314"/>
        <v>62.475000000000001</v>
      </c>
      <c r="S2043" s="21">
        <f t="shared" si="315"/>
        <v>51.625</v>
      </c>
      <c r="T2043" s="21">
        <f t="shared" si="316"/>
        <v>42.424999999999997</v>
      </c>
      <c r="U2043" s="21">
        <f t="shared" si="317"/>
        <v>54.125</v>
      </c>
      <c r="V2043" s="20">
        <f t="shared" si="318"/>
        <v>52.17499999999999</v>
      </c>
      <c r="W2043" s="20">
        <f t="shared" si="319"/>
        <v>52.662499999999994</v>
      </c>
    </row>
    <row r="2044" spans="1:23" ht="13.5" x14ac:dyDescent="0.25">
      <c r="A2044" s="3">
        <v>44979</v>
      </c>
      <c r="B2044" s="2">
        <v>23.433399999999999</v>
      </c>
      <c r="C2044" s="2">
        <v>36.270855365287261</v>
      </c>
      <c r="D2044" s="2">
        <v>0.32011266990980758</v>
      </c>
      <c r="E2044" s="2">
        <v>-0.41675123756512222</v>
      </c>
      <c r="F2044" s="2">
        <v>23.899920000000002</v>
      </c>
      <c r="G2044" s="2">
        <v>23.973850000000006</v>
      </c>
      <c r="H2044" s="2">
        <v>24.150580000000001</v>
      </c>
      <c r="I2044" s="2">
        <v>23.62010999999999</v>
      </c>
      <c r="J2044" s="2">
        <v>22.259971000000021</v>
      </c>
      <c r="K2044" s="17" t="s">
        <v>54</v>
      </c>
      <c r="L2044" s="17" t="s">
        <v>50</v>
      </c>
      <c r="M2044" s="17" t="s">
        <v>47</v>
      </c>
      <c r="N2044" s="20">
        <f t="shared" si="310"/>
        <v>50</v>
      </c>
      <c r="O2044" s="20">
        <f t="shared" si="311"/>
        <v>100</v>
      </c>
      <c r="P2044" s="20">
        <f t="shared" si="312"/>
        <v>50</v>
      </c>
      <c r="Q2044" s="20">
        <f t="shared" si="313"/>
        <v>16.5</v>
      </c>
      <c r="R2044" s="21">
        <f t="shared" si="314"/>
        <v>62.475000000000001</v>
      </c>
      <c r="S2044" s="21">
        <f t="shared" si="315"/>
        <v>51.625</v>
      </c>
      <c r="T2044" s="21">
        <f t="shared" si="316"/>
        <v>42.424999999999997</v>
      </c>
      <c r="U2044" s="21">
        <f t="shared" si="317"/>
        <v>54.125</v>
      </c>
      <c r="V2044" s="20">
        <f t="shared" si="318"/>
        <v>52.17499999999999</v>
      </c>
      <c r="W2044" s="20">
        <f t="shared" si="319"/>
        <v>52.662499999999994</v>
      </c>
    </row>
    <row r="2045" spans="1:23" ht="13.5" x14ac:dyDescent="0.25">
      <c r="A2045" s="3">
        <v>44980</v>
      </c>
      <c r="B2045" s="2">
        <v>23.1328</v>
      </c>
      <c r="C2045" s="2">
        <v>31.848288252282487</v>
      </c>
      <c r="D2045" s="2">
        <v>0.33850261019256322</v>
      </c>
      <c r="E2045" s="2">
        <v>-0.34417921275391405</v>
      </c>
      <c r="F2045" s="2">
        <v>23.71716</v>
      </c>
      <c r="G2045" s="2">
        <v>23.883070000000004</v>
      </c>
      <c r="H2045" s="2">
        <v>24.074835</v>
      </c>
      <c r="I2045" s="2">
        <v>23.646319999999992</v>
      </c>
      <c r="J2045" s="2">
        <v>22.282605000000025</v>
      </c>
      <c r="K2045" s="17" t="s">
        <v>54</v>
      </c>
      <c r="L2045" s="17" t="s">
        <v>52</v>
      </c>
      <c r="M2045" s="17" t="s">
        <v>47</v>
      </c>
      <c r="N2045" s="20">
        <f t="shared" si="310"/>
        <v>50</v>
      </c>
      <c r="O2045" s="20">
        <f t="shared" si="311"/>
        <v>100</v>
      </c>
      <c r="P2045" s="20">
        <f t="shared" si="312"/>
        <v>50</v>
      </c>
      <c r="Q2045" s="20">
        <f t="shared" si="313"/>
        <v>0</v>
      </c>
      <c r="R2045" s="21">
        <f t="shared" si="314"/>
        <v>60</v>
      </c>
      <c r="S2045" s="21">
        <f t="shared" si="315"/>
        <v>47.5</v>
      </c>
      <c r="T2045" s="21">
        <f t="shared" si="316"/>
        <v>35</v>
      </c>
      <c r="U2045" s="21">
        <f t="shared" si="317"/>
        <v>50</v>
      </c>
      <c r="V2045" s="20">
        <f t="shared" si="318"/>
        <v>47.5</v>
      </c>
      <c r="W2045" s="20">
        <f t="shared" si="319"/>
        <v>48.125</v>
      </c>
    </row>
    <row r="2046" spans="1:23" ht="13.5" x14ac:dyDescent="0.25">
      <c r="A2046" s="3">
        <v>44981</v>
      </c>
      <c r="B2046" s="2">
        <v>23.126799999999999</v>
      </c>
      <c r="C2046" s="2">
        <v>31.765032758751005</v>
      </c>
      <c r="D2046" s="2">
        <v>0.36908900089623131</v>
      </c>
      <c r="E2046" s="2">
        <v>-0.27555666540439855</v>
      </c>
      <c r="F2046" s="2">
        <v>23.533200000000001</v>
      </c>
      <c r="G2046" s="2">
        <v>23.785680000000003</v>
      </c>
      <c r="H2046" s="2">
        <v>23.99879</v>
      </c>
      <c r="I2046" s="2">
        <v>23.671929999999993</v>
      </c>
      <c r="J2046" s="2">
        <v>22.303916500000025</v>
      </c>
      <c r="K2046" s="17" t="s">
        <v>54</v>
      </c>
      <c r="L2046" s="17" t="s">
        <v>52</v>
      </c>
      <c r="M2046" s="17" t="s">
        <v>47</v>
      </c>
      <c r="N2046" s="20">
        <f t="shared" si="310"/>
        <v>50</v>
      </c>
      <c r="O2046" s="20">
        <f t="shared" si="311"/>
        <v>100</v>
      </c>
      <c r="P2046" s="20">
        <f t="shared" si="312"/>
        <v>50</v>
      </c>
      <c r="Q2046" s="20">
        <f t="shared" si="313"/>
        <v>0</v>
      </c>
      <c r="R2046" s="21">
        <f t="shared" si="314"/>
        <v>60</v>
      </c>
      <c r="S2046" s="21">
        <f t="shared" si="315"/>
        <v>47.5</v>
      </c>
      <c r="T2046" s="21">
        <f t="shared" si="316"/>
        <v>35</v>
      </c>
      <c r="U2046" s="21">
        <f t="shared" si="317"/>
        <v>50</v>
      </c>
      <c r="V2046" s="20">
        <f t="shared" si="318"/>
        <v>47.5</v>
      </c>
      <c r="W2046" s="20">
        <f t="shared" si="319"/>
        <v>48.125</v>
      </c>
    </row>
    <row r="2047" spans="1:23" ht="13.5" x14ac:dyDescent="0.25">
      <c r="A2047" s="3">
        <v>44984</v>
      </c>
      <c r="B2047" s="2">
        <v>22.633800000000001</v>
      </c>
      <c r="C2047" s="2">
        <v>25.797611972538547</v>
      </c>
      <c r="D2047" s="2">
        <v>0.40963287964245509</v>
      </c>
      <c r="E2047" s="2">
        <v>-0.2309526211331718</v>
      </c>
      <c r="F2047" s="2">
        <v>23.26266</v>
      </c>
      <c r="G2047" s="2">
        <v>23.656430000000004</v>
      </c>
      <c r="H2047" s="2">
        <v>23.919135000000001</v>
      </c>
      <c r="I2047" s="2">
        <v>23.68768</v>
      </c>
      <c r="J2047" s="2">
        <v>22.323304000000022</v>
      </c>
      <c r="K2047" s="17" t="s">
        <v>54</v>
      </c>
      <c r="L2047" s="17" t="s">
        <v>52</v>
      </c>
      <c r="M2047" s="17" t="s">
        <v>47</v>
      </c>
      <c r="N2047" s="20">
        <f t="shared" si="310"/>
        <v>50</v>
      </c>
      <c r="O2047" s="20">
        <f t="shared" si="311"/>
        <v>100</v>
      </c>
      <c r="P2047" s="20">
        <f t="shared" si="312"/>
        <v>50</v>
      </c>
      <c r="Q2047" s="20">
        <f t="shared" si="313"/>
        <v>0</v>
      </c>
      <c r="R2047" s="21">
        <f t="shared" si="314"/>
        <v>60</v>
      </c>
      <c r="S2047" s="21">
        <f t="shared" si="315"/>
        <v>47.5</v>
      </c>
      <c r="T2047" s="21">
        <f t="shared" si="316"/>
        <v>35</v>
      </c>
      <c r="U2047" s="21">
        <f t="shared" si="317"/>
        <v>50</v>
      </c>
      <c r="V2047" s="20">
        <f t="shared" si="318"/>
        <v>47.5</v>
      </c>
      <c r="W2047" s="20">
        <f t="shared" si="319"/>
        <v>48.125</v>
      </c>
    </row>
    <row r="2048" spans="1:23" ht="13.5" x14ac:dyDescent="0.25">
      <c r="A2048" s="3">
        <v>44985</v>
      </c>
      <c r="B2048" s="2">
        <v>23.1448</v>
      </c>
      <c r="C2048" s="2">
        <v>38.660445203048887</v>
      </c>
      <c r="D2048" s="2">
        <v>0.44413041564428113</v>
      </c>
      <c r="E2048" s="2">
        <v>-0.17608835747421805</v>
      </c>
      <c r="F2048" s="2">
        <v>23.09432</v>
      </c>
      <c r="G2048" s="2">
        <v>23.558440000000004</v>
      </c>
      <c r="H2048" s="2">
        <v>23.865329999999997</v>
      </c>
      <c r="I2048" s="2">
        <v>23.714130000000001</v>
      </c>
      <c r="J2048" s="2">
        <v>22.345847500000023</v>
      </c>
      <c r="K2048" s="17" t="s">
        <v>54</v>
      </c>
      <c r="L2048" s="17" t="s">
        <v>52</v>
      </c>
      <c r="M2048" s="17" t="s">
        <v>47</v>
      </c>
      <c r="N2048" s="20">
        <f t="shared" si="310"/>
        <v>50</v>
      </c>
      <c r="O2048" s="20">
        <f t="shared" si="311"/>
        <v>100</v>
      </c>
      <c r="P2048" s="20">
        <f t="shared" si="312"/>
        <v>50</v>
      </c>
      <c r="Q2048" s="20">
        <f t="shared" si="313"/>
        <v>0</v>
      </c>
      <c r="R2048" s="21">
        <f t="shared" si="314"/>
        <v>60</v>
      </c>
      <c r="S2048" s="21">
        <f t="shared" si="315"/>
        <v>47.5</v>
      </c>
      <c r="T2048" s="21">
        <f t="shared" si="316"/>
        <v>35</v>
      </c>
      <c r="U2048" s="21">
        <f t="shared" si="317"/>
        <v>50</v>
      </c>
      <c r="V2048" s="20">
        <f t="shared" si="318"/>
        <v>47.5</v>
      </c>
      <c r="W2048" s="20">
        <f t="shared" si="319"/>
        <v>48.125</v>
      </c>
    </row>
    <row r="2049" spans="1:23" ht="13.5" x14ac:dyDescent="0.25">
      <c r="A2049" s="3">
        <v>44986</v>
      </c>
      <c r="B2049" s="2">
        <v>23.439399999999999</v>
      </c>
      <c r="C2049" s="2">
        <v>44.620674208477283</v>
      </c>
      <c r="D2049" s="2">
        <v>0.44342642914264374</v>
      </c>
      <c r="E2049" s="2">
        <v>-0.10103282173562091</v>
      </c>
      <c r="F2049" s="2">
        <v>23.09552</v>
      </c>
      <c r="G2049" s="2">
        <v>23.497720000000005</v>
      </c>
      <c r="H2049" s="2">
        <v>23.819939999999995</v>
      </c>
      <c r="I2049" s="2">
        <v>23.7502</v>
      </c>
      <c r="J2049" s="2">
        <v>22.369563500000027</v>
      </c>
      <c r="K2049" s="17" t="s">
        <v>54</v>
      </c>
      <c r="L2049" s="17" t="s">
        <v>52</v>
      </c>
      <c r="M2049" s="17" t="s">
        <v>55</v>
      </c>
      <c r="N2049" s="20">
        <f t="shared" si="310"/>
        <v>50</v>
      </c>
      <c r="O2049" s="20">
        <f t="shared" si="311"/>
        <v>100</v>
      </c>
      <c r="P2049" s="20">
        <f t="shared" si="312"/>
        <v>50</v>
      </c>
      <c r="Q2049" s="20">
        <f t="shared" si="313"/>
        <v>0</v>
      </c>
      <c r="R2049" s="21">
        <f t="shared" si="314"/>
        <v>60</v>
      </c>
      <c r="S2049" s="21">
        <f t="shared" si="315"/>
        <v>47.5</v>
      </c>
      <c r="T2049" s="21">
        <f t="shared" si="316"/>
        <v>35</v>
      </c>
      <c r="U2049" s="21">
        <f t="shared" si="317"/>
        <v>50</v>
      </c>
      <c r="V2049" s="20">
        <f t="shared" si="318"/>
        <v>47.5</v>
      </c>
      <c r="W2049" s="20">
        <f t="shared" si="319"/>
        <v>48.125</v>
      </c>
    </row>
    <row r="2050" spans="1:23" ht="13.5" x14ac:dyDescent="0.25">
      <c r="A2050" s="3">
        <v>44987</v>
      </c>
      <c r="B2050" s="2">
        <v>23.445399999999999</v>
      </c>
      <c r="C2050" s="2">
        <v>44.738447983614996</v>
      </c>
      <c r="D2050" s="2">
        <v>0.44429679380212761</v>
      </c>
      <c r="E2050" s="2">
        <v>-2.6354595805231203E-2</v>
      </c>
      <c r="F2050" s="2">
        <v>23.15804</v>
      </c>
      <c r="G2050" s="2">
        <v>23.437600000000003</v>
      </c>
      <c r="H2050" s="2">
        <v>23.786874999999995</v>
      </c>
      <c r="I2050" s="2">
        <v>23.786510000000003</v>
      </c>
      <c r="J2050" s="2">
        <v>22.391506000000021</v>
      </c>
      <c r="K2050" s="17" t="s">
        <v>54</v>
      </c>
      <c r="L2050" s="17" t="s">
        <v>52</v>
      </c>
      <c r="M2050" s="17" t="s">
        <v>55</v>
      </c>
      <c r="N2050" s="20">
        <f t="shared" ref="N2050:N2113" si="320">IF(D2050&lt;30,50, IF(D2050&gt;70, 0, 25))</f>
        <v>50</v>
      </c>
      <c r="O2050" s="20">
        <f t="shared" ref="O2050:O2113" si="321">IF(F2050-E2050&gt;0.02, 100, IF(F2050-E2050&lt;0,0,45))</f>
        <v>100</v>
      </c>
      <c r="P2050" s="20">
        <f t="shared" ref="P2050:P2113" si="322">IF(G2050-J2050&gt;10,100,IF(G2050-J2050&gt;5,75, IF(G2050-J2050&gt;0,50,0)))</f>
        <v>50</v>
      </c>
      <c r="Q2050" s="20">
        <f t="shared" ref="Q2050:Q2113" si="323">IF(M2050="confirmed bullish", 34, IF(M2050="bullish divergence",17, 0))+IF(K2050="bullish",33,IF(K2050="bearish",0,16.5))+IF(L2050="strong",33,IF(L2050="weak",0,16.5))</f>
        <v>0</v>
      </c>
      <c r="R2050" s="21">
        <f t="shared" si="314"/>
        <v>60</v>
      </c>
      <c r="S2050" s="21">
        <f t="shared" si="315"/>
        <v>47.5</v>
      </c>
      <c r="T2050" s="21">
        <f t="shared" si="316"/>
        <v>35</v>
      </c>
      <c r="U2050" s="21">
        <f t="shared" si="317"/>
        <v>50</v>
      </c>
      <c r="V2050" s="20">
        <f t="shared" si="318"/>
        <v>47.5</v>
      </c>
      <c r="W2050" s="20">
        <f t="shared" si="319"/>
        <v>48.125</v>
      </c>
    </row>
    <row r="2051" spans="1:23" ht="13.5" x14ac:dyDescent="0.25">
      <c r="A2051" s="3">
        <v>44988</v>
      </c>
      <c r="B2051" s="2">
        <v>23.385300000000001</v>
      </c>
      <c r="C2051" s="2">
        <v>43.735128504631483</v>
      </c>
      <c r="D2051" s="2">
        <v>0.45121862601337881</v>
      </c>
      <c r="E2051" s="2">
        <v>2.5392679018947588E-2</v>
      </c>
      <c r="F2051" s="2">
        <v>23.20974</v>
      </c>
      <c r="G2051" s="2">
        <v>23.371470000000002</v>
      </c>
      <c r="H2051" s="2">
        <v>23.738779999999998</v>
      </c>
      <c r="I2051" s="2">
        <v>23.821858000000002</v>
      </c>
      <c r="J2051" s="2">
        <v>22.413148000000021</v>
      </c>
      <c r="K2051" s="17" t="s">
        <v>54</v>
      </c>
      <c r="L2051" s="17" t="s">
        <v>52</v>
      </c>
      <c r="M2051" s="17" t="s">
        <v>55</v>
      </c>
      <c r="N2051" s="20">
        <f t="shared" si="320"/>
        <v>50</v>
      </c>
      <c r="O2051" s="20">
        <f t="shared" si="321"/>
        <v>100</v>
      </c>
      <c r="P2051" s="20">
        <f t="shared" si="322"/>
        <v>50</v>
      </c>
      <c r="Q2051" s="20">
        <f t="shared" si="323"/>
        <v>0</v>
      </c>
      <c r="R2051" s="21">
        <f t="shared" ref="R2051:R2114" si="324">0.35*N2051+O2051*0.35+P2051*0.15+Q2051*0.15</f>
        <v>60</v>
      </c>
      <c r="S2051" s="21">
        <f t="shared" ref="S2051:S2114" si="325">N2051*0.2+O2051*0.2+P2051*0.35+Q2051*0.25</f>
        <v>47.5</v>
      </c>
      <c r="T2051" s="21">
        <f t="shared" ref="T2051:T2114" si="326">N2051*0.15+O2051*0.15+P2051*0.25+Q2051*0.45</f>
        <v>35</v>
      </c>
      <c r="U2051" s="21">
        <f t="shared" ref="U2051:U2114" si="327">0.25*SUM(N2051:Q2051)</f>
        <v>50</v>
      </c>
      <c r="V2051" s="20">
        <f t="shared" ref="V2051:V2114" si="328">SUM(R2051:T2051)/3</f>
        <v>47.5</v>
      </c>
      <c r="W2051" s="20">
        <f t="shared" ref="W2051:W2114" si="329">SUM(R2051:U2051)/4</f>
        <v>48.125</v>
      </c>
    </row>
    <row r="2052" spans="1:23" ht="13.5" x14ac:dyDescent="0.25">
      <c r="A2052" s="3">
        <v>44991</v>
      </c>
      <c r="B2052" s="2">
        <v>23.385300000000001</v>
      </c>
      <c r="C2052" s="2">
        <v>43.735128504631483</v>
      </c>
      <c r="D2052" s="2">
        <v>0.44978964981406833</v>
      </c>
      <c r="E2052" s="2">
        <v>7.5832964545842957E-2</v>
      </c>
      <c r="F2052" s="2">
        <v>23.360039999999998</v>
      </c>
      <c r="G2052" s="2">
        <v>23.311350000000001</v>
      </c>
      <c r="H2052" s="2">
        <v>23.68648</v>
      </c>
      <c r="I2052" s="2">
        <v>23.858048000000004</v>
      </c>
      <c r="J2052" s="2">
        <v>22.434700000000017</v>
      </c>
      <c r="K2052" s="17" t="s">
        <v>48</v>
      </c>
      <c r="L2052" s="17" t="s">
        <v>50</v>
      </c>
      <c r="M2052" s="17" t="s">
        <v>51</v>
      </c>
      <c r="N2052" s="20">
        <f t="shared" si="320"/>
        <v>50</v>
      </c>
      <c r="O2052" s="20">
        <f t="shared" si="321"/>
        <v>100</v>
      </c>
      <c r="P2052" s="20">
        <f t="shared" si="322"/>
        <v>50</v>
      </c>
      <c r="Q2052" s="20">
        <f t="shared" si="323"/>
        <v>83.5</v>
      </c>
      <c r="R2052" s="21">
        <f t="shared" si="324"/>
        <v>72.525000000000006</v>
      </c>
      <c r="S2052" s="21">
        <f t="shared" si="325"/>
        <v>68.375</v>
      </c>
      <c r="T2052" s="21">
        <f t="shared" si="326"/>
        <v>72.575000000000003</v>
      </c>
      <c r="U2052" s="21">
        <f t="shared" si="327"/>
        <v>70.875</v>
      </c>
      <c r="V2052" s="20">
        <f t="shared" si="328"/>
        <v>71.158333333333346</v>
      </c>
      <c r="W2052" s="20">
        <f t="shared" si="329"/>
        <v>71.087500000000006</v>
      </c>
    </row>
    <row r="2053" spans="1:23" ht="13.5" x14ac:dyDescent="0.25">
      <c r="A2053" s="3">
        <v>44992</v>
      </c>
      <c r="B2053" s="2">
        <v>23.1448</v>
      </c>
      <c r="C2053" s="2">
        <v>39.612273389262825</v>
      </c>
      <c r="D2053" s="2">
        <v>0.46821037045775071</v>
      </c>
      <c r="E2053" s="2">
        <v>0.12929517237834076</v>
      </c>
      <c r="F2053" s="2">
        <v>23.360040000000001</v>
      </c>
      <c r="G2053" s="2">
        <v>23.227180000000001</v>
      </c>
      <c r="H2053" s="2">
        <v>23.635380000000001</v>
      </c>
      <c r="I2053" s="2">
        <v>23.889428000000002</v>
      </c>
      <c r="J2053" s="2">
        <v>22.455139500000016</v>
      </c>
      <c r="K2053" s="17" t="s">
        <v>48</v>
      </c>
      <c r="L2053" s="17" t="s">
        <v>50</v>
      </c>
      <c r="M2053" s="17" t="s">
        <v>50</v>
      </c>
      <c r="N2053" s="20">
        <f t="shared" si="320"/>
        <v>50</v>
      </c>
      <c r="O2053" s="20">
        <f t="shared" si="321"/>
        <v>100</v>
      </c>
      <c r="P2053" s="20">
        <f t="shared" si="322"/>
        <v>50</v>
      </c>
      <c r="Q2053" s="20">
        <f t="shared" si="323"/>
        <v>49.5</v>
      </c>
      <c r="R2053" s="21">
        <f t="shared" si="324"/>
        <v>67.424999999999997</v>
      </c>
      <c r="S2053" s="21">
        <f t="shared" si="325"/>
        <v>59.875</v>
      </c>
      <c r="T2053" s="21">
        <f t="shared" si="326"/>
        <v>57.275000000000006</v>
      </c>
      <c r="U2053" s="21">
        <f t="shared" si="327"/>
        <v>62.375</v>
      </c>
      <c r="V2053" s="20">
        <f t="shared" si="328"/>
        <v>61.524999999999999</v>
      </c>
      <c r="W2053" s="20">
        <f t="shared" si="329"/>
        <v>61.737499999999997</v>
      </c>
    </row>
    <row r="2054" spans="1:23" ht="13.5" x14ac:dyDescent="0.25">
      <c r="A2054" s="3">
        <v>44993</v>
      </c>
      <c r="B2054" s="2">
        <v>22.573699999999999</v>
      </c>
      <c r="C2054" s="2">
        <v>31.917750375726357</v>
      </c>
      <c r="D2054" s="2">
        <v>0.44411024708220026</v>
      </c>
      <c r="E2054" s="2">
        <v>0.18178450882967417</v>
      </c>
      <c r="F2054" s="2">
        <v>23.186900000000001</v>
      </c>
      <c r="G2054" s="2">
        <v>23.141210000000001</v>
      </c>
      <c r="H2054" s="2">
        <v>23.557529999999996</v>
      </c>
      <c r="I2054" s="2">
        <v>23.912873999999999</v>
      </c>
      <c r="J2054" s="2">
        <v>22.472423000000013</v>
      </c>
      <c r="K2054" s="17" t="s">
        <v>54</v>
      </c>
      <c r="L2054" s="17" t="s">
        <v>50</v>
      </c>
      <c r="M2054" s="17" t="s">
        <v>47</v>
      </c>
      <c r="N2054" s="20">
        <f t="shared" si="320"/>
        <v>50</v>
      </c>
      <c r="O2054" s="20">
        <f t="shared" si="321"/>
        <v>100</v>
      </c>
      <c r="P2054" s="20">
        <f t="shared" si="322"/>
        <v>50</v>
      </c>
      <c r="Q2054" s="20">
        <f t="shared" si="323"/>
        <v>16.5</v>
      </c>
      <c r="R2054" s="21">
        <f t="shared" si="324"/>
        <v>62.475000000000001</v>
      </c>
      <c r="S2054" s="21">
        <f t="shared" si="325"/>
        <v>51.625</v>
      </c>
      <c r="T2054" s="21">
        <f t="shared" si="326"/>
        <v>42.424999999999997</v>
      </c>
      <c r="U2054" s="21">
        <f t="shared" si="327"/>
        <v>54.125</v>
      </c>
      <c r="V2054" s="20">
        <f t="shared" si="328"/>
        <v>52.17499999999999</v>
      </c>
      <c r="W2054" s="20">
        <f t="shared" si="329"/>
        <v>52.662499999999994</v>
      </c>
    </row>
    <row r="2055" spans="1:23" ht="13.5" x14ac:dyDescent="0.25">
      <c r="A2055" s="3">
        <v>44994</v>
      </c>
      <c r="B2055" s="2">
        <v>23.084700000000002</v>
      </c>
      <c r="C2055" s="2">
        <v>42.651832289892035</v>
      </c>
      <c r="D2055" s="2">
        <v>0.34586644390098797</v>
      </c>
      <c r="E2055" s="2">
        <v>0.2235451184957514</v>
      </c>
      <c r="F2055" s="2">
        <v>23.11476</v>
      </c>
      <c r="G2055" s="2">
        <v>23.136400000000002</v>
      </c>
      <c r="H2055" s="2">
        <v>23.509734999999999</v>
      </c>
      <c r="I2055" s="2">
        <v>23.929705999999996</v>
      </c>
      <c r="J2055" s="2">
        <v>22.490458000000011</v>
      </c>
      <c r="K2055" s="17" t="s">
        <v>54</v>
      </c>
      <c r="L2055" s="17" t="s">
        <v>50</v>
      </c>
      <c r="M2055" s="17" t="s">
        <v>47</v>
      </c>
      <c r="N2055" s="20">
        <f t="shared" si="320"/>
        <v>50</v>
      </c>
      <c r="O2055" s="20">
        <f t="shared" si="321"/>
        <v>100</v>
      </c>
      <c r="P2055" s="20">
        <f t="shared" si="322"/>
        <v>50</v>
      </c>
      <c r="Q2055" s="20">
        <f t="shared" si="323"/>
        <v>16.5</v>
      </c>
      <c r="R2055" s="21">
        <f t="shared" si="324"/>
        <v>62.475000000000001</v>
      </c>
      <c r="S2055" s="21">
        <f t="shared" si="325"/>
        <v>51.625</v>
      </c>
      <c r="T2055" s="21">
        <f t="shared" si="326"/>
        <v>42.424999999999997</v>
      </c>
      <c r="U2055" s="21">
        <f t="shared" si="327"/>
        <v>54.125</v>
      </c>
      <c r="V2055" s="20">
        <f t="shared" si="328"/>
        <v>52.17499999999999</v>
      </c>
      <c r="W2055" s="20">
        <f t="shared" si="329"/>
        <v>52.662499999999994</v>
      </c>
    </row>
    <row r="2056" spans="1:23" ht="13.5" x14ac:dyDescent="0.25">
      <c r="A2056" s="3">
        <v>44995</v>
      </c>
      <c r="B2056" s="2">
        <v>23.060700000000001</v>
      </c>
      <c r="C2056" s="2">
        <v>42.314394156752392</v>
      </c>
      <c r="D2056" s="2">
        <v>0.26635615429859882</v>
      </c>
      <c r="E2056" s="2">
        <v>0.25910894410083629</v>
      </c>
      <c r="F2056" s="2">
        <v>23.04984</v>
      </c>
      <c r="G2056" s="2">
        <v>23.12979</v>
      </c>
      <c r="H2056" s="2">
        <v>23.457734999999996</v>
      </c>
      <c r="I2056" s="2">
        <v>23.946057999999997</v>
      </c>
      <c r="J2056" s="2">
        <v>22.50837300000001</v>
      </c>
      <c r="K2056" s="17" t="s">
        <v>54</v>
      </c>
      <c r="L2056" s="17" t="s">
        <v>50</v>
      </c>
      <c r="M2056" s="17" t="s">
        <v>47</v>
      </c>
      <c r="N2056" s="20">
        <f t="shared" si="320"/>
        <v>50</v>
      </c>
      <c r="O2056" s="20">
        <f t="shared" si="321"/>
        <v>100</v>
      </c>
      <c r="P2056" s="20">
        <f t="shared" si="322"/>
        <v>50</v>
      </c>
      <c r="Q2056" s="20">
        <f t="shared" si="323"/>
        <v>16.5</v>
      </c>
      <c r="R2056" s="21">
        <f t="shared" si="324"/>
        <v>62.475000000000001</v>
      </c>
      <c r="S2056" s="21">
        <f t="shared" si="325"/>
        <v>51.625</v>
      </c>
      <c r="T2056" s="21">
        <f t="shared" si="326"/>
        <v>42.424999999999997</v>
      </c>
      <c r="U2056" s="21">
        <f t="shared" si="327"/>
        <v>54.125</v>
      </c>
      <c r="V2056" s="20">
        <f t="shared" si="328"/>
        <v>52.17499999999999</v>
      </c>
      <c r="W2056" s="20">
        <f t="shared" si="329"/>
        <v>52.662499999999994</v>
      </c>
    </row>
    <row r="2057" spans="1:23" ht="13.5" x14ac:dyDescent="0.25">
      <c r="A2057" s="3">
        <v>44998</v>
      </c>
      <c r="B2057" s="2">
        <v>23.060700000000001</v>
      </c>
      <c r="C2057" s="2">
        <v>42.314394156752392</v>
      </c>
      <c r="D2057" s="2">
        <v>0.12593349259531905</v>
      </c>
      <c r="E2057" s="2">
        <v>0.30512270121636809</v>
      </c>
      <c r="F2057" s="2">
        <v>22.984919999999999</v>
      </c>
      <c r="G2057" s="2">
        <v>23.17248</v>
      </c>
      <c r="H2057" s="2">
        <v>23.414454999999997</v>
      </c>
      <c r="I2057" s="2">
        <v>23.957601999999998</v>
      </c>
      <c r="J2057" s="2">
        <v>22.526889000000015</v>
      </c>
      <c r="K2057" s="17" t="s">
        <v>54</v>
      </c>
      <c r="L2057" s="17" t="s">
        <v>50</v>
      </c>
      <c r="M2057" s="17" t="s">
        <v>47</v>
      </c>
      <c r="N2057" s="20">
        <f t="shared" si="320"/>
        <v>50</v>
      </c>
      <c r="O2057" s="20">
        <f t="shared" si="321"/>
        <v>100</v>
      </c>
      <c r="P2057" s="20">
        <f t="shared" si="322"/>
        <v>50</v>
      </c>
      <c r="Q2057" s="20">
        <f t="shared" si="323"/>
        <v>16.5</v>
      </c>
      <c r="R2057" s="21">
        <f t="shared" si="324"/>
        <v>62.475000000000001</v>
      </c>
      <c r="S2057" s="21">
        <f t="shared" si="325"/>
        <v>51.625</v>
      </c>
      <c r="T2057" s="21">
        <f t="shared" si="326"/>
        <v>42.424999999999997</v>
      </c>
      <c r="U2057" s="21">
        <f t="shared" si="327"/>
        <v>54.125</v>
      </c>
      <c r="V2057" s="20">
        <f t="shared" si="328"/>
        <v>52.17499999999999</v>
      </c>
      <c r="W2057" s="20">
        <f t="shared" si="329"/>
        <v>52.662499999999994</v>
      </c>
    </row>
    <row r="2058" spans="1:23" ht="13.5" x14ac:dyDescent="0.25">
      <c r="A2058" s="3">
        <v>44999</v>
      </c>
      <c r="B2058" s="2">
        <v>22.8142</v>
      </c>
      <c r="C2058" s="2">
        <v>38.670150720379098</v>
      </c>
      <c r="D2058" s="2">
        <v>0.10649028479252109</v>
      </c>
      <c r="E2058" s="2">
        <v>0.33588755132449438</v>
      </c>
      <c r="F2058" s="2">
        <v>22.918799999999997</v>
      </c>
      <c r="G2058" s="2">
        <v>23.139419999999998</v>
      </c>
      <c r="H2058" s="2">
        <v>23.348930000000003</v>
      </c>
      <c r="I2058" s="2">
        <v>23.969023999999994</v>
      </c>
      <c r="J2058" s="2">
        <v>22.544022500000015</v>
      </c>
      <c r="K2058" s="17" t="s">
        <v>54</v>
      </c>
      <c r="L2058" s="17" t="s">
        <v>50</v>
      </c>
      <c r="M2058" s="17" t="s">
        <v>47</v>
      </c>
      <c r="N2058" s="20">
        <f t="shared" si="320"/>
        <v>50</v>
      </c>
      <c r="O2058" s="20">
        <f t="shared" si="321"/>
        <v>100</v>
      </c>
      <c r="P2058" s="20">
        <f t="shared" si="322"/>
        <v>50</v>
      </c>
      <c r="Q2058" s="20">
        <f t="shared" si="323"/>
        <v>16.5</v>
      </c>
      <c r="R2058" s="21">
        <f t="shared" si="324"/>
        <v>62.475000000000001</v>
      </c>
      <c r="S2058" s="21">
        <f t="shared" si="325"/>
        <v>51.625</v>
      </c>
      <c r="T2058" s="21">
        <f t="shared" si="326"/>
        <v>42.424999999999997</v>
      </c>
      <c r="U2058" s="21">
        <f t="shared" si="327"/>
        <v>54.125</v>
      </c>
      <c r="V2058" s="20">
        <f t="shared" si="328"/>
        <v>52.17499999999999</v>
      </c>
      <c r="W2058" s="20">
        <f t="shared" si="329"/>
        <v>52.662499999999994</v>
      </c>
    </row>
    <row r="2059" spans="1:23" ht="13.5" x14ac:dyDescent="0.25">
      <c r="A2059" s="3">
        <v>45000</v>
      </c>
      <c r="B2059" s="2">
        <v>22.844200000000001</v>
      </c>
      <c r="C2059" s="2">
        <v>39.35470108878372</v>
      </c>
      <c r="D2059" s="2">
        <v>0.13691181389525298</v>
      </c>
      <c r="E2059" s="2">
        <v>0.35267159566430401</v>
      </c>
      <c r="F2059" s="2">
        <v>22.972900000000003</v>
      </c>
      <c r="G2059" s="2">
        <v>23.079900000000002</v>
      </c>
      <c r="H2059" s="2">
        <v>23.288810000000002</v>
      </c>
      <c r="I2059" s="2">
        <v>23.970465999999998</v>
      </c>
      <c r="J2059" s="2">
        <v>22.561155500000023</v>
      </c>
      <c r="K2059" s="17" t="s">
        <v>54</v>
      </c>
      <c r="L2059" s="17" t="s">
        <v>50</v>
      </c>
      <c r="M2059" s="17" t="s">
        <v>55</v>
      </c>
      <c r="N2059" s="20">
        <f t="shared" si="320"/>
        <v>50</v>
      </c>
      <c r="O2059" s="20">
        <f t="shared" si="321"/>
        <v>100</v>
      </c>
      <c r="P2059" s="20">
        <f t="shared" si="322"/>
        <v>50</v>
      </c>
      <c r="Q2059" s="20">
        <f t="shared" si="323"/>
        <v>16.5</v>
      </c>
      <c r="R2059" s="21">
        <f t="shared" si="324"/>
        <v>62.475000000000001</v>
      </c>
      <c r="S2059" s="21">
        <f t="shared" si="325"/>
        <v>51.625</v>
      </c>
      <c r="T2059" s="21">
        <f t="shared" si="326"/>
        <v>42.424999999999997</v>
      </c>
      <c r="U2059" s="21">
        <f t="shared" si="327"/>
        <v>54.125</v>
      </c>
      <c r="V2059" s="20">
        <f t="shared" si="328"/>
        <v>52.17499999999999</v>
      </c>
      <c r="W2059" s="20">
        <f t="shared" si="329"/>
        <v>52.662499999999994</v>
      </c>
    </row>
    <row r="2060" spans="1:23" ht="13.5" x14ac:dyDescent="0.25">
      <c r="A2060" s="3">
        <v>45001</v>
      </c>
      <c r="B2060" s="2">
        <v>22.964500000000001</v>
      </c>
      <c r="C2060" s="2">
        <v>42.143484835260104</v>
      </c>
      <c r="D2060" s="2">
        <v>0.15798096844702414</v>
      </c>
      <c r="E2060" s="2">
        <v>0.36792475407416098</v>
      </c>
      <c r="F2060" s="2">
        <v>22.94886</v>
      </c>
      <c r="G2060" s="2">
        <v>23.03181</v>
      </c>
      <c r="H2060" s="2">
        <v>23.234704999999998</v>
      </c>
      <c r="I2060" s="2">
        <v>23.975275999999997</v>
      </c>
      <c r="J2060" s="2">
        <v>22.57678600000002</v>
      </c>
      <c r="K2060" s="17" t="s">
        <v>54</v>
      </c>
      <c r="L2060" s="17" t="s">
        <v>50</v>
      </c>
      <c r="M2060" s="17" t="s">
        <v>47</v>
      </c>
      <c r="N2060" s="20">
        <f t="shared" si="320"/>
        <v>50</v>
      </c>
      <c r="O2060" s="20">
        <f t="shared" si="321"/>
        <v>100</v>
      </c>
      <c r="P2060" s="20">
        <f t="shared" si="322"/>
        <v>50</v>
      </c>
      <c r="Q2060" s="20">
        <f t="shared" si="323"/>
        <v>16.5</v>
      </c>
      <c r="R2060" s="21">
        <f t="shared" si="324"/>
        <v>62.475000000000001</v>
      </c>
      <c r="S2060" s="21">
        <f t="shared" si="325"/>
        <v>51.625</v>
      </c>
      <c r="T2060" s="21">
        <f t="shared" si="326"/>
        <v>42.424999999999997</v>
      </c>
      <c r="U2060" s="21">
        <f t="shared" si="327"/>
        <v>54.125</v>
      </c>
      <c r="V2060" s="20">
        <f t="shared" si="328"/>
        <v>52.17499999999999</v>
      </c>
      <c r="W2060" s="20">
        <f t="shared" si="329"/>
        <v>52.662499999999994</v>
      </c>
    </row>
    <row r="2061" spans="1:23" ht="13.5" x14ac:dyDescent="0.25">
      <c r="A2061" s="3">
        <v>45002</v>
      </c>
      <c r="B2061" s="2">
        <v>22.844200000000001</v>
      </c>
      <c r="C2061" s="2">
        <v>40.154913932532438</v>
      </c>
      <c r="D2061" s="2">
        <v>0.17783308704516898</v>
      </c>
      <c r="E2061" s="2">
        <v>0.37169006968461615</v>
      </c>
      <c r="F2061" s="2">
        <v>22.905560000000001</v>
      </c>
      <c r="G2061" s="2">
        <v>22.977699999999999</v>
      </c>
      <c r="H2061" s="2">
        <v>23.174585</v>
      </c>
      <c r="I2061" s="2">
        <v>23.963252000000001</v>
      </c>
      <c r="J2061" s="2">
        <v>22.591213500000013</v>
      </c>
      <c r="K2061" s="17" t="s">
        <v>54</v>
      </c>
      <c r="L2061" s="17" t="s">
        <v>50</v>
      </c>
      <c r="M2061" s="17" t="s">
        <v>47</v>
      </c>
      <c r="N2061" s="20">
        <f t="shared" si="320"/>
        <v>50</v>
      </c>
      <c r="O2061" s="20">
        <f t="shared" si="321"/>
        <v>100</v>
      </c>
      <c r="P2061" s="20">
        <f t="shared" si="322"/>
        <v>50</v>
      </c>
      <c r="Q2061" s="20">
        <f t="shared" si="323"/>
        <v>16.5</v>
      </c>
      <c r="R2061" s="21">
        <f t="shared" si="324"/>
        <v>62.475000000000001</v>
      </c>
      <c r="S2061" s="21">
        <f t="shared" si="325"/>
        <v>51.625</v>
      </c>
      <c r="T2061" s="21">
        <f t="shared" si="326"/>
        <v>42.424999999999997</v>
      </c>
      <c r="U2061" s="21">
        <f t="shared" si="327"/>
        <v>54.125</v>
      </c>
      <c r="V2061" s="20">
        <f t="shared" si="328"/>
        <v>52.17499999999999</v>
      </c>
      <c r="W2061" s="20">
        <f t="shared" si="329"/>
        <v>52.662499999999994</v>
      </c>
    </row>
    <row r="2062" spans="1:23" ht="13.5" x14ac:dyDescent="0.25">
      <c r="A2062" s="3">
        <v>45006</v>
      </c>
      <c r="B2062" s="2">
        <v>22.958500000000001</v>
      </c>
      <c r="C2062" s="2">
        <v>42.911215419290322</v>
      </c>
      <c r="D2062" s="2">
        <v>0.18905986843066458</v>
      </c>
      <c r="E2062" s="2">
        <v>0.35306917652342362</v>
      </c>
      <c r="F2062" s="2">
        <v>22.885120000000001</v>
      </c>
      <c r="G2062" s="2">
        <v>22.935020000000002</v>
      </c>
      <c r="H2062" s="2">
        <v>23.123184999999999</v>
      </c>
      <c r="I2062" s="2">
        <v>23.955918</v>
      </c>
      <c r="J2062" s="2">
        <v>22.605611500000009</v>
      </c>
      <c r="K2062" s="17" t="s">
        <v>54</v>
      </c>
      <c r="L2062" s="17" t="s">
        <v>50</v>
      </c>
      <c r="M2062" s="17" t="s">
        <v>47</v>
      </c>
      <c r="N2062" s="20">
        <f t="shared" si="320"/>
        <v>50</v>
      </c>
      <c r="O2062" s="20">
        <f t="shared" si="321"/>
        <v>100</v>
      </c>
      <c r="P2062" s="20">
        <f t="shared" si="322"/>
        <v>50</v>
      </c>
      <c r="Q2062" s="20">
        <f t="shared" si="323"/>
        <v>16.5</v>
      </c>
      <c r="R2062" s="21">
        <f t="shared" si="324"/>
        <v>62.475000000000001</v>
      </c>
      <c r="S2062" s="21">
        <f t="shared" si="325"/>
        <v>51.625</v>
      </c>
      <c r="T2062" s="21">
        <f t="shared" si="326"/>
        <v>42.424999999999997</v>
      </c>
      <c r="U2062" s="21">
        <f t="shared" si="327"/>
        <v>54.125</v>
      </c>
      <c r="V2062" s="20">
        <f t="shared" si="328"/>
        <v>52.17499999999999</v>
      </c>
      <c r="W2062" s="20">
        <f t="shared" si="329"/>
        <v>52.662499999999994</v>
      </c>
    </row>
    <row r="2063" spans="1:23" ht="13.5" x14ac:dyDescent="0.25">
      <c r="A2063" s="3">
        <v>45007</v>
      </c>
      <c r="B2063" s="2">
        <v>22.6038</v>
      </c>
      <c r="C2063" s="2">
        <v>37.187307942912483</v>
      </c>
      <c r="D2063" s="2">
        <v>0.18983914309530547</v>
      </c>
      <c r="E2063" s="2">
        <v>0.32786527243113184</v>
      </c>
      <c r="F2063" s="2">
        <v>22.843040000000002</v>
      </c>
      <c r="G2063" s="2">
        <v>22.88092</v>
      </c>
      <c r="H2063" s="2">
        <v>23.05405</v>
      </c>
      <c r="I2063" s="2">
        <v>23.931992000000001</v>
      </c>
      <c r="J2063" s="2">
        <v>22.618236000000007</v>
      </c>
      <c r="K2063" s="17" t="s">
        <v>54</v>
      </c>
      <c r="L2063" s="17" t="s">
        <v>50</v>
      </c>
      <c r="M2063" s="17" t="s">
        <v>47</v>
      </c>
      <c r="N2063" s="20">
        <f t="shared" si="320"/>
        <v>50</v>
      </c>
      <c r="O2063" s="20">
        <f t="shared" si="321"/>
        <v>100</v>
      </c>
      <c r="P2063" s="20">
        <f t="shared" si="322"/>
        <v>50</v>
      </c>
      <c r="Q2063" s="20">
        <f t="shared" si="323"/>
        <v>16.5</v>
      </c>
      <c r="R2063" s="21">
        <f t="shared" si="324"/>
        <v>62.475000000000001</v>
      </c>
      <c r="S2063" s="21">
        <f t="shared" si="325"/>
        <v>51.625</v>
      </c>
      <c r="T2063" s="21">
        <f t="shared" si="326"/>
        <v>42.424999999999997</v>
      </c>
      <c r="U2063" s="21">
        <f t="shared" si="327"/>
        <v>54.125</v>
      </c>
      <c r="V2063" s="20">
        <f t="shared" si="328"/>
        <v>52.17499999999999</v>
      </c>
      <c r="W2063" s="20">
        <f t="shared" si="329"/>
        <v>52.662499999999994</v>
      </c>
    </row>
    <row r="2064" spans="1:23" ht="13.5" x14ac:dyDescent="0.25">
      <c r="A2064" s="3">
        <v>45008</v>
      </c>
      <c r="B2064" s="2">
        <v>22.952500000000001</v>
      </c>
      <c r="C2064" s="2">
        <v>44.960065787579332</v>
      </c>
      <c r="D2064" s="2">
        <v>8.0760350959678817E-2</v>
      </c>
      <c r="E2064" s="2">
        <v>0.30699298432890099</v>
      </c>
      <c r="F2064" s="2">
        <v>22.864700000000003</v>
      </c>
      <c r="G2064" s="2">
        <v>22.918800000000005</v>
      </c>
      <c r="H2064" s="2">
        <v>23.030004999999999</v>
      </c>
      <c r="I2064" s="2">
        <v>23.910230000000006</v>
      </c>
      <c r="J2064" s="2">
        <v>22.631101000000012</v>
      </c>
      <c r="K2064" s="17" t="s">
        <v>54</v>
      </c>
      <c r="L2064" s="17" t="s">
        <v>50</v>
      </c>
      <c r="M2064" s="17" t="s">
        <v>55</v>
      </c>
      <c r="N2064" s="20">
        <f t="shared" si="320"/>
        <v>50</v>
      </c>
      <c r="O2064" s="20">
        <f t="shared" si="321"/>
        <v>100</v>
      </c>
      <c r="P2064" s="20">
        <f t="shared" si="322"/>
        <v>50</v>
      </c>
      <c r="Q2064" s="20">
        <f t="shared" si="323"/>
        <v>16.5</v>
      </c>
      <c r="R2064" s="21">
        <f t="shared" si="324"/>
        <v>62.475000000000001</v>
      </c>
      <c r="S2064" s="21">
        <f t="shared" si="325"/>
        <v>51.625</v>
      </c>
      <c r="T2064" s="21">
        <f t="shared" si="326"/>
        <v>42.424999999999997</v>
      </c>
      <c r="U2064" s="21">
        <f t="shared" si="327"/>
        <v>54.125</v>
      </c>
      <c r="V2064" s="20">
        <f t="shared" si="328"/>
        <v>52.17499999999999</v>
      </c>
      <c r="W2064" s="20">
        <f t="shared" si="329"/>
        <v>52.662499999999994</v>
      </c>
    </row>
    <row r="2065" spans="1:23" ht="13.5" x14ac:dyDescent="0.25">
      <c r="A2065" s="3">
        <v>45009</v>
      </c>
      <c r="B2065" s="2">
        <v>22.844200000000001</v>
      </c>
      <c r="C2065" s="2">
        <v>43.173155632974762</v>
      </c>
      <c r="D2065" s="2">
        <v>7.6700210671539537E-2</v>
      </c>
      <c r="E2065" s="2">
        <v>0.27371993050425142</v>
      </c>
      <c r="F2065" s="2">
        <v>22.84064</v>
      </c>
      <c r="G2065" s="2">
        <v>22.894750000000005</v>
      </c>
      <c r="H2065" s="2">
        <v>23.015575000000002</v>
      </c>
      <c r="I2065" s="2">
        <v>23.867426000000002</v>
      </c>
      <c r="J2065" s="2">
        <v>22.640749500000013</v>
      </c>
      <c r="K2065" s="17" t="s">
        <v>54</v>
      </c>
      <c r="L2065" s="17" t="s">
        <v>52</v>
      </c>
      <c r="M2065" s="17" t="s">
        <v>47</v>
      </c>
      <c r="N2065" s="20">
        <f t="shared" si="320"/>
        <v>50</v>
      </c>
      <c r="O2065" s="20">
        <f t="shared" si="321"/>
        <v>100</v>
      </c>
      <c r="P2065" s="20">
        <f t="shared" si="322"/>
        <v>50</v>
      </c>
      <c r="Q2065" s="20">
        <f t="shared" si="323"/>
        <v>0</v>
      </c>
      <c r="R2065" s="21">
        <f t="shared" si="324"/>
        <v>60</v>
      </c>
      <c r="S2065" s="21">
        <f t="shared" si="325"/>
        <v>47.5</v>
      </c>
      <c r="T2065" s="21">
        <f t="shared" si="326"/>
        <v>35</v>
      </c>
      <c r="U2065" s="21">
        <f t="shared" si="327"/>
        <v>50</v>
      </c>
      <c r="V2065" s="20">
        <f t="shared" si="328"/>
        <v>47.5</v>
      </c>
      <c r="W2065" s="20">
        <f t="shared" si="329"/>
        <v>48.125</v>
      </c>
    </row>
    <row r="2066" spans="1:23" ht="13.5" x14ac:dyDescent="0.25">
      <c r="A2066" s="3">
        <v>45012</v>
      </c>
      <c r="B2066" s="2">
        <v>22.844200000000001</v>
      </c>
      <c r="C2066" s="2">
        <v>43.173155632974755</v>
      </c>
      <c r="D2066" s="2">
        <v>7.1693545651811519E-2</v>
      </c>
      <c r="E2066" s="2">
        <v>0.2329675598335571</v>
      </c>
      <c r="F2066" s="2">
        <v>22.84064</v>
      </c>
      <c r="G2066" s="2">
        <v>22.873100000000001</v>
      </c>
      <c r="H2066" s="2">
        <v>23.001444999999997</v>
      </c>
      <c r="I2066" s="2">
        <v>23.812118000000005</v>
      </c>
      <c r="J2066" s="2">
        <v>22.64438650000001</v>
      </c>
      <c r="K2066" s="17" t="s">
        <v>54</v>
      </c>
      <c r="L2066" s="17" t="s">
        <v>52</v>
      </c>
      <c r="M2066" s="17" t="s">
        <v>50</v>
      </c>
      <c r="N2066" s="20">
        <f t="shared" si="320"/>
        <v>50</v>
      </c>
      <c r="O2066" s="20">
        <f t="shared" si="321"/>
        <v>100</v>
      </c>
      <c r="P2066" s="20">
        <f t="shared" si="322"/>
        <v>50</v>
      </c>
      <c r="Q2066" s="20">
        <f t="shared" si="323"/>
        <v>0</v>
      </c>
      <c r="R2066" s="21">
        <f t="shared" si="324"/>
        <v>60</v>
      </c>
      <c r="S2066" s="21">
        <f t="shared" si="325"/>
        <v>47.5</v>
      </c>
      <c r="T2066" s="21">
        <f t="shared" si="326"/>
        <v>35</v>
      </c>
      <c r="U2066" s="21">
        <f t="shared" si="327"/>
        <v>50</v>
      </c>
      <c r="V2066" s="20">
        <f t="shared" si="328"/>
        <v>47.5</v>
      </c>
      <c r="W2066" s="20">
        <f t="shared" si="329"/>
        <v>48.125</v>
      </c>
    </row>
    <row r="2067" spans="1:23" ht="13.5" x14ac:dyDescent="0.25">
      <c r="A2067" s="3">
        <v>45013</v>
      </c>
      <c r="B2067" s="2">
        <v>22.844200000000001</v>
      </c>
      <c r="C2067" s="2">
        <v>43.173155632974755</v>
      </c>
      <c r="D2067" s="2">
        <v>6.9421160856851571E-2</v>
      </c>
      <c r="E2067" s="2">
        <v>0.19260624291313022</v>
      </c>
      <c r="F2067" s="2">
        <v>22.817779999999999</v>
      </c>
      <c r="G2067" s="2">
        <v>22.85145</v>
      </c>
      <c r="H2067" s="2">
        <v>23.011964999999996</v>
      </c>
      <c r="I2067" s="2">
        <v>23.754526000000006</v>
      </c>
      <c r="J2067" s="2">
        <v>22.651961000000011</v>
      </c>
      <c r="K2067" s="17" t="s">
        <v>54</v>
      </c>
      <c r="L2067" s="17" t="s">
        <v>52</v>
      </c>
      <c r="M2067" s="17" t="s">
        <v>47</v>
      </c>
      <c r="N2067" s="20">
        <f t="shared" si="320"/>
        <v>50</v>
      </c>
      <c r="O2067" s="20">
        <f t="shared" si="321"/>
        <v>100</v>
      </c>
      <c r="P2067" s="20">
        <f t="shared" si="322"/>
        <v>50</v>
      </c>
      <c r="Q2067" s="20">
        <f t="shared" si="323"/>
        <v>0</v>
      </c>
      <c r="R2067" s="21">
        <f t="shared" si="324"/>
        <v>60</v>
      </c>
      <c r="S2067" s="21">
        <f t="shared" si="325"/>
        <v>47.5</v>
      </c>
      <c r="T2067" s="21">
        <f t="shared" si="326"/>
        <v>35</v>
      </c>
      <c r="U2067" s="21">
        <f t="shared" si="327"/>
        <v>50</v>
      </c>
      <c r="V2067" s="20">
        <f t="shared" si="328"/>
        <v>47.5</v>
      </c>
      <c r="W2067" s="20">
        <f t="shared" si="329"/>
        <v>48.125</v>
      </c>
    </row>
    <row r="2068" spans="1:23" ht="13.5" x14ac:dyDescent="0.25">
      <c r="A2068" s="3">
        <v>45014</v>
      </c>
      <c r="B2068" s="2">
        <v>22.844200000000001</v>
      </c>
      <c r="C2068" s="2">
        <v>43.173155632974755</v>
      </c>
      <c r="D2068" s="2">
        <v>3.1393837603168606E-2</v>
      </c>
      <c r="E2068" s="2">
        <v>0.16086679226639058</v>
      </c>
      <c r="F2068" s="2">
        <v>22.865860000000001</v>
      </c>
      <c r="G2068" s="2">
        <v>22.854450000000003</v>
      </c>
      <c r="H2068" s="2">
        <v>22.996935000000001</v>
      </c>
      <c r="I2068" s="2">
        <v>23.699820000000003</v>
      </c>
      <c r="J2068" s="2">
        <v>22.659776000000011</v>
      </c>
      <c r="K2068" s="17" t="s">
        <v>54</v>
      </c>
      <c r="L2068" s="17" t="s">
        <v>52</v>
      </c>
      <c r="M2068" s="17" t="s">
        <v>55</v>
      </c>
      <c r="N2068" s="20">
        <f t="shared" si="320"/>
        <v>50</v>
      </c>
      <c r="O2068" s="20">
        <f t="shared" si="321"/>
        <v>100</v>
      </c>
      <c r="P2068" s="20">
        <f t="shared" si="322"/>
        <v>50</v>
      </c>
      <c r="Q2068" s="20">
        <f t="shared" si="323"/>
        <v>0</v>
      </c>
      <c r="R2068" s="21">
        <f t="shared" si="324"/>
        <v>60</v>
      </c>
      <c r="S2068" s="21">
        <f t="shared" si="325"/>
        <v>47.5</v>
      </c>
      <c r="T2068" s="21">
        <f t="shared" si="326"/>
        <v>35</v>
      </c>
      <c r="U2068" s="21">
        <f t="shared" si="327"/>
        <v>50</v>
      </c>
      <c r="V2068" s="20">
        <f t="shared" si="328"/>
        <v>47.5</v>
      </c>
      <c r="W2068" s="20">
        <f t="shared" si="329"/>
        <v>48.125</v>
      </c>
    </row>
    <row r="2069" spans="1:23" ht="13.5" x14ac:dyDescent="0.25">
      <c r="A2069" s="3">
        <v>45015</v>
      </c>
      <c r="B2069" s="2">
        <v>22.844200000000001</v>
      </c>
      <c r="C2069" s="2">
        <v>43.173155632974762</v>
      </c>
      <c r="D2069" s="2">
        <v>5.5160904659175003E-3</v>
      </c>
      <c r="E2069" s="2">
        <v>0.14244586879429086</v>
      </c>
      <c r="F2069" s="2">
        <v>22.844200000000001</v>
      </c>
      <c r="G2069" s="2">
        <v>22.854450000000003</v>
      </c>
      <c r="H2069" s="2">
        <v>22.967175000000001</v>
      </c>
      <c r="I2069" s="2">
        <v>23.652928000000003</v>
      </c>
      <c r="J2069" s="2">
        <v>22.667591000000012</v>
      </c>
      <c r="K2069" s="17" t="s">
        <v>54</v>
      </c>
      <c r="L2069" s="17" t="s">
        <v>52</v>
      </c>
      <c r="M2069" s="17" t="s">
        <v>47</v>
      </c>
      <c r="N2069" s="20">
        <f t="shared" si="320"/>
        <v>50</v>
      </c>
      <c r="O2069" s="20">
        <f t="shared" si="321"/>
        <v>100</v>
      </c>
      <c r="P2069" s="20">
        <f t="shared" si="322"/>
        <v>50</v>
      </c>
      <c r="Q2069" s="20">
        <f t="shared" si="323"/>
        <v>0</v>
      </c>
      <c r="R2069" s="21">
        <f t="shared" si="324"/>
        <v>60</v>
      </c>
      <c r="S2069" s="21">
        <f t="shared" si="325"/>
        <v>47.5</v>
      </c>
      <c r="T2069" s="21">
        <f t="shared" si="326"/>
        <v>35</v>
      </c>
      <c r="U2069" s="21">
        <f t="shared" si="327"/>
        <v>50</v>
      </c>
      <c r="V2069" s="20">
        <f t="shared" si="328"/>
        <v>47.5</v>
      </c>
      <c r="W2069" s="20">
        <f t="shared" si="329"/>
        <v>48.125</v>
      </c>
    </row>
    <row r="2070" spans="1:23" ht="13.5" x14ac:dyDescent="0.25">
      <c r="A2070" s="3">
        <v>45016</v>
      </c>
      <c r="B2070" s="2">
        <v>22.844200000000001</v>
      </c>
      <c r="C2070" s="2">
        <v>43.173155632974762</v>
      </c>
      <c r="D2070" s="2">
        <v>3.6863331308509828E-3</v>
      </c>
      <c r="E2070" s="2">
        <v>0.13152575522325288</v>
      </c>
      <c r="F2070" s="2">
        <v>22.844200000000001</v>
      </c>
      <c r="G2070" s="2">
        <v>22.842419999999997</v>
      </c>
      <c r="H2070" s="2">
        <v>22.937114999999999</v>
      </c>
      <c r="I2070" s="2">
        <v>23.611206000000003</v>
      </c>
      <c r="J2070" s="2">
        <v>22.672099500000005</v>
      </c>
      <c r="K2070" s="17" t="s">
        <v>50</v>
      </c>
      <c r="L2070" s="17" t="s">
        <v>50</v>
      </c>
      <c r="M2070" s="17" t="s">
        <v>50</v>
      </c>
      <c r="N2070" s="20">
        <f t="shared" si="320"/>
        <v>50</v>
      </c>
      <c r="O2070" s="20">
        <f t="shared" si="321"/>
        <v>100</v>
      </c>
      <c r="P2070" s="20">
        <f t="shared" si="322"/>
        <v>50</v>
      </c>
      <c r="Q2070" s="20">
        <f t="shared" si="323"/>
        <v>33</v>
      </c>
      <c r="R2070" s="21">
        <f t="shared" si="324"/>
        <v>64.95</v>
      </c>
      <c r="S2070" s="21">
        <f t="shared" si="325"/>
        <v>55.75</v>
      </c>
      <c r="T2070" s="21">
        <f t="shared" si="326"/>
        <v>49.85</v>
      </c>
      <c r="U2070" s="21">
        <f t="shared" si="327"/>
        <v>58.25</v>
      </c>
      <c r="V2070" s="20">
        <f t="shared" si="328"/>
        <v>56.85</v>
      </c>
      <c r="W2070" s="20">
        <f t="shared" si="329"/>
        <v>57.2</v>
      </c>
    </row>
    <row r="2071" spans="1:23" ht="13.5" x14ac:dyDescent="0.25">
      <c r="A2071" s="3">
        <v>45019</v>
      </c>
      <c r="B2071" s="2">
        <v>23.1388</v>
      </c>
      <c r="C2071" s="2">
        <v>51.37396995541804</v>
      </c>
      <c r="D2071" s="2">
        <v>-3.6748221284153004E-2</v>
      </c>
      <c r="E2071" s="2">
        <v>0.14154138998201674</v>
      </c>
      <c r="F2071" s="2">
        <v>22.903120000000001</v>
      </c>
      <c r="G2071" s="2">
        <v>22.871880000000001</v>
      </c>
      <c r="H2071" s="2">
        <v>22.924789999999998</v>
      </c>
      <c r="I2071" s="2">
        <v>23.572612000000003</v>
      </c>
      <c r="J2071" s="2">
        <v>22.675075000000003</v>
      </c>
      <c r="K2071" s="17" t="s">
        <v>48</v>
      </c>
      <c r="L2071" s="17" t="s">
        <v>50</v>
      </c>
      <c r="M2071" s="17" t="s">
        <v>51</v>
      </c>
      <c r="N2071" s="20">
        <f t="shared" si="320"/>
        <v>50</v>
      </c>
      <c r="O2071" s="20">
        <f t="shared" si="321"/>
        <v>100</v>
      </c>
      <c r="P2071" s="20">
        <f t="shared" si="322"/>
        <v>50</v>
      </c>
      <c r="Q2071" s="20">
        <f t="shared" si="323"/>
        <v>83.5</v>
      </c>
      <c r="R2071" s="21">
        <f t="shared" si="324"/>
        <v>72.525000000000006</v>
      </c>
      <c r="S2071" s="21">
        <f t="shared" si="325"/>
        <v>68.375</v>
      </c>
      <c r="T2071" s="21">
        <f t="shared" si="326"/>
        <v>72.575000000000003</v>
      </c>
      <c r="U2071" s="21">
        <f t="shared" si="327"/>
        <v>70.875</v>
      </c>
      <c r="V2071" s="20">
        <f t="shared" si="328"/>
        <v>71.158333333333346</v>
      </c>
      <c r="W2071" s="20">
        <f t="shared" si="329"/>
        <v>71.087500000000006</v>
      </c>
    </row>
    <row r="2072" spans="1:23" ht="13.5" x14ac:dyDescent="0.25">
      <c r="A2072" s="3">
        <v>45020</v>
      </c>
      <c r="B2072" s="2">
        <v>24.5215</v>
      </c>
      <c r="C2072" s="2">
        <v>71.883196666031452</v>
      </c>
      <c r="D2072" s="2">
        <v>-0.15620380413027135</v>
      </c>
      <c r="E2072" s="2">
        <v>0.16128222086901486</v>
      </c>
      <c r="F2072" s="2">
        <v>23.238580000000002</v>
      </c>
      <c r="G2072" s="2">
        <v>23.028179999999999</v>
      </c>
      <c r="H2072" s="2">
        <v>22.981600000000004</v>
      </c>
      <c r="I2072" s="2">
        <v>23.566480000000002</v>
      </c>
      <c r="J2072" s="2">
        <v>22.686467000000004</v>
      </c>
      <c r="K2072" s="17" t="s">
        <v>48</v>
      </c>
      <c r="L2072" s="17" t="s">
        <v>50</v>
      </c>
      <c r="M2072" s="17" t="s">
        <v>51</v>
      </c>
      <c r="N2072" s="20">
        <f t="shared" si="320"/>
        <v>50</v>
      </c>
      <c r="O2072" s="20">
        <f t="shared" si="321"/>
        <v>100</v>
      </c>
      <c r="P2072" s="20">
        <f t="shared" si="322"/>
        <v>50</v>
      </c>
      <c r="Q2072" s="20">
        <f t="shared" si="323"/>
        <v>83.5</v>
      </c>
      <c r="R2072" s="21">
        <f t="shared" si="324"/>
        <v>72.525000000000006</v>
      </c>
      <c r="S2072" s="21">
        <f t="shared" si="325"/>
        <v>68.375</v>
      </c>
      <c r="T2072" s="21">
        <f t="shared" si="326"/>
        <v>72.575000000000003</v>
      </c>
      <c r="U2072" s="21">
        <f t="shared" si="327"/>
        <v>70.875</v>
      </c>
      <c r="V2072" s="20">
        <f t="shared" si="328"/>
        <v>71.158333333333346</v>
      </c>
      <c r="W2072" s="20">
        <f t="shared" si="329"/>
        <v>71.087500000000006</v>
      </c>
    </row>
    <row r="2073" spans="1:23" ht="13.5" x14ac:dyDescent="0.25">
      <c r="A2073" s="3">
        <v>45021</v>
      </c>
      <c r="B2073" s="2">
        <v>25.970300000000002</v>
      </c>
      <c r="C2073" s="2">
        <v>80.949807828166982</v>
      </c>
      <c r="D2073" s="2">
        <v>-0.42771397525893917</v>
      </c>
      <c r="E2073" s="2">
        <v>0.17865372435771104</v>
      </c>
      <c r="F2073" s="2">
        <v>23.863800000000005</v>
      </c>
      <c r="G2073" s="2">
        <v>23.364830000000001</v>
      </c>
      <c r="H2073" s="2">
        <v>23.122875000000001</v>
      </c>
      <c r="I2073" s="2">
        <v>23.585598000000001</v>
      </c>
      <c r="J2073" s="2">
        <v>22.705403499999999</v>
      </c>
      <c r="K2073" s="17" t="s">
        <v>48</v>
      </c>
      <c r="L2073" s="17" t="s">
        <v>49</v>
      </c>
      <c r="M2073" s="17" t="s">
        <v>51</v>
      </c>
      <c r="N2073" s="20">
        <f t="shared" si="320"/>
        <v>50</v>
      </c>
      <c r="O2073" s="20">
        <f t="shared" si="321"/>
        <v>100</v>
      </c>
      <c r="P2073" s="20">
        <f t="shared" si="322"/>
        <v>50</v>
      </c>
      <c r="Q2073" s="20">
        <f t="shared" si="323"/>
        <v>100</v>
      </c>
      <c r="R2073" s="21">
        <f t="shared" si="324"/>
        <v>75</v>
      </c>
      <c r="S2073" s="21">
        <f t="shared" si="325"/>
        <v>72.5</v>
      </c>
      <c r="T2073" s="21">
        <f t="shared" si="326"/>
        <v>80</v>
      </c>
      <c r="U2073" s="21">
        <f t="shared" si="327"/>
        <v>75</v>
      </c>
      <c r="V2073" s="20">
        <f t="shared" si="328"/>
        <v>75.833333333333329</v>
      </c>
      <c r="W2073" s="20">
        <f t="shared" si="329"/>
        <v>75.625</v>
      </c>
    </row>
    <row r="2074" spans="1:23" ht="13.5" x14ac:dyDescent="0.25">
      <c r="A2074" s="3">
        <v>45022</v>
      </c>
      <c r="B2074" s="2">
        <v>25.248899999999999</v>
      </c>
      <c r="C2074" s="2">
        <v>69.01594901040167</v>
      </c>
      <c r="D2074" s="2">
        <v>-0.56684286745081636</v>
      </c>
      <c r="E2074" s="2">
        <v>0.17870679288542327</v>
      </c>
      <c r="F2074" s="2">
        <v>24.344740000000002</v>
      </c>
      <c r="G2074" s="2">
        <v>23.594470000000001</v>
      </c>
      <c r="H2074" s="2">
        <v>23.256635000000003</v>
      </c>
      <c r="I2074" s="2">
        <v>23.591127999999998</v>
      </c>
      <c r="J2074" s="2">
        <v>22.721965499999996</v>
      </c>
      <c r="K2074" s="17" t="s">
        <v>54</v>
      </c>
      <c r="L2074" s="17" t="s">
        <v>52</v>
      </c>
      <c r="M2074" s="17" t="s">
        <v>55</v>
      </c>
      <c r="N2074" s="20">
        <f t="shared" si="320"/>
        <v>50</v>
      </c>
      <c r="O2074" s="20">
        <f t="shared" si="321"/>
        <v>100</v>
      </c>
      <c r="P2074" s="20">
        <f t="shared" si="322"/>
        <v>50</v>
      </c>
      <c r="Q2074" s="20">
        <f t="shared" si="323"/>
        <v>0</v>
      </c>
      <c r="R2074" s="21">
        <f t="shared" si="324"/>
        <v>60</v>
      </c>
      <c r="S2074" s="21">
        <f t="shared" si="325"/>
        <v>47.5</v>
      </c>
      <c r="T2074" s="21">
        <f t="shared" si="326"/>
        <v>35</v>
      </c>
      <c r="U2074" s="21">
        <f t="shared" si="327"/>
        <v>50</v>
      </c>
      <c r="V2074" s="20">
        <f t="shared" si="328"/>
        <v>47.5</v>
      </c>
      <c r="W2074" s="20">
        <f t="shared" si="329"/>
        <v>48.125</v>
      </c>
    </row>
    <row r="2075" spans="1:23" ht="13.5" x14ac:dyDescent="0.25">
      <c r="A2075" s="3">
        <v>45023</v>
      </c>
      <c r="B2075" s="2">
        <v>25.82</v>
      </c>
      <c r="C2075" s="2">
        <v>72.475397262631034</v>
      </c>
      <c r="D2075" s="2">
        <v>-0.75452228022279044</v>
      </c>
      <c r="E2075" s="2">
        <v>0.17841285974181187</v>
      </c>
      <c r="F2075" s="2">
        <v>24.939900000000002</v>
      </c>
      <c r="G2075" s="2">
        <v>23.892050000000001</v>
      </c>
      <c r="H2075" s="2">
        <v>23.393400000000003</v>
      </c>
      <c r="I2075" s="2">
        <v>23.614573999999998</v>
      </c>
      <c r="J2075" s="2">
        <v>22.742855999999993</v>
      </c>
      <c r="K2075" s="17" t="s">
        <v>54</v>
      </c>
      <c r="L2075" s="17" t="s">
        <v>50</v>
      </c>
      <c r="M2075" s="17" t="s">
        <v>55</v>
      </c>
      <c r="N2075" s="20">
        <f t="shared" si="320"/>
        <v>50</v>
      </c>
      <c r="O2075" s="20">
        <f t="shared" si="321"/>
        <v>100</v>
      </c>
      <c r="P2075" s="20">
        <f t="shared" si="322"/>
        <v>50</v>
      </c>
      <c r="Q2075" s="20">
        <f t="shared" si="323"/>
        <v>16.5</v>
      </c>
      <c r="R2075" s="21">
        <f t="shared" si="324"/>
        <v>62.475000000000001</v>
      </c>
      <c r="S2075" s="21">
        <f t="shared" si="325"/>
        <v>51.625</v>
      </c>
      <c r="T2075" s="21">
        <f t="shared" si="326"/>
        <v>42.424999999999997</v>
      </c>
      <c r="U2075" s="21">
        <f t="shared" si="327"/>
        <v>54.125</v>
      </c>
      <c r="V2075" s="20">
        <f t="shared" si="328"/>
        <v>52.17499999999999</v>
      </c>
      <c r="W2075" s="20">
        <f t="shared" si="329"/>
        <v>52.662499999999994</v>
      </c>
    </row>
    <row r="2076" spans="1:23" ht="13.5" x14ac:dyDescent="0.25">
      <c r="A2076" s="3">
        <v>45026</v>
      </c>
      <c r="B2076" s="2">
        <v>25.970300000000002</v>
      </c>
      <c r="C2076" s="2">
        <v>73.319686158876792</v>
      </c>
      <c r="D2076" s="2">
        <v>-0.93801159472820572</v>
      </c>
      <c r="E2076" s="2">
        <v>0.17808911951659792</v>
      </c>
      <c r="F2076" s="2">
        <v>25.5062</v>
      </c>
      <c r="G2076" s="2">
        <v>24.204660000000001</v>
      </c>
      <c r="H2076" s="2">
        <v>23.538879999999999</v>
      </c>
      <c r="I2076" s="2">
        <v>23.641025999999997</v>
      </c>
      <c r="J2076" s="2">
        <v>22.767202999999995</v>
      </c>
      <c r="K2076" s="17" t="s">
        <v>54</v>
      </c>
      <c r="L2076" s="17" t="s">
        <v>50</v>
      </c>
      <c r="M2076" s="17" t="s">
        <v>55</v>
      </c>
      <c r="N2076" s="20">
        <f t="shared" si="320"/>
        <v>50</v>
      </c>
      <c r="O2076" s="20">
        <f t="shared" si="321"/>
        <v>100</v>
      </c>
      <c r="P2076" s="20">
        <f t="shared" si="322"/>
        <v>50</v>
      </c>
      <c r="Q2076" s="20">
        <f t="shared" si="323"/>
        <v>16.5</v>
      </c>
      <c r="R2076" s="21">
        <f t="shared" si="324"/>
        <v>62.475000000000001</v>
      </c>
      <c r="S2076" s="21">
        <f t="shared" si="325"/>
        <v>51.625</v>
      </c>
      <c r="T2076" s="21">
        <f t="shared" si="326"/>
        <v>42.424999999999997</v>
      </c>
      <c r="U2076" s="21">
        <f t="shared" si="327"/>
        <v>54.125</v>
      </c>
      <c r="V2076" s="20">
        <f t="shared" si="328"/>
        <v>52.17499999999999</v>
      </c>
      <c r="W2076" s="20">
        <f t="shared" si="329"/>
        <v>52.662499999999994</v>
      </c>
    </row>
    <row r="2077" spans="1:23" ht="13.5" x14ac:dyDescent="0.25">
      <c r="A2077" s="3">
        <v>45027</v>
      </c>
      <c r="B2077" s="2">
        <v>25.850100000000001</v>
      </c>
      <c r="C2077" s="2">
        <v>71.432579183816955</v>
      </c>
      <c r="D2077" s="2">
        <v>-1.097802805868028</v>
      </c>
      <c r="E2077" s="2">
        <v>0.17061770968049539</v>
      </c>
      <c r="F2077" s="2">
        <v>25.771920000000001</v>
      </c>
      <c r="G2077" s="2">
        <v>24.50525</v>
      </c>
      <c r="H2077" s="2">
        <v>23.678350000000002</v>
      </c>
      <c r="I2077" s="2">
        <v>23.673490000000001</v>
      </c>
      <c r="J2077" s="2">
        <v>22.788844999999995</v>
      </c>
      <c r="K2077" s="17" t="s">
        <v>54</v>
      </c>
      <c r="L2077" s="17" t="s">
        <v>50</v>
      </c>
      <c r="M2077" s="17" t="s">
        <v>55</v>
      </c>
      <c r="N2077" s="20">
        <f t="shared" si="320"/>
        <v>50</v>
      </c>
      <c r="O2077" s="20">
        <f t="shared" si="321"/>
        <v>100</v>
      </c>
      <c r="P2077" s="20">
        <f t="shared" si="322"/>
        <v>50</v>
      </c>
      <c r="Q2077" s="20">
        <f t="shared" si="323"/>
        <v>16.5</v>
      </c>
      <c r="R2077" s="21">
        <f t="shared" si="324"/>
        <v>62.475000000000001</v>
      </c>
      <c r="S2077" s="21">
        <f t="shared" si="325"/>
        <v>51.625</v>
      </c>
      <c r="T2077" s="21">
        <f t="shared" si="326"/>
        <v>42.424999999999997</v>
      </c>
      <c r="U2077" s="21">
        <f t="shared" si="327"/>
        <v>54.125</v>
      </c>
      <c r="V2077" s="20">
        <f t="shared" si="328"/>
        <v>52.17499999999999</v>
      </c>
      <c r="W2077" s="20">
        <f t="shared" si="329"/>
        <v>52.662499999999994</v>
      </c>
    </row>
    <row r="2078" spans="1:23" ht="13.5" x14ac:dyDescent="0.25">
      <c r="A2078" s="3">
        <v>45028</v>
      </c>
      <c r="B2078" s="2">
        <v>25.549499999999998</v>
      </c>
      <c r="C2078" s="2">
        <v>66.802007333936956</v>
      </c>
      <c r="D2078" s="2">
        <v>-1.2224733809107029</v>
      </c>
      <c r="E2078" s="2">
        <v>0.1720661074194493</v>
      </c>
      <c r="F2078" s="2">
        <v>25.687759999999997</v>
      </c>
      <c r="G2078" s="2">
        <v>24.775780000000001</v>
      </c>
      <c r="H2078" s="2">
        <v>23.815115000000002</v>
      </c>
      <c r="I2078" s="2">
        <v>23.700062000000003</v>
      </c>
      <c r="J2078" s="2">
        <v>22.808983999999992</v>
      </c>
      <c r="K2078" s="17" t="s">
        <v>54</v>
      </c>
      <c r="L2078" s="17" t="s">
        <v>52</v>
      </c>
      <c r="M2078" s="17" t="s">
        <v>47</v>
      </c>
      <c r="N2078" s="20">
        <f t="shared" si="320"/>
        <v>50</v>
      </c>
      <c r="O2078" s="20">
        <f t="shared" si="321"/>
        <v>100</v>
      </c>
      <c r="P2078" s="20">
        <f t="shared" si="322"/>
        <v>50</v>
      </c>
      <c r="Q2078" s="20">
        <f t="shared" si="323"/>
        <v>0</v>
      </c>
      <c r="R2078" s="21">
        <f t="shared" si="324"/>
        <v>60</v>
      </c>
      <c r="S2078" s="21">
        <f t="shared" si="325"/>
        <v>47.5</v>
      </c>
      <c r="T2078" s="21">
        <f t="shared" si="326"/>
        <v>35</v>
      </c>
      <c r="U2078" s="21">
        <f t="shared" si="327"/>
        <v>50</v>
      </c>
      <c r="V2078" s="20">
        <f t="shared" si="328"/>
        <v>47.5</v>
      </c>
      <c r="W2078" s="20">
        <f t="shared" si="329"/>
        <v>48.125</v>
      </c>
    </row>
    <row r="2079" spans="1:23" ht="13.5" x14ac:dyDescent="0.25">
      <c r="A2079" s="3">
        <v>45029</v>
      </c>
      <c r="B2079" s="2">
        <v>25.4894</v>
      </c>
      <c r="C2079" s="2">
        <v>65.882451245064985</v>
      </c>
      <c r="D2079" s="2">
        <v>-1.3325962145662338</v>
      </c>
      <c r="E2079" s="2">
        <v>0.1724359133127627</v>
      </c>
      <c r="F2079" s="2">
        <v>25.735859999999995</v>
      </c>
      <c r="G2079" s="2">
        <v>25.040299999999998</v>
      </c>
      <c r="H2079" s="2">
        <v>23.947375000000001</v>
      </c>
      <c r="I2079" s="2">
        <v>23.722905999999998</v>
      </c>
      <c r="J2079" s="2">
        <v>22.830625999999992</v>
      </c>
      <c r="K2079" s="17" t="s">
        <v>54</v>
      </c>
      <c r="L2079" s="17" t="s">
        <v>50</v>
      </c>
      <c r="M2079" s="17" t="s">
        <v>55</v>
      </c>
      <c r="N2079" s="20">
        <f t="shared" si="320"/>
        <v>50</v>
      </c>
      <c r="O2079" s="20">
        <f t="shared" si="321"/>
        <v>100</v>
      </c>
      <c r="P2079" s="20">
        <f t="shared" si="322"/>
        <v>50</v>
      </c>
      <c r="Q2079" s="20">
        <f t="shared" si="323"/>
        <v>16.5</v>
      </c>
      <c r="R2079" s="21">
        <f t="shared" si="324"/>
        <v>62.475000000000001</v>
      </c>
      <c r="S2079" s="21">
        <f t="shared" si="325"/>
        <v>51.625</v>
      </c>
      <c r="T2079" s="21">
        <f t="shared" si="326"/>
        <v>42.424999999999997</v>
      </c>
      <c r="U2079" s="21">
        <f t="shared" si="327"/>
        <v>54.125</v>
      </c>
      <c r="V2079" s="20">
        <f t="shared" si="328"/>
        <v>52.17499999999999</v>
      </c>
      <c r="W2079" s="20">
        <f t="shared" si="329"/>
        <v>52.662499999999994</v>
      </c>
    </row>
    <row r="2080" spans="1:23" ht="13.5" x14ac:dyDescent="0.25">
      <c r="A2080" s="3">
        <v>45030</v>
      </c>
      <c r="B2080" s="2">
        <v>25.248899999999999</v>
      </c>
      <c r="C2080" s="2">
        <v>62.193050246691584</v>
      </c>
      <c r="D2080" s="2">
        <v>-1.4160184208255124</v>
      </c>
      <c r="E2080" s="2">
        <v>0.17684354437664945</v>
      </c>
      <c r="F2080" s="2">
        <v>25.621640000000003</v>
      </c>
      <c r="G2080" s="2">
        <v>25.280769999999997</v>
      </c>
      <c r="H2080" s="2">
        <v>24.061595000000001</v>
      </c>
      <c r="I2080" s="2">
        <v>23.745749999999997</v>
      </c>
      <c r="J2080" s="2">
        <v>22.85106549999999</v>
      </c>
      <c r="K2080" s="17" t="s">
        <v>54</v>
      </c>
      <c r="L2080" s="17" t="s">
        <v>50</v>
      </c>
      <c r="M2080" s="17" t="s">
        <v>47</v>
      </c>
      <c r="N2080" s="20">
        <f t="shared" si="320"/>
        <v>50</v>
      </c>
      <c r="O2080" s="20">
        <f t="shared" si="321"/>
        <v>100</v>
      </c>
      <c r="P2080" s="20">
        <f t="shared" si="322"/>
        <v>50</v>
      </c>
      <c r="Q2080" s="20">
        <f t="shared" si="323"/>
        <v>16.5</v>
      </c>
      <c r="R2080" s="21">
        <f t="shared" si="324"/>
        <v>62.475000000000001</v>
      </c>
      <c r="S2080" s="21">
        <f t="shared" si="325"/>
        <v>51.625</v>
      </c>
      <c r="T2080" s="21">
        <f t="shared" si="326"/>
        <v>42.424999999999997</v>
      </c>
      <c r="U2080" s="21">
        <f t="shared" si="327"/>
        <v>54.125</v>
      </c>
      <c r="V2080" s="20">
        <f t="shared" si="328"/>
        <v>52.17499999999999</v>
      </c>
      <c r="W2080" s="20">
        <f t="shared" si="329"/>
        <v>52.662499999999994</v>
      </c>
    </row>
    <row r="2081" spans="1:23" ht="13.5" x14ac:dyDescent="0.25">
      <c r="A2081" s="3">
        <v>45033</v>
      </c>
      <c r="B2081" s="2">
        <v>25.429200000000002</v>
      </c>
      <c r="C2081" s="2">
        <v>63.828430661910531</v>
      </c>
      <c r="D2081" s="2">
        <v>-1.4606772044095635</v>
      </c>
      <c r="E2081" s="2">
        <v>0.17876543837629061</v>
      </c>
      <c r="F2081" s="2">
        <v>25.513420000000004</v>
      </c>
      <c r="G2081" s="2">
        <v>25.509809999999998</v>
      </c>
      <c r="H2081" s="2">
        <v>24.190844999999999</v>
      </c>
      <c r="I2081" s="2">
        <v>23.767389999999999</v>
      </c>
      <c r="J2081" s="2">
        <v>22.87240649999999</v>
      </c>
      <c r="K2081" s="17" t="s">
        <v>54</v>
      </c>
      <c r="L2081" s="17" t="s">
        <v>50</v>
      </c>
      <c r="M2081" s="17" t="s">
        <v>47</v>
      </c>
      <c r="N2081" s="20">
        <f t="shared" si="320"/>
        <v>50</v>
      </c>
      <c r="O2081" s="20">
        <f t="shared" si="321"/>
        <v>100</v>
      </c>
      <c r="P2081" s="20">
        <f t="shared" si="322"/>
        <v>50</v>
      </c>
      <c r="Q2081" s="20">
        <f t="shared" si="323"/>
        <v>16.5</v>
      </c>
      <c r="R2081" s="21">
        <f t="shared" si="324"/>
        <v>62.475000000000001</v>
      </c>
      <c r="S2081" s="21">
        <f t="shared" si="325"/>
        <v>51.625</v>
      </c>
      <c r="T2081" s="21">
        <f t="shared" si="326"/>
        <v>42.424999999999997</v>
      </c>
      <c r="U2081" s="21">
        <f t="shared" si="327"/>
        <v>54.125</v>
      </c>
      <c r="V2081" s="20">
        <f t="shared" si="328"/>
        <v>52.17499999999999</v>
      </c>
      <c r="W2081" s="20">
        <f t="shared" si="329"/>
        <v>52.662499999999994</v>
      </c>
    </row>
    <row r="2082" spans="1:23" ht="13.5" x14ac:dyDescent="0.25">
      <c r="A2082" s="3">
        <v>45034</v>
      </c>
      <c r="B2082" s="2">
        <v>25.519400000000001</v>
      </c>
      <c r="C2082" s="2">
        <v>64.652198911546634</v>
      </c>
      <c r="D2082" s="2">
        <v>-1.2990802148596323</v>
      </c>
      <c r="E2082" s="2">
        <v>0.1778942914801252</v>
      </c>
      <c r="F2082" s="2">
        <v>25.447280000000003</v>
      </c>
      <c r="G2082" s="2">
        <v>25.6096</v>
      </c>
      <c r="H2082" s="2">
        <v>24.31889</v>
      </c>
      <c r="I2082" s="2">
        <v>23.789151999999998</v>
      </c>
      <c r="J2082" s="2">
        <v>22.894138499999993</v>
      </c>
      <c r="K2082" s="17" t="s">
        <v>54</v>
      </c>
      <c r="L2082" s="17" t="s">
        <v>50</v>
      </c>
      <c r="M2082" s="17" t="s">
        <v>47</v>
      </c>
      <c r="N2082" s="20">
        <f t="shared" si="320"/>
        <v>50</v>
      </c>
      <c r="O2082" s="20">
        <f t="shared" si="321"/>
        <v>100</v>
      </c>
      <c r="P2082" s="20">
        <f t="shared" si="322"/>
        <v>50</v>
      </c>
      <c r="Q2082" s="20">
        <f t="shared" si="323"/>
        <v>16.5</v>
      </c>
      <c r="R2082" s="21">
        <f t="shared" si="324"/>
        <v>62.475000000000001</v>
      </c>
      <c r="S2082" s="21">
        <f t="shared" si="325"/>
        <v>51.625</v>
      </c>
      <c r="T2082" s="21">
        <f t="shared" si="326"/>
        <v>42.424999999999997</v>
      </c>
      <c r="U2082" s="21">
        <f t="shared" si="327"/>
        <v>54.125</v>
      </c>
      <c r="V2082" s="20">
        <f t="shared" si="328"/>
        <v>52.17499999999999</v>
      </c>
      <c r="W2082" s="20">
        <f t="shared" si="329"/>
        <v>52.662499999999994</v>
      </c>
    </row>
    <row r="2083" spans="1:23" ht="13.5" x14ac:dyDescent="0.25">
      <c r="A2083" s="3">
        <v>45035</v>
      </c>
      <c r="B2083" s="2">
        <v>25.82</v>
      </c>
      <c r="C2083" s="2">
        <v>67.323031002040722</v>
      </c>
      <c r="D2083" s="2">
        <v>-0.9684149926782375</v>
      </c>
      <c r="E2083" s="2">
        <v>0.17367056530369607</v>
      </c>
      <c r="F2083" s="2">
        <v>25.501380000000001</v>
      </c>
      <c r="G2083" s="2">
        <v>25.594569999999997</v>
      </c>
      <c r="H2083" s="2">
        <v>24.479700000000001</v>
      </c>
      <c r="I2083" s="2">
        <v>23.822215999999997</v>
      </c>
      <c r="J2083" s="2">
        <v>22.917132999999989</v>
      </c>
      <c r="K2083" s="17" t="s">
        <v>54</v>
      </c>
      <c r="L2083" s="17" t="s">
        <v>50</v>
      </c>
      <c r="M2083" s="17" t="s">
        <v>55</v>
      </c>
      <c r="N2083" s="20">
        <f t="shared" si="320"/>
        <v>50</v>
      </c>
      <c r="O2083" s="20">
        <f t="shared" si="321"/>
        <v>100</v>
      </c>
      <c r="P2083" s="20">
        <f t="shared" si="322"/>
        <v>50</v>
      </c>
      <c r="Q2083" s="20">
        <f t="shared" si="323"/>
        <v>16.5</v>
      </c>
      <c r="R2083" s="21">
        <f t="shared" si="324"/>
        <v>62.475000000000001</v>
      </c>
      <c r="S2083" s="21">
        <f t="shared" si="325"/>
        <v>51.625</v>
      </c>
      <c r="T2083" s="21">
        <f t="shared" si="326"/>
        <v>42.424999999999997</v>
      </c>
      <c r="U2083" s="21">
        <f t="shared" si="327"/>
        <v>54.125</v>
      </c>
      <c r="V2083" s="20">
        <f t="shared" si="328"/>
        <v>52.17499999999999</v>
      </c>
      <c r="W2083" s="20">
        <f t="shared" si="329"/>
        <v>52.662499999999994</v>
      </c>
    </row>
    <row r="2084" spans="1:23" ht="13.5" x14ac:dyDescent="0.25">
      <c r="A2084" s="3">
        <v>45036</v>
      </c>
      <c r="B2084" s="2">
        <v>25.850100000000001</v>
      </c>
      <c r="C2084" s="2">
        <v>67.587128262770534</v>
      </c>
      <c r="D2084" s="2">
        <v>-0.80981215487027214</v>
      </c>
      <c r="E2084" s="2">
        <v>0.16158955328038849</v>
      </c>
      <c r="F2084" s="2">
        <v>25.573520000000002</v>
      </c>
      <c r="G2084" s="2">
        <v>25.654689999999999</v>
      </c>
      <c r="H2084" s="2">
        <v>24.624580000000002</v>
      </c>
      <c r="I2084" s="2">
        <v>23.856603999999997</v>
      </c>
      <c r="J2084" s="2">
        <v>22.939977499999991</v>
      </c>
      <c r="K2084" s="17" t="s">
        <v>48</v>
      </c>
      <c r="L2084" s="17" t="s">
        <v>50</v>
      </c>
      <c r="M2084" s="17" t="s">
        <v>51</v>
      </c>
      <c r="N2084" s="20">
        <f t="shared" si="320"/>
        <v>50</v>
      </c>
      <c r="O2084" s="20">
        <f t="shared" si="321"/>
        <v>100</v>
      </c>
      <c r="P2084" s="20">
        <f t="shared" si="322"/>
        <v>50</v>
      </c>
      <c r="Q2084" s="20">
        <f t="shared" si="323"/>
        <v>83.5</v>
      </c>
      <c r="R2084" s="21">
        <f t="shared" si="324"/>
        <v>72.525000000000006</v>
      </c>
      <c r="S2084" s="21">
        <f t="shared" si="325"/>
        <v>68.375</v>
      </c>
      <c r="T2084" s="21">
        <f t="shared" si="326"/>
        <v>72.575000000000003</v>
      </c>
      <c r="U2084" s="21">
        <f t="shared" si="327"/>
        <v>70.875</v>
      </c>
      <c r="V2084" s="20">
        <f t="shared" si="328"/>
        <v>71.158333333333346</v>
      </c>
      <c r="W2084" s="20">
        <f t="shared" si="329"/>
        <v>71.087500000000006</v>
      </c>
    </row>
    <row r="2085" spans="1:23" ht="13.5" x14ac:dyDescent="0.25">
      <c r="A2085" s="3">
        <v>45040</v>
      </c>
      <c r="B2085" s="2">
        <v>25.850100000000001</v>
      </c>
      <c r="C2085" s="2">
        <v>67.587128262770534</v>
      </c>
      <c r="D2085" s="2">
        <v>-0.59531178730140866</v>
      </c>
      <c r="E2085" s="2">
        <v>0.1487360514915271</v>
      </c>
      <c r="F2085" s="2">
        <v>25.693759999999997</v>
      </c>
      <c r="G2085" s="2">
        <v>25.657699999999998</v>
      </c>
      <c r="H2085" s="2">
        <v>24.774875000000002</v>
      </c>
      <c r="I2085" s="2">
        <v>23.892793999999999</v>
      </c>
      <c r="J2085" s="2">
        <v>22.962821999999981</v>
      </c>
      <c r="K2085" s="17" t="s">
        <v>48</v>
      </c>
      <c r="L2085" s="17" t="s">
        <v>50</v>
      </c>
      <c r="M2085" s="17" t="s">
        <v>51</v>
      </c>
      <c r="N2085" s="20">
        <f t="shared" si="320"/>
        <v>50</v>
      </c>
      <c r="O2085" s="20">
        <f t="shared" si="321"/>
        <v>100</v>
      </c>
      <c r="P2085" s="20">
        <f t="shared" si="322"/>
        <v>50</v>
      </c>
      <c r="Q2085" s="20">
        <f t="shared" si="323"/>
        <v>83.5</v>
      </c>
      <c r="R2085" s="21">
        <f t="shared" si="324"/>
        <v>72.525000000000006</v>
      </c>
      <c r="S2085" s="21">
        <f t="shared" si="325"/>
        <v>68.375</v>
      </c>
      <c r="T2085" s="21">
        <f t="shared" si="326"/>
        <v>72.575000000000003</v>
      </c>
      <c r="U2085" s="21">
        <f t="shared" si="327"/>
        <v>70.875</v>
      </c>
      <c r="V2085" s="20">
        <f t="shared" si="328"/>
        <v>71.158333333333346</v>
      </c>
      <c r="W2085" s="20">
        <f t="shared" si="329"/>
        <v>71.087500000000006</v>
      </c>
    </row>
    <row r="2086" spans="1:23" ht="13.5" x14ac:dyDescent="0.25">
      <c r="A2086" s="3">
        <v>45041</v>
      </c>
      <c r="B2086" s="2">
        <v>25.844100000000001</v>
      </c>
      <c r="C2086" s="2">
        <v>67.461082121357919</v>
      </c>
      <c r="D2086" s="2">
        <v>-0.39724726242777919</v>
      </c>
      <c r="E2086" s="2">
        <v>0.13598137546705408</v>
      </c>
      <c r="F2086" s="2">
        <v>25.77674</v>
      </c>
      <c r="G2086" s="2">
        <v>25.64508</v>
      </c>
      <c r="H2086" s="2">
        <v>24.924870000000002</v>
      </c>
      <c r="I2086" s="2">
        <v>23.927662000000002</v>
      </c>
      <c r="J2086" s="2">
        <v>22.985035499999981</v>
      </c>
      <c r="K2086" s="17" t="s">
        <v>48</v>
      </c>
      <c r="L2086" s="17" t="s">
        <v>50</v>
      </c>
      <c r="M2086" s="17" t="s">
        <v>51</v>
      </c>
      <c r="N2086" s="20">
        <f t="shared" si="320"/>
        <v>50</v>
      </c>
      <c r="O2086" s="20">
        <f t="shared" si="321"/>
        <v>100</v>
      </c>
      <c r="P2086" s="20">
        <f t="shared" si="322"/>
        <v>50</v>
      </c>
      <c r="Q2086" s="20">
        <f t="shared" si="323"/>
        <v>83.5</v>
      </c>
      <c r="R2086" s="21">
        <f t="shared" si="324"/>
        <v>72.525000000000006</v>
      </c>
      <c r="S2086" s="21">
        <f t="shared" si="325"/>
        <v>68.375</v>
      </c>
      <c r="T2086" s="21">
        <f t="shared" si="326"/>
        <v>72.575000000000003</v>
      </c>
      <c r="U2086" s="21">
        <f t="shared" si="327"/>
        <v>70.875</v>
      </c>
      <c r="V2086" s="20">
        <f t="shared" si="328"/>
        <v>71.158333333333346</v>
      </c>
      <c r="W2086" s="20">
        <f t="shared" si="329"/>
        <v>71.087500000000006</v>
      </c>
    </row>
    <row r="2087" spans="1:23" ht="13.5" x14ac:dyDescent="0.25">
      <c r="A2087" s="3">
        <v>45042</v>
      </c>
      <c r="B2087" s="2">
        <v>25.970300000000002</v>
      </c>
      <c r="C2087" s="2">
        <v>68.779922764535925</v>
      </c>
      <c r="D2087" s="2">
        <v>-0.26394374849627056</v>
      </c>
      <c r="E2087" s="2">
        <v>0.12054476954697441</v>
      </c>
      <c r="F2087" s="2">
        <v>25.86692</v>
      </c>
      <c r="G2087" s="2">
        <v>25.657100000000003</v>
      </c>
      <c r="H2087" s="2">
        <v>25.081175000000002</v>
      </c>
      <c r="I2087" s="2">
        <v>23.968541999999999</v>
      </c>
      <c r="J2087" s="2">
        <v>23.006677499999988</v>
      </c>
      <c r="K2087" s="17" t="s">
        <v>48</v>
      </c>
      <c r="L2087" s="17" t="s">
        <v>49</v>
      </c>
      <c r="M2087" s="17" t="s">
        <v>51</v>
      </c>
      <c r="N2087" s="20">
        <f t="shared" si="320"/>
        <v>50</v>
      </c>
      <c r="O2087" s="20">
        <f t="shared" si="321"/>
        <v>100</v>
      </c>
      <c r="P2087" s="20">
        <f t="shared" si="322"/>
        <v>50</v>
      </c>
      <c r="Q2087" s="20">
        <f t="shared" si="323"/>
        <v>100</v>
      </c>
      <c r="R2087" s="21">
        <f t="shared" si="324"/>
        <v>75</v>
      </c>
      <c r="S2087" s="21">
        <f t="shared" si="325"/>
        <v>72.5</v>
      </c>
      <c r="T2087" s="21">
        <f t="shared" si="326"/>
        <v>80</v>
      </c>
      <c r="U2087" s="21">
        <f t="shared" si="327"/>
        <v>75</v>
      </c>
      <c r="V2087" s="20">
        <f t="shared" si="328"/>
        <v>75.833333333333329</v>
      </c>
      <c r="W2087" s="20">
        <f t="shared" si="329"/>
        <v>75.625</v>
      </c>
    </row>
    <row r="2088" spans="1:23" ht="13.5" x14ac:dyDescent="0.25">
      <c r="A2088" s="3">
        <v>45043</v>
      </c>
      <c r="B2088" s="2">
        <v>26.713999999999999</v>
      </c>
      <c r="C2088" s="2">
        <v>75.167460297892632</v>
      </c>
      <c r="D2088" s="2">
        <v>-0.25920061081777845</v>
      </c>
      <c r="E2088" s="2">
        <v>9.1805750966663921E-2</v>
      </c>
      <c r="F2088" s="2">
        <v>26.045719999999999</v>
      </c>
      <c r="G2088" s="2">
        <v>25.77355</v>
      </c>
      <c r="H2088" s="2">
        <v>25.274665000000002</v>
      </c>
      <c r="I2088" s="2">
        <v>24.020327999999999</v>
      </c>
      <c r="J2088" s="2">
        <v>23.032037999999993</v>
      </c>
      <c r="K2088" s="17" t="s">
        <v>48</v>
      </c>
      <c r="L2088" s="17" t="s">
        <v>49</v>
      </c>
      <c r="M2088" s="17" t="s">
        <v>53</v>
      </c>
      <c r="N2088" s="20">
        <f t="shared" si="320"/>
        <v>50</v>
      </c>
      <c r="O2088" s="20">
        <f t="shared" si="321"/>
        <v>100</v>
      </c>
      <c r="P2088" s="20">
        <f t="shared" si="322"/>
        <v>50</v>
      </c>
      <c r="Q2088" s="20">
        <f t="shared" si="323"/>
        <v>83</v>
      </c>
      <c r="R2088" s="21">
        <f t="shared" si="324"/>
        <v>72.45</v>
      </c>
      <c r="S2088" s="21">
        <f t="shared" si="325"/>
        <v>68.25</v>
      </c>
      <c r="T2088" s="21">
        <f t="shared" si="326"/>
        <v>72.349999999999994</v>
      </c>
      <c r="U2088" s="21">
        <f t="shared" si="327"/>
        <v>70.75</v>
      </c>
      <c r="V2088" s="20">
        <f t="shared" si="328"/>
        <v>71.016666666666666</v>
      </c>
      <c r="W2088" s="20">
        <f t="shared" si="329"/>
        <v>70.949999999999989</v>
      </c>
    </row>
    <row r="2089" spans="1:23" ht="13.5" x14ac:dyDescent="0.25">
      <c r="A2089" s="3">
        <v>45044</v>
      </c>
      <c r="B2089" s="2">
        <v>26.25</v>
      </c>
      <c r="C2089" s="2">
        <v>66.083092062807651</v>
      </c>
      <c r="D2089" s="2">
        <v>-0.24067706294069424</v>
      </c>
      <c r="E2089" s="2">
        <v>6.1675115736362363E-2</v>
      </c>
      <c r="F2089" s="2">
        <v>26.125700000000002</v>
      </c>
      <c r="G2089" s="2">
        <v>25.849610000000002</v>
      </c>
      <c r="H2089" s="2">
        <v>25.444955</v>
      </c>
      <c r="I2089" s="2">
        <v>24.064396000000002</v>
      </c>
      <c r="J2089" s="2">
        <v>23.055979999999991</v>
      </c>
      <c r="K2089" s="17" t="s">
        <v>48</v>
      </c>
      <c r="L2089" s="17" t="s">
        <v>50</v>
      </c>
      <c r="M2089" s="17" t="s">
        <v>53</v>
      </c>
      <c r="N2089" s="20">
        <f t="shared" si="320"/>
        <v>50</v>
      </c>
      <c r="O2089" s="20">
        <f t="shared" si="321"/>
        <v>100</v>
      </c>
      <c r="P2089" s="20">
        <f t="shared" si="322"/>
        <v>50</v>
      </c>
      <c r="Q2089" s="20">
        <f t="shared" si="323"/>
        <v>66.5</v>
      </c>
      <c r="R2089" s="21">
        <f t="shared" si="324"/>
        <v>69.974999999999994</v>
      </c>
      <c r="S2089" s="21">
        <f t="shared" si="325"/>
        <v>64.125</v>
      </c>
      <c r="T2089" s="21">
        <f t="shared" si="326"/>
        <v>64.924999999999997</v>
      </c>
      <c r="U2089" s="21">
        <f t="shared" si="327"/>
        <v>66.625</v>
      </c>
      <c r="V2089" s="20">
        <f t="shared" si="328"/>
        <v>66.341666666666654</v>
      </c>
      <c r="W2089" s="20">
        <f t="shared" si="329"/>
        <v>66.412499999999994</v>
      </c>
    </row>
    <row r="2090" spans="1:23" ht="13.5" x14ac:dyDescent="0.25">
      <c r="A2090" s="3">
        <v>45048</v>
      </c>
      <c r="B2090" s="2">
        <v>25.998100000000001</v>
      </c>
      <c r="C2090" s="2">
        <v>61.721958178868803</v>
      </c>
      <c r="D2090" s="2">
        <v>-0.25043010021146017</v>
      </c>
      <c r="E2090" s="2">
        <v>3.4584674046374483E-2</v>
      </c>
      <c r="F2090" s="2">
        <v>26.1553</v>
      </c>
      <c r="G2090" s="2">
        <v>25.924529999999997</v>
      </c>
      <c r="H2090" s="2">
        <v>25.602650000000001</v>
      </c>
      <c r="I2090" s="2">
        <v>24.103426000000002</v>
      </c>
      <c r="J2090" s="2">
        <v>23.077760999999995</v>
      </c>
      <c r="K2090" s="17" t="s">
        <v>48</v>
      </c>
      <c r="L2090" s="17" t="s">
        <v>50</v>
      </c>
      <c r="M2090" s="17" t="s">
        <v>53</v>
      </c>
      <c r="N2090" s="20">
        <f t="shared" si="320"/>
        <v>50</v>
      </c>
      <c r="O2090" s="20">
        <f t="shared" si="321"/>
        <v>100</v>
      </c>
      <c r="P2090" s="20">
        <f t="shared" si="322"/>
        <v>50</v>
      </c>
      <c r="Q2090" s="20">
        <f t="shared" si="323"/>
        <v>66.5</v>
      </c>
      <c r="R2090" s="21">
        <f t="shared" si="324"/>
        <v>69.974999999999994</v>
      </c>
      <c r="S2090" s="21">
        <f t="shared" si="325"/>
        <v>64.125</v>
      </c>
      <c r="T2090" s="21">
        <f t="shared" si="326"/>
        <v>64.924999999999997</v>
      </c>
      <c r="U2090" s="21">
        <f t="shared" si="327"/>
        <v>66.625</v>
      </c>
      <c r="V2090" s="20">
        <f t="shared" si="328"/>
        <v>66.341666666666654</v>
      </c>
      <c r="W2090" s="20">
        <f t="shared" si="329"/>
        <v>66.412499999999994</v>
      </c>
    </row>
    <row r="2091" spans="1:23" ht="13.5" x14ac:dyDescent="0.25">
      <c r="A2091" s="3">
        <v>45049</v>
      </c>
      <c r="B2091" s="2">
        <v>25.971599999999999</v>
      </c>
      <c r="C2091" s="2">
        <v>61.26390476165507</v>
      </c>
      <c r="D2091" s="2">
        <v>-0.2340539316889938</v>
      </c>
      <c r="E2091" s="2">
        <v>2.2812975851337246E-2</v>
      </c>
      <c r="F2091" s="2">
        <v>26.180799999999998</v>
      </c>
      <c r="G2091" s="2">
        <v>25.978770000000004</v>
      </c>
      <c r="H2091" s="2">
        <v>25.744289999999999</v>
      </c>
      <c r="I2091" s="2">
        <v>24.141926000000002</v>
      </c>
      <c r="J2091" s="2">
        <v>23.100912499999996</v>
      </c>
      <c r="K2091" s="17" t="s">
        <v>54</v>
      </c>
      <c r="L2091" s="17" t="s">
        <v>52</v>
      </c>
      <c r="M2091" s="17" t="s">
        <v>47</v>
      </c>
      <c r="N2091" s="20">
        <f t="shared" si="320"/>
        <v>50</v>
      </c>
      <c r="O2091" s="20">
        <f t="shared" si="321"/>
        <v>100</v>
      </c>
      <c r="P2091" s="20">
        <f t="shared" si="322"/>
        <v>50</v>
      </c>
      <c r="Q2091" s="20">
        <f t="shared" si="323"/>
        <v>0</v>
      </c>
      <c r="R2091" s="21">
        <f t="shared" si="324"/>
        <v>60</v>
      </c>
      <c r="S2091" s="21">
        <f t="shared" si="325"/>
        <v>47.5</v>
      </c>
      <c r="T2091" s="21">
        <f t="shared" si="326"/>
        <v>35</v>
      </c>
      <c r="U2091" s="21">
        <f t="shared" si="327"/>
        <v>50</v>
      </c>
      <c r="V2091" s="20">
        <f t="shared" si="328"/>
        <v>47.5</v>
      </c>
      <c r="W2091" s="20">
        <f t="shared" si="329"/>
        <v>48.125</v>
      </c>
    </row>
    <row r="2092" spans="1:23" ht="13.5" x14ac:dyDescent="0.25">
      <c r="A2092" s="3">
        <v>45050</v>
      </c>
      <c r="B2092" s="2">
        <v>26.448799999999999</v>
      </c>
      <c r="C2092" s="2">
        <v>66.137355173504957</v>
      </c>
      <c r="D2092" s="2">
        <v>-0.24620874060513742</v>
      </c>
      <c r="E2092" s="2">
        <v>2.2034760377088701E-2</v>
      </c>
      <c r="F2092" s="2">
        <v>26.276499999999999</v>
      </c>
      <c r="G2092" s="2">
        <v>26.071709999999996</v>
      </c>
      <c r="H2092" s="2">
        <v>25.840655000000005</v>
      </c>
      <c r="I2092" s="2">
        <v>24.191172000000002</v>
      </c>
      <c r="J2092" s="2">
        <v>23.124976999999994</v>
      </c>
      <c r="K2092" s="17" t="s">
        <v>54</v>
      </c>
      <c r="L2092" s="17" t="s">
        <v>52</v>
      </c>
      <c r="M2092" s="17" t="s">
        <v>47</v>
      </c>
      <c r="N2092" s="20">
        <f t="shared" si="320"/>
        <v>50</v>
      </c>
      <c r="O2092" s="20">
        <f t="shared" si="321"/>
        <v>100</v>
      </c>
      <c r="P2092" s="20">
        <f t="shared" si="322"/>
        <v>50</v>
      </c>
      <c r="Q2092" s="20">
        <f t="shared" si="323"/>
        <v>0</v>
      </c>
      <c r="R2092" s="21">
        <f t="shared" si="324"/>
        <v>60</v>
      </c>
      <c r="S2092" s="21">
        <f t="shared" si="325"/>
        <v>47.5</v>
      </c>
      <c r="T2092" s="21">
        <f t="shared" si="326"/>
        <v>35</v>
      </c>
      <c r="U2092" s="21">
        <f t="shared" si="327"/>
        <v>50</v>
      </c>
      <c r="V2092" s="20">
        <f t="shared" si="328"/>
        <v>47.5</v>
      </c>
      <c r="W2092" s="20">
        <f t="shared" si="329"/>
        <v>48.125</v>
      </c>
    </row>
    <row r="2093" spans="1:23" ht="13.5" x14ac:dyDescent="0.25">
      <c r="A2093" s="3">
        <v>45051</v>
      </c>
      <c r="B2093" s="2">
        <v>26.7803</v>
      </c>
      <c r="C2093" s="2">
        <v>69.050377718261132</v>
      </c>
      <c r="D2093" s="2">
        <v>-0.24182679613083025</v>
      </c>
      <c r="E2093" s="2">
        <v>2.7890441070925726E-2</v>
      </c>
      <c r="F2093" s="2">
        <v>26.289760000000001</v>
      </c>
      <c r="G2093" s="2">
        <v>26.167739999999998</v>
      </c>
      <c r="H2093" s="2">
        <v>25.881155</v>
      </c>
      <c r="I2093" s="2">
        <v>24.247047999999996</v>
      </c>
      <c r="J2093" s="2">
        <v>23.150698999999996</v>
      </c>
      <c r="K2093" s="17" t="s">
        <v>54</v>
      </c>
      <c r="L2093" s="17" t="s">
        <v>52</v>
      </c>
      <c r="M2093" s="17" t="s">
        <v>55</v>
      </c>
      <c r="N2093" s="20">
        <f t="shared" si="320"/>
        <v>50</v>
      </c>
      <c r="O2093" s="20">
        <f t="shared" si="321"/>
        <v>100</v>
      </c>
      <c r="P2093" s="20">
        <f t="shared" si="322"/>
        <v>50</v>
      </c>
      <c r="Q2093" s="20">
        <f t="shared" si="323"/>
        <v>0</v>
      </c>
      <c r="R2093" s="21">
        <f t="shared" si="324"/>
        <v>60</v>
      </c>
      <c r="S2093" s="21">
        <f t="shared" si="325"/>
        <v>47.5</v>
      </c>
      <c r="T2093" s="21">
        <f t="shared" si="326"/>
        <v>35</v>
      </c>
      <c r="U2093" s="21">
        <f t="shared" si="327"/>
        <v>50</v>
      </c>
      <c r="V2093" s="20">
        <f t="shared" si="328"/>
        <v>47.5</v>
      </c>
      <c r="W2093" s="20">
        <f t="shared" si="329"/>
        <v>48.125</v>
      </c>
    </row>
    <row r="2094" spans="1:23" ht="13.5" x14ac:dyDescent="0.25">
      <c r="A2094" s="3">
        <v>45054</v>
      </c>
      <c r="B2094" s="2">
        <v>27.178000000000001</v>
      </c>
      <c r="C2094" s="2">
        <v>72.146123934688049</v>
      </c>
      <c r="D2094" s="2">
        <v>-0.27140986759819086</v>
      </c>
      <c r="E2094" s="2">
        <v>3.2818943073468866E-2</v>
      </c>
      <c r="F2094" s="2">
        <v>26.475360000000002</v>
      </c>
      <c r="G2094" s="2">
        <v>26.300530000000002</v>
      </c>
      <c r="H2094" s="2">
        <v>25.977610000000006</v>
      </c>
      <c r="I2094" s="2">
        <v>24.321939999999998</v>
      </c>
      <c r="J2094" s="2">
        <v>23.178409499999994</v>
      </c>
      <c r="K2094" s="17" t="s">
        <v>54</v>
      </c>
      <c r="L2094" s="17" t="s">
        <v>52</v>
      </c>
      <c r="M2094" s="17" t="s">
        <v>55</v>
      </c>
      <c r="N2094" s="20">
        <f t="shared" si="320"/>
        <v>50</v>
      </c>
      <c r="O2094" s="20">
        <f t="shared" si="321"/>
        <v>100</v>
      </c>
      <c r="P2094" s="20">
        <f t="shared" si="322"/>
        <v>50</v>
      </c>
      <c r="Q2094" s="20">
        <f t="shared" si="323"/>
        <v>0</v>
      </c>
      <c r="R2094" s="21">
        <f t="shared" si="324"/>
        <v>60</v>
      </c>
      <c r="S2094" s="21">
        <f t="shared" si="325"/>
        <v>47.5</v>
      </c>
      <c r="T2094" s="21">
        <f t="shared" si="326"/>
        <v>35</v>
      </c>
      <c r="U2094" s="21">
        <f t="shared" si="327"/>
        <v>50</v>
      </c>
      <c r="V2094" s="20">
        <f t="shared" si="328"/>
        <v>47.5</v>
      </c>
      <c r="W2094" s="20">
        <f t="shared" si="329"/>
        <v>48.125</v>
      </c>
    </row>
    <row r="2095" spans="1:23" ht="13.5" x14ac:dyDescent="0.25">
      <c r="A2095" s="3">
        <v>45055</v>
      </c>
      <c r="B2095" s="2">
        <v>27.575700000000001</v>
      </c>
      <c r="C2095" s="2">
        <v>74.854758926854913</v>
      </c>
      <c r="D2095" s="2">
        <v>-0.33608652054158483</v>
      </c>
      <c r="E2095" s="2">
        <v>3.096055361336026E-2</v>
      </c>
      <c r="F2095" s="2">
        <v>26.790879999999998</v>
      </c>
      <c r="G2095" s="2">
        <v>26.473090000000003</v>
      </c>
      <c r="H2095" s="2">
        <v>26.065395000000006</v>
      </c>
      <c r="I2095" s="2">
        <v>24.410798000000003</v>
      </c>
      <c r="J2095" s="2">
        <v>23.207176499999999</v>
      </c>
      <c r="K2095" s="17" t="s">
        <v>54</v>
      </c>
      <c r="L2095" s="17" t="s">
        <v>52</v>
      </c>
      <c r="M2095" s="17" t="s">
        <v>55</v>
      </c>
      <c r="N2095" s="20">
        <f t="shared" si="320"/>
        <v>50</v>
      </c>
      <c r="O2095" s="20">
        <f t="shared" si="321"/>
        <v>100</v>
      </c>
      <c r="P2095" s="20">
        <f t="shared" si="322"/>
        <v>50</v>
      </c>
      <c r="Q2095" s="20">
        <f t="shared" si="323"/>
        <v>0</v>
      </c>
      <c r="R2095" s="21">
        <f t="shared" si="324"/>
        <v>60</v>
      </c>
      <c r="S2095" s="21">
        <f t="shared" si="325"/>
        <v>47.5</v>
      </c>
      <c r="T2095" s="21">
        <f t="shared" si="326"/>
        <v>35</v>
      </c>
      <c r="U2095" s="21">
        <f t="shared" si="327"/>
        <v>50</v>
      </c>
      <c r="V2095" s="20">
        <f t="shared" si="328"/>
        <v>47.5</v>
      </c>
      <c r="W2095" s="20">
        <f t="shared" si="329"/>
        <v>48.125</v>
      </c>
    </row>
    <row r="2096" spans="1:23" ht="13.5" x14ac:dyDescent="0.25">
      <c r="A2096" s="3">
        <v>45056</v>
      </c>
      <c r="B2096" s="2">
        <v>26.7803</v>
      </c>
      <c r="C2096" s="2">
        <v>61.891590388349229</v>
      </c>
      <c r="D2096" s="2">
        <v>-0.34459858173038072</v>
      </c>
      <c r="E2096" s="2">
        <v>2.454418637944001E-2</v>
      </c>
      <c r="F2096" s="2">
        <v>26.952620000000003</v>
      </c>
      <c r="G2096" s="2">
        <v>26.56671</v>
      </c>
      <c r="H2096" s="2">
        <v>26.105895000000004</v>
      </c>
      <c r="I2096" s="2">
        <v>24.483868000000001</v>
      </c>
      <c r="J2096" s="2">
        <v>23.231666000000001</v>
      </c>
      <c r="K2096" s="17" t="s">
        <v>48</v>
      </c>
      <c r="L2096" s="17" t="s">
        <v>50</v>
      </c>
      <c r="M2096" s="17" t="s">
        <v>51</v>
      </c>
      <c r="N2096" s="20">
        <f t="shared" si="320"/>
        <v>50</v>
      </c>
      <c r="O2096" s="20">
        <f t="shared" si="321"/>
        <v>100</v>
      </c>
      <c r="P2096" s="20">
        <f t="shared" si="322"/>
        <v>50</v>
      </c>
      <c r="Q2096" s="20">
        <f t="shared" si="323"/>
        <v>83.5</v>
      </c>
      <c r="R2096" s="21">
        <f t="shared" si="324"/>
        <v>72.525000000000006</v>
      </c>
      <c r="S2096" s="21">
        <f t="shared" si="325"/>
        <v>68.375</v>
      </c>
      <c r="T2096" s="21">
        <f t="shared" si="326"/>
        <v>72.575000000000003</v>
      </c>
      <c r="U2096" s="21">
        <f t="shared" si="327"/>
        <v>70.875</v>
      </c>
      <c r="V2096" s="20">
        <f t="shared" si="328"/>
        <v>71.158333333333346</v>
      </c>
      <c r="W2096" s="20">
        <f t="shared" si="329"/>
        <v>71.087500000000006</v>
      </c>
    </row>
    <row r="2097" spans="1:23" ht="13.5" x14ac:dyDescent="0.25">
      <c r="A2097" s="3">
        <v>45057</v>
      </c>
      <c r="B2097" s="2">
        <v>27.171399999999998</v>
      </c>
      <c r="C2097" s="2">
        <v>65.092662036411269</v>
      </c>
      <c r="D2097" s="2">
        <v>-0.3675644577987498</v>
      </c>
      <c r="E2097" s="2">
        <v>1.6295997771622349E-2</v>
      </c>
      <c r="F2097" s="2">
        <v>27.097140000000003</v>
      </c>
      <c r="G2097" s="2">
        <v>26.686820000000001</v>
      </c>
      <c r="H2097" s="2">
        <v>26.171960000000002</v>
      </c>
      <c r="I2097" s="2">
        <v>24.574619999999999</v>
      </c>
      <c r="J2097" s="2">
        <v>23.258411500000001</v>
      </c>
      <c r="K2097" s="17" t="s">
        <v>48</v>
      </c>
      <c r="L2097" s="17" t="s">
        <v>50</v>
      </c>
      <c r="M2097" s="17" t="s">
        <v>51</v>
      </c>
      <c r="N2097" s="20">
        <f t="shared" si="320"/>
        <v>50</v>
      </c>
      <c r="O2097" s="20">
        <f t="shared" si="321"/>
        <v>100</v>
      </c>
      <c r="P2097" s="20">
        <f t="shared" si="322"/>
        <v>50</v>
      </c>
      <c r="Q2097" s="20">
        <f t="shared" si="323"/>
        <v>83.5</v>
      </c>
      <c r="R2097" s="21">
        <f t="shared" si="324"/>
        <v>72.525000000000006</v>
      </c>
      <c r="S2097" s="21">
        <f t="shared" si="325"/>
        <v>68.375</v>
      </c>
      <c r="T2097" s="21">
        <f t="shared" si="326"/>
        <v>72.575000000000003</v>
      </c>
      <c r="U2097" s="21">
        <f t="shared" si="327"/>
        <v>70.875</v>
      </c>
      <c r="V2097" s="20">
        <f t="shared" si="328"/>
        <v>71.158333333333346</v>
      </c>
      <c r="W2097" s="20">
        <f t="shared" si="329"/>
        <v>71.087500000000006</v>
      </c>
    </row>
    <row r="2098" spans="1:23" ht="13.5" x14ac:dyDescent="0.25">
      <c r="A2098" s="3">
        <v>45058</v>
      </c>
      <c r="B2098" s="2">
        <v>27.045400000000001</v>
      </c>
      <c r="C2098" s="2">
        <v>63.249353338320418</v>
      </c>
      <c r="D2098" s="2">
        <v>-0.27130792813381177</v>
      </c>
      <c r="E2098" s="2">
        <v>1.2755413636480179E-2</v>
      </c>
      <c r="F2098" s="2">
        <v>27.15016</v>
      </c>
      <c r="G2098" s="2">
        <v>26.719960000000004</v>
      </c>
      <c r="H2098" s="2">
        <v>26.246755</v>
      </c>
      <c r="I2098" s="2">
        <v>24.652631999999997</v>
      </c>
      <c r="J2098" s="2">
        <v>23.284677500000001</v>
      </c>
      <c r="K2098" s="17" t="s">
        <v>48</v>
      </c>
      <c r="L2098" s="17" t="s">
        <v>50</v>
      </c>
      <c r="M2098" s="17" t="s">
        <v>51</v>
      </c>
      <c r="N2098" s="20">
        <f t="shared" si="320"/>
        <v>50</v>
      </c>
      <c r="O2098" s="20">
        <f t="shared" si="321"/>
        <v>100</v>
      </c>
      <c r="P2098" s="20">
        <f t="shared" si="322"/>
        <v>50</v>
      </c>
      <c r="Q2098" s="20">
        <f t="shared" si="323"/>
        <v>83.5</v>
      </c>
      <c r="R2098" s="21">
        <f t="shared" si="324"/>
        <v>72.525000000000006</v>
      </c>
      <c r="S2098" s="21">
        <f t="shared" si="325"/>
        <v>68.375</v>
      </c>
      <c r="T2098" s="21">
        <f t="shared" si="326"/>
        <v>72.575000000000003</v>
      </c>
      <c r="U2098" s="21">
        <f t="shared" si="327"/>
        <v>70.875</v>
      </c>
      <c r="V2098" s="20">
        <f t="shared" si="328"/>
        <v>71.158333333333346</v>
      </c>
      <c r="W2098" s="20">
        <f t="shared" si="329"/>
        <v>71.087500000000006</v>
      </c>
    </row>
    <row r="2099" spans="1:23" ht="13.5" x14ac:dyDescent="0.25">
      <c r="A2099" s="3">
        <v>45061</v>
      </c>
      <c r="B2099" s="2">
        <v>27.045400000000001</v>
      </c>
      <c r="C2099" s="2">
        <v>63.249353338320418</v>
      </c>
      <c r="D2099" s="2">
        <v>-0.26796269346032631</v>
      </c>
      <c r="E2099" s="2">
        <v>1.0113220957650647E-2</v>
      </c>
      <c r="F2099" s="2">
        <v>27.123640000000002</v>
      </c>
      <c r="G2099" s="2">
        <v>26.799500000000002</v>
      </c>
      <c r="H2099" s="2">
        <v>26.324555000000004</v>
      </c>
      <c r="I2099" s="2">
        <v>24.724751999999999</v>
      </c>
      <c r="J2099" s="2">
        <v>23.310793000000004</v>
      </c>
      <c r="K2099" s="17" t="s">
        <v>48</v>
      </c>
      <c r="L2099" s="17" t="s">
        <v>50</v>
      </c>
      <c r="M2099" s="17" t="s">
        <v>53</v>
      </c>
      <c r="N2099" s="20">
        <f t="shared" si="320"/>
        <v>50</v>
      </c>
      <c r="O2099" s="20">
        <f t="shared" si="321"/>
        <v>100</v>
      </c>
      <c r="P2099" s="20">
        <f t="shared" si="322"/>
        <v>50</v>
      </c>
      <c r="Q2099" s="20">
        <f t="shared" si="323"/>
        <v>66.5</v>
      </c>
      <c r="R2099" s="21">
        <f t="shared" si="324"/>
        <v>69.974999999999994</v>
      </c>
      <c r="S2099" s="21">
        <f t="shared" si="325"/>
        <v>64.125</v>
      </c>
      <c r="T2099" s="21">
        <f t="shared" si="326"/>
        <v>64.924999999999997</v>
      </c>
      <c r="U2099" s="21">
        <f t="shared" si="327"/>
        <v>66.625</v>
      </c>
      <c r="V2099" s="20">
        <f t="shared" si="328"/>
        <v>66.341666666666654</v>
      </c>
      <c r="W2099" s="20">
        <f t="shared" si="329"/>
        <v>66.412499999999994</v>
      </c>
    </row>
    <row r="2100" spans="1:23" ht="13.5" x14ac:dyDescent="0.25">
      <c r="A2100" s="3">
        <v>45062</v>
      </c>
      <c r="B2100" s="2">
        <v>27.178000000000001</v>
      </c>
      <c r="C2100" s="2">
        <v>64.477121960532287</v>
      </c>
      <c r="D2100" s="2">
        <v>-0.3199285330356787</v>
      </c>
      <c r="E2100" s="2">
        <v>1.4907772500846305E-3</v>
      </c>
      <c r="F2100" s="2">
        <v>27.044100000000004</v>
      </c>
      <c r="G2100" s="2">
        <v>26.917490000000004</v>
      </c>
      <c r="H2100" s="2">
        <v>26.421010000000003</v>
      </c>
      <c r="I2100" s="2">
        <v>24.799404000000003</v>
      </c>
      <c r="J2100" s="2">
        <v>23.335467500000004</v>
      </c>
      <c r="K2100" s="17" t="s">
        <v>48</v>
      </c>
      <c r="L2100" s="17" t="s">
        <v>50</v>
      </c>
      <c r="M2100" s="17" t="s">
        <v>53</v>
      </c>
      <c r="N2100" s="20">
        <f t="shared" si="320"/>
        <v>50</v>
      </c>
      <c r="O2100" s="20">
        <f t="shared" si="321"/>
        <v>100</v>
      </c>
      <c r="P2100" s="20">
        <f t="shared" si="322"/>
        <v>50</v>
      </c>
      <c r="Q2100" s="20">
        <f t="shared" si="323"/>
        <v>66.5</v>
      </c>
      <c r="R2100" s="21">
        <f t="shared" si="324"/>
        <v>69.974999999999994</v>
      </c>
      <c r="S2100" s="21">
        <f t="shared" si="325"/>
        <v>64.125</v>
      </c>
      <c r="T2100" s="21">
        <f t="shared" si="326"/>
        <v>64.924999999999997</v>
      </c>
      <c r="U2100" s="21">
        <f t="shared" si="327"/>
        <v>66.625</v>
      </c>
      <c r="V2100" s="20">
        <f t="shared" si="328"/>
        <v>66.341666666666654</v>
      </c>
      <c r="W2100" s="20">
        <f t="shared" si="329"/>
        <v>66.412499999999994</v>
      </c>
    </row>
    <row r="2101" spans="1:23" ht="13.5" x14ac:dyDescent="0.25">
      <c r="A2101" s="3">
        <v>45063</v>
      </c>
      <c r="B2101" s="2">
        <v>27.197900000000001</v>
      </c>
      <c r="C2101" s="2">
        <v>64.667894254515772</v>
      </c>
      <c r="D2101" s="2">
        <v>-0.37599375169972404</v>
      </c>
      <c r="E2101" s="2">
        <v>-1.0098603448657152E-2</v>
      </c>
      <c r="F2101" s="2">
        <v>27.12762</v>
      </c>
      <c r="G2101" s="2">
        <v>27.040120000000002</v>
      </c>
      <c r="H2101" s="2">
        <v>26.509444999999999</v>
      </c>
      <c r="I2101" s="2">
        <v>24.875655999999999</v>
      </c>
      <c r="J2101" s="2">
        <v>23.361744500000004</v>
      </c>
      <c r="K2101" s="17" t="s">
        <v>48</v>
      </c>
      <c r="L2101" s="17" t="s">
        <v>50</v>
      </c>
      <c r="M2101" s="17" t="s">
        <v>51</v>
      </c>
      <c r="N2101" s="20">
        <f t="shared" si="320"/>
        <v>50</v>
      </c>
      <c r="O2101" s="20">
        <f t="shared" si="321"/>
        <v>100</v>
      </c>
      <c r="P2101" s="20">
        <f t="shared" si="322"/>
        <v>50</v>
      </c>
      <c r="Q2101" s="20">
        <f t="shared" si="323"/>
        <v>83.5</v>
      </c>
      <c r="R2101" s="21">
        <f t="shared" si="324"/>
        <v>72.525000000000006</v>
      </c>
      <c r="S2101" s="21">
        <f t="shared" si="325"/>
        <v>68.375</v>
      </c>
      <c r="T2101" s="21">
        <f t="shared" si="326"/>
        <v>72.575000000000003</v>
      </c>
      <c r="U2101" s="21">
        <f t="shared" si="327"/>
        <v>70.875</v>
      </c>
      <c r="V2101" s="20">
        <f t="shared" si="328"/>
        <v>71.158333333333346</v>
      </c>
      <c r="W2101" s="20">
        <f t="shared" si="329"/>
        <v>71.087500000000006</v>
      </c>
    </row>
    <row r="2102" spans="1:23" ht="13.5" x14ac:dyDescent="0.25">
      <c r="A2102" s="3">
        <v>45064</v>
      </c>
      <c r="B2102" s="2">
        <v>27.2178</v>
      </c>
      <c r="C2102" s="2">
        <v>64.871062976702817</v>
      </c>
      <c r="D2102" s="2">
        <v>-0.35766828197269618</v>
      </c>
      <c r="E2102" s="2">
        <v>-2.314109711162593E-2</v>
      </c>
      <c r="F2102" s="2">
        <v>27.136900000000004</v>
      </c>
      <c r="G2102" s="2">
        <v>27.117020000000004</v>
      </c>
      <c r="H2102" s="2">
        <v>26.594365</v>
      </c>
      <c r="I2102" s="2">
        <v>24.952306</v>
      </c>
      <c r="J2102" s="2">
        <v>23.386949000000012</v>
      </c>
      <c r="K2102" s="17" t="s">
        <v>48</v>
      </c>
      <c r="L2102" s="17" t="s">
        <v>50</v>
      </c>
      <c r="M2102" s="17" t="s">
        <v>51</v>
      </c>
      <c r="N2102" s="20">
        <f t="shared" si="320"/>
        <v>50</v>
      </c>
      <c r="O2102" s="20">
        <f t="shared" si="321"/>
        <v>100</v>
      </c>
      <c r="P2102" s="20">
        <f t="shared" si="322"/>
        <v>50</v>
      </c>
      <c r="Q2102" s="20">
        <f t="shared" si="323"/>
        <v>83.5</v>
      </c>
      <c r="R2102" s="21">
        <f t="shared" si="324"/>
        <v>72.525000000000006</v>
      </c>
      <c r="S2102" s="21">
        <f t="shared" si="325"/>
        <v>68.375</v>
      </c>
      <c r="T2102" s="21">
        <f t="shared" si="326"/>
        <v>72.575000000000003</v>
      </c>
      <c r="U2102" s="21">
        <f t="shared" si="327"/>
        <v>70.875</v>
      </c>
      <c r="V2102" s="20">
        <f t="shared" si="328"/>
        <v>71.158333333333346</v>
      </c>
      <c r="W2102" s="20">
        <f t="shared" si="329"/>
        <v>71.087500000000006</v>
      </c>
    </row>
    <row r="2103" spans="1:23" ht="13.5" x14ac:dyDescent="0.25">
      <c r="A2103" s="3">
        <v>45065</v>
      </c>
      <c r="B2103" s="2">
        <v>28.4772</v>
      </c>
      <c r="C2103" s="2">
        <v>74.762002010183735</v>
      </c>
      <c r="D2103" s="2">
        <v>-0.39028715005581915</v>
      </c>
      <c r="E2103" s="2">
        <v>-3.0247380207761236E-2</v>
      </c>
      <c r="F2103" s="2">
        <v>27.423259999999999</v>
      </c>
      <c r="G2103" s="2">
        <v>27.286709999999999</v>
      </c>
      <c r="H2103" s="2">
        <v>26.727224999999997</v>
      </c>
      <c r="I2103" s="2">
        <v>25.058954</v>
      </c>
      <c r="J2103" s="2">
        <v>23.418420000000015</v>
      </c>
      <c r="K2103" s="17" t="s">
        <v>48</v>
      </c>
      <c r="L2103" s="17" t="s">
        <v>50</v>
      </c>
      <c r="M2103" s="17" t="s">
        <v>51</v>
      </c>
      <c r="N2103" s="20">
        <f t="shared" si="320"/>
        <v>50</v>
      </c>
      <c r="O2103" s="20">
        <f t="shared" si="321"/>
        <v>100</v>
      </c>
      <c r="P2103" s="20">
        <f t="shared" si="322"/>
        <v>50</v>
      </c>
      <c r="Q2103" s="20">
        <f t="shared" si="323"/>
        <v>83.5</v>
      </c>
      <c r="R2103" s="21">
        <f t="shared" si="324"/>
        <v>72.525000000000006</v>
      </c>
      <c r="S2103" s="21">
        <f t="shared" si="325"/>
        <v>68.375</v>
      </c>
      <c r="T2103" s="21">
        <f t="shared" si="326"/>
        <v>72.575000000000003</v>
      </c>
      <c r="U2103" s="21">
        <f t="shared" si="327"/>
        <v>70.875</v>
      </c>
      <c r="V2103" s="20">
        <f t="shared" si="328"/>
        <v>71.158333333333346</v>
      </c>
      <c r="W2103" s="20">
        <f t="shared" si="329"/>
        <v>71.087500000000006</v>
      </c>
    </row>
    <row r="2104" spans="1:23" ht="13.5" x14ac:dyDescent="0.25">
      <c r="A2104" s="3">
        <v>45068</v>
      </c>
      <c r="B2104" s="2">
        <v>27.9072</v>
      </c>
      <c r="C2104" s="2">
        <v>65.740088655201305</v>
      </c>
      <c r="D2104" s="2">
        <v>-0.32732658060464104</v>
      </c>
      <c r="E2104" s="2">
        <v>-2.3680273452505535E-2</v>
      </c>
      <c r="F2104" s="2">
        <v>27.595619999999997</v>
      </c>
      <c r="G2104" s="2">
        <v>27.359630000000003</v>
      </c>
      <c r="H2104" s="2">
        <v>26.830080000000002</v>
      </c>
      <c r="I2104" s="2">
        <v>25.165624000000001</v>
      </c>
      <c r="J2104" s="2">
        <v>23.447342000000013</v>
      </c>
      <c r="K2104" s="17" t="s">
        <v>48</v>
      </c>
      <c r="L2104" s="17" t="s">
        <v>50</v>
      </c>
      <c r="M2104" s="17" t="s">
        <v>51</v>
      </c>
      <c r="N2104" s="20">
        <f t="shared" si="320"/>
        <v>50</v>
      </c>
      <c r="O2104" s="20">
        <f t="shared" si="321"/>
        <v>100</v>
      </c>
      <c r="P2104" s="20">
        <f t="shared" si="322"/>
        <v>50</v>
      </c>
      <c r="Q2104" s="20">
        <f t="shared" si="323"/>
        <v>83.5</v>
      </c>
      <c r="R2104" s="21">
        <f t="shared" si="324"/>
        <v>72.525000000000006</v>
      </c>
      <c r="S2104" s="21">
        <f t="shared" si="325"/>
        <v>68.375</v>
      </c>
      <c r="T2104" s="21">
        <f t="shared" si="326"/>
        <v>72.575000000000003</v>
      </c>
      <c r="U2104" s="21">
        <f t="shared" si="327"/>
        <v>70.875</v>
      </c>
      <c r="V2104" s="20">
        <f t="shared" si="328"/>
        <v>71.158333333333346</v>
      </c>
      <c r="W2104" s="20">
        <f t="shared" si="329"/>
        <v>71.087500000000006</v>
      </c>
    </row>
    <row r="2105" spans="1:23" ht="13.5" x14ac:dyDescent="0.25">
      <c r="A2105" s="3">
        <v>45069</v>
      </c>
      <c r="B2105" s="2">
        <v>28.0397</v>
      </c>
      <c r="C2105" s="2">
        <v>66.744713982154252</v>
      </c>
      <c r="D2105" s="2">
        <v>-0.23120845262318213</v>
      </c>
      <c r="E2105" s="2">
        <v>-1.3463778601035762E-2</v>
      </c>
      <c r="F2105" s="2">
        <v>27.767959999999999</v>
      </c>
      <c r="G2105" s="2">
        <v>27.406030000000005</v>
      </c>
      <c r="H2105" s="2">
        <v>26.93956</v>
      </c>
      <c r="I2105" s="2">
        <v>25.264724000000005</v>
      </c>
      <c r="J2105" s="2">
        <v>23.476926500000008</v>
      </c>
      <c r="K2105" s="17" t="s">
        <v>48</v>
      </c>
      <c r="L2105" s="17" t="s">
        <v>50</v>
      </c>
      <c r="M2105" s="17" t="s">
        <v>51</v>
      </c>
      <c r="N2105" s="20">
        <f t="shared" si="320"/>
        <v>50</v>
      </c>
      <c r="O2105" s="20">
        <f t="shared" si="321"/>
        <v>100</v>
      </c>
      <c r="P2105" s="20">
        <f t="shared" si="322"/>
        <v>50</v>
      </c>
      <c r="Q2105" s="20">
        <f t="shared" si="323"/>
        <v>83.5</v>
      </c>
      <c r="R2105" s="21">
        <f t="shared" si="324"/>
        <v>72.525000000000006</v>
      </c>
      <c r="S2105" s="21">
        <f t="shared" si="325"/>
        <v>68.375</v>
      </c>
      <c r="T2105" s="21">
        <f t="shared" si="326"/>
        <v>72.575000000000003</v>
      </c>
      <c r="U2105" s="21">
        <f t="shared" si="327"/>
        <v>70.875</v>
      </c>
      <c r="V2105" s="20">
        <f t="shared" si="328"/>
        <v>71.158333333333346</v>
      </c>
      <c r="W2105" s="20">
        <f t="shared" si="329"/>
        <v>71.087500000000006</v>
      </c>
    </row>
    <row r="2106" spans="1:23" ht="13.5" x14ac:dyDescent="0.25">
      <c r="A2106" s="3">
        <v>45070</v>
      </c>
      <c r="B2106" s="2">
        <v>28.106000000000002</v>
      </c>
      <c r="C2106" s="2">
        <v>67.26202535865977</v>
      </c>
      <c r="D2106" s="2">
        <v>-0.28583546400382787</v>
      </c>
      <c r="E2106" s="2">
        <v>4.5731518594977569E-3</v>
      </c>
      <c r="F2106" s="2">
        <v>27.949579999999997</v>
      </c>
      <c r="G2106" s="2">
        <v>27.538600000000002</v>
      </c>
      <c r="H2106" s="2">
        <v>27.052654999999998</v>
      </c>
      <c r="I2106" s="2">
        <v>25.365629999999999</v>
      </c>
      <c r="J2106" s="2">
        <v>23.507143000000013</v>
      </c>
      <c r="K2106" s="17" t="s">
        <v>48</v>
      </c>
      <c r="L2106" s="17" t="s">
        <v>50</v>
      </c>
      <c r="M2106" s="17" t="s">
        <v>51</v>
      </c>
      <c r="N2106" s="20">
        <f t="shared" si="320"/>
        <v>50</v>
      </c>
      <c r="O2106" s="20">
        <f t="shared" si="321"/>
        <v>100</v>
      </c>
      <c r="P2106" s="20">
        <f t="shared" si="322"/>
        <v>50</v>
      </c>
      <c r="Q2106" s="20">
        <f t="shared" si="323"/>
        <v>83.5</v>
      </c>
      <c r="R2106" s="21">
        <f t="shared" si="324"/>
        <v>72.525000000000006</v>
      </c>
      <c r="S2106" s="21">
        <f t="shared" si="325"/>
        <v>68.375</v>
      </c>
      <c r="T2106" s="21">
        <f t="shared" si="326"/>
        <v>72.575000000000003</v>
      </c>
      <c r="U2106" s="21">
        <f t="shared" si="327"/>
        <v>70.875</v>
      </c>
      <c r="V2106" s="20">
        <f t="shared" si="328"/>
        <v>71.158333333333346</v>
      </c>
      <c r="W2106" s="20">
        <f t="shared" si="329"/>
        <v>71.087500000000006</v>
      </c>
    </row>
    <row r="2107" spans="1:23" ht="13.5" x14ac:dyDescent="0.25">
      <c r="A2107" s="3">
        <v>45071</v>
      </c>
      <c r="B2107" s="2">
        <v>28.1723</v>
      </c>
      <c r="C2107" s="2">
        <v>67.801427472028934</v>
      </c>
      <c r="D2107" s="2">
        <v>-0.28522659298861797</v>
      </c>
      <c r="E2107" s="2">
        <v>2.6884833864285227E-2</v>
      </c>
      <c r="F2107" s="2">
        <v>28.140480000000004</v>
      </c>
      <c r="G2107" s="2">
        <v>27.638690000000004</v>
      </c>
      <c r="H2107" s="2">
        <v>27.162754999999994</v>
      </c>
      <c r="I2107" s="2">
        <v>25.467862</v>
      </c>
      <c r="J2107" s="2">
        <v>23.537691000000013</v>
      </c>
      <c r="K2107" s="17" t="s">
        <v>48</v>
      </c>
      <c r="L2107" s="17" t="s">
        <v>50</v>
      </c>
      <c r="M2107" s="17" t="s">
        <v>51</v>
      </c>
      <c r="N2107" s="20">
        <f t="shared" si="320"/>
        <v>50</v>
      </c>
      <c r="O2107" s="20">
        <f t="shared" si="321"/>
        <v>100</v>
      </c>
      <c r="P2107" s="20">
        <f t="shared" si="322"/>
        <v>50</v>
      </c>
      <c r="Q2107" s="20">
        <f t="shared" si="323"/>
        <v>83.5</v>
      </c>
      <c r="R2107" s="21">
        <f t="shared" si="324"/>
        <v>72.525000000000006</v>
      </c>
      <c r="S2107" s="21">
        <f t="shared" si="325"/>
        <v>68.375</v>
      </c>
      <c r="T2107" s="21">
        <f t="shared" si="326"/>
        <v>72.575000000000003</v>
      </c>
      <c r="U2107" s="21">
        <f t="shared" si="327"/>
        <v>70.875</v>
      </c>
      <c r="V2107" s="20">
        <f t="shared" si="328"/>
        <v>71.158333333333346</v>
      </c>
      <c r="W2107" s="20">
        <f t="shared" si="329"/>
        <v>71.087500000000006</v>
      </c>
    </row>
    <row r="2108" spans="1:23" ht="13.5" x14ac:dyDescent="0.25">
      <c r="A2108" s="3">
        <v>45072</v>
      </c>
      <c r="B2108" s="2">
        <v>28.271799999999999</v>
      </c>
      <c r="C2108" s="2">
        <v>68.636603761544208</v>
      </c>
      <c r="D2108" s="2">
        <v>-0.31966036535004605</v>
      </c>
      <c r="E2108" s="2">
        <v>5.565771964045621E-2</v>
      </c>
      <c r="F2108" s="2">
        <v>28.099400000000003</v>
      </c>
      <c r="G2108" s="2">
        <v>27.761329999999997</v>
      </c>
      <c r="H2108" s="2">
        <v>27.240644999999994</v>
      </c>
      <c r="I2108" s="2">
        <v>25.577013999999998</v>
      </c>
      <c r="J2108" s="2">
        <v>23.568736500000018</v>
      </c>
      <c r="K2108" s="17" t="s">
        <v>48</v>
      </c>
      <c r="L2108" s="17" t="s">
        <v>50</v>
      </c>
      <c r="M2108" s="17" t="s">
        <v>53</v>
      </c>
      <c r="N2108" s="20">
        <f t="shared" si="320"/>
        <v>50</v>
      </c>
      <c r="O2108" s="20">
        <f t="shared" si="321"/>
        <v>100</v>
      </c>
      <c r="P2108" s="20">
        <f t="shared" si="322"/>
        <v>50</v>
      </c>
      <c r="Q2108" s="20">
        <f t="shared" si="323"/>
        <v>66.5</v>
      </c>
      <c r="R2108" s="21">
        <f t="shared" si="324"/>
        <v>69.974999999999994</v>
      </c>
      <c r="S2108" s="21">
        <f t="shared" si="325"/>
        <v>64.125</v>
      </c>
      <c r="T2108" s="21">
        <f t="shared" si="326"/>
        <v>64.924999999999997</v>
      </c>
      <c r="U2108" s="21">
        <f t="shared" si="327"/>
        <v>66.625</v>
      </c>
      <c r="V2108" s="20">
        <f t="shared" si="328"/>
        <v>66.341666666666654</v>
      </c>
      <c r="W2108" s="20">
        <f t="shared" si="329"/>
        <v>66.412499999999994</v>
      </c>
    </row>
    <row r="2109" spans="1:23" ht="13.5" x14ac:dyDescent="0.25">
      <c r="A2109" s="3">
        <v>45075</v>
      </c>
      <c r="B2109" s="2">
        <v>28.7026</v>
      </c>
      <c r="C2109" s="2">
        <v>72.020512142156889</v>
      </c>
      <c r="D2109" s="2">
        <v>-0.38888271844974298</v>
      </c>
      <c r="E2109" s="2">
        <v>9.456085486309615E-2</v>
      </c>
      <c r="F2109" s="2">
        <v>28.258480000000002</v>
      </c>
      <c r="G2109" s="2">
        <v>27.927050000000001</v>
      </c>
      <c r="H2109" s="2">
        <v>27.363274999999998</v>
      </c>
      <c r="I2109" s="2">
        <v>25.694182000000001</v>
      </c>
      <c r="J2109" s="2">
        <v>23.601936000000013</v>
      </c>
      <c r="K2109" s="17" t="s">
        <v>48</v>
      </c>
      <c r="L2109" s="17" t="s">
        <v>49</v>
      </c>
      <c r="M2109" s="17" t="s">
        <v>51</v>
      </c>
      <c r="N2109" s="20">
        <f t="shared" si="320"/>
        <v>50</v>
      </c>
      <c r="O2109" s="20">
        <f t="shared" si="321"/>
        <v>100</v>
      </c>
      <c r="P2109" s="20">
        <f t="shared" si="322"/>
        <v>50</v>
      </c>
      <c r="Q2109" s="20">
        <f t="shared" si="323"/>
        <v>100</v>
      </c>
      <c r="R2109" s="21">
        <f t="shared" si="324"/>
        <v>75</v>
      </c>
      <c r="S2109" s="21">
        <f t="shared" si="325"/>
        <v>72.5</v>
      </c>
      <c r="T2109" s="21">
        <f t="shared" si="326"/>
        <v>80</v>
      </c>
      <c r="U2109" s="21">
        <f t="shared" si="327"/>
        <v>75</v>
      </c>
      <c r="V2109" s="20">
        <f t="shared" si="328"/>
        <v>75.833333333333329</v>
      </c>
      <c r="W2109" s="20">
        <f t="shared" si="329"/>
        <v>75.625</v>
      </c>
    </row>
    <row r="2110" spans="1:23" ht="13.5" x14ac:dyDescent="0.25">
      <c r="A2110" s="3">
        <v>45076</v>
      </c>
      <c r="B2110" s="2">
        <v>29.1004</v>
      </c>
      <c r="C2110" s="2">
        <v>74.73161933663863</v>
      </c>
      <c r="D2110" s="2">
        <v>-0.46663718063953752</v>
      </c>
      <c r="E2110" s="2">
        <v>0.13726805990407404</v>
      </c>
      <c r="F2110" s="2">
        <v>28.470620000000004</v>
      </c>
      <c r="G2110" s="2">
        <v>28.119289999999999</v>
      </c>
      <c r="H2110" s="2">
        <v>27.51839</v>
      </c>
      <c r="I2110" s="2">
        <v>25.8169</v>
      </c>
      <c r="J2110" s="2">
        <v>23.636523000000015</v>
      </c>
      <c r="K2110" s="17" t="s">
        <v>48</v>
      </c>
      <c r="L2110" s="17" t="s">
        <v>49</v>
      </c>
      <c r="M2110" s="17" t="s">
        <v>51</v>
      </c>
      <c r="N2110" s="20">
        <f t="shared" si="320"/>
        <v>50</v>
      </c>
      <c r="O2110" s="20">
        <f t="shared" si="321"/>
        <v>100</v>
      </c>
      <c r="P2110" s="20">
        <f t="shared" si="322"/>
        <v>50</v>
      </c>
      <c r="Q2110" s="20">
        <f t="shared" si="323"/>
        <v>100</v>
      </c>
      <c r="R2110" s="21">
        <f t="shared" si="324"/>
        <v>75</v>
      </c>
      <c r="S2110" s="21">
        <f t="shared" si="325"/>
        <v>72.5</v>
      </c>
      <c r="T2110" s="21">
        <f t="shared" si="326"/>
        <v>80</v>
      </c>
      <c r="U2110" s="21">
        <f t="shared" si="327"/>
        <v>75</v>
      </c>
      <c r="V2110" s="20">
        <f t="shared" si="328"/>
        <v>75.833333333333329</v>
      </c>
      <c r="W2110" s="20">
        <f t="shared" si="329"/>
        <v>75.625</v>
      </c>
    </row>
    <row r="2111" spans="1:23" ht="13.5" x14ac:dyDescent="0.25">
      <c r="A2111" s="3">
        <v>45077</v>
      </c>
      <c r="B2111" s="2">
        <v>29.663799999999998</v>
      </c>
      <c r="C2111" s="2">
        <v>77.985179387315</v>
      </c>
      <c r="D2111" s="2">
        <v>-0.58281760337353816</v>
      </c>
      <c r="E2111" s="2">
        <v>0.16649420608282006</v>
      </c>
      <c r="F2111" s="2">
        <v>28.78218</v>
      </c>
      <c r="G2111" s="2">
        <v>28.365879999999997</v>
      </c>
      <c r="H2111" s="2">
        <v>27.703000000000003</v>
      </c>
      <c r="I2111" s="2">
        <v>25.953292000000001</v>
      </c>
      <c r="J2111" s="2">
        <v>23.674107500000019</v>
      </c>
      <c r="K2111" s="17" t="s">
        <v>48</v>
      </c>
      <c r="L2111" s="17" t="s">
        <v>49</v>
      </c>
      <c r="M2111" s="17" t="s">
        <v>51</v>
      </c>
      <c r="N2111" s="20">
        <f t="shared" si="320"/>
        <v>50</v>
      </c>
      <c r="O2111" s="20">
        <f t="shared" si="321"/>
        <v>100</v>
      </c>
      <c r="P2111" s="20">
        <f t="shared" si="322"/>
        <v>50</v>
      </c>
      <c r="Q2111" s="20">
        <f t="shared" si="323"/>
        <v>100</v>
      </c>
      <c r="R2111" s="21">
        <f t="shared" si="324"/>
        <v>75</v>
      </c>
      <c r="S2111" s="21">
        <f t="shared" si="325"/>
        <v>72.5</v>
      </c>
      <c r="T2111" s="21">
        <f t="shared" si="326"/>
        <v>80</v>
      </c>
      <c r="U2111" s="21">
        <f t="shared" si="327"/>
        <v>75</v>
      </c>
      <c r="V2111" s="20">
        <f t="shared" si="328"/>
        <v>75.833333333333329</v>
      </c>
      <c r="W2111" s="20">
        <f t="shared" si="329"/>
        <v>75.625</v>
      </c>
    </row>
    <row r="2112" spans="1:23" ht="13.5" x14ac:dyDescent="0.25">
      <c r="A2112" s="3">
        <v>45078</v>
      </c>
      <c r="B2112" s="2">
        <v>30.4924</v>
      </c>
      <c r="C2112" s="2">
        <v>81.714295334823447</v>
      </c>
      <c r="D2112" s="2">
        <v>-0.75361801886743507</v>
      </c>
      <c r="E2112" s="2">
        <v>0.18745269014120663</v>
      </c>
      <c r="F2112" s="2">
        <v>29.246199999999998</v>
      </c>
      <c r="G2112" s="2">
        <v>28.693339999999996</v>
      </c>
      <c r="H2112" s="2">
        <v>27.905179999999994</v>
      </c>
      <c r="I2112" s="2">
        <v>26.103970000000004</v>
      </c>
      <c r="J2112" s="2">
        <v>23.715414000000013</v>
      </c>
      <c r="K2112" s="17" t="s">
        <v>48</v>
      </c>
      <c r="L2112" s="17" t="s">
        <v>49</v>
      </c>
      <c r="M2112" s="17" t="s">
        <v>51</v>
      </c>
      <c r="N2112" s="20">
        <f t="shared" si="320"/>
        <v>50</v>
      </c>
      <c r="O2112" s="20">
        <f t="shared" si="321"/>
        <v>100</v>
      </c>
      <c r="P2112" s="20">
        <f t="shared" si="322"/>
        <v>50</v>
      </c>
      <c r="Q2112" s="20">
        <f t="shared" si="323"/>
        <v>100</v>
      </c>
      <c r="R2112" s="21">
        <f t="shared" si="324"/>
        <v>75</v>
      </c>
      <c r="S2112" s="21">
        <f t="shared" si="325"/>
        <v>72.5</v>
      </c>
      <c r="T2112" s="21">
        <f t="shared" si="326"/>
        <v>80</v>
      </c>
      <c r="U2112" s="21">
        <f t="shared" si="327"/>
        <v>75</v>
      </c>
      <c r="V2112" s="20">
        <f t="shared" si="328"/>
        <v>75.833333333333329</v>
      </c>
      <c r="W2112" s="20">
        <f t="shared" si="329"/>
        <v>75.625</v>
      </c>
    </row>
    <row r="2113" spans="1:23" ht="13.5" x14ac:dyDescent="0.25">
      <c r="A2113" s="3">
        <v>45079</v>
      </c>
      <c r="B2113" s="2">
        <v>30.790700000000001</v>
      </c>
      <c r="C2113" s="2">
        <v>82.841159774177427</v>
      </c>
      <c r="D2113" s="2">
        <v>-0.74450759774307684</v>
      </c>
      <c r="E2113" s="2">
        <v>0.19669743082276614</v>
      </c>
      <c r="F2113" s="2">
        <v>29.749980000000001</v>
      </c>
      <c r="G2113" s="2">
        <v>28.924690000000005</v>
      </c>
      <c r="H2113" s="2">
        <v>28.105699999999995</v>
      </c>
      <c r="I2113" s="2">
        <v>26.267708000000002</v>
      </c>
      <c r="J2113" s="2">
        <v>23.758332500000009</v>
      </c>
      <c r="K2113" s="17" t="s">
        <v>48</v>
      </c>
      <c r="L2113" s="17" t="s">
        <v>49</v>
      </c>
      <c r="M2113" s="17" t="s">
        <v>51</v>
      </c>
      <c r="N2113" s="20">
        <f t="shared" si="320"/>
        <v>50</v>
      </c>
      <c r="O2113" s="20">
        <f t="shared" si="321"/>
        <v>100</v>
      </c>
      <c r="P2113" s="20">
        <f t="shared" si="322"/>
        <v>75</v>
      </c>
      <c r="Q2113" s="20">
        <f t="shared" si="323"/>
        <v>100</v>
      </c>
      <c r="R2113" s="21">
        <f t="shared" si="324"/>
        <v>78.75</v>
      </c>
      <c r="S2113" s="21">
        <f t="shared" si="325"/>
        <v>81.25</v>
      </c>
      <c r="T2113" s="21">
        <f t="shared" si="326"/>
        <v>86.25</v>
      </c>
      <c r="U2113" s="21">
        <f t="shared" si="327"/>
        <v>81.25</v>
      </c>
      <c r="V2113" s="20">
        <f t="shared" si="328"/>
        <v>82.083333333333329</v>
      </c>
      <c r="W2113" s="20">
        <f t="shared" si="329"/>
        <v>81.875</v>
      </c>
    </row>
    <row r="2114" spans="1:23" ht="13.5" x14ac:dyDescent="0.25">
      <c r="A2114" s="3">
        <v>45082</v>
      </c>
      <c r="B2114" s="2">
        <v>30.4924</v>
      </c>
      <c r="C2114" s="2">
        <v>77.685495866324615</v>
      </c>
      <c r="D2114" s="2">
        <v>-0.82084607010726174</v>
      </c>
      <c r="E2114" s="2">
        <v>0.20031606120204365</v>
      </c>
      <c r="F2114" s="2">
        <v>30.107940000000003</v>
      </c>
      <c r="G2114" s="2">
        <v>29.183210000000003</v>
      </c>
      <c r="H2114" s="2">
        <v>28.271419999999996</v>
      </c>
      <c r="I2114" s="2">
        <v>26.418506000000008</v>
      </c>
      <c r="J2114" s="2">
        <v>23.79987950000001</v>
      </c>
      <c r="K2114" s="17" t="s">
        <v>48</v>
      </c>
      <c r="L2114" s="17" t="s">
        <v>49</v>
      </c>
      <c r="M2114" s="17" t="s">
        <v>51</v>
      </c>
      <c r="N2114" s="20">
        <f t="shared" ref="N2114:N2177" si="330">IF(D2114&lt;30,50, IF(D2114&gt;70, 0, 25))</f>
        <v>50</v>
      </c>
      <c r="O2114" s="20">
        <f t="shared" ref="O2114:O2177" si="331">IF(F2114-E2114&gt;0.02, 100, IF(F2114-E2114&lt;0,0,45))</f>
        <v>100</v>
      </c>
      <c r="P2114" s="20">
        <f t="shared" ref="P2114:P2177" si="332">IF(G2114-J2114&gt;10,100,IF(G2114-J2114&gt;5,75, IF(G2114-J2114&gt;0,50,0)))</f>
        <v>75</v>
      </c>
      <c r="Q2114" s="20">
        <f t="shared" ref="Q2114:Q2177" si="333">IF(M2114="confirmed bullish", 34, IF(M2114="bullish divergence",17, 0))+IF(K2114="bullish",33,IF(K2114="bearish",0,16.5))+IF(L2114="strong",33,IF(L2114="weak",0,16.5))</f>
        <v>100</v>
      </c>
      <c r="R2114" s="21">
        <f t="shared" si="324"/>
        <v>78.75</v>
      </c>
      <c r="S2114" s="21">
        <f t="shared" si="325"/>
        <v>81.25</v>
      </c>
      <c r="T2114" s="21">
        <f t="shared" si="326"/>
        <v>86.25</v>
      </c>
      <c r="U2114" s="21">
        <f t="shared" si="327"/>
        <v>81.25</v>
      </c>
      <c r="V2114" s="20">
        <f t="shared" si="328"/>
        <v>82.083333333333329</v>
      </c>
      <c r="W2114" s="20">
        <f t="shared" si="329"/>
        <v>81.875</v>
      </c>
    </row>
    <row r="2115" spans="1:23" ht="13.5" x14ac:dyDescent="0.25">
      <c r="A2115" s="3">
        <v>45083</v>
      </c>
      <c r="B2115" s="2">
        <v>29.822900000000001</v>
      </c>
      <c r="C2115" s="2">
        <v>67.527640707311065</v>
      </c>
      <c r="D2115" s="2">
        <v>-0.83078480406658528</v>
      </c>
      <c r="E2115" s="2">
        <v>0.1957080821384653</v>
      </c>
      <c r="F2115" s="2">
        <v>30.25244</v>
      </c>
      <c r="G2115" s="2">
        <v>29.361529999999998</v>
      </c>
      <c r="H2115" s="2">
        <v>28.383780000000002</v>
      </c>
      <c r="I2115" s="2">
        <v>26.55808</v>
      </c>
      <c r="J2115" s="2">
        <v>23.838349500000014</v>
      </c>
      <c r="K2115" s="17" t="s">
        <v>54</v>
      </c>
      <c r="L2115" s="17" t="s">
        <v>52</v>
      </c>
      <c r="M2115" s="17" t="s">
        <v>55</v>
      </c>
      <c r="N2115" s="20">
        <f t="shared" si="330"/>
        <v>50</v>
      </c>
      <c r="O2115" s="20">
        <f t="shared" si="331"/>
        <v>100</v>
      </c>
      <c r="P2115" s="20">
        <f t="shared" si="332"/>
        <v>75</v>
      </c>
      <c r="Q2115" s="20">
        <f t="shared" si="333"/>
        <v>0</v>
      </c>
      <c r="R2115" s="21">
        <f t="shared" ref="R2115:R2178" si="334">0.35*N2115+O2115*0.35+P2115*0.15+Q2115*0.15</f>
        <v>63.75</v>
      </c>
      <c r="S2115" s="21">
        <f t="shared" ref="S2115:S2178" si="335">N2115*0.2+O2115*0.2+P2115*0.35+Q2115*0.25</f>
        <v>56.25</v>
      </c>
      <c r="T2115" s="21">
        <f t="shared" ref="T2115:T2178" si="336">N2115*0.15+O2115*0.15+P2115*0.25+Q2115*0.45</f>
        <v>41.25</v>
      </c>
      <c r="U2115" s="21">
        <f t="shared" ref="U2115:U2178" si="337">0.25*SUM(N2115:Q2115)</f>
        <v>56.25</v>
      </c>
      <c r="V2115" s="20">
        <f t="shared" ref="V2115:V2178" si="338">SUM(R2115:T2115)/3</f>
        <v>53.75</v>
      </c>
      <c r="W2115" s="20">
        <f t="shared" ref="W2115:W2178" si="339">SUM(R2115:U2115)/4</f>
        <v>54.375</v>
      </c>
    </row>
    <row r="2116" spans="1:23" ht="13.5" x14ac:dyDescent="0.25">
      <c r="A2116" s="3">
        <v>45084</v>
      </c>
      <c r="B2116" s="2">
        <v>29.630700000000001</v>
      </c>
      <c r="C2116" s="2">
        <v>64.903903254550173</v>
      </c>
      <c r="D2116" s="2">
        <v>-0.82498825883167726</v>
      </c>
      <c r="E2116" s="2">
        <v>0.17032325484591462</v>
      </c>
      <c r="F2116" s="2">
        <v>30.245820000000002</v>
      </c>
      <c r="G2116" s="2">
        <v>29.513999999999999</v>
      </c>
      <c r="H2116" s="2">
        <v>28.526299999999999</v>
      </c>
      <c r="I2116" s="2">
        <v>26.693810000000003</v>
      </c>
      <c r="J2116" s="2">
        <v>23.87378450000001</v>
      </c>
      <c r="K2116" s="17" t="s">
        <v>54</v>
      </c>
      <c r="L2116" s="17" t="s">
        <v>52</v>
      </c>
      <c r="M2116" s="17" t="s">
        <v>47</v>
      </c>
      <c r="N2116" s="20">
        <f t="shared" si="330"/>
        <v>50</v>
      </c>
      <c r="O2116" s="20">
        <f t="shared" si="331"/>
        <v>100</v>
      </c>
      <c r="P2116" s="20">
        <f t="shared" si="332"/>
        <v>75</v>
      </c>
      <c r="Q2116" s="20">
        <f t="shared" si="333"/>
        <v>0</v>
      </c>
      <c r="R2116" s="21">
        <f t="shared" si="334"/>
        <v>63.75</v>
      </c>
      <c r="S2116" s="21">
        <f t="shared" si="335"/>
        <v>56.25</v>
      </c>
      <c r="T2116" s="21">
        <f t="shared" si="336"/>
        <v>41.25</v>
      </c>
      <c r="U2116" s="21">
        <f t="shared" si="337"/>
        <v>56.25</v>
      </c>
      <c r="V2116" s="20">
        <f t="shared" si="338"/>
        <v>53.75</v>
      </c>
      <c r="W2116" s="20">
        <f t="shared" si="339"/>
        <v>54.375</v>
      </c>
    </row>
    <row r="2117" spans="1:23" ht="13.5" x14ac:dyDescent="0.25">
      <c r="A2117" s="3">
        <v>45085</v>
      </c>
      <c r="B2117" s="2">
        <v>29.445</v>
      </c>
      <c r="C2117" s="2">
        <v>62.381928144698804</v>
      </c>
      <c r="D2117" s="2">
        <v>-0.80446517343303015</v>
      </c>
      <c r="E2117" s="2">
        <v>0.12986593640787147</v>
      </c>
      <c r="F2117" s="2">
        <v>30.036340000000003</v>
      </c>
      <c r="G2117" s="2">
        <v>29.641270000000002</v>
      </c>
      <c r="H2117" s="2">
        <v>28.639980000000001</v>
      </c>
      <c r="I2117" s="2">
        <v>26.825826000000003</v>
      </c>
      <c r="J2117" s="2">
        <v>23.909824000000008</v>
      </c>
      <c r="K2117" s="17" t="s">
        <v>54</v>
      </c>
      <c r="L2117" s="17" t="s">
        <v>52</v>
      </c>
      <c r="M2117" s="17" t="s">
        <v>47</v>
      </c>
      <c r="N2117" s="20">
        <f t="shared" si="330"/>
        <v>50</v>
      </c>
      <c r="O2117" s="20">
        <f t="shared" si="331"/>
        <v>100</v>
      </c>
      <c r="P2117" s="20">
        <f t="shared" si="332"/>
        <v>75</v>
      </c>
      <c r="Q2117" s="20">
        <f t="shared" si="333"/>
        <v>0</v>
      </c>
      <c r="R2117" s="21">
        <f t="shared" si="334"/>
        <v>63.75</v>
      </c>
      <c r="S2117" s="21">
        <f t="shared" si="335"/>
        <v>56.25</v>
      </c>
      <c r="T2117" s="21">
        <f t="shared" si="336"/>
        <v>41.25</v>
      </c>
      <c r="U2117" s="21">
        <f t="shared" si="337"/>
        <v>56.25</v>
      </c>
      <c r="V2117" s="20">
        <f t="shared" si="338"/>
        <v>53.75</v>
      </c>
      <c r="W2117" s="20">
        <f t="shared" si="339"/>
        <v>54.375</v>
      </c>
    </row>
    <row r="2118" spans="1:23" ht="13.5" x14ac:dyDescent="0.25">
      <c r="A2118" s="3">
        <v>45086</v>
      </c>
      <c r="B2118" s="2">
        <v>29.166599999999999</v>
      </c>
      <c r="C2118" s="2">
        <v>58.699403363930742</v>
      </c>
      <c r="D2118" s="2">
        <v>-0.75779192791063466</v>
      </c>
      <c r="E2118" s="2">
        <v>8.0677489360499968E-2</v>
      </c>
      <c r="F2118" s="2">
        <v>29.711519999999997</v>
      </c>
      <c r="G2118" s="2">
        <v>29.73075</v>
      </c>
      <c r="H2118" s="2">
        <v>28.746040000000001</v>
      </c>
      <c r="I2118" s="2">
        <v>26.952274000000003</v>
      </c>
      <c r="J2118" s="2">
        <v>23.948950500000006</v>
      </c>
      <c r="K2118" s="17" t="s">
        <v>54</v>
      </c>
      <c r="L2118" s="17" t="s">
        <v>52</v>
      </c>
      <c r="M2118" s="17" t="s">
        <v>47</v>
      </c>
      <c r="N2118" s="20">
        <f t="shared" si="330"/>
        <v>50</v>
      </c>
      <c r="O2118" s="20">
        <f t="shared" si="331"/>
        <v>100</v>
      </c>
      <c r="P2118" s="20">
        <f t="shared" si="332"/>
        <v>75</v>
      </c>
      <c r="Q2118" s="20">
        <f t="shared" si="333"/>
        <v>0</v>
      </c>
      <c r="R2118" s="21">
        <f t="shared" si="334"/>
        <v>63.75</v>
      </c>
      <c r="S2118" s="21">
        <f t="shared" si="335"/>
        <v>56.25</v>
      </c>
      <c r="T2118" s="21">
        <f t="shared" si="336"/>
        <v>41.25</v>
      </c>
      <c r="U2118" s="21">
        <f t="shared" si="337"/>
        <v>56.25</v>
      </c>
      <c r="V2118" s="20">
        <f t="shared" si="338"/>
        <v>53.75</v>
      </c>
      <c r="W2118" s="20">
        <f t="shared" si="339"/>
        <v>54.375</v>
      </c>
    </row>
    <row r="2119" spans="1:23" ht="13.5" x14ac:dyDescent="0.25">
      <c r="A2119" s="3">
        <v>45089</v>
      </c>
      <c r="B2119" s="2">
        <v>29.133500000000002</v>
      </c>
      <c r="C2119" s="2">
        <v>58.259057637773957</v>
      </c>
      <c r="D2119" s="2">
        <v>-0.65405714092971579</v>
      </c>
      <c r="E2119" s="2">
        <v>2.522578630210412E-2</v>
      </c>
      <c r="F2119" s="2">
        <v>29.43974</v>
      </c>
      <c r="G2119" s="2">
        <v>29.77384</v>
      </c>
      <c r="H2119" s="2">
        <v>28.850445000000001</v>
      </c>
      <c r="I2119" s="2">
        <v>27.078060000000001</v>
      </c>
      <c r="J2119" s="2">
        <v>23.986408499999996</v>
      </c>
      <c r="K2119" s="17" t="s">
        <v>54</v>
      </c>
      <c r="L2119" s="17" t="s">
        <v>52</v>
      </c>
      <c r="M2119" s="17" t="s">
        <v>47</v>
      </c>
      <c r="N2119" s="20">
        <f t="shared" si="330"/>
        <v>50</v>
      </c>
      <c r="O2119" s="20">
        <f t="shared" si="331"/>
        <v>100</v>
      </c>
      <c r="P2119" s="20">
        <f t="shared" si="332"/>
        <v>75</v>
      </c>
      <c r="Q2119" s="20">
        <f t="shared" si="333"/>
        <v>0</v>
      </c>
      <c r="R2119" s="21">
        <f t="shared" si="334"/>
        <v>63.75</v>
      </c>
      <c r="S2119" s="21">
        <f t="shared" si="335"/>
        <v>56.25</v>
      </c>
      <c r="T2119" s="21">
        <f t="shared" si="336"/>
        <v>41.25</v>
      </c>
      <c r="U2119" s="21">
        <f t="shared" si="337"/>
        <v>56.25</v>
      </c>
      <c r="V2119" s="20">
        <f t="shared" si="338"/>
        <v>53.75</v>
      </c>
      <c r="W2119" s="20">
        <f t="shared" si="339"/>
        <v>54.375</v>
      </c>
    </row>
    <row r="2120" spans="1:23" ht="13.5" x14ac:dyDescent="0.25">
      <c r="A2120" s="3">
        <v>45090</v>
      </c>
      <c r="B2120" s="2">
        <v>29.391999999999999</v>
      </c>
      <c r="C2120" s="2">
        <v>60.736300323630921</v>
      </c>
      <c r="D2120" s="2">
        <v>-0.52818849425316117</v>
      </c>
      <c r="E2120" s="2">
        <v>-2.3360690588747724E-2</v>
      </c>
      <c r="F2120" s="2">
        <v>29.353559999999998</v>
      </c>
      <c r="G2120" s="2">
        <v>29.802999999999997</v>
      </c>
      <c r="H2120" s="2">
        <v>28.961144999999998</v>
      </c>
      <c r="I2120" s="2">
        <v>27.209015999999998</v>
      </c>
      <c r="J2120" s="2">
        <v>24.024256999999999</v>
      </c>
      <c r="K2120" s="17" t="s">
        <v>54</v>
      </c>
      <c r="L2120" s="17" t="s">
        <v>50</v>
      </c>
      <c r="M2120" s="17" t="s">
        <v>47</v>
      </c>
      <c r="N2120" s="20">
        <f t="shared" si="330"/>
        <v>50</v>
      </c>
      <c r="O2120" s="20">
        <f t="shared" si="331"/>
        <v>100</v>
      </c>
      <c r="P2120" s="20">
        <f t="shared" si="332"/>
        <v>75</v>
      </c>
      <c r="Q2120" s="20">
        <f t="shared" si="333"/>
        <v>16.5</v>
      </c>
      <c r="R2120" s="21">
        <f t="shared" si="334"/>
        <v>66.224999999999994</v>
      </c>
      <c r="S2120" s="21">
        <f t="shared" si="335"/>
        <v>60.375</v>
      </c>
      <c r="T2120" s="21">
        <f t="shared" si="336"/>
        <v>48.674999999999997</v>
      </c>
      <c r="U2120" s="21">
        <f t="shared" si="337"/>
        <v>60.375</v>
      </c>
      <c r="V2120" s="20">
        <f t="shared" si="338"/>
        <v>58.42499999999999</v>
      </c>
      <c r="W2120" s="20">
        <f t="shared" si="339"/>
        <v>58.912499999999994</v>
      </c>
    </row>
    <row r="2121" spans="1:23" ht="13.5" x14ac:dyDescent="0.25">
      <c r="A2121" s="3">
        <v>45091</v>
      </c>
      <c r="B2121" s="2">
        <v>29.391999999999999</v>
      </c>
      <c r="C2121" s="2">
        <v>60.736300323630921</v>
      </c>
      <c r="D2121" s="2">
        <v>-0.3402003694296134</v>
      </c>
      <c r="E2121" s="2">
        <v>-4.7595858408026312E-2</v>
      </c>
      <c r="F2121" s="2">
        <v>29.305820000000001</v>
      </c>
      <c r="G2121" s="2">
        <v>29.77582</v>
      </c>
      <c r="H2121" s="2">
        <v>29.07085</v>
      </c>
      <c r="I2121" s="2">
        <v>27.33408</v>
      </c>
      <c r="J2121" s="2">
        <v>24.062105499999994</v>
      </c>
      <c r="K2121" s="17" t="s">
        <v>54</v>
      </c>
      <c r="L2121" s="17" t="s">
        <v>50</v>
      </c>
      <c r="M2121" s="17" t="s">
        <v>47</v>
      </c>
      <c r="N2121" s="20">
        <f t="shared" si="330"/>
        <v>50</v>
      </c>
      <c r="O2121" s="20">
        <f t="shared" si="331"/>
        <v>100</v>
      </c>
      <c r="P2121" s="20">
        <f t="shared" si="332"/>
        <v>75</v>
      </c>
      <c r="Q2121" s="20">
        <f t="shared" si="333"/>
        <v>16.5</v>
      </c>
      <c r="R2121" s="21">
        <f t="shared" si="334"/>
        <v>66.224999999999994</v>
      </c>
      <c r="S2121" s="21">
        <f t="shared" si="335"/>
        <v>60.375</v>
      </c>
      <c r="T2121" s="21">
        <f t="shared" si="336"/>
        <v>48.674999999999997</v>
      </c>
      <c r="U2121" s="21">
        <f t="shared" si="337"/>
        <v>60.375</v>
      </c>
      <c r="V2121" s="20">
        <f t="shared" si="338"/>
        <v>58.42499999999999</v>
      </c>
      <c r="W2121" s="20">
        <f t="shared" si="339"/>
        <v>58.912499999999994</v>
      </c>
    </row>
    <row r="2122" spans="1:23" ht="13.5" x14ac:dyDescent="0.25">
      <c r="A2122" s="3">
        <v>45092</v>
      </c>
      <c r="B2122" s="2">
        <v>29.418500000000002</v>
      </c>
      <c r="C2122" s="2">
        <v>61.011405384166494</v>
      </c>
      <c r="D2122" s="2">
        <v>-6.0427902751001739E-2</v>
      </c>
      <c r="E2122" s="2">
        <v>-5.9281932864491835E-2</v>
      </c>
      <c r="F2122" s="2">
        <v>29.300519999999999</v>
      </c>
      <c r="G2122" s="2">
        <v>29.668430000000001</v>
      </c>
      <c r="H2122" s="2">
        <v>29.180885</v>
      </c>
      <c r="I2122" s="2">
        <v>27.432019999999998</v>
      </c>
      <c r="J2122" s="2">
        <v>24.101889999999994</v>
      </c>
      <c r="K2122" s="17" t="s">
        <v>54</v>
      </c>
      <c r="L2122" s="17" t="s">
        <v>50</v>
      </c>
      <c r="M2122" s="17" t="s">
        <v>47</v>
      </c>
      <c r="N2122" s="20">
        <f t="shared" si="330"/>
        <v>50</v>
      </c>
      <c r="O2122" s="20">
        <f t="shared" si="331"/>
        <v>100</v>
      </c>
      <c r="P2122" s="20">
        <f t="shared" si="332"/>
        <v>75</v>
      </c>
      <c r="Q2122" s="20">
        <f t="shared" si="333"/>
        <v>16.5</v>
      </c>
      <c r="R2122" s="21">
        <f t="shared" si="334"/>
        <v>66.224999999999994</v>
      </c>
      <c r="S2122" s="21">
        <f t="shared" si="335"/>
        <v>60.375</v>
      </c>
      <c r="T2122" s="21">
        <f t="shared" si="336"/>
        <v>48.674999999999997</v>
      </c>
      <c r="U2122" s="21">
        <f t="shared" si="337"/>
        <v>60.375</v>
      </c>
      <c r="V2122" s="20">
        <f t="shared" si="338"/>
        <v>58.42499999999999</v>
      </c>
      <c r="W2122" s="20">
        <f t="shared" si="339"/>
        <v>58.912499999999994</v>
      </c>
    </row>
    <row r="2123" spans="1:23" ht="13.5" x14ac:dyDescent="0.25">
      <c r="A2123" s="3">
        <v>45093</v>
      </c>
      <c r="B2123" s="2">
        <v>29.590900000000001</v>
      </c>
      <c r="C2123" s="2">
        <v>62.835757706358145</v>
      </c>
      <c r="D2123" s="2">
        <v>0.20481580080347683</v>
      </c>
      <c r="E2123" s="2">
        <v>-7.0706668699564587E-2</v>
      </c>
      <c r="F2123" s="2">
        <v>29.385380000000005</v>
      </c>
      <c r="G2123" s="2">
        <v>29.548449999999995</v>
      </c>
      <c r="H2123" s="2">
        <v>29.236570000000007</v>
      </c>
      <c r="I2123" s="2">
        <v>27.504431999999998</v>
      </c>
      <c r="J2123" s="2">
        <v>24.142776999999995</v>
      </c>
      <c r="K2123" s="17" t="s">
        <v>48</v>
      </c>
      <c r="L2123" s="17" t="s">
        <v>50</v>
      </c>
      <c r="M2123" s="17" t="s">
        <v>51</v>
      </c>
      <c r="N2123" s="20">
        <f t="shared" si="330"/>
        <v>50</v>
      </c>
      <c r="O2123" s="20">
        <f t="shared" si="331"/>
        <v>100</v>
      </c>
      <c r="P2123" s="20">
        <f t="shared" si="332"/>
        <v>75</v>
      </c>
      <c r="Q2123" s="20">
        <f t="shared" si="333"/>
        <v>83.5</v>
      </c>
      <c r="R2123" s="21">
        <f t="shared" si="334"/>
        <v>76.275000000000006</v>
      </c>
      <c r="S2123" s="21">
        <f t="shared" si="335"/>
        <v>77.125</v>
      </c>
      <c r="T2123" s="21">
        <f t="shared" si="336"/>
        <v>78.825000000000003</v>
      </c>
      <c r="U2123" s="21">
        <f t="shared" si="337"/>
        <v>77.125</v>
      </c>
      <c r="V2123" s="20">
        <f t="shared" si="338"/>
        <v>77.408333333333346</v>
      </c>
      <c r="W2123" s="20">
        <f t="shared" si="339"/>
        <v>77.337500000000006</v>
      </c>
    </row>
    <row r="2124" spans="1:23" ht="13.5" x14ac:dyDescent="0.25">
      <c r="A2124" s="3">
        <v>45096</v>
      </c>
      <c r="B2124" s="2">
        <v>29.213000000000001</v>
      </c>
      <c r="C2124" s="2">
        <v>56.585465263390752</v>
      </c>
      <c r="D2124" s="2">
        <v>0.40606695543101878</v>
      </c>
      <c r="E2124" s="2">
        <v>-7.4924011454774619E-2</v>
      </c>
      <c r="F2124" s="2">
        <v>29.401280000000003</v>
      </c>
      <c r="G2124" s="2">
        <v>29.42051</v>
      </c>
      <c r="H2124" s="2">
        <v>29.301860000000005</v>
      </c>
      <c r="I2124" s="2">
        <v>27.583713999999997</v>
      </c>
      <c r="J2124" s="2">
        <v>24.179760499999997</v>
      </c>
      <c r="K2124" s="17" t="s">
        <v>48</v>
      </c>
      <c r="L2124" s="17" t="s">
        <v>49</v>
      </c>
      <c r="M2124" s="17" t="s">
        <v>51</v>
      </c>
      <c r="N2124" s="20">
        <f t="shared" si="330"/>
        <v>50</v>
      </c>
      <c r="O2124" s="20">
        <f t="shared" si="331"/>
        <v>100</v>
      </c>
      <c r="P2124" s="20">
        <f t="shared" si="332"/>
        <v>75</v>
      </c>
      <c r="Q2124" s="20">
        <f t="shared" si="333"/>
        <v>100</v>
      </c>
      <c r="R2124" s="21">
        <f t="shared" si="334"/>
        <v>78.75</v>
      </c>
      <c r="S2124" s="21">
        <f t="shared" si="335"/>
        <v>81.25</v>
      </c>
      <c r="T2124" s="21">
        <f t="shared" si="336"/>
        <v>86.25</v>
      </c>
      <c r="U2124" s="21">
        <f t="shared" si="337"/>
        <v>81.25</v>
      </c>
      <c r="V2124" s="20">
        <f t="shared" si="338"/>
        <v>82.083333333333329</v>
      </c>
      <c r="W2124" s="20">
        <f t="shared" si="339"/>
        <v>81.875</v>
      </c>
    </row>
    <row r="2125" spans="1:23" ht="13.5" x14ac:dyDescent="0.25">
      <c r="A2125" s="3">
        <v>45097</v>
      </c>
      <c r="B2125" s="2">
        <v>29.8096</v>
      </c>
      <c r="C2125" s="2">
        <v>62.86550070162675</v>
      </c>
      <c r="D2125" s="2">
        <v>0.4265022822140736</v>
      </c>
      <c r="E2125" s="2">
        <v>-6.9433648245797341E-2</v>
      </c>
      <c r="F2125" s="2">
        <v>29.4848</v>
      </c>
      <c r="G2125" s="2">
        <v>29.419180000000001</v>
      </c>
      <c r="H2125" s="2">
        <v>29.390355</v>
      </c>
      <c r="I2125" s="2">
        <v>27.663505999999998</v>
      </c>
      <c r="J2125" s="2">
        <v>24.220177999999997</v>
      </c>
      <c r="K2125" s="17" t="s">
        <v>48</v>
      </c>
      <c r="L2125" s="17" t="s">
        <v>49</v>
      </c>
      <c r="M2125" s="17" t="s">
        <v>51</v>
      </c>
      <c r="N2125" s="20">
        <f t="shared" si="330"/>
        <v>50</v>
      </c>
      <c r="O2125" s="20">
        <f t="shared" si="331"/>
        <v>100</v>
      </c>
      <c r="P2125" s="20">
        <f t="shared" si="332"/>
        <v>75</v>
      </c>
      <c r="Q2125" s="20">
        <f t="shared" si="333"/>
        <v>100</v>
      </c>
      <c r="R2125" s="21">
        <f t="shared" si="334"/>
        <v>78.75</v>
      </c>
      <c r="S2125" s="21">
        <f t="shared" si="335"/>
        <v>81.25</v>
      </c>
      <c r="T2125" s="21">
        <f t="shared" si="336"/>
        <v>86.25</v>
      </c>
      <c r="U2125" s="21">
        <f t="shared" si="337"/>
        <v>81.25</v>
      </c>
      <c r="V2125" s="20">
        <f t="shared" si="338"/>
        <v>82.083333333333329</v>
      </c>
      <c r="W2125" s="20">
        <f t="shared" si="339"/>
        <v>81.875</v>
      </c>
    </row>
    <row r="2126" spans="1:23" ht="13.5" x14ac:dyDescent="0.25">
      <c r="A2126" s="3">
        <v>45098</v>
      </c>
      <c r="B2126" s="2">
        <v>30.750900000000001</v>
      </c>
      <c r="C2126" s="2">
        <v>70.191901980827382</v>
      </c>
      <c r="D2126" s="2">
        <v>0.33850885126388164</v>
      </c>
      <c r="E2126" s="2">
        <v>-3.1533884616101737E-2</v>
      </c>
      <c r="F2126" s="2">
        <v>29.756579999999996</v>
      </c>
      <c r="G2126" s="2">
        <v>29.531200000000002</v>
      </c>
      <c r="H2126" s="2">
        <v>29.522600000000001</v>
      </c>
      <c r="I2126" s="2">
        <v>27.759117999999994</v>
      </c>
      <c r="J2126" s="2">
        <v>24.264971499999991</v>
      </c>
      <c r="K2126" s="17" t="s">
        <v>48</v>
      </c>
      <c r="L2126" s="17" t="s">
        <v>49</v>
      </c>
      <c r="M2126" s="17" t="s">
        <v>51</v>
      </c>
      <c r="N2126" s="20">
        <f t="shared" si="330"/>
        <v>50</v>
      </c>
      <c r="O2126" s="20">
        <f t="shared" si="331"/>
        <v>100</v>
      </c>
      <c r="P2126" s="20">
        <f t="shared" si="332"/>
        <v>75</v>
      </c>
      <c r="Q2126" s="20">
        <f t="shared" si="333"/>
        <v>100</v>
      </c>
      <c r="R2126" s="21">
        <f t="shared" si="334"/>
        <v>78.75</v>
      </c>
      <c r="S2126" s="21">
        <f t="shared" si="335"/>
        <v>81.25</v>
      </c>
      <c r="T2126" s="21">
        <f t="shared" si="336"/>
        <v>86.25</v>
      </c>
      <c r="U2126" s="21">
        <f t="shared" si="337"/>
        <v>81.25</v>
      </c>
      <c r="V2126" s="20">
        <f t="shared" si="338"/>
        <v>82.083333333333329</v>
      </c>
      <c r="W2126" s="20">
        <f t="shared" si="339"/>
        <v>81.875</v>
      </c>
    </row>
    <row r="2127" spans="1:23" ht="13.5" x14ac:dyDescent="0.25">
      <c r="A2127" s="3">
        <v>45099</v>
      </c>
      <c r="B2127" s="2">
        <v>30.4924</v>
      </c>
      <c r="C2127" s="2">
        <v>66.32210144680063</v>
      </c>
      <c r="D2127" s="2">
        <v>0.24352358369591087</v>
      </c>
      <c r="E2127" s="2">
        <v>3.3814481718622606E-2</v>
      </c>
      <c r="F2127" s="2">
        <v>29.971359999999997</v>
      </c>
      <c r="G2127" s="2">
        <v>29.635939999999994</v>
      </c>
      <c r="H2127" s="2">
        <v>29.638605000000002</v>
      </c>
      <c r="I2127" s="2">
        <v>27.851963999999999</v>
      </c>
      <c r="J2127" s="2">
        <v>24.308742999999989</v>
      </c>
      <c r="K2127" s="17" t="s">
        <v>48</v>
      </c>
      <c r="L2127" s="17" t="s">
        <v>49</v>
      </c>
      <c r="M2127" s="17" t="s">
        <v>51</v>
      </c>
      <c r="N2127" s="20">
        <f t="shared" si="330"/>
        <v>50</v>
      </c>
      <c r="O2127" s="20">
        <f t="shared" si="331"/>
        <v>100</v>
      </c>
      <c r="P2127" s="20">
        <f t="shared" si="332"/>
        <v>75</v>
      </c>
      <c r="Q2127" s="20">
        <f t="shared" si="333"/>
        <v>100</v>
      </c>
      <c r="R2127" s="21">
        <f t="shared" si="334"/>
        <v>78.75</v>
      </c>
      <c r="S2127" s="21">
        <f t="shared" si="335"/>
        <v>81.25</v>
      </c>
      <c r="T2127" s="21">
        <f t="shared" si="336"/>
        <v>86.25</v>
      </c>
      <c r="U2127" s="21">
        <f t="shared" si="337"/>
        <v>81.25</v>
      </c>
      <c r="V2127" s="20">
        <f t="shared" si="338"/>
        <v>82.083333333333329</v>
      </c>
      <c r="W2127" s="20">
        <f t="shared" si="339"/>
        <v>81.875</v>
      </c>
    </row>
    <row r="2128" spans="1:23" ht="13.5" x14ac:dyDescent="0.25">
      <c r="A2128" s="3">
        <v>45100</v>
      </c>
      <c r="B2128" s="2">
        <v>30.4924</v>
      </c>
      <c r="C2128" s="2">
        <v>66.322101446800644</v>
      </c>
      <c r="D2128" s="2">
        <v>0.11156277766749056</v>
      </c>
      <c r="E2128" s="2">
        <v>0.10405729554386541</v>
      </c>
      <c r="F2128" s="2">
        <v>30.15166</v>
      </c>
      <c r="G2128" s="2">
        <v>29.768519999999995</v>
      </c>
      <c r="H2128" s="2">
        <v>29.749635000000001</v>
      </c>
      <c r="I2128" s="2">
        <v>27.950822000000002</v>
      </c>
      <c r="J2128" s="2">
        <v>24.352394499999992</v>
      </c>
      <c r="K2128" s="17" t="s">
        <v>48</v>
      </c>
      <c r="L2128" s="17" t="s">
        <v>49</v>
      </c>
      <c r="M2128" s="17" t="s">
        <v>51</v>
      </c>
      <c r="N2128" s="20">
        <f t="shared" si="330"/>
        <v>50</v>
      </c>
      <c r="O2128" s="20">
        <f t="shared" si="331"/>
        <v>100</v>
      </c>
      <c r="P2128" s="20">
        <f t="shared" si="332"/>
        <v>75</v>
      </c>
      <c r="Q2128" s="20">
        <f t="shared" si="333"/>
        <v>100</v>
      </c>
      <c r="R2128" s="21">
        <f t="shared" si="334"/>
        <v>78.75</v>
      </c>
      <c r="S2128" s="21">
        <f t="shared" si="335"/>
        <v>81.25</v>
      </c>
      <c r="T2128" s="21">
        <f t="shared" si="336"/>
        <v>86.25</v>
      </c>
      <c r="U2128" s="21">
        <f t="shared" si="337"/>
        <v>81.25</v>
      </c>
      <c r="V2128" s="20">
        <f t="shared" si="338"/>
        <v>82.083333333333329</v>
      </c>
      <c r="W2128" s="20">
        <f t="shared" si="339"/>
        <v>81.875</v>
      </c>
    </row>
    <row r="2129" spans="1:23" ht="13.5" x14ac:dyDescent="0.25">
      <c r="A2129" s="3">
        <v>45103</v>
      </c>
      <c r="B2129" s="2">
        <v>30.790700000000001</v>
      </c>
      <c r="C2129" s="2">
        <v>68.636251942084243</v>
      </c>
      <c r="D2129" s="2">
        <v>-3.5394124806828131E-2</v>
      </c>
      <c r="E2129" s="2">
        <v>0.17452285819273888</v>
      </c>
      <c r="F2129" s="2">
        <v>30.467200000000002</v>
      </c>
      <c r="G2129" s="2">
        <v>29.934239999999999</v>
      </c>
      <c r="H2129" s="2">
        <v>29.854039999999998</v>
      </c>
      <c r="I2129" s="2">
        <v>28.056848000000006</v>
      </c>
      <c r="J2129" s="2">
        <v>24.397236499999991</v>
      </c>
      <c r="K2129" s="17" t="s">
        <v>48</v>
      </c>
      <c r="L2129" s="17" t="s">
        <v>49</v>
      </c>
      <c r="M2129" s="17" t="s">
        <v>51</v>
      </c>
      <c r="N2129" s="20">
        <f t="shared" si="330"/>
        <v>50</v>
      </c>
      <c r="O2129" s="20">
        <f t="shared" si="331"/>
        <v>100</v>
      </c>
      <c r="P2129" s="20">
        <f t="shared" si="332"/>
        <v>75</v>
      </c>
      <c r="Q2129" s="20">
        <f t="shared" si="333"/>
        <v>100</v>
      </c>
      <c r="R2129" s="21">
        <f t="shared" si="334"/>
        <v>78.75</v>
      </c>
      <c r="S2129" s="21">
        <f t="shared" si="335"/>
        <v>81.25</v>
      </c>
      <c r="T2129" s="21">
        <f t="shared" si="336"/>
        <v>86.25</v>
      </c>
      <c r="U2129" s="21">
        <f t="shared" si="337"/>
        <v>81.25</v>
      </c>
      <c r="V2129" s="20">
        <f t="shared" si="338"/>
        <v>82.083333333333329</v>
      </c>
      <c r="W2129" s="20">
        <f t="shared" si="339"/>
        <v>81.875</v>
      </c>
    </row>
    <row r="2130" spans="1:23" ht="13.5" x14ac:dyDescent="0.25">
      <c r="A2130" s="3">
        <v>45104</v>
      </c>
      <c r="B2130" s="2">
        <v>30.8172</v>
      </c>
      <c r="C2130" s="2">
        <v>68.841087903402808</v>
      </c>
      <c r="D2130" s="2">
        <v>-0.13120714953961965</v>
      </c>
      <c r="E2130" s="2">
        <v>0.23528819321171368</v>
      </c>
      <c r="F2130" s="2">
        <v>30.66872</v>
      </c>
      <c r="G2130" s="2">
        <v>30.07676</v>
      </c>
      <c r="H2130" s="2">
        <v>29.939879999999995</v>
      </c>
      <c r="I2130" s="2">
        <v>28.168214000000003</v>
      </c>
      <c r="J2130" s="2">
        <v>24.441910499999992</v>
      </c>
      <c r="K2130" s="17" t="s">
        <v>54</v>
      </c>
      <c r="L2130" s="17" t="s">
        <v>50</v>
      </c>
      <c r="M2130" s="17" t="s">
        <v>55</v>
      </c>
      <c r="N2130" s="20">
        <f t="shared" si="330"/>
        <v>50</v>
      </c>
      <c r="O2130" s="20">
        <f t="shared" si="331"/>
        <v>100</v>
      </c>
      <c r="P2130" s="20">
        <f t="shared" si="332"/>
        <v>75</v>
      </c>
      <c r="Q2130" s="20">
        <f t="shared" si="333"/>
        <v>16.5</v>
      </c>
      <c r="R2130" s="21">
        <f t="shared" si="334"/>
        <v>66.224999999999994</v>
      </c>
      <c r="S2130" s="21">
        <f t="shared" si="335"/>
        <v>60.375</v>
      </c>
      <c r="T2130" s="21">
        <f t="shared" si="336"/>
        <v>48.674999999999997</v>
      </c>
      <c r="U2130" s="21">
        <f t="shared" si="337"/>
        <v>60.375</v>
      </c>
      <c r="V2130" s="20">
        <f t="shared" si="338"/>
        <v>58.42499999999999</v>
      </c>
      <c r="W2130" s="20">
        <f t="shared" si="339"/>
        <v>58.912499999999994</v>
      </c>
    </row>
    <row r="2131" spans="1:23" ht="13.5" x14ac:dyDescent="0.25">
      <c r="A2131" s="3">
        <v>45107</v>
      </c>
      <c r="B2131" s="2">
        <v>30.790700000000001</v>
      </c>
      <c r="C2131" s="2">
        <v>68.36028531404591</v>
      </c>
      <c r="D2131" s="2">
        <v>-0.21905772846657356</v>
      </c>
      <c r="E2131" s="2">
        <v>0.28650069974779324</v>
      </c>
      <c r="F2131" s="2">
        <v>30.676679999999998</v>
      </c>
      <c r="G2131" s="2">
        <v>30.216630000000002</v>
      </c>
      <c r="H2131" s="2">
        <v>29.996224999999992</v>
      </c>
      <c r="I2131" s="2">
        <v>28.275444000000007</v>
      </c>
      <c r="J2131" s="2">
        <v>24.48618149999999</v>
      </c>
      <c r="K2131" s="17" t="s">
        <v>54</v>
      </c>
      <c r="L2131" s="17" t="s">
        <v>52</v>
      </c>
      <c r="M2131" s="17" t="s">
        <v>55</v>
      </c>
      <c r="N2131" s="20">
        <f t="shared" si="330"/>
        <v>50</v>
      </c>
      <c r="O2131" s="20">
        <f t="shared" si="331"/>
        <v>100</v>
      </c>
      <c r="P2131" s="20">
        <f t="shared" si="332"/>
        <v>75</v>
      </c>
      <c r="Q2131" s="20">
        <f t="shared" si="333"/>
        <v>0</v>
      </c>
      <c r="R2131" s="21">
        <f t="shared" si="334"/>
        <v>63.75</v>
      </c>
      <c r="S2131" s="21">
        <f t="shared" si="335"/>
        <v>56.25</v>
      </c>
      <c r="T2131" s="21">
        <f t="shared" si="336"/>
        <v>41.25</v>
      </c>
      <c r="U2131" s="21">
        <f t="shared" si="337"/>
        <v>56.25</v>
      </c>
      <c r="V2131" s="20">
        <f t="shared" si="338"/>
        <v>53.75</v>
      </c>
      <c r="W2131" s="20">
        <f t="shared" si="339"/>
        <v>54.375</v>
      </c>
    </row>
    <row r="2132" spans="1:23" ht="13.5" x14ac:dyDescent="0.25">
      <c r="A2132" s="3">
        <v>45110</v>
      </c>
      <c r="B2132" s="2">
        <v>30.7774</v>
      </c>
      <c r="C2132" s="2">
        <v>68.103200133378849</v>
      </c>
      <c r="D2132" s="2">
        <v>-0.29626763812766654</v>
      </c>
      <c r="E2132" s="2">
        <v>0.33264673065339068</v>
      </c>
      <c r="F2132" s="2">
        <v>30.733680000000003</v>
      </c>
      <c r="G2132" s="2">
        <v>30.352520000000005</v>
      </c>
      <c r="H2132" s="2">
        <v>30.010474999999996</v>
      </c>
      <c r="I2132" s="2">
        <v>28.380604000000002</v>
      </c>
      <c r="J2132" s="2">
        <v>24.529454499999989</v>
      </c>
      <c r="K2132" s="17" t="s">
        <v>54</v>
      </c>
      <c r="L2132" s="17" t="s">
        <v>50</v>
      </c>
      <c r="M2132" s="17" t="s">
        <v>55</v>
      </c>
      <c r="N2132" s="20">
        <f t="shared" si="330"/>
        <v>50</v>
      </c>
      <c r="O2132" s="20">
        <f t="shared" si="331"/>
        <v>100</v>
      </c>
      <c r="P2132" s="20">
        <f t="shared" si="332"/>
        <v>75</v>
      </c>
      <c r="Q2132" s="20">
        <f t="shared" si="333"/>
        <v>16.5</v>
      </c>
      <c r="R2132" s="21">
        <f t="shared" si="334"/>
        <v>66.224999999999994</v>
      </c>
      <c r="S2132" s="21">
        <f t="shared" si="335"/>
        <v>60.375</v>
      </c>
      <c r="T2132" s="21">
        <f t="shared" si="336"/>
        <v>48.674999999999997</v>
      </c>
      <c r="U2132" s="21">
        <f t="shared" si="337"/>
        <v>60.375</v>
      </c>
      <c r="V2132" s="20">
        <f t="shared" si="338"/>
        <v>58.42499999999999</v>
      </c>
      <c r="W2132" s="20">
        <f t="shared" si="339"/>
        <v>58.912499999999994</v>
      </c>
    </row>
    <row r="2133" spans="1:23" ht="13.5" x14ac:dyDescent="0.25">
      <c r="A2133" s="3">
        <v>45111</v>
      </c>
      <c r="B2133" s="2">
        <v>30.770800000000001</v>
      </c>
      <c r="C2133" s="2">
        <v>67.966601702598126</v>
      </c>
      <c r="D2133" s="2">
        <v>-0.3418575372851933</v>
      </c>
      <c r="E2133" s="2">
        <v>0.38040396101228852</v>
      </c>
      <c r="F2133" s="2">
        <v>30.789359999999999</v>
      </c>
      <c r="G2133" s="2">
        <v>30.470510000000001</v>
      </c>
      <c r="H2133" s="2">
        <v>30.009479999999996</v>
      </c>
      <c r="I2133" s="2">
        <v>28.479620000000004</v>
      </c>
      <c r="J2133" s="2">
        <v>24.57269449999999</v>
      </c>
      <c r="K2133" s="17" t="s">
        <v>54</v>
      </c>
      <c r="L2133" s="17" t="s">
        <v>50</v>
      </c>
      <c r="M2133" s="17" t="s">
        <v>55</v>
      </c>
      <c r="N2133" s="20">
        <f t="shared" si="330"/>
        <v>50</v>
      </c>
      <c r="O2133" s="20">
        <f t="shared" si="331"/>
        <v>100</v>
      </c>
      <c r="P2133" s="20">
        <f t="shared" si="332"/>
        <v>75</v>
      </c>
      <c r="Q2133" s="20">
        <f t="shared" si="333"/>
        <v>16.5</v>
      </c>
      <c r="R2133" s="21">
        <f t="shared" si="334"/>
        <v>66.224999999999994</v>
      </c>
      <c r="S2133" s="21">
        <f t="shared" si="335"/>
        <v>60.375</v>
      </c>
      <c r="T2133" s="21">
        <f t="shared" si="336"/>
        <v>48.674999999999997</v>
      </c>
      <c r="U2133" s="21">
        <f t="shared" si="337"/>
        <v>60.375</v>
      </c>
      <c r="V2133" s="20">
        <f t="shared" si="338"/>
        <v>58.42499999999999</v>
      </c>
      <c r="W2133" s="20">
        <f t="shared" si="339"/>
        <v>58.912499999999994</v>
      </c>
    </row>
    <row r="2134" spans="1:23" ht="13.5" x14ac:dyDescent="0.25">
      <c r="A2134" s="3">
        <v>45112</v>
      </c>
      <c r="B2134" s="2">
        <v>30.750900000000001</v>
      </c>
      <c r="C2134" s="2">
        <v>67.52680877520973</v>
      </c>
      <c r="D2134" s="2">
        <v>-0.4437908481660422</v>
      </c>
      <c r="E2134" s="2">
        <v>0.42566958929800258</v>
      </c>
      <c r="F2134" s="2">
        <v>30.781400000000001</v>
      </c>
      <c r="G2134" s="2">
        <v>30.624300000000005</v>
      </c>
      <c r="H2134" s="2">
        <v>30.022405000000003</v>
      </c>
      <c r="I2134" s="2">
        <v>28.577636000000005</v>
      </c>
      <c r="J2134" s="2">
        <v>24.61583499999999</v>
      </c>
      <c r="K2134" s="17" t="s">
        <v>54</v>
      </c>
      <c r="L2134" s="17" t="s">
        <v>50</v>
      </c>
      <c r="M2134" s="17" t="s">
        <v>47</v>
      </c>
      <c r="N2134" s="20">
        <f t="shared" si="330"/>
        <v>50</v>
      </c>
      <c r="O2134" s="20">
        <f t="shared" si="331"/>
        <v>100</v>
      </c>
      <c r="P2134" s="20">
        <f t="shared" si="332"/>
        <v>75</v>
      </c>
      <c r="Q2134" s="20">
        <f t="shared" si="333"/>
        <v>16.5</v>
      </c>
      <c r="R2134" s="21">
        <f t="shared" si="334"/>
        <v>66.224999999999994</v>
      </c>
      <c r="S2134" s="21">
        <f t="shared" si="335"/>
        <v>60.375</v>
      </c>
      <c r="T2134" s="21">
        <f t="shared" si="336"/>
        <v>48.674999999999997</v>
      </c>
      <c r="U2134" s="21">
        <f t="shared" si="337"/>
        <v>60.375</v>
      </c>
      <c r="V2134" s="20">
        <f t="shared" si="338"/>
        <v>58.42499999999999</v>
      </c>
      <c r="W2134" s="20">
        <f t="shared" si="339"/>
        <v>58.912499999999994</v>
      </c>
    </row>
    <row r="2135" spans="1:23" ht="13.5" x14ac:dyDescent="0.25">
      <c r="A2135" s="3">
        <v>45113</v>
      </c>
      <c r="B2135" s="2">
        <v>30.810600000000001</v>
      </c>
      <c r="C2135" s="2">
        <v>68.191772706512026</v>
      </c>
      <c r="D2135" s="2">
        <v>-0.44875921597108359</v>
      </c>
      <c r="E2135" s="2">
        <v>0.47252275123615073</v>
      </c>
      <c r="F2135" s="2">
        <v>30.780079999999998</v>
      </c>
      <c r="G2135" s="2">
        <v>30.724400000000003</v>
      </c>
      <c r="H2135" s="2">
        <v>30.07179</v>
      </c>
      <c r="I2135" s="2">
        <v>28.676846000000005</v>
      </c>
      <c r="J2135" s="2">
        <v>24.659273999999986</v>
      </c>
      <c r="K2135" s="17" t="s">
        <v>54</v>
      </c>
      <c r="L2135" s="17" t="s">
        <v>50</v>
      </c>
      <c r="M2135" s="17" t="s">
        <v>47</v>
      </c>
      <c r="N2135" s="20">
        <f t="shared" si="330"/>
        <v>50</v>
      </c>
      <c r="O2135" s="20">
        <f t="shared" si="331"/>
        <v>100</v>
      </c>
      <c r="P2135" s="20">
        <f t="shared" si="332"/>
        <v>75</v>
      </c>
      <c r="Q2135" s="20">
        <f t="shared" si="333"/>
        <v>16.5</v>
      </c>
      <c r="R2135" s="21">
        <f t="shared" si="334"/>
        <v>66.224999999999994</v>
      </c>
      <c r="S2135" s="21">
        <f t="shared" si="335"/>
        <v>60.375</v>
      </c>
      <c r="T2135" s="21">
        <f t="shared" si="336"/>
        <v>48.674999999999997</v>
      </c>
      <c r="U2135" s="21">
        <f t="shared" si="337"/>
        <v>60.375</v>
      </c>
      <c r="V2135" s="20">
        <f t="shared" si="338"/>
        <v>58.42499999999999</v>
      </c>
      <c r="W2135" s="20">
        <f t="shared" si="339"/>
        <v>58.912499999999994</v>
      </c>
    </row>
    <row r="2136" spans="1:23" ht="13.5" x14ac:dyDescent="0.25">
      <c r="A2136" s="3">
        <v>45114</v>
      </c>
      <c r="B2136" s="2">
        <v>30.803899999999999</v>
      </c>
      <c r="C2136" s="2">
        <v>68.023421301402522</v>
      </c>
      <c r="D2136" s="2">
        <v>-0.31363347318619006</v>
      </c>
      <c r="E2136" s="2">
        <v>0.48634497591755982</v>
      </c>
      <c r="F2136" s="2">
        <v>30.782720000000001</v>
      </c>
      <c r="G2136" s="2">
        <v>30.729700000000001</v>
      </c>
      <c r="H2136" s="2">
        <v>30.130450000000003</v>
      </c>
      <c r="I2136" s="2">
        <v>28.776042000000007</v>
      </c>
      <c r="J2136" s="2">
        <v>24.698170499999989</v>
      </c>
      <c r="K2136" s="17" t="s">
        <v>54</v>
      </c>
      <c r="L2136" s="17" t="s">
        <v>50</v>
      </c>
      <c r="M2136" s="17" t="s">
        <v>55</v>
      </c>
      <c r="N2136" s="20">
        <f t="shared" si="330"/>
        <v>50</v>
      </c>
      <c r="O2136" s="20">
        <f t="shared" si="331"/>
        <v>100</v>
      </c>
      <c r="P2136" s="20">
        <f t="shared" si="332"/>
        <v>75</v>
      </c>
      <c r="Q2136" s="20">
        <f t="shared" si="333"/>
        <v>16.5</v>
      </c>
      <c r="R2136" s="21">
        <f t="shared" si="334"/>
        <v>66.224999999999994</v>
      </c>
      <c r="S2136" s="21">
        <f t="shared" si="335"/>
        <v>60.375</v>
      </c>
      <c r="T2136" s="21">
        <f t="shared" si="336"/>
        <v>48.674999999999997</v>
      </c>
      <c r="U2136" s="21">
        <f t="shared" si="337"/>
        <v>60.375</v>
      </c>
      <c r="V2136" s="20">
        <f t="shared" si="338"/>
        <v>58.42499999999999</v>
      </c>
      <c r="W2136" s="20">
        <f t="shared" si="339"/>
        <v>58.912499999999994</v>
      </c>
    </row>
    <row r="2137" spans="1:23" ht="13.5" x14ac:dyDescent="0.25">
      <c r="A2137" s="3">
        <v>45117</v>
      </c>
      <c r="B2137" s="2">
        <v>31.088999999999999</v>
      </c>
      <c r="C2137" s="2">
        <v>71.273370256355577</v>
      </c>
      <c r="D2137" s="2">
        <v>-0.26568329324718576</v>
      </c>
      <c r="E2137" s="2">
        <v>0.46270278147829974</v>
      </c>
      <c r="F2137" s="2">
        <v>30.845040000000001</v>
      </c>
      <c r="G2137" s="2">
        <v>30.789360000000006</v>
      </c>
      <c r="H2137" s="2">
        <v>30.212649999999996</v>
      </c>
      <c r="I2137" s="2">
        <v>28.878416000000005</v>
      </c>
      <c r="J2137" s="2">
        <v>24.736388499999986</v>
      </c>
      <c r="K2137" s="17" t="s">
        <v>48</v>
      </c>
      <c r="L2137" s="17" t="s">
        <v>50</v>
      </c>
      <c r="M2137" s="17" t="s">
        <v>51</v>
      </c>
      <c r="N2137" s="20">
        <f t="shared" si="330"/>
        <v>50</v>
      </c>
      <c r="O2137" s="20">
        <f t="shared" si="331"/>
        <v>100</v>
      </c>
      <c r="P2137" s="20">
        <f t="shared" si="332"/>
        <v>75</v>
      </c>
      <c r="Q2137" s="20">
        <f t="shared" si="333"/>
        <v>83.5</v>
      </c>
      <c r="R2137" s="21">
        <f t="shared" si="334"/>
        <v>76.275000000000006</v>
      </c>
      <c r="S2137" s="21">
        <f t="shared" si="335"/>
        <v>77.125</v>
      </c>
      <c r="T2137" s="21">
        <f t="shared" si="336"/>
        <v>78.825000000000003</v>
      </c>
      <c r="U2137" s="21">
        <f t="shared" si="337"/>
        <v>77.125</v>
      </c>
      <c r="V2137" s="20">
        <f t="shared" si="338"/>
        <v>77.408333333333346</v>
      </c>
      <c r="W2137" s="20">
        <f t="shared" si="339"/>
        <v>77.337500000000006</v>
      </c>
    </row>
    <row r="2138" spans="1:23" ht="13.5" x14ac:dyDescent="0.25">
      <c r="A2138" s="3">
        <v>45118</v>
      </c>
      <c r="B2138" s="2">
        <v>31.354099999999999</v>
      </c>
      <c r="C2138" s="2">
        <v>73.926957945904491</v>
      </c>
      <c r="D2138" s="2">
        <v>-0.2515236560499936</v>
      </c>
      <c r="E2138" s="2">
        <v>0.4315583703608416</v>
      </c>
      <c r="F2138" s="2">
        <v>30.961699999999997</v>
      </c>
      <c r="G2138" s="2">
        <v>30.875530000000005</v>
      </c>
      <c r="H2138" s="2">
        <v>30.322024999999996</v>
      </c>
      <c r="I2138" s="2">
        <v>28.971218000000007</v>
      </c>
      <c r="J2138" s="2">
        <v>24.775601499999983</v>
      </c>
      <c r="K2138" s="17" t="s">
        <v>48</v>
      </c>
      <c r="L2138" s="17" t="s">
        <v>50</v>
      </c>
      <c r="M2138" s="17" t="s">
        <v>51</v>
      </c>
      <c r="N2138" s="20">
        <f t="shared" si="330"/>
        <v>50</v>
      </c>
      <c r="O2138" s="20">
        <f t="shared" si="331"/>
        <v>100</v>
      </c>
      <c r="P2138" s="20">
        <f t="shared" si="332"/>
        <v>75</v>
      </c>
      <c r="Q2138" s="20">
        <f t="shared" si="333"/>
        <v>83.5</v>
      </c>
      <c r="R2138" s="21">
        <f t="shared" si="334"/>
        <v>76.275000000000006</v>
      </c>
      <c r="S2138" s="21">
        <f t="shared" si="335"/>
        <v>77.125</v>
      </c>
      <c r="T2138" s="21">
        <f t="shared" si="336"/>
        <v>78.825000000000003</v>
      </c>
      <c r="U2138" s="21">
        <f t="shared" si="337"/>
        <v>77.125</v>
      </c>
      <c r="V2138" s="20">
        <f t="shared" si="338"/>
        <v>77.408333333333346</v>
      </c>
      <c r="W2138" s="20">
        <f t="shared" si="339"/>
        <v>77.337500000000006</v>
      </c>
    </row>
    <row r="2139" spans="1:23" ht="13.5" x14ac:dyDescent="0.25">
      <c r="A2139" s="3">
        <v>45119</v>
      </c>
      <c r="B2139" s="2">
        <v>31.3873</v>
      </c>
      <c r="C2139" s="2">
        <v>74.247788949047191</v>
      </c>
      <c r="D2139" s="2">
        <v>-0.20395045133937018</v>
      </c>
      <c r="E2139" s="2">
        <v>0.40165385325782682</v>
      </c>
      <c r="F2139" s="2">
        <v>31.088979999999999</v>
      </c>
      <c r="G2139" s="2">
        <v>30.935189999999999</v>
      </c>
      <c r="H2139" s="2">
        <v>30.434715000000001</v>
      </c>
      <c r="I2139" s="2">
        <v>29.073964000000011</v>
      </c>
      <c r="J2139" s="2">
        <v>24.813807999999984</v>
      </c>
      <c r="K2139" s="17" t="s">
        <v>48</v>
      </c>
      <c r="L2139" s="17" t="s">
        <v>50</v>
      </c>
      <c r="M2139" s="17" t="s">
        <v>51</v>
      </c>
      <c r="N2139" s="20">
        <f t="shared" si="330"/>
        <v>50</v>
      </c>
      <c r="O2139" s="20">
        <f t="shared" si="331"/>
        <v>100</v>
      </c>
      <c r="P2139" s="20">
        <f t="shared" si="332"/>
        <v>75</v>
      </c>
      <c r="Q2139" s="20">
        <f t="shared" si="333"/>
        <v>83.5</v>
      </c>
      <c r="R2139" s="21">
        <f t="shared" si="334"/>
        <v>76.275000000000006</v>
      </c>
      <c r="S2139" s="21">
        <f t="shared" si="335"/>
        <v>77.125</v>
      </c>
      <c r="T2139" s="21">
        <f t="shared" si="336"/>
        <v>78.825000000000003</v>
      </c>
      <c r="U2139" s="21">
        <f t="shared" si="337"/>
        <v>77.125</v>
      </c>
      <c r="V2139" s="20">
        <f t="shared" si="338"/>
        <v>77.408333333333346</v>
      </c>
      <c r="W2139" s="20">
        <f t="shared" si="339"/>
        <v>77.337500000000006</v>
      </c>
    </row>
    <row r="2140" spans="1:23" ht="13.5" x14ac:dyDescent="0.25">
      <c r="A2140" s="3">
        <v>45120</v>
      </c>
      <c r="B2140" s="2">
        <v>31.2879</v>
      </c>
      <c r="C2140" s="2">
        <v>71.414417544210167</v>
      </c>
      <c r="D2140" s="2">
        <v>-0.15971275019755282</v>
      </c>
      <c r="E2140" s="2">
        <v>0.37921764588491569</v>
      </c>
      <c r="F2140" s="2">
        <v>31.184440000000002</v>
      </c>
      <c r="G2140" s="2">
        <v>30.982259999999997</v>
      </c>
      <c r="H2140" s="2">
        <v>30.529510000000005</v>
      </c>
      <c r="I2140" s="2">
        <v>29.179760000000005</v>
      </c>
      <c r="J2140" s="2">
        <v>24.851547499999985</v>
      </c>
      <c r="K2140" s="17" t="s">
        <v>48</v>
      </c>
      <c r="L2140" s="17" t="s">
        <v>50</v>
      </c>
      <c r="M2140" s="17" t="s">
        <v>51</v>
      </c>
      <c r="N2140" s="20">
        <f t="shared" si="330"/>
        <v>50</v>
      </c>
      <c r="O2140" s="20">
        <f t="shared" si="331"/>
        <v>100</v>
      </c>
      <c r="P2140" s="20">
        <f t="shared" si="332"/>
        <v>75</v>
      </c>
      <c r="Q2140" s="20">
        <f t="shared" si="333"/>
        <v>83.5</v>
      </c>
      <c r="R2140" s="21">
        <f t="shared" si="334"/>
        <v>76.275000000000006</v>
      </c>
      <c r="S2140" s="21">
        <f t="shared" si="335"/>
        <v>77.125</v>
      </c>
      <c r="T2140" s="21">
        <f t="shared" si="336"/>
        <v>78.825000000000003</v>
      </c>
      <c r="U2140" s="21">
        <f t="shared" si="337"/>
        <v>77.125</v>
      </c>
      <c r="V2140" s="20">
        <f t="shared" si="338"/>
        <v>77.408333333333346</v>
      </c>
      <c r="W2140" s="20">
        <f t="shared" si="339"/>
        <v>77.337500000000006</v>
      </c>
    </row>
    <row r="2141" spans="1:23" ht="13.5" x14ac:dyDescent="0.25">
      <c r="A2141" s="3">
        <v>45121</v>
      </c>
      <c r="B2141" s="2">
        <v>31.1553</v>
      </c>
      <c r="C2141" s="2">
        <v>67.702757740506939</v>
      </c>
      <c r="D2141" s="2">
        <v>-0.12285229773376116</v>
      </c>
      <c r="E2141" s="2">
        <v>0.36892559873871833</v>
      </c>
      <c r="F2141" s="2">
        <v>31.254720000000002</v>
      </c>
      <c r="G2141" s="2">
        <v>31.018720000000002</v>
      </c>
      <c r="H2141" s="2">
        <v>30.617675000000002</v>
      </c>
      <c r="I2141" s="2">
        <v>29.283434000000007</v>
      </c>
      <c r="J2141" s="2">
        <v>24.890727999999985</v>
      </c>
      <c r="K2141" s="17" t="s">
        <v>48</v>
      </c>
      <c r="L2141" s="17" t="s">
        <v>50</v>
      </c>
      <c r="M2141" s="17" t="s">
        <v>51</v>
      </c>
      <c r="N2141" s="20">
        <f t="shared" si="330"/>
        <v>50</v>
      </c>
      <c r="O2141" s="20">
        <f t="shared" si="331"/>
        <v>100</v>
      </c>
      <c r="P2141" s="20">
        <f t="shared" si="332"/>
        <v>75</v>
      </c>
      <c r="Q2141" s="20">
        <f t="shared" si="333"/>
        <v>83.5</v>
      </c>
      <c r="R2141" s="21">
        <f t="shared" si="334"/>
        <v>76.275000000000006</v>
      </c>
      <c r="S2141" s="21">
        <f t="shared" si="335"/>
        <v>77.125</v>
      </c>
      <c r="T2141" s="21">
        <f t="shared" si="336"/>
        <v>78.825000000000003</v>
      </c>
      <c r="U2141" s="21">
        <f t="shared" si="337"/>
        <v>77.125</v>
      </c>
      <c r="V2141" s="20">
        <f t="shared" si="338"/>
        <v>77.408333333333346</v>
      </c>
      <c r="W2141" s="20">
        <f t="shared" si="339"/>
        <v>77.337500000000006</v>
      </c>
    </row>
    <row r="2142" spans="1:23" ht="13.5" x14ac:dyDescent="0.25">
      <c r="A2142" s="3">
        <v>45124</v>
      </c>
      <c r="B2142" s="2">
        <v>31.1553</v>
      </c>
      <c r="C2142" s="2">
        <v>67.702757740506939</v>
      </c>
      <c r="D2142" s="2">
        <v>-9.8774139276560646E-2</v>
      </c>
      <c r="E2142" s="2">
        <v>0.37702941608931884</v>
      </c>
      <c r="F2142" s="2">
        <v>31.267980000000001</v>
      </c>
      <c r="G2142" s="2">
        <v>31.056510000000003</v>
      </c>
      <c r="H2142" s="2">
        <v>30.704515000000008</v>
      </c>
      <c r="I2142" s="2">
        <v>29.377564000000003</v>
      </c>
      <c r="J2142" s="2">
        <v>24.930299499999986</v>
      </c>
      <c r="K2142" s="17" t="s">
        <v>48</v>
      </c>
      <c r="L2142" s="17" t="s">
        <v>50</v>
      </c>
      <c r="M2142" s="17" t="s">
        <v>51</v>
      </c>
      <c r="N2142" s="20">
        <f t="shared" si="330"/>
        <v>50</v>
      </c>
      <c r="O2142" s="20">
        <f t="shared" si="331"/>
        <v>100</v>
      </c>
      <c r="P2142" s="20">
        <f t="shared" si="332"/>
        <v>75</v>
      </c>
      <c r="Q2142" s="20">
        <f t="shared" si="333"/>
        <v>83.5</v>
      </c>
      <c r="R2142" s="21">
        <f t="shared" si="334"/>
        <v>76.275000000000006</v>
      </c>
      <c r="S2142" s="21">
        <f t="shared" si="335"/>
        <v>77.125</v>
      </c>
      <c r="T2142" s="21">
        <f t="shared" si="336"/>
        <v>78.825000000000003</v>
      </c>
      <c r="U2142" s="21">
        <f t="shared" si="337"/>
        <v>77.125</v>
      </c>
      <c r="V2142" s="20">
        <f t="shared" si="338"/>
        <v>77.408333333333346</v>
      </c>
      <c r="W2142" s="20">
        <f t="shared" si="339"/>
        <v>77.337500000000006</v>
      </c>
    </row>
    <row r="2143" spans="1:23" ht="13.5" x14ac:dyDescent="0.25">
      <c r="A2143" s="3">
        <v>45125</v>
      </c>
      <c r="B2143" s="2">
        <v>31.0227</v>
      </c>
      <c r="C2143" s="2">
        <v>63.853839814221935</v>
      </c>
      <c r="D2143" s="2">
        <v>-7.4283569097538305E-2</v>
      </c>
      <c r="E2143" s="2">
        <v>0.3949304881897</v>
      </c>
      <c r="F2143" s="2">
        <v>31.201699999999999</v>
      </c>
      <c r="G2143" s="2">
        <v>31.081700000000001</v>
      </c>
      <c r="H2143" s="2">
        <v>30.776105000000001</v>
      </c>
      <c r="I2143" s="2">
        <v>29.462411999999993</v>
      </c>
      <c r="J2143" s="2">
        <v>24.969688999999988</v>
      </c>
      <c r="K2143" s="17" t="s">
        <v>54</v>
      </c>
      <c r="L2143" s="17" t="s">
        <v>50</v>
      </c>
      <c r="M2143" s="17" t="s">
        <v>47</v>
      </c>
      <c r="N2143" s="20">
        <f t="shared" si="330"/>
        <v>50</v>
      </c>
      <c r="O2143" s="20">
        <f t="shared" si="331"/>
        <v>100</v>
      </c>
      <c r="P2143" s="20">
        <f t="shared" si="332"/>
        <v>75</v>
      </c>
      <c r="Q2143" s="20">
        <f t="shared" si="333"/>
        <v>16.5</v>
      </c>
      <c r="R2143" s="21">
        <f t="shared" si="334"/>
        <v>66.224999999999994</v>
      </c>
      <c r="S2143" s="21">
        <f t="shared" si="335"/>
        <v>60.375</v>
      </c>
      <c r="T2143" s="21">
        <f t="shared" si="336"/>
        <v>48.674999999999997</v>
      </c>
      <c r="U2143" s="21">
        <f t="shared" si="337"/>
        <v>60.375</v>
      </c>
      <c r="V2143" s="20">
        <f t="shared" si="338"/>
        <v>58.42499999999999</v>
      </c>
      <c r="W2143" s="20">
        <f t="shared" si="339"/>
        <v>58.912499999999994</v>
      </c>
    </row>
    <row r="2144" spans="1:23" ht="13.5" x14ac:dyDescent="0.25">
      <c r="A2144" s="3">
        <v>45127</v>
      </c>
      <c r="B2144" s="2">
        <v>31.088999999999999</v>
      </c>
      <c r="C2144" s="2">
        <v>64.927468466771785</v>
      </c>
      <c r="D2144" s="2">
        <v>-6.509256888209336E-2</v>
      </c>
      <c r="E2144" s="2">
        <v>0.40734903016972007</v>
      </c>
      <c r="F2144" s="2">
        <v>31.142039999999998</v>
      </c>
      <c r="G2144" s="2">
        <v>31.11551</v>
      </c>
      <c r="H2144" s="2">
        <v>30.869905000000006</v>
      </c>
      <c r="I2144" s="2">
        <v>29.540631999999995</v>
      </c>
      <c r="J2144" s="2">
        <v>25.012415499999989</v>
      </c>
      <c r="K2144" s="17" t="s">
        <v>54</v>
      </c>
      <c r="L2144" s="17" t="s">
        <v>50</v>
      </c>
      <c r="M2144" s="17" t="s">
        <v>47</v>
      </c>
      <c r="N2144" s="20">
        <f t="shared" si="330"/>
        <v>50</v>
      </c>
      <c r="O2144" s="20">
        <f t="shared" si="331"/>
        <v>100</v>
      </c>
      <c r="P2144" s="20">
        <f t="shared" si="332"/>
        <v>75</v>
      </c>
      <c r="Q2144" s="20">
        <f t="shared" si="333"/>
        <v>16.5</v>
      </c>
      <c r="R2144" s="21">
        <f t="shared" si="334"/>
        <v>66.224999999999994</v>
      </c>
      <c r="S2144" s="21">
        <f t="shared" si="335"/>
        <v>60.375</v>
      </c>
      <c r="T2144" s="21">
        <f t="shared" si="336"/>
        <v>48.674999999999997</v>
      </c>
      <c r="U2144" s="21">
        <f t="shared" si="337"/>
        <v>60.375</v>
      </c>
      <c r="V2144" s="20">
        <f t="shared" si="338"/>
        <v>58.42499999999999</v>
      </c>
      <c r="W2144" s="20">
        <f t="shared" si="339"/>
        <v>58.912499999999994</v>
      </c>
    </row>
    <row r="2145" spans="1:23" ht="13.5" x14ac:dyDescent="0.25">
      <c r="A2145" s="3">
        <v>45128</v>
      </c>
      <c r="B2145" s="2">
        <v>31.1553</v>
      </c>
      <c r="C2145" s="2">
        <v>66.014568226105297</v>
      </c>
      <c r="D2145" s="2">
        <v>-5.6729334310084312E-2</v>
      </c>
      <c r="E2145" s="2">
        <v>0.40976513048863489</v>
      </c>
      <c r="F2145" s="2">
        <v>31.115520000000004</v>
      </c>
      <c r="G2145" s="2">
        <v>31.149980000000006</v>
      </c>
      <c r="H2145" s="2">
        <v>30.937190000000005</v>
      </c>
      <c r="I2145" s="2">
        <v>29.612223999999998</v>
      </c>
      <c r="J2145" s="2">
        <v>25.056074999999986</v>
      </c>
      <c r="K2145" s="17" t="s">
        <v>48</v>
      </c>
      <c r="L2145" s="17" t="s">
        <v>49</v>
      </c>
      <c r="M2145" s="17" t="s">
        <v>53</v>
      </c>
      <c r="N2145" s="20">
        <f t="shared" si="330"/>
        <v>50</v>
      </c>
      <c r="O2145" s="20">
        <f t="shared" si="331"/>
        <v>100</v>
      </c>
      <c r="P2145" s="20">
        <f t="shared" si="332"/>
        <v>75</v>
      </c>
      <c r="Q2145" s="20">
        <f t="shared" si="333"/>
        <v>83</v>
      </c>
      <c r="R2145" s="21">
        <f t="shared" si="334"/>
        <v>76.2</v>
      </c>
      <c r="S2145" s="21">
        <f t="shared" si="335"/>
        <v>77</v>
      </c>
      <c r="T2145" s="21">
        <f t="shared" si="336"/>
        <v>78.599999999999994</v>
      </c>
      <c r="U2145" s="21">
        <f t="shared" si="337"/>
        <v>77</v>
      </c>
      <c r="V2145" s="20">
        <f t="shared" si="338"/>
        <v>77.266666666666666</v>
      </c>
      <c r="W2145" s="20">
        <f t="shared" si="339"/>
        <v>77.199999999999989</v>
      </c>
    </row>
    <row r="2146" spans="1:23" ht="13.5" x14ac:dyDescent="0.25">
      <c r="A2146" s="3">
        <v>45131</v>
      </c>
      <c r="B2146" s="2">
        <v>31.221599999999999</v>
      </c>
      <c r="C2146" s="2">
        <v>67.112359281601499</v>
      </c>
      <c r="D2146" s="2">
        <v>-5.940053988118521E-2</v>
      </c>
      <c r="E2146" s="2">
        <v>0.41000491879700268</v>
      </c>
      <c r="F2146" s="2">
        <v>31.128779999999999</v>
      </c>
      <c r="G2146" s="2">
        <v>31.191750000000006</v>
      </c>
      <c r="H2146" s="2">
        <v>30.960725000000004</v>
      </c>
      <c r="I2146" s="2">
        <v>29.701049999999999</v>
      </c>
      <c r="J2146" s="2">
        <v>25.100967499999992</v>
      </c>
      <c r="K2146" s="17" t="s">
        <v>48</v>
      </c>
      <c r="L2146" s="17" t="s">
        <v>49</v>
      </c>
      <c r="M2146" s="17" t="s">
        <v>51</v>
      </c>
      <c r="N2146" s="20">
        <f t="shared" si="330"/>
        <v>50</v>
      </c>
      <c r="O2146" s="20">
        <f t="shared" si="331"/>
        <v>100</v>
      </c>
      <c r="P2146" s="20">
        <f t="shared" si="332"/>
        <v>75</v>
      </c>
      <c r="Q2146" s="20">
        <f t="shared" si="333"/>
        <v>100</v>
      </c>
      <c r="R2146" s="21">
        <f t="shared" si="334"/>
        <v>78.75</v>
      </c>
      <c r="S2146" s="21">
        <f t="shared" si="335"/>
        <v>81.25</v>
      </c>
      <c r="T2146" s="21">
        <f t="shared" si="336"/>
        <v>86.25</v>
      </c>
      <c r="U2146" s="21">
        <f t="shared" si="337"/>
        <v>81.25</v>
      </c>
      <c r="V2146" s="20">
        <f t="shared" si="338"/>
        <v>82.083333333333329</v>
      </c>
      <c r="W2146" s="20">
        <f t="shared" si="339"/>
        <v>81.875</v>
      </c>
    </row>
    <row r="2147" spans="1:23" ht="13.5" x14ac:dyDescent="0.25">
      <c r="A2147" s="3">
        <v>45133</v>
      </c>
      <c r="B2147" s="2">
        <v>31.088999999999999</v>
      </c>
      <c r="C2147" s="2">
        <v>62.74686327416542</v>
      </c>
      <c r="D2147" s="2">
        <v>-1.1892788805766941E-2</v>
      </c>
      <c r="E2147" s="2">
        <v>0.40840389604488148</v>
      </c>
      <c r="F2147" s="2">
        <v>31.115519999999997</v>
      </c>
      <c r="G2147" s="2">
        <v>31.191750000000003</v>
      </c>
      <c r="H2147" s="2">
        <v>30.990554999999993</v>
      </c>
      <c r="I2147" s="2">
        <v>29.779401999999994</v>
      </c>
      <c r="J2147" s="2">
        <v>25.145196999999992</v>
      </c>
      <c r="K2147" s="17" t="s">
        <v>54</v>
      </c>
      <c r="L2147" s="17" t="s">
        <v>50</v>
      </c>
      <c r="M2147" s="17" t="s">
        <v>47</v>
      </c>
      <c r="N2147" s="20">
        <f t="shared" si="330"/>
        <v>50</v>
      </c>
      <c r="O2147" s="20">
        <f t="shared" si="331"/>
        <v>100</v>
      </c>
      <c r="P2147" s="20">
        <f t="shared" si="332"/>
        <v>75</v>
      </c>
      <c r="Q2147" s="20">
        <f t="shared" si="333"/>
        <v>16.5</v>
      </c>
      <c r="R2147" s="21">
        <f t="shared" si="334"/>
        <v>66.224999999999994</v>
      </c>
      <c r="S2147" s="21">
        <f t="shared" si="335"/>
        <v>60.375</v>
      </c>
      <c r="T2147" s="21">
        <f t="shared" si="336"/>
        <v>48.674999999999997</v>
      </c>
      <c r="U2147" s="21">
        <f t="shared" si="337"/>
        <v>60.375</v>
      </c>
      <c r="V2147" s="20">
        <f t="shared" si="338"/>
        <v>58.42499999999999</v>
      </c>
      <c r="W2147" s="20">
        <f t="shared" si="339"/>
        <v>58.912499999999994</v>
      </c>
    </row>
    <row r="2148" spans="1:23" ht="13.5" x14ac:dyDescent="0.25">
      <c r="A2148" s="3">
        <v>45134</v>
      </c>
      <c r="B2148" s="2">
        <v>31.088999999999999</v>
      </c>
      <c r="C2148" s="2">
        <v>62.746863274165428</v>
      </c>
      <c r="D2148" s="2">
        <v>6.6248529430598779E-2</v>
      </c>
      <c r="E2148" s="2">
        <v>0.40480309343092302</v>
      </c>
      <c r="F2148" s="2">
        <v>31.128779999999995</v>
      </c>
      <c r="G2148" s="2">
        <v>31.165240000000001</v>
      </c>
      <c r="H2148" s="2">
        <v>31.020384999999997</v>
      </c>
      <c r="I2148" s="2">
        <v>29.860273999999993</v>
      </c>
      <c r="J2148" s="2">
        <v>25.188073999999993</v>
      </c>
      <c r="K2148" s="17" t="s">
        <v>54</v>
      </c>
      <c r="L2148" s="17" t="s">
        <v>50</v>
      </c>
      <c r="M2148" s="17" t="s">
        <v>55</v>
      </c>
      <c r="N2148" s="20">
        <f t="shared" si="330"/>
        <v>50</v>
      </c>
      <c r="O2148" s="20">
        <f t="shared" si="331"/>
        <v>100</v>
      </c>
      <c r="P2148" s="20">
        <f t="shared" si="332"/>
        <v>75</v>
      </c>
      <c r="Q2148" s="20">
        <f t="shared" si="333"/>
        <v>16.5</v>
      </c>
      <c r="R2148" s="21">
        <f t="shared" si="334"/>
        <v>66.224999999999994</v>
      </c>
      <c r="S2148" s="21">
        <f t="shared" si="335"/>
        <v>60.375</v>
      </c>
      <c r="T2148" s="21">
        <f t="shared" si="336"/>
        <v>48.674999999999997</v>
      </c>
      <c r="U2148" s="21">
        <f t="shared" si="337"/>
        <v>60.375</v>
      </c>
      <c r="V2148" s="20">
        <f t="shared" si="338"/>
        <v>58.42499999999999</v>
      </c>
      <c r="W2148" s="20">
        <f t="shared" si="339"/>
        <v>58.912499999999994</v>
      </c>
    </row>
    <row r="2149" spans="1:23" ht="13.5" x14ac:dyDescent="0.25">
      <c r="A2149" s="3">
        <v>45135</v>
      </c>
      <c r="B2149" s="2">
        <v>31.088999999999999</v>
      </c>
      <c r="C2149" s="2">
        <v>62.746863274165428</v>
      </c>
      <c r="D2149" s="2">
        <v>0.13484416589007964</v>
      </c>
      <c r="E2149" s="2">
        <v>0.39900759202422498</v>
      </c>
      <c r="F2149" s="2">
        <v>31.128779999999999</v>
      </c>
      <c r="G2149" s="2">
        <v>31.135409999999997</v>
      </c>
      <c r="H2149" s="2">
        <v>31.035299999999996</v>
      </c>
      <c r="I2149" s="2">
        <v>29.941145999999993</v>
      </c>
      <c r="J2149" s="2">
        <v>25.231401999999992</v>
      </c>
      <c r="K2149" s="17" t="s">
        <v>54</v>
      </c>
      <c r="L2149" s="17" t="s">
        <v>50</v>
      </c>
      <c r="M2149" s="17" t="s">
        <v>50</v>
      </c>
      <c r="N2149" s="20">
        <f t="shared" si="330"/>
        <v>50</v>
      </c>
      <c r="O2149" s="20">
        <f t="shared" si="331"/>
        <v>100</v>
      </c>
      <c r="P2149" s="20">
        <f t="shared" si="332"/>
        <v>75</v>
      </c>
      <c r="Q2149" s="20">
        <f t="shared" si="333"/>
        <v>16.5</v>
      </c>
      <c r="R2149" s="21">
        <f t="shared" si="334"/>
        <v>66.224999999999994</v>
      </c>
      <c r="S2149" s="21">
        <f t="shared" si="335"/>
        <v>60.375</v>
      </c>
      <c r="T2149" s="21">
        <f t="shared" si="336"/>
        <v>48.674999999999997</v>
      </c>
      <c r="U2149" s="21">
        <f t="shared" si="337"/>
        <v>60.375</v>
      </c>
      <c r="V2149" s="20">
        <f t="shared" si="338"/>
        <v>58.42499999999999</v>
      </c>
      <c r="W2149" s="20">
        <f t="shared" si="339"/>
        <v>58.912499999999994</v>
      </c>
    </row>
    <row r="2150" spans="1:23" ht="13.5" x14ac:dyDescent="0.25">
      <c r="A2150" s="3">
        <v>45138</v>
      </c>
      <c r="B2150" s="2">
        <v>31.1553</v>
      </c>
      <c r="C2150" s="2">
        <v>64.201066913006628</v>
      </c>
      <c r="D2150" s="2">
        <v>0.17024651165303339</v>
      </c>
      <c r="E2150" s="2">
        <v>0.38192524565416669</v>
      </c>
      <c r="F2150" s="2">
        <v>31.128779999999999</v>
      </c>
      <c r="G2150" s="2">
        <v>31.122149999999998</v>
      </c>
      <c r="H2150" s="2">
        <v>31.052204999999997</v>
      </c>
      <c r="I2150" s="2">
        <v>30.020691999999993</v>
      </c>
      <c r="J2150" s="2">
        <v>25.274459999999998</v>
      </c>
      <c r="K2150" s="17" t="s">
        <v>54</v>
      </c>
      <c r="L2150" s="17" t="s">
        <v>52</v>
      </c>
      <c r="M2150" s="17" t="s">
        <v>50</v>
      </c>
      <c r="N2150" s="20">
        <f t="shared" si="330"/>
        <v>50</v>
      </c>
      <c r="O2150" s="20">
        <f t="shared" si="331"/>
        <v>100</v>
      </c>
      <c r="P2150" s="20">
        <f t="shared" si="332"/>
        <v>75</v>
      </c>
      <c r="Q2150" s="20">
        <f t="shared" si="333"/>
        <v>0</v>
      </c>
      <c r="R2150" s="21">
        <f t="shared" si="334"/>
        <v>63.75</v>
      </c>
      <c r="S2150" s="21">
        <f t="shared" si="335"/>
        <v>56.25</v>
      </c>
      <c r="T2150" s="21">
        <f t="shared" si="336"/>
        <v>41.25</v>
      </c>
      <c r="U2150" s="21">
        <f t="shared" si="337"/>
        <v>56.25</v>
      </c>
      <c r="V2150" s="20">
        <f t="shared" si="338"/>
        <v>53.75</v>
      </c>
      <c r="W2150" s="20">
        <f t="shared" si="339"/>
        <v>54.375</v>
      </c>
    </row>
    <row r="2151" spans="1:23" ht="13.5" x14ac:dyDescent="0.25">
      <c r="A2151" s="3">
        <v>45139</v>
      </c>
      <c r="B2151" s="2">
        <v>31.088999999999999</v>
      </c>
      <c r="C2151" s="2">
        <v>61.611032405480742</v>
      </c>
      <c r="D2151" s="2">
        <v>0.18206548327183825</v>
      </c>
      <c r="E2151" s="2">
        <v>0.35796161462526799</v>
      </c>
      <c r="F2151" s="2">
        <v>31.102260000000001</v>
      </c>
      <c r="G2151" s="2">
        <v>31.115519999999997</v>
      </c>
      <c r="H2151" s="2">
        <v>31.067119999999999</v>
      </c>
      <c r="I2151" s="2">
        <v>30.098513999999991</v>
      </c>
      <c r="J2151" s="2">
        <v>25.317216999999999</v>
      </c>
      <c r="K2151" s="17" t="s">
        <v>54</v>
      </c>
      <c r="L2151" s="17" t="s">
        <v>52</v>
      </c>
      <c r="M2151" s="17" t="s">
        <v>47</v>
      </c>
      <c r="N2151" s="20">
        <f t="shared" si="330"/>
        <v>50</v>
      </c>
      <c r="O2151" s="20">
        <f t="shared" si="331"/>
        <v>100</v>
      </c>
      <c r="P2151" s="20">
        <f t="shared" si="332"/>
        <v>75</v>
      </c>
      <c r="Q2151" s="20">
        <f t="shared" si="333"/>
        <v>0</v>
      </c>
      <c r="R2151" s="21">
        <f t="shared" si="334"/>
        <v>63.75</v>
      </c>
      <c r="S2151" s="21">
        <f t="shared" si="335"/>
        <v>56.25</v>
      </c>
      <c r="T2151" s="21">
        <f t="shared" si="336"/>
        <v>41.25</v>
      </c>
      <c r="U2151" s="21">
        <f t="shared" si="337"/>
        <v>56.25</v>
      </c>
      <c r="V2151" s="20">
        <f t="shared" si="338"/>
        <v>53.75</v>
      </c>
      <c r="W2151" s="20">
        <f t="shared" si="339"/>
        <v>54.375</v>
      </c>
    </row>
    <row r="2152" spans="1:23" ht="13.5" x14ac:dyDescent="0.25">
      <c r="A2152" s="3">
        <v>45140</v>
      </c>
      <c r="B2152" s="2">
        <v>31.2149</v>
      </c>
      <c r="C2152" s="2">
        <v>64.536789332756399</v>
      </c>
      <c r="D2152" s="2">
        <v>0.18068017062820019</v>
      </c>
      <c r="E2152" s="2">
        <v>0.31079513144333826</v>
      </c>
      <c r="F2152" s="2">
        <v>31.12744</v>
      </c>
      <c r="G2152" s="2">
        <v>31.121480000000002</v>
      </c>
      <c r="H2152" s="2">
        <v>31.088995000000001</v>
      </c>
      <c r="I2152" s="2">
        <v>30.178455999999994</v>
      </c>
      <c r="J2152" s="2">
        <v>25.360873999999999</v>
      </c>
      <c r="K2152" s="17" t="s">
        <v>54</v>
      </c>
      <c r="L2152" s="17" t="s">
        <v>50</v>
      </c>
      <c r="M2152" s="17" t="s">
        <v>55</v>
      </c>
      <c r="N2152" s="20">
        <f t="shared" si="330"/>
        <v>50</v>
      </c>
      <c r="O2152" s="20">
        <f t="shared" si="331"/>
        <v>100</v>
      </c>
      <c r="P2152" s="20">
        <f t="shared" si="332"/>
        <v>75</v>
      </c>
      <c r="Q2152" s="20">
        <f t="shared" si="333"/>
        <v>16.5</v>
      </c>
      <c r="R2152" s="21">
        <f t="shared" si="334"/>
        <v>66.224999999999994</v>
      </c>
      <c r="S2152" s="21">
        <f t="shared" si="335"/>
        <v>60.375</v>
      </c>
      <c r="T2152" s="21">
        <f t="shared" si="336"/>
        <v>48.674999999999997</v>
      </c>
      <c r="U2152" s="21">
        <f t="shared" si="337"/>
        <v>60.375</v>
      </c>
      <c r="V2152" s="20">
        <f t="shared" si="338"/>
        <v>58.42499999999999</v>
      </c>
      <c r="W2152" s="20">
        <f t="shared" si="339"/>
        <v>58.912499999999994</v>
      </c>
    </row>
    <row r="2153" spans="1:23" ht="13.5" x14ac:dyDescent="0.25">
      <c r="A2153" s="3">
        <v>45141</v>
      </c>
      <c r="B2153" s="2">
        <v>31.0227</v>
      </c>
      <c r="C2153" s="2">
        <v>57.350843257743257</v>
      </c>
      <c r="D2153" s="2">
        <v>0.17069361319368781</v>
      </c>
      <c r="E2153" s="2">
        <v>0.25872289245436064</v>
      </c>
      <c r="F2153" s="2">
        <v>31.114179999999998</v>
      </c>
      <c r="G2153" s="2">
        <v>31.121479999999998</v>
      </c>
      <c r="H2153" s="2">
        <v>31.101589999999998</v>
      </c>
      <c r="I2153" s="2">
        <v>30.229365999999992</v>
      </c>
      <c r="J2153" s="2">
        <v>25.403269000000002</v>
      </c>
      <c r="K2153" s="17" t="s">
        <v>54</v>
      </c>
      <c r="L2153" s="17" t="s">
        <v>50</v>
      </c>
      <c r="M2153" s="17" t="s">
        <v>47</v>
      </c>
      <c r="N2153" s="20">
        <f t="shared" si="330"/>
        <v>50</v>
      </c>
      <c r="O2153" s="20">
        <f t="shared" si="331"/>
        <v>100</v>
      </c>
      <c r="P2153" s="20">
        <f t="shared" si="332"/>
        <v>75</v>
      </c>
      <c r="Q2153" s="20">
        <f t="shared" si="333"/>
        <v>16.5</v>
      </c>
      <c r="R2153" s="21">
        <f t="shared" si="334"/>
        <v>66.224999999999994</v>
      </c>
      <c r="S2153" s="21">
        <f t="shared" si="335"/>
        <v>60.375</v>
      </c>
      <c r="T2153" s="21">
        <f t="shared" si="336"/>
        <v>48.674999999999997</v>
      </c>
      <c r="U2153" s="21">
        <f t="shared" si="337"/>
        <v>60.375</v>
      </c>
      <c r="V2153" s="20">
        <f t="shared" si="338"/>
        <v>58.42499999999999</v>
      </c>
      <c r="W2153" s="20">
        <f t="shared" si="339"/>
        <v>58.912499999999994</v>
      </c>
    </row>
    <row r="2154" spans="1:23" ht="13.5" x14ac:dyDescent="0.25">
      <c r="A2154" s="3">
        <v>45142</v>
      </c>
      <c r="B2154" s="2">
        <v>30.8901</v>
      </c>
      <c r="C2154" s="2">
        <v>52.968847564483667</v>
      </c>
      <c r="D2154" s="2">
        <v>0.18094638314449796</v>
      </c>
      <c r="E2154" s="2">
        <v>0.22711323069012146</v>
      </c>
      <c r="F2154" s="2">
        <v>31.074399999999997</v>
      </c>
      <c r="G2154" s="2">
        <v>31.101590000000005</v>
      </c>
      <c r="H2154" s="2">
        <v>31.108549999999997</v>
      </c>
      <c r="I2154" s="2">
        <v>30.289023999999994</v>
      </c>
      <c r="J2154" s="2">
        <v>25.445001000000001</v>
      </c>
      <c r="K2154" s="17" t="s">
        <v>54</v>
      </c>
      <c r="L2154" s="17" t="s">
        <v>50</v>
      </c>
      <c r="M2154" s="17" t="s">
        <v>47</v>
      </c>
      <c r="N2154" s="20">
        <f t="shared" si="330"/>
        <v>50</v>
      </c>
      <c r="O2154" s="20">
        <f t="shared" si="331"/>
        <v>100</v>
      </c>
      <c r="P2154" s="20">
        <f t="shared" si="332"/>
        <v>75</v>
      </c>
      <c r="Q2154" s="20">
        <f t="shared" si="333"/>
        <v>16.5</v>
      </c>
      <c r="R2154" s="21">
        <f t="shared" si="334"/>
        <v>66.224999999999994</v>
      </c>
      <c r="S2154" s="21">
        <f t="shared" si="335"/>
        <v>60.375</v>
      </c>
      <c r="T2154" s="21">
        <f t="shared" si="336"/>
        <v>48.674999999999997</v>
      </c>
      <c r="U2154" s="21">
        <f t="shared" si="337"/>
        <v>60.375</v>
      </c>
      <c r="V2154" s="20">
        <f t="shared" si="338"/>
        <v>58.42499999999999</v>
      </c>
      <c r="W2154" s="20">
        <f t="shared" si="339"/>
        <v>58.912499999999994</v>
      </c>
    </row>
    <row r="2155" spans="1:23" ht="13.5" x14ac:dyDescent="0.25">
      <c r="A2155" s="3">
        <v>45145</v>
      </c>
      <c r="B2155" s="2">
        <v>31.088999999999999</v>
      </c>
      <c r="C2155" s="2">
        <v>58.135973828642058</v>
      </c>
      <c r="D2155" s="2">
        <v>0.18465044640345951</v>
      </c>
      <c r="E2155" s="2">
        <v>0.20508548967047571</v>
      </c>
      <c r="F2155" s="2">
        <v>31.061140000000002</v>
      </c>
      <c r="G2155" s="2">
        <v>31.094960000000004</v>
      </c>
      <c r="H2155" s="2">
        <v>31.12247</v>
      </c>
      <c r="I2155" s="2">
        <v>30.350009999999983</v>
      </c>
      <c r="J2155" s="2">
        <v>25.487727500000002</v>
      </c>
      <c r="K2155" s="17" t="s">
        <v>54</v>
      </c>
      <c r="L2155" s="17" t="s">
        <v>50</v>
      </c>
      <c r="M2155" s="17" t="s">
        <v>47</v>
      </c>
      <c r="N2155" s="20">
        <f t="shared" si="330"/>
        <v>50</v>
      </c>
      <c r="O2155" s="20">
        <f t="shared" si="331"/>
        <v>100</v>
      </c>
      <c r="P2155" s="20">
        <f t="shared" si="332"/>
        <v>75</v>
      </c>
      <c r="Q2155" s="20">
        <f t="shared" si="333"/>
        <v>16.5</v>
      </c>
      <c r="R2155" s="21">
        <f t="shared" si="334"/>
        <v>66.224999999999994</v>
      </c>
      <c r="S2155" s="21">
        <f t="shared" si="335"/>
        <v>60.375</v>
      </c>
      <c r="T2155" s="21">
        <f t="shared" si="336"/>
        <v>48.674999999999997</v>
      </c>
      <c r="U2155" s="21">
        <f t="shared" si="337"/>
        <v>60.375</v>
      </c>
      <c r="V2155" s="20">
        <f t="shared" si="338"/>
        <v>58.42499999999999</v>
      </c>
      <c r="W2155" s="20">
        <f t="shared" si="339"/>
        <v>58.912499999999994</v>
      </c>
    </row>
    <row r="2156" spans="1:23" ht="13.5" x14ac:dyDescent="0.25">
      <c r="A2156" s="3">
        <v>45146</v>
      </c>
      <c r="B2156" s="2">
        <v>30.903400000000001</v>
      </c>
      <c r="C2156" s="2">
        <v>52.355617493797602</v>
      </c>
      <c r="D2156" s="2">
        <v>0.2101519153795266</v>
      </c>
      <c r="E2156" s="2">
        <v>0.17262283300078887</v>
      </c>
      <c r="F2156" s="2">
        <v>31.02402</v>
      </c>
      <c r="G2156" s="2">
        <v>31.063139999999994</v>
      </c>
      <c r="H2156" s="2">
        <v>31.127445000000005</v>
      </c>
      <c r="I2156" s="2">
        <v>30.405957999999988</v>
      </c>
      <c r="J2156" s="2">
        <v>25.529526000000001</v>
      </c>
      <c r="K2156" s="17" t="s">
        <v>54</v>
      </c>
      <c r="L2156" s="17" t="s">
        <v>50</v>
      </c>
      <c r="M2156" s="17" t="s">
        <v>47</v>
      </c>
      <c r="N2156" s="20">
        <f t="shared" si="330"/>
        <v>50</v>
      </c>
      <c r="O2156" s="20">
        <f t="shared" si="331"/>
        <v>100</v>
      </c>
      <c r="P2156" s="20">
        <f t="shared" si="332"/>
        <v>75</v>
      </c>
      <c r="Q2156" s="20">
        <f t="shared" si="333"/>
        <v>16.5</v>
      </c>
      <c r="R2156" s="21">
        <f t="shared" si="334"/>
        <v>66.224999999999994</v>
      </c>
      <c r="S2156" s="21">
        <f t="shared" si="335"/>
        <v>60.375</v>
      </c>
      <c r="T2156" s="21">
        <f t="shared" si="336"/>
        <v>48.674999999999997</v>
      </c>
      <c r="U2156" s="21">
        <f t="shared" si="337"/>
        <v>60.375</v>
      </c>
      <c r="V2156" s="20">
        <f t="shared" si="338"/>
        <v>58.42499999999999</v>
      </c>
      <c r="W2156" s="20">
        <f t="shared" si="339"/>
        <v>58.912499999999994</v>
      </c>
    </row>
    <row r="2157" spans="1:23" ht="13.5" x14ac:dyDescent="0.25">
      <c r="A2157" s="3">
        <v>45147</v>
      </c>
      <c r="B2157" s="2">
        <v>30.823799999999999</v>
      </c>
      <c r="C2157" s="2">
        <v>50.056860583843921</v>
      </c>
      <c r="D2157" s="2">
        <v>0.21685931226528155</v>
      </c>
      <c r="E2157" s="2">
        <v>0.14373400303569642</v>
      </c>
      <c r="F2157" s="2">
        <v>30.945800000000002</v>
      </c>
      <c r="G2157" s="2">
        <v>31.036619999999999</v>
      </c>
      <c r="H2157" s="2">
        <v>31.114184999999999</v>
      </c>
      <c r="I2157" s="2">
        <v>30.458987999999987</v>
      </c>
      <c r="J2157" s="2">
        <v>25.572129000000004</v>
      </c>
      <c r="K2157" s="17" t="s">
        <v>54</v>
      </c>
      <c r="L2157" s="17" t="s">
        <v>50</v>
      </c>
      <c r="M2157" s="17" t="s">
        <v>47</v>
      </c>
      <c r="N2157" s="20">
        <f t="shared" si="330"/>
        <v>50</v>
      </c>
      <c r="O2157" s="20">
        <f t="shared" si="331"/>
        <v>100</v>
      </c>
      <c r="P2157" s="20">
        <f t="shared" si="332"/>
        <v>75</v>
      </c>
      <c r="Q2157" s="20">
        <f t="shared" si="333"/>
        <v>16.5</v>
      </c>
      <c r="R2157" s="21">
        <f t="shared" si="334"/>
        <v>66.224999999999994</v>
      </c>
      <c r="S2157" s="21">
        <f t="shared" si="335"/>
        <v>60.375</v>
      </c>
      <c r="T2157" s="21">
        <f t="shared" si="336"/>
        <v>48.674999999999997</v>
      </c>
      <c r="U2157" s="21">
        <f t="shared" si="337"/>
        <v>60.375</v>
      </c>
      <c r="V2157" s="20">
        <f t="shared" si="338"/>
        <v>58.42499999999999</v>
      </c>
      <c r="W2157" s="20">
        <f t="shared" si="339"/>
        <v>58.912499999999994</v>
      </c>
    </row>
    <row r="2158" spans="1:23" ht="13.5" x14ac:dyDescent="0.25">
      <c r="A2158" s="3">
        <v>45148</v>
      </c>
      <c r="B2158" s="2">
        <v>30.823799999999999</v>
      </c>
      <c r="C2158" s="2">
        <v>50.056860583843921</v>
      </c>
      <c r="D2158" s="2">
        <v>0.22266528632374971</v>
      </c>
      <c r="E2158" s="2">
        <v>0.11248485724137257</v>
      </c>
      <c r="F2158" s="2">
        <v>30.906020000000002</v>
      </c>
      <c r="G2158" s="2">
        <v>31.010100000000001</v>
      </c>
      <c r="H2158" s="2">
        <v>31.087670000000003</v>
      </c>
      <c r="I2158" s="2">
        <v>30.510027999999984</v>
      </c>
      <c r="J2158" s="2">
        <v>25.614732000000004</v>
      </c>
      <c r="K2158" s="17" t="s">
        <v>48</v>
      </c>
      <c r="L2158" s="17" t="s">
        <v>50</v>
      </c>
      <c r="M2158" s="17" t="s">
        <v>53</v>
      </c>
      <c r="N2158" s="20">
        <f t="shared" si="330"/>
        <v>50</v>
      </c>
      <c r="O2158" s="20">
        <f t="shared" si="331"/>
        <v>100</v>
      </c>
      <c r="P2158" s="20">
        <f t="shared" si="332"/>
        <v>75</v>
      </c>
      <c r="Q2158" s="20">
        <f t="shared" si="333"/>
        <v>66.5</v>
      </c>
      <c r="R2158" s="21">
        <f t="shared" si="334"/>
        <v>73.724999999999994</v>
      </c>
      <c r="S2158" s="21">
        <f t="shared" si="335"/>
        <v>72.875</v>
      </c>
      <c r="T2158" s="21">
        <f t="shared" si="336"/>
        <v>71.174999999999997</v>
      </c>
      <c r="U2158" s="21">
        <f t="shared" si="337"/>
        <v>72.875</v>
      </c>
      <c r="V2158" s="20">
        <f t="shared" si="338"/>
        <v>72.591666666666654</v>
      </c>
      <c r="W2158" s="20">
        <f t="shared" si="339"/>
        <v>72.662499999999994</v>
      </c>
    </row>
    <row r="2159" spans="1:23" ht="13.5" x14ac:dyDescent="0.25">
      <c r="A2159" s="3">
        <v>45149</v>
      </c>
      <c r="B2159" s="2">
        <v>30.691299999999998</v>
      </c>
      <c r="C2159" s="2">
        <v>46.145471439112292</v>
      </c>
      <c r="D2159" s="2">
        <v>0.23751366729464607</v>
      </c>
      <c r="E2159" s="2">
        <v>6.8253736844176585E-2</v>
      </c>
      <c r="F2159" s="2">
        <v>30.86626</v>
      </c>
      <c r="G2159" s="2">
        <v>30.970330000000001</v>
      </c>
      <c r="H2159" s="2">
        <v>31.052869999999995</v>
      </c>
      <c r="I2159" s="2">
        <v>30.549801999999985</v>
      </c>
      <c r="J2159" s="2">
        <v>25.655500500000006</v>
      </c>
      <c r="K2159" s="17" t="s">
        <v>48</v>
      </c>
      <c r="L2159" s="17" t="s">
        <v>50</v>
      </c>
      <c r="M2159" s="17" t="s">
        <v>53</v>
      </c>
      <c r="N2159" s="20">
        <f t="shared" si="330"/>
        <v>50</v>
      </c>
      <c r="O2159" s="20">
        <f t="shared" si="331"/>
        <v>100</v>
      </c>
      <c r="P2159" s="20">
        <f t="shared" si="332"/>
        <v>75</v>
      </c>
      <c r="Q2159" s="20">
        <f t="shared" si="333"/>
        <v>66.5</v>
      </c>
      <c r="R2159" s="21">
        <f t="shared" si="334"/>
        <v>73.724999999999994</v>
      </c>
      <c r="S2159" s="21">
        <f t="shared" si="335"/>
        <v>72.875</v>
      </c>
      <c r="T2159" s="21">
        <f t="shared" si="336"/>
        <v>71.174999999999997</v>
      </c>
      <c r="U2159" s="21">
        <f t="shared" si="337"/>
        <v>72.875</v>
      </c>
      <c r="V2159" s="20">
        <f t="shared" si="338"/>
        <v>72.591666666666654</v>
      </c>
      <c r="W2159" s="20">
        <f t="shared" si="339"/>
        <v>72.662499999999994</v>
      </c>
    </row>
    <row r="2160" spans="1:23" ht="13.5" x14ac:dyDescent="0.25">
      <c r="A2160" s="3">
        <v>45152</v>
      </c>
      <c r="B2160" s="2">
        <v>30.658100000000001</v>
      </c>
      <c r="C2160" s="2">
        <v>45.192584261666155</v>
      </c>
      <c r="D2160" s="2">
        <v>0.26363175874141831</v>
      </c>
      <c r="E2160" s="2">
        <v>2.934550879228183E-2</v>
      </c>
      <c r="F2160" s="2">
        <v>30.780079999999998</v>
      </c>
      <c r="G2160" s="2">
        <v>30.92061</v>
      </c>
      <c r="H2160" s="2">
        <v>31.021379999999994</v>
      </c>
      <c r="I2160" s="2">
        <v>30.580955999999986</v>
      </c>
      <c r="J2160" s="2">
        <v>25.696103000000008</v>
      </c>
      <c r="K2160" s="17" t="s">
        <v>54</v>
      </c>
      <c r="L2160" s="17" t="s">
        <v>50</v>
      </c>
      <c r="M2160" s="17" t="s">
        <v>47</v>
      </c>
      <c r="N2160" s="20">
        <f t="shared" si="330"/>
        <v>50</v>
      </c>
      <c r="O2160" s="20">
        <f t="shared" si="331"/>
        <v>100</v>
      </c>
      <c r="P2160" s="20">
        <f t="shared" si="332"/>
        <v>75</v>
      </c>
      <c r="Q2160" s="20">
        <f t="shared" si="333"/>
        <v>16.5</v>
      </c>
      <c r="R2160" s="21">
        <f t="shared" si="334"/>
        <v>66.224999999999994</v>
      </c>
      <c r="S2160" s="21">
        <f t="shared" si="335"/>
        <v>60.375</v>
      </c>
      <c r="T2160" s="21">
        <f t="shared" si="336"/>
        <v>48.674999999999997</v>
      </c>
      <c r="U2160" s="21">
        <f t="shared" si="337"/>
        <v>60.375</v>
      </c>
      <c r="V2160" s="20">
        <f t="shared" si="338"/>
        <v>58.42499999999999</v>
      </c>
      <c r="W2160" s="20">
        <f t="shared" si="339"/>
        <v>58.912499999999994</v>
      </c>
    </row>
    <row r="2161" spans="1:23" ht="13.5" x14ac:dyDescent="0.25">
      <c r="A2161" s="3">
        <v>45153</v>
      </c>
      <c r="B2161" s="2">
        <v>30.7178</v>
      </c>
      <c r="C2161" s="2">
        <v>47.299970710227761</v>
      </c>
      <c r="D2161" s="2">
        <v>0.27213417501747728</v>
      </c>
      <c r="E2161" s="2">
        <v>-3.6344249431241489E-3</v>
      </c>
      <c r="F2161" s="2">
        <v>30.74296</v>
      </c>
      <c r="G2161" s="2">
        <v>30.883490000000002</v>
      </c>
      <c r="H2161" s="2">
        <v>30.999504999999992</v>
      </c>
      <c r="I2161" s="2">
        <v>30.602035999999984</v>
      </c>
      <c r="J2161" s="2">
        <v>25.733427000000006</v>
      </c>
      <c r="K2161" s="17" t="s">
        <v>54</v>
      </c>
      <c r="L2161" s="17" t="s">
        <v>50</v>
      </c>
      <c r="M2161" s="17" t="s">
        <v>47</v>
      </c>
      <c r="N2161" s="20">
        <f t="shared" si="330"/>
        <v>50</v>
      </c>
      <c r="O2161" s="20">
        <f t="shared" si="331"/>
        <v>100</v>
      </c>
      <c r="P2161" s="20">
        <f t="shared" si="332"/>
        <v>75</v>
      </c>
      <c r="Q2161" s="20">
        <f t="shared" si="333"/>
        <v>16.5</v>
      </c>
      <c r="R2161" s="21">
        <f t="shared" si="334"/>
        <v>66.224999999999994</v>
      </c>
      <c r="S2161" s="21">
        <f t="shared" si="335"/>
        <v>60.375</v>
      </c>
      <c r="T2161" s="21">
        <f t="shared" si="336"/>
        <v>48.674999999999997</v>
      </c>
      <c r="U2161" s="21">
        <f t="shared" si="337"/>
        <v>60.375</v>
      </c>
      <c r="V2161" s="20">
        <f t="shared" si="338"/>
        <v>58.42499999999999</v>
      </c>
      <c r="W2161" s="20">
        <f t="shared" si="339"/>
        <v>58.912499999999994</v>
      </c>
    </row>
    <row r="2162" spans="1:23" ht="13.5" x14ac:dyDescent="0.25">
      <c r="A2162" s="3">
        <v>45154</v>
      </c>
      <c r="B2162" s="2">
        <v>30.658100000000001</v>
      </c>
      <c r="C2162" s="2">
        <v>45.419228405300906</v>
      </c>
      <c r="D2162" s="2">
        <v>0.30371602053271118</v>
      </c>
      <c r="E2162" s="2">
        <v>-4.6767284404133129E-2</v>
      </c>
      <c r="F2162" s="2">
        <v>30.709819999999997</v>
      </c>
      <c r="G2162" s="2">
        <v>30.827809999999999</v>
      </c>
      <c r="H2162" s="2">
        <v>30.974644999999999</v>
      </c>
      <c r="I2162" s="2">
        <v>30.605349999999991</v>
      </c>
      <c r="J2162" s="2">
        <v>25.769791000000005</v>
      </c>
      <c r="K2162" s="17" t="s">
        <v>54</v>
      </c>
      <c r="L2162" s="17" t="s">
        <v>50</v>
      </c>
      <c r="M2162" s="17" t="s">
        <v>47</v>
      </c>
      <c r="N2162" s="20">
        <f t="shared" si="330"/>
        <v>50</v>
      </c>
      <c r="O2162" s="20">
        <f t="shared" si="331"/>
        <v>100</v>
      </c>
      <c r="P2162" s="20">
        <f t="shared" si="332"/>
        <v>75</v>
      </c>
      <c r="Q2162" s="20">
        <f t="shared" si="333"/>
        <v>16.5</v>
      </c>
      <c r="R2162" s="21">
        <f t="shared" si="334"/>
        <v>66.224999999999994</v>
      </c>
      <c r="S2162" s="21">
        <f t="shared" si="335"/>
        <v>60.375</v>
      </c>
      <c r="T2162" s="21">
        <f t="shared" si="336"/>
        <v>48.674999999999997</v>
      </c>
      <c r="U2162" s="21">
        <f t="shared" si="337"/>
        <v>60.375</v>
      </c>
      <c r="V2162" s="20">
        <f t="shared" si="338"/>
        <v>58.42499999999999</v>
      </c>
      <c r="W2162" s="20">
        <f t="shared" si="339"/>
        <v>58.912499999999994</v>
      </c>
    </row>
    <row r="2163" spans="1:23" ht="13.5" x14ac:dyDescent="0.25">
      <c r="A2163" s="3">
        <v>45155</v>
      </c>
      <c r="B2163" s="2">
        <v>30.903400000000001</v>
      </c>
      <c r="C2163" s="2">
        <v>53.585598803170321</v>
      </c>
      <c r="D2163" s="2">
        <v>0.28360417846592156</v>
      </c>
      <c r="E2163" s="2">
        <v>-0.10466249491365147</v>
      </c>
      <c r="F2163" s="2">
        <v>30.725740000000002</v>
      </c>
      <c r="G2163" s="2">
        <v>30.81588</v>
      </c>
      <c r="H2163" s="2">
        <v>30.968679999999999</v>
      </c>
      <c r="I2163" s="2">
        <v>30.607603999999988</v>
      </c>
      <c r="J2163" s="2">
        <v>25.806480000000011</v>
      </c>
      <c r="K2163" s="17" t="s">
        <v>54</v>
      </c>
      <c r="L2163" s="17" t="s">
        <v>50</v>
      </c>
      <c r="M2163" s="17" t="s">
        <v>55</v>
      </c>
      <c r="N2163" s="20">
        <f t="shared" si="330"/>
        <v>50</v>
      </c>
      <c r="O2163" s="20">
        <f t="shared" si="331"/>
        <v>100</v>
      </c>
      <c r="P2163" s="20">
        <f t="shared" si="332"/>
        <v>75</v>
      </c>
      <c r="Q2163" s="20">
        <f t="shared" si="333"/>
        <v>16.5</v>
      </c>
      <c r="R2163" s="21">
        <f t="shared" si="334"/>
        <v>66.224999999999994</v>
      </c>
      <c r="S2163" s="21">
        <f t="shared" si="335"/>
        <v>60.375</v>
      </c>
      <c r="T2163" s="21">
        <f t="shared" si="336"/>
        <v>48.674999999999997</v>
      </c>
      <c r="U2163" s="21">
        <f t="shared" si="337"/>
        <v>60.375</v>
      </c>
      <c r="V2163" s="20">
        <f t="shared" si="338"/>
        <v>58.42499999999999</v>
      </c>
      <c r="W2163" s="20">
        <f t="shared" si="339"/>
        <v>58.912499999999994</v>
      </c>
    </row>
    <row r="2164" spans="1:23" ht="13.5" x14ac:dyDescent="0.25">
      <c r="A2164" s="3">
        <v>45156</v>
      </c>
      <c r="B2164" s="2">
        <v>31.0227</v>
      </c>
      <c r="C2164" s="2">
        <v>56.95850547847698</v>
      </c>
      <c r="D2164" s="2">
        <v>0.23673758791825605</v>
      </c>
      <c r="E2164" s="2">
        <v>-0.16583267796267537</v>
      </c>
      <c r="F2164" s="2">
        <v>30.792020000000001</v>
      </c>
      <c r="G2164" s="2">
        <v>30.829139999999995</v>
      </c>
      <c r="H2164" s="2">
        <v>30.965365000000002</v>
      </c>
      <c r="I2164" s="2">
        <v>30.618209999999991</v>
      </c>
      <c r="J2164" s="2">
        <v>25.84436650000001</v>
      </c>
      <c r="K2164" s="17" t="s">
        <v>48</v>
      </c>
      <c r="L2164" s="17" t="s">
        <v>49</v>
      </c>
      <c r="M2164" s="17" t="s">
        <v>51</v>
      </c>
      <c r="N2164" s="20">
        <f t="shared" si="330"/>
        <v>50</v>
      </c>
      <c r="O2164" s="20">
        <f t="shared" si="331"/>
        <v>100</v>
      </c>
      <c r="P2164" s="20">
        <f t="shared" si="332"/>
        <v>50</v>
      </c>
      <c r="Q2164" s="20">
        <f t="shared" si="333"/>
        <v>100</v>
      </c>
      <c r="R2164" s="21">
        <f t="shared" si="334"/>
        <v>75</v>
      </c>
      <c r="S2164" s="21">
        <f t="shared" si="335"/>
        <v>72.5</v>
      </c>
      <c r="T2164" s="21">
        <f t="shared" si="336"/>
        <v>80</v>
      </c>
      <c r="U2164" s="21">
        <f t="shared" si="337"/>
        <v>75</v>
      </c>
      <c r="V2164" s="20">
        <f t="shared" si="338"/>
        <v>75.833333333333329</v>
      </c>
      <c r="W2164" s="20">
        <f t="shared" si="339"/>
        <v>75.625</v>
      </c>
    </row>
    <row r="2165" spans="1:23" ht="13.5" x14ac:dyDescent="0.25">
      <c r="A2165" s="3">
        <v>45159</v>
      </c>
      <c r="B2165" s="2">
        <v>30.823799999999999</v>
      </c>
      <c r="C2165" s="2">
        <v>50.384533645516939</v>
      </c>
      <c r="D2165" s="2">
        <v>0.24114310714252696</v>
      </c>
      <c r="E2165" s="2">
        <v>-0.22617703892685276</v>
      </c>
      <c r="F2165" s="2">
        <v>30.82516</v>
      </c>
      <c r="G2165" s="2">
        <v>30.802620000000001</v>
      </c>
      <c r="H2165" s="2">
        <v>30.948790000000002</v>
      </c>
      <c r="I2165" s="2">
        <v>30.638227999999984</v>
      </c>
      <c r="J2165" s="2">
        <v>25.881589000000012</v>
      </c>
      <c r="K2165" s="17" t="s">
        <v>48</v>
      </c>
      <c r="L2165" s="17" t="s">
        <v>49</v>
      </c>
      <c r="M2165" s="17" t="s">
        <v>51</v>
      </c>
      <c r="N2165" s="20">
        <f t="shared" si="330"/>
        <v>50</v>
      </c>
      <c r="O2165" s="20">
        <f t="shared" si="331"/>
        <v>100</v>
      </c>
      <c r="P2165" s="20">
        <f t="shared" si="332"/>
        <v>50</v>
      </c>
      <c r="Q2165" s="20">
        <f t="shared" si="333"/>
        <v>100</v>
      </c>
      <c r="R2165" s="21">
        <f t="shared" si="334"/>
        <v>75</v>
      </c>
      <c r="S2165" s="21">
        <f t="shared" si="335"/>
        <v>72.5</v>
      </c>
      <c r="T2165" s="21">
        <f t="shared" si="336"/>
        <v>80</v>
      </c>
      <c r="U2165" s="21">
        <f t="shared" si="337"/>
        <v>75</v>
      </c>
      <c r="V2165" s="20">
        <f t="shared" si="338"/>
        <v>75.833333333333329</v>
      </c>
      <c r="W2165" s="20">
        <f t="shared" si="339"/>
        <v>75.625</v>
      </c>
    </row>
    <row r="2166" spans="1:23" ht="13.5" x14ac:dyDescent="0.25">
      <c r="A2166" s="3">
        <v>45160</v>
      </c>
      <c r="B2166" s="2">
        <v>30.883500000000002</v>
      </c>
      <c r="C2166" s="2">
        <v>52.168978537893885</v>
      </c>
      <c r="D2166" s="2">
        <v>0.21189280901747054</v>
      </c>
      <c r="E2166" s="2">
        <v>-0.27750248612593398</v>
      </c>
      <c r="F2166" s="2">
        <v>30.858300000000003</v>
      </c>
      <c r="G2166" s="2">
        <v>30.800630000000002</v>
      </c>
      <c r="H2166" s="2">
        <v>30.931885000000001</v>
      </c>
      <c r="I2166" s="2">
        <v>30.663283999999987</v>
      </c>
      <c r="J2166" s="2">
        <v>25.919260500000014</v>
      </c>
      <c r="K2166" s="17" t="s">
        <v>48</v>
      </c>
      <c r="L2166" s="17" t="s">
        <v>49</v>
      </c>
      <c r="M2166" s="17" t="s">
        <v>51</v>
      </c>
      <c r="N2166" s="20">
        <f t="shared" si="330"/>
        <v>50</v>
      </c>
      <c r="O2166" s="20">
        <f t="shared" si="331"/>
        <v>100</v>
      </c>
      <c r="P2166" s="20">
        <f t="shared" si="332"/>
        <v>50</v>
      </c>
      <c r="Q2166" s="20">
        <f t="shared" si="333"/>
        <v>100</v>
      </c>
      <c r="R2166" s="21">
        <f t="shared" si="334"/>
        <v>75</v>
      </c>
      <c r="S2166" s="21">
        <f t="shared" si="335"/>
        <v>72.5</v>
      </c>
      <c r="T2166" s="21">
        <f t="shared" si="336"/>
        <v>80</v>
      </c>
      <c r="U2166" s="21">
        <f t="shared" si="337"/>
        <v>75</v>
      </c>
      <c r="V2166" s="20">
        <f t="shared" si="338"/>
        <v>75.833333333333329</v>
      </c>
      <c r="W2166" s="20">
        <f t="shared" si="339"/>
        <v>75.625</v>
      </c>
    </row>
    <row r="2167" spans="1:23" ht="13.5" x14ac:dyDescent="0.25">
      <c r="A2167" s="3">
        <v>45161</v>
      </c>
      <c r="B2167" s="2">
        <v>30.4924</v>
      </c>
      <c r="C2167" s="2">
        <v>41.61077489224499</v>
      </c>
      <c r="D2167" s="2">
        <v>0.20351217306174263</v>
      </c>
      <c r="E2167" s="2">
        <v>-0.32049565057377521</v>
      </c>
      <c r="F2167" s="2">
        <v>30.82516</v>
      </c>
      <c r="G2167" s="2">
        <v>30.767489999999999</v>
      </c>
      <c r="H2167" s="2">
        <v>30.902055000000001</v>
      </c>
      <c r="I2167" s="2">
        <v>30.684231999999987</v>
      </c>
      <c r="J2167" s="2">
        <v>25.955698000000016</v>
      </c>
      <c r="K2167" s="17" t="s">
        <v>48</v>
      </c>
      <c r="L2167" s="17" t="s">
        <v>49</v>
      </c>
      <c r="M2167" s="17" t="s">
        <v>53</v>
      </c>
      <c r="N2167" s="20">
        <f t="shared" si="330"/>
        <v>50</v>
      </c>
      <c r="O2167" s="20">
        <f t="shared" si="331"/>
        <v>100</v>
      </c>
      <c r="P2167" s="20">
        <f t="shared" si="332"/>
        <v>50</v>
      </c>
      <c r="Q2167" s="20">
        <f t="shared" si="333"/>
        <v>83</v>
      </c>
      <c r="R2167" s="21">
        <f t="shared" si="334"/>
        <v>72.45</v>
      </c>
      <c r="S2167" s="21">
        <f t="shared" si="335"/>
        <v>68.25</v>
      </c>
      <c r="T2167" s="21">
        <f t="shared" si="336"/>
        <v>72.349999999999994</v>
      </c>
      <c r="U2167" s="21">
        <f t="shared" si="337"/>
        <v>70.75</v>
      </c>
      <c r="V2167" s="20">
        <f t="shared" si="338"/>
        <v>71.016666666666666</v>
      </c>
      <c r="W2167" s="20">
        <f t="shared" si="339"/>
        <v>70.949999999999989</v>
      </c>
    </row>
    <row r="2168" spans="1:23" ht="13.5" x14ac:dyDescent="0.25">
      <c r="A2168" s="3">
        <v>45162</v>
      </c>
      <c r="B2168" s="2">
        <v>30.883500000000002</v>
      </c>
      <c r="C2168" s="2">
        <v>52.059532396164194</v>
      </c>
      <c r="D2168" s="2">
        <v>0.16943318850313105</v>
      </c>
      <c r="E2168" s="2">
        <v>-0.35382712570089841</v>
      </c>
      <c r="F2168" s="2">
        <v>30.821180000000005</v>
      </c>
      <c r="G2168" s="2">
        <v>30.773460000000007</v>
      </c>
      <c r="H2168" s="2">
        <v>30.891780000000001</v>
      </c>
      <c r="I2168" s="2">
        <v>30.718569999999985</v>
      </c>
      <c r="J2168" s="2">
        <v>25.994091000000012</v>
      </c>
      <c r="K2168" s="17" t="s">
        <v>48</v>
      </c>
      <c r="L2168" s="17" t="s">
        <v>49</v>
      </c>
      <c r="M2168" s="17" t="s">
        <v>53</v>
      </c>
      <c r="N2168" s="20">
        <f t="shared" si="330"/>
        <v>50</v>
      </c>
      <c r="O2168" s="20">
        <f t="shared" si="331"/>
        <v>100</v>
      </c>
      <c r="P2168" s="20">
        <f t="shared" si="332"/>
        <v>50</v>
      </c>
      <c r="Q2168" s="20">
        <f t="shared" si="333"/>
        <v>83</v>
      </c>
      <c r="R2168" s="21">
        <f t="shared" si="334"/>
        <v>72.45</v>
      </c>
      <c r="S2168" s="21">
        <f t="shared" si="335"/>
        <v>68.25</v>
      </c>
      <c r="T2168" s="21">
        <f t="shared" si="336"/>
        <v>72.349999999999994</v>
      </c>
      <c r="U2168" s="21">
        <f t="shared" si="337"/>
        <v>70.75</v>
      </c>
      <c r="V2168" s="20">
        <f t="shared" si="338"/>
        <v>71.016666666666666</v>
      </c>
      <c r="W2168" s="20">
        <f t="shared" si="339"/>
        <v>70.949999999999989</v>
      </c>
    </row>
    <row r="2169" spans="1:23" ht="13.5" x14ac:dyDescent="0.25">
      <c r="A2169" s="3">
        <v>45163</v>
      </c>
      <c r="B2169" s="2">
        <v>30.4924</v>
      </c>
      <c r="C2169" s="2">
        <v>43.647905026129379</v>
      </c>
      <c r="D2169" s="2">
        <v>0.1487076799343825</v>
      </c>
      <c r="E2169" s="2">
        <v>-0.38462796694352686</v>
      </c>
      <c r="F2169" s="2">
        <v>30.715120000000002</v>
      </c>
      <c r="G2169" s="2">
        <v>30.753570000000003</v>
      </c>
      <c r="H2169" s="2">
        <v>30.861949999999997</v>
      </c>
      <c r="I2169" s="2">
        <v>30.745747999999988</v>
      </c>
      <c r="J2169" s="2">
        <v>26.030558500000012</v>
      </c>
      <c r="K2169" s="17" t="s">
        <v>54</v>
      </c>
      <c r="L2169" s="17" t="s">
        <v>50</v>
      </c>
      <c r="M2169" s="17" t="s">
        <v>47</v>
      </c>
      <c r="N2169" s="20">
        <f t="shared" si="330"/>
        <v>50</v>
      </c>
      <c r="O2169" s="20">
        <f t="shared" si="331"/>
        <v>100</v>
      </c>
      <c r="P2169" s="20">
        <f t="shared" si="332"/>
        <v>50</v>
      </c>
      <c r="Q2169" s="20">
        <f t="shared" si="333"/>
        <v>16.5</v>
      </c>
      <c r="R2169" s="21">
        <f t="shared" si="334"/>
        <v>62.475000000000001</v>
      </c>
      <c r="S2169" s="21">
        <f t="shared" si="335"/>
        <v>51.625</v>
      </c>
      <c r="T2169" s="21">
        <f t="shared" si="336"/>
        <v>42.424999999999997</v>
      </c>
      <c r="U2169" s="21">
        <f t="shared" si="337"/>
        <v>54.125</v>
      </c>
      <c r="V2169" s="20">
        <f t="shared" si="338"/>
        <v>52.17499999999999</v>
      </c>
      <c r="W2169" s="20">
        <f t="shared" si="339"/>
        <v>52.662499999999994</v>
      </c>
    </row>
    <row r="2170" spans="1:23" ht="13.5" x14ac:dyDescent="0.25">
      <c r="A2170" s="3">
        <v>45166</v>
      </c>
      <c r="B2170" s="2">
        <v>30.8901</v>
      </c>
      <c r="C2170" s="2">
        <v>52.11992619278778</v>
      </c>
      <c r="D2170" s="2">
        <v>9.847478655505526E-2</v>
      </c>
      <c r="E2170" s="2">
        <v>-0.39832551101519215</v>
      </c>
      <c r="F2170" s="2">
        <v>30.728379999999998</v>
      </c>
      <c r="G2170" s="2">
        <v>30.776769999999999</v>
      </c>
      <c r="H2170" s="2">
        <v>30.848689999999998</v>
      </c>
      <c r="I2170" s="2">
        <v>30.775709999999989</v>
      </c>
      <c r="J2170" s="2">
        <v>26.069886000000011</v>
      </c>
      <c r="K2170" s="17" t="s">
        <v>54</v>
      </c>
      <c r="L2170" s="17" t="s">
        <v>50</v>
      </c>
      <c r="M2170" s="17" t="s">
        <v>55</v>
      </c>
      <c r="N2170" s="20">
        <f t="shared" si="330"/>
        <v>50</v>
      </c>
      <c r="O2170" s="20">
        <f t="shared" si="331"/>
        <v>100</v>
      </c>
      <c r="P2170" s="20">
        <f t="shared" si="332"/>
        <v>50</v>
      </c>
      <c r="Q2170" s="20">
        <f t="shared" si="333"/>
        <v>16.5</v>
      </c>
      <c r="R2170" s="21">
        <f t="shared" si="334"/>
        <v>62.475000000000001</v>
      </c>
      <c r="S2170" s="21">
        <f t="shared" si="335"/>
        <v>51.625</v>
      </c>
      <c r="T2170" s="21">
        <f t="shared" si="336"/>
        <v>42.424999999999997</v>
      </c>
      <c r="U2170" s="21">
        <f t="shared" si="337"/>
        <v>54.125</v>
      </c>
      <c r="V2170" s="20">
        <f t="shared" si="338"/>
        <v>52.17499999999999</v>
      </c>
      <c r="W2170" s="20">
        <f t="shared" si="339"/>
        <v>52.662499999999994</v>
      </c>
    </row>
    <row r="2171" spans="1:23" ht="13.5" x14ac:dyDescent="0.25">
      <c r="A2171" s="3">
        <v>45167</v>
      </c>
      <c r="B2171" s="2">
        <v>30.750900000000001</v>
      </c>
      <c r="C2171" s="2">
        <v>49.324743923359229</v>
      </c>
      <c r="D2171" s="2">
        <v>7.4848163120485367E-2</v>
      </c>
      <c r="E2171" s="2">
        <v>-0.41381877988075177</v>
      </c>
      <c r="F2171" s="2">
        <v>30.70186</v>
      </c>
      <c r="G2171" s="2">
        <v>30.780080000000005</v>
      </c>
      <c r="H2171" s="2">
        <v>30.831784999999996</v>
      </c>
      <c r="I2171" s="2">
        <v>30.802887999999989</v>
      </c>
      <c r="J2171" s="2">
        <v>26.109149000000013</v>
      </c>
      <c r="K2171" s="17" t="s">
        <v>54</v>
      </c>
      <c r="L2171" s="17" t="s">
        <v>50</v>
      </c>
      <c r="M2171" s="17" t="s">
        <v>47</v>
      </c>
      <c r="N2171" s="20">
        <f t="shared" si="330"/>
        <v>50</v>
      </c>
      <c r="O2171" s="20">
        <f t="shared" si="331"/>
        <v>100</v>
      </c>
      <c r="P2171" s="20">
        <f t="shared" si="332"/>
        <v>50</v>
      </c>
      <c r="Q2171" s="20">
        <f t="shared" si="333"/>
        <v>16.5</v>
      </c>
      <c r="R2171" s="21">
        <f t="shared" si="334"/>
        <v>62.475000000000001</v>
      </c>
      <c r="S2171" s="21">
        <f t="shared" si="335"/>
        <v>51.625</v>
      </c>
      <c r="T2171" s="21">
        <f t="shared" si="336"/>
        <v>42.424999999999997</v>
      </c>
      <c r="U2171" s="21">
        <f t="shared" si="337"/>
        <v>54.125</v>
      </c>
      <c r="V2171" s="20">
        <f t="shared" si="338"/>
        <v>52.17499999999999</v>
      </c>
      <c r="W2171" s="20">
        <f t="shared" si="339"/>
        <v>52.662499999999994</v>
      </c>
    </row>
    <row r="2172" spans="1:23" ht="13.5" x14ac:dyDescent="0.25">
      <c r="A2172" s="3">
        <v>45168</v>
      </c>
      <c r="B2172" s="2">
        <v>30.7575</v>
      </c>
      <c r="C2172" s="2">
        <v>49.463133707825584</v>
      </c>
      <c r="D2172" s="2">
        <v>4.5433593043593845E-2</v>
      </c>
      <c r="E2172" s="2">
        <v>-0.4080643230586381</v>
      </c>
      <c r="F2172" s="2">
        <v>30.754880000000004</v>
      </c>
      <c r="G2172" s="2">
        <v>30.790019999999998</v>
      </c>
      <c r="H2172" s="2">
        <v>30.808915000000002</v>
      </c>
      <c r="I2172" s="2">
        <v>30.829667999999991</v>
      </c>
      <c r="J2172" s="2">
        <v>26.148715500000009</v>
      </c>
      <c r="K2172" s="17" t="s">
        <v>54</v>
      </c>
      <c r="L2172" s="17" t="s">
        <v>50</v>
      </c>
      <c r="M2172" s="17" t="s">
        <v>55</v>
      </c>
      <c r="N2172" s="20">
        <f t="shared" si="330"/>
        <v>50</v>
      </c>
      <c r="O2172" s="20">
        <f t="shared" si="331"/>
        <v>100</v>
      </c>
      <c r="P2172" s="20">
        <f t="shared" si="332"/>
        <v>50</v>
      </c>
      <c r="Q2172" s="20">
        <f t="shared" si="333"/>
        <v>16.5</v>
      </c>
      <c r="R2172" s="21">
        <f t="shared" si="334"/>
        <v>62.475000000000001</v>
      </c>
      <c r="S2172" s="21">
        <f t="shared" si="335"/>
        <v>51.625</v>
      </c>
      <c r="T2172" s="21">
        <f t="shared" si="336"/>
        <v>42.424999999999997</v>
      </c>
      <c r="U2172" s="21">
        <f t="shared" si="337"/>
        <v>54.125</v>
      </c>
      <c r="V2172" s="20">
        <f t="shared" si="338"/>
        <v>52.17499999999999</v>
      </c>
      <c r="W2172" s="20">
        <f t="shared" si="339"/>
        <v>52.662499999999994</v>
      </c>
    </row>
    <row r="2173" spans="1:23" ht="13.5" x14ac:dyDescent="0.25">
      <c r="A2173" s="3">
        <v>45169</v>
      </c>
      <c r="B2173" s="2">
        <v>30.7575</v>
      </c>
      <c r="C2173" s="2">
        <v>49.463133707825584</v>
      </c>
      <c r="D2173" s="2">
        <v>5.847592596861162E-2</v>
      </c>
      <c r="E2173" s="2">
        <v>-0.38873724770601475</v>
      </c>
      <c r="F2173" s="2">
        <v>30.729679999999995</v>
      </c>
      <c r="G2173" s="2">
        <v>30.77543</v>
      </c>
      <c r="H2173" s="2">
        <v>30.795655000000004</v>
      </c>
      <c r="I2173" s="2">
        <v>30.852999999999994</v>
      </c>
      <c r="J2173" s="2">
        <v>26.189784500000009</v>
      </c>
      <c r="K2173" s="17" t="s">
        <v>54</v>
      </c>
      <c r="L2173" s="17" t="s">
        <v>50</v>
      </c>
      <c r="M2173" s="17" t="s">
        <v>47</v>
      </c>
      <c r="N2173" s="20">
        <f t="shared" si="330"/>
        <v>50</v>
      </c>
      <c r="O2173" s="20">
        <f t="shared" si="331"/>
        <v>100</v>
      </c>
      <c r="P2173" s="20">
        <f t="shared" si="332"/>
        <v>50</v>
      </c>
      <c r="Q2173" s="20">
        <f t="shared" si="333"/>
        <v>16.5</v>
      </c>
      <c r="R2173" s="21">
        <f t="shared" si="334"/>
        <v>62.475000000000001</v>
      </c>
      <c r="S2173" s="21">
        <f t="shared" si="335"/>
        <v>51.625</v>
      </c>
      <c r="T2173" s="21">
        <f t="shared" si="336"/>
        <v>42.424999999999997</v>
      </c>
      <c r="U2173" s="21">
        <f t="shared" si="337"/>
        <v>54.125</v>
      </c>
      <c r="V2173" s="20">
        <f t="shared" si="338"/>
        <v>52.17499999999999</v>
      </c>
      <c r="W2173" s="20">
        <f t="shared" si="339"/>
        <v>52.662499999999994</v>
      </c>
    </row>
    <row r="2174" spans="1:23" ht="13.5" x14ac:dyDescent="0.25">
      <c r="A2174" s="3">
        <v>45170</v>
      </c>
      <c r="B2174" s="2">
        <v>30.724399999999999</v>
      </c>
      <c r="C2174" s="2">
        <v>48.689742932765654</v>
      </c>
      <c r="D2174" s="2">
        <v>9.0496261725039773E-2</v>
      </c>
      <c r="E2174" s="2">
        <v>-0.36857260059160102</v>
      </c>
      <c r="F2174" s="2">
        <v>30.77608</v>
      </c>
      <c r="G2174" s="2">
        <v>30.745600000000003</v>
      </c>
      <c r="H2174" s="2">
        <v>30.787370000000003</v>
      </c>
      <c r="I2174" s="2">
        <v>30.883227999999995</v>
      </c>
      <c r="J2174" s="2">
        <v>26.232161000000008</v>
      </c>
      <c r="K2174" s="17" t="s">
        <v>54</v>
      </c>
      <c r="L2174" s="17" t="s">
        <v>50</v>
      </c>
      <c r="M2174" s="17" t="s">
        <v>55</v>
      </c>
      <c r="N2174" s="20">
        <f t="shared" si="330"/>
        <v>50</v>
      </c>
      <c r="O2174" s="20">
        <f t="shared" si="331"/>
        <v>100</v>
      </c>
      <c r="P2174" s="20">
        <f t="shared" si="332"/>
        <v>50</v>
      </c>
      <c r="Q2174" s="20">
        <f t="shared" si="333"/>
        <v>16.5</v>
      </c>
      <c r="R2174" s="21">
        <f t="shared" si="334"/>
        <v>62.475000000000001</v>
      </c>
      <c r="S2174" s="21">
        <f t="shared" si="335"/>
        <v>51.625</v>
      </c>
      <c r="T2174" s="21">
        <f t="shared" si="336"/>
        <v>42.424999999999997</v>
      </c>
      <c r="U2174" s="21">
        <f t="shared" si="337"/>
        <v>54.125</v>
      </c>
      <c r="V2174" s="20">
        <f t="shared" si="338"/>
        <v>52.17499999999999</v>
      </c>
      <c r="W2174" s="20">
        <f t="shared" si="339"/>
        <v>52.662499999999994</v>
      </c>
    </row>
    <row r="2175" spans="1:23" ht="13.5" x14ac:dyDescent="0.25">
      <c r="A2175" s="3">
        <v>45173</v>
      </c>
      <c r="B2175" s="2">
        <v>30.558700000000002</v>
      </c>
      <c r="C2175" s="2">
        <v>44.904558952919189</v>
      </c>
      <c r="D2175" s="2">
        <v>9.9625627212549972E-2</v>
      </c>
      <c r="E2175" s="2">
        <v>-0.33360004931433401</v>
      </c>
      <c r="F2175" s="2">
        <v>30.709800000000001</v>
      </c>
      <c r="G2175" s="2">
        <v>30.719089999999994</v>
      </c>
      <c r="H2175" s="2">
        <v>30.760855000000003</v>
      </c>
      <c r="I2175" s="2">
        <v>30.898209999999999</v>
      </c>
      <c r="J2175" s="2">
        <v>26.271334500000009</v>
      </c>
      <c r="K2175" s="17" t="s">
        <v>54</v>
      </c>
      <c r="L2175" s="17" t="s">
        <v>50</v>
      </c>
      <c r="M2175" s="17" t="s">
        <v>47</v>
      </c>
      <c r="N2175" s="20">
        <f t="shared" si="330"/>
        <v>50</v>
      </c>
      <c r="O2175" s="20">
        <f t="shared" si="331"/>
        <v>100</v>
      </c>
      <c r="P2175" s="20">
        <f t="shared" si="332"/>
        <v>50</v>
      </c>
      <c r="Q2175" s="20">
        <f t="shared" si="333"/>
        <v>16.5</v>
      </c>
      <c r="R2175" s="21">
        <f t="shared" si="334"/>
        <v>62.475000000000001</v>
      </c>
      <c r="S2175" s="21">
        <f t="shared" si="335"/>
        <v>51.625</v>
      </c>
      <c r="T2175" s="21">
        <f t="shared" si="336"/>
        <v>42.424999999999997</v>
      </c>
      <c r="U2175" s="21">
        <f t="shared" si="337"/>
        <v>54.125</v>
      </c>
      <c r="V2175" s="20">
        <f t="shared" si="338"/>
        <v>52.17499999999999</v>
      </c>
      <c r="W2175" s="20">
        <f t="shared" si="339"/>
        <v>52.662499999999994</v>
      </c>
    </row>
    <row r="2176" spans="1:23" ht="13.5" x14ac:dyDescent="0.25">
      <c r="A2176" s="3">
        <v>45174</v>
      </c>
      <c r="B2176" s="2">
        <v>30.3598</v>
      </c>
      <c r="C2176" s="2">
        <v>40.803947246123542</v>
      </c>
      <c r="D2176" s="2">
        <v>0.13258196054649574</v>
      </c>
      <c r="E2176" s="2">
        <v>-0.30349597663599004</v>
      </c>
      <c r="F2176" s="2">
        <v>30.631580000000003</v>
      </c>
      <c r="G2176" s="2">
        <v>30.666719999999998</v>
      </c>
      <c r="H2176" s="2">
        <v>30.733674999999998</v>
      </c>
      <c r="I2176" s="2">
        <v>30.890387999999994</v>
      </c>
      <c r="J2176" s="2">
        <v>26.30996450000001</v>
      </c>
      <c r="K2176" s="17" t="s">
        <v>54</v>
      </c>
      <c r="L2176" s="17" t="s">
        <v>50</v>
      </c>
      <c r="M2176" s="17" t="s">
        <v>47</v>
      </c>
      <c r="N2176" s="20">
        <f t="shared" si="330"/>
        <v>50</v>
      </c>
      <c r="O2176" s="20">
        <f t="shared" si="331"/>
        <v>100</v>
      </c>
      <c r="P2176" s="20">
        <f t="shared" si="332"/>
        <v>50</v>
      </c>
      <c r="Q2176" s="20">
        <f t="shared" si="333"/>
        <v>16.5</v>
      </c>
      <c r="R2176" s="21">
        <f t="shared" si="334"/>
        <v>62.475000000000001</v>
      </c>
      <c r="S2176" s="21">
        <f t="shared" si="335"/>
        <v>51.625</v>
      </c>
      <c r="T2176" s="21">
        <f t="shared" si="336"/>
        <v>42.424999999999997</v>
      </c>
      <c r="U2176" s="21">
        <f t="shared" si="337"/>
        <v>54.125</v>
      </c>
      <c r="V2176" s="20">
        <f t="shared" si="338"/>
        <v>52.17499999999999</v>
      </c>
      <c r="W2176" s="20">
        <f t="shared" si="339"/>
        <v>52.662499999999994</v>
      </c>
    </row>
    <row r="2177" spans="1:23" ht="13.5" x14ac:dyDescent="0.25">
      <c r="A2177" s="3">
        <v>45175</v>
      </c>
      <c r="B2177" s="2">
        <v>30.353200000000001</v>
      </c>
      <c r="C2177" s="2">
        <v>40.6712263468686</v>
      </c>
      <c r="D2177" s="2">
        <v>0.10317929338025422</v>
      </c>
      <c r="E2177" s="2">
        <v>-0.27174741235575395</v>
      </c>
      <c r="F2177" s="2">
        <v>30.550720000000002</v>
      </c>
      <c r="G2177" s="2">
        <v>30.652800000000003</v>
      </c>
      <c r="H2177" s="2">
        <v>30.710145000000001</v>
      </c>
      <c r="I2177" s="2">
        <v>30.887603999999993</v>
      </c>
      <c r="J2177" s="2">
        <v>26.349012000000005</v>
      </c>
      <c r="K2177" s="17" t="s">
        <v>54</v>
      </c>
      <c r="L2177" s="17" t="s">
        <v>50</v>
      </c>
      <c r="M2177" s="17" t="s">
        <v>47</v>
      </c>
      <c r="N2177" s="20">
        <f t="shared" si="330"/>
        <v>50</v>
      </c>
      <c r="O2177" s="20">
        <f t="shared" si="331"/>
        <v>100</v>
      </c>
      <c r="P2177" s="20">
        <f t="shared" si="332"/>
        <v>50</v>
      </c>
      <c r="Q2177" s="20">
        <f t="shared" si="333"/>
        <v>16.5</v>
      </c>
      <c r="R2177" s="21">
        <f t="shared" si="334"/>
        <v>62.475000000000001</v>
      </c>
      <c r="S2177" s="21">
        <f t="shared" si="335"/>
        <v>51.625</v>
      </c>
      <c r="T2177" s="21">
        <f t="shared" si="336"/>
        <v>42.424999999999997</v>
      </c>
      <c r="U2177" s="21">
        <f t="shared" si="337"/>
        <v>54.125</v>
      </c>
      <c r="V2177" s="20">
        <f t="shared" si="338"/>
        <v>52.17499999999999</v>
      </c>
      <c r="W2177" s="20">
        <f t="shared" si="339"/>
        <v>52.662499999999994</v>
      </c>
    </row>
    <row r="2178" spans="1:23" ht="13.5" x14ac:dyDescent="0.25">
      <c r="A2178" s="3">
        <v>45176</v>
      </c>
      <c r="B2178" s="2">
        <v>30.326699999999999</v>
      </c>
      <c r="C2178" s="2">
        <v>40.107140171966066</v>
      </c>
      <c r="D2178" s="2">
        <v>0.14268570180123064</v>
      </c>
      <c r="E2178" s="2">
        <v>-0.23603596346143085</v>
      </c>
      <c r="F2178" s="2">
        <v>30.464559999999999</v>
      </c>
      <c r="G2178" s="2">
        <v>30.59712</v>
      </c>
      <c r="H2178" s="2">
        <v>30.685289999999998</v>
      </c>
      <c r="I2178" s="2">
        <v>30.884289999999996</v>
      </c>
      <c r="J2178" s="2">
        <v>26.387927000000005</v>
      </c>
      <c r="K2178" s="17" t="s">
        <v>54</v>
      </c>
      <c r="L2178" s="17" t="s">
        <v>50</v>
      </c>
      <c r="M2178" s="17" t="s">
        <v>47</v>
      </c>
      <c r="N2178" s="20">
        <f t="shared" ref="N2178:N2241" si="340">IF(D2178&lt;30,50, IF(D2178&gt;70, 0, 25))</f>
        <v>50</v>
      </c>
      <c r="O2178" s="20">
        <f t="shared" ref="O2178:O2241" si="341">IF(F2178-E2178&gt;0.02, 100, IF(F2178-E2178&lt;0,0,45))</f>
        <v>100</v>
      </c>
      <c r="P2178" s="20">
        <f t="shared" ref="P2178:P2241" si="342">IF(G2178-J2178&gt;10,100,IF(G2178-J2178&gt;5,75, IF(G2178-J2178&gt;0,50,0)))</f>
        <v>50</v>
      </c>
      <c r="Q2178" s="20">
        <f t="shared" ref="Q2178:Q2241" si="343">IF(M2178="confirmed bullish", 34, IF(M2178="bullish divergence",17, 0))+IF(K2178="bullish",33,IF(K2178="bearish",0,16.5))+IF(L2178="strong",33,IF(L2178="weak",0,16.5))</f>
        <v>16.5</v>
      </c>
      <c r="R2178" s="21">
        <f t="shared" si="334"/>
        <v>62.475000000000001</v>
      </c>
      <c r="S2178" s="21">
        <f t="shared" si="335"/>
        <v>51.625</v>
      </c>
      <c r="T2178" s="21">
        <f t="shared" si="336"/>
        <v>42.424999999999997</v>
      </c>
      <c r="U2178" s="21">
        <f t="shared" si="337"/>
        <v>54.125</v>
      </c>
      <c r="V2178" s="20">
        <f t="shared" si="338"/>
        <v>52.17499999999999</v>
      </c>
      <c r="W2178" s="20">
        <f t="shared" si="339"/>
        <v>52.662499999999994</v>
      </c>
    </row>
    <row r="2179" spans="1:23" ht="13.5" x14ac:dyDescent="0.25">
      <c r="A2179" s="3">
        <v>45177</v>
      </c>
      <c r="B2179" s="2">
        <v>30.426100000000002</v>
      </c>
      <c r="C2179" s="2">
        <v>43.284629879625832</v>
      </c>
      <c r="D2179" s="2">
        <v>0.11082507362049654</v>
      </c>
      <c r="E2179" s="2">
        <v>-0.20504675751237048</v>
      </c>
      <c r="F2179" s="2">
        <v>30.404900000000005</v>
      </c>
      <c r="G2179" s="2">
        <v>30.590490000000006</v>
      </c>
      <c r="H2179" s="2">
        <v>30.672029999999999</v>
      </c>
      <c r="I2179" s="2">
        <v>30.876997999999993</v>
      </c>
      <c r="J2179" s="2">
        <v>26.427639999999997</v>
      </c>
      <c r="K2179" s="17" t="s">
        <v>54</v>
      </c>
      <c r="L2179" s="17" t="s">
        <v>50</v>
      </c>
      <c r="M2179" s="17" t="s">
        <v>47</v>
      </c>
      <c r="N2179" s="20">
        <f t="shared" si="340"/>
        <v>50</v>
      </c>
      <c r="O2179" s="20">
        <f t="shared" si="341"/>
        <v>100</v>
      </c>
      <c r="P2179" s="20">
        <f t="shared" si="342"/>
        <v>50</v>
      </c>
      <c r="Q2179" s="20">
        <f t="shared" si="343"/>
        <v>16.5</v>
      </c>
      <c r="R2179" s="21">
        <f t="shared" ref="R2179:R2242" si="344">0.35*N2179+O2179*0.35+P2179*0.15+Q2179*0.15</f>
        <v>62.475000000000001</v>
      </c>
      <c r="S2179" s="21">
        <f t="shared" ref="S2179:S2242" si="345">N2179*0.2+O2179*0.2+P2179*0.35+Q2179*0.25</f>
        <v>51.625</v>
      </c>
      <c r="T2179" s="21">
        <f t="shared" ref="T2179:T2242" si="346">N2179*0.15+O2179*0.15+P2179*0.25+Q2179*0.45</f>
        <v>42.424999999999997</v>
      </c>
      <c r="U2179" s="21">
        <f t="shared" ref="U2179:U2242" si="347">0.25*SUM(N2179:Q2179)</f>
        <v>54.125</v>
      </c>
      <c r="V2179" s="20">
        <f t="shared" ref="V2179:V2242" si="348">SUM(R2179:T2179)/3</f>
        <v>52.17499999999999</v>
      </c>
      <c r="W2179" s="20">
        <f t="shared" ref="W2179:W2242" si="349">SUM(R2179:U2179)/4</f>
        <v>52.662499999999994</v>
      </c>
    </row>
    <row r="2180" spans="1:23" ht="13.5" x14ac:dyDescent="0.25">
      <c r="A2180" s="3">
        <v>45180</v>
      </c>
      <c r="B2180" s="2">
        <v>30.393000000000001</v>
      </c>
      <c r="C2180" s="2">
        <v>42.476494605368941</v>
      </c>
      <c r="D2180" s="2">
        <v>0.1489921019846463</v>
      </c>
      <c r="E2180" s="2">
        <v>-0.20025532202317042</v>
      </c>
      <c r="F2180" s="2">
        <v>30.371760000000002</v>
      </c>
      <c r="G2180" s="2">
        <v>30.540779999999994</v>
      </c>
      <c r="H2180" s="2">
        <v>30.658774999999999</v>
      </c>
      <c r="I2180" s="2">
        <v>30.868514000000001</v>
      </c>
      <c r="J2180" s="2">
        <v>26.467187499999994</v>
      </c>
      <c r="K2180" s="17" t="s">
        <v>54</v>
      </c>
      <c r="L2180" s="17" t="s">
        <v>50</v>
      </c>
      <c r="M2180" s="17" t="s">
        <v>47</v>
      </c>
      <c r="N2180" s="20">
        <f t="shared" si="340"/>
        <v>50</v>
      </c>
      <c r="O2180" s="20">
        <f t="shared" si="341"/>
        <v>100</v>
      </c>
      <c r="P2180" s="20">
        <f t="shared" si="342"/>
        <v>50</v>
      </c>
      <c r="Q2180" s="20">
        <f t="shared" si="343"/>
        <v>16.5</v>
      </c>
      <c r="R2180" s="21">
        <f t="shared" si="344"/>
        <v>62.475000000000001</v>
      </c>
      <c r="S2180" s="21">
        <f t="shared" si="345"/>
        <v>51.625</v>
      </c>
      <c r="T2180" s="21">
        <f t="shared" si="346"/>
        <v>42.424999999999997</v>
      </c>
      <c r="U2180" s="21">
        <f t="shared" si="347"/>
        <v>54.125</v>
      </c>
      <c r="V2180" s="20">
        <f t="shared" si="348"/>
        <v>52.17499999999999</v>
      </c>
      <c r="W2180" s="20">
        <f t="shared" si="349"/>
        <v>52.662499999999994</v>
      </c>
    </row>
    <row r="2181" spans="1:23" ht="13.5" x14ac:dyDescent="0.25">
      <c r="A2181" s="3">
        <v>45181</v>
      </c>
      <c r="B2181" s="2">
        <v>30.114599999999999</v>
      </c>
      <c r="C2181" s="2">
        <v>36.332249116998632</v>
      </c>
      <c r="D2181" s="2">
        <v>0.18206892361485316</v>
      </c>
      <c r="E2181" s="2">
        <v>-0.19927239837599819</v>
      </c>
      <c r="F2181" s="2">
        <v>30.322720000000004</v>
      </c>
      <c r="G2181" s="2">
        <v>30.477149999999995</v>
      </c>
      <c r="H2181" s="2">
        <v>30.628615000000003</v>
      </c>
      <c r="I2181" s="2">
        <v>30.854992000000003</v>
      </c>
      <c r="J2181" s="2">
        <v>26.505402999999998</v>
      </c>
      <c r="K2181" s="17" t="s">
        <v>54</v>
      </c>
      <c r="L2181" s="17" t="s">
        <v>50</v>
      </c>
      <c r="M2181" s="17" t="s">
        <v>47</v>
      </c>
      <c r="N2181" s="20">
        <f t="shared" si="340"/>
        <v>50</v>
      </c>
      <c r="O2181" s="20">
        <f t="shared" si="341"/>
        <v>100</v>
      </c>
      <c r="P2181" s="20">
        <f t="shared" si="342"/>
        <v>50</v>
      </c>
      <c r="Q2181" s="20">
        <f t="shared" si="343"/>
        <v>16.5</v>
      </c>
      <c r="R2181" s="21">
        <f t="shared" si="344"/>
        <v>62.475000000000001</v>
      </c>
      <c r="S2181" s="21">
        <f t="shared" si="345"/>
        <v>51.625</v>
      </c>
      <c r="T2181" s="21">
        <f t="shared" si="346"/>
        <v>42.424999999999997</v>
      </c>
      <c r="U2181" s="21">
        <f t="shared" si="347"/>
        <v>54.125</v>
      </c>
      <c r="V2181" s="20">
        <f t="shared" si="348"/>
        <v>52.17499999999999</v>
      </c>
      <c r="W2181" s="20">
        <f t="shared" si="349"/>
        <v>52.662499999999994</v>
      </c>
    </row>
    <row r="2182" spans="1:23" ht="13.5" x14ac:dyDescent="0.25">
      <c r="A2182" s="3">
        <v>45182</v>
      </c>
      <c r="B2182" s="2">
        <v>30.0947</v>
      </c>
      <c r="C2182" s="2">
        <v>35.93214632818021</v>
      </c>
      <c r="D2182" s="2">
        <v>0.21564969356883523</v>
      </c>
      <c r="E2182" s="2">
        <v>-0.21236588635746803</v>
      </c>
      <c r="F2182" s="2">
        <v>30.27102</v>
      </c>
      <c r="G2182" s="2">
        <v>30.410869999999999</v>
      </c>
      <c r="H2182" s="2">
        <v>30.600445000000001</v>
      </c>
      <c r="I2182" s="2">
        <v>30.841338000000004</v>
      </c>
      <c r="J2182" s="2">
        <v>26.54357899999999</v>
      </c>
      <c r="K2182" s="17" t="s">
        <v>54</v>
      </c>
      <c r="L2182" s="17" t="s">
        <v>50</v>
      </c>
      <c r="M2182" s="17" t="s">
        <v>47</v>
      </c>
      <c r="N2182" s="20">
        <f t="shared" si="340"/>
        <v>50</v>
      </c>
      <c r="O2182" s="20">
        <f t="shared" si="341"/>
        <v>100</v>
      </c>
      <c r="P2182" s="20">
        <f t="shared" si="342"/>
        <v>50</v>
      </c>
      <c r="Q2182" s="20">
        <f t="shared" si="343"/>
        <v>16.5</v>
      </c>
      <c r="R2182" s="21">
        <f t="shared" si="344"/>
        <v>62.475000000000001</v>
      </c>
      <c r="S2182" s="21">
        <f t="shared" si="345"/>
        <v>51.625</v>
      </c>
      <c r="T2182" s="21">
        <f t="shared" si="346"/>
        <v>42.424999999999997</v>
      </c>
      <c r="U2182" s="21">
        <f t="shared" si="347"/>
        <v>54.125</v>
      </c>
      <c r="V2182" s="20">
        <f t="shared" si="348"/>
        <v>52.17499999999999</v>
      </c>
      <c r="W2182" s="20">
        <f t="shared" si="349"/>
        <v>52.662499999999994</v>
      </c>
    </row>
    <row r="2183" spans="1:23" ht="13.5" x14ac:dyDescent="0.25">
      <c r="A2183" s="3">
        <v>45183</v>
      </c>
      <c r="B2183" s="2">
        <v>30.088000000000001</v>
      </c>
      <c r="C2183" s="2">
        <v>35.789244352301495</v>
      </c>
      <c r="D2183" s="2">
        <v>0.24755143990236661</v>
      </c>
      <c r="E2183" s="2">
        <v>-0.23366631926872866</v>
      </c>
      <c r="F2183" s="2">
        <v>30.223279999999999</v>
      </c>
      <c r="G2183" s="2">
        <v>30.343920000000004</v>
      </c>
      <c r="H2183" s="2">
        <v>30.559674999999999</v>
      </c>
      <c r="I2183" s="2">
        <v>30.827682000000003</v>
      </c>
      <c r="J2183" s="2">
        <v>26.582502999999988</v>
      </c>
      <c r="K2183" s="17" t="s">
        <v>54</v>
      </c>
      <c r="L2183" s="17" t="s">
        <v>50</v>
      </c>
      <c r="M2183" s="17" t="s">
        <v>47</v>
      </c>
      <c r="N2183" s="20">
        <f t="shared" si="340"/>
        <v>50</v>
      </c>
      <c r="O2183" s="20">
        <f t="shared" si="341"/>
        <v>100</v>
      </c>
      <c r="P2183" s="20">
        <f t="shared" si="342"/>
        <v>50</v>
      </c>
      <c r="Q2183" s="20">
        <f t="shared" si="343"/>
        <v>16.5</v>
      </c>
      <c r="R2183" s="21">
        <f t="shared" si="344"/>
        <v>62.475000000000001</v>
      </c>
      <c r="S2183" s="21">
        <f t="shared" si="345"/>
        <v>51.625</v>
      </c>
      <c r="T2183" s="21">
        <f t="shared" si="346"/>
        <v>42.424999999999997</v>
      </c>
      <c r="U2183" s="21">
        <f t="shared" si="347"/>
        <v>54.125</v>
      </c>
      <c r="V2183" s="20">
        <f t="shared" si="348"/>
        <v>52.17499999999999</v>
      </c>
      <c r="W2183" s="20">
        <f t="shared" si="349"/>
        <v>52.662499999999994</v>
      </c>
    </row>
    <row r="2184" spans="1:23" ht="13.5" x14ac:dyDescent="0.25">
      <c r="A2184" s="3">
        <v>45184</v>
      </c>
      <c r="B2184" s="2">
        <v>30.021799999999999</v>
      </c>
      <c r="C2184" s="2">
        <v>34.336211865697933</v>
      </c>
      <c r="D2184" s="2">
        <v>0.27716561221607705</v>
      </c>
      <c r="E2184" s="2">
        <v>-0.26765879452634667</v>
      </c>
      <c r="F2184" s="2">
        <v>30.142420000000005</v>
      </c>
      <c r="G2184" s="2">
        <v>30.27366</v>
      </c>
      <c r="H2184" s="2">
        <v>30.509629999999998</v>
      </c>
      <c r="I2184" s="2">
        <v>30.813100000000006</v>
      </c>
      <c r="J2184" s="2">
        <v>26.620795499999989</v>
      </c>
      <c r="K2184" s="17" t="s">
        <v>54</v>
      </c>
      <c r="L2184" s="17" t="s">
        <v>50</v>
      </c>
      <c r="M2184" s="17" t="s">
        <v>47</v>
      </c>
      <c r="N2184" s="20">
        <f t="shared" si="340"/>
        <v>50</v>
      </c>
      <c r="O2184" s="20">
        <f t="shared" si="341"/>
        <v>100</v>
      </c>
      <c r="P2184" s="20">
        <f t="shared" si="342"/>
        <v>50</v>
      </c>
      <c r="Q2184" s="20">
        <f t="shared" si="343"/>
        <v>16.5</v>
      </c>
      <c r="R2184" s="21">
        <f t="shared" si="344"/>
        <v>62.475000000000001</v>
      </c>
      <c r="S2184" s="21">
        <f t="shared" si="345"/>
        <v>51.625</v>
      </c>
      <c r="T2184" s="21">
        <f t="shared" si="346"/>
        <v>42.424999999999997</v>
      </c>
      <c r="U2184" s="21">
        <f t="shared" si="347"/>
        <v>54.125</v>
      </c>
      <c r="V2184" s="20">
        <f t="shared" si="348"/>
        <v>52.17499999999999</v>
      </c>
      <c r="W2184" s="20">
        <f t="shared" si="349"/>
        <v>52.662499999999994</v>
      </c>
    </row>
    <row r="2185" spans="1:23" ht="13.5" x14ac:dyDescent="0.25">
      <c r="A2185" s="3">
        <v>45187</v>
      </c>
      <c r="B2185" s="2">
        <v>29.829499999999999</v>
      </c>
      <c r="C2185" s="2">
        <v>30.466715756187284</v>
      </c>
      <c r="D2185" s="2">
        <v>0.29396799095512449</v>
      </c>
      <c r="E2185" s="2">
        <v>-0.30953862230771761</v>
      </c>
      <c r="F2185" s="2">
        <v>30.029720000000005</v>
      </c>
      <c r="G2185" s="2">
        <v>30.200739999999996</v>
      </c>
      <c r="H2185" s="2">
        <v>30.459915000000002</v>
      </c>
      <c r="I2185" s="2">
        <v>30.793478000000004</v>
      </c>
      <c r="J2185" s="2">
        <v>26.658727499999991</v>
      </c>
      <c r="K2185" s="17" t="s">
        <v>54</v>
      </c>
      <c r="L2185" s="17" t="s">
        <v>52</v>
      </c>
      <c r="M2185" s="17" t="s">
        <v>47</v>
      </c>
      <c r="N2185" s="20">
        <f t="shared" si="340"/>
        <v>50</v>
      </c>
      <c r="O2185" s="20">
        <f t="shared" si="341"/>
        <v>100</v>
      </c>
      <c r="P2185" s="20">
        <f t="shared" si="342"/>
        <v>50</v>
      </c>
      <c r="Q2185" s="20">
        <f t="shared" si="343"/>
        <v>0</v>
      </c>
      <c r="R2185" s="21">
        <f t="shared" si="344"/>
        <v>60</v>
      </c>
      <c r="S2185" s="21">
        <f t="shared" si="345"/>
        <v>47.5</v>
      </c>
      <c r="T2185" s="21">
        <f t="shared" si="346"/>
        <v>35</v>
      </c>
      <c r="U2185" s="21">
        <f t="shared" si="347"/>
        <v>50</v>
      </c>
      <c r="V2185" s="20">
        <f t="shared" si="348"/>
        <v>47.5</v>
      </c>
      <c r="W2185" s="20">
        <f t="shared" si="349"/>
        <v>48.125</v>
      </c>
    </row>
    <row r="2186" spans="1:23" ht="13.5" x14ac:dyDescent="0.25">
      <c r="A2186" s="3">
        <v>45188</v>
      </c>
      <c r="B2186" s="2">
        <v>29.166599999999999</v>
      </c>
      <c r="C2186" s="2">
        <v>21.480164504236697</v>
      </c>
      <c r="D2186" s="2">
        <v>0.33059586044064559</v>
      </c>
      <c r="E2186" s="2">
        <v>-0.35527872879621714</v>
      </c>
      <c r="F2186" s="2">
        <v>29.840119999999995</v>
      </c>
      <c r="G2186" s="2">
        <v>30.081420000000001</v>
      </c>
      <c r="H2186" s="2">
        <v>30.37407</v>
      </c>
      <c r="I2186" s="2">
        <v>30.760732000000008</v>
      </c>
      <c r="J2186" s="2">
        <v>26.693344999999987</v>
      </c>
      <c r="K2186" s="17" t="s">
        <v>54</v>
      </c>
      <c r="L2186" s="17" t="s">
        <v>52</v>
      </c>
      <c r="M2186" s="17" t="s">
        <v>47</v>
      </c>
      <c r="N2186" s="20">
        <f t="shared" si="340"/>
        <v>50</v>
      </c>
      <c r="O2186" s="20">
        <f t="shared" si="341"/>
        <v>100</v>
      </c>
      <c r="P2186" s="20">
        <f t="shared" si="342"/>
        <v>50</v>
      </c>
      <c r="Q2186" s="20">
        <f t="shared" si="343"/>
        <v>0</v>
      </c>
      <c r="R2186" s="21">
        <f t="shared" si="344"/>
        <v>60</v>
      </c>
      <c r="S2186" s="21">
        <f t="shared" si="345"/>
        <v>47.5</v>
      </c>
      <c r="T2186" s="21">
        <f t="shared" si="346"/>
        <v>35</v>
      </c>
      <c r="U2186" s="21">
        <f t="shared" si="347"/>
        <v>50</v>
      </c>
      <c r="V2186" s="20">
        <f t="shared" si="348"/>
        <v>47.5</v>
      </c>
      <c r="W2186" s="20">
        <f t="shared" si="349"/>
        <v>48.125</v>
      </c>
    </row>
    <row r="2187" spans="1:23" ht="13.5" x14ac:dyDescent="0.25">
      <c r="A2187" s="3">
        <v>45189</v>
      </c>
      <c r="B2187" s="2">
        <v>29.034099999999999</v>
      </c>
      <c r="C2187" s="2">
        <v>20.197765192094025</v>
      </c>
      <c r="D2187" s="2">
        <v>0.37792258598695483</v>
      </c>
      <c r="E2187" s="2">
        <v>-0.40916339475235958</v>
      </c>
      <c r="F2187" s="2">
        <v>29.628000000000004</v>
      </c>
      <c r="G2187" s="2">
        <v>29.949510000000004</v>
      </c>
      <c r="H2187" s="2">
        <v>30.301155000000005</v>
      </c>
      <c r="I2187" s="2">
        <v>30.719634000000006</v>
      </c>
      <c r="J2187" s="2">
        <v>26.727600499999991</v>
      </c>
      <c r="K2187" s="17" t="s">
        <v>54</v>
      </c>
      <c r="L2187" s="17" t="s">
        <v>52</v>
      </c>
      <c r="M2187" s="17" t="s">
        <v>47</v>
      </c>
      <c r="N2187" s="20">
        <f t="shared" si="340"/>
        <v>50</v>
      </c>
      <c r="O2187" s="20">
        <f t="shared" si="341"/>
        <v>100</v>
      </c>
      <c r="P2187" s="20">
        <f t="shared" si="342"/>
        <v>50</v>
      </c>
      <c r="Q2187" s="20">
        <f t="shared" si="343"/>
        <v>0</v>
      </c>
      <c r="R2187" s="21">
        <f t="shared" si="344"/>
        <v>60</v>
      </c>
      <c r="S2187" s="21">
        <f t="shared" si="345"/>
        <v>47.5</v>
      </c>
      <c r="T2187" s="21">
        <f t="shared" si="346"/>
        <v>35</v>
      </c>
      <c r="U2187" s="21">
        <f t="shared" si="347"/>
        <v>50</v>
      </c>
      <c r="V2187" s="20">
        <f t="shared" si="348"/>
        <v>47.5</v>
      </c>
      <c r="W2187" s="20">
        <f t="shared" si="349"/>
        <v>48.125</v>
      </c>
    </row>
    <row r="2188" spans="1:23" ht="13.5" x14ac:dyDescent="0.25">
      <c r="A2188" s="3">
        <v>45190</v>
      </c>
      <c r="B2188" s="2">
        <v>27.708300000000001</v>
      </c>
      <c r="C2188" s="2">
        <v>12.290768780187136</v>
      </c>
      <c r="D2188" s="2">
        <v>0.51985808222994123</v>
      </c>
      <c r="E2188" s="2">
        <v>-0.47382285989222439</v>
      </c>
      <c r="F2188" s="2">
        <v>29.152059999999999</v>
      </c>
      <c r="G2188" s="2">
        <v>29.687669999999997</v>
      </c>
      <c r="H2188" s="2">
        <v>30.142395</v>
      </c>
      <c r="I2188" s="2">
        <v>30.646718000000007</v>
      </c>
      <c r="J2188" s="2">
        <v>26.755287499999991</v>
      </c>
      <c r="K2188" s="17" t="s">
        <v>54</v>
      </c>
      <c r="L2188" s="17" t="s">
        <v>52</v>
      </c>
      <c r="M2188" s="17" t="s">
        <v>47</v>
      </c>
      <c r="N2188" s="20">
        <f t="shared" si="340"/>
        <v>50</v>
      </c>
      <c r="O2188" s="20">
        <f t="shared" si="341"/>
        <v>100</v>
      </c>
      <c r="P2188" s="20">
        <f t="shared" si="342"/>
        <v>50</v>
      </c>
      <c r="Q2188" s="20">
        <f t="shared" si="343"/>
        <v>0</v>
      </c>
      <c r="R2188" s="21">
        <f t="shared" si="344"/>
        <v>60</v>
      </c>
      <c r="S2188" s="21">
        <f t="shared" si="345"/>
        <v>47.5</v>
      </c>
      <c r="T2188" s="21">
        <f t="shared" si="346"/>
        <v>35</v>
      </c>
      <c r="U2188" s="21">
        <f t="shared" si="347"/>
        <v>50</v>
      </c>
      <c r="V2188" s="20">
        <f t="shared" si="348"/>
        <v>47.5</v>
      </c>
      <c r="W2188" s="20">
        <f t="shared" si="349"/>
        <v>48.125</v>
      </c>
    </row>
    <row r="2189" spans="1:23" ht="13.5" x14ac:dyDescent="0.25">
      <c r="A2189" s="3">
        <v>45191</v>
      </c>
      <c r="B2189" s="2">
        <v>27.509399999999999</v>
      </c>
      <c r="C2189" s="2">
        <v>11.559639835635011</v>
      </c>
      <c r="D2189" s="2">
        <v>0.68500175498749627</v>
      </c>
      <c r="E2189" s="2">
        <v>-0.55378427196636948</v>
      </c>
      <c r="F2189" s="2">
        <v>28.649579999999997</v>
      </c>
      <c r="G2189" s="2">
        <v>29.396000000000004</v>
      </c>
      <c r="H2189" s="2">
        <v>29.993245000000002</v>
      </c>
      <c r="I2189" s="2">
        <v>30.569160000000007</v>
      </c>
      <c r="J2189" s="2">
        <v>26.782220499999983</v>
      </c>
      <c r="K2189" s="17" t="s">
        <v>54</v>
      </c>
      <c r="L2189" s="17" t="s">
        <v>52</v>
      </c>
      <c r="M2189" s="17" t="s">
        <v>47</v>
      </c>
      <c r="N2189" s="20">
        <f t="shared" si="340"/>
        <v>50</v>
      </c>
      <c r="O2189" s="20">
        <f t="shared" si="341"/>
        <v>100</v>
      </c>
      <c r="P2189" s="20">
        <f t="shared" si="342"/>
        <v>50</v>
      </c>
      <c r="Q2189" s="20">
        <f t="shared" si="343"/>
        <v>0</v>
      </c>
      <c r="R2189" s="21">
        <f t="shared" si="344"/>
        <v>60</v>
      </c>
      <c r="S2189" s="21">
        <f t="shared" si="345"/>
        <v>47.5</v>
      </c>
      <c r="T2189" s="21">
        <f t="shared" si="346"/>
        <v>35</v>
      </c>
      <c r="U2189" s="21">
        <f t="shared" si="347"/>
        <v>50</v>
      </c>
      <c r="V2189" s="20">
        <f t="shared" si="348"/>
        <v>47.5</v>
      </c>
      <c r="W2189" s="20">
        <f t="shared" si="349"/>
        <v>48.125</v>
      </c>
    </row>
    <row r="2190" spans="1:23" ht="13.5" x14ac:dyDescent="0.25">
      <c r="A2190" s="3">
        <v>45194</v>
      </c>
      <c r="B2190" s="2">
        <v>26.846599999999999</v>
      </c>
      <c r="C2190" s="2">
        <v>9.526062259071594</v>
      </c>
      <c r="D2190" s="2">
        <v>0.88382427062389723</v>
      </c>
      <c r="E2190" s="2">
        <v>-0.63688377784622352</v>
      </c>
      <c r="F2190" s="2">
        <v>28.052999999999997</v>
      </c>
      <c r="G2190" s="2">
        <v>29.041360000000005</v>
      </c>
      <c r="H2190" s="2">
        <v>29.791069999999998</v>
      </c>
      <c r="I2190" s="2">
        <v>30.480334000000006</v>
      </c>
      <c r="J2190" s="2">
        <v>26.806740999999985</v>
      </c>
      <c r="K2190" s="17" t="s">
        <v>54</v>
      </c>
      <c r="L2190" s="17" t="s">
        <v>52</v>
      </c>
      <c r="M2190" s="17" t="s">
        <v>47</v>
      </c>
      <c r="N2190" s="20">
        <f t="shared" si="340"/>
        <v>50</v>
      </c>
      <c r="O2190" s="20">
        <f t="shared" si="341"/>
        <v>100</v>
      </c>
      <c r="P2190" s="20">
        <f t="shared" si="342"/>
        <v>50</v>
      </c>
      <c r="Q2190" s="20">
        <f t="shared" si="343"/>
        <v>0</v>
      </c>
      <c r="R2190" s="21">
        <f t="shared" si="344"/>
        <v>60</v>
      </c>
      <c r="S2190" s="21">
        <f t="shared" si="345"/>
        <v>47.5</v>
      </c>
      <c r="T2190" s="21">
        <f t="shared" si="346"/>
        <v>35</v>
      </c>
      <c r="U2190" s="21">
        <f t="shared" si="347"/>
        <v>50</v>
      </c>
      <c r="V2190" s="20">
        <f t="shared" si="348"/>
        <v>47.5</v>
      </c>
      <c r="W2190" s="20">
        <f t="shared" si="349"/>
        <v>48.125</v>
      </c>
    </row>
    <row r="2191" spans="1:23" ht="13.5" x14ac:dyDescent="0.25">
      <c r="A2191" s="3">
        <v>45195</v>
      </c>
      <c r="B2191" s="2">
        <v>27.496200000000002</v>
      </c>
      <c r="C2191" s="2">
        <v>23.694459213733396</v>
      </c>
      <c r="D2191" s="2">
        <v>0.97899035244018506</v>
      </c>
      <c r="E2191" s="2">
        <v>-0.71854705212148928</v>
      </c>
      <c r="F2191" s="2">
        <v>27.718920000000004</v>
      </c>
      <c r="G2191" s="2">
        <v>28.779519999999998</v>
      </c>
      <c r="H2191" s="2">
        <v>29.628335</v>
      </c>
      <c r="I2191" s="2">
        <v>30.407152000000007</v>
      </c>
      <c r="J2191" s="2">
        <v>26.835110499999981</v>
      </c>
      <c r="K2191" s="17" t="s">
        <v>54</v>
      </c>
      <c r="L2191" s="17" t="s">
        <v>50</v>
      </c>
      <c r="M2191" s="17" t="s">
        <v>47</v>
      </c>
      <c r="N2191" s="20">
        <f t="shared" si="340"/>
        <v>50</v>
      </c>
      <c r="O2191" s="20">
        <f t="shared" si="341"/>
        <v>100</v>
      </c>
      <c r="P2191" s="20">
        <f t="shared" si="342"/>
        <v>50</v>
      </c>
      <c r="Q2191" s="20">
        <f t="shared" si="343"/>
        <v>16.5</v>
      </c>
      <c r="R2191" s="21">
        <f t="shared" si="344"/>
        <v>62.475000000000001</v>
      </c>
      <c r="S2191" s="21">
        <f t="shared" si="345"/>
        <v>51.625</v>
      </c>
      <c r="T2191" s="21">
        <f t="shared" si="346"/>
        <v>42.424999999999997</v>
      </c>
      <c r="U2191" s="21">
        <f t="shared" si="347"/>
        <v>54.125</v>
      </c>
      <c r="V2191" s="20">
        <f t="shared" si="348"/>
        <v>52.17499999999999</v>
      </c>
      <c r="W2191" s="20">
        <f t="shared" si="349"/>
        <v>52.662499999999994</v>
      </c>
    </row>
    <row r="2192" spans="1:23" ht="13.5" x14ac:dyDescent="0.25">
      <c r="A2192" s="3">
        <v>45197</v>
      </c>
      <c r="B2192" s="2">
        <v>27.4697</v>
      </c>
      <c r="C2192" s="2">
        <v>23.532557704741492</v>
      </c>
      <c r="D2192" s="2">
        <v>1.0711348284792663</v>
      </c>
      <c r="E2192" s="2">
        <v>-0.77835786815923091</v>
      </c>
      <c r="F2192" s="2">
        <v>27.406040000000001</v>
      </c>
      <c r="G2192" s="2">
        <v>28.517020000000002</v>
      </c>
      <c r="H2192" s="2">
        <v>29.463945000000002</v>
      </c>
      <c r="I2192" s="2">
        <v>30.33344000000001</v>
      </c>
      <c r="J2192" s="2">
        <v>26.862746499999979</v>
      </c>
      <c r="K2192" s="17" t="s">
        <v>54</v>
      </c>
      <c r="L2192" s="17" t="s">
        <v>50</v>
      </c>
      <c r="M2192" s="17" t="s">
        <v>47</v>
      </c>
      <c r="N2192" s="20">
        <f t="shared" si="340"/>
        <v>50</v>
      </c>
      <c r="O2192" s="20">
        <f t="shared" si="341"/>
        <v>100</v>
      </c>
      <c r="P2192" s="20">
        <f t="shared" si="342"/>
        <v>50</v>
      </c>
      <c r="Q2192" s="20">
        <f t="shared" si="343"/>
        <v>16.5</v>
      </c>
      <c r="R2192" s="21">
        <f t="shared" si="344"/>
        <v>62.475000000000001</v>
      </c>
      <c r="S2192" s="21">
        <f t="shared" si="345"/>
        <v>51.625</v>
      </c>
      <c r="T2192" s="21">
        <f t="shared" si="346"/>
        <v>42.424999999999997</v>
      </c>
      <c r="U2192" s="21">
        <f t="shared" si="347"/>
        <v>54.125</v>
      </c>
      <c r="V2192" s="20">
        <f t="shared" si="348"/>
        <v>52.17499999999999</v>
      </c>
      <c r="W2192" s="20">
        <f t="shared" si="349"/>
        <v>52.662499999999994</v>
      </c>
    </row>
    <row r="2193" spans="1:23" ht="13.5" x14ac:dyDescent="0.25">
      <c r="A2193" s="3">
        <v>45198</v>
      </c>
      <c r="B2193" s="2">
        <v>27.41</v>
      </c>
      <c r="C2193" s="2">
        <v>23.148809899614193</v>
      </c>
      <c r="D2193" s="2">
        <v>1.1644271122309178</v>
      </c>
      <c r="E2193" s="2">
        <v>-0.83091732772438687</v>
      </c>
      <c r="F2193" s="2">
        <v>27.34638</v>
      </c>
      <c r="G2193" s="2">
        <v>28.249220000000001</v>
      </c>
      <c r="H2193" s="2">
        <v>29.296570000000003</v>
      </c>
      <c r="I2193" s="2">
        <v>30.261186000000013</v>
      </c>
      <c r="J2193" s="2">
        <v>26.89008399999998</v>
      </c>
      <c r="K2193" s="17" t="s">
        <v>54</v>
      </c>
      <c r="L2193" s="17" t="s">
        <v>50</v>
      </c>
      <c r="M2193" s="17" t="s">
        <v>47</v>
      </c>
      <c r="N2193" s="20">
        <f t="shared" si="340"/>
        <v>50</v>
      </c>
      <c r="O2193" s="20">
        <f t="shared" si="341"/>
        <v>100</v>
      </c>
      <c r="P2193" s="20">
        <f t="shared" si="342"/>
        <v>50</v>
      </c>
      <c r="Q2193" s="20">
        <f t="shared" si="343"/>
        <v>16.5</v>
      </c>
      <c r="R2193" s="21">
        <f t="shared" si="344"/>
        <v>62.475000000000001</v>
      </c>
      <c r="S2193" s="21">
        <f t="shared" si="345"/>
        <v>51.625</v>
      </c>
      <c r="T2193" s="21">
        <f t="shared" si="346"/>
        <v>42.424999999999997</v>
      </c>
      <c r="U2193" s="21">
        <f t="shared" si="347"/>
        <v>54.125</v>
      </c>
      <c r="V2193" s="20">
        <f t="shared" si="348"/>
        <v>52.17499999999999</v>
      </c>
      <c r="W2193" s="20">
        <f t="shared" si="349"/>
        <v>52.662499999999994</v>
      </c>
    </row>
    <row r="2194" spans="1:23" ht="13.5" x14ac:dyDescent="0.25">
      <c r="A2194" s="3">
        <v>45201</v>
      </c>
      <c r="B2194" s="2">
        <v>28.1723</v>
      </c>
      <c r="C2194" s="2">
        <v>37.225387657569854</v>
      </c>
      <c r="D2194" s="2">
        <v>1.1881167691619154</v>
      </c>
      <c r="E2194" s="2">
        <v>-0.90085648432046339</v>
      </c>
      <c r="F2194" s="2">
        <v>27.478960000000001</v>
      </c>
      <c r="G2194" s="2">
        <v>28.064269999999993</v>
      </c>
      <c r="H2194" s="2">
        <v>29.168964999999996</v>
      </c>
      <c r="I2194" s="2">
        <v>30.202852000000011</v>
      </c>
      <c r="J2194" s="2">
        <v>26.92138349999998</v>
      </c>
      <c r="K2194" s="17" t="s">
        <v>54</v>
      </c>
      <c r="L2194" s="17" t="s">
        <v>50</v>
      </c>
      <c r="M2194" s="17" t="s">
        <v>55</v>
      </c>
      <c r="N2194" s="20">
        <f t="shared" si="340"/>
        <v>50</v>
      </c>
      <c r="O2194" s="20">
        <f t="shared" si="341"/>
        <v>100</v>
      </c>
      <c r="P2194" s="20">
        <f t="shared" si="342"/>
        <v>50</v>
      </c>
      <c r="Q2194" s="20">
        <f t="shared" si="343"/>
        <v>16.5</v>
      </c>
      <c r="R2194" s="21">
        <f t="shared" si="344"/>
        <v>62.475000000000001</v>
      </c>
      <c r="S2194" s="21">
        <f t="shared" si="345"/>
        <v>51.625</v>
      </c>
      <c r="T2194" s="21">
        <f t="shared" si="346"/>
        <v>42.424999999999997</v>
      </c>
      <c r="U2194" s="21">
        <f t="shared" si="347"/>
        <v>54.125</v>
      </c>
      <c r="V2194" s="20">
        <f t="shared" si="348"/>
        <v>52.17499999999999</v>
      </c>
      <c r="W2194" s="20">
        <f t="shared" si="349"/>
        <v>52.662499999999994</v>
      </c>
    </row>
    <row r="2195" spans="1:23" ht="13.5" x14ac:dyDescent="0.25">
      <c r="A2195" s="3">
        <v>45202</v>
      </c>
      <c r="B2195" s="2">
        <v>28.1723</v>
      </c>
      <c r="C2195" s="2">
        <v>37.225387657569854</v>
      </c>
      <c r="D2195" s="2">
        <v>1.1846295571373489</v>
      </c>
      <c r="E2195" s="2">
        <v>-1.0100589106543691</v>
      </c>
      <c r="F2195" s="2">
        <v>27.744100000000003</v>
      </c>
      <c r="G2195" s="2">
        <v>27.898549999999993</v>
      </c>
      <c r="H2195" s="2">
        <v>29.049644999999991</v>
      </c>
      <c r="I2195" s="2">
        <v>30.14319200000001</v>
      </c>
      <c r="J2195" s="2">
        <v>26.953133499999982</v>
      </c>
      <c r="K2195" s="17" t="s">
        <v>48</v>
      </c>
      <c r="L2195" s="17" t="s">
        <v>50</v>
      </c>
      <c r="M2195" s="17" t="s">
        <v>51</v>
      </c>
      <c r="N2195" s="20">
        <f t="shared" si="340"/>
        <v>50</v>
      </c>
      <c r="O2195" s="20">
        <f t="shared" si="341"/>
        <v>100</v>
      </c>
      <c r="P2195" s="20">
        <f t="shared" si="342"/>
        <v>50</v>
      </c>
      <c r="Q2195" s="20">
        <f t="shared" si="343"/>
        <v>83.5</v>
      </c>
      <c r="R2195" s="21">
        <f t="shared" si="344"/>
        <v>72.525000000000006</v>
      </c>
      <c r="S2195" s="21">
        <f t="shared" si="345"/>
        <v>68.375</v>
      </c>
      <c r="T2195" s="21">
        <f t="shared" si="346"/>
        <v>72.575000000000003</v>
      </c>
      <c r="U2195" s="21">
        <f t="shared" si="347"/>
        <v>70.875</v>
      </c>
      <c r="V2195" s="20">
        <f t="shared" si="348"/>
        <v>71.158333333333346</v>
      </c>
      <c r="W2195" s="20">
        <f t="shared" si="349"/>
        <v>71.087500000000006</v>
      </c>
    </row>
    <row r="2196" spans="1:23" ht="13.5" x14ac:dyDescent="0.25">
      <c r="A2196" s="3">
        <v>45203</v>
      </c>
      <c r="B2196" s="2">
        <v>28.1723</v>
      </c>
      <c r="C2196" s="2">
        <v>37.225387657569854</v>
      </c>
      <c r="D2196" s="2">
        <v>1.0852982137319209</v>
      </c>
      <c r="E2196" s="2">
        <v>-1.139779820091565</v>
      </c>
      <c r="F2196" s="2">
        <v>27.87932</v>
      </c>
      <c r="G2196" s="2">
        <v>27.799119999999998</v>
      </c>
      <c r="H2196" s="2">
        <v>28.940269999999998</v>
      </c>
      <c r="I2196" s="2">
        <v>30.082206000000006</v>
      </c>
      <c r="J2196" s="2">
        <v>26.984763499999975</v>
      </c>
      <c r="K2196" s="17" t="s">
        <v>54</v>
      </c>
      <c r="L2196" s="17" t="s">
        <v>50</v>
      </c>
      <c r="M2196" s="17" t="s">
        <v>55</v>
      </c>
      <c r="N2196" s="20">
        <f t="shared" si="340"/>
        <v>50</v>
      </c>
      <c r="O2196" s="20">
        <f t="shared" si="341"/>
        <v>100</v>
      </c>
      <c r="P2196" s="20">
        <f t="shared" si="342"/>
        <v>50</v>
      </c>
      <c r="Q2196" s="20">
        <f t="shared" si="343"/>
        <v>16.5</v>
      </c>
      <c r="R2196" s="21">
        <f t="shared" si="344"/>
        <v>62.475000000000001</v>
      </c>
      <c r="S2196" s="21">
        <f t="shared" si="345"/>
        <v>51.625</v>
      </c>
      <c r="T2196" s="21">
        <f t="shared" si="346"/>
        <v>42.424999999999997</v>
      </c>
      <c r="U2196" s="21">
        <f t="shared" si="347"/>
        <v>54.125</v>
      </c>
      <c r="V2196" s="20">
        <f t="shared" si="348"/>
        <v>52.17499999999999</v>
      </c>
      <c r="W2196" s="20">
        <f t="shared" si="349"/>
        <v>52.662499999999994</v>
      </c>
    </row>
    <row r="2197" spans="1:23" ht="13.5" x14ac:dyDescent="0.25">
      <c r="A2197" s="3">
        <v>45204</v>
      </c>
      <c r="B2197" s="2">
        <v>27.973500000000001</v>
      </c>
      <c r="C2197" s="2">
        <v>35.129522929835829</v>
      </c>
      <c r="D2197" s="2">
        <v>1.0007788054942566</v>
      </c>
      <c r="E2197" s="2">
        <v>-1.2588215776569838</v>
      </c>
      <c r="F2197" s="2">
        <v>27.980080000000005</v>
      </c>
      <c r="G2197" s="2">
        <v>27.693060000000003</v>
      </c>
      <c r="H2197" s="2">
        <v>28.821285</v>
      </c>
      <c r="I2197" s="2">
        <v>30.019896000000006</v>
      </c>
      <c r="J2197" s="2">
        <v>27.015399499999976</v>
      </c>
      <c r="K2197" s="17" t="s">
        <v>54</v>
      </c>
      <c r="L2197" s="17" t="s">
        <v>50</v>
      </c>
      <c r="M2197" s="17" t="s">
        <v>55</v>
      </c>
      <c r="N2197" s="20">
        <f t="shared" si="340"/>
        <v>50</v>
      </c>
      <c r="O2197" s="20">
        <f t="shared" si="341"/>
        <v>100</v>
      </c>
      <c r="P2197" s="20">
        <f t="shared" si="342"/>
        <v>50</v>
      </c>
      <c r="Q2197" s="20">
        <f t="shared" si="343"/>
        <v>16.5</v>
      </c>
      <c r="R2197" s="21">
        <f t="shared" si="344"/>
        <v>62.475000000000001</v>
      </c>
      <c r="S2197" s="21">
        <f t="shared" si="345"/>
        <v>51.625</v>
      </c>
      <c r="T2197" s="21">
        <f t="shared" si="346"/>
        <v>42.424999999999997</v>
      </c>
      <c r="U2197" s="21">
        <f t="shared" si="347"/>
        <v>54.125</v>
      </c>
      <c r="V2197" s="20">
        <f t="shared" si="348"/>
        <v>52.17499999999999</v>
      </c>
      <c r="W2197" s="20">
        <f t="shared" si="349"/>
        <v>52.662499999999994</v>
      </c>
    </row>
    <row r="2198" spans="1:23" ht="13.5" x14ac:dyDescent="0.25">
      <c r="A2198" s="3">
        <v>45205</v>
      </c>
      <c r="B2198" s="2">
        <v>28.1723</v>
      </c>
      <c r="C2198" s="2">
        <v>38.837958001731181</v>
      </c>
      <c r="D2198" s="2">
        <v>0.716546462225498</v>
      </c>
      <c r="E2198" s="2">
        <v>-1.3536831670938563</v>
      </c>
      <c r="F2198" s="2">
        <v>28.132539999999999</v>
      </c>
      <c r="G2198" s="2">
        <v>27.739460000000001</v>
      </c>
      <c r="H2198" s="2">
        <v>28.713564999999996</v>
      </c>
      <c r="I2198" s="2">
        <v>29.961562000000004</v>
      </c>
      <c r="J2198" s="2">
        <v>27.047149499999978</v>
      </c>
      <c r="K2198" s="17" t="s">
        <v>54</v>
      </c>
      <c r="L2198" s="17" t="s">
        <v>50</v>
      </c>
      <c r="M2198" s="17" t="s">
        <v>55</v>
      </c>
      <c r="N2198" s="20">
        <f t="shared" si="340"/>
        <v>50</v>
      </c>
      <c r="O2198" s="20">
        <f t="shared" si="341"/>
        <v>100</v>
      </c>
      <c r="P2198" s="20">
        <f t="shared" si="342"/>
        <v>50</v>
      </c>
      <c r="Q2198" s="20">
        <f t="shared" si="343"/>
        <v>16.5</v>
      </c>
      <c r="R2198" s="21">
        <f t="shared" si="344"/>
        <v>62.475000000000001</v>
      </c>
      <c r="S2198" s="21">
        <f t="shared" si="345"/>
        <v>51.625</v>
      </c>
      <c r="T2198" s="21">
        <f t="shared" si="346"/>
        <v>42.424999999999997</v>
      </c>
      <c r="U2198" s="21">
        <f t="shared" si="347"/>
        <v>54.125</v>
      </c>
      <c r="V2198" s="20">
        <f t="shared" si="348"/>
        <v>52.17499999999999</v>
      </c>
      <c r="W2198" s="20">
        <f t="shared" si="349"/>
        <v>52.662499999999994</v>
      </c>
    </row>
    <row r="2199" spans="1:23" ht="13.5" x14ac:dyDescent="0.25">
      <c r="A2199" s="3">
        <v>45208</v>
      </c>
      <c r="B2199" s="2">
        <v>28.1723</v>
      </c>
      <c r="C2199" s="2">
        <v>38.837958001731181</v>
      </c>
      <c r="D2199" s="2">
        <v>0.4498037834568045</v>
      </c>
      <c r="E2199" s="2">
        <v>-1.3935895520646491</v>
      </c>
      <c r="F2199" s="2">
        <v>28.132539999999999</v>
      </c>
      <c r="G2199" s="2">
        <v>27.80575</v>
      </c>
      <c r="H2199" s="2">
        <v>28.600874999999995</v>
      </c>
      <c r="I2199" s="2">
        <v>29.903228000000002</v>
      </c>
      <c r="J2199" s="2">
        <v>27.079831499999983</v>
      </c>
      <c r="K2199" s="17" t="s">
        <v>54</v>
      </c>
      <c r="L2199" s="17" t="s">
        <v>50</v>
      </c>
      <c r="M2199" s="17" t="s">
        <v>50</v>
      </c>
      <c r="N2199" s="20">
        <f t="shared" si="340"/>
        <v>50</v>
      </c>
      <c r="O2199" s="20">
        <f t="shared" si="341"/>
        <v>100</v>
      </c>
      <c r="P2199" s="20">
        <f t="shared" si="342"/>
        <v>50</v>
      </c>
      <c r="Q2199" s="20">
        <f t="shared" si="343"/>
        <v>16.5</v>
      </c>
      <c r="R2199" s="21">
        <f t="shared" si="344"/>
        <v>62.475000000000001</v>
      </c>
      <c r="S2199" s="21">
        <f t="shared" si="345"/>
        <v>51.625</v>
      </c>
      <c r="T2199" s="21">
        <f t="shared" si="346"/>
        <v>42.424999999999997</v>
      </c>
      <c r="U2199" s="21">
        <f t="shared" si="347"/>
        <v>54.125</v>
      </c>
      <c r="V2199" s="20">
        <f t="shared" si="348"/>
        <v>52.17499999999999</v>
      </c>
      <c r="W2199" s="20">
        <f t="shared" si="349"/>
        <v>52.662499999999994</v>
      </c>
    </row>
    <row r="2200" spans="1:23" ht="13.5" x14ac:dyDescent="0.25">
      <c r="A2200" s="3">
        <v>45209</v>
      </c>
      <c r="B2200" s="2">
        <v>28.1723</v>
      </c>
      <c r="C2200" s="2">
        <v>38.837958001731174</v>
      </c>
      <c r="D2200" s="2">
        <v>0.12616773845618567</v>
      </c>
      <c r="E2200" s="2">
        <v>-1.4195680335948384</v>
      </c>
      <c r="F2200" s="2">
        <v>28.132539999999999</v>
      </c>
      <c r="G2200" s="2">
        <v>27.938320000000004</v>
      </c>
      <c r="H2200" s="2">
        <v>28.489839999999997</v>
      </c>
      <c r="I2200" s="2">
        <v>29.843568000000005</v>
      </c>
      <c r="J2200" s="2">
        <v>27.112543499999983</v>
      </c>
      <c r="K2200" s="17" t="s">
        <v>54</v>
      </c>
      <c r="L2200" s="17" t="s">
        <v>50</v>
      </c>
      <c r="M2200" s="17" t="s">
        <v>50</v>
      </c>
      <c r="N2200" s="20">
        <f t="shared" si="340"/>
        <v>50</v>
      </c>
      <c r="O2200" s="20">
        <f t="shared" si="341"/>
        <v>100</v>
      </c>
      <c r="P2200" s="20">
        <f t="shared" si="342"/>
        <v>50</v>
      </c>
      <c r="Q2200" s="20">
        <f t="shared" si="343"/>
        <v>16.5</v>
      </c>
      <c r="R2200" s="21">
        <f t="shared" si="344"/>
        <v>62.475000000000001</v>
      </c>
      <c r="S2200" s="21">
        <f t="shared" si="345"/>
        <v>51.625</v>
      </c>
      <c r="T2200" s="21">
        <f t="shared" si="346"/>
        <v>42.424999999999997</v>
      </c>
      <c r="U2200" s="21">
        <f t="shared" si="347"/>
        <v>54.125</v>
      </c>
      <c r="V2200" s="20">
        <f t="shared" si="348"/>
        <v>52.17499999999999</v>
      </c>
      <c r="W2200" s="20">
        <f t="shared" si="349"/>
        <v>52.662499999999994</v>
      </c>
    </row>
    <row r="2201" spans="1:23" ht="13.5" x14ac:dyDescent="0.25">
      <c r="A2201" s="3">
        <v>45210</v>
      </c>
      <c r="B2201" s="2">
        <v>28.106000000000002</v>
      </c>
      <c r="C2201" s="2">
        <v>37.934660136600002</v>
      </c>
      <c r="D2201" s="2">
        <v>-3.908919410505618E-2</v>
      </c>
      <c r="E2201" s="2">
        <v>-1.4217510813815406</v>
      </c>
      <c r="F2201" s="2">
        <v>28.119279999999996</v>
      </c>
      <c r="G2201" s="2">
        <v>27.999300000000005</v>
      </c>
      <c r="H2201" s="2">
        <v>28.389409999999998</v>
      </c>
      <c r="I2201" s="2">
        <v>29.783908</v>
      </c>
      <c r="J2201" s="2">
        <v>27.14498399999998</v>
      </c>
      <c r="K2201" s="17" t="s">
        <v>54</v>
      </c>
      <c r="L2201" s="17" t="s">
        <v>50</v>
      </c>
      <c r="M2201" s="17" t="s">
        <v>47</v>
      </c>
      <c r="N2201" s="20">
        <f t="shared" si="340"/>
        <v>50</v>
      </c>
      <c r="O2201" s="20">
        <f t="shared" si="341"/>
        <v>100</v>
      </c>
      <c r="P2201" s="20">
        <f t="shared" si="342"/>
        <v>50</v>
      </c>
      <c r="Q2201" s="20">
        <f t="shared" si="343"/>
        <v>16.5</v>
      </c>
      <c r="R2201" s="21">
        <f t="shared" si="344"/>
        <v>62.475000000000001</v>
      </c>
      <c r="S2201" s="21">
        <f t="shared" si="345"/>
        <v>51.625</v>
      </c>
      <c r="T2201" s="21">
        <f t="shared" si="346"/>
        <v>42.424999999999997</v>
      </c>
      <c r="U2201" s="21">
        <f t="shared" si="347"/>
        <v>54.125</v>
      </c>
      <c r="V2201" s="20">
        <f t="shared" si="348"/>
        <v>52.17499999999999</v>
      </c>
      <c r="W2201" s="20">
        <f t="shared" si="349"/>
        <v>52.662499999999994</v>
      </c>
    </row>
    <row r="2202" spans="1:23" ht="13.5" x14ac:dyDescent="0.25">
      <c r="A2202" s="3">
        <v>45211</v>
      </c>
      <c r="B2202" s="2">
        <v>28.4375</v>
      </c>
      <c r="C2202" s="2">
        <v>44.84238120777853</v>
      </c>
      <c r="D2202" s="2">
        <v>-0.20370030429856101</v>
      </c>
      <c r="E2202" s="2">
        <v>-1.4101949714248012</v>
      </c>
      <c r="F2202" s="2">
        <v>28.212079999999997</v>
      </c>
      <c r="G2202" s="2">
        <v>28.096080000000008</v>
      </c>
      <c r="H2202" s="2">
        <v>28.306550000000005</v>
      </c>
      <c r="I2202" s="2">
        <v>29.728360000000002</v>
      </c>
      <c r="J2202" s="2">
        <v>27.179292499999985</v>
      </c>
      <c r="K2202" s="17" t="s">
        <v>48</v>
      </c>
      <c r="L2202" s="17" t="s">
        <v>50</v>
      </c>
      <c r="M2202" s="17" t="s">
        <v>51</v>
      </c>
      <c r="N2202" s="20">
        <f t="shared" si="340"/>
        <v>50</v>
      </c>
      <c r="O2202" s="20">
        <f t="shared" si="341"/>
        <v>100</v>
      </c>
      <c r="P2202" s="20">
        <f t="shared" si="342"/>
        <v>50</v>
      </c>
      <c r="Q2202" s="20">
        <f t="shared" si="343"/>
        <v>83.5</v>
      </c>
      <c r="R2202" s="21">
        <f t="shared" si="344"/>
        <v>72.525000000000006</v>
      </c>
      <c r="S2202" s="21">
        <f t="shared" si="345"/>
        <v>68.375</v>
      </c>
      <c r="T2202" s="21">
        <f t="shared" si="346"/>
        <v>72.575000000000003</v>
      </c>
      <c r="U2202" s="21">
        <f t="shared" si="347"/>
        <v>70.875</v>
      </c>
      <c r="V2202" s="20">
        <f t="shared" si="348"/>
        <v>71.158333333333346</v>
      </c>
      <c r="W2202" s="20">
        <f t="shared" si="349"/>
        <v>71.087500000000006</v>
      </c>
    </row>
    <row r="2203" spans="1:23" ht="13.5" x14ac:dyDescent="0.25">
      <c r="A2203" s="3">
        <v>45212</v>
      </c>
      <c r="B2203" s="2">
        <v>28.9346</v>
      </c>
      <c r="C2203" s="2">
        <v>53.245721130935841</v>
      </c>
      <c r="D2203" s="2">
        <v>-0.38738364927298008</v>
      </c>
      <c r="E2203" s="2">
        <v>-1.3891061598797625</v>
      </c>
      <c r="F2203" s="2">
        <v>28.364539999999998</v>
      </c>
      <c r="G2203" s="2">
        <v>28.248540000000002</v>
      </c>
      <c r="H2203" s="2">
        <v>28.248880000000007</v>
      </c>
      <c r="I2203" s="2">
        <v>29.686598000000004</v>
      </c>
      <c r="J2203" s="2">
        <v>27.216086499999978</v>
      </c>
      <c r="K2203" s="17" t="s">
        <v>48</v>
      </c>
      <c r="L2203" s="17" t="s">
        <v>49</v>
      </c>
      <c r="M2203" s="17" t="s">
        <v>51</v>
      </c>
      <c r="N2203" s="20">
        <f t="shared" si="340"/>
        <v>50</v>
      </c>
      <c r="O2203" s="20">
        <f t="shared" si="341"/>
        <v>100</v>
      </c>
      <c r="P2203" s="20">
        <f t="shared" si="342"/>
        <v>50</v>
      </c>
      <c r="Q2203" s="20">
        <f t="shared" si="343"/>
        <v>100</v>
      </c>
      <c r="R2203" s="21">
        <f t="shared" si="344"/>
        <v>75</v>
      </c>
      <c r="S2203" s="21">
        <f t="shared" si="345"/>
        <v>72.5</v>
      </c>
      <c r="T2203" s="21">
        <f t="shared" si="346"/>
        <v>80</v>
      </c>
      <c r="U2203" s="21">
        <f t="shared" si="347"/>
        <v>75</v>
      </c>
      <c r="V2203" s="20">
        <f t="shared" si="348"/>
        <v>75.833333333333329</v>
      </c>
      <c r="W2203" s="20">
        <f t="shared" si="349"/>
        <v>75.625</v>
      </c>
    </row>
    <row r="2204" spans="1:23" ht="13.5" x14ac:dyDescent="0.25">
      <c r="A2204" s="3">
        <v>45215</v>
      </c>
      <c r="B2204" s="2">
        <v>29.126899999999999</v>
      </c>
      <c r="C2204" s="2">
        <v>56.036097969460243</v>
      </c>
      <c r="D2204" s="2">
        <v>-0.44122235374840102</v>
      </c>
      <c r="E2204" s="2">
        <v>-1.3189782453577974</v>
      </c>
      <c r="F2204" s="2">
        <v>28.55546</v>
      </c>
      <c r="G2204" s="2">
        <v>28.344000000000001</v>
      </c>
      <c r="H2204" s="2">
        <v>28.204134999999997</v>
      </c>
      <c r="I2204" s="2">
        <v>29.651334000000002</v>
      </c>
      <c r="J2204" s="2">
        <v>27.254713999999982</v>
      </c>
      <c r="K2204" s="17" t="s">
        <v>48</v>
      </c>
      <c r="L2204" s="17" t="s">
        <v>49</v>
      </c>
      <c r="M2204" s="17" t="s">
        <v>51</v>
      </c>
      <c r="N2204" s="20">
        <f t="shared" si="340"/>
        <v>50</v>
      </c>
      <c r="O2204" s="20">
        <f t="shared" si="341"/>
        <v>100</v>
      </c>
      <c r="P2204" s="20">
        <f t="shared" si="342"/>
        <v>50</v>
      </c>
      <c r="Q2204" s="20">
        <f t="shared" si="343"/>
        <v>100</v>
      </c>
      <c r="R2204" s="21">
        <f t="shared" si="344"/>
        <v>75</v>
      </c>
      <c r="S2204" s="21">
        <f t="shared" si="345"/>
        <v>72.5</v>
      </c>
      <c r="T2204" s="21">
        <f t="shared" si="346"/>
        <v>80</v>
      </c>
      <c r="U2204" s="21">
        <f t="shared" si="347"/>
        <v>75</v>
      </c>
      <c r="V2204" s="20">
        <f t="shared" si="348"/>
        <v>75.833333333333329</v>
      </c>
      <c r="W2204" s="20">
        <f t="shared" si="349"/>
        <v>75.625</v>
      </c>
    </row>
    <row r="2205" spans="1:23" ht="13.5" x14ac:dyDescent="0.25">
      <c r="A2205" s="3">
        <v>45216</v>
      </c>
      <c r="B2205" s="2">
        <v>28.636299999999999</v>
      </c>
      <c r="C2205" s="2">
        <v>48.142061602827937</v>
      </c>
      <c r="D2205" s="2">
        <v>-0.45291339168500144</v>
      </c>
      <c r="E2205" s="2">
        <v>-1.1708579900266995</v>
      </c>
      <c r="F2205" s="2">
        <v>28.648260000000001</v>
      </c>
      <c r="G2205" s="2">
        <v>28.3904</v>
      </c>
      <c r="H2205" s="2">
        <v>28.144475</v>
      </c>
      <c r="I2205" s="2">
        <v>29.60228</v>
      </c>
      <c r="J2205" s="2">
        <v>27.286679999999979</v>
      </c>
      <c r="K2205" s="17" t="s">
        <v>48</v>
      </c>
      <c r="L2205" s="17" t="s">
        <v>49</v>
      </c>
      <c r="M2205" s="17" t="s">
        <v>51</v>
      </c>
      <c r="N2205" s="20">
        <f t="shared" si="340"/>
        <v>50</v>
      </c>
      <c r="O2205" s="20">
        <f t="shared" si="341"/>
        <v>100</v>
      </c>
      <c r="P2205" s="20">
        <f t="shared" si="342"/>
        <v>50</v>
      </c>
      <c r="Q2205" s="20">
        <f t="shared" si="343"/>
        <v>100</v>
      </c>
      <c r="R2205" s="21">
        <f t="shared" si="344"/>
        <v>75</v>
      </c>
      <c r="S2205" s="21">
        <f t="shared" si="345"/>
        <v>72.5</v>
      </c>
      <c r="T2205" s="21">
        <f t="shared" si="346"/>
        <v>80</v>
      </c>
      <c r="U2205" s="21">
        <f t="shared" si="347"/>
        <v>75</v>
      </c>
      <c r="V2205" s="20">
        <f t="shared" si="348"/>
        <v>75.833333333333329</v>
      </c>
      <c r="W2205" s="20">
        <f t="shared" si="349"/>
        <v>75.625</v>
      </c>
    </row>
    <row r="2206" spans="1:23" ht="13.5" x14ac:dyDescent="0.25">
      <c r="A2206" s="3">
        <v>45217</v>
      </c>
      <c r="B2206" s="2">
        <v>28.503799999999998</v>
      </c>
      <c r="C2206" s="2">
        <v>46.247148851794933</v>
      </c>
      <c r="D2206" s="2">
        <v>-0.45238456509191138</v>
      </c>
      <c r="E2206" s="2">
        <v>-0.97727053050204593</v>
      </c>
      <c r="F2206" s="2">
        <v>28.727819999999998</v>
      </c>
      <c r="G2206" s="2">
        <v>28.423549999999999</v>
      </c>
      <c r="H2206" s="2">
        <v>28.111334999999997</v>
      </c>
      <c r="I2206" s="2">
        <v>29.554287999999996</v>
      </c>
      <c r="J2206" s="2">
        <v>27.317983499999983</v>
      </c>
      <c r="K2206" s="17" t="s">
        <v>48</v>
      </c>
      <c r="L2206" s="17" t="s">
        <v>49</v>
      </c>
      <c r="M2206" s="17" t="s">
        <v>51</v>
      </c>
      <c r="N2206" s="20">
        <f t="shared" si="340"/>
        <v>50</v>
      </c>
      <c r="O2206" s="20">
        <f t="shared" si="341"/>
        <v>100</v>
      </c>
      <c r="P2206" s="20">
        <f t="shared" si="342"/>
        <v>50</v>
      </c>
      <c r="Q2206" s="20">
        <f t="shared" si="343"/>
        <v>100</v>
      </c>
      <c r="R2206" s="21">
        <f t="shared" si="344"/>
        <v>75</v>
      </c>
      <c r="S2206" s="21">
        <f t="shared" si="345"/>
        <v>72.5</v>
      </c>
      <c r="T2206" s="21">
        <f t="shared" si="346"/>
        <v>80</v>
      </c>
      <c r="U2206" s="21">
        <f t="shared" si="347"/>
        <v>75</v>
      </c>
      <c r="V2206" s="20">
        <f t="shared" si="348"/>
        <v>75.833333333333329</v>
      </c>
      <c r="W2206" s="20">
        <f t="shared" si="349"/>
        <v>75.625</v>
      </c>
    </row>
    <row r="2207" spans="1:23" ht="13.5" x14ac:dyDescent="0.25">
      <c r="A2207" s="3">
        <v>45218</v>
      </c>
      <c r="B2207" s="2">
        <v>28.371200000000002</v>
      </c>
      <c r="C2207" s="2">
        <v>44.365152231573397</v>
      </c>
      <c r="D2207" s="2">
        <v>-0.47135503354357056</v>
      </c>
      <c r="E2207" s="2">
        <v>-0.80126531573029591</v>
      </c>
      <c r="F2207" s="2">
        <v>28.714559999999999</v>
      </c>
      <c r="G2207" s="2">
        <v>28.46332</v>
      </c>
      <c r="H2207" s="2">
        <v>28.078189999999999</v>
      </c>
      <c r="I2207" s="2">
        <v>29.505235999999996</v>
      </c>
      <c r="J2207" s="2">
        <v>27.347421999999984</v>
      </c>
      <c r="K2207" s="17" t="s">
        <v>48</v>
      </c>
      <c r="L2207" s="17" t="s">
        <v>49</v>
      </c>
      <c r="M2207" s="17" t="s">
        <v>53</v>
      </c>
      <c r="N2207" s="20">
        <f t="shared" si="340"/>
        <v>50</v>
      </c>
      <c r="O2207" s="20">
        <f t="shared" si="341"/>
        <v>100</v>
      </c>
      <c r="P2207" s="20">
        <f t="shared" si="342"/>
        <v>50</v>
      </c>
      <c r="Q2207" s="20">
        <f t="shared" si="343"/>
        <v>83</v>
      </c>
      <c r="R2207" s="21">
        <f t="shared" si="344"/>
        <v>72.45</v>
      </c>
      <c r="S2207" s="21">
        <f t="shared" si="345"/>
        <v>68.25</v>
      </c>
      <c r="T2207" s="21">
        <f t="shared" si="346"/>
        <v>72.349999999999994</v>
      </c>
      <c r="U2207" s="21">
        <f t="shared" si="347"/>
        <v>70.75</v>
      </c>
      <c r="V2207" s="20">
        <f t="shared" si="348"/>
        <v>71.016666666666666</v>
      </c>
      <c r="W2207" s="20">
        <f t="shared" si="349"/>
        <v>70.949999999999989</v>
      </c>
    </row>
    <row r="2208" spans="1:23" ht="13.5" x14ac:dyDescent="0.25">
      <c r="A2208" s="3">
        <v>45219</v>
      </c>
      <c r="B2208" s="2">
        <v>28.371200000000002</v>
      </c>
      <c r="C2208" s="2">
        <v>44.365152231573397</v>
      </c>
      <c r="D2208" s="2">
        <v>-0.45479394719038879</v>
      </c>
      <c r="E2208" s="2">
        <v>-0.65815291447665059</v>
      </c>
      <c r="F2208" s="2">
        <v>28.601880000000001</v>
      </c>
      <c r="G2208" s="2">
        <v>28.483209999999996</v>
      </c>
      <c r="H2208" s="2">
        <v>28.111335000000004</v>
      </c>
      <c r="I2208" s="2">
        <v>29.456183999999993</v>
      </c>
      <c r="J2208" s="2">
        <v>27.378062499999977</v>
      </c>
      <c r="K2208" s="17" t="s">
        <v>54</v>
      </c>
      <c r="L2208" s="17" t="s">
        <v>50</v>
      </c>
      <c r="M2208" s="17" t="s">
        <v>47</v>
      </c>
      <c r="N2208" s="20">
        <f t="shared" si="340"/>
        <v>50</v>
      </c>
      <c r="O2208" s="20">
        <f t="shared" si="341"/>
        <v>100</v>
      </c>
      <c r="P2208" s="20">
        <f t="shared" si="342"/>
        <v>50</v>
      </c>
      <c r="Q2208" s="20">
        <f t="shared" si="343"/>
        <v>16.5</v>
      </c>
      <c r="R2208" s="21">
        <f t="shared" si="344"/>
        <v>62.475000000000001</v>
      </c>
      <c r="S2208" s="21">
        <f t="shared" si="345"/>
        <v>51.625</v>
      </c>
      <c r="T2208" s="21">
        <f t="shared" si="346"/>
        <v>42.424999999999997</v>
      </c>
      <c r="U2208" s="21">
        <f t="shared" si="347"/>
        <v>54.125</v>
      </c>
      <c r="V2208" s="20">
        <f t="shared" si="348"/>
        <v>52.17499999999999</v>
      </c>
      <c r="W2208" s="20">
        <f t="shared" si="349"/>
        <v>52.662499999999994</v>
      </c>
    </row>
    <row r="2209" spans="1:23" ht="13.5" x14ac:dyDescent="0.25">
      <c r="A2209" s="3">
        <v>45222</v>
      </c>
      <c r="B2209" s="2">
        <v>28.8352</v>
      </c>
      <c r="C2209" s="2">
        <v>52.250900114079521</v>
      </c>
      <c r="D2209" s="2">
        <v>-0.47327293711663287</v>
      </c>
      <c r="E2209" s="2">
        <v>-0.53859277768303171</v>
      </c>
      <c r="F2209" s="2">
        <v>28.54354</v>
      </c>
      <c r="G2209" s="2">
        <v>28.549499999999995</v>
      </c>
      <c r="H2209" s="2">
        <v>28.177624999999999</v>
      </c>
      <c r="I2209" s="2">
        <v>29.419061999999993</v>
      </c>
      <c r="J2209" s="2">
        <v>27.408377999999981</v>
      </c>
      <c r="K2209" s="17" t="s">
        <v>54</v>
      </c>
      <c r="L2209" s="17" t="s">
        <v>50</v>
      </c>
      <c r="M2209" s="17" t="s">
        <v>47</v>
      </c>
      <c r="N2209" s="20">
        <f t="shared" si="340"/>
        <v>50</v>
      </c>
      <c r="O2209" s="20">
        <f t="shared" si="341"/>
        <v>100</v>
      </c>
      <c r="P2209" s="20">
        <f t="shared" si="342"/>
        <v>50</v>
      </c>
      <c r="Q2209" s="20">
        <f t="shared" si="343"/>
        <v>16.5</v>
      </c>
      <c r="R2209" s="21">
        <f t="shared" si="344"/>
        <v>62.475000000000001</v>
      </c>
      <c r="S2209" s="21">
        <f t="shared" si="345"/>
        <v>51.625</v>
      </c>
      <c r="T2209" s="21">
        <f t="shared" si="346"/>
        <v>42.424999999999997</v>
      </c>
      <c r="U2209" s="21">
        <f t="shared" si="347"/>
        <v>54.125</v>
      </c>
      <c r="V2209" s="20">
        <f t="shared" si="348"/>
        <v>52.17499999999999</v>
      </c>
      <c r="W2209" s="20">
        <f t="shared" si="349"/>
        <v>52.662499999999994</v>
      </c>
    </row>
    <row r="2210" spans="1:23" ht="13.5" x14ac:dyDescent="0.25">
      <c r="A2210" s="3">
        <v>45223</v>
      </c>
      <c r="B2210" s="2">
        <v>28.828600000000002</v>
      </c>
      <c r="C2210" s="2">
        <v>52.137696976015434</v>
      </c>
      <c r="D2210" s="2">
        <v>-0.48942288150766089</v>
      </c>
      <c r="E2210" s="2">
        <v>-0.44376269922577022</v>
      </c>
      <c r="F2210" s="2">
        <v>28.582000000000001</v>
      </c>
      <c r="G2210" s="2">
        <v>28.615129999999994</v>
      </c>
      <c r="H2210" s="2">
        <v>28.276725000000006</v>
      </c>
      <c r="I2210" s="2">
        <v>29.382471999999993</v>
      </c>
      <c r="J2210" s="2">
        <v>27.438900999999984</v>
      </c>
      <c r="K2210" s="17" t="s">
        <v>54</v>
      </c>
      <c r="L2210" s="17" t="s">
        <v>50</v>
      </c>
      <c r="M2210" s="17" t="s">
        <v>55</v>
      </c>
      <c r="N2210" s="20">
        <f t="shared" si="340"/>
        <v>50</v>
      </c>
      <c r="O2210" s="20">
        <f t="shared" si="341"/>
        <v>100</v>
      </c>
      <c r="P2210" s="20">
        <f t="shared" si="342"/>
        <v>50</v>
      </c>
      <c r="Q2210" s="20">
        <f t="shared" si="343"/>
        <v>16.5</v>
      </c>
      <c r="R2210" s="21">
        <f t="shared" si="344"/>
        <v>62.475000000000001</v>
      </c>
      <c r="S2210" s="21">
        <f t="shared" si="345"/>
        <v>51.625</v>
      </c>
      <c r="T2210" s="21">
        <f t="shared" si="346"/>
        <v>42.424999999999997</v>
      </c>
      <c r="U2210" s="21">
        <f t="shared" si="347"/>
        <v>54.125</v>
      </c>
      <c r="V2210" s="20">
        <f t="shared" si="348"/>
        <v>52.17499999999999</v>
      </c>
      <c r="W2210" s="20">
        <f t="shared" si="349"/>
        <v>52.662499999999994</v>
      </c>
    </row>
    <row r="2211" spans="1:23" ht="13.5" x14ac:dyDescent="0.25">
      <c r="A2211" s="3">
        <v>45224</v>
      </c>
      <c r="B2211" s="2">
        <v>28.729099999999999</v>
      </c>
      <c r="C2211" s="2">
        <v>50.366092468251765</v>
      </c>
      <c r="D2211" s="2">
        <v>-0.50680733501621233</v>
      </c>
      <c r="E2211" s="2">
        <v>-0.3777715840683144</v>
      </c>
      <c r="F2211" s="2">
        <v>28.62706</v>
      </c>
      <c r="G2211" s="2">
        <v>28.677439999999997</v>
      </c>
      <c r="H2211" s="2">
        <v>28.338370000000005</v>
      </c>
      <c r="I2211" s="2">
        <v>29.342697999999995</v>
      </c>
      <c r="J2211" s="2">
        <v>27.465319499999982</v>
      </c>
      <c r="K2211" s="17" t="s">
        <v>54</v>
      </c>
      <c r="L2211" s="17" t="s">
        <v>50</v>
      </c>
      <c r="M2211" s="17" t="s">
        <v>55</v>
      </c>
      <c r="N2211" s="20">
        <f t="shared" si="340"/>
        <v>50</v>
      </c>
      <c r="O2211" s="20">
        <f t="shared" si="341"/>
        <v>100</v>
      </c>
      <c r="P2211" s="20">
        <f t="shared" si="342"/>
        <v>50</v>
      </c>
      <c r="Q2211" s="20">
        <f t="shared" si="343"/>
        <v>16.5</v>
      </c>
      <c r="R2211" s="21">
        <f t="shared" si="344"/>
        <v>62.475000000000001</v>
      </c>
      <c r="S2211" s="21">
        <f t="shared" si="345"/>
        <v>51.625</v>
      </c>
      <c r="T2211" s="21">
        <f t="shared" si="346"/>
        <v>42.424999999999997</v>
      </c>
      <c r="U2211" s="21">
        <f t="shared" si="347"/>
        <v>54.125</v>
      </c>
      <c r="V2211" s="20">
        <f t="shared" si="348"/>
        <v>52.17499999999999</v>
      </c>
      <c r="W2211" s="20">
        <f t="shared" si="349"/>
        <v>52.662499999999994</v>
      </c>
    </row>
    <row r="2212" spans="1:23" ht="13.5" x14ac:dyDescent="0.25">
      <c r="A2212" s="3">
        <v>45225</v>
      </c>
      <c r="B2212" s="2">
        <v>28.729099999999999</v>
      </c>
      <c r="C2212" s="2">
        <v>50.366092468251765</v>
      </c>
      <c r="D2212" s="2">
        <v>-0.47075290588455232</v>
      </c>
      <c r="E2212" s="2">
        <v>-0.33687115602652945</v>
      </c>
      <c r="F2212" s="2">
        <v>28.698640000000001</v>
      </c>
      <c r="G2212" s="2">
        <v>28.706600000000002</v>
      </c>
      <c r="H2212" s="2">
        <v>28.401339999999998</v>
      </c>
      <c r="I2212" s="2">
        <v>29.304117999999995</v>
      </c>
      <c r="J2212" s="2">
        <v>27.49233899999998</v>
      </c>
      <c r="K2212" s="17" t="s">
        <v>54</v>
      </c>
      <c r="L2212" s="17" t="s">
        <v>50</v>
      </c>
      <c r="M2212" s="17" t="s">
        <v>55</v>
      </c>
      <c r="N2212" s="20">
        <f t="shared" si="340"/>
        <v>50</v>
      </c>
      <c r="O2212" s="20">
        <f t="shared" si="341"/>
        <v>100</v>
      </c>
      <c r="P2212" s="20">
        <f t="shared" si="342"/>
        <v>50</v>
      </c>
      <c r="Q2212" s="20">
        <f t="shared" si="343"/>
        <v>16.5</v>
      </c>
      <c r="R2212" s="21">
        <f t="shared" si="344"/>
        <v>62.475000000000001</v>
      </c>
      <c r="S2212" s="21">
        <f t="shared" si="345"/>
        <v>51.625</v>
      </c>
      <c r="T2212" s="21">
        <f t="shared" si="346"/>
        <v>42.424999999999997</v>
      </c>
      <c r="U2212" s="21">
        <f t="shared" si="347"/>
        <v>54.125</v>
      </c>
      <c r="V2212" s="20">
        <f t="shared" si="348"/>
        <v>52.17499999999999</v>
      </c>
      <c r="W2212" s="20">
        <f t="shared" si="349"/>
        <v>52.662499999999994</v>
      </c>
    </row>
    <row r="2213" spans="1:23" ht="13.5" x14ac:dyDescent="0.25">
      <c r="A2213" s="3">
        <v>45226</v>
      </c>
      <c r="B2213" s="2">
        <v>28.503799999999998</v>
      </c>
      <c r="C2213" s="2">
        <v>46.239988838686529</v>
      </c>
      <c r="D2213" s="2">
        <v>-0.34729769324994919</v>
      </c>
      <c r="E2213" s="2">
        <v>-0.33052213002632452</v>
      </c>
      <c r="F2213" s="2">
        <v>28.725159999999999</v>
      </c>
      <c r="G2213" s="2">
        <v>28.663519999999998</v>
      </c>
      <c r="H2213" s="2">
        <v>28.456029999999998</v>
      </c>
      <c r="I2213" s="2">
        <v>29.256125999999995</v>
      </c>
      <c r="J2213" s="2">
        <v>27.515857499999978</v>
      </c>
      <c r="K2213" s="17" t="s">
        <v>54</v>
      </c>
      <c r="L2213" s="17" t="s">
        <v>50</v>
      </c>
      <c r="M2213" s="17" t="s">
        <v>55</v>
      </c>
      <c r="N2213" s="20">
        <f t="shared" si="340"/>
        <v>50</v>
      </c>
      <c r="O2213" s="20">
        <f t="shared" si="341"/>
        <v>100</v>
      </c>
      <c r="P2213" s="20">
        <f t="shared" si="342"/>
        <v>50</v>
      </c>
      <c r="Q2213" s="20">
        <f t="shared" si="343"/>
        <v>16.5</v>
      </c>
      <c r="R2213" s="21">
        <f t="shared" si="344"/>
        <v>62.475000000000001</v>
      </c>
      <c r="S2213" s="21">
        <f t="shared" si="345"/>
        <v>51.625</v>
      </c>
      <c r="T2213" s="21">
        <f t="shared" si="346"/>
        <v>42.424999999999997</v>
      </c>
      <c r="U2213" s="21">
        <f t="shared" si="347"/>
        <v>54.125</v>
      </c>
      <c r="V2213" s="20">
        <f t="shared" si="348"/>
        <v>52.17499999999999</v>
      </c>
      <c r="W2213" s="20">
        <f t="shared" si="349"/>
        <v>52.662499999999994</v>
      </c>
    </row>
    <row r="2214" spans="1:23" ht="13.5" x14ac:dyDescent="0.25">
      <c r="A2214" s="3">
        <v>45229</v>
      </c>
      <c r="B2214" s="2">
        <v>28.4375</v>
      </c>
      <c r="C2214" s="2">
        <v>45.069882534798118</v>
      </c>
      <c r="D2214" s="2">
        <v>-0.20721058713167295</v>
      </c>
      <c r="E2214" s="2">
        <v>-0.36433912346637842</v>
      </c>
      <c r="F2214" s="2">
        <v>28.645619999999997</v>
      </c>
      <c r="G2214" s="2">
        <v>28.594579999999997</v>
      </c>
      <c r="H2214" s="2">
        <v>28.469289999999994</v>
      </c>
      <c r="I2214" s="2">
        <v>29.204421999999994</v>
      </c>
      <c r="J2214" s="2">
        <v>27.537841999999983</v>
      </c>
      <c r="K2214" s="17" t="s">
        <v>54</v>
      </c>
      <c r="L2214" s="17" t="s">
        <v>50</v>
      </c>
      <c r="M2214" s="17" t="s">
        <v>47</v>
      </c>
      <c r="N2214" s="20">
        <f t="shared" si="340"/>
        <v>50</v>
      </c>
      <c r="O2214" s="20">
        <f t="shared" si="341"/>
        <v>100</v>
      </c>
      <c r="P2214" s="20">
        <f t="shared" si="342"/>
        <v>50</v>
      </c>
      <c r="Q2214" s="20">
        <f t="shared" si="343"/>
        <v>16.5</v>
      </c>
      <c r="R2214" s="21">
        <f t="shared" si="344"/>
        <v>62.475000000000001</v>
      </c>
      <c r="S2214" s="21">
        <f t="shared" si="345"/>
        <v>51.625</v>
      </c>
      <c r="T2214" s="21">
        <f t="shared" si="346"/>
        <v>42.424999999999997</v>
      </c>
      <c r="U2214" s="21">
        <f t="shared" si="347"/>
        <v>54.125</v>
      </c>
      <c r="V2214" s="20">
        <f t="shared" si="348"/>
        <v>52.17499999999999</v>
      </c>
      <c r="W2214" s="20">
        <f t="shared" si="349"/>
        <v>52.662499999999994</v>
      </c>
    </row>
    <row r="2215" spans="1:23" ht="13.5" x14ac:dyDescent="0.25">
      <c r="A2215" s="3">
        <v>45230</v>
      </c>
      <c r="B2215" s="2">
        <v>28.1723</v>
      </c>
      <c r="C2215" s="2">
        <v>40.639873419909627</v>
      </c>
      <c r="D2215" s="2">
        <v>-0.14307042607454434</v>
      </c>
      <c r="E2215" s="2">
        <v>-0.43352232858388562</v>
      </c>
      <c r="F2215" s="2">
        <v>28.51436</v>
      </c>
      <c r="G2215" s="2">
        <v>28.548179999999995</v>
      </c>
      <c r="H2215" s="2">
        <v>28.469289999999994</v>
      </c>
      <c r="I2215" s="2">
        <v>29.151391999999991</v>
      </c>
      <c r="J2215" s="2">
        <v>27.553781499999978</v>
      </c>
      <c r="K2215" s="17" t="s">
        <v>54</v>
      </c>
      <c r="L2215" s="17" t="s">
        <v>50</v>
      </c>
      <c r="M2215" s="17" t="s">
        <v>47</v>
      </c>
      <c r="N2215" s="20">
        <f t="shared" si="340"/>
        <v>50</v>
      </c>
      <c r="O2215" s="20">
        <f t="shared" si="341"/>
        <v>100</v>
      </c>
      <c r="P2215" s="20">
        <f t="shared" si="342"/>
        <v>50</v>
      </c>
      <c r="Q2215" s="20">
        <f t="shared" si="343"/>
        <v>16.5</v>
      </c>
      <c r="R2215" s="21">
        <f t="shared" si="344"/>
        <v>62.475000000000001</v>
      </c>
      <c r="S2215" s="21">
        <f t="shared" si="345"/>
        <v>51.625</v>
      </c>
      <c r="T2215" s="21">
        <f t="shared" si="346"/>
        <v>42.424999999999997</v>
      </c>
      <c r="U2215" s="21">
        <f t="shared" si="347"/>
        <v>54.125</v>
      </c>
      <c r="V2215" s="20">
        <f t="shared" si="348"/>
        <v>52.17499999999999</v>
      </c>
      <c r="W2215" s="20">
        <f t="shared" si="349"/>
        <v>52.662499999999994</v>
      </c>
    </row>
    <row r="2216" spans="1:23" ht="13.5" x14ac:dyDescent="0.25">
      <c r="A2216" s="3">
        <v>45231</v>
      </c>
      <c r="B2216" s="2">
        <v>28.503799999999998</v>
      </c>
      <c r="C2216" s="2">
        <v>47.576367225030396</v>
      </c>
      <c r="D2216" s="2">
        <v>-0.13084015258449355</v>
      </c>
      <c r="E2216" s="2">
        <v>-0.53065373236809021</v>
      </c>
      <c r="F2216" s="2">
        <v>28.469299999999997</v>
      </c>
      <c r="G2216" s="2">
        <v>28.548180000000002</v>
      </c>
      <c r="H2216" s="2">
        <v>28.485864999999997</v>
      </c>
      <c r="I2216" s="2">
        <v>29.103797999999994</v>
      </c>
      <c r="J2216" s="2">
        <v>27.568252499999986</v>
      </c>
      <c r="K2216" s="17" t="s">
        <v>54</v>
      </c>
      <c r="L2216" s="17" t="s">
        <v>50</v>
      </c>
      <c r="M2216" s="17" t="s">
        <v>47</v>
      </c>
      <c r="N2216" s="20">
        <f t="shared" si="340"/>
        <v>50</v>
      </c>
      <c r="O2216" s="20">
        <f t="shared" si="341"/>
        <v>100</v>
      </c>
      <c r="P2216" s="20">
        <f t="shared" si="342"/>
        <v>50</v>
      </c>
      <c r="Q2216" s="20">
        <f t="shared" si="343"/>
        <v>16.5</v>
      </c>
      <c r="R2216" s="21">
        <f t="shared" si="344"/>
        <v>62.475000000000001</v>
      </c>
      <c r="S2216" s="21">
        <f t="shared" si="345"/>
        <v>51.625</v>
      </c>
      <c r="T2216" s="21">
        <f t="shared" si="346"/>
        <v>42.424999999999997</v>
      </c>
      <c r="U2216" s="21">
        <f t="shared" si="347"/>
        <v>54.125</v>
      </c>
      <c r="V2216" s="20">
        <f t="shared" si="348"/>
        <v>52.17499999999999</v>
      </c>
      <c r="W2216" s="20">
        <f t="shared" si="349"/>
        <v>52.662499999999994</v>
      </c>
    </row>
    <row r="2217" spans="1:23" ht="13.5" x14ac:dyDescent="0.25">
      <c r="A2217" s="3">
        <v>45232</v>
      </c>
      <c r="B2217" s="2">
        <v>28.490500000000001</v>
      </c>
      <c r="C2217" s="2">
        <v>47.337364938969628</v>
      </c>
      <c r="D2217" s="2">
        <v>-0.13918178842465423</v>
      </c>
      <c r="E2217" s="2">
        <v>-0.66941973128377552</v>
      </c>
      <c r="F2217" s="2">
        <v>28.421579999999999</v>
      </c>
      <c r="G2217" s="2">
        <v>28.560110000000002</v>
      </c>
      <c r="H2217" s="2">
        <v>28.511714999999999</v>
      </c>
      <c r="I2217" s="2">
        <v>29.063759999999998</v>
      </c>
      <c r="J2217" s="2">
        <v>27.582085999999983</v>
      </c>
      <c r="K2217" s="17" t="s">
        <v>54</v>
      </c>
      <c r="L2217" s="17" t="s">
        <v>50</v>
      </c>
      <c r="M2217" s="17" t="s">
        <v>47</v>
      </c>
      <c r="N2217" s="20">
        <f t="shared" si="340"/>
        <v>50</v>
      </c>
      <c r="O2217" s="20">
        <f t="shared" si="341"/>
        <v>100</v>
      </c>
      <c r="P2217" s="20">
        <f t="shared" si="342"/>
        <v>50</v>
      </c>
      <c r="Q2217" s="20">
        <f t="shared" si="343"/>
        <v>16.5</v>
      </c>
      <c r="R2217" s="21">
        <f t="shared" si="344"/>
        <v>62.475000000000001</v>
      </c>
      <c r="S2217" s="21">
        <f t="shared" si="345"/>
        <v>51.625</v>
      </c>
      <c r="T2217" s="21">
        <f t="shared" si="346"/>
        <v>42.424999999999997</v>
      </c>
      <c r="U2217" s="21">
        <f t="shared" si="347"/>
        <v>54.125</v>
      </c>
      <c r="V2217" s="20">
        <f t="shared" si="348"/>
        <v>52.17499999999999</v>
      </c>
      <c r="W2217" s="20">
        <f t="shared" si="349"/>
        <v>52.662499999999994</v>
      </c>
    </row>
    <row r="2218" spans="1:23" ht="13.5" x14ac:dyDescent="0.25">
      <c r="A2218" s="3">
        <v>45233</v>
      </c>
      <c r="B2218" s="2">
        <v>28.490500000000001</v>
      </c>
      <c r="C2218" s="2">
        <v>47.337364938969635</v>
      </c>
      <c r="D2218" s="2">
        <v>-0.1454906850125397</v>
      </c>
      <c r="E2218" s="2">
        <v>-0.82188311129305114</v>
      </c>
      <c r="F2218" s="2">
        <v>28.418919999999996</v>
      </c>
      <c r="G2218" s="2">
        <v>28.572039999999998</v>
      </c>
      <c r="H2218" s="2">
        <v>28.527625</v>
      </c>
      <c r="I2218" s="2">
        <v>29.015899999999998</v>
      </c>
      <c r="J2218" s="2">
        <v>27.59664099999998</v>
      </c>
      <c r="K2218" s="17" t="s">
        <v>54</v>
      </c>
      <c r="L2218" s="17" t="s">
        <v>50</v>
      </c>
      <c r="M2218" s="17" t="s">
        <v>47</v>
      </c>
      <c r="N2218" s="20">
        <f t="shared" si="340"/>
        <v>50</v>
      </c>
      <c r="O2218" s="20">
        <f t="shared" si="341"/>
        <v>100</v>
      </c>
      <c r="P2218" s="20">
        <f t="shared" si="342"/>
        <v>50</v>
      </c>
      <c r="Q2218" s="20">
        <f t="shared" si="343"/>
        <v>16.5</v>
      </c>
      <c r="R2218" s="21">
        <f t="shared" si="344"/>
        <v>62.475000000000001</v>
      </c>
      <c r="S2218" s="21">
        <f t="shared" si="345"/>
        <v>51.625</v>
      </c>
      <c r="T2218" s="21">
        <f t="shared" si="346"/>
        <v>42.424999999999997</v>
      </c>
      <c r="U2218" s="21">
        <f t="shared" si="347"/>
        <v>54.125</v>
      </c>
      <c r="V2218" s="20">
        <f t="shared" si="348"/>
        <v>52.17499999999999</v>
      </c>
      <c r="W2218" s="20">
        <f t="shared" si="349"/>
        <v>52.662499999999994</v>
      </c>
    </row>
    <row r="2219" spans="1:23" ht="13.5" x14ac:dyDescent="0.25">
      <c r="A2219" s="3">
        <v>45236</v>
      </c>
      <c r="B2219" s="2">
        <v>28.490500000000001</v>
      </c>
      <c r="C2219" s="2">
        <v>47.337364938969628</v>
      </c>
      <c r="D2219" s="2">
        <v>-7.8750467980110983E-2</v>
      </c>
      <c r="E2219" s="2">
        <v>-1.0023186598475819</v>
      </c>
      <c r="F2219" s="2">
        <v>28.429520000000004</v>
      </c>
      <c r="G2219" s="2">
        <v>28.537569999999999</v>
      </c>
      <c r="H2219" s="2">
        <v>28.543535000000002</v>
      </c>
      <c r="I2219" s="2">
        <v>28.975861999999996</v>
      </c>
      <c r="J2219" s="2">
        <v>27.613149499999981</v>
      </c>
      <c r="K2219" s="17" t="s">
        <v>54</v>
      </c>
      <c r="L2219" s="17" t="s">
        <v>50</v>
      </c>
      <c r="M2219" s="17" t="s">
        <v>55</v>
      </c>
      <c r="N2219" s="20">
        <f t="shared" si="340"/>
        <v>50</v>
      </c>
      <c r="O2219" s="20">
        <f t="shared" si="341"/>
        <v>100</v>
      </c>
      <c r="P2219" s="20">
        <f t="shared" si="342"/>
        <v>50</v>
      </c>
      <c r="Q2219" s="20">
        <f t="shared" si="343"/>
        <v>16.5</v>
      </c>
      <c r="R2219" s="21">
        <f t="shared" si="344"/>
        <v>62.475000000000001</v>
      </c>
      <c r="S2219" s="21">
        <f t="shared" si="345"/>
        <v>51.625</v>
      </c>
      <c r="T2219" s="21">
        <f t="shared" si="346"/>
        <v>42.424999999999997</v>
      </c>
      <c r="U2219" s="21">
        <f t="shared" si="347"/>
        <v>54.125</v>
      </c>
      <c r="V2219" s="20">
        <f t="shared" si="348"/>
        <v>52.17499999999999</v>
      </c>
      <c r="W2219" s="20">
        <f t="shared" si="349"/>
        <v>52.662499999999994</v>
      </c>
    </row>
    <row r="2220" spans="1:23" ht="13.5" x14ac:dyDescent="0.25">
      <c r="A2220" s="3">
        <v>45237</v>
      </c>
      <c r="B2220" s="2">
        <v>28.404299999999999</v>
      </c>
      <c r="C2220" s="2">
        <v>45.487612555783699</v>
      </c>
      <c r="D2220" s="2">
        <v>-1.6265677222740749E-2</v>
      </c>
      <c r="E2220" s="2">
        <v>-1.2237275646946346</v>
      </c>
      <c r="F2220" s="2">
        <v>28.475919999999995</v>
      </c>
      <c r="G2220" s="2">
        <v>28.495139999999999</v>
      </c>
      <c r="H2220" s="2">
        <v>28.555135</v>
      </c>
      <c r="I2220" s="2">
        <v>28.926145999999999</v>
      </c>
      <c r="J2220" s="2">
        <v>27.630519499999981</v>
      </c>
      <c r="K2220" s="17" t="s">
        <v>54</v>
      </c>
      <c r="L2220" s="17" t="s">
        <v>50</v>
      </c>
      <c r="M2220" s="17" t="s">
        <v>55</v>
      </c>
      <c r="N2220" s="20">
        <f t="shared" si="340"/>
        <v>50</v>
      </c>
      <c r="O2220" s="20">
        <f t="shared" si="341"/>
        <v>100</v>
      </c>
      <c r="P2220" s="20">
        <f t="shared" si="342"/>
        <v>50</v>
      </c>
      <c r="Q2220" s="20">
        <f t="shared" si="343"/>
        <v>16.5</v>
      </c>
      <c r="R2220" s="21">
        <f t="shared" si="344"/>
        <v>62.475000000000001</v>
      </c>
      <c r="S2220" s="21">
        <f t="shared" si="345"/>
        <v>51.625</v>
      </c>
      <c r="T2220" s="21">
        <f t="shared" si="346"/>
        <v>42.424999999999997</v>
      </c>
      <c r="U2220" s="21">
        <f t="shared" si="347"/>
        <v>54.125</v>
      </c>
      <c r="V2220" s="20">
        <f t="shared" si="348"/>
        <v>52.17499999999999</v>
      </c>
      <c r="W2220" s="20">
        <f t="shared" si="349"/>
        <v>52.662499999999994</v>
      </c>
    </row>
    <row r="2221" spans="1:23" ht="13.5" x14ac:dyDescent="0.25">
      <c r="A2221" s="3">
        <v>45238</v>
      </c>
      <c r="B2221" s="2">
        <v>28.139199999999999</v>
      </c>
      <c r="C2221" s="2">
        <v>40.27524691390277</v>
      </c>
      <c r="D2221" s="2">
        <v>4.203967937888109E-2</v>
      </c>
      <c r="E2221" s="2">
        <v>-1.4352246532551138</v>
      </c>
      <c r="F2221" s="2">
        <v>28.402999999999999</v>
      </c>
      <c r="G2221" s="2">
        <v>28.436149999999998</v>
      </c>
      <c r="H2221" s="2">
        <v>28.556795000000001</v>
      </c>
      <c r="I2221" s="2">
        <v>28.873911999999997</v>
      </c>
      <c r="J2221" s="2">
        <v>27.645872999999984</v>
      </c>
      <c r="K2221" s="17" t="s">
        <v>54</v>
      </c>
      <c r="L2221" s="17" t="s">
        <v>50</v>
      </c>
      <c r="M2221" s="17" t="s">
        <v>47</v>
      </c>
      <c r="N2221" s="20">
        <f t="shared" si="340"/>
        <v>50</v>
      </c>
      <c r="O2221" s="20">
        <f t="shared" si="341"/>
        <v>100</v>
      </c>
      <c r="P2221" s="20">
        <f t="shared" si="342"/>
        <v>50</v>
      </c>
      <c r="Q2221" s="20">
        <f t="shared" si="343"/>
        <v>16.5</v>
      </c>
      <c r="R2221" s="21">
        <f t="shared" si="344"/>
        <v>62.475000000000001</v>
      </c>
      <c r="S2221" s="21">
        <f t="shared" si="345"/>
        <v>51.625</v>
      </c>
      <c r="T2221" s="21">
        <f t="shared" si="346"/>
        <v>42.424999999999997</v>
      </c>
      <c r="U2221" s="21">
        <f t="shared" si="347"/>
        <v>54.125</v>
      </c>
      <c r="V2221" s="20">
        <f t="shared" si="348"/>
        <v>52.17499999999999</v>
      </c>
      <c r="W2221" s="20">
        <f t="shared" si="349"/>
        <v>52.662499999999994</v>
      </c>
    </row>
    <row r="2222" spans="1:23" ht="13.5" x14ac:dyDescent="0.25">
      <c r="A2222" s="3">
        <v>45239</v>
      </c>
      <c r="B2222" s="2">
        <v>28.503799999999998</v>
      </c>
      <c r="C2222" s="2">
        <v>48.940988817434601</v>
      </c>
      <c r="D2222" s="2">
        <v>6.6956529372987461E-2</v>
      </c>
      <c r="E2222" s="2">
        <v>-1.6293771100914825</v>
      </c>
      <c r="F2222" s="2">
        <v>28.405660000000001</v>
      </c>
      <c r="G2222" s="2">
        <v>28.413619999999998</v>
      </c>
      <c r="H2222" s="2">
        <v>28.560109999999998</v>
      </c>
      <c r="I2222" s="2">
        <v>28.828837999999998</v>
      </c>
      <c r="J2222" s="2">
        <v>27.664251499999988</v>
      </c>
      <c r="K2222" s="17" t="s">
        <v>48</v>
      </c>
      <c r="L2222" s="17" t="s">
        <v>50</v>
      </c>
      <c r="M2222" s="17" t="s">
        <v>51</v>
      </c>
      <c r="N2222" s="20">
        <f t="shared" si="340"/>
        <v>50</v>
      </c>
      <c r="O2222" s="20">
        <f t="shared" si="341"/>
        <v>100</v>
      </c>
      <c r="P2222" s="20">
        <f t="shared" si="342"/>
        <v>50</v>
      </c>
      <c r="Q2222" s="20">
        <f t="shared" si="343"/>
        <v>83.5</v>
      </c>
      <c r="R2222" s="21">
        <f t="shared" si="344"/>
        <v>72.525000000000006</v>
      </c>
      <c r="S2222" s="21">
        <f t="shared" si="345"/>
        <v>68.375</v>
      </c>
      <c r="T2222" s="21">
        <f t="shared" si="346"/>
        <v>72.575000000000003</v>
      </c>
      <c r="U2222" s="21">
        <f t="shared" si="347"/>
        <v>70.875</v>
      </c>
      <c r="V2222" s="20">
        <f t="shared" si="348"/>
        <v>71.158333333333346</v>
      </c>
      <c r="W2222" s="20">
        <f t="shared" si="349"/>
        <v>71.087500000000006</v>
      </c>
    </row>
    <row r="2223" spans="1:23" ht="13.5" x14ac:dyDescent="0.25">
      <c r="A2223" s="3">
        <v>45240</v>
      </c>
      <c r="B2223" s="2">
        <v>28.503799999999998</v>
      </c>
      <c r="C2223" s="2">
        <v>48.940988817434601</v>
      </c>
      <c r="D2223" s="2">
        <v>5.3621223478078406E-2</v>
      </c>
      <c r="E2223" s="2">
        <v>-1.7963759319615649</v>
      </c>
      <c r="F2223" s="2">
        <v>28.408320000000003</v>
      </c>
      <c r="G2223" s="2">
        <v>28.413619999999998</v>
      </c>
      <c r="H2223" s="2">
        <v>28.538569999999993</v>
      </c>
      <c r="I2223" s="2">
        <v>28.783764000000001</v>
      </c>
      <c r="J2223" s="2">
        <v>27.681698499999989</v>
      </c>
      <c r="K2223" s="17" t="s">
        <v>48</v>
      </c>
      <c r="L2223" s="17" t="s">
        <v>50</v>
      </c>
      <c r="M2223" s="17" t="s">
        <v>51</v>
      </c>
      <c r="N2223" s="20">
        <f t="shared" si="340"/>
        <v>50</v>
      </c>
      <c r="O2223" s="20">
        <f t="shared" si="341"/>
        <v>100</v>
      </c>
      <c r="P2223" s="20">
        <f t="shared" si="342"/>
        <v>50</v>
      </c>
      <c r="Q2223" s="20">
        <f t="shared" si="343"/>
        <v>83.5</v>
      </c>
      <c r="R2223" s="21">
        <f t="shared" si="344"/>
        <v>72.525000000000006</v>
      </c>
      <c r="S2223" s="21">
        <f t="shared" si="345"/>
        <v>68.375</v>
      </c>
      <c r="T2223" s="21">
        <f t="shared" si="346"/>
        <v>72.575000000000003</v>
      </c>
      <c r="U2223" s="21">
        <f t="shared" si="347"/>
        <v>70.875</v>
      </c>
      <c r="V2223" s="20">
        <f t="shared" si="348"/>
        <v>71.158333333333346</v>
      </c>
      <c r="W2223" s="20">
        <f t="shared" si="349"/>
        <v>71.087500000000006</v>
      </c>
    </row>
    <row r="2224" spans="1:23" ht="13.5" x14ac:dyDescent="0.25">
      <c r="A2224" s="3">
        <v>45243</v>
      </c>
      <c r="B2224" s="2">
        <v>28.8352</v>
      </c>
      <c r="C2224" s="2">
        <v>55.714558085626983</v>
      </c>
      <c r="D2224" s="2">
        <v>7.8141180222033313E-3</v>
      </c>
      <c r="E2224" s="2">
        <v>-1.9350536177616702</v>
      </c>
      <c r="F2224" s="2">
        <v>28.477260000000001</v>
      </c>
      <c r="G2224" s="2">
        <v>28.453390000000002</v>
      </c>
      <c r="H2224" s="2">
        <v>28.523984999999993</v>
      </c>
      <c r="I2224" s="2">
        <v>28.745979999999996</v>
      </c>
      <c r="J2224" s="2">
        <v>27.701012499999987</v>
      </c>
      <c r="K2224" s="17" t="s">
        <v>48</v>
      </c>
      <c r="L2224" s="17" t="s">
        <v>50</v>
      </c>
      <c r="M2224" s="17" t="s">
        <v>51</v>
      </c>
      <c r="N2224" s="20">
        <f t="shared" si="340"/>
        <v>50</v>
      </c>
      <c r="O2224" s="20">
        <f t="shared" si="341"/>
        <v>100</v>
      </c>
      <c r="P2224" s="20">
        <f t="shared" si="342"/>
        <v>50</v>
      </c>
      <c r="Q2224" s="20">
        <f t="shared" si="343"/>
        <v>83.5</v>
      </c>
      <c r="R2224" s="21">
        <f t="shared" si="344"/>
        <v>72.525000000000006</v>
      </c>
      <c r="S2224" s="21">
        <f t="shared" si="345"/>
        <v>68.375</v>
      </c>
      <c r="T2224" s="21">
        <f t="shared" si="346"/>
        <v>72.575000000000003</v>
      </c>
      <c r="U2224" s="21">
        <f t="shared" si="347"/>
        <v>70.875</v>
      </c>
      <c r="V2224" s="20">
        <f t="shared" si="348"/>
        <v>71.158333333333346</v>
      </c>
      <c r="W2224" s="20">
        <f t="shared" si="349"/>
        <v>71.087500000000006</v>
      </c>
    </row>
    <row r="2225" spans="1:23" ht="13.5" x14ac:dyDescent="0.25">
      <c r="A2225" s="3">
        <v>45244</v>
      </c>
      <c r="B2225" s="2">
        <v>28.258500000000002</v>
      </c>
      <c r="C2225" s="2">
        <v>44.62108705786661</v>
      </c>
      <c r="D2225" s="2">
        <v>-3.0777364805306462E-2</v>
      </c>
      <c r="E2225" s="2">
        <v>-2.0514956276406191</v>
      </c>
      <c r="F2225" s="2">
        <v>28.4481</v>
      </c>
      <c r="G2225" s="2">
        <v>28.462009999999999</v>
      </c>
      <c r="H2225" s="2">
        <v>28.505095000000001</v>
      </c>
      <c r="I2225" s="2">
        <v>28.699975999999992</v>
      </c>
      <c r="J2225" s="2">
        <v>27.71906649999999</v>
      </c>
      <c r="K2225" s="17" t="s">
        <v>54</v>
      </c>
      <c r="L2225" s="17" t="s">
        <v>50</v>
      </c>
      <c r="M2225" s="17" t="s">
        <v>47</v>
      </c>
      <c r="N2225" s="20">
        <f t="shared" si="340"/>
        <v>50</v>
      </c>
      <c r="O2225" s="20">
        <f t="shared" si="341"/>
        <v>100</v>
      </c>
      <c r="P2225" s="20">
        <f t="shared" si="342"/>
        <v>50</v>
      </c>
      <c r="Q2225" s="20">
        <f t="shared" si="343"/>
        <v>16.5</v>
      </c>
      <c r="R2225" s="21">
        <f t="shared" si="344"/>
        <v>62.475000000000001</v>
      </c>
      <c r="S2225" s="21">
        <f t="shared" si="345"/>
        <v>51.625</v>
      </c>
      <c r="T2225" s="21">
        <f t="shared" si="346"/>
        <v>42.424999999999997</v>
      </c>
      <c r="U2225" s="21">
        <f t="shared" si="347"/>
        <v>54.125</v>
      </c>
      <c r="V2225" s="20">
        <f t="shared" si="348"/>
        <v>52.17499999999999</v>
      </c>
      <c r="W2225" s="20">
        <f t="shared" si="349"/>
        <v>52.662499999999994</v>
      </c>
    </row>
    <row r="2226" spans="1:23" ht="13.5" x14ac:dyDescent="0.25">
      <c r="A2226" s="3">
        <v>45245</v>
      </c>
      <c r="B2226" s="2">
        <v>28.1723</v>
      </c>
      <c r="C2226" s="2">
        <v>43.235353373082404</v>
      </c>
      <c r="D2226" s="2">
        <v>-4.2592688461660089E-3</v>
      </c>
      <c r="E2226" s="2">
        <v>-2.0989248221733003</v>
      </c>
      <c r="F2226" s="2">
        <v>28.454719999999998</v>
      </c>
      <c r="G2226" s="2">
        <v>28.428860000000004</v>
      </c>
      <c r="H2226" s="2">
        <v>28.488520000000001</v>
      </c>
      <c r="I2226" s="2">
        <v>28.656225999999997</v>
      </c>
      <c r="J2226" s="2">
        <v>27.736689499999994</v>
      </c>
      <c r="K2226" s="17" t="s">
        <v>54</v>
      </c>
      <c r="L2226" s="17" t="s">
        <v>50</v>
      </c>
      <c r="M2226" s="17" t="s">
        <v>55</v>
      </c>
      <c r="N2226" s="20">
        <f t="shared" si="340"/>
        <v>50</v>
      </c>
      <c r="O2226" s="20">
        <f t="shared" si="341"/>
        <v>100</v>
      </c>
      <c r="P2226" s="20">
        <f t="shared" si="342"/>
        <v>50</v>
      </c>
      <c r="Q2226" s="20">
        <f t="shared" si="343"/>
        <v>16.5</v>
      </c>
      <c r="R2226" s="21">
        <f t="shared" si="344"/>
        <v>62.475000000000001</v>
      </c>
      <c r="S2226" s="21">
        <f t="shared" si="345"/>
        <v>51.625</v>
      </c>
      <c r="T2226" s="21">
        <f t="shared" si="346"/>
        <v>42.424999999999997</v>
      </c>
      <c r="U2226" s="21">
        <f t="shared" si="347"/>
        <v>54.125</v>
      </c>
      <c r="V2226" s="20">
        <f t="shared" si="348"/>
        <v>52.17499999999999</v>
      </c>
      <c r="W2226" s="20">
        <f t="shared" si="349"/>
        <v>52.662499999999994</v>
      </c>
    </row>
    <row r="2227" spans="1:23" ht="13.5" x14ac:dyDescent="0.25">
      <c r="A2227" s="3">
        <v>45246</v>
      </c>
      <c r="B2227" s="2">
        <v>28.4375</v>
      </c>
      <c r="C2227" s="2">
        <v>48.531191251191316</v>
      </c>
      <c r="D2227" s="2">
        <v>-1.347264674805615E-3</v>
      </c>
      <c r="E2227" s="2">
        <v>-2.0650120896025101</v>
      </c>
      <c r="F2227" s="2">
        <v>28.441459999999999</v>
      </c>
      <c r="G2227" s="2">
        <v>28.423559999999998</v>
      </c>
      <c r="H2227" s="2">
        <v>28.491834999999998</v>
      </c>
      <c r="I2227" s="2">
        <v>28.617912</v>
      </c>
      <c r="J2227" s="2">
        <v>27.757742499999996</v>
      </c>
      <c r="K2227" s="17" t="s">
        <v>54</v>
      </c>
      <c r="L2227" s="17" t="s">
        <v>50</v>
      </c>
      <c r="M2227" s="17" t="s">
        <v>47</v>
      </c>
      <c r="N2227" s="20">
        <f t="shared" si="340"/>
        <v>50</v>
      </c>
      <c r="O2227" s="20">
        <f t="shared" si="341"/>
        <v>100</v>
      </c>
      <c r="P2227" s="20">
        <f t="shared" si="342"/>
        <v>50</v>
      </c>
      <c r="Q2227" s="20">
        <f t="shared" si="343"/>
        <v>16.5</v>
      </c>
      <c r="R2227" s="21">
        <f t="shared" si="344"/>
        <v>62.475000000000001</v>
      </c>
      <c r="S2227" s="21">
        <f t="shared" si="345"/>
        <v>51.625</v>
      </c>
      <c r="T2227" s="21">
        <f t="shared" si="346"/>
        <v>42.424999999999997</v>
      </c>
      <c r="U2227" s="21">
        <f t="shared" si="347"/>
        <v>54.125</v>
      </c>
      <c r="V2227" s="20">
        <f t="shared" si="348"/>
        <v>52.17499999999999</v>
      </c>
      <c r="W2227" s="20">
        <f t="shared" si="349"/>
        <v>52.662499999999994</v>
      </c>
    </row>
    <row r="2228" spans="1:23" ht="13.5" x14ac:dyDescent="0.25">
      <c r="A2228" s="3">
        <v>45247</v>
      </c>
      <c r="B2228" s="2">
        <v>28.371200000000002</v>
      </c>
      <c r="C2228" s="2">
        <v>47.342063222118441</v>
      </c>
      <c r="D2228" s="2">
        <v>6.4646732335233992E-3</v>
      </c>
      <c r="E2228" s="2">
        <v>-1.9621278488974077</v>
      </c>
      <c r="F2228" s="2">
        <v>28.414940000000001</v>
      </c>
      <c r="G2228" s="2">
        <v>28.411630000000002</v>
      </c>
      <c r="H2228" s="2">
        <v>28.491835000000002</v>
      </c>
      <c r="I2228" s="2">
        <v>28.578801999999996</v>
      </c>
      <c r="J2228" s="2">
        <v>27.778493999999995</v>
      </c>
      <c r="K2228" s="17" t="s">
        <v>54</v>
      </c>
      <c r="L2228" s="17" t="s">
        <v>50</v>
      </c>
      <c r="M2228" s="17" t="s">
        <v>47</v>
      </c>
      <c r="N2228" s="20">
        <f t="shared" si="340"/>
        <v>50</v>
      </c>
      <c r="O2228" s="20">
        <f t="shared" si="341"/>
        <v>100</v>
      </c>
      <c r="P2228" s="20">
        <f t="shared" si="342"/>
        <v>50</v>
      </c>
      <c r="Q2228" s="20">
        <f t="shared" si="343"/>
        <v>16.5</v>
      </c>
      <c r="R2228" s="21">
        <f t="shared" si="344"/>
        <v>62.475000000000001</v>
      </c>
      <c r="S2228" s="21">
        <f t="shared" si="345"/>
        <v>51.625</v>
      </c>
      <c r="T2228" s="21">
        <f t="shared" si="346"/>
        <v>42.424999999999997</v>
      </c>
      <c r="U2228" s="21">
        <f t="shared" si="347"/>
        <v>54.125</v>
      </c>
      <c r="V2228" s="20">
        <f t="shared" si="348"/>
        <v>52.17499999999999</v>
      </c>
      <c r="W2228" s="20">
        <f t="shared" si="349"/>
        <v>52.662499999999994</v>
      </c>
    </row>
    <row r="2229" spans="1:23" ht="13.5" x14ac:dyDescent="0.25">
      <c r="A2229" s="3">
        <v>45250</v>
      </c>
      <c r="B2229" s="2">
        <v>28.3049</v>
      </c>
      <c r="C2229" s="2">
        <v>46.124957438548634</v>
      </c>
      <c r="D2229" s="2">
        <v>1.8782121187530976E-2</v>
      </c>
      <c r="E2229" s="2">
        <v>-1.8035772718968857</v>
      </c>
      <c r="F2229" s="2">
        <v>28.308879999999998</v>
      </c>
      <c r="G2229" s="2">
        <v>28.393070000000002</v>
      </c>
      <c r="H2229" s="2">
        <v>28.465320000000002</v>
      </c>
      <c r="I2229" s="2">
        <v>28.536378000000003</v>
      </c>
      <c r="J2229" s="2">
        <v>27.798282499999996</v>
      </c>
      <c r="K2229" s="17" t="s">
        <v>54</v>
      </c>
      <c r="L2229" s="17" t="s">
        <v>50</v>
      </c>
      <c r="M2229" s="17" t="s">
        <v>47</v>
      </c>
      <c r="N2229" s="20">
        <f t="shared" si="340"/>
        <v>50</v>
      </c>
      <c r="O2229" s="20">
        <f t="shared" si="341"/>
        <v>100</v>
      </c>
      <c r="P2229" s="20">
        <f t="shared" si="342"/>
        <v>50</v>
      </c>
      <c r="Q2229" s="20">
        <f t="shared" si="343"/>
        <v>16.5</v>
      </c>
      <c r="R2229" s="21">
        <f t="shared" si="344"/>
        <v>62.475000000000001</v>
      </c>
      <c r="S2229" s="21">
        <f t="shared" si="345"/>
        <v>51.625</v>
      </c>
      <c r="T2229" s="21">
        <f t="shared" si="346"/>
        <v>42.424999999999997</v>
      </c>
      <c r="U2229" s="21">
        <f t="shared" si="347"/>
        <v>54.125</v>
      </c>
      <c r="V2229" s="20">
        <f t="shared" si="348"/>
        <v>52.17499999999999</v>
      </c>
      <c r="W2229" s="20">
        <f t="shared" si="349"/>
        <v>52.662499999999994</v>
      </c>
    </row>
    <row r="2230" spans="1:23" ht="13.5" x14ac:dyDescent="0.25">
      <c r="A2230" s="3">
        <v>45251</v>
      </c>
      <c r="B2230" s="2">
        <v>28.3049</v>
      </c>
      <c r="C2230" s="2">
        <v>46.124957438548634</v>
      </c>
      <c r="D2230" s="2">
        <v>1.7072063360185297E-2</v>
      </c>
      <c r="E2230" s="2">
        <v>-1.5756395576151643</v>
      </c>
      <c r="F2230" s="2">
        <v>28.318159999999999</v>
      </c>
      <c r="G2230" s="2">
        <v>28.383130000000001</v>
      </c>
      <c r="H2230" s="2">
        <v>28.439135</v>
      </c>
      <c r="I2230" s="2">
        <v>28.494616000000004</v>
      </c>
      <c r="J2230" s="2">
        <v>27.819273499999998</v>
      </c>
      <c r="K2230" s="17" t="s">
        <v>54</v>
      </c>
      <c r="L2230" s="17" t="s">
        <v>50</v>
      </c>
      <c r="M2230" s="17" t="s">
        <v>55</v>
      </c>
      <c r="N2230" s="20">
        <f t="shared" si="340"/>
        <v>50</v>
      </c>
      <c r="O2230" s="20">
        <f t="shared" si="341"/>
        <v>100</v>
      </c>
      <c r="P2230" s="20">
        <f t="shared" si="342"/>
        <v>50</v>
      </c>
      <c r="Q2230" s="20">
        <f t="shared" si="343"/>
        <v>16.5</v>
      </c>
      <c r="R2230" s="21">
        <f t="shared" si="344"/>
        <v>62.475000000000001</v>
      </c>
      <c r="S2230" s="21">
        <f t="shared" si="345"/>
        <v>51.625</v>
      </c>
      <c r="T2230" s="21">
        <f t="shared" si="346"/>
        <v>42.424999999999997</v>
      </c>
      <c r="U2230" s="21">
        <f t="shared" si="347"/>
        <v>54.125</v>
      </c>
      <c r="V2230" s="20">
        <f t="shared" si="348"/>
        <v>52.17499999999999</v>
      </c>
      <c r="W2230" s="20">
        <f t="shared" si="349"/>
        <v>52.662499999999994</v>
      </c>
    </row>
    <row r="2231" spans="1:23" ht="13.5" x14ac:dyDescent="0.25">
      <c r="A2231" s="3">
        <v>45252</v>
      </c>
      <c r="B2231" s="2">
        <v>28.503799999999998</v>
      </c>
      <c r="C2231" s="2">
        <v>50.548322608373518</v>
      </c>
      <c r="D2231" s="2">
        <v>-3.8847464149675659E-2</v>
      </c>
      <c r="E2231" s="2">
        <v>-1.346393729643494</v>
      </c>
      <c r="F2231" s="2">
        <v>28.384460000000001</v>
      </c>
      <c r="G2231" s="2">
        <v>28.419589999999999</v>
      </c>
      <c r="H2231" s="2">
        <v>28.427869999999995</v>
      </c>
      <c r="I2231" s="2">
        <v>28.462400000000002</v>
      </c>
      <c r="J2231" s="2">
        <v>27.840056499999999</v>
      </c>
      <c r="K2231" s="17" t="s">
        <v>54</v>
      </c>
      <c r="L2231" s="17" t="s">
        <v>50</v>
      </c>
      <c r="M2231" s="17" t="s">
        <v>55</v>
      </c>
      <c r="N2231" s="20">
        <f t="shared" si="340"/>
        <v>50</v>
      </c>
      <c r="O2231" s="20">
        <f t="shared" si="341"/>
        <v>100</v>
      </c>
      <c r="P2231" s="20">
        <f t="shared" si="342"/>
        <v>50</v>
      </c>
      <c r="Q2231" s="20">
        <f t="shared" si="343"/>
        <v>16.5</v>
      </c>
      <c r="R2231" s="21">
        <f t="shared" si="344"/>
        <v>62.475000000000001</v>
      </c>
      <c r="S2231" s="21">
        <f t="shared" si="345"/>
        <v>51.625</v>
      </c>
      <c r="T2231" s="21">
        <f t="shared" si="346"/>
        <v>42.424999999999997</v>
      </c>
      <c r="U2231" s="21">
        <f t="shared" si="347"/>
        <v>54.125</v>
      </c>
      <c r="V2231" s="20">
        <f t="shared" si="348"/>
        <v>52.17499999999999</v>
      </c>
      <c r="W2231" s="20">
        <f t="shared" si="349"/>
        <v>52.662499999999994</v>
      </c>
    </row>
    <row r="2232" spans="1:23" ht="13.5" x14ac:dyDescent="0.25">
      <c r="A2232" s="3">
        <v>45253</v>
      </c>
      <c r="B2232" s="2">
        <v>28.3049</v>
      </c>
      <c r="C2232" s="2">
        <v>46.441933118199451</v>
      </c>
      <c r="D2232" s="2">
        <v>-1.5545698362249283E-2</v>
      </c>
      <c r="E2232" s="2">
        <v>-1.1747910448033771</v>
      </c>
      <c r="F2232" s="2">
        <v>28.357940000000003</v>
      </c>
      <c r="G2232" s="2">
        <v>28.399700000000003</v>
      </c>
      <c r="H2232" s="2">
        <v>28.406659999999995</v>
      </c>
      <c r="I2232" s="2">
        <v>28.426604000000001</v>
      </c>
      <c r="J2232" s="2">
        <v>27.859424500000003</v>
      </c>
      <c r="K2232" s="17" t="s">
        <v>54</v>
      </c>
      <c r="L2232" s="17" t="s">
        <v>50</v>
      </c>
      <c r="M2232" s="17" t="s">
        <v>47</v>
      </c>
      <c r="N2232" s="20">
        <f t="shared" si="340"/>
        <v>50</v>
      </c>
      <c r="O2232" s="20">
        <f t="shared" si="341"/>
        <v>100</v>
      </c>
      <c r="P2232" s="20">
        <f t="shared" si="342"/>
        <v>50</v>
      </c>
      <c r="Q2232" s="20">
        <f t="shared" si="343"/>
        <v>16.5</v>
      </c>
      <c r="R2232" s="21">
        <f t="shared" si="344"/>
        <v>62.475000000000001</v>
      </c>
      <c r="S2232" s="21">
        <f t="shared" si="345"/>
        <v>51.625</v>
      </c>
      <c r="T2232" s="21">
        <f t="shared" si="346"/>
        <v>42.424999999999997</v>
      </c>
      <c r="U2232" s="21">
        <f t="shared" si="347"/>
        <v>54.125</v>
      </c>
      <c r="V2232" s="20">
        <f t="shared" si="348"/>
        <v>52.17499999999999</v>
      </c>
      <c r="W2232" s="20">
        <f t="shared" si="349"/>
        <v>52.662499999999994</v>
      </c>
    </row>
    <row r="2233" spans="1:23" ht="13.5" x14ac:dyDescent="0.25">
      <c r="A2233" s="3">
        <v>45254</v>
      </c>
      <c r="B2233" s="2">
        <v>28.3049</v>
      </c>
      <c r="C2233" s="2">
        <v>46.441933118199458</v>
      </c>
      <c r="D2233" s="2">
        <v>5.1544964667868953E-3</v>
      </c>
      <c r="E2233" s="2">
        <v>-1.0354412034223979</v>
      </c>
      <c r="F2233" s="2">
        <v>28.34468</v>
      </c>
      <c r="G2233" s="2">
        <v>28.379810000000003</v>
      </c>
      <c r="H2233" s="2">
        <v>28.396714999999993</v>
      </c>
      <c r="I2233" s="2">
        <v>28.390942000000006</v>
      </c>
      <c r="J2233" s="2">
        <v>27.880115000000004</v>
      </c>
      <c r="K2233" s="17" t="s">
        <v>54</v>
      </c>
      <c r="L2233" s="17" t="s">
        <v>50</v>
      </c>
      <c r="M2233" s="17" t="s">
        <v>47</v>
      </c>
      <c r="N2233" s="20">
        <f t="shared" si="340"/>
        <v>50</v>
      </c>
      <c r="O2233" s="20">
        <f t="shared" si="341"/>
        <v>100</v>
      </c>
      <c r="P2233" s="20">
        <f t="shared" si="342"/>
        <v>50</v>
      </c>
      <c r="Q2233" s="20">
        <f t="shared" si="343"/>
        <v>16.5</v>
      </c>
      <c r="R2233" s="21">
        <f t="shared" si="344"/>
        <v>62.475000000000001</v>
      </c>
      <c r="S2233" s="21">
        <f t="shared" si="345"/>
        <v>51.625</v>
      </c>
      <c r="T2233" s="21">
        <f t="shared" si="346"/>
        <v>42.424999999999997</v>
      </c>
      <c r="U2233" s="21">
        <f t="shared" si="347"/>
        <v>54.125</v>
      </c>
      <c r="V2233" s="20">
        <f t="shared" si="348"/>
        <v>52.17499999999999</v>
      </c>
      <c r="W2233" s="20">
        <f t="shared" si="349"/>
        <v>52.662499999999994</v>
      </c>
    </row>
    <row r="2234" spans="1:23" ht="13.5" x14ac:dyDescent="0.25">
      <c r="A2234" s="3">
        <v>45257</v>
      </c>
      <c r="B2234" s="2">
        <v>28.371200000000002</v>
      </c>
      <c r="C2234" s="2">
        <v>48.072719520613944</v>
      </c>
      <c r="D2234" s="2">
        <v>6.9654028068260487E-2</v>
      </c>
      <c r="E2234" s="2">
        <v>-0.89777930984678023</v>
      </c>
      <c r="F2234" s="2">
        <v>28.357940000000003</v>
      </c>
      <c r="G2234" s="2">
        <v>28.333409999999997</v>
      </c>
      <c r="H2234" s="2">
        <v>28.393400000000003</v>
      </c>
      <c r="I2234" s="2">
        <v>28.35793</v>
      </c>
      <c r="J2234" s="2">
        <v>27.901317500000001</v>
      </c>
      <c r="K2234" s="17" t="s">
        <v>54</v>
      </c>
      <c r="L2234" s="17" t="s">
        <v>50</v>
      </c>
      <c r="M2234" s="17" t="s">
        <v>55</v>
      </c>
      <c r="N2234" s="20">
        <f t="shared" si="340"/>
        <v>50</v>
      </c>
      <c r="O2234" s="20">
        <f t="shared" si="341"/>
        <v>100</v>
      </c>
      <c r="P2234" s="20">
        <f t="shared" si="342"/>
        <v>50</v>
      </c>
      <c r="Q2234" s="20">
        <f t="shared" si="343"/>
        <v>16.5</v>
      </c>
      <c r="R2234" s="21">
        <f t="shared" si="344"/>
        <v>62.475000000000001</v>
      </c>
      <c r="S2234" s="21">
        <f t="shared" si="345"/>
        <v>51.625</v>
      </c>
      <c r="T2234" s="21">
        <f t="shared" si="346"/>
        <v>42.424999999999997</v>
      </c>
      <c r="U2234" s="21">
        <f t="shared" si="347"/>
        <v>54.125</v>
      </c>
      <c r="V2234" s="20">
        <f t="shared" si="348"/>
        <v>52.17499999999999</v>
      </c>
      <c r="W2234" s="20">
        <f t="shared" si="349"/>
        <v>52.662499999999994</v>
      </c>
    </row>
    <row r="2235" spans="1:23" ht="13.5" x14ac:dyDescent="0.25">
      <c r="A2235" s="3">
        <v>45258</v>
      </c>
      <c r="B2235" s="2">
        <v>28.616499999999998</v>
      </c>
      <c r="C2235" s="2">
        <v>53.69103320234445</v>
      </c>
      <c r="D2235" s="2">
        <v>1.7788373020209747E-2</v>
      </c>
      <c r="E2235" s="2">
        <v>-0.75953036188681378</v>
      </c>
      <c r="F2235" s="2">
        <v>28.420260000000003</v>
      </c>
      <c r="G2235" s="2">
        <v>28.369209999999999</v>
      </c>
      <c r="H2235" s="2">
        <v>28.415609999999994</v>
      </c>
      <c r="I2235" s="2">
        <v>28.333670000000005</v>
      </c>
      <c r="J2235" s="2">
        <v>27.924197000000003</v>
      </c>
      <c r="K2235" s="17" t="s">
        <v>48</v>
      </c>
      <c r="L2235" s="17" t="s">
        <v>50</v>
      </c>
      <c r="M2235" s="17" t="s">
        <v>51</v>
      </c>
      <c r="N2235" s="20">
        <f t="shared" si="340"/>
        <v>50</v>
      </c>
      <c r="O2235" s="20">
        <f t="shared" si="341"/>
        <v>100</v>
      </c>
      <c r="P2235" s="20">
        <f t="shared" si="342"/>
        <v>50</v>
      </c>
      <c r="Q2235" s="20">
        <f t="shared" si="343"/>
        <v>83.5</v>
      </c>
      <c r="R2235" s="21">
        <f t="shared" si="344"/>
        <v>72.525000000000006</v>
      </c>
      <c r="S2235" s="21">
        <f t="shared" si="345"/>
        <v>68.375</v>
      </c>
      <c r="T2235" s="21">
        <f t="shared" si="346"/>
        <v>72.575000000000003</v>
      </c>
      <c r="U2235" s="21">
        <f t="shared" si="347"/>
        <v>70.875</v>
      </c>
      <c r="V2235" s="20">
        <f t="shared" si="348"/>
        <v>71.158333333333346</v>
      </c>
      <c r="W2235" s="20">
        <f t="shared" si="349"/>
        <v>71.087500000000006</v>
      </c>
    </row>
    <row r="2236" spans="1:23" ht="13.5" x14ac:dyDescent="0.25">
      <c r="A2236" s="3">
        <v>45259</v>
      </c>
      <c r="B2236" s="2">
        <v>28.616499999999998</v>
      </c>
      <c r="C2236" s="2">
        <v>53.69103320234445</v>
      </c>
      <c r="D2236" s="2">
        <v>-4.0391138747018829E-2</v>
      </c>
      <c r="E2236" s="2">
        <v>-0.67575333526131387</v>
      </c>
      <c r="F2236" s="2">
        <v>28.442799999999998</v>
      </c>
      <c r="G2236" s="2">
        <v>28.413630000000001</v>
      </c>
      <c r="H2236" s="2">
        <v>28.421244999999992</v>
      </c>
      <c r="I2236" s="2">
        <v>28.322668000000007</v>
      </c>
      <c r="J2236" s="2">
        <v>27.946776000000003</v>
      </c>
      <c r="K2236" s="17" t="s">
        <v>48</v>
      </c>
      <c r="L2236" s="17" t="s">
        <v>50</v>
      </c>
      <c r="M2236" s="17" t="s">
        <v>51</v>
      </c>
      <c r="N2236" s="20">
        <f t="shared" si="340"/>
        <v>50</v>
      </c>
      <c r="O2236" s="20">
        <f t="shared" si="341"/>
        <v>100</v>
      </c>
      <c r="P2236" s="20">
        <f t="shared" si="342"/>
        <v>50</v>
      </c>
      <c r="Q2236" s="20">
        <f t="shared" si="343"/>
        <v>83.5</v>
      </c>
      <c r="R2236" s="21">
        <f t="shared" si="344"/>
        <v>72.525000000000006</v>
      </c>
      <c r="S2236" s="21">
        <f t="shared" si="345"/>
        <v>68.375</v>
      </c>
      <c r="T2236" s="21">
        <f t="shared" si="346"/>
        <v>72.575000000000003</v>
      </c>
      <c r="U2236" s="21">
        <f t="shared" si="347"/>
        <v>70.875</v>
      </c>
      <c r="V2236" s="20">
        <f t="shared" si="348"/>
        <v>71.158333333333346</v>
      </c>
      <c r="W2236" s="20">
        <f t="shared" si="349"/>
        <v>71.087500000000006</v>
      </c>
    </row>
    <row r="2237" spans="1:23" ht="13.5" x14ac:dyDescent="0.25">
      <c r="A2237" s="3">
        <v>45260</v>
      </c>
      <c r="B2237" s="2">
        <v>29.166599999999999</v>
      </c>
      <c r="C2237" s="2">
        <v>63.860642995218022</v>
      </c>
      <c r="D2237" s="2">
        <v>-9.0523335843883501E-2</v>
      </c>
      <c r="E2237" s="2">
        <v>-0.62181584514659094</v>
      </c>
      <c r="F2237" s="2">
        <v>28.615140000000004</v>
      </c>
      <c r="G2237" s="2">
        <v>28.486540000000002</v>
      </c>
      <c r="H2237" s="2">
        <v>28.455049999999993</v>
      </c>
      <c r="I2237" s="2">
        <v>28.325318000000006</v>
      </c>
      <c r="J2237" s="2">
        <v>27.972977499999999</v>
      </c>
      <c r="K2237" s="17" t="s">
        <v>48</v>
      </c>
      <c r="L2237" s="17" t="s">
        <v>50</v>
      </c>
      <c r="M2237" s="17" t="s">
        <v>51</v>
      </c>
      <c r="N2237" s="20">
        <f t="shared" si="340"/>
        <v>50</v>
      </c>
      <c r="O2237" s="20">
        <f t="shared" si="341"/>
        <v>100</v>
      </c>
      <c r="P2237" s="20">
        <f t="shared" si="342"/>
        <v>50</v>
      </c>
      <c r="Q2237" s="20">
        <f t="shared" si="343"/>
        <v>83.5</v>
      </c>
      <c r="R2237" s="21">
        <f t="shared" si="344"/>
        <v>72.525000000000006</v>
      </c>
      <c r="S2237" s="21">
        <f t="shared" si="345"/>
        <v>68.375</v>
      </c>
      <c r="T2237" s="21">
        <f t="shared" si="346"/>
        <v>72.575000000000003</v>
      </c>
      <c r="U2237" s="21">
        <f t="shared" si="347"/>
        <v>70.875</v>
      </c>
      <c r="V2237" s="20">
        <f t="shared" si="348"/>
        <v>71.158333333333346</v>
      </c>
      <c r="W2237" s="20">
        <f t="shared" si="349"/>
        <v>71.087500000000006</v>
      </c>
    </row>
    <row r="2238" spans="1:23" ht="13.5" x14ac:dyDescent="0.25">
      <c r="A2238" s="3">
        <v>45261</v>
      </c>
      <c r="B2238" s="2">
        <v>28.503799999999998</v>
      </c>
      <c r="C2238" s="2">
        <v>49.699031862986345</v>
      </c>
      <c r="D2238" s="2">
        <v>-9.8181628887360262E-2</v>
      </c>
      <c r="E2238" s="2">
        <v>-0.62257013615541323</v>
      </c>
      <c r="F2238" s="2">
        <v>28.654920000000004</v>
      </c>
      <c r="G2238" s="2">
        <v>28.499800000000004</v>
      </c>
      <c r="H2238" s="2">
        <v>28.455714999999991</v>
      </c>
      <c r="I2238" s="2">
        <v>28.341228000000005</v>
      </c>
      <c r="J2238" s="2">
        <v>27.994873000000002</v>
      </c>
      <c r="K2238" s="17" t="s">
        <v>48</v>
      </c>
      <c r="L2238" s="17" t="s">
        <v>50</v>
      </c>
      <c r="M2238" s="17" t="s">
        <v>51</v>
      </c>
      <c r="N2238" s="20">
        <f t="shared" si="340"/>
        <v>50</v>
      </c>
      <c r="O2238" s="20">
        <f t="shared" si="341"/>
        <v>100</v>
      </c>
      <c r="P2238" s="20">
        <f t="shared" si="342"/>
        <v>50</v>
      </c>
      <c r="Q2238" s="20">
        <f t="shared" si="343"/>
        <v>83.5</v>
      </c>
      <c r="R2238" s="21">
        <f t="shared" si="344"/>
        <v>72.525000000000006</v>
      </c>
      <c r="S2238" s="21">
        <f t="shared" si="345"/>
        <v>68.375</v>
      </c>
      <c r="T2238" s="21">
        <f t="shared" si="346"/>
        <v>72.575000000000003</v>
      </c>
      <c r="U2238" s="21">
        <f t="shared" si="347"/>
        <v>70.875</v>
      </c>
      <c r="V2238" s="20">
        <f t="shared" si="348"/>
        <v>71.158333333333346</v>
      </c>
      <c r="W2238" s="20">
        <f t="shared" si="349"/>
        <v>71.087500000000006</v>
      </c>
    </row>
    <row r="2239" spans="1:23" ht="13.5" x14ac:dyDescent="0.25">
      <c r="A2239" s="3">
        <v>45264</v>
      </c>
      <c r="B2239" s="2">
        <v>28.4375</v>
      </c>
      <c r="C2239" s="2">
        <v>48.539479918446169</v>
      </c>
      <c r="D2239" s="2">
        <v>-0.10986283706800748</v>
      </c>
      <c r="E2239" s="2">
        <v>-0.57556128409783547</v>
      </c>
      <c r="F2239" s="2">
        <v>28.668179999999996</v>
      </c>
      <c r="G2239" s="2">
        <v>28.513060000000003</v>
      </c>
      <c r="H2239" s="2">
        <v>28.453064999999992</v>
      </c>
      <c r="I2239" s="2">
        <v>28.359790000000007</v>
      </c>
      <c r="J2239" s="2">
        <v>28.016827500000005</v>
      </c>
      <c r="K2239" s="17" t="s">
        <v>54</v>
      </c>
      <c r="L2239" s="17" t="s">
        <v>50</v>
      </c>
      <c r="M2239" s="17" t="s">
        <v>55</v>
      </c>
      <c r="N2239" s="20">
        <f t="shared" si="340"/>
        <v>50</v>
      </c>
      <c r="O2239" s="20">
        <f t="shared" si="341"/>
        <v>100</v>
      </c>
      <c r="P2239" s="20">
        <f t="shared" si="342"/>
        <v>50</v>
      </c>
      <c r="Q2239" s="20">
        <f t="shared" si="343"/>
        <v>16.5</v>
      </c>
      <c r="R2239" s="21">
        <f t="shared" si="344"/>
        <v>62.475000000000001</v>
      </c>
      <c r="S2239" s="21">
        <f t="shared" si="345"/>
        <v>51.625</v>
      </c>
      <c r="T2239" s="21">
        <f t="shared" si="346"/>
        <v>42.424999999999997</v>
      </c>
      <c r="U2239" s="21">
        <f t="shared" si="347"/>
        <v>54.125</v>
      </c>
      <c r="V2239" s="20">
        <f t="shared" si="348"/>
        <v>52.17499999999999</v>
      </c>
      <c r="W2239" s="20">
        <f t="shared" si="349"/>
        <v>52.662499999999994</v>
      </c>
    </row>
    <row r="2240" spans="1:23" ht="13.5" x14ac:dyDescent="0.25">
      <c r="A2240" s="3">
        <v>45265</v>
      </c>
      <c r="B2240" s="2">
        <v>29.1004</v>
      </c>
      <c r="C2240" s="2">
        <v>58.871862841310957</v>
      </c>
      <c r="D2240" s="2">
        <v>-0.16837759747087233</v>
      </c>
      <c r="E2240" s="2">
        <v>-0.50750793738490929</v>
      </c>
      <c r="F2240" s="2">
        <v>28.764960000000002</v>
      </c>
      <c r="G2240" s="2">
        <v>28.592609999999997</v>
      </c>
      <c r="H2240" s="2">
        <v>28.487869999999997</v>
      </c>
      <c r="I2240" s="2">
        <v>28.404866000000005</v>
      </c>
      <c r="J2240" s="2">
        <v>28.042096500000007</v>
      </c>
      <c r="K2240" s="17" t="s">
        <v>54</v>
      </c>
      <c r="L2240" s="17" t="s">
        <v>50</v>
      </c>
      <c r="M2240" s="17" t="s">
        <v>55</v>
      </c>
      <c r="N2240" s="20">
        <f t="shared" si="340"/>
        <v>50</v>
      </c>
      <c r="O2240" s="20">
        <f t="shared" si="341"/>
        <v>100</v>
      </c>
      <c r="P2240" s="20">
        <f t="shared" si="342"/>
        <v>50</v>
      </c>
      <c r="Q2240" s="20">
        <f t="shared" si="343"/>
        <v>16.5</v>
      </c>
      <c r="R2240" s="21">
        <f t="shared" si="344"/>
        <v>62.475000000000001</v>
      </c>
      <c r="S2240" s="21">
        <f t="shared" si="345"/>
        <v>51.625</v>
      </c>
      <c r="T2240" s="21">
        <f t="shared" si="346"/>
        <v>42.424999999999997</v>
      </c>
      <c r="U2240" s="21">
        <f t="shared" si="347"/>
        <v>54.125</v>
      </c>
      <c r="V2240" s="20">
        <f t="shared" si="348"/>
        <v>52.17499999999999</v>
      </c>
      <c r="W2240" s="20">
        <f t="shared" si="349"/>
        <v>52.662499999999994</v>
      </c>
    </row>
    <row r="2241" spans="1:23" ht="13.5" x14ac:dyDescent="0.25">
      <c r="A2241" s="3">
        <v>45266</v>
      </c>
      <c r="B2241" s="2">
        <v>29.1004</v>
      </c>
      <c r="C2241" s="2">
        <v>58.871862841310957</v>
      </c>
      <c r="D2241" s="2">
        <v>-0.1907691892683232</v>
      </c>
      <c r="E2241" s="2">
        <v>-0.49314309894957065</v>
      </c>
      <c r="F2241" s="2">
        <v>28.861740000000005</v>
      </c>
      <c r="G2241" s="2">
        <v>28.652269999999994</v>
      </c>
      <c r="H2241" s="2">
        <v>28.535929999999997</v>
      </c>
      <c r="I2241" s="2">
        <v>28.436950000000007</v>
      </c>
      <c r="J2241" s="2">
        <v>28.067365500000005</v>
      </c>
      <c r="K2241" s="17" t="s">
        <v>54</v>
      </c>
      <c r="L2241" s="17" t="s">
        <v>50</v>
      </c>
      <c r="M2241" s="17" t="s">
        <v>55</v>
      </c>
      <c r="N2241" s="20">
        <f t="shared" si="340"/>
        <v>50</v>
      </c>
      <c r="O2241" s="20">
        <f t="shared" si="341"/>
        <v>100</v>
      </c>
      <c r="P2241" s="20">
        <f t="shared" si="342"/>
        <v>50</v>
      </c>
      <c r="Q2241" s="20">
        <f t="shared" si="343"/>
        <v>16.5</v>
      </c>
      <c r="R2241" s="21">
        <f t="shared" si="344"/>
        <v>62.475000000000001</v>
      </c>
      <c r="S2241" s="21">
        <f t="shared" si="345"/>
        <v>51.625</v>
      </c>
      <c r="T2241" s="21">
        <f t="shared" si="346"/>
        <v>42.424999999999997</v>
      </c>
      <c r="U2241" s="21">
        <f t="shared" si="347"/>
        <v>54.125</v>
      </c>
      <c r="V2241" s="20">
        <f t="shared" si="348"/>
        <v>52.17499999999999</v>
      </c>
      <c r="W2241" s="20">
        <f t="shared" si="349"/>
        <v>52.662499999999994</v>
      </c>
    </row>
    <row r="2242" spans="1:23" ht="13.5" x14ac:dyDescent="0.25">
      <c r="A2242" s="3">
        <v>45267</v>
      </c>
      <c r="B2242" s="2">
        <v>29.1004</v>
      </c>
      <c r="C2242" s="2">
        <v>58.871862841310957</v>
      </c>
      <c r="D2242" s="2">
        <v>-0.24353731173905047</v>
      </c>
      <c r="E2242" s="2">
        <v>-0.48321128150887671</v>
      </c>
      <c r="F2242" s="2">
        <v>28.848500000000001</v>
      </c>
      <c r="G2242" s="2">
        <v>28.731819999999999</v>
      </c>
      <c r="H2242" s="2">
        <v>28.565760000000001</v>
      </c>
      <c r="I2242" s="2">
        <v>28.469564000000005</v>
      </c>
      <c r="J2242" s="2">
        <v>28.092935000000008</v>
      </c>
      <c r="K2242" s="17" t="s">
        <v>54</v>
      </c>
      <c r="L2242" s="17" t="s">
        <v>50</v>
      </c>
      <c r="M2242" s="17" t="s">
        <v>47</v>
      </c>
      <c r="N2242" s="20">
        <f t="shared" ref="N2242:N2305" si="350">IF(D2242&lt;30,50, IF(D2242&gt;70, 0, 25))</f>
        <v>50</v>
      </c>
      <c r="O2242" s="20">
        <f t="shared" ref="O2242:O2305" si="351">IF(F2242-E2242&gt;0.02, 100, IF(F2242-E2242&lt;0,0,45))</f>
        <v>100</v>
      </c>
      <c r="P2242" s="20">
        <f t="shared" ref="P2242:P2305" si="352">IF(G2242-J2242&gt;10,100,IF(G2242-J2242&gt;5,75, IF(G2242-J2242&gt;0,50,0)))</f>
        <v>50</v>
      </c>
      <c r="Q2242" s="20">
        <f t="shared" ref="Q2242:Q2305" si="353">IF(M2242="confirmed bullish", 34, IF(M2242="bullish divergence",17, 0))+IF(K2242="bullish",33,IF(K2242="bearish",0,16.5))+IF(L2242="strong",33,IF(L2242="weak",0,16.5))</f>
        <v>16.5</v>
      </c>
      <c r="R2242" s="21">
        <f t="shared" si="344"/>
        <v>62.475000000000001</v>
      </c>
      <c r="S2242" s="21">
        <f t="shared" si="345"/>
        <v>51.625</v>
      </c>
      <c r="T2242" s="21">
        <f t="shared" si="346"/>
        <v>42.424999999999997</v>
      </c>
      <c r="U2242" s="21">
        <f t="shared" si="347"/>
        <v>54.125</v>
      </c>
      <c r="V2242" s="20">
        <f t="shared" si="348"/>
        <v>52.17499999999999</v>
      </c>
      <c r="W2242" s="20">
        <f t="shared" si="349"/>
        <v>52.662499999999994</v>
      </c>
    </row>
    <row r="2243" spans="1:23" ht="13.5" x14ac:dyDescent="0.25">
      <c r="A2243" s="3">
        <v>45268</v>
      </c>
      <c r="B2243" s="2">
        <v>28.9678</v>
      </c>
      <c r="C2243" s="2">
        <v>56.059785205709389</v>
      </c>
      <c r="D2243" s="2">
        <v>-0.28134780869772058</v>
      </c>
      <c r="E2243" s="2">
        <v>-0.46023274336881975</v>
      </c>
      <c r="F2243" s="2">
        <v>28.941300000000002</v>
      </c>
      <c r="G2243" s="2">
        <v>28.798110000000001</v>
      </c>
      <c r="H2243" s="2">
        <v>28.588960000000004</v>
      </c>
      <c r="I2243" s="2">
        <v>28.500720000000001</v>
      </c>
      <c r="J2243" s="2">
        <v>28.117841500000008</v>
      </c>
      <c r="K2243" s="17" t="s">
        <v>54</v>
      </c>
      <c r="L2243" s="17" t="s">
        <v>50</v>
      </c>
      <c r="M2243" s="17" t="s">
        <v>55</v>
      </c>
      <c r="N2243" s="20">
        <f t="shared" si="350"/>
        <v>50</v>
      </c>
      <c r="O2243" s="20">
        <f t="shared" si="351"/>
        <v>100</v>
      </c>
      <c r="P2243" s="20">
        <f t="shared" si="352"/>
        <v>50</v>
      </c>
      <c r="Q2243" s="20">
        <f t="shared" si="353"/>
        <v>16.5</v>
      </c>
      <c r="R2243" s="21">
        <f t="shared" ref="R2243:R2306" si="354">0.35*N2243+O2243*0.35+P2243*0.15+Q2243*0.15</f>
        <v>62.475000000000001</v>
      </c>
      <c r="S2243" s="21">
        <f t="shared" ref="S2243:S2306" si="355">N2243*0.2+O2243*0.2+P2243*0.35+Q2243*0.25</f>
        <v>51.625</v>
      </c>
      <c r="T2243" s="21">
        <f t="shared" ref="T2243:T2306" si="356">N2243*0.15+O2243*0.15+P2243*0.25+Q2243*0.45</f>
        <v>42.424999999999997</v>
      </c>
      <c r="U2243" s="21">
        <f t="shared" ref="U2243:U2306" si="357">0.25*SUM(N2243:Q2243)</f>
        <v>54.125</v>
      </c>
      <c r="V2243" s="20">
        <f t="shared" ref="V2243:V2306" si="358">SUM(R2243:T2243)/3</f>
        <v>52.17499999999999</v>
      </c>
      <c r="W2243" s="20">
        <f t="shared" ref="W2243:W2306" si="359">SUM(R2243:U2243)/4</f>
        <v>52.662499999999994</v>
      </c>
    </row>
    <row r="2244" spans="1:23" ht="13.5" x14ac:dyDescent="0.25">
      <c r="A2244" s="3">
        <v>45271</v>
      </c>
      <c r="B2244" s="2">
        <v>29.1004</v>
      </c>
      <c r="C2244" s="2">
        <v>58.209504395784272</v>
      </c>
      <c r="D2244" s="2">
        <v>-0.31494181276850242</v>
      </c>
      <c r="E2244" s="2">
        <v>-0.43991090139178757</v>
      </c>
      <c r="F2244" s="2">
        <v>29.073879999999996</v>
      </c>
      <c r="G2244" s="2">
        <v>28.871029999999998</v>
      </c>
      <c r="H2244" s="2">
        <v>28.602219999999999</v>
      </c>
      <c r="I2244" s="2">
        <v>28.519282000000004</v>
      </c>
      <c r="J2244" s="2">
        <v>28.14617650000001</v>
      </c>
      <c r="K2244" s="17" t="s">
        <v>48</v>
      </c>
      <c r="L2244" s="17" t="s">
        <v>50</v>
      </c>
      <c r="M2244" s="17" t="s">
        <v>51</v>
      </c>
      <c r="N2244" s="20">
        <f t="shared" si="350"/>
        <v>50</v>
      </c>
      <c r="O2244" s="20">
        <f t="shared" si="351"/>
        <v>100</v>
      </c>
      <c r="P2244" s="20">
        <f t="shared" si="352"/>
        <v>50</v>
      </c>
      <c r="Q2244" s="20">
        <f t="shared" si="353"/>
        <v>83.5</v>
      </c>
      <c r="R2244" s="21">
        <f t="shared" si="354"/>
        <v>72.525000000000006</v>
      </c>
      <c r="S2244" s="21">
        <f t="shared" si="355"/>
        <v>68.375</v>
      </c>
      <c r="T2244" s="21">
        <f t="shared" si="356"/>
        <v>72.575000000000003</v>
      </c>
      <c r="U2244" s="21">
        <f t="shared" si="357"/>
        <v>70.875</v>
      </c>
      <c r="V2244" s="20">
        <f t="shared" si="358"/>
        <v>71.158333333333346</v>
      </c>
      <c r="W2244" s="20">
        <f t="shared" si="359"/>
        <v>71.087500000000006</v>
      </c>
    </row>
    <row r="2245" spans="1:23" ht="13.5" x14ac:dyDescent="0.25">
      <c r="A2245" s="3">
        <v>45272</v>
      </c>
      <c r="B2245" s="2">
        <v>29.491499999999998</v>
      </c>
      <c r="C2245" s="2">
        <v>63.830251237821351</v>
      </c>
      <c r="D2245" s="2">
        <v>-0.33721470128243425</v>
      </c>
      <c r="E2245" s="2">
        <v>-0.4258707298624177</v>
      </c>
      <c r="F2245" s="2">
        <v>29.152100000000001</v>
      </c>
      <c r="G2245" s="2">
        <v>28.958530000000003</v>
      </c>
      <c r="H2245" s="2">
        <v>28.663869999999996</v>
      </c>
      <c r="I2245" s="2">
        <v>28.545666000000004</v>
      </c>
      <c r="J2245" s="2">
        <v>28.177970000000009</v>
      </c>
      <c r="K2245" s="17" t="s">
        <v>48</v>
      </c>
      <c r="L2245" s="17" t="s">
        <v>50</v>
      </c>
      <c r="M2245" s="17" t="s">
        <v>51</v>
      </c>
      <c r="N2245" s="20">
        <f t="shared" si="350"/>
        <v>50</v>
      </c>
      <c r="O2245" s="20">
        <f t="shared" si="351"/>
        <v>100</v>
      </c>
      <c r="P2245" s="20">
        <f t="shared" si="352"/>
        <v>50</v>
      </c>
      <c r="Q2245" s="20">
        <f t="shared" si="353"/>
        <v>83.5</v>
      </c>
      <c r="R2245" s="21">
        <f t="shared" si="354"/>
        <v>72.525000000000006</v>
      </c>
      <c r="S2245" s="21">
        <f t="shared" si="355"/>
        <v>68.375</v>
      </c>
      <c r="T2245" s="21">
        <f t="shared" si="356"/>
        <v>72.575000000000003</v>
      </c>
      <c r="U2245" s="21">
        <f t="shared" si="357"/>
        <v>70.875</v>
      </c>
      <c r="V2245" s="20">
        <f t="shared" si="358"/>
        <v>71.158333333333346</v>
      </c>
      <c r="W2245" s="20">
        <f t="shared" si="359"/>
        <v>71.087500000000006</v>
      </c>
    </row>
    <row r="2246" spans="1:23" ht="13.5" x14ac:dyDescent="0.25">
      <c r="A2246" s="3">
        <v>45273</v>
      </c>
      <c r="B2246" s="2">
        <v>29.4649</v>
      </c>
      <c r="C2246" s="2">
        <v>63.20757238262842</v>
      </c>
      <c r="D2246" s="2">
        <v>-0.35882320708358151</v>
      </c>
      <c r="E2246" s="2">
        <v>-0.42416243887645666</v>
      </c>
      <c r="F2246" s="2">
        <v>29.225000000000001</v>
      </c>
      <c r="G2246" s="2">
        <v>29.043370000000003</v>
      </c>
      <c r="H2246" s="2">
        <v>28.728499999999997</v>
      </c>
      <c r="I2246" s="2">
        <v>28.571518000000001</v>
      </c>
      <c r="J2246" s="2">
        <v>28.209660500000009</v>
      </c>
      <c r="K2246" s="17" t="s">
        <v>48</v>
      </c>
      <c r="L2246" s="17" t="s">
        <v>50</v>
      </c>
      <c r="M2246" s="17" t="s">
        <v>51</v>
      </c>
      <c r="N2246" s="20">
        <f t="shared" si="350"/>
        <v>50</v>
      </c>
      <c r="O2246" s="20">
        <f t="shared" si="351"/>
        <v>100</v>
      </c>
      <c r="P2246" s="20">
        <f t="shared" si="352"/>
        <v>50</v>
      </c>
      <c r="Q2246" s="20">
        <f t="shared" si="353"/>
        <v>83.5</v>
      </c>
      <c r="R2246" s="21">
        <f t="shared" si="354"/>
        <v>72.525000000000006</v>
      </c>
      <c r="S2246" s="21">
        <f t="shared" si="355"/>
        <v>68.375</v>
      </c>
      <c r="T2246" s="21">
        <f t="shared" si="356"/>
        <v>72.575000000000003</v>
      </c>
      <c r="U2246" s="21">
        <f t="shared" si="357"/>
        <v>70.875</v>
      </c>
      <c r="V2246" s="20">
        <f t="shared" si="358"/>
        <v>71.158333333333346</v>
      </c>
      <c r="W2246" s="20">
        <f t="shared" si="359"/>
        <v>71.087500000000006</v>
      </c>
    </row>
    <row r="2247" spans="1:23" ht="13.5" x14ac:dyDescent="0.25">
      <c r="A2247" s="3">
        <v>45274</v>
      </c>
      <c r="B2247" s="2">
        <v>29.696899999999999</v>
      </c>
      <c r="C2247" s="2">
        <v>66.295821606177554</v>
      </c>
      <c r="D2247" s="2">
        <v>-0.31388658676159054</v>
      </c>
      <c r="E2247" s="2">
        <v>-0.41697026276967136</v>
      </c>
      <c r="F2247" s="2">
        <v>29.344299999999997</v>
      </c>
      <c r="G2247" s="2">
        <v>29.096400000000006</v>
      </c>
      <c r="H2247" s="2">
        <v>28.791469999999997</v>
      </c>
      <c r="I2247" s="2">
        <v>28.605985999999998</v>
      </c>
      <c r="J2247" s="2">
        <v>28.244976000000015</v>
      </c>
      <c r="K2247" s="17" t="s">
        <v>48</v>
      </c>
      <c r="L2247" s="17" t="s">
        <v>50</v>
      </c>
      <c r="M2247" s="17" t="s">
        <v>51</v>
      </c>
      <c r="N2247" s="20">
        <f t="shared" si="350"/>
        <v>50</v>
      </c>
      <c r="O2247" s="20">
        <f t="shared" si="351"/>
        <v>100</v>
      </c>
      <c r="P2247" s="20">
        <f t="shared" si="352"/>
        <v>50</v>
      </c>
      <c r="Q2247" s="20">
        <f t="shared" si="353"/>
        <v>83.5</v>
      </c>
      <c r="R2247" s="21">
        <f t="shared" si="354"/>
        <v>72.525000000000006</v>
      </c>
      <c r="S2247" s="21">
        <f t="shared" si="355"/>
        <v>68.375</v>
      </c>
      <c r="T2247" s="21">
        <f t="shared" si="356"/>
        <v>72.575000000000003</v>
      </c>
      <c r="U2247" s="21">
        <f t="shared" si="357"/>
        <v>70.875</v>
      </c>
      <c r="V2247" s="20">
        <f t="shared" si="358"/>
        <v>71.158333333333346</v>
      </c>
      <c r="W2247" s="20">
        <f t="shared" si="359"/>
        <v>71.087500000000006</v>
      </c>
    </row>
    <row r="2248" spans="1:23" ht="13.5" x14ac:dyDescent="0.25">
      <c r="A2248" s="3">
        <v>45275</v>
      </c>
      <c r="B2248" s="2">
        <v>29.822900000000001</v>
      </c>
      <c r="C2248" s="2">
        <v>67.873036329374315</v>
      </c>
      <c r="D2248" s="2">
        <v>-0.39244864677414171</v>
      </c>
      <c r="E2248" s="2">
        <v>-0.42980015248501607</v>
      </c>
      <c r="F2248" s="2">
        <v>29.515319999999996</v>
      </c>
      <c r="G2248" s="2">
        <v>29.22831</v>
      </c>
      <c r="H2248" s="2">
        <v>28.864054999999997</v>
      </c>
      <c r="I2248" s="2">
        <v>28.638997999999997</v>
      </c>
      <c r="J2248" s="2">
        <v>28.278366500000011</v>
      </c>
      <c r="K2248" s="17" t="s">
        <v>48</v>
      </c>
      <c r="L2248" s="17" t="s">
        <v>50</v>
      </c>
      <c r="M2248" s="17" t="s">
        <v>51</v>
      </c>
      <c r="N2248" s="20">
        <f t="shared" si="350"/>
        <v>50</v>
      </c>
      <c r="O2248" s="20">
        <f t="shared" si="351"/>
        <v>100</v>
      </c>
      <c r="P2248" s="20">
        <f t="shared" si="352"/>
        <v>50</v>
      </c>
      <c r="Q2248" s="20">
        <f t="shared" si="353"/>
        <v>83.5</v>
      </c>
      <c r="R2248" s="21">
        <f t="shared" si="354"/>
        <v>72.525000000000006</v>
      </c>
      <c r="S2248" s="21">
        <f t="shared" si="355"/>
        <v>68.375</v>
      </c>
      <c r="T2248" s="21">
        <f t="shared" si="356"/>
        <v>72.575000000000003</v>
      </c>
      <c r="U2248" s="21">
        <f t="shared" si="357"/>
        <v>70.875</v>
      </c>
      <c r="V2248" s="20">
        <f t="shared" si="358"/>
        <v>71.158333333333346</v>
      </c>
      <c r="W2248" s="20">
        <f t="shared" si="359"/>
        <v>71.087500000000006</v>
      </c>
    </row>
    <row r="2249" spans="1:23" ht="13.5" x14ac:dyDescent="0.25">
      <c r="A2249" s="3">
        <v>45278</v>
      </c>
      <c r="B2249" s="2">
        <v>29.829499999999999</v>
      </c>
      <c r="C2249" s="2">
        <v>67.95762065850856</v>
      </c>
      <c r="D2249" s="2">
        <v>-0.47524913656432943</v>
      </c>
      <c r="E2249" s="2">
        <v>-0.45734407179613845</v>
      </c>
      <c r="F2249" s="2">
        <v>29.66114</v>
      </c>
      <c r="G2249" s="2">
        <v>29.367509999999999</v>
      </c>
      <c r="H2249" s="2">
        <v>28.940284999999999</v>
      </c>
      <c r="I2249" s="2">
        <v>28.672141999999997</v>
      </c>
      <c r="J2249" s="2">
        <v>28.310317000000008</v>
      </c>
      <c r="K2249" s="17" t="s">
        <v>48</v>
      </c>
      <c r="L2249" s="17" t="s">
        <v>50</v>
      </c>
      <c r="M2249" s="17" t="s">
        <v>51</v>
      </c>
      <c r="N2249" s="20">
        <f t="shared" si="350"/>
        <v>50</v>
      </c>
      <c r="O2249" s="20">
        <f t="shared" si="351"/>
        <v>100</v>
      </c>
      <c r="P2249" s="20">
        <f t="shared" si="352"/>
        <v>50</v>
      </c>
      <c r="Q2249" s="20">
        <f t="shared" si="353"/>
        <v>83.5</v>
      </c>
      <c r="R2249" s="21">
        <f t="shared" si="354"/>
        <v>72.525000000000006</v>
      </c>
      <c r="S2249" s="21">
        <f t="shared" si="355"/>
        <v>68.375</v>
      </c>
      <c r="T2249" s="21">
        <f t="shared" si="356"/>
        <v>72.575000000000003</v>
      </c>
      <c r="U2249" s="21">
        <f t="shared" si="357"/>
        <v>70.875</v>
      </c>
      <c r="V2249" s="20">
        <f t="shared" si="358"/>
        <v>71.158333333333346</v>
      </c>
      <c r="W2249" s="20">
        <f t="shared" si="359"/>
        <v>71.087500000000006</v>
      </c>
    </row>
    <row r="2250" spans="1:23" ht="13.5" x14ac:dyDescent="0.25">
      <c r="A2250" s="3">
        <v>45279</v>
      </c>
      <c r="B2250" s="2">
        <v>29.630700000000001</v>
      </c>
      <c r="C2250" s="2">
        <v>62.610448469576141</v>
      </c>
      <c r="D2250" s="2">
        <v>-0.43385807715134916</v>
      </c>
      <c r="E2250" s="2">
        <v>-0.50021062113093584</v>
      </c>
      <c r="F2250" s="2">
        <v>29.688979999999997</v>
      </c>
      <c r="G2250" s="2">
        <v>29.420539999999999</v>
      </c>
      <c r="H2250" s="2">
        <v>29.006574999999998</v>
      </c>
      <c r="I2250" s="2">
        <v>28.701309999999992</v>
      </c>
      <c r="J2250" s="2">
        <v>28.341243500000008</v>
      </c>
      <c r="K2250" s="17" t="s">
        <v>48</v>
      </c>
      <c r="L2250" s="17" t="s">
        <v>50</v>
      </c>
      <c r="M2250" s="17" t="s">
        <v>51</v>
      </c>
      <c r="N2250" s="20">
        <f t="shared" si="350"/>
        <v>50</v>
      </c>
      <c r="O2250" s="20">
        <f t="shared" si="351"/>
        <v>100</v>
      </c>
      <c r="P2250" s="20">
        <f t="shared" si="352"/>
        <v>50</v>
      </c>
      <c r="Q2250" s="20">
        <f t="shared" si="353"/>
        <v>83.5</v>
      </c>
      <c r="R2250" s="21">
        <f t="shared" si="354"/>
        <v>72.525000000000006</v>
      </c>
      <c r="S2250" s="21">
        <f t="shared" si="355"/>
        <v>68.375</v>
      </c>
      <c r="T2250" s="21">
        <f t="shared" si="356"/>
        <v>72.575000000000003</v>
      </c>
      <c r="U2250" s="21">
        <f t="shared" si="357"/>
        <v>70.875</v>
      </c>
      <c r="V2250" s="20">
        <f t="shared" si="358"/>
        <v>71.158333333333346</v>
      </c>
      <c r="W2250" s="20">
        <f t="shared" si="359"/>
        <v>71.087500000000006</v>
      </c>
    </row>
    <row r="2251" spans="1:23" ht="13.5" x14ac:dyDescent="0.25">
      <c r="A2251" s="3">
        <v>45280</v>
      </c>
      <c r="B2251" s="2">
        <v>29.498100000000001</v>
      </c>
      <c r="C2251" s="2">
        <v>59.261047397630854</v>
      </c>
      <c r="D2251" s="2">
        <v>-0.39270601547848472</v>
      </c>
      <c r="E2251" s="2">
        <v>-0.55105992146443283</v>
      </c>
      <c r="F2251" s="2">
        <v>29.695620000000002</v>
      </c>
      <c r="G2251" s="2">
        <v>29.460310000000003</v>
      </c>
      <c r="H2251" s="2">
        <v>29.056290000000001</v>
      </c>
      <c r="I2251" s="2">
        <v>28.729151999999988</v>
      </c>
      <c r="J2251" s="2">
        <v>28.37180750000001</v>
      </c>
      <c r="K2251" s="17" t="s">
        <v>48</v>
      </c>
      <c r="L2251" s="17" t="s">
        <v>50</v>
      </c>
      <c r="M2251" s="17" t="s">
        <v>51</v>
      </c>
      <c r="N2251" s="20">
        <f t="shared" si="350"/>
        <v>50</v>
      </c>
      <c r="O2251" s="20">
        <f t="shared" si="351"/>
        <v>100</v>
      </c>
      <c r="P2251" s="20">
        <f t="shared" si="352"/>
        <v>50</v>
      </c>
      <c r="Q2251" s="20">
        <f t="shared" si="353"/>
        <v>83.5</v>
      </c>
      <c r="R2251" s="21">
        <f t="shared" si="354"/>
        <v>72.525000000000006</v>
      </c>
      <c r="S2251" s="21">
        <f t="shared" si="355"/>
        <v>68.375</v>
      </c>
      <c r="T2251" s="21">
        <f t="shared" si="356"/>
        <v>72.575000000000003</v>
      </c>
      <c r="U2251" s="21">
        <f t="shared" si="357"/>
        <v>70.875</v>
      </c>
      <c r="V2251" s="20">
        <f t="shared" si="358"/>
        <v>71.158333333333346</v>
      </c>
      <c r="W2251" s="20">
        <f t="shared" si="359"/>
        <v>71.087500000000006</v>
      </c>
    </row>
    <row r="2252" spans="1:23" ht="13.5" x14ac:dyDescent="0.25">
      <c r="A2252" s="3">
        <v>45281</v>
      </c>
      <c r="B2252" s="2">
        <v>29.365500000000001</v>
      </c>
      <c r="C2252" s="2">
        <v>56.032936775374282</v>
      </c>
      <c r="D2252" s="2">
        <v>-0.3506990609999896</v>
      </c>
      <c r="E2252" s="2">
        <v>-0.57375950714381552</v>
      </c>
      <c r="F2252" s="2">
        <v>29.629340000000003</v>
      </c>
      <c r="G2252" s="2">
        <v>29.486820000000002</v>
      </c>
      <c r="H2252" s="2">
        <v>29.109319999999997</v>
      </c>
      <c r="I2252" s="2">
        <v>28.747711999999996</v>
      </c>
      <c r="J2252" s="2">
        <v>28.401708500000009</v>
      </c>
      <c r="K2252" s="17" t="s">
        <v>54</v>
      </c>
      <c r="L2252" s="17" t="s">
        <v>50</v>
      </c>
      <c r="M2252" s="17" t="s">
        <v>47</v>
      </c>
      <c r="N2252" s="20">
        <f t="shared" si="350"/>
        <v>50</v>
      </c>
      <c r="O2252" s="20">
        <f t="shared" si="351"/>
        <v>100</v>
      </c>
      <c r="P2252" s="20">
        <f t="shared" si="352"/>
        <v>50</v>
      </c>
      <c r="Q2252" s="20">
        <f t="shared" si="353"/>
        <v>16.5</v>
      </c>
      <c r="R2252" s="21">
        <f t="shared" si="354"/>
        <v>62.475000000000001</v>
      </c>
      <c r="S2252" s="21">
        <f t="shared" si="355"/>
        <v>51.625</v>
      </c>
      <c r="T2252" s="21">
        <f t="shared" si="356"/>
        <v>42.424999999999997</v>
      </c>
      <c r="U2252" s="21">
        <f t="shared" si="357"/>
        <v>54.125</v>
      </c>
      <c r="V2252" s="20">
        <f t="shared" si="358"/>
        <v>52.17499999999999</v>
      </c>
      <c r="W2252" s="20">
        <f t="shared" si="359"/>
        <v>52.662499999999994</v>
      </c>
    </row>
    <row r="2253" spans="1:23" ht="13.5" x14ac:dyDescent="0.25">
      <c r="A2253" s="3">
        <v>45282</v>
      </c>
      <c r="B2253" s="2">
        <v>29.803000000000001</v>
      </c>
      <c r="C2253" s="2">
        <v>63.162851110814934</v>
      </c>
      <c r="D2253" s="2">
        <v>-0.36961954896128546</v>
      </c>
      <c r="E2253" s="2">
        <v>-0.58041539707926393</v>
      </c>
      <c r="F2253" s="2">
        <v>29.625360000000001</v>
      </c>
      <c r="G2253" s="2">
        <v>29.570339999999998</v>
      </c>
      <c r="H2253" s="2">
        <v>29.184224999999998</v>
      </c>
      <c r="I2253" s="2">
        <v>28.765079999999998</v>
      </c>
      <c r="J2253" s="2">
        <v>28.434999500000007</v>
      </c>
      <c r="K2253" s="17" t="s">
        <v>48</v>
      </c>
      <c r="L2253" s="17" t="s">
        <v>50</v>
      </c>
      <c r="M2253" s="17" t="s">
        <v>53</v>
      </c>
      <c r="N2253" s="20">
        <f t="shared" si="350"/>
        <v>50</v>
      </c>
      <c r="O2253" s="20">
        <f t="shared" si="351"/>
        <v>100</v>
      </c>
      <c r="P2253" s="20">
        <f t="shared" si="352"/>
        <v>50</v>
      </c>
      <c r="Q2253" s="20">
        <f t="shared" si="353"/>
        <v>66.5</v>
      </c>
      <c r="R2253" s="21">
        <f t="shared" si="354"/>
        <v>69.974999999999994</v>
      </c>
      <c r="S2253" s="21">
        <f t="shared" si="355"/>
        <v>64.125</v>
      </c>
      <c r="T2253" s="21">
        <f t="shared" si="356"/>
        <v>64.924999999999997</v>
      </c>
      <c r="U2253" s="21">
        <f t="shared" si="357"/>
        <v>66.625</v>
      </c>
      <c r="V2253" s="20">
        <f t="shared" si="358"/>
        <v>66.341666666666654</v>
      </c>
      <c r="W2253" s="20">
        <f t="shared" si="359"/>
        <v>66.412499999999994</v>
      </c>
    </row>
    <row r="2254" spans="1:23" ht="13.5" x14ac:dyDescent="0.25">
      <c r="A2254" s="3">
        <v>45285</v>
      </c>
      <c r="B2254" s="2">
        <v>29.7897</v>
      </c>
      <c r="C2254" s="2">
        <v>62.829288577787757</v>
      </c>
      <c r="D2254" s="2">
        <v>-0.36836386803111409</v>
      </c>
      <c r="E2254" s="2">
        <v>-0.61239101990319811</v>
      </c>
      <c r="F2254" s="2">
        <v>29.617399999999996</v>
      </c>
      <c r="G2254" s="2">
        <v>29.63927</v>
      </c>
      <c r="H2254" s="2">
        <v>29.255149999999997</v>
      </c>
      <c r="I2254" s="2">
        <v>28.778335999999996</v>
      </c>
      <c r="J2254" s="2">
        <v>28.471079500000009</v>
      </c>
      <c r="K2254" s="17" t="s">
        <v>54</v>
      </c>
      <c r="L2254" s="17" t="s">
        <v>52</v>
      </c>
      <c r="M2254" s="17" t="s">
        <v>47</v>
      </c>
      <c r="N2254" s="20">
        <f t="shared" si="350"/>
        <v>50</v>
      </c>
      <c r="O2254" s="20">
        <f t="shared" si="351"/>
        <v>100</v>
      </c>
      <c r="P2254" s="20">
        <f t="shared" si="352"/>
        <v>50</v>
      </c>
      <c r="Q2254" s="20">
        <f t="shared" si="353"/>
        <v>0</v>
      </c>
      <c r="R2254" s="21">
        <f t="shared" si="354"/>
        <v>60</v>
      </c>
      <c r="S2254" s="21">
        <f t="shared" si="355"/>
        <v>47.5</v>
      </c>
      <c r="T2254" s="21">
        <f t="shared" si="356"/>
        <v>35</v>
      </c>
      <c r="U2254" s="21">
        <f t="shared" si="357"/>
        <v>50</v>
      </c>
      <c r="V2254" s="20">
        <f t="shared" si="358"/>
        <v>47.5</v>
      </c>
      <c r="W2254" s="20">
        <f t="shared" si="359"/>
        <v>48.125</v>
      </c>
    </row>
    <row r="2255" spans="1:23" ht="13.5" x14ac:dyDescent="0.25">
      <c r="A2255" s="3">
        <v>45286</v>
      </c>
      <c r="B2255" s="2">
        <v>29.829499999999999</v>
      </c>
      <c r="C2255" s="2">
        <v>63.451307360353965</v>
      </c>
      <c r="D2255" s="2">
        <v>-0.31381638162678271</v>
      </c>
      <c r="E2255" s="2">
        <v>-0.65442954004788467</v>
      </c>
      <c r="F2255" s="2">
        <v>29.657159999999998</v>
      </c>
      <c r="G2255" s="2">
        <v>29.673069999999996</v>
      </c>
      <c r="H2255" s="2">
        <v>29.315800000000007</v>
      </c>
      <c r="I2255" s="2">
        <v>28.802199999999999</v>
      </c>
      <c r="J2255" s="2">
        <v>28.504803500000008</v>
      </c>
      <c r="K2255" s="17" t="s">
        <v>54</v>
      </c>
      <c r="L2255" s="17" t="s">
        <v>52</v>
      </c>
      <c r="M2255" s="17" t="s">
        <v>55</v>
      </c>
      <c r="N2255" s="20">
        <f t="shared" si="350"/>
        <v>50</v>
      </c>
      <c r="O2255" s="20">
        <f t="shared" si="351"/>
        <v>100</v>
      </c>
      <c r="P2255" s="20">
        <f t="shared" si="352"/>
        <v>50</v>
      </c>
      <c r="Q2255" s="20">
        <f t="shared" si="353"/>
        <v>0</v>
      </c>
      <c r="R2255" s="21">
        <f t="shared" si="354"/>
        <v>60</v>
      </c>
      <c r="S2255" s="21">
        <f t="shared" si="355"/>
        <v>47.5</v>
      </c>
      <c r="T2255" s="21">
        <f t="shared" si="356"/>
        <v>35</v>
      </c>
      <c r="U2255" s="21">
        <f t="shared" si="357"/>
        <v>50</v>
      </c>
      <c r="V2255" s="20">
        <f t="shared" si="358"/>
        <v>47.5</v>
      </c>
      <c r="W2255" s="20">
        <f t="shared" si="359"/>
        <v>48.125</v>
      </c>
    </row>
    <row r="2256" spans="1:23" ht="13.5" x14ac:dyDescent="0.25">
      <c r="A2256" s="3">
        <v>45287</v>
      </c>
      <c r="B2256" s="2">
        <v>30.4129</v>
      </c>
      <c r="C2256" s="2">
        <v>71.088604899591857</v>
      </c>
      <c r="D2256" s="2">
        <v>-0.3186624662772104</v>
      </c>
      <c r="E2256" s="2">
        <v>-0.70957286078477944</v>
      </c>
      <c r="F2256" s="2">
        <v>29.840120000000002</v>
      </c>
      <c r="G2256" s="2">
        <v>29.767869999999998</v>
      </c>
      <c r="H2256" s="2">
        <v>29.40562000000001</v>
      </c>
      <c r="I2256" s="2">
        <v>28.840381999999998</v>
      </c>
      <c r="J2256" s="2">
        <v>28.541564500000014</v>
      </c>
      <c r="K2256" s="17" t="s">
        <v>54</v>
      </c>
      <c r="L2256" s="17" t="s">
        <v>52</v>
      </c>
      <c r="M2256" s="17" t="s">
        <v>55</v>
      </c>
      <c r="N2256" s="20">
        <f t="shared" si="350"/>
        <v>50</v>
      </c>
      <c r="O2256" s="20">
        <f t="shared" si="351"/>
        <v>100</v>
      </c>
      <c r="P2256" s="20">
        <f t="shared" si="352"/>
        <v>50</v>
      </c>
      <c r="Q2256" s="20">
        <f t="shared" si="353"/>
        <v>0</v>
      </c>
      <c r="R2256" s="21">
        <f t="shared" si="354"/>
        <v>60</v>
      </c>
      <c r="S2256" s="21">
        <f t="shared" si="355"/>
        <v>47.5</v>
      </c>
      <c r="T2256" s="21">
        <f t="shared" si="356"/>
        <v>35</v>
      </c>
      <c r="U2256" s="21">
        <f t="shared" si="357"/>
        <v>50</v>
      </c>
      <c r="V2256" s="20">
        <f t="shared" si="358"/>
        <v>47.5</v>
      </c>
      <c r="W2256" s="20">
        <f t="shared" si="359"/>
        <v>48.125</v>
      </c>
    </row>
    <row r="2257" spans="1:23" ht="13.5" x14ac:dyDescent="0.25">
      <c r="A2257" s="3">
        <v>45288</v>
      </c>
      <c r="B2257" s="2">
        <v>30.4924</v>
      </c>
      <c r="C2257" s="2">
        <v>71.948814857386566</v>
      </c>
      <c r="D2257" s="2">
        <v>-0.29982777514832293</v>
      </c>
      <c r="E2257" s="2">
        <v>-0.8235558417498775</v>
      </c>
      <c r="F2257" s="2">
        <v>30.065500000000004</v>
      </c>
      <c r="G2257" s="2">
        <v>29.84742</v>
      </c>
      <c r="H2257" s="2">
        <v>29.471910000000001</v>
      </c>
      <c r="I2257" s="2">
        <v>28.882806000000006</v>
      </c>
      <c r="J2257" s="2">
        <v>28.578723000000014</v>
      </c>
      <c r="K2257" s="17" t="s">
        <v>54</v>
      </c>
      <c r="L2257" s="17" t="s">
        <v>50</v>
      </c>
      <c r="M2257" s="17" t="s">
        <v>55</v>
      </c>
      <c r="N2257" s="20">
        <f t="shared" si="350"/>
        <v>50</v>
      </c>
      <c r="O2257" s="20">
        <f t="shared" si="351"/>
        <v>100</v>
      </c>
      <c r="P2257" s="20">
        <f t="shared" si="352"/>
        <v>50</v>
      </c>
      <c r="Q2257" s="20">
        <f t="shared" si="353"/>
        <v>16.5</v>
      </c>
      <c r="R2257" s="21">
        <f t="shared" si="354"/>
        <v>62.475000000000001</v>
      </c>
      <c r="S2257" s="21">
        <f t="shared" si="355"/>
        <v>51.625</v>
      </c>
      <c r="T2257" s="21">
        <f t="shared" si="356"/>
        <v>42.424999999999997</v>
      </c>
      <c r="U2257" s="21">
        <f t="shared" si="357"/>
        <v>54.125</v>
      </c>
      <c r="V2257" s="20">
        <f t="shared" si="358"/>
        <v>52.17499999999999</v>
      </c>
      <c r="W2257" s="20">
        <f t="shared" si="359"/>
        <v>52.662499999999994</v>
      </c>
    </row>
    <row r="2258" spans="1:23" ht="13.5" x14ac:dyDescent="0.25">
      <c r="A2258" s="3">
        <v>45289</v>
      </c>
      <c r="B2258" s="2">
        <v>30.5852</v>
      </c>
      <c r="C2258" s="2">
        <v>72.960172733071119</v>
      </c>
      <c r="D2258" s="2">
        <v>-0.27820939577214787</v>
      </c>
      <c r="E2258" s="2">
        <v>-0.84803316381767213</v>
      </c>
      <c r="F2258" s="2">
        <v>30.22194</v>
      </c>
      <c r="G2258" s="2">
        <v>29.923649999999999</v>
      </c>
      <c r="H2258" s="2">
        <v>29.575979999999998</v>
      </c>
      <c r="I2258" s="2">
        <v>28.927086000000003</v>
      </c>
      <c r="J2258" s="2">
        <v>28.617578000000016</v>
      </c>
      <c r="K2258" s="17" t="s">
        <v>54</v>
      </c>
      <c r="L2258" s="17" t="s">
        <v>50</v>
      </c>
      <c r="M2258" s="17" t="s">
        <v>55</v>
      </c>
      <c r="N2258" s="20">
        <f t="shared" si="350"/>
        <v>50</v>
      </c>
      <c r="O2258" s="20">
        <f t="shared" si="351"/>
        <v>100</v>
      </c>
      <c r="P2258" s="20">
        <f t="shared" si="352"/>
        <v>50</v>
      </c>
      <c r="Q2258" s="20">
        <f t="shared" si="353"/>
        <v>16.5</v>
      </c>
      <c r="R2258" s="21">
        <f t="shared" si="354"/>
        <v>62.475000000000001</v>
      </c>
      <c r="S2258" s="21">
        <f t="shared" si="355"/>
        <v>51.625</v>
      </c>
      <c r="T2258" s="21">
        <f t="shared" si="356"/>
        <v>42.424999999999997</v>
      </c>
      <c r="U2258" s="21">
        <f t="shared" si="357"/>
        <v>54.125</v>
      </c>
      <c r="V2258" s="20">
        <f t="shared" si="358"/>
        <v>52.17499999999999</v>
      </c>
      <c r="W2258" s="20">
        <f t="shared" si="359"/>
        <v>52.662499999999994</v>
      </c>
    </row>
    <row r="2259" spans="1:23" ht="13.5" x14ac:dyDescent="0.25">
      <c r="A2259" s="3">
        <v>45293</v>
      </c>
      <c r="B2259" s="2">
        <v>30.0947</v>
      </c>
      <c r="C2259" s="2">
        <v>60.536579028188832</v>
      </c>
      <c r="D2259" s="2">
        <v>-0.22943990314668739</v>
      </c>
      <c r="E2259" s="2">
        <v>-0.83574201233986034</v>
      </c>
      <c r="F2259" s="2">
        <v>30.282940000000004</v>
      </c>
      <c r="G2259" s="2">
        <v>29.950169999999996</v>
      </c>
      <c r="H2259" s="2">
        <v>29.658839999999998</v>
      </c>
      <c r="I2259" s="2">
        <v>28.952276000000005</v>
      </c>
      <c r="J2259" s="2">
        <v>28.653830500000016</v>
      </c>
      <c r="K2259" s="17" t="s">
        <v>48</v>
      </c>
      <c r="L2259" s="17" t="s">
        <v>50</v>
      </c>
      <c r="M2259" s="17" t="s">
        <v>51</v>
      </c>
      <c r="N2259" s="20">
        <f t="shared" si="350"/>
        <v>50</v>
      </c>
      <c r="O2259" s="20">
        <f t="shared" si="351"/>
        <v>100</v>
      </c>
      <c r="P2259" s="20">
        <f t="shared" si="352"/>
        <v>50</v>
      </c>
      <c r="Q2259" s="20">
        <f t="shared" si="353"/>
        <v>83.5</v>
      </c>
      <c r="R2259" s="21">
        <f t="shared" si="354"/>
        <v>72.525000000000006</v>
      </c>
      <c r="S2259" s="21">
        <f t="shared" si="355"/>
        <v>68.375</v>
      </c>
      <c r="T2259" s="21">
        <f t="shared" si="356"/>
        <v>72.575000000000003</v>
      </c>
      <c r="U2259" s="21">
        <f t="shared" si="357"/>
        <v>70.875</v>
      </c>
      <c r="V2259" s="20">
        <f t="shared" si="358"/>
        <v>71.158333333333346</v>
      </c>
      <c r="W2259" s="20">
        <f t="shared" si="359"/>
        <v>71.087500000000006</v>
      </c>
    </row>
    <row r="2260" spans="1:23" ht="13.5" x14ac:dyDescent="0.25">
      <c r="A2260" s="3">
        <v>45294</v>
      </c>
      <c r="B2260" s="2">
        <v>29.816299999999998</v>
      </c>
      <c r="C2260" s="2">
        <v>54.829777455646742</v>
      </c>
      <c r="D2260" s="2">
        <v>-0.20160010233589176</v>
      </c>
      <c r="E2260" s="2">
        <v>-0.82606812410218133</v>
      </c>
      <c r="F2260" s="2">
        <v>30.2803</v>
      </c>
      <c r="G2260" s="2">
        <v>29.968730000000001</v>
      </c>
      <c r="H2260" s="2">
        <v>29.694634999999995</v>
      </c>
      <c r="I2260" s="2">
        <v>28.972030000000004</v>
      </c>
      <c r="J2260" s="2">
        <v>28.688089500000018</v>
      </c>
      <c r="K2260" s="17" t="s">
        <v>54</v>
      </c>
      <c r="L2260" s="17" t="s">
        <v>50</v>
      </c>
      <c r="M2260" s="17" t="s">
        <v>47</v>
      </c>
      <c r="N2260" s="20">
        <f t="shared" si="350"/>
        <v>50</v>
      </c>
      <c r="O2260" s="20">
        <f t="shared" si="351"/>
        <v>100</v>
      </c>
      <c r="P2260" s="20">
        <f t="shared" si="352"/>
        <v>50</v>
      </c>
      <c r="Q2260" s="20">
        <f t="shared" si="353"/>
        <v>16.5</v>
      </c>
      <c r="R2260" s="21">
        <f t="shared" si="354"/>
        <v>62.475000000000001</v>
      </c>
      <c r="S2260" s="21">
        <f t="shared" si="355"/>
        <v>51.625</v>
      </c>
      <c r="T2260" s="21">
        <f t="shared" si="356"/>
        <v>42.424999999999997</v>
      </c>
      <c r="U2260" s="21">
        <f t="shared" si="357"/>
        <v>54.125</v>
      </c>
      <c r="V2260" s="20">
        <f t="shared" si="358"/>
        <v>52.17499999999999</v>
      </c>
      <c r="W2260" s="20">
        <f t="shared" si="359"/>
        <v>52.662499999999994</v>
      </c>
    </row>
    <row r="2261" spans="1:23" ht="13.5" x14ac:dyDescent="0.25">
      <c r="A2261" s="3">
        <v>45295</v>
      </c>
      <c r="B2261" s="2">
        <v>29.491499999999998</v>
      </c>
      <c r="C2261" s="2">
        <v>49.023345801790029</v>
      </c>
      <c r="D2261" s="2">
        <v>-0.1759466959760303</v>
      </c>
      <c r="E2261" s="2">
        <v>-0.80213583973094216</v>
      </c>
      <c r="F2261" s="2">
        <v>30.096019999999999</v>
      </c>
      <c r="G2261" s="2">
        <v>29.968070000000001</v>
      </c>
      <c r="H2261" s="2">
        <v>29.714189999999995</v>
      </c>
      <c r="I2261" s="2">
        <v>28.987278000000007</v>
      </c>
      <c r="J2261" s="2">
        <v>28.721326000000019</v>
      </c>
      <c r="K2261" s="17" t="s">
        <v>54</v>
      </c>
      <c r="L2261" s="17" t="s">
        <v>50</v>
      </c>
      <c r="M2261" s="17" t="s">
        <v>47</v>
      </c>
      <c r="N2261" s="20">
        <f t="shared" si="350"/>
        <v>50</v>
      </c>
      <c r="O2261" s="20">
        <f t="shared" si="351"/>
        <v>100</v>
      </c>
      <c r="P2261" s="20">
        <f t="shared" si="352"/>
        <v>50</v>
      </c>
      <c r="Q2261" s="20">
        <f t="shared" si="353"/>
        <v>16.5</v>
      </c>
      <c r="R2261" s="21">
        <f t="shared" si="354"/>
        <v>62.475000000000001</v>
      </c>
      <c r="S2261" s="21">
        <f t="shared" si="355"/>
        <v>51.625</v>
      </c>
      <c r="T2261" s="21">
        <f t="shared" si="356"/>
        <v>42.424999999999997</v>
      </c>
      <c r="U2261" s="21">
        <f t="shared" si="357"/>
        <v>54.125</v>
      </c>
      <c r="V2261" s="20">
        <f t="shared" si="358"/>
        <v>52.17499999999999</v>
      </c>
      <c r="W2261" s="20">
        <f t="shared" si="359"/>
        <v>52.662499999999994</v>
      </c>
    </row>
    <row r="2262" spans="1:23" ht="13.5" x14ac:dyDescent="0.25">
      <c r="A2262" s="3">
        <v>45296</v>
      </c>
      <c r="B2262" s="2">
        <v>29.498100000000001</v>
      </c>
      <c r="C2262" s="2">
        <v>49.141207170791276</v>
      </c>
      <c r="D2262" s="2">
        <v>-0.17465645799065399</v>
      </c>
      <c r="E2262" s="2">
        <v>-0.80664366422370071</v>
      </c>
      <c r="F2262" s="2">
        <v>29.897160000000003</v>
      </c>
      <c r="G2262" s="2">
        <v>29.981330000000003</v>
      </c>
      <c r="H2262" s="2">
        <v>29.734074999999997</v>
      </c>
      <c r="I2262" s="2">
        <v>29.002658000000011</v>
      </c>
      <c r="J2262" s="2">
        <v>28.754024000000019</v>
      </c>
      <c r="K2262" s="17" t="s">
        <v>54</v>
      </c>
      <c r="L2262" s="17" t="s">
        <v>50</v>
      </c>
      <c r="M2262" s="17" t="s">
        <v>47</v>
      </c>
      <c r="N2262" s="20">
        <f t="shared" si="350"/>
        <v>50</v>
      </c>
      <c r="O2262" s="20">
        <f t="shared" si="351"/>
        <v>100</v>
      </c>
      <c r="P2262" s="20">
        <f t="shared" si="352"/>
        <v>50</v>
      </c>
      <c r="Q2262" s="20">
        <f t="shared" si="353"/>
        <v>16.5</v>
      </c>
      <c r="R2262" s="21">
        <f t="shared" si="354"/>
        <v>62.475000000000001</v>
      </c>
      <c r="S2262" s="21">
        <f t="shared" si="355"/>
        <v>51.625</v>
      </c>
      <c r="T2262" s="21">
        <f t="shared" si="356"/>
        <v>42.424999999999997</v>
      </c>
      <c r="U2262" s="21">
        <f t="shared" si="357"/>
        <v>54.125</v>
      </c>
      <c r="V2262" s="20">
        <f t="shared" si="358"/>
        <v>52.17499999999999</v>
      </c>
      <c r="W2262" s="20">
        <f t="shared" si="359"/>
        <v>52.662499999999994</v>
      </c>
    </row>
    <row r="2263" spans="1:23" ht="13.5" x14ac:dyDescent="0.25">
      <c r="A2263" s="3">
        <v>45299</v>
      </c>
      <c r="B2263" s="2">
        <v>29.498100000000001</v>
      </c>
      <c r="C2263" s="2">
        <v>49.141207170791276</v>
      </c>
      <c r="D2263" s="2">
        <v>-0.10585861959196308</v>
      </c>
      <c r="E2263" s="2">
        <v>-0.88630717261399039</v>
      </c>
      <c r="F2263" s="2">
        <v>29.679739999999999</v>
      </c>
      <c r="G2263" s="2">
        <v>29.950839999999999</v>
      </c>
      <c r="H2263" s="2">
        <v>29.760589999999997</v>
      </c>
      <c r="I2263" s="2">
        <v>29.022544000000011</v>
      </c>
      <c r="J2263" s="2">
        <v>28.788495500000018</v>
      </c>
      <c r="K2263" s="17" t="s">
        <v>54</v>
      </c>
      <c r="L2263" s="17" t="s">
        <v>50</v>
      </c>
      <c r="M2263" s="17" t="s">
        <v>47</v>
      </c>
      <c r="N2263" s="20">
        <f t="shared" si="350"/>
        <v>50</v>
      </c>
      <c r="O2263" s="20">
        <f t="shared" si="351"/>
        <v>100</v>
      </c>
      <c r="P2263" s="20">
        <f t="shared" si="352"/>
        <v>50</v>
      </c>
      <c r="Q2263" s="20">
        <f t="shared" si="353"/>
        <v>16.5</v>
      </c>
      <c r="R2263" s="21">
        <f t="shared" si="354"/>
        <v>62.475000000000001</v>
      </c>
      <c r="S2263" s="21">
        <f t="shared" si="355"/>
        <v>51.625</v>
      </c>
      <c r="T2263" s="21">
        <f t="shared" si="356"/>
        <v>42.424999999999997</v>
      </c>
      <c r="U2263" s="21">
        <f t="shared" si="357"/>
        <v>54.125</v>
      </c>
      <c r="V2263" s="20">
        <f t="shared" si="358"/>
        <v>52.17499999999999</v>
      </c>
      <c r="W2263" s="20">
        <f t="shared" si="359"/>
        <v>52.662499999999994</v>
      </c>
    </row>
    <row r="2264" spans="1:23" ht="13.5" x14ac:dyDescent="0.25">
      <c r="A2264" s="3">
        <v>45300</v>
      </c>
      <c r="B2264" s="2">
        <v>29.060600000000001</v>
      </c>
      <c r="C2264" s="2">
        <v>41.724737060427991</v>
      </c>
      <c r="D2264" s="2">
        <v>-1.6914915779977946E-2</v>
      </c>
      <c r="E2264" s="2">
        <v>-0.99445135383899363</v>
      </c>
      <c r="F2264" s="2">
        <v>29.472919999999998</v>
      </c>
      <c r="G2264" s="2">
        <v>29.877930000000003</v>
      </c>
      <c r="H2264" s="2">
        <v>29.758599999999994</v>
      </c>
      <c r="I2264" s="2">
        <v>29.035006000000017</v>
      </c>
      <c r="J2264" s="2">
        <v>28.819036000000015</v>
      </c>
      <c r="K2264" s="17" t="s">
        <v>54</v>
      </c>
      <c r="L2264" s="17" t="s">
        <v>50</v>
      </c>
      <c r="M2264" s="17" t="s">
        <v>47</v>
      </c>
      <c r="N2264" s="20">
        <f t="shared" si="350"/>
        <v>50</v>
      </c>
      <c r="O2264" s="20">
        <f t="shared" si="351"/>
        <v>100</v>
      </c>
      <c r="P2264" s="20">
        <f t="shared" si="352"/>
        <v>50</v>
      </c>
      <c r="Q2264" s="20">
        <f t="shared" si="353"/>
        <v>16.5</v>
      </c>
      <c r="R2264" s="21">
        <f t="shared" si="354"/>
        <v>62.475000000000001</v>
      </c>
      <c r="S2264" s="21">
        <f t="shared" si="355"/>
        <v>51.625</v>
      </c>
      <c r="T2264" s="21">
        <f t="shared" si="356"/>
        <v>42.424999999999997</v>
      </c>
      <c r="U2264" s="21">
        <f t="shared" si="357"/>
        <v>54.125</v>
      </c>
      <c r="V2264" s="20">
        <f t="shared" si="358"/>
        <v>52.17499999999999</v>
      </c>
      <c r="W2264" s="20">
        <f t="shared" si="359"/>
        <v>52.662499999999994</v>
      </c>
    </row>
    <row r="2265" spans="1:23" ht="13.5" x14ac:dyDescent="0.25">
      <c r="A2265" s="3">
        <v>45301</v>
      </c>
      <c r="B2265" s="2">
        <v>28.8352</v>
      </c>
      <c r="C2265" s="2">
        <v>38.500833107113216</v>
      </c>
      <c r="D2265" s="2">
        <v>8.4091289950553261E-2</v>
      </c>
      <c r="E2265" s="2">
        <v>-1.0928069709786004</v>
      </c>
      <c r="F2265" s="2">
        <v>29.276699999999995</v>
      </c>
      <c r="G2265" s="2">
        <v>29.778499999999998</v>
      </c>
      <c r="H2265" s="2">
        <v>29.725784999999995</v>
      </c>
      <c r="I2265" s="2">
        <v>29.048264000000014</v>
      </c>
      <c r="J2265" s="2">
        <v>28.848991000000019</v>
      </c>
      <c r="K2265" s="17" t="s">
        <v>54</v>
      </c>
      <c r="L2265" s="17" t="s">
        <v>50</v>
      </c>
      <c r="M2265" s="17" t="s">
        <v>47</v>
      </c>
      <c r="N2265" s="20">
        <f t="shared" si="350"/>
        <v>50</v>
      </c>
      <c r="O2265" s="20">
        <f t="shared" si="351"/>
        <v>100</v>
      </c>
      <c r="P2265" s="20">
        <f t="shared" si="352"/>
        <v>50</v>
      </c>
      <c r="Q2265" s="20">
        <f t="shared" si="353"/>
        <v>16.5</v>
      </c>
      <c r="R2265" s="21">
        <f t="shared" si="354"/>
        <v>62.475000000000001</v>
      </c>
      <c r="S2265" s="21">
        <f t="shared" si="355"/>
        <v>51.625</v>
      </c>
      <c r="T2265" s="21">
        <f t="shared" si="356"/>
        <v>42.424999999999997</v>
      </c>
      <c r="U2265" s="21">
        <f t="shared" si="357"/>
        <v>54.125</v>
      </c>
      <c r="V2265" s="20">
        <f t="shared" si="358"/>
        <v>52.17499999999999</v>
      </c>
      <c r="W2265" s="20">
        <f t="shared" si="359"/>
        <v>52.662499999999994</v>
      </c>
    </row>
    <row r="2266" spans="1:23" ht="13.5" x14ac:dyDescent="0.25">
      <c r="A2266" s="3">
        <v>45302</v>
      </c>
      <c r="B2266" s="2">
        <v>29.232900000000001</v>
      </c>
      <c r="C2266" s="2">
        <v>46.374012570193152</v>
      </c>
      <c r="D2266" s="2">
        <v>0.23389454184826164</v>
      </c>
      <c r="E2266" s="2">
        <v>-1.1462078501383248</v>
      </c>
      <c r="F2266" s="2">
        <v>29.224980000000006</v>
      </c>
      <c r="G2266" s="2">
        <v>29.660500000000003</v>
      </c>
      <c r="H2266" s="2">
        <v>29.714184999999997</v>
      </c>
      <c r="I2266" s="2">
        <v>29.062846000000015</v>
      </c>
      <c r="J2266" s="2">
        <v>28.88093450000002</v>
      </c>
      <c r="K2266" s="17" t="s">
        <v>54</v>
      </c>
      <c r="L2266" s="17" t="s">
        <v>50</v>
      </c>
      <c r="M2266" s="17" t="s">
        <v>47</v>
      </c>
      <c r="N2266" s="20">
        <f t="shared" si="350"/>
        <v>50</v>
      </c>
      <c r="O2266" s="20">
        <f t="shared" si="351"/>
        <v>100</v>
      </c>
      <c r="P2266" s="20">
        <f t="shared" si="352"/>
        <v>50</v>
      </c>
      <c r="Q2266" s="20">
        <f t="shared" si="353"/>
        <v>16.5</v>
      </c>
      <c r="R2266" s="21">
        <f t="shared" si="354"/>
        <v>62.475000000000001</v>
      </c>
      <c r="S2266" s="21">
        <f t="shared" si="355"/>
        <v>51.625</v>
      </c>
      <c r="T2266" s="21">
        <f t="shared" si="356"/>
        <v>42.424999999999997</v>
      </c>
      <c r="U2266" s="21">
        <f t="shared" si="357"/>
        <v>54.125</v>
      </c>
      <c r="V2266" s="20">
        <f t="shared" si="358"/>
        <v>52.17499999999999</v>
      </c>
      <c r="W2266" s="20">
        <f t="shared" si="359"/>
        <v>52.662499999999994</v>
      </c>
    </row>
    <row r="2267" spans="1:23" ht="13.5" x14ac:dyDescent="0.25">
      <c r="A2267" s="3">
        <v>45303</v>
      </c>
      <c r="B2267" s="2">
        <v>29.232900000000001</v>
      </c>
      <c r="C2267" s="2">
        <v>46.374012570193159</v>
      </c>
      <c r="D2267" s="2">
        <v>0.374274359809732</v>
      </c>
      <c r="E2267" s="2">
        <v>-1.1467879178672109</v>
      </c>
      <c r="F2267" s="2">
        <v>29.171939999999999</v>
      </c>
      <c r="G2267" s="2">
        <v>29.534550000000003</v>
      </c>
      <c r="H2267" s="2">
        <v>29.690985000000001</v>
      </c>
      <c r="I2267" s="2">
        <v>29.077694000000012</v>
      </c>
      <c r="J2267" s="2">
        <v>28.912878000000024</v>
      </c>
      <c r="K2267" s="17" t="s">
        <v>54</v>
      </c>
      <c r="L2267" s="17" t="s">
        <v>50</v>
      </c>
      <c r="M2267" s="17" t="s">
        <v>47</v>
      </c>
      <c r="N2267" s="20">
        <f t="shared" si="350"/>
        <v>50</v>
      </c>
      <c r="O2267" s="20">
        <f t="shared" si="351"/>
        <v>100</v>
      </c>
      <c r="P2267" s="20">
        <f t="shared" si="352"/>
        <v>50</v>
      </c>
      <c r="Q2267" s="20">
        <f t="shared" si="353"/>
        <v>16.5</v>
      </c>
      <c r="R2267" s="21">
        <f t="shared" si="354"/>
        <v>62.475000000000001</v>
      </c>
      <c r="S2267" s="21">
        <f t="shared" si="355"/>
        <v>51.625</v>
      </c>
      <c r="T2267" s="21">
        <f t="shared" si="356"/>
        <v>42.424999999999997</v>
      </c>
      <c r="U2267" s="21">
        <f t="shared" si="357"/>
        <v>54.125</v>
      </c>
      <c r="V2267" s="20">
        <f t="shared" si="358"/>
        <v>52.17499999999999</v>
      </c>
      <c r="W2267" s="20">
        <f t="shared" si="359"/>
        <v>52.662499999999994</v>
      </c>
    </row>
    <row r="2268" spans="1:23" ht="13.5" x14ac:dyDescent="0.25">
      <c r="A2268" s="3">
        <v>45306</v>
      </c>
      <c r="B2268" s="2">
        <v>29.166599999999999</v>
      </c>
      <c r="C2268" s="2">
        <v>45.25389354587498</v>
      </c>
      <c r="D2268" s="2">
        <v>0.51353462334296651</v>
      </c>
      <c r="E2268" s="2">
        <v>-1.1205251306237625</v>
      </c>
      <c r="F2268" s="2">
        <v>29.105640000000001</v>
      </c>
      <c r="G2268" s="2">
        <v>29.392689999999998</v>
      </c>
      <c r="H2268" s="2">
        <v>29.658170000000002</v>
      </c>
      <c r="I2268" s="2">
        <v>29.09121600000001</v>
      </c>
      <c r="J2268" s="2">
        <v>28.94449000000002</v>
      </c>
      <c r="K2268" s="17" t="s">
        <v>54</v>
      </c>
      <c r="L2268" s="17" t="s">
        <v>50</v>
      </c>
      <c r="M2268" s="17" t="s">
        <v>47</v>
      </c>
      <c r="N2268" s="20">
        <f t="shared" si="350"/>
        <v>50</v>
      </c>
      <c r="O2268" s="20">
        <f t="shared" si="351"/>
        <v>100</v>
      </c>
      <c r="P2268" s="20">
        <f t="shared" si="352"/>
        <v>50</v>
      </c>
      <c r="Q2268" s="20">
        <f t="shared" si="353"/>
        <v>16.5</v>
      </c>
      <c r="R2268" s="21">
        <f t="shared" si="354"/>
        <v>62.475000000000001</v>
      </c>
      <c r="S2268" s="21">
        <f t="shared" si="355"/>
        <v>51.625</v>
      </c>
      <c r="T2268" s="21">
        <f t="shared" si="356"/>
        <v>42.424999999999997</v>
      </c>
      <c r="U2268" s="21">
        <f t="shared" si="357"/>
        <v>54.125</v>
      </c>
      <c r="V2268" s="20">
        <f t="shared" si="358"/>
        <v>52.17499999999999</v>
      </c>
      <c r="W2268" s="20">
        <f t="shared" si="359"/>
        <v>52.662499999999994</v>
      </c>
    </row>
    <row r="2269" spans="1:23" ht="13.5" x14ac:dyDescent="0.25">
      <c r="A2269" s="3">
        <v>45307</v>
      </c>
      <c r="B2269" s="2">
        <v>28.848500000000001</v>
      </c>
      <c r="C2269" s="2">
        <v>40.232735574471825</v>
      </c>
      <c r="D2269" s="2">
        <v>0.58105722726965681</v>
      </c>
      <c r="E2269" s="2">
        <v>-1.0555050416334946</v>
      </c>
      <c r="F2269" s="2">
        <v>29.063220000000001</v>
      </c>
      <c r="G2269" s="2">
        <v>29.268070000000002</v>
      </c>
      <c r="H2269" s="2">
        <v>29.609119999999997</v>
      </c>
      <c r="I2269" s="2">
        <v>29.098376000000009</v>
      </c>
      <c r="J2269" s="2">
        <v>28.97451150000002</v>
      </c>
      <c r="K2269" s="17" t="s">
        <v>54</v>
      </c>
      <c r="L2269" s="17" t="s">
        <v>52</v>
      </c>
      <c r="M2269" s="17" t="s">
        <v>47</v>
      </c>
      <c r="N2269" s="20">
        <f t="shared" si="350"/>
        <v>50</v>
      </c>
      <c r="O2269" s="20">
        <f t="shared" si="351"/>
        <v>100</v>
      </c>
      <c r="P2269" s="20">
        <f t="shared" si="352"/>
        <v>50</v>
      </c>
      <c r="Q2269" s="20">
        <f t="shared" si="353"/>
        <v>0</v>
      </c>
      <c r="R2269" s="21">
        <f t="shared" si="354"/>
        <v>60</v>
      </c>
      <c r="S2269" s="21">
        <f t="shared" si="355"/>
        <v>47.5</v>
      </c>
      <c r="T2269" s="21">
        <f t="shared" si="356"/>
        <v>35</v>
      </c>
      <c r="U2269" s="21">
        <f t="shared" si="357"/>
        <v>50</v>
      </c>
      <c r="V2269" s="20">
        <f t="shared" si="358"/>
        <v>47.5</v>
      </c>
      <c r="W2269" s="20">
        <f t="shared" si="359"/>
        <v>48.125</v>
      </c>
    </row>
    <row r="2270" spans="1:23" ht="13.5" x14ac:dyDescent="0.25">
      <c r="A2270" s="3">
        <v>45308</v>
      </c>
      <c r="B2270" s="2">
        <v>29.232900000000001</v>
      </c>
      <c r="C2270" s="2">
        <v>47.773922960198171</v>
      </c>
      <c r="D2270" s="2">
        <v>0.57023468359660612</v>
      </c>
      <c r="E2270" s="2">
        <v>-0.89393326950879526</v>
      </c>
      <c r="F2270" s="2">
        <v>29.142759999999999</v>
      </c>
      <c r="G2270" s="2">
        <v>29.20972999999999</v>
      </c>
      <c r="H2270" s="2">
        <v>29.589229999999997</v>
      </c>
      <c r="I2270" s="2">
        <v>29.114948000000009</v>
      </c>
      <c r="J2270" s="2">
        <v>29.006455000000024</v>
      </c>
      <c r="K2270" s="17" t="s">
        <v>54</v>
      </c>
      <c r="L2270" s="17" t="s">
        <v>50</v>
      </c>
      <c r="M2270" s="17" t="s">
        <v>55</v>
      </c>
      <c r="N2270" s="20">
        <f t="shared" si="350"/>
        <v>50</v>
      </c>
      <c r="O2270" s="20">
        <f t="shared" si="351"/>
        <v>100</v>
      </c>
      <c r="P2270" s="20">
        <f t="shared" si="352"/>
        <v>50</v>
      </c>
      <c r="Q2270" s="20">
        <f t="shared" si="353"/>
        <v>16.5</v>
      </c>
      <c r="R2270" s="21">
        <f t="shared" si="354"/>
        <v>62.475000000000001</v>
      </c>
      <c r="S2270" s="21">
        <f t="shared" si="355"/>
        <v>51.625</v>
      </c>
      <c r="T2270" s="21">
        <f t="shared" si="356"/>
        <v>42.424999999999997</v>
      </c>
      <c r="U2270" s="21">
        <f t="shared" si="357"/>
        <v>54.125</v>
      </c>
      <c r="V2270" s="20">
        <f t="shared" si="358"/>
        <v>52.17499999999999</v>
      </c>
      <c r="W2270" s="20">
        <f t="shared" si="359"/>
        <v>52.662499999999994</v>
      </c>
    </row>
    <row r="2271" spans="1:23" ht="13.5" x14ac:dyDescent="0.25">
      <c r="A2271" s="3">
        <v>45309</v>
      </c>
      <c r="B2271" s="2">
        <v>29.3125</v>
      </c>
      <c r="C2271" s="2">
        <v>49.203234132933616</v>
      </c>
      <c r="D2271" s="2">
        <v>0.50603998774339942</v>
      </c>
      <c r="E2271" s="2">
        <v>-0.74198088115022709</v>
      </c>
      <c r="F2271" s="2">
        <v>29.158680000000004</v>
      </c>
      <c r="G2271" s="2">
        <v>29.191830000000003</v>
      </c>
      <c r="H2271" s="2">
        <v>29.579949999999997</v>
      </c>
      <c r="I2271" s="2">
        <v>29.138414000000008</v>
      </c>
      <c r="J2271" s="2">
        <v>29.037323500000021</v>
      </c>
      <c r="K2271" s="17" t="s">
        <v>54</v>
      </c>
      <c r="L2271" s="17" t="s">
        <v>52</v>
      </c>
      <c r="M2271" s="17" t="s">
        <v>55</v>
      </c>
      <c r="N2271" s="20">
        <f t="shared" si="350"/>
        <v>50</v>
      </c>
      <c r="O2271" s="20">
        <f t="shared" si="351"/>
        <v>100</v>
      </c>
      <c r="P2271" s="20">
        <f t="shared" si="352"/>
        <v>50</v>
      </c>
      <c r="Q2271" s="20">
        <f t="shared" si="353"/>
        <v>0</v>
      </c>
      <c r="R2271" s="21">
        <f t="shared" si="354"/>
        <v>60</v>
      </c>
      <c r="S2271" s="21">
        <f t="shared" si="355"/>
        <v>47.5</v>
      </c>
      <c r="T2271" s="21">
        <f t="shared" si="356"/>
        <v>35</v>
      </c>
      <c r="U2271" s="21">
        <f t="shared" si="357"/>
        <v>50</v>
      </c>
      <c r="V2271" s="20">
        <f t="shared" si="358"/>
        <v>47.5</v>
      </c>
      <c r="W2271" s="20">
        <f t="shared" si="359"/>
        <v>48.125</v>
      </c>
    </row>
    <row r="2272" spans="1:23" ht="13.5" x14ac:dyDescent="0.25">
      <c r="A2272" s="3">
        <v>45310</v>
      </c>
      <c r="B2272" s="2">
        <v>29.829499999999999</v>
      </c>
      <c r="C2272" s="2">
        <v>57.364742536708633</v>
      </c>
      <c r="D2272" s="2">
        <v>0.41473713500663578</v>
      </c>
      <c r="E2272" s="2">
        <v>-0.547403432020794</v>
      </c>
      <c r="F2272" s="2">
        <v>29.278000000000002</v>
      </c>
      <c r="G2272" s="2">
        <v>29.224970000000003</v>
      </c>
      <c r="H2272" s="2">
        <v>29.603150000000007</v>
      </c>
      <c r="I2272" s="2">
        <v>29.16492800000001</v>
      </c>
      <c r="J2272" s="2">
        <v>29.063863500000021</v>
      </c>
      <c r="K2272" s="17" t="s">
        <v>54</v>
      </c>
      <c r="L2272" s="17" t="s">
        <v>52</v>
      </c>
      <c r="M2272" s="17" t="s">
        <v>55</v>
      </c>
      <c r="N2272" s="20">
        <f t="shared" si="350"/>
        <v>50</v>
      </c>
      <c r="O2272" s="20">
        <f t="shared" si="351"/>
        <v>100</v>
      </c>
      <c r="P2272" s="20">
        <f t="shared" si="352"/>
        <v>50</v>
      </c>
      <c r="Q2272" s="20">
        <f t="shared" si="353"/>
        <v>0</v>
      </c>
      <c r="R2272" s="21">
        <f t="shared" si="354"/>
        <v>60</v>
      </c>
      <c r="S2272" s="21">
        <f t="shared" si="355"/>
        <v>47.5</v>
      </c>
      <c r="T2272" s="21">
        <f t="shared" si="356"/>
        <v>35</v>
      </c>
      <c r="U2272" s="21">
        <f t="shared" si="357"/>
        <v>50</v>
      </c>
      <c r="V2272" s="20">
        <f t="shared" si="358"/>
        <v>47.5</v>
      </c>
      <c r="W2272" s="20">
        <f t="shared" si="359"/>
        <v>48.125</v>
      </c>
    </row>
    <row r="2273" spans="1:23" ht="13.5" x14ac:dyDescent="0.25">
      <c r="A2273" s="3">
        <v>45313</v>
      </c>
      <c r="B2273" s="2">
        <v>30.3598</v>
      </c>
      <c r="C2273" s="2">
        <v>63.791107404659293</v>
      </c>
      <c r="D2273" s="2">
        <v>0.29541909215012296</v>
      </c>
      <c r="E2273" s="2">
        <v>-0.320258430038867</v>
      </c>
      <c r="F2273" s="2">
        <v>29.516640000000002</v>
      </c>
      <c r="G2273" s="2">
        <v>29.311140000000002</v>
      </c>
      <c r="H2273" s="2">
        <v>29.630990000000004</v>
      </c>
      <c r="I2273" s="2">
        <v>29.202048000000008</v>
      </c>
      <c r="J2273" s="2">
        <v>29.085811000000021</v>
      </c>
      <c r="K2273" s="17" t="s">
        <v>54</v>
      </c>
      <c r="L2273" s="17" t="s">
        <v>50</v>
      </c>
      <c r="M2273" s="17" t="s">
        <v>55</v>
      </c>
      <c r="N2273" s="20">
        <f t="shared" si="350"/>
        <v>50</v>
      </c>
      <c r="O2273" s="20">
        <f t="shared" si="351"/>
        <v>100</v>
      </c>
      <c r="P2273" s="20">
        <f t="shared" si="352"/>
        <v>50</v>
      </c>
      <c r="Q2273" s="20">
        <f t="shared" si="353"/>
        <v>16.5</v>
      </c>
      <c r="R2273" s="21">
        <f t="shared" si="354"/>
        <v>62.475000000000001</v>
      </c>
      <c r="S2273" s="21">
        <f t="shared" si="355"/>
        <v>51.625</v>
      </c>
      <c r="T2273" s="21">
        <f t="shared" si="356"/>
        <v>42.424999999999997</v>
      </c>
      <c r="U2273" s="21">
        <f t="shared" si="357"/>
        <v>54.125</v>
      </c>
      <c r="V2273" s="20">
        <f t="shared" si="358"/>
        <v>52.17499999999999</v>
      </c>
      <c r="W2273" s="20">
        <f t="shared" si="359"/>
        <v>52.662499999999994</v>
      </c>
    </row>
    <row r="2274" spans="1:23" ht="13.5" x14ac:dyDescent="0.25">
      <c r="A2274" s="3">
        <v>45314</v>
      </c>
      <c r="B2274" s="2">
        <v>30.4924</v>
      </c>
      <c r="C2274" s="2">
        <v>65.203447498410355</v>
      </c>
      <c r="D2274" s="2">
        <v>0.11161983814971421</v>
      </c>
      <c r="E2274" s="2">
        <v>-8.1747045335822138E-2</v>
      </c>
      <c r="F2274" s="2">
        <v>29.845420000000001</v>
      </c>
      <c r="G2274" s="2">
        <v>29.454319999999996</v>
      </c>
      <c r="H2274" s="2">
        <v>29.666125000000001</v>
      </c>
      <c r="I2274" s="2">
        <v>29.235192000000012</v>
      </c>
      <c r="J2274" s="2">
        <v>29.112028500000019</v>
      </c>
      <c r="K2274" s="17" t="s">
        <v>48</v>
      </c>
      <c r="L2274" s="17" t="s">
        <v>49</v>
      </c>
      <c r="M2274" s="17" t="s">
        <v>51</v>
      </c>
      <c r="N2274" s="20">
        <f t="shared" si="350"/>
        <v>50</v>
      </c>
      <c r="O2274" s="20">
        <f t="shared" si="351"/>
        <v>100</v>
      </c>
      <c r="P2274" s="20">
        <f t="shared" si="352"/>
        <v>50</v>
      </c>
      <c r="Q2274" s="20">
        <f t="shared" si="353"/>
        <v>100</v>
      </c>
      <c r="R2274" s="21">
        <f t="shared" si="354"/>
        <v>75</v>
      </c>
      <c r="S2274" s="21">
        <f t="shared" si="355"/>
        <v>72.5</v>
      </c>
      <c r="T2274" s="21">
        <f t="shared" si="356"/>
        <v>80</v>
      </c>
      <c r="U2274" s="21">
        <f t="shared" si="357"/>
        <v>75</v>
      </c>
      <c r="V2274" s="20">
        <f t="shared" si="358"/>
        <v>75.833333333333329</v>
      </c>
      <c r="W2274" s="20">
        <f t="shared" si="359"/>
        <v>75.625</v>
      </c>
    </row>
    <row r="2275" spans="1:23" ht="13.5" x14ac:dyDescent="0.25">
      <c r="A2275" s="3">
        <v>45315</v>
      </c>
      <c r="B2275" s="2">
        <v>30.525500000000001</v>
      </c>
      <c r="C2275" s="2">
        <v>65.564524051944119</v>
      </c>
      <c r="D2275" s="2">
        <v>-8.7100031373676501E-2</v>
      </c>
      <c r="E2275" s="2">
        <v>0.14141787884408508</v>
      </c>
      <c r="F2275" s="2">
        <v>30.103940000000001</v>
      </c>
      <c r="G2275" s="2">
        <v>29.623349999999999</v>
      </c>
      <c r="H2275" s="2">
        <v>29.700924999999994</v>
      </c>
      <c r="I2275" s="2">
        <v>29.280532000000004</v>
      </c>
      <c r="J2275" s="2">
        <v>29.135556000000019</v>
      </c>
      <c r="K2275" s="17" t="s">
        <v>48</v>
      </c>
      <c r="L2275" s="17" t="s">
        <v>49</v>
      </c>
      <c r="M2275" s="17" t="s">
        <v>51</v>
      </c>
      <c r="N2275" s="20">
        <f t="shared" si="350"/>
        <v>50</v>
      </c>
      <c r="O2275" s="20">
        <f t="shared" si="351"/>
        <v>100</v>
      </c>
      <c r="P2275" s="20">
        <f t="shared" si="352"/>
        <v>50</v>
      </c>
      <c r="Q2275" s="20">
        <f t="shared" si="353"/>
        <v>100</v>
      </c>
      <c r="R2275" s="21">
        <f t="shared" si="354"/>
        <v>75</v>
      </c>
      <c r="S2275" s="21">
        <f t="shared" si="355"/>
        <v>72.5</v>
      </c>
      <c r="T2275" s="21">
        <f t="shared" si="356"/>
        <v>80</v>
      </c>
      <c r="U2275" s="21">
        <f t="shared" si="357"/>
        <v>75</v>
      </c>
      <c r="V2275" s="20">
        <f t="shared" si="358"/>
        <v>75.833333333333329</v>
      </c>
      <c r="W2275" s="20">
        <f t="shared" si="359"/>
        <v>75.625</v>
      </c>
    </row>
    <row r="2276" spans="1:23" ht="13.5" x14ac:dyDescent="0.25">
      <c r="A2276" s="3">
        <v>45316</v>
      </c>
      <c r="B2276" s="2">
        <v>30.724399999999999</v>
      </c>
      <c r="C2276" s="2">
        <v>67.731402888460423</v>
      </c>
      <c r="D2276" s="2">
        <v>-0.21461103990198893</v>
      </c>
      <c r="E2276" s="2">
        <v>0.32636174825739406</v>
      </c>
      <c r="F2276" s="2">
        <v>30.386320000000001</v>
      </c>
      <c r="G2276" s="2">
        <v>29.772500000000001</v>
      </c>
      <c r="H2276" s="2">
        <v>29.716499999999996</v>
      </c>
      <c r="I2276" s="2">
        <v>29.331574000000003</v>
      </c>
      <c r="J2276" s="2">
        <v>29.15932650000002</v>
      </c>
      <c r="K2276" s="17" t="s">
        <v>48</v>
      </c>
      <c r="L2276" s="17" t="s">
        <v>49</v>
      </c>
      <c r="M2276" s="17" t="s">
        <v>51</v>
      </c>
      <c r="N2276" s="20">
        <f t="shared" si="350"/>
        <v>50</v>
      </c>
      <c r="O2276" s="20">
        <f t="shared" si="351"/>
        <v>100</v>
      </c>
      <c r="P2276" s="20">
        <f t="shared" si="352"/>
        <v>50</v>
      </c>
      <c r="Q2276" s="20">
        <f t="shared" si="353"/>
        <v>100</v>
      </c>
      <c r="R2276" s="21">
        <f t="shared" si="354"/>
        <v>75</v>
      </c>
      <c r="S2276" s="21">
        <f t="shared" si="355"/>
        <v>72.5</v>
      </c>
      <c r="T2276" s="21">
        <f t="shared" si="356"/>
        <v>80</v>
      </c>
      <c r="U2276" s="21">
        <f t="shared" si="357"/>
        <v>75</v>
      </c>
      <c r="V2276" s="20">
        <f t="shared" si="358"/>
        <v>75.833333333333329</v>
      </c>
      <c r="W2276" s="20">
        <f t="shared" si="359"/>
        <v>75.625</v>
      </c>
    </row>
    <row r="2277" spans="1:23" ht="13.5" x14ac:dyDescent="0.25">
      <c r="A2277" s="3">
        <v>45317</v>
      </c>
      <c r="B2277" s="2">
        <v>30.724399999999999</v>
      </c>
      <c r="C2277" s="2">
        <v>67.731402888460423</v>
      </c>
      <c r="D2277" s="2">
        <v>-0.32906426835121394</v>
      </c>
      <c r="E2277" s="2">
        <v>0.48081932523633802</v>
      </c>
      <c r="F2277" s="2">
        <v>30.565300000000001</v>
      </c>
      <c r="G2277" s="2">
        <v>29.92165</v>
      </c>
      <c r="H2277" s="2">
        <v>29.728099999999994</v>
      </c>
      <c r="I2277" s="2">
        <v>29.377312000000007</v>
      </c>
      <c r="J2277" s="2">
        <v>29.183698000000021</v>
      </c>
      <c r="K2277" s="17" t="s">
        <v>48</v>
      </c>
      <c r="L2277" s="17" t="s">
        <v>49</v>
      </c>
      <c r="M2277" s="17" t="s">
        <v>51</v>
      </c>
      <c r="N2277" s="20">
        <f t="shared" si="350"/>
        <v>50</v>
      </c>
      <c r="O2277" s="20">
        <f t="shared" si="351"/>
        <v>100</v>
      </c>
      <c r="P2277" s="20">
        <f t="shared" si="352"/>
        <v>50</v>
      </c>
      <c r="Q2277" s="20">
        <f t="shared" si="353"/>
        <v>100</v>
      </c>
      <c r="R2277" s="21">
        <f t="shared" si="354"/>
        <v>75</v>
      </c>
      <c r="S2277" s="21">
        <f t="shared" si="355"/>
        <v>72.5</v>
      </c>
      <c r="T2277" s="21">
        <f t="shared" si="356"/>
        <v>80</v>
      </c>
      <c r="U2277" s="21">
        <f t="shared" si="357"/>
        <v>75</v>
      </c>
      <c r="V2277" s="20">
        <f t="shared" si="358"/>
        <v>75.833333333333329</v>
      </c>
      <c r="W2277" s="20">
        <f t="shared" si="359"/>
        <v>75.625</v>
      </c>
    </row>
    <row r="2278" spans="1:23" ht="13.5" x14ac:dyDescent="0.25">
      <c r="A2278" s="3">
        <v>45320</v>
      </c>
      <c r="B2278" s="2">
        <v>30.790700000000001</v>
      </c>
      <c r="C2278" s="2">
        <v>68.497737422697909</v>
      </c>
      <c r="D2278" s="2">
        <v>-0.44709384313791389</v>
      </c>
      <c r="E2278" s="2">
        <v>0.61178499562792465</v>
      </c>
      <c r="F2278" s="2">
        <v>30.651480000000003</v>
      </c>
      <c r="G2278" s="2">
        <v>30.084060000000001</v>
      </c>
      <c r="H2278" s="2">
        <v>29.738374999999998</v>
      </c>
      <c r="I2278" s="2">
        <v>29.425702000000005</v>
      </c>
      <c r="J2278" s="2">
        <v>29.209904000000019</v>
      </c>
      <c r="K2278" s="17" t="s">
        <v>48</v>
      </c>
      <c r="L2278" s="17" t="s">
        <v>50</v>
      </c>
      <c r="M2278" s="17" t="s">
        <v>51</v>
      </c>
      <c r="N2278" s="20">
        <f t="shared" si="350"/>
        <v>50</v>
      </c>
      <c r="O2278" s="20">
        <f t="shared" si="351"/>
        <v>100</v>
      </c>
      <c r="P2278" s="20">
        <f t="shared" si="352"/>
        <v>50</v>
      </c>
      <c r="Q2278" s="20">
        <f t="shared" si="353"/>
        <v>83.5</v>
      </c>
      <c r="R2278" s="21">
        <f t="shared" si="354"/>
        <v>72.525000000000006</v>
      </c>
      <c r="S2278" s="21">
        <f t="shared" si="355"/>
        <v>68.375</v>
      </c>
      <c r="T2278" s="21">
        <f t="shared" si="356"/>
        <v>72.575000000000003</v>
      </c>
      <c r="U2278" s="21">
        <f t="shared" si="357"/>
        <v>70.875</v>
      </c>
      <c r="V2278" s="20">
        <f t="shared" si="358"/>
        <v>71.158333333333346</v>
      </c>
      <c r="W2278" s="20">
        <f t="shared" si="359"/>
        <v>71.087500000000006</v>
      </c>
    </row>
    <row r="2279" spans="1:23" ht="13.5" x14ac:dyDescent="0.25">
      <c r="A2279" s="3">
        <v>45321</v>
      </c>
      <c r="B2279" s="2">
        <v>30.790700000000001</v>
      </c>
      <c r="C2279" s="2">
        <v>68.497737422697909</v>
      </c>
      <c r="D2279" s="2">
        <v>-0.60191879383247482</v>
      </c>
      <c r="E2279" s="2">
        <v>0.72176087746986439</v>
      </c>
      <c r="F2279" s="2">
        <v>30.71114</v>
      </c>
      <c r="G2279" s="2">
        <v>30.278280000000002</v>
      </c>
      <c r="H2279" s="2">
        <v>29.773174999999998</v>
      </c>
      <c r="I2279" s="2">
        <v>29.475418000000005</v>
      </c>
      <c r="J2279" s="2">
        <v>29.236410500000016</v>
      </c>
      <c r="K2279" s="17" t="s">
        <v>48</v>
      </c>
      <c r="L2279" s="17" t="s">
        <v>50</v>
      </c>
      <c r="M2279" s="17" t="s">
        <v>51</v>
      </c>
      <c r="N2279" s="20">
        <f t="shared" si="350"/>
        <v>50</v>
      </c>
      <c r="O2279" s="20">
        <f t="shared" si="351"/>
        <v>100</v>
      </c>
      <c r="P2279" s="20">
        <f t="shared" si="352"/>
        <v>50</v>
      </c>
      <c r="Q2279" s="20">
        <f t="shared" si="353"/>
        <v>83.5</v>
      </c>
      <c r="R2279" s="21">
        <f t="shared" si="354"/>
        <v>72.525000000000006</v>
      </c>
      <c r="S2279" s="21">
        <f t="shared" si="355"/>
        <v>68.375</v>
      </c>
      <c r="T2279" s="21">
        <f t="shared" si="356"/>
        <v>72.575000000000003</v>
      </c>
      <c r="U2279" s="21">
        <f t="shared" si="357"/>
        <v>70.875</v>
      </c>
      <c r="V2279" s="20">
        <f t="shared" si="358"/>
        <v>71.158333333333346</v>
      </c>
      <c r="W2279" s="20">
        <f t="shared" si="359"/>
        <v>71.087500000000006</v>
      </c>
    </row>
    <row r="2280" spans="1:23" ht="13.5" x14ac:dyDescent="0.25">
      <c r="A2280" s="3">
        <v>45322</v>
      </c>
      <c r="B2280" s="2">
        <v>30.883500000000002</v>
      </c>
      <c r="C2280" s="2">
        <v>69.6671178091988</v>
      </c>
      <c r="D2280" s="2">
        <v>-0.68622986581445389</v>
      </c>
      <c r="E2280" s="2">
        <v>0.80524468407308725</v>
      </c>
      <c r="F2280" s="2">
        <v>30.78274</v>
      </c>
      <c r="G2280" s="2">
        <v>30.443340000000006</v>
      </c>
      <c r="H2280" s="2">
        <v>29.826534999999996</v>
      </c>
      <c r="I2280" s="2">
        <v>29.526990000000005</v>
      </c>
      <c r="J2280" s="2">
        <v>29.264583500000018</v>
      </c>
      <c r="K2280" s="17" t="s">
        <v>48</v>
      </c>
      <c r="L2280" s="17" t="s">
        <v>50</v>
      </c>
      <c r="M2280" s="17" t="s">
        <v>51</v>
      </c>
      <c r="N2280" s="20">
        <f t="shared" si="350"/>
        <v>50</v>
      </c>
      <c r="O2280" s="20">
        <f t="shared" si="351"/>
        <v>100</v>
      </c>
      <c r="P2280" s="20">
        <f t="shared" si="352"/>
        <v>50</v>
      </c>
      <c r="Q2280" s="20">
        <f t="shared" si="353"/>
        <v>83.5</v>
      </c>
      <c r="R2280" s="21">
        <f t="shared" si="354"/>
        <v>72.525000000000006</v>
      </c>
      <c r="S2280" s="21">
        <f t="shared" si="355"/>
        <v>68.375</v>
      </c>
      <c r="T2280" s="21">
        <f t="shared" si="356"/>
        <v>72.575000000000003</v>
      </c>
      <c r="U2280" s="21">
        <f t="shared" si="357"/>
        <v>70.875</v>
      </c>
      <c r="V2280" s="20">
        <f t="shared" si="358"/>
        <v>71.158333333333346</v>
      </c>
      <c r="W2280" s="20">
        <f t="shared" si="359"/>
        <v>71.087500000000006</v>
      </c>
    </row>
    <row r="2281" spans="1:23" ht="13.5" x14ac:dyDescent="0.25">
      <c r="A2281" s="3">
        <v>45323</v>
      </c>
      <c r="B2281" s="2">
        <v>30.485800000000001</v>
      </c>
      <c r="C2281" s="2">
        <v>59.477476620558093</v>
      </c>
      <c r="D2281" s="2">
        <v>-0.72157010892495776</v>
      </c>
      <c r="E2281" s="2">
        <v>0.89383232446184957</v>
      </c>
      <c r="F2281" s="2">
        <v>30.735020000000002</v>
      </c>
      <c r="G2281" s="2">
        <v>30.560670000000005</v>
      </c>
      <c r="H2281" s="2">
        <v>29.876250000000006</v>
      </c>
      <c r="I2281" s="2">
        <v>29.566630000000004</v>
      </c>
      <c r="J2281" s="2">
        <v>29.28986650000002</v>
      </c>
      <c r="K2281" s="17" t="s">
        <v>54</v>
      </c>
      <c r="L2281" s="17" t="s">
        <v>50</v>
      </c>
      <c r="M2281" s="17" t="s">
        <v>47</v>
      </c>
      <c r="N2281" s="20">
        <f t="shared" si="350"/>
        <v>50</v>
      </c>
      <c r="O2281" s="20">
        <f t="shared" si="351"/>
        <v>100</v>
      </c>
      <c r="P2281" s="20">
        <f t="shared" si="352"/>
        <v>50</v>
      </c>
      <c r="Q2281" s="20">
        <f t="shared" si="353"/>
        <v>16.5</v>
      </c>
      <c r="R2281" s="21">
        <f t="shared" si="354"/>
        <v>62.475000000000001</v>
      </c>
      <c r="S2281" s="21">
        <f t="shared" si="355"/>
        <v>51.625</v>
      </c>
      <c r="T2281" s="21">
        <f t="shared" si="356"/>
        <v>42.424999999999997</v>
      </c>
      <c r="U2281" s="21">
        <f t="shared" si="357"/>
        <v>54.125</v>
      </c>
      <c r="V2281" s="20">
        <f t="shared" si="358"/>
        <v>52.17499999999999</v>
      </c>
      <c r="W2281" s="20">
        <f t="shared" si="359"/>
        <v>52.662499999999994</v>
      </c>
    </row>
    <row r="2282" spans="1:23" ht="13.5" x14ac:dyDescent="0.25">
      <c r="A2282" s="3">
        <v>45324</v>
      </c>
      <c r="B2282" s="2">
        <v>30.4924</v>
      </c>
      <c r="C2282" s="2">
        <v>59.583125962503928</v>
      </c>
      <c r="D2282" s="2">
        <v>-0.67535667992122228</v>
      </c>
      <c r="E2282" s="2">
        <v>0.99694351183094243</v>
      </c>
      <c r="F2282" s="2">
        <v>30.688619999999997</v>
      </c>
      <c r="G2282" s="2">
        <v>30.626960000000004</v>
      </c>
      <c r="H2282" s="2">
        <v>29.925965000000001</v>
      </c>
      <c r="I2282" s="2">
        <v>29.610380000000006</v>
      </c>
      <c r="J2282" s="2">
        <v>29.314731500000022</v>
      </c>
      <c r="K2282" s="17" t="s">
        <v>48</v>
      </c>
      <c r="L2282" s="17" t="s">
        <v>50</v>
      </c>
      <c r="M2282" s="17" t="s">
        <v>53</v>
      </c>
      <c r="N2282" s="20">
        <f t="shared" si="350"/>
        <v>50</v>
      </c>
      <c r="O2282" s="20">
        <f t="shared" si="351"/>
        <v>100</v>
      </c>
      <c r="P2282" s="20">
        <f t="shared" si="352"/>
        <v>50</v>
      </c>
      <c r="Q2282" s="20">
        <f t="shared" si="353"/>
        <v>66.5</v>
      </c>
      <c r="R2282" s="21">
        <f t="shared" si="354"/>
        <v>69.974999999999994</v>
      </c>
      <c r="S2282" s="21">
        <f t="shared" si="355"/>
        <v>64.125</v>
      </c>
      <c r="T2282" s="21">
        <f t="shared" si="356"/>
        <v>64.924999999999997</v>
      </c>
      <c r="U2282" s="21">
        <f t="shared" si="357"/>
        <v>66.625</v>
      </c>
      <c r="V2282" s="20">
        <f t="shared" si="358"/>
        <v>66.341666666666654</v>
      </c>
      <c r="W2282" s="20">
        <f t="shared" si="359"/>
        <v>66.412499999999994</v>
      </c>
    </row>
    <row r="2283" spans="1:23" ht="13.5" x14ac:dyDescent="0.25">
      <c r="A2283" s="3">
        <v>45327</v>
      </c>
      <c r="B2283" s="2">
        <v>30.4924</v>
      </c>
      <c r="C2283" s="2">
        <v>59.583125962503928</v>
      </c>
      <c r="D2283" s="2">
        <v>-0.55742300557446356</v>
      </c>
      <c r="E2283" s="2">
        <v>1.1002609091106241</v>
      </c>
      <c r="F2283" s="2">
        <v>30.628959999999999</v>
      </c>
      <c r="G2283" s="2">
        <v>30.640219999999999</v>
      </c>
      <c r="H2283" s="2">
        <v>29.975680000000001</v>
      </c>
      <c r="I2283" s="2">
        <v>29.654130000000006</v>
      </c>
      <c r="J2283" s="2">
        <v>29.338093500000017</v>
      </c>
      <c r="K2283" s="17" t="s">
        <v>48</v>
      </c>
      <c r="L2283" s="17" t="s">
        <v>50</v>
      </c>
      <c r="M2283" s="17" t="s">
        <v>53</v>
      </c>
      <c r="N2283" s="20">
        <f t="shared" si="350"/>
        <v>50</v>
      </c>
      <c r="O2283" s="20">
        <f t="shared" si="351"/>
        <v>100</v>
      </c>
      <c r="P2283" s="20">
        <f t="shared" si="352"/>
        <v>50</v>
      </c>
      <c r="Q2283" s="20">
        <f t="shared" si="353"/>
        <v>66.5</v>
      </c>
      <c r="R2283" s="21">
        <f t="shared" si="354"/>
        <v>69.974999999999994</v>
      </c>
      <c r="S2283" s="21">
        <f t="shared" si="355"/>
        <v>64.125</v>
      </c>
      <c r="T2283" s="21">
        <f t="shared" si="356"/>
        <v>64.924999999999997</v>
      </c>
      <c r="U2283" s="21">
        <f t="shared" si="357"/>
        <v>66.625</v>
      </c>
      <c r="V2283" s="20">
        <f t="shared" si="358"/>
        <v>66.341666666666654</v>
      </c>
      <c r="W2283" s="20">
        <f t="shared" si="359"/>
        <v>66.412499999999994</v>
      </c>
    </row>
    <row r="2284" spans="1:23" ht="13.5" x14ac:dyDescent="0.25">
      <c r="A2284" s="3">
        <v>45328</v>
      </c>
      <c r="B2284" s="2">
        <v>30.485800000000001</v>
      </c>
      <c r="C2284" s="2">
        <v>59.403507171871908</v>
      </c>
      <c r="D2284" s="2">
        <v>-0.43929465096575271</v>
      </c>
      <c r="E2284" s="2">
        <v>1.2090259341484102</v>
      </c>
      <c r="F2284" s="2">
        <v>30.567979999999999</v>
      </c>
      <c r="G2284" s="2">
        <v>30.639559999999999</v>
      </c>
      <c r="H2284" s="2">
        <v>30.046939999999999</v>
      </c>
      <c r="I2284" s="2">
        <v>29.696422000000002</v>
      </c>
      <c r="J2284" s="2">
        <v>29.361272000000017</v>
      </c>
      <c r="K2284" s="17" t="s">
        <v>54</v>
      </c>
      <c r="L2284" s="17" t="s">
        <v>50</v>
      </c>
      <c r="M2284" s="17" t="s">
        <v>47</v>
      </c>
      <c r="N2284" s="20">
        <f t="shared" si="350"/>
        <v>50</v>
      </c>
      <c r="O2284" s="20">
        <f t="shared" si="351"/>
        <v>100</v>
      </c>
      <c r="P2284" s="20">
        <f t="shared" si="352"/>
        <v>50</v>
      </c>
      <c r="Q2284" s="20">
        <f t="shared" si="353"/>
        <v>16.5</v>
      </c>
      <c r="R2284" s="21">
        <f t="shared" si="354"/>
        <v>62.475000000000001</v>
      </c>
      <c r="S2284" s="21">
        <f t="shared" si="355"/>
        <v>51.625</v>
      </c>
      <c r="T2284" s="21">
        <f t="shared" si="356"/>
        <v>42.424999999999997</v>
      </c>
      <c r="U2284" s="21">
        <f t="shared" si="357"/>
        <v>54.125</v>
      </c>
      <c r="V2284" s="20">
        <f t="shared" si="358"/>
        <v>52.17499999999999</v>
      </c>
      <c r="W2284" s="20">
        <f t="shared" si="359"/>
        <v>52.662499999999994</v>
      </c>
    </row>
    <row r="2285" spans="1:23" ht="13.5" x14ac:dyDescent="0.25">
      <c r="A2285" s="3">
        <v>45329</v>
      </c>
      <c r="B2285" s="2">
        <v>30.426100000000002</v>
      </c>
      <c r="C2285" s="2">
        <v>57.708834348947192</v>
      </c>
      <c r="D2285" s="2">
        <v>-0.33214799534963646</v>
      </c>
      <c r="E2285" s="2">
        <v>1.3327481697239987</v>
      </c>
      <c r="F2285" s="2">
        <v>30.476499999999998</v>
      </c>
      <c r="G2285" s="2">
        <v>30.629620000000006</v>
      </c>
      <c r="H2285" s="2">
        <v>30.126485000000002</v>
      </c>
      <c r="I2285" s="2">
        <v>29.732614000000002</v>
      </c>
      <c r="J2285" s="2">
        <v>29.384152000000018</v>
      </c>
      <c r="K2285" s="17" t="s">
        <v>54</v>
      </c>
      <c r="L2285" s="17" t="s">
        <v>50</v>
      </c>
      <c r="M2285" s="17" t="s">
        <v>47</v>
      </c>
      <c r="N2285" s="20">
        <f t="shared" si="350"/>
        <v>50</v>
      </c>
      <c r="O2285" s="20">
        <f t="shared" si="351"/>
        <v>100</v>
      </c>
      <c r="P2285" s="20">
        <f t="shared" si="352"/>
        <v>50</v>
      </c>
      <c r="Q2285" s="20">
        <f t="shared" si="353"/>
        <v>16.5</v>
      </c>
      <c r="R2285" s="21">
        <f t="shared" si="354"/>
        <v>62.475000000000001</v>
      </c>
      <c r="S2285" s="21">
        <f t="shared" si="355"/>
        <v>51.625</v>
      </c>
      <c r="T2285" s="21">
        <f t="shared" si="356"/>
        <v>42.424999999999997</v>
      </c>
      <c r="U2285" s="21">
        <f t="shared" si="357"/>
        <v>54.125</v>
      </c>
      <c r="V2285" s="20">
        <f t="shared" si="358"/>
        <v>52.17499999999999</v>
      </c>
      <c r="W2285" s="20">
        <f t="shared" si="359"/>
        <v>52.662499999999994</v>
      </c>
    </row>
    <row r="2286" spans="1:23" ht="13.5" x14ac:dyDescent="0.25">
      <c r="A2286" s="3">
        <v>45330</v>
      </c>
      <c r="B2286" s="2">
        <v>30.459299999999999</v>
      </c>
      <c r="C2286" s="2">
        <v>58.419253236171684</v>
      </c>
      <c r="D2286" s="2">
        <v>-0.21514251878031487</v>
      </c>
      <c r="E2286" s="2">
        <v>1.4720484641256462</v>
      </c>
      <c r="F2286" s="2">
        <v>30.4712</v>
      </c>
      <c r="G2286" s="2">
        <v>30.603110000000004</v>
      </c>
      <c r="H2286" s="2">
        <v>30.187805000000004</v>
      </c>
      <c r="I2286" s="2">
        <v>29.769470000000002</v>
      </c>
      <c r="J2286" s="2">
        <v>29.407228000000014</v>
      </c>
      <c r="K2286" s="17" t="s">
        <v>54</v>
      </c>
      <c r="L2286" s="17" t="s">
        <v>50</v>
      </c>
      <c r="M2286" s="17" t="s">
        <v>47</v>
      </c>
      <c r="N2286" s="20">
        <f t="shared" si="350"/>
        <v>50</v>
      </c>
      <c r="O2286" s="20">
        <f t="shared" si="351"/>
        <v>100</v>
      </c>
      <c r="P2286" s="20">
        <f t="shared" si="352"/>
        <v>50</v>
      </c>
      <c r="Q2286" s="20">
        <f t="shared" si="353"/>
        <v>16.5</v>
      </c>
      <c r="R2286" s="21">
        <f t="shared" si="354"/>
        <v>62.475000000000001</v>
      </c>
      <c r="S2286" s="21">
        <f t="shared" si="355"/>
        <v>51.625</v>
      </c>
      <c r="T2286" s="21">
        <f t="shared" si="356"/>
        <v>42.424999999999997</v>
      </c>
      <c r="U2286" s="21">
        <f t="shared" si="357"/>
        <v>54.125</v>
      </c>
      <c r="V2286" s="20">
        <f t="shared" si="358"/>
        <v>52.17499999999999</v>
      </c>
      <c r="W2286" s="20">
        <f t="shared" si="359"/>
        <v>52.662499999999994</v>
      </c>
    </row>
    <row r="2287" spans="1:23" ht="13.5" x14ac:dyDescent="0.25">
      <c r="A2287" s="3">
        <v>45331</v>
      </c>
      <c r="B2287" s="2">
        <v>30.2803</v>
      </c>
      <c r="C2287" s="2">
        <v>53.227647035220357</v>
      </c>
      <c r="D2287" s="2">
        <v>-0.10473945287807851</v>
      </c>
      <c r="E2287" s="2">
        <v>1.6143185840356771</v>
      </c>
      <c r="F2287" s="2">
        <v>30.42878</v>
      </c>
      <c r="G2287" s="2">
        <v>30.558699999999998</v>
      </c>
      <c r="H2287" s="2">
        <v>30.240175000000001</v>
      </c>
      <c r="I2287" s="2">
        <v>29.791743999999998</v>
      </c>
      <c r="J2287" s="2">
        <v>29.428778000000015</v>
      </c>
      <c r="K2287" s="17" t="s">
        <v>54</v>
      </c>
      <c r="L2287" s="17" t="s">
        <v>50</v>
      </c>
      <c r="M2287" s="17" t="s">
        <v>47</v>
      </c>
      <c r="N2287" s="20">
        <f t="shared" si="350"/>
        <v>50</v>
      </c>
      <c r="O2287" s="20">
        <f t="shared" si="351"/>
        <v>100</v>
      </c>
      <c r="P2287" s="20">
        <f t="shared" si="352"/>
        <v>50</v>
      </c>
      <c r="Q2287" s="20">
        <f t="shared" si="353"/>
        <v>16.5</v>
      </c>
      <c r="R2287" s="21">
        <f t="shared" si="354"/>
        <v>62.475000000000001</v>
      </c>
      <c r="S2287" s="21">
        <f t="shared" si="355"/>
        <v>51.625</v>
      </c>
      <c r="T2287" s="21">
        <f t="shared" si="356"/>
        <v>42.424999999999997</v>
      </c>
      <c r="U2287" s="21">
        <f t="shared" si="357"/>
        <v>54.125</v>
      </c>
      <c r="V2287" s="20">
        <f t="shared" si="358"/>
        <v>52.17499999999999</v>
      </c>
      <c r="W2287" s="20">
        <f t="shared" si="359"/>
        <v>52.662499999999994</v>
      </c>
    </row>
    <row r="2288" spans="1:23" ht="13.5" x14ac:dyDescent="0.25">
      <c r="A2288" s="3">
        <v>45334</v>
      </c>
      <c r="B2288" s="2">
        <v>29.756599999999999</v>
      </c>
      <c r="C2288" s="2">
        <v>41.584058689750698</v>
      </c>
      <c r="D2288" s="2">
        <v>3.7005848929979379E-2</v>
      </c>
      <c r="E2288" s="2">
        <v>1.7452956456501836</v>
      </c>
      <c r="F2288" s="2">
        <v>30.281619999999997</v>
      </c>
      <c r="G2288" s="2">
        <v>30.455290000000002</v>
      </c>
      <c r="H2288" s="2">
        <v>30.269674999999999</v>
      </c>
      <c r="I2288" s="2">
        <v>29.816799999999994</v>
      </c>
      <c r="J2288" s="2">
        <v>29.443991000000015</v>
      </c>
      <c r="K2288" s="17" t="s">
        <v>54</v>
      </c>
      <c r="L2288" s="17" t="s">
        <v>50</v>
      </c>
      <c r="M2288" s="17" t="s">
        <v>47</v>
      </c>
      <c r="N2288" s="20">
        <f t="shared" si="350"/>
        <v>50</v>
      </c>
      <c r="O2288" s="20">
        <f t="shared" si="351"/>
        <v>100</v>
      </c>
      <c r="P2288" s="20">
        <f t="shared" si="352"/>
        <v>50</v>
      </c>
      <c r="Q2288" s="20">
        <f t="shared" si="353"/>
        <v>16.5</v>
      </c>
      <c r="R2288" s="21">
        <f t="shared" si="354"/>
        <v>62.475000000000001</v>
      </c>
      <c r="S2288" s="21">
        <f t="shared" si="355"/>
        <v>51.625</v>
      </c>
      <c r="T2288" s="21">
        <f t="shared" si="356"/>
        <v>42.424999999999997</v>
      </c>
      <c r="U2288" s="21">
        <f t="shared" si="357"/>
        <v>54.125</v>
      </c>
      <c r="V2288" s="20">
        <f t="shared" si="358"/>
        <v>52.17499999999999</v>
      </c>
      <c r="W2288" s="20">
        <f t="shared" si="359"/>
        <v>52.662499999999994</v>
      </c>
    </row>
    <row r="2289" spans="1:23" ht="13.5" x14ac:dyDescent="0.25">
      <c r="A2289" s="3">
        <v>45335</v>
      </c>
      <c r="B2289" s="2">
        <v>29.995200000000001</v>
      </c>
      <c r="C2289" s="2">
        <v>47.246143107390566</v>
      </c>
      <c r="D2289" s="2">
        <v>0.14174868255247119</v>
      </c>
      <c r="E2289" s="2">
        <v>1.8680371309819486</v>
      </c>
      <c r="F2289" s="2">
        <v>30.183500000000002</v>
      </c>
      <c r="G2289" s="2">
        <v>30.37574</v>
      </c>
      <c r="H2289" s="2">
        <v>30.327010000000001</v>
      </c>
      <c r="I2289" s="2">
        <v>29.847953999999994</v>
      </c>
      <c r="J2289" s="2">
        <v>29.462717000000016</v>
      </c>
      <c r="K2289" s="17" t="s">
        <v>54</v>
      </c>
      <c r="L2289" s="17" t="s">
        <v>50</v>
      </c>
      <c r="M2289" s="17" t="s">
        <v>47</v>
      </c>
      <c r="N2289" s="20">
        <f t="shared" si="350"/>
        <v>50</v>
      </c>
      <c r="O2289" s="20">
        <f t="shared" si="351"/>
        <v>100</v>
      </c>
      <c r="P2289" s="20">
        <f t="shared" si="352"/>
        <v>50</v>
      </c>
      <c r="Q2289" s="20">
        <f t="shared" si="353"/>
        <v>16.5</v>
      </c>
      <c r="R2289" s="21">
        <f t="shared" si="354"/>
        <v>62.475000000000001</v>
      </c>
      <c r="S2289" s="21">
        <f t="shared" si="355"/>
        <v>51.625</v>
      </c>
      <c r="T2289" s="21">
        <f t="shared" si="356"/>
        <v>42.424999999999997</v>
      </c>
      <c r="U2289" s="21">
        <f t="shared" si="357"/>
        <v>54.125</v>
      </c>
      <c r="V2289" s="20">
        <f t="shared" si="358"/>
        <v>52.17499999999999</v>
      </c>
      <c r="W2289" s="20">
        <f t="shared" si="359"/>
        <v>52.662499999999994</v>
      </c>
    </row>
    <row r="2290" spans="1:23" ht="13.5" x14ac:dyDescent="0.25">
      <c r="A2290" s="3">
        <v>45336</v>
      </c>
      <c r="B2290" s="2">
        <v>29.895800000000001</v>
      </c>
      <c r="C2290" s="2">
        <v>45.277234828912803</v>
      </c>
      <c r="D2290" s="2">
        <v>0.25290219969200223</v>
      </c>
      <c r="E2290" s="2">
        <v>1.9819902977464954</v>
      </c>
      <c r="F2290" s="2">
        <v>30.077439999999996</v>
      </c>
      <c r="G2290" s="2">
        <v>30.276969999999999</v>
      </c>
      <c r="H2290" s="2">
        <v>30.360154999999999</v>
      </c>
      <c r="I2290" s="2">
        <v>29.863861999999994</v>
      </c>
      <c r="J2290" s="2">
        <v>29.482205500000017</v>
      </c>
      <c r="K2290" s="17" t="s">
        <v>54</v>
      </c>
      <c r="L2290" s="17" t="s">
        <v>50</v>
      </c>
      <c r="M2290" s="17" t="s">
        <v>47</v>
      </c>
      <c r="N2290" s="20">
        <f t="shared" si="350"/>
        <v>50</v>
      </c>
      <c r="O2290" s="20">
        <f t="shared" si="351"/>
        <v>100</v>
      </c>
      <c r="P2290" s="20">
        <f t="shared" si="352"/>
        <v>50</v>
      </c>
      <c r="Q2290" s="20">
        <f t="shared" si="353"/>
        <v>16.5</v>
      </c>
      <c r="R2290" s="21">
        <f t="shared" si="354"/>
        <v>62.475000000000001</v>
      </c>
      <c r="S2290" s="21">
        <f t="shared" si="355"/>
        <v>51.625</v>
      </c>
      <c r="T2290" s="21">
        <f t="shared" si="356"/>
        <v>42.424999999999997</v>
      </c>
      <c r="U2290" s="21">
        <f t="shared" si="357"/>
        <v>54.125</v>
      </c>
      <c r="V2290" s="20">
        <f t="shared" si="358"/>
        <v>52.17499999999999</v>
      </c>
      <c r="W2290" s="20">
        <f t="shared" si="359"/>
        <v>52.662499999999994</v>
      </c>
    </row>
    <row r="2291" spans="1:23" ht="13.5" x14ac:dyDescent="0.25">
      <c r="A2291" s="3">
        <v>45337</v>
      </c>
      <c r="B2291" s="2">
        <v>30.459299999999999</v>
      </c>
      <c r="C2291" s="2">
        <v>56.376044113448906</v>
      </c>
      <c r="D2291" s="2">
        <v>0.24543669659970391</v>
      </c>
      <c r="E2291" s="2">
        <v>2.0997732064157346</v>
      </c>
      <c r="F2291" s="2">
        <v>30.077440000000003</v>
      </c>
      <c r="G2291" s="2">
        <v>30.274319999999999</v>
      </c>
      <c r="H2291" s="2">
        <v>30.417494999999995</v>
      </c>
      <c r="I2291" s="2">
        <v>29.891039999999993</v>
      </c>
      <c r="J2291" s="2">
        <v>29.50464400000002</v>
      </c>
      <c r="K2291" s="17" t="s">
        <v>54</v>
      </c>
      <c r="L2291" s="17" t="s">
        <v>50</v>
      </c>
      <c r="M2291" s="17" t="s">
        <v>50</v>
      </c>
      <c r="N2291" s="20">
        <f t="shared" si="350"/>
        <v>50</v>
      </c>
      <c r="O2291" s="20">
        <f t="shared" si="351"/>
        <v>100</v>
      </c>
      <c r="P2291" s="20">
        <f t="shared" si="352"/>
        <v>50</v>
      </c>
      <c r="Q2291" s="20">
        <f t="shared" si="353"/>
        <v>16.5</v>
      </c>
      <c r="R2291" s="21">
        <f t="shared" si="354"/>
        <v>62.475000000000001</v>
      </c>
      <c r="S2291" s="21">
        <f t="shared" si="355"/>
        <v>51.625</v>
      </c>
      <c r="T2291" s="21">
        <f t="shared" si="356"/>
        <v>42.424999999999997</v>
      </c>
      <c r="U2291" s="21">
        <f t="shared" si="357"/>
        <v>54.125</v>
      </c>
      <c r="V2291" s="20">
        <f t="shared" si="358"/>
        <v>52.17499999999999</v>
      </c>
      <c r="W2291" s="20">
        <f t="shared" si="359"/>
        <v>52.662499999999994</v>
      </c>
    </row>
    <row r="2292" spans="1:23" ht="13.5" x14ac:dyDescent="0.25">
      <c r="A2292" s="3">
        <v>45338</v>
      </c>
      <c r="B2292" s="2">
        <v>30.724399999999999</v>
      </c>
      <c r="C2292" s="2">
        <v>60.440985679918228</v>
      </c>
      <c r="D2292" s="2">
        <v>0.21847099820431382</v>
      </c>
      <c r="E2292" s="2">
        <v>2.2031843747270994</v>
      </c>
      <c r="F2292" s="2">
        <v>30.166260000000001</v>
      </c>
      <c r="G2292" s="2">
        <v>30.297520000000002</v>
      </c>
      <c r="H2292" s="2">
        <v>30.462239999999998</v>
      </c>
      <c r="I2292" s="2">
        <v>29.923519999999993</v>
      </c>
      <c r="J2292" s="2">
        <v>29.526022000000015</v>
      </c>
      <c r="K2292" s="17" t="s">
        <v>48</v>
      </c>
      <c r="L2292" s="17" t="s">
        <v>50</v>
      </c>
      <c r="M2292" s="17" t="s">
        <v>51</v>
      </c>
      <c r="N2292" s="20">
        <f t="shared" si="350"/>
        <v>50</v>
      </c>
      <c r="O2292" s="20">
        <f t="shared" si="351"/>
        <v>100</v>
      </c>
      <c r="P2292" s="20">
        <f t="shared" si="352"/>
        <v>50</v>
      </c>
      <c r="Q2292" s="20">
        <f t="shared" si="353"/>
        <v>83.5</v>
      </c>
      <c r="R2292" s="21">
        <f t="shared" si="354"/>
        <v>72.525000000000006</v>
      </c>
      <c r="S2292" s="21">
        <f t="shared" si="355"/>
        <v>68.375</v>
      </c>
      <c r="T2292" s="21">
        <f t="shared" si="356"/>
        <v>72.575000000000003</v>
      </c>
      <c r="U2292" s="21">
        <f t="shared" si="357"/>
        <v>70.875</v>
      </c>
      <c r="V2292" s="20">
        <f t="shared" si="358"/>
        <v>71.158333333333346</v>
      </c>
      <c r="W2292" s="20">
        <f t="shared" si="359"/>
        <v>71.087500000000006</v>
      </c>
    </row>
    <row r="2293" spans="1:23" ht="13.5" x14ac:dyDescent="0.25">
      <c r="A2293" s="3">
        <v>45341</v>
      </c>
      <c r="B2293" s="2">
        <v>31.0227</v>
      </c>
      <c r="C2293" s="2">
        <v>64.454643502983245</v>
      </c>
      <c r="D2293" s="2">
        <v>0.17011415760160986</v>
      </c>
      <c r="E2293" s="2">
        <v>2.2939029621967451</v>
      </c>
      <c r="F2293" s="2">
        <v>30.41948</v>
      </c>
      <c r="G2293" s="2">
        <v>30.350549999999998</v>
      </c>
      <c r="H2293" s="2">
        <v>30.495384999999992</v>
      </c>
      <c r="I2293" s="2">
        <v>29.964617999999987</v>
      </c>
      <c r="J2293" s="2">
        <v>29.547234000000017</v>
      </c>
      <c r="K2293" s="17" t="s">
        <v>48</v>
      </c>
      <c r="L2293" s="17" t="s">
        <v>49</v>
      </c>
      <c r="M2293" s="17" t="s">
        <v>51</v>
      </c>
      <c r="N2293" s="20">
        <f t="shared" si="350"/>
        <v>50</v>
      </c>
      <c r="O2293" s="20">
        <f t="shared" si="351"/>
        <v>100</v>
      </c>
      <c r="P2293" s="20">
        <f t="shared" si="352"/>
        <v>50</v>
      </c>
      <c r="Q2293" s="20">
        <f t="shared" si="353"/>
        <v>100</v>
      </c>
      <c r="R2293" s="21">
        <f t="shared" si="354"/>
        <v>75</v>
      </c>
      <c r="S2293" s="21">
        <f t="shared" si="355"/>
        <v>72.5</v>
      </c>
      <c r="T2293" s="21">
        <f t="shared" si="356"/>
        <v>80</v>
      </c>
      <c r="U2293" s="21">
        <f t="shared" si="357"/>
        <v>75</v>
      </c>
      <c r="V2293" s="20">
        <f t="shared" si="358"/>
        <v>75.833333333333329</v>
      </c>
      <c r="W2293" s="20">
        <f t="shared" si="359"/>
        <v>75.625</v>
      </c>
    </row>
    <row r="2294" spans="1:23" ht="13.5" x14ac:dyDescent="0.25">
      <c r="A2294" s="3">
        <v>45342</v>
      </c>
      <c r="B2294" s="2">
        <v>31.2547</v>
      </c>
      <c r="C2294" s="2">
        <v>67.238684521425853</v>
      </c>
      <c r="D2294" s="2">
        <v>0.10604524650146629</v>
      </c>
      <c r="E2294" s="2">
        <v>2.3634343355228671</v>
      </c>
      <c r="F2294" s="2">
        <v>30.671379999999999</v>
      </c>
      <c r="G2294" s="2">
        <v>30.427440000000001</v>
      </c>
      <c r="H2294" s="2">
        <v>30.533499999999997</v>
      </c>
      <c r="I2294" s="2">
        <v>30.007703999999986</v>
      </c>
      <c r="J2294" s="2">
        <v>29.567617500000019</v>
      </c>
      <c r="K2294" s="17" t="s">
        <v>48</v>
      </c>
      <c r="L2294" s="17" t="s">
        <v>49</v>
      </c>
      <c r="M2294" s="17" t="s">
        <v>51</v>
      </c>
      <c r="N2294" s="20">
        <f t="shared" si="350"/>
        <v>50</v>
      </c>
      <c r="O2294" s="20">
        <f t="shared" si="351"/>
        <v>100</v>
      </c>
      <c r="P2294" s="20">
        <f t="shared" si="352"/>
        <v>50</v>
      </c>
      <c r="Q2294" s="20">
        <f t="shared" si="353"/>
        <v>100</v>
      </c>
      <c r="R2294" s="21">
        <f t="shared" si="354"/>
        <v>75</v>
      </c>
      <c r="S2294" s="21">
        <f t="shared" si="355"/>
        <v>72.5</v>
      </c>
      <c r="T2294" s="21">
        <f t="shared" si="356"/>
        <v>80</v>
      </c>
      <c r="U2294" s="21">
        <f t="shared" si="357"/>
        <v>75</v>
      </c>
      <c r="V2294" s="20">
        <f t="shared" si="358"/>
        <v>75.833333333333329</v>
      </c>
      <c r="W2294" s="20">
        <f t="shared" si="359"/>
        <v>75.625</v>
      </c>
    </row>
    <row r="2295" spans="1:23" ht="13.5" x14ac:dyDescent="0.25">
      <c r="A2295" s="3">
        <v>45343</v>
      </c>
      <c r="B2295" s="2">
        <v>31.420400000000001</v>
      </c>
      <c r="C2295" s="2">
        <v>69.100203957657598</v>
      </c>
      <c r="D2295" s="2">
        <v>2.4419230722138252E-2</v>
      </c>
      <c r="E2295" s="2">
        <v>2.3842155326404573</v>
      </c>
      <c r="F2295" s="2">
        <v>30.976300000000002</v>
      </c>
      <c r="G2295" s="2">
        <v>30.526869999999995</v>
      </c>
      <c r="H2295" s="2">
        <v>30.578244999999999</v>
      </c>
      <c r="I2295" s="2">
        <v>30.046281999999991</v>
      </c>
      <c r="J2295" s="2">
        <v>29.586841000000021</v>
      </c>
      <c r="K2295" s="17" t="s">
        <v>48</v>
      </c>
      <c r="L2295" s="17" t="s">
        <v>49</v>
      </c>
      <c r="M2295" s="17" t="s">
        <v>51</v>
      </c>
      <c r="N2295" s="20">
        <f t="shared" si="350"/>
        <v>50</v>
      </c>
      <c r="O2295" s="20">
        <f t="shared" si="351"/>
        <v>100</v>
      </c>
      <c r="P2295" s="20">
        <f t="shared" si="352"/>
        <v>50</v>
      </c>
      <c r="Q2295" s="20">
        <f t="shared" si="353"/>
        <v>100</v>
      </c>
      <c r="R2295" s="21">
        <f t="shared" si="354"/>
        <v>75</v>
      </c>
      <c r="S2295" s="21">
        <f t="shared" si="355"/>
        <v>72.5</v>
      </c>
      <c r="T2295" s="21">
        <f t="shared" si="356"/>
        <v>80</v>
      </c>
      <c r="U2295" s="21">
        <f t="shared" si="357"/>
        <v>75</v>
      </c>
      <c r="V2295" s="20">
        <f t="shared" si="358"/>
        <v>75.833333333333329</v>
      </c>
      <c r="W2295" s="20">
        <f t="shared" si="359"/>
        <v>75.625</v>
      </c>
    </row>
    <row r="2296" spans="1:23" ht="13.5" x14ac:dyDescent="0.25">
      <c r="A2296" s="3">
        <v>45344</v>
      </c>
      <c r="B2296" s="2">
        <v>31.6127</v>
      </c>
      <c r="C2296" s="2">
        <v>71.149043372298195</v>
      </c>
      <c r="D2296" s="2">
        <v>-6.0278864041976021E-2</v>
      </c>
      <c r="E2296" s="2">
        <v>2.3281454898180116</v>
      </c>
      <c r="F2296" s="2">
        <v>31.206979999999998</v>
      </c>
      <c r="G2296" s="2">
        <v>30.642209999999999</v>
      </c>
      <c r="H2296" s="2">
        <v>30.622660000000003</v>
      </c>
      <c r="I2296" s="2">
        <v>30.089237999999991</v>
      </c>
      <c r="J2296" s="2">
        <v>29.611003000000018</v>
      </c>
      <c r="K2296" s="17" t="s">
        <v>48</v>
      </c>
      <c r="L2296" s="17" t="s">
        <v>49</v>
      </c>
      <c r="M2296" s="17" t="s">
        <v>51</v>
      </c>
      <c r="N2296" s="20">
        <f t="shared" si="350"/>
        <v>50</v>
      </c>
      <c r="O2296" s="20">
        <f t="shared" si="351"/>
        <v>100</v>
      </c>
      <c r="P2296" s="20">
        <f t="shared" si="352"/>
        <v>50</v>
      </c>
      <c r="Q2296" s="20">
        <f t="shared" si="353"/>
        <v>100</v>
      </c>
      <c r="R2296" s="21">
        <f t="shared" si="354"/>
        <v>75</v>
      </c>
      <c r="S2296" s="21">
        <f t="shared" si="355"/>
        <v>72.5</v>
      </c>
      <c r="T2296" s="21">
        <f t="shared" si="356"/>
        <v>80</v>
      </c>
      <c r="U2296" s="21">
        <f t="shared" si="357"/>
        <v>75</v>
      </c>
      <c r="V2296" s="20">
        <f t="shared" si="358"/>
        <v>75.833333333333329</v>
      </c>
      <c r="W2296" s="20">
        <f t="shared" si="359"/>
        <v>75.625</v>
      </c>
    </row>
    <row r="2297" spans="1:23" ht="13.5" x14ac:dyDescent="0.25">
      <c r="A2297" s="3">
        <v>45345</v>
      </c>
      <c r="B2297" s="2">
        <v>32.481000000000002</v>
      </c>
      <c r="C2297" s="2">
        <v>78.18327990000482</v>
      </c>
      <c r="D2297" s="2">
        <v>-0.23095197117577726</v>
      </c>
      <c r="E2297" s="2">
        <v>2.2230894059963369</v>
      </c>
      <c r="F2297" s="2">
        <v>31.558300000000003</v>
      </c>
      <c r="G2297" s="2">
        <v>30.862279999999998</v>
      </c>
      <c r="H2297" s="2">
        <v>30.71049</v>
      </c>
      <c r="I2297" s="2">
        <v>30.144919999999992</v>
      </c>
      <c r="J2297" s="2">
        <v>29.637551000000016</v>
      </c>
      <c r="K2297" s="17" t="s">
        <v>48</v>
      </c>
      <c r="L2297" s="17" t="s">
        <v>50</v>
      </c>
      <c r="M2297" s="17" t="s">
        <v>51</v>
      </c>
      <c r="N2297" s="20">
        <f t="shared" si="350"/>
        <v>50</v>
      </c>
      <c r="O2297" s="20">
        <f t="shared" si="351"/>
        <v>100</v>
      </c>
      <c r="P2297" s="20">
        <f t="shared" si="352"/>
        <v>50</v>
      </c>
      <c r="Q2297" s="20">
        <f t="shared" si="353"/>
        <v>83.5</v>
      </c>
      <c r="R2297" s="21">
        <f t="shared" si="354"/>
        <v>72.525000000000006</v>
      </c>
      <c r="S2297" s="21">
        <f t="shared" si="355"/>
        <v>68.375</v>
      </c>
      <c r="T2297" s="21">
        <f t="shared" si="356"/>
        <v>72.575000000000003</v>
      </c>
      <c r="U2297" s="21">
        <f t="shared" si="357"/>
        <v>70.875</v>
      </c>
      <c r="V2297" s="20">
        <f t="shared" si="358"/>
        <v>71.158333333333346</v>
      </c>
      <c r="W2297" s="20">
        <f t="shared" si="359"/>
        <v>71.087500000000006</v>
      </c>
    </row>
    <row r="2298" spans="1:23" ht="13.5" x14ac:dyDescent="0.25">
      <c r="A2298" s="3">
        <v>45348</v>
      </c>
      <c r="B2298" s="2">
        <v>32.481000000000002</v>
      </c>
      <c r="C2298" s="2">
        <v>78.183279900004806</v>
      </c>
      <c r="D2298" s="2">
        <v>-0.46768671925865846</v>
      </c>
      <c r="E2298" s="2">
        <v>2.0342089102022727</v>
      </c>
      <c r="F2298" s="2">
        <v>31.849959999999999</v>
      </c>
      <c r="G2298" s="2">
        <v>31.134719999999998</v>
      </c>
      <c r="H2298" s="2">
        <v>30.795005000000003</v>
      </c>
      <c r="I2298" s="2">
        <v>30.198081999999989</v>
      </c>
      <c r="J2298" s="2">
        <v>29.664729000000019</v>
      </c>
      <c r="K2298" s="17" t="s">
        <v>48</v>
      </c>
      <c r="L2298" s="17" t="s">
        <v>50</v>
      </c>
      <c r="M2298" s="17" t="s">
        <v>51</v>
      </c>
      <c r="N2298" s="20">
        <f t="shared" si="350"/>
        <v>50</v>
      </c>
      <c r="O2298" s="20">
        <f t="shared" si="351"/>
        <v>100</v>
      </c>
      <c r="P2298" s="20">
        <f t="shared" si="352"/>
        <v>50</v>
      </c>
      <c r="Q2298" s="20">
        <f t="shared" si="353"/>
        <v>83.5</v>
      </c>
      <c r="R2298" s="21">
        <f t="shared" si="354"/>
        <v>72.525000000000006</v>
      </c>
      <c r="S2298" s="21">
        <f t="shared" si="355"/>
        <v>68.375</v>
      </c>
      <c r="T2298" s="21">
        <f t="shared" si="356"/>
        <v>72.575000000000003</v>
      </c>
      <c r="U2298" s="21">
        <f t="shared" si="357"/>
        <v>70.875</v>
      </c>
      <c r="V2298" s="20">
        <f t="shared" si="358"/>
        <v>71.158333333333346</v>
      </c>
      <c r="W2298" s="20">
        <f t="shared" si="359"/>
        <v>71.087500000000006</v>
      </c>
    </row>
    <row r="2299" spans="1:23" ht="13.5" x14ac:dyDescent="0.25">
      <c r="A2299" s="3">
        <v>45349</v>
      </c>
      <c r="B2299" s="2">
        <v>32.713000000000001</v>
      </c>
      <c r="C2299" s="2">
        <v>79.715786892650044</v>
      </c>
      <c r="D2299" s="2">
        <v>-0.65935768463118904</v>
      </c>
      <c r="E2299" s="2">
        <v>1.7643217573156822</v>
      </c>
      <c r="F2299" s="2">
        <v>32.141620000000003</v>
      </c>
      <c r="G2299" s="2">
        <v>31.406500000000001</v>
      </c>
      <c r="H2299" s="2">
        <v>30.891120000000001</v>
      </c>
      <c r="I2299" s="2">
        <v>30.255751999999987</v>
      </c>
      <c r="J2299" s="2">
        <v>29.693067000000021</v>
      </c>
      <c r="K2299" s="17" t="s">
        <v>48</v>
      </c>
      <c r="L2299" s="17" t="s">
        <v>50</v>
      </c>
      <c r="M2299" s="17" t="s">
        <v>51</v>
      </c>
      <c r="N2299" s="20">
        <f t="shared" si="350"/>
        <v>50</v>
      </c>
      <c r="O2299" s="20">
        <f t="shared" si="351"/>
        <v>100</v>
      </c>
      <c r="P2299" s="20">
        <f t="shared" si="352"/>
        <v>50</v>
      </c>
      <c r="Q2299" s="20">
        <f t="shared" si="353"/>
        <v>83.5</v>
      </c>
      <c r="R2299" s="21">
        <f t="shared" si="354"/>
        <v>72.525000000000006</v>
      </c>
      <c r="S2299" s="21">
        <f t="shared" si="355"/>
        <v>68.375</v>
      </c>
      <c r="T2299" s="21">
        <f t="shared" si="356"/>
        <v>72.575000000000003</v>
      </c>
      <c r="U2299" s="21">
        <f t="shared" si="357"/>
        <v>70.875</v>
      </c>
      <c r="V2299" s="20">
        <f t="shared" si="358"/>
        <v>71.158333333333346</v>
      </c>
      <c r="W2299" s="20">
        <f t="shared" si="359"/>
        <v>71.087500000000006</v>
      </c>
    </row>
    <row r="2300" spans="1:23" ht="13.5" x14ac:dyDescent="0.25">
      <c r="A2300" s="3">
        <v>45350</v>
      </c>
      <c r="B2300" s="2">
        <v>32.481000000000002</v>
      </c>
      <c r="C2300" s="2">
        <v>74.109544965001717</v>
      </c>
      <c r="D2300" s="2">
        <v>-0.83109239898708864</v>
      </c>
      <c r="E2300" s="2">
        <v>1.4139018455883652</v>
      </c>
      <c r="F2300" s="2">
        <v>32.353740000000002</v>
      </c>
      <c r="G2300" s="2">
        <v>31.665019999999998</v>
      </c>
      <c r="H2300" s="2">
        <v>30.970994999999998</v>
      </c>
      <c r="I2300" s="2">
        <v>30.312757999999988</v>
      </c>
      <c r="J2300" s="2">
        <v>29.719582000000017</v>
      </c>
      <c r="K2300" s="17" t="s">
        <v>48</v>
      </c>
      <c r="L2300" s="17" t="s">
        <v>50</v>
      </c>
      <c r="M2300" s="17" t="s">
        <v>51</v>
      </c>
      <c r="N2300" s="20">
        <f t="shared" si="350"/>
        <v>50</v>
      </c>
      <c r="O2300" s="20">
        <f t="shared" si="351"/>
        <v>100</v>
      </c>
      <c r="P2300" s="20">
        <f t="shared" si="352"/>
        <v>50</v>
      </c>
      <c r="Q2300" s="20">
        <f t="shared" si="353"/>
        <v>83.5</v>
      </c>
      <c r="R2300" s="21">
        <f t="shared" si="354"/>
        <v>72.525000000000006</v>
      </c>
      <c r="S2300" s="21">
        <f t="shared" si="355"/>
        <v>68.375</v>
      </c>
      <c r="T2300" s="21">
        <f t="shared" si="356"/>
        <v>72.575000000000003</v>
      </c>
      <c r="U2300" s="21">
        <f t="shared" si="357"/>
        <v>70.875</v>
      </c>
      <c r="V2300" s="20">
        <f t="shared" si="358"/>
        <v>71.158333333333346</v>
      </c>
      <c r="W2300" s="20">
        <f t="shared" si="359"/>
        <v>71.087500000000006</v>
      </c>
    </row>
    <row r="2301" spans="1:23" ht="13.5" x14ac:dyDescent="0.25">
      <c r="A2301" s="3">
        <v>45351</v>
      </c>
      <c r="B2301" s="2">
        <v>32.447899999999997</v>
      </c>
      <c r="C2301" s="2">
        <v>73.317301506543046</v>
      </c>
      <c r="D2301" s="2">
        <v>-0.89648805953387978</v>
      </c>
      <c r="E2301" s="2">
        <v>0.96433491948598282</v>
      </c>
      <c r="F2301" s="2">
        <v>32.520780000000002</v>
      </c>
      <c r="G2301" s="2">
        <v>31.863880000000002</v>
      </c>
      <c r="H2301" s="2">
        <v>31.069099999999999</v>
      </c>
      <c r="I2301" s="2">
        <v>30.371753999999992</v>
      </c>
      <c r="J2301" s="2">
        <v>29.745832000000014</v>
      </c>
      <c r="K2301" s="17" t="s">
        <v>48</v>
      </c>
      <c r="L2301" s="17" t="s">
        <v>50</v>
      </c>
      <c r="M2301" s="17" t="s">
        <v>51</v>
      </c>
      <c r="N2301" s="20">
        <f t="shared" si="350"/>
        <v>50</v>
      </c>
      <c r="O2301" s="20">
        <f t="shared" si="351"/>
        <v>100</v>
      </c>
      <c r="P2301" s="20">
        <f t="shared" si="352"/>
        <v>50</v>
      </c>
      <c r="Q2301" s="20">
        <f t="shared" si="353"/>
        <v>83.5</v>
      </c>
      <c r="R2301" s="21">
        <f t="shared" si="354"/>
        <v>72.525000000000006</v>
      </c>
      <c r="S2301" s="21">
        <f t="shared" si="355"/>
        <v>68.375</v>
      </c>
      <c r="T2301" s="21">
        <f t="shared" si="356"/>
        <v>72.575000000000003</v>
      </c>
      <c r="U2301" s="21">
        <f t="shared" si="357"/>
        <v>70.875</v>
      </c>
      <c r="V2301" s="20">
        <f t="shared" si="358"/>
        <v>71.158333333333346</v>
      </c>
      <c r="W2301" s="20">
        <f t="shared" si="359"/>
        <v>71.087500000000006</v>
      </c>
    </row>
    <row r="2302" spans="1:23" ht="13.5" x14ac:dyDescent="0.25">
      <c r="A2302" s="3">
        <v>45352</v>
      </c>
      <c r="B2302" s="2">
        <v>31.831399999999999</v>
      </c>
      <c r="C2302" s="2">
        <v>60.372056964018931</v>
      </c>
      <c r="D2302" s="2">
        <v>-0.8737184139846832</v>
      </c>
      <c r="E2302" s="2">
        <v>0.44764611401659343</v>
      </c>
      <c r="F2302" s="2">
        <v>32.390860000000004</v>
      </c>
      <c r="G2302" s="2">
        <v>31.974579999999996</v>
      </c>
      <c r="H2302" s="2">
        <v>31.136050000000001</v>
      </c>
      <c r="I2302" s="2">
        <v>30.421071999999995</v>
      </c>
      <c r="J2302" s="2">
        <v>29.768900000000013</v>
      </c>
      <c r="K2302" s="17" t="s">
        <v>54</v>
      </c>
      <c r="L2302" s="17" t="s">
        <v>50</v>
      </c>
      <c r="M2302" s="17" t="s">
        <v>47</v>
      </c>
      <c r="N2302" s="20">
        <f t="shared" si="350"/>
        <v>50</v>
      </c>
      <c r="O2302" s="20">
        <f t="shared" si="351"/>
        <v>100</v>
      </c>
      <c r="P2302" s="20">
        <f t="shared" si="352"/>
        <v>50</v>
      </c>
      <c r="Q2302" s="20">
        <f t="shared" si="353"/>
        <v>16.5</v>
      </c>
      <c r="R2302" s="21">
        <f t="shared" si="354"/>
        <v>62.475000000000001</v>
      </c>
      <c r="S2302" s="21">
        <f t="shared" si="355"/>
        <v>51.625</v>
      </c>
      <c r="T2302" s="21">
        <f t="shared" si="356"/>
        <v>42.424999999999997</v>
      </c>
      <c r="U2302" s="21">
        <f t="shared" si="357"/>
        <v>54.125</v>
      </c>
      <c r="V2302" s="20">
        <f t="shared" si="358"/>
        <v>52.17499999999999</v>
      </c>
      <c r="W2302" s="20">
        <f t="shared" si="359"/>
        <v>52.662499999999994</v>
      </c>
    </row>
    <row r="2303" spans="1:23" ht="13.5" x14ac:dyDescent="0.25">
      <c r="A2303" s="3">
        <v>45355</v>
      </c>
      <c r="B2303" s="2">
        <v>32.341799999999999</v>
      </c>
      <c r="C2303" s="2">
        <v>65.761895638704402</v>
      </c>
      <c r="D2303" s="2">
        <v>-0.85045252742636634</v>
      </c>
      <c r="E2303" s="2">
        <v>-9.7538008636039397E-2</v>
      </c>
      <c r="F2303" s="2">
        <v>32.363019999999999</v>
      </c>
      <c r="G2303" s="2">
        <v>32.106489999999994</v>
      </c>
      <c r="H2303" s="2">
        <v>31.22852000000001</v>
      </c>
      <c r="I2303" s="2">
        <v>30.471847999999994</v>
      </c>
      <c r="J2303" s="2">
        <v>29.788223000000013</v>
      </c>
      <c r="K2303" s="17" t="s">
        <v>54</v>
      </c>
      <c r="L2303" s="17" t="s">
        <v>50</v>
      </c>
      <c r="M2303" s="17" t="s">
        <v>47</v>
      </c>
      <c r="N2303" s="20">
        <f t="shared" si="350"/>
        <v>50</v>
      </c>
      <c r="O2303" s="20">
        <f t="shared" si="351"/>
        <v>100</v>
      </c>
      <c r="P2303" s="20">
        <f t="shared" si="352"/>
        <v>50</v>
      </c>
      <c r="Q2303" s="20">
        <f t="shared" si="353"/>
        <v>16.5</v>
      </c>
      <c r="R2303" s="21">
        <f t="shared" si="354"/>
        <v>62.475000000000001</v>
      </c>
      <c r="S2303" s="21">
        <f t="shared" si="355"/>
        <v>51.625</v>
      </c>
      <c r="T2303" s="21">
        <f t="shared" si="356"/>
        <v>42.424999999999997</v>
      </c>
      <c r="U2303" s="21">
        <f t="shared" si="357"/>
        <v>54.125</v>
      </c>
      <c r="V2303" s="20">
        <f t="shared" si="358"/>
        <v>52.17499999999999</v>
      </c>
      <c r="W2303" s="20">
        <f t="shared" si="359"/>
        <v>52.662499999999994</v>
      </c>
    </row>
    <row r="2304" spans="1:23" ht="13.5" x14ac:dyDescent="0.25">
      <c r="A2304" s="3">
        <v>45356</v>
      </c>
      <c r="B2304" s="2">
        <v>32.182699999999997</v>
      </c>
      <c r="C2304" s="2">
        <v>62.890433957782804</v>
      </c>
      <c r="D2304" s="2">
        <v>-0.7900874877875026</v>
      </c>
      <c r="E2304" s="2">
        <v>-0.61684051167783449</v>
      </c>
      <c r="F2304" s="2">
        <v>32.256960000000007</v>
      </c>
      <c r="G2304" s="2">
        <v>32.199289999999998</v>
      </c>
      <c r="H2304" s="2">
        <v>31.313364999999997</v>
      </c>
      <c r="I2304" s="2">
        <v>30.519707999999994</v>
      </c>
      <c r="J2304" s="2">
        <v>29.809600500000009</v>
      </c>
      <c r="K2304" s="17" t="s">
        <v>54</v>
      </c>
      <c r="L2304" s="17" t="s">
        <v>50</v>
      </c>
      <c r="M2304" s="17" t="s">
        <v>47</v>
      </c>
      <c r="N2304" s="20">
        <f t="shared" si="350"/>
        <v>50</v>
      </c>
      <c r="O2304" s="20">
        <f t="shared" si="351"/>
        <v>100</v>
      </c>
      <c r="P2304" s="20">
        <f t="shared" si="352"/>
        <v>50</v>
      </c>
      <c r="Q2304" s="20">
        <f t="shared" si="353"/>
        <v>16.5</v>
      </c>
      <c r="R2304" s="21">
        <f t="shared" si="354"/>
        <v>62.475000000000001</v>
      </c>
      <c r="S2304" s="21">
        <f t="shared" si="355"/>
        <v>51.625</v>
      </c>
      <c r="T2304" s="21">
        <f t="shared" si="356"/>
        <v>42.424999999999997</v>
      </c>
      <c r="U2304" s="21">
        <f t="shared" si="357"/>
        <v>54.125</v>
      </c>
      <c r="V2304" s="20">
        <f t="shared" si="358"/>
        <v>52.17499999999999</v>
      </c>
      <c r="W2304" s="20">
        <f t="shared" si="359"/>
        <v>52.662499999999994</v>
      </c>
    </row>
    <row r="2305" spans="1:23" ht="13.5" x14ac:dyDescent="0.25">
      <c r="A2305" s="3">
        <v>45357</v>
      </c>
      <c r="B2305" s="2">
        <v>32.215899999999998</v>
      </c>
      <c r="C2305" s="2">
        <v>63.251034525908722</v>
      </c>
      <c r="D2305" s="2">
        <v>-0.72133154518967402</v>
      </c>
      <c r="E2305" s="2">
        <v>-1.0846484426977046</v>
      </c>
      <c r="F2305" s="2">
        <v>32.203939999999996</v>
      </c>
      <c r="G2305" s="2">
        <v>32.278839999999995</v>
      </c>
      <c r="H2305" s="2">
        <v>31.402854999999999</v>
      </c>
      <c r="I2305" s="2">
        <v>30.56743599999999</v>
      </c>
      <c r="J2305" s="2">
        <v>29.830481500000005</v>
      </c>
      <c r="K2305" s="17" t="s">
        <v>54</v>
      </c>
      <c r="L2305" s="17" t="s">
        <v>50</v>
      </c>
      <c r="M2305" s="17" t="s">
        <v>47</v>
      </c>
      <c r="N2305" s="20">
        <f t="shared" si="350"/>
        <v>50</v>
      </c>
      <c r="O2305" s="20">
        <f t="shared" si="351"/>
        <v>100</v>
      </c>
      <c r="P2305" s="20">
        <f t="shared" si="352"/>
        <v>50</v>
      </c>
      <c r="Q2305" s="20">
        <f t="shared" si="353"/>
        <v>16.5</v>
      </c>
      <c r="R2305" s="21">
        <f t="shared" si="354"/>
        <v>62.475000000000001</v>
      </c>
      <c r="S2305" s="21">
        <f t="shared" si="355"/>
        <v>51.625</v>
      </c>
      <c r="T2305" s="21">
        <f t="shared" si="356"/>
        <v>42.424999999999997</v>
      </c>
      <c r="U2305" s="21">
        <f t="shared" si="357"/>
        <v>54.125</v>
      </c>
      <c r="V2305" s="20">
        <f t="shared" si="358"/>
        <v>52.17499999999999</v>
      </c>
      <c r="W2305" s="20">
        <f t="shared" si="359"/>
        <v>52.662499999999994</v>
      </c>
    </row>
    <row r="2306" spans="1:23" ht="13.5" x14ac:dyDescent="0.25">
      <c r="A2306" s="3">
        <v>45358</v>
      </c>
      <c r="B2306" s="2">
        <v>32.481000000000002</v>
      </c>
      <c r="C2306" s="2">
        <v>66.084964617730236</v>
      </c>
      <c r="D2306" s="2">
        <v>-0.65836057540288806</v>
      </c>
      <c r="E2306" s="2">
        <v>-1.4547236371655876</v>
      </c>
      <c r="F2306" s="2">
        <v>32.210560000000001</v>
      </c>
      <c r="G2306" s="2">
        <v>32.365670000000001</v>
      </c>
      <c r="H2306" s="2">
        <v>31.50394</v>
      </c>
      <c r="I2306" s="2">
        <v>30.608797999999993</v>
      </c>
      <c r="J2306" s="2">
        <v>29.852356499999999</v>
      </c>
      <c r="K2306" s="17" t="s">
        <v>48</v>
      </c>
      <c r="L2306" s="17" t="s">
        <v>50</v>
      </c>
      <c r="M2306" s="17" t="s">
        <v>51</v>
      </c>
      <c r="N2306" s="20">
        <f t="shared" ref="N2306:N2369" si="360">IF(D2306&lt;30,50, IF(D2306&gt;70, 0, 25))</f>
        <v>50</v>
      </c>
      <c r="O2306" s="20">
        <f t="shared" ref="O2306:O2369" si="361">IF(F2306-E2306&gt;0.02, 100, IF(F2306-E2306&lt;0,0,45))</f>
        <v>100</v>
      </c>
      <c r="P2306" s="20">
        <f t="shared" ref="P2306:P2369" si="362">IF(G2306-J2306&gt;10,100,IF(G2306-J2306&gt;5,75, IF(G2306-J2306&gt;0,50,0)))</f>
        <v>50</v>
      </c>
      <c r="Q2306" s="20">
        <f t="shared" ref="Q2306:Q2369" si="363">IF(M2306="confirmed bullish", 34, IF(M2306="bullish divergence",17, 0))+IF(K2306="bullish",33,IF(K2306="bearish",0,16.5))+IF(L2306="strong",33,IF(L2306="weak",0,16.5))</f>
        <v>83.5</v>
      </c>
      <c r="R2306" s="21">
        <f t="shared" si="354"/>
        <v>72.525000000000006</v>
      </c>
      <c r="S2306" s="21">
        <f t="shared" si="355"/>
        <v>68.375</v>
      </c>
      <c r="T2306" s="21">
        <f t="shared" si="356"/>
        <v>72.575000000000003</v>
      </c>
      <c r="U2306" s="21">
        <f t="shared" si="357"/>
        <v>70.875</v>
      </c>
      <c r="V2306" s="20">
        <f t="shared" si="358"/>
        <v>71.158333333333346</v>
      </c>
      <c r="W2306" s="20">
        <f t="shared" si="359"/>
        <v>71.087500000000006</v>
      </c>
    </row>
    <row r="2307" spans="1:23" ht="13.5" x14ac:dyDescent="0.25">
      <c r="A2307" s="3">
        <v>45359</v>
      </c>
      <c r="B2307" s="2">
        <v>31.818200000000001</v>
      </c>
      <c r="C2307" s="2">
        <v>54.722611431545531</v>
      </c>
      <c r="D2307" s="2">
        <v>-0.42873590590723154</v>
      </c>
      <c r="E2307" s="2">
        <v>-1.7379203002107406</v>
      </c>
      <c r="F2307" s="2">
        <v>32.207919999999994</v>
      </c>
      <c r="G2307" s="2">
        <v>32.299390000000002</v>
      </c>
      <c r="H2307" s="2">
        <v>31.580835</v>
      </c>
      <c r="I2307" s="2">
        <v>30.63531399999999</v>
      </c>
      <c r="J2307" s="2">
        <v>29.870586000000003</v>
      </c>
      <c r="K2307" s="17" t="s">
        <v>54</v>
      </c>
      <c r="L2307" s="17" t="s">
        <v>50</v>
      </c>
      <c r="M2307" s="17" t="s">
        <v>47</v>
      </c>
      <c r="N2307" s="20">
        <f t="shared" si="360"/>
        <v>50</v>
      </c>
      <c r="O2307" s="20">
        <f t="shared" si="361"/>
        <v>100</v>
      </c>
      <c r="P2307" s="20">
        <f t="shared" si="362"/>
        <v>50</v>
      </c>
      <c r="Q2307" s="20">
        <f t="shared" si="363"/>
        <v>16.5</v>
      </c>
      <c r="R2307" s="21">
        <f t="shared" ref="R2307:R2370" si="364">0.35*N2307+O2307*0.35+P2307*0.15+Q2307*0.15</f>
        <v>62.475000000000001</v>
      </c>
      <c r="S2307" s="21">
        <f t="shared" ref="S2307:S2370" si="365">N2307*0.2+O2307*0.2+P2307*0.35+Q2307*0.25</f>
        <v>51.625</v>
      </c>
      <c r="T2307" s="21">
        <f t="shared" ref="T2307:T2370" si="366">N2307*0.15+O2307*0.15+P2307*0.25+Q2307*0.45</f>
        <v>42.424999999999997</v>
      </c>
      <c r="U2307" s="21">
        <f t="shared" ref="U2307:U2370" si="367">0.25*SUM(N2307:Q2307)</f>
        <v>54.125</v>
      </c>
      <c r="V2307" s="20">
        <f t="shared" ref="V2307:V2370" si="368">SUM(R2307:T2307)/3</f>
        <v>52.17499999999999</v>
      </c>
      <c r="W2307" s="20">
        <f t="shared" ref="W2307:W2370" si="369">SUM(R2307:U2307)/4</f>
        <v>52.662499999999994</v>
      </c>
    </row>
    <row r="2308" spans="1:23" ht="13.5" x14ac:dyDescent="0.25">
      <c r="A2308" s="3">
        <v>45362</v>
      </c>
      <c r="B2308" s="2">
        <v>32.481000000000002</v>
      </c>
      <c r="C2308" s="2">
        <v>61.796434642483902</v>
      </c>
      <c r="D2308" s="2">
        <v>-0.28548767874217518</v>
      </c>
      <c r="E2308" s="2">
        <v>-1.8657710038450661</v>
      </c>
      <c r="F2308" s="2">
        <v>32.235759999999992</v>
      </c>
      <c r="G2308" s="2">
        <v>32.299390000000002</v>
      </c>
      <c r="H2308" s="2">
        <v>31.717054999999998</v>
      </c>
      <c r="I2308" s="2">
        <v>30.67322999999999</v>
      </c>
      <c r="J2308" s="2">
        <v>29.891632000000005</v>
      </c>
      <c r="K2308" s="17" t="s">
        <v>54</v>
      </c>
      <c r="L2308" s="17" t="s">
        <v>50</v>
      </c>
      <c r="M2308" s="17" t="s">
        <v>55</v>
      </c>
      <c r="N2308" s="20">
        <f t="shared" si="360"/>
        <v>50</v>
      </c>
      <c r="O2308" s="20">
        <f t="shared" si="361"/>
        <v>100</v>
      </c>
      <c r="P2308" s="20">
        <f t="shared" si="362"/>
        <v>50</v>
      </c>
      <c r="Q2308" s="20">
        <f t="shared" si="363"/>
        <v>16.5</v>
      </c>
      <c r="R2308" s="21">
        <f t="shared" si="364"/>
        <v>62.475000000000001</v>
      </c>
      <c r="S2308" s="21">
        <f t="shared" si="365"/>
        <v>51.625</v>
      </c>
      <c r="T2308" s="21">
        <f t="shared" si="366"/>
        <v>42.424999999999997</v>
      </c>
      <c r="U2308" s="21">
        <f t="shared" si="367"/>
        <v>54.125</v>
      </c>
      <c r="V2308" s="20">
        <f t="shared" si="368"/>
        <v>52.17499999999999</v>
      </c>
      <c r="W2308" s="20">
        <f t="shared" si="369"/>
        <v>52.662499999999994</v>
      </c>
    </row>
    <row r="2309" spans="1:23" ht="13.5" x14ac:dyDescent="0.25">
      <c r="A2309" s="3">
        <v>45363</v>
      </c>
      <c r="B2309" s="2">
        <v>32.1496</v>
      </c>
      <c r="C2309" s="2">
        <v>57.001183149201658</v>
      </c>
      <c r="D2309" s="2">
        <v>-0.10976228505168706</v>
      </c>
      <c r="E2309" s="2">
        <v>-1.8867579444585099</v>
      </c>
      <c r="F2309" s="2">
        <v>32.229140000000001</v>
      </c>
      <c r="G2309" s="2">
        <v>32.243050000000004</v>
      </c>
      <c r="H2309" s="2">
        <v>31.824774999999999</v>
      </c>
      <c r="I2309" s="2">
        <v>30.714327999999991</v>
      </c>
      <c r="J2309" s="2">
        <v>29.908867000000001</v>
      </c>
      <c r="K2309" s="17" t="s">
        <v>54</v>
      </c>
      <c r="L2309" s="17" t="s">
        <v>50</v>
      </c>
      <c r="M2309" s="17" t="s">
        <v>47</v>
      </c>
      <c r="N2309" s="20">
        <f t="shared" si="360"/>
        <v>50</v>
      </c>
      <c r="O2309" s="20">
        <f t="shared" si="361"/>
        <v>100</v>
      </c>
      <c r="P2309" s="20">
        <f t="shared" si="362"/>
        <v>50</v>
      </c>
      <c r="Q2309" s="20">
        <f t="shared" si="363"/>
        <v>16.5</v>
      </c>
      <c r="R2309" s="21">
        <f t="shared" si="364"/>
        <v>62.475000000000001</v>
      </c>
      <c r="S2309" s="21">
        <f t="shared" si="365"/>
        <v>51.625</v>
      </c>
      <c r="T2309" s="21">
        <f t="shared" si="366"/>
        <v>42.424999999999997</v>
      </c>
      <c r="U2309" s="21">
        <f t="shared" si="367"/>
        <v>54.125</v>
      </c>
      <c r="V2309" s="20">
        <f t="shared" si="368"/>
        <v>52.17499999999999</v>
      </c>
      <c r="W2309" s="20">
        <f t="shared" si="369"/>
        <v>52.662499999999994</v>
      </c>
    </row>
    <row r="2310" spans="1:23" ht="13.5" x14ac:dyDescent="0.25">
      <c r="A2310" s="3">
        <v>45364</v>
      </c>
      <c r="B2310" s="2">
        <v>32.739600000000003</v>
      </c>
      <c r="C2310" s="2">
        <v>62.569877814028388</v>
      </c>
      <c r="D2310" s="2">
        <v>-4.3810340877641352E-2</v>
      </c>
      <c r="E2310" s="2">
        <v>-1.8511021673299348</v>
      </c>
      <c r="F2310" s="2">
        <v>32.333880000000001</v>
      </c>
      <c r="G2310" s="2">
        <v>32.268909999999998</v>
      </c>
      <c r="H2310" s="2">
        <v>31.966964999999995</v>
      </c>
      <c r="I2310" s="2">
        <v>30.77279399999999</v>
      </c>
      <c r="J2310" s="2">
        <v>29.927062999999997</v>
      </c>
      <c r="K2310" s="17" t="s">
        <v>54</v>
      </c>
      <c r="L2310" s="17" t="s">
        <v>50</v>
      </c>
      <c r="M2310" s="17" t="s">
        <v>55</v>
      </c>
      <c r="N2310" s="20">
        <f t="shared" si="360"/>
        <v>50</v>
      </c>
      <c r="O2310" s="20">
        <f t="shared" si="361"/>
        <v>100</v>
      </c>
      <c r="P2310" s="20">
        <f t="shared" si="362"/>
        <v>50</v>
      </c>
      <c r="Q2310" s="20">
        <f t="shared" si="363"/>
        <v>16.5</v>
      </c>
      <c r="R2310" s="21">
        <f t="shared" si="364"/>
        <v>62.475000000000001</v>
      </c>
      <c r="S2310" s="21">
        <f t="shared" si="365"/>
        <v>51.625</v>
      </c>
      <c r="T2310" s="21">
        <f t="shared" si="366"/>
        <v>42.424999999999997</v>
      </c>
      <c r="U2310" s="21">
        <f t="shared" si="367"/>
        <v>54.125</v>
      </c>
      <c r="V2310" s="20">
        <f t="shared" si="368"/>
        <v>52.17499999999999</v>
      </c>
      <c r="W2310" s="20">
        <f t="shared" si="369"/>
        <v>52.662499999999994</v>
      </c>
    </row>
    <row r="2311" spans="1:23" ht="13.5" x14ac:dyDescent="0.25">
      <c r="A2311" s="3">
        <v>45365</v>
      </c>
      <c r="B2311" s="2">
        <v>32.481000000000002</v>
      </c>
      <c r="C2311" s="2">
        <v>58.965298439211878</v>
      </c>
      <c r="D2311" s="2">
        <v>1.9476912716012151E-2</v>
      </c>
      <c r="E2311" s="2">
        <v>-1.7877819647371389</v>
      </c>
      <c r="F2311" s="2">
        <v>32.333880000000001</v>
      </c>
      <c r="G2311" s="2">
        <v>32.272219999999997</v>
      </c>
      <c r="H2311" s="2">
        <v>32.068049999999992</v>
      </c>
      <c r="I2311" s="2">
        <v>30.832583999999994</v>
      </c>
      <c r="J2311" s="2">
        <v>29.941148999999999</v>
      </c>
      <c r="K2311" s="17" t="s">
        <v>54</v>
      </c>
      <c r="L2311" s="17" t="s">
        <v>50</v>
      </c>
      <c r="M2311" s="17" t="s">
        <v>50</v>
      </c>
      <c r="N2311" s="20">
        <f t="shared" si="360"/>
        <v>50</v>
      </c>
      <c r="O2311" s="20">
        <f t="shared" si="361"/>
        <v>100</v>
      </c>
      <c r="P2311" s="20">
        <f t="shared" si="362"/>
        <v>50</v>
      </c>
      <c r="Q2311" s="20">
        <f t="shared" si="363"/>
        <v>16.5</v>
      </c>
      <c r="R2311" s="21">
        <f t="shared" si="364"/>
        <v>62.475000000000001</v>
      </c>
      <c r="S2311" s="21">
        <f t="shared" si="365"/>
        <v>51.625</v>
      </c>
      <c r="T2311" s="21">
        <f t="shared" si="366"/>
        <v>42.424999999999997</v>
      </c>
      <c r="U2311" s="21">
        <f t="shared" si="367"/>
        <v>54.125</v>
      </c>
      <c r="V2311" s="20">
        <f t="shared" si="368"/>
        <v>52.17499999999999</v>
      </c>
      <c r="W2311" s="20">
        <f t="shared" si="369"/>
        <v>52.662499999999994</v>
      </c>
    </row>
    <row r="2312" spans="1:23" ht="13.5" x14ac:dyDescent="0.25">
      <c r="A2312" s="3">
        <v>45366</v>
      </c>
      <c r="B2312" s="2">
        <v>32.481000000000002</v>
      </c>
      <c r="C2312" s="2">
        <v>58.965298439211871</v>
      </c>
      <c r="D2312" s="2">
        <v>-2.6384377633302591E-2</v>
      </c>
      <c r="E2312" s="2">
        <v>-1.6982073249756497</v>
      </c>
      <c r="F2312" s="2">
        <v>32.466439999999999</v>
      </c>
      <c r="G2312" s="2">
        <v>32.337179999999996</v>
      </c>
      <c r="H2312" s="2">
        <v>32.155879999999996</v>
      </c>
      <c r="I2312" s="2">
        <v>30.892241999999992</v>
      </c>
      <c r="J2312" s="2">
        <v>29.951091999999999</v>
      </c>
      <c r="K2312" s="17" t="s">
        <v>54</v>
      </c>
      <c r="L2312" s="17" t="s">
        <v>50</v>
      </c>
      <c r="M2312" s="17" t="s">
        <v>55</v>
      </c>
      <c r="N2312" s="20">
        <f t="shared" si="360"/>
        <v>50</v>
      </c>
      <c r="O2312" s="20">
        <f t="shared" si="361"/>
        <v>100</v>
      </c>
      <c r="P2312" s="20">
        <f t="shared" si="362"/>
        <v>50</v>
      </c>
      <c r="Q2312" s="20">
        <f t="shared" si="363"/>
        <v>16.5</v>
      </c>
      <c r="R2312" s="21">
        <f t="shared" si="364"/>
        <v>62.475000000000001</v>
      </c>
      <c r="S2312" s="21">
        <f t="shared" si="365"/>
        <v>51.625</v>
      </c>
      <c r="T2312" s="21">
        <f t="shared" si="366"/>
        <v>42.424999999999997</v>
      </c>
      <c r="U2312" s="21">
        <f t="shared" si="367"/>
        <v>54.125</v>
      </c>
      <c r="V2312" s="20">
        <f t="shared" si="368"/>
        <v>52.17499999999999</v>
      </c>
      <c r="W2312" s="20">
        <f t="shared" si="369"/>
        <v>52.662499999999994</v>
      </c>
    </row>
    <row r="2313" spans="1:23" ht="13.5" x14ac:dyDescent="0.25">
      <c r="A2313" s="3">
        <v>45369</v>
      </c>
      <c r="B2313" s="2">
        <v>32.481000000000002</v>
      </c>
      <c r="C2313" s="2">
        <v>58.965298439211871</v>
      </c>
      <c r="D2313" s="2">
        <v>9.1053165674779279E-3</v>
      </c>
      <c r="E2313" s="2">
        <v>-1.6034863357398534</v>
      </c>
      <c r="F2313" s="2">
        <v>32.466439999999999</v>
      </c>
      <c r="G2313" s="2">
        <v>32.351099999999995</v>
      </c>
      <c r="H2313" s="2">
        <v>32.228794999999991</v>
      </c>
      <c r="I2313" s="2">
        <v>30.951899999999995</v>
      </c>
      <c r="J2313" s="2">
        <v>29.959543499999999</v>
      </c>
      <c r="K2313" s="17" t="s">
        <v>54</v>
      </c>
      <c r="L2313" s="17" t="s">
        <v>50</v>
      </c>
      <c r="M2313" s="17" t="s">
        <v>50</v>
      </c>
      <c r="N2313" s="20">
        <f t="shared" si="360"/>
        <v>50</v>
      </c>
      <c r="O2313" s="20">
        <f t="shared" si="361"/>
        <v>100</v>
      </c>
      <c r="P2313" s="20">
        <f t="shared" si="362"/>
        <v>50</v>
      </c>
      <c r="Q2313" s="20">
        <f t="shared" si="363"/>
        <v>16.5</v>
      </c>
      <c r="R2313" s="21">
        <f t="shared" si="364"/>
        <v>62.475000000000001</v>
      </c>
      <c r="S2313" s="21">
        <f t="shared" si="365"/>
        <v>51.625</v>
      </c>
      <c r="T2313" s="21">
        <f t="shared" si="366"/>
        <v>42.424999999999997</v>
      </c>
      <c r="U2313" s="21">
        <f t="shared" si="367"/>
        <v>54.125</v>
      </c>
      <c r="V2313" s="20">
        <f t="shared" si="368"/>
        <v>52.17499999999999</v>
      </c>
      <c r="W2313" s="20">
        <f t="shared" si="369"/>
        <v>52.662499999999994</v>
      </c>
    </row>
    <row r="2314" spans="1:23" ht="13.5" x14ac:dyDescent="0.25">
      <c r="A2314" s="3">
        <v>45370</v>
      </c>
      <c r="B2314" s="2">
        <v>32.679900000000004</v>
      </c>
      <c r="C2314" s="2">
        <v>61.117128307496706</v>
      </c>
      <c r="D2314" s="2">
        <v>-3.9897129512027618E-3</v>
      </c>
      <c r="E2314" s="2">
        <v>-1.506383238951349</v>
      </c>
      <c r="F2314" s="2">
        <v>32.572500000000005</v>
      </c>
      <c r="G2314" s="2">
        <v>32.400819999999996</v>
      </c>
      <c r="H2314" s="2">
        <v>32.300055</v>
      </c>
      <c r="I2314" s="2">
        <v>31.024285999999996</v>
      </c>
      <c r="J2314" s="2">
        <v>29.970480999999999</v>
      </c>
      <c r="K2314" s="17" t="s">
        <v>48</v>
      </c>
      <c r="L2314" s="17" t="s">
        <v>50</v>
      </c>
      <c r="M2314" s="17" t="s">
        <v>51</v>
      </c>
      <c r="N2314" s="20">
        <f t="shared" si="360"/>
        <v>50</v>
      </c>
      <c r="O2314" s="20">
        <f t="shared" si="361"/>
        <v>100</v>
      </c>
      <c r="P2314" s="20">
        <f t="shared" si="362"/>
        <v>50</v>
      </c>
      <c r="Q2314" s="20">
        <f t="shared" si="363"/>
        <v>83.5</v>
      </c>
      <c r="R2314" s="21">
        <f t="shared" si="364"/>
        <v>72.525000000000006</v>
      </c>
      <c r="S2314" s="21">
        <f t="shared" si="365"/>
        <v>68.375</v>
      </c>
      <c r="T2314" s="21">
        <f t="shared" si="366"/>
        <v>72.575000000000003</v>
      </c>
      <c r="U2314" s="21">
        <f t="shared" si="367"/>
        <v>70.875</v>
      </c>
      <c r="V2314" s="20">
        <f t="shared" si="368"/>
        <v>71.158333333333346</v>
      </c>
      <c r="W2314" s="20">
        <f t="shared" si="369"/>
        <v>71.087500000000006</v>
      </c>
    </row>
    <row r="2315" spans="1:23" ht="13.5" x14ac:dyDescent="0.25">
      <c r="A2315" s="3">
        <v>45372</v>
      </c>
      <c r="B2315" s="2">
        <v>32.679900000000004</v>
      </c>
      <c r="C2315" s="2">
        <v>61.117128307496721</v>
      </c>
      <c r="D2315" s="2">
        <v>-1.4762289207137513E-2</v>
      </c>
      <c r="E2315" s="2">
        <v>-1.4182189647501717</v>
      </c>
      <c r="F2315" s="2">
        <v>32.560560000000002</v>
      </c>
      <c r="G2315" s="2">
        <v>32.447219999999994</v>
      </c>
      <c r="H2315" s="2">
        <v>32.363029999999995</v>
      </c>
      <c r="I2315" s="2">
        <v>31.101179999999999</v>
      </c>
      <c r="J2315" s="2">
        <v>29.984766</v>
      </c>
      <c r="K2315" s="17" t="s">
        <v>48</v>
      </c>
      <c r="L2315" s="17" t="s">
        <v>50</v>
      </c>
      <c r="M2315" s="17" t="s">
        <v>53</v>
      </c>
      <c r="N2315" s="20">
        <f t="shared" si="360"/>
        <v>50</v>
      </c>
      <c r="O2315" s="20">
        <f t="shared" si="361"/>
        <v>100</v>
      </c>
      <c r="P2315" s="20">
        <f t="shared" si="362"/>
        <v>50</v>
      </c>
      <c r="Q2315" s="20">
        <f t="shared" si="363"/>
        <v>66.5</v>
      </c>
      <c r="R2315" s="21">
        <f t="shared" si="364"/>
        <v>69.974999999999994</v>
      </c>
      <c r="S2315" s="21">
        <f t="shared" si="365"/>
        <v>64.125</v>
      </c>
      <c r="T2315" s="21">
        <f t="shared" si="366"/>
        <v>64.924999999999997</v>
      </c>
      <c r="U2315" s="21">
        <f t="shared" si="367"/>
        <v>66.625</v>
      </c>
      <c r="V2315" s="20">
        <f t="shared" si="368"/>
        <v>66.341666666666654</v>
      </c>
      <c r="W2315" s="20">
        <f t="shared" si="369"/>
        <v>66.412499999999994</v>
      </c>
    </row>
    <row r="2316" spans="1:23" ht="13.5" x14ac:dyDescent="0.25">
      <c r="A2316" s="3">
        <v>45373</v>
      </c>
      <c r="B2316" s="2">
        <v>32.739600000000003</v>
      </c>
      <c r="C2316" s="2">
        <v>61.81418425895918</v>
      </c>
      <c r="D2316" s="2">
        <v>8.040533261372218E-3</v>
      </c>
      <c r="E2316" s="2">
        <v>-1.3478159111835049</v>
      </c>
      <c r="F2316" s="2">
        <v>32.612279999999998</v>
      </c>
      <c r="G2316" s="2">
        <v>32.473079999999996</v>
      </c>
      <c r="H2316" s="2">
        <v>32.419374999999995</v>
      </c>
      <c r="I2316" s="2">
        <v>31.171314000000002</v>
      </c>
      <c r="J2316" s="2">
        <v>30.000310499999998</v>
      </c>
      <c r="K2316" s="17" t="s">
        <v>48</v>
      </c>
      <c r="L2316" s="17" t="s">
        <v>49</v>
      </c>
      <c r="M2316" s="17" t="s">
        <v>51</v>
      </c>
      <c r="N2316" s="20">
        <f t="shared" si="360"/>
        <v>50</v>
      </c>
      <c r="O2316" s="20">
        <f t="shared" si="361"/>
        <v>100</v>
      </c>
      <c r="P2316" s="20">
        <f t="shared" si="362"/>
        <v>50</v>
      </c>
      <c r="Q2316" s="20">
        <f t="shared" si="363"/>
        <v>100</v>
      </c>
      <c r="R2316" s="21">
        <f t="shared" si="364"/>
        <v>75</v>
      </c>
      <c r="S2316" s="21">
        <f t="shared" si="365"/>
        <v>72.5</v>
      </c>
      <c r="T2316" s="21">
        <f t="shared" si="366"/>
        <v>80</v>
      </c>
      <c r="U2316" s="21">
        <f t="shared" si="367"/>
        <v>75</v>
      </c>
      <c r="V2316" s="20">
        <f t="shared" si="368"/>
        <v>75.833333333333329</v>
      </c>
      <c r="W2316" s="20">
        <f t="shared" si="369"/>
        <v>75.625</v>
      </c>
    </row>
    <row r="2317" spans="1:23" ht="13.5" x14ac:dyDescent="0.25">
      <c r="A2317" s="3">
        <v>45376</v>
      </c>
      <c r="B2317" s="2">
        <v>32.779299999999999</v>
      </c>
      <c r="C2317" s="2">
        <v>62.298214047067979</v>
      </c>
      <c r="D2317" s="2">
        <v>-8.2042617605303292E-2</v>
      </c>
      <c r="E2317" s="2">
        <v>-1.276776481537842</v>
      </c>
      <c r="F2317" s="2">
        <v>32.671939999999999</v>
      </c>
      <c r="G2317" s="2">
        <v>32.569189999999999</v>
      </c>
      <c r="H2317" s="2">
        <v>32.434289999999997</v>
      </c>
      <c r="I2317" s="2">
        <v>31.242241999999997</v>
      </c>
      <c r="J2317" s="2">
        <v>30.016981999999999</v>
      </c>
      <c r="K2317" s="17" t="s">
        <v>48</v>
      </c>
      <c r="L2317" s="17" t="s">
        <v>49</v>
      </c>
      <c r="M2317" s="17" t="s">
        <v>51</v>
      </c>
      <c r="N2317" s="20">
        <f t="shared" si="360"/>
        <v>50</v>
      </c>
      <c r="O2317" s="20">
        <f t="shared" si="361"/>
        <v>100</v>
      </c>
      <c r="P2317" s="20">
        <f t="shared" si="362"/>
        <v>50</v>
      </c>
      <c r="Q2317" s="20">
        <f t="shared" si="363"/>
        <v>100</v>
      </c>
      <c r="R2317" s="21">
        <f t="shared" si="364"/>
        <v>75</v>
      </c>
      <c r="S2317" s="21">
        <f t="shared" si="365"/>
        <v>72.5</v>
      </c>
      <c r="T2317" s="21">
        <f t="shared" si="366"/>
        <v>80</v>
      </c>
      <c r="U2317" s="21">
        <f t="shared" si="367"/>
        <v>75</v>
      </c>
      <c r="V2317" s="20">
        <f t="shared" si="368"/>
        <v>75.833333333333329</v>
      </c>
      <c r="W2317" s="20">
        <f t="shared" si="369"/>
        <v>75.625</v>
      </c>
    </row>
    <row r="2318" spans="1:23" ht="13.5" x14ac:dyDescent="0.25">
      <c r="A2318" s="3">
        <v>45377</v>
      </c>
      <c r="B2318" s="2">
        <v>33.090899999999998</v>
      </c>
      <c r="C2318" s="2">
        <v>65.946761984158854</v>
      </c>
      <c r="D2318" s="2">
        <v>-8.3750583468315654E-2</v>
      </c>
      <c r="E2318" s="2">
        <v>-1.2110638370285611</v>
      </c>
      <c r="F2318" s="2">
        <v>32.79392</v>
      </c>
      <c r="G2318" s="2">
        <v>32.630179999999996</v>
      </c>
      <c r="H2318" s="2">
        <v>32.464784999999999</v>
      </c>
      <c r="I2318" s="2">
        <v>31.320727999999995</v>
      </c>
      <c r="J2318" s="2">
        <v>30.036603499999998</v>
      </c>
      <c r="K2318" s="17" t="s">
        <v>48</v>
      </c>
      <c r="L2318" s="17" t="s">
        <v>49</v>
      </c>
      <c r="M2318" s="17" t="s">
        <v>51</v>
      </c>
      <c r="N2318" s="20">
        <f t="shared" si="360"/>
        <v>50</v>
      </c>
      <c r="O2318" s="20">
        <f t="shared" si="361"/>
        <v>100</v>
      </c>
      <c r="P2318" s="20">
        <f t="shared" si="362"/>
        <v>50</v>
      </c>
      <c r="Q2318" s="20">
        <f t="shared" si="363"/>
        <v>100</v>
      </c>
      <c r="R2318" s="21">
        <f t="shared" si="364"/>
        <v>75</v>
      </c>
      <c r="S2318" s="21">
        <f t="shared" si="365"/>
        <v>72.5</v>
      </c>
      <c r="T2318" s="21">
        <f t="shared" si="366"/>
        <v>80</v>
      </c>
      <c r="U2318" s="21">
        <f t="shared" si="367"/>
        <v>75</v>
      </c>
      <c r="V2318" s="20">
        <f t="shared" si="368"/>
        <v>75.833333333333329</v>
      </c>
      <c r="W2318" s="20">
        <f t="shared" si="369"/>
        <v>75.625</v>
      </c>
    </row>
    <row r="2319" spans="1:23" ht="13.5" x14ac:dyDescent="0.25">
      <c r="A2319" s="3">
        <v>45378</v>
      </c>
      <c r="B2319" s="2">
        <v>33.475299999999997</v>
      </c>
      <c r="C2319" s="2">
        <v>69.826120348955186</v>
      </c>
      <c r="D2319" s="2">
        <v>-0.17054342756647145</v>
      </c>
      <c r="E2319" s="2">
        <v>-1.1202462190701423</v>
      </c>
      <c r="F2319" s="2">
        <v>32.953000000000003</v>
      </c>
      <c r="G2319" s="2">
        <v>32.762749999999997</v>
      </c>
      <c r="H2319" s="2">
        <v>32.502899999999997</v>
      </c>
      <c r="I2319" s="2">
        <v>31.413263999999998</v>
      </c>
      <c r="J2319" s="2">
        <v>30.058312499999996</v>
      </c>
      <c r="K2319" s="17" t="s">
        <v>48</v>
      </c>
      <c r="L2319" s="17" t="s">
        <v>49</v>
      </c>
      <c r="M2319" s="17" t="s">
        <v>51</v>
      </c>
      <c r="N2319" s="20">
        <f t="shared" si="360"/>
        <v>50</v>
      </c>
      <c r="O2319" s="20">
        <f t="shared" si="361"/>
        <v>100</v>
      </c>
      <c r="P2319" s="20">
        <f t="shared" si="362"/>
        <v>50</v>
      </c>
      <c r="Q2319" s="20">
        <f t="shared" si="363"/>
        <v>100</v>
      </c>
      <c r="R2319" s="21">
        <f t="shared" si="364"/>
        <v>75</v>
      </c>
      <c r="S2319" s="21">
        <f t="shared" si="365"/>
        <v>72.5</v>
      </c>
      <c r="T2319" s="21">
        <f t="shared" si="366"/>
        <v>80</v>
      </c>
      <c r="U2319" s="21">
        <f t="shared" si="367"/>
        <v>75</v>
      </c>
      <c r="V2319" s="20">
        <f t="shared" si="368"/>
        <v>75.833333333333329</v>
      </c>
      <c r="W2319" s="20">
        <f t="shared" si="369"/>
        <v>75.625</v>
      </c>
    </row>
    <row r="2320" spans="1:23" ht="13.5" x14ac:dyDescent="0.25">
      <c r="A2320" s="3">
        <v>45379</v>
      </c>
      <c r="B2320" s="2">
        <v>34.469700000000003</v>
      </c>
      <c r="C2320" s="2">
        <v>77.095339542481398</v>
      </c>
      <c r="D2320" s="2">
        <v>-0.23459772505002974</v>
      </c>
      <c r="E2320" s="2">
        <v>-0.98178117386491048</v>
      </c>
      <c r="F2320" s="2">
        <v>33.310960000000001</v>
      </c>
      <c r="G2320" s="2">
        <v>32.935760000000002</v>
      </c>
      <c r="H2320" s="2">
        <v>32.602334999999997</v>
      </c>
      <c r="I2320" s="2">
        <v>31.518000000000001</v>
      </c>
      <c r="J2320" s="2">
        <v>30.083700999999998</v>
      </c>
      <c r="K2320" s="17" t="s">
        <v>48</v>
      </c>
      <c r="L2320" s="17" t="s">
        <v>49</v>
      </c>
      <c r="M2320" s="17" t="s">
        <v>51</v>
      </c>
      <c r="N2320" s="20">
        <f t="shared" si="360"/>
        <v>50</v>
      </c>
      <c r="O2320" s="20">
        <f t="shared" si="361"/>
        <v>100</v>
      </c>
      <c r="P2320" s="20">
        <f t="shared" si="362"/>
        <v>50</v>
      </c>
      <c r="Q2320" s="20">
        <f t="shared" si="363"/>
        <v>100</v>
      </c>
      <c r="R2320" s="21">
        <f t="shared" si="364"/>
        <v>75</v>
      </c>
      <c r="S2320" s="21">
        <f t="shared" si="365"/>
        <v>72.5</v>
      </c>
      <c r="T2320" s="21">
        <f t="shared" si="366"/>
        <v>80</v>
      </c>
      <c r="U2320" s="21">
        <f t="shared" si="367"/>
        <v>75</v>
      </c>
      <c r="V2320" s="20">
        <f t="shared" si="368"/>
        <v>75.833333333333329</v>
      </c>
      <c r="W2320" s="20">
        <f t="shared" si="369"/>
        <v>75.625</v>
      </c>
    </row>
    <row r="2321" spans="1:23" ht="13.5" x14ac:dyDescent="0.25">
      <c r="A2321" s="3">
        <v>45380</v>
      </c>
      <c r="B2321" s="2">
        <v>33.939399999999999</v>
      </c>
      <c r="C2321" s="2">
        <v>67.725085458659535</v>
      </c>
      <c r="D2321" s="2">
        <v>-0.30232861082717477</v>
      </c>
      <c r="E2321" s="2">
        <v>-0.81540700586305581</v>
      </c>
      <c r="F2321" s="2">
        <v>33.550920000000005</v>
      </c>
      <c r="G2321" s="2">
        <v>33.081599999999995</v>
      </c>
      <c r="H2321" s="2">
        <v>32.676909999999999</v>
      </c>
      <c r="I2321" s="2">
        <v>31.610538000000002</v>
      </c>
      <c r="J2321" s="2">
        <v>30.106437999999997</v>
      </c>
      <c r="K2321" s="17" t="s">
        <v>48</v>
      </c>
      <c r="L2321" s="17" t="s">
        <v>49</v>
      </c>
      <c r="M2321" s="17" t="s">
        <v>51</v>
      </c>
      <c r="N2321" s="20">
        <f t="shared" si="360"/>
        <v>50</v>
      </c>
      <c r="O2321" s="20">
        <f t="shared" si="361"/>
        <v>100</v>
      </c>
      <c r="P2321" s="20">
        <f t="shared" si="362"/>
        <v>50</v>
      </c>
      <c r="Q2321" s="20">
        <f t="shared" si="363"/>
        <v>100</v>
      </c>
      <c r="R2321" s="21">
        <f t="shared" si="364"/>
        <v>75</v>
      </c>
      <c r="S2321" s="21">
        <f t="shared" si="365"/>
        <v>72.5</v>
      </c>
      <c r="T2321" s="21">
        <f t="shared" si="366"/>
        <v>80</v>
      </c>
      <c r="U2321" s="21">
        <f t="shared" si="367"/>
        <v>75</v>
      </c>
      <c r="V2321" s="20">
        <f t="shared" si="368"/>
        <v>75.833333333333329</v>
      </c>
      <c r="W2321" s="20">
        <f t="shared" si="369"/>
        <v>75.625</v>
      </c>
    </row>
    <row r="2322" spans="1:23" ht="13.5" x14ac:dyDescent="0.25">
      <c r="A2322" s="3">
        <v>45383</v>
      </c>
      <c r="B2322" s="2">
        <v>33.740499999999997</v>
      </c>
      <c r="C2322" s="2">
        <v>64.555834844848135</v>
      </c>
      <c r="D2322" s="2">
        <v>-0.35383538901920986</v>
      </c>
      <c r="E2322" s="2">
        <v>-0.65265948193893986</v>
      </c>
      <c r="F2322" s="2">
        <v>33.743160000000003</v>
      </c>
      <c r="G2322" s="2">
        <v>33.207549999999998</v>
      </c>
      <c r="H2322" s="2">
        <v>32.772364999999994</v>
      </c>
      <c r="I2322" s="2">
        <v>31.688757999999996</v>
      </c>
      <c r="J2322" s="2">
        <v>30.128047999999993</v>
      </c>
      <c r="K2322" s="17" t="s">
        <v>48</v>
      </c>
      <c r="L2322" s="17" t="s">
        <v>49</v>
      </c>
      <c r="M2322" s="17" t="s">
        <v>51</v>
      </c>
      <c r="N2322" s="20">
        <f t="shared" si="360"/>
        <v>50</v>
      </c>
      <c r="O2322" s="20">
        <f t="shared" si="361"/>
        <v>100</v>
      </c>
      <c r="P2322" s="20">
        <f t="shared" si="362"/>
        <v>50</v>
      </c>
      <c r="Q2322" s="20">
        <f t="shared" si="363"/>
        <v>100</v>
      </c>
      <c r="R2322" s="21">
        <f t="shared" si="364"/>
        <v>75</v>
      </c>
      <c r="S2322" s="21">
        <f t="shared" si="365"/>
        <v>72.5</v>
      </c>
      <c r="T2322" s="21">
        <f t="shared" si="366"/>
        <v>80</v>
      </c>
      <c r="U2322" s="21">
        <f t="shared" si="367"/>
        <v>75</v>
      </c>
      <c r="V2322" s="20">
        <f t="shared" si="368"/>
        <v>75.833333333333329</v>
      </c>
      <c r="W2322" s="20">
        <f t="shared" si="369"/>
        <v>75.625</v>
      </c>
    </row>
    <row r="2323" spans="1:23" ht="13.5" x14ac:dyDescent="0.25">
      <c r="A2323" s="3">
        <v>45384</v>
      </c>
      <c r="B2323" s="2">
        <v>33.674199999999999</v>
      </c>
      <c r="C2323" s="2">
        <v>63.489309805839191</v>
      </c>
      <c r="D2323" s="2">
        <v>-0.39959955553412385</v>
      </c>
      <c r="E2323" s="2">
        <v>-0.49631164049845866</v>
      </c>
      <c r="F2323" s="2">
        <v>33.859819999999999</v>
      </c>
      <c r="G2323" s="2">
        <v>33.32687</v>
      </c>
      <c r="H2323" s="2">
        <v>32.838984999999994</v>
      </c>
      <c r="I2323" s="2">
        <v>31.755046000000004</v>
      </c>
      <c r="J2323" s="2">
        <v>30.148464499999999</v>
      </c>
      <c r="K2323" s="17" t="s">
        <v>48</v>
      </c>
      <c r="L2323" s="17" t="s">
        <v>49</v>
      </c>
      <c r="M2323" s="17" t="s">
        <v>51</v>
      </c>
      <c r="N2323" s="20">
        <f t="shared" si="360"/>
        <v>50</v>
      </c>
      <c r="O2323" s="20">
        <f t="shared" si="361"/>
        <v>100</v>
      </c>
      <c r="P2323" s="20">
        <f t="shared" si="362"/>
        <v>50</v>
      </c>
      <c r="Q2323" s="20">
        <f t="shared" si="363"/>
        <v>100</v>
      </c>
      <c r="R2323" s="21">
        <f t="shared" si="364"/>
        <v>75</v>
      </c>
      <c r="S2323" s="21">
        <f t="shared" si="365"/>
        <v>72.5</v>
      </c>
      <c r="T2323" s="21">
        <f t="shared" si="366"/>
        <v>80</v>
      </c>
      <c r="U2323" s="21">
        <f t="shared" si="367"/>
        <v>75</v>
      </c>
      <c r="V2323" s="20">
        <f t="shared" si="368"/>
        <v>75.833333333333329</v>
      </c>
      <c r="W2323" s="20">
        <f t="shared" si="369"/>
        <v>75.625</v>
      </c>
    </row>
    <row r="2324" spans="1:23" ht="13.5" x14ac:dyDescent="0.25">
      <c r="A2324" s="3">
        <v>45385</v>
      </c>
      <c r="B2324" s="2">
        <v>33.939399999999999</v>
      </c>
      <c r="C2324" s="2">
        <v>65.915042728892558</v>
      </c>
      <c r="D2324" s="2">
        <v>-0.43354299590296819</v>
      </c>
      <c r="E2324" s="2">
        <v>-0.34376915836425931</v>
      </c>
      <c r="F2324" s="2">
        <v>33.952640000000002</v>
      </c>
      <c r="G2324" s="2">
        <v>33.452820000000003</v>
      </c>
      <c r="H2324" s="2">
        <v>32.926819999999999</v>
      </c>
      <c r="I2324" s="2">
        <v>31.823986000000001</v>
      </c>
      <c r="J2324" s="2">
        <v>30.172096500000002</v>
      </c>
      <c r="K2324" s="17" t="s">
        <v>48</v>
      </c>
      <c r="L2324" s="17" t="s">
        <v>50</v>
      </c>
      <c r="M2324" s="17" t="s">
        <v>51</v>
      </c>
      <c r="N2324" s="20">
        <f t="shared" si="360"/>
        <v>50</v>
      </c>
      <c r="O2324" s="20">
        <f t="shared" si="361"/>
        <v>100</v>
      </c>
      <c r="P2324" s="20">
        <f t="shared" si="362"/>
        <v>50</v>
      </c>
      <c r="Q2324" s="20">
        <f t="shared" si="363"/>
        <v>83.5</v>
      </c>
      <c r="R2324" s="21">
        <f t="shared" si="364"/>
        <v>72.525000000000006</v>
      </c>
      <c r="S2324" s="21">
        <f t="shared" si="365"/>
        <v>68.375</v>
      </c>
      <c r="T2324" s="21">
        <f t="shared" si="366"/>
        <v>72.575000000000003</v>
      </c>
      <c r="U2324" s="21">
        <f t="shared" si="367"/>
        <v>70.875</v>
      </c>
      <c r="V2324" s="20">
        <f t="shared" si="368"/>
        <v>71.158333333333346</v>
      </c>
      <c r="W2324" s="20">
        <f t="shared" si="369"/>
        <v>71.087500000000006</v>
      </c>
    </row>
    <row r="2325" spans="1:23" ht="13.5" x14ac:dyDescent="0.25">
      <c r="A2325" s="3">
        <v>45386</v>
      </c>
      <c r="B2325" s="2">
        <v>34.330500000000001</v>
      </c>
      <c r="C2325" s="2">
        <v>69.16830665260045</v>
      </c>
      <c r="D2325" s="2">
        <v>-0.49851984524148918</v>
      </c>
      <c r="E2325" s="2">
        <v>-0.22207837250344994</v>
      </c>
      <c r="F2325" s="2">
        <v>33.924799999999998</v>
      </c>
      <c r="G2325" s="2">
        <v>33.61788</v>
      </c>
      <c r="H2325" s="2">
        <v>33.032550000000001</v>
      </c>
      <c r="I2325" s="2">
        <v>31.900086000000005</v>
      </c>
      <c r="J2325" s="2">
        <v>30.194701000000006</v>
      </c>
      <c r="K2325" s="17" t="s">
        <v>48</v>
      </c>
      <c r="L2325" s="17" t="s">
        <v>49</v>
      </c>
      <c r="M2325" s="17" t="s">
        <v>53</v>
      </c>
      <c r="N2325" s="20">
        <f t="shared" si="360"/>
        <v>50</v>
      </c>
      <c r="O2325" s="20">
        <f t="shared" si="361"/>
        <v>100</v>
      </c>
      <c r="P2325" s="20">
        <f t="shared" si="362"/>
        <v>50</v>
      </c>
      <c r="Q2325" s="20">
        <f t="shared" si="363"/>
        <v>83</v>
      </c>
      <c r="R2325" s="21">
        <f t="shared" si="364"/>
        <v>72.45</v>
      </c>
      <c r="S2325" s="21">
        <f t="shared" si="365"/>
        <v>68.25</v>
      </c>
      <c r="T2325" s="21">
        <f t="shared" si="366"/>
        <v>72.349999999999994</v>
      </c>
      <c r="U2325" s="21">
        <f t="shared" si="367"/>
        <v>70.75</v>
      </c>
      <c r="V2325" s="20">
        <f t="shared" si="368"/>
        <v>71.016666666666666</v>
      </c>
      <c r="W2325" s="20">
        <f t="shared" si="369"/>
        <v>70.949999999999989</v>
      </c>
    </row>
    <row r="2326" spans="1:23" ht="13.5" x14ac:dyDescent="0.25">
      <c r="A2326" s="3">
        <v>45387</v>
      </c>
      <c r="B2326" s="2">
        <v>34.3371</v>
      </c>
      <c r="C2326" s="2">
        <v>69.221694456054138</v>
      </c>
      <c r="D2326" s="2">
        <v>-0.5538610252617957</v>
      </c>
      <c r="E2326" s="2">
        <v>-0.12548394260270318</v>
      </c>
      <c r="F2326" s="2">
        <v>34.004339999999999</v>
      </c>
      <c r="G2326" s="2">
        <v>33.777630000000002</v>
      </c>
      <c r="H2326" s="2">
        <v>33.125354999999999</v>
      </c>
      <c r="I2326" s="2">
        <v>31.972340000000003</v>
      </c>
      <c r="J2326" s="2">
        <v>30.212631999999999</v>
      </c>
      <c r="K2326" s="17" t="s">
        <v>48</v>
      </c>
      <c r="L2326" s="17" t="s">
        <v>49</v>
      </c>
      <c r="M2326" s="17" t="s">
        <v>51</v>
      </c>
      <c r="N2326" s="20">
        <f t="shared" si="360"/>
        <v>50</v>
      </c>
      <c r="O2326" s="20">
        <f t="shared" si="361"/>
        <v>100</v>
      </c>
      <c r="P2326" s="20">
        <f t="shared" si="362"/>
        <v>50</v>
      </c>
      <c r="Q2326" s="20">
        <f t="shared" si="363"/>
        <v>100</v>
      </c>
      <c r="R2326" s="21">
        <f t="shared" si="364"/>
        <v>75</v>
      </c>
      <c r="S2326" s="21">
        <f t="shared" si="365"/>
        <v>72.5</v>
      </c>
      <c r="T2326" s="21">
        <f t="shared" si="366"/>
        <v>80</v>
      </c>
      <c r="U2326" s="21">
        <f t="shared" si="367"/>
        <v>75</v>
      </c>
      <c r="V2326" s="20">
        <f t="shared" si="368"/>
        <v>75.833333333333329</v>
      </c>
      <c r="W2326" s="20">
        <f t="shared" si="369"/>
        <v>75.625</v>
      </c>
    </row>
    <row r="2327" spans="1:23" ht="13.5" x14ac:dyDescent="0.25">
      <c r="A2327" s="3">
        <v>45390</v>
      </c>
      <c r="B2327" s="2">
        <v>34.303899999999999</v>
      </c>
      <c r="C2327" s="2">
        <v>68.578398464434912</v>
      </c>
      <c r="D2327" s="2">
        <v>-0.60054586971915569</v>
      </c>
      <c r="E2327" s="2">
        <v>-4.7436944802541833E-2</v>
      </c>
      <c r="F2327" s="2">
        <v>34.117019999999997</v>
      </c>
      <c r="G2327" s="2">
        <v>33.93009</v>
      </c>
      <c r="H2327" s="2">
        <v>33.249639999999992</v>
      </c>
      <c r="I2327" s="2">
        <v>32.043930000000003</v>
      </c>
      <c r="J2327" s="2">
        <v>30.231689499999998</v>
      </c>
      <c r="K2327" s="17" t="s">
        <v>48</v>
      </c>
      <c r="L2327" s="17" t="s">
        <v>49</v>
      </c>
      <c r="M2327" s="17" t="s">
        <v>51</v>
      </c>
      <c r="N2327" s="20">
        <f t="shared" si="360"/>
        <v>50</v>
      </c>
      <c r="O2327" s="20">
        <f t="shared" si="361"/>
        <v>100</v>
      </c>
      <c r="P2327" s="20">
        <f t="shared" si="362"/>
        <v>50</v>
      </c>
      <c r="Q2327" s="20">
        <f t="shared" si="363"/>
        <v>100</v>
      </c>
      <c r="R2327" s="21">
        <f t="shared" si="364"/>
        <v>75</v>
      </c>
      <c r="S2327" s="21">
        <f t="shared" si="365"/>
        <v>72.5</v>
      </c>
      <c r="T2327" s="21">
        <f t="shared" si="366"/>
        <v>80</v>
      </c>
      <c r="U2327" s="21">
        <f t="shared" si="367"/>
        <v>75</v>
      </c>
      <c r="V2327" s="20">
        <f t="shared" si="368"/>
        <v>75.833333333333329</v>
      </c>
      <c r="W2327" s="20">
        <f t="shared" si="369"/>
        <v>75.625</v>
      </c>
    </row>
    <row r="2328" spans="1:23" ht="13.5" x14ac:dyDescent="0.25">
      <c r="A2328" s="3">
        <v>45394</v>
      </c>
      <c r="B2328" s="2">
        <v>34.469700000000003</v>
      </c>
      <c r="C2328" s="2">
        <v>70.074106645375579</v>
      </c>
      <c r="D2328" s="2">
        <v>-0.61199586614907275</v>
      </c>
      <c r="E2328" s="2">
        <v>1.9560052240327835E-2</v>
      </c>
      <c r="F2328" s="2">
        <v>34.276120000000006</v>
      </c>
      <c r="G2328" s="2">
        <v>34.067970000000003</v>
      </c>
      <c r="H2328" s="2">
        <v>33.349074999999992</v>
      </c>
      <c r="I2328" s="2">
        <v>32.117510000000003</v>
      </c>
      <c r="J2328" s="2">
        <v>30.251575999999996</v>
      </c>
      <c r="K2328" s="17" t="s">
        <v>48</v>
      </c>
      <c r="L2328" s="17" t="s">
        <v>49</v>
      </c>
      <c r="M2328" s="17" t="s">
        <v>51</v>
      </c>
      <c r="N2328" s="20">
        <f t="shared" si="360"/>
        <v>50</v>
      </c>
      <c r="O2328" s="20">
        <f t="shared" si="361"/>
        <v>100</v>
      </c>
      <c r="P2328" s="20">
        <f t="shared" si="362"/>
        <v>50</v>
      </c>
      <c r="Q2328" s="20">
        <f t="shared" si="363"/>
        <v>100</v>
      </c>
      <c r="R2328" s="21">
        <f t="shared" si="364"/>
        <v>75</v>
      </c>
      <c r="S2328" s="21">
        <f t="shared" si="365"/>
        <v>72.5</v>
      </c>
      <c r="T2328" s="21">
        <f t="shared" si="366"/>
        <v>80</v>
      </c>
      <c r="U2328" s="21">
        <f t="shared" si="367"/>
        <v>75</v>
      </c>
      <c r="V2328" s="20">
        <f t="shared" si="368"/>
        <v>75.833333333333329</v>
      </c>
      <c r="W2328" s="20">
        <f t="shared" si="369"/>
        <v>75.625</v>
      </c>
    </row>
    <row r="2329" spans="1:23" ht="13.5" x14ac:dyDescent="0.25">
      <c r="A2329" s="3">
        <v>45397</v>
      </c>
      <c r="B2329" s="2">
        <v>34.449800000000003</v>
      </c>
      <c r="C2329" s="2">
        <v>69.645592244567268</v>
      </c>
      <c r="D2329" s="2">
        <v>-0.56909263410813082</v>
      </c>
      <c r="E2329" s="2">
        <v>9.3259633459877006E-2</v>
      </c>
      <c r="F2329" s="2">
        <v>34.3782</v>
      </c>
      <c r="G2329" s="2">
        <v>34.165419999999997</v>
      </c>
      <c r="H2329" s="2">
        <v>33.464084999999997</v>
      </c>
      <c r="I2329" s="2">
        <v>32.190692000000006</v>
      </c>
      <c r="J2329" s="2">
        <v>30.269871499999994</v>
      </c>
      <c r="K2329" s="17" t="s">
        <v>48</v>
      </c>
      <c r="L2329" s="17" t="s">
        <v>49</v>
      </c>
      <c r="M2329" s="17" t="s">
        <v>51</v>
      </c>
      <c r="N2329" s="20">
        <f t="shared" si="360"/>
        <v>50</v>
      </c>
      <c r="O2329" s="20">
        <f t="shared" si="361"/>
        <v>100</v>
      </c>
      <c r="P2329" s="20">
        <f t="shared" si="362"/>
        <v>50</v>
      </c>
      <c r="Q2329" s="20">
        <f t="shared" si="363"/>
        <v>100</v>
      </c>
      <c r="R2329" s="21">
        <f t="shared" si="364"/>
        <v>75</v>
      </c>
      <c r="S2329" s="21">
        <f t="shared" si="365"/>
        <v>72.5</v>
      </c>
      <c r="T2329" s="21">
        <f t="shared" si="366"/>
        <v>80</v>
      </c>
      <c r="U2329" s="21">
        <f t="shared" si="367"/>
        <v>75</v>
      </c>
      <c r="V2329" s="20">
        <f t="shared" si="368"/>
        <v>75.833333333333329</v>
      </c>
      <c r="W2329" s="20">
        <f t="shared" si="369"/>
        <v>75.625</v>
      </c>
    </row>
    <row r="2330" spans="1:23" ht="13.5" x14ac:dyDescent="0.25">
      <c r="A2330" s="3">
        <v>45398</v>
      </c>
      <c r="B2330" s="2">
        <v>34.396700000000003</v>
      </c>
      <c r="C2330" s="2">
        <v>68.442878575946068</v>
      </c>
      <c r="D2330" s="2">
        <v>-0.38318106901499505</v>
      </c>
      <c r="E2330" s="2">
        <v>0.15395604806307744</v>
      </c>
      <c r="F2330" s="2">
        <v>34.391440000000003</v>
      </c>
      <c r="G2330" s="2">
        <v>34.158119999999997</v>
      </c>
      <c r="H2330" s="2">
        <v>33.546939999999992</v>
      </c>
      <c r="I2330" s="2">
        <v>32.260956000000007</v>
      </c>
      <c r="J2330" s="2">
        <v>30.287768999999997</v>
      </c>
      <c r="K2330" s="17" t="s">
        <v>54</v>
      </c>
      <c r="L2330" s="17" t="s">
        <v>50</v>
      </c>
      <c r="M2330" s="17" t="s">
        <v>55</v>
      </c>
      <c r="N2330" s="20">
        <f t="shared" si="360"/>
        <v>50</v>
      </c>
      <c r="O2330" s="20">
        <f t="shared" si="361"/>
        <v>100</v>
      </c>
      <c r="P2330" s="20">
        <f t="shared" si="362"/>
        <v>50</v>
      </c>
      <c r="Q2330" s="20">
        <f t="shared" si="363"/>
        <v>16.5</v>
      </c>
      <c r="R2330" s="21">
        <f t="shared" si="364"/>
        <v>62.475000000000001</v>
      </c>
      <c r="S2330" s="21">
        <f t="shared" si="365"/>
        <v>51.625</v>
      </c>
      <c r="T2330" s="21">
        <f t="shared" si="366"/>
        <v>42.424999999999997</v>
      </c>
      <c r="U2330" s="21">
        <f t="shared" si="367"/>
        <v>54.125</v>
      </c>
      <c r="V2330" s="20">
        <f t="shared" si="368"/>
        <v>52.17499999999999</v>
      </c>
      <c r="W2330" s="20">
        <f t="shared" si="369"/>
        <v>52.662499999999994</v>
      </c>
    </row>
    <row r="2331" spans="1:23" ht="13.5" x14ac:dyDescent="0.25">
      <c r="A2331" s="3">
        <v>45399</v>
      </c>
      <c r="B2331" s="2">
        <v>34.689700000000002</v>
      </c>
      <c r="C2331" s="2">
        <v>71.379841279135775</v>
      </c>
      <c r="D2331" s="2">
        <v>-0.3356135343236204</v>
      </c>
      <c r="E2331" s="2">
        <v>0.20162489707440973</v>
      </c>
      <c r="F2331" s="2">
        <v>34.461959999999998</v>
      </c>
      <c r="G2331" s="2">
        <v>34.233150000000002</v>
      </c>
      <c r="H2331" s="2">
        <v>33.657374999999995</v>
      </c>
      <c r="I2331" s="2">
        <v>32.345034000000005</v>
      </c>
      <c r="J2331" s="2">
        <v>30.307264</v>
      </c>
      <c r="K2331" s="17" t="s">
        <v>54</v>
      </c>
      <c r="L2331" s="17" t="s">
        <v>52</v>
      </c>
      <c r="M2331" s="17" t="s">
        <v>47</v>
      </c>
      <c r="N2331" s="20">
        <f t="shared" si="360"/>
        <v>50</v>
      </c>
      <c r="O2331" s="20">
        <f t="shared" si="361"/>
        <v>100</v>
      </c>
      <c r="P2331" s="20">
        <f t="shared" si="362"/>
        <v>50</v>
      </c>
      <c r="Q2331" s="20">
        <f t="shared" si="363"/>
        <v>0</v>
      </c>
      <c r="R2331" s="21">
        <f t="shared" si="364"/>
        <v>60</v>
      </c>
      <c r="S2331" s="21">
        <f t="shared" si="365"/>
        <v>47.5</v>
      </c>
      <c r="T2331" s="21">
        <f t="shared" si="366"/>
        <v>35</v>
      </c>
      <c r="U2331" s="21">
        <f t="shared" si="367"/>
        <v>50</v>
      </c>
      <c r="V2331" s="20">
        <f t="shared" si="368"/>
        <v>47.5</v>
      </c>
      <c r="W2331" s="20">
        <f t="shared" si="369"/>
        <v>48.125</v>
      </c>
    </row>
    <row r="2332" spans="1:23" ht="13.5" x14ac:dyDescent="0.25">
      <c r="A2332" s="3">
        <v>45400</v>
      </c>
      <c r="B2332" s="2">
        <v>34.305100000000003</v>
      </c>
      <c r="C2332" s="2">
        <v>63.080856384587989</v>
      </c>
      <c r="D2332" s="2">
        <v>-0.30518240561301724</v>
      </c>
      <c r="E2332" s="2">
        <v>0.23665422708380646</v>
      </c>
      <c r="F2332" s="2">
        <v>34.462200000000003</v>
      </c>
      <c r="G2332" s="2">
        <v>34.289609999999996</v>
      </c>
      <c r="H2332" s="2">
        <v>33.748580000000004</v>
      </c>
      <c r="I2332" s="2">
        <v>32.421288000000004</v>
      </c>
      <c r="J2332" s="2">
        <v>30.324902499999993</v>
      </c>
      <c r="K2332" s="17" t="s">
        <v>54</v>
      </c>
      <c r="L2332" s="17" t="s">
        <v>50</v>
      </c>
      <c r="M2332" s="17" t="s">
        <v>47</v>
      </c>
      <c r="N2332" s="20">
        <f t="shared" si="360"/>
        <v>50</v>
      </c>
      <c r="O2332" s="20">
        <f t="shared" si="361"/>
        <v>100</v>
      </c>
      <c r="P2332" s="20">
        <f t="shared" si="362"/>
        <v>50</v>
      </c>
      <c r="Q2332" s="20">
        <f t="shared" si="363"/>
        <v>16.5</v>
      </c>
      <c r="R2332" s="21">
        <f t="shared" si="364"/>
        <v>62.475000000000001</v>
      </c>
      <c r="S2332" s="21">
        <f t="shared" si="365"/>
        <v>51.625</v>
      </c>
      <c r="T2332" s="21">
        <f t="shared" si="366"/>
        <v>42.424999999999997</v>
      </c>
      <c r="U2332" s="21">
        <f t="shared" si="367"/>
        <v>54.125</v>
      </c>
      <c r="V2332" s="20">
        <f t="shared" si="368"/>
        <v>52.17499999999999</v>
      </c>
      <c r="W2332" s="20">
        <f t="shared" si="369"/>
        <v>52.662499999999994</v>
      </c>
    </row>
    <row r="2333" spans="1:23" ht="13.5" x14ac:dyDescent="0.25">
      <c r="A2333" s="3">
        <v>45401</v>
      </c>
      <c r="B2333" s="2">
        <v>33.927700000000002</v>
      </c>
      <c r="C2333" s="2">
        <v>56.178507708149226</v>
      </c>
      <c r="D2333" s="2">
        <v>-0.26654112351082659</v>
      </c>
      <c r="E2333" s="2">
        <v>0.25853667038589301</v>
      </c>
      <c r="F2333" s="2">
        <v>34.3538</v>
      </c>
      <c r="G2333" s="2">
        <v>34.314959999999999</v>
      </c>
      <c r="H2333" s="2">
        <v>33.820914999999999</v>
      </c>
      <c r="I2333" s="2">
        <v>32.489994000000003</v>
      </c>
      <c r="J2333" s="2">
        <v>30.340686999999992</v>
      </c>
      <c r="K2333" s="17" t="s">
        <v>54</v>
      </c>
      <c r="L2333" s="17" t="s">
        <v>50</v>
      </c>
      <c r="M2333" s="17" t="s">
        <v>47</v>
      </c>
      <c r="N2333" s="20">
        <f t="shared" si="360"/>
        <v>50</v>
      </c>
      <c r="O2333" s="20">
        <f t="shared" si="361"/>
        <v>100</v>
      </c>
      <c r="P2333" s="20">
        <f t="shared" si="362"/>
        <v>50</v>
      </c>
      <c r="Q2333" s="20">
        <f t="shared" si="363"/>
        <v>16.5</v>
      </c>
      <c r="R2333" s="21">
        <f t="shared" si="364"/>
        <v>62.475000000000001</v>
      </c>
      <c r="S2333" s="21">
        <f t="shared" si="365"/>
        <v>51.625</v>
      </c>
      <c r="T2333" s="21">
        <f t="shared" si="366"/>
        <v>42.424999999999997</v>
      </c>
      <c r="U2333" s="21">
        <f t="shared" si="367"/>
        <v>54.125</v>
      </c>
      <c r="V2333" s="20">
        <f t="shared" si="368"/>
        <v>52.17499999999999</v>
      </c>
      <c r="W2333" s="20">
        <f t="shared" si="369"/>
        <v>52.662499999999994</v>
      </c>
    </row>
    <row r="2334" spans="1:23" ht="13.5" x14ac:dyDescent="0.25">
      <c r="A2334" s="3">
        <v>45404</v>
      </c>
      <c r="B2334" s="2">
        <v>34.682400000000001</v>
      </c>
      <c r="C2334" s="2">
        <v>64.535504527348451</v>
      </c>
      <c r="D2334" s="2">
        <v>-0.25122170165286661</v>
      </c>
      <c r="E2334" s="2">
        <v>0.27196959411910426</v>
      </c>
      <c r="F2334" s="2">
        <v>34.400320000000008</v>
      </c>
      <c r="G2334" s="2">
        <v>34.38926</v>
      </c>
      <c r="H2334" s="2">
        <v>33.921039999999998</v>
      </c>
      <c r="I2334" s="2">
        <v>32.573925999999993</v>
      </c>
      <c r="J2334" s="2">
        <v>30.360344499999993</v>
      </c>
      <c r="K2334" s="17" t="s">
        <v>54</v>
      </c>
      <c r="L2334" s="17" t="s">
        <v>50</v>
      </c>
      <c r="M2334" s="17" t="s">
        <v>47</v>
      </c>
      <c r="N2334" s="20">
        <f t="shared" si="360"/>
        <v>50</v>
      </c>
      <c r="O2334" s="20">
        <f t="shared" si="361"/>
        <v>100</v>
      </c>
      <c r="P2334" s="20">
        <f t="shared" si="362"/>
        <v>50</v>
      </c>
      <c r="Q2334" s="20">
        <f t="shared" si="363"/>
        <v>16.5</v>
      </c>
      <c r="R2334" s="21">
        <f t="shared" si="364"/>
        <v>62.475000000000001</v>
      </c>
      <c r="S2334" s="21">
        <f t="shared" si="365"/>
        <v>51.625</v>
      </c>
      <c r="T2334" s="21">
        <f t="shared" si="366"/>
        <v>42.424999999999997</v>
      </c>
      <c r="U2334" s="21">
        <f t="shared" si="367"/>
        <v>54.125</v>
      </c>
      <c r="V2334" s="20">
        <f t="shared" si="368"/>
        <v>52.17499999999999</v>
      </c>
      <c r="W2334" s="20">
        <f t="shared" si="369"/>
        <v>52.662499999999994</v>
      </c>
    </row>
    <row r="2335" spans="1:23" ht="13.5" x14ac:dyDescent="0.25">
      <c r="A2335" s="3">
        <v>45405</v>
      </c>
      <c r="B2335" s="2">
        <v>35.3429</v>
      </c>
      <c r="C2335" s="2">
        <v>69.93873488168984</v>
      </c>
      <c r="D2335" s="2">
        <v>-0.23358031185927075</v>
      </c>
      <c r="E2335" s="2">
        <v>0.28368275780348695</v>
      </c>
      <c r="F2335" s="2">
        <v>34.589559999999992</v>
      </c>
      <c r="G2335" s="2">
        <v>34.490499999999997</v>
      </c>
      <c r="H2335" s="2">
        <v>34.054189999999998</v>
      </c>
      <c r="I2335" s="2">
        <v>32.672262000000003</v>
      </c>
      <c r="J2335" s="2">
        <v>30.383005999999988</v>
      </c>
      <c r="K2335" s="17" t="s">
        <v>48</v>
      </c>
      <c r="L2335" s="17" t="s">
        <v>50</v>
      </c>
      <c r="M2335" s="17" t="s">
        <v>53</v>
      </c>
      <c r="N2335" s="20">
        <f t="shared" si="360"/>
        <v>50</v>
      </c>
      <c r="O2335" s="20">
        <f t="shared" si="361"/>
        <v>100</v>
      </c>
      <c r="P2335" s="20">
        <f t="shared" si="362"/>
        <v>50</v>
      </c>
      <c r="Q2335" s="20">
        <f t="shared" si="363"/>
        <v>66.5</v>
      </c>
      <c r="R2335" s="21">
        <f t="shared" si="364"/>
        <v>69.974999999999994</v>
      </c>
      <c r="S2335" s="21">
        <f t="shared" si="365"/>
        <v>64.125</v>
      </c>
      <c r="T2335" s="21">
        <f t="shared" si="366"/>
        <v>64.924999999999997</v>
      </c>
      <c r="U2335" s="21">
        <f t="shared" si="367"/>
        <v>66.625</v>
      </c>
      <c r="V2335" s="20">
        <f t="shared" si="368"/>
        <v>66.341666666666654</v>
      </c>
      <c r="W2335" s="20">
        <f t="shared" si="369"/>
        <v>66.412499999999994</v>
      </c>
    </row>
    <row r="2336" spans="1:23" ht="13.5" x14ac:dyDescent="0.25">
      <c r="A2336" s="3">
        <v>45406</v>
      </c>
      <c r="B2336" s="2">
        <v>35.814599999999999</v>
      </c>
      <c r="C2336" s="2">
        <v>73.091729436899712</v>
      </c>
      <c r="D2336" s="2">
        <v>-0.26255950433597519</v>
      </c>
      <c r="E2336" s="2">
        <v>0.29138220174776186</v>
      </c>
      <c r="F2336" s="2">
        <v>34.814540000000001</v>
      </c>
      <c r="G2336" s="2">
        <v>34.638249999999999</v>
      </c>
      <c r="H2336" s="2">
        <v>34.207940000000001</v>
      </c>
      <c r="I2336" s="2">
        <v>32.779367999999998</v>
      </c>
      <c r="J2336" s="2">
        <v>30.40805949999999</v>
      </c>
      <c r="K2336" s="17" t="s">
        <v>48</v>
      </c>
      <c r="L2336" s="17" t="s">
        <v>50</v>
      </c>
      <c r="M2336" s="17" t="s">
        <v>51</v>
      </c>
      <c r="N2336" s="20">
        <f t="shared" si="360"/>
        <v>50</v>
      </c>
      <c r="O2336" s="20">
        <f t="shared" si="361"/>
        <v>100</v>
      </c>
      <c r="P2336" s="20">
        <f t="shared" si="362"/>
        <v>50</v>
      </c>
      <c r="Q2336" s="20">
        <f t="shared" si="363"/>
        <v>83.5</v>
      </c>
      <c r="R2336" s="21">
        <f t="shared" si="364"/>
        <v>72.525000000000006</v>
      </c>
      <c r="S2336" s="21">
        <f t="shared" si="365"/>
        <v>68.375</v>
      </c>
      <c r="T2336" s="21">
        <f t="shared" si="366"/>
        <v>72.575000000000003</v>
      </c>
      <c r="U2336" s="21">
        <f t="shared" si="367"/>
        <v>70.875</v>
      </c>
      <c r="V2336" s="20">
        <f t="shared" si="368"/>
        <v>71.158333333333346</v>
      </c>
      <c r="W2336" s="20">
        <f t="shared" si="369"/>
        <v>71.087500000000006</v>
      </c>
    </row>
    <row r="2337" spans="1:23" ht="13.5" x14ac:dyDescent="0.25">
      <c r="A2337" s="3">
        <v>45407</v>
      </c>
      <c r="B2337" s="2">
        <v>36.25</v>
      </c>
      <c r="C2337" s="2">
        <v>75.63233430914778</v>
      </c>
      <c r="D2337" s="2">
        <v>-0.33646901975976817</v>
      </c>
      <c r="E2337" s="2">
        <v>0.29620474007153474</v>
      </c>
      <c r="F2337" s="2">
        <v>35.203520000000005</v>
      </c>
      <c r="G2337" s="2">
        <v>34.832859999999997</v>
      </c>
      <c r="H2337" s="2">
        <v>34.381475000000002</v>
      </c>
      <c r="I2337" s="2">
        <v>32.898761999999991</v>
      </c>
      <c r="J2337" s="2">
        <v>30.433864499999984</v>
      </c>
      <c r="K2337" s="17" t="s">
        <v>48</v>
      </c>
      <c r="L2337" s="17" t="s">
        <v>49</v>
      </c>
      <c r="M2337" s="17" t="s">
        <v>51</v>
      </c>
      <c r="N2337" s="20">
        <f t="shared" si="360"/>
        <v>50</v>
      </c>
      <c r="O2337" s="20">
        <f t="shared" si="361"/>
        <v>100</v>
      </c>
      <c r="P2337" s="20">
        <f t="shared" si="362"/>
        <v>50</v>
      </c>
      <c r="Q2337" s="20">
        <f t="shared" si="363"/>
        <v>100</v>
      </c>
      <c r="R2337" s="21">
        <f t="shared" si="364"/>
        <v>75</v>
      </c>
      <c r="S2337" s="21">
        <f t="shared" si="365"/>
        <v>72.5</v>
      </c>
      <c r="T2337" s="21">
        <f t="shared" si="366"/>
        <v>80</v>
      </c>
      <c r="U2337" s="21">
        <f t="shared" si="367"/>
        <v>75</v>
      </c>
      <c r="V2337" s="20">
        <f t="shared" si="368"/>
        <v>75.833333333333329</v>
      </c>
      <c r="W2337" s="20">
        <f t="shared" si="369"/>
        <v>75.625</v>
      </c>
    </row>
    <row r="2338" spans="1:23" ht="13.5" x14ac:dyDescent="0.25">
      <c r="A2338" s="3">
        <v>45408</v>
      </c>
      <c r="B2338" s="2">
        <v>36.177399999999999</v>
      </c>
      <c r="C2338" s="2">
        <v>74.371406522822028</v>
      </c>
      <c r="D2338" s="2">
        <v>-0.38183323817145265</v>
      </c>
      <c r="E2338" s="2">
        <v>0.29737309681774254</v>
      </c>
      <c r="F2338" s="2">
        <v>35.653460000000003</v>
      </c>
      <c r="G2338" s="2">
        <v>35.003630000000001</v>
      </c>
      <c r="H2338" s="2">
        <v>34.535800000000009</v>
      </c>
      <c r="I2338" s="2">
        <v>33.027177999999999</v>
      </c>
      <c r="J2338" s="2">
        <v>30.457980999999986</v>
      </c>
      <c r="K2338" s="17" t="s">
        <v>48</v>
      </c>
      <c r="L2338" s="17" t="s">
        <v>49</v>
      </c>
      <c r="M2338" s="17" t="s">
        <v>51</v>
      </c>
      <c r="N2338" s="20">
        <f t="shared" si="360"/>
        <v>50</v>
      </c>
      <c r="O2338" s="20">
        <f t="shared" si="361"/>
        <v>100</v>
      </c>
      <c r="P2338" s="20">
        <f t="shared" si="362"/>
        <v>50</v>
      </c>
      <c r="Q2338" s="20">
        <f t="shared" si="363"/>
        <v>100</v>
      </c>
      <c r="R2338" s="21">
        <f t="shared" si="364"/>
        <v>75</v>
      </c>
      <c r="S2338" s="21">
        <f t="shared" si="365"/>
        <v>72.5</v>
      </c>
      <c r="T2338" s="21">
        <f t="shared" si="366"/>
        <v>80</v>
      </c>
      <c r="U2338" s="21">
        <f t="shared" si="367"/>
        <v>75</v>
      </c>
      <c r="V2338" s="20">
        <f t="shared" si="368"/>
        <v>75.833333333333329</v>
      </c>
      <c r="W2338" s="20">
        <f t="shared" si="369"/>
        <v>75.625</v>
      </c>
    </row>
    <row r="2339" spans="1:23" ht="13.5" x14ac:dyDescent="0.25">
      <c r="A2339" s="3">
        <v>45411</v>
      </c>
      <c r="B2339" s="2">
        <v>35.923400000000001</v>
      </c>
      <c r="C2339" s="2">
        <v>69.975861396112236</v>
      </c>
      <c r="D2339" s="2">
        <v>-0.41673132110744149</v>
      </c>
      <c r="E2339" s="2">
        <v>0.29315308835412346</v>
      </c>
      <c r="F2339" s="2">
        <v>35.901660000000007</v>
      </c>
      <c r="G2339" s="2">
        <v>35.15099</v>
      </c>
      <c r="H2339" s="2">
        <v>34.658205000000002</v>
      </c>
      <c r="I2339" s="2">
        <v>33.145741999999991</v>
      </c>
      <c r="J2339" s="2">
        <v>30.480661499999986</v>
      </c>
      <c r="K2339" s="17" t="s">
        <v>48</v>
      </c>
      <c r="L2339" s="17" t="s">
        <v>50</v>
      </c>
      <c r="M2339" s="17" t="s">
        <v>51</v>
      </c>
      <c r="N2339" s="20">
        <f t="shared" si="360"/>
        <v>50</v>
      </c>
      <c r="O2339" s="20">
        <f t="shared" si="361"/>
        <v>100</v>
      </c>
      <c r="P2339" s="20">
        <f t="shared" si="362"/>
        <v>50</v>
      </c>
      <c r="Q2339" s="20">
        <f t="shared" si="363"/>
        <v>83.5</v>
      </c>
      <c r="R2339" s="21">
        <f t="shared" si="364"/>
        <v>72.525000000000006</v>
      </c>
      <c r="S2339" s="21">
        <f t="shared" si="365"/>
        <v>68.375</v>
      </c>
      <c r="T2339" s="21">
        <f t="shared" si="366"/>
        <v>72.575000000000003</v>
      </c>
      <c r="U2339" s="21">
        <f t="shared" si="367"/>
        <v>70.875</v>
      </c>
      <c r="V2339" s="20">
        <f t="shared" si="368"/>
        <v>71.158333333333346</v>
      </c>
      <c r="W2339" s="20">
        <f t="shared" si="369"/>
        <v>71.087500000000006</v>
      </c>
    </row>
    <row r="2340" spans="1:23" ht="13.5" x14ac:dyDescent="0.25">
      <c r="A2340" s="3">
        <v>45412</v>
      </c>
      <c r="B2340" s="2">
        <v>35.771000000000001</v>
      </c>
      <c r="C2340" s="2">
        <v>67.401826973809108</v>
      </c>
      <c r="D2340" s="2">
        <v>-0.45299755336660041</v>
      </c>
      <c r="E2340" s="2">
        <v>0.28482392131183132</v>
      </c>
      <c r="F2340" s="2">
        <v>35.987279999999998</v>
      </c>
      <c r="G2340" s="2">
        <v>35.288419999999995</v>
      </c>
      <c r="H2340" s="2">
        <v>34.723269999999999</v>
      </c>
      <c r="I2340" s="2">
        <v>33.263245999999995</v>
      </c>
      <c r="J2340" s="2">
        <v>30.50307699999999</v>
      </c>
      <c r="K2340" s="17" t="s">
        <v>48</v>
      </c>
      <c r="L2340" s="17" t="s">
        <v>50</v>
      </c>
      <c r="M2340" s="17" t="s">
        <v>51</v>
      </c>
      <c r="N2340" s="20">
        <f t="shared" si="360"/>
        <v>50</v>
      </c>
      <c r="O2340" s="20">
        <f t="shared" si="361"/>
        <v>100</v>
      </c>
      <c r="P2340" s="20">
        <f t="shared" si="362"/>
        <v>50</v>
      </c>
      <c r="Q2340" s="20">
        <f t="shared" si="363"/>
        <v>83.5</v>
      </c>
      <c r="R2340" s="21">
        <f t="shared" si="364"/>
        <v>72.525000000000006</v>
      </c>
      <c r="S2340" s="21">
        <f t="shared" si="365"/>
        <v>68.375</v>
      </c>
      <c r="T2340" s="21">
        <f t="shared" si="366"/>
        <v>72.575000000000003</v>
      </c>
      <c r="U2340" s="21">
        <f t="shared" si="367"/>
        <v>70.875</v>
      </c>
      <c r="V2340" s="20">
        <f t="shared" si="368"/>
        <v>71.158333333333346</v>
      </c>
      <c r="W2340" s="20">
        <f t="shared" si="369"/>
        <v>71.087500000000006</v>
      </c>
    </row>
    <row r="2341" spans="1:23" ht="13.5" x14ac:dyDescent="0.25">
      <c r="A2341" s="3">
        <v>45414</v>
      </c>
      <c r="B2341" s="2">
        <v>35.197699999999998</v>
      </c>
      <c r="C2341" s="2">
        <v>58.660217089843442</v>
      </c>
      <c r="D2341" s="2">
        <v>-0.40436685153697027</v>
      </c>
      <c r="E2341" s="2">
        <v>0.28190040284281803</v>
      </c>
      <c r="F2341" s="2">
        <v>35.863900000000001</v>
      </c>
      <c r="G2341" s="2">
        <v>35.339219999999997</v>
      </c>
      <c r="H2341" s="2">
        <v>34.786185000000003</v>
      </c>
      <c r="I2341" s="2">
        <v>33.358013999999997</v>
      </c>
      <c r="J2341" s="2">
        <v>30.523288999999988</v>
      </c>
      <c r="K2341" s="17" t="s">
        <v>48</v>
      </c>
      <c r="L2341" s="17" t="s">
        <v>50</v>
      </c>
      <c r="M2341" s="17" t="s">
        <v>53</v>
      </c>
      <c r="N2341" s="20">
        <f t="shared" si="360"/>
        <v>50</v>
      </c>
      <c r="O2341" s="20">
        <f t="shared" si="361"/>
        <v>100</v>
      </c>
      <c r="P2341" s="20">
        <f t="shared" si="362"/>
        <v>50</v>
      </c>
      <c r="Q2341" s="20">
        <f t="shared" si="363"/>
        <v>66.5</v>
      </c>
      <c r="R2341" s="21">
        <f t="shared" si="364"/>
        <v>69.974999999999994</v>
      </c>
      <c r="S2341" s="21">
        <f t="shared" si="365"/>
        <v>64.125</v>
      </c>
      <c r="T2341" s="21">
        <f t="shared" si="366"/>
        <v>64.924999999999997</v>
      </c>
      <c r="U2341" s="21">
        <f t="shared" si="367"/>
        <v>66.625</v>
      </c>
      <c r="V2341" s="20">
        <f t="shared" si="368"/>
        <v>66.341666666666654</v>
      </c>
      <c r="W2341" s="20">
        <f t="shared" si="369"/>
        <v>66.412499999999994</v>
      </c>
    </row>
    <row r="2342" spans="1:23" ht="13.5" x14ac:dyDescent="0.25">
      <c r="A2342" s="3">
        <v>45415</v>
      </c>
      <c r="B2342" s="2">
        <v>35.3429</v>
      </c>
      <c r="C2342" s="2">
        <v>60.072624145909558</v>
      </c>
      <c r="D2342" s="2">
        <v>-0.43737166518570092</v>
      </c>
      <c r="E2342" s="2">
        <v>0.28434872227601676</v>
      </c>
      <c r="F2342" s="2">
        <v>35.682479999999998</v>
      </c>
      <c r="G2342" s="2">
        <v>35.442999999999998</v>
      </c>
      <c r="H2342" s="2">
        <v>34.866305000000004</v>
      </c>
      <c r="I2342" s="2">
        <v>33.450383999999993</v>
      </c>
      <c r="J2342" s="2">
        <v>30.544226999999982</v>
      </c>
      <c r="K2342" s="17" t="s">
        <v>54</v>
      </c>
      <c r="L2342" s="17" t="s">
        <v>50</v>
      </c>
      <c r="M2342" s="17" t="s">
        <v>47</v>
      </c>
      <c r="N2342" s="20">
        <f t="shared" si="360"/>
        <v>50</v>
      </c>
      <c r="O2342" s="20">
        <f t="shared" si="361"/>
        <v>100</v>
      </c>
      <c r="P2342" s="20">
        <f t="shared" si="362"/>
        <v>50</v>
      </c>
      <c r="Q2342" s="20">
        <f t="shared" si="363"/>
        <v>16.5</v>
      </c>
      <c r="R2342" s="21">
        <f t="shared" si="364"/>
        <v>62.475000000000001</v>
      </c>
      <c r="S2342" s="21">
        <f t="shared" si="365"/>
        <v>51.625</v>
      </c>
      <c r="T2342" s="21">
        <f t="shared" si="366"/>
        <v>42.424999999999997</v>
      </c>
      <c r="U2342" s="21">
        <f t="shared" si="367"/>
        <v>54.125</v>
      </c>
      <c r="V2342" s="20">
        <f t="shared" si="368"/>
        <v>52.17499999999999</v>
      </c>
      <c r="W2342" s="20">
        <f t="shared" si="369"/>
        <v>52.662499999999994</v>
      </c>
    </row>
    <row r="2343" spans="1:23" ht="13.5" x14ac:dyDescent="0.25">
      <c r="A2343" s="3">
        <v>45418</v>
      </c>
      <c r="B2343" s="2">
        <v>35.415399999999998</v>
      </c>
      <c r="C2343" s="2">
        <v>60.79292218925346</v>
      </c>
      <c r="D2343" s="2">
        <v>-0.53350453439556134</v>
      </c>
      <c r="E2343" s="2">
        <v>0.29865252969524253</v>
      </c>
      <c r="F2343" s="2">
        <v>35.530080000000005</v>
      </c>
      <c r="G2343" s="2">
        <v>35.591769999999997</v>
      </c>
      <c r="H2343" s="2">
        <v>34.953364999999998</v>
      </c>
      <c r="I2343" s="2">
        <v>33.538238</v>
      </c>
      <c r="J2343" s="2">
        <v>30.56619049999998</v>
      </c>
      <c r="K2343" s="17" t="s">
        <v>54</v>
      </c>
      <c r="L2343" s="17" t="s">
        <v>50</v>
      </c>
      <c r="M2343" s="17" t="s">
        <v>47</v>
      </c>
      <c r="N2343" s="20">
        <f t="shared" si="360"/>
        <v>50</v>
      </c>
      <c r="O2343" s="20">
        <f t="shared" si="361"/>
        <v>100</v>
      </c>
      <c r="P2343" s="20">
        <f t="shared" si="362"/>
        <v>75</v>
      </c>
      <c r="Q2343" s="20">
        <f t="shared" si="363"/>
        <v>16.5</v>
      </c>
      <c r="R2343" s="21">
        <f t="shared" si="364"/>
        <v>66.224999999999994</v>
      </c>
      <c r="S2343" s="21">
        <f t="shared" si="365"/>
        <v>60.375</v>
      </c>
      <c r="T2343" s="21">
        <f t="shared" si="366"/>
        <v>48.674999999999997</v>
      </c>
      <c r="U2343" s="21">
        <f t="shared" si="367"/>
        <v>60.375</v>
      </c>
      <c r="V2343" s="20">
        <f t="shared" si="368"/>
        <v>58.42499999999999</v>
      </c>
      <c r="W2343" s="20">
        <f t="shared" si="369"/>
        <v>58.912499999999994</v>
      </c>
    </row>
    <row r="2344" spans="1:23" ht="13.5" x14ac:dyDescent="0.25">
      <c r="A2344" s="3">
        <v>45419</v>
      </c>
      <c r="B2344" s="2">
        <v>35.335599999999999</v>
      </c>
      <c r="C2344" s="2">
        <v>59.520137446618044</v>
      </c>
      <c r="D2344" s="2">
        <v>-0.49767752839877488</v>
      </c>
      <c r="E2344" s="2">
        <v>0.31548082508215003</v>
      </c>
      <c r="F2344" s="2">
        <v>35.412520000000001</v>
      </c>
      <c r="G2344" s="2">
        <v>35.657089999999997</v>
      </c>
      <c r="H2344" s="2">
        <v>35.023174999999995</v>
      </c>
      <c r="I2344" s="2">
        <v>33.619855999999999</v>
      </c>
      <c r="J2344" s="2">
        <v>30.587423499999986</v>
      </c>
      <c r="K2344" s="17" t="s">
        <v>54</v>
      </c>
      <c r="L2344" s="17" t="s">
        <v>50</v>
      </c>
      <c r="M2344" s="17" t="s">
        <v>47</v>
      </c>
      <c r="N2344" s="20">
        <f t="shared" si="360"/>
        <v>50</v>
      </c>
      <c r="O2344" s="20">
        <f t="shared" si="361"/>
        <v>100</v>
      </c>
      <c r="P2344" s="20">
        <f t="shared" si="362"/>
        <v>75</v>
      </c>
      <c r="Q2344" s="20">
        <f t="shared" si="363"/>
        <v>16.5</v>
      </c>
      <c r="R2344" s="21">
        <f t="shared" si="364"/>
        <v>66.224999999999994</v>
      </c>
      <c r="S2344" s="21">
        <f t="shared" si="365"/>
        <v>60.375</v>
      </c>
      <c r="T2344" s="21">
        <f t="shared" si="366"/>
        <v>48.674999999999997</v>
      </c>
      <c r="U2344" s="21">
        <f t="shared" si="367"/>
        <v>60.375</v>
      </c>
      <c r="V2344" s="20">
        <f t="shared" si="368"/>
        <v>58.42499999999999</v>
      </c>
      <c r="W2344" s="20">
        <f t="shared" si="369"/>
        <v>58.912499999999994</v>
      </c>
    </row>
    <row r="2345" spans="1:23" ht="13.5" x14ac:dyDescent="0.25">
      <c r="A2345" s="3">
        <v>45420</v>
      </c>
      <c r="B2345" s="2">
        <v>35.197699999999998</v>
      </c>
      <c r="C2345" s="2">
        <v>57.288045873963561</v>
      </c>
      <c r="D2345" s="2">
        <v>-0.3595500732343595</v>
      </c>
      <c r="E2345" s="2">
        <v>0.31340701806935478</v>
      </c>
      <c r="F2345" s="2">
        <v>35.29786</v>
      </c>
      <c r="G2345" s="2">
        <v>35.642569999999992</v>
      </c>
      <c r="H2345" s="2">
        <v>35.066535000000002</v>
      </c>
      <c r="I2345" s="2">
        <v>33.695402000000001</v>
      </c>
      <c r="J2345" s="2">
        <v>30.607635499999983</v>
      </c>
      <c r="K2345" s="17" t="s">
        <v>54</v>
      </c>
      <c r="L2345" s="17" t="s">
        <v>50</v>
      </c>
      <c r="M2345" s="17" t="s">
        <v>47</v>
      </c>
      <c r="N2345" s="20">
        <f t="shared" si="360"/>
        <v>50</v>
      </c>
      <c r="O2345" s="20">
        <f t="shared" si="361"/>
        <v>100</v>
      </c>
      <c r="P2345" s="20">
        <f t="shared" si="362"/>
        <v>75</v>
      </c>
      <c r="Q2345" s="20">
        <f t="shared" si="363"/>
        <v>16.5</v>
      </c>
      <c r="R2345" s="21">
        <f t="shared" si="364"/>
        <v>66.224999999999994</v>
      </c>
      <c r="S2345" s="21">
        <f t="shared" si="365"/>
        <v>60.375</v>
      </c>
      <c r="T2345" s="21">
        <f t="shared" si="366"/>
        <v>48.674999999999997</v>
      </c>
      <c r="U2345" s="21">
        <f t="shared" si="367"/>
        <v>60.375</v>
      </c>
      <c r="V2345" s="20">
        <f t="shared" si="368"/>
        <v>58.42499999999999</v>
      </c>
      <c r="W2345" s="20">
        <f t="shared" si="369"/>
        <v>58.912499999999994</v>
      </c>
    </row>
    <row r="2346" spans="1:23" ht="13.5" x14ac:dyDescent="0.25">
      <c r="A2346" s="3">
        <v>45421</v>
      </c>
      <c r="B2346" s="2">
        <v>35.154200000000003</v>
      </c>
      <c r="C2346" s="2">
        <v>56.567396608615041</v>
      </c>
      <c r="D2346" s="2">
        <v>-0.16978696650173219</v>
      </c>
      <c r="E2346" s="2">
        <v>0.30429323928062157</v>
      </c>
      <c r="F2346" s="2">
        <v>35.289159999999995</v>
      </c>
      <c r="G2346" s="2">
        <v>35.576530000000005</v>
      </c>
      <c r="H2346" s="2">
        <v>35.107389999999995</v>
      </c>
      <c r="I2346" s="2">
        <v>33.766231999999995</v>
      </c>
      <c r="J2346" s="2">
        <v>30.627298499999981</v>
      </c>
      <c r="K2346" s="17" t="s">
        <v>54</v>
      </c>
      <c r="L2346" s="17" t="s">
        <v>50</v>
      </c>
      <c r="M2346" s="17" t="s">
        <v>47</v>
      </c>
      <c r="N2346" s="20">
        <f t="shared" si="360"/>
        <v>50</v>
      </c>
      <c r="O2346" s="20">
        <f t="shared" si="361"/>
        <v>100</v>
      </c>
      <c r="P2346" s="20">
        <f t="shared" si="362"/>
        <v>50</v>
      </c>
      <c r="Q2346" s="20">
        <f t="shared" si="363"/>
        <v>16.5</v>
      </c>
      <c r="R2346" s="21">
        <f t="shared" si="364"/>
        <v>62.475000000000001</v>
      </c>
      <c r="S2346" s="21">
        <f t="shared" si="365"/>
        <v>51.625</v>
      </c>
      <c r="T2346" s="21">
        <f t="shared" si="366"/>
        <v>42.424999999999997</v>
      </c>
      <c r="U2346" s="21">
        <f t="shared" si="367"/>
        <v>54.125</v>
      </c>
      <c r="V2346" s="20">
        <f t="shared" si="368"/>
        <v>52.17499999999999</v>
      </c>
      <c r="W2346" s="20">
        <f t="shared" si="369"/>
        <v>52.662499999999994</v>
      </c>
    </row>
    <row r="2347" spans="1:23" ht="13.5" x14ac:dyDescent="0.25">
      <c r="A2347" s="3">
        <v>45422</v>
      </c>
      <c r="B2347" s="2">
        <v>35.154200000000003</v>
      </c>
      <c r="C2347" s="2">
        <v>56.567396608615041</v>
      </c>
      <c r="D2347" s="2">
        <v>5.5333267736095593E-2</v>
      </c>
      <c r="E2347" s="2">
        <v>0.28610671162459922</v>
      </c>
      <c r="F2347" s="2">
        <v>35.251420000000003</v>
      </c>
      <c r="G2347" s="2">
        <v>35.466949999999997</v>
      </c>
      <c r="H2347" s="2">
        <v>35.14990499999999</v>
      </c>
      <c r="I2347" s="2">
        <v>33.819695999999993</v>
      </c>
      <c r="J2347" s="2">
        <v>30.647624499999978</v>
      </c>
      <c r="K2347" s="17" t="s">
        <v>54</v>
      </c>
      <c r="L2347" s="17" t="s">
        <v>50</v>
      </c>
      <c r="M2347" s="17" t="s">
        <v>47</v>
      </c>
      <c r="N2347" s="20">
        <f t="shared" si="360"/>
        <v>50</v>
      </c>
      <c r="O2347" s="20">
        <f t="shared" si="361"/>
        <v>100</v>
      </c>
      <c r="P2347" s="20">
        <f t="shared" si="362"/>
        <v>50</v>
      </c>
      <c r="Q2347" s="20">
        <f t="shared" si="363"/>
        <v>16.5</v>
      </c>
      <c r="R2347" s="21">
        <f t="shared" si="364"/>
        <v>62.475000000000001</v>
      </c>
      <c r="S2347" s="21">
        <f t="shared" si="365"/>
        <v>51.625</v>
      </c>
      <c r="T2347" s="21">
        <f t="shared" si="366"/>
        <v>42.424999999999997</v>
      </c>
      <c r="U2347" s="21">
        <f t="shared" si="367"/>
        <v>54.125</v>
      </c>
      <c r="V2347" s="20">
        <f t="shared" si="368"/>
        <v>52.17499999999999</v>
      </c>
      <c r="W2347" s="20">
        <f t="shared" si="369"/>
        <v>52.662499999999994</v>
      </c>
    </row>
    <row r="2348" spans="1:23" ht="13.5" x14ac:dyDescent="0.25">
      <c r="A2348" s="3">
        <v>45425</v>
      </c>
      <c r="B2348" s="2">
        <v>35.197699999999998</v>
      </c>
      <c r="C2348" s="2">
        <v>57.191928995437401</v>
      </c>
      <c r="D2348" s="2">
        <v>0.22917523737842771</v>
      </c>
      <c r="E2348" s="2">
        <v>0.27101346598785891</v>
      </c>
      <c r="F2348" s="2">
        <v>35.207880000000003</v>
      </c>
      <c r="G2348" s="2">
        <v>35.368980000000001</v>
      </c>
      <c r="H2348" s="2">
        <v>35.18630499999999</v>
      </c>
      <c r="I2348" s="2">
        <v>33.874029999999991</v>
      </c>
      <c r="J2348" s="2">
        <v>30.668167999999977</v>
      </c>
      <c r="K2348" s="17" t="s">
        <v>54</v>
      </c>
      <c r="L2348" s="17" t="s">
        <v>50</v>
      </c>
      <c r="M2348" s="17" t="s">
        <v>47</v>
      </c>
      <c r="N2348" s="20">
        <f t="shared" si="360"/>
        <v>50</v>
      </c>
      <c r="O2348" s="20">
        <f t="shared" si="361"/>
        <v>100</v>
      </c>
      <c r="P2348" s="20">
        <f t="shared" si="362"/>
        <v>50</v>
      </c>
      <c r="Q2348" s="20">
        <f t="shared" si="363"/>
        <v>16.5</v>
      </c>
      <c r="R2348" s="21">
        <f t="shared" si="364"/>
        <v>62.475000000000001</v>
      </c>
      <c r="S2348" s="21">
        <f t="shared" si="365"/>
        <v>51.625</v>
      </c>
      <c r="T2348" s="21">
        <f t="shared" si="366"/>
        <v>42.424999999999997</v>
      </c>
      <c r="U2348" s="21">
        <f t="shared" si="367"/>
        <v>54.125</v>
      </c>
      <c r="V2348" s="20">
        <f t="shared" si="368"/>
        <v>52.17499999999999</v>
      </c>
      <c r="W2348" s="20">
        <f t="shared" si="369"/>
        <v>52.662499999999994</v>
      </c>
    </row>
    <row r="2349" spans="1:23" ht="13.5" x14ac:dyDescent="0.25">
      <c r="A2349" s="3">
        <v>45426</v>
      </c>
      <c r="B2349" s="2">
        <v>35.488</v>
      </c>
      <c r="C2349" s="2">
        <v>61.201488216130059</v>
      </c>
      <c r="D2349" s="2">
        <v>0.31334857271213679</v>
      </c>
      <c r="E2349" s="2">
        <v>0.26729750522624091</v>
      </c>
      <c r="F2349" s="2">
        <v>35.23836</v>
      </c>
      <c r="G2349" s="2">
        <v>35.32544</v>
      </c>
      <c r="H2349" s="2">
        <v>35.23821499999999</v>
      </c>
      <c r="I2349" s="2">
        <v>33.929529999999993</v>
      </c>
      <c r="J2349" s="2">
        <v>30.690162999999981</v>
      </c>
      <c r="K2349" s="17" t="s">
        <v>48</v>
      </c>
      <c r="L2349" s="17" t="s">
        <v>50</v>
      </c>
      <c r="M2349" s="17" t="s">
        <v>51</v>
      </c>
      <c r="N2349" s="20">
        <f t="shared" si="360"/>
        <v>50</v>
      </c>
      <c r="O2349" s="20">
        <f t="shared" si="361"/>
        <v>100</v>
      </c>
      <c r="P2349" s="20">
        <f t="shared" si="362"/>
        <v>50</v>
      </c>
      <c r="Q2349" s="20">
        <f t="shared" si="363"/>
        <v>83.5</v>
      </c>
      <c r="R2349" s="21">
        <f t="shared" si="364"/>
        <v>72.525000000000006</v>
      </c>
      <c r="S2349" s="21">
        <f t="shared" si="365"/>
        <v>68.375</v>
      </c>
      <c r="T2349" s="21">
        <f t="shared" si="366"/>
        <v>72.575000000000003</v>
      </c>
      <c r="U2349" s="21">
        <f t="shared" si="367"/>
        <v>70.875</v>
      </c>
      <c r="V2349" s="20">
        <f t="shared" si="368"/>
        <v>71.158333333333346</v>
      </c>
      <c r="W2349" s="20">
        <f t="shared" si="369"/>
        <v>71.087500000000006</v>
      </c>
    </row>
    <row r="2350" spans="1:23" ht="13.5" x14ac:dyDescent="0.25">
      <c r="A2350" s="3">
        <v>45427</v>
      </c>
      <c r="B2350" s="2">
        <v>35.560600000000001</v>
      </c>
      <c r="C2350" s="2">
        <v>62.15613073979565</v>
      </c>
      <c r="D2350" s="2">
        <v>0.35186331039282237</v>
      </c>
      <c r="E2350" s="2">
        <v>0.26571698134883837</v>
      </c>
      <c r="F2350" s="2">
        <v>35.310940000000002</v>
      </c>
      <c r="G2350" s="2">
        <v>35.304400000000001</v>
      </c>
      <c r="H2350" s="2">
        <v>35.296409999999995</v>
      </c>
      <c r="I2350" s="2">
        <v>33.991121999999997</v>
      </c>
      <c r="J2350" s="2">
        <v>30.71218949999998</v>
      </c>
      <c r="K2350" s="17" t="s">
        <v>48</v>
      </c>
      <c r="L2350" s="17" t="s">
        <v>50</v>
      </c>
      <c r="M2350" s="17" t="s">
        <v>51</v>
      </c>
      <c r="N2350" s="20">
        <f t="shared" si="360"/>
        <v>50</v>
      </c>
      <c r="O2350" s="20">
        <f t="shared" si="361"/>
        <v>100</v>
      </c>
      <c r="P2350" s="20">
        <f t="shared" si="362"/>
        <v>50</v>
      </c>
      <c r="Q2350" s="20">
        <f t="shared" si="363"/>
        <v>83.5</v>
      </c>
      <c r="R2350" s="21">
        <f t="shared" si="364"/>
        <v>72.525000000000006</v>
      </c>
      <c r="S2350" s="21">
        <f t="shared" si="365"/>
        <v>68.375</v>
      </c>
      <c r="T2350" s="21">
        <f t="shared" si="366"/>
        <v>72.575000000000003</v>
      </c>
      <c r="U2350" s="21">
        <f t="shared" si="367"/>
        <v>70.875</v>
      </c>
      <c r="V2350" s="20">
        <f t="shared" si="368"/>
        <v>71.158333333333346</v>
      </c>
      <c r="W2350" s="20">
        <f t="shared" si="369"/>
        <v>71.087500000000006</v>
      </c>
    </row>
    <row r="2351" spans="1:23" ht="13.5" x14ac:dyDescent="0.25">
      <c r="A2351" s="3">
        <v>45428</v>
      </c>
      <c r="B2351" s="2">
        <v>35.560600000000001</v>
      </c>
      <c r="C2351" s="2">
        <v>62.156130739795657</v>
      </c>
      <c r="D2351" s="2">
        <v>0.29222655717520496</v>
      </c>
      <c r="E2351" s="2">
        <v>0.2412826231944922</v>
      </c>
      <c r="F2351" s="2">
        <v>35.392219999999995</v>
      </c>
      <c r="G2351" s="2">
        <v>35.340690000000009</v>
      </c>
      <c r="H2351" s="2">
        <v>35.339954999999996</v>
      </c>
      <c r="I2351" s="2">
        <v>34.053375999999993</v>
      </c>
      <c r="J2351" s="2">
        <v>30.734547499999973</v>
      </c>
      <c r="K2351" s="17" t="s">
        <v>48</v>
      </c>
      <c r="L2351" s="17" t="s">
        <v>50</v>
      </c>
      <c r="M2351" s="17" t="s">
        <v>51</v>
      </c>
      <c r="N2351" s="20">
        <f t="shared" si="360"/>
        <v>50</v>
      </c>
      <c r="O2351" s="20">
        <f t="shared" si="361"/>
        <v>100</v>
      </c>
      <c r="P2351" s="20">
        <f t="shared" si="362"/>
        <v>50</v>
      </c>
      <c r="Q2351" s="20">
        <f t="shared" si="363"/>
        <v>83.5</v>
      </c>
      <c r="R2351" s="21">
        <f t="shared" si="364"/>
        <v>72.525000000000006</v>
      </c>
      <c r="S2351" s="21">
        <f t="shared" si="365"/>
        <v>68.375</v>
      </c>
      <c r="T2351" s="21">
        <f t="shared" si="366"/>
        <v>72.575000000000003</v>
      </c>
      <c r="U2351" s="21">
        <f t="shared" si="367"/>
        <v>70.875</v>
      </c>
      <c r="V2351" s="20">
        <f t="shared" si="368"/>
        <v>71.158333333333346</v>
      </c>
      <c r="W2351" s="20">
        <f t="shared" si="369"/>
        <v>71.087500000000006</v>
      </c>
    </row>
    <row r="2352" spans="1:23" ht="13.5" x14ac:dyDescent="0.25">
      <c r="A2352" s="3">
        <v>45429</v>
      </c>
      <c r="B2352" s="2">
        <v>35.923400000000001</v>
      </c>
      <c r="C2352" s="2">
        <v>66.879221288636558</v>
      </c>
      <c r="D2352" s="2">
        <v>0.23350116297706336</v>
      </c>
      <c r="E2352" s="2">
        <v>0.19421784495626093</v>
      </c>
      <c r="F2352" s="2">
        <v>35.546059999999997</v>
      </c>
      <c r="G2352" s="2">
        <v>35.398740000000004</v>
      </c>
      <c r="H2352" s="2">
        <v>35.420870000000008</v>
      </c>
      <c r="I2352" s="2">
        <v>34.135215999999993</v>
      </c>
      <c r="J2352" s="2">
        <v>30.758089999999971</v>
      </c>
      <c r="K2352" s="17" t="s">
        <v>48</v>
      </c>
      <c r="L2352" s="17" t="s">
        <v>50</v>
      </c>
      <c r="M2352" s="17" t="s">
        <v>51</v>
      </c>
      <c r="N2352" s="20">
        <f t="shared" si="360"/>
        <v>50</v>
      </c>
      <c r="O2352" s="20">
        <f t="shared" si="361"/>
        <v>100</v>
      </c>
      <c r="P2352" s="20">
        <f t="shared" si="362"/>
        <v>50</v>
      </c>
      <c r="Q2352" s="20">
        <f t="shared" si="363"/>
        <v>83.5</v>
      </c>
      <c r="R2352" s="21">
        <f t="shared" si="364"/>
        <v>72.525000000000006</v>
      </c>
      <c r="S2352" s="21">
        <f t="shared" si="365"/>
        <v>68.375</v>
      </c>
      <c r="T2352" s="21">
        <f t="shared" si="366"/>
        <v>72.575000000000003</v>
      </c>
      <c r="U2352" s="21">
        <f t="shared" si="367"/>
        <v>70.875</v>
      </c>
      <c r="V2352" s="20">
        <f t="shared" si="368"/>
        <v>71.158333333333346</v>
      </c>
      <c r="W2352" s="20">
        <f t="shared" si="369"/>
        <v>71.087500000000006</v>
      </c>
    </row>
    <row r="2353" spans="1:23" ht="13.5" x14ac:dyDescent="0.25">
      <c r="A2353" s="3">
        <v>45432</v>
      </c>
      <c r="B2353" s="2">
        <v>36.6492</v>
      </c>
      <c r="C2353" s="2">
        <v>73.897711424535103</v>
      </c>
      <c r="D2353" s="2">
        <v>0.13560575540898157</v>
      </c>
      <c r="E2353" s="2">
        <v>9.8036044567498509E-2</v>
      </c>
      <c r="F2353" s="2">
        <v>35.836359999999999</v>
      </c>
      <c r="G2353" s="2">
        <v>35.522120000000001</v>
      </c>
      <c r="H2353" s="2">
        <v>35.556944999999999</v>
      </c>
      <c r="I2353" s="2">
        <v>34.221363999999987</v>
      </c>
      <c r="J2353" s="2">
        <v>30.786222499999965</v>
      </c>
      <c r="K2353" s="17" t="s">
        <v>48</v>
      </c>
      <c r="L2353" s="17" t="s">
        <v>49</v>
      </c>
      <c r="M2353" s="17" t="s">
        <v>51</v>
      </c>
      <c r="N2353" s="20">
        <f t="shared" si="360"/>
        <v>50</v>
      </c>
      <c r="O2353" s="20">
        <f t="shared" si="361"/>
        <v>100</v>
      </c>
      <c r="P2353" s="20">
        <f t="shared" si="362"/>
        <v>50</v>
      </c>
      <c r="Q2353" s="20">
        <f t="shared" si="363"/>
        <v>100</v>
      </c>
      <c r="R2353" s="21">
        <f t="shared" si="364"/>
        <v>75</v>
      </c>
      <c r="S2353" s="21">
        <f t="shared" si="365"/>
        <v>72.5</v>
      </c>
      <c r="T2353" s="21">
        <f t="shared" si="366"/>
        <v>80</v>
      </c>
      <c r="U2353" s="21">
        <f t="shared" si="367"/>
        <v>75</v>
      </c>
      <c r="V2353" s="20">
        <f t="shared" si="368"/>
        <v>75.833333333333329</v>
      </c>
      <c r="W2353" s="20">
        <f t="shared" si="369"/>
        <v>75.625</v>
      </c>
    </row>
    <row r="2354" spans="1:23" ht="13.5" x14ac:dyDescent="0.25">
      <c r="A2354" s="3">
        <v>45433</v>
      </c>
      <c r="B2354" s="2">
        <v>37.374899999999997</v>
      </c>
      <c r="C2354" s="2">
        <v>78.747092828472631</v>
      </c>
      <c r="D2354" s="2">
        <v>-2.2731167960976961E-2</v>
      </c>
      <c r="E2354" s="2">
        <v>-6.4181164885701567E-2</v>
      </c>
      <c r="F2354" s="2">
        <v>36.213740000000001</v>
      </c>
      <c r="G2354" s="2">
        <v>35.726050000000001</v>
      </c>
      <c r="H2354" s="2">
        <v>35.691569999999999</v>
      </c>
      <c r="I2354" s="2">
        <v>34.325207999999996</v>
      </c>
      <c r="J2354" s="2">
        <v>30.818646499999964</v>
      </c>
      <c r="K2354" s="17" t="s">
        <v>48</v>
      </c>
      <c r="L2354" s="17" t="s">
        <v>49</v>
      </c>
      <c r="M2354" s="17" t="s">
        <v>51</v>
      </c>
      <c r="N2354" s="20">
        <f t="shared" si="360"/>
        <v>50</v>
      </c>
      <c r="O2354" s="20">
        <f t="shared" si="361"/>
        <v>100</v>
      </c>
      <c r="P2354" s="20">
        <f t="shared" si="362"/>
        <v>50</v>
      </c>
      <c r="Q2354" s="20">
        <f t="shared" si="363"/>
        <v>100</v>
      </c>
      <c r="R2354" s="21">
        <f t="shared" si="364"/>
        <v>75</v>
      </c>
      <c r="S2354" s="21">
        <f t="shared" si="365"/>
        <v>72.5</v>
      </c>
      <c r="T2354" s="21">
        <f t="shared" si="366"/>
        <v>80</v>
      </c>
      <c r="U2354" s="21">
        <f t="shared" si="367"/>
        <v>75</v>
      </c>
      <c r="V2354" s="20">
        <f t="shared" si="368"/>
        <v>75.833333333333329</v>
      </c>
      <c r="W2354" s="20">
        <f t="shared" si="369"/>
        <v>75.625</v>
      </c>
    </row>
    <row r="2355" spans="1:23" ht="13.5" x14ac:dyDescent="0.25">
      <c r="A2355" s="3">
        <v>45434</v>
      </c>
      <c r="B2355" s="2">
        <v>37.374899999999997</v>
      </c>
      <c r="C2355" s="2">
        <v>78.747092828472631</v>
      </c>
      <c r="D2355" s="2">
        <v>-0.19098053905754853</v>
      </c>
      <c r="E2355" s="2">
        <v>-0.2619529282087843</v>
      </c>
      <c r="F2355" s="2">
        <v>36.576599999999999</v>
      </c>
      <c r="G2355" s="2">
        <v>35.943770000000008</v>
      </c>
      <c r="H2355" s="2">
        <v>35.793169999999996</v>
      </c>
      <c r="I2355" s="2">
        <v>34.428387999999998</v>
      </c>
      <c r="J2355" s="2">
        <v>30.850075999999962</v>
      </c>
      <c r="K2355" s="17" t="s">
        <v>48</v>
      </c>
      <c r="L2355" s="17" t="s">
        <v>49</v>
      </c>
      <c r="M2355" s="17" t="s">
        <v>51</v>
      </c>
      <c r="N2355" s="20">
        <f t="shared" si="360"/>
        <v>50</v>
      </c>
      <c r="O2355" s="20">
        <f t="shared" si="361"/>
        <v>100</v>
      </c>
      <c r="P2355" s="20">
        <f t="shared" si="362"/>
        <v>75</v>
      </c>
      <c r="Q2355" s="20">
        <f t="shared" si="363"/>
        <v>100</v>
      </c>
      <c r="R2355" s="21">
        <f t="shared" si="364"/>
        <v>78.75</v>
      </c>
      <c r="S2355" s="21">
        <f t="shared" si="365"/>
        <v>81.25</v>
      </c>
      <c r="T2355" s="21">
        <f t="shared" si="366"/>
        <v>86.25</v>
      </c>
      <c r="U2355" s="21">
        <f t="shared" si="367"/>
        <v>81.25</v>
      </c>
      <c r="V2355" s="20">
        <f t="shared" si="368"/>
        <v>82.083333333333329</v>
      </c>
      <c r="W2355" s="20">
        <f t="shared" si="369"/>
        <v>81.875</v>
      </c>
    </row>
    <row r="2356" spans="1:23" ht="13.5" x14ac:dyDescent="0.25">
      <c r="A2356" s="3">
        <v>45435</v>
      </c>
      <c r="B2356" s="2">
        <v>37.665199999999999</v>
      </c>
      <c r="C2356" s="2">
        <v>80.433563429489922</v>
      </c>
      <c r="D2356" s="2">
        <v>-0.37363083790464202</v>
      </c>
      <c r="E2356" s="2">
        <v>-0.46901654071609106</v>
      </c>
      <c r="F2356" s="2">
        <v>36.997519999999994</v>
      </c>
      <c r="G2356" s="2">
        <v>36.194870000000002</v>
      </c>
      <c r="H2356" s="2">
        <v>35.8857</v>
      </c>
      <c r="I2356" s="2">
        <v>34.532071999999992</v>
      </c>
      <c r="J2356" s="2">
        <v>30.883884999999964</v>
      </c>
      <c r="K2356" s="17" t="s">
        <v>48</v>
      </c>
      <c r="L2356" s="17" t="s">
        <v>49</v>
      </c>
      <c r="M2356" s="17" t="s">
        <v>51</v>
      </c>
      <c r="N2356" s="20">
        <f t="shared" si="360"/>
        <v>50</v>
      </c>
      <c r="O2356" s="20">
        <f t="shared" si="361"/>
        <v>100</v>
      </c>
      <c r="P2356" s="20">
        <f t="shared" si="362"/>
        <v>75</v>
      </c>
      <c r="Q2356" s="20">
        <f t="shared" si="363"/>
        <v>100</v>
      </c>
      <c r="R2356" s="21">
        <f t="shared" si="364"/>
        <v>78.75</v>
      </c>
      <c r="S2356" s="21">
        <f t="shared" si="365"/>
        <v>81.25</v>
      </c>
      <c r="T2356" s="21">
        <f t="shared" si="366"/>
        <v>86.25</v>
      </c>
      <c r="U2356" s="21">
        <f t="shared" si="367"/>
        <v>81.25</v>
      </c>
      <c r="V2356" s="20">
        <f t="shared" si="368"/>
        <v>82.083333333333329</v>
      </c>
      <c r="W2356" s="20">
        <f t="shared" si="369"/>
        <v>81.875</v>
      </c>
    </row>
    <row r="2357" spans="1:23" ht="13.5" x14ac:dyDescent="0.25">
      <c r="A2357" s="3">
        <v>45436</v>
      </c>
      <c r="B2357" s="2">
        <v>38.448999999999998</v>
      </c>
      <c r="C2357" s="2">
        <v>84.101758521334375</v>
      </c>
      <c r="D2357" s="2">
        <v>-0.59914966648393175</v>
      </c>
      <c r="E2357" s="2">
        <v>-0.67347907948499897</v>
      </c>
      <c r="F2357" s="2">
        <v>37.50264</v>
      </c>
      <c r="G2357" s="2">
        <v>36.524349999999998</v>
      </c>
      <c r="H2357" s="2">
        <v>35.995649999999998</v>
      </c>
      <c r="I2357" s="2">
        <v>34.664687999999991</v>
      </c>
      <c r="J2357" s="2">
        <v>30.922010999999962</v>
      </c>
      <c r="K2357" s="17" t="s">
        <v>48</v>
      </c>
      <c r="L2357" s="17" t="s">
        <v>49</v>
      </c>
      <c r="M2357" s="17" t="s">
        <v>51</v>
      </c>
      <c r="N2357" s="20">
        <f t="shared" si="360"/>
        <v>50</v>
      </c>
      <c r="O2357" s="20">
        <f t="shared" si="361"/>
        <v>100</v>
      </c>
      <c r="P2357" s="20">
        <f t="shared" si="362"/>
        <v>75</v>
      </c>
      <c r="Q2357" s="20">
        <f t="shared" si="363"/>
        <v>100</v>
      </c>
      <c r="R2357" s="21">
        <f t="shared" si="364"/>
        <v>78.75</v>
      </c>
      <c r="S2357" s="21">
        <f t="shared" si="365"/>
        <v>81.25</v>
      </c>
      <c r="T2357" s="21">
        <f t="shared" si="366"/>
        <v>86.25</v>
      </c>
      <c r="U2357" s="21">
        <f t="shared" si="367"/>
        <v>81.25</v>
      </c>
      <c r="V2357" s="20">
        <f t="shared" si="368"/>
        <v>82.083333333333329</v>
      </c>
      <c r="W2357" s="20">
        <f t="shared" si="369"/>
        <v>81.875</v>
      </c>
    </row>
    <row r="2358" spans="1:23" ht="13.5" x14ac:dyDescent="0.25">
      <c r="A2358" s="3">
        <v>45439</v>
      </c>
      <c r="B2358" s="2">
        <v>39.327100000000002</v>
      </c>
      <c r="C2358" s="2">
        <v>87.034387519468154</v>
      </c>
      <c r="D2358" s="2">
        <v>-0.86491000606617519</v>
      </c>
      <c r="E2358" s="2">
        <v>-0.8973344097086543</v>
      </c>
      <c r="F2358" s="2">
        <v>38.038219999999995</v>
      </c>
      <c r="G2358" s="2">
        <v>36.937290000000004</v>
      </c>
      <c r="H2358" s="2">
        <v>36.153135000000006</v>
      </c>
      <c r="I2358" s="2">
        <v>34.801609999999997</v>
      </c>
      <c r="J2358" s="2">
        <v>30.964527499999964</v>
      </c>
      <c r="K2358" s="17" t="s">
        <v>48</v>
      </c>
      <c r="L2358" s="17" t="s">
        <v>49</v>
      </c>
      <c r="M2358" s="17" t="s">
        <v>51</v>
      </c>
      <c r="N2358" s="20">
        <f t="shared" si="360"/>
        <v>50</v>
      </c>
      <c r="O2358" s="20">
        <f t="shared" si="361"/>
        <v>100</v>
      </c>
      <c r="P2358" s="20">
        <f t="shared" si="362"/>
        <v>75</v>
      </c>
      <c r="Q2358" s="20">
        <f t="shared" si="363"/>
        <v>100</v>
      </c>
      <c r="R2358" s="21">
        <f t="shared" si="364"/>
        <v>78.75</v>
      </c>
      <c r="S2358" s="21">
        <f t="shared" si="365"/>
        <v>81.25</v>
      </c>
      <c r="T2358" s="21">
        <f t="shared" si="366"/>
        <v>86.25</v>
      </c>
      <c r="U2358" s="21">
        <f t="shared" si="367"/>
        <v>81.25</v>
      </c>
      <c r="V2358" s="20">
        <f t="shared" si="368"/>
        <v>82.083333333333329</v>
      </c>
      <c r="W2358" s="20">
        <f t="shared" si="369"/>
        <v>81.875</v>
      </c>
    </row>
    <row r="2359" spans="1:23" ht="13.5" x14ac:dyDescent="0.25">
      <c r="A2359" s="3">
        <v>45440</v>
      </c>
      <c r="B2359" s="2">
        <v>39.1892</v>
      </c>
      <c r="C2359" s="2">
        <v>84.401318525229513</v>
      </c>
      <c r="D2359" s="2">
        <v>-1.0554526082338498</v>
      </c>
      <c r="E2359" s="2">
        <v>-1.1355191089242247</v>
      </c>
      <c r="F2359" s="2">
        <v>38.401079999999993</v>
      </c>
      <c r="G2359" s="2">
        <v>37.307410000000004</v>
      </c>
      <c r="H2359" s="2">
        <v>36.316425000000002</v>
      </c>
      <c r="I2359" s="2">
        <v>34.942402000000001</v>
      </c>
      <c r="J2359" s="2">
        <v>31.007016999999966</v>
      </c>
      <c r="K2359" s="17" t="s">
        <v>48</v>
      </c>
      <c r="L2359" s="17" t="s">
        <v>50</v>
      </c>
      <c r="M2359" s="17" t="s">
        <v>51</v>
      </c>
      <c r="N2359" s="20">
        <f t="shared" si="360"/>
        <v>50</v>
      </c>
      <c r="O2359" s="20">
        <f t="shared" si="361"/>
        <v>100</v>
      </c>
      <c r="P2359" s="20">
        <f t="shared" si="362"/>
        <v>75</v>
      </c>
      <c r="Q2359" s="20">
        <f t="shared" si="363"/>
        <v>83.5</v>
      </c>
      <c r="R2359" s="21">
        <f t="shared" si="364"/>
        <v>76.275000000000006</v>
      </c>
      <c r="S2359" s="21">
        <f t="shared" si="365"/>
        <v>77.125</v>
      </c>
      <c r="T2359" s="21">
        <f t="shared" si="366"/>
        <v>78.825000000000003</v>
      </c>
      <c r="U2359" s="21">
        <f t="shared" si="367"/>
        <v>77.125</v>
      </c>
      <c r="V2359" s="20">
        <f t="shared" si="368"/>
        <v>77.408333333333346</v>
      </c>
      <c r="W2359" s="20">
        <f t="shared" si="369"/>
        <v>77.337500000000006</v>
      </c>
    </row>
    <row r="2360" spans="1:23" ht="13.5" x14ac:dyDescent="0.25">
      <c r="A2360" s="3">
        <v>45441</v>
      </c>
      <c r="B2360" s="2">
        <v>39.116599999999998</v>
      </c>
      <c r="C2360" s="2">
        <v>82.978034602806389</v>
      </c>
      <c r="D2360" s="2">
        <v>-1.2183420816332102</v>
      </c>
      <c r="E2360" s="2">
        <v>-1.3649557951070748</v>
      </c>
      <c r="F2360" s="2">
        <v>38.749420000000001</v>
      </c>
      <c r="G2360" s="2">
        <v>37.66301</v>
      </c>
      <c r="H2360" s="2">
        <v>36.483705</v>
      </c>
      <c r="I2360" s="2">
        <v>35.069942000000005</v>
      </c>
      <c r="J2360" s="2">
        <v>31.049309499999971</v>
      </c>
      <c r="K2360" s="17" t="s">
        <v>48</v>
      </c>
      <c r="L2360" s="17" t="s">
        <v>50</v>
      </c>
      <c r="M2360" s="17" t="s">
        <v>51</v>
      </c>
      <c r="N2360" s="20">
        <f t="shared" si="360"/>
        <v>50</v>
      </c>
      <c r="O2360" s="20">
        <f t="shared" si="361"/>
        <v>100</v>
      </c>
      <c r="P2360" s="20">
        <f t="shared" si="362"/>
        <v>75</v>
      </c>
      <c r="Q2360" s="20">
        <f t="shared" si="363"/>
        <v>83.5</v>
      </c>
      <c r="R2360" s="21">
        <f t="shared" si="364"/>
        <v>76.275000000000006</v>
      </c>
      <c r="S2360" s="21">
        <f t="shared" si="365"/>
        <v>77.125</v>
      </c>
      <c r="T2360" s="21">
        <f t="shared" si="366"/>
        <v>78.825000000000003</v>
      </c>
      <c r="U2360" s="21">
        <f t="shared" si="367"/>
        <v>77.125</v>
      </c>
      <c r="V2360" s="20">
        <f t="shared" si="368"/>
        <v>77.408333333333346</v>
      </c>
      <c r="W2360" s="20">
        <f t="shared" si="369"/>
        <v>77.337500000000006</v>
      </c>
    </row>
    <row r="2361" spans="1:23" ht="13.5" x14ac:dyDescent="0.25">
      <c r="A2361" s="3">
        <v>45442</v>
      </c>
      <c r="B2361" s="2">
        <v>39.116599999999998</v>
      </c>
      <c r="C2361" s="2">
        <v>82.978034602806389</v>
      </c>
      <c r="D2361" s="2">
        <v>-1.3726020157024124</v>
      </c>
      <c r="E2361" s="2">
        <v>-1.5803008501530353</v>
      </c>
      <c r="F2361" s="2">
        <v>39.039699999999996</v>
      </c>
      <c r="G2361" s="2">
        <v>38.018610000000002</v>
      </c>
      <c r="H2361" s="2">
        <v>36.679649999999995</v>
      </c>
      <c r="I2361" s="2">
        <v>35.202654000000003</v>
      </c>
      <c r="J2361" s="2">
        <v>31.09130349999997</v>
      </c>
      <c r="K2361" s="17" t="s">
        <v>54</v>
      </c>
      <c r="L2361" s="17" t="s">
        <v>50</v>
      </c>
      <c r="M2361" s="17" t="s">
        <v>55</v>
      </c>
      <c r="N2361" s="20">
        <f t="shared" si="360"/>
        <v>50</v>
      </c>
      <c r="O2361" s="20">
        <f t="shared" si="361"/>
        <v>100</v>
      </c>
      <c r="P2361" s="20">
        <f t="shared" si="362"/>
        <v>75</v>
      </c>
      <c r="Q2361" s="20">
        <f t="shared" si="363"/>
        <v>16.5</v>
      </c>
      <c r="R2361" s="21">
        <f t="shared" si="364"/>
        <v>66.224999999999994</v>
      </c>
      <c r="S2361" s="21">
        <f t="shared" si="365"/>
        <v>60.375</v>
      </c>
      <c r="T2361" s="21">
        <f t="shared" si="366"/>
        <v>48.674999999999997</v>
      </c>
      <c r="U2361" s="21">
        <f t="shared" si="367"/>
        <v>60.375</v>
      </c>
      <c r="V2361" s="20">
        <f t="shared" si="368"/>
        <v>58.42499999999999</v>
      </c>
      <c r="W2361" s="20">
        <f t="shared" si="369"/>
        <v>58.912499999999994</v>
      </c>
    </row>
    <row r="2362" spans="1:23" ht="13.5" x14ac:dyDescent="0.25">
      <c r="A2362" s="3">
        <v>45443</v>
      </c>
      <c r="B2362" s="2">
        <v>38.819099999999999</v>
      </c>
      <c r="C2362" s="2">
        <v>76.821388621271325</v>
      </c>
      <c r="D2362" s="2">
        <v>-1.4404905450648684</v>
      </c>
      <c r="E2362" s="2">
        <v>-1.7758773908312351</v>
      </c>
      <c r="F2362" s="2">
        <v>39.113720000000001</v>
      </c>
      <c r="G2362" s="2">
        <v>38.30818</v>
      </c>
      <c r="H2362" s="2">
        <v>36.853459999999998</v>
      </c>
      <c r="I2362" s="2">
        <v>35.329416000000009</v>
      </c>
      <c r="J2362" s="2">
        <v>31.132108499999973</v>
      </c>
      <c r="K2362" s="17" t="s">
        <v>54</v>
      </c>
      <c r="L2362" s="17" t="s">
        <v>50</v>
      </c>
      <c r="M2362" s="17" t="s">
        <v>55</v>
      </c>
      <c r="N2362" s="20">
        <f t="shared" si="360"/>
        <v>50</v>
      </c>
      <c r="O2362" s="20">
        <f t="shared" si="361"/>
        <v>100</v>
      </c>
      <c r="P2362" s="20">
        <f t="shared" si="362"/>
        <v>75</v>
      </c>
      <c r="Q2362" s="20">
        <f t="shared" si="363"/>
        <v>16.5</v>
      </c>
      <c r="R2362" s="21">
        <f t="shared" si="364"/>
        <v>66.224999999999994</v>
      </c>
      <c r="S2362" s="21">
        <f t="shared" si="365"/>
        <v>60.375</v>
      </c>
      <c r="T2362" s="21">
        <f t="shared" si="366"/>
        <v>48.674999999999997</v>
      </c>
      <c r="U2362" s="21">
        <f t="shared" si="367"/>
        <v>60.375</v>
      </c>
      <c r="V2362" s="20">
        <f t="shared" si="368"/>
        <v>58.42499999999999</v>
      </c>
      <c r="W2362" s="20">
        <f t="shared" si="369"/>
        <v>58.912499999999994</v>
      </c>
    </row>
    <row r="2363" spans="1:23" ht="13.5" x14ac:dyDescent="0.25">
      <c r="A2363" s="3">
        <v>45446</v>
      </c>
      <c r="B2363" s="2">
        <v>38.8917</v>
      </c>
      <c r="C2363" s="2">
        <v>77.264707191031945</v>
      </c>
      <c r="D2363" s="2">
        <v>-1.4039793866444086</v>
      </c>
      <c r="E2363" s="2">
        <v>-1.9166380243241037</v>
      </c>
      <c r="F2363" s="2">
        <v>39.02664</v>
      </c>
      <c r="G2363" s="2">
        <v>38.532429999999998</v>
      </c>
      <c r="H2363" s="2">
        <v>37.027275000000003</v>
      </c>
      <c r="I2363" s="2">
        <v>35.457630000000002</v>
      </c>
      <c r="J2363" s="2">
        <v>31.17204999999997</v>
      </c>
      <c r="K2363" s="17" t="s">
        <v>54</v>
      </c>
      <c r="L2363" s="17" t="s">
        <v>50</v>
      </c>
      <c r="M2363" s="17" t="s">
        <v>47</v>
      </c>
      <c r="N2363" s="20">
        <f t="shared" si="360"/>
        <v>50</v>
      </c>
      <c r="O2363" s="20">
        <f t="shared" si="361"/>
        <v>100</v>
      </c>
      <c r="P2363" s="20">
        <f t="shared" si="362"/>
        <v>75</v>
      </c>
      <c r="Q2363" s="20">
        <f t="shared" si="363"/>
        <v>16.5</v>
      </c>
      <c r="R2363" s="21">
        <f t="shared" si="364"/>
        <v>66.224999999999994</v>
      </c>
      <c r="S2363" s="21">
        <f t="shared" si="365"/>
        <v>60.375</v>
      </c>
      <c r="T2363" s="21">
        <f t="shared" si="366"/>
        <v>48.674999999999997</v>
      </c>
      <c r="U2363" s="21">
        <f t="shared" si="367"/>
        <v>60.375</v>
      </c>
      <c r="V2363" s="20">
        <f t="shared" si="368"/>
        <v>58.42499999999999</v>
      </c>
      <c r="W2363" s="20">
        <f t="shared" si="369"/>
        <v>58.912499999999994</v>
      </c>
    </row>
    <row r="2364" spans="1:23" ht="13.5" x14ac:dyDescent="0.25">
      <c r="A2364" s="3">
        <v>45447</v>
      </c>
      <c r="B2364" s="2">
        <v>38.8917</v>
      </c>
      <c r="C2364" s="2">
        <v>77.26470719103196</v>
      </c>
      <c r="D2364" s="2">
        <v>-1.2732834148147631</v>
      </c>
      <c r="E2364" s="2">
        <v>-1.533310419459283</v>
      </c>
      <c r="F2364" s="2">
        <v>38.967140000000008</v>
      </c>
      <c r="G2364" s="2">
        <v>38.684109999999997</v>
      </c>
      <c r="H2364" s="2">
        <v>37.205080000000002</v>
      </c>
      <c r="I2364" s="2">
        <v>35.581865999999998</v>
      </c>
      <c r="J2364" s="2">
        <v>31.211394999999975</v>
      </c>
      <c r="K2364" s="17" t="s">
        <v>54</v>
      </c>
      <c r="L2364" s="17" t="s">
        <v>50</v>
      </c>
      <c r="M2364" s="17" t="s">
        <v>47</v>
      </c>
      <c r="N2364" s="20">
        <f t="shared" si="360"/>
        <v>50</v>
      </c>
      <c r="O2364" s="20">
        <f t="shared" si="361"/>
        <v>100</v>
      </c>
      <c r="P2364" s="20">
        <f t="shared" si="362"/>
        <v>75</v>
      </c>
      <c r="Q2364" s="20">
        <f t="shared" si="363"/>
        <v>16.5</v>
      </c>
      <c r="R2364" s="21">
        <f t="shared" si="364"/>
        <v>66.224999999999994</v>
      </c>
      <c r="S2364" s="21">
        <f t="shared" si="365"/>
        <v>60.375</v>
      </c>
      <c r="T2364" s="21">
        <f t="shared" si="366"/>
        <v>48.674999999999997</v>
      </c>
      <c r="U2364" s="21">
        <f t="shared" si="367"/>
        <v>60.375</v>
      </c>
      <c r="V2364" s="20">
        <f t="shared" si="368"/>
        <v>58.42499999999999</v>
      </c>
      <c r="W2364" s="20">
        <f t="shared" si="369"/>
        <v>58.912499999999994</v>
      </c>
    </row>
    <row r="2365" spans="1:23" ht="13.5" x14ac:dyDescent="0.25">
      <c r="A2365" s="3">
        <v>45448</v>
      </c>
      <c r="B2365" s="2">
        <v>39.327100000000002</v>
      </c>
      <c r="C2365" s="2">
        <v>79.934077419588746</v>
      </c>
      <c r="D2365" s="2">
        <v>-1.2059132555201373</v>
      </c>
      <c r="E2365" s="2">
        <v>-1.2266483355674265</v>
      </c>
      <c r="F2365" s="2">
        <v>39.009239999999998</v>
      </c>
      <c r="G2365" s="2">
        <v>38.879330000000003</v>
      </c>
      <c r="H2365" s="2">
        <v>37.411550000000005</v>
      </c>
      <c r="I2365" s="2">
        <v>35.71481</v>
      </c>
      <c r="J2365" s="2">
        <v>31.253911499999976</v>
      </c>
      <c r="K2365" s="17" t="s">
        <v>48</v>
      </c>
      <c r="L2365" s="17" t="s">
        <v>50</v>
      </c>
      <c r="M2365" s="17" t="s">
        <v>51</v>
      </c>
      <c r="N2365" s="20">
        <f t="shared" si="360"/>
        <v>50</v>
      </c>
      <c r="O2365" s="20">
        <f t="shared" si="361"/>
        <v>100</v>
      </c>
      <c r="P2365" s="20">
        <f t="shared" si="362"/>
        <v>75</v>
      </c>
      <c r="Q2365" s="20">
        <f t="shared" si="363"/>
        <v>83.5</v>
      </c>
      <c r="R2365" s="21">
        <f t="shared" si="364"/>
        <v>76.275000000000006</v>
      </c>
      <c r="S2365" s="21">
        <f t="shared" si="365"/>
        <v>77.125</v>
      </c>
      <c r="T2365" s="21">
        <f t="shared" si="366"/>
        <v>78.825000000000003</v>
      </c>
      <c r="U2365" s="21">
        <f t="shared" si="367"/>
        <v>77.125</v>
      </c>
      <c r="V2365" s="20">
        <f t="shared" si="368"/>
        <v>77.408333333333346</v>
      </c>
      <c r="W2365" s="20">
        <f t="shared" si="369"/>
        <v>77.337500000000006</v>
      </c>
    </row>
    <row r="2366" spans="1:23" ht="13.5" x14ac:dyDescent="0.25">
      <c r="A2366" s="3">
        <v>45449</v>
      </c>
      <c r="B2366" s="2">
        <v>39.1892</v>
      </c>
      <c r="C2366" s="2">
        <v>76.856224709629302</v>
      </c>
      <c r="D2366" s="2">
        <v>-1.1067587061523341</v>
      </c>
      <c r="E2366" s="2">
        <v>-0.98131866845394122</v>
      </c>
      <c r="F2366" s="2">
        <v>39.023759999999996</v>
      </c>
      <c r="G2366" s="2">
        <v>39.031730000000003</v>
      </c>
      <c r="H2366" s="2">
        <v>37.613300000000002</v>
      </c>
      <c r="I2366" s="2">
        <v>35.843801999999997</v>
      </c>
      <c r="J2366" s="2">
        <v>31.295439999999971</v>
      </c>
      <c r="K2366" s="17" t="s">
        <v>54</v>
      </c>
      <c r="L2366" s="17" t="s">
        <v>50</v>
      </c>
      <c r="M2366" s="17" t="s">
        <v>55</v>
      </c>
      <c r="N2366" s="20">
        <f t="shared" si="360"/>
        <v>50</v>
      </c>
      <c r="O2366" s="20">
        <f t="shared" si="361"/>
        <v>100</v>
      </c>
      <c r="P2366" s="20">
        <f t="shared" si="362"/>
        <v>75</v>
      </c>
      <c r="Q2366" s="20">
        <f t="shared" si="363"/>
        <v>16.5</v>
      </c>
      <c r="R2366" s="21">
        <f t="shared" si="364"/>
        <v>66.224999999999994</v>
      </c>
      <c r="S2366" s="21">
        <f t="shared" si="365"/>
        <v>60.375</v>
      </c>
      <c r="T2366" s="21">
        <f t="shared" si="366"/>
        <v>48.674999999999997</v>
      </c>
      <c r="U2366" s="21">
        <f t="shared" si="367"/>
        <v>60.375</v>
      </c>
      <c r="V2366" s="20">
        <f t="shared" si="368"/>
        <v>58.42499999999999</v>
      </c>
      <c r="W2366" s="20">
        <f t="shared" si="369"/>
        <v>58.912499999999994</v>
      </c>
    </row>
    <row r="2367" spans="1:23" ht="13.5" x14ac:dyDescent="0.25">
      <c r="A2367" s="3">
        <v>45450</v>
      </c>
      <c r="B2367" s="2">
        <v>38.840899999999998</v>
      </c>
      <c r="C2367" s="2">
        <v>69.569860278447905</v>
      </c>
      <c r="D2367" s="2">
        <v>-0.88744378905615662</v>
      </c>
      <c r="E2367" s="2">
        <v>-0.78505493476315302</v>
      </c>
      <c r="F2367" s="2">
        <v>39.028120000000001</v>
      </c>
      <c r="G2367" s="2">
        <v>39.070920000000008</v>
      </c>
      <c r="H2367" s="2">
        <v>37.797635000000007</v>
      </c>
      <c r="I2367" s="2">
        <v>35.965033999999996</v>
      </c>
      <c r="J2367" s="2">
        <v>31.337182499999976</v>
      </c>
      <c r="K2367" s="17" t="s">
        <v>54</v>
      </c>
      <c r="L2367" s="17" t="s">
        <v>52</v>
      </c>
      <c r="M2367" s="17" t="s">
        <v>55</v>
      </c>
      <c r="N2367" s="20">
        <f t="shared" si="360"/>
        <v>50</v>
      </c>
      <c r="O2367" s="20">
        <f t="shared" si="361"/>
        <v>100</v>
      </c>
      <c r="P2367" s="20">
        <f t="shared" si="362"/>
        <v>75</v>
      </c>
      <c r="Q2367" s="20">
        <f t="shared" si="363"/>
        <v>0</v>
      </c>
      <c r="R2367" s="21">
        <f t="shared" si="364"/>
        <v>63.75</v>
      </c>
      <c r="S2367" s="21">
        <f t="shared" si="365"/>
        <v>56.25</v>
      </c>
      <c r="T2367" s="21">
        <f t="shared" si="366"/>
        <v>41.25</v>
      </c>
      <c r="U2367" s="21">
        <f t="shared" si="367"/>
        <v>56.25</v>
      </c>
      <c r="V2367" s="20">
        <f t="shared" si="368"/>
        <v>53.75</v>
      </c>
      <c r="W2367" s="20">
        <f t="shared" si="369"/>
        <v>54.375</v>
      </c>
    </row>
    <row r="2368" spans="1:23" ht="13.5" x14ac:dyDescent="0.25">
      <c r="A2368" s="3">
        <v>45453</v>
      </c>
      <c r="B2368" s="2">
        <v>39.552100000000003</v>
      </c>
      <c r="C2368" s="2">
        <v>74.819396462023988</v>
      </c>
      <c r="D2368" s="2">
        <v>-0.6275578136781732</v>
      </c>
      <c r="E2368" s="2">
        <v>-0.62804394781052242</v>
      </c>
      <c r="F2368" s="2">
        <v>39.160199999999996</v>
      </c>
      <c r="G2368" s="2">
        <v>39.093419999999995</v>
      </c>
      <c r="H2368" s="2">
        <v>38.015355000000014</v>
      </c>
      <c r="I2368" s="2">
        <v>36.094257999999996</v>
      </c>
      <c r="J2368" s="2">
        <v>31.380525499999976</v>
      </c>
      <c r="K2368" s="17" t="s">
        <v>54</v>
      </c>
      <c r="L2368" s="17" t="s">
        <v>50</v>
      </c>
      <c r="M2368" s="17" t="s">
        <v>55</v>
      </c>
      <c r="N2368" s="20">
        <f t="shared" si="360"/>
        <v>50</v>
      </c>
      <c r="O2368" s="20">
        <f t="shared" si="361"/>
        <v>100</v>
      </c>
      <c r="P2368" s="20">
        <f t="shared" si="362"/>
        <v>75</v>
      </c>
      <c r="Q2368" s="20">
        <f t="shared" si="363"/>
        <v>16.5</v>
      </c>
      <c r="R2368" s="21">
        <f t="shared" si="364"/>
        <v>66.224999999999994</v>
      </c>
      <c r="S2368" s="21">
        <f t="shared" si="365"/>
        <v>60.375</v>
      </c>
      <c r="T2368" s="21">
        <f t="shared" si="366"/>
        <v>48.674999999999997</v>
      </c>
      <c r="U2368" s="21">
        <f t="shared" si="367"/>
        <v>60.375</v>
      </c>
      <c r="V2368" s="20">
        <f t="shared" si="368"/>
        <v>58.42499999999999</v>
      </c>
      <c r="W2368" s="20">
        <f t="shared" si="369"/>
        <v>58.912499999999994</v>
      </c>
    </row>
    <row r="2369" spans="1:23" ht="13.5" x14ac:dyDescent="0.25">
      <c r="A2369" s="3">
        <v>45454</v>
      </c>
      <c r="B2369" s="2">
        <v>40.060099999999998</v>
      </c>
      <c r="C2369" s="2">
        <v>77.769413686868234</v>
      </c>
      <c r="D2369" s="2">
        <v>-0.47820090631731915</v>
      </c>
      <c r="E2369" s="2">
        <v>-0.502435158248418</v>
      </c>
      <c r="F2369" s="2">
        <v>39.393880000000003</v>
      </c>
      <c r="G2369" s="2">
        <v>39.180509999999998</v>
      </c>
      <c r="H2369" s="2">
        <v>38.243960000000001</v>
      </c>
      <c r="I2369" s="2">
        <v>36.225953999999994</v>
      </c>
      <c r="J2369" s="2">
        <v>31.428363999999977</v>
      </c>
      <c r="K2369" s="17" t="s">
        <v>48</v>
      </c>
      <c r="L2369" s="17" t="s">
        <v>49</v>
      </c>
      <c r="M2369" s="17" t="s">
        <v>51</v>
      </c>
      <c r="N2369" s="20">
        <f t="shared" si="360"/>
        <v>50</v>
      </c>
      <c r="O2369" s="20">
        <f t="shared" si="361"/>
        <v>100</v>
      </c>
      <c r="P2369" s="20">
        <f t="shared" si="362"/>
        <v>75</v>
      </c>
      <c r="Q2369" s="20">
        <f t="shared" si="363"/>
        <v>100</v>
      </c>
      <c r="R2369" s="21">
        <f t="shared" si="364"/>
        <v>78.75</v>
      </c>
      <c r="S2369" s="21">
        <f t="shared" si="365"/>
        <v>81.25</v>
      </c>
      <c r="T2369" s="21">
        <f t="shared" si="366"/>
        <v>86.25</v>
      </c>
      <c r="U2369" s="21">
        <f t="shared" si="367"/>
        <v>81.25</v>
      </c>
      <c r="V2369" s="20">
        <f t="shared" si="368"/>
        <v>82.083333333333329</v>
      </c>
      <c r="W2369" s="20">
        <f t="shared" si="369"/>
        <v>81.875</v>
      </c>
    </row>
    <row r="2370" spans="1:23" ht="13.5" x14ac:dyDescent="0.25">
      <c r="A2370" s="3">
        <v>45455</v>
      </c>
      <c r="B2370" s="2">
        <v>39.842399999999998</v>
      </c>
      <c r="C2370" s="2">
        <v>73.780284141031984</v>
      </c>
      <c r="D2370" s="2">
        <v>-0.36070189449537082</v>
      </c>
      <c r="E2370" s="2">
        <v>-0.40194812659873441</v>
      </c>
      <c r="F2370" s="2">
        <v>39.496940000000002</v>
      </c>
      <c r="G2370" s="2">
        <v>39.25309</v>
      </c>
      <c r="H2370" s="2">
        <v>38.45805</v>
      </c>
      <c r="I2370" s="2">
        <v>36.333407999999991</v>
      </c>
      <c r="J2370" s="2">
        <v>31.473125499999988</v>
      </c>
      <c r="K2370" s="17" t="s">
        <v>48</v>
      </c>
      <c r="L2370" s="17" t="s">
        <v>50</v>
      </c>
      <c r="M2370" s="17" t="s">
        <v>51</v>
      </c>
      <c r="N2370" s="20">
        <f t="shared" ref="N2370:N2433" si="370">IF(D2370&lt;30,50, IF(D2370&gt;70, 0, 25))</f>
        <v>50</v>
      </c>
      <c r="O2370" s="20">
        <f t="shared" ref="O2370:O2433" si="371">IF(F2370-E2370&gt;0.02, 100, IF(F2370-E2370&lt;0,0,45))</f>
        <v>100</v>
      </c>
      <c r="P2370" s="20">
        <f t="shared" ref="P2370:P2433" si="372">IF(G2370-J2370&gt;10,100,IF(G2370-J2370&gt;5,75, IF(G2370-J2370&gt;0,50,0)))</f>
        <v>75</v>
      </c>
      <c r="Q2370" s="20">
        <f t="shared" ref="Q2370:Q2433" si="373">IF(M2370="confirmed bullish", 34, IF(M2370="bullish divergence",17, 0))+IF(K2370="bullish",33,IF(K2370="bearish",0,16.5))+IF(L2370="strong",33,IF(L2370="weak",0,16.5))</f>
        <v>83.5</v>
      </c>
      <c r="R2370" s="21">
        <f t="shared" si="364"/>
        <v>76.275000000000006</v>
      </c>
      <c r="S2370" s="21">
        <f t="shared" si="365"/>
        <v>77.125</v>
      </c>
      <c r="T2370" s="21">
        <f t="shared" si="366"/>
        <v>78.825000000000003</v>
      </c>
      <c r="U2370" s="21">
        <f t="shared" si="367"/>
        <v>77.125</v>
      </c>
      <c r="V2370" s="20">
        <f t="shared" si="368"/>
        <v>77.408333333333346</v>
      </c>
      <c r="W2370" s="20">
        <f t="shared" si="369"/>
        <v>77.337500000000006</v>
      </c>
    </row>
    <row r="2371" spans="1:23" ht="13.5" x14ac:dyDescent="0.25">
      <c r="A2371" s="3">
        <v>45456</v>
      </c>
      <c r="B2371" s="2">
        <v>39.182000000000002</v>
      </c>
      <c r="C2371" s="2">
        <v>63.191182505584877</v>
      </c>
      <c r="D2371" s="2">
        <v>-0.22388640780301472</v>
      </c>
      <c r="E2371" s="2">
        <v>-0.32155850127898755</v>
      </c>
      <c r="F2371" s="2">
        <v>39.495500000000007</v>
      </c>
      <c r="G2371" s="2">
        <v>39.259630000000001</v>
      </c>
      <c r="H2371" s="2">
        <v>38.639120000000005</v>
      </c>
      <c r="I2371" s="2">
        <v>36.438259999999993</v>
      </c>
      <c r="J2371" s="2">
        <v>31.51528099999998</v>
      </c>
      <c r="K2371" s="17" t="s">
        <v>48</v>
      </c>
      <c r="L2371" s="17" t="s">
        <v>49</v>
      </c>
      <c r="M2371" s="17" t="s">
        <v>53</v>
      </c>
      <c r="N2371" s="20">
        <f t="shared" si="370"/>
        <v>50</v>
      </c>
      <c r="O2371" s="20">
        <f t="shared" si="371"/>
        <v>100</v>
      </c>
      <c r="P2371" s="20">
        <f t="shared" si="372"/>
        <v>75</v>
      </c>
      <c r="Q2371" s="20">
        <f t="shared" si="373"/>
        <v>83</v>
      </c>
      <c r="R2371" s="21">
        <f t="shared" ref="R2371:R2434" si="374">0.35*N2371+O2371*0.35+P2371*0.15+Q2371*0.15</f>
        <v>76.2</v>
      </c>
      <c r="S2371" s="21">
        <f t="shared" ref="S2371:S2434" si="375">N2371*0.2+O2371*0.2+P2371*0.35+Q2371*0.25</f>
        <v>77</v>
      </c>
      <c r="T2371" s="21">
        <f t="shared" ref="T2371:T2434" si="376">N2371*0.15+O2371*0.15+P2371*0.25+Q2371*0.45</f>
        <v>78.599999999999994</v>
      </c>
      <c r="U2371" s="21">
        <f t="shared" ref="U2371:U2434" si="377">0.25*SUM(N2371:Q2371)</f>
        <v>77</v>
      </c>
      <c r="V2371" s="20">
        <f t="shared" ref="V2371:V2434" si="378">SUM(R2371:T2371)/3</f>
        <v>77.266666666666666</v>
      </c>
      <c r="W2371" s="20">
        <f t="shared" ref="W2371:W2434" si="379">SUM(R2371:U2371)/4</f>
        <v>77.199999999999989</v>
      </c>
    </row>
    <row r="2372" spans="1:23" ht="13.5" x14ac:dyDescent="0.25">
      <c r="A2372" s="3">
        <v>45457</v>
      </c>
      <c r="B2372" s="2">
        <v>39.479500000000002</v>
      </c>
      <c r="C2372" s="2">
        <v>65.587269157631567</v>
      </c>
      <c r="D2372" s="2">
        <v>-0.18269494207193304</v>
      </c>
      <c r="E2372" s="2">
        <v>-0.25724680102319003</v>
      </c>
      <c r="F2372" s="2">
        <v>39.623219999999996</v>
      </c>
      <c r="G2372" s="2">
        <v>39.325670000000002</v>
      </c>
      <c r="H2372" s="2">
        <v>38.816925000000012</v>
      </c>
      <c r="I2372" s="2">
        <v>36.553039999999996</v>
      </c>
      <c r="J2372" s="2">
        <v>31.558890999999985</v>
      </c>
      <c r="K2372" s="17" t="s">
        <v>48</v>
      </c>
      <c r="L2372" s="17" t="s">
        <v>49</v>
      </c>
      <c r="M2372" s="17" t="s">
        <v>51</v>
      </c>
      <c r="N2372" s="20">
        <f t="shared" si="370"/>
        <v>50</v>
      </c>
      <c r="O2372" s="20">
        <f t="shared" si="371"/>
        <v>100</v>
      </c>
      <c r="P2372" s="20">
        <f t="shared" si="372"/>
        <v>75</v>
      </c>
      <c r="Q2372" s="20">
        <f t="shared" si="373"/>
        <v>100</v>
      </c>
      <c r="R2372" s="21">
        <f t="shared" si="374"/>
        <v>78.75</v>
      </c>
      <c r="S2372" s="21">
        <f t="shared" si="375"/>
        <v>81.25</v>
      </c>
      <c r="T2372" s="21">
        <f t="shared" si="376"/>
        <v>86.25</v>
      </c>
      <c r="U2372" s="21">
        <f t="shared" si="377"/>
        <v>81.25</v>
      </c>
      <c r="V2372" s="20">
        <f t="shared" si="378"/>
        <v>82.083333333333329</v>
      </c>
      <c r="W2372" s="20">
        <f t="shared" si="379"/>
        <v>81.875</v>
      </c>
    </row>
    <row r="2373" spans="1:23" ht="13.5" x14ac:dyDescent="0.25">
      <c r="A2373" s="3">
        <v>45461</v>
      </c>
      <c r="B2373" s="2">
        <v>39.733499999999999</v>
      </c>
      <c r="C2373" s="2">
        <v>67.530640548804598</v>
      </c>
      <c r="D2373" s="2">
        <v>-0.16351194251542722</v>
      </c>
      <c r="E2373" s="2">
        <v>-0.20579744081855203</v>
      </c>
      <c r="F2373" s="2">
        <v>39.659500000000001</v>
      </c>
      <c r="G2373" s="2">
        <v>39.409849999999999</v>
      </c>
      <c r="H2373" s="2">
        <v>38.971140000000005</v>
      </c>
      <c r="I2373" s="2">
        <v>36.674225999999997</v>
      </c>
      <c r="J2373" s="2">
        <v>31.603770999999988</v>
      </c>
      <c r="K2373" s="17" t="s">
        <v>48</v>
      </c>
      <c r="L2373" s="17" t="s">
        <v>49</v>
      </c>
      <c r="M2373" s="17" t="s">
        <v>51</v>
      </c>
      <c r="N2373" s="20">
        <f t="shared" si="370"/>
        <v>50</v>
      </c>
      <c r="O2373" s="20">
        <f t="shared" si="371"/>
        <v>100</v>
      </c>
      <c r="P2373" s="20">
        <f t="shared" si="372"/>
        <v>75</v>
      </c>
      <c r="Q2373" s="20">
        <f t="shared" si="373"/>
        <v>100</v>
      </c>
      <c r="R2373" s="21">
        <f t="shared" si="374"/>
        <v>78.75</v>
      </c>
      <c r="S2373" s="21">
        <f t="shared" si="375"/>
        <v>81.25</v>
      </c>
      <c r="T2373" s="21">
        <f t="shared" si="376"/>
        <v>86.25</v>
      </c>
      <c r="U2373" s="21">
        <f t="shared" si="377"/>
        <v>81.25</v>
      </c>
      <c r="V2373" s="20">
        <f t="shared" si="378"/>
        <v>82.083333333333329</v>
      </c>
      <c r="W2373" s="20">
        <f t="shared" si="379"/>
        <v>81.875</v>
      </c>
    </row>
    <row r="2374" spans="1:23" ht="13.5" x14ac:dyDescent="0.25">
      <c r="A2374" s="3">
        <v>45462</v>
      </c>
      <c r="B2374" s="2">
        <v>39.697200000000002</v>
      </c>
      <c r="C2374" s="2">
        <v>66.948756072239291</v>
      </c>
      <c r="D2374" s="2">
        <v>-0.15352341645246526</v>
      </c>
      <c r="E2374" s="2">
        <v>-0.16463795265484163</v>
      </c>
      <c r="F2374" s="2">
        <v>39.586920000000006</v>
      </c>
      <c r="G2374" s="2">
        <v>39.490400000000001</v>
      </c>
      <c r="H2374" s="2">
        <v>39.087255000000006</v>
      </c>
      <c r="I2374" s="2">
        <v>36.789381999999996</v>
      </c>
      <c r="J2374" s="2">
        <v>31.648634999999992</v>
      </c>
      <c r="K2374" s="17" t="s">
        <v>54</v>
      </c>
      <c r="L2374" s="17" t="s">
        <v>50</v>
      </c>
      <c r="M2374" s="17" t="s">
        <v>47</v>
      </c>
      <c r="N2374" s="20">
        <f t="shared" si="370"/>
        <v>50</v>
      </c>
      <c r="O2374" s="20">
        <f t="shared" si="371"/>
        <v>100</v>
      </c>
      <c r="P2374" s="20">
        <f t="shared" si="372"/>
        <v>75</v>
      </c>
      <c r="Q2374" s="20">
        <f t="shared" si="373"/>
        <v>16.5</v>
      </c>
      <c r="R2374" s="21">
        <f t="shared" si="374"/>
        <v>66.224999999999994</v>
      </c>
      <c r="S2374" s="21">
        <f t="shared" si="375"/>
        <v>60.375</v>
      </c>
      <c r="T2374" s="21">
        <f t="shared" si="376"/>
        <v>48.674999999999997</v>
      </c>
      <c r="U2374" s="21">
        <f t="shared" si="377"/>
        <v>60.375</v>
      </c>
      <c r="V2374" s="20">
        <f t="shared" si="378"/>
        <v>58.42499999999999</v>
      </c>
      <c r="W2374" s="20">
        <f t="shared" si="379"/>
        <v>58.912499999999994</v>
      </c>
    </row>
    <row r="2375" spans="1:23" ht="13.5" x14ac:dyDescent="0.25">
      <c r="A2375" s="3">
        <v>45463</v>
      </c>
      <c r="B2375" s="2">
        <v>39.261800000000001</v>
      </c>
      <c r="C2375" s="2">
        <v>60.243538727681717</v>
      </c>
      <c r="D2375" s="2">
        <v>-5.3891113509081379E-2</v>
      </c>
      <c r="E2375" s="2">
        <v>-0.1317103621238733</v>
      </c>
      <c r="F2375" s="2">
        <v>39.470800000000004</v>
      </c>
      <c r="G2375" s="2">
        <v>39.483870000000003</v>
      </c>
      <c r="H2375" s="2">
        <v>39.181600000000003</v>
      </c>
      <c r="I2375" s="2">
        <v>36.888007999999992</v>
      </c>
      <c r="J2375" s="2">
        <v>31.692150499999993</v>
      </c>
      <c r="K2375" s="17" t="s">
        <v>54</v>
      </c>
      <c r="L2375" s="17" t="s">
        <v>50</v>
      </c>
      <c r="M2375" s="17" t="s">
        <v>47</v>
      </c>
      <c r="N2375" s="20">
        <f t="shared" si="370"/>
        <v>50</v>
      </c>
      <c r="O2375" s="20">
        <f t="shared" si="371"/>
        <v>100</v>
      </c>
      <c r="P2375" s="20">
        <f t="shared" si="372"/>
        <v>75</v>
      </c>
      <c r="Q2375" s="20">
        <f t="shared" si="373"/>
        <v>16.5</v>
      </c>
      <c r="R2375" s="21">
        <f t="shared" si="374"/>
        <v>66.224999999999994</v>
      </c>
      <c r="S2375" s="21">
        <f t="shared" si="375"/>
        <v>60.375</v>
      </c>
      <c r="T2375" s="21">
        <f t="shared" si="376"/>
        <v>48.674999999999997</v>
      </c>
      <c r="U2375" s="21">
        <f t="shared" si="377"/>
        <v>60.375</v>
      </c>
      <c r="V2375" s="20">
        <f t="shared" si="378"/>
        <v>58.42499999999999</v>
      </c>
      <c r="W2375" s="20">
        <f t="shared" si="379"/>
        <v>58.912499999999994</v>
      </c>
    </row>
    <row r="2376" spans="1:23" ht="13.5" x14ac:dyDescent="0.25">
      <c r="A2376" s="3">
        <v>45464</v>
      </c>
      <c r="B2376" s="2">
        <v>39.334400000000002</v>
      </c>
      <c r="C2376" s="2">
        <v>60.945914781324831</v>
      </c>
      <c r="D2376" s="2">
        <v>-1.0664760063363588E-3</v>
      </c>
      <c r="E2376" s="2">
        <v>-0.10536828969909864</v>
      </c>
      <c r="F2376" s="2">
        <v>39.501279999999994</v>
      </c>
      <c r="G2376" s="2">
        <v>39.498390000000008</v>
      </c>
      <c r="H2376" s="2">
        <v>39.265059999999998</v>
      </c>
      <c r="I2376" s="2">
        <v>36.987953999999995</v>
      </c>
      <c r="J2376" s="2">
        <v>31.737023499999992</v>
      </c>
      <c r="K2376" s="17" t="s">
        <v>48</v>
      </c>
      <c r="L2376" s="17" t="s">
        <v>50</v>
      </c>
      <c r="M2376" s="17" t="s">
        <v>51</v>
      </c>
      <c r="N2376" s="20">
        <f t="shared" si="370"/>
        <v>50</v>
      </c>
      <c r="O2376" s="20">
        <f t="shared" si="371"/>
        <v>100</v>
      </c>
      <c r="P2376" s="20">
        <f t="shared" si="372"/>
        <v>75</v>
      </c>
      <c r="Q2376" s="20">
        <f t="shared" si="373"/>
        <v>83.5</v>
      </c>
      <c r="R2376" s="21">
        <f t="shared" si="374"/>
        <v>76.275000000000006</v>
      </c>
      <c r="S2376" s="21">
        <f t="shared" si="375"/>
        <v>77.125</v>
      </c>
      <c r="T2376" s="21">
        <f t="shared" si="376"/>
        <v>78.825000000000003</v>
      </c>
      <c r="U2376" s="21">
        <f t="shared" si="377"/>
        <v>77.125</v>
      </c>
      <c r="V2376" s="20">
        <f t="shared" si="378"/>
        <v>77.408333333333346</v>
      </c>
      <c r="W2376" s="20">
        <f t="shared" si="379"/>
        <v>77.337500000000006</v>
      </c>
    </row>
    <row r="2377" spans="1:23" ht="13.5" x14ac:dyDescent="0.25">
      <c r="A2377" s="3">
        <v>45467</v>
      </c>
      <c r="B2377" s="2">
        <v>39.842399999999998</v>
      </c>
      <c r="C2377" s="2">
        <v>65.534309157389032</v>
      </c>
      <c r="D2377" s="2">
        <v>-5.2536444048264741E-2</v>
      </c>
      <c r="E2377" s="2">
        <v>-8.4294631759278926E-2</v>
      </c>
      <c r="F2377" s="2">
        <v>39.573860000000003</v>
      </c>
      <c r="G2377" s="2">
        <v>39.59854</v>
      </c>
      <c r="H2377" s="2">
        <v>39.33473</v>
      </c>
      <c r="I2377" s="2">
        <v>37.09872399999999</v>
      </c>
      <c r="J2377" s="2">
        <v>31.784469499999997</v>
      </c>
      <c r="K2377" s="17" t="s">
        <v>48</v>
      </c>
      <c r="L2377" s="17" t="s">
        <v>50</v>
      </c>
      <c r="M2377" s="17" t="s">
        <v>51</v>
      </c>
      <c r="N2377" s="20">
        <f t="shared" si="370"/>
        <v>50</v>
      </c>
      <c r="O2377" s="20">
        <f t="shared" si="371"/>
        <v>100</v>
      </c>
      <c r="P2377" s="20">
        <f t="shared" si="372"/>
        <v>75</v>
      </c>
      <c r="Q2377" s="20">
        <f t="shared" si="373"/>
        <v>83.5</v>
      </c>
      <c r="R2377" s="21">
        <f t="shared" si="374"/>
        <v>76.275000000000006</v>
      </c>
      <c r="S2377" s="21">
        <f t="shared" si="375"/>
        <v>77.125</v>
      </c>
      <c r="T2377" s="21">
        <f t="shared" si="376"/>
        <v>78.825000000000003</v>
      </c>
      <c r="U2377" s="21">
        <f t="shared" si="377"/>
        <v>77.125</v>
      </c>
      <c r="V2377" s="20">
        <f t="shared" si="378"/>
        <v>77.408333333333346</v>
      </c>
      <c r="W2377" s="20">
        <f t="shared" si="379"/>
        <v>77.337500000000006</v>
      </c>
    </row>
    <row r="2378" spans="1:23" ht="13.5" x14ac:dyDescent="0.25">
      <c r="A2378" s="3">
        <v>45468</v>
      </c>
      <c r="B2378" s="2">
        <v>39.334400000000002</v>
      </c>
      <c r="C2378" s="2">
        <v>58.173822135080144</v>
      </c>
      <c r="D2378" s="2">
        <v>4.336869716159697E-2</v>
      </c>
      <c r="E2378" s="2">
        <v>-6.7435705407423149E-2</v>
      </c>
      <c r="F2378" s="2">
        <v>39.494040000000005</v>
      </c>
      <c r="G2378" s="2">
        <v>39.576770000000003</v>
      </c>
      <c r="H2378" s="2">
        <v>39.335094999999995</v>
      </c>
      <c r="I2378" s="2">
        <v>37.196017999999995</v>
      </c>
      <c r="J2378" s="2">
        <v>31.829507999999997</v>
      </c>
      <c r="K2378" s="17" t="s">
        <v>54</v>
      </c>
      <c r="L2378" s="17" t="s">
        <v>50</v>
      </c>
      <c r="M2378" s="17" t="s">
        <v>47</v>
      </c>
      <c r="N2378" s="20">
        <f t="shared" si="370"/>
        <v>50</v>
      </c>
      <c r="O2378" s="20">
        <f t="shared" si="371"/>
        <v>100</v>
      </c>
      <c r="P2378" s="20">
        <f t="shared" si="372"/>
        <v>75</v>
      </c>
      <c r="Q2378" s="20">
        <f t="shared" si="373"/>
        <v>16.5</v>
      </c>
      <c r="R2378" s="21">
        <f t="shared" si="374"/>
        <v>66.224999999999994</v>
      </c>
      <c r="S2378" s="21">
        <f t="shared" si="375"/>
        <v>60.375</v>
      </c>
      <c r="T2378" s="21">
        <f t="shared" si="376"/>
        <v>48.674999999999997</v>
      </c>
      <c r="U2378" s="21">
        <f t="shared" si="377"/>
        <v>60.375</v>
      </c>
      <c r="V2378" s="20">
        <f t="shared" si="378"/>
        <v>58.42499999999999</v>
      </c>
      <c r="W2378" s="20">
        <f t="shared" si="379"/>
        <v>58.912499999999994</v>
      </c>
    </row>
    <row r="2379" spans="1:23" ht="13.5" x14ac:dyDescent="0.25">
      <c r="A2379" s="3">
        <v>45469</v>
      </c>
      <c r="B2379" s="2">
        <v>39.327100000000002</v>
      </c>
      <c r="C2379" s="2">
        <v>58.072884052248064</v>
      </c>
      <c r="D2379" s="2">
        <v>0.19918932121876765</v>
      </c>
      <c r="E2379" s="2">
        <v>-5.3948564325938524E-2</v>
      </c>
      <c r="F2379" s="2">
        <v>39.420020000000008</v>
      </c>
      <c r="G2379" s="2">
        <v>39.503470000000007</v>
      </c>
      <c r="H2379" s="2">
        <v>39.341989999999996</v>
      </c>
      <c r="I2379" s="2">
        <v>37.293563999999989</v>
      </c>
      <c r="J2379" s="2">
        <v>31.874012999999994</v>
      </c>
      <c r="K2379" s="17" t="s">
        <v>54</v>
      </c>
      <c r="L2379" s="17" t="s">
        <v>50</v>
      </c>
      <c r="M2379" s="17" t="s">
        <v>47</v>
      </c>
      <c r="N2379" s="20">
        <f t="shared" si="370"/>
        <v>50</v>
      </c>
      <c r="O2379" s="20">
        <f t="shared" si="371"/>
        <v>100</v>
      </c>
      <c r="P2379" s="20">
        <f t="shared" si="372"/>
        <v>75</v>
      </c>
      <c r="Q2379" s="20">
        <f t="shared" si="373"/>
        <v>16.5</v>
      </c>
      <c r="R2379" s="21">
        <f t="shared" si="374"/>
        <v>66.224999999999994</v>
      </c>
      <c r="S2379" s="21">
        <f t="shared" si="375"/>
        <v>60.375</v>
      </c>
      <c r="T2379" s="21">
        <f t="shared" si="376"/>
        <v>48.674999999999997</v>
      </c>
      <c r="U2379" s="21">
        <f t="shared" si="377"/>
        <v>60.375</v>
      </c>
      <c r="V2379" s="20">
        <f t="shared" si="378"/>
        <v>58.42499999999999</v>
      </c>
      <c r="W2379" s="20">
        <f t="shared" si="379"/>
        <v>58.912499999999994</v>
      </c>
    </row>
    <row r="2380" spans="1:23" ht="13.5" x14ac:dyDescent="0.25">
      <c r="A2380" s="3">
        <v>45470</v>
      </c>
      <c r="B2380" s="2">
        <v>39.617400000000004</v>
      </c>
      <c r="C2380" s="2">
        <v>60.972913718491895</v>
      </c>
      <c r="D2380" s="2">
        <v>0.27235830791632765</v>
      </c>
      <c r="E2380" s="2">
        <v>-4.3158851460750824E-2</v>
      </c>
      <c r="F2380" s="2">
        <v>39.491140000000001</v>
      </c>
      <c r="G2380" s="2">
        <v>39.480969999999999</v>
      </c>
      <c r="H2380" s="2">
        <v>39.367029999999993</v>
      </c>
      <c r="I2380" s="2">
        <v>37.397977999999995</v>
      </c>
      <c r="J2380" s="2">
        <v>31.920134999999995</v>
      </c>
      <c r="K2380" s="17" t="s">
        <v>54</v>
      </c>
      <c r="L2380" s="17" t="s">
        <v>50</v>
      </c>
      <c r="M2380" s="17" t="s">
        <v>55</v>
      </c>
      <c r="N2380" s="20">
        <f t="shared" si="370"/>
        <v>50</v>
      </c>
      <c r="O2380" s="20">
        <f t="shared" si="371"/>
        <v>100</v>
      </c>
      <c r="P2380" s="20">
        <f t="shared" si="372"/>
        <v>75</v>
      </c>
      <c r="Q2380" s="20">
        <f t="shared" si="373"/>
        <v>16.5</v>
      </c>
      <c r="R2380" s="21">
        <f t="shared" si="374"/>
        <v>66.224999999999994</v>
      </c>
      <c r="S2380" s="21">
        <f t="shared" si="375"/>
        <v>60.375</v>
      </c>
      <c r="T2380" s="21">
        <f t="shared" si="376"/>
        <v>48.674999999999997</v>
      </c>
      <c r="U2380" s="21">
        <f t="shared" si="377"/>
        <v>60.375</v>
      </c>
      <c r="V2380" s="20">
        <f t="shared" si="378"/>
        <v>58.42499999999999</v>
      </c>
      <c r="W2380" s="20">
        <f t="shared" si="379"/>
        <v>58.912499999999994</v>
      </c>
    </row>
    <row r="2381" spans="1:23" ht="13.5" x14ac:dyDescent="0.25">
      <c r="A2381" s="3">
        <v>45471</v>
      </c>
      <c r="B2381" s="2">
        <v>39.552100000000003</v>
      </c>
      <c r="C2381" s="2">
        <v>59.96811589853241</v>
      </c>
      <c r="D2381" s="2">
        <v>0.23238177831566276</v>
      </c>
      <c r="E2381" s="2">
        <v>-3.4527081168600662E-2</v>
      </c>
      <c r="F2381" s="2">
        <v>39.534680000000002</v>
      </c>
      <c r="G2381" s="2">
        <v>39.517980000000001</v>
      </c>
      <c r="H2381" s="2">
        <v>39.388804999999991</v>
      </c>
      <c r="I2381" s="2">
        <v>37.495225999999995</v>
      </c>
      <c r="J2381" s="2">
        <v>31.967322500000002</v>
      </c>
      <c r="K2381" s="17" t="s">
        <v>54</v>
      </c>
      <c r="L2381" s="17" t="s">
        <v>50</v>
      </c>
      <c r="M2381" s="17" t="s">
        <v>55</v>
      </c>
      <c r="N2381" s="20">
        <f t="shared" si="370"/>
        <v>50</v>
      </c>
      <c r="O2381" s="20">
        <f t="shared" si="371"/>
        <v>100</v>
      </c>
      <c r="P2381" s="20">
        <f t="shared" si="372"/>
        <v>75</v>
      </c>
      <c r="Q2381" s="20">
        <f t="shared" si="373"/>
        <v>16.5</v>
      </c>
      <c r="R2381" s="21">
        <f t="shared" si="374"/>
        <v>66.224999999999994</v>
      </c>
      <c r="S2381" s="21">
        <f t="shared" si="375"/>
        <v>60.375</v>
      </c>
      <c r="T2381" s="21">
        <f t="shared" si="376"/>
        <v>48.674999999999997</v>
      </c>
      <c r="U2381" s="21">
        <f t="shared" si="377"/>
        <v>60.375</v>
      </c>
      <c r="V2381" s="20">
        <f t="shared" si="378"/>
        <v>58.42499999999999</v>
      </c>
      <c r="W2381" s="20">
        <f t="shared" si="379"/>
        <v>58.912499999999994</v>
      </c>
    </row>
    <row r="2382" spans="1:23" ht="13.5" x14ac:dyDescent="0.25">
      <c r="A2382" s="3">
        <v>45474</v>
      </c>
      <c r="B2382" s="2">
        <v>39.0441</v>
      </c>
      <c r="C2382" s="2">
        <v>52.693147807977986</v>
      </c>
      <c r="D2382" s="2">
        <v>0.27759410665342443</v>
      </c>
      <c r="E2382" s="2">
        <v>-2.7621664934880531E-2</v>
      </c>
      <c r="F2382" s="2">
        <v>39.375020000000006</v>
      </c>
      <c r="G2382" s="2">
        <v>39.474440000000001</v>
      </c>
      <c r="H2382" s="2">
        <v>39.400054999999995</v>
      </c>
      <c r="I2382" s="2">
        <v>37.590005999999995</v>
      </c>
      <c r="J2382" s="2">
        <v>32.012069500000003</v>
      </c>
      <c r="K2382" s="17" t="s">
        <v>54</v>
      </c>
      <c r="L2382" s="17" t="s">
        <v>50</v>
      </c>
      <c r="M2382" s="17" t="s">
        <v>47</v>
      </c>
      <c r="N2382" s="20">
        <f t="shared" si="370"/>
        <v>50</v>
      </c>
      <c r="O2382" s="20">
        <f t="shared" si="371"/>
        <v>100</v>
      </c>
      <c r="P2382" s="20">
        <f t="shared" si="372"/>
        <v>75</v>
      </c>
      <c r="Q2382" s="20">
        <f t="shared" si="373"/>
        <v>16.5</v>
      </c>
      <c r="R2382" s="21">
        <f t="shared" si="374"/>
        <v>66.224999999999994</v>
      </c>
      <c r="S2382" s="21">
        <f t="shared" si="375"/>
        <v>60.375</v>
      </c>
      <c r="T2382" s="21">
        <f t="shared" si="376"/>
        <v>48.674999999999997</v>
      </c>
      <c r="U2382" s="21">
        <f t="shared" si="377"/>
        <v>60.375</v>
      </c>
      <c r="V2382" s="20">
        <f t="shared" si="378"/>
        <v>58.42499999999999</v>
      </c>
      <c r="W2382" s="20">
        <f t="shared" si="379"/>
        <v>58.912499999999994</v>
      </c>
    </row>
    <row r="2383" spans="1:23" ht="13.5" x14ac:dyDescent="0.25">
      <c r="A2383" s="3">
        <v>45475</v>
      </c>
      <c r="B2383" s="2">
        <v>39.1892</v>
      </c>
      <c r="C2383" s="2">
        <v>54.394961066675116</v>
      </c>
      <c r="D2383" s="2">
        <v>0.34314400370833198</v>
      </c>
      <c r="E2383" s="2">
        <v>-2.2097331947904426E-2</v>
      </c>
      <c r="F2383" s="2">
        <v>39.345980000000004</v>
      </c>
      <c r="G2383" s="2">
        <v>39.420010000000005</v>
      </c>
      <c r="H2383" s="2">
        <v>39.414929999999991</v>
      </c>
      <c r="I2383" s="2">
        <v>37.695235999999994</v>
      </c>
      <c r="J2383" s="2">
        <v>32.057575500000006</v>
      </c>
      <c r="K2383" s="17" t="s">
        <v>54</v>
      </c>
      <c r="L2383" s="17" t="s">
        <v>50</v>
      </c>
      <c r="M2383" s="17" t="s">
        <v>47</v>
      </c>
      <c r="N2383" s="20">
        <f t="shared" si="370"/>
        <v>50</v>
      </c>
      <c r="O2383" s="20">
        <f t="shared" si="371"/>
        <v>100</v>
      </c>
      <c r="P2383" s="20">
        <f t="shared" si="372"/>
        <v>75</v>
      </c>
      <c r="Q2383" s="20">
        <f t="shared" si="373"/>
        <v>16.5</v>
      </c>
      <c r="R2383" s="21">
        <f t="shared" si="374"/>
        <v>66.224999999999994</v>
      </c>
      <c r="S2383" s="21">
        <f t="shared" si="375"/>
        <v>60.375</v>
      </c>
      <c r="T2383" s="21">
        <f t="shared" si="376"/>
        <v>48.674999999999997</v>
      </c>
      <c r="U2383" s="21">
        <f t="shared" si="377"/>
        <v>60.375</v>
      </c>
      <c r="V2383" s="20">
        <f t="shared" si="378"/>
        <v>58.42499999999999</v>
      </c>
      <c r="W2383" s="20">
        <f t="shared" si="379"/>
        <v>58.912499999999994</v>
      </c>
    </row>
    <row r="2384" spans="1:23" ht="13.5" x14ac:dyDescent="0.25">
      <c r="A2384" s="3">
        <v>45476</v>
      </c>
      <c r="B2384" s="2">
        <v>39.182000000000002</v>
      </c>
      <c r="C2384" s="2">
        <v>54.290594303361488</v>
      </c>
      <c r="D2384" s="2">
        <v>0.39174185463500777</v>
      </c>
      <c r="E2384" s="2">
        <v>-1.7677865558323541E-2</v>
      </c>
      <c r="F2384" s="2">
        <v>39.316960000000009</v>
      </c>
      <c r="G2384" s="2">
        <v>39.368490000000008</v>
      </c>
      <c r="H2384" s="2">
        <v>39.429444999999994</v>
      </c>
      <c r="I2384" s="2">
        <v>37.785228000000004</v>
      </c>
      <c r="J2384" s="2">
        <v>32.103376499999996</v>
      </c>
      <c r="K2384" s="17" t="s">
        <v>54</v>
      </c>
      <c r="L2384" s="17" t="s">
        <v>50</v>
      </c>
      <c r="M2384" s="17" t="s">
        <v>47</v>
      </c>
      <c r="N2384" s="20">
        <f t="shared" si="370"/>
        <v>50</v>
      </c>
      <c r="O2384" s="20">
        <f t="shared" si="371"/>
        <v>100</v>
      </c>
      <c r="P2384" s="20">
        <f t="shared" si="372"/>
        <v>75</v>
      </c>
      <c r="Q2384" s="20">
        <f t="shared" si="373"/>
        <v>16.5</v>
      </c>
      <c r="R2384" s="21">
        <f t="shared" si="374"/>
        <v>66.224999999999994</v>
      </c>
      <c r="S2384" s="21">
        <f t="shared" si="375"/>
        <v>60.375</v>
      </c>
      <c r="T2384" s="21">
        <f t="shared" si="376"/>
        <v>48.674999999999997</v>
      </c>
      <c r="U2384" s="21">
        <f t="shared" si="377"/>
        <v>60.375</v>
      </c>
      <c r="V2384" s="20">
        <f t="shared" si="378"/>
        <v>58.42499999999999</v>
      </c>
      <c r="W2384" s="20">
        <f t="shared" si="379"/>
        <v>58.912499999999994</v>
      </c>
    </row>
    <row r="2385" spans="1:23" ht="13.5" x14ac:dyDescent="0.25">
      <c r="A2385" s="3">
        <v>45477</v>
      </c>
      <c r="B2385" s="2">
        <v>38.826300000000003</v>
      </c>
      <c r="C2385" s="2">
        <v>49.261947071228853</v>
      </c>
      <c r="D2385" s="2">
        <v>0.39058755716006033</v>
      </c>
      <c r="E2385" s="2">
        <v>-1.4142292446658834E-2</v>
      </c>
      <c r="F2385" s="2">
        <v>39.158740000000002</v>
      </c>
      <c r="G2385" s="2">
        <v>39.324939999999998</v>
      </c>
      <c r="H2385" s="2">
        <v>39.404404999999997</v>
      </c>
      <c r="I2385" s="2">
        <v>37.854895999999997</v>
      </c>
      <c r="J2385" s="2">
        <v>32.148360499999995</v>
      </c>
      <c r="K2385" s="17" t="s">
        <v>54</v>
      </c>
      <c r="L2385" s="17" t="s">
        <v>50</v>
      </c>
      <c r="M2385" s="17" t="s">
        <v>47</v>
      </c>
      <c r="N2385" s="20">
        <f t="shared" si="370"/>
        <v>50</v>
      </c>
      <c r="O2385" s="20">
        <f t="shared" si="371"/>
        <v>100</v>
      </c>
      <c r="P2385" s="20">
        <f t="shared" si="372"/>
        <v>75</v>
      </c>
      <c r="Q2385" s="20">
        <f t="shared" si="373"/>
        <v>16.5</v>
      </c>
      <c r="R2385" s="21">
        <f t="shared" si="374"/>
        <v>66.224999999999994</v>
      </c>
      <c r="S2385" s="21">
        <f t="shared" si="375"/>
        <v>60.375</v>
      </c>
      <c r="T2385" s="21">
        <f t="shared" si="376"/>
        <v>48.674999999999997</v>
      </c>
      <c r="U2385" s="21">
        <f t="shared" si="377"/>
        <v>60.375</v>
      </c>
      <c r="V2385" s="20">
        <f t="shared" si="378"/>
        <v>58.42499999999999</v>
      </c>
      <c r="W2385" s="20">
        <f t="shared" si="379"/>
        <v>58.912499999999994</v>
      </c>
    </row>
    <row r="2386" spans="1:23" ht="13.5" x14ac:dyDescent="0.25">
      <c r="A2386" s="3">
        <v>45478</v>
      </c>
      <c r="B2386" s="2">
        <v>38.826300000000003</v>
      </c>
      <c r="C2386" s="2">
        <v>49.261947071228853</v>
      </c>
      <c r="D2386" s="2">
        <v>0.40136424652117597</v>
      </c>
      <c r="E2386" s="2">
        <v>-1.1313833957327067E-2</v>
      </c>
      <c r="F2386" s="2">
        <v>39.013580000000005</v>
      </c>
      <c r="G2386" s="2">
        <v>39.27413</v>
      </c>
      <c r="H2386" s="2">
        <v>39.386260000000007</v>
      </c>
      <c r="I2386" s="2">
        <v>37.915129999999998</v>
      </c>
      <c r="J2386" s="2">
        <v>32.196658999999997</v>
      </c>
      <c r="K2386" s="17" t="s">
        <v>54</v>
      </c>
      <c r="L2386" s="17" t="s">
        <v>50</v>
      </c>
      <c r="M2386" s="17" t="s">
        <v>47</v>
      </c>
      <c r="N2386" s="20">
        <f t="shared" si="370"/>
        <v>50</v>
      </c>
      <c r="O2386" s="20">
        <f t="shared" si="371"/>
        <v>100</v>
      </c>
      <c r="P2386" s="20">
        <f t="shared" si="372"/>
        <v>75</v>
      </c>
      <c r="Q2386" s="20">
        <f t="shared" si="373"/>
        <v>16.5</v>
      </c>
      <c r="R2386" s="21">
        <f t="shared" si="374"/>
        <v>66.224999999999994</v>
      </c>
      <c r="S2386" s="21">
        <f t="shared" si="375"/>
        <v>60.375</v>
      </c>
      <c r="T2386" s="21">
        <f t="shared" si="376"/>
        <v>48.674999999999997</v>
      </c>
      <c r="U2386" s="21">
        <f t="shared" si="377"/>
        <v>60.375</v>
      </c>
      <c r="V2386" s="20">
        <f t="shared" si="378"/>
        <v>58.42499999999999</v>
      </c>
      <c r="W2386" s="20">
        <f t="shared" si="379"/>
        <v>58.912499999999994</v>
      </c>
    </row>
    <row r="2387" spans="1:23" ht="13.5" x14ac:dyDescent="0.25">
      <c r="A2387" s="3">
        <v>45481</v>
      </c>
      <c r="B2387" s="2">
        <v>38.826300000000003</v>
      </c>
      <c r="C2387" s="2">
        <v>49.261947071228853</v>
      </c>
      <c r="D2387" s="2">
        <v>0.48917772967849515</v>
      </c>
      <c r="E2387" s="2">
        <v>-9.0510671658616537E-3</v>
      </c>
      <c r="F2387" s="2">
        <v>38.970019999999998</v>
      </c>
      <c r="G2387" s="2">
        <v>39.172520000000006</v>
      </c>
      <c r="H2387" s="2">
        <v>39.385529999999996</v>
      </c>
      <c r="I2387" s="2">
        <v>37.966656</v>
      </c>
      <c r="J2387" s="2">
        <v>32.245619999999988</v>
      </c>
      <c r="K2387" s="17" t="s">
        <v>54</v>
      </c>
      <c r="L2387" s="17" t="s">
        <v>50</v>
      </c>
      <c r="M2387" s="17" t="s">
        <v>47</v>
      </c>
      <c r="N2387" s="20">
        <f t="shared" si="370"/>
        <v>50</v>
      </c>
      <c r="O2387" s="20">
        <f t="shared" si="371"/>
        <v>100</v>
      </c>
      <c r="P2387" s="20">
        <f t="shared" si="372"/>
        <v>75</v>
      </c>
      <c r="Q2387" s="20">
        <f t="shared" si="373"/>
        <v>16.5</v>
      </c>
      <c r="R2387" s="21">
        <f t="shared" si="374"/>
        <v>66.224999999999994</v>
      </c>
      <c r="S2387" s="21">
        <f t="shared" si="375"/>
        <v>60.375</v>
      </c>
      <c r="T2387" s="21">
        <f t="shared" si="376"/>
        <v>48.674999999999997</v>
      </c>
      <c r="U2387" s="21">
        <f t="shared" si="377"/>
        <v>60.375</v>
      </c>
      <c r="V2387" s="20">
        <f t="shared" si="378"/>
        <v>58.42499999999999</v>
      </c>
      <c r="W2387" s="20">
        <f t="shared" si="379"/>
        <v>58.912499999999994</v>
      </c>
    </row>
    <row r="2388" spans="1:23" ht="13.5" x14ac:dyDescent="0.25">
      <c r="A2388" s="3">
        <v>45482</v>
      </c>
      <c r="B2388" s="2">
        <v>39.1892</v>
      </c>
      <c r="C2388" s="2">
        <v>54.618248188572771</v>
      </c>
      <c r="D2388" s="2">
        <v>0.45894695175699951</v>
      </c>
      <c r="E2388" s="2">
        <v>-7.2408537326893235E-3</v>
      </c>
      <c r="F2388" s="2">
        <v>38.970020000000005</v>
      </c>
      <c r="G2388" s="2">
        <v>39.158000000000001</v>
      </c>
      <c r="H2388" s="2">
        <v>39.367384999999999</v>
      </c>
      <c r="I2388" s="2">
        <v>38.026892000000004</v>
      </c>
      <c r="J2388" s="2">
        <v>32.303024499999999</v>
      </c>
      <c r="K2388" s="17" t="s">
        <v>48</v>
      </c>
      <c r="L2388" s="17" t="s">
        <v>50</v>
      </c>
      <c r="M2388" s="17" t="s">
        <v>50</v>
      </c>
      <c r="N2388" s="20">
        <f t="shared" si="370"/>
        <v>50</v>
      </c>
      <c r="O2388" s="20">
        <f t="shared" si="371"/>
        <v>100</v>
      </c>
      <c r="P2388" s="20">
        <f t="shared" si="372"/>
        <v>75</v>
      </c>
      <c r="Q2388" s="20">
        <f t="shared" si="373"/>
        <v>49.5</v>
      </c>
      <c r="R2388" s="21">
        <f t="shared" si="374"/>
        <v>71.174999999999997</v>
      </c>
      <c r="S2388" s="21">
        <f t="shared" si="375"/>
        <v>68.625</v>
      </c>
      <c r="T2388" s="21">
        <f t="shared" si="376"/>
        <v>63.525000000000006</v>
      </c>
      <c r="U2388" s="21">
        <f t="shared" si="377"/>
        <v>68.625</v>
      </c>
      <c r="V2388" s="20">
        <f t="shared" si="378"/>
        <v>67.775000000000006</v>
      </c>
      <c r="W2388" s="20">
        <f t="shared" si="379"/>
        <v>67.987500000000011</v>
      </c>
    </row>
    <row r="2389" spans="1:23" ht="13.5" x14ac:dyDescent="0.25">
      <c r="A2389" s="3">
        <v>45483</v>
      </c>
      <c r="B2389" s="2">
        <v>39.334400000000002</v>
      </c>
      <c r="C2389" s="2">
        <v>56.592751106512338</v>
      </c>
      <c r="D2389" s="2">
        <v>0.41980777302354255</v>
      </c>
      <c r="E2389" s="2">
        <v>-5.7926829861514595E-3</v>
      </c>
      <c r="F2389" s="2">
        <v>39.000500000000002</v>
      </c>
      <c r="G2389" s="2">
        <v>39.158730000000006</v>
      </c>
      <c r="H2389" s="2">
        <v>39.331099999999992</v>
      </c>
      <c r="I2389" s="2">
        <v>38.095112</v>
      </c>
      <c r="J2389" s="2">
        <v>32.362149499999994</v>
      </c>
      <c r="K2389" s="17" t="s">
        <v>48</v>
      </c>
      <c r="L2389" s="17" t="s">
        <v>50</v>
      </c>
      <c r="M2389" s="17" t="s">
        <v>51</v>
      </c>
      <c r="N2389" s="20">
        <f t="shared" si="370"/>
        <v>50</v>
      </c>
      <c r="O2389" s="20">
        <f t="shared" si="371"/>
        <v>100</v>
      </c>
      <c r="P2389" s="20">
        <f t="shared" si="372"/>
        <v>75</v>
      </c>
      <c r="Q2389" s="20">
        <f t="shared" si="373"/>
        <v>83.5</v>
      </c>
      <c r="R2389" s="21">
        <f t="shared" si="374"/>
        <v>76.275000000000006</v>
      </c>
      <c r="S2389" s="21">
        <f t="shared" si="375"/>
        <v>77.125</v>
      </c>
      <c r="T2389" s="21">
        <f t="shared" si="376"/>
        <v>78.825000000000003</v>
      </c>
      <c r="U2389" s="21">
        <f t="shared" si="377"/>
        <v>77.125</v>
      </c>
      <c r="V2389" s="20">
        <f t="shared" si="378"/>
        <v>77.408333333333346</v>
      </c>
      <c r="W2389" s="20">
        <f t="shared" si="379"/>
        <v>77.337500000000006</v>
      </c>
    </row>
    <row r="2390" spans="1:23" ht="13.5" x14ac:dyDescent="0.25">
      <c r="A2390" s="3">
        <v>45484</v>
      </c>
      <c r="B2390" s="2">
        <v>39.334400000000002</v>
      </c>
      <c r="C2390" s="2">
        <v>56.592751106512345</v>
      </c>
      <c r="D2390" s="2">
        <v>0.42893738771358869</v>
      </c>
      <c r="E2390" s="2">
        <v>-4.6341463889211674E-3</v>
      </c>
      <c r="F2390" s="2">
        <v>39.102119999999999</v>
      </c>
      <c r="G2390" s="2">
        <v>39.130430000000004</v>
      </c>
      <c r="H2390" s="2">
        <v>39.305699999999987</v>
      </c>
      <c r="I2390" s="2">
        <v>38.166380000000004</v>
      </c>
      <c r="J2390" s="2">
        <v>32.424588499999999</v>
      </c>
      <c r="K2390" s="17" t="s">
        <v>48</v>
      </c>
      <c r="L2390" s="17" t="s">
        <v>50</v>
      </c>
      <c r="M2390" s="17" t="s">
        <v>51</v>
      </c>
      <c r="N2390" s="20">
        <f t="shared" si="370"/>
        <v>50</v>
      </c>
      <c r="O2390" s="20">
        <f t="shared" si="371"/>
        <v>100</v>
      </c>
      <c r="P2390" s="20">
        <f t="shared" si="372"/>
        <v>75</v>
      </c>
      <c r="Q2390" s="20">
        <f t="shared" si="373"/>
        <v>83.5</v>
      </c>
      <c r="R2390" s="21">
        <f t="shared" si="374"/>
        <v>76.275000000000006</v>
      </c>
      <c r="S2390" s="21">
        <f t="shared" si="375"/>
        <v>77.125</v>
      </c>
      <c r="T2390" s="21">
        <f t="shared" si="376"/>
        <v>78.825000000000003</v>
      </c>
      <c r="U2390" s="21">
        <f t="shared" si="377"/>
        <v>77.125</v>
      </c>
      <c r="V2390" s="20">
        <f t="shared" si="378"/>
        <v>77.408333333333346</v>
      </c>
      <c r="W2390" s="20">
        <f t="shared" si="379"/>
        <v>77.337500000000006</v>
      </c>
    </row>
    <row r="2391" spans="1:23" ht="13.5" x14ac:dyDescent="0.25">
      <c r="A2391" s="3">
        <v>45485</v>
      </c>
      <c r="B2391" s="2">
        <v>39.842399999999998</v>
      </c>
      <c r="C2391" s="2">
        <v>63.106013451080102</v>
      </c>
      <c r="D2391" s="2">
        <v>0.38675133212643686</v>
      </c>
      <c r="E2391" s="2">
        <v>-3.7073171111369342E-3</v>
      </c>
      <c r="F2391" s="2">
        <v>39.305340000000001</v>
      </c>
      <c r="G2391" s="2">
        <v>39.159460000000003</v>
      </c>
      <c r="H2391" s="2">
        <v>39.338719999999988</v>
      </c>
      <c r="I2391" s="2">
        <v>38.259273999999998</v>
      </c>
      <c r="J2391" s="2">
        <v>32.4863195</v>
      </c>
      <c r="K2391" s="17" t="s">
        <v>48</v>
      </c>
      <c r="L2391" s="17" t="s">
        <v>50</v>
      </c>
      <c r="M2391" s="17" t="s">
        <v>51</v>
      </c>
      <c r="N2391" s="20">
        <f t="shared" si="370"/>
        <v>50</v>
      </c>
      <c r="O2391" s="20">
        <f t="shared" si="371"/>
        <v>100</v>
      </c>
      <c r="P2391" s="20">
        <f t="shared" si="372"/>
        <v>75</v>
      </c>
      <c r="Q2391" s="20">
        <f t="shared" si="373"/>
        <v>83.5</v>
      </c>
      <c r="R2391" s="21">
        <f t="shared" si="374"/>
        <v>76.275000000000006</v>
      </c>
      <c r="S2391" s="21">
        <f t="shared" si="375"/>
        <v>77.125</v>
      </c>
      <c r="T2391" s="21">
        <f t="shared" si="376"/>
        <v>78.825000000000003</v>
      </c>
      <c r="U2391" s="21">
        <f t="shared" si="377"/>
        <v>77.125</v>
      </c>
      <c r="V2391" s="20">
        <f t="shared" si="378"/>
        <v>77.408333333333346</v>
      </c>
      <c r="W2391" s="20">
        <f t="shared" si="379"/>
        <v>77.337500000000006</v>
      </c>
    </row>
    <row r="2392" spans="1:23" ht="13.5" x14ac:dyDescent="0.25">
      <c r="A2392" s="3">
        <v>45488</v>
      </c>
      <c r="B2392" s="2">
        <v>39.697200000000002</v>
      </c>
      <c r="C2392" s="2">
        <v>60.319987606928592</v>
      </c>
      <c r="D2392" s="2">
        <v>0.27858560387865339</v>
      </c>
      <c r="E2392" s="2">
        <v>-2.9658536889095475E-3</v>
      </c>
      <c r="F2392" s="2">
        <v>39.479520000000001</v>
      </c>
      <c r="G2392" s="2">
        <v>39.224769999999999</v>
      </c>
      <c r="H2392" s="2">
        <v>39.34960499999999</v>
      </c>
      <c r="I2392" s="2">
        <v>38.346360000000004</v>
      </c>
      <c r="J2392" s="2">
        <v>32.547457000000001</v>
      </c>
      <c r="K2392" s="17" t="s">
        <v>48</v>
      </c>
      <c r="L2392" s="17" t="s">
        <v>50</v>
      </c>
      <c r="M2392" s="17" t="s">
        <v>51</v>
      </c>
      <c r="N2392" s="20">
        <f t="shared" si="370"/>
        <v>50</v>
      </c>
      <c r="O2392" s="20">
        <f t="shared" si="371"/>
        <v>100</v>
      </c>
      <c r="P2392" s="20">
        <f t="shared" si="372"/>
        <v>75</v>
      </c>
      <c r="Q2392" s="20">
        <f t="shared" si="373"/>
        <v>83.5</v>
      </c>
      <c r="R2392" s="21">
        <f t="shared" si="374"/>
        <v>76.275000000000006</v>
      </c>
      <c r="S2392" s="21">
        <f t="shared" si="375"/>
        <v>77.125</v>
      </c>
      <c r="T2392" s="21">
        <f t="shared" si="376"/>
        <v>78.825000000000003</v>
      </c>
      <c r="U2392" s="21">
        <f t="shared" si="377"/>
        <v>77.125</v>
      </c>
      <c r="V2392" s="20">
        <f t="shared" si="378"/>
        <v>77.408333333333346</v>
      </c>
      <c r="W2392" s="20">
        <f t="shared" si="379"/>
        <v>77.337500000000006</v>
      </c>
    </row>
    <row r="2393" spans="1:23" ht="13.5" x14ac:dyDescent="0.25">
      <c r="A2393" s="3">
        <v>45489</v>
      </c>
      <c r="B2393" s="2">
        <v>39.4069</v>
      </c>
      <c r="C2393" s="2">
        <v>55.083930003789938</v>
      </c>
      <c r="D2393" s="2">
        <v>0.22704965606196481</v>
      </c>
      <c r="E2393" s="2">
        <v>-2.3726829511276381E-3</v>
      </c>
      <c r="F2393" s="2">
        <v>39.523060000000001</v>
      </c>
      <c r="G2393" s="2">
        <v>39.246540000000003</v>
      </c>
      <c r="H2393" s="2">
        <v>39.333275</v>
      </c>
      <c r="I2393" s="2">
        <v>38.426189999999998</v>
      </c>
      <c r="J2393" s="2">
        <v>32.6074415</v>
      </c>
      <c r="K2393" s="17" t="s">
        <v>54</v>
      </c>
      <c r="L2393" s="17" t="s">
        <v>52</v>
      </c>
      <c r="M2393" s="17" t="s">
        <v>55</v>
      </c>
      <c r="N2393" s="20">
        <f t="shared" si="370"/>
        <v>50</v>
      </c>
      <c r="O2393" s="20">
        <f t="shared" si="371"/>
        <v>100</v>
      </c>
      <c r="P2393" s="20">
        <f t="shared" si="372"/>
        <v>75</v>
      </c>
      <c r="Q2393" s="20">
        <f t="shared" si="373"/>
        <v>0</v>
      </c>
      <c r="R2393" s="21">
        <f t="shared" si="374"/>
        <v>63.75</v>
      </c>
      <c r="S2393" s="21">
        <f t="shared" si="375"/>
        <v>56.25</v>
      </c>
      <c r="T2393" s="21">
        <f t="shared" si="376"/>
        <v>41.25</v>
      </c>
      <c r="U2393" s="21">
        <f t="shared" si="377"/>
        <v>56.25</v>
      </c>
      <c r="V2393" s="20">
        <f t="shared" si="378"/>
        <v>53.75</v>
      </c>
      <c r="W2393" s="20">
        <f t="shared" si="379"/>
        <v>54.375</v>
      </c>
    </row>
    <row r="2394" spans="1:23" ht="13.5" x14ac:dyDescent="0.25">
      <c r="A2394" s="3">
        <v>45490</v>
      </c>
      <c r="B2394" s="2">
        <v>38.826300000000003</v>
      </c>
      <c r="C2394" s="2">
        <v>46.407416567758801</v>
      </c>
      <c r="D2394" s="2">
        <v>0.22350383191997736</v>
      </c>
      <c r="E2394" s="2">
        <v>-1.8981463609021106E-3</v>
      </c>
      <c r="F2394" s="2">
        <v>39.421440000000004</v>
      </c>
      <c r="G2394" s="2">
        <v>39.210970000000003</v>
      </c>
      <c r="H2394" s="2">
        <v>39.289729999999999</v>
      </c>
      <c r="I2394" s="2">
        <v>38.496003999999999</v>
      </c>
      <c r="J2394" s="2">
        <v>32.660711499999998</v>
      </c>
      <c r="K2394" s="17" t="s">
        <v>54</v>
      </c>
      <c r="L2394" s="17" t="s">
        <v>52</v>
      </c>
      <c r="M2394" s="17" t="s">
        <v>47</v>
      </c>
      <c r="N2394" s="20">
        <f t="shared" si="370"/>
        <v>50</v>
      </c>
      <c r="O2394" s="20">
        <f t="shared" si="371"/>
        <v>100</v>
      </c>
      <c r="P2394" s="20">
        <f t="shared" si="372"/>
        <v>75</v>
      </c>
      <c r="Q2394" s="20">
        <f t="shared" si="373"/>
        <v>0</v>
      </c>
      <c r="R2394" s="21">
        <f t="shared" si="374"/>
        <v>63.75</v>
      </c>
      <c r="S2394" s="21">
        <f t="shared" si="375"/>
        <v>56.25</v>
      </c>
      <c r="T2394" s="21">
        <f t="shared" si="376"/>
        <v>41.25</v>
      </c>
      <c r="U2394" s="21">
        <f t="shared" si="377"/>
        <v>56.25</v>
      </c>
      <c r="V2394" s="20">
        <f t="shared" si="378"/>
        <v>53.75</v>
      </c>
      <c r="W2394" s="20">
        <f t="shared" si="379"/>
        <v>54.375</v>
      </c>
    </row>
    <row r="2395" spans="1:23" ht="13.5" x14ac:dyDescent="0.25">
      <c r="A2395" s="3">
        <v>45491</v>
      </c>
      <c r="B2395" s="2">
        <v>39.1892</v>
      </c>
      <c r="C2395" s="2">
        <v>51.544942844397873</v>
      </c>
      <c r="D2395" s="2">
        <v>0.1406277152056532</v>
      </c>
      <c r="E2395" s="2">
        <v>-1.5185170887216885E-3</v>
      </c>
      <c r="F2395" s="2">
        <v>39.392400000000002</v>
      </c>
      <c r="G2395" s="2">
        <v>39.247260000000004</v>
      </c>
      <c r="H2395" s="2">
        <v>39.28609999999999</v>
      </c>
      <c r="I2395" s="2">
        <v>38.575834000000008</v>
      </c>
      <c r="J2395" s="2">
        <v>32.715795999999997</v>
      </c>
      <c r="K2395" s="17" t="s">
        <v>54</v>
      </c>
      <c r="L2395" s="17" t="s">
        <v>52</v>
      </c>
      <c r="M2395" s="17" t="s">
        <v>47</v>
      </c>
      <c r="N2395" s="20">
        <f t="shared" si="370"/>
        <v>50</v>
      </c>
      <c r="O2395" s="20">
        <f t="shared" si="371"/>
        <v>100</v>
      </c>
      <c r="P2395" s="20">
        <f t="shared" si="372"/>
        <v>75</v>
      </c>
      <c r="Q2395" s="20">
        <f t="shared" si="373"/>
        <v>0</v>
      </c>
      <c r="R2395" s="21">
        <f t="shared" si="374"/>
        <v>63.75</v>
      </c>
      <c r="S2395" s="21">
        <f t="shared" si="375"/>
        <v>56.25</v>
      </c>
      <c r="T2395" s="21">
        <f t="shared" si="376"/>
        <v>41.25</v>
      </c>
      <c r="U2395" s="21">
        <f t="shared" si="377"/>
        <v>56.25</v>
      </c>
      <c r="V2395" s="20">
        <f t="shared" si="378"/>
        <v>53.75</v>
      </c>
      <c r="W2395" s="20">
        <f t="shared" si="379"/>
        <v>54.375</v>
      </c>
    </row>
    <row r="2396" spans="1:23" ht="13.5" x14ac:dyDescent="0.25">
      <c r="A2396" s="3">
        <v>45492</v>
      </c>
      <c r="B2396" s="2">
        <v>39.1892</v>
      </c>
      <c r="C2396" s="2">
        <v>51.544942844397873</v>
      </c>
      <c r="D2396" s="2">
        <v>6.9958077150779729E-2</v>
      </c>
      <c r="E2396" s="2">
        <v>-1.2148136709773509E-3</v>
      </c>
      <c r="F2396" s="2">
        <v>39.261759999999995</v>
      </c>
      <c r="G2396" s="2">
        <v>39.283550000000005</v>
      </c>
      <c r="H2396" s="2">
        <v>39.278840000000002</v>
      </c>
      <c r="I2396" s="2">
        <v>38.656534000000008</v>
      </c>
      <c r="J2396" s="2">
        <v>32.770880499999997</v>
      </c>
      <c r="K2396" s="17" t="s">
        <v>54</v>
      </c>
      <c r="L2396" s="17" t="s">
        <v>52</v>
      </c>
      <c r="M2396" s="17" t="s">
        <v>47</v>
      </c>
      <c r="N2396" s="20">
        <f t="shared" si="370"/>
        <v>50</v>
      </c>
      <c r="O2396" s="20">
        <f t="shared" si="371"/>
        <v>100</v>
      </c>
      <c r="P2396" s="20">
        <f t="shared" si="372"/>
        <v>75</v>
      </c>
      <c r="Q2396" s="20">
        <f t="shared" si="373"/>
        <v>0</v>
      </c>
      <c r="R2396" s="21">
        <f t="shared" si="374"/>
        <v>63.75</v>
      </c>
      <c r="S2396" s="21">
        <f t="shared" si="375"/>
        <v>56.25</v>
      </c>
      <c r="T2396" s="21">
        <f t="shared" si="376"/>
        <v>41.25</v>
      </c>
      <c r="U2396" s="21">
        <f t="shared" si="377"/>
        <v>56.25</v>
      </c>
      <c r="V2396" s="20">
        <f t="shared" si="378"/>
        <v>53.75</v>
      </c>
      <c r="W2396" s="20">
        <f t="shared" si="379"/>
        <v>54.375</v>
      </c>
    </row>
    <row r="2397" spans="1:23" ht="13.5" x14ac:dyDescent="0.25">
      <c r="A2397" s="3">
        <v>45495</v>
      </c>
      <c r="B2397" s="2">
        <v>38.898899999999998</v>
      </c>
      <c r="C2397" s="2">
        <v>47.335133710701115</v>
      </c>
      <c r="D2397" s="2">
        <v>3.1160975231422583E-2</v>
      </c>
      <c r="E2397" s="2">
        <v>-9.7185093678188071E-4</v>
      </c>
      <c r="F2397" s="2">
        <v>39.1021</v>
      </c>
      <c r="G2397" s="2">
        <v>39.290810000000008</v>
      </c>
      <c r="H2397" s="2">
        <v>39.231665000000007</v>
      </c>
      <c r="I2397" s="2">
        <v>38.731428000000008</v>
      </c>
      <c r="J2397" s="2">
        <v>32.825507499999993</v>
      </c>
      <c r="K2397" s="17" t="s">
        <v>54</v>
      </c>
      <c r="L2397" s="17" t="s">
        <v>52</v>
      </c>
      <c r="M2397" s="17" t="s">
        <v>47</v>
      </c>
      <c r="N2397" s="20">
        <f t="shared" si="370"/>
        <v>50</v>
      </c>
      <c r="O2397" s="20">
        <f t="shared" si="371"/>
        <v>100</v>
      </c>
      <c r="P2397" s="20">
        <f t="shared" si="372"/>
        <v>75</v>
      </c>
      <c r="Q2397" s="20">
        <f t="shared" si="373"/>
        <v>0</v>
      </c>
      <c r="R2397" s="21">
        <f t="shared" si="374"/>
        <v>63.75</v>
      </c>
      <c r="S2397" s="21">
        <f t="shared" si="375"/>
        <v>56.25</v>
      </c>
      <c r="T2397" s="21">
        <f t="shared" si="376"/>
        <v>41.25</v>
      </c>
      <c r="U2397" s="21">
        <f t="shared" si="377"/>
        <v>56.25</v>
      </c>
      <c r="V2397" s="20">
        <f t="shared" si="378"/>
        <v>53.75</v>
      </c>
      <c r="W2397" s="20">
        <f t="shared" si="379"/>
        <v>54.375</v>
      </c>
    </row>
    <row r="2398" spans="1:23" ht="13.5" x14ac:dyDescent="0.25">
      <c r="A2398" s="3">
        <v>45496</v>
      </c>
      <c r="B2398" s="2">
        <v>39.1892</v>
      </c>
      <c r="C2398" s="2">
        <v>51.592794329155566</v>
      </c>
      <c r="D2398" s="2">
        <v>3.3908989679432011E-2</v>
      </c>
      <c r="E2398" s="2">
        <v>-7.7748074942550461E-4</v>
      </c>
      <c r="F2398" s="2">
        <v>39.05856</v>
      </c>
      <c r="G2398" s="2">
        <v>39.290810000000008</v>
      </c>
      <c r="H2398" s="2">
        <v>39.224405000000004</v>
      </c>
      <c r="I2398" s="2">
        <v>38.811258000000009</v>
      </c>
      <c r="J2398" s="2">
        <v>32.880591999999993</v>
      </c>
      <c r="K2398" s="17" t="s">
        <v>54</v>
      </c>
      <c r="L2398" s="17" t="s">
        <v>50</v>
      </c>
      <c r="M2398" s="17" t="s">
        <v>47</v>
      </c>
      <c r="N2398" s="20">
        <f t="shared" si="370"/>
        <v>50</v>
      </c>
      <c r="O2398" s="20">
        <f t="shared" si="371"/>
        <v>100</v>
      </c>
      <c r="P2398" s="20">
        <f t="shared" si="372"/>
        <v>75</v>
      </c>
      <c r="Q2398" s="20">
        <f t="shared" si="373"/>
        <v>16.5</v>
      </c>
      <c r="R2398" s="21">
        <f t="shared" si="374"/>
        <v>66.224999999999994</v>
      </c>
      <c r="S2398" s="21">
        <f t="shared" si="375"/>
        <v>60.375</v>
      </c>
      <c r="T2398" s="21">
        <f t="shared" si="376"/>
        <v>48.674999999999997</v>
      </c>
      <c r="U2398" s="21">
        <f t="shared" si="377"/>
        <v>60.375</v>
      </c>
      <c r="V2398" s="20">
        <f t="shared" si="378"/>
        <v>58.42499999999999</v>
      </c>
      <c r="W2398" s="20">
        <f t="shared" si="379"/>
        <v>58.912499999999994</v>
      </c>
    </row>
    <row r="2399" spans="1:23" ht="13.5" x14ac:dyDescent="0.25">
      <c r="A2399" s="3">
        <v>45497</v>
      </c>
      <c r="B2399" s="2">
        <v>39.0441</v>
      </c>
      <c r="C2399" s="2">
        <v>49.441277258031</v>
      </c>
      <c r="D2399" s="2">
        <v>6.8762174905891982E-2</v>
      </c>
      <c r="E2399" s="2">
        <v>-6.2198459954040377E-4</v>
      </c>
      <c r="F2399" s="2">
        <v>39.102119999999999</v>
      </c>
      <c r="G2399" s="2">
        <v>39.261780000000002</v>
      </c>
      <c r="H2399" s="2">
        <v>39.210255000000004</v>
      </c>
      <c r="I2399" s="2">
        <v>38.882380000000005</v>
      </c>
      <c r="J2399" s="2">
        <v>32.934950999999991</v>
      </c>
      <c r="K2399" s="17" t="s">
        <v>54</v>
      </c>
      <c r="L2399" s="17" t="s">
        <v>50</v>
      </c>
      <c r="M2399" s="17" t="s">
        <v>55</v>
      </c>
      <c r="N2399" s="20">
        <f t="shared" si="370"/>
        <v>50</v>
      </c>
      <c r="O2399" s="20">
        <f t="shared" si="371"/>
        <v>100</v>
      </c>
      <c r="P2399" s="20">
        <f t="shared" si="372"/>
        <v>75</v>
      </c>
      <c r="Q2399" s="20">
        <f t="shared" si="373"/>
        <v>16.5</v>
      </c>
      <c r="R2399" s="21">
        <f t="shared" si="374"/>
        <v>66.224999999999994</v>
      </c>
      <c r="S2399" s="21">
        <f t="shared" si="375"/>
        <v>60.375</v>
      </c>
      <c r="T2399" s="21">
        <f t="shared" si="376"/>
        <v>48.674999999999997</v>
      </c>
      <c r="U2399" s="21">
        <f t="shared" si="377"/>
        <v>60.375</v>
      </c>
      <c r="V2399" s="20">
        <f t="shared" si="378"/>
        <v>58.42499999999999</v>
      </c>
      <c r="W2399" s="20">
        <f t="shared" si="379"/>
        <v>58.912499999999994</v>
      </c>
    </row>
    <row r="2400" spans="1:23" ht="13.5" x14ac:dyDescent="0.25">
      <c r="A2400" s="3">
        <v>45499</v>
      </c>
      <c r="B2400" s="2">
        <v>39.1892</v>
      </c>
      <c r="C2400" s="2">
        <v>51.614267372130378</v>
      </c>
      <c r="D2400" s="2">
        <v>8.7845300939100923E-2</v>
      </c>
      <c r="E2400" s="2">
        <v>-4.9758767963232304E-4</v>
      </c>
      <c r="F2400" s="2">
        <v>39.102119999999999</v>
      </c>
      <c r="G2400" s="2">
        <v>39.247260000000004</v>
      </c>
      <c r="H2400" s="2">
        <v>39.188845000000001</v>
      </c>
      <c r="I2400" s="2">
        <v>38.954952000000006</v>
      </c>
      <c r="J2400" s="2">
        <v>32.990035499999998</v>
      </c>
      <c r="K2400" s="17" t="s">
        <v>54</v>
      </c>
      <c r="L2400" s="17" t="s">
        <v>50</v>
      </c>
      <c r="M2400" s="17" t="s">
        <v>50</v>
      </c>
      <c r="N2400" s="20">
        <f t="shared" si="370"/>
        <v>50</v>
      </c>
      <c r="O2400" s="20">
        <f t="shared" si="371"/>
        <v>100</v>
      </c>
      <c r="P2400" s="20">
        <f t="shared" si="372"/>
        <v>75</v>
      </c>
      <c r="Q2400" s="20">
        <f t="shared" si="373"/>
        <v>16.5</v>
      </c>
      <c r="R2400" s="21">
        <f t="shared" si="374"/>
        <v>66.224999999999994</v>
      </c>
      <c r="S2400" s="21">
        <f t="shared" si="375"/>
        <v>60.375</v>
      </c>
      <c r="T2400" s="21">
        <f t="shared" si="376"/>
        <v>48.674999999999997</v>
      </c>
      <c r="U2400" s="21">
        <f t="shared" si="377"/>
        <v>60.375</v>
      </c>
      <c r="V2400" s="20">
        <f t="shared" si="378"/>
        <v>58.42499999999999</v>
      </c>
      <c r="W2400" s="20">
        <f t="shared" si="379"/>
        <v>58.912499999999994</v>
      </c>
    </row>
    <row r="2401" spans="1:23" ht="13.5" x14ac:dyDescent="0.25">
      <c r="A2401" s="3">
        <v>45502</v>
      </c>
      <c r="B2401" s="2">
        <v>39.1892</v>
      </c>
      <c r="C2401" s="2">
        <v>51.614267372130378</v>
      </c>
      <c r="D2401" s="2">
        <v>0.18160392901707212</v>
      </c>
      <c r="E2401" s="2">
        <v>-3.9807014370585845E-4</v>
      </c>
      <c r="F2401" s="2">
        <v>39.102119999999999</v>
      </c>
      <c r="G2401" s="2">
        <v>39.181939999999997</v>
      </c>
      <c r="H2401" s="2">
        <v>39.170700000000004</v>
      </c>
      <c r="I2401" s="2">
        <v>39.027524000000007</v>
      </c>
      <c r="J2401" s="2">
        <v>33.045451499999999</v>
      </c>
      <c r="K2401" s="17" t="s">
        <v>54</v>
      </c>
      <c r="L2401" s="17" t="s">
        <v>50</v>
      </c>
      <c r="M2401" s="17" t="s">
        <v>50</v>
      </c>
      <c r="N2401" s="20">
        <f t="shared" si="370"/>
        <v>50</v>
      </c>
      <c r="O2401" s="20">
        <f t="shared" si="371"/>
        <v>100</v>
      </c>
      <c r="P2401" s="20">
        <f t="shared" si="372"/>
        <v>75</v>
      </c>
      <c r="Q2401" s="20">
        <f t="shared" si="373"/>
        <v>16.5</v>
      </c>
      <c r="R2401" s="21">
        <f t="shared" si="374"/>
        <v>66.224999999999994</v>
      </c>
      <c r="S2401" s="21">
        <f t="shared" si="375"/>
        <v>60.375</v>
      </c>
      <c r="T2401" s="21">
        <f t="shared" si="376"/>
        <v>48.674999999999997</v>
      </c>
      <c r="U2401" s="21">
        <f t="shared" si="377"/>
        <v>60.375</v>
      </c>
      <c r="V2401" s="20">
        <f t="shared" si="378"/>
        <v>58.42499999999999</v>
      </c>
      <c r="W2401" s="20">
        <f t="shared" si="379"/>
        <v>58.912499999999994</v>
      </c>
    </row>
    <row r="2402" spans="1:23" ht="13.5" x14ac:dyDescent="0.25">
      <c r="A2402" s="3">
        <v>45503</v>
      </c>
      <c r="B2402" s="2">
        <v>39.160200000000003</v>
      </c>
      <c r="C2402" s="2">
        <v>51.105140296425603</v>
      </c>
      <c r="D2402" s="2">
        <v>0.2402455444170073</v>
      </c>
      <c r="E2402" s="2">
        <v>-3.1845611496468681E-4</v>
      </c>
      <c r="F2402" s="2">
        <v>39.154379999999996</v>
      </c>
      <c r="G2402" s="2">
        <v>39.128240000000005</v>
      </c>
      <c r="H2402" s="2">
        <v>39.176505000000006</v>
      </c>
      <c r="I2402" s="2">
        <v>39.092260000000003</v>
      </c>
      <c r="J2402" s="2">
        <v>33.099065000000003</v>
      </c>
      <c r="K2402" s="17" t="s">
        <v>54</v>
      </c>
      <c r="L2402" s="17" t="s">
        <v>50</v>
      </c>
      <c r="M2402" s="17" t="s">
        <v>55</v>
      </c>
      <c r="N2402" s="20">
        <f t="shared" si="370"/>
        <v>50</v>
      </c>
      <c r="O2402" s="20">
        <f t="shared" si="371"/>
        <v>100</v>
      </c>
      <c r="P2402" s="20">
        <f t="shared" si="372"/>
        <v>75</v>
      </c>
      <c r="Q2402" s="20">
        <f t="shared" si="373"/>
        <v>16.5</v>
      </c>
      <c r="R2402" s="21">
        <f t="shared" si="374"/>
        <v>66.224999999999994</v>
      </c>
      <c r="S2402" s="21">
        <f t="shared" si="375"/>
        <v>60.375</v>
      </c>
      <c r="T2402" s="21">
        <f t="shared" si="376"/>
        <v>48.674999999999997</v>
      </c>
      <c r="U2402" s="21">
        <f t="shared" si="377"/>
        <v>60.375</v>
      </c>
      <c r="V2402" s="20">
        <f t="shared" si="378"/>
        <v>58.42499999999999</v>
      </c>
      <c r="W2402" s="20">
        <f t="shared" si="379"/>
        <v>58.912499999999994</v>
      </c>
    </row>
    <row r="2403" spans="1:23" ht="13.5" x14ac:dyDescent="0.25">
      <c r="A2403" s="3">
        <v>45504</v>
      </c>
      <c r="B2403" s="2">
        <v>39.116599999999998</v>
      </c>
      <c r="C2403" s="2">
        <v>50.301775283553951</v>
      </c>
      <c r="D2403" s="2">
        <v>0.24813973831249569</v>
      </c>
      <c r="E2403" s="2">
        <v>-2.5476489197174943E-4</v>
      </c>
      <c r="F2403" s="2">
        <v>39.139859999999999</v>
      </c>
      <c r="G2403" s="2">
        <v>39.099210000000014</v>
      </c>
      <c r="H2403" s="2">
        <v>39.172875000000005</v>
      </c>
      <c r="I2403" s="2">
        <v>39.141608000000005</v>
      </c>
      <c r="J2403" s="2">
        <v>33.149974999999998</v>
      </c>
      <c r="K2403" s="17" t="s">
        <v>54</v>
      </c>
      <c r="L2403" s="17" t="s">
        <v>50</v>
      </c>
      <c r="M2403" s="17" t="s">
        <v>47</v>
      </c>
      <c r="N2403" s="20">
        <f t="shared" si="370"/>
        <v>50</v>
      </c>
      <c r="O2403" s="20">
        <f t="shared" si="371"/>
        <v>100</v>
      </c>
      <c r="P2403" s="20">
        <f t="shared" si="372"/>
        <v>75</v>
      </c>
      <c r="Q2403" s="20">
        <f t="shared" si="373"/>
        <v>16.5</v>
      </c>
      <c r="R2403" s="21">
        <f t="shared" si="374"/>
        <v>66.224999999999994</v>
      </c>
      <c r="S2403" s="21">
        <f t="shared" si="375"/>
        <v>60.375</v>
      </c>
      <c r="T2403" s="21">
        <f t="shared" si="376"/>
        <v>48.674999999999997</v>
      </c>
      <c r="U2403" s="21">
        <f t="shared" si="377"/>
        <v>60.375</v>
      </c>
      <c r="V2403" s="20">
        <f t="shared" si="378"/>
        <v>58.42499999999999</v>
      </c>
      <c r="W2403" s="20">
        <f t="shared" si="379"/>
        <v>58.912499999999994</v>
      </c>
    </row>
    <row r="2404" spans="1:23" ht="13.5" x14ac:dyDescent="0.25">
      <c r="A2404" s="3">
        <v>45505</v>
      </c>
      <c r="B2404" s="2">
        <v>38.935200000000002</v>
      </c>
      <c r="C2404" s="2">
        <v>46.991934309451516</v>
      </c>
      <c r="D2404" s="2">
        <v>0.17891906699627214</v>
      </c>
      <c r="E2404" s="2">
        <v>-2.0381191357739955E-4</v>
      </c>
      <c r="F2404" s="2">
        <v>39.118080000000006</v>
      </c>
      <c r="G2404" s="2">
        <v>39.110100000000003</v>
      </c>
      <c r="H2404" s="2">
        <v>39.160535000000003</v>
      </c>
      <c r="I2404" s="2">
        <v>39.172813999999995</v>
      </c>
      <c r="J2404" s="2">
        <v>33.199016499999999</v>
      </c>
      <c r="K2404" s="17" t="s">
        <v>54</v>
      </c>
      <c r="L2404" s="17" t="s">
        <v>50</v>
      </c>
      <c r="M2404" s="17" t="s">
        <v>47</v>
      </c>
      <c r="N2404" s="20">
        <f t="shared" si="370"/>
        <v>50</v>
      </c>
      <c r="O2404" s="20">
        <f t="shared" si="371"/>
        <v>100</v>
      </c>
      <c r="P2404" s="20">
        <f t="shared" si="372"/>
        <v>75</v>
      </c>
      <c r="Q2404" s="20">
        <f t="shared" si="373"/>
        <v>16.5</v>
      </c>
      <c r="R2404" s="21">
        <f t="shared" si="374"/>
        <v>66.224999999999994</v>
      </c>
      <c r="S2404" s="21">
        <f t="shared" si="375"/>
        <v>60.375</v>
      </c>
      <c r="T2404" s="21">
        <f t="shared" si="376"/>
        <v>48.674999999999997</v>
      </c>
      <c r="U2404" s="21">
        <f t="shared" si="377"/>
        <v>60.375</v>
      </c>
      <c r="V2404" s="20">
        <f t="shared" si="378"/>
        <v>58.42499999999999</v>
      </c>
      <c r="W2404" s="20">
        <f t="shared" si="379"/>
        <v>58.912499999999994</v>
      </c>
    </row>
    <row r="2405" spans="1:23" ht="13.5" x14ac:dyDescent="0.25">
      <c r="A2405" s="3">
        <v>45506</v>
      </c>
      <c r="B2405" s="2">
        <v>38.935200000000002</v>
      </c>
      <c r="C2405" s="2">
        <v>46.991934309451516</v>
      </c>
      <c r="D2405" s="2">
        <v>0.17723712716736628</v>
      </c>
      <c r="E2405" s="2">
        <v>-1.6304953086191965E-4</v>
      </c>
      <c r="F2405" s="2">
        <v>39.067280000000004</v>
      </c>
      <c r="G2405" s="2">
        <v>39.084700000000005</v>
      </c>
      <c r="H2405" s="2">
        <v>39.165980000000005</v>
      </c>
      <c r="I2405" s="2">
        <v>39.204019999999993</v>
      </c>
      <c r="J2405" s="2">
        <v>33.250511000000003</v>
      </c>
      <c r="K2405" s="17" t="s">
        <v>54</v>
      </c>
      <c r="L2405" s="17" t="s">
        <v>50</v>
      </c>
      <c r="M2405" s="17" t="s">
        <v>47</v>
      </c>
      <c r="N2405" s="20">
        <f t="shared" si="370"/>
        <v>50</v>
      </c>
      <c r="O2405" s="20">
        <f t="shared" si="371"/>
        <v>100</v>
      </c>
      <c r="P2405" s="20">
        <f t="shared" si="372"/>
        <v>75</v>
      </c>
      <c r="Q2405" s="20">
        <f t="shared" si="373"/>
        <v>16.5</v>
      </c>
      <c r="R2405" s="21">
        <f t="shared" si="374"/>
        <v>66.224999999999994</v>
      </c>
      <c r="S2405" s="21">
        <f t="shared" si="375"/>
        <v>60.375</v>
      </c>
      <c r="T2405" s="21">
        <f t="shared" si="376"/>
        <v>48.674999999999997</v>
      </c>
      <c r="U2405" s="21">
        <f t="shared" si="377"/>
        <v>60.375</v>
      </c>
      <c r="V2405" s="20">
        <f t="shared" si="378"/>
        <v>58.42499999999999</v>
      </c>
      <c r="W2405" s="20">
        <f t="shared" si="379"/>
        <v>58.912499999999994</v>
      </c>
    </row>
    <row r="2406" spans="1:23" ht="13.5" x14ac:dyDescent="0.25">
      <c r="A2406" s="3">
        <v>45509</v>
      </c>
      <c r="B2406" s="2">
        <v>38.935200000000002</v>
      </c>
      <c r="C2406" s="2">
        <v>46.991934309451516</v>
      </c>
      <c r="D2406" s="2">
        <v>0.17679415861574199</v>
      </c>
      <c r="E2406" s="2">
        <v>-1.3043962468953574E-4</v>
      </c>
      <c r="F2406" s="2">
        <v>39.016480000000008</v>
      </c>
      <c r="G2406" s="2">
        <v>39.0593</v>
      </c>
      <c r="H2406" s="2">
        <v>39.171425000000006</v>
      </c>
      <c r="I2406" s="2">
        <v>39.22941999999999</v>
      </c>
      <c r="J2406" s="2">
        <v>33.302667999999997</v>
      </c>
      <c r="K2406" s="17" t="s">
        <v>54</v>
      </c>
      <c r="L2406" s="17" t="s">
        <v>50</v>
      </c>
      <c r="M2406" s="17" t="s">
        <v>47</v>
      </c>
      <c r="N2406" s="20">
        <f t="shared" si="370"/>
        <v>50</v>
      </c>
      <c r="O2406" s="20">
        <f t="shared" si="371"/>
        <v>100</v>
      </c>
      <c r="P2406" s="20">
        <f t="shared" si="372"/>
        <v>75</v>
      </c>
      <c r="Q2406" s="20">
        <f t="shared" si="373"/>
        <v>16.5</v>
      </c>
      <c r="R2406" s="21">
        <f t="shared" si="374"/>
        <v>66.224999999999994</v>
      </c>
      <c r="S2406" s="21">
        <f t="shared" si="375"/>
        <v>60.375</v>
      </c>
      <c r="T2406" s="21">
        <f t="shared" si="376"/>
        <v>48.674999999999997</v>
      </c>
      <c r="U2406" s="21">
        <f t="shared" si="377"/>
        <v>60.375</v>
      </c>
      <c r="V2406" s="20">
        <f t="shared" si="378"/>
        <v>58.42499999999999</v>
      </c>
      <c r="W2406" s="20">
        <f t="shared" si="379"/>
        <v>58.912499999999994</v>
      </c>
    </row>
    <row r="2407" spans="1:23" ht="13.5" x14ac:dyDescent="0.25">
      <c r="A2407" s="3">
        <v>45510</v>
      </c>
      <c r="B2407" s="2">
        <v>38.826300000000003</v>
      </c>
      <c r="C2407" s="2">
        <v>44.782520831397058</v>
      </c>
      <c r="D2407" s="2">
        <v>0.14073207033608526</v>
      </c>
      <c r="E2407" s="2">
        <v>-1.0435169975162859E-4</v>
      </c>
      <c r="F2407" s="2">
        <v>38.9497</v>
      </c>
      <c r="G2407" s="2">
        <v>39.052039999999998</v>
      </c>
      <c r="H2407" s="2">
        <v>39.171425000000013</v>
      </c>
      <c r="I2407" s="2">
        <v>39.236965999999988</v>
      </c>
      <c r="J2407" s="2">
        <v>33.354943499999997</v>
      </c>
      <c r="K2407" s="17" t="s">
        <v>54</v>
      </c>
      <c r="L2407" s="17" t="s">
        <v>50</v>
      </c>
      <c r="M2407" s="17" t="s">
        <v>47</v>
      </c>
      <c r="N2407" s="20">
        <f t="shared" si="370"/>
        <v>50</v>
      </c>
      <c r="O2407" s="20">
        <f t="shared" si="371"/>
        <v>100</v>
      </c>
      <c r="P2407" s="20">
        <f t="shared" si="372"/>
        <v>75</v>
      </c>
      <c r="Q2407" s="20">
        <f t="shared" si="373"/>
        <v>16.5</v>
      </c>
      <c r="R2407" s="21">
        <f t="shared" si="374"/>
        <v>66.224999999999994</v>
      </c>
      <c r="S2407" s="21">
        <f t="shared" si="375"/>
        <v>60.375</v>
      </c>
      <c r="T2407" s="21">
        <f t="shared" si="376"/>
        <v>48.674999999999997</v>
      </c>
      <c r="U2407" s="21">
        <f t="shared" si="377"/>
        <v>60.375</v>
      </c>
      <c r="V2407" s="20">
        <f t="shared" si="378"/>
        <v>58.42499999999999</v>
      </c>
      <c r="W2407" s="20">
        <f t="shared" si="379"/>
        <v>58.912499999999994</v>
      </c>
    </row>
    <row r="2408" spans="1:23" ht="13.5" x14ac:dyDescent="0.25">
      <c r="A2408" s="3">
        <v>45511</v>
      </c>
      <c r="B2408" s="2">
        <v>38.536099999999998</v>
      </c>
      <c r="C2408" s="2">
        <v>39.458405871515225</v>
      </c>
      <c r="D2408" s="2">
        <v>0.17785969837526494</v>
      </c>
      <c r="E2408" s="2">
        <v>-8.3481359801302883E-5</v>
      </c>
      <c r="F2408" s="2">
        <v>38.833600000000004</v>
      </c>
      <c r="G2408" s="2">
        <v>38.986730000000001</v>
      </c>
      <c r="H2408" s="2">
        <v>39.138770000000008</v>
      </c>
      <c r="I2408" s="2">
        <v>39.22114599999999</v>
      </c>
      <c r="J2408" s="2">
        <v>33.405768000000002</v>
      </c>
      <c r="K2408" s="17" t="s">
        <v>54</v>
      </c>
      <c r="L2408" s="17" t="s">
        <v>50</v>
      </c>
      <c r="M2408" s="17" t="s">
        <v>47</v>
      </c>
      <c r="N2408" s="20">
        <f t="shared" si="370"/>
        <v>50</v>
      </c>
      <c r="O2408" s="20">
        <f t="shared" si="371"/>
        <v>100</v>
      </c>
      <c r="P2408" s="20">
        <f t="shared" si="372"/>
        <v>75</v>
      </c>
      <c r="Q2408" s="20">
        <f t="shared" si="373"/>
        <v>16.5</v>
      </c>
      <c r="R2408" s="21">
        <f t="shared" si="374"/>
        <v>66.224999999999994</v>
      </c>
      <c r="S2408" s="21">
        <f t="shared" si="375"/>
        <v>60.375</v>
      </c>
      <c r="T2408" s="21">
        <f t="shared" si="376"/>
        <v>48.674999999999997</v>
      </c>
      <c r="U2408" s="21">
        <f t="shared" si="377"/>
        <v>60.375</v>
      </c>
      <c r="V2408" s="20">
        <f t="shared" si="378"/>
        <v>58.42499999999999</v>
      </c>
      <c r="W2408" s="20">
        <f t="shared" si="379"/>
        <v>58.912499999999994</v>
      </c>
    </row>
    <row r="2409" spans="1:23" ht="13.5" x14ac:dyDescent="0.25">
      <c r="A2409" s="3">
        <v>45512</v>
      </c>
      <c r="B2409" s="2">
        <v>38.753799999999998</v>
      </c>
      <c r="C2409" s="2">
        <v>44.763696715402681</v>
      </c>
      <c r="D2409" s="2">
        <v>0.17391513688601634</v>
      </c>
      <c r="E2409" s="2">
        <v>-6.6785087841042306E-5</v>
      </c>
      <c r="F2409" s="2">
        <v>38.797319999999999</v>
      </c>
      <c r="G2409" s="2">
        <v>38.957700000000003</v>
      </c>
      <c r="H2409" s="2">
        <v>39.109740000000002</v>
      </c>
      <c r="I2409" s="2">
        <v>39.212437999999992</v>
      </c>
      <c r="J2409" s="2">
        <v>33.455361000000011</v>
      </c>
      <c r="K2409" s="17" t="s">
        <v>54</v>
      </c>
      <c r="L2409" s="17" t="s">
        <v>50</v>
      </c>
      <c r="M2409" s="17" t="s">
        <v>47</v>
      </c>
      <c r="N2409" s="20">
        <f t="shared" si="370"/>
        <v>50</v>
      </c>
      <c r="O2409" s="20">
        <f t="shared" si="371"/>
        <v>100</v>
      </c>
      <c r="P2409" s="20">
        <f t="shared" si="372"/>
        <v>75</v>
      </c>
      <c r="Q2409" s="20">
        <f t="shared" si="373"/>
        <v>16.5</v>
      </c>
      <c r="R2409" s="21">
        <f t="shared" si="374"/>
        <v>66.224999999999994</v>
      </c>
      <c r="S2409" s="21">
        <f t="shared" si="375"/>
        <v>60.375</v>
      </c>
      <c r="T2409" s="21">
        <f t="shared" si="376"/>
        <v>48.674999999999997</v>
      </c>
      <c r="U2409" s="21">
        <f t="shared" si="377"/>
        <v>60.375</v>
      </c>
      <c r="V2409" s="20">
        <f t="shared" si="378"/>
        <v>58.42499999999999</v>
      </c>
      <c r="W2409" s="20">
        <f t="shared" si="379"/>
        <v>58.912499999999994</v>
      </c>
    </row>
    <row r="2410" spans="1:23" ht="13.5" x14ac:dyDescent="0.25">
      <c r="A2410" s="3">
        <v>45513</v>
      </c>
      <c r="B2410" s="2">
        <v>38.753799999999998</v>
      </c>
      <c r="C2410" s="2">
        <v>44.763696715402681</v>
      </c>
      <c r="D2410" s="2">
        <v>0.19447406863219641</v>
      </c>
      <c r="E2410" s="2">
        <v>-5.3428070272833848E-5</v>
      </c>
      <c r="F2410" s="2">
        <v>38.761040000000001</v>
      </c>
      <c r="G2410" s="2">
        <v>38.914160000000003</v>
      </c>
      <c r="H2410" s="2">
        <v>39.080709999999996</v>
      </c>
      <c r="I2410" s="2">
        <v>39.205181999999994</v>
      </c>
      <c r="J2410" s="2">
        <v>33.504987000000014</v>
      </c>
      <c r="K2410" s="17" t="s">
        <v>54</v>
      </c>
      <c r="L2410" s="17" t="s">
        <v>50</v>
      </c>
      <c r="M2410" s="17" t="s">
        <v>47</v>
      </c>
      <c r="N2410" s="20">
        <f t="shared" si="370"/>
        <v>50</v>
      </c>
      <c r="O2410" s="20">
        <f t="shared" si="371"/>
        <v>100</v>
      </c>
      <c r="P2410" s="20">
        <f t="shared" si="372"/>
        <v>75</v>
      </c>
      <c r="Q2410" s="20">
        <f t="shared" si="373"/>
        <v>16.5</v>
      </c>
      <c r="R2410" s="21">
        <f t="shared" si="374"/>
        <v>66.224999999999994</v>
      </c>
      <c r="S2410" s="21">
        <f t="shared" si="375"/>
        <v>60.375</v>
      </c>
      <c r="T2410" s="21">
        <f t="shared" si="376"/>
        <v>48.674999999999997</v>
      </c>
      <c r="U2410" s="21">
        <f t="shared" si="377"/>
        <v>60.375</v>
      </c>
      <c r="V2410" s="20">
        <f t="shared" si="378"/>
        <v>58.42499999999999</v>
      </c>
      <c r="W2410" s="20">
        <f t="shared" si="379"/>
        <v>58.912499999999994</v>
      </c>
    </row>
    <row r="2411" spans="1:23" ht="13.5" x14ac:dyDescent="0.25">
      <c r="A2411" s="3">
        <v>45516</v>
      </c>
      <c r="B2411" s="2">
        <v>39.116599999999998</v>
      </c>
      <c r="C2411" s="2">
        <v>52.764003533593552</v>
      </c>
      <c r="D2411" s="2">
        <v>0.18645301437485529</v>
      </c>
      <c r="E2411" s="2">
        <v>-4.2742456218267081E-5</v>
      </c>
      <c r="F2411" s="2">
        <v>38.797319999999999</v>
      </c>
      <c r="G2411" s="2">
        <v>38.906900000000007</v>
      </c>
      <c r="H2411" s="2">
        <v>39.044419999999995</v>
      </c>
      <c r="I2411" s="2">
        <v>39.205181999999994</v>
      </c>
      <c r="J2411" s="2">
        <v>33.556924500000015</v>
      </c>
      <c r="K2411" s="17" t="s">
        <v>54</v>
      </c>
      <c r="L2411" s="17" t="s">
        <v>50</v>
      </c>
      <c r="M2411" s="17" t="s">
        <v>55</v>
      </c>
      <c r="N2411" s="20">
        <f t="shared" si="370"/>
        <v>50</v>
      </c>
      <c r="O2411" s="20">
        <f t="shared" si="371"/>
        <v>100</v>
      </c>
      <c r="P2411" s="20">
        <f t="shared" si="372"/>
        <v>75</v>
      </c>
      <c r="Q2411" s="20">
        <f t="shared" si="373"/>
        <v>16.5</v>
      </c>
      <c r="R2411" s="21">
        <f t="shared" si="374"/>
        <v>66.224999999999994</v>
      </c>
      <c r="S2411" s="21">
        <f t="shared" si="375"/>
        <v>60.375</v>
      </c>
      <c r="T2411" s="21">
        <f t="shared" si="376"/>
        <v>48.674999999999997</v>
      </c>
      <c r="U2411" s="21">
        <f t="shared" si="377"/>
        <v>60.375</v>
      </c>
      <c r="V2411" s="20">
        <f t="shared" si="378"/>
        <v>58.42499999999999</v>
      </c>
      <c r="W2411" s="20">
        <f t="shared" si="379"/>
        <v>58.912499999999994</v>
      </c>
    </row>
    <row r="2412" spans="1:23" ht="13.5" x14ac:dyDescent="0.25">
      <c r="A2412" s="3">
        <v>45518</v>
      </c>
      <c r="B2412" s="2">
        <v>39.116599999999998</v>
      </c>
      <c r="C2412" s="2">
        <v>52.764003533593552</v>
      </c>
      <c r="D2412" s="2">
        <v>0.17440970389546351</v>
      </c>
      <c r="E2412" s="2">
        <v>-3.4193964974613666E-5</v>
      </c>
      <c r="F2412" s="2">
        <v>38.855379999999997</v>
      </c>
      <c r="G2412" s="2">
        <v>38.902540000000002</v>
      </c>
      <c r="H2412" s="2">
        <v>39.015389999999989</v>
      </c>
      <c r="I2412" s="2">
        <v>39.211131999999992</v>
      </c>
      <c r="J2412" s="2">
        <v>33.608862000000016</v>
      </c>
      <c r="K2412" s="17" t="s">
        <v>48</v>
      </c>
      <c r="L2412" s="17" t="s">
        <v>50</v>
      </c>
      <c r="M2412" s="17" t="s">
        <v>51</v>
      </c>
      <c r="N2412" s="20">
        <f t="shared" si="370"/>
        <v>50</v>
      </c>
      <c r="O2412" s="20">
        <f t="shared" si="371"/>
        <v>100</v>
      </c>
      <c r="P2412" s="20">
        <f t="shared" si="372"/>
        <v>75</v>
      </c>
      <c r="Q2412" s="20">
        <f t="shared" si="373"/>
        <v>83.5</v>
      </c>
      <c r="R2412" s="21">
        <f t="shared" si="374"/>
        <v>76.275000000000006</v>
      </c>
      <c r="S2412" s="21">
        <f t="shared" si="375"/>
        <v>77.125</v>
      </c>
      <c r="T2412" s="21">
        <f t="shared" si="376"/>
        <v>78.825000000000003</v>
      </c>
      <c r="U2412" s="21">
        <f t="shared" si="377"/>
        <v>77.125</v>
      </c>
      <c r="V2412" s="20">
        <f t="shared" si="378"/>
        <v>77.408333333333346</v>
      </c>
      <c r="W2412" s="20">
        <f t="shared" si="379"/>
        <v>77.337500000000006</v>
      </c>
    </row>
    <row r="2413" spans="1:23" ht="13.5" x14ac:dyDescent="0.25">
      <c r="A2413" s="3">
        <v>45519</v>
      </c>
      <c r="B2413" s="2">
        <v>39.116599999999998</v>
      </c>
      <c r="C2413" s="2">
        <v>52.764003533593552</v>
      </c>
      <c r="D2413" s="2">
        <v>0.15677566059797954</v>
      </c>
      <c r="E2413" s="2">
        <v>-2.7355171979690934E-5</v>
      </c>
      <c r="F2413" s="2">
        <v>38.97148</v>
      </c>
      <c r="G2413" s="2">
        <v>38.902540000000002</v>
      </c>
      <c r="H2413" s="2">
        <v>39.000874999999994</v>
      </c>
      <c r="I2413" s="2">
        <v>39.21562999999999</v>
      </c>
      <c r="J2413" s="2">
        <v>33.661926000000015</v>
      </c>
      <c r="K2413" s="17" t="s">
        <v>48</v>
      </c>
      <c r="L2413" s="17" t="s">
        <v>50</v>
      </c>
      <c r="M2413" s="17" t="s">
        <v>51</v>
      </c>
      <c r="N2413" s="20">
        <f t="shared" si="370"/>
        <v>50</v>
      </c>
      <c r="O2413" s="20">
        <f t="shared" si="371"/>
        <v>100</v>
      </c>
      <c r="P2413" s="20">
        <f t="shared" si="372"/>
        <v>75</v>
      </c>
      <c r="Q2413" s="20">
        <f t="shared" si="373"/>
        <v>83.5</v>
      </c>
      <c r="R2413" s="21">
        <f t="shared" si="374"/>
        <v>76.275000000000006</v>
      </c>
      <c r="S2413" s="21">
        <f t="shared" si="375"/>
        <v>77.125</v>
      </c>
      <c r="T2413" s="21">
        <f t="shared" si="376"/>
        <v>78.825000000000003</v>
      </c>
      <c r="U2413" s="21">
        <f t="shared" si="377"/>
        <v>77.125</v>
      </c>
      <c r="V2413" s="20">
        <f t="shared" si="378"/>
        <v>77.408333333333346</v>
      </c>
      <c r="W2413" s="20">
        <f t="shared" si="379"/>
        <v>77.337500000000006</v>
      </c>
    </row>
    <row r="2414" spans="1:23" ht="13.5" x14ac:dyDescent="0.25">
      <c r="A2414" s="3">
        <v>45520</v>
      </c>
      <c r="B2414" s="2">
        <v>39.116599999999998</v>
      </c>
      <c r="C2414" s="2">
        <v>52.764003533593552</v>
      </c>
      <c r="D2414" s="2">
        <v>0.11326550518715806</v>
      </c>
      <c r="E2414" s="2">
        <v>-2.188413758375275E-5</v>
      </c>
      <c r="F2414" s="2">
        <v>39.044040000000003</v>
      </c>
      <c r="G2414" s="2">
        <v>38.920680000000004</v>
      </c>
      <c r="H2414" s="2">
        <v>39.015389999999989</v>
      </c>
      <c r="I2414" s="2">
        <v>39.220127999999995</v>
      </c>
      <c r="J2414" s="2">
        <v>33.715321500000023</v>
      </c>
      <c r="K2414" s="17" t="s">
        <v>48</v>
      </c>
      <c r="L2414" s="17" t="s">
        <v>50</v>
      </c>
      <c r="M2414" s="17" t="s">
        <v>51</v>
      </c>
      <c r="N2414" s="20">
        <f t="shared" si="370"/>
        <v>50</v>
      </c>
      <c r="O2414" s="20">
        <f t="shared" si="371"/>
        <v>100</v>
      </c>
      <c r="P2414" s="20">
        <f t="shared" si="372"/>
        <v>75</v>
      </c>
      <c r="Q2414" s="20">
        <f t="shared" si="373"/>
        <v>83.5</v>
      </c>
      <c r="R2414" s="21">
        <f t="shared" si="374"/>
        <v>76.275000000000006</v>
      </c>
      <c r="S2414" s="21">
        <f t="shared" si="375"/>
        <v>77.125</v>
      </c>
      <c r="T2414" s="21">
        <f t="shared" si="376"/>
        <v>78.825000000000003</v>
      </c>
      <c r="U2414" s="21">
        <f t="shared" si="377"/>
        <v>77.125</v>
      </c>
      <c r="V2414" s="20">
        <f t="shared" si="378"/>
        <v>77.408333333333346</v>
      </c>
      <c r="W2414" s="20">
        <f t="shared" si="379"/>
        <v>77.337500000000006</v>
      </c>
    </row>
    <row r="2415" spans="1:23" ht="13.5" x14ac:dyDescent="0.25">
      <c r="A2415" s="3">
        <v>45523</v>
      </c>
      <c r="B2415" s="2">
        <v>38.826300000000003</v>
      </c>
      <c r="C2415" s="2">
        <v>45.648196646070545</v>
      </c>
      <c r="D2415" s="2">
        <v>9.7322044336081603E-2</v>
      </c>
      <c r="E2415" s="2">
        <v>-1.7507310067002202E-5</v>
      </c>
      <c r="F2415" s="2">
        <v>39.058540000000001</v>
      </c>
      <c r="G2415" s="2">
        <v>38.909790000000001</v>
      </c>
      <c r="H2415" s="2">
        <v>38.997244999999985</v>
      </c>
      <c r="I2415" s="2">
        <v>39.210111999999995</v>
      </c>
      <c r="J2415" s="2">
        <v>33.768591500000021</v>
      </c>
      <c r="K2415" s="17" t="s">
        <v>48</v>
      </c>
      <c r="L2415" s="17" t="s">
        <v>50</v>
      </c>
      <c r="M2415" s="17" t="s">
        <v>51</v>
      </c>
      <c r="N2415" s="20">
        <f t="shared" si="370"/>
        <v>50</v>
      </c>
      <c r="O2415" s="20">
        <f t="shared" si="371"/>
        <v>100</v>
      </c>
      <c r="P2415" s="20">
        <f t="shared" si="372"/>
        <v>75</v>
      </c>
      <c r="Q2415" s="20">
        <f t="shared" si="373"/>
        <v>83.5</v>
      </c>
      <c r="R2415" s="21">
        <f t="shared" si="374"/>
        <v>76.275000000000006</v>
      </c>
      <c r="S2415" s="21">
        <f t="shared" si="375"/>
        <v>77.125</v>
      </c>
      <c r="T2415" s="21">
        <f t="shared" si="376"/>
        <v>78.825000000000003</v>
      </c>
      <c r="U2415" s="21">
        <f t="shared" si="377"/>
        <v>77.125</v>
      </c>
      <c r="V2415" s="20">
        <f t="shared" si="378"/>
        <v>77.408333333333346</v>
      </c>
      <c r="W2415" s="20">
        <f t="shared" si="379"/>
        <v>77.337500000000006</v>
      </c>
    </row>
    <row r="2416" spans="1:23" ht="13.5" x14ac:dyDescent="0.25">
      <c r="A2416" s="3">
        <v>45524</v>
      </c>
      <c r="B2416" s="2">
        <v>38.826300000000003</v>
      </c>
      <c r="C2416" s="2">
        <v>45.648196646070545</v>
      </c>
      <c r="D2416" s="2">
        <v>8.4962671369162024E-2</v>
      </c>
      <c r="E2416" s="2">
        <v>-1.4005848053601761E-5</v>
      </c>
      <c r="F2416" s="2">
        <v>39.000479999999996</v>
      </c>
      <c r="G2416" s="2">
        <v>38.898900000000005</v>
      </c>
      <c r="H2416" s="2">
        <v>38.979099999999981</v>
      </c>
      <c r="I2416" s="2">
        <v>39.202853999999995</v>
      </c>
      <c r="J2416" s="2">
        <v>33.820204000000018</v>
      </c>
      <c r="K2416" s="17" t="s">
        <v>54</v>
      </c>
      <c r="L2416" s="17" t="s">
        <v>50</v>
      </c>
      <c r="M2416" s="17" t="s">
        <v>47</v>
      </c>
      <c r="N2416" s="20">
        <f t="shared" si="370"/>
        <v>50</v>
      </c>
      <c r="O2416" s="20">
        <f t="shared" si="371"/>
        <v>100</v>
      </c>
      <c r="P2416" s="20">
        <f t="shared" si="372"/>
        <v>75</v>
      </c>
      <c r="Q2416" s="20">
        <f t="shared" si="373"/>
        <v>16.5</v>
      </c>
      <c r="R2416" s="21">
        <f t="shared" si="374"/>
        <v>66.224999999999994</v>
      </c>
      <c r="S2416" s="21">
        <f t="shared" si="375"/>
        <v>60.375</v>
      </c>
      <c r="T2416" s="21">
        <f t="shared" si="376"/>
        <v>48.674999999999997</v>
      </c>
      <c r="U2416" s="21">
        <f t="shared" si="377"/>
        <v>60.375</v>
      </c>
      <c r="V2416" s="20">
        <f t="shared" si="378"/>
        <v>58.42499999999999</v>
      </c>
      <c r="W2416" s="20">
        <f t="shared" si="379"/>
        <v>58.912499999999994</v>
      </c>
    </row>
    <row r="2417" spans="1:23" ht="13.5" x14ac:dyDescent="0.25">
      <c r="A2417" s="3">
        <v>45525</v>
      </c>
      <c r="B2417" s="2">
        <v>38.826300000000003</v>
      </c>
      <c r="C2417" s="2">
        <v>45.648196646070545</v>
      </c>
      <c r="D2417" s="2">
        <v>5.8798345866655666E-2</v>
      </c>
      <c r="E2417" s="2">
        <v>-1.120467844288141E-5</v>
      </c>
      <c r="F2417" s="2">
        <v>38.942420000000006</v>
      </c>
      <c r="G2417" s="2">
        <v>38.898899999999998</v>
      </c>
      <c r="H2417" s="2">
        <v>38.975469999999987</v>
      </c>
      <c r="I2417" s="2">
        <v>39.202561999999993</v>
      </c>
      <c r="J2417" s="2">
        <v>33.871883000000018</v>
      </c>
      <c r="K2417" s="17" t="s">
        <v>54</v>
      </c>
      <c r="L2417" s="17" t="s">
        <v>50</v>
      </c>
      <c r="M2417" s="17" t="s">
        <v>47</v>
      </c>
      <c r="N2417" s="20">
        <f t="shared" si="370"/>
        <v>50</v>
      </c>
      <c r="O2417" s="20">
        <f t="shared" si="371"/>
        <v>100</v>
      </c>
      <c r="P2417" s="20">
        <f t="shared" si="372"/>
        <v>75</v>
      </c>
      <c r="Q2417" s="20">
        <f t="shared" si="373"/>
        <v>16.5</v>
      </c>
      <c r="R2417" s="21">
        <f t="shared" si="374"/>
        <v>66.224999999999994</v>
      </c>
      <c r="S2417" s="21">
        <f t="shared" si="375"/>
        <v>60.375</v>
      </c>
      <c r="T2417" s="21">
        <f t="shared" si="376"/>
        <v>48.674999999999997</v>
      </c>
      <c r="U2417" s="21">
        <f t="shared" si="377"/>
        <v>60.375</v>
      </c>
      <c r="V2417" s="20">
        <f t="shared" si="378"/>
        <v>58.42499999999999</v>
      </c>
      <c r="W2417" s="20">
        <f t="shared" si="379"/>
        <v>58.912499999999994</v>
      </c>
    </row>
    <row r="2418" spans="1:23" ht="13.5" x14ac:dyDescent="0.25">
      <c r="A2418" s="3">
        <v>45526</v>
      </c>
      <c r="B2418" s="2">
        <v>39.0441</v>
      </c>
      <c r="C2418" s="2">
        <v>51.746139707506316</v>
      </c>
      <c r="D2418" s="2">
        <v>-2.3150323354578006E-2</v>
      </c>
      <c r="E2418" s="2">
        <v>-8.9637427543051285E-6</v>
      </c>
      <c r="F2418" s="2">
        <v>38.927920000000007</v>
      </c>
      <c r="G2418" s="2">
        <v>38.9497</v>
      </c>
      <c r="H2418" s="2">
        <v>38.968214999999994</v>
      </c>
      <c r="I2418" s="2">
        <v>39.192401999999994</v>
      </c>
      <c r="J2418" s="2">
        <v>33.924651000000019</v>
      </c>
      <c r="K2418" s="17" t="s">
        <v>54</v>
      </c>
      <c r="L2418" s="17" t="s">
        <v>50</v>
      </c>
      <c r="M2418" s="17" t="s">
        <v>47</v>
      </c>
      <c r="N2418" s="20">
        <f t="shared" si="370"/>
        <v>50</v>
      </c>
      <c r="O2418" s="20">
        <f t="shared" si="371"/>
        <v>100</v>
      </c>
      <c r="P2418" s="20">
        <f t="shared" si="372"/>
        <v>75</v>
      </c>
      <c r="Q2418" s="20">
        <f t="shared" si="373"/>
        <v>16.5</v>
      </c>
      <c r="R2418" s="21">
        <f t="shared" si="374"/>
        <v>66.224999999999994</v>
      </c>
      <c r="S2418" s="21">
        <f t="shared" si="375"/>
        <v>60.375</v>
      </c>
      <c r="T2418" s="21">
        <f t="shared" si="376"/>
        <v>48.674999999999997</v>
      </c>
      <c r="U2418" s="21">
        <f t="shared" si="377"/>
        <v>60.375</v>
      </c>
      <c r="V2418" s="20">
        <f t="shared" si="378"/>
        <v>58.42499999999999</v>
      </c>
      <c r="W2418" s="20">
        <f t="shared" si="379"/>
        <v>58.912499999999994</v>
      </c>
    </row>
    <row r="2419" spans="1:23" ht="13.5" x14ac:dyDescent="0.25">
      <c r="A2419" s="3">
        <v>45527</v>
      </c>
      <c r="B2419" s="2">
        <v>39.036799999999999</v>
      </c>
      <c r="C2419" s="2">
        <v>51.537430390938724</v>
      </c>
      <c r="D2419" s="2">
        <v>-5.8847425184843871E-2</v>
      </c>
      <c r="E2419" s="2">
        <v>-7.1709942034441035E-6</v>
      </c>
      <c r="F2419" s="2">
        <v>38.911960000000008</v>
      </c>
      <c r="G2419" s="2">
        <v>38.977999999999994</v>
      </c>
      <c r="H2419" s="2">
        <v>38.967849999999984</v>
      </c>
      <c r="I2419" s="2">
        <v>39.171935999999995</v>
      </c>
      <c r="J2419" s="2">
        <v>33.977382500000019</v>
      </c>
      <c r="K2419" s="17" t="s">
        <v>54</v>
      </c>
      <c r="L2419" s="17" t="s">
        <v>50</v>
      </c>
      <c r="M2419" s="17" t="s">
        <v>47</v>
      </c>
      <c r="N2419" s="20">
        <f t="shared" si="370"/>
        <v>50</v>
      </c>
      <c r="O2419" s="20">
        <f t="shared" si="371"/>
        <v>100</v>
      </c>
      <c r="P2419" s="20">
        <f t="shared" si="372"/>
        <v>75</v>
      </c>
      <c r="Q2419" s="20">
        <f t="shared" si="373"/>
        <v>16.5</v>
      </c>
      <c r="R2419" s="21">
        <f t="shared" si="374"/>
        <v>66.224999999999994</v>
      </c>
      <c r="S2419" s="21">
        <f t="shared" si="375"/>
        <v>60.375</v>
      </c>
      <c r="T2419" s="21">
        <f t="shared" si="376"/>
        <v>48.674999999999997</v>
      </c>
      <c r="U2419" s="21">
        <f t="shared" si="377"/>
        <v>60.375</v>
      </c>
      <c r="V2419" s="20">
        <f t="shared" si="378"/>
        <v>58.42499999999999</v>
      </c>
      <c r="W2419" s="20">
        <f t="shared" si="379"/>
        <v>58.912499999999994</v>
      </c>
    </row>
    <row r="2420" spans="1:23" ht="13.5" x14ac:dyDescent="0.25">
      <c r="A2420" s="3">
        <v>45530</v>
      </c>
      <c r="B2420" s="2">
        <v>38.826300000000003</v>
      </c>
      <c r="C2420" s="2">
        <v>45.800870465316613</v>
      </c>
      <c r="D2420" s="2">
        <v>-7.3777092713577019E-2</v>
      </c>
      <c r="E2420" s="2">
        <v>-5.7367953627552829E-6</v>
      </c>
      <c r="F2420" s="2">
        <v>38.911960000000001</v>
      </c>
      <c r="G2420" s="2">
        <v>38.985250000000001</v>
      </c>
      <c r="H2420" s="2">
        <v>38.949704999999994</v>
      </c>
      <c r="I2420" s="2">
        <v>39.151613999999995</v>
      </c>
      <c r="J2420" s="2">
        <v>34.029492500000018</v>
      </c>
      <c r="K2420" s="17" t="s">
        <v>54</v>
      </c>
      <c r="L2420" s="17" t="s">
        <v>50</v>
      </c>
      <c r="M2420" s="17" t="s">
        <v>50</v>
      </c>
      <c r="N2420" s="20">
        <f t="shared" si="370"/>
        <v>50</v>
      </c>
      <c r="O2420" s="20">
        <f t="shared" si="371"/>
        <v>100</v>
      </c>
      <c r="P2420" s="20">
        <f t="shared" si="372"/>
        <v>50</v>
      </c>
      <c r="Q2420" s="20">
        <f t="shared" si="373"/>
        <v>16.5</v>
      </c>
      <c r="R2420" s="21">
        <f t="shared" si="374"/>
        <v>62.475000000000001</v>
      </c>
      <c r="S2420" s="21">
        <f t="shared" si="375"/>
        <v>51.625</v>
      </c>
      <c r="T2420" s="21">
        <f t="shared" si="376"/>
        <v>42.424999999999997</v>
      </c>
      <c r="U2420" s="21">
        <f t="shared" si="377"/>
        <v>54.125</v>
      </c>
      <c r="V2420" s="20">
        <f t="shared" si="378"/>
        <v>52.17499999999999</v>
      </c>
      <c r="W2420" s="20">
        <f t="shared" si="379"/>
        <v>52.662499999999994</v>
      </c>
    </row>
    <row r="2421" spans="1:23" ht="13.5" x14ac:dyDescent="0.25">
      <c r="A2421" s="3">
        <v>45531</v>
      </c>
      <c r="B2421" s="2">
        <v>38.753799999999998</v>
      </c>
      <c r="C2421" s="2">
        <v>43.984923325733021</v>
      </c>
      <c r="D2421" s="2">
        <v>-2.4273816928811698E-2</v>
      </c>
      <c r="E2421" s="2">
        <v>-4.589436290204227E-6</v>
      </c>
      <c r="F2421" s="2">
        <v>38.897460000000002</v>
      </c>
      <c r="G2421" s="2">
        <v>38.948969999999996</v>
      </c>
      <c r="H2421" s="2">
        <v>38.927934999999991</v>
      </c>
      <c r="I2421" s="2">
        <v>39.143049999999995</v>
      </c>
      <c r="J2421" s="2">
        <v>34.082565500000015</v>
      </c>
      <c r="K2421" s="17" t="s">
        <v>54</v>
      </c>
      <c r="L2421" s="17" t="s">
        <v>52</v>
      </c>
      <c r="M2421" s="17" t="s">
        <v>47</v>
      </c>
      <c r="N2421" s="20">
        <f t="shared" si="370"/>
        <v>50</v>
      </c>
      <c r="O2421" s="20">
        <f t="shared" si="371"/>
        <v>100</v>
      </c>
      <c r="P2421" s="20">
        <f t="shared" si="372"/>
        <v>50</v>
      </c>
      <c r="Q2421" s="20">
        <f t="shared" si="373"/>
        <v>0</v>
      </c>
      <c r="R2421" s="21">
        <f t="shared" si="374"/>
        <v>60</v>
      </c>
      <c r="S2421" s="21">
        <f t="shared" si="375"/>
        <v>47.5</v>
      </c>
      <c r="T2421" s="21">
        <f t="shared" si="376"/>
        <v>35</v>
      </c>
      <c r="U2421" s="21">
        <f t="shared" si="377"/>
        <v>50</v>
      </c>
      <c r="V2421" s="20">
        <f t="shared" si="378"/>
        <v>47.5</v>
      </c>
      <c r="W2421" s="20">
        <f t="shared" si="379"/>
        <v>48.125</v>
      </c>
    </row>
    <row r="2422" spans="1:23" ht="13.5" x14ac:dyDescent="0.25">
      <c r="A2422" s="3">
        <v>45532</v>
      </c>
      <c r="B2422" s="2">
        <v>38.753799999999998</v>
      </c>
      <c r="C2422" s="2">
        <v>43.984923325733021</v>
      </c>
      <c r="D2422" s="2">
        <v>1.8921898480094512E-2</v>
      </c>
      <c r="E2422" s="2">
        <v>-3.671549032163382E-6</v>
      </c>
      <c r="F2422" s="2">
        <v>38.882960000000004</v>
      </c>
      <c r="G2422" s="2">
        <v>38.912690000000005</v>
      </c>
      <c r="H2422" s="2">
        <v>38.907614999999986</v>
      </c>
      <c r="I2422" s="2">
        <v>39.128535999999997</v>
      </c>
      <c r="J2422" s="2">
        <v>34.133815500000019</v>
      </c>
      <c r="K2422" s="17" t="s">
        <v>54</v>
      </c>
      <c r="L2422" s="17" t="s">
        <v>52</v>
      </c>
      <c r="M2422" s="17" t="s">
        <v>47</v>
      </c>
      <c r="N2422" s="20">
        <f t="shared" si="370"/>
        <v>50</v>
      </c>
      <c r="O2422" s="20">
        <f t="shared" si="371"/>
        <v>100</v>
      </c>
      <c r="P2422" s="20">
        <f t="shared" si="372"/>
        <v>50</v>
      </c>
      <c r="Q2422" s="20">
        <f t="shared" si="373"/>
        <v>0</v>
      </c>
      <c r="R2422" s="21">
        <f t="shared" si="374"/>
        <v>60</v>
      </c>
      <c r="S2422" s="21">
        <f t="shared" si="375"/>
        <v>47.5</v>
      </c>
      <c r="T2422" s="21">
        <f t="shared" si="376"/>
        <v>35</v>
      </c>
      <c r="U2422" s="21">
        <f t="shared" si="377"/>
        <v>50</v>
      </c>
      <c r="V2422" s="20">
        <f t="shared" si="378"/>
        <v>47.5</v>
      </c>
      <c r="W2422" s="20">
        <f t="shared" si="379"/>
        <v>48.125</v>
      </c>
    </row>
    <row r="2423" spans="1:23" ht="13.5" x14ac:dyDescent="0.25">
      <c r="A2423" s="3">
        <v>45533</v>
      </c>
      <c r="B2423" s="2">
        <v>38.826300000000003</v>
      </c>
      <c r="C2423" s="2">
        <v>46.447439424135219</v>
      </c>
      <c r="D2423" s="2">
        <v>5.1313163846273824E-2</v>
      </c>
      <c r="E2423" s="2">
        <v>-2.9372392257307056E-6</v>
      </c>
      <c r="F2423" s="2">
        <v>38.839399999999998</v>
      </c>
      <c r="G2423" s="2">
        <v>38.883660000000006</v>
      </c>
      <c r="H2423" s="2">
        <v>38.89309999999999</v>
      </c>
      <c r="I2423" s="2">
        <v>39.110391999999997</v>
      </c>
      <c r="J2423" s="2">
        <v>34.185428000000016</v>
      </c>
      <c r="K2423" s="17" t="s">
        <v>54</v>
      </c>
      <c r="L2423" s="17" t="s">
        <v>52</v>
      </c>
      <c r="M2423" s="17" t="s">
        <v>47</v>
      </c>
      <c r="N2423" s="20">
        <f t="shared" si="370"/>
        <v>50</v>
      </c>
      <c r="O2423" s="20">
        <f t="shared" si="371"/>
        <v>100</v>
      </c>
      <c r="P2423" s="20">
        <f t="shared" si="372"/>
        <v>50</v>
      </c>
      <c r="Q2423" s="20">
        <f t="shared" si="373"/>
        <v>0</v>
      </c>
      <c r="R2423" s="21">
        <f t="shared" si="374"/>
        <v>60</v>
      </c>
      <c r="S2423" s="21">
        <f t="shared" si="375"/>
        <v>47.5</v>
      </c>
      <c r="T2423" s="21">
        <f t="shared" si="376"/>
        <v>35</v>
      </c>
      <c r="U2423" s="21">
        <f t="shared" si="377"/>
        <v>50</v>
      </c>
      <c r="V2423" s="20">
        <f t="shared" si="378"/>
        <v>47.5</v>
      </c>
      <c r="W2423" s="20">
        <f t="shared" si="379"/>
        <v>48.125</v>
      </c>
    </row>
    <row r="2424" spans="1:23" ht="13.5" x14ac:dyDescent="0.25">
      <c r="A2424" s="3">
        <v>45534</v>
      </c>
      <c r="B2424" s="2">
        <v>39.1892</v>
      </c>
      <c r="C2424" s="2">
        <v>56.706937167062065</v>
      </c>
      <c r="D2424" s="2">
        <v>5.2532951083641422E-2</v>
      </c>
      <c r="E2424" s="2">
        <v>-2.3497913805845645E-6</v>
      </c>
      <c r="F2424" s="2">
        <v>38.869880000000002</v>
      </c>
      <c r="G2424" s="2">
        <v>38.890920000000008</v>
      </c>
      <c r="H2424" s="2">
        <v>38.905799999999999</v>
      </c>
      <c r="I2424" s="2">
        <v>39.100231999999998</v>
      </c>
      <c r="J2424" s="2">
        <v>34.237198000000014</v>
      </c>
      <c r="K2424" s="17" t="s">
        <v>54</v>
      </c>
      <c r="L2424" s="17" t="s">
        <v>50</v>
      </c>
      <c r="M2424" s="17" t="s">
        <v>55</v>
      </c>
      <c r="N2424" s="20">
        <f t="shared" si="370"/>
        <v>50</v>
      </c>
      <c r="O2424" s="20">
        <f t="shared" si="371"/>
        <v>100</v>
      </c>
      <c r="P2424" s="20">
        <f t="shared" si="372"/>
        <v>50</v>
      </c>
      <c r="Q2424" s="20">
        <f t="shared" si="373"/>
        <v>16.5</v>
      </c>
      <c r="R2424" s="21">
        <f t="shared" si="374"/>
        <v>62.475000000000001</v>
      </c>
      <c r="S2424" s="21">
        <f t="shared" si="375"/>
        <v>51.625</v>
      </c>
      <c r="T2424" s="21">
        <f t="shared" si="376"/>
        <v>42.424999999999997</v>
      </c>
      <c r="U2424" s="21">
        <f t="shared" si="377"/>
        <v>54.125</v>
      </c>
      <c r="V2424" s="20">
        <f t="shared" si="378"/>
        <v>52.17499999999999</v>
      </c>
      <c r="W2424" s="20">
        <f t="shared" si="379"/>
        <v>52.662499999999994</v>
      </c>
    </row>
    <row r="2425" spans="1:23" ht="13.5" x14ac:dyDescent="0.25">
      <c r="A2425" s="3">
        <v>45537</v>
      </c>
      <c r="B2425" s="2">
        <v>38.971499999999999</v>
      </c>
      <c r="C2425" s="2">
        <v>50.46150875363454</v>
      </c>
      <c r="D2425" s="2">
        <v>2.3526995772925829E-2</v>
      </c>
      <c r="E2425" s="2">
        <v>-1.8798331044676518E-6</v>
      </c>
      <c r="F2425" s="2">
        <v>38.898919999999997</v>
      </c>
      <c r="G2425" s="2">
        <v>38.905439999999999</v>
      </c>
      <c r="H2425" s="2">
        <v>38.907614999999993</v>
      </c>
      <c r="I2425" s="2">
        <v>39.094425999999991</v>
      </c>
      <c r="J2425" s="2">
        <v>34.290763000000013</v>
      </c>
      <c r="K2425" s="17" t="s">
        <v>54</v>
      </c>
      <c r="L2425" s="17" t="s">
        <v>50</v>
      </c>
      <c r="M2425" s="17" t="s">
        <v>55</v>
      </c>
      <c r="N2425" s="20">
        <f t="shared" si="370"/>
        <v>50</v>
      </c>
      <c r="O2425" s="20">
        <f t="shared" si="371"/>
        <v>100</v>
      </c>
      <c r="P2425" s="20">
        <f t="shared" si="372"/>
        <v>50</v>
      </c>
      <c r="Q2425" s="20">
        <f t="shared" si="373"/>
        <v>16.5</v>
      </c>
      <c r="R2425" s="21">
        <f t="shared" si="374"/>
        <v>62.475000000000001</v>
      </c>
      <c r="S2425" s="21">
        <f t="shared" si="375"/>
        <v>51.625</v>
      </c>
      <c r="T2425" s="21">
        <f t="shared" si="376"/>
        <v>42.424999999999997</v>
      </c>
      <c r="U2425" s="21">
        <f t="shared" si="377"/>
        <v>54.125</v>
      </c>
      <c r="V2425" s="20">
        <f t="shared" si="378"/>
        <v>52.17499999999999</v>
      </c>
      <c r="W2425" s="20">
        <f t="shared" si="379"/>
        <v>52.662499999999994</v>
      </c>
    </row>
    <row r="2426" spans="1:23" ht="13.5" x14ac:dyDescent="0.25">
      <c r="A2426" s="3">
        <v>45538</v>
      </c>
      <c r="B2426" s="2">
        <v>38.971499999999999</v>
      </c>
      <c r="C2426" s="2">
        <v>50.46150875363454</v>
      </c>
      <c r="D2426" s="2">
        <v>-1.1212825562409989E-3</v>
      </c>
      <c r="E2426" s="2">
        <v>-1.5038664835741215E-6</v>
      </c>
      <c r="F2426" s="2">
        <v>38.942459999999997</v>
      </c>
      <c r="G2426" s="2">
        <v>38.919960000000003</v>
      </c>
      <c r="H2426" s="2">
        <v>38.90943</v>
      </c>
      <c r="I2426" s="2">
        <v>39.087167999999998</v>
      </c>
      <c r="J2426" s="2">
        <v>34.34475900000001</v>
      </c>
      <c r="K2426" s="17" t="s">
        <v>48</v>
      </c>
      <c r="L2426" s="17" t="s">
        <v>50</v>
      </c>
      <c r="M2426" s="17" t="s">
        <v>51</v>
      </c>
      <c r="N2426" s="20">
        <f t="shared" si="370"/>
        <v>50</v>
      </c>
      <c r="O2426" s="20">
        <f t="shared" si="371"/>
        <v>100</v>
      </c>
      <c r="P2426" s="20">
        <f t="shared" si="372"/>
        <v>50</v>
      </c>
      <c r="Q2426" s="20">
        <f t="shared" si="373"/>
        <v>83.5</v>
      </c>
      <c r="R2426" s="21">
        <f t="shared" si="374"/>
        <v>72.525000000000006</v>
      </c>
      <c r="S2426" s="21">
        <f t="shared" si="375"/>
        <v>68.375</v>
      </c>
      <c r="T2426" s="21">
        <f t="shared" si="376"/>
        <v>72.575000000000003</v>
      </c>
      <c r="U2426" s="21">
        <f t="shared" si="377"/>
        <v>70.875</v>
      </c>
      <c r="V2426" s="20">
        <f t="shared" si="378"/>
        <v>71.158333333333346</v>
      </c>
      <c r="W2426" s="20">
        <f t="shared" si="379"/>
        <v>71.087500000000006</v>
      </c>
    </row>
    <row r="2427" spans="1:23" ht="13.5" x14ac:dyDescent="0.25">
      <c r="A2427" s="3">
        <v>45539</v>
      </c>
      <c r="B2427" s="2">
        <v>38.898899999999998</v>
      </c>
      <c r="C2427" s="2">
        <v>48.399846195774096</v>
      </c>
      <c r="D2427" s="2">
        <v>-1.6696756659648315E-2</v>
      </c>
      <c r="E2427" s="2">
        <v>-1.2030931868592972E-6</v>
      </c>
      <c r="F2427" s="2">
        <v>38.97148</v>
      </c>
      <c r="G2427" s="2">
        <v>38.927219999999998</v>
      </c>
      <c r="H2427" s="2">
        <v>38.913060000000002</v>
      </c>
      <c r="I2427" s="2">
        <v>39.068297999999999</v>
      </c>
      <c r="J2427" s="2">
        <v>34.397066000000017</v>
      </c>
      <c r="K2427" s="17" t="s">
        <v>48</v>
      </c>
      <c r="L2427" s="17" t="s">
        <v>50</v>
      </c>
      <c r="M2427" s="17" t="s">
        <v>51</v>
      </c>
      <c r="N2427" s="20">
        <f t="shared" si="370"/>
        <v>50</v>
      </c>
      <c r="O2427" s="20">
        <f t="shared" si="371"/>
        <v>100</v>
      </c>
      <c r="P2427" s="20">
        <f t="shared" si="372"/>
        <v>50</v>
      </c>
      <c r="Q2427" s="20">
        <f t="shared" si="373"/>
        <v>83.5</v>
      </c>
      <c r="R2427" s="21">
        <f t="shared" si="374"/>
        <v>72.525000000000006</v>
      </c>
      <c r="S2427" s="21">
        <f t="shared" si="375"/>
        <v>68.375</v>
      </c>
      <c r="T2427" s="21">
        <f t="shared" si="376"/>
        <v>72.575000000000003</v>
      </c>
      <c r="U2427" s="21">
        <f t="shared" si="377"/>
        <v>70.875</v>
      </c>
      <c r="V2427" s="20">
        <f t="shared" si="378"/>
        <v>71.158333333333346</v>
      </c>
      <c r="W2427" s="20">
        <f t="shared" si="379"/>
        <v>71.087500000000006</v>
      </c>
    </row>
    <row r="2428" spans="1:23" ht="13.5" x14ac:dyDescent="0.25">
      <c r="A2428" s="3">
        <v>45540</v>
      </c>
      <c r="B2428" s="2">
        <v>38.971499999999999</v>
      </c>
      <c r="C2428" s="2">
        <v>50.574514284369435</v>
      </c>
      <c r="D2428" s="2">
        <v>-1.4069229040885034E-3</v>
      </c>
      <c r="E2428" s="2">
        <v>-9.6247454948743781E-7</v>
      </c>
      <c r="F2428" s="2">
        <v>39.000519999999995</v>
      </c>
      <c r="G2428" s="2">
        <v>38.919960000000003</v>
      </c>
      <c r="H2428" s="2">
        <v>38.934829999999998</v>
      </c>
      <c r="I2428" s="2">
        <v>39.061040000000006</v>
      </c>
      <c r="J2428" s="2">
        <v>34.450067500000003</v>
      </c>
      <c r="K2428" s="17" t="s">
        <v>48</v>
      </c>
      <c r="L2428" s="17" t="s">
        <v>50</v>
      </c>
      <c r="M2428" s="17" t="s">
        <v>51</v>
      </c>
      <c r="N2428" s="20">
        <f t="shared" si="370"/>
        <v>50</v>
      </c>
      <c r="O2428" s="20">
        <f t="shared" si="371"/>
        <v>100</v>
      </c>
      <c r="P2428" s="20">
        <f t="shared" si="372"/>
        <v>50</v>
      </c>
      <c r="Q2428" s="20">
        <f t="shared" si="373"/>
        <v>83.5</v>
      </c>
      <c r="R2428" s="21">
        <f t="shared" si="374"/>
        <v>72.525000000000006</v>
      </c>
      <c r="S2428" s="21">
        <f t="shared" si="375"/>
        <v>68.375</v>
      </c>
      <c r="T2428" s="21">
        <f t="shared" si="376"/>
        <v>72.575000000000003</v>
      </c>
      <c r="U2428" s="21">
        <f t="shared" si="377"/>
        <v>70.875</v>
      </c>
      <c r="V2428" s="20">
        <f t="shared" si="378"/>
        <v>71.158333333333346</v>
      </c>
      <c r="W2428" s="20">
        <f t="shared" si="379"/>
        <v>71.087500000000006</v>
      </c>
    </row>
    <row r="2429" spans="1:23" ht="13.5" x14ac:dyDescent="0.25">
      <c r="A2429" s="3">
        <v>45541</v>
      </c>
      <c r="B2429" s="2">
        <v>39.116599999999998</v>
      </c>
      <c r="C2429" s="2">
        <v>54.685054683141928</v>
      </c>
      <c r="D2429" s="2">
        <v>-4.5554975766748385E-4</v>
      </c>
      <c r="E2429" s="2">
        <v>-7.6997963958995027E-7</v>
      </c>
      <c r="F2429" s="2">
        <v>38.986000000000004</v>
      </c>
      <c r="G2429" s="2">
        <v>38.927939999999992</v>
      </c>
      <c r="H2429" s="2">
        <v>38.952970000000001</v>
      </c>
      <c r="I2429" s="2">
        <v>39.056830000000012</v>
      </c>
      <c r="J2429" s="2">
        <v>34.504126000000014</v>
      </c>
      <c r="K2429" s="17" t="s">
        <v>54</v>
      </c>
      <c r="L2429" s="17" t="s">
        <v>50</v>
      </c>
      <c r="M2429" s="17" t="s">
        <v>47</v>
      </c>
      <c r="N2429" s="20">
        <f t="shared" si="370"/>
        <v>50</v>
      </c>
      <c r="O2429" s="20">
        <f t="shared" si="371"/>
        <v>100</v>
      </c>
      <c r="P2429" s="20">
        <f t="shared" si="372"/>
        <v>50</v>
      </c>
      <c r="Q2429" s="20">
        <f t="shared" si="373"/>
        <v>16.5</v>
      </c>
      <c r="R2429" s="21">
        <f t="shared" si="374"/>
        <v>62.475000000000001</v>
      </c>
      <c r="S2429" s="21">
        <f t="shared" si="375"/>
        <v>51.625</v>
      </c>
      <c r="T2429" s="21">
        <f t="shared" si="376"/>
        <v>42.424999999999997</v>
      </c>
      <c r="U2429" s="21">
        <f t="shared" si="377"/>
        <v>54.125</v>
      </c>
      <c r="V2429" s="20">
        <f t="shared" si="378"/>
        <v>52.17499999999999</v>
      </c>
      <c r="W2429" s="20">
        <f t="shared" si="379"/>
        <v>52.662499999999994</v>
      </c>
    </row>
    <row r="2430" spans="1:23" ht="13.5" x14ac:dyDescent="0.25">
      <c r="A2430" s="3">
        <v>45544</v>
      </c>
      <c r="B2430" s="2">
        <v>39.116599999999998</v>
      </c>
      <c r="C2430" s="2">
        <v>54.685054683141928</v>
      </c>
      <c r="D2430" s="2">
        <v>-3.2998997580179434E-2</v>
      </c>
      <c r="E2430" s="2">
        <v>-6.1598371167196024E-7</v>
      </c>
      <c r="F2430" s="2">
        <v>39.01502</v>
      </c>
      <c r="G2430" s="2">
        <v>38.956969999999998</v>
      </c>
      <c r="H2430" s="2">
        <v>38.971109999999996</v>
      </c>
      <c r="I2430" s="2">
        <v>39.046814000000012</v>
      </c>
      <c r="J2430" s="2">
        <v>34.55818450000001</v>
      </c>
      <c r="K2430" s="17" t="s">
        <v>48</v>
      </c>
      <c r="L2430" s="17" t="s">
        <v>50</v>
      </c>
      <c r="M2430" s="17" t="s">
        <v>51</v>
      </c>
      <c r="N2430" s="20">
        <f t="shared" si="370"/>
        <v>50</v>
      </c>
      <c r="O2430" s="20">
        <f t="shared" si="371"/>
        <v>100</v>
      </c>
      <c r="P2430" s="20">
        <f t="shared" si="372"/>
        <v>50</v>
      </c>
      <c r="Q2430" s="20">
        <f t="shared" si="373"/>
        <v>83.5</v>
      </c>
      <c r="R2430" s="21">
        <f t="shared" si="374"/>
        <v>72.525000000000006</v>
      </c>
      <c r="S2430" s="21">
        <f t="shared" si="375"/>
        <v>68.375</v>
      </c>
      <c r="T2430" s="21">
        <f t="shared" si="376"/>
        <v>72.575000000000003</v>
      </c>
      <c r="U2430" s="21">
        <f t="shared" si="377"/>
        <v>70.875</v>
      </c>
      <c r="V2430" s="20">
        <f t="shared" si="378"/>
        <v>71.158333333333346</v>
      </c>
      <c r="W2430" s="20">
        <f t="shared" si="379"/>
        <v>71.087500000000006</v>
      </c>
    </row>
    <row r="2431" spans="1:23" ht="13.5" x14ac:dyDescent="0.25">
      <c r="A2431" s="3">
        <v>45545</v>
      </c>
      <c r="B2431" s="2">
        <v>38.898899999999998</v>
      </c>
      <c r="C2431" s="2">
        <v>47.771836055389194</v>
      </c>
      <c r="D2431" s="2">
        <v>-5.6456126243624283E-2</v>
      </c>
      <c r="E2431" s="2">
        <v>-4.9278696933756817E-7</v>
      </c>
      <c r="F2431" s="2">
        <v>39.000500000000002</v>
      </c>
      <c r="G2431" s="2">
        <v>38.97148</v>
      </c>
      <c r="H2431" s="2">
        <v>38.960224999999994</v>
      </c>
      <c r="I2431" s="2">
        <v>39.033750000000012</v>
      </c>
      <c r="J2431" s="2">
        <v>34.610160000000008</v>
      </c>
      <c r="K2431" s="17" t="s">
        <v>48</v>
      </c>
      <c r="L2431" s="17" t="s">
        <v>50</v>
      </c>
      <c r="M2431" s="17" t="s">
        <v>53</v>
      </c>
      <c r="N2431" s="20">
        <f t="shared" si="370"/>
        <v>50</v>
      </c>
      <c r="O2431" s="20">
        <f t="shared" si="371"/>
        <v>100</v>
      </c>
      <c r="P2431" s="20">
        <f t="shared" si="372"/>
        <v>50</v>
      </c>
      <c r="Q2431" s="20">
        <f t="shared" si="373"/>
        <v>66.5</v>
      </c>
      <c r="R2431" s="21">
        <f t="shared" si="374"/>
        <v>69.974999999999994</v>
      </c>
      <c r="S2431" s="21">
        <f t="shared" si="375"/>
        <v>64.125</v>
      </c>
      <c r="T2431" s="21">
        <f t="shared" si="376"/>
        <v>64.924999999999997</v>
      </c>
      <c r="U2431" s="21">
        <f t="shared" si="377"/>
        <v>66.625</v>
      </c>
      <c r="V2431" s="20">
        <f t="shared" si="378"/>
        <v>66.341666666666654</v>
      </c>
      <c r="W2431" s="20">
        <f t="shared" si="379"/>
        <v>66.412499999999994</v>
      </c>
    </row>
    <row r="2432" spans="1:23" ht="13.5" x14ac:dyDescent="0.25">
      <c r="A2432" s="3">
        <v>45546</v>
      </c>
      <c r="B2432" s="2">
        <v>38.8917</v>
      </c>
      <c r="C2432" s="2">
        <v>47.557699295012235</v>
      </c>
      <c r="D2432" s="2">
        <v>-7.5311071763501047E-2</v>
      </c>
      <c r="E2432" s="2">
        <v>-3.9422957547005458E-7</v>
      </c>
      <c r="F2432" s="2">
        <v>38.99906</v>
      </c>
      <c r="G2432" s="2">
        <v>38.98527</v>
      </c>
      <c r="H2432" s="2">
        <v>38.948979999999999</v>
      </c>
      <c r="I2432" s="2">
        <v>39.030702000000005</v>
      </c>
      <c r="J2432" s="2">
        <v>34.663094000000001</v>
      </c>
      <c r="K2432" s="17" t="s">
        <v>54</v>
      </c>
      <c r="L2432" s="17" t="s">
        <v>50</v>
      </c>
      <c r="M2432" s="17" t="s">
        <v>47</v>
      </c>
      <c r="N2432" s="20">
        <f t="shared" si="370"/>
        <v>50</v>
      </c>
      <c r="O2432" s="20">
        <f t="shared" si="371"/>
        <v>100</v>
      </c>
      <c r="P2432" s="20">
        <f t="shared" si="372"/>
        <v>50</v>
      </c>
      <c r="Q2432" s="20">
        <f t="shared" si="373"/>
        <v>16.5</v>
      </c>
      <c r="R2432" s="21">
        <f t="shared" si="374"/>
        <v>62.475000000000001</v>
      </c>
      <c r="S2432" s="21">
        <f t="shared" si="375"/>
        <v>51.625</v>
      </c>
      <c r="T2432" s="21">
        <f t="shared" si="376"/>
        <v>42.424999999999997</v>
      </c>
      <c r="U2432" s="21">
        <f t="shared" si="377"/>
        <v>54.125</v>
      </c>
      <c r="V2432" s="20">
        <f t="shared" si="378"/>
        <v>52.17499999999999</v>
      </c>
      <c r="W2432" s="20">
        <f t="shared" si="379"/>
        <v>52.662499999999994</v>
      </c>
    </row>
    <row r="2433" spans="1:23" ht="13.5" x14ac:dyDescent="0.25">
      <c r="A2433" s="3">
        <v>45547</v>
      </c>
      <c r="B2433" s="2">
        <v>38.608600000000003</v>
      </c>
      <c r="C2433" s="2">
        <v>39.970948700181637</v>
      </c>
      <c r="D2433" s="2">
        <v>-5.8672512592302439E-2</v>
      </c>
      <c r="E2433" s="2">
        <v>-3.1538366037604366E-7</v>
      </c>
      <c r="F2433" s="2">
        <v>38.926479999999998</v>
      </c>
      <c r="G2433" s="2">
        <v>38.963499999999996</v>
      </c>
      <c r="H2433" s="2">
        <v>38.923580000000001</v>
      </c>
      <c r="I2433" s="2">
        <v>39.019090000000006</v>
      </c>
      <c r="J2433" s="2">
        <v>34.714612500000001</v>
      </c>
      <c r="K2433" s="17" t="s">
        <v>54</v>
      </c>
      <c r="L2433" s="17" t="s">
        <v>50</v>
      </c>
      <c r="M2433" s="17" t="s">
        <v>47</v>
      </c>
      <c r="N2433" s="20">
        <f t="shared" si="370"/>
        <v>50</v>
      </c>
      <c r="O2433" s="20">
        <f t="shared" si="371"/>
        <v>100</v>
      </c>
      <c r="P2433" s="20">
        <f t="shared" si="372"/>
        <v>50</v>
      </c>
      <c r="Q2433" s="20">
        <f t="shared" si="373"/>
        <v>16.5</v>
      </c>
      <c r="R2433" s="21">
        <f t="shared" si="374"/>
        <v>62.475000000000001</v>
      </c>
      <c r="S2433" s="21">
        <f t="shared" si="375"/>
        <v>51.625</v>
      </c>
      <c r="T2433" s="21">
        <f t="shared" si="376"/>
        <v>42.424999999999997</v>
      </c>
      <c r="U2433" s="21">
        <f t="shared" si="377"/>
        <v>54.125</v>
      </c>
      <c r="V2433" s="20">
        <f t="shared" si="378"/>
        <v>52.17499999999999</v>
      </c>
      <c r="W2433" s="20">
        <f t="shared" si="379"/>
        <v>52.662499999999994</v>
      </c>
    </row>
    <row r="2434" spans="1:23" ht="13.5" x14ac:dyDescent="0.25">
      <c r="A2434" s="3">
        <v>45548</v>
      </c>
      <c r="B2434" s="2">
        <v>38.753799999999998</v>
      </c>
      <c r="C2434" s="2">
        <v>44.832035352383457</v>
      </c>
      <c r="D2434" s="2">
        <v>2.5881535685172707E-3</v>
      </c>
      <c r="E2434" s="2">
        <v>-2.5230692830083496E-7</v>
      </c>
      <c r="F2434" s="2">
        <v>38.853920000000002</v>
      </c>
      <c r="G2434" s="2">
        <v>38.91996000000001</v>
      </c>
      <c r="H2434" s="2">
        <v>38.905439999999999</v>
      </c>
      <c r="I2434" s="2">
        <v>39.010526000000006</v>
      </c>
      <c r="J2434" s="2">
        <v>34.7665255</v>
      </c>
      <c r="K2434" s="17" t="s">
        <v>54</v>
      </c>
      <c r="L2434" s="17" t="s">
        <v>50</v>
      </c>
      <c r="M2434" s="17" t="s">
        <v>47</v>
      </c>
      <c r="N2434" s="20">
        <f t="shared" ref="N2434:N2497" si="380">IF(D2434&lt;30,50, IF(D2434&gt;70, 0, 25))</f>
        <v>50</v>
      </c>
      <c r="O2434" s="20">
        <f t="shared" ref="O2434:O2497" si="381">IF(F2434-E2434&gt;0.02, 100, IF(F2434-E2434&lt;0,0,45))</f>
        <v>100</v>
      </c>
      <c r="P2434" s="20">
        <f t="shared" ref="P2434:P2497" si="382">IF(G2434-J2434&gt;10,100,IF(G2434-J2434&gt;5,75, IF(G2434-J2434&gt;0,50,0)))</f>
        <v>50</v>
      </c>
      <c r="Q2434" s="20">
        <f t="shared" ref="Q2434:Q2497" si="383">IF(M2434="confirmed bullish", 34, IF(M2434="bullish divergence",17, 0))+IF(K2434="bullish",33,IF(K2434="bearish",0,16.5))+IF(L2434="strong",33,IF(L2434="weak",0,16.5))</f>
        <v>16.5</v>
      </c>
      <c r="R2434" s="21">
        <f t="shared" si="374"/>
        <v>62.475000000000001</v>
      </c>
      <c r="S2434" s="21">
        <f t="shared" si="375"/>
        <v>51.625</v>
      </c>
      <c r="T2434" s="21">
        <f t="shared" si="376"/>
        <v>42.424999999999997</v>
      </c>
      <c r="U2434" s="21">
        <f t="shared" si="377"/>
        <v>54.125</v>
      </c>
      <c r="V2434" s="20">
        <f t="shared" si="378"/>
        <v>52.17499999999999</v>
      </c>
      <c r="W2434" s="20">
        <f t="shared" si="379"/>
        <v>52.662499999999994</v>
      </c>
    </row>
    <row r="2435" spans="1:23" ht="13.5" x14ac:dyDescent="0.25">
      <c r="A2435" s="3">
        <v>45551</v>
      </c>
      <c r="B2435" s="2">
        <v>38.681199999999997</v>
      </c>
      <c r="C2435" s="2">
        <v>42.958856346541886</v>
      </c>
      <c r="D2435" s="2">
        <v>2.7402200804843346E-2</v>
      </c>
      <c r="E2435" s="2">
        <v>-2.0184554264066798E-7</v>
      </c>
      <c r="F2435" s="2">
        <v>38.766840000000002</v>
      </c>
      <c r="G2435" s="2">
        <v>38.890930000000004</v>
      </c>
      <c r="H2435" s="2">
        <v>38.898184999999998</v>
      </c>
      <c r="I2435" s="2">
        <v>39.007624</v>
      </c>
      <c r="J2435" s="2">
        <v>34.816848999999998</v>
      </c>
      <c r="K2435" s="17" t="s">
        <v>54</v>
      </c>
      <c r="L2435" s="17" t="s">
        <v>50</v>
      </c>
      <c r="M2435" s="17" t="s">
        <v>47</v>
      </c>
      <c r="N2435" s="20">
        <f t="shared" si="380"/>
        <v>50</v>
      </c>
      <c r="O2435" s="20">
        <f t="shared" si="381"/>
        <v>100</v>
      </c>
      <c r="P2435" s="20">
        <f t="shared" si="382"/>
        <v>50</v>
      </c>
      <c r="Q2435" s="20">
        <f t="shared" si="383"/>
        <v>16.5</v>
      </c>
      <c r="R2435" s="21">
        <f t="shared" ref="R2435:R2498" si="384">0.35*N2435+O2435*0.35+P2435*0.15+Q2435*0.15</f>
        <v>62.475000000000001</v>
      </c>
      <c r="S2435" s="21">
        <f t="shared" ref="S2435:S2498" si="385">N2435*0.2+O2435*0.2+P2435*0.35+Q2435*0.25</f>
        <v>51.625</v>
      </c>
      <c r="T2435" s="21">
        <f t="shared" ref="T2435:T2498" si="386">N2435*0.15+O2435*0.15+P2435*0.25+Q2435*0.45</f>
        <v>42.424999999999997</v>
      </c>
      <c r="U2435" s="21">
        <f t="shared" ref="U2435:U2498" si="387">0.25*SUM(N2435:Q2435)</f>
        <v>54.125</v>
      </c>
      <c r="V2435" s="20">
        <f t="shared" ref="V2435:V2498" si="388">SUM(R2435:T2435)/3</f>
        <v>52.17499999999999</v>
      </c>
      <c r="W2435" s="20">
        <f t="shared" ref="W2435:W2498" si="389">SUM(R2435:U2435)/4</f>
        <v>52.662499999999994</v>
      </c>
    </row>
    <row r="2436" spans="1:23" ht="13.5" x14ac:dyDescent="0.25">
      <c r="A2436" s="3">
        <v>45552</v>
      </c>
      <c r="B2436" s="2">
        <v>38.318300000000001</v>
      </c>
      <c r="C2436" s="2">
        <v>35.070777388598316</v>
      </c>
      <c r="D2436" s="2">
        <v>7.6720873701631831E-2</v>
      </c>
      <c r="E2436" s="2">
        <v>-1.6147643411253438E-7</v>
      </c>
      <c r="F2436" s="2">
        <v>38.65072</v>
      </c>
      <c r="G2436" s="2">
        <v>38.825610000000005</v>
      </c>
      <c r="H2436" s="2">
        <v>38.872785000000007</v>
      </c>
      <c r="I2436" s="2">
        <v>38.997464000000001</v>
      </c>
      <c r="J2436" s="2">
        <v>34.865357999999993</v>
      </c>
      <c r="K2436" s="17" t="s">
        <v>54</v>
      </c>
      <c r="L2436" s="17" t="s">
        <v>50</v>
      </c>
      <c r="M2436" s="17" t="s">
        <v>47</v>
      </c>
      <c r="N2436" s="20">
        <f t="shared" si="380"/>
        <v>50</v>
      </c>
      <c r="O2436" s="20">
        <f t="shared" si="381"/>
        <v>100</v>
      </c>
      <c r="P2436" s="20">
        <f t="shared" si="382"/>
        <v>50</v>
      </c>
      <c r="Q2436" s="20">
        <f t="shared" si="383"/>
        <v>16.5</v>
      </c>
      <c r="R2436" s="21">
        <f t="shared" si="384"/>
        <v>62.475000000000001</v>
      </c>
      <c r="S2436" s="21">
        <f t="shared" si="385"/>
        <v>51.625</v>
      </c>
      <c r="T2436" s="21">
        <f t="shared" si="386"/>
        <v>42.424999999999997</v>
      </c>
      <c r="U2436" s="21">
        <f t="shared" si="387"/>
        <v>54.125</v>
      </c>
      <c r="V2436" s="20">
        <f t="shared" si="388"/>
        <v>52.17499999999999</v>
      </c>
      <c r="W2436" s="20">
        <f t="shared" si="389"/>
        <v>52.662499999999994</v>
      </c>
    </row>
    <row r="2437" spans="1:23" ht="13.5" x14ac:dyDescent="0.25">
      <c r="A2437" s="3">
        <v>45553</v>
      </c>
      <c r="B2437" s="2">
        <v>38.245800000000003</v>
      </c>
      <c r="C2437" s="2">
        <v>33.737952829657488</v>
      </c>
      <c r="D2437" s="2">
        <v>0.1161315618834351</v>
      </c>
      <c r="E2437" s="2">
        <v>-1.2918114729002752E-7</v>
      </c>
      <c r="F2437" s="2">
        <v>38.521540000000002</v>
      </c>
      <c r="G2437" s="2">
        <v>38.760299999999994</v>
      </c>
      <c r="H2437" s="2">
        <v>38.843760000000003</v>
      </c>
      <c r="I2437" s="2">
        <v>38.985853999999996</v>
      </c>
      <c r="J2437" s="2">
        <v>34.910754000000004</v>
      </c>
      <c r="K2437" s="17" t="s">
        <v>54</v>
      </c>
      <c r="L2437" s="17" t="s">
        <v>52</v>
      </c>
      <c r="M2437" s="17" t="s">
        <v>47</v>
      </c>
      <c r="N2437" s="20">
        <f t="shared" si="380"/>
        <v>50</v>
      </c>
      <c r="O2437" s="20">
        <f t="shared" si="381"/>
        <v>100</v>
      </c>
      <c r="P2437" s="20">
        <f t="shared" si="382"/>
        <v>50</v>
      </c>
      <c r="Q2437" s="20">
        <f t="shared" si="383"/>
        <v>0</v>
      </c>
      <c r="R2437" s="21">
        <f t="shared" si="384"/>
        <v>60</v>
      </c>
      <c r="S2437" s="21">
        <f t="shared" si="385"/>
        <v>47.5</v>
      </c>
      <c r="T2437" s="21">
        <f t="shared" si="386"/>
        <v>35</v>
      </c>
      <c r="U2437" s="21">
        <f t="shared" si="387"/>
        <v>50</v>
      </c>
      <c r="V2437" s="20">
        <f t="shared" si="388"/>
        <v>47.5</v>
      </c>
      <c r="W2437" s="20">
        <f t="shared" si="389"/>
        <v>48.125</v>
      </c>
    </row>
    <row r="2438" spans="1:23" ht="13.5" x14ac:dyDescent="0.25">
      <c r="A2438" s="3">
        <v>45554</v>
      </c>
      <c r="B2438" s="2">
        <v>38.158700000000003</v>
      </c>
      <c r="C2438" s="2">
        <v>32.156829840577913</v>
      </c>
      <c r="D2438" s="2">
        <v>0.17074926274514013</v>
      </c>
      <c r="E2438" s="2">
        <v>-1.0334491783202202E-7</v>
      </c>
      <c r="F2438" s="2">
        <v>38.431560000000005</v>
      </c>
      <c r="G2438" s="2">
        <v>38.679019999999994</v>
      </c>
      <c r="H2438" s="2">
        <v>38.799490000000006</v>
      </c>
      <c r="I2438" s="2">
        <v>38.965243999999991</v>
      </c>
      <c r="J2438" s="2">
        <v>34.959028500000002</v>
      </c>
      <c r="K2438" s="17" t="s">
        <v>54</v>
      </c>
      <c r="L2438" s="17" t="s">
        <v>52</v>
      </c>
      <c r="M2438" s="17" t="s">
        <v>47</v>
      </c>
      <c r="N2438" s="20">
        <f t="shared" si="380"/>
        <v>50</v>
      </c>
      <c r="O2438" s="20">
        <f t="shared" si="381"/>
        <v>100</v>
      </c>
      <c r="P2438" s="20">
        <f t="shared" si="382"/>
        <v>50</v>
      </c>
      <c r="Q2438" s="20">
        <f t="shared" si="383"/>
        <v>0</v>
      </c>
      <c r="R2438" s="21">
        <f t="shared" si="384"/>
        <v>60</v>
      </c>
      <c r="S2438" s="21">
        <f t="shared" si="385"/>
        <v>47.5</v>
      </c>
      <c r="T2438" s="21">
        <f t="shared" si="386"/>
        <v>35</v>
      </c>
      <c r="U2438" s="21">
        <f t="shared" si="387"/>
        <v>50</v>
      </c>
      <c r="V2438" s="20">
        <f t="shared" si="388"/>
        <v>47.5</v>
      </c>
      <c r="W2438" s="20">
        <f t="shared" si="389"/>
        <v>48.125</v>
      </c>
    </row>
    <row r="2439" spans="1:23" ht="13.5" x14ac:dyDescent="0.25">
      <c r="A2439" s="3">
        <v>45555</v>
      </c>
      <c r="B2439" s="2">
        <v>38.064300000000003</v>
      </c>
      <c r="C2439" s="2">
        <v>30.489084146199261</v>
      </c>
      <c r="D2439" s="2">
        <v>0.25017339575365583</v>
      </c>
      <c r="E2439" s="2">
        <v>-8.2675934265617625E-8</v>
      </c>
      <c r="F2439" s="2">
        <v>38.293660000000003</v>
      </c>
      <c r="G2439" s="2">
        <v>38.573790000000002</v>
      </c>
      <c r="H2439" s="2">
        <v>38.750864999999997</v>
      </c>
      <c r="I2439" s="2">
        <v>38.939841999999992</v>
      </c>
      <c r="J2439" s="2">
        <v>35.0071625</v>
      </c>
      <c r="K2439" s="17" t="s">
        <v>54</v>
      </c>
      <c r="L2439" s="17" t="s">
        <v>52</v>
      </c>
      <c r="M2439" s="17" t="s">
        <v>47</v>
      </c>
      <c r="N2439" s="20">
        <f t="shared" si="380"/>
        <v>50</v>
      </c>
      <c r="O2439" s="20">
        <f t="shared" si="381"/>
        <v>100</v>
      </c>
      <c r="P2439" s="20">
        <f t="shared" si="382"/>
        <v>50</v>
      </c>
      <c r="Q2439" s="20">
        <f t="shared" si="383"/>
        <v>0</v>
      </c>
      <c r="R2439" s="21">
        <f t="shared" si="384"/>
        <v>60</v>
      </c>
      <c r="S2439" s="21">
        <f t="shared" si="385"/>
        <v>47.5</v>
      </c>
      <c r="T2439" s="21">
        <f t="shared" si="386"/>
        <v>35</v>
      </c>
      <c r="U2439" s="21">
        <f t="shared" si="387"/>
        <v>50</v>
      </c>
      <c r="V2439" s="20">
        <f t="shared" si="388"/>
        <v>47.5</v>
      </c>
      <c r="W2439" s="20">
        <f t="shared" si="389"/>
        <v>48.125</v>
      </c>
    </row>
    <row r="2440" spans="1:23" ht="13.5" x14ac:dyDescent="0.25">
      <c r="A2440" s="3">
        <v>45558</v>
      </c>
      <c r="B2440" s="2">
        <v>38.245800000000003</v>
      </c>
      <c r="C2440" s="2">
        <v>37.22970764965855</v>
      </c>
      <c r="D2440" s="2">
        <v>0.30809688006798552</v>
      </c>
      <c r="E2440" s="2">
        <v>-6.6140747412494105E-8</v>
      </c>
      <c r="F2440" s="2">
        <v>38.206580000000002</v>
      </c>
      <c r="G2440" s="2">
        <v>38.486710000000002</v>
      </c>
      <c r="H2440" s="2">
        <v>38.72184</v>
      </c>
      <c r="I2440" s="2">
        <v>38.918069999999986</v>
      </c>
      <c r="J2440" s="2">
        <v>35.052889499999992</v>
      </c>
      <c r="K2440" s="17" t="s">
        <v>54</v>
      </c>
      <c r="L2440" s="17" t="s">
        <v>52</v>
      </c>
      <c r="M2440" s="17" t="s">
        <v>47</v>
      </c>
      <c r="N2440" s="20">
        <f t="shared" si="380"/>
        <v>50</v>
      </c>
      <c r="O2440" s="20">
        <f t="shared" si="381"/>
        <v>100</v>
      </c>
      <c r="P2440" s="20">
        <f t="shared" si="382"/>
        <v>50</v>
      </c>
      <c r="Q2440" s="20">
        <f t="shared" si="383"/>
        <v>0</v>
      </c>
      <c r="R2440" s="21">
        <f t="shared" si="384"/>
        <v>60</v>
      </c>
      <c r="S2440" s="21">
        <f t="shared" si="385"/>
        <v>47.5</v>
      </c>
      <c r="T2440" s="21">
        <f t="shared" si="386"/>
        <v>35</v>
      </c>
      <c r="U2440" s="21">
        <f t="shared" si="387"/>
        <v>50</v>
      </c>
      <c r="V2440" s="20">
        <f t="shared" si="388"/>
        <v>47.5</v>
      </c>
      <c r="W2440" s="20">
        <f t="shared" si="389"/>
        <v>48.125</v>
      </c>
    </row>
    <row r="2441" spans="1:23" ht="13.5" x14ac:dyDescent="0.25">
      <c r="A2441" s="3">
        <v>45559</v>
      </c>
      <c r="B2441" s="2">
        <v>38.826300000000003</v>
      </c>
      <c r="C2441" s="2">
        <v>52.946102733383249</v>
      </c>
      <c r="D2441" s="2">
        <v>0.28339879079780417</v>
      </c>
      <c r="E2441" s="2">
        <v>-5.2912597929995284E-8</v>
      </c>
      <c r="F2441" s="2">
        <v>38.308180000000007</v>
      </c>
      <c r="G2441" s="2">
        <v>38.47945</v>
      </c>
      <c r="H2441" s="2">
        <v>38.725465000000007</v>
      </c>
      <c r="I2441" s="2">
        <v>38.897747999999986</v>
      </c>
      <c r="J2441" s="2">
        <v>35.101518999999982</v>
      </c>
      <c r="K2441" s="17" t="s">
        <v>54</v>
      </c>
      <c r="L2441" s="17" t="s">
        <v>52</v>
      </c>
      <c r="M2441" s="17" t="s">
        <v>55</v>
      </c>
      <c r="N2441" s="20">
        <f t="shared" si="380"/>
        <v>50</v>
      </c>
      <c r="O2441" s="20">
        <f t="shared" si="381"/>
        <v>100</v>
      </c>
      <c r="P2441" s="20">
        <f t="shared" si="382"/>
        <v>50</v>
      </c>
      <c r="Q2441" s="20">
        <f t="shared" si="383"/>
        <v>0</v>
      </c>
      <c r="R2441" s="21">
        <f t="shared" si="384"/>
        <v>60</v>
      </c>
      <c r="S2441" s="21">
        <f t="shared" si="385"/>
        <v>47.5</v>
      </c>
      <c r="T2441" s="21">
        <f t="shared" si="386"/>
        <v>35</v>
      </c>
      <c r="U2441" s="21">
        <f t="shared" si="387"/>
        <v>50</v>
      </c>
      <c r="V2441" s="20">
        <f t="shared" si="388"/>
        <v>47.5</v>
      </c>
      <c r="W2441" s="20">
        <f t="shared" si="389"/>
        <v>48.125</v>
      </c>
    </row>
    <row r="2442" spans="1:23" ht="13.5" x14ac:dyDescent="0.25">
      <c r="A2442" s="3">
        <v>45560</v>
      </c>
      <c r="B2442" s="2">
        <v>38.681199999999997</v>
      </c>
      <c r="C2442" s="2">
        <v>49.602950390615</v>
      </c>
      <c r="D2442" s="2">
        <v>0.27128662637475287</v>
      </c>
      <c r="E2442" s="2">
        <v>-4.2330078343996227E-8</v>
      </c>
      <c r="F2442" s="2">
        <v>38.39526</v>
      </c>
      <c r="G2442" s="2">
        <v>38.458399999999997</v>
      </c>
      <c r="H2442" s="2">
        <v>38.721834999999999</v>
      </c>
      <c r="I2442" s="2">
        <v>38.877427999999981</v>
      </c>
      <c r="J2442" s="2">
        <v>35.149422999999985</v>
      </c>
      <c r="K2442" s="17" t="s">
        <v>54</v>
      </c>
      <c r="L2442" s="17" t="s">
        <v>50</v>
      </c>
      <c r="M2442" s="17" t="s">
        <v>55</v>
      </c>
      <c r="N2442" s="20">
        <f t="shared" si="380"/>
        <v>50</v>
      </c>
      <c r="O2442" s="20">
        <f t="shared" si="381"/>
        <v>100</v>
      </c>
      <c r="P2442" s="20">
        <f t="shared" si="382"/>
        <v>50</v>
      </c>
      <c r="Q2442" s="20">
        <f t="shared" si="383"/>
        <v>16.5</v>
      </c>
      <c r="R2442" s="21">
        <f t="shared" si="384"/>
        <v>62.475000000000001</v>
      </c>
      <c r="S2442" s="21">
        <f t="shared" si="385"/>
        <v>51.625</v>
      </c>
      <c r="T2442" s="21">
        <f t="shared" si="386"/>
        <v>42.424999999999997</v>
      </c>
      <c r="U2442" s="21">
        <f t="shared" si="387"/>
        <v>54.125</v>
      </c>
      <c r="V2442" s="20">
        <f t="shared" si="388"/>
        <v>52.17499999999999</v>
      </c>
      <c r="W2442" s="20">
        <f t="shared" si="389"/>
        <v>52.662499999999994</v>
      </c>
    </row>
    <row r="2443" spans="1:23" ht="13.5" x14ac:dyDescent="0.25">
      <c r="A2443" s="3">
        <v>45561</v>
      </c>
      <c r="B2443" s="2">
        <v>38.463500000000003</v>
      </c>
      <c r="C2443" s="2">
        <v>45.010814405634157</v>
      </c>
      <c r="D2443" s="2">
        <v>0.23367639354900405</v>
      </c>
      <c r="E2443" s="2">
        <v>-3.3864062675196986E-8</v>
      </c>
      <c r="F2443" s="2">
        <v>38.456220000000002</v>
      </c>
      <c r="G2443" s="2">
        <v>38.443889999999996</v>
      </c>
      <c r="H2443" s="2">
        <v>38.703694999999996</v>
      </c>
      <c r="I2443" s="2">
        <v>38.85855999999999</v>
      </c>
      <c r="J2443" s="2">
        <v>35.196901499999989</v>
      </c>
      <c r="K2443" s="17" t="s">
        <v>54</v>
      </c>
      <c r="L2443" s="17" t="s">
        <v>50</v>
      </c>
      <c r="M2443" s="17" t="s">
        <v>55</v>
      </c>
      <c r="N2443" s="20">
        <f t="shared" si="380"/>
        <v>50</v>
      </c>
      <c r="O2443" s="20">
        <f t="shared" si="381"/>
        <v>100</v>
      </c>
      <c r="P2443" s="20">
        <f t="shared" si="382"/>
        <v>50</v>
      </c>
      <c r="Q2443" s="20">
        <f t="shared" si="383"/>
        <v>16.5</v>
      </c>
      <c r="R2443" s="21">
        <f t="shared" si="384"/>
        <v>62.475000000000001</v>
      </c>
      <c r="S2443" s="21">
        <f t="shared" si="385"/>
        <v>51.625</v>
      </c>
      <c r="T2443" s="21">
        <f t="shared" si="386"/>
        <v>42.424999999999997</v>
      </c>
      <c r="U2443" s="21">
        <f t="shared" si="387"/>
        <v>54.125</v>
      </c>
      <c r="V2443" s="20">
        <f t="shared" si="388"/>
        <v>52.17499999999999</v>
      </c>
      <c r="W2443" s="20">
        <f t="shared" si="389"/>
        <v>52.662499999999994</v>
      </c>
    </row>
    <row r="2444" spans="1:23" ht="13.5" x14ac:dyDescent="0.25">
      <c r="A2444" s="3">
        <v>45562</v>
      </c>
      <c r="B2444" s="2">
        <v>38.608600000000003</v>
      </c>
      <c r="C2444" s="2">
        <v>48.437208544516523</v>
      </c>
      <c r="D2444" s="2">
        <v>0.21479058271915363</v>
      </c>
      <c r="E2444" s="2">
        <v>-2.709125014015759E-8</v>
      </c>
      <c r="F2444" s="2">
        <v>38.565080000000002</v>
      </c>
      <c r="G2444" s="2">
        <v>38.429369999999999</v>
      </c>
      <c r="H2444" s="2">
        <v>38.674664999999997</v>
      </c>
      <c r="I2444" s="2">
        <v>38.854205999999984</v>
      </c>
      <c r="J2444" s="2">
        <v>35.244442499999984</v>
      </c>
      <c r="K2444" s="17" t="s">
        <v>54</v>
      </c>
      <c r="L2444" s="17" t="s">
        <v>50</v>
      </c>
      <c r="M2444" s="17" t="s">
        <v>55</v>
      </c>
      <c r="N2444" s="20">
        <f t="shared" si="380"/>
        <v>50</v>
      </c>
      <c r="O2444" s="20">
        <f t="shared" si="381"/>
        <v>100</v>
      </c>
      <c r="P2444" s="20">
        <f t="shared" si="382"/>
        <v>50</v>
      </c>
      <c r="Q2444" s="20">
        <f t="shared" si="383"/>
        <v>16.5</v>
      </c>
      <c r="R2444" s="21">
        <f t="shared" si="384"/>
        <v>62.475000000000001</v>
      </c>
      <c r="S2444" s="21">
        <f t="shared" si="385"/>
        <v>51.625</v>
      </c>
      <c r="T2444" s="21">
        <f t="shared" si="386"/>
        <v>42.424999999999997</v>
      </c>
      <c r="U2444" s="21">
        <f t="shared" si="387"/>
        <v>54.125</v>
      </c>
      <c r="V2444" s="20">
        <f t="shared" si="388"/>
        <v>52.17499999999999</v>
      </c>
      <c r="W2444" s="20">
        <f t="shared" si="389"/>
        <v>52.662499999999994</v>
      </c>
    </row>
    <row r="2445" spans="1:23" ht="13.5" x14ac:dyDescent="0.25">
      <c r="A2445" s="3">
        <v>45565</v>
      </c>
      <c r="B2445" s="2">
        <v>38.753799999999998</v>
      </c>
      <c r="C2445" s="2">
        <v>51.68176251114204</v>
      </c>
      <c r="D2445" s="2">
        <v>0.17727616588415174</v>
      </c>
      <c r="E2445" s="2">
        <v>-2.1673000112126074E-8</v>
      </c>
      <c r="F2445" s="2">
        <v>38.666679999999999</v>
      </c>
      <c r="G2445" s="2">
        <v>38.436630000000008</v>
      </c>
      <c r="H2445" s="2">
        <v>38.663780000000003</v>
      </c>
      <c r="I2445" s="2">
        <v>38.845497999999985</v>
      </c>
      <c r="J2445" s="2">
        <v>35.290753999999986</v>
      </c>
      <c r="K2445" s="17" t="s">
        <v>54</v>
      </c>
      <c r="L2445" s="17" t="s">
        <v>50</v>
      </c>
      <c r="M2445" s="17" t="s">
        <v>55</v>
      </c>
      <c r="N2445" s="20">
        <f t="shared" si="380"/>
        <v>50</v>
      </c>
      <c r="O2445" s="20">
        <f t="shared" si="381"/>
        <v>100</v>
      </c>
      <c r="P2445" s="20">
        <f t="shared" si="382"/>
        <v>50</v>
      </c>
      <c r="Q2445" s="20">
        <f t="shared" si="383"/>
        <v>16.5</v>
      </c>
      <c r="R2445" s="21">
        <f t="shared" si="384"/>
        <v>62.475000000000001</v>
      </c>
      <c r="S2445" s="21">
        <f t="shared" si="385"/>
        <v>51.625</v>
      </c>
      <c r="T2445" s="21">
        <f t="shared" si="386"/>
        <v>42.424999999999997</v>
      </c>
      <c r="U2445" s="21">
        <f t="shared" si="387"/>
        <v>54.125</v>
      </c>
      <c r="V2445" s="20">
        <f t="shared" si="388"/>
        <v>52.17499999999999</v>
      </c>
      <c r="W2445" s="20">
        <f t="shared" si="389"/>
        <v>52.662499999999994</v>
      </c>
    </row>
    <row r="2446" spans="1:23" ht="13.5" x14ac:dyDescent="0.25">
      <c r="A2446" s="3">
        <v>45566</v>
      </c>
      <c r="B2446" s="2">
        <v>39.029499999999999</v>
      </c>
      <c r="C2446" s="2">
        <v>57.190067263585817</v>
      </c>
      <c r="D2446" s="2">
        <v>6.8783945675711777E-2</v>
      </c>
      <c r="E2446" s="2">
        <v>-1.733840008970086E-8</v>
      </c>
      <c r="F2446" s="2">
        <v>38.707319999999996</v>
      </c>
      <c r="G2446" s="2">
        <v>38.507750000000001</v>
      </c>
      <c r="H2446" s="2">
        <v>38.666679999999999</v>
      </c>
      <c r="I2446" s="2">
        <v>38.842303999999984</v>
      </c>
      <c r="J2446" s="2">
        <v>35.338576999999979</v>
      </c>
      <c r="K2446" s="17" t="s">
        <v>54</v>
      </c>
      <c r="L2446" s="17" t="s">
        <v>50</v>
      </c>
      <c r="M2446" s="17" t="s">
        <v>55</v>
      </c>
      <c r="N2446" s="20">
        <f t="shared" si="380"/>
        <v>50</v>
      </c>
      <c r="O2446" s="20">
        <f t="shared" si="381"/>
        <v>100</v>
      </c>
      <c r="P2446" s="20">
        <f t="shared" si="382"/>
        <v>50</v>
      </c>
      <c r="Q2446" s="20">
        <f t="shared" si="383"/>
        <v>16.5</v>
      </c>
      <c r="R2446" s="21">
        <f t="shared" si="384"/>
        <v>62.475000000000001</v>
      </c>
      <c r="S2446" s="21">
        <f t="shared" si="385"/>
        <v>51.625</v>
      </c>
      <c r="T2446" s="21">
        <f t="shared" si="386"/>
        <v>42.424999999999997</v>
      </c>
      <c r="U2446" s="21">
        <f t="shared" si="387"/>
        <v>54.125</v>
      </c>
      <c r="V2446" s="20">
        <f t="shared" si="388"/>
        <v>52.17499999999999</v>
      </c>
      <c r="W2446" s="20">
        <f t="shared" si="389"/>
        <v>52.662499999999994</v>
      </c>
    </row>
    <row r="2447" spans="1:23" ht="13.5" x14ac:dyDescent="0.25">
      <c r="A2447" s="3">
        <v>45567</v>
      </c>
      <c r="B2447" s="2">
        <v>38.971499999999999</v>
      </c>
      <c r="C2447" s="2">
        <v>55.750178156184752</v>
      </c>
      <c r="D2447" s="2">
        <v>-3.1963337344301124E-2</v>
      </c>
      <c r="E2447" s="2">
        <v>-1.3870720071760688E-8</v>
      </c>
      <c r="F2447" s="2">
        <v>38.76538</v>
      </c>
      <c r="G2447" s="2">
        <v>38.58032</v>
      </c>
      <c r="H2447" s="2">
        <v>38.670309999999986</v>
      </c>
      <c r="I2447" s="2">
        <v>38.843755999999992</v>
      </c>
      <c r="J2447" s="2">
        <v>35.384949999999982</v>
      </c>
      <c r="K2447" s="17" t="s">
        <v>54</v>
      </c>
      <c r="L2447" s="17" t="s">
        <v>50</v>
      </c>
      <c r="M2447" s="17" t="s">
        <v>55</v>
      </c>
      <c r="N2447" s="20">
        <f t="shared" si="380"/>
        <v>50</v>
      </c>
      <c r="O2447" s="20">
        <f t="shared" si="381"/>
        <v>100</v>
      </c>
      <c r="P2447" s="20">
        <f t="shared" si="382"/>
        <v>50</v>
      </c>
      <c r="Q2447" s="20">
        <f t="shared" si="383"/>
        <v>16.5</v>
      </c>
      <c r="R2447" s="21">
        <f t="shared" si="384"/>
        <v>62.475000000000001</v>
      </c>
      <c r="S2447" s="21">
        <f t="shared" si="385"/>
        <v>51.625</v>
      </c>
      <c r="T2447" s="21">
        <f t="shared" si="386"/>
        <v>42.424999999999997</v>
      </c>
      <c r="U2447" s="21">
        <f t="shared" si="387"/>
        <v>54.125</v>
      </c>
      <c r="V2447" s="20">
        <f t="shared" si="388"/>
        <v>52.17499999999999</v>
      </c>
      <c r="W2447" s="20">
        <f t="shared" si="389"/>
        <v>52.662499999999994</v>
      </c>
    </row>
    <row r="2448" spans="1:23" ht="13.5" x14ac:dyDescent="0.25">
      <c r="A2448" s="3">
        <v>45568</v>
      </c>
      <c r="B2448" s="2">
        <v>38.753799999999998</v>
      </c>
      <c r="C2448" s="2">
        <v>50.600518525171687</v>
      </c>
      <c r="D2448" s="2">
        <v>-0.11607629882898607</v>
      </c>
      <c r="E2448" s="2">
        <v>-1.1096576057408552E-8</v>
      </c>
      <c r="F2448" s="2">
        <v>38.823440000000005</v>
      </c>
      <c r="G2448" s="2">
        <v>38.639830000000003</v>
      </c>
      <c r="H2448" s="2">
        <v>38.659424999999992</v>
      </c>
      <c r="I2448" s="2">
        <v>38.835047999999993</v>
      </c>
      <c r="J2448" s="2">
        <v>35.429604499999982</v>
      </c>
      <c r="K2448" s="17" t="s">
        <v>54</v>
      </c>
      <c r="L2448" s="17" t="s">
        <v>50</v>
      </c>
      <c r="M2448" s="17" t="s">
        <v>55</v>
      </c>
      <c r="N2448" s="20">
        <f t="shared" si="380"/>
        <v>50</v>
      </c>
      <c r="O2448" s="20">
        <f t="shared" si="381"/>
        <v>100</v>
      </c>
      <c r="P2448" s="20">
        <f t="shared" si="382"/>
        <v>50</v>
      </c>
      <c r="Q2448" s="20">
        <f t="shared" si="383"/>
        <v>16.5</v>
      </c>
      <c r="R2448" s="21">
        <f t="shared" si="384"/>
        <v>62.475000000000001</v>
      </c>
      <c r="S2448" s="21">
        <f t="shared" si="385"/>
        <v>51.625</v>
      </c>
      <c r="T2448" s="21">
        <f t="shared" si="386"/>
        <v>42.424999999999997</v>
      </c>
      <c r="U2448" s="21">
        <f t="shared" si="387"/>
        <v>54.125</v>
      </c>
      <c r="V2448" s="20">
        <f t="shared" si="388"/>
        <v>52.17499999999999</v>
      </c>
      <c r="W2448" s="20">
        <f t="shared" si="389"/>
        <v>52.662499999999994</v>
      </c>
    </row>
    <row r="2449" spans="1:23" ht="13.5" x14ac:dyDescent="0.25">
      <c r="A2449" s="3">
        <v>45569</v>
      </c>
      <c r="B2449" s="2">
        <v>38.681199999999997</v>
      </c>
      <c r="C2449" s="2">
        <v>48.975805261320787</v>
      </c>
      <c r="D2449" s="2">
        <v>-0.1965810259314793</v>
      </c>
      <c r="E2449" s="2">
        <v>-8.8772608459268422E-9</v>
      </c>
      <c r="F2449" s="2">
        <v>38.837959999999995</v>
      </c>
      <c r="G2449" s="2">
        <v>38.701520000000002</v>
      </c>
      <c r="H2449" s="2">
        <v>38.637654999999995</v>
      </c>
      <c r="I2449" s="2">
        <v>38.827789999999986</v>
      </c>
      <c r="J2449" s="2">
        <v>35.47386299999998</v>
      </c>
      <c r="K2449" s="17" t="s">
        <v>54</v>
      </c>
      <c r="L2449" s="17" t="s">
        <v>50</v>
      </c>
      <c r="M2449" s="17" t="s">
        <v>55</v>
      </c>
      <c r="N2449" s="20">
        <f t="shared" si="380"/>
        <v>50</v>
      </c>
      <c r="O2449" s="20">
        <f t="shared" si="381"/>
        <v>100</v>
      </c>
      <c r="P2449" s="20">
        <f t="shared" si="382"/>
        <v>50</v>
      </c>
      <c r="Q2449" s="20">
        <f t="shared" si="383"/>
        <v>16.5</v>
      </c>
      <c r="R2449" s="21">
        <f t="shared" si="384"/>
        <v>62.475000000000001</v>
      </c>
      <c r="S2449" s="21">
        <f t="shared" si="385"/>
        <v>51.625</v>
      </c>
      <c r="T2449" s="21">
        <f t="shared" si="386"/>
        <v>42.424999999999997</v>
      </c>
      <c r="U2449" s="21">
        <f t="shared" si="387"/>
        <v>54.125</v>
      </c>
      <c r="V2449" s="20">
        <f t="shared" si="388"/>
        <v>52.17499999999999</v>
      </c>
      <c r="W2449" s="20">
        <f t="shared" si="389"/>
        <v>52.662499999999994</v>
      </c>
    </row>
    <row r="2450" spans="1:23" ht="13.5" x14ac:dyDescent="0.25">
      <c r="A2450" s="3">
        <v>45572</v>
      </c>
      <c r="B2450" s="2">
        <v>38.427199999999999</v>
      </c>
      <c r="C2450" s="2">
        <v>43.690277685264675</v>
      </c>
      <c r="D2450" s="2">
        <v>-0.2177065981521551</v>
      </c>
      <c r="E2450" s="2">
        <v>-7.1018086767414744E-9</v>
      </c>
      <c r="F2450" s="2">
        <v>38.772640000000003</v>
      </c>
      <c r="G2450" s="2">
        <v>38.719659999999998</v>
      </c>
      <c r="H2450" s="2">
        <v>38.603184999999996</v>
      </c>
      <c r="I2450" s="2">
        <v>38.812549999999995</v>
      </c>
      <c r="J2450" s="2">
        <v>35.517845499999986</v>
      </c>
      <c r="K2450" s="17" t="s">
        <v>54</v>
      </c>
      <c r="L2450" s="17" t="s">
        <v>50</v>
      </c>
      <c r="M2450" s="17" t="s">
        <v>47</v>
      </c>
      <c r="N2450" s="20">
        <f t="shared" si="380"/>
        <v>50</v>
      </c>
      <c r="O2450" s="20">
        <f t="shared" si="381"/>
        <v>100</v>
      </c>
      <c r="P2450" s="20">
        <f t="shared" si="382"/>
        <v>50</v>
      </c>
      <c r="Q2450" s="20">
        <f t="shared" si="383"/>
        <v>16.5</v>
      </c>
      <c r="R2450" s="21">
        <f t="shared" si="384"/>
        <v>62.475000000000001</v>
      </c>
      <c r="S2450" s="21">
        <f t="shared" si="385"/>
        <v>51.625</v>
      </c>
      <c r="T2450" s="21">
        <f t="shared" si="386"/>
        <v>42.424999999999997</v>
      </c>
      <c r="U2450" s="21">
        <f t="shared" si="387"/>
        <v>54.125</v>
      </c>
      <c r="V2450" s="20">
        <f t="shared" si="388"/>
        <v>52.17499999999999</v>
      </c>
      <c r="W2450" s="20">
        <f t="shared" si="389"/>
        <v>52.662499999999994</v>
      </c>
    </row>
    <row r="2451" spans="1:23" ht="13.5" x14ac:dyDescent="0.25">
      <c r="A2451" s="3">
        <v>45573</v>
      </c>
      <c r="B2451" s="2">
        <v>38.427199999999999</v>
      </c>
      <c r="C2451" s="2">
        <v>43.690277685264675</v>
      </c>
      <c r="D2451" s="2">
        <v>-0.14453652968514064</v>
      </c>
      <c r="E2451" s="2">
        <v>-5.6814469413931799E-9</v>
      </c>
      <c r="F2451" s="2">
        <v>38.652180000000001</v>
      </c>
      <c r="G2451" s="2">
        <v>38.679749999999991</v>
      </c>
      <c r="H2451" s="2">
        <v>38.579599999999992</v>
      </c>
      <c r="I2451" s="2">
        <v>38.797309999999996</v>
      </c>
      <c r="J2451" s="2">
        <v>35.56249099999998</v>
      </c>
      <c r="K2451" s="17" t="s">
        <v>54</v>
      </c>
      <c r="L2451" s="17" t="s">
        <v>52</v>
      </c>
      <c r="M2451" s="17" t="s">
        <v>47</v>
      </c>
      <c r="N2451" s="20">
        <f t="shared" si="380"/>
        <v>50</v>
      </c>
      <c r="O2451" s="20">
        <f t="shared" si="381"/>
        <v>100</v>
      </c>
      <c r="P2451" s="20">
        <f t="shared" si="382"/>
        <v>50</v>
      </c>
      <c r="Q2451" s="20">
        <f t="shared" si="383"/>
        <v>0</v>
      </c>
      <c r="R2451" s="21">
        <f t="shared" si="384"/>
        <v>60</v>
      </c>
      <c r="S2451" s="21">
        <f t="shared" si="385"/>
        <v>47.5</v>
      </c>
      <c r="T2451" s="21">
        <f t="shared" si="386"/>
        <v>35</v>
      </c>
      <c r="U2451" s="21">
        <f t="shared" si="387"/>
        <v>50</v>
      </c>
      <c r="V2451" s="20">
        <f t="shared" si="388"/>
        <v>47.5</v>
      </c>
      <c r="W2451" s="20">
        <f t="shared" si="389"/>
        <v>48.125</v>
      </c>
    </row>
    <row r="2452" spans="1:23" ht="13.5" x14ac:dyDescent="0.25">
      <c r="A2452" s="3">
        <v>45574</v>
      </c>
      <c r="B2452" s="2">
        <v>38.463500000000003</v>
      </c>
      <c r="C2452" s="2">
        <v>44.679816076178525</v>
      </c>
      <c r="D2452" s="2">
        <v>-0.10602623069035388</v>
      </c>
      <c r="E2452" s="2">
        <v>-4.5451575531145444E-9</v>
      </c>
      <c r="F2452" s="2">
        <v>38.550580000000004</v>
      </c>
      <c r="G2452" s="2">
        <v>38.657979999999995</v>
      </c>
      <c r="H2452" s="2">
        <v>38.558189999999996</v>
      </c>
      <c r="I2452" s="2">
        <v>38.783375999999997</v>
      </c>
      <c r="J2452" s="2">
        <v>35.607980999999981</v>
      </c>
      <c r="K2452" s="17" t="s">
        <v>54</v>
      </c>
      <c r="L2452" s="17" t="s">
        <v>50</v>
      </c>
      <c r="M2452" s="17" t="s">
        <v>47</v>
      </c>
      <c r="N2452" s="20">
        <f t="shared" si="380"/>
        <v>50</v>
      </c>
      <c r="O2452" s="20">
        <f t="shared" si="381"/>
        <v>100</v>
      </c>
      <c r="P2452" s="20">
        <f t="shared" si="382"/>
        <v>50</v>
      </c>
      <c r="Q2452" s="20">
        <f t="shared" si="383"/>
        <v>16.5</v>
      </c>
      <c r="R2452" s="21">
        <f t="shared" si="384"/>
        <v>62.475000000000001</v>
      </c>
      <c r="S2452" s="21">
        <f t="shared" si="385"/>
        <v>51.625</v>
      </c>
      <c r="T2452" s="21">
        <f t="shared" si="386"/>
        <v>42.424999999999997</v>
      </c>
      <c r="U2452" s="21">
        <f t="shared" si="387"/>
        <v>54.125</v>
      </c>
      <c r="V2452" s="20">
        <f t="shared" si="388"/>
        <v>52.17499999999999</v>
      </c>
      <c r="W2452" s="20">
        <f t="shared" si="389"/>
        <v>52.662499999999994</v>
      </c>
    </row>
    <row r="2453" spans="1:23" ht="13.5" x14ac:dyDescent="0.25">
      <c r="A2453" s="3">
        <v>45575</v>
      </c>
      <c r="B2453" s="2">
        <v>38.608600000000003</v>
      </c>
      <c r="C2453" s="2">
        <v>48.570342466657991</v>
      </c>
      <c r="D2453" s="2">
        <v>-0.11640561203985555</v>
      </c>
      <c r="E2453" s="2">
        <v>-3.6361260424916356E-9</v>
      </c>
      <c r="F2453" s="2">
        <v>38.521540000000002</v>
      </c>
      <c r="G2453" s="2">
        <v>38.672489999999996</v>
      </c>
      <c r="H2453" s="2">
        <v>38.558189999999996</v>
      </c>
      <c r="I2453" s="2">
        <v>38.773215999999991</v>
      </c>
      <c r="J2453" s="2">
        <v>35.652008999999978</v>
      </c>
      <c r="K2453" s="17" t="s">
        <v>54</v>
      </c>
      <c r="L2453" s="17" t="s">
        <v>50</v>
      </c>
      <c r="M2453" s="17" t="s">
        <v>47</v>
      </c>
      <c r="N2453" s="20">
        <f t="shared" si="380"/>
        <v>50</v>
      </c>
      <c r="O2453" s="20">
        <f t="shared" si="381"/>
        <v>100</v>
      </c>
      <c r="P2453" s="20">
        <f t="shared" si="382"/>
        <v>50</v>
      </c>
      <c r="Q2453" s="20">
        <f t="shared" si="383"/>
        <v>16.5</v>
      </c>
      <c r="R2453" s="21">
        <f t="shared" si="384"/>
        <v>62.475000000000001</v>
      </c>
      <c r="S2453" s="21">
        <f t="shared" si="385"/>
        <v>51.625</v>
      </c>
      <c r="T2453" s="21">
        <f t="shared" si="386"/>
        <v>42.424999999999997</v>
      </c>
      <c r="U2453" s="21">
        <f t="shared" si="387"/>
        <v>54.125</v>
      </c>
      <c r="V2453" s="20">
        <f t="shared" si="388"/>
        <v>52.17499999999999</v>
      </c>
      <c r="W2453" s="20">
        <f t="shared" si="389"/>
        <v>52.662499999999994</v>
      </c>
    </row>
    <row r="2454" spans="1:23" ht="13.5" x14ac:dyDescent="0.25">
      <c r="A2454" s="3">
        <v>45576</v>
      </c>
      <c r="B2454" s="2">
        <v>38.463500000000003</v>
      </c>
      <c r="C2454" s="2">
        <v>45.15074962857075</v>
      </c>
      <c r="D2454" s="2">
        <v>-9.1793382475614749E-2</v>
      </c>
      <c r="E2454" s="2">
        <v>-2.9089008339933086E-9</v>
      </c>
      <c r="F2454" s="2">
        <v>38.478000000000002</v>
      </c>
      <c r="G2454" s="2">
        <v>38.657980000000002</v>
      </c>
      <c r="H2454" s="2">
        <v>38.543674999999993</v>
      </c>
      <c r="I2454" s="2">
        <v>38.763781999999999</v>
      </c>
      <c r="J2454" s="2">
        <v>35.695377999999984</v>
      </c>
      <c r="K2454" s="17" t="s">
        <v>54</v>
      </c>
      <c r="L2454" s="17" t="s">
        <v>50</v>
      </c>
      <c r="M2454" s="17" t="s">
        <v>47</v>
      </c>
      <c r="N2454" s="20">
        <f t="shared" si="380"/>
        <v>50</v>
      </c>
      <c r="O2454" s="20">
        <f t="shared" si="381"/>
        <v>100</v>
      </c>
      <c r="P2454" s="20">
        <f t="shared" si="382"/>
        <v>50</v>
      </c>
      <c r="Q2454" s="20">
        <f t="shared" si="383"/>
        <v>16.5</v>
      </c>
      <c r="R2454" s="21">
        <f t="shared" si="384"/>
        <v>62.475000000000001</v>
      </c>
      <c r="S2454" s="21">
        <f t="shared" si="385"/>
        <v>51.625</v>
      </c>
      <c r="T2454" s="21">
        <f t="shared" si="386"/>
        <v>42.424999999999997</v>
      </c>
      <c r="U2454" s="21">
        <f t="shared" si="387"/>
        <v>54.125</v>
      </c>
      <c r="V2454" s="20">
        <f t="shared" si="388"/>
        <v>52.17499999999999</v>
      </c>
      <c r="W2454" s="20">
        <f t="shared" si="389"/>
        <v>52.662499999999994</v>
      </c>
    </row>
    <row r="2455" spans="1:23" ht="13.5" x14ac:dyDescent="0.25">
      <c r="A2455" s="3">
        <v>45579</v>
      </c>
      <c r="B2455" s="2">
        <v>38.463500000000003</v>
      </c>
      <c r="C2455" s="2">
        <v>45.150749628570743</v>
      </c>
      <c r="D2455" s="2">
        <v>-4.7472195409888229E-2</v>
      </c>
      <c r="E2455" s="2">
        <v>-2.3271206671946472E-9</v>
      </c>
      <c r="F2455" s="2">
        <v>38.485260000000004</v>
      </c>
      <c r="G2455" s="2">
        <v>38.628950000000003</v>
      </c>
      <c r="H2455" s="2">
        <v>38.532789999999991</v>
      </c>
      <c r="I2455" s="2">
        <v>38.754348</v>
      </c>
      <c r="J2455" s="2">
        <v>35.738547999999973</v>
      </c>
      <c r="K2455" s="17" t="s">
        <v>48</v>
      </c>
      <c r="L2455" s="17" t="s">
        <v>50</v>
      </c>
      <c r="M2455" s="17" t="s">
        <v>51</v>
      </c>
      <c r="N2455" s="20">
        <f t="shared" si="380"/>
        <v>50</v>
      </c>
      <c r="O2455" s="20">
        <f t="shared" si="381"/>
        <v>100</v>
      </c>
      <c r="P2455" s="20">
        <f t="shared" si="382"/>
        <v>50</v>
      </c>
      <c r="Q2455" s="20">
        <f t="shared" si="383"/>
        <v>83.5</v>
      </c>
      <c r="R2455" s="21">
        <f t="shared" si="384"/>
        <v>72.525000000000006</v>
      </c>
      <c r="S2455" s="21">
        <f t="shared" si="385"/>
        <v>68.375</v>
      </c>
      <c r="T2455" s="21">
        <f t="shared" si="386"/>
        <v>72.575000000000003</v>
      </c>
      <c r="U2455" s="21">
        <f t="shared" si="387"/>
        <v>70.875</v>
      </c>
      <c r="V2455" s="20">
        <f t="shared" si="388"/>
        <v>71.158333333333346</v>
      </c>
      <c r="W2455" s="20">
        <f t="shared" si="389"/>
        <v>71.087500000000006</v>
      </c>
    </row>
    <row r="2456" spans="1:23" ht="13.5" x14ac:dyDescent="0.25">
      <c r="A2456" s="3">
        <v>45581</v>
      </c>
      <c r="B2456" s="2">
        <v>37.295099999999998</v>
      </c>
      <c r="C2456" s="2">
        <v>27.240246920234341</v>
      </c>
      <c r="D2456" s="2">
        <v>0.12006516990268068</v>
      </c>
      <c r="E2456" s="2">
        <v>-1.8616965337557178E-9</v>
      </c>
      <c r="F2456" s="2">
        <v>38.258840000000006</v>
      </c>
      <c r="G2456" s="2">
        <v>38.455510000000004</v>
      </c>
      <c r="H2456" s="2">
        <v>38.481629999999996</v>
      </c>
      <c r="I2456" s="2">
        <v>38.721546000000004</v>
      </c>
      <c r="J2456" s="2">
        <v>35.772958999999979</v>
      </c>
      <c r="K2456" s="17" t="s">
        <v>54</v>
      </c>
      <c r="L2456" s="17" t="s">
        <v>50</v>
      </c>
      <c r="M2456" s="17" t="s">
        <v>47</v>
      </c>
      <c r="N2456" s="20">
        <f t="shared" si="380"/>
        <v>50</v>
      </c>
      <c r="O2456" s="20">
        <f t="shared" si="381"/>
        <v>100</v>
      </c>
      <c r="P2456" s="20">
        <f t="shared" si="382"/>
        <v>50</v>
      </c>
      <c r="Q2456" s="20">
        <f t="shared" si="383"/>
        <v>16.5</v>
      </c>
      <c r="R2456" s="21">
        <f t="shared" si="384"/>
        <v>62.475000000000001</v>
      </c>
      <c r="S2456" s="21">
        <f t="shared" si="385"/>
        <v>51.625</v>
      </c>
      <c r="T2456" s="21">
        <f t="shared" si="386"/>
        <v>42.424999999999997</v>
      </c>
      <c r="U2456" s="21">
        <f t="shared" si="387"/>
        <v>54.125</v>
      </c>
      <c r="V2456" s="20">
        <f t="shared" si="388"/>
        <v>52.17499999999999</v>
      </c>
      <c r="W2456" s="20">
        <f t="shared" si="389"/>
        <v>52.662499999999994</v>
      </c>
    </row>
    <row r="2457" spans="1:23" ht="13.5" x14ac:dyDescent="0.25">
      <c r="A2457" s="3">
        <v>45582</v>
      </c>
      <c r="B2457" s="2">
        <v>36.830599999999997</v>
      </c>
      <c r="C2457" s="2">
        <v>23.285589242587704</v>
      </c>
      <c r="D2457" s="2">
        <v>0.29520794705751996</v>
      </c>
      <c r="E2457" s="2">
        <v>-1.4893572270045743E-9</v>
      </c>
      <c r="F2457" s="2">
        <v>37.932259999999999</v>
      </c>
      <c r="G2457" s="2">
        <v>38.241419999999998</v>
      </c>
      <c r="H2457" s="2">
        <v>38.410869999999996</v>
      </c>
      <c r="I2457" s="2">
        <v>38.681632000000008</v>
      </c>
      <c r="J2457" s="2">
        <v>35.804649999999981</v>
      </c>
      <c r="K2457" s="17" t="s">
        <v>54</v>
      </c>
      <c r="L2457" s="17" t="s">
        <v>50</v>
      </c>
      <c r="M2457" s="17" t="s">
        <v>47</v>
      </c>
      <c r="N2457" s="20">
        <f t="shared" si="380"/>
        <v>50</v>
      </c>
      <c r="O2457" s="20">
        <f t="shared" si="381"/>
        <v>100</v>
      </c>
      <c r="P2457" s="20">
        <f t="shared" si="382"/>
        <v>50</v>
      </c>
      <c r="Q2457" s="20">
        <f t="shared" si="383"/>
        <v>16.5</v>
      </c>
      <c r="R2457" s="21">
        <f t="shared" si="384"/>
        <v>62.475000000000001</v>
      </c>
      <c r="S2457" s="21">
        <f t="shared" si="385"/>
        <v>51.625</v>
      </c>
      <c r="T2457" s="21">
        <f t="shared" si="386"/>
        <v>42.424999999999997</v>
      </c>
      <c r="U2457" s="21">
        <f t="shared" si="387"/>
        <v>54.125</v>
      </c>
      <c r="V2457" s="20">
        <f t="shared" si="388"/>
        <v>52.17499999999999</v>
      </c>
      <c r="W2457" s="20">
        <f t="shared" si="389"/>
        <v>52.662499999999994</v>
      </c>
    </row>
    <row r="2458" spans="1:23" ht="13.5" x14ac:dyDescent="0.25">
      <c r="A2458" s="3">
        <v>45583</v>
      </c>
      <c r="B2458" s="2">
        <v>37.302300000000002</v>
      </c>
      <c r="C2458" s="2">
        <v>33.796568899155403</v>
      </c>
      <c r="D2458" s="2">
        <v>0.38502855084483656</v>
      </c>
      <c r="E2458" s="2">
        <v>-1.1914857816036594E-9</v>
      </c>
      <c r="F2458" s="2">
        <v>37.671000000000006</v>
      </c>
      <c r="G2458" s="2">
        <v>38.096269999999997</v>
      </c>
      <c r="H2458" s="2">
        <v>38.368049999999997</v>
      </c>
      <c r="I2458" s="2">
        <v>38.656956000000008</v>
      </c>
      <c r="J2458" s="2">
        <v>35.838235499999975</v>
      </c>
      <c r="K2458" s="17" t="s">
        <v>54</v>
      </c>
      <c r="L2458" s="17" t="s">
        <v>50</v>
      </c>
      <c r="M2458" s="17" t="s">
        <v>47</v>
      </c>
      <c r="N2458" s="20">
        <f t="shared" si="380"/>
        <v>50</v>
      </c>
      <c r="O2458" s="20">
        <f t="shared" si="381"/>
        <v>100</v>
      </c>
      <c r="P2458" s="20">
        <f t="shared" si="382"/>
        <v>50</v>
      </c>
      <c r="Q2458" s="20">
        <f t="shared" si="383"/>
        <v>16.5</v>
      </c>
      <c r="R2458" s="21">
        <f t="shared" si="384"/>
        <v>62.475000000000001</v>
      </c>
      <c r="S2458" s="21">
        <f t="shared" si="385"/>
        <v>51.625</v>
      </c>
      <c r="T2458" s="21">
        <f t="shared" si="386"/>
        <v>42.424999999999997</v>
      </c>
      <c r="U2458" s="21">
        <f t="shared" si="387"/>
        <v>54.125</v>
      </c>
      <c r="V2458" s="20">
        <f t="shared" si="388"/>
        <v>52.17499999999999</v>
      </c>
      <c r="W2458" s="20">
        <f t="shared" si="389"/>
        <v>52.662499999999994</v>
      </c>
    </row>
    <row r="2459" spans="1:23" ht="13.5" x14ac:dyDescent="0.25">
      <c r="A2459" s="3">
        <v>45586</v>
      </c>
      <c r="B2459" s="2">
        <v>37.302300000000002</v>
      </c>
      <c r="C2459" s="2">
        <v>33.796568899155403</v>
      </c>
      <c r="D2459" s="2">
        <v>0.45638510878823269</v>
      </c>
      <c r="E2459" s="2">
        <v>-9.5318862528292748E-10</v>
      </c>
      <c r="F2459" s="2">
        <v>37.438760000000002</v>
      </c>
      <c r="G2459" s="2">
        <v>37.958380000000005</v>
      </c>
      <c r="H2459" s="2">
        <v>38.329949999999997</v>
      </c>
      <c r="I2459" s="2">
        <v>38.627926000000009</v>
      </c>
      <c r="J2459" s="2">
        <v>35.87427349999998</v>
      </c>
      <c r="K2459" s="17" t="s">
        <v>54</v>
      </c>
      <c r="L2459" s="17" t="s">
        <v>50</v>
      </c>
      <c r="M2459" s="17" t="s">
        <v>47</v>
      </c>
      <c r="N2459" s="20">
        <f t="shared" si="380"/>
        <v>50</v>
      </c>
      <c r="O2459" s="20">
        <f t="shared" si="381"/>
        <v>100</v>
      </c>
      <c r="P2459" s="20">
        <f t="shared" si="382"/>
        <v>50</v>
      </c>
      <c r="Q2459" s="20">
        <f t="shared" si="383"/>
        <v>16.5</v>
      </c>
      <c r="R2459" s="21">
        <f t="shared" si="384"/>
        <v>62.475000000000001</v>
      </c>
      <c r="S2459" s="21">
        <f t="shared" si="385"/>
        <v>51.625</v>
      </c>
      <c r="T2459" s="21">
        <f t="shared" si="386"/>
        <v>42.424999999999997</v>
      </c>
      <c r="U2459" s="21">
        <f t="shared" si="387"/>
        <v>54.125</v>
      </c>
      <c r="V2459" s="20">
        <f t="shared" si="388"/>
        <v>52.17499999999999</v>
      </c>
      <c r="W2459" s="20">
        <f t="shared" si="389"/>
        <v>52.662499999999994</v>
      </c>
    </row>
    <row r="2460" spans="1:23" ht="13.5" x14ac:dyDescent="0.25">
      <c r="A2460" s="3">
        <v>45587</v>
      </c>
      <c r="B2460" s="2">
        <v>37.374899999999997</v>
      </c>
      <c r="C2460" s="2">
        <v>35.377063589784953</v>
      </c>
      <c r="D2460" s="2">
        <v>0.47834953328761287</v>
      </c>
      <c r="E2460" s="2">
        <v>-7.6255090022634205E-10</v>
      </c>
      <c r="F2460" s="2">
        <v>37.221040000000002</v>
      </c>
      <c r="G2460" s="2">
        <v>37.853150000000007</v>
      </c>
      <c r="H2460" s="2">
        <v>38.286405000000002</v>
      </c>
      <c r="I2460" s="2">
        <v>38.600348000000011</v>
      </c>
      <c r="J2460" s="2">
        <v>35.91206649999998</v>
      </c>
      <c r="K2460" s="17" t="s">
        <v>54</v>
      </c>
      <c r="L2460" s="17" t="s">
        <v>50</v>
      </c>
      <c r="M2460" s="17" t="s">
        <v>47</v>
      </c>
      <c r="N2460" s="20">
        <f t="shared" si="380"/>
        <v>50</v>
      </c>
      <c r="O2460" s="20">
        <f t="shared" si="381"/>
        <v>100</v>
      </c>
      <c r="P2460" s="20">
        <f t="shared" si="382"/>
        <v>50</v>
      </c>
      <c r="Q2460" s="20">
        <f t="shared" si="383"/>
        <v>16.5</v>
      </c>
      <c r="R2460" s="21">
        <f t="shared" si="384"/>
        <v>62.475000000000001</v>
      </c>
      <c r="S2460" s="21">
        <f t="shared" si="385"/>
        <v>51.625</v>
      </c>
      <c r="T2460" s="21">
        <f t="shared" si="386"/>
        <v>42.424999999999997</v>
      </c>
      <c r="U2460" s="21">
        <f t="shared" si="387"/>
        <v>54.125</v>
      </c>
      <c r="V2460" s="20">
        <f t="shared" si="388"/>
        <v>52.17499999999999</v>
      </c>
      <c r="W2460" s="20">
        <f t="shared" si="389"/>
        <v>52.662499999999994</v>
      </c>
    </row>
    <row r="2461" spans="1:23" ht="13.5" x14ac:dyDescent="0.25">
      <c r="A2461" s="3">
        <v>45588</v>
      </c>
      <c r="B2461" s="2">
        <v>37.520000000000003</v>
      </c>
      <c r="C2461" s="2">
        <v>38.535363278025663</v>
      </c>
      <c r="D2461" s="2">
        <v>0.49135072589211148</v>
      </c>
      <c r="E2461" s="2">
        <v>-6.1004072018107366E-10</v>
      </c>
      <c r="F2461" s="2">
        <v>37.266020000000005</v>
      </c>
      <c r="G2461" s="2">
        <v>37.762429999999995</v>
      </c>
      <c r="H2461" s="2">
        <v>38.221090000000004</v>
      </c>
      <c r="I2461" s="2">
        <v>38.568416000000013</v>
      </c>
      <c r="J2461" s="2">
        <v>35.952208999999982</v>
      </c>
      <c r="K2461" s="17" t="s">
        <v>48</v>
      </c>
      <c r="L2461" s="17" t="s">
        <v>50</v>
      </c>
      <c r="M2461" s="17" t="s">
        <v>51</v>
      </c>
      <c r="N2461" s="20">
        <f t="shared" si="380"/>
        <v>50</v>
      </c>
      <c r="O2461" s="20">
        <f t="shared" si="381"/>
        <v>100</v>
      </c>
      <c r="P2461" s="20">
        <f t="shared" si="382"/>
        <v>50</v>
      </c>
      <c r="Q2461" s="20">
        <f t="shared" si="383"/>
        <v>83.5</v>
      </c>
      <c r="R2461" s="21">
        <f t="shared" si="384"/>
        <v>72.525000000000006</v>
      </c>
      <c r="S2461" s="21">
        <f t="shared" si="385"/>
        <v>68.375</v>
      </c>
      <c r="T2461" s="21">
        <f t="shared" si="386"/>
        <v>72.575000000000003</v>
      </c>
      <c r="U2461" s="21">
        <f t="shared" si="387"/>
        <v>70.875</v>
      </c>
      <c r="V2461" s="20">
        <f t="shared" si="388"/>
        <v>71.158333333333346</v>
      </c>
      <c r="W2461" s="20">
        <f t="shared" si="389"/>
        <v>71.087500000000006</v>
      </c>
    </row>
    <row r="2462" spans="1:23" ht="13.5" x14ac:dyDescent="0.25">
      <c r="A2462" s="3">
        <v>45589</v>
      </c>
      <c r="B2462" s="2">
        <v>37.447499999999998</v>
      </c>
      <c r="C2462" s="2">
        <v>37.547929630306157</v>
      </c>
      <c r="D2462" s="2">
        <v>0.51723085427578042</v>
      </c>
      <c r="E2462" s="2">
        <v>-4.8803257614485893E-10</v>
      </c>
      <c r="F2462" s="2">
        <v>37.389400000000002</v>
      </c>
      <c r="G2462" s="2">
        <v>37.660829999999997</v>
      </c>
      <c r="H2462" s="2">
        <v>38.159405000000007</v>
      </c>
      <c r="I2462" s="2">
        <v>38.535034000000017</v>
      </c>
      <c r="J2462" s="2">
        <v>35.991955999999981</v>
      </c>
      <c r="K2462" s="17" t="s">
        <v>48</v>
      </c>
      <c r="L2462" s="17" t="s">
        <v>50</v>
      </c>
      <c r="M2462" s="17" t="s">
        <v>51</v>
      </c>
      <c r="N2462" s="20">
        <f t="shared" si="380"/>
        <v>50</v>
      </c>
      <c r="O2462" s="20">
        <f t="shared" si="381"/>
        <v>100</v>
      </c>
      <c r="P2462" s="20">
        <f t="shared" si="382"/>
        <v>50</v>
      </c>
      <c r="Q2462" s="20">
        <f t="shared" si="383"/>
        <v>83.5</v>
      </c>
      <c r="R2462" s="21">
        <f t="shared" si="384"/>
        <v>72.525000000000006</v>
      </c>
      <c r="S2462" s="21">
        <f t="shared" si="385"/>
        <v>68.375</v>
      </c>
      <c r="T2462" s="21">
        <f t="shared" si="386"/>
        <v>72.575000000000003</v>
      </c>
      <c r="U2462" s="21">
        <f t="shared" si="387"/>
        <v>70.875</v>
      </c>
      <c r="V2462" s="20">
        <f t="shared" si="388"/>
        <v>71.158333333333346</v>
      </c>
      <c r="W2462" s="20">
        <f t="shared" si="389"/>
        <v>71.087500000000006</v>
      </c>
    </row>
    <row r="2463" spans="1:23" ht="13.5" x14ac:dyDescent="0.25">
      <c r="A2463" s="3">
        <v>45590</v>
      </c>
      <c r="B2463" s="2">
        <v>37.367600000000003</v>
      </c>
      <c r="C2463" s="2">
        <v>36.439732302538332</v>
      </c>
      <c r="D2463" s="2">
        <v>0.57143288244787982</v>
      </c>
      <c r="E2463" s="2">
        <v>-3.9042606091588714E-10</v>
      </c>
      <c r="F2463" s="2">
        <v>37.402460000000005</v>
      </c>
      <c r="G2463" s="2">
        <v>37.536729999999991</v>
      </c>
      <c r="H2463" s="2">
        <v>38.104610000000001</v>
      </c>
      <c r="I2463" s="2">
        <v>38.500054000000013</v>
      </c>
      <c r="J2463" s="2">
        <v>36.031303499999979</v>
      </c>
      <c r="K2463" s="17" t="s">
        <v>54</v>
      </c>
      <c r="L2463" s="17" t="s">
        <v>50</v>
      </c>
      <c r="M2463" s="17" t="s">
        <v>55</v>
      </c>
      <c r="N2463" s="20">
        <f t="shared" si="380"/>
        <v>50</v>
      </c>
      <c r="O2463" s="20">
        <f t="shared" si="381"/>
        <v>100</v>
      </c>
      <c r="P2463" s="20">
        <f t="shared" si="382"/>
        <v>50</v>
      </c>
      <c r="Q2463" s="20">
        <f t="shared" si="383"/>
        <v>16.5</v>
      </c>
      <c r="R2463" s="21">
        <f t="shared" si="384"/>
        <v>62.475000000000001</v>
      </c>
      <c r="S2463" s="21">
        <f t="shared" si="385"/>
        <v>51.625</v>
      </c>
      <c r="T2463" s="21">
        <f t="shared" si="386"/>
        <v>42.424999999999997</v>
      </c>
      <c r="U2463" s="21">
        <f t="shared" si="387"/>
        <v>54.125</v>
      </c>
      <c r="V2463" s="20">
        <f t="shared" si="388"/>
        <v>52.17499999999999</v>
      </c>
      <c r="W2463" s="20">
        <f t="shared" si="389"/>
        <v>52.662499999999994</v>
      </c>
    </row>
    <row r="2464" spans="1:23" ht="13.5" x14ac:dyDescent="0.25">
      <c r="A2464" s="3">
        <v>45593</v>
      </c>
      <c r="B2464" s="2">
        <v>37.265999999999998</v>
      </c>
      <c r="C2464" s="2">
        <v>35.024165053258827</v>
      </c>
      <c r="D2464" s="2">
        <v>0.60673210244085851</v>
      </c>
      <c r="E2464" s="2">
        <v>-3.1234084873270971E-10</v>
      </c>
      <c r="F2464" s="2">
        <v>37.395200000000003</v>
      </c>
      <c r="G2464" s="2">
        <v>37.416980000000002</v>
      </c>
      <c r="H2464" s="2">
        <v>38.037480000000002</v>
      </c>
      <c r="I2464" s="2">
        <v>38.463042000000016</v>
      </c>
      <c r="J2464" s="2">
        <v>36.072330499999985</v>
      </c>
      <c r="K2464" s="17" t="s">
        <v>54</v>
      </c>
      <c r="L2464" s="17" t="s">
        <v>50</v>
      </c>
      <c r="M2464" s="17" t="s">
        <v>47</v>
      </c>
      <c r="N2464" s="20">
        <f t="shared" si="380"/>
        <v>50</v>
      </c>
      <c r="O2464" s="20">
        <f t="shared" si="381"/>
        <v>100</v>
      </c>
      <c r="P2464" s="20">
        <f t="shared" si="382"/>
        <v>50</v>
      </c>
      <c r="Q2464" s="20">
        <f t="shared" si="383"/>
        <v>16.5</v>
      </c>
      <c r="R2464" s="21">
        <f t="shared" si="384"/>
        <v>62.475000000000001</v>
      </c>
      <c r="S2464" s="21">
        <f t="shared" si="385"/>
        <v>51.625</v>
      </c>
      <c r="T2464" s="21">
        <f t="shared" si="386"/>
        <v>42.424999999999997</v>
      </c>
      <c r="U2464" s="21">
        <f t="shared" si="387"/>
        <v>54.125</v>
      </c>
      <c r="V2464" s="20">
        <f t="shared" si="388"/>
        <v>52.17499999999999</v>
      </c>
      <c r="W2464" s="20">
        <f t="shared" si="389"/>
        <v>52.662499999999994</v>
      </c>
    </row>
    <row r="2465" spans="1:23" ht="13.5" x14ac:dyDescent="0.25">
      <c r="A2465" s="3">
        <v>45594</v>
      </c>
      <c r="B2465" s="2">
        <v>37.012</v>
      </c>
      <c r="C2465" s="2">
        <v>31.70791198786219</v>
      </c>
      <c r="D2465" s="2">
        <v>0.65993539898874332</v>
      </c>
      <c r="E2465" s="2">
        <v>-2.4987267898616777E-10</v>
      </c>
      <c r="F2465" s="2">
        <v>37.322620000000001</v>
      </c>
      <c r="G2465" s="2">
        <v>37.271830000000001</v>
      </c>
      <c r="H2465" s="2">
        <v>37.950390000000006</v>
      </c>
      <c r="I2465" s="2">
        <v>38.426756000000012</v>
      </c>
      <c r="J2465" s="2">
        <v>36.113214499999984</v>
      </c>
      <c r="K2465" s="17" t="s">
        <v>54</v>
      </c>
      <c r="L2465" s="17" t="s">
        <v>50</v>
      </c>
      <c r="M2465" s="17" t="s">
        <v>47</v>
      </c>
      <c r="N2465" s="20">
        <f t="shared" si="380"/>
        <v>50</v>
      </c>
      <c r="O2465" s="20">
        <f t="shared" si="381"/>
        <v>100</v>
      </c>
      <c r="P2465" s="20">
        <f t="shared" si="382"/>
        <v>50</v>
      </c>
      <c r="Q2465" s="20">
        <f t="shared" si="383"/>
        <v>16.5</v>
      </c>
      <c r="R2465" s="21">
        <f t="shared" si="384"/>
        <v>62.475000000000001</v>
      </c>
      <c r="S2465" s="21">
        <f t="shared" si="385"/>
        <v>51.625</v>
      </c>
      <c r="T2465" s="21">
        <f t="shared" si="386"/>
        <v>42.424999999999997</v>
      </c>
      <c r="U2465" s="21">
        <f t="shared" si="387"/>
        <v>54.125</v>
      </c>
      <c r="V2465" s="20">
        <f t="shared" si="388"/>
        <v>52.17499999999999</v>
      </c>
      <c r="W2465" s="20">
        <f t="shared" si="389"/>
        <v>52.662499999999994</v>
      </c>
    </row>
    <row r="2466" spans="1:23" ht="13.5" x14ac:dyDescent="0.25">
      <c r="A2466" s="3">
        <v>45595</v>
      </c>
      <c r="B2466" s="2">
        <v>36.866900000000001</v>
      </c>
      <c r="C2466" s="2">
        <v>29.962582236754017</v>
      </c>
      <c r="D2466" s="2">
        <v>0.54163387464319612</v>
      </c>
      <c r="E2466" s="2">
        <v>-1.9989814318893423E-10</v>
      </c>
      <c r="F2466" s="2">
        <v>37.191999999999993</v>
      </c>
      <c r="G2466" s="2">
        <v>37.229010000000002</v>
      </c>
      <c r="H2466" s="2">
        <v>37.842259999999996</v>
      </c>
      <c r="I2466" s="2">
        <v>38.387568000000016</v>
      </c>
      <c r="J2466" s="2">
        <v>36.151384499999978</v>
      </c>
      <c r="K2466" s="17" t="s">
        <v>54</v>
      </c>
      <c r="L2466" s="17" t="s">
        <v>50</v>
      </c>
      <c r="M2466" s="17" t="s">
        <v>47</v>
      </c>
      <c r="N2466" s="20">
        <f t="shared" si="380"/>
        <v>50</v>
      </c>
      <c r="O2466" s="20">
        <f t="shared" si="381"/>
        <v>100</v>
      </c>
      <c r="P2466" s="20">
        <f t="shared" si="382"/>
        <v>50</v>
      </c>
      <c r="Q2466" s="20">
        <f t="shared" si="383"/>
        <v>16.5</v>
      </c>
      <c r="R2466" s="21">
        <f t="shared" si="384"/>
        <v>62.475000000000001</v>
      </c>
      <c r="S2466" s="21">
        <f t="shared" si="385"/>
        <v>51.625</v>
      </c>
      <c r="T2466" s="21">
        <f t="shared" si="386"/>
        <v>42.424999999999997</v>
      </c>
      <c r="U2466" s="21">
        <f t="shared" si="387"/>
        <v>54.125</v>
      </c>
      <c r="V2466" s="20">
        <f t="shared" si="388"/>
        <v>52.17499999999999</v>
      </c>
      <c r="W2466" s="20">
        <f t="shared" si="389"/>
        <v>52.662499999999994</v>
      </c>
    </row>
    <row r="2467" spans="1:23" ht="13.5" x14ac:dyDescent="0.25">
      <c r="A2467" s="3">
        <v>45596</v>
      </c>
      <c r="B2467" s="2">
        <v>36.975700000000003</v>
      </c>
      <c r="C2467" s="2">
        <v>32.943151068623308</v>
      </c>
      <c r="D2467" s="2">
        <v>0.36813400372125926</v>
      </c>
      <c r="E2467" s="2">
        <v>-1.599185145511474E-10</v>
      </c>
      <c r="F2467" s="2">
        <v>37.097639999999998</v>
      </c>
      <c r="G2467" s="2">
        <v>37.243520000000004</v>
      </c>
      <c r="H2467" s="2">
        <v>37.74246999999999</v>
      </c>
      <c r="I2467" s="2">
        <v>38.350556000000012</v>
      </c>
      <c r="J2467" s="2">
        <v>36.190098499999984</v>
      </c>
      <c r="K2467" s="17" t="s">
        <v>54</v>
      </c>
      <c r="L2467" s="17" t="s">
        <v>50</v>
      </c>
      <c r="M2467" s="17" t="s">
        <v>47</v>
      </c>
      <c r="N2467" s="20">
        <f t="shared" si="380"/>
        <v>50</v>
      </c>
      <c r="O2467" s="20">
        <f t="shared" si="381"/>
        <v>100</v>
      </c>
      <c r="P2467" s="20">
        <f t="shared" si="382"/>
        <v>50</v>
      </c>
      <c r="Q2467" s="20">
        <f t="shared" si="383"/>
        <v>16.5</v>
      </c>
      <c r="R2467" s="21">
        <f t="shared" si="384"/>
        <v>62.475000000000001</v>
      </c>
      <c r="S2467" s="21">
        <f t="shared" si="385"/>
        <v>51.625</v>
      </c>
      <c r="T2467" s="21">
        <f t="shared" si="386"/>
        <v>42.424999999999997</v>
      </c>
      <c r="U2467" s="21">
        <f t="shared" si="387"/>
        <v>54.125</v>
      </c>
      <c r="V2467" s="20">
        <f t="shared" si="388"/>
        <v>52.17499999999999</v>
      </c>
      <c r="W2467" s="20">
        <f t="shared" si="389"/>
        <v>52.662499999999994</v>
      </c>
    </row>
    <row r="2468" spans="1:23" ht="13.5" x14ac:dyDescent="0.25">
      <c r="A2468" s="3">
        <v>45597</v>
      </c>
      <c r="B2468" s="2">
        <v>36.866900000000001</v>
      </c>
      <c r="C2468" s="2">
        <v>31.49951545670325</v>
      </c>
      <c r="D2468" s="2">
        <v>0.30698072589100889</v>
      </c>
      <c r="E2468" s="2">
        <v>-1.2793481164091793E-10</v>
      </c>
      <c r="F2468" s="2">
        <v>36.997500000000002</v>
      </c>
      <c r="G2468" s="2">
        <v>37.199979999999996</v>
      </c>
      <c r="H2468" s="2">
        <v>37.648124999999993</v>
      </c>
      <c r="I2468" s="2">
        <v>38.307012000000014</v>
      </c>
      <c r="J2468" s="2">
        <v>36.228599999999986</v>
      </c>
      <c r="K2468" s="17" t="s">
        <v>54</v>
      </c>
      <c r="L2468" s="17" t="s">
        <v>50</v>
      </c>
      <c r="M2468" s="17" t="s">
        <v>47</v>
      </c>
      <c r="N2468" s="20">
        <f t="shared" si="380"/>
        <v>50</v>
      </c>
      <c r="O2468" s="20">
        <f t="shared" si="381"/>
        <v>100</v>
      </c>
      <c r="P2468" s="20">
        <f t="shared" si="382"/>
        <v>50</v>
      </c>
      <c r="Q2468" s="20">
        <f t="shared" si="383"/>
        <v>16.5</v>
      </c>
      <c r="R2468" s="21">
        <f t="shared" si="384"/>
        <v>62.475000000000001</v>
      </c>
      <c r="S2468" s="21">
        <f t="shared" si="385"/>
        <v>51.625</v>
      </c>
      <c r="T2468" s="21">
        <f t="shared" si="386"/>
        <v>42.424999999999997</v>
      </c>
      <c r="U2468" s="21">
        <f t="shared" si="387"/>
        <v>54.125</v>
      </c>
      <c r="V2468" s="20">
        <f t="shared" si="388"/>
        <v>52.17499999999999</v>
      </c>
      <c r="W2468" s="20">
        <f t="shared" si="389"/>
        <v>52.662499999999994</v>
      </c>
    </row>
    <row r="2469" spans="1:23" ht="13.5" x14ac:dyDescent="0.25">
      <c r="A2469" s="3">
        <v>45600</v>
      </c>
      <c r="B2469" s="2">
        <v>36.576599999999999</v>
      </c>
      <c r="C2469" s="2">
        <v>27.976686560452478</v>
      </c>
      <c r="D2469" s="2">
        <v>0.28203578484576752</v>
      </c>
      <c r="E2469" s="2">
        <v>-1.0234784931273435E-10</v>
      </c>
      <c r="F2469" s="2">
        <v>36.859619999999993</v>
      </c>
      <c r="G2469" s="2">
        <v>37.127409999999998</v>
      </c>
      <c r="H2469" s="2">
        <v>37.542894999999994</v>
      </c>
      <c r="I2469" s="2">
        <v>38.257808000000011</v>
      </c>
      <c r="J2469" s="2">
        <v>36.267240499999993</v>
      </c>
      <c r="K2469" s="17" t="s">
        <v>54</v>
      </c>
      <c r="L2469" s="17" t="s">
        <v>50</v>
      </c>
      <c r="M2469" s="17" t="s">
        <v>47</v>
      </c>
      <c r="N2469" s="20">
        <f t="shared" si="380"/>
        <v>50</v>
      </c>
      <c r="O2469" s="20">
        <f t="shared" si="381"/>
        <v>100</v>
      </c>
      <c r="P2469" s="20">
        <f t="shared" si="382"/>
        <v>50</v>
      </c>
      <c r="Q2469" s="20">
        <f t="shared" si="383"/>
        <v>16.5</v>
      </c>
      <c r="R2469" s="21">
        <f t="shared" si="384"/>
        <v>62.475000000000001</v>
      </c>
      <c r="S2469" s="21">
        <f t="shared" si="385"/>
        <v>51.625</v>
      </c>
      <c r="T2469" s="21">
        <f t="shared" si="386"/>
        <v>42.424999999999997</v>
      </c>
      <c r="U2469" s="21">
        <f t="shared" si="387"/>
        <v>54.125</v>
      </c>
      <c r="V2469" s="20">
        <f t="shared" si="388"/>
        <v>52.17499999999999</v>
      </c>
      <c r="W2469" s="20">
        <f t="shared" si="389"/>
        <v>52.662499999999994</v>
      </c>
    </row>
    <row r="2470" spans="1:23" ht="13.5" x14ac:dyDescent="0.25">
      <c r="A2470" s="3">
        <v>45601</v>
      </c>
      <c r="B2470" s="2">
        <v>36.431399999999996</v>
      </c>
      <c r="C2470" s="2">
        <v>26.387101997774607</v>
      </c>
      <c r="D2470" s="2">
        <v>0.28947281639327116</v>
      </c>
      <c r="E2470" s="2">
        <v>-8.1878279450187492E-11</v>
      </c>
      <c r="F2470" s="2">
        <v>36.743499999999997</v>
      </c>
      <c r="G2470" s="2">
        <v>37.033059999999999</v>
      </c>
      <c r="H2470" s="2">
        <v>37.443105000000003</v>
      </c>
      <c r="I2470" s="2">
        <v>38.209910000000015</v>
      </c>
      <c r="J2470" s="2">
        <v>36.303232999999992</v>
      </c>
      <c r="K2470" s="17" t="s">
        <v>54</v>
      </c>
      <c r="L2470" s="17" t="s">
        <v>50</v>
      </c>
      <c r="M2470" s="17" t="s">
        <v>47</v>
      </c>
      <c r="N2470" s="20">
        <f t="shared" si="380"/>
        <v>50</v>
      </c>
      <c r="O2470" s="20">
        <f t="shared" si="381"/>
        <v>100</v>
      </c>
      <c r="P2470" s="20">
        <f t="shared" si="382"/>
        <v>50</v>
      </c>
      <c r="Q2470" s="20">
        <f t="shared" si="383"/>
        <v>16.5</v>
      </c>
      <c r="R2470" s="21">
        <f t="shared" si="384"/>
        <v>62.475000000000001</v>
      </c>
      <c r="S2470" s="21">
        <f t="shared" si="385"/>
        <v>51.625</v>
      </c>
      <c r="T2470" s="21">
        <f t="shared" si="386"/>
        <v>42.424999999999997</v>
      </c>
      <c r="U2470" s="21">
        <f t="shared" si="387"/>
        <v>54.125</v>
      </c>
      <c r="V2470" s="20">
        <f t="shared" si="388"/>
        <v>52.17499999999999</v>
      </c>
      <c r="W2470" s="20">
        <f t="shared" si="389"/>
        <v>52.662499999999994</v>
      </c>
    </row>
    <row r="2471" spans="1:23" ht="13.5" x14ac:dyDescent="0.25">
      <c r="A2471" s="3">
        <v>45602</v>
      </c>
      <c r="B2471" s="2">
        <v>36.395200000000003</v>
      </c>
      <c r="C2471" s="2">
        <v>25.990613558512422</v>
      </c>
      <c r="D2471" s="2">
        <v>0.32775741015392867</v>
      </c>
      <c r="E2471" s="2">
        <v>-6.5502623560150001E-11</v>
      </c>
      <c r="F2471" s="2">
        <v>36.649159999999995</v>
      </c>
      <c r="G2471" s="2">
        <v>36.920579999999994</v>
      </c>
      <c r="H2471" s="2">
        <v>37.341504999999998</v>
      </c>
      <c r="I2471" s="2">
        <v>38.162738000000012</v>
      </c>
      <c r="J2471" s="2">
        <v>36.338646499999989</v>
      </c>
      <c r="K2471" s="17" t="s">
        <v>54</v>
      </c>
      <c r="L2471" s="17" t="s">
        <v>50</v>
      </c>
      <c r="M2471" s="17" t="s">
        <v>47</v>
      </c>
      <c r="N2471" s="20">
        <f t="shared" si="380"/>
        <v>50</v>
      </c>
      <c r="O2471" s="20">
        <f t="shared" si="381"/>
        <v>100</v>
      </c>
      <c r="P2471" s="20">
        <f t="shared" si="382"/>
        <v>50</v>
      </c>
      <c r="Q2471" s="20">
        <f t="shared" si="383"/>
        <v>16.5</v>
      </c>
      <c r="R2471" s="21">
        <f t="shared" si="384"/>
        <v>62.475000000000001</v>
      </c>
      <c r="S2471" s="21">
        <f t="shared" si="385"/>
        <v>51.625</v>
      </c>
      <c r="T2471" s="21">
        <f t="shared" si="386"/>
        <v>42.424999999999997</v>
      </c>
      <c r="U2471" s="21">
        <f t="shared" si="387"/>
        <v>54.125</v>
      </c>
      <c r="V2471" s="20">
        <f t="shared" si="388"/>
        <v>52.17499999999999</v>
      </c>
      <c r="W2471" s="20">
        <f t="shared" si="389"/>
        <v>52.662499999999994</v>
      </c>
    </row>
    <row r="2472" spans="1:23" ht="13.5" x14ac:dyDescent="0.25">
      <c r="A2472" s="3">
        <v>45603</v>
      </c>
      <c r="B2472" s="2">
        <v>35.669400000000003</v>
      </c>
      <c r="C2472" s="2">
        <v>19.623878741505905</v>
      </c>
      <c r="D2472" s="2">
        <v>0.40944468549172086</v>
      </c>
      <c r="E2472" s="2">
        <v>-5.2402098848120002E-11</v>
      </c>
      <c r="F2472" s="2">
        <v>36.387900000000002</v>
      </c>
      <c r="G2472" s="2">
        <v>36.742769999999993</v>
      </c>
      <c r="H2472" s="2">
        <v>37.201799999999999</v>
      </c>
      <c r="I2472" s="2">
        <v>38.101050000000008</v>
      </c>
      <c r="J2472" s="2">
        <v>36.367845999999993</v>
      </c>
      <c r="K2472" s="17" t="s">
        <v>54</v>
      </c>
      <c r="L2472" s="17" t="s">
        <v>52</v>
      </c>
      <c r="M2472" s="17" t="s">
        <v>47</v>
      </c>
      <c r="N2472" s="20">
        <f t="shared" si="380"/>
        <v>50</v>
      </c>
      <c r="O2472" s="20">
        <f t="shared" si="381"/>
        <v>100</v>
      </c>
      <c r="P2472" s="20">
        <f t="shared" si="382"/>
        <v>50</v>
      </c>
      <c r="Q2472" s="20">
        <f t="shared" si="383"/>
        <v>0</v>
      </c>
      <c r="R2472" s="21">
        <f t="shared" si="384"/>
        <v>60</v>
      </c>
      <c r="S2472" s="21">
        <f t="shared" si="385"/>
        <v>47.5</v>
      </c>
      <c r="T2472" s="21">
        <f t="shared" si="386"/>
        <v>35</v>
      </c>
      <c r="U2472" s="21">
        <f t="shared" si="387"/>
        <v>50</v>
      </c>
      <c r="V2472" s="20">
        <f t="shared" si="388"/>
        <v>47.5</v>
      </c>
      <c r="W2472" s="20">
        <f t="shared" si="389"/>
        <v>48.125</v>
      </c>
    </row>
    <row r="2473" spans="1:23" ht="13.5" x14ac:dyDescent="0.25">
      <c r="A2473" s="3">
        <v>45604</v>
      </c>
      <c r="B2473" s="2">
        <v>35.807299999999998</v>
      </c>
      <c r="C2473" s="2">
        <v>23.460238439484158</v>
      </c>
      <c r="D2473" s="2">
        <v>0.46653477659122444</v>
      </c>
      <c r="E2473" s="2">
        <v>-4.1921679078496004E-11</v>
      </c>
      <c r="F2473" s="2">
        <v>36.175979999999996</v>
      </c>
      <c r="G2473" s="2">
        <v>36.586739999999999</v>
      </c>
      <c r="H2473" s="2">
        <v>37.061734999999999</v>
      </c>
      <c r="I2473" s="2">
        <v>38.040670000000006</v>
      </c>
      <c r="J2473" s="2">
        <v>36.395083499999991</v>
      </c>
      <c r="K2473" s="17" t="s">
        <v>54</v>
      </c>
      <c r="L2473" s="17" t="s">
        <v>50</v>
      </c>
      <c r="M2473" s="17" t="s">
        <v>47</v>
      </c>
      <c r="N2473" s="20">
        <f t="shared" si="380"/>
        <v>50</v>
      </c>
      <c r="O2473" s="20">
        <f t="shared" si="381"/>
        <v>100</v>
      </c>
      <c r="P2473" s="20">
        <f t="shared" si="382"/>
        <v>50</v>
      </c>
      <c r="Q2473" s="20">
        <f t="shared" si="383"/>
        <v>16.5</v>
      </c>
      <c r="R2473" s="21">
        <f t="shared" si="384"/>
        <v>62.475000000000001</v>
      </c>
      <c r="S2473" s="21">
        <f t="shared" si="385"/>
        <v>51.625</v>
      </c>
      <c r="T2473" s="21">
        <f t="shared" si="386"/>
        <v>42.424999999999997</v>
      </c>
      <c r="U2473" s="21">
        <f t="shared" si="387"/>
        <v>54.125</v>
      </c>
      <c r="V2473" s="20">
        <f t="shared" si="388"/>
        <v>52.17499999999999</v>
      </c>
      <c r="W2473" s="20">
        <f t="shared" si="389"/>
        <v>52.662499999999994</v>
      </c>
    </row>
    <row r="2474" spans="1:23" ht="13.5" x14ac:dyDescent="0.25">
      <c r="A2474" s="3">
        <v>45607</v>
      </c>
      <c r="B2474" s="2">
        <v>36.4968</v>
      </c>
      <c r="C2474" s="2">
        <v>39.109576083689412</v>
      </c>
      <c r="D2474" s="2">
        <v>0.45702319808980008</v>
      </c>
      <c r="E2474" s="2">
        <v>-3.3537343262796805E-11</v>
      </c>
      <c r="F2474" s="2">
        <v>36.160020000000003</v>
      </c>
      <c r="G2474" s="2">
        <v>36.509819999999998</v>
      </c>
      <c r="H2474" s="2">
        <v>36.963400000000007</v>
      </c>
      <c r="I2474" s="2">
        <v>37.986822000000004</v>
      </c>
      <c r="J2474" s="2">
        <v>36.425105499999994</v>
      </c>
      <c r="K2474" s="17" t="s">
        <v>54</v>
      </c>
      <c r="L2474" s="17" t="s">
        <v>50</v>
      </c>
      <c r="M2474" s="17" t="s">
        <v>47</v>
      </c>
      <c r="N2474" s="20">
        <f t="shared" si="380"/>
        <v>50</v>
      </c>
      <c r="O2474" s="20">
        <f t="shared" si="381"/>
        <v>100</v>
      </c>
      <c r="P2474" s="20">
        <f t="shared" si="382"/>
        <v>50</v>
      </c>
      <c r="Q2474" s="20">
        <f t="shared" si="383"/>
        <v>16.5</v>
      </c>
      <c r="R2474" s="21">
        <f t="shared" si="384"/>
        <v>62.475000000000001</v>
      </c>
      <c r="S2474" s="21">
        <f t="shared" si="385"/>
        <v>51.625</v>
      </c>
      <c r="T2474" s="21">
        <f t="shared" si="386"/>
        <v>42.424999999999997</v>
      </c>
      <c r="U2474" s="21">
        <f t="shared" si="387"/>
        <v>54.125</v>
      </c>
      <c r="V2474" s="20">
        <f t="shared" si="388"/>
        <v>52.17499999999999</v>
      </c>
      <c r="W2474" s="20">
        <f t="shared" si="389"/>
        <v>52.662499999999994</v>
      </c>
    </row>
    <row r="2475" spans="1:23" ht="13.5" x14ac:dyDescent="0.25">
      <c r="A2475" s="3">
        <v>45608</v>
      </c>
      <c r="B2475" s="2">
        <v>36.424199999999999</v>
      </c>
      <c r="C2475" s="2">
        <v>38.223389670351146</v>
      </c>
      <c r="D2475" s="2">
        <v>0.41942953176429398</v>
      </c>
      <c r="E2475" s="2">
        <v>-2.6829874610237444E-11</v>
      </c>
      <c r="F2475" s="2">
        <v>36.158580000000008</v>
      </c>
      <c r="G2475" s="2">
        <v>36.451039999999999</v>
      </c>
      <c r="H2475" s="2">
        <v>36.861435000000007</v>
      </c>
      <c r="I2475" s="2">
        <v>37.935876</v>
      </c>
      <c r="J2475" s="2">
        <v>36.454598999999995</v>
      </c>
      <c r="K2475" s="17" t="s">
        <v>54</v>
      </c>
      <c r="L2475" s="17" t="s">
        <v>50</v>
      </c>
      <c r="M2475" s="17" t="s">
        <v>47</v>
      </c>
      <c r="N2475" s="20">
        <f t="shared" si="380"/>
        <v>50</v>
      </c>
      <c r="O2475" s="20">
        <f t="shared" si="381"/>
        <v>100</v>
      </c>
      <c r="P2475" s="20">
        <f t="shared" si="382"/>
        <v>0</v>
      </c>
      <c r="Q2475" s="20">
        <f t="shared" si="383"/>
        <v>16.5</v>
      </c>
      <c r="R2475" s="21">
        <f t="shared" si="384"/>
        <v>54.975000000000001</v>
      </c>
      <c r="S2475" s="21">
        <f t="shared" si="385"/>
        <v>34.125</v>
      </c>
      <c r="T2475" s="21">
        <f t="shared" si="386"/>
        <v>29.925000000000001</v>
      </c>
      <c r="U2475" s="21">
        <f t="shared" si="387"/>
        <v>41.625</v>
      </c>
      <c r="V2475" s="20">
        <f t="shared" si="388"/>
        <v>39.674999999999997</v>
      </c>
      <c r="W2475" s="20">
        <f t="shared" si="389"/>
        <v>40.162499999999994</v>
      </c>
    </row>
    <row r="2476" spans="1:23" ht="13.5" x14ac:dyDescent="0.25">
      <c r="A2476" s="3">
        <v>45609</v>
      </c>
      <c r="B2476" s="2">
        <v>35.865400000000001</v>
      </c>
      <c r="C2476" s="2">
        <v>32.179392177740084</v>
      </c>
      <c r="D2476" s="2">
        <v>0.41096407203047391</v>
      </c>
      <c r="E2476" s="2">
        <v>-2.1463899688189956E-11</v>
      </c>
      <c r="F2476" s="2">
        <v>36.052619999999997</v>
      </c>
      <c r="G2476" s="2">
        <v>36.35089</v>
      </c>
      <c r="H2476" s="2">
        <v>36.789950000000005</v>
      </c>
      <c r="I2476" s="2">
        <v>37.873753999999991</v>
      </c>
      <c r="J2476" s="2">
        <v>36.480303999999997</v>
      </c>
      <c r="K2476" s="17" t="s">
        <v>48</v>
      </c>
      <c r="L2476" s="17" t="s">
        <v>50</v>
      </c>
      <c r="M2476" s="17" t="s">
        <v>53</v>
      </c>
      <c r="N2476" s="20">
        <f t="shared" si="380"/>
        <v>50</v>
      </c>
      <c r="O2476" s="20">
        <f t="shared" si="381"/>
        <v>100</v>
      </c>
      <c r="P2476" s="20">
        <f t="shared" si="382"/>
        <v>0</v>
      </c>
      <c r="Q2476" s="20">
        <f t="shared" si="383"/>
        <v>66.5</v>
      </c>
      <c r="R2476" s="21">
        <f t="shared" si="384"/>
        <v>62.475000000000001</v>
      </c>
      <c r="S2476" s="21">
        <f t="shared" si="385"/>
        <v>46.625</v>
      </c>
      <c r="T2476" s="21">
        <f t="shared" si="386"/>
        <v>52.424999999999997</v>
      </c>
      <c r="U2476" s="21">
        <f t="shared" si="387"/>
        <v>54.125</v>
      </c>
      <c r="V2476" s="20">
        <f t="shared" si="388"/>
        <v>53.841666666666661</v>
      </c>
      <c r="W2476" s="20">
        <f t="shared" si="389"/>
        <v>53.912499999999994</v>
      </c>
    </row>
    <row r="2477" spans="1:23" ht="13.5" x14ac:dyDescent="0.25">
      <c r="A2477" s="3">
        <v>45610</v>
      </c>
      <c r="B2477" s="2">
        <v>36.213700000000003</v>
      </c>
      <c r="C2477" s="2">
        <v>38.687108804319827</v>
      </c>
      <c r="D2477" s="2">
        <v>0.40199980503639665</v>
      </c>
      <c r="E2477" s="2">
        <v>-1.7171119750551964E-11</v>
      </c>
      <c r="F2477" s="2">
        <v>36.161480000000005</v>
      </c>
      <c r="G2477" s="2">
        <v>36.274690000000007</v>
      </c>
      <c r="H2477" s="2">
        <v>36.759105000000005</v>
      </c>
      <c r="I2477" s="2">
        <v>37.820049999999995</v>
      </c>
      <c r="J2477" s="2">
        <v>36.5077505</v>
      </c>
      <c r="K2477" s="17" t="s">
        <v>48</v>
      </c>
      <c r="L2477" s="17" t="s">
        <v>50</v>
      </c>
      <c r="M2477" s="17" t="s">
        <v>51</v>
      </c>
      <c r="N2477" s="20">
        <f t="shared" si="380"/>
        <v>50</v>
      </c>
      <c r="O2477" s="20">
        <f t="shared" si="381"/>
        <v>100</v>
      </c>
      <c r="P2477" s="20">
        <f t="shared" si="382"/>
        <v>0</v>
      </c>
      <c r="Q2477" s="20">
        <f t="shared" si="383"/>
        <v>83.5</v>
      </c>
      <c r="R2477" s="21">
        <f t="shared" si="384"/>
        <v>65.025000000000006</v>
      </c>
      <c r="S2477" s="21">
        <f t="shared" si="385"/>
        <v>50.875</v>
      </c>
      <c r="T2477" s="21">
        <f t="shared" si="386"/>
        <v>60.075000000000003</v>
      </c>
      <c r="U2477" s="21">
        <f t="shared" si="387"/>
        <v>58.375</v>
      </c>
      <c r="V2477" s="20">
        <f t="shared" si="388"/>
        <v>58.658333333333339</v>
      </c>
      <c r="W2477" s="20">
        <f t="shared" si="389"/>
        <v>58.587500000000006</v>
      </c>
    </row>
    <row r="2478" spans="1:23" ht="13.5" x14ac:dyDescent="0.25">
      <c r="A2478" s="3">
        <v>45611</v>
      </c>
      <c r="B2478" s="2">
        <v>36.104900000000001</v>
      </c>
      <c r="C2478" s="2">
        <v>37.477357708484384</v>
      </c>
      <c r="D2478" s="2">
        <v>0.39039988297508899</v>
      </c>
      <c r="E2478" s="2">
        <v>-1.3736895800441573E-11</v>
      </c>
      <c r="F2478" s="2">
        <v>36.220999999999989</v>
      </c>
      <c r="G2478" s="2">
        <v>36.198490000000007</v>
      </c>
      <c r="H2478" s="2">
        <v>36.699235000000002</v>
      </c>
      <c r="I2478" s="2">
        <v>37.762717999999992</v>
      </c>
      <c r="J2478" s="2">
        <v>36.534321499999997</v>
      </c>
      <c r="K2478" s="17" t="s">
        <v>54</v>
      </c>
      <c r="L2478" s="17" t="s">
        <v>50</v>
      </c>
      <c r="M2478" s="17" t="s">
        <v>55</v>
      </c>
      <c r="N2478" s="20">
        <f t="shared" si="380"/>
        <v>50</v>
      </c>
      <c r="O2478" s="20">
        <f t="shared" si="381"/>
        <v>100</v>
      </c>
      <c r="P2478" s="20">
        <f t="shared" si="382"/>
        <v>0</v>
      </c>
      <c r="Q2478" s="20">
        <f t="shared" si="383"/>
        <v>16.5</v>
      </c>
      <c r="R2478" s="21">
        <f t="shared" si="384"/>
        <v>54.975000000000001</v>
      </c>
      <c r="S2478" s="21">
        <f t="shared" si="385"/>
        <v>34.125</v>
      </c>
      <c r="T2478" s="21">
        <f t="shared" si="386"/>
        <v>29.925000000000001</v>
      </c>
      <c r="U2478" s="21">
        <f t="shared" si="387"/>
        <v>41.625</v>
      </c>
      <c r="V2478" s="20">
        <f t="shared" si="388"/>
        <v>39.674999999999997</v>
      </c>
      <c r="W2478" s="20">
        <f t="shared" si="389"/>
        <v>40.162499999999994</v>
      </c>
    </row>
    <row r="2479" spans="1:23" ht="13.5" x14ac:dyDescent="0.25">
      <c r="A2479" s="3">
        <v>45614</v>
      </c>
      <c r="B2479" s="2">
        <v>35.633200000000002</v>
      </c>
      <c r="C2479" s="2">
        <v>32.702769253393953</v>
      </c>
      <c r="D2479" s="2">
        <v>0.37582558639743269</v>
      </c>
      <c r="E2479" s="2">
        <v>-1.0989516640353259E-11</v>
      </c>
      <c r="F2479" s="2">
        <v>36.048279999999998</v>
      </c>
      <c r="G2479" s="2">
        <v>36.104149999999997</v>
      </c>
      <c r="H2479" s="2">
        <v>36.615780000000001</v>
      </c>
      <c r="I2479" s="2">
        <v>37.693049999999992</v>
      </c>
      <c r="J2479" s="2">
        <v>36.558534000000002</v>
      </c>
      <c r="K2479" s="17" t="s">
        <v>54</v>
      </c>
      <c r="L2479" s="17" t="s">
        <v>52</v>
      </c>
      <c r="M2479" s="17" t="s">
        <v>47</v>
      </c>
      <c r="N2479" s="20">
        <f t="shared" si="380"/>
        <v>50</v>
      </c>
      <c r="O2479" s="20">
        <f t="shared" si="381"/>
        <v>100</v>
      </c>
      <c r="P2479" s="20">
        <f t="shared" si="382"/>
        <v>0</v>
      </c>
      <c r="Q2479" s="20">
        <f t="shared" si="383"/>
        <v>0</v>
      </c>
      <c r="R2479" s="21">
        <f t="shared" si="384"/>
        <v>52.5</v>
      </c>
      <c r="S2479" s="21">
        <f t="shared" si="385"/>
        <v>30</v>
      </c>
      <c r="T2479" s="21">
        <f t="shared" si="386"/>
        <v>22.5</v>
      </c>
      <c r="U2479" s="21">
        <f t="shared" si="387"/>
        <v>37.5</v>
      </c>
      <c r="V2479" s="20">
        <f t="shared" si="388"/>
        <v>35</v>
      </c>
      <c r="W2479" s="20">
        <f t="shared" si="389"/>
        <v>35.625</v>
      </c>
    </row>
    <row r="2480" spans="1:23" ht="13.5" x14ac:dyDescent="0.25">
      <c r="A2480" s="3">
        <v>45615</v>
      </c>
      <c r="B2480" s="2">
        <v>36.104900000000001</v>
      </c>
      <c r="C2480" s="2">
        <v>40.821951706924949</v>
      </c>
      <c r="D2480" s="2">
        <v>0.31359586017393326</v>
      </c>
      <c r="E2480" s="2">
        <v>-8.791613312282608E-12</v>
      </c>
      <c r="F2480" s="2">
        <v>35.98442</v>
      </c>
      <c r="G2480" s="2">
        <v>36.0715</v>
      </c>
      <c r="H2480" s="2">
        <v>36.55228000000001</v>
      </c>
      <c r="I2480" s="2">
        <v>37.632815999999991</v>
      </c>
      <c r="J2480" s="2">
        <v>36.584641000000005</v>
      </c>
      <c r="K2480" s="17" t="s">
        <v>54</v>
      </c>
      <c r="L2480" s="17" t="s">
        <v>52</v>
      </c>
      <c r="M2480" s="17" t="s">
        <v>47</v>
      </c>
      <c r="N2480" s="20">
        <f t="shared" si="380"/>
        <v>50</v>
      </c>
      <c r="O2480" s="20">
        <f t="shared" si="381"/>
        <v>100</v>
      </c>
      <c r="P2480" s="20">
        <f t="shared" si="382"/>
        <v>0</v>
      </c>
      <c r="Q2480" s="20">
        <f t="shared" si="383"/>
        <v>0</v>
      </c>
      <c r="R2480" s="21">
        <f t="shared" si="384"/>
        <v>52.5</v>
      </c>
      <c r="S2480" s="21">
        <f t="shared" si="385"/>
        <v>30</v>
      </c>
      <c r="T2480" s="21">
        <f t="shared" si="386"/>
        <v>22.5</v>
      </c>
      <c r="U2480" s="21">
        <f t="shared" si="387"/>
        <v>37.5</v>
      </c>
      <c r="V2480" s="20">
        <f t="shared" si="388"/>
        <v>35</v>
      </c>
      <c r="W2480" s="20">
        <f t="shared" si="389"/>
        <v>35.625</v>
      </c>
    </row>
    <row r="2481" spans="1:23" ht="13.5" x14ac:dyDescent="0.25">
      <c r="A2481" s="3">
        <v>45616</v>
      </c>
      <c r="B2481" s="2">
        <v>36.068600000000004</v>
      </c>
      <c r="C2481" s="2">
        <v>40.417828752767598</v>
      </c>
      <c r="D2481" s="2">
        <v>0.26210709050967296</v>
      </c>
      <c r="E2481" s="2">
        <v>-7.0332906498260871E-12</v>
      </c>
      <c r="F2481" s="2">
        <v>36.025060000000003</v>
      </c>
      <c r="G2481" s="2">
        <v>36.038839999999993</v>
      </c>
      <c r="H2481" s="2">
        <v>36.479709999999997</v>
      </c>
      <c r="I2481" s="2">
        <v>37.576209999999989</v>
      </c>
      <c r="J2481" s="2">
        <v>36.612555</v>
      </c>
      <c r="K2481" s="17" t="s">
        <v>54</v>
      </c>
      <c r="L2481" s="17" t="s">
        <v>52</v>
      </c>
      <c r="M2481" s="17" t="s">
        <v>55</v>
      </c>
      <c r="N2481" s="20">
        <f t="shared" si="380"/>
        <v>50</v>
      </c>
      <c r="O2481" s="20">
        <f t="shared" si="381"/>
        <v>100</v>
      </c>
      <c r="P2481" s="20">
        <f t="shared" si="382"/>
        <v>0</v>
      </c>
      <c r="Q2481" s="20">
        <f t="shared" si="383"/>
        <v>0</v>
      </c>
      <c r="R2481" s="21">
        <f t="shared" si="384"/>
        <v>52.5</v>
      </c>
      <c r="S2481" s="21">
        <f t="shared" si="385"/>
        <v>30</v>
      </c>
      <c r="T2481" s="21">
        <f t="shared" si="386"/>
        <v>22.5</v>
      </c>
      <c r="U2481" s="21">
        <f t="shared" si="387"/>
        <v>37.5</v>
      </c>
      <c r="V2481" s="20">
        <f t="shared" si="388"/>
        <v>35</v>
      </c>
      <c r="W2481" s="20">
        <f t="shared" si="389"/>
        <v>35.625</v>
      </c>
    </row>
    <row r="2482" spans="1:23" ht="13.5" x14ac:dyDescent="0.25">
      <c r="A2482" s="3">
        <v>45617</v>
      </c>
      <c r="B2482" s="2">
        <v>35.916200000000003</v>
      </c>
      <c r="C2482" s="2">
        <v>38.686260816863694</v>
      </c>
      <c r="D2482" s="2">
        <v>0.12212919871561922</v>
      </c>
      <c r="E2482" s="2">
        <v>-5.6266325198608703E-12</v>
      </c>
      <c r="F2482" s="2">
        <v>35.965560000000004</v>
      </c>
      <c r="G2482" s="2">
        <v>36.063519999999997</v>
      </c>
      <c r="H2482" s="2">
        <v>36.403145000000002</v>
      </c>
      <c r="I2482" s="2">
        <v>37.516699999999993</v>
      </c>
      <c r="J2482" s="2">
        <v>36.639673999999999</v>
      </c>
      <c r="K2482" s="17" t="s">
        <v>54</v>
      </c>
      <c r="L2482" s="17" t="s">
        <v>52</v>
      </c>
      <c r="M2482" s="17" t="s">
        <v>47</v>
      </c>
      <c r="N2482" s="20">
        <f t="shared" si="380"/>
        <v>50</v>
      </c>
      <c r="O2482" s="20">
        <f t="shared" si="381"/>
        <v>100</v>
      </c>
      <c r="P2482" s="20">
        <f t="shared" si="382"/>
        <v>0</v>
      </c>
      <c r="Q2482" s="20">
        <f t="shared" si="383"/>
        <v>0</v>
      </c>
      <c r="R2482" s="21">
        <f t="shared" si="384"/>
        <v>52.5</v>
      </c>
      <c r="S2482" s="21">
        <f t="shared" si="385"/>
        <v>30</v>
      </c>
      <c r="T2482" s="21">
        <f t="shared" si="386"/>
        <v>22.5</v>
      </c>
      <c r="U2482" s="21">
        <f t="shared" si="387"/>
        <v>37.5</v>
      </c>
      <c r="V2482" s="20">
        <f t="shared" si="388"/>
        <v>35</v>
      </c>
      <c r="W2482" s="20">
        <f t="shared" si="389"/>
        <v>35.625</v>
      </c>
    </row>
    <row r="2483" spans="1:23" ht="13.5" x14ac:dyDescent="0.25">
      <c r="A2483" s="3">
        <v>45618</v>
      </c>
      <c r="B2483" s="2">
        <v>35.633200000000002</v>
      </c>
      <c r="C2483" s="2">
        <v>35.633380796941367</v>
      </c>
      <c r="D2483" s="2">
        <v>5.0433936498450294E-2</v>
      </c>
      <c r="E2483" s="2">
        <v>-4.5013060158886969E-12</v>
      </c>
      <c r="F2483" s="2">
        <v>35.871220000000008</v>
      </c>
      <c r="G2483" s="2">
        <v>36.046109999999992</v>
      </c>
      <c r="H2483" s="2">
        <v>36.316424999999995</v>
      </c>
      <c r="I2483" s="2">
        <v>37.457191999999992</v>
      </c>
      <c r="J2483" s="2">
        <v>36.665378000000004</v>
      </c>
      <c r="K2483" s="17" t="s">
        <v>54</v>
      </c>
      <c r="L2483" s="17" t="s">
        <v>52</v>
      </c>
      <c r="M2483" s="17" t="s">
        <v>47</v>
      </c>
      <c r="N2483" s="20">
        <f t="shared" si="380"/>
        <v>50</v>
      </c>
      <c r="O2483" s="20">
        <f t="shared" si="381"/>
        <v>100</v>
      </c>
      <c r="P2483" s="20">
        <f t="shared" si="382"/>
        <v>0</v>
      </c>
      <c r="Q2483" s="20">
        <f t="shared" si="383"/>
        <v>0</v>
      </c>
      <c r="R2483" s="21">
        <f t="shared" si="384"/>
        <v>52.5</v>
      </c>
      <c r="S2483" s="21">
        <f t="shared" si="385"/>
        <v>30</v>
      </c>
      <c r="T2483" s="21">
        <f t="shared" si="386"/>
        <v>22.5</v>
      </c>
      <c r="U2483" s="21">
        <f t="shared" si="387"/>
        <v>37.5</v>
      </c>
      <c r="V2483" s="20">
        <f t="shared" si="388"/>
        <v>35</v>
      </c>
      <c r="W2483" s="20">
        <f t="shared" si="389"/>
        <v>35.625</v>
      </c>
    </row>
    <row r="2484" spans="1:23" ht="13.5" x14ac:dyDescent="0.25">
      <c r="A2484" s="3">
        <v>45621</v>
      </c>
      <c r="B2484" s="2">
        <v>35.6477</v>
      </c>
      <c r="C2484" s="2">
        <v>35.912437836714943</v>
      </c>
      <c r="D2484" s="2">
        <v>0.10067458363316462</v>
      </c>
      <c r="E2484" s="2">
        <v>-3.6010448127109578E-12</v>
      </c>
      <c r="F2484" s="2">
        <v>35.874120000000005</v>
      </c>
      <c r="G2484" s="2">
        <v>35.961199999999998</v>
      </c>
      <c r="H2484" s="2">
        <v>36.235510000000005</v>
      </c>
      <c r="I2484" s="2">
        <v>37.39506999999999</v>
      </c>
      <c r="J2484" s="2">
        <v>36.691187499999998</v>
      </c>
      <c r="K2484" s="17" t="s">
        <v>54</v>
      </c>
      <c r="L2484" s="17" t="s">
        <v>50</v>
      </c>
      <c r="M2484" s="17" t="s">
        <v>55</v>
      </c>
      <c r="N2484" s="20">
        <f t="shared" si="380"/>
        <v>50</v>
      </c>
      <c r="O2484" s="20">
        <f t="shared" si="381"/>
        <v>100</v>
      </c>
      <c r="P2484" s="20">
        <f t="shared" si="382"/>
        <v>0</v>
      </c>
      <c r="Q2484" s="20">
        <f t="shared" si="383"/>
        <v>16.5</v>
      </c>
      <c r="R2484" s="21">
        <f t="shared" si="384"/>
        <v>54.975000000000001</v>
      </c>
      <c r="S2484" s="21">
        <f t="shared" si="385"/>
        <v>34.125</v>
      </c>
      <c r="T2484" s="21">
        <f t="shared" si="386"/>
        <v>29.925000000000001</v>
      </c>
      <c r="U2484" s="21">
        <f t="shared" si="387"/>
        <v>41.625</v>
      </c>
      <c r="V2484" s="20">
        <f t="shared" si="388"/>
        <v>39.674999999999997</v>
      </c>
      <c r="W2484" s="20">
        <f t="shared" si="389"/>
        <v>40.162499999999994</v>
      </c>
    </row>
    <row r="2485" spans="1:23" ht="13.5" x14ac:dyDescent="0.25">
      <c r="A2485" s="3">
        <v>45622</v>
      </c>
      <c r="B2485" s="2">
        <v>35.923400000000001</v>
      </c>
      <c r="C2485" s="2">
        <v>41.137864373069085</v>
      </c>
      <c r="D2485" s="2">
        <v>0.11697452559189259</v>
      </c>
      <c r="E2485" s="2">
        <v>-2.8808358501687664E-12</v>
      </c>
      <c r="F2485" s="2">
        <v>35.837820000000001</v>
      </c>
      <c r="G2485" s="2">
        <v>35.911119999999997</v>
      </c>
      <c r="H2485" s="2">
        <v>36.181079999999994</v>
      </c>
      <c r="I2485" s="2">
        <v>37.339913999999993</v>
      </c>
      <c r="J2485" s="2">
        <v>36.718674</v>
      </c>
      <c r="K2485" s="17" t="s">
        <v>54</v>
      </c>
      <c r="L2485" s="17" t="s">
        <v>50</v>
      </c>
      <c r="M2485" s="17" t="s">
        <v>47</v>
      </c>
      <c r="N2485" s="20">
        <f t="shared" si="380"/>
        <v>50</v>
      </c>
      <c r="O2485" s="20">
        <f t="shared" si="381"/>
        <v>100</v>
      </c>
      <c r="P2485" s="20">
        <f t="shared" si="382"/>
        <v>0</v>
      </c>
      <c r="Q2485" s="20">
        <f t="shared" si="383"/>
        <v>16.5</v>
      </c>
      <c r="R2485" s="21">
        <f t="shared" si="384"/>
        <v>54.975000000000001</v>
      </c>
      <c r="S2485" s="21">
        <f t="shared" si="385"/>
        <v>34.125</v>
      </c>
      <c r="T2485" s="21">
        <f t="shared" si="386"/>
        <v>29.925000000000001</v>
      </c>
      <c r="U2485" s="21">
        <f t="shared" si="387"/>
        <v>41.625</v>
      </c>
      <c r="V2485" s="20">
        <f t="shared" si="388"/>
        <v>39.674999999999997</v>
      </c>
      <c r="W2485" s="20">
        <f t="shared" si="389"/>
        <v>40.162499999999994</v>
      </c>
    </row>
    <row r="2486" spans="1:23" ht="13.5" x14ac:dyDescent="0.25">
      <c r="A2486" s="3">
        <v>45623</v>
      </c>
      <c r="B2486" s="2">
        <v>35.996000000000002</v>
      </c>
      <c r="C2486" s="2">
        <v>42.468137944880404</v>
      </c>
      <c r="D2486" s="2">
        <v>4.2772206322041484E-2</v>
      </c>
      <c r="E2486" s="2">
        <v>-2.3046686801350134E-12</v>
      </c>
      <c r="F2486" s="2">
        <v>35.823300000000003</v>
      </c>
      <c r="G2486" s="2">
        <v>35.92418</v>
      </c>
      <c r="H2486" s="2">
        <v>36.137535</v>
      </c>
      <c r="I2486" s="2">
        <v>37.29346799999999</v>
      </c>
      <c r="J2486" s="2">
        <v>36.746357500000002</v>
      </c>
      <c r="K2486" s="17" t="s">
        <v>54</v>
      </c>
      <c r="L2486" s="17" t="s">
        <v>50</v>
      </c>
      <c r="M2486" s="17" t="s">
        <v>47</v>
      </c>
      <c r="N2486" s="20">
        <f t="shared" si="380"/>
        <v>50</v>
      </c>
      <c r="O2486" s="20">
        <f t="shared" si="381"/>
        <v>100</v>
      </c>
      <c r="P2486" s="20">
        <f t="shared" si="382"/>
        <v>0</v>
      </c>
      <c r="Q2486" s="20">
        <f t="shared" si="383"/>
        <v>16.5</v>
      </c>
      <c r="R2486" s="21">
        <f t="shared" si="384"/>
        <v>54.975000000000001</v>
      </c>
      <c r="S2486" s="21">
        <f t="shared" si="385"/>
        <v>34.125</v>
      </c>
      <c r="T2486" s="21">
        <f t="shared" si="386"/>
        <v>29.925000000000001</v>
      </c>
      <c r="U2486" s="21">
        <f t="shared" si="387"/>
        <v>41.625</v>
      </c>
      <c r="V2486" s="20">
        <f t="shared" si="388"/>
        <v>39.674999999999997</v>
      </c>
      <c r="W2486" s="20">
        <f t="shared" si="389"/>
        <v>40.162499999999994</v>
      </c>
    </row>
    <row r="2487" spans="1:23" ht="13.5" x14ac:dyDescent="0.25">
      <c r="A2487" s="3">
        <v>45624</v>
      </c>
      <c r="B2487" s="2">
        <v>36.104900000000001</v>
      </c>
      <c r="C2487" s="2">
        <v>44.494499393569093</v>
      </c>
      <c r="D2487" s="2">
        <v>2.8178683175326569E-2</v>
      </c>
      <c r="E2487" s="2">
        <v>-1.843734944108011E-12</v>
      </c>
      <c r="F2487" s="2">
        <v>35.861040000000003</v>
      </c>
      <c r="G2487" s="2">
        <v>35.9133</v>
      </c>
      <c r="H2487" s="2">
        <v>36.093995</v>
      </c>
      <c r="I2487" s="2">
        <v>37.250649999999993</v>
      </c>
      <c r="J2487" s="2">
        <v>36.775480499999993</v>
      </c>
      <c r="K2487" s="17" t="s">
        <v>54</v>
      </c>
      <c r="L2487" s="17" t="s">
        <v>50</v>
      </c>
      <c r="M2487" s="17" t="s">
        <v>55</v>
      </c>
      <c r="N2487" s="20">
        <f t="shared" si="380"/>
        <v>50</v>
      </c>
      <c r="O2487" s="20">
        <f t="shared" si="381"/>
        <v>100</v>
      </c>
      <c r="P2487" s="20">
        <f t="shared" si="382"/>
        <v>0</v>
      </c>
      <c r="Q2487" s="20">
        <f t="shared" si="383"/>
        <v>16.5</v>
      </c>
      <c r="R2487" s="21">
        <f t="shared" si="384"/>
        <v>54.975000000000001</v>
      </c>
      <c r="S2487" s="21">
        <f t="shared" si="385"/>
        <v>34.125</v>
      </c>
      <c r="T2487" s="21">
        <f t="shared" si="386"/>
        <v>29.925000000000001</v>
      </c>
      <c r="U2487" s="21">
        <f t="shared" si="387"/>
        <v>41.625</v>
      </c>
      <c r="V2487" s="20">
        <f t="shared" si="388"/>
        <v>39.674999999999997</v>
      </c>
      <c r="W2487" s="20">
        <f t="shared" si="389"/>
        <v>40.162499999999994</v>
      </c>
    </row>
    <row r="2488" spans="1:23" ht="13.5" x14ac:dyDescent="0.25">
      <c r="A2488" s="3">
        <v>45625</v>
      </c>
      <c r="B2488" s="2">
        <v>36.286299999999997</v>
      </c>
      <c r="C2488" s="2">
        <v>47.7931052993208</v>
      </c>
      <c r="D2488" s="2">
        <v>-1.2511725935922868E-2</v>
      </c>
      <c r="E2488" s="2">
        <v>-1.4749879552864089E-12</v>
      </c>
      <c r="F2488" s="2">
        <v>35.991660000000003</v>
      </c>
      <c r="G2488" s="2">
        <v>35.931439999999995</v>
      </c>
      <c r="H2488" s="2">
        <v>36.064965000000001</v>
      </c>
      <c r="I2488" s="2">
        <v>37.213201999999995</v>
      </c>
      <c r="J2488" s="2">
        <v>36.808129000000001</v>
      </c>
      <c r="K2488" s="17" t="s">
        <v>48</v>
      </c>
      <c r="L2488" s="17" t="s">
        <v>50</v>
      </c>
      <c r="M2488" s="17" t="s">
        <v>51</v>
      </c>
      <c r="N2488" s="20">
        <f t="shared" si="380"/>
        <v>50</v>
      </c>
      <c r="O2488" s="20">
        <f t="shared" si="381"/>
        <v>100</v>
      </c>
      <c r="P2488" s="20">
        <f t="shared" si="382"/>
        <v>0</v>
      </c>
      <c r="Q2488" s="20">
        <f t="shared" si="383"/>
        <v>83.5</v>
      </c>
      <c r="R2488" s="21">
        <f t="shared" si="384"/>
        <v>65.025000000000006</v>
      </c>
      <c r="S2488" s="21">
        <f t="shared" si="385"/>
        <v>50.875</v>
      </c>
      <c r="T2488" s="21">
        <f t="shared" si="386"/>
        <v>60.075000000000003</v>
      </c>
      <c r="U2488" s="21">
        <f t="shared" si="387"/>
        <v>58.375</v>
      </c>
      <c r="V2488" s="20">
        <f t="shared" si="388"/>
        <v>58.658333333333339</v>
      </c>
      <c r="W2488" s="20">
        <f t="shared" si="389"/>
        <v>58.587500000000006</v>
      </c>
    </row>
    <row r="2489" spans="1:23" ht="13.5" x14ac:dyDescent="0.25">
      <c r="A2489" s="3">
        <v>45628</v>
      </c>
      <c r="B2489" s="2">
        <v>36.148400000000002</v>
      </c>
      <c r="C2489" s="2">
        <v>45.575727549313676</v>
      </c>
      <c r="D2489" s="2">
        <v>-0.10867074474460736</v>
      </c>
      <c r="E2489" s="2">
        <v>-1.1799903642291273E-12</v>
      </c>
      <c r="F2489" s="2">
        <v>36.091799999999999</v>
      </c>
      <c r="G2489" s="2">
        <v>35.982960000000006</v>
      </c>
      <c r="H2489" s="2">
        <v>36.043555000000005</v>
      </c>
      <c r="I2489" s="2">
        <v>37.174883999999992</v>
      </c>
      <c r="J2489" s="2">
        <v>36.838894999999994</v>
      </c>
      <c r="K2489" s="17" t="s">
        <v>48</v>
      </c>
      <c r="L2489" s="17" t="s">
        <v>50</v>
      </c>
      <c r="M2489" s="17" t="s">
        <v>51</v>
      </c>
      <c r="N2489" s="20">
        <f t="shared" si="380"/>
        <v>50</v>
      </c>
      <c r="O2489" s="20">
        <f t="shared" si="381"/>
        <v>100</v>
      </c>
      <c r="P2489" s="20">
        <f t="shared" si="382"/>
        <v>0</v>
      </c>
      <c r="Q2489" s="20">
        <f t="shared" si="383"/>
        <v>83.5</v>
      </c>
      <c r="R2489" s="21">
        <f t="shared" si="384"/>
        <v>65.025000000000006</v>
      </c>
      <c r="S2489" s="21">
        <f t="shared" si="385"/>
        <v>50.875</v>
      </c>
      <c r="T2489" s="21">
        <f t="shared" si="386"/>
        <v>60.075000000000003</v>
      </c>
      <c r="U2489" s="21">
        <f t="shared" si="387"/>
        <v>58.375</v>
      </c>
      <c r="V2489" s="20">
        <f t="shared" si="388"/>
        <v>58.658333333333339</v>
      </c>
      <c r="W2489" s="20">
        <f t="shared" si="389"/>
        <v>58.587500000000006</v>
      </c>
    </row>
    <row r="2490" spans="1:23" ht="13.5" x14ac:dyDescent="0.25">
      <c r="A2490" s="3">
        <v>45629</v>
      </c>
      <c r="B2490" s="2">
        <v>36.286299999999997</v>
      </c>
      <c r="C2490" s="2">
        <v>48.165593294607334</v>
      </c>
      <c r="D2490" s="2">
        <v>-0.12628740341529721</v>
      </c>
      <c r="E2490" s="2">
        <v>-9.4399229138330178E-13</v>
      </c>
      <c r="F2490" s="2">
        <v>36.164379999999994</v>
      </c>
      <c r="G2490" s="2">
        <v>36.001099999999994</v>
      </c>
      <c r="H2490" s="2">
        <v>36.036299999999997</v>
      </c>
      <c r="I2490" s="2">
        <v>37.135694000000001</v>
      </c>
      <c r="J2490" s="2">
        <v>36.870847499999996</v>
      </c>
      <c r="K2490" s="17" t="s">
        <v>48</v>
      </c>
      <c r="L2490" s="17" t="s">
        <v>50</v>
      </c>
      <c r="M2490" s="17" t="s">
        <v>51</v>
      </c>
      <c r="N2490" s="20">
        <f t="shared" si="380"/>
        <v>50</v>
      </c>
      <c r="O2490" s="20">
        <f t="shared" si="381"/>
        <v>100</v>
      </c>
      <c r="P2490" s="20">
        <f t="shared" si="382"/>
        <v>0</v>
      </c>
      <c r="Q2490" s="20">
        <f t="shared" si="383"/>
        <v>83.5</v>
      </c>
      <c r="R2490" s="21">
        <f t="shared" si="384"/>
        <v>65.025000000000006</v>
      </c>
      <c r="S2490" s="21">
        <f t="shared" si="385"/>
        <v>50.875</v>
      </c>
      <c r="T2490" s="21">
        <f t="shared" si="386"/>
        <v>60.075000000000003</v>
      </c>
      <c r="U2490" s="21">
        <f t="shared" si="387"/>
        <v>58.375</v>
      </c>
      <c r="V2490" s="20">
        <f t="shared" si="388"/>
        <v>58.658333333333339</v>
      </c>
      <c r="W2490" s="20">
        <f t="shared" si="389"/>
        <v>58.587500000000006</v>
      </c>
    </row>
    <row r="2491" spans="1:23" ht="13.5" x14ac:dyDescent="0.25">
      <c r="A2491" s="3">
        <v>45630</v>
      </c>
      <c r="B2491" s="2">
        <v>36.141199999999998</v>
      </c>
      <c r="C2491" s="2">
        <v>45.701253655958581</v>
      </c>
      <c r="D2491" s="2">
        <v>-0.13555415988474806</v>
      </c>
      <c r="E2491" s="2">
        <v>-7.5519383310664144E-13</v>
      </c>
      <c r="F2491" s="2">
        <v>36.193419999999996</v>
      </c>
      <c r="G2491" s="2">
        <v>36.008359999999996</v>
      </c>
      <c r="H2491" s="2">
        <v>36.023600000000002</v>
      </c>
      <c r="I2491" s="2">
        <v>37.081991999999993</v>
      </c>
      <c r="J2491" s="2">
        <v>36.899256999999992</v>
      </c>
      <c r="K2491" s="17" t="s">
        <v>48</v>
      </c>
      <c r="L2491" s="17" t="s">
        <v>50</v>
      </c>
      <c r="M2491" s="17" t="s">
        <v>51</v>
      </c>
      <c r="N2491" s="20">
        <f t="shared" si="380"/>
        <v>50</v>
      </c>
      <c r="O2491" s="20">
        <f t="shared" si="381"/>
        <v>100</v>
      </c>
      <c r="P2491" s="20">
        <f t="shared" si="382"/>
        <v>0</v>
      </c>
      <c r="Q2491" s="20">
        <f t="shared" si="383"/>
        <v>83.5</v>
      </c>
      <c r="R2491" s="21">
        <f t="shared" si="384"/>
        <v>65.025000000000006</v>
      </c>
      <c r="S2491" s="21">
        <f t="shared" si="385"/>
        <v>50.875</v>
      </c>
      <c r="T2491" s="21">
        <f t="shared" si="386"/>
        <v>60.075000000000003</v>
      </c>
      <c r="U2491" s="21">
        <f t="shared" si="387"/>
        <v>58.375</v>
      </c>
      <c r="V2491" s="20">
        <f t="shared" si="388"/>
        <v>58.658333333333339</v>
      </c>
      <c r="W2491" s="20">
        <f t="shared" si="389"/>
        <v>58.587500000000006</v>
      </c>
    </row>
    <row r="2492" spans="1:23" ht="13.5" x14ac:dyDescent="0.25">
      <c r="A2492" s="3">
        <v>45631</v>
      </c>
      <c r="B2492" s="2">
        <v>36.866900000000001</v>
      </c>
      <c r="C2492" s="2">
        <v>57.431907766502555</v>
      </c>
      <c r="D2492" s="2">
        <v>-0.21929872224816904</v>
      </c>
      <c r="E2492" s="2">
        <v>-6.0415506648531318E-13</v>
      </c>
      <c r="F2492" s="2">
        <v>36.345819999999989</v>
      </c>
      <c r="G2492" s="2">
        <v>36.103430000000003</v>
      </c>
      <c r="H2492" s="2">
        <v>36.083475</v>
      </c>
      <c r="I2492" s="2">
        <v>37.045705999999996</v>
      </c>
      <c r="J2492" s="2">
        <v>36.929969499999991</v>
      </c>
      <c r="K2492" s="17" t="s">
        <v>48</v>
      </c>
      <c r="L2492" s="17" t="s">
        <v>50</v>
      </c>
      <c r="M2492" s="17" t="s">
        <v>51</v>
      </c>
      <c r="N2492" s="20">
        <f t="shared" si="380"/>
        <v>50</v>
      </c>
      <c r="O2492" s="20">
        <f t="shared" si="381"/>
        <v>100</v>
      </c>
      <c r="P2492" s="20">
        <f t="shared" si="382"/>
        <v>0</v>
      </c>
      <c r="Q2492" s="20">
        <f t="shared" si="383"/>
        <v>83.5</v>
      </c>
      <c r="R2492" s="21">
        <f t="shared" si="384"/>
        <v>65.025000000000006</v>
      </c>
      <c r="S2492" s="21">
        <f t="shared" si="385"/>
        <v>50.875</v>
      </c>
      <c r="T2492" s="21">
        <f t="shared" si="386"/>
        <v>60.075000000000003</v>
      </c>
      <c r="U2492" s="21">
        <f t="shared" si="387"/>
        <v>58.375</v>
      </c>
      <c r="V2492" s="20">
        <f t="shared" si="388"/>
        <v>58.658333333333339</v>
      </c>
      <c r="W2492" s="20">
        <f t="shared" si="389"/>
        <v>58.587500000000006</v>
      </c>
    </row>
    <row r="2493" spans="1:23" ht="13.5" x14ac:dyDescent="0.25">
      <c r="A2493" s="3">
        <v>45632</v>
      </c>
      <c r="B2493" s="2">
        <v>36.8596</v>
      </c>
      <c r="C2493" s="2">
        <v>57.297810207722215</v>
      </c>
      <c r="D2493" s="2">
        <v>-0.33624333695172481</v>
      </c>
      <c r="E2493" s="2">
        <v>-4.8332405318825056E-13</v>
      </c>
      <c r="F2493" s="2">
        <v>36.460479999999997</v>
      </c>
      <c r="G2493" s="2">
        <v>36.226070000000007</v>
      </c>
      <c r="H2493" s="2">
        <v>36.136089999999996</v>
      </c>
      <c r="I2493" s="2">
        <v>37.013627999999997</v>
      </c>
      <c r="J2493" s="2">
        <v>36.959153999999991</v>
      </c>
      <c r="K2493" s="17" t="s">
        <v>48</v>
      </c>
      <c r="L2493" s="17" t="s">
        <v>50</v>
      </c>
      <c r="M2493" s="17" t="s">
        <v>51</v>
      </c>
      <c r="N2493" s="20">
        <f t="shared" si="380"/>
        <v>50</v>
      </c>
      <c r="O2493" s="20">
        <f t="shared" si="381"/>
        <v>100</v>
      </c>
      <c r="P2493" s="20">
        <f t="shared" si="382"/>
        <v>0</v>
      </c>
      <c r="Q2493" s="20">
        <f t="shared" si="383"/>
        <v>83.5</v>
      </c>
      <c r="R2493" s="21">
        <f t="shared" si="384"/>
        <v>65.025000000000006</v>
      </c>
      <c r="S2493" s="21">
        <f t="shared" si="385"/>
        <v>50.875</v>
      </c>
      <c r="T2493" s="21">
        <f t="shared" si="386"/>
        <v>60.075000000000003</v>
      </c>
      <c r="U2493" s="21">
        <f t="shared" si="387"/>
        <v>58.375</v>
      </c>
      <c r="V2493" s="20">
        <f t="shared" si="388"/>
        <v>58.658333333333339</v>
      </c>
      <c r="W2493" s="20">
        <f t="shared" si="389"/>
        <v>58.587500000000006</v>
      </c>
    </row>
    <row r="2494" spans="1:23" ht="13.5" x14ac:dyDescent="0.25">
      <c r="A2494" s="3">
        <v>45635</v>
      </c>
      <c r="B2494" s="2">
        <v>36.518500000000003</v>
      </c>
      <c r="C2494" s="2">
        <v>51.273539613334613</v>
      </c>
      <c r="D2494" s="2">
        <v>-0.41051341015877085</v>
      </c>
      <c r="E2494" s="2">
        <v>-3.8665924255060049E-13</v>
      </c>
      <c r="F2494" s="2">
        <v>36.534500000000001</v>
      </c>
      <c r="G2494" s="2">
        <v>36.31315</v>
      </c>
      <c r="H2494" s="2">
        <v>36.137174999999999</v>
      </c>
      <c r="I2494" s="2">
        <v>36.971825999999993</v>
      </c>
      <c r="J2494" s="2">
        <v>36.985472999999999</v>
      </c>
      <c r="K2494" s="17" t="s">
        <v>48</v>
      </c>
      <c r="L2494" s="17" t="s">
        <v>50</v>
      </c>
      <c r="M2494" s="17" t="s">
        <v>51</v>
      </c>
      <c r="N2494" s="20">
        <f t="shared" si="380"/>
        <v>50</v>
      </c>
      <c r="O2494" s="20">
        <f t="shared" si="381"/>
        <v>100</v>
      </c>
      <c r="P2494" s="20">
        <f t="shared" si="382"/>
        <v>0</v>
      </c>
      <c r="Q2494" s="20">
        <f t="shared" si="383"/>
        <v>83.5</v>
      </c>
      <c r="R2494" s="21">
        <f t="shared" si="384"/>
        <v>65.025000000000006</v>
      </c>
      <c r="S2494" s="21">
        <f t="shared" si="385"/>
        <v>50.875</v>
      </c>
      <c r="T2494" s="21">
        <f t="shared" si="386"/>
        <v>60.075000000000003</v>
      </c>
      <c r="U2494" s="21">
        <f t="shared" si="387"/>
        <v>58.375</v>
      </c>
      <c r="V2494" s="20">
        <f t="shared" si="388"/>
        <v>58.658333333333339</v>
      </c>
      <c r="W2494" s="20">
        <f t="shared" si="389"/>
        <v>58.587500000000006</v>
      </c>
    </row>
    <row r="2495" spans="1:23" ht="13.5" x14ac:dyDescent="0.25">
      <c r="A2495" s="3">
        <v>45636</v>
      </c>
      <c r="B2495" s="2">
        <v>37.004800000000003</v>
      </c>
      <c r="C2495" s="2">
        <v>58.046007793092741</v>
      </c>
      <c r="D2495" s="2">
        <v>-0.46755448278356226</v>
      </c>
      <c r="E2495" s="2">
        <v>-3.0932739404048041E-13</v>
      </c>
      <c r="F2495" s="2">
        <v>36.678200000000004</v>
      </c>
      <c r="G2495" s="2">
        <v>36.421289999999999</v>
      </c>
      <c r="H2495" s="2">
        <v>36.166205000000005</v>
      </c>
      <c r="I2495" s="2">
        <v>36.936845999999996</v>
      </c>
      <c r="J2495" s="2">
        <v>37.013394999999996</v>
      </c>
      <c r="K2495" s="17" t="s">
        <v>48</v>
      </c>
      <c r="L2495" s="17" t="s">
        <v>50</v>
      </c>
      <c r="M2495" s="17" t="s">
        <v>51</v>
      </c>
      <c r="N2495" s="20">
        <f t="shared" si="380"/>
        <v>50</v>
      </c>
      <c r="O2495" s="20">
        <f t="shared" si="381"/>
        <v>100</v>
      </c>
      <c r="P2495" s="20">
        <f t="shared" si="382"/>
        <v>0</v>
      </c>
      <c r="Q2495" s="20">
        <f t="shared" si="383"/>
        <v>83.5</v>
      </c>
      <c r="R2495" s="21">
        <f t="shared" si="384"/>
        <v>65.025000000000006</v>
      </c>
      <c r="S2495" s="21">
        <f t="shared" si="385"/>
        <v>50.875</v>
      </c>
      <c r="T2495" s="21">
        <f t="shared" si="386"/>
        <v>60.075000000000003</v>
      </c>
      <c r="U2495" s="21">
        <f t="shared" si="387"/>
        <v>58.375</v>
      </c>
      <c r="V2495" s="20">
        <f t="shared" si="388"/>
        <v>58.658333333333339</v>
      </c>
      <c r="W2495" s="20">
        <f t="shared" si="389"/>
        <v>58.587500000000006</v>
      </c>
    </row>
    <row r="2496" spans="1:23" ht="13.5" x14ac:dyDescent="0.25">
      <c r="A2496" s="3">
        <v>45637</v>
      </c>
      <c r="B2496" s="2">
        <v>36.663699999999999</v>
      </c>
      <c r="C2496" s="2">
        <v>52.530841635492415</v>
      </c>
      <c r="D2496" s="2">
        <v>-0.48280427492225897</v>
      </c>
      <c r="E2496" s="2">
        <v>-2.4746191523238434E-13</v>
      </c>
      <c r="F2496" s="2">
        <v>36.782699999999998</v>
      </c>
      <c r="G2496" s="2">
        <v>36.488060000000004</v>
      </c>
      <c r="H2496" s="2">
        <v>36.206119999999999</v>
      </c>
      <c r="I2496" s="2">
        <v>36.889529999999993</v>
      </c>
      <c r="J2496" s="2">
        <v>37.03864999999999</v>
      </c>
      <c r="K2496" s="17" t="s">
        <v>48</v>
      </c>
      <c r="L2496" s="17" t="s">
        <v>50</v>
      </c>
      <c r="M2496" s="17" t="s">
        <v>51</v>
      </c>
      <c r="N2496" s="20">
        <f t="shared" si="380"/>
        <v>50</v>
      </c>
      <c r="O2496" s="20">
        <f t="shared" si="381"/>
        <v>100</v>
      </c>
      <c r="P2496" s="20">
        <f t="shared" si="382"/>
        <v>0</v>
      </c>
      <c r="Q2496" s="20">
        <f t="shared" si="383"/>
        <v>83.5</v>
      </c>
      <c r="R2496" s="21">
        <f t="shared" si="384"/>
        <v>65.025000000000006</v>
      </c>
      <c r="S2496" s="21">
        <f t="shared" si="385"/>
        <v>50.875</v>
      </c>
      <c r="T2496" s="21">
        <f t="shared" si="386"/>
        <v>60.075000000000003</v>
      </c>
      <c r="U2496" s="21">
        <f t="shared" si="387"/>
        <v>58.375</v>
      </c>
      <c r="V2496" s="20">
        <f t="shared" si="388"/>
        <v>58.658333333333339</v>
      </c>
      <c r="W2496" s="20">
        <f t="shared" si="389"/>
        <v>58.587500000000006</v>
      </c>
    </row>
    <row r="2497" spans="1:23" ht="13.5" x14ac:dyDescent="0.25">
      <c r="A2497" s="3">
        <v>45638</v>
      </c>
      <c r="B2497" s="2">
        <v>36.830599999999997</v>
      </c>
      <c r="C2497" s="2">
        <v>54.794132417052381</v>
      </c>
      <c r="D2497" s="2">
        <v>-0.49246830836514022</v>
      </c>
      <c r="E2497" s="2">
        <v>-1.9796953218590748E-13</v>
      </c>
      <c r="F2497" s="2">
        <v>36.775440000000003</v>
      </c>
      <c r="G2497" s="2">
        <v>36.560629999999996</v>
      </c>
      <c r="H2497" s="2">
        <v>36.236964999999998</v>
      </c>
      <c r="I2497" s="2">
        <v>36.846712000000004</v>
      </c>
      <c r="J2497" s="2">
        <v>37.060397999999992</v>
      </c>
      <c r="K2497" s="17" t="s">
        <v>54</v>
      </c>
      <c r="L2497" s="17" t="s">
        <v>50</v>
      </c>
      <c r="M2497" s="17" t="s">
        <v>47</v>
      </c>
      <c r="N2497" s="20">
        <f t="shared" si="380"/>
        <v>50</v>
      </c>
      <c r="O2497" s="20">
        <f t="shared" si="381"/>
        <v>100</v>
      </c>
      <c r="P2497" s="20">
        <f t="shared" si="382"/>
        <v>0</v>
      </c>
      <c r="Q2497" s="20">
        <f t="shared" si="383"/>
        <v>16.5</v>
      </c>
      <c r="R2497" s="21">
        <f t="shared" si="384"/>
        <v>54.975000000000001</v>
      </c>
      <c r="S2497" s="21">
        <f t="shared" si="385"/>
        <v>34.125</v>
      </c>
      <c r="T2497" s="21">
        <f t="shared" si="386"/>
        <v>29.925000000000001</v>
      </c>
      <c r="U2497" s="21">
        <f t="shared" si="387"/>
        <v>41.625</v>
      </c>
      <c r="V2497" s="20">
        <f t="shared" si="388"/>
        <v>39.674999999999997</v>
      </c>
      <c r="W2497" s="20">
        <f t="shared" si="389"/>
        <v>40.162499999999994</v>
      </c>
    </row>
    <row r="2498" spans="1:23" ht="13.5" x14ac:dyDescent="0.25">
      <c r="A2498" s="3">
        <v>45639</v>
      </c>
      <c r="B2498" s="2">
        <v>36.997500000000002</v>
      </c>
      <c r="C2498" s="2">
        <v>57.001945546071347</v>
      </c>
      <c r="D2498" s="2">
        <v>-0.48715302620939127</v>
      </c>
      <c r="E2498" s="2">
        <v>-1.5837562574872599E-13</v>
      </c>
      <c r="F2498" s="2">
        <v>36.803020000000004</v>
      </c>
      <c r="G2498" s="2">
        <v>36.631749999999997</v>
      </c>
      <c r="H2498" s="2">
        <v>36.281594999999996</v>
      </c>
      <c r="I2498" s="2">
        <v>36.811586000000005</v>
      </c>
      <c r="J2498" s="2">
        <v>37.082980499999991</v>
      </c>
      <c r="K2498" s="17" t="s">
        <v>48</v>
      </c>
      <c r="L2498" s="17" t="s">
        <v>50</v>
      </c>
      <c r="M2498" s="17" t="s">
        <v>51</v>
      </c>
      <c r="N2498" s="20">
        <f t="shared" ref="N2498:N2561" si="390">IF(D2498&lt;30,50, IF(D2498&gt;70, 0, 25))</f>
        <v>50</v>
      </c>
      <c r="O2498" s="20">
        <f t="shared" ref="O2498:O2561" si="391">IF(F2498-E2498&gt;0.02, 100, IF(F2498-E2498&lt;0,0,45))</f>
        <v>100</v>
      </c>
      <c r="P2498" s="20">
        <f t="shared" ref="P2498:P2561" si="392">IF(G2498-J2498&gt;10,100,IF(G2498-J2498&gt;5,75, IF(G2498-J2498&gt;0,50,0)))</f>
        <v>0</v>
      </c>
      <c r="Q2498" s="20">
        <f t="shared" ref="Q2498:Q2561" si="393">IF(M2498="confirmed bullish", 34, IF(M2498="bullish divergence",17, 0))+IF(K2498="bullish",33,IF(K2498="bearish",0,16.5))+IF(L2498="strong",33,IF(L2498="weak",0,16.5))</f>
        <v>83.5</v>
      </c>
      <c r="R2498" s="21">
        <f t="shared" si="384"/>
        <v>65.025000000000006</v>
      </c>
      <c r="S2498" s="21">
        <f t="shared" si="385"/>
        <v>50.875</v>
      </c>
      <c r="T2498" s="21">
        <f t="shared" si="386"/>
        <v>60.075000000000003</v>
      </c>
      <c r="U2498" s="21">
        <f t="shared" si="387"/>
        <v>58.375</v>
      </c>
      <c r="V2498" s="20">
        <f t="shared" si="388"/>
        <v>58.658333333333339</v>
      </c>
      <c r="W2498" s="20">
        <f t="shared" si="389"/>
        <v>58.587500000000006</v>
      </c>
    </row>
    <row r="2499" spans="1:23" ht="13.5" x14ac:dyDescent="0.25">
      <c r="A2499" s="3">
        <v>45642</v>
      </c>
      <c r="B2499" s="2">
        <v>37.012</v>
      </c>
      <c r="C2499" s="2">
        <v>57.19752926105464</v>
      </c>
      <c r="D2499" s="2">
        <v>-0.50783133191404062</v>
      </c>
      <c r="E2499" s="2">
        <v>-1.2670050059898079E-13</v>
      </c>
      <c r="F2499" s="2">
        <v>36.901719999999997</v>
      </c>
      <c r="G2499" s="2">
        <v>36.718110000000003</v>
      </c>
      <c r="H2499" s="2">
        <v>36.350535000000001</v>
      </c>
      <c r="I2499" s="2">
        <v>36.778202</v>
      </c>
      <c r="J2499" s="2">
        <v>37.104475499999992</v>
      </c>
      <c r="K2499" s="17" t="s">
        <v>48</v>
      </c>
      <c r="L2499" s="17" t="s">
        <v>50</v>
      </c>
      <c r="M2499" s="17" t="s">
        <v>51</v>
      </c>
      <c r="N2499" s="20">
        <f t="shared" si="390"/>
        <v>50</v>
      </c>
      <c r="O2499" s="20">
        <f t="shared" si="391"/>
        <v>100</v>
      </c>
      <c r="P2499" s="20">
        <f t="shared" si="392"/>
        <v>0</v>
      </c>
      <c r="Q2499" s="20">
        <f t="shared" si="393"/>
        <v>83.5</v>
      </c>
      <c r="R2499" s="21">
        <f t="shared" ref="R2499:R2562" si="394">0.35*N2499+O2499*0.35+P2499*0.15+Q2499*0.15</f>
        <v>65.025000000000006</v>
      </c>
      <c r="S2499" s="21">
        <f t="shared" ref="S2499:S2562" si="395">N2499*0.2+O2499*0.2+P2499*0.35+Q2499*0.25</f>
        <v>50.875</v>
      </c>
      <c r="T2499" s="21">
        <f t="shared" ref="T2499:T2562" si="396">N2499*0.15+O2499*0.15+P2499*0.25+Q2499*0.45</f>
        <v>60.075000000000003</v>
      </c>
      <c r="U2499" s="21">
        <f t="shared" ref="U2499:U2562" si="397">0.25*SUM(N2499:Q2499)</f>
        <v>58.375</v>
      </c>
      <c r="V2499" s="20">
        <f t="shared" ref="V2499:V2562" si="398">SUM(R2499:T2499)/3</f>
        <v>58.658333333333339</v>
      </c>
      <c r="W2499" s="20">
        <f t="shared" ref="W2499:W2562" si="399">SUM(R2499:U2499)/4</f>
        <v>58.587500000000006</v>
      </c>
    </row>
    <row r="2500" spans="1:23" ht="13.5" x14ac:dyDescent="0.25">
      <c r="A2500" s="3">
        <v>45644</v>
      </c>
      <c r="B2500" s="2">
        <v>36.286299999999997</v>
      </c>
      <c r="C2500" s="2">
        <v>45.935718953005548</v>
      </c>
      <c r="D2500" s="2">
        <v>-0.45311568730185314</v>
      </c>
      <c r="E2500" s="2">
        <v>-1.0136040047918463E-13</v>
      </c>
      <c r="F2500" s="2">
        <v>36.758020000000002</v>
      </c>
      <c r="G2500" s="2">
        <v>36.718110000000003</v>
      </c>
      <c r="H2500" s="2">
        <v>36.359605000000002</v>
      </c>
      <c r="I2500" s="2">
        <v>36.735383999999996</v>
      </c>
      <c r="J2500" s="2">
        <v>37.123501999999988</v>
      </c>
      <c r="K2500" s="17" t="s">
        <v>48</v>
      </c>
      <c r="L2500" s="17" t="s">
        <v>50</v>
      </c>
      <c r="M2500" s="17" t="s">
        <v>53</v>
      </c>
      <c r="N2500" s="20">
        <f t="shared" si="390"/>
        <v>50</v>
      </c>
      <c r="O2500" s="20">
        <f t="shared" si="391"/>
        <v>100</v>
      </c>
      <c r="P2500" s="20">
        <f t="shared" si="392"/>
        <v>0</v>
      </c>
      <c r="Q2500" s="20">
        <f t="shared" si="393"/>
        <v>66.5</v>
      </c>
      <c r="R2500" s="21">
        <f t="shared" si="394"/>
        <v>62.475000000000001</v>
      </c>
      <c r="S2500" s="21">
        <f t="shared" si="395"/>
        <v>46.625</v>
      </c>
      <c r="T2500" s="21">
        <f t="shared" si="396"/>
        <v>52.424999999999997</v>
      </c>
      <c r="U2500" s="21">
        <f t="shared" si="397"/>
        <v>54.125</v>
      </c>
      <c r="V2500" s="20">
        <f t="shared" si="398"/>
        <v>53.841666666666661</v>
      </c>
      <c r="W2500" s="20">
        <f t="shared" si="399"/>
        <v>53.912499999999994</v>
      </c>
    </row>
    <row r="2501" spans="1:23" ht="13.5" x14ac:dyDescent="0.25">
      <c r="A2501" s="3">
        <v>45645</v>
      </c>
      <c r="B2501" s="2">
        <v>36.939500000000002</v>
      </c>
      <c r="C2501" s="2">
        <v>54.600469040199705</v>
      </c>
      <c r="D2501" s="2">
        <v>-0.47579185534299029</v>
      </c>
      <c r="E2501" s="2">
        <v>-8.1088320383347712E-14</v>
      </c>
      <c r="F2501" s="2">
        <v>36.813180000000003</v>
      </c>
      <c r="G2501" s="2">
        <v>36.797939999999997</v>
      </c>
      <c r="H2501" s="2">
        <v>36.403149999999997</v>
      </c>
      <c r="I2501" s="2">
        <v>36.705630000000006</v>
      </c>
      <c r="J2501" s="2">
        <v>37.145959999999988</v>
      </c>
      <c r="K2501" s="17" t="s">
        <v>48</v>
      </c>
      <c r="L2501" s="17" t="s">
        <v>49</v>
      </c>
      <c r="M2501" s="17" t="s">
        <v>51</v>
      </c>
      <c r="N2501" s="20">
        <f t="shared" si="390"/>
        <v>50</v>
      </c>
      <c r="O2501" s="20">
        <f t="shared" si="391"/>
        <v>100</v>
      </c>
      <c r="P2501" s="20">
        <f t="shared" si="392"/>
        <v>0</v>
      </c>
      <c r="Q2501" s="20">
        <f t="shared" si="393"/>
        <v>100</v>
      </c>
      <c r="R2501" s="21">
        <f t="shared" si="394"/>
        <v>67.5</v>
      </c>
      <c r="S2501" s="21">
        <f t="shared" si="395"/>
        <v>55</v>
      </c>
      <c r="T2501" s="21">
        <f t="shared" si="396"/>
        <v>67.5</v>
      </c>
      <c r="U2501" s="21">
        <f t="shared" si="397"/>
        <v>62.5</v>
      </c>
      <c r="V2501" s="20">
        <f t="shared" si="398"/>
        <v>63.333333333333336</v>
      </c>
      <c r="W2501" s="20">
        <f t="shared" si="399"/>
        <v>63.125</v>
      </c>
    </row>
    <row r="2502" spans="1:23" ht="13.5" x14ac:dyDescent="0.25">
      <c r="A2502" s="3">
        <v>45646</v>
      </c>
      <c r="B2502" s="2">
        <v>36.932200000000002</v>
      </c>
      <c r="C2502" s="2">
        <v>54.495353614979081</v>
      </c>
      <c r="D2502" s="2">
        <v>-0.38504649577018313</v>
      </c>
      <c r="E2502" s="2">
        <v>-6.4870656306678172E-14</v>
      </c>
      <c r="F2502" s="2">
        <v>36.833500000000001</v>
      </c>
      <c r="G2502" s="2">
        <v>36.804470000000002</v>
      </c>
      <c r="H2502" s="2">
        <v>36.453949999999999</v>
      </c>
      <c r="I2502" s="2">
        <v>36.675004000000001</v>
      </c>
      <c r="J2502" s="2">
        <v>37.171463999999986</v>
      </c>
      <c r="K2502" s="17" t="s">
        <v>54</v>
      </c>
      <c r="L2502" s="17" t="s">
        <v>52</v>
      </c>
      <c r="M2502" s="17" t="s">
        <v>55</v>
      </c>
      <c r="N2502" s="20">
        <f t="shared" si="390"/>
        <v>50</v>
      </c>
      <c r="O2502" s="20">
        <f t="shared" si="391"/>
        <v>100</v>
      </c>
      <c r="P2502" s="20">
        <f t="shared" si="392"/>
        <v>0</v>
      </c>
      <c r="Q2502" s="20">
        <f t="shared" si="393"/>
        <v>0</v>
      </c>
      <c r="R2502" s="21">
        <f t="shared" si="394"/>
        <v>52.5</v>
      </c>
      <c r="S2502" s="21">
        <f t="shared" si="395"/>
        <v>30</v>
      </c>
      <c r="T2502" s="21">
        <f t="shared" si="396"/>
        <v>22.5</v>
      </c>
      <c r="U2502" s="21">
        <f t="shared" si="397"/>
        <v>37.5</v>
      </c>
      <c r="V2502" s="20">
        <f t="shared" si="398"/>
        <v>35</v>
      </c>
      <c r="W2502" s="20">
        <f t="shared" si="399"/>
        <v>35.625</v>
      </c>
    </row>
    <row r="2503" spans="1:23" ht="13.5" x14ac:dyDescent="0.25">
      <c r="A2503" s="3">
        <v>45649</v>
      </c>
      <c r="B2503" s="2">
        <v>36.932200000000002</v>
      </c>
      <c r="C2503" s="2">
        <v>54.495353614979081</v>
      </c>
      <c r="D2503" s="2">
        <v>-0.31142894629552131</v>
      </c>
      <c r="E2503" s="2">
        <v>-5.1896525045342538E-14</v>
      </c>
      <c r="F2503" s="2">
        <v>36.820439999999998</v>
      </c>
      <c r="G2503" s="2">
        <v>36.811730000000004</v>
      </c>
      <c r="H2503" s="2">
        <v>36.518899999999995</v>
      </c>
      <c r="I2503" s="2">
        <v>36.641475999999997</v>
      </c>
      <c r="J2503" s="2">
        <v>37.19441599999999</v>
      </c>
      <c r="K2503" s="17" t="s">
        <v>54</v>
      </c>
      <c r="L2503" s="17" t="s">
        <v>52</v>
      </c>
      <c r="M2503" s="17" t="s">
        <v>47</v>
      </c>
      <c r="N2503" s="20">
        <f t="shared" si="390"/>
        <v>50</v>
      </c>
      <c r="O2503" s="20">
        <f t="shared" si="391"/>
        <v>100</v>
      </c>
      <c r="P2503" s="20">
        <f t="shared" si="392"/>
        <v>0</v>
      </c>
      <c r="Q2503" s="20">
        <f t="shared" si="393"/>
        <v>0</v>
      </c>
      <c r="R2503" s="21">
        <f t="shared" si="394"/>
        <v>52.5</v>
      </c>
      <c r="S2503" s="21">
        <f t="shared" si="395"/>
        <v>30</v>
      </c>
      <c r="T2503" s="21">
        <f t="shared" si="396"/>
        <v>22.5</v>
      </c>
      <c r="U2503" s="21">
        <f t="shared" si="397"/>
        <v>37.5</v>
      </c>
      <c r="V2503" s="20">
        <f t="shared" si="398"/>
        <v>35</v>
      </c>
      <c r="W2503" s="20">
        <f t="shared" si="399"/>
        <v>35.625</v>
      </c>
    </row>
    <row r="2504" spans="1:23" ht="13.5" x14ac:dyDescent="0.25">
      <c r="A2504" s="3">
        <v>45650</v>
      </c>
      <c r="B2504" s="2">
        <v>36.721699999999998</v>
      </c>
      <c r="C2504" s="2">
        <v>51.199025892012671</v>
      </c>
      <c r="D2504" s="2">
        <v>-0.28791401213394607</v>
      </c>
      <c r="E2504" s="2">
        <v>-4.1517220036274031E-14</v>
      </c>
      <c r="F2504" s="2">
        <v>36.762379999999993</v>
      </c>
      <c r="G2504" s="2">
        <v>36.832050000000002</v>
      </c>
      <c r="H2504" s="2">
        <v>36.572600000000001</v>
      </c>
      <c r="I2504" s="2">
        <v>36.606639999999999</v>
      </c>
      <c r="J2504" s="2">
        <v>37.217110999999989</v>
      </c>
      <c r="K2504" s="17" t="s">
        <v>54</v>
      </c>
      <c r="L2504" s="17" t="s">
        <v>52</v>
      </c>
      <c r="M2504" s="17" t="s">
        <v>47</v>
      </c>
      <c r="N2504" s="20">
        <f t="shared" si="390"/>
        <v>50</v>
      </c>
      <c r="O2504" s="20">
        <f t="shared" si="391"/>
        <v>100</v>
      </c>
      <c r="P2504" s="20">
        <f t="shared" si="392"/>
        <v>0</v>
      </c>
      <c r="Q2504" s="20">
        <f t="shared" si="393"/>
        <v>0</v>
      </c>
      <c r="R2504" s="21">
        <f t="shared" si="394"/>
        <v>52.5</v>
      </c>
      <c r="S2504" s="21">
        <f t="shared" si="395"/>
        <v>30</v>
      </c>
      <c r="T2504" s="21">
        <f t="shared" si="396"/>
        <v>22.5</v>
      </c>
      <c r="U2504" s="21">
        <f t="shared" si="397"/>
        <v>37.5</v>
      </c>
      <c r="V2504" s="20">
        <f t="shared" si="398"/>
        <v>35</v>
      </c>
      <c r="W2504" s="20">
        <f t="shared" si="399"/>
        <v>35.625</v>
      </c>
    </row>
    <row r="2505" spans="1:23" ht="13.5" x14ac:dyDescent="0.25">
      <c r="A2505" s="3">
        <v>45651</v>
      </c>
      <c r="B2505" s="2">
        <v>36.721699999999998</v>
      </c>
      <c r="C2505" s="2">
        <v>51.199025892012664</v>
      </c>
      <c r="D2505" s="2">
        <v>-0.19370984420526582</v>
      </c>
      <c r="E2505" s="2">
        <v>-3.3213776029019226E-14</v>
      </c>
      <c r="F2505" s="2">
        <v>36.849460000000001</v>
      </c>
      <c r="G2505" s="2">
        <v>36.803740000000005</v>
      </c>
      <c r="H2505" s="2">
        <v>36.612514999999995</v>
      </c>
      <c r="I2505" s="2">
        <v>36.571804</v>
      </c>
      <c r="J2505" s="2">
        <v>37.239639999999987</v>
      </c>
      <c r="K2505" s="17" t="s">
        <v>54</v>
      </c>
      <c r="L2505" s="17" t="s">
        <v>52</v>
      </c>
      <c r="M2505" s="17" t="s">
        <v>55</v>
      </c>
      <c r="N2505" s="20">
        <f t="shared" si="390"/>
        <v>50</v>
      </c>
      <c r="O2505" s="20">
        <f t="shared" si="391"/>
        <v>100</v>
      </c>
      <c r="P2505" s="20">
        <f t="shared" si="392"/>
        <v>0</v>
      </c>
      <c r="Q2505" s="20">
        <f t="shared" si="393"/>
        <v>0</v>
      </c>
      <c r="R2505" s="21">
        <f t="shared" si="394"/>
        <v>52.5</v>
      </c>
      <c r="S2505" s="21">
        <f t="shared" si="395"/>
        <v>30</v>
      </c>
      <c r="T2505" s="21">
        <f t="shared" si="396"/>
        <v>22.5</v>
      </c>
      <c r="U2505" s="21">
        <f t="shared" si="397"/>
        <v>37.5</v>
      </c>
      <c r="V2505" s="20">
        <f t="shared" si="398"/>
        <v>35</v>
      </c>
      <c r="W2505" s="20">
        <f t="shared" si="399"/>
        <v>35.625</v>
      </c>
    </row>
    <row r="2506" spans="1:23" ht="13.5" x14ac:dyDescent="0.25">
      <c r="A2506" s="3">
        <v>45652</v>
      </c>
      <c r="B2506" s="2">
        <v>36.939500000000002</v>
      </c>
      <c r="C2506" s="2">
        <v>54.501526285904674</v>
      </c>
      <c r="D2506" s="2">
        <v>-0.18307968592261403</v>
      </c>
      <c r="E2506" s="2">
        <v>-2.6571020823215381E-14</v>
      </c>
      <c r="F2506" s="2">
        <v>36.849460000000001</v>
      </c>
      <c r="G2506" s="2">
        <v>36.831319999999998</v>
      </c>
      <c r="H2506" s="2">
        <v>36.659689999999998</v>
      </c>
      <c r="I2506" s="2">
        <v>36.564692000000001</v>
      </c>
      <c r="J2506" s="2">
        <v>37.261932499999993</v>
      </c>
      <c r="K2506" s="17" t="s">
        <v>54</v>
      </c>
      <c r="L2506" s="17" t="s">
        <v>52</v>
      </c>
      <c r="M2506" s="17" t="s">
        <v>50</v>
      </c>
      <c r="N2506" s="20">
        <f t="shared" si="390"/>
        <v>50</v>
      </c>
      <c r="O2506" s="20">
        <f t="shared" si="391"/>
        <v>100</v>
      </c>
      <c r="P2506" s="20">
        <f t="shared" si="392"/>
        <v>0</v>
      </c>
      <c r="Q2506" s="20">
        <f t="shared" si="393"/>
        <v>0</v>
      </c>
      <c r="R2506" s="21">
        <f t="shared" si="394"/>
        <v>52.5</v>
      </c>
      <c r="S2506" s="21">
        <f t="shared" si="395"/>
        <v>30</v>
      </c>
      <c r="T2506" s="21">
        <f t="shared" si="396"/>
        <v>22.5</v>
      </c>
      <c r="U2506" s="21">
        <f t="shared" si="397"/>
        <v>37.5</v>
      </c>
      <c r="V2506" s="20">
        <f t="shared" si="398"/>
        <v>35</v>
      </c>
      <c r="W2506" s="20">
        <f t="shared" si="399"/>
        <v>35.625</v>
      </c>
    </row>
    <row r="2507" spans="1:23" ht="13.5" x14ac:dyDescent="0.25">
      <c r="A2507" s="3">
        <v>45653</v>
      </c>
      <c r="B2507" s="2">
        <v>36.866900000000001</v>
      </c>
      <c r="C2507" s="2">
        <v>53.208931633964696</v>
      </c>
      <c r="D2507" s="2">
        <v>-0.14475315523480958</v>
      </c>
      <c r="E2507" s="2">
        <v>-2.1256816658572305E-14</v>
      </c>
      <c r="F2507" s="2">
        <v>36.836400000000005</v>
      </c>
      <c r="G2507" s="2">
        <v>36.834949999999999</v>
      </c>
      <c r="H2507" s="2">
        <v>36.697789999999998</v>
      </c>
      <c r="I2507" s="2">
        <v>36.565418000000001</v>
      </c>
      <c r="J2507" s="2">
        <v>37.287175999999995</v>
      </c>
      <c r="K2507" s="17" t="s">
        <v>54</v>
      </c>
      <c r="L2507" s="17" t="s">
        <v>50</v>
      </c>
      <c r="M2507" s="17" t="s">
        <v>47</v>
      </c>
      <c r="N2507" s="20">
        <f t="shared" si="390"/>
        <v>50</v>
      </c>
      <c r="O2507" s="20">
        <f t="shared" si="391"/>
        <v>100</v>
      </c>
      <c r="P2507" s="20">
        <f t="shared" si="392"/>
        <v>0</v>
      </c>
      <c r="Q2507" s="20">
        <f t="shared" si="393"/>
        <v>16.5</v>
      </c>
      <c r="R2507" s="21">
        <f t="shared" si="394"/>
        <v>54.975000000000001</v>
      </c>
      <c r="S2507" s="21">
        <f t="shared" si="395"/>
        <v>34.125</v>
      </c>
      <c r="T2507" s="21">
        <f t="shared" si="396"/>
        <v>29.925000000000001</v>
      </c>
      <c r="U2507" s="21">
        <f t="shared" si="397"/>
        <v>41.625</v>
      </c>
      <c r="V2507" s="20">
        <f t="shared" si="398"/>
        <v>39.674999999999997</v>
      </c>
      <c r="W2507" s="20">
        <f t="shared" si="399"/>
        <v>40.162499999999994</v>
      </c>
    </row>
    <row r="2508" spans="1:23" ht="13.5" x14ac:dyDescent="0.25">
      <c r="A2508" s="3">
        <v>45656</v>
      </c>
      <c r="B2508" s="2">
        <v>36.939500000000002</v>
      </c>
      <c r="C2508" s="2">
        <v>54.374259939109358</v>
      </c>
      <c r="D2508" s="2">
        <v>-9.3190167884138475E-2</v>
      </c>
      <c r="E2508" s="2">
        <v>-1.7005453326857845E-14</v>
      </c>
      <c r="F2508" s="2">
        <v>36.837859999999999</v>
      </c>
      <c r="G2508" s="2">
        <v>36.829149999999998</v>
      </c>
      <c r="H2508" s="2">
        <v>36.730449999999998</v>
      </c>
      <c r="I2508" s="2">
        <v>36.558161999999996</v>
      </c>
      <c r="J2508" s="2">
        <v>37.309468500000001</v>
      </c>
      <c r="K2508" s="17" t="s">
        <v>54</v>
      </c>
      <c r="L2508" s="17" t="s">
        <v>50</v>
      </c>
      <c r="M2508" s="17" t="s">
        <v>55</v>
      </c>
      <c r="N2508" s="20">
        <f t="shared" si="390"/>
        <v>50</v>
      </c>
      <c r="O2508" s="20">
        <f t="shared" si="391"/>
        <v>100</v>
      </c>
      <c r="P2508" s="20">
        <f t="shared" si="392"/>
        <v>0</v>
      </c>
      <c r="Q2508" s="20">
        <f t="shared" si="393"/>
        <v>16.5</v>
      </c>
      <c r="R2508" s="21">
        <f t="shared" si="394"/>
        <v>54.975000000000001</v>
      </c>
      <c r="S2508" s="21">
        <f t="shared" si="395"/>
        <v>34.125</v>
      </c>
      <c r="T2508" s="21">
        <f t="shared" si="396"/>
        <v>29.925000000000001</v>
      </c>
      <c r="U2508" s="21">
        <f t="shared" si="397"/>
        <v>41.625</v>
      </c>
      <c r="V2508" s="20">
        <f t="shared" si="398"/>
        <v>39.674999999999997</v>
      </c>
      <c r="W2508" s="20">
        <f t="shared" si="399"/>
        <v>40.162499999999994</v>
      </c>
    </row>
    <row r="2509" spans="1:23" ht="13.5" x14ac:dyDescent="0.25">
      <c r="A2509" s="3">
        <v>45657</v>
      </c>
      <c r="B2509" s="2">
        <v>37.374899999999997</v>
      </c>
      <c r="C2509" s="2">
        <v>60.696275095910572</v>
      </c>
      <c r="D2509" s="2">
        <v>-8.1089933716128826E-2</v>
      </c>
      <c r="E2509" s="2">
        <v>-1.3604362661486277E-14</v>
      </c>
      <c r="F2509" s="2">
        <v>36.968499999999999</v>
      </c>
      <c r="G2509" s="2">
        <v>36.86544</v>
      </c>
      <c r="H2509" s="2">
        <v>36.791774999999994</v>
      </c>
      <c r="I2509" s="2">
        <v>36.559613999999996</v>
      </c>
      <c r="J2509" s="2">
        <v>37.335594999999998</v>
      </c>
      <c r="K2509" s="17" t="s">
        <v>48</v>
      </c>
      <c r="L2509" s="17" t="s">
        <v>50</v>
      </c>
      <c r="M2509" s="17" t="s">
        <v>51</v>
      </c>
      <c r="N2509" s="20">
        <f t="shared" si="390"/>
        <v>50</v>
      </c>
      <c r="O2509" s="20">
        <f t="shared" si="391"/>
        <v>100</v>
      </c>
      <c r="P2509" s="20">
        <f t="shared" si="392"/>
        <v>0</v>
      </c>
      <c r="Q2509" s="20">
        <f t="shared" si="393"/>
        <v>83.5</v>
      </c>
      <c r="R2509" s="21">
        <f t="shared" si="394"/>
        <v>65.025000000000006</v>
      </c>
      <c r="S2509" s="21">
        <f t="shared" si="395"/>
        <v>50.875</v>
      </c>
      <c r="T2509" s="21">
        <f t="shared" si="396"/>
        <v>60.075000000000003</v>
      </c>
      <c r="U2509" s="21">
        <f t="shared" si="397"/>
        <v>58.375</v>
      </c>
      <c r="V2509" s="20">
        <f t="shared" si="398"/>
        <v>58.658333333333339</v>
      </c>
      <c r="W2509" s="20">
        <f t="shared" si="399"/>
        <v>58.587500000000006</v>
      </c>
    </row>
    <row r="2510" spans="1:23" ht="13.5" x14ac:dyDescent="0.25">
      <c r="A2510" s="3">
        <v>45659</v>
      </c>
      <c r="B2510" s="2">
        <v>37.302300000000002</v>
      </c>
      <c r="C2510" s="2">
        <v>59.222718472319073</v>
      </c>
      <c r="D2510" s="2">
        <v>-0.1810895800663701</v>
      </c>
      <c r="E2510" s="2">
        <v>-1.0883490129189022E-14</v>
      </c>
      <c r="F2510" s="2">
        <v>37.084620000000001</v>
      </c>
      <c r="G2510" s="2">
        <v>36.967040000000004</v>
      </c>
      <c r="H2510" s="2">
        <v>36.842574999999997</v>
      </c>
      <c r="I2510" s="2">
        <v>36.558161999999996</v>
      </c>
      <c r="J2510" s="2">
        <v>37.358408500000003</v>
      </c>
      <c r="K2510" s="17" t="s">
        <v>48</v>
      </c>
      <c r="L2510" s="17" t="s">
        <v>50</v>
      </c>
      <c r="M2510" s="17" t="s">
        <v>51</v>
      </c>
      <c r="N2510" s="20">
        <f t="shared" si="390"/>
        <v>50</v>
      </c>
      <c r="O2510" s="20">
        <f t="shared" si="391"/>
        <v>100</v>
      </c>
      <c r="P2510" s="20">
        <f t="shared" si="392"/>
        <v>0</v>
      </c>
      <c r="Q2510" s="20">
        <f t="shared" si="393"/>
        <v>83.5</v>
      </c>
      <c r="R2510" s="21">
        <f t="shared" si="394"/>
        <v>65.025000000000006</v>
      </c>
      <c r="S2510" s="21">
        <f t="shared" si="395"/>
        <v>50.875</v>
      </c>
      <c r="T2510" s="21">
        <f t="shared" si="396"/>
        <v>60.075000000000003</v>
      </c>
      <c r="U2510" s="21">
        <f t="shared" si="397"/>
        <v>58.375</v>
      </c>
      <c r="V2510" s="20">
        <f t="shared" si="398"/>
        <v>58.658333333333339</v>
      </c>
      <c r="W2510" s="20">
        <f t="shared" si="399"/>
        <v>58.587500000000006</v>
      </c>
    </row>
    <row r="2511" spans="1:23" ht="13.5" x14ac:dyDescent="0.25">
      <c r="A2511" s="3">
        <v>45660</v>
      </c>
      <c r="B2511" s="2">
        <v>37.665199999999999</v>
      </c>
      <c r="C2511" s="2">
        <v>63.935907218441308</v>
      </c>
      <c r="D2511" s="2">
        <v>-0.19534070378730917</v>
      </c>
      <c r="E2511" s="2">
        <v>-8.7067921033512184E-15</v>
      </c>
      <c r="F2511" s="2">
        <v>37.229759999999999</v>
      </c>
      <c r="G2511" s="2">
        <v>37.039609999999996</v>
      </c>
      <c r="H2511" s="2">
        <v>36.918774999999997</v>
      </c>
      <c r="I2511" s="2">
        <v>36.561065999999997</v>
      </c>
      <c r="J2511" s="2">
        <v>37.384329500000007</v>
      </c>
      <c r="K2511" s="17" t="s">
        <v>48</v>
      </c>
      <c r="L2511" s="17" t="s">
        <v>50</v>
      </c>
      <c r="M2511" s="17" t="s">
        <v>51</v>
      </c>
      <c r="N2511" s="20">
        <f t="shared" si="390"/>
        <v>50</v>
      </c>
      <c r="O2511" s="20">
        <f t="shared" si="391"/>
        <v>100</v>
      </c>
      <c r="P2511" s="20">
        <f t="shared" si="392"/>
        <v>0</v>
      </c>
      <c r="Q2511" s="20">
        <f t="shared" si="393"/>
        <v>83.5</v>
      </c>
      <c r="R2511" s="21">
        <f t="shared" si="394"/>
        <v>65.025000000000006</v>
      </c>
      <c r="S2511" s="21">
        <f t="shared" si="395"/>
        <v>50.875</v>
      </c>
      <c r="T2511" s="21">
        <f t="shared" si="396"/>
        <v>60.075000000000003</v>
      </c>
      <c r="U2511" s="21">
        <f t="shared" si="397"/>
        <v>58.375</v>
      </c>
      <c r="V2511" s="20">
        <f t="shared" si="398"/>
        <v>58.658333333333339</v>
      </c>
      <c r="W2511" s="20">
        <f t="shared" si="399"/>
        <v>58.587500000000006</v>
      </c>
    </row>
    <row r="2512" spans="1:23" ht="13.5" x14ac:dyDescent="0.25">
      <c r="A2512" s="3">
        <v>45663</v>
      </c>
      <c r="B2512" s="2">
        <v>38.354599999999998</v>
      </c>
      <c r="C2512" s="2">
        <v>70.83288761684868</v>
      </c>
      <c r="D2512" s="2">
        <v>-0.26473983828334724</v>
      </c>
      <c r="E2512" s="2">
        <v>-6.9654336826809747E-15</v>
      </c>
      <c r="F2512" s="2">
        <v>37.527300000000004</v>
      </c>
      <c r="G2512" s="2">
        <v>37.181849999999997</v>
      </c>
      <c r="H2512" s="2">
        <v>36.993160000000003</v>
      </c>
      <c r="I2512" s="2">
        <v>36.579207999999987</v>
      </c>
      <c r="J2512" s="2">
        <v>37.413697499999998</v>
      </c>
      <c r="K2512" s="17" t="s">
        <v>48</v>
      </c>
      <c r="L2512" s="17" t="s">
        <v>49</v>
      </c>
      <c r="M2512" s="17" t="s">
        <v>51</v>
      </c>
      <c r="N2512" s="20">
        <f t="shared" si="390"/>
        <v>50</v>
      </c>
      <c r="O2512" s="20">
        <f t="shared" si="391"/>
        <v>100</v>
      </c>
      <c r="P2512" s="20">
        <f t="shared" si="392"/>
        <v>0</v>
      </c>
      <c r="Q2512" s="20">
        <f t="shared" si="393"/>
        <v>100</v>
      </c>
      <c r="R2512" s="21">
        <f t="shared" si="394"/>
        <v>67.5</v>
      </c>
      <c r="S2512" s="21">
        <f t="shared" si="395"/>
        <v>55</v>
      </c>
      <c r="T2512" s="21">
        <f t="shared" si="396"/>
        <v>67.5</v>
      </c>
      <c r="U2512" s="21">
        <f t="shared" si="397"/>
        <v>62.5</v>
      </c>
      <c r="V2512" s="20">
        <f t="shared" si="398"/>
        <v>63.333333333333336</v>
      </c>
      <c r="W2512" s="20">
        <f t="shared" si="399"/>
        <v>63.125</v>
      </c>
    </row>
    <row r="2513" spans="1:23" ht="13.5" x14ac:dyDescent="0.25">
      <c r="A2513" s="3">
        <v>45664</v>
      </c>
      <c r="B2513" s="2">
        <v>38.173200000000001</v>
      </c>
      <c r="C2513" s="2">
        <v>67.191642425343076</v>
      </c>
      <c r="D2513" s="2">
        <v>-0.31886805091377113</v>
      </c>
      <c r="E2513" s="2">
        <v>-5.5723469461447804E-15</v>
      </c>
      <c r="F2513" s="2">
        <v>37.774039999999999</v>
      </c>
      <c r="G2513" s="2">
        <v>37.305950000000003</v>
      </c>
      <c r="H2513" s="2">
        <v>37.058839999999996</v>
      </c>
      <c r="I2513" s="2">
        <v>36.595319999999994</v>
      </c>
      <c r="J2513" s="2">
        <v>37.442158499999998</v>
      </c>
      <c r="K2513" s="17" t="s">
        <v>48</v>
      </c>
      <c r="L2513" s="17" t="s">
        <v>50</v>
      </c>
      <c r="M2513" s="17" t="s">
        <v>51</v>
      </c>
      <c r="N2513" s="20">
        <f t="shared" si="390"/>
        <v>50</v>
      </c>
      <c r="O2513" s="20">
        <f t="shared" si="391"/>
        <v>100</v>
      </c>
      <c r="P2513" s="20">
        <f t="shared" si="392"/>
        <v>0</v>
      </c>
      <c r="Q2513" s="20">
        <f t="shared" si="393"/>
        <v>83.5</v>
      </c>
      <c r="R2513" s="21">
        <f t="shared" si="394"/>
        <v>65.025000000000006</v>
      </c>
      <c r="S2513" s="21">
        <f t="shared" si="395"/>
        <v>50.875</v>
      </c>
      <c r="T2513" s="21">
        <f t="shared" si="396"/>
        <v>60.075000000000003</v>
      </c>
      <c r="U2513" s="21">
        <f t="shared" si="397"/>
        <v>58.375</v>
      </c>
      <c r="V2513" s="20">
        <f t="shared" si="398"/>
        <v>58.658333333333339</v>
      </c>
      <c r="W2513" s="20">
        <f t="shared" si="399"/>
        <v>58.587500000000006</v>
      </c>
    </row>
    <row r="2514" spans="1:23" ht="13.5" x14ac:dyDescent="0.25">
      <c r="A2514" s="3">
        <v>45665</v>
      </c>
      <c r="B2514" s="2">
        <v>38.165900000000001</v>
      </c>
      <c r="C2514" s="2">
        <v>67.042282519943797</v>
      </c>
      <c r="D2514" s="2">
        <v>-0.40362869555681868</v>
      </c>
      <c r="E2514" s="2">
        <v>-4.4578775569158247E-15</v>
      </c>
      <c r="F2514" s="2">
        <v>37.93224</v>
      </c>
      <c r="G2514" s="2">
        <v>37.450370000000007</v>
      </c>
      <c r="H2514" s="2">
        <v>37.141210000000001</v>
      </c>
      <c r="I2514" s="2">
        <v>36.613317999999992</v>
      </c>
      <c r="J2514" s="2">
        <v>37.4695885</v>
      </c>
      <c r="K2514" s="17" t="s">
        <v>54</v>
      </c>
      <c r="L2514" s="17" t="s">
        <v>50</v>
      </c>
      <c r="M2514" s="17" t="s">
        <v>55</v>
      </c>
      <c r="N2514" s="20">
        <f t="shared" si="390"/>
        <v>50</v>
      </c>
      <c r="O2514" s="20">
        <f t="shared" si="391"/>
        <v>100</v>
      </c>
      <c r="P2514" s="20">
        <f t="shared" si="392"/>
        <v>0</v>
      </c>
      <c r="Q2514" s="20">
        <f t="shared" si="393"/>
        <v>16.5</v>
      </c>
      <c r="R2514" s="21">
        <f t="shared" si="394"/>
        <v>54.975000000000001</v>
      </c>
      <c r="S2514" s="21">
        <f t="shared" si="395"/>
        <v>34.125</v>
      </c>
      <c r="T2514" s="21">
        <f t="shared" si="396"/>
        <v>29.925000000000001</v>
      </c>
      <c r="U2514" s="21">
        <f t="shared" si="397"/>
        <v>41.625</v>
      </c>
      <c r="V2514" s="20">
        <f t="shared" si="398"/>
        <v>39.674999999999997</v>
      </c>
      <c r="W2514" s="20">
        <f t="shared" si="399"/>
        <v>40.162499999999994</v>
      </c>
    </row>
    <row r="2515" spans="1:23" ht="13.5" x14ac:dyDescent="0.25">
      <c r="A2515" s="3">
        <v>45666</v>
      </c>
      <c r="B2515" s="2">
        <v>38.1006</v>
      </c>
      <c r="C2515" s="2">
        <v>65.636750165391788</v>
      </c>
      <c r="D2515" s="2">
        <v>-0.47705793343320124</v>
      </c>
      <c r="E2515" s="2">
        <v>-3.5663020455326602E-15</v>
      </c>
      <c r="F2515" s="2">
        <v>38.091899999999995</v>
      </c>
      <c r="G2515" s="2">
        <v>37.588260000000005</v>
      </c>
      <c r="H2515" s="2">
        <v>37.196000000000005</v>
      </c>
      <c r="I2515" s="2">
        <v>36.635089999999991</v>
      </c>
      <c r="J2515" s="2">
        <v>37.496692000000003</v>
      </c>
      <c r="K2515" s="17" t="s">
        <v>54</v>
      </c>
      <c r="L2515" s="17" t="s">
        <v>50</v>
      </c>
      <c r="M2515" s="17" t="s">
        <v>55</v>
      </c>
      <c r="N2515" s="20">
        <f t="shared" si="390"/>
        <v>50</v>
      </c>
      <c r="O2515" s="20">
        <f t="shared" si="391"/>
        <v>100</v>
      </c>
      <c r="P2515" s="20">
        <f t="shared" si="392"/>
        <v>50</v>
      </c>
      <c r="Q2515" s="20">
        <f t="shared" si="393"/>
        <v>16.5</v>
      </c>
      <c r="R2515" s="21">
        <f t="shared" si="394"/>
        <v>62.475000000000001</v>
      </c>
      <c r="S2515" s="21">
        <f t="shared" si="395"/>
        <v>51.625</v>
      </c>
      <c r="T2515" s="21">
        <f t="shared" si="396"/>
        <v>42.424999999999997</v>
      </c>
      <c r="U2515" s="21">
        <f t="shared" si="397"/>
        <v>54.125</v>
      </c>
      <c r="V2515" s="20">
        <f t="shared" si="398"/>
        <v>52.17499999999999</v>
      </c>
      <c r="W2515" s="20">
        <f t="shared" si="399"/>
        <v>52.662499999999994</v>
      </c>
    </row>
    <row r="2516" spans="1:23" ht="13.5" x14ac:dyDescent="0.25">
      <c r="A2516" s="3">
        <v>45667</v>
      </c>
      <c r="B2516" s="2">
        <v>38.463500000000003</v>
      </c>
      <c r="C2516" s="2">
        <v>69.467728071814435</v>
      </c>
      <c r="D2516" s="2">
        <v>-0.53823915475021522</v>
      </c>
      <c r="E2516" s="2">
        <v>-2.8530416364261284E-15</v>
      </c>
      <c r="F2516" s="2">
        <v>38.251560000000005</v>
      </c>
      <c r="G2516" s="2">
        <v>37.740660000000005</v>
      </c>
      <c r="H2516" s="2">
        <v>37.285989999999998</v>
      </c>
      <c r="I2516" s="2">
        <v>36.667021999999996</v>
      </c>
      <c r="J2516" s="2">
        <v>37.525311500000001</v>
      </c>
      <c r="K2516" s="17" t="s">
        <v>54</v>
      </c>
      <c r="L2516" s="17" t="s">
        <v>50</v>
      </c>
      <c r="M2516" s="17" t="s">
        <v>55</v>
      </c>
      <c r="N2516" s="20">
        <f t="shared" si="390"/>
        <v>50</v>
      </c>
      <c r="O2516" s="20">
        <f t="shared" si="391"/>
        <v>100</v>
      </c>
      <c r="P2516" s="20">
        <f t="shared" si="392"/>
        <v>50</v>
      </c>
      <c r="Q2516" s="20">
        <f t="shared" si="393"/>
        <v>16.5</v>
      </c>
      <c r="R2516" s="21">
        <f t="shared" si="394"/>
        <v>62.475000000000001</v>
      </c>
      <c r="S2516" s="21">
        <f t="shared" si="395"/>
        <v>51.625</v>
      </c>
      <c r="T2516" s="21">
        <f t="shared" si="396"/>
        <v>42.424999999999997</v>
      </c>
      <c r="U2516" s="21">
        <f t="shared" si="397"/>
        <v>54.125</v>
      </c>
      <c r="V2516" s="20">
        <f t="shared" si="398"/>
        <v>52.17499999999999</v>
      </c>
      <c r="W2516" s="20">
        <f t="shared" si="399"/>
        <v>52.662499999999994</v>
      </c>
    </row>
    <row r="2517" spans="1:23" ht="13.5" x14ac:dyDescent="0.25">
      <c r="A2517" s="3">
        <v>45670</v>
      </c>
      <c r="B2517" s="2">
        <v>38.681199999999997</v>
      </c>
      <c r="C2517" s="2">
        <v>71.519015680917079</v>
      </c>
      <c r="D2517" s="2">
        <v>-0.62470205857692918</v>
      </c>
      <c r="E2517" s="2">
        <v>-2.282433309140903E-15</v>
      </c>
      <c r="F2517" s="2">
        <v>38.316879999999998</v>
      </c>
      <c r="G2517" s="2">
        <v>37.922090000000004</v>
      </c>
      <c r="H2517" s="2">
        <v>37.378519999999995</v>
      </c>
      <c r="I2517" s="2">
        <v>36.701131999999994</v>
      </c>
      <c r="J2517" s="2">
        <v>37.554821000000004</v>
      </c>
      <c r="K2517" s="17" t="s">
        <v>48</v>
      </c>
      <c r="L2517" s="17" t="s">
        <v>50</v>
      </c>
      <c r="M2517" s="17" t="s">
        <v>51</v>
      </c>
      <c r="N2517" s="20">
        <f t="shared" si="390"/>
        <v>50</v>
      </c>
      <c r="O2517" s="20">
        <f t="shared" si="391"/>
        <v>100</v>
      </c>
      <c r="P2517" s="20">
        <f t="shared" si="392"/>
        <v>50</v>
      </c>
      <c r="Q2517" s="20">
        <f t="shared" si="393"/>
        <v>83.5</v>
      </c>
      <c r="R2517" s="21">
        <f t="shared" si="394"/>
        <v>72.525000000000006</v>
      </c>
      <c r="S2517" s="21">
        <f t="shared" si="395"/>
        <v>68.375</v>
      </c>
      <c r="T2517" s="21">
        <f t="shared" si="396"/>
        <v>72.575000000000003</v>
      </c>
      <c r="U2517" s="21">
        <f t="shared" si="397"/>
        <v>70.875</v>
      </c>
      <c r="V2517" s="20">
        <f t="shared" si="398"/>
        <v>71.158333333333346</v>
      </c>
      <c r="W2517" s="20">
        <f t="shared" si="399"/>
        <v>71.087500000000006</v>
      </c>
    </row>
    <row r="2518" spans="1:23" ht="13.5" x14ac:dyDescent="0.25">
      <c r="A2518" s="3">
        <v>45671</v>
      </c>
      <c r="B2518" s="2">
        <v>39.1892</v>
      </c>
      <c r="C2518" s="2">
        <v>75.632974332412104</v>
      </c>
      <c r="D2518" s="2">
        <v>-0.73246072045168376</v>
      </c>
      <c r="E2518" s="2">
        <v>-1.8259466473127223E-15</v>
      </c>
      <c r="F2518" s="2">
        <v>38.52008</v>
      </c>
      <c r="G2518" s="2">
        <v>38.147059999999996</v>
      </c>
      <c r="H2518" s="2">
        <v>37.48810499999999</v>
      </c>
      <c r="I2518" s="2">
        <v>36.747577999999997</v>
      </c>
      <c r="J2518" s="2">
        <v>37.585312500000001</v>
      </c>
      <c r="K2518" s="17" t="s">
        <v>48</v>
      </c>
      <c r="L2518" s="17" t="s">
        <v>50</v>
      </c>
      <c r="M2518" s="17" t="s">
        <v>51</v>
      </c>
      <c r="N2518" s="20">
        <f t="shared" si="390"/>
        <v>50</v>
      </c>
      <c r="O2518" s="20">
        <f t="shared" si="391"/>
        <v>100</v>
      </c>
      <c r="P2518" s="20">
        <f t="shared" si="392"/>
        <v>50</v>
      </c>
      <c r="Q2518" s="20">
        <f t="shared" si="393"/>
        <v>83.5</v>
      </c>
      <c r="R2518" s="21">
        <f t="shared" si="394"/>
        <v>72.525000000000006</v>
      </c>
      <c r="S2518" s="21">
        <f t="shared" si="395"/>
        <v>68.375</v>
      </c>
      <c r="T2518" s="21">
        <f t="shared" si="396"/>
        <v>72.575000000000003</v>
      </c>
      <c r="U2518" s="21">
        <f t="shared" si="397"/>
        <v>70.875</v>
      </c>
      <c r="V2518" s="20">
        <f t="shared" si="398"/>
        <v>71.158333333333346</v>
      </c>
      <c r="W2518" s="20">
        <f t="shared" si="399"/>
        <v>71.087500000000006</v>
      </c>
    </row>
    <row r="2519" spans="1:23" ht="13.5" x14ac:dyDescent="0.25">
      <c r="A2519" s="3">
        <v>45672</v>
      </c>
      <c r="B2519" s="2">
        <v>40.626100000000001</v>
      </c>
      <c r="C2519" s="2">
        <v>83.078451624411656</v>
      </c>
      <c r="D2519" s="2">
        <v>-0.87362992026294961</v>
      </c>
      <c r="E2519" s="2">
        <v>-1.4607573178501779E-15</v>
      </c>
      <c r="F2519" s="2">
        <v>39.012119999999996</v>
      </c>
      <c r="G2519" s="2">
        <v>38.472179999999994</v>
      </c>
      <c r="H2519" s="2">
        <v>37.668809999999993</v>
      </c>
      <c r="I2519" s="2">
        <v>36.828567999999997</v>
      </c>
      <c r="J2519" s="2">
        <v>37.621066500000005</v>
      </c>
      <c r="K2519" s="17" t="s">
        <v>48</v>
      </c>
      <c r="L2519" s="17" t="s">
        <v>49</v>
      </c>
      <c r="M2519" s="17" t="s">
        <v>51</v>
      </c>
      <c r="N2519" s="20">
        <f t="shared" si="390"/>
        <v>50</v>
      </c>
      <c r="O2519" s="20">
        <f t="shared" si="391"/>
        <v>100</v>
      </c>
      <c r="P2519" s="20">
        <f t="shared" si="392"/>
        <v>50</v>
      </c>
      <c r="Q2519" s="20">
        <f t="shared" si="393"/>
        <v>100</v>
      </c>
      <c r="R2519" s="21">
        <f t="shared" si="394"/>
        <v>75</v>
      </c>
      <c r="S2519" s="21">
        <f t="shared" si="395"/>
        <v>72.5</v>
      </c>
      <c r="T2519" s="21">
        <f t="shared" si="396"/>
        <v>80</v>
      </c>
      <c r="U2519" s="21">
        <f t="shared" si="397"/>
        <v>75</v>
      </c>
      <c r="V2519" s="20">
        <f t="shared" si="398"/>
        <v>75.833333333333329</v>
      </c>
      <c r="W2519" s="20">
        <f t="shared" si="399"/>
        <v>75.625</v>
      </c>
    </row>
    <row r="2520" spans="1:23" ht="13.5" x14ac:dyDescent="0.25">
      <c r="A2520" s="3">
        <v>45673</v>
      </c>
      <c r="B2520" s="2">
        <v>39.907699999999998</v>
      </c>
      <c r="C2520" s="2">
        <v>71.341467353706122</v>
      </c>
      <c r="D2520" s="2">
        <v>-0.96928180136563924</v>
      </c>
      <c r="E2520" s="2">
        <v>-1.1686058542801424E-15</v>
      </c>
      <c r="F2520" s="2">
        <v>39.373540000000006</v>
      </c>
      <c r="G2520" s="2">
        <v>38.73272</v>
      </c>
      <c r="H2520" s="2">
        <v>37.849879999999999</v>
      </c>
      <c r="I2520" s="2">
        <v>36.898093999999993</v>
      </c>
      <c r="J2520" s="2">
        <v>37.648256500000002</v>
      </c>
      <c r="K2520" s="17" t="s">
        <v>48</v>
      </c>
      <c r="L2520" s="17" t="s">
        <v>49</v>
      </c>
      <c r="M2520" s="17" t="s">
        <v>51</v>
      </c>
      <c r="N2520" s="20">
        <f t="shared" si="390"/>
        <v>50</v>
      </c>
      <c r="O2520" s="20">
        <f t="shared" si="391"/>
        <v>100</v>
      </c>
      <c r="P2520" s="20">
        <f t="shared" si="392"/>
        <v>50</v>
      </c>
      <c r="Q2520" s="20">
        <f t="shared" si="393"/>
        <v>100</v>
      </c>
      <c r="R2520" s="21">
        <f t="shared" si="394"/>
        <v>75</v>
      </c>
      <c r="S2520" s="21">
        <f t="shared" si="395"/>
        <v>72.5</v>
      </c>
      <c r="T2520" s="21">
        <f t="shared" si="396"/>
        <v>80</v>
      </c>
      <c r="U2520" s="21">
        <f t="shared" si="397"/>
        <v>75</v>
      </c>
      <c r="V2520" s="20">
        <f t="shared" si="398"/>
        <v>75.833333333333329</v>
      </c>
      <c r="W2520" s="20">
        <f t="shared" si="399"/>
        <v>75.625</v>
      </c>
    </row>
    <row r="2521" spans="1:23" ht="13.5" x14ac:dyDescent="0.25">
      <c r="A2521" s="3">
        <v>45674</v>
      </c>
      <c r="B2521" s="2">
        <v>40.422899999999998</v>
      </c>
      <c r="C2521" s="2">
        <v>74.160771238298324</v>
      </c>
      <c r="D2521" s="2">
        <v>-1.045200149222552</v>
      </c>
      <c r="E2521" s="2">
        <v>-9.3488468342411393E-16</v>
      </c>
      <c r="F2521" s="2">
        <v>39.765419999999999</v>
      </c>
      <c r="G2521" s="2">
        <v>39.008489999999995</v>
      </c>
      <c r="H2521" s="2">
        <v>38.024049999999995</v>
      </c>
      <c r="I2521" s="2">
        <v>36.978647999999993</v>
      </c>
      <c r="J2521" s="2">
        <v>37.680673999999996</v>
      </c>
      <c r="K2521" s="17" t="s">
        <v>48</v>
      </c>
      <c r="L2521" s="17" t="s">
        <v>49</v>
      </c>
      <c r="M2521" s="17" t="s">
        <v>51</v>
      </c>
      <c r="N2521" s="20">
        <f t="shared" si="390"/>
        <v>50</v>
      </c>
      <c r="O2521" s="20">
        <f t="shared" si="391"/>
        <v>100</v>
      </c>
      <c r="P2521" s="20">
        <f t="shared" si="392"/>
        <v>50</v>
      </c>
      <c r="Q2521" s="20">
        <f t="shared" si="393"/>
        <v>100</v>
      </c>
      <c r="R2521" s="21">
        <f t="shared" si="394"/>
        <v>75</v>
      </c>
      <c r="S2521" s="21">
        <f t="shared" si="395"/>
        <v>72.5</v>
      </c>
      <c r="T2521" s="21">
        <f t="shared" si="396"/>
        <v>80</v>
      </c>
      <c r="U2521" s="21">
        <f t="shared" si="397"/>
        <v>75</v>
      </c>
      <c r="V2521" s="20">
        <f t="shared" si="398"/>
        <v>75.833333333333329</v>
      </c>
      <c r="W2521" s="20">
        <f t="shared" si="399"/>
        <v>75.625</v>
      </c>
    </row>
    <row r="2522" spans="1:23" ht="13.5" x14ac:dyDescent="0.25">
      <c r="A2522" s="3">
        <v>45677</v>
      </c>
      <c r="B2522" s="2">
        <v>40.415700000000001</v>
      </c>
      <c r="C2522" s="2">
        <v>74.051133271193521</v>
      </c>
      <c r="D2522" s="2">
        <v>-1.0176011323101974</v>
      </c>
      <c r="E2522" s="2">
        <v>-7.4790774673929114E-16</v>
      </c>
      <c r="F2522" s="2">
        <v>40.112319999999997</v>
      </c>
      <c r="G2522" s="2">
        <v>39.214599999999997</v>
      </c>
      <c r="H2522" s="2">
        <v>38.198224999999994</v>
      </c>
      <c r="I2522" s="2">
        <v>37.073573999999994</v>
      </c>
      <c r="J2522" s="2">
        <v>37.71405</v>
      </c>
      <c r="K2522" s="17" t="s">
        <v>54</v>
      </c>
      <c r="L2522" s="17" t="s">
        <v>50</v>
      </c>
      <c r="M2522" s="17" t="s">
        <v>55</v>
      </c>
      <c r="N2522" s="20">
        <f t="shared" si="390"/>
        <v>50</v>
      </c>
      <c r="O2522" s="20">
        <f t="shared" si="391"/>
        <v>100</v>
      </c>
      <c r="P2522" s="20">
        <f t="shared" si="392"/>
        <v>50</v>
      </c>
      <c r="Q2522" s="20">
        <f t="shared" si="393"/>
        <v>16.5</v>
      </c>
      <c r="R2522" s="21">
        <f t="shared" si="394"/>
        <v>62.475000000000001</v>
      </c>
      <c r="S2522" s="21">
        <f t="shared" si="395"/>
        <v>51.625</v>
      </c>
      <c r="T2522" s="21">
        <f t="shared" si="396"/>
        <v>42.424999999999997</v>
      </c>
      <c r="U2522" s="21">
        <f t="shared" si="397"/>
        <v>54.125</v>
      </c>
      <c r="V2522" s="20">
        <f t="shared" si="398"/>
        <v>52.17499999999999</v>
      </c>
      <c r="W2522" s="20">
        <f t="shared" si="399"/>
        <v>52.662499999999994</v>
      </c>
    </row>
    <row r="2523" spans="1:23" ht="13.5" x14ac:dyDescent="0.25">
      <c r="A2523" s="3">
        <v>45678</v>
      </c>
      <c r="B2523" s="2">
        <v>40.488300000000002</v>
      </c>
      <c r="C2523" s="2">
        <v>74.461127054718872</v>
      </c>
      <c r="D2523" s="2">
        <v>-1.0411551659850105</v>
      </c>
      <c r="E2523" s="2">
        <v>-5.9832619739143292E-16</v>
      </c>
      <c r="F2523" s="2">
        <v>40.372140000000002</v>
      </c>
      <c r="G2523" s="2">
        <v>39.446109999999997</v>
      </c>
      <c r="H2523" s="2">
        <v>38.37603</v>
      </c>
      <c r="I2523" s="2">
        <v>37.167193999999988</v>
      </c>
      <c r="J2523" s="2">
        <v>37.748120499999992</v>
      </c>
      <c r="K2523" s="17" t="s">
        <v>48</v>
      </c>
      <c r="L2523" s="17" t="s">
        <v>50</v>
      </c>
      <c r="M2523" s="17" t="s">
        <v>51</v>
      </c>
      <c r="N2523" s="20">
        <f t="shared" si="390"/>
        <v>50</v>
      </c>
      <c r="O2523" s="20">
        <f t="shared" si="391"/>
        <v>100</v>
      </c>
      <c r="P2523" s="20">
        <f t="shared" si="392"/>
        <v>50</v>
      </c>
      <c r="Q2523" s="20">
        <f t="shared" si="393"/>
        <v>83.5</v>
      </c>
      <c r="R2523" s="21">
        <f t="shared" si="394"/>
        <v>72.525000000000006</v>
      </c>
      <c r="S2523" s="21">
        <f t="shared" si="395"/>
        <v>68.375</v>
      </c>
      <c r="T2523" s="21">
        <f t="shared" si="396"/>
        <v>72.575000000000003</v>
      </c>
      <c r="U2523" s="21">
        <f t="shared" si="397"/>
        <v>70.875</v>
      </c>
      <c r="V2523" s="20">
        <f t="shared" si="398"/>
        <v>71.158333333333346</v>
      </c>
      <c r="W2523" s="20">
        <f t="shared" si="399"/>
        <v>71.087500000000006</v>
      </c>
    </row>
    <row r="2524" spans="1:23" ht="13.5" x14ac:dyDescent="0.25">
      <c r="A2524" s="3">
        <v>45679</v>
      </c>
      <c r="B2524" s="2">
        <v>41.910699999999999</v>
      </c>
      <c r="C2524" s="2">
        <v>80.846395916495126</v>
      </c>
      <c r="D2524" s="2">
        <v>-1.180613110704769</v>
      </c>
      <c r="E2524" s="2">
        <v>-4.7866095791314637E-16</v>
      </c>
      <c r="F2524" s="2">
        <v>40.629059999999996</v>
      </c>
      <c r="G2524" s="2">
        <v>39.820590000000003</v>
      </c>
      <c r="H2524" s="2">
        <v>38.635480000000001</v>
      </c>
      <c r="I2524" s="2">
        <v>37.275471999999993</v>
      </c>
      <c r="J2524" s="2">
        <v>37.787976999999991</v>
      </c>
      <c r="K2524" s="17" t="s">
        <v>48</v>
      </c>
      <c r="L2524" s="17" t="s">
        <v>49</v>
      </c>
      <c r="M2524" s="17" t="s">
        <v>51</v>
      </c>
      <c r="N2524" s="20">
        <f t="shared" si="390"/>
        <v>50</v>
      </c>
      <c r="O2524" s="20">
        <f t="shared" si="391"/>
        <v>100</v>
      </c>
      <c r="P2524" s="20">
        <f t="shared" si="392"/>
        <v>50</v>
      </c>
      <c r="Q2524" s="20">
        <f t="shared" si="393"/>
        <v>100</v>
      </c>
      <c r="R2524" s="21">
        <f t="shared" si="394"/>
        <v>75</v>
      </c>
      <c r="S2524" s="21">
        <f t="shared" si="395"/>
        <v>72.5</v>
      </c>
      <c r="T2524" s="21">
        <f t="shared" si="396"/>
        <v>80</v>
      </c>
      <c r="U2524" s="21">
        <f t="shared" si="397"/>
        <v>75</v>
      </c>
      <c r="V2524" s="20">
        <f t="shared" si="398"/>
        <v>75.833333333333329</v>
      </c>
      <c r="W2524" s="20">
        <f t="shared" si="399"/>
        <v>75.625</v>
      </c>
    </row>
    <row r="2525" spans="1:23" ht="13.5" x14ac:dyDescent="0.25">
      <c r="A2525" s="3">
        <v>45680</v>
      </c>
      <c r="B2525" s="2">
        <v>43.5</v>
      </c>
      <c r="C2525" s="2">
        <v>85.276056313546263</v>
      </c>
      <c r="D2525" s="2">
        <v>-1.4468686159899917</v>
      </c>
      <c r="E2525" s="2">
        <v>-3.8292876633051713E-16</v>
      </c>
      <c r="F2525" s="2">
        <v>41.347519999999996</v>
      </c>
      <c r="G2525" s="2">
        <v>40.360529999999997</v>
      </c>
      <c r="H2525" s="2">
        <v>38.974395000000001</v>
      </c>
      <c r="I2525" s="2">
        <v>37.416987999999989</v>
      </c>
      <c r="J2525" s="2">
        <v>37.833824499999999</v>
      </c>
      <c r="K2525" s="17" t="s">
        <v>48</v>
      </c>
      <c r="L2525" s="17" t="s">
        <v>49</v>
      </c>
      <c r="M2525" s="17" t="s">
        <v>51</v>
      </c>
      <c r="N2525" s="20">
        <f t="shared" si="390"/>
        <v>50</v>
      </c>
      <c r="O2525" s="20">
        <f t="shared" si="391"/>
        <v>100</v>
      </c>
      <c r="P2525" s="20">
        <f t="shared" si="392"/>
        <v>50</v>
      </c>
      <c r="Q2525" s="20">
        <f t="shared" si="393"/>
        <v>100</v>
      </c>
      <c r="R2525" s="21">
        <f t="shared" si="394"/>
        <v>75</v>
      </c>
      <c r="S2525" s="21">
        <f t="shared" si="395"/>
        <v>72.5</v>
      </c>
      <c r="T2525" s="21">
        <f t="shared" si="396"/>
        <v>80</v>
      </c>
      <c r="U2525" s="21">
        <f t="shared" si="397"/>
        <v>75</v>
      </c>
      <c r="V2525" s="20">
        <f t="shared" si="398"/>
        <v>75.833333333333329</v>
      </c>
      <c r="W2525" s="20">
        <f t="shared" si="399"/>
        <v>75.625</v>
      </c>
    </row>
    <row r="2526" spans="1:23" ht="13.5" x14ac:dyDescent="0.25">
      <c r="A2526" s="3">
        <v>45681</v>
      </c>
      <c r="B2526" s="2">
        <v>43.688699999999997</v>
      </c>
      <c r="C2526" s="2">
        <v>85.698956951281104</v>
      </c>
      <c r="D2526" s="2">
        <v>-1.6586634578403476</v>
      </c>
      <c r="E2526" s="2">
        <v>-3.0634301306441372E-16</v>
      </c>
      <c r="F2526" s="2">
        <v>42.000680000000003</v>
      </c>
      <c r="G2526" s="2">
        <v>40.883049999999997</v>
      </c>
      <c r="H2526" s="2">
        <v>39.311855000000008</v>
      </c>
      <c r="I2526" s="2">
        <v>37.573453999999991</v>
      </c>
      <c r="J2526" s="2">
        <v>37.880582499999996</v>
      </c>
      <c r="K2526" s="17" t="s">
        <v>48</v>
      </c>
      <c r="L2526" s="17" t="s">
        <v>49</v>
      </c>
      <c r="M2526" s="17" t="s">
        <v>51</v>
      </c>
      <c r="N2526" s="20">
        <f t="shared" si="390"/>
        <v>50</v>
      </c>
      <c r="O2526" s="20">
        <f t="shared" si="391"/>
        <v>100</v>
      </c>
      <c r="P2526" s="20">
        <f t="shared" si="392"/>
        <v>50</v>
      </c>
      <c r="Q2526" s="20">
        <f t="shared" si="393"/>
        <v>100</v>
      </c>
      <c r="R2526" s="21">
        <f t="shared" si="394"/>
        <v>75</v>
      </c>
      <c r="S2526" s="21">
        <f t="shared" si="395"/>
        <v>72.5</v>
      </c>
      <c r="T2526" s="21">
        <f t="shared" si="396"/>
        <v>80</v>
      </c>
      <c r="U2526" s="21">
        <f t="shared" si="397"/>
        <v>75</v>
      </c>
      <c r="V2526" s="20">
        <f t="shared" si="398"/>
        <v>75.833333333333329</v>
      </c>
      <c r="W2526" s="20">
        <f t="shared" si="399"/>
        <v>75.625</v>
      </c>
    </row>
    <row r="2527" spans="1:23" ht="13.5" x14ac:dyDescent="0.25">
      <c r="A2527" s="3">
        <v>45684</v>
      </c>
      <c r="B2527" s="2">
        <v>42.382399999999997</v>
      </c>
      <c r="C2527" s="2">
        <v>70.584881317663815</v>
      </c>
      <c r="D2527" s="2">
        <v>-1.7349886079186589</v>
      </c>
      <c r="E2527" s="2">
        <v>-2.4507441045153097E-16</v>
      </c>
      <c r="F2527" s="2">
        <v>42.394019999999998</v>
      </c>
      <c r="G2527" s="2">
        <v>41.253169999999997</v>
      </c>
      <c r="H2527" s="2">
        <v>39.587630000000004</v>
      </c>
      <c r="I2527" s="2">
        <v>37.696827999999989</v>
      </c>
      <c r="J2527" s="2">
        <v>37.920974999999999</v>
      </c>
      <c r="K2527" s="17" t="s">
        <v>48</v>
      </c>
      <c r="L2527" s="17" t="s">
        <v>49</v>
      </c>
      <c r="M2527" s="17" t="s">
        <v>51</v>
      </c>
      <c r="N2527" s="20">
        <f t="shared" si="390"/>
        <v>50</v>
      </c>
      <c r="O2527" s="20">
        <f t="shared" si="391"/>
        <v>100</v>
      </c>
      <c r="P2527" s="20">
        <f t="shared" si="392"/>
        <v>50</v>
      </c>
      <c r="Q2527" s="20">
        <f t="shared" si="393"/>
        <v>100</v>
      </c>
      <c r="R2527" s="21">
        <f t="shared" si="394"/>
        <v>75</v>
      </c>
      <c r="S2527" s="21">
        <f t="shared" si="395"/>
        <v>72.5</v>
      </c>
      <c r="T2527" s="21">
        <f t="shared" si="396"/>
        <v>80</v>
      </c>
      <c r="U2527" s="21">
        <f t="shared" si="397"/>
        <v>75</v>
      </c>
      <c r="V2527" s="20">
        <f t="shared" si="398"/>
        <v>75.833333333333329</v>
      </c>
      <c r="W2527" s="20">
        <f t="shared" si="399"/>
        <v>75.625</v>
      </c>
    </row>
    <row r="2528" spans="1:23" ht="13.5" x14ac:dyDescent="0.25">
      <c r="A2528" s="3">
        <v>45685</v>
      </c>
      <c r="B2528" s="2">
        <v>42.302599999999998</v>
      </c>
      <c r="C2528" s="2">
        <v>69.775314856568571</v>
      </c>
      <c r="D2528" s="2">
        <v>-1.7331295248413454</v>
      </c>
      <c r="E2528" s="2">
        <v>-1.9605952836122478E-16</v>
      </c>
      <c r="F2528" s="2">
        <v>42.756880000000002</v>
      </c>
      <c r="G2528" s="2">
        <v>41.564509999999999</v>
      </c>
      <c r="H2528" s="2">
        <v>39.855784999999997</v>
      </c>
      <c r="I2528" s="2">
        <v>37.820781999999987</v>
      </c>
      <c r="J2528" s="2">
        <v>37.960139499999997</v>
      </c>
      <c r="K2528" s="17" t="s">
        <v>48</v>
      </c>
      <c r="L2528" s="17" t="s">
        <v>49</v>
      </c>
      <c r="M2528" s="17" t="s">
        <v>51</v>
      </c>
      <c r="N2528" s="20">
        <f t="shared" si="390"/>
        <v>50</v>
      </c>
      <c r="O2528" s="20">
        <f t="shared" si="391"/>
        <v>100</v>
      </c>
      <c r="P2528" s="20">
        <f t="shared" si="392"/>
        <v>50</v>
      </c>
      <c r="Q2528" s="20">
        <f t="shared" si="393"/>
        <v>100</v>
      </c>
      <c r="R2528" s="21">
        <f t="shared" si="394"/>
        <v>75</v>
      </c>
      <c r="S2528" s="21">
        <f t="shared" si="395"/>
        <v>72.5</v>
      </c>
      <c r="T2528" s="21">
        <f t="shared" si="396"/>
        <v>80</v>
      </c>
      <c r="U2528" s="21">
        <f t="shared" si="397"/>
        <v>75</v>
      </c>
      <c r="V2528" s="20">
        <f t="shared" si="398"/>
        <v>75.833333333333329</v>
      </c>
      <c r="W2528" s="20">
        <f t="shared" si="399"/>
        <v>75.625</v>
      </c>
    </row>
    <row r="2529" spans="1:23" ht="13.5" x14ac:dyDescent="0.25">
      <c r="A2529" s="3">
        <v>45686</v>
      </c>
      <c r="B2529" s="2">
        <v>42.665399999999998</v>
      </c>
      <c r="C2529" s="2">
        <v>71.382344685179405</v>
      </c>
      <c r="D2529" s="2">
        <v>-1.5532150919478198</v>
      </c>
      <c r="E2529" s="2">
        <v>-1.5684762268897982E-16</v>
      </c>
      <c r="F2529" s="2">
        <v>42.907820000000001</v>
      </c>
      <c r="G2529" s="2">
        <v>41.768439999999998</v>
      </c>
      <c r="H2529" s="2">
        <v>40.120309999999996</v>
      </c>
      <c r="I2529" s="2">
        <v>37.961425999999989</v>
      </c>
      <c r="J2529" s="2">
        <v>38.001217499999996</v>
      </c>
      <c r="K2529" s="17" t="s">
        <v>48</v>
      </c>
      <c r="L2529" s="17" t="s">
        <v>49</v>
      </c>
      <c r="M2529" s="17" t="s">
        <v>51</v>
      </c>
      <c r="N2529" s="20">
        <f t="shared" si="390"/>
        <v>50</v>
      </c>
      <c r="O2529" s="20">
        <f t="shared" si="391"/>
        <v>100</v>
      </c>
      <c r="P2529" s="20">
        <f t="shared" si="392"/>
        <v>50</v>
      </c>
      <c r="Q2529" s="20">
        <f t="shared" si="393"/>
        <v>100</v>
      </c>
      <c r="R2529" s="21">
        <f t="shared" si="394"/>
        <v>75</v>
      </c>
      <c r="S2529" s="21">
        <f t="shared" si="395"/>
        <v>72.5</v>
      </c>
      <c r="T2529" s="21">
        <f t="shared" si="396"/>
        <v>80</v>
      </c>
      <c r="U2529" s="21">
        <f t="shared" si="397"/>
        <v>75</v>
      </c>
      <c r="V2529" s="20">
        <f t="shared" si="398"/>
        <v>75.833333333333329</v>
      </c>
      <c r="W2529" s="20">
        <f t="shared" si="399"/>
        <v>75.625</v>
      </c>
    </row>
    <row r="2530" spans="1:23" ht="13.5" x14ac:dyDescent="0.25">
      <c r="A2530" s="3">
        <v>45687</v>
      </c>
      <c r="B2530" s="2">
        <v>42.600099999999998</v>
      </c>
      <c r="C2530" s="2">
        <v>70.654178362601598</v>
      </c>
      <c r="D2530" s="2">
        <v>-1.5234819597155962</v>
      </c>
      <c r="E2530" s="2">
        <v>-1.2547809815118386E-16</v>
      </c>
      <c r="F2530" s="2">
        <v>42.72784</v>
      </c>
      <c r="G2530" s="2">
        <v>42.037679999999995</v>
      </c>
      <c r="H2530" s="2">
        <v>40.385199999999998</v>
      </c>
      <c r="I2530" s="2">
        <v>38.091329999999992</v>
      </c>
      <c r="J2530" s="2">
        <v>38.042234499999999</v>
      </c>
      <c r="K2530" s="17" t="s">
        <v>48</v>
      </c>
      <c r="L2530" s="17" t="s">
        <v>49</v>
      </c>
      <c r="M2530" s="17" t="s">
        <v>53</v>
      </c>
      <c r="N2530" s="20">
        <f t="shared" si="390"/>
        <v>50</v>
      </c>
      <c r="O2530" s="20">
        <f t="shared" si="391"/>
        <v>100</v>
      </c>
      <c r="P2530" s="20">
        <f t="shared" si="392"/>
        <v>50</v>
      </c>
      <c r="Q2530" s="20">
        <f t="shared" si="393"/>
        <v>83</v>
      </c>
      <c r="R2530" s="21">
        <f t="shared" si="394"/>
        <v>72.45</v>
      </c>
      <c r="S2530" s="21">
        <f t="shared" si="395"/>
        <v>68.25</v>
      </c>
      <c r="T2530" s="21">
        <f t="shared" si="396"/>
        <v>72.349999999999994</v>
      </c>
      <c r="U2530" s="21">
        <f t="shared" si="397"/>
        <v>70.75</v>
      </c>
      <c r="V2530" s="20">
        <f t="shared" si="398"/>
        <v>71.016666666666666</v>
      </c>
      <c r="W2530" s="20">
        <f t="shared" si="399"/>
        <v>70.949999999999989</v>
      </c>
    </row>
    <row r="2531" spans="1:23" ht="13.5" x14ac:dyDescent="0.25">
      <c r="A2531" s="3">
        <v>45688</v>
      </c>
      <c r="B2531" s="2">
        <v>42.549300000000002</v>
      </c>
      <c r="C2531" s="2">
        <v>70.055467647280835</v>
      </c>
      <c r="D2531" s="2">
        <v>-1.4304832725283489</v>
      </c>
      <c r="E2531" s="2">
        <v>-1.003824785209471E-16</v>
      </c>
      <c r="F2531" s="2">
        <v>42.499960000000002</v>
      </c>
      <c r="G2531" s="2">
        <v>42.250320000000002</v>
      </c>
      <c r="H2531" s="2">
        <v>40.629404999999998</v>
      </c>
      <c r="I2531" s="2">
        <v>38.220943999999989</v>
      </c>
      <c r="J2531" s="2">
        <v>38.081532500000002</v>
      </c>
      <c r="K2531" s="17" t="s">
        <v>54</v>
      </c>
      <c r="L2531" s="17" t="s">
        <v>52</v>
      </c>
      <c r="M2531" s="17" t="s">
        <v>47</v>
      </c>
      <c r="N2531" s="20">
        <f t="shared" si="390"/>
        <v>50</v>
      </c>
      <c r="O2531" s="20">
        <f t="shared" si="391"/>
        <v>100</v>
      </c>
      <c r="P2531" s="20">
        <f t="shared" si="392"/>
        <v>50</v>
      </c>
      <c r="Q2531" s="20">
        <f t="shared" si="393"/>
        <v>0</v>
      </c>
      <c r="R2531" s="21">
        <f t="shared" si="394"/>
        <v>60</v>
      </c>
      <c r="S2531" s="21">
        <f t="shared" si="395"/>
        <v>47.5</v>
      </c>
      <c r="T2531" s="21">
        <f t="shared" si="396"/>
        <v>35</v>
      </c>
      <c r="U2531" s="21">
        <f t="shared" si="397"/>
        <v>50</v>
      </c>
      <c r="V2531" s="20">
        <f t="shared" si="398"/>
        <v>47.5</v>
      </c>
      <c r="W2531" s="20">
        <f t="shared" si="399"/>
        <v>48.125</v>
      </c>
    </row>
    <row r="2532" spans="1:23" ht="13.5" x14ac:dyDescent="0.25">
      <c r="A2532" s="3">
        <v>45691</v>
      </c>
      <c r="B2532" s="2">
        <v>42.512999999999998</v>
      </c>
      <c r="C2532" s="2">
        <v>69.601603349921078</v>
      </c>
      <c r="D2532" s="2">
        <v>-1.3639705315978432</v>
      </c>
      <c r="E2532" s="2">
        <v>-8.030598281675768E-17</v>
      </c>
      <c r="F2532" s="2">
        <v>42.526079999999993</v>
      </c>
      <c r="G2532" s="2">
        <v>42.460049999999995</v>
      </c>
      <c r="H2532" s="2">
        <v>40.837325</v>
      </c>
      <c r="I2532" s="2">
        <v>38.352879999999992</v>
      </c>
      <c r="J2532" s="2">
        <v>38.122571999999998</v>
      </c>
      <c r="K2532" s="17" t="s">
        <v>54</v>
      </c>
      <c r="L2532" s="17" t="s">
        <v>50</v>
      </c>
      <c r="M2532" s="17" t="s">
        <v>55</v>
      </c>
      <c r="N2532" s="20">
        <f t="shared" si="390"/>
        <v>50</v>
      </c>
      <c r="O2532" s="20">
        <f t="shared" si="391"/>
        <v>100</v>
      </c>
      <c r="P2532" s="20">
        <f t="shared" si="392"/>
        <v>50</v>
      </c>
      <c r="Q2532" s="20">
        <f t="shared" si="393"/>
        <v>16.5</v>
      </c>
      <c r="R2532" s="21">
        <f t="shared" si="394"/>
        <v>62.475000000000001</v>
      </c>
      <c r="S2532" s="21">
        <f t="shared" si="395"/>
        <v>51.625</v>
      </c>
      <c r="T2532" s="21">
        <f t="shared" si="396"/>
        <v>42.424999999999997</v>
      </c>
      <c r="U2532" s="21">
        <f t="shared" si="397"/>
        <v>54.125</v>
      </c>
      <c r="V2532" s="20">
        <f t="shared" si="398"/>
        <v>52.17499999999999</v>
      </c>
      <c r="W2532" s="20">
        <f t="shared" si="399"/>
        <v>52.662499999999994</v>
      </c>
    </row>
    <row r="2533" spans="1:23" ht="13.5" x14ac:dyDescent="0.25">
      <c r="A2533" s="3">
        <v>45692</v>
      </c>
      <c r="B2533" s="2">
        <v>42.454999999999998</v>
      </c>
      <c r="C2533" s="2">
        <v>68.8342513495258</v>
      </c>
      <c r="D2533" s="2">
        <v>-1.3047509136996069</v>
      </c>
      <c r="E2533" s="2">
        <v>-6.4244786253406152E-17</v>
      </c>
      <c r="F2533" s="2">
        <v>42.556560000000005</v>
      </c>
      <c r="G2533" s="2">
        <v>42.656719999999993</v>
      </c>
      <c r="H2533" s="2">
        <v>41.051415000000006</v>
      </c>
      <c r="I2533" s="2">
        <v>38.489315999999988</v>
      </c>
      <c r="J2533" s="2">
        <v>38.165208499999991</v>
      </c>
      <c r="K2533" s="17" t="s">
        <v>54</v>
      </c>
      <c r="L2533" s="17" t="s">
        <v>50</v>
      </c>
      <c r="M2533" s="17" t="s">
        <v>55</v>
      </c>
      <c r="N2533" s="20">
        <f t="shared" si="390"/>
        <v>50</v>
      </c>
      <c r="O2533" s="20">
        <f t="shared" si="391"/>
        <v>100</v>
      </c>
      <c r="P2533" s="20">
        <f t="shared" si="392"/>
        <v>50</v>
      </c>
      <c r="Q2533" s="20">
        <f t="shared" si="393"/>
        <v>16.5</v>
      </c>
      <c r="R2533" s="21">
        <f t="shared" si="394"/>
        <v>62.475000000000001</v>
      </c>
      <c r="S2533" s="21">
        <f t="shared" si="395"/>
        <v>51.625</v>
      </c>
      <c r="T2533" s="21">
        <f t="shared" si="396"/>
        <v>42.424999999999997</v>
      </c>
      <c r="U2533" s="21">
        <f t="shared" si="397"/>
        <v>54.125</v>
      </c>
      <c r="V2533" s="20">
        <f t="shared" si="398"/>
        <v>52.17499999999999</v>
      </c>
      <c r="W2533" s="20">
        <f t="shared" si="399"/>
        <v>52.662499999999994</v>
      </c>
    </row>
    <row r="2534" spans="1:23" ht="13.5" x14ac:dyDescent="0.25">
      <c r="A2534" s="3">
        <v>45693</v>
      </c>
      <c r="B2534" s="2">
        <v>42.338900000000002</v>
      </c>
      <c r="C2534" s="2">
        <v>67.236283652919099</v>
      </c>
      <c r="D2534" s="2">
        <v>-1.0384665872699372</v>
      </c>
      <c r="E2534" s="2">
        <v>-5.1395829002724921E-17</v>
      </c>
      <c r="F2534" s="2">
        <v>42.491259999999997</v>
      </c>
      <c r="G2534" s="2">
        <v>42.699539999999999</v>
      </c>
      <c r="H2534" s="2">
        <v>41.260065000000004</v>
      </c>
      <c r="I2534" s="2">
        <v>38.623139999999992</v>
      </c>
      <c r="J2534" s="2">
        <v>38.203490999999993</v>
      </c>
      <c r="K2534" s="17" t="s">
        <v>54</v>
      </c>
      <c r="L2534" s="17" t="s">
        <v>50</v>
      </c>
      <c r="M2534" s="17" t="s">
        <v>47</v>
      </c>
      <c r="N2534" s="20">
        <f t="shared" si="390"/>
        <v>50</v>
      </c>
      <c r="O2534" s="20">
        <f t="shared" si="391"/>
        <v>100</v>
      </c>
      <c r="P2534" s="20">
        <f t="shared" si="392"/>
        <v>50</v>
      </c>
      <c r="Q2534" s="20">
        <f t="shared" si="393"/>
        <v>16.5</v>
      </c>
      <c r="R2534" s="21">
        <f t="shared" si="394"/>
        <v>62.475000000000001</v>
      </c>
      <c r="S2534" s="21">
        <f t="shared" si="395"/>
        <v>51.625</v>
      </c>
      <c r="T2534" s="21">
        <f t="shared" si="396"/>
        <v>42.424999999999997</v>
      </c>
      <c r="U2534" s="21">
        <f t="shared" si="397"/>
        <v>54.125</v>
      </c>
      <c r="V2534" s="20">
        <f t="shared" si="398"/>
        <v>52.17499999999999</v>
      </c>
      <c r="W2534" s="20">
        <f t="shared" si="399"/>
        <v>52.662499999999994</v>
      </c>
    </row>
    <row r="2535" spans="1:23" ht="13.5" x14ac:dyDescent="0.25">
      <c r="A2535" s="3">
        <v>45694</v>
      </c>
      <c r="B2535" s="2">
        <v>42.338900000000002</v>
      </c>
      <c r="C2535" s="2">
        <v>67.236283652919099</v>
      </c>
      <c r="D2535" s="2">
        <v>-0.57837696870230815</v>
      </c>
      <c r="E2535" s="2">
        <v>-4.1116663202179938E-17</v>
      </c>
      <c r="F2535" s="2">
        <v>42.439019999999999</v>
      </c>
      <c r="G2535" s="2">
        <v>42.58343</v>
      </c>
      <c r="H2535" s="2">
        <v>41.471980000000002</v>
      </c>
      <c r="I2535" s="2">
        <v>38.751449999999991</v>
      </c>
      <c r="J2535" s="2">
        <v>38.238470999999997</v>
      </c>
      <c r="K2535" s="17" t="s">
        <v>54</v>
      </c>
      <c r="L2535" s="17" t="s">
        <v>50</v>
      </c>
      <c r="M2535" s="17" t="s">
        <v>47</v>
      </c>
      <c r="N2535" s="20">
        <f t="shared" si="390"/>
        <v>50</v>
      </c>
      <c r="O2535" s="20">
        <f t="shared" si="391"/>
        <v>100</v>
      </c>
      <c r="P2535" s="20">
        <f t="shared" si="392"/>
        <v>50</v>
      </c>
      <c r="Q2535" s="20">
        <f t="shared" si="393"/>
        <v>16.5</v>
      </c>
      <c r="R2535" s="21">
        <f t="shared" si="394"/>
        <v>62.475000000000001</v>
      </c>
      <c r="S2535" s="21">
        <f t="shared" si="395"/>
        <v>51.625</v>
      </c>
      <c r="T2535" s="21">
        <f t="shared" si="396"/>
        <v>42.424999999999997</v>
      </c>
      <c r="U2535" s="21">
        <f t="shared" si="397"/>
        <v>54.125</v>
      </c>
      <c r="V2535" s="20">
        <f t="shared" si="398"/>
        <v>52.17499999999999</v>
      </c>
      <c r="W2535" s="20">
        <f t="shared" si="399"/>
        <v>52.662499999999994</v>
      </c>
    </row>
    <row r="2536" spans="1:23" ht="13.5" x14ac:dyDescent="0.25">
      <c r="A2536" s="3">
        <v>45695</v>
      </c>
      <c r="B2536" s="2">
        <v>42.796100000000003</v>
      </c>
      <c r="C2536" s="2">
        <v>70.377046388939675</v>
      </c>
      <c r="D2536" s="2">
        <v>-0.20292069240343125</v>
      </c>
      <c r="E2536" s="2">
        <v>-3.2893330561743951E-17</v>
      </c>
      <c r="F2536" s="2">
        <v>42.488379999999992</v>
      </c>
      <c r="G2536" s="2">
        <v>42.494170000000011</v>
      </c>
      <c r="H2536" s="2">
        <v>41.688609999999997</v>
      </c>
      <c r="I2536" s="2">
        <v>38.887451999999989</v>
      </c>
      <c r="J2536" s="2">
        <v>38.273378499999993</v>
      </c>
      <c r="K2536" s="17" t="s">
        <v>48</v>
      </c>
      <c r="L2536" s="17" t="s">
        <v>50</v>
      </c>
      <c r="M2536" s="17" t="s">
        <v>51</v>
      </c>
      <c r="N2536" s="20">
        <f t="shared" si="390"/>
        <v>50</v>
      </c>
      <c r="O2536" s="20">
        <f t="shared" si="391"/>
        <v>100</v>
      </c>
      <c r="P2536" s="20">
        <f t="shared" si="392"/>
        <v>50</v>
      </c>
      <c r="Q2536" s="20">
        <f t="shared" si="393"/>
        <v>83.5</v>
      </c>
      <c r="R2536" s="21">
        <f t="shared" si="394"/>
        <v>72.525000000000006</v>
      </c>
      <c r="S2536" s="21">
        <f t="shared" si="395"/>
        <v>68.375</v>
      </c>
      <c r="T2536" s="21">
        <f t="shared" si="396"/>
        <v>72.575000000000003</v>
      </c>
      <c r="U2536" s="21">
        <f t="shared" si="397"/>
        <v>70.875</v>
      </c>
      <c r="V2536" s="20">
        <f t="shared" si="398"/>
        <v>71.158333333333346</v>
      </c>
      <c r="W2536" s="20">
        <f t="shared" si="399"/>
        <v>71.087500000000006</v>
      </c>
    </row>
    <row r="2537" spans="1:23" ht="13.5" x14ac:dyDescent="0.25">
      <c r="A2537" s="3">
        <v>45698</v>
      </c>
      <c r="B2537" s="2">
        <v>42.796100000000003</v>
      </c>
      <c r="C2537" s="2">
        <v>70.377046388939675</v>
      </c>
      <c r="D2537" s="2">
        <v>-9.7244456643295507E-2</v>
      </c>
      <c r="E2537" s="2">
        <v>-2.6314664449395162E-17</v>
      </c>
      <c r="F2537" s="2">
        <v>42.545000000000002</v>
      </c>
      <c r="G2537" s="2">
        <v>42.535540000000012</v>
      </c>
      <c r="H2537" s="2">
        <v>41.894355000000004</v>
      </c>
      <c r="I2537" s="2">
        <v>39.021275999999993</v>
      </c>
      <c r="J2537" s="2">
        <v>38.306108999999992</v>
      </c>
      <c r="K2537" s="17" t="s">
        <v>48</v>
      </c>
      <c r="L2537" s="17" t="s">
        <v>50</v>
      </c>
      <c r="M2537" s="17" t="s">
        <v>51</v>
      </c>
      <c r="N2537" s="20">
        <f t="shared" si="390"/>
        <v>50</v>
      </c>
      <c r="O2537" s="20">
        <f t="shared" si="391"/>
        <v>100</v>
      </c>
      <c r="P2537" s="20">
        <f t="shared" si="392"/>
        <v>50</v>
      </c>
      <c r="Q2537" s="20">
        <f t="shared" si="393"/>
        <v>83.5</v>
      </c>
      <c r="R2537" s="21">
        <f t="shared" si="394"/>
        <v>72.525000000000006</v>
      </c>
      <c r="S2537" s="21">
        <f t="shared" si="395"/>
        <v>68.375</v>
      </c>
      <c r="T2537" s="21">
        <f t="shared" si="396"/>
        <v>72.575000000000003</v>
      </c>
      <c r="U2537" s="21">
        <f t="shared" si="397"/>
        <v>70.875</v>
      </c>
      <c r="V2537" s="20">
        <f t="shared" si="398"/>
        <v>71.158333333333346</v>
      </c>
      <c r="W2537" s="20">
        <f t="shared" si="399"/>
        <v>71.087500000000006</v>
      </c>
    </row>
    <row r="2538" spans="1:23" ht="13.5" x14ac:dyDescent="0.25">
      <c r="A2538" s="3">
        <v>45699</v>
      </c>
      <c r="B2538" s="2">
        <v>43.543599999999998</v>
      </c>
      <c r="C2538" s="2">
        <v>74.933349605490548</v>
      </c>
      <c r="D2538" s="2">
        <v>-8.5703309462068944E-2</v>
      </c>
      <c r="E2538" s="2">
        <v>-2.1051731559516131E-17</v>
      </c>
      <c r="F2538" s="2">
        <v>42.762720000000002</v>
      </c>
      <c r="G2538" s="2">
        <v>42.659640000000003</v>
      </c>
      <c r="H2538" s="2">
        <v>42.112074999999997</v>
      </c>
      <c r="I2538" s="2">
        <v>39.16642199999999</v>
      </c>
      <c r="J2538" s="2">
        <v>38.342939999999992</v>
      </c>
      <c r="K2538" s="17" t="s">
        <v>48</v>
      </c>
      <c r="L2538" s="17" t="s">
        <v>50</v>
      </c>
      <c r="M2538" s="17" t="s">
        <v>51</v>
      </c>
      <c r="N2538" s="20">
        <f t="shared" si="390"/>
        <v>50</v>
      </c>
      <c r="O2538" s="20">
        <f t="shared" si="391"/>
        <v>100</v>
      </c>
      <c r="P2538" s="20">
        <f t="shared" si="392"/>
        <v>50</v>
      </c>
      <c r="Q2538" s="20">
        <f t="shared" si="393"/>
        <v>83.5</v>
      </c>
      <c r="R2538" s="21">
        <f t="shared" si="394"/>
        <v>72.525000000000006</v>
      </c>
      <c r="S2538" s="21">
        <f t="shared" si="395"/>
        <v>68.375</v>
      </c>
      <c r="T2538" s="21">
        <f t="shared" si="396"/>
        <v>72.575000000000003</v>
      </c>
      <c r="U2538" s="21">
        <f t="shared" si="397"/>
        <v>70.875</v>
      </c>
      <c r="V2538" s="20">
        <f t="shared" si="398"/>
        <v>71.158333333333346</v>
      </c>
      <c r="W2538" s="20">
        <f t="shared" si="399"/>
        <v>71.087500000000006</v>
      </c>
    </row>
    <row r="2539" spans="1:23" ht="13.5" x14ac:dyDescent="0.25">
      <c r="A2539" s="3">
        <v>45700</v>
      </c>
      <c r="B2539" s="2">
        <v>43.8992</v>
      </c>
      <c r="C2539" s="2">
        <v>76.764294844267056</v>
      </c>
      <c r="D2539" s="2">
        <v>-6.0352230508556204E-2</v>
      </c>
      <c r="E2539" s="2">
        <v>-1.6841385247612906E-17</v>
      </c>
      <c r="F2539" s="2">
        <v>43.074780000000004</v>
      </c>
      <c r="G2539" s="2">
        <v>42.783020000000008</v>
      </c>
      <c r="H2539" s="2">
        <v>42.275729999999996</v>
      </c>
      <c r="I2539" s="2">
        <v>39.321437999999986</v>
      </c>
      <c r="J2539" s="2">
        <v>38.382818999999991</v>
      </c>
      <c r="K2539" s="17" t="s">
        <v>48</v>
      </c>
      <c r="L2539" s="17" t="s">
        <v>49</v>
      </c>
      <c r="M2539" s="17" t="s">
        <v>51</v>
      </c>
      <c r="N2539" s="20">
        <f t="shared" si="390"/>
        <v>50</v>
      </c>
      <c r="O2539" s="20">
        <f t="shared" si="391"/>
        <v>100</v>
      </c>
      <c r="P2539" s="20">
        <f t="shared" si="392"/>
        <v>50</v>
      </c>
      <c r="Q2539" s="20">
        <f t="shared" si="393"/>
        <v>100</v>
      </c>
      <c r="R2539" s="21">
        <f t="shared" si="394"/>
        <v>75</v>
      </c>
      <c r="S2539" s="21">
        <f t="shared" si="395"/>
        <v>72.5</v>
      </c>
      <c r="T2539" s="21">
        <f t="shared" si="396"/>
        <v>80</v>
      </c>
      <c r="U2539" s="21">
        <f t="shared" si="397"/>
        <v>75</v>
      </c>
      <c r="V2539" s="20">
        <f t="shared" si="398"/>
        <v>75.833333333333329</v>
      </c>
      <c r="W2539" s="20">
        <f t="shared" si="399"/>
        <v>75.625</v>
      </c>
    </row>
    <row r="2540" spans="1:23" ht="13.5" x14ac:dyDescent="0.25">
      <c r="A2540" s="3">
        <v>45701</v>
      </c>
      <c r="B2540" s="2">
        <v>43.906399999999998</v>
      </c>
      <c r="C2540" s="2">
        <v>76.801243546107926</v>
      </c>
      <c r="D2540" s="2">
        <v>-6.4442385396723978E-2</v>
      </c>
      <c r="E2540" s="2">
        <v>-1.3473108198090324E-17</v>
      </c>
      <c r="F2540" s="2">
        <v>43.388280000000002</v>
      </c>
      <c r="G2540" s="2">
        <v>42.913650000000004</v>
      </c>
      <c r="H2540" s="2">
        <v>42.475664999999992</v>
      </c>
      <c r="I2540" s="2">
        <v>39.473839999999988</v>
      </c>
      <c r="J2540" s="2">
        <v>38.423495999999993</v>
      </c>
      <c r="K2540" s="17" t="s">
        <v>48</v>
      </c>
      <c r="L2540" s="17" t="s">
        <v>49</v>
      </c>
      <c r="M2540" s="17" t="s">
        <v>51</v>
      </c>
      <c r="N2540" s="20">
        <f t="shared" si="390"/>
        <v>50</v>
      </c>
      <c r="O2540" s="20">
        <f t="shared" si="391"/>
        <v>100</v>
      </c>
      <c r="P2540" s="20">
        <f t="shared" si="392"/>
        <v>50</v>
      </c>
      <c r="Q2540" s="20">
        <f t="shared" si="393"/>
        <v>100</v>
      </c>
      <c r="R2540" s="21">
        <f t="shared" si="394"/>
        <v>75</v>
      </c>
      <c r="S2540" s="21">
        <f t="shared" si="395"/>
        <v>72.5</v>
      </c>
      <c r="T2540" s="21">
        <f t="shared" si="396"/>
        <v>80</v>
      </c>
      <c r="U2540" s="21">
        <f t="shared" si="397"/>
        <v>75</v>
      </c>
      <c r="V2540" s="20">
        <f t="shared" si="398"/>
        <v>75.833333333333329</v>
      </c>
      <c r="W2540" s="20">
        <f t="shared" si="399"/>
        <v>75.625</v>
      </c>
    </row>
    <row r="2541" spans="1:23" ht="13.5" x14ac:dyDescent="0.25">
      <c r="A2541" s="3">
        <v>45702</v>
      </c>
      <c r="B2541" s="2">
        <v>44.232999999999997</v>
      </c>
      <c r="C2541" s="2">
        <v>78.473436536874914</v>
      </c>
      <c r="D2541" s="2">
        <v>-0.11380712343849098</v>
      </c>
      <c r="E2541" s="2">
        <v>-1.0778486558472261E-17</v>
      </c>
      <c r="F2541" s="2">
        <v>43.675660000000001</v>
      </c>
      <c r="G2541" s="2">
        <v>43.08202</v>
      </c>
      <c r="H2541" s="2">
        <v>42.666169999999987</v>
      </c>
      <c r="I2541" s="2">
        <v>39.635675999999997</v>
      </c>
      <c r="J2541" s="2">
        <v>38.468672499999997</v>
      </c>
      <c r="K2541" s="17" t="s">
        <v>48</v>
      </c>
      <c r="L2541" s="17" t="s">
        <v>49</v>
      </c>
      <c r="M2541" s="17" t="s">
        <v>51</v>
      </c>
      <c r="N2541" s="20">
        <f t="shared" si="390"/>
        <v>50</v>
      </c>
      <c r="O2541" s="20">
        <f t="shared" si="391"/>
        <v>100</v>
      </c>
      <c r="P2541" s="20">
        <f t="shared" si="392"/>
        <v>50</v>
      </c>
      <c r="Q2541" s="20">
        <f t="shared" si="393"/>
        <v>100</v>
      </c>
      <c r="R2541" s="21">
        <f t="shared" si="394"/>
        <v>75</v>
      </c>
      <c r="S2541" s="21">
        <f t="shared" si="395"/>
        <v>72.5</v>
      </c>
      <c r="T2541" s="21">
        <f t="shared" si="396"/>
        <v>80</v>
      </c>
      <c r="U2541" s="21">
        <f t="shared" si="397"/>
        <v>75</v>
      </c>
      <c r="V2541" s="20">
        <f t="shared" si="398"/>
        <v>75.833333333333329</v>
      </c>
      <c r="W2541" s="20">
        <f t="shared" si="399"/>
        <v>75.625</v>
      </c>
    </row>
    <row r="2542" spans="1:23" ht="13.5" x14ac:dyDescent="0.25">
      <c r="A2542" s="3">
        <v>45705</v>
      </c>
      <c r="B2542" s="2">
        <v>44.1967</v>
      </c>
      <c r="C2542" s="2">
        <v>77.802179909435523</v>
      </c>
      <c r="D2542" s="2">
        <v>-0.17326944385938958</v>
      </c>
      <c r="E2542" s="2">
        <v>-8.6227892467778093E-18</v>
      </c>
      <c r="F2542" s="2">
        <v>43.955779999999997</v>
      </c>
      <c r="G2542" s="2">
        <v>43.250390000000003</v>
      </c>
      <c r="H2542" s="2">
        <v>42.855219999999989</v>
      </c>
      <c r="I2542" s="2">
        <v>39.782271999999992</v>
      </c>
      <c r="J2542" s="2">
        <v>38.512941499999997</v>
      </c>
      <c r="K2542" s="17" t="s">
        <v>48</v>
      </c>
      <c r="L2542" s="17" t="s">
        <v>49</v>
      </c>
      <c r="M2542" s="17" t="s">
        <v>51</v>
      </c>
      <c r="N2542" s="20">
        <f t="shared" si="390"/>
        <v>50</v>
      </c>
      <c r="O2542" s="20">
        <f t="shared" si="391"/>
        <v>100</v>
      </c>
      <c r="P2542" s="20">
        <f t="shared" si="392"/>
        <v>50</v>
      </c>
      <c r="Q2542" s="20">
        <f t="shared" si="393"/>
        <v>100</v>
      </c>
      <c r="R2542" s="21">
        <f t="shared" si="394"/>
        <v>75</v>
      </c>
      <c r="S2542" s="21">
        <f t="shared" si="395"/>
        <v>72.5</v>
      </c>
      <c r="T2542" s="21">
        <f t="shared" si="396"/>
        <v>80</v>
      </c>
      <c r="U2542" s="21">
        <f t="shared" si="397"/>
        <v>75</v>
      </c>
      <c r="V2542" s="20">
        <f t="shared" si="398"/>
        <v>75.833333333333329</v>
      </c>
      <c r="W2542" s="20">
        <f t="shared" si="399"/>
        <v>75.625</v>
      </c>
    </row>
    <row r="2543" spans="1:23" ht="13.5" x14ac:dyDescent="0.25">
      <c r="A2543" s="3">
        <v>45706</v>
      </c>
      <c r="B2543" s="2">
        <v>44.994999999999997</v>
      </c>
      <c r="C2543" s="2">
        <v>81.541599272922141</v>
      </c>
      <c r="D2543" s="2">
        <v>-0.30512602602550487</v>
      </c>
      <c r="E2543" s="2">
        <v>-6.8982313974222479E-18</v>
      </c>
      <c r="F2543" s="2">
        <v>44.24606</v>
      </c>
      <c r="G2543" s="2">
        <v>43.504390000000008</v>
      </c>
      <c r="H2543" s="2">
        <v>43.08055499999999</v>
      </c>
      <c r="I2543" s="2">
        <v>39.944979999999987</v>
      </c>
      <c r="J2543" s="2">
        <v>38.5608395</v>
      </c>
      <c r="K2543" s="17" t="s">
        <v>48</v>
      </c>
      <c r="L2543" s="17" t="s">
        <v>49</v>
      </c>
      <c r="M2543" s="17" t="s">
        <v>51</v>
      </c>
      <c r="N2543" s="20">
        <f t="shared" si="390"/>
        <v>50</v>
      </c>
      <c r="O2543" s="20">
        <f t="shared" si="391"/>
        <v>100</v>
      </c>
      <c r="P2543" s="20">
        <f t="shared" si="392"/>
        <v>50</v>
      </c>
      <c r="Q2543" s="20">
        <f t="shared" si="393"/>
        <v>100</v>
      </c>
      <c r="R2543" s="21">
        <f t="shared" si="394"/>
        <v>75</v>
      </c>
      <c r="S2543" s="21">
        <f t="shared" si="395"/>
        <v>72.5</v>
      </c>
      <c r="T2543" s="21">
        <f t="shared" si="396"/>
        <v>80</v>
      </c>
      <c r="U2543" s="21">
        <f t="shared" si="397"/>
        <v>75</v>
      </c>
      <c r="V2543" s="20">
        <f t="shared" si="398"/>
        <v>75.833333333333329</v>
      </c>
      <c r="W2543" s="20">
        <f t="shared" si="399"/>
        <v>75.625</v>
      </c>
    </row>
    <row r="2544" spans="1:23" ht="13.5" x14ac:dyDescent="0.25">
      <c r="A2544" s="3">
        <v>45707</v>
      </c>
      <c r="B2544" s="2">
        <v>45.640900000000002</v>
      </c>
      <c r="C2544" s="2">
        <v>83.904199609978349</v>
      </c>
      <c r="D2544" s="2">
        <v>-0.49960709722659402</v>
      </c>
      <c r="E2544" s="2">
        <v>-5.5185851179377988E-18</v>
      </c>
      <c r="F2544" s="2">
        <v>44.594399999999993</v>
      </c>
      <c r="G2544" s="2">
        <v>43.834590000000006</v>
      </c>
      <c r="H2544" s="2">
        <v>43.267064999999988</v>
      </c>
      <c r="I2544" s="2">
        <v>40.127427999999988</v>
      </c>
      <c r="J2544" s="2">
        <v>38.612365999999994</v>
      </c>
      <c r="K2544" s="17" t="s">
        <v>48</v>
      </c>
      <c r="L2544" s="17" t="s">
        <v>50</v>
      </c>
      <c r="M2544" s="17" t="s">
        <v>51</v>
      </c>
      <c r="N2544" s="20">
        <f t="shared" si="390"/>
        <v>50</v>
      </c>
      <c r="O2544" s="20">
        <f t="shared" si="391"/>
        <v>100</v>
      </c>
      <c r="P2544" s="20">
        <f t="shared" si="392"/>
        <v>75</v>
      </c>
      <c r="Q2544" s="20">
        <f t="shared" si="393"/>
        <v>83.5</v>
      </c>
      <c r="R2544" s="21">
        <f t="shared" si="394"/>
        <v>76.275000000000006</v>
      </c>
      <c r="S2544" s="21">
        <f t="shared" si="395"/>
        <v>77.125</v>
      </c>
      <c r="T2544" s="21">
        <f t="shared" si="396"/>
        <v>78.825000000000003</v>
      </c>
      <c r="U2544" s="21">
        <f t="shared" si="397"/>
        <v>77.125</v>
      </c>
      <c r="V2544" s="20">
        <f t="shared" si="398"/>
        <v>77.408333333333346</v>
      </c>
      <c r="W2544" s="20">
        <f t="shared" si="399"/>
        <v>77.337500000000006</v>
      </c>
    </row>
    <row r="2545" spans="1:23" ht="13.5" x14ac:dyDescent="0.25">
      <c r="A2545" s="3">
        <v>45708</v>
      </c>
      <c r="B2545" s="2">
        <v>45.996499999999997</v>
      </c>
      <c r="C2545" s="2">
        <v>85.039530770535137</v>
      </c>
      <c r="D2545" s="2">
        <v>-0.71025514905391418</v>
      </c>
      <c r="E2545" s="2">
        <v>-4.4148680943502392E-18</v>
      </c>
      <c r="F2545" s="2">
        <v>45.012420000000006</v>
      </c>
      <c r="G2545" s="2">
        <v>44.20035</v>
      </c>
      <c r="H2545" s="2">
        <v>43.391889999999989</v>
      </c>
      <c r="I2545" s="2">
        <v>40.307261999999994</v>
      </c>
      <c r="J2545" s="2">
        <v>38.666359999999997</v>
      </c>
      <c r="K2545" s="17" t="s">
        <v>48</v>
      </c>
      <c r="L2545" s="17" t="s">
        <v>49</v>
      </c>
      <c r="M2545" s="17" t="s">
        <v>51</v>
      </c>
      <c r="N2545" s="20">
        <f t="shared" si="390"/>
        <v>50</v>
      </c>
      <c r="O2545" s="20">
        <f t="shared" si="391"/>
        <v>100</v>
      </c>
      <c r="P2545" s="20">
        <f t="shared" si="392"/>
        <v>75</v>
      </c>
      <c r="Q2545" s="20">
        <f t="shared" si="393"/>
        <v>100</v>
      </c>
      <c r="R2545" s="21">
        <f t="shared" si="394"/>
        <v>78.75</v>
      </c>
      <c r="S2545" s="21">
        <f t="shared" si="395"/>
        <v>81.25</v>
      </c>
      <c r="T2545" s="21">
        <f t="shared" si="396"/>
        <v>86.25</v>
      </c>
      <c r="U2545" s="21">
        <f t="shared" si="397"/>
        <v>81.25</v>
      </c>
      <c r="V2545" s="20">
        <f t="shared" si="398"/>
        <v>82.083333333333329</v>
      </c>
      <c r="W2545" s="20">
        <f t="shared" si="399"/>
        <v>81.875</v>
      </c>
    </row>
    <row r="2546" spans="1:23" ht="13.5" x14ac:dyDescent="0.25">
      <c r="A2546" s="3">
        <v>45709</v>
      </c>
      <c r="B2546" s="2">
        <v>47.085099999999997</v>
      </c>
      <c r="C2546" s="2">
        <v>87.862101021403788</v>
      </c>
      <c r="D2546" s="2">
        <v>-0.91917934750490815</v>
      </c>
      <c r="E2546" s="2">
        <v>-3.5318944754801917E-18</v>
      </c>
      <c r="F2546" s="2">
        <v>45.582839999999997</v>
      </c>
      <c r="G2546" s="2">
        <v>44.629249999999999</v>
      </c>
      <c r="H2546" s="2">
        <v>43.561709999999991</v>
      </c>
      <c r="I2546" s="2">
        <v>40.515689999999992</v>
      </c>
      <c r="J2546" s="2">
        <v>38.726014499999998</v>
      </c>
      <c r="K2546" s="17" t="s">
        <v>48</v>
      </c>
      <c r="L2546" s="17" t="s">
        <v>49</v>
      </c>
      <c r="M2546" s="17" t="s">
        <v>51</v>
      </c>
      <c r="N2546" s="20">
        <f t="shared" si="390"/>
        <v>50</v>
      </c>
      <c r="O2546" s="20">
        <f t="shared" si="391"/>
        <v>100</v>
      </c>
      <c r="P2546" s="20">
        <f t="shared" si="392"/>
        <v>75</v>
      </c>
      <c r="Q2546" s="20">
        <f t="shared" si="393"/>
        <v>100</v>
      </c>
      <c r="R2546" s="21">
        <f t="shared" si="394"/>
        <v>78.75</v>
      </c>
      <c r="S2546" s="21">
        <f t="shared" si="395"/>
        <v>81.25</v>
      </c>
      <c r="T2546" s="21">
        <f t="shared" si="396"/>
        <v>86.25</v>
      </c>
      <c r="U2546" s="21">
        <f t="shared" si="397"/>
        <v>81.25</v>
      </c>
      <c r="V2546" s="20">
        <f t="shared" si="398"/>
        <v>82.083333333333329</v>
      </c>
      <c r="W2546" s="20">
        <f t="shared" si="399"/>
        <v>81.875</v>
      </c>
    </row>
    <row r="2547" spans="1:23" ht="13.5" x14ac:dyDescent="0.25">
      <c r="A2547" s="3">
        <v>45712</v>
      </c>
      <c r="B2547" s="2">
        <v>48.478499999999997</v>
      </c>
      <c r="C2547" s="2">
        <v>90.367288615538371</v>
      </c>
      <c r="D2547" s="2">
        <v>-1.2244837269465165</v>
      </c>
      <c r="E2547" s="2">
        <v>-2.8255155803841534E-18</v>
      </c>
      <c r="F2547" s="2">
        <v>46.439199999999992</v>
      </c>
      <c r="G2547" s="2">
        <v>45.197490000000002</v>
      </c>
      <c r="H2547" s="2">
        <v>43.866514999999993</v>
      </c>
      <c r="I2547" s="2">
        <v>40.748647999999982</v>
      </c>
      <c r="J2547" s="2">
        <v>38.792636000000002</v>
      </c>
      <c r="K2547" s="17" t="s">
        <v>48</v>
      </c>
      <c r="L2547" s="17" t="s">
        <v>49</v>
      </c>
      <c r="M2547" s="17" t="s">
        <v>51</v>
      </c>
      <c r="N2547" s="20">
        <f t="shared" si="390"/>
        <v>50</v>
      </c>
      <c r="O2547" s="20">
        <f t="shared" si="391"/>
        <v>100</v>
      </c>
      <c r="P2547" s="20">
        <f t="shared" si="392"/>
        <v>75</v>
      </c>
      <c r="Q2547" s="20">
        <f t="shared" si="393"/>
        <v>100</v>
      </c>
      <c r="R2547" s="21">
        <f t="shared" si="394"/>
        <v>78.75</v>
      </c>
      <c r="S2547" s="21">
        <f t="shared" si="395"/>
        <v>81.25</v>
      </c>
      <c r="T2547" s="21">
        <f t="shared" si="396"/>
        <v>86.25</v>
      </c>
      <c r="U2547" s="21">
        <f t="shared" si="397"/>
        <v>81.25</v>
      </c>
      <c r="V2547" s="20">
        <f t="shared" si="398"/>
        <v>82.083333333333329</v>
      </c>
      <c r="W2547" s="20">
        <f t="shared" si="399"/>
        <v>81.875</v>
      </c>
    </row>
    <row r="2548" spans="1:23" ht="13.5" x14ac:dyDescent="0.25">
      <c r="A2548" s="3">
        <v>45713</v>
      </c>
      <c r="B2548" s="2">
        <v>48.913899999999998</v>
      </c>
      <c r="C2548" s="2">
        <v>90.992865487524583</v>
      </c>
      <c r="D2548" s="2">
        <v>-1.4317366313301534</v>
      </c>
      <c r="E2548" s="2">
        <v>-2.2604124643073227E-18</v>
      </c>
      <c r="F2548" s="2">
        <v>47.222979999999993</v>
      </c>
      <c r="G2548" s="2">
        <v>45.734520000000003</v>
      </c>
      <c r="H2548" s="2">
        <v>44.197079999999993</v>
      </c>
      <c r="I2548" s="2">
        <v>40.986975999999984</v>
      </c>
      <c r="J2548" s="2">
        <v>38.861217000000003</v>
      </c>
      <c r="K2548" s="17" t="s">
        <v>48</v>
      </c>
      <c r="L2548" s="17" t="s">
        <v>49</v>
      </c>
      <c r="M2548" s="17" t="s">
        <v>51</v>
      </c>
      <c r="N2548" s="20">
        <f t="shared" si="390"/>
        <v>50</v>
      </c>
      <c r="O2548" s="20">
        <f t="shared" si="391"/>
        <v>100</v>
      </c>
      <c r="P2548" s="20">
        <f t="shared" si="392"/>
        <v>75</v>
      </c>
      <c r="Q2548" s="20">
        <f t="shared" si="393"/>
        <v>100</v>
      </c>
      <c r="R2548" s="21">
        <f t="shared" si="394"/>
        <v>78.75</v>
      </c>
      <c r="S2548" s="21">
        <f t="shared" si="395"/>
        <v>81.25</v>
      </c>
      <c r="T2548" s="21">
        <f t="shared" si="396"/>
        <v>86.25</v>
      </c>
      <c r="U2548" s="21">
        <f t="shared" si="397"/>
        <v>81.25</v>
      </c>
      <c r="V2548" s="20">
        <f t="shared" si="398"/>
        <v>82.083333333333329</v>
      </c>
      <c r="W2548" s="20">
        <f t="shared" si="399"/>
        <v>81.875</v>
      </c>
    </row>
    <row r="2549" spans="1:23" ht="13.5" x14ac:dyDescent="0.25">
      <c r="A2549" s="3">
        <v>45714</v>
      </c>
      <c r="B2549" s="2">
        <v>50.800800000000002</v>
      </c>
      <c r="C2549" s="2">
        <v>93.087885599867136</v>
      </c>
      <c r="D2549" s="2">
        <v>-1.724060854065705</v>
      </c>
      <c r="E2549" s="2">
        <v>-1.8083299714458582E-18</v>
      </c>
      <c r="F2549" s="2">
        <v>48.254959999999997</v>
      </c>
      <c r="G2549" s="2">
        <v>46.424679999999995</v>
      </c>
      <c r="H2549" s="2">
        <v>44.603850000000001</v>
      </c>
      <c r="I2549" s="2">
        <v>41.262751999999992</v>
      </c>
      <c r="J2549" s="2">
        <v>38.937781000000001</v>
      </c>
      <c r="K2549" s="17" t="s">
        <v>48</v>
      </c>
      <c r="L2549" s="17" t="s">
        <v>49</v>
      </c>
      <c r="M2549" s="17" t="s">
        <v>51</v>
      </c>
      <c r="N2549" s="20">
        <f t="shared" si="390"/>
        <v>50</v>
      </c>
      <c r="O2549" s="20">
        <f t="shared" si="391"/>
        <v>100</v>
      </c>
      <c r="P2549" s="20">
        <f t="shared" si="392"/>
        <v>75</v>
      </c>
      <c r="Q2549" s="20">
        <f t="shared" si="393"/>
        <v>100</v>
      </c>
      <c r="R2549" s="21">
        <f t="shared" si="394"/>
        <v>78.75</v>
      </c>
      <c r="S2549" s="21">
        <f t="shared" si="395"/>
        <v>81.25</v>
      </c>
      <c r="T2549" s="21">
        <f t="shared" si="396"/>
        <v>86.25</v>
      </c>
      <c r="U2549" s="21">
        <f t="shared" si="397"/>
        <v>81.25</v>
      </c>
      <c r="V2549" s="20">
        <f t="shared" si="398"/>
        <v>82.083333333333329</v>
      </c>
      <c r="W2549" s="20">
        <f t="shared" si="399"/>
        <v>81.875</v>
      </c>
    </row>
    <row r="2550" spans="1:23" ht="13.5" x14ac:dyDescent="0.25">
      <c r="A2550" s="3">
        <v>45715</v>
      </c>
      <c r="B2550" s="2">
        <v>52.128900000000002</v>
      </c>
      <c r="C2550" s="2">
        <v>94.123882782163037</v>
      </c>
      <c r="D2550" s="2">
        <v>-2.1093631840828451</v>
      </c>
      <c r="E2550" s="2">
        <v>-1.4466639771566867E-18</v>
      </c>
      <c r="F2550" s="2">
        <v>49.481439999999999</v>
      </c>
      <c r="G2550" s="2">
        <v>47.246929999999999</v>
      </c>
      <c r="H2550" s="2">
        <v>45.080290000000005</v>
      </c>
      <c r="I2550" s="2">
        <v>41.579603999999996</v>
      </c>
      <c r="J2550" s="2">
        <v>39.020622500000002</v>
      </c>
      <c r="K2550" s="17" t="s">
        <v>48</v>
      </c>
      <c r="L2550" s="17" t="s">
        <v>49</v>
      </c>
      <c r="M2550" s="17" t="s">
        <v>51</v>
      </c>
      <c r="N2550" s="20">
        <f t="shared" si="390"/>
        <v>50</v>
      </c>
      <c r="O2550" s="20">
        <f t="shared" si="391"/>
        <v>100</v>
      </c>
      <c r="P2550" s="20">
        <f t="shared" si="392"/>
        <v>75</v>
      </c>
      <c r="Q2550" s="20">
        <f t="shared" si="393"/>
        <v>100</v>
      </c>
      <c r="R2550" s="21">
        <f t="shared" si="394"/>
        <v>78.75</v>
      </c>
      <c r="S2550" s="21">
        <f t="shared" si="395"/>
        <v>81.25</v>
      </c>
      <c r="T2550" s="21">
        <f t="shared" si="396"/>
        <v>86.25</v>
      </c>
      <c r="U2550" s="21">
        <f t="shared" si="397"/>
        <v>81.25</v>
      </c>
      <c r="V2550" s="20">
        <f t="shared" si="398"/>
        <v>82.083333333333329</v>
      </c>
      <c r="W2550" s="20">
        <f t="shared" si="399"/>
        <v>81.875</v>
      </c>
    </row>
    <row r="2551" spans="1:23" ht="13.5" x14ac:dyDescent="0.25">
      <c r="A2551" s="3">
        <v>45716</v>
      </c>
      <c r="B2551" s="2">
        <v>50.111400000000003</v>
      </c>
      <c r="C2551" s="2">
        <v>75.589553073501818</v>
      </c>
      <c r="D2551" s="2">
        <v>-2.2812130074970298</v>
      </c>
      <c r="E2551" s="2">
        <v>-1.1573311817253495E-18</v>
      </c>
      <c r="F2551" s="2">
        <v>50.086699999999993</v>
      </c>
      <c r="G2551" s="2">
        <v>47.834769999999999</v>
      </c>
      <c r="H2551" s="2">
        <v>45.458395000000003</v>
      </c>
      <c r="I2551" s="2">
        <v>41.843041999999997</v>
      </c>
      <c r="J2551" s="2">
        <v>39.093376499999998</v>
      </c>
      <c r="K2551" s="17" t="s">
        <v>48</v>
      </c>
      <c r="L2551" s="17" t="s">
        <v>49</v>
      </c>
      <c r="M2551" s="17" t="s">
        <v>51</v>
      </c>
      <c r="N2551" s="20">
        <f t="shared" si="390"/>
        <v>50</v>
      </c>
      <c r="O2551" s="20">
        <f t="shared" si="391"/>
        <v>100</v>
      </c>
      <c r="P2551" s="20">
        <f t="shared" si="392"/>
        <v>75</v>
      </c>
      <c r="Q2551" s="20">
        <f t="shared" si="393"/>
        <v>100</v>
      </c>
      <c r="R2551" s="21">
        <f t="shared" si="394"/>
        <v>78.75</v>
      </c>
      <c r="S2551" s="21">
        <f t="shared" si="395"/>
        <v>81.25</v>
      </c>
      <c r="T2551" s="21">
        <f t="shared" si="396"/>
        <v>86.25</v>
      </c>
      <c r="U2551" s="21">
        <f t="shared" si="397"/>
        <v>81.25</v>
      </c>
      <c r="V2551" s="20">
        <f t="shared" si="398"/>
        <v>82.083333333333329</v>
      </c>
      <c r="W2551" s="20">
        <f t="shared" si="399"/>
        <v>81.875</v>
      </c>
    </row>
    <row r="2552" spans="1:23" ht="13.5" x14ac:dyDescent="0.25">
      <c r="A2552" s="3">
        <v>45719</v>
      </c>
      <c r="B2552" s="2">
        <v>49.349400000000003</v>
      </c>
      <c r="C2552" s="2">
        <v>69.984197723227396</v>
      </c>
      <c r="D2552" s="2">
        <v>-2.4059869374369569</v>
      </c>
      <c r="E2552" s="2">
        <v>-9.2586494538027969E-19</v>
      </c>
      <c r="F2552" s="2">
        <v>50.26088</v>
      </c>
      <c r="G2552" s="2">
        <v>48.350039999999993</v>
      </c>
      <c r="H2552" s="2">
        <v>45.800215000000001</v>
      </c>
      <c r="I2552" s="2">
        <v>42.091385999999993</v>
      </c>
      <c r="J2552" s="2">
        <v>39.160506499999997</v>
      </c>
      <c r="K2552" s="17" t="s">
        <v>48</v>
      </c>
      <c r="L2552" s="17" t="s">
        <v>49</v>
      </c>
      <c r="M2552" s="17" t="s">
        <v>51</v>
      </c>
      <c r="N2552" s="20">
        <f t="shared" si="390"/>
        <v>50</v>
      </c>
      <c r="O2552" s="20">
        <f t="shared" si="391"/>
        <v>100</v>
      </c>
      <c r="P2552" s="20">
        <f t="shared" si="392"/>
        <v>75</v>
      </c>
      <c r="Q2552" s="20">
        <f t="shared" si="393"/>
        <v>100</v>
      </c>
      <c r="R2552" s="21">
        <f t="shared" si="394"/>
        <v>78.75</v>
      </c>
      <c r="S2552" s="21">
        <f t="shared" si="395"/>
        <v>81.25</v>
      </c>
      <c r="T2552" s="21">
        <f t="shared" si="396"/>
        <v>86.25</v>
      </c>
      <c r="U2552" s="21">
        <f t="shared" si="397"/>
        <v>81.25</v>
      </c>
      <c r="V2552" s="20">
        <f t="shared" si="398"/>
        <v>82.083333333333329</v>
      </c>
      <c r="W2552" s="20">
        <f t="shared" si="399"/>
        <v>81.875</v>
      </c>
    </row>
    <row r="2553" spans="1:23" ht="13.5" x14ac:dyDescent="0.25">
      <c r="A2553" s="3">
        <v>45720</v>
      </c>
      <c r="B2553" s="2">
        <v>50.0533</v>
      </c>
      <c r="C2553" s="2">
        <v>72.046349295374611</v>
      </c>
      <c r="D2553" s="2">
        <v>-2.4643712194418939</v>
      </c>
      <c r="E2553" s="2">
        <v>-7.4069195630422379E-19</v>
      </c>
      <c r="F2553" s="2">
        <v>50.488759999999999</v>
      </c>
      <c r="G2553" s="2">
        <v>48.855869999999996</v>
      </c>
      <c r="H2553" s="2">
        <v>46.180130000000005</v>
      </c>
      <c r="I2553" s="2">
        <v>42.353807999999987</v>
      </c>
      <c r="J2553" s="2">
        <v>39.227526999999988</v>
      </c>
      <c r="K2553" s="17" t="s">
        <v>48</v>
      </c>
      <c r="L2553" s="17" t="s">
        <v>49</v>
      </c>
      <c r="M2553" s="17" t="s">
        <v>51</v>
      </c>
      <c r="N2553" s="20">
        <f t="shared" si="390"/>
        <v>50</v>
      </c>
      <c r="O2553" s="20">
        <f t="shared" si="391"/>
        <v>100</v>
      </c>
      <c r="P2553" s="20">
        <f t="shared" si="392"/>
        <v>75</v>
      </c>
      <c r="Q2553" s="20">
        <f t="shared" si="393"/>
        <v>100</v>
      </c>
      <c r="R2553" s="21">
        <f t="shared" si="394"/>
        <v>78.75</v>
      </c>
      <c r="S2553" s="21">
        <f t="shared" si="395"/>
        <v>81.25</v>
      </c>
      <c r="T2553" s="21">
        <f t="shared" si="396"/>
        <v>86.25</v>
      </c>
      <c r="U2553" s="21">
        <f t="shared" si="397"/>
        <v>81.25</v>
      </c>
      <c r="V2553" s="20">
        <f t="shared" si="398"/>
        <v>82.083333333333329</v>
      </c>
      <c r="W2553" s="20">
        <f t="shared" si="399"/>
        <v>81.875</v>
      </c>
    </row>
    <row r="2554" spans="1:23" ht="13.5" x14ac:dyDescent="0.25">
      <c r="A2554" s="3">
        <v>45721</v>
      </c>
      <c r="B2554" s="2">
        <v>50.720999999999997</v>
      </c>
      <c r="C2554" s="2">
        <v>73.879535647883813</v>
      </c>
      <c r="D2554" s="2">
        <v>-2.4897643609620914</v>
      </c>
      <c r="E2554" s="2">
        <v>-5.9255356504337911E-19</v>
      </c>
      <c r="F2554" s="2">
        <v>50.472799999999999</v>
      </c>
      <c r="G2554" s="2">
        <v>49.363880000000002</v>
      </c>
      <c r="H2554" s="2">
        <v>46.599235</v>
      </c>
      <c r="I2554" s="2">
        <v>42.633793999999988</v>
      </c>
      <c r="J2554" s="2">
        <v>39.294257499999986</v>
      </c>
      <c r="K2554" s="17" t="s">
        <v>48</v>
      </c>
      <c r="L2554" s="17" t="s">
        <v>49</v>
      </c>
      <c r="M2554" s="17" t="s">
        <v>53</v>
      </c>
      <c r="N2554" s="20">
        <f t="shared" si="390"/>
        <v>50</v>
      </c>
      <c r="O2554" s="20">
        <f t="shared" si="391"/>
        <v>100</v>
      </c>
      <c r="P2554" s="20">
        <f t="shared" si="392"/>
        <v>100</v>
      </c>
      <c r="Q2554" s="20">
        <f t="shared" si="393"/>
        <v>83</v>
      </c>
      <c r="R2554" s="21">
        <f t="shared" si="394"/>
        <v>79.95</v>
      </c>
      <c r="S2554" s="21">
        <f t="shared" si="395"/>
        <v>85.75</v>
      </c>
      <c r="T2554" s="21">
        <f t="shared" si="396"/>
        <v>84.85</v>
      </c>
      <c r="U2554" s="21">
        <f t="shared" si="397"/>
        <v>83.25</v>
      </c>
      <c r="V2554" s="20">
        <f t="shared" si="398"/>
        <v>83.516666666666666</v>
      </c>
      <c r="W2554" s="20">
        <f t="shared" si="399"/>
        <v>83.449999999999989</v>
      </c>
    </row>
    <row r="2555" spans="1:23" ht="13.5" x14ac:dyDescent="0.25">
      <c r="A2555" s="3">
        <v>45722</v>
      </c>
      <c r="B2555" s="2">
        <v>51.163699999999999</v>
      </c>
      <c r="C2555" s="2">
        <v>75.047924966744048</v>
      </c>
      <c r="D2555" s="2">
        <v>-2.5172636671564135</v>
      </c>
      <c r="E2555" s="2">
        <v>-4.7404285203470329E-19</v>
      </c>
      <c r="F2555" s="2">
        <v>50.279760000000003</v>
      </c>
      <c r="G2555" s="2">
        <v>49.880600000000001</v>
      </c>
      <c r="H2555" s="2">
        <v>47.040475000000001</v>
      </c>
      <c r="I2555" s="2">
        <v>42.922633999999988</v>
      </c>
      <c r="J2555" s="2">
        <v>39.363201499999988</v>
      </c>
      <c r="K2555" s="17" t="s">
        <v>48</v>
      </c>
      <c r="L2555" s="17" t="s">
        <v>50</v>
      </c>
      <c r="M2555" s="17" t="s">
        <v>53</v>
      </c>
      <c r="N2555" s="20">
        <f t="shared" si="390"/>
        <v>50</v>
      </c>
      <c r="O2555" s="20">
        <f t="shared" si="391"/>
        <v>100</v>
      </c>
      <c r="P2555" s="20">
        <f t="shared" si="392"/>
        <v>100</v>
      </c>
      <c r="Q2555" s="20">
        <f t="shared" si="393"/>
        <v>66.5</v>
      </c>
      <c r="R2555" s="21">
        <f t="shared" si="394"/>
        <v>77.474999999999994</v>
      </c>
      <c r="S2555" s="21">
        <f t="shared" si="395"/>
        <v>81.625</v>
      </c>
      <c r="T2555" s="21">
        <f t="shared" si="396"/>
        <v>77.424999999999997</v>
      </c>
      <c r="U2555" s="21">
        <f t="shared" si="397"/>
        <v>79.125</v>
      </c>
      <c r="V2555" s="20">
        <f t="shared" si="398"/>
        <v>78.841666666666654</v>
      </c>
      <c r="W2555" s="20">
        <f t="shared" si="399"/>
        <v>78.912499999999994</v>
      </c>
    </row>
    <row r="2556" spans="1:23" ht="13.5" x14ac:dyDescent="0.25">
      <c r="A2556" s="3">
        <v>45723</v>
      </c>
      <c r="B2556" s="2">
        <v>49.639699999999998</v>
      </c>
      <c r="C2556" s="2">
        <v>64.37287916189284</v>
      </c>
      <c r="D2556" s="2">
        <v>-2.2886416003040253</v>
      </c>
      <c r="E2556" s="2">
        <v>-3.7923428162776263E-19</v>
      </c>
      <c r="F2556" s="2">
        <v>50.185420000000008</v>
      </c>
      <c r="G2556" s="2">
        <v>50.136060000000001</v>
      </c>
      <c r="H2556" s="2">
        <v>47.382654999999993</v>
      </c>
      <c r="I2556" s="2">
        <v>43.176638000000004</v>
      </c>
      <c r="J2556" s="2">
        <v>39.423073999999986</v>
      </c>
      <c r="K2556" s="17" t="s">
        <v>54</v>
      </c>
      <c r="L2556" s="17" t="s">
        <v>50</v>
      </c>
      <c r="M2556" s="17" t="s">
        <v>47</v>
      </c>
      <c r="N2556" s="20">
        <f t="shared" si="390"/>
        <v>50</v>
      </c>
      <c r="O2556" s="20">
        <f t="shared" si="391"/>
        <v>100</v>
      </c>
      <c r="P2556" s="20">
        <f t="shared" si="392"/>
        <v>100</v>
      </c>
      <c r="Q2556" s="20">
        <f t="shared" si="393"/>
        <v>16.5</v>
      </c>
      <c r="R2556" s="21">
        <f t="shared" si="394"/>
        <v>69.974999999999994</v>
      </c>
      <c r="S2556" s="21">
        <f t="shared" si="395"/>
        <v>69.125</v>
      </c>
      <c r="T2556" s="21">
        <f t="shared" si="396"/>
        <v>54.924999999999997</v>
      </c>
      <c r="U2556" s="21">
        <f t="shared" si="397"/>
        <v>66.625</v>
      </c>
      <c r="V2556" s="20">
        <f t="shared" si="398"/>
        <v>64.674999999999997</v>
      </c>
      <c r="W2556" s="20">
        <f t="shared" si="399"/>
        <v>65.162499999999994</v>
      </c>
    </row>
    <row r="2557" spans="1:23" ht="13.5" x14ac:dyDescent="0.25">
      <c r="A2557" s="3">
        <v>45726</v>
      </c>
      <c r="B2557" s="2">
        <v>50.060600000000001</v>
      </c>
      <c r="C2557" s="2">
        <v>65.818967672516877</v>
      </c>
      <c r="D2557" s="2">
        <v>-1.9293611593193489</v>
      </c>
      <c r="E2557" s="2">
        <v>-3.0338742530221011E-19</v>
      </c>
      <c r="F2557" s="2">
        <v>50.327659999999995</v>
      </c>
      <c r="G2557" s="2">
        <v>50.294269999999997</v>
      </c>
      <c r="H2557" s="2">
        <v>47.745880000000007</v>
      </c>
      <c r="I2557" s="2">
        <v>43.440511999999998</v>
      </c>
      <c r="J2557" s="2">
        <v>39.481131999999981</v>
      </c>
      <c r="K2557" s="17" t="s">
        <v>48</v>
      </c>
      <c r="L2557" s="17" t="s">
        <v>50</v>
      </c>
      <c r="M2557" s="17" t="s">
        <v>51</v>
      </c>
      <c r="N2557" s="20">
        <f t="shared" si="390"/>
        <v>50</v>
      </c>
      <c r="O2557" s="20">
        <f t="shared" si="391"/>
        <v>100</v>
      </c>
      <c r="P2557" s="20">
        <f t="shared" si="392"/>
        <v>100</v>
      </c>
      <c r="Q2557" s="20">
        <f t="shared" si="393"/>
        <v>83.5</v>
      </c>
      <c r="R2557" s="21">
        <f t="shared" si="394"/>
        <v>80.025000000000006</v>
      </c>
      <c r="S2557" s="21">
        <f t="shared" si="395"/>
        <v>85.875</v>
      </c>
      <c r="T2557" s="21">
        <f t="shared" si="396"/>
        <v>85.075000000000003</v>
      </c>
      <c r="U2557" s="21">
        <f t="shared" si="397"/>
        <v>83.375</v>
      </c>
      <c r="V2557" s="20">
        <f t="shared" si="398"/>
        <v>83.658333333333346</v>
      </c>
      <c r="W2557" s="20">
        <f t="shared" si="399"/>
        <v>83.587500000000006</v>
      </c>
    </row>
    <row r="2558" spans="1:23" ht="13.5" x14ac:dyDescent="0.25">
      <c r="A2558" s="3">
        <v>45727</v>
      </c>
      <c r="B2558" s="2">
        <v>49.704999999999998</v>
      </c>
      <c r="C2558" s="2">
        <v>63.474829527974101</v>
      </c>
      <c r="D2558" s="2">
        <v>-1.5505908860769964</v>
      </c>
      <c r="E2558" s="2">
        <v>-2.427099402417681E-19</v>
      </c>
      <c r="F2558" s="2">
        <v>50.257999999999996</v>
      </c>
      <c r="G2558" s="2">
        <v>50.373380000000004</v>
      </c>
      <c r="H2558" s="2">
        <v>48.05395</v>
      </c>
      <c r="I2558" s="2">
        <v>43.695822</v>
      </c>
      <c r="J2558" s="2">
        <v>39.53302149999999</v>
      </c>
      <c r="K2558" s="17" t="s">
        <v>54</v>
      </c>
      <c r="L2558" s="17" t="s">
        <v>50</v>
      </c>
      <c r="M2558" s="17" t="s">
        <v>47</v>
      </c>
      <c r="N2558" s="20">
        <f t="shared" si="390"/>
        <v>50</v>
      </c>
      <c r="O2558" s="20">
        <f t="shared" si="391"/>
        <v>100</v>
      </c>
      <c r="P2558" s="20">
        <f t="shared" si="392"/>
        <v>100</v>
      </c>
      <c r="Q2558" s="20">
        <f t="shared" si="393"/>
        <v>16.5</v>
      </c>
      <c r="R2558" s="21">
        <f t="shared" si="394"/>
        <v>69.974999999999994</v>
      </c>
      <c r="S2558" s="21">
        <f t="shared" si="395"/>
        <v>69.125</v>
      </c>
      <c r="T2558" s="21">
        <f t="shared" si="396"/>
        <v>54.924999999999997</v>
      </c>
      <c r="U2558" s="21">
        <f t="shared" si="397"/>
        <v>66.625</v>
      </c>
      <c r="V2558" s="20">
        <f t="shared" si="398"/>
        <v>64.674999999999997</v>
      </c>
      <c r="W2558" s="20">
        <f t="shared" si="399"/>
        <v>65.162499999999994</v>
      </c>
    </row>
    <row r="2559" spans="1:23" ht="13.5" x14ac:dyDescent="0.25">
      <c r="A2559" s="3">
        <v>45728</v>
      </c>
      <c r="B2559" s="2">
        <v>52.6006</v>
      </c>
      <c r="C2559" s="2">
        <v>72.167387682658173</v>
      </c>
      <c r="D2559" s="2">
        <v>-1.1693749638947963</v>
      </c>
      <c r="E2559" s="2">
        <v>-1.9416795219341449E-19</v>
      </c>
      <c r="F2559" s="2">
        <v>50.633920000000003</v>
      </c>
      <c r="G2559" s="2">
        <v>50.553359999999998</v>
      </c>
      <c r="H2559" s="2">
        <v>48.489019999999996</v>
      </c>
      <c r="I2559" s="2">
        <v>44.000335999999997</v>
      </c>
      <c r="J2559" s="2">
        <v>39.600078499999988</v>
      </c>
      <c r="K2559" s="17" t="s">
        <v>48</v>
      </c>
      <c r="L2559" s="17" t="s">
        <v>49</v>
      </c>
      <c r="M2559" s="17" t="s">
        <v>51</v>
      </c>
      <c r="N2559" s="20">
        <f t="shared" si="390"/>
        <v>50</v>
      </c>
      <c r="O2559" s="20">
        <f t="shared" si="391"/>
        <v>100</v>
      </c>
      <c r="P2559" s="20">
        <f t="shared" si="392"/>
        <v>100</v>
      </c>
      <c r="Q2559" s="20">
        <f t="shared" si="393"/>
        <v>100</v>
      </c>
      <c r="R2559" s="21">
        <f t="shared" si="394"/>
        <v>82.5</v>
      </c>
      <c r="S2559" s="21">
        <f t="shared" si="395"/>
        <v>90</v>
      </c>
      <c r="T2559" s="21">
        <f t="shared" si="396"/>
        <v>92.5</v>
      </c>
      <c r="U2559" s="21">
        <f t="shared" si="397"/>
        <v>87.5</v>
      </c>
      <c r="V2559" s="20">
        <f t="shared" si="398"/>
        <v>88.333333333333329</v>
      </c>
      <c r="W2559" s="20">
        <f t="shared" si="399"/>
        <v>88.125</v>
      </c>
    </row>
    <row r="2560" spans="1:23" ht="13.5" x14ac:dyDescent="0.25">
      <c r="A2560" s="3">
        <v>45729</v>
      </c>
      <c r="B2560" s="2">
        <v>52.47</v>
      </c>
      <c r="C2560" s="2">
        <v>71.342691216536323</v>
      </c>
      <c r="D2560" s="2">
        <v>-0.66388870048827897</v>
      </c>
      <c r="E2560" s="2">
        <v>-1.553343617547316E-19</v>
      </c>
      <c r="F2560" s="2">
        <v>50.895179999999996</v>
      </c>
      <c r="G2560" s="2">
        <v>50.587469999999996</v>
      </c>
      <c r="H2560" s="2">
        <v>48.917200000000001</v>
      </c>
      <c r="I2560" s="2">
        <v>44.303689999999996</v>
      </c>
      <c r="J2560" s="2">
        <v>39.666845499999994</v>
      </c>
      <c r="K2560" s="17" t="s">
        <v>48</v>
      </c>
      <c r="L2560" s="17" t="s">
        <v>50</v>
      </c>
      <c r="M2560" s="17" t="s">
        <v>51</v>
      </c>
      <c r="N2560" s="20">
        <f t="shared" si="390"/>
        <v>50</v>
      </c>
      <c r="O2560" s="20">
        <f t="shared" si="391"/>
        <v>100</v>
      </c>
      <c r="P2560" s="20">
        <f t="shared" si="392"/>
        <v>100</v>
      </c>
      <c r="Q2560" s="20">
        <f t="shared" si="393"/>
        <v>83.5</v>
      </c>
      <c r="R2560" s="21">
        <f t="shared" si="394"/>
        <v>80.025000000000006</v>
      </c>
      <c r="S2560" s="21">
        <f t="shared" si="395"/>
        <v>85.875</v>
      </c>
      <c r="T2560" s="21">
        <f t="shared" si="396"/>
        <v>85.075000000000003</v>
      </c>
      <c r="U2560" s="21">
        <f t="shared" si="397"/>
        <v>83.375</v>
      </c>
      <c r="V2560" s="20">
        <f t="shared" si="398"/>
        <v>83.658333333333346</v>
      </c>
      <c r="W2560" s="20">
        <f t="shared" si="399"/>
        <v>83.587500000000006</v>
      </c>
    </row>
    <row r="2561" spans="1:23" ht="13.5" x14ac:dyDescent="0.25">
      <c r="A2561" s="3">
        <v>45730</v>
      </c>
      <c r="B2561" s="2">
        <v>50.5105</v>
      </c>
      <c r="C2561" s="2">
        <v>60.222792912038564</v>
      </c>
      <c r="D2561" s="2">
        <v>-0.42941041775681299</v>
      </c>
      <c r="E2561" s="2">
        <v>-1.242674894037853E-19</v>
      </c>
      <c r="F2561" s="2">
        <v>51.069339999999997</v>
      </c>
      <c r="G2561" s="2">
        <v>50.627379999999995</v>
      </c>
      <c r="H2561" s="2">
        <v>49.231074999999997</v>
      </c>
      <c r="I2561" s="2">
        <v>44.560595999999997</v>
      </c>
      <c r="J2561" s="2">
        <v>39.723814999999995</v>
      </c>
      <c r="K2561" s="17" t="s">
        <v>48</v>
      </c>
      <c r="L2561" s="17" t="s">
        <v>50</v>
      </c>
      <c r="M2561" s="17" t="s">
        <v>51</v>
      </c>
      <c r="N2561" s="20">
        <f t="shared" si="390"/>
        <v>50</v>
      </c>
      <c r="O2561" s="20">
        <f t="shared" si="391"/>
        <v>100</v>
      </c>
      <c r="P2561" s="20">
        <f t="shared" si="392"/>
        <v>100</v>
      </c>
      <c r="Q2561" s="20">
        <f t="shared" si="393"/>
        <v>83.5</v>
      </c>
      <c r="R2561" s="21">
        <f t="shared" si="394"/>
        <v>80.025000000000006</v>
      </c>
      <c r="S2561" s="21">
        <f t="shared" si="395"/>
        <v>85.875</v>
      </c>
      <c r="T2561" s="21">
        <f t="shared" si="396"/>
        <v>85.075000000000003</v>
      </c>
      <c r="U2561" s="21">
        <f t="shared" si="397"/>
        <v>83.375</v>
      </c>
      <c r="V2561" s="20">
        <f t="shared" si="398"/>
        <v>83.658333333333346</v>
      </c>
      <c r="W2561" s="20">
        <f t="shared" si="399"/>
        <v>83.587500000000006</v>
      </c>
    </row>
    <row r="2562" spans="1:23" ht="13.5" x14ac:dyDescent="0.25">
      <c r="A2562" s="3">
        <v>45733</v>
      </c>
      <c r="B2562" s="2">
        <v>52.2087</v>
      </c>
      <c r="C2562" s="2">
        <v>65.274397705710058</v>
      </c>
      <c r="D2562" s="2">
        <v>-0.48838030544290945</v>
      </c>
      <c r="E2562" s="2">
        <v>-9.9413991523028237E-20</v>
      </c>
      <c r="F2562" s="2">
        <v>51.498959999999997</v>
      </c>
      <c r="G2562" s="2">
        <v>50.913310000000003</v>
      </c>
      <c r="H2562" s="2">
        <v>49.631674999999994</v>
      </c>
      <c r="I2562" s="2">
        <v>44.837677999999997</v>
      </c>
      <c r="J2562" s="2">
        <v>39.790762999999998</v>
      </c>
      <c r="K2562" s="17" t="s">
        <v>48</v>
      </c>
      <c r="L2562" s="17" t="s">
        <v>49</v>
      </c>
      <c r="M2562" s="17" t="s">
        <v>51</v>
      </c>
      <c r="N2562" s="20">
        <f t="shared" ref="N2562:N2625" si="400">IF(D2562&lt;30,50, IF(D2562&gt;70, 0, 25))</f>
        <v>50</v>
      </c>
      <c r="O2562" s="20">
        <f t="shared" ref="O2562:O2625" si="401">IF(F2562-E2562&gt;0.02, 100, IF(F2562-E2562&lt;0,0,45))</f>
        <v>100</v>
      </c>
      <c r="P2562" s="20">
        <f t="shared" ref="P2562:P2625" si="402">IF(G2562-J2562&gt;10,100,IF(G2562-J2562&gt;5,75, IF(G2562-J2562&gt;0,50,0)))</f>
        <v>100</v>
      </c>
      <c r="Q2562" s="20">
        <f t="shared" ref="Q2562:Q2625" si="403">IF(M2562="confirmed bullish", 34, IF(M2562="bullish divergence",17, 0))+IF(K2562="bullish",33,IF(K2562="bearish",0,16.5))+IF(L2562="strong",33,IF(L2562="weak",0,16.5))</f>
        <v>100</v>
      </c>
      <c r="R2562" s="21">
        <f t="shared" si="394"/>
        <v>82.5</v>
      </c>
      <c r="S2562" s="21">
        <f t="shared" si="395"/>
        <v>90</v>
      </c>
      <c r="T2562" s="21">
        <f t="shared" si="396"/>
        <v>92.5</v>
      </c>
      <c r="U2562" s="21">
        <f t="shared" si="397"/>
        <v>87.5</v>
      </c>
      <c r="V2562" s="20">
        <f t="shared" si="398"/>
        <v>88.333333333333329</v>
      </c>
      <c r="W2562" s="20">
        <f t="shared" si="399"/>
        <v>88.125</v>
      </c>
    </row>
    <row r="2563" spans="1:23" ht="13.5" x14ac:dyDescent="0.25">
      <c r="A2563" s="3">
        <v>45734</v>
      </c>
      <c r="B2563" s="2">
        <v>52.5426</v>
      </c>
      <c r="C2563" s="2">
        <v>66.183751274165687</v>
      </c>
      <c r="D2563" s="2">
        <v>-0.47804183789848054</v>
      </c>
      <c r="E2563" s="2">
        <v>-7.953119321842259E-20</v>
      </c>
      <c r="F2563" s="2">
        <v>52.066479999999999</v>
      </c>
      <c r="G2563" s="2">
        <v>51.162239999999997</v>
      </c>
      <c r="H2563" s="2">
        <v>50.009054999999996</v>
      </c>
      <c r="I2563" s="2">
        <v>45.125066000000004</v>
      </c>
      <c r="J2563" s="2">
        <v>39.859017499999993</v>
      </c>
      <c r="K2563" s="17" t="s">
        <v>48</v>
      </c>
      <c r="L2563" s="17" t="s">
        <v>49</v>
      </c>
      <c r="M2563" s="17" t="s">
        <v>51</v>
      </c>
      <c r="N2563" s="20">
        <f t="shared" si="400"/>
        <v>50</v>
      </c>
      <c r="O2563" s="20">
        <f t="shared" si="401"/>
        <v>100</v>
      </c>
      <c r="P2563" s="20">
        <f t="shared" si="402"/>
        <v>100</v>
      </c>
      <c r="Q2563" s="20">
        <f t="shared" si="403"/>
        <v>100</v>
      </c>
      <c r="R2563" s="21">
        <f t="shared" ref="R2563:R2626" si="404">0.35*N2563+O2563*0.35+P2563*0.15+Q2563*0.15</f>
        <v>82.5</v>
      </c>
      <c r="S2563" s="21">
        <f t="shared" ref="S2563:S2626" si="405">N2563*0.2+O2563*0.2+P2563*0.35+Q2563*0.25</f>
        <v>90</v>
      </c>
      <c r="T2563" s="21">
        <f t="shared" ref="T2563:T2626" si="406">N2563*0.15+O2563*0.15+P2563*0.25+Q2563*0.45</f>
        <v>92.5</v>
      </c>
      <c r="U2563" s="21">
        <f t="shared" ref="U2563:U2626" si="407">0.25*SUM(N2563:Q2563)</f>
        <v>87.5</v>
      </c>
      <c r="V2563" s="20">
        <f t="shared" ref="V2563:V2626" si="408">SUM(R2563:T2563)/3</f>
        <v>88.333333333333329</v>
      </c>
      <c r="W2563" s="20">
        <f t="shared" ref="W2563:W2626" si="409">SUM(R2563:U2563)/4</f>
        <v>88.125</v>
      </c>
    </row>
    <row r="2564" spans="1:23" ht="13.5" x14ac:dyDescent="0.25">
      <c r="A2564" s="3">
        <v>45735</v>
      </c>
      <c r="B2564" s="2">
        <v>51.962000000000003</v>
      </c>
      <c r="C2564" s="2">
        <v>63.089976800319491</v>
      </c>
      <c r="D2564" s="2">
        <v>-0.34713173554430909</v>
      </c>
      <c r="E2564" s="2">
        <v>-6.3624954574738077E-20</v>
      </c>
      <c r="F2564" s="2">
        <v>51.938760000000002</v>
      </c>
      <c r="G2564" s="2">
        <v>51.286339999999996</v>
      </c>
      <c r="H2564" s="2">
        <v>50.325110000000002</v>
      </c>
      <c r="I2564" s="2">
        <v>45.400987999999998</v>
      </c>
      <c r="J2564" s="2">
        <v>39.924368999999992</v>
      </c>
      <c r="K2564" s="17" t="s">
        <v>54</v>
      </c>
      <c r="L2564" s="17" t="s">
        <v>50</v>
      </c>
      <c r="M2564" s="17" t="s">
        <v>47</v>
      </c>
      <c r="N2564" s="20">
        <f t="shared" si="400"/>
        <v>50</v>
      </c>
      <c r="O2564" s="20">
        <f t="shared" si="401"/>
        <v>100</v>
      </c>
      <c r="P2564" s="20">
        <f t="shared" si="402"/>
        <v>100</v>
      </c>
      <c r="Q2564" s="20">
        <f t="shared" si="403"/>
        <v>16.5</v>
      </c>
      <c r="R2564" s="21">
        <f t="shared" si="404"/>
        <v>69.974999999999994</v>
      </c>
      <c r="S2564" s="21">
        <f t="shared" si="405"/>
        <v>69.125</v>
      </c>
      <c r="T2564" s="21">
        <f t="shared" si="406"/>
        <v>54.924999999999997</v>
      </c>
      <c r="U2564" s="21">
        <f t="shared" si="407"/>
        <v>66.625</v>
      </c>
      <c r="V2564" s="20">
        <f t="shared" si="408"/>
        <v>64.674999999999997</v>
      </c>
      <c r="W2564" s="20">
        <f t="shared" si="409"/>
        <v>65.162499999999994</v>
      </c>
    </row>
    <row r="2565" spans="1:23" ht="13.5" x14ac:dyDescent="0.25">
      <c r="A2565" s="3">
        <v>45737</v>
      </c>
      <c r="B2565" s="2">
        <v>52.230499999999999</v>
      </c>
      <c r="C2565" s="2">
        <v>63.929705322921464</v>
      </c>
      <c r="D2565" s="2">
        <v>-0.20653457004694786</v>
      </c>
      <c r="E2565" s="2">
        <v>-5.0899963659790463E-20</v>
      </c>
      <c r="F2565" s="2">
        <v>51.890859999999996</v>
      </c>
      <c r="G2565" s="2">
        <v>51.39302</v>
      </c>
      <c r="H2565" s="2">
        <v>50.636810000000004</v>
      </c>
      <c r="I2565" s="2">
        <v>45.683586000000005</v>
      </c>
      <c r="J2565" s="2">
        <v>39.988885999999987</v>
      </c>
      <c r="K2565" s="17" t="s">
        <v>48</v>
      </c>
      <c r="L2565" s="17" t="s">
        <v>50</v>
      </c>
      <c r="M2565" s="17" t="s">
        <v>53</v>
      </c>
      <c r="N2565" s="20">
        <f t="shared" si="400"/>
        <v>50</v>
      </c>
      <c r="O2565" s="20">
        <f t="shared" si="401"/>
        <v>100</v>
      </c>
      <c r="P2565" s="20">
        <f t="shared" si="402"/>
        <v>100</v>
      </c>
      <c r="Q2565" s="20">
        <f t="shared" si="403"/>
        <v>66.5</v>
      </c>
      <c r="R2565" s="21">
        <f t="shared" si="404"/>
        <v>77.474999999999994</v>
      </c>
      <c r="S2565" s="21">
        <f t="shared" si="405"/>
        <v>81.625</v>
      </c>
      <c r="T2565" s="21">
        <f t="shared" si="406"/>
        <v>77.424999999999997</v>
      </c>
      <c r="U2565" s="21">
        <f t="shared" si="407"/>
        <v>79.125</v>
      </c>
      <c r="V2565" s="20">
        <f t="shared" si="408"/>
        <v>78.841666666666654</v>
      </c>
      <c r="W2565" s="20">
        <f t="shared" si="409"/>
        <v>78.912499999999994</v>
      </c>
    </row>
    <row r="2566" spans="1:23" ht="13.5" x14ac:dyDescent="0.25">
      <c r="A2566" s="3">
        <v>45740</v>
      </c>
      <c r="B2566" s="2">
        <v>52.230499999999999</v>
      </c>
      <c r="C2566" s="2">
        <v>63.929705322921464</v>
      </c>
      <c r="D2566" s="2">
        <v>-0.34064522875931402</v>
      </c>
      <c r="E2566" s="2">
        <v>-4.0719970927832371E-20</v>
      </c>
      <c r="F2566" s="2">
        <v>52.234860000000005</v>
      </c>
      <c r="G2566" s="2">
        <v>51.652099999999997</v>
      </c>
      <c r="H2566" s="2">
        <v>50.894080000000002</v>
      </c>
      <c r="I2566" s="2">
        <v>45.958926000000012</v>
      </c>
      <c r="J2566" s="2">
        <v>40.054092499999989</v>
      </c>
      <c r="K2566" s="17" t="s">
        <v>48</v>
      </c>
      <c r="L2566" s="17" t="s">
        <v>49</v>
      </c>
      <c r="M2566" s="17" t="s">
        <v>51</v>
      </c>
      <c r="N2566" s="20">
        <f t="shared" si="400"/>
        <v>50</v>
      </c>
      <c r="O2566" s="20">
        <f t="shared" si="401"/>
        <v>100</v>
      </c>
      <c r="P2566" s="20">
        <f t="shared" si="402"/>
        <v>100</v>
      </c>
      <c r="Q2566" s="20">
        <f t="shared" si="403"/>
        <v>100</v>
      </c>
      <c r="R2566" s="21">
        <f t="shared" si="404"/>
        <v>82.5</v>
      </c>
      <c r="S2566" s="21">
        <f t="shared" si="405"/>
        <v>90</v>
      </c>
      <c r="T2566" s="21">
        <f t="shared" si="406"/>
        <v>92.5</v>
      </c>
      <c r="U2566" s="21">
        <f t="shared" si="407"/>
        <v>87.5</v>
      </c>
      <c r="V2566" s="20">
        <f t="shared" si="408"/>
        <v>88.333333333333329</v>
      </c>
      <c r="W2566" s="20">
        <f t="shared" si="409"/>
        <v>88.125</v>
      </c>
    </row>
    <row r="2567" spans="1:23" ht="13.5" x14ac:dyDescent="0.25">
      <c r="A2567" s="3">
        <v>45741</v>
      </c>
      <c r="B2567" s="2">
        <v>52.223199999999999</v>
      </c>
      <c r="C2567" s="2">
        <v>63.883877018584329</v>
      </c>
      <c r="D2567" s="2">
        <v>-0.406065884687699</v>
      </c>
      <c r="E2567" s="2">
        <v>-3.2575976742265901E-20</v>
      </c>
      <c r="F2567" s="2">
        <v>52.237760000000002</v>
      </c>
      <c r="G2567" s="2">
        <v>51.868359999999996</v>
      </c>
      <c r="H2567" s="2">
        <v>51.081315000000004</v>
      </c>
      <c r="I2567" s="2">
        <v>46.229766000000012</v>
      </c>
      <c r="J2567" s="2">
        <v>40.121003999999992</v>
      </c>
      <c r="K2567" s="17" t="s">
        <v>48</v>
      </c>
      <c r="L2567" s="17" t="s">
        <v>50</v>
      </c>
      <c r="M2567" s="17" t="s">
        <v>51</v>
      </c>
      <c r="N2567" s="20">
        <f t="shared" si="400"/>
        <v>50</v>
      </c>
      <c r="O2567" s="20">
        <f t="shared" si="401"/>
        <v>100</v>
      </c>
      <c r="P2567" s="20">
        <f t="shared" si="402"/>
        <v>100</v>
      </c>
      <c r="Q2567" s="20">
        <f t="shared" si="403"/>
        <v>83.5</v>
      </c>
      <c r="R2567" s="21">
        <f t="shared" si="404"/>
        <v>80.025000000000006</v>
      </c>
      <c r="S2567" s="21">
        <f t="shared" si="405"/>
        <v>85.875</v>
      </c>
      <c r="T2567" s="21">
        <f t="shared" si="406"/>
        <v>85.075000000000003</v>
      </c>
      <c r="U2567" s="21">
        <f t="shared" si="407"/>
        <v>83.375</v>
      </c>
      <c r="V2567" s="20">
        <f t="shared" si="408"/>
        <v>83.658333333333346</v>
      </c>
      <c r="W2567" s="20">
        <f t="shared" si="409"/>
        <v>83.587500000000006</v>
      </c>
    </row>
    <row r="2568" spans="1:23" ht="13.5" x14ac:dyDescent="0.25">
      <c r="A2568" s="3">
        <v>45742</v>
      </c>
      <c r="B2568" s="2">
        <v>53.485999999999997</v>
      </c>
      <c r="C2568" s="2">
        <v>68.138781917199282</v>
      </c>
      <c r="D2568" s="2">
        <v>-0.62558730019070197</v>
      </c>
      <c r="E2568" s="2">
        <v>-2.6060781393812723E-20</v>
      </c>
      <c r="F2568" s="2">
        <v>52.426439999999999</v>
      </c>
      <c r="G2568" s="2">
        <v>52.246459999999999</v>
      </c>
      <c r="H2568" s="2">
        <v>51.309920000000012</v>
      </c>
      <c r="I2568" s="2">
        <v>46.515702000000005</v>
      </c>
      <c r="J2568" s="2">
        <v>40.190673499999988</v>
      </c>
      <c r="K2568" s="17" t="s">
        <v>48</v>
      </c>
      <c r="L2568" s="17" t="s">
        <v>50</v>
      </c>
      <c r="M2568" s="17" t="s">
        <v>51</v>
      </c>
      <c r="N2568" s="20">
        <f t="shared" si="400"/>
        <v>50</v>
      </c>
      <c r="O2568" s="20">
        <f t="shared" si="401"/>
        <v>100</v>
      </c>
      <c r="P2568" s="20">
        <f t="shared" si="402"/>
        <v>100</v>
      </c>
      <c r="Q2568" s="20">
        <f t="shared" si="403"/>
        <v>83.5</v>
      </c>
      <c r="R2568" s="21">
        <f t="shared" si="404"/>
        <v>80.025000000000006</v>
      </c>
      <c r="S2568" s="21">
        <f t="shared" si="405"/>
        <v>85.875</v>
      </c>
      <c r="T2568" s="21">
        <f t="shared" si="406"/>
        <v>85.075000000000003</v>
      </c>
      <c r="U2568" s="21">
        <f t="shared" si="407"/>
        <v>83.375</v>
      </c>
      <c r="V2568" s="20">
        <f t="shared" si="408"/>
        <v>83.658333333333346</v>
      </c>
      <c r="W2568" s="20">
        <f t="shared" si="409"/>
        <v>83.587500000000006</v>
      </c>
    </row>
    <row r="2569" spans="1:23" ht="13.5" x14ac:dyDescent="0.25">
      <c r="A2569" s="3">
        <v>45743</v>
      </c>
      <c r="B2569" s="2">
        <v>53.4788</v>
      </c>
      <c r="C2569" s="2">
        <v>68.089526765977936</v>
      </c>
      <c r="D2569" s="2">
        <v>-0.38752587586752441</v>
      </c>
      <c r="E2569" s="2">
        <v>-2.084862511505018E-20</v>
      </c>
      <c r="F2569" s="2">
        <v>52.729799999999997</v>
      </c>
      <c r="G2569" s="2">
        <v>52.33428</v>
      </c>
      <c r="H2569" s="2">
        <v>51.443820000000002</v>
      </c>
      <c r="I2569" s="2">
        <v>46.772756000000001</v>
      </c>
      <c r="J2569" s="2">
        <v>40.257766999999987</v>
      </c>
      <c r="K2569" s="17" t="s">
        <v>48</v>
      </c>
      <c r="L2569" s="17" t="s">
        <v>50</v>
      </c>
      <c r="M2569" s="17" t="s">
        <v>51</v>
      </c>
      <c r="N2569" s="20">
        <f t="shared" si="400"/>
        <v>50</v>
      </c>
      <c r="O2569" s="20">
        <f t="shared" si="401"/>
        <v>100</v>
      </c>
      <c r="P2569" s="20">
        <f t="shared" si="402"/>
        <v>100</v>
      </c>
      <c r="Q2569" s="20">
        <f t="shared" si="403"/>
        <v>83.5</v>
      </c>
      <c r="R2569" s="21">
        <f t="shared" si="404"/>
        <v>80.025000000000006</v>
      </c>
      <c r="S2569" s="21">
        <f t="shared" si="405"/>
        <v>85.875</v>
      </c>
      <c r="T2569" s="21">
        <f t="shared" si="406"/>
        <v>85.075000000000003</v>
      </c>
      <c r="U2569" s="21">
        <f t="shared" si="407"/>
        <v>83.375</v>
      </c>
      <c r="V2569" s="20">
        <f t="shared" si="408"/>
        <v>83.658333333333346</v>
      </c>
      <c r="W2569" s="20">
        <f t="shared" si="409"/>
        <v>83.587500000000006</v>
      </c>
    </row>
    <row r="2570" spans="1:23" ht="13.5" x14ac:dyDescent="0.25">
      <c r="A2570" s="3">
        <v>45744</v>
      </c>
      <c r="B2570" s="2">
        <v>53.594900000000003</v>
      </c>
      <c r="C2570" s="2">
        <v>68.485127647085108</v>
      </c>
      <c r="D2570" s="2">
        <v>-0.23529455053320447</v>
      </c>
      <c r="E2570" s="2">
        <v>-1.6678900092040146E-20</v>
      </c>
      <c r="F2570" s="2">
        <v>53.002679999999998</v>
      </c>
      <c r="G2570" s="2">
        <v>52.446770000000001</v>
      </c>
      <c r="H2570" s="2">
        <v>51.517119999999998</v>
      </c>
      <c r="I2570" s="2">
        <v>47.046499999999988</v>
      </c>
      <c r="J2570" s="2">
        <v>40.326529499999985</v>
      </c>
      <c r="K2570" s="17" t="s">
        <v>48</v>
      </c>
      <c r="L2570" s="17" t="s">
        <v>49</v>
      </c>
      <c r="M2570" s="17" t="s">
        <v>51</v>
      </c>
      <c r="N2570" s="20">
        <f t="shared" si="400"/>
        <v>50</v>
      </c>
      <c r="O2570" s="20">
        <f t="shared" si="401"/>
        <v>100</v>
      </c>
      <c r="P2570" s="20">
        <f t="shared" si="402"/>
        <v>100</v>
      </c>
      <c r="Q2570" s="20">
        <f t="shared" si="403"/>
        <v>100</v>
      </c>
      <c r="R2570" s="21">
        <f t="shared" si="404"/>
        <v>82.5</v>
      </c>
      <c r="S2570" s="21">
        <f t="shared" si="405"/>
        <v>90</v>
      </c>
      <c r="T2570" s="21">
        <f t="shared" si="406"/>
        <v>92.5</v>
      </c>
      <c r="U2570" s="21">
        <f t="shared" si="407"/>
        <v>87.5</v>
      </c>
      <c r="V2570" s="20">
        <f t="shared" si="408"/>
        <v>88.333333333333329</v>
      </c>
      <c r="W2570" s="20">
        <f t="shared" si="409"/>
        <v>88.125</v>
      </c>
    </row>
    <row r="2571" spans="1:23" ht="13.5" x14ac:dyDescent="0.25">
      <c r="A2571" s="3">
        <v>45749</v>
      </c>
      <c r="B2571" s="2">
        <v>53.703699999999998</v>
      </c>
      <c r="C2571" s="2">
        <v>68.874550112373072</v>
      </c>
      <c r="D2571" s="2">
        <v>-0.43568374520821607</v>
      </c>
      <c r="E2571" s="2">
        <v>-1.3343120073632117E-20</v>
      </c>
      <c r="F2571" s="2">
        <v>53.297319999999992</v>
      </c>
      <c r="G2571" s="2">
        <v>52.766089999999998</v>
      </c>
      <c r="H2571" s="2">
        <v>51.696735000000004</v>
      </c>
      <c r="I2571" s="2">
        <v>47.312115999999989</v>
      </c>
      <c r="J2571" s="2">
        <v>40.399137999999986</v>
      </c>
      <c r="K2571" s="17" t="s">
        <v>48</v>
      </c>
      <c r="L2571" s="17" t="s">
        <v>49</v>
      </c>
      <c r="M2571" s="17" t="s">
        <v>51</v>
      </c>
      <c r="N2571" s="20">
        <f t="shared" si="400"/>
        <v>50</v>
      </c>
      <c r="O2571" s="20">
        <f t="shared" si="401"/>
        <v>100</v>
      </c>
      <c r="P2571" s="20">
        <f t="shared" si="402"/>
        <v>100</v>
      </c>
      <c r="Q2571" s="20">
        <f t="shared" si="403"/>
        <v>100</v>
      </c>
      <c r="R2571" s="21">
        <f t="shared" si="404"/>
        <v>82.5</v>
      </c>
      <c r="S2571" s="21">
        <f t="shared" si="405"/>
        <v>90</v>
      </c>
      <c r="T2571" s="21">
        <f t="shared" si="406"/>
        <v>92.5</v>
      </c>
      <c r="U2571" s="21">
        <f t="shared" si="407"/>
        <v>87.5</v>
      </c>
      <c r="V2571" s="20">
        <f t="shared" si="408"/>
        <v>88.333333333333329</v>
      </c>
      <c r="W2571" s="20">
        <f t="shared" si="409"/>
        <v>88.125</v>
      </c>
    </row>
    <row r="2572" spans="1:23" ht="13.5" x14ac:dyDescent="0.25">
      <c r="A2572" s="3">
        <v>45750</v>
      </c>
      <c r="B2572" s="2">
        <v>54.792299999999997</v>
      </c>
      <c r="C2572" s="2">
        <v>72.531838147119032</v>
      </c>
      <c r="D2572" s="2">
        <v>-0.44348401174610075</v>
      </c>
      <c r="E2572" s="2">
        <v>-1.0674496058905695E-20</v>
      </c>
      <c r="F2572" s="2">
        <v>53.811140000000002</v>
      </c>
      <c r="G2572" s="2">
        <v>53.024449999999987</v>
      </c>
      <c r="H2572" s="2">
        <v>51.968879999999999</v>
      </c>
      <c r="I2572" s="2">
        <v>47.599647999999988</v>
      </c>
      <c r="J2572" s="2">
        <v>40.475701999999984</v>
      </c>
      <c r="K2572" s="17" t="s">
        <v>48</v>
      </c>
      <c r="L2572" s="17" t="s">
        <v>49</v>
      </c>
      <c r="M2572" s="17" t="s">
        <v>51</v>
      </c>
      <c r="N2572" s="20">
        <f t="shared" si="400"/>
        <v>50</v>
      </c>
      <c r="O2572" s="20">
        <f t="shared" si="401"/>
        <v>100</v>
      </c>
      <c r="P2572" s="20">
        <f t="shared" si="402"/>
        <v>100</v>
      </c>
      <c r="Q2572" s="20">
        <f t="shared" si="403"/>
        <v>100</v>
      </c>
      <c r="R2572" s="21">
        <f t="shared" si="404"/>
        <v>82.5</v>
      </c>
      <c r="S2572" s="21">
        <f t="shared" si="405"/>
        <v>90</v>
      </c>
      <c r="T2572" s="21">
        <f t="shared" si="406"/>
        <v>92.5</v>
      </c>
      <c r="U2572" s="21">
        <f t="shared" si="407"/>
        <v>87.5</v>
      </c>
      <c r="V2572" s="20">
        <f t="shared" si="408"/>
        <v>88.333333333333329</v>
      </c>
      <c r="W2572" s="20">
        <f t="shared" si="409"/>
        <v>88.125</v>
      </c>
    </row>
    <row r="2573" spans="1:23" ht="13.5" x14ac:dyDescent="0.25">
      <c r="A2573" s="3">
        <v>45751</v>
      </c>
      <c r="B2573" s="2">
        <v>54.0593</v>
      </c>
      <c r="C2573" s="2">
        <v>66.837007027330088</v>
      </c>
      <c r="D2573" s="2">
        <v>-0.36831859080859175</v>
      </c>
      <c r="E2573" s="2">
        <v>-8.5395968471245558E-21</v>
      </c>
      <c r="F2573" s="2">
        <v>53.925800000000002</v>
      </c>
      <c r="G2573" s="2">
        <v>53.17611999999999</v>
      </c>
      <c r="H2573" s="2">
        <v>52.169179999999997</v>
      </c>
      <c r="I2573" s="2">
        <v>47.871067999999987</v>
      </c>
      <c r="J2573" s="2">
        <v>40.547330999999978</v>
      </c>
      <c r="K2573" s="17" t="s">
        <v>48</v>
      </c>
      <c r="L2573" s="17" t="s">
        <v>49</v>
      </c>
      <c r="M2573" s="17" t="s">
        <v>51</v>
      </c>
      <c r="N2573" s="20">
        <f t="shared" si="400"/>
        <v>50</v>
      </c>
      <c r="O2573" s="20">
        <f t="shared" si="401"/>
        <v>100</v>
      </c>
      <c r="P2573" s="20">
        <f t="shared" si="402"/>
        <v>100</v>
      </c>
      <c r="Q2573" s="20">
        <f t="shared" si="403"/>
        <v>100</v>
      </c>
      <c r="R2573" s="21">
        <f t="shared" si="404"/>
        <v>82.5</v>
      </c>
      <c r="S2573" s="21">
        <f t="shared" si="405"/>
        <v>90</v>
      </c>
      <c r="T2573" s="21">
        <f t="shared" si="406"/>
        <v>92.5</v>
      </c>
      <c r="U2573" s="21">
        <f t="shared" si="407"/>
        <v>87.5</v>
      </c>
      <c r="V2573" s="20">
        <f t="shared" si="408"/>
        <v>88.333333333333329</v>
      </c>
      <c r="W2573" s="20">
        <f t="shared" si="409"/>
        <v>88.125</v>
      </c>
    </row>
    <row r="2574" spans="1:23" ht="13.5" x14ac:dyDescent="0.25">
      <c r="A2574" s="3">
        <v>45754</v>
      </c>
      <c r="B2574" s="2">
        <v>53.340899999999998</v>
      </c>
      <c r="C2574" s="2">
        <v>61.722076637396292</v>
      </c>
      <c r="D2574" s="2">
        <v>-0.35862353348365872</v>
      </c>
      <c r="E2574" s="2">
        <v>-6.8316774776996447E-21</v>
      </c>
      <c r="F2574" s="2">
        <v>53.898219999999995</v>
      </c>
      <c r="G2574" s="2">
        <v>53.314009999999996</v>
      </c>
      <c r="H2574" s="2">
        <v>52.300175000000003</v>
      </c>
      <c r="I2574" s="2">
        <v>48.099671999999991</v>
      </c>
      <c r="J2574" s="2">
        <v>40.615549499999986</v>
      </c>
      <c r="K2574" s="17" t="s">
        <v>48</v>
      </c>
      <c r="L2574" s="17" t="s">
        <v>49</v>
      </c>
      <c r="M2574" s="17" t="s">
        <v>53</v>
      </c>
      <c r="N2574" s="20">
        <f t="shared" si="400"/>
        <v>50</v>
      </c>
      <c r="O2574" s="20">
        <f t="shared" si="401"/>
        <v>100</v>
      </c>
      <c r="P2574" s="20">
        <f t="shared" si="402"/>
        <v>100</v>
      </c>
      <c r="Q2574" s="20">
        <f t="shared" si="403"/>
        <v>83</v>
      </c>
      <c r="R2574" s="21">
        <f t="shared" si="404"/>
        <v>79.95</v>
      </c>
      <c r="S2574" s="21">
        <f t="shared" si="405"/>
        <v>85.75</v>
      </c>
      <c r="T2574" s="21">
        <f t="shared" si="406"/>
        <v>84.85</v>
      </c>
      <c r="U2574" s="21">
        <f t="shared" si="407"/>
        <v>83.25</v>
      </c>
      <c r="V2574" s="20">
        <f t="shared" si="408"/>
        <v>83.516666666666666</v>
      </c>
      <c r="W2574" s="20">
        <f t="shared" si="409"/>
        <v>83.449999999999989</v>
      </c>
    </row>
    <row r="2575" spans="1:23" ht="13.5" x14ac:dyDescent="0.25">
      <c r="A2575" s="3">
        <v>45755</v>
      </c>
      <c r="B2575" s="2">
        <v>53.9938</v>
      </c>
      <c r="C2575" s="2">
        <v>64.389350772753602</v>
      </c>
      <c r="D2575" s="2">
        <v>-0.36971004374493788</v>
      </c>
      <c r="E2575" s="2">
        <v>-5.4653419821597162E-21</v>
      </c>
      <c r="F2575" s="2">
        <v>53.977999999999994</v>
      </c>
      <c r="G2575" s="2">
        <v>53.490339999999989</v>
      </c>
      <c r="H2575" s="2">
        <v>52.441680000000005</v>
      </c>
      <c r="I2575" s="2">
        <v>48.309547999999992</v>
      </c>
      <c r="J2575" s="2">
        <v>40.689209499999983</v>
      </c>
      <c r="K2575" s="17" t="s">
        <v>54</v>
      </c>
      <c r="L2575" s="17" t="s">
        <v>50</v>
      </c>
      <c r="M2575" s="17" t="s">
        <v>47</v>
      </c>
      <c r="N2575" s="20">
        <f t="shared" si="400"/>
        <v>50</v>
      </c>
      <c r="O2575" s="20">
        <f t="shared" si="401"/>
        <v>100</v>
      </c>
      <c r="P2575" s="20">
        <f t="shared" si="402"/>
        <v>100</v>
      </c>
      <c r="Q2575" s="20">
        <f t="shared" si="403"/>
        <v>16.5</v>
      </c>
      <c r="R2575" s="21">
        <f t="shared" si="404"/>
        <v>69.974999999999994</v>
      </c>
      <c r="S2575" s="21">
        <f t="shared" si="405"/>
        <v>69.125</v>
      </c>
      <c r="T2575" s="21">
        <f t="shared" si="406"/>
        <v>54.924999999999997</v>
      </c>
      <c r="U2575" s="21">
        <f t="shared" si="407"/>
        <v>66.625</v>
      </c>
      <c r="V2575" s="20">
        <f t="shared" si="408"/>
        <v>64.674999999999997</v>
      </c>
      <c r="W2575" s="20">
        <f t="shared" si="409"/>
        <v>65.162499999999994</v>
      </c>
    </row>
    <row r="2576" spans="1:23" ht="13.5" x14ac:dyDescent="0.25">
      <c r="A2576" s="3">
        <v>45757</v>
      </c>
      <c r="B2576" s="2">
        <v>54.305</v>
      </c>
      <c r="C2576" s="2">
        <v>65.619093359451441</v>
      </c>
      <c r="D2576" s="2">
        <v>-0.41732927493261229</v>
      </c>
      <c r="E2576" s="2">
        <v>-4.3722735857277736E-21</v>
      </c>
      <c r="F2576" s="2">
        <v>54.098259999999996</v>
      </c>
      <c r="G2576" s="2">
        <v>53.697789999999998</v>
      </c>
      <c r="H2576" s="2">
        <v>52.674945000000001</v>
      </c>
      <c r="I2576" s="2">
        <v>48.521873999999997</v>
      </c>
      <c r="J2576" s="2">
        <v>40.764062499999987</v>
      </c>
      <c r="K2576" s="17" t="s">
        <v>54</v>
      </c>
      <c r="L2576" s="17" t="s">
        <v>50</v>
      </c>
      <c r="M2576" s="17" t="s">
        <v>47</v>
      </c>
      <c r="N2576" s="20">
        <f t="shared" si="400"/>
        <v>50</v>
      </c>
      <c r="O2576" s="20">
        <f t="shared" si="401"/>
        <v>100</v>
      </c>
      <c r="P2576" s="20">
        <f t="shared" si="402"/>
        <v>100</v>
      </c>
      <c r="Q2576" s="20">
        <f t="shared" si="403"/>
        <v>16.5</v>
      </c>
      <c r="R2576" s="21">
        <f t="shared" si="404"/>
        <v>69.974999999999994</v>
      </c>
      <c r="S2576" s="21">
        <f t="shared" si="405"/>
        <v>69.125</v>
      </c>
      <c r="T2576" s="21">
        <f t="shared" si="406"/>
        <v>54.924999999999997</v>
      </c>
      <c r="U2576" s="21">
        <f t="shared" si="407"/>
        <v>66.625</v>
      </c>
      <c r="V2576" s="20">
        <f t="shared" si="408"/>
        <v>64.674999999999997</v>
      </c>
      <c r="W2576" s="20">
        <f t="shared" si="409"/>
        <v>65.162499999999994</v>
      </c>
    </row>
    <row r="2577" spans="1:23" ht="13.5" x14ac:dyDescent="0.25">
      <c r="A2577" s="3">
        <v>45758</v>
      </c>
      <c r="B2577" s="2">
        <v>53.137999999999998</v>
      </c>
      <c r="C2577" s="2">
        <v>57.587876751842977</v>
      </c>
      <c r="D2577" s="2">
        <v>-0.38820155834253001</v>
      </c>
      <c r="E2577" s="2">
        <v>-3.497818868582219E-21</v>
      </c>
      <c r="F2577" s="2">
        <v>53.767399999999995</v>
      </c>
      <c r="G2577" s="2">
        <v>53.789270000000002</v>
      </c>
      <c r="H2577" s="2">
        <v>52.828814999999999</v>
      </c>
      <c r="I2577" s="2">
        <v>48.736985999999995</v>
      </c>
      <c r="J2577" s="2">
        <v>40.830540499999991</v>
      </c>
      <c r="K2577" s="17" t="s">
        <v>54</v>
      </c>
      <c r="L2577" s="17" t="s">
        <v>52</v>
      </c>
      <c r="M2577" s="17" t="s">
        <v>47</v>
      </c>
      <c r="N2577" s="20">
        <f t="shared" si="400"/>
        <v>50</v>
      </c>
      <c r="O2577" s="20">
        <f t="shared" si="401"/>
        <v>100</v>
      </c>
      <c r="P2577" s="20">
        <f t="shared" si="402"/>
        <v>100</v>
      </c>
      <c r="Q2577" s="20">
        <f t="shared" si="403"/>
        <v>0</v>
      </c>
      <c r="R2577" s="21">
        <f t="shared" si="404"/>
        <v>67.5</v>
      </c>
      <c r="S2577" s="21">
        <f t="shared" si="405"/>
        <v>65</v>
      </c>
      <c r="T2577" s="21">
        <f t="shared" si="406"/>
        <v>47.5</v>
      </c>
      <c r="U2577" s="21">
        <f t="shared" si="407"/>
        <v>62.5</v>
      </c>
      <c r="V2577" s="20">
        <f t="shared" si="408"/>
        <v>60</v>
      </c>
      <c r="W2577" s="20">
        <f t="shared" si="409"/>
        <v>60.625</v>
      </c>
    </row>
    <row r="2578" spans="1:23" ht="13.5" x14ac:dyDescent="0.25">
      <c r="A2578" s="3">
        <v>45761</v>
      </c>
      <c r="B2578" s="2">
        <v>57.242199999999997</v>
      </c>
      <c r="C2578" s="2">
        <v>71.020996884065767</v>
      </c>
      <c r="D2578" s="2">
        <v>-0.48111971134639475</v>
      </c>
      <c r="E2578" s="2">
        <v>-2.7982550948657752E-21</v>
      </c>
      <c r="F2578" s="2">
        <v>54.403980000000004</v>
      </c>
      <c r="G2578" s="2">
        <v>54.16489</v>
      </c>
      <c r="H2578" s="2">
        <v>53.205674999999999</v>
      </c>
      <c r="I2578" s="2">
        <v>49.035778000000001</v>
      </c>
      <c r="J2578" s="2">
        <v>40.920079499999986</v>
      </c>
      <c r="K2578" s="17" t="s">
        <v>54</v>
      </c>
      <c r="L2578" s="17" t="s">
        <v>50</v>
      </c>
      <c r="M2578" s="17" t="s">
        <v>47</v>
      </c>
      <c r="N2578" s="20">
        <f t="shared" si="400"/>
        <v>50</v>
      </c>
      <c r="O2578" s="20">
        <f t="shared" si="401"/>
        <v>100</v>
      </c>
      <c r="P2578" s="20">
        <f t="shared" si="402"/>
        <v>100</v>
      </c>
      <c r="Q2578" s="20">
        <f t="shared" si="403"/>
        <v>16.5</v>
      </c>
      <c r="R2578" s="21">
        <f t="shared" si="404"/>
        <v>69.974999999999994</v>
      </c>
      <c r="S2578" s="21">
        <f t="shared" si="405"/>
        <v>69.125</v>
      </c>
      <c r="T2578" s="21">
        <f t="shared" si="406"/>
        <v>54.924999999999997</v>
      </c>
      <c r="U2578" s="21">
        <f t="shared" si="407"/>
        <v>66.625</v>
      </c>
      <c r="V2578" s="20">
        <f t="shared" si="408"/>
        <v>64.674999999999997</v>
      </c>
      <c r="W2578" s="20">
        <f t="shared" si="409"/>
        <v>65.162499999999994</v>
      </c>
    </row>
    <row r="2579" spans="1:23" ht="13.5" x14ac:dyDescent="0.25">
      <c r="A2579" s="3">
        <v>45762</v>
      </c>
      <c r="B2579" s="2">
        <v>56.906999999999996</v>
      </c>
      <c r="C2579" s="2">
        <v>69.096129637759162</v>
      </c>
      <c r="D2579" s="2">
        <v>-0.56751974904062763</v>
      </c>
      <c r="E2579" s="2">
        <v>-2.2386040758926204E-21</v>
      </c>
      <c r="F2579" s="2">
        <v>55.117200000000004</v>
      </c>
      <c r="G2579" s="2">
        <v>54.507709999999996</v>
      </c>
      <c r="H2579" s="2">
        <v>53.420995000000005</v>
      </c>
      <c r="I2579" s="2">
        <v>49.320610000000009</v>
      </c>
      <c r="J2579" s="2">
        <v>41.007978999999985</v>
      </c>
      <c r="K2579" s="17" t="s">
        <v>54</v>
      </c>
      <c r="L2579" s="17" t="s">
        <v>50</v>
      </c>
      <c r="M2579" s="17" t="s">
        <v>47</v>
      </c>
      <c r="N2579" s="20">
        <f t="shared" si="400"/>
        <v>50</v>
      </c>
      <c r="O2579" s="20">
        <f t="shared" si="401"/>
        <v>100</v>
      </c>
      <c r="P2579" s="20">
        <f t="shared" si="402"/>
        <v>100</v>
      </c>
      <c r="Q2579" s="20">
        <f t="shared" si="403"/>
        <v>16.5</v>
      </c>
      <c r="R2579" s="21">
        <f t="shared" si="404"/>
        <v>69.974999999999994</v>
      </c>
      <c r="S2579" s="21">
        <f t="shared" si="405"/>
        <v>69.125</v>
      </c>
      <c r="T2579" s="21">
        <f t="shared" si="406"/>
        <v>54.924999999999997</v>
      </c>
      <c r="U2579" s="21">
        <f t="shared" si="407"/>
        <v>66.625</v>
      </c>
      <c r="V2579" s="20">
        <f t="shared" si="408"/>
        <v>64.674999999999997</v>
      </c>
      <c r="W2579" s="20">
        <f t="shared" si="409"/>
        <v>65.162499999999994</v>
      </c>
    </row>
    <row r="2580" spans="1:23" ht="13.5" x14ac:dyDescent="0.25">
      <c r="A2580" s="3">
        <v>45763</v>
      </c>
      <c r="B2580" s="2">
        <v>57.200299999999999</v>
      </c>
      <c r="C2580" s="2">
        <v>69.86573374401263</v>
      </c>
      <c r="D2580" s="2">
        <v>-0.67167681847012517</v>
      </c>
      <c r="E2580" s="2">
        <v>-1.7908832607140965E-21</v>
      </c>
      <c r="F2580" s="2">
        <v>55.758500000000005</v>
      </c>
      <c r="G2580" s="2">
        <v>54.868250000000003</v>
      </c>
      <c r="H2580" s="2">
        <v>53.657510000000002</v>
      </c>
      <c r="I2580" s="2">
        <v>49.612614000000015</v>
      </c>
      <c r="J2580" s="2">
        <v>41.095893499999981</v>
      </c>
      <c r="K2580" s="17" t="s">
        <v>48</v>
      </c>
      <c r="L2580" s="17" t="s">
        <v>50</v>
      </c>
      <c r="M2580" s="17" t="s">
        <v>53</v>
      </c>
      <c r="N2580" s="20">
        <f t="shared" si="400"/>
        <v>50</v>
      </c>
      <c r="O2580" s="20">
        <f t="shared" si="401"/>
        <v>100</v>
      </c>
      <c r="P2580" s="20">
        <f t="shared" si="402"/>
        <v>100</v>
      </c>
      <c r="Q2580" s="20">
        <f t="shared" si="403"/>
        <v>66.5</v>
      </c>
      <c r="R2580" s="21">
        <f t="shared" si="404"/>
        <v>77.474999999999994</v>
      </c>
      <c r="S2580" s="21">
        <f t="shared" si="405"/>
        <v>81.625</v>
      </c>
      <c r="T2580" s="21">
        <f t="shared" si="406"/>
        <v>77.424999999999997</v>
      </c>
      <c r="U2580" s="21">
        <f t="shared" si="407"/>
        <v>79.125</v>
      </c>
      <c r="V2580" s="20">
        <f t="shared" si="408"/>
        <v>78.841666666666654</v>
      </c>
      <c r="W2580" s="20">
        <f t="shared" si="409"/>
        <v>78.912499999999994</v>
      </c>
    </row>
    <row r="2581" spans="1:23" ht="13.5" x14ac:dyDescent="0.25">
      <c r="A2581" s="3">
        <v>45764</v>
      </c>
      <c r="B2581" s="2">
        <v>56.9908</v>
      </c>
      <c r="C2581" s="2">
        <v>68.552522506011343</v>
      </c>
      <c r="D2581" s="2">
        <v>-0.7544571227984207</v>
      </c>
      <c r="E2581" s="2">
        <v>-1.4327066085712774E-21</v>
      </c>
      <c r="F2581" s="2">
        <v>56.295659999999998</v>
      </c>
      <c r="G2581" s="2">
        <v>55.196960000000004</v>
      </c>
      <c r="H2581" s="2">
        <v>53.981524999999998</v>
      </c>
      <c r="I2581" s="2">
        <v>49.901444000000012</v>
      </c>
      <c r="J2581" s="2">
        <v>41.183086999999986</v>
      </c>
      <c r="K2581" s="17" t="s">
        <v>54</v>
      </c>
      <c r="L2581" s="17" t="s">
        <v>50</v>
      </c>
      <c r="M2581" s="17" t="s">
        <v>47</v>
      </c>
      <c r="N2581" s="20">
        <f t="shared" si="400"/>
        <v>50</v>
      </c>
      <c r="O2581" s="20">
        <f t="shared" si="401"/>
        <v>100</v>
      </c>
      <c r="P2581" s="20">
        <f t="shared" si="402"/>
        <v>100</v>
      </c>
      <c r="Q2581" s="20">
        <f t="shared" si="403"/>
        <v>16.5</v>
      </c>
      <c r="R2581" s="21">
        <f t="shared" si="404"/>
        <v>69.974999999999994</v>
      </c>
      <c r="S2581" s="21">
        <f t="shared" si="405"/>
        <v>69.125</v>
      </c>
      <c r="T2581" s="21">
        <f t="shared" si="406"/>
        <v>54.924999999999997</v>
      </c>
      <c r="U2581" s="21">
        <f t="shared" si="407"/>
        <v>66.625</v>
      </c>
      <c r="V2581" s="20">
        <f t="shared" si="408"/>
        <v>64.674999999999997</v>
      </c>
      <c r="W2581" s="20">
        <f t="shared" si="409"/>
        <v>65.162499999999994</v>
      </c>
    </row>
    <row r="2582" spans="1:23" ht="13.5" x14ac:dyDescent="0.25">
      <c r="A2582" s="3">
        <v>45765</v>
      </c>
      <c r="B2582" s="2">
        <v>56.7729</v>
      </c>
      <c r="C2582" s="2">
        <v>67.138998746775187</v>
      </c>
      <c r="D2582" s="2">
        <v>-0.66455784986134603</v>
      </c>
      <c r="E2582" s="2">
        <v>-1.146165286857022E-21</v>
      </c>
      <c r="F2582" s="2">
        <v>57.022640000000003</v>
      </c>
      <c r="G2582" s="2">
        <v>55.395020000000002</v>
      </c>
      <c r="H2582" s="2">
        <v>54.209734999999988</v>
      </c>
      <c r="I2582" s="2">
        <v>50.186641999999999</v>
      </c>
      <c r="J2582" s="2">
        <v>41.271730999999988</v>
      </c>
      <c r="K2582" s="17" t="s">
        <v>54</v>
      </c>
      <c r="L2582" s="17" t="s">
        <v>50</v>
      </c>
      <c r="M2582" s="17" t="s">
        <v>47</v>
      </c>
      <c r="N2582" s="20">
        <f t="shared" si="400"/>
        <v>50</v>
      </c>
      <c r="O2582" s="20">
        <f t="shared" si="401"/>
        <v>100</v>
      </c>
      <c r="P2582" s="20">
        <f t="shared" si="402"/>
        <v>100</v>
      </c>
      <c r="Q2582" s="20">
        <f t="shared" si="403"/>
        <v>16.5</v>
      </c>
      <c r="R2582" s="21">
        <f t="shared" si="404"/>
        <v>69.974999999999994</v>
      </c>
      <c r="S2582" s="21">
        <f t="shared" si="405"/>
        <v>69.125</v>
      </c>
      <c r="T2582" s="21">
        <f t="shared" si="406"/>
        <v>54.924999999999997</v>
      </c>
      <c r="U2582" s="21">
        <f t="shared" si="407"/>
        <v>66.625</v>
      </c>
      <c r="V2582" s="20">
        <f t="shared" si="408"/>
        <v>64.674999999999997</v>
      </c>
      <c r="W2582" s="20">
        <f t="shared" si="409"/>
        <v>65.162499999999994</v>
      </c>
    </row>
    <row r="2583" spans="1:23" ht="13.5" x14ac:dyDescent="0.25">
      <c r="A2583" s="3">
        <v>45768</v>
      </c>
      <c r="B2583" s="2">
        <v>55.2224</v>
      </c>
      <c r="C2583" s="2">
        <v>57.978012703569632</v>
      </c>
      <c r="D2583" s="2">
        <v>-0.60703895682105724</v>
      </c>
      <c r="E2583" s="2">
        <v>-9.1693222948561758E-22</v>
      </c>
      <c r="F2583" s="2">
        <v>56.618679999999998</v>
      </c>
      <c r="G2583" s="2">
        <v>55.511330000000001</v>
      </c>
      <c r="H2583" s="2">
        <v>54.343725000000006</v>
      </c>
      <c r="I2583" s="2">
        <v>50.441990000000004</v>
      </c>
      <c r="J2583" s="2">
        <v>41.351896999999987</v>
      </c>
      <c r="K2583" s="17" t="s">
        <v>54</v>
      </c>
      <c r="L2583" s="17" t="s">
        <v>52</v>
      </c>
      <c r="M2583" s="17" t="s">
        <v>47</v>
      </c>
      <c r="N2583" s="20">
        <f t="shared" si="400"/>
        <v>50</v>
      </c>
      <c r="O2583" s="20">
        <f t="shared" si="401"/>
        <v>100</v>
      </c>
      <c r="P2583" s="20">
        <f t="shared" si="402"/>
        <v>100</v>
      </c>
      <c r="Q2583" s="20">
        <f t="shared" si="403"/>
        <v>0</v>
      </c>
      <c r="R2583" s="21">
        <f t="shared" si="404"/>
        <v>67.5</v>
      </c>
      <c r="S2583" s="21">
        <f t="shared" si="405"/>
        <v>65</v>
      </c>
      <c r="T2583" s="21">
        <f t="shared" si="406"/>
        <v>47.5</v>
      </c>
      <c r="U2583" s="21">
        <f t="shared" si="407"/>
        <v>62.5</v>
      </c>
      <c r="V2583" s="20">
        <f t="shared" si="408"/>
        <v>60</v>
      </c>
      <c r="W2583" s="20">
        <f t="shared" si="409"/>
        <v>60.625</v>
      </c>
    </row>
    <row r="2584" spans="1:23" ht="13.5" x14ac:dyDescent="0.25">
      <c r="A2584" s="3">
        <v>45769</v>
      </c>
      <c r="B2584" s="2">
        <v>56.052100000000003</v>
      </c>
      <c r="C2584" s="2">
        <v>61.041418303641358</v>
      </c>
      <c r="D2584" s="2">
        <v>-0.74029351119893505</v>
      </c>
      <c r="E2584" s="2">
        <v>-7.3354578358849408E-22</v>
      </c>
      <c r="F2584" s="2">
        <v>56.447699999999998</v>
      </c>
      <c r="G2584" s="2">
        <v>55.782449999999997</v>
      </c>
      <c r="H2584" s="2">
        <v>54.548230000000011</v>
      </c>
      <c r="I2584" s="2">
        <v>50.716253999999999</v>
      </c>
      <c r="J2584" s="2">
        <v>41.436247499999993</v>
      </c>
      <c r="K2584" s="17" t="s">
        <v>54</v>
      </c>
      <c r="L2584" s="17" t="s">
        <v>50</v>
      </c>
      <c r="M2584" s="17" t="s">
        <v>47</v>
      </c>
      <c r="N2584" s="20">
        <f t="shared" si="400"/>
        <v>50</v>
      </c>
      <c r="O2584" s="20">
        <f t="shared" si="401"/>
        <v>100</v>
      </c>
      <c r="P2584" s="20">
        <f t="shared" si="402"/>
        <v>100</v>
      </c>
      <c r="Q2584" s="20">
        <f t="shared" si="403"/>
        <v>16.5</v>
      </c>
      <c r="R2584" s="21">
        <f t="shared" si="404"/>
        <v>69.974999999999994</v>
      </c>
      <c r="S2584" s="21">
        <f t="shared" si="405"/>
        <v>69.125</v>
      </c>
      <c r="T2584" s="21">
        <f t="shared" si="406"/>
        <v>54.924999999999997</v>
      </c>
      <c r="U2584" s="21">
        <f t="shared" si="407"/>
        <v>66.625</v>
      </c>
      <c r="V2584" s="20">
        <f t="shared" si="408"/>
        <v>64.674999999999997</v>
      </c>
      <c r="W2584" s="20">
        <f t="shared" si="409"/>
        <v>65.162499999999994</v>
      </c>
    </row>
    <row r="2585" spans="1:23" ht="13.5" x14ac:dyDescent="0.25">
      <c r="A2585" s="3">
        <v>45770</v>
      </c>
      <c r="B2585" s="2">
        <v>56.806399999999996</v>
      </c>
      <c r="C2585" s="2">
        <v>63.636780326065022</v>
      </c>
      <c r="D2585" s="2">
        <v>-0.82258362062663082</v>
      </c>
      <c r="E2585" s="2">
        <v>-5.868366268707953E-22</v>
      </c>
      <c r="F2585" s="2">
        <v>56.368920000000003</v>
      </c>
      <c r="G2585" s="2">
        <v>56.063709999999993</v>
      </c>
      <c r="H2585" s="2">
        <v>54.777025000000002</v>
      </c>
      <c r="I2585" s="2">
        <v>51.005603999999991</v>
      </c>
      <c r="J2585" s="2">
        <v>41.526147999999992</v>
      </c>
      <c r="K2585" s="17" t="s">
        <v>54</v>
      </c>
      <c r="L2585" s="17" t="s">
        <v>50</v>
      </c>
      <c r="M2585" s="17" t="s">
        <v>47</v>
      </c>
      <c r="N2585" s="20">
        <f t="shared" si="400"/>
        <v>50</v>
      </c>
      <c r="O2585" s="20">
        <f t="shared" si="401"/>
        <v>100</v>
      </c>
      <c r="P2585" s="20">
        <f t="shared" si="402"/>
        <v>100</v>
      </c>
      <c r="Q2585" s="20">
        <f t="shared" si="403"/>
        <v>16.5</v>
      </c>
      <c r="R2585" s="21">
        <f t="shared" si="404"/>
        <v>69.974999999999994</v>
      </c>
      <c r="S2585" s="21">
        <f t="shared" si="405"/>
        <v>69.125</v>
      </c>
      <c r="T2585" s="21">
        <f t="shared" si="406"/>
        <v>54.924999999999997</v>
      </c>
      <c r="U2585" s="21">
        <f t="shared" si="407"/>
        <v>66.625</v>
      </c>
      <c r="V2585" s="20">
        <f t="shared" si="408"/>
        <v>64.674999999999997</v>
      </c>
      <c r="W2585" s="20">
        <f t="shared" si="409"/>
        <v>65.162499999999994</v>
      </c>
    </row>
    <row r="2586" spans="1:23" ht="13.5" x14ac:dyDescent="0.25">
      <c r="A2586" s="3">
        <v>45771</v>
      </c>
      <c r="B2586" s="2">
        <v>57.728299999999997</v>
      </c>
      <c r="C2586" s="2">
        <v>66.568205957396444</v>
      </c>
      <c r="D2586" s="2">
        <v>-0.93014614373235815</v>
      </c>
      <c r="E2586" s="2">
        <v>-4.6946930149663628E-22</v>
      </c>
      <c r="F2586" s="2">
        <v>56.516420000000004</v>
      </c>
      <c r="G2586" s="2">
        <v>56.406039999999997</v>
      </c>
      <c r="H2586" s="2">
        <v>55.051915000000008</v>
      </c>
      <c r="I2586" s="2">
        <v>51.304248000000008</v>
      </c>
      <c r="J2586" s="2">
        <v>41.620657999999985</v>
      </c>
      <c r="K2586" s="17" t="s">
        <v>48</v>
      </c>
      <c r="L2586" s="17" t="s">
        <v>50</v>
      </c>
      <c r="M2586" s="17" t="s">
        <v>51</v>
      </c>
      <c r="N2586" s="20">
        <f t="shared" si="400"/>
        <v>50</v>
      </c>
      <c r="O2586" s="20">
        <f t="shared" si="401"/>
        <v>100</v>
      </c>
      <c r="P2586" s="20">
        <f t="shared" si="402"/>
        <v>100</v>
      </c>
      <c r="Q2586" s="20">
        <f t="shared" si="403"/>
        <v>83.5</v>
      </c>
      <c r="R2586" s="21">
        <f t="shared" si="404"/>
        <v>80.025000000000006</v>
      </c>
      <c r="S2586" s="21">
        <f t="shared" si="405"/>
        <v>85.875</v>
      </c>
      <c r="T2586" s="21">
        <f t="shared" si="406"/>
        <v>85.075000000000003</v>
      </c>
      <c r="U2586" s="21">
        <f t="shared" si="407"/>
        <v>83.375</v>
      </c>
      <c r="V2586" s="20">
        <f t="shared" si="408"/>
        <v>83.658333333333346</v>
      </c>
      <c r="W2586" s="20">
        <f t="shared" si="409"/>
        <v>83.587500000000006</v>
      </c>
    </row>
    <row r="2587" spans="1:23" ht="13.5" x14ac:dyDescent="0.25">
      <c r="A2587" s="3">
        <v>45772</v>
      </c>
      <c r="B2587" s="2">
        <v>58.499400000000001</v>
      </c>
      <c r="C2587" s="2">
        <v>68.831514792805592</v>
      </c>
      <c r="D2587" s="2">
        <v>-1.2794877656102699</v>
      </c>
      <c r="E2587" s="2">
        <v>-3.7557544119730904E-22</v>
      </c>
      <c r="F2587" s="2">
        <v>56.861719999999991</v>
      </c>
      <c r="G2587" s="2">
        <v>56.942179999999993</v>
      </c>
      <c r="H2587" s="2">
        <v>55.365724999999998</v>
      </c>
      <c r="I2587" s="2">
        <v>51.618314000000012</v>
      </c>
      <c r="J2587" s="2">
        <v>41.719023499999992</v>
      </c>
      <c r="K2587" s="17" t="s">
        <v>48</v>
      </c>
      <c r="L2587" s="17" t="s">
        <v>49</v>
      </c>
      <c r="M2587" s="17" t="s">
        <v>51</v>
      </c>
      <c r="N2587" s="20">
        <f t="shared" si="400"/>
        <v>50</v>
      </c>
      <c r="O2587" s="20">
        <f t="shared" si="401"/>
        <v>100</v>
      </c>
      <c r="P2587" s="20">
        <f t="shared" si="402"/>
        <v>100</v>
      </c>
      <c r="Q2587" s="20">
        <f t="shared" si="403"/>
        <v>100</v>
      </c>
      <c r="R2587" s="21">
        <f t="shared" si="404"/>
        <v>82.5</v>
      </c>
      <c r="S2587" s="21">
        <f t="shared" si="405"/>
        <v>90</v>
      </c>
      <c r="T2587" s="21">
        <f t="shared" si="406"/>
        <v>92.5</v>
      </c>
      <c r="U2587" s="21">
        <f t="shared" si="407"/>
        <v>87.5</v>
      </c>
      <c r="V2587" s="20">
        <f t="shared" si="408"/>
        <v>88.333333333333329</v>
      </c>
      <c r="W2587" s="20">
        <f t="shared" si="409"/>
        <v>88.125</v>
      </c>
    </row>
    <row r="2588" spans="1:23" ht="13.5" x14ac:dyDescent="0.25">
      <c r="A2588" s="3">
        <v>45775</v>
      </c>
      <c r="B2588" s="2">
        <v>58.197699999999998</v>
      </c>
      <c r="C2588" s="2">
        <v>66.922515858887465</v>
      </c>
      <c r="D2588" s="2">
        <v>-0.94594245208885042</v>
      </c>
      <c r="E2588" s="2">
        <v>-3.0046035295784727E-22</v>
      </c>
      <c r="F2588" s="2">
        <v>57.456780000000002</v>
      </c>
      <c r="G2588" s="2">
        <v>57.037729999999989</v>
      </c>
      <c r="H2588" s="2">
        <v>55.601309999999998</v>
      </c>
      <c r="I2588" s="2">
        <v>51.911396000000003</v>
      </c>
      <c r="J2588" s="2">
        <v>41.814065999999997</v>
      </c>
      <c r="K2588" s="17" t="s">
        <v>48</v>
      </c>
      <c r="L2588" s="17" t="s">
        <v>49</v>
      </c>
      <c r="M2588" s="17" t="s">
        <v>51</v>
      </c>
      <c r="N2588" s="20">
        <f t="shared" si="400"/>
        <v>50</v>
      </c>
      <c r="O2588" s="20">
        <f t="shared" si="401"/>
        <v>100</v>
      </c>
      <c r="P2588" s="20">
        <f t="shared" si="402"/>
        <v>100</v>
      </c>
      <c r="Q2588" s="20">
        <f t="shared" si="403"/>
        <v>100</v>
      </c>
      <c r="R2588" s="21">
        <f t="shared" si="404"/>
        <v>82.5</v>
      </c>
      <c r="S2588" s="21">
        <f t="shared" si="405"/>
        <v>90</v>
      </c>
      <c r="T2588" s="21">
        <f t="shared" si="406"/>
        <v>92.5</v>
      </c>
      <c r="U2588" s="21">
        <f t="shared" si="407"/>
        <v>87.5</v>
      </c>
      <c r="V2588" s="20">
        <f t="shared" si="408"/>
        <v>88.333333333333329</v>
      </c>
      <c r="W2588" s="20">
        <f t="shared" si="409"/>
        <v>88.125</v>
      </c>
    </row>
    <row r="2589" spans="1:23" ht="13.5" x14ac:dyDescent="0.25">
      <c r="A2589" s="3">
        <v>45776</v>
      </c>
      <c r="B2589" s="2">
        <v>58.8765</v>
      </c>
      <c r="C2589" s="2">
        <v>69.005357253585359</v>
      </c>
      <c r="D2589" s="2">
        <v>-0.78657740642861285</v>
      </c>
      <c r="E2589" s="2">
        <v>-2.4036828236627781E-22</v>
      </c>
      <c r="F2589" s="2">
        <v>58.021659999999997</v>
      </c>
      <c r="G2589" s="2">
        <v>57.23467999999999</v>
      </c>
      <c r="H2589" s="2">
        <v>55.871195000000014</v>
      </c>
      <c r="I2589" s="2">
        <v>52.210941999999996</v>
      </c>
      <c r="J2589" s="2">
        <v>41.911776499999995</v>
      </c>
      <c r="K2589" s="17" t="s">
        <v>48</v>
      </c>
      <c r="L2589" s="17" t="s">
        <v>49</v>
      </c>
      <c r="M2589" s="17" t="s">
        <v>51</v>
      </c>
      <c r="N2589" s="20">
        <f t="shared" si="400"/>
        <v>50</v>
      </c>
      <c r="O2589" s="20">
        <f t="shared" si="401"/>
        <v>100</v>
      </c>
      <c r="P2589" s="20">
        <f t="shared" si="402"/>
        <v>100</v>
      </c>
      <c r="Q2589" s="20">
        <f t="shared" si="403"/>
        <v>100</v>
      </c>
      <c r="R2589" s="21">
        <f t="shared" si="404"/>
        <v>82.5</v>
      </c>
      <c r="S2589" s="21">
        <f t="shared" si="405"/>
        <v>90</v>
      </c>
      <c r="T2589" s="21">
        <f t="shared" si="406"/>
        <v>92.5</v>
      </c>
      <c r="U2589" s="21">
        <f t="shared" si="407"/>
        <v>87.5</v>
      </c>
      <c r="V2589" s="20">
        <f t="shared" si="408"/>
        <v>88.333333333333329</v>
      </c>
      <c r="W2589" s="20">
        <f t="shared" si="409"/>
        <v>88.125</v>
      </c>
    </row>
    <row r="2590" spans="1:23" ht="13.5" x14ac:dyDescent="0.25">
      <c r="A2590" s="3">
        <v>45777</v>
      </c>
      <c r="B2590" s="2">
        <v>61</v>
      </c>
      <c r="C2590" s="2">
        <v>74.429777750086487</v>
      </c>
      <c r="D2590" s="2">
        <v>-0.78737257115146519</v>
      </c>
      <c r="E2590" s="2">
        <v>-1.9229462589302225E-22</v>
      </c>
      <c r="F2590" s="2">
        <v>58.860379999999999</v>
      </c>
      <c r="G2590" s="2">
        <v>57.614649999999997</v>
      </c>
      <c r="H2590" s="2">
        <v>56.241450000000007</v>
      </c>
      <c r="I2590" s="2">
        <v>52.552813999999998</v>
      </c>
      <c r="J2590" s="2">
        <v>42.020104499999988</v>
      </c>
      <c r="K2590" s="17" t="s">
        <v>48</v>
      </c>
      <c r="L2590" s="17" t="s">
        <v>49</v>
      </c>
      <c r="M2590" s="17" t="s">
        <v>53</v>
      </c>
      <c r="N2590" s="20">
        <f t="shared" si="400"/>
        <v>50</v>
      </c>
      <c r="O2590" s="20">
        <f t="shared" si="401"/>
        <v>100</v>
      </c>
      <c r="P2590" s="20">
        <f t="shared" si="402"/>
        <v>100</v>
      </c>
      <c r="Q2590" s="20">
        <f t="shared" si="403"/>
        <v>83</v>
      </c>
      <c r="R2590" s="21">
        <f t="shared" si="404"/>
        <v>79.95</v>
      </c>
      <c r="S2590" s="21">
        <f t="shared" si="405"/>
        <v>85.75</v>
      </c>
      <c r="T2590" s="21">
        <f t="shared" si="406"/>
        <v>84.85</v>
      </c>
      <c r="U2590" s="21">
        <f t="shared" si="407"/>
        <v>83.25</v>
      </c>
      <c r="V2590" s="20">
        <f t="shared" si="408"/>
        <v>83.516666666666666</v>
      </c>
      <c r="W2590" s="20">
        <f t="shared" si="409"/>
        <v>83.449999999999989</v>
      </c>
    </row>
    <row r="2591" spans="1:23" ht="13.5" x14ac:dyDescent="0.25">
      <c r="A2591" s="3">
        <v>45779</v>
      </c>
      <c r="B2591" s="2">
        <v>59</v>
      </c>
      <c r="C2591" s="2">
        <v>63.209327227660715</v>
      </c>
      <c r="D2591" s="2">
        <v>-0.70640670224598523</v>
      </c>
      <c r="E2591" s="2">
        <v>-1.5383570071441782E-22</v>
      </c>
      <c r="F2591" s="2">
        <v>59.114719999999998</v>
      </c>
      <c r="G2591" s="2">
        <v>57.815570000000001</v>
      </c>
      <c r="H2591" s="2">
        <v>56.506265000000006</v>
      </c>
      <c r="I2591" s="2">
        <v>52.848153999999994</v>
      </c>
      <c r="J2591" s="2">
        <v>42.11589249999998</v>
      </c>
      <c r="K2591" s="17" t="s">
        <v>48</v>
      </c>
      <c r="L2591" s="17" t="s">
        <v>49</v>
      </c>
      <c r="M2591" s="17" t="s">
        <v>53</v>
      </c>
      <c r="N2591" s="20">
        <f t="shared" si="400"/>
        <v>50</v>
      </c>
      <c r="O2591" s="20">
        <f t="shared" si="401"/>
        <v>100</v>
      </c>
      <c r="P2591" s="20">
        <f t="shared" si="402"/>
        <v>100</v>
      </c>
      <c r="Q2591" s="20">
        <f t="shared" si="403"/>
        <v>83</v>
      </c>
      <c r="R2591" s="21">
        <f t="shared" si="404"/>
        <v>79.95</v>
      </c>
      <c r="S2591" s="21">
        <f t="shared" si="405"/>
        <v>85.75</v>
      </c>
      <c r="T2591" s="21">
        <f t="shared" si="406"/>
        <v>84.85</v>
      </c>
      <c r="U2591" s="21">
        <f t="shared" si="407"/>
        <v>83.25</v>
      </c>
      <c r="V2591" s="20">
        <f t="shared" si="408"/>
        <v>83.516666666666666</v>
      </c>
      <c r="W2591" s="20">
        <f t="shared" si="409"/>
        <v>83.449999999999989</v>
      </c>
    </row>
    <row r="2592" spans="1:23" ht="13.5" x14ac:dyDescent="0.25">
      <c r="A2592" s="3">
        <v>45782</v>
      </c>
      <c r="B2592" s="2">
        <v>60.8</v>
      </c>
      <c r="C2592" s="2">
        <v>67.899629296645742</v>
      </c>
      <c r="D2592" s="2">
        <v>-0.82467496219473446</v>
      </c>
      <c r="E2592" s="2">
        <v>-1.2306856057153426E-22</v>
      </c>
      <c r="F2592" s="2">
        <v>59.574839999999995</v>
      </c>
      <c r="G2592" s="2">
        <v>58.218279999999993</v>
      </c>
      <c r="H2592" s="2">
        <v>56.806650000000005</v>
      </c>
      <c r="I2592" s="2">
        <v>53.180219999999998</v>
      </c>
      <c r="J2592" s="2">
        <v>42.221406499999986</v>
      </c>
      <c r="K2592" s="17" t="s">
        <v>54</v>
      </c>
      <c r="L2592" s="17" t="s">
        <v>50</v>
      </c>
      <c r="M2592" s="17" t="s">
        <v>47</v>
      </c>
      <c r="N2592" s="20">
        <f t="shared" si="400"/>
        <v>50</v>
      </c>
      <c r="O2592" s="20">
        <f t="shared" si="401"/>
        <v>100</v>
      </c>
      <c r="P2592" s="20">
        <f t="shared" si="402"/>
        <v>100</v>
      </c>
      <c r="Q2592" s="20">
        <f t="shared" si="403"/>
        <v>16.5</v>
      </c>
      <c r="R2592" s="21">
        <f t="shared" si="404"/>
        <v>69.974999999999994</v>
      </c>
      <c r="S2592" s="21">
        <f t="shared" si="405"/>
        <v>69.125</v>
      </c>
      <c r="T2592" s="21">
        <f t="shared" si="406"/>
        <v>54.924999999999997</v>
      </c>
      <c r="U2592" s="21">
        <f t="shared" si="407"/>
        <v>66.625</v>
      </c>
      <c r="V2592" s="20">
        <f t="shared" si="408"/>
        <v>64.674999999999997</v>
      </c>
      <c r="W2592" s="20">
        <f t="shared" si="409"/>
        <v>65.162499999999994</v>
      </c>
    </row>
    <row r="2593" spans="1:23" ht="13.5" x14ac:dyDescent="0.25">
      <c r="A2593" s="3">
        <v>45783</v>
      </c>
      <c r="B2593" s="2">
        <v>60.97</v>
      </c>
      <c r="C2593" s="2">
        <v>68.310532124492767</v>
      </c>
      <c r="D2593" s="2">
        <v>-1.2049612061751489</v>
      </c>
      <c r="E2593" s="2">
        <v>-9.8454848457227405E-23</v>
      </c>
      <c r="F2593" s="2">
        <v>60.129299999999986</v>
      </c>
      <c r="G2593" s="2">
        <v>58.793040000000005</v>
      </c>
      <c r="H2593" s="2">
        <v>57.15218500000001</v>
      </c>
      <c r="I2593" s="2">
        <v>53.499719999999996</v>
      </c>
      <c r="J2593" s="2">
        <v>42.329221999999973</v>
      </c>
      <c r="K2593" s="17" t="s">
        <v>48</v>
      </c>
      <c r="L2593" s="17" t="s">
        <v>50</v>
      </c>
      <c r="M2593" s="17" t="s">
        <v>53</v>
      </c>
      <c r="N2593" s="20">
        <f t="shared" si="400"/>
        <v>50</v>
      </c>
      <c r="O2593" s="20">
        <f t="shared" si="401"/>
        <v>100</v>
      </c>
      <c r="P2593" s="20">
        <f t="shared" si="402"/>
        <v>100</v>
      </c>
      <c r="Q2593" s="20">
        <f t="shared" si="403"/>
        <v>66.5</v>
      </c>
      <c r="R2593" s="21">
        <f t="shared" si="404"/>
        <v>77.474999999999994</v>
      </c>
      <c r="S2593" s="21">
        <f t="shared" si="405"/>
        <v>81.625</v>
      </c>
      <c r="T2593" s="21">
        <f t="shared" si="406"/>
        <v>77.424999999999997</v>
      </c>
      <c r="U2593" s="21">
        <f t="shared" si="407"/>
        <v>79.125</v>
      </c>
      <c r="V2593" s="20">
        <f t="shared" si="408"/>
        <v>78.841666666666654</v>
      </c>
      <c r="W2593" s="20">
        <f t="shared" si="409"/>
        <v>78.912499999999994</v>
      </c>
    </row>
    <row r="2594" spans="1:23" ht="13.5" x14ac:dyDescent="0.25">
      <c r="A2594" s="3">
        <v>45784</v>
      </c>
      <c r="B2594" s="2">
        <v>60.97</v>
      </c>
      <c r="C2594" s="2">
        <v>68.310532124492767</v>
      </c>
      <c r="D2594" s="2">
        <v>-1.4270280787390064</v>
      </c>
      <c r="E2594" s="2">
        <v>-7.8763878765781929E-23</v>
      </c>
      <c r="F2594" s="2">
        <v>60.548000000000002</v>
      </c>
      <c r="G2594" s="2">
        <v>59.284829999999999</v>
      </c>
      <c r="H2594" s="2">
        <v>57.533640000000005</v>
      </c>
      <c r="I2594" s="2">
        <v>53.806301999999995</v>
      </c>
      <c r="J2594" s="2">
        <v>42.439940499999977</v>
      </c>
      <c r="K2594" s="17" t="s">
        <v>54</v>
      </c>
      <c r="L2594" s="17" t="s">
        <v>50</v>
      </c>
      <c r="M2594" s="17" t="s">
        <v>47</v>
      </c>
      <c r="N2594" s="20">
        <f t="shared" si="400"/>
        <v>50</v>
      </c>
      <c r="O2594" s="20">
        <f t="shared" si="401"/>
        <v>100</v>
      </c>
      <c r="P2594" s="20">
        <f t="shared" si="402"/>
        <v>100</v>
      </c>
      <c r="Q2594" s="20">
        <f t="shared" si="403"/>
        <v>16.5</v>
      </c>
      <c r="R2594" s="21">
        <f t="shared" si="404"/>
        <v>69.974999999999994</v>
      </c>
      <c r="S2594" s="21">
        <f t="shared" si="405"/>
        <v>69.125</v>
      </c>
      <c r="T2594" s="21">
        <f t="shared" si="406"/>
        <v>54.924999999999997</v>
      </c>
      <c r="U2594" s="21">
        <f t="shared" si="407"/>
        <v>66.625</v>
      </c>
      <c r="V2594" s="20">
        <f t="shared" si="408"/>
        <v>64.674999999999997</v>
      </c>
      <c r="W2594" s="20">
        <f t="shared" si="409"/>
        <v>65.162499999999994</v>
      </c>
    </row>
    <row r="2595" spans="1:23" ht="13.5" x14ac:dyDescent="0.25">
      <c r="A2595" s="3">
        <v>45785</v>
      </c>
      <c r="B2595" s="2">
        <v>60.45</v>
      </c>
      <c r="C2595" s="2">
        <v>65.343284231215506</v>
      </c>
      <c r="D2595" s="2">
        <v>-1.486229439537027</v>
      </c>
      <c r="E2595" s="2">
        <v>-6.3011103012625543E-23</v>
      </c>
      <c r="F2595" s="2">
        <v>60.438000000000002</v>
      </c>
      <c r="G2595" s="2">
        <v>59.649190000000011</v>
      </c>
      <c r="H2595" s="2">
        <v>57.856449999999995</v>
      </c>
      <c r="I2595" s="2">
        <v>54.095371999999998</v>
      </c>
      <c r="J2595" s="2">
        <v>42.546244499999972</v>
      </c>
      <c r="K2595" s="17" t="s">
        <v>54</v>
      </c>
      <c r="L2595" s="17" t="s">
        <v>50</v>
      </c>
      <c r="M2595" s="17" t="s">
        <v>47</v>
      </c>
      <c r="N2595" s="20">
        <f t="shared" si="400"/>
        <v>50</v>
      </c>
      <c r="O2595" s="20">
        <f t="shared" si="401"/>
        <v>100</v>
      </c>
      <c r="P2595" s="20">
        <f t="shared" si="402"/>
        <v>100</v>
      </c>
      <c r="Q2595" s="20">
        <f t="shared" si="403"/>
        <v>16.5</v>
      </c>
      <c r="R2595" s="21">
        <f t="shared" si="404"/>
        <v>69.974999999999994</v>
      </c>
      <c r="S2595" s="21">
        <f t="shared" si="405"/>
        <v>69.125</v>
      </c>
      <c r="T2595" s="21">
        <f t="shared" si="406"/>
        <v>54.924999999999997</v>
      </c>
      <c r="U2595" s="21">
        <f t="shared" si="407"/>
        <v>66.625</v>
      </c>
      <c r="V2595" s="20">
        <f t="shared" si="408"/>
        <v>64.674999999999997</v>
      </c>
      <c r="W2595" s="20">
        <f t="shared" si="409"/>
        <v>65.162499999999994</v>
      </c>
    </row>
    <row r="2596" spans="1:23" ht="13.5" x14ac:dyDescent="0.25">
      <c r="A2596" s="3">
        <v>45786</v>
      </c>
      <c r="B2596" s="2">
        <v>59.7</v>
      </c>
      <c r="C2596" s="2">
        <v>61.2132450844611</v>
      </c>
      <c r="D2596" s="2">
        <v>-1.3598113667772225</v>
      </c>
      <c r="E2596" s="2">
        <v>-5.0408882410100438E-23</v>
      </c>
      <c r="F2596" s="2">
        <v>60.577999999999996</v>
      </c>
      <c r="G2596" s="2">
        <v>59.846360000000018</v>
      </c>
      <c r="H2596" s="2">
        <v>58.126199999999997</v>
      </c>
      <c r="I2596" s="2">
        <v>54.347670000000001</v>
      </c>
      <c r="J2596" s="2">
        <v>42.648798499999977</v>
      </c>
      <c r="K2596" s="17" t="s">
        <v>54</v>
      </c>
      <c r="L2596" s="17" t="s">
        <v>50</v>
      </c>
      <c r="M2596" s="17" t="s">
        <v>55</v>
      </c>
      <c r="N2596" s="20">
        <f t="shared" si="400"/>
        <v>50</v>
      </c>
      <c r="O2596" s="20">
        <f t="shared" si="401"/>
        <v>100</v>
      </c>
      <c r="P2596" s="20">
        <f t="shared" si="402"/>
        <v>100</v>
      </c>
      <c r="Q2596" s="20">
        <f t="shared" si="403"/>
        <v>16.5</v>
      </c>
      <c r="R2596" s="21">
        <f t="shared" si="404"/>
        <v>69.974999999999994</v>
      </c>
      <c r="S2596" s="21">
        <f t="shared" si="405"/>
        <v>69.125</v>
      </c>
      <c r="T2596" s="21">
        <f t="shared" si="406"/>
        <v>54.924999999999997</v>
      </c>
      <c r="U2596" s="21">
        <f t="shared" si="407"/>
        <v>66.625</v>
      </c>
      <c r="V2596" s="20">
        <f t="shared" si="408"/>
        <v>64.674999999999997</v>
      </c>
      <c r="W2596" s="20">
        <f t="shared" si="409"/>
        <v>65.162499999999994</v>
      </c>
    </row>
    <row r="2597" spans="1:23" ht="13.5" x14ac:dyDescent="0.25">
      <c r="A2597" s="3">
        <v>45789</v>
      </c>
      <c r="B2597" s="2">
        <v>59.7</v>
      </c>
      <c r="C2597" s="2">
        <v>61.2132450844611</v>
      </c>
      <c r="D2597" s="2">
        <v>-1.1491081887827548</v>
      </c>
      <c r="E2597" s="2">
        <v>-4.0327105928080355E-23</v>
      </c>
      <c r="F2597" s="2">
        <v>60.35799999999999</v>
      </c>
      <c r="G2597" s="2">
        <v>59.966420000000006</v>
      </c>
      <c r="H2597" s="2">
        <v>58.454300000000003</v>
      </c>
      <c r="I2597" s="2">
        <v>54.572099999999992</v>
      </c>
      <c r="J2597" s="2">
        <v>42.75280399999999</v>
      </c>
      <c r="K2597" s="17" t="s">
        <v>54</v>
      </c>
      <c r="L2597" s="17" t="s">
        <v>50</v>
      </c>
      <c r="M2597" s="17" t="s">
        <v>47</v>
      </c>
      <c r="N2597" s="20">
        <f t="shared" si="400"/>
        <v>50</v>
      </c>
      <c r="O2597" s="20">
        <f t="shared" si="401"/>
        <v>100</v>
      </c>
      <c r="P2597" s="20">
        <f t="shared" si="402"/>
        <v>100</v>
      </c>
      <c r="Q2597" s="20">
        <f t="shared" si="403"/>
        <v>16.5</v>
      </c>
      <c r="R2597" s="21">
        <f t="shared" si="404"/>
        <v>69.974999999999994</v>
      </c>
      <c r="S2597" s="21">
        <f t="shared" si="405"/>
        <v>69.125</v>
      </c>
      <c r="T2597" s="21">
        <f t="shared" si="406"/>
        <v>54.924999999999997</v>
      </c>
      <c r="U2597" s="21">
        <f t="shared" si="407"/>
        <v>66.625</v>
      </c>
      <c r="V2597" s="20">
        <f t="shared" si="408"/>
        <v>64.674999999999997</v>
      </c>
      <c r="W2597" s="20">
        <f t="shared" si="409"/>
        <v>65.162499999999994</v>
      </c>
    </row>
    <row r="2598" spans="1:23" ht="13.5" x14ac:dyDescent="0.25">
      <c r="A2598" s="3">
        <v>45790</v>
      </c>
      <c r="B2598" s="2">
        <v>59.49</v>
      </c>
      <c r="C2598" s="2">
        <v>59.982119337550735</v>
      </c>
      <c r="D2598" s="2">
        <v>-1.0154739816499685</v>
      </c>
      <c r="E2598" s="2">
        <v>-3.2261684742464285E-23</v>
      </c>
      <c r="F2598" s="2">
        <v>60.061999999999998</v>
      </c>
      <c r="G2598" s="2">
        <v>60.095649999999999</v>
      </c>
      <c r="H2598" s="2">
        <v>58.566689999999994</v>
      </c>
      <c r="I2598" s="2">
        <v>54.783621999999987</v>
      </c>
      <c r="J2598" s="2">
        <v>42.854307999999982</v>
      </c>
      <c r="K2598" s="17" t="s">
        <v>54</v>
      </c>
      <c r="L2598" s="17" t="s">
        <v>52</v>
      </c>
      <c r="M2598" s="17" t="s">
        <v>47</v>
      </c>
      <c r="N2598" s="20">
        <f t="shared" si="400"/>
        <v>50</v>
      </c>
      <c r="O2598" s="20">
        <f t="shared" si="401"/>
        <v>100</v>
      </c>
      <c r="P2598" s="20">
        <f t="shared" si="402"/>
        <v>100</v>
      </c>
      <c r="Q2598" s="20">
        <f t="shared" si="403"/>
        <v>0</v>
      </c>
      <c r="R2598" s="21">
        <f t="shared" si="404"/>
        <v>67.5</v>
      </c>
      <c r="S2598" s="21">
        <f t="shared" si="405"/>
        <v>65</v>
      </c>
      <c r="T2598" s="21">
        <f t="shared" si="406"/>
        <v>47.5</v>
      </c>
      <c r="U2598" s="21">
        <f t="shared" si="407"/>
        <v>62.5</v>
      </c>
      <c r="V2598" s="20">
        <f t="shared" si="408"/>
        <v>60</v>
      </c>
      <c r="W2598" s="20">
        <f t="shared" si="409"/>
        <v>60.625</v>
      </c>
    </row>
    <row r="2599" spans="1:23" ht="13.5" x14ac:dyDescent="0.25">
      <c r="A2599" s="3">
        <v>45791</v>
      </c>
      <c r="B2599" s="2">
        <v>59.3</v>
      </c>
      <c r="C2599" s="2">
        <v>58.829278057162256</v>
      </c>
      <c r="D2599" s="2">
        <v>-0.79542468567242253</v>
      </c>
      <c r="E2599" s="2">
        <v>-2.580934779397143E-23</v>
      </c>
      <c r="F2599" s="2">
        <v>59.728000000000009</v>
      </c>
      <c r="G2599" s="2">
        <v>60.137999999999991</v>
      </c>
      <c r="H2599" s="2">
        <v>58.686339999999994</v>
      </c>
      <c r="I2599" s="2">
        <v>54.953605999999979</v>
      </c>
      <c r="J2599" s="2">
        <v>42.955587499999986</v>
      </c>
      <c r="K2599" s="17" t="s">
        <v>54</v>
      </c>
      <c r="L2599" s="17" t="s">
        <v>52</v>
      </c>
      <c r="M2599" s="17" t="s">
        <v>47</v>
      </c>
      <c r="N2599" s="20">
        <f t="shared" si="400"/>
        <v>50</v>
      </c>
      <c r="O2599" s="20">
        <f t="shared" si="401"/>
        <v>100</v>
      </c>
      <c r="P2599" s="20">
        <f t="shared" si="402"/>
        <v>100</v>
      </c>
      <c r="Q2599" s="20">
        <f t="shared" si="403"/>
        <v>0</v>
      </c>
      <c r="R2599" s="21">
        <f t="shared" si="404"/>
        <v>67.5</v>
      </c>
      <c r="S2599" s="21">
        <f t="shared" si="405"/>
        <v>65</v>
      </c>
      <c r="T2599" s="21">
        <f t="shared" si="406"/>
        <v>47.5</v>
      </c>
      <c r="U2599" s="21">
        <f t="shared" si="407"/>
        <v>62.5</v>
      </c>
      <c r="V2599" s="20">
        <f t="shared" si="408"/>
        <v>60</v>
      </c>
      <c r="W2599" s="20">
        <f t="shared" si="409"/>
        <v>60.625</v>
      </c>
    </row>
    <row r="2600" spans="1:23" ht="13.5" x14ac:dyDescent="0.25">
      <c r="A2600" s="3">
        <v>45792</v>
      </c>
      <c r="B2600" s="2">
        <v>58.7</v>
      </c>
      <c r="C2600" s="2">
        <v>55.219952364505339</v>
      </c>
      <c r="D2600" s="2">
        <v>-0.24764618100999769</v>
      </c>
      <c r="E2600" s="2">
        <v>-2.0647478235177144E-23</v>
      </c>
      <c r="F2600" s="2">
        <v>59.378</v>
      </c>
      <c r="G2600" s="2">
        <v>59.908000000000001</v>
      </c>
      <c r="H2600" s="2">
        <v>58.761324999999999</v>
      </c>
      <c r="I2600" s="2">
        <v>55.085027999999973</v>
      </c>
      <c r="J2600" s="2">
        <v>43.053141499999981</v>
      </c>
      <c r="K2600" s="17" t="s">
        <v>54</v>
      </c>
      <c r="L2600" s="17" t="s">
        <v>52</v>
      </c>
      <c r="M2600" s="17" t="s">
        <v>47</v>
      </c>
      <c r="N2600" s="20">
        <f t="shared" si="400"/>
        <v>50</v>
      </c>
      <c r="O2600" s="20">
        <f t="shared" si="401"/>
        <v>100</v>
      </c>
      <c r="P2600" s="20">
        <f t="shared" si="402"/>
        <v>100</v>
      </c>
      <c r="Q2600" s="20">
        <f t="shared" si="403"/>
        <v>0</v>
      </c>
      <c r="R2600" s="21">
        <f t="shared" si="404"/>
        <v>67.5</v>
      </c>
      <c r="S2600" s="21">
        <f t="shared" si="405"/>
        <v>65</v>
      </c>
      <c r="T2600" s="21">
        <f t="shared" si="406"/>
        <v>47.5</v>
      </c>
      <c r="U2600" s="21">
        <f t="shared" si="407"/>
        <v>62.5</v>
      </c>
      <c r="V2600" s="20">
        <f t="shared" si="408"/>
        <v>60</v>
      </c>
      <c r="W2600" s="20">
        <f t="shared" si="409"/>
        <v>60.625</v>
      </c>
    </row>
    <row r="2601" spans="1:23" ht="13.5" x14ac:dyDescent="0.25">
      <c r="A2601" s="3">
        <v>45793</v>
      </c>
      <c r="B2601" s="2">
        <v>59.2</v>
      </c>
      <c r="C2601" s="2">
        <v>57.556869945415649</v>
      </c>
      <c r="D2601" s="2">
        <v>-0.13417132771595419</v>
      </c>
      <c r="E2601" s="2">
        <v>-1.6517982588141716E-23</v>
      </c>
      <c r="F2601" s="2">
        <v>59.277999999999999</v>
      </c>
      <c r="G2601" s="2">
        <v>59.928000000000011</v>
      </c>
      <c r="H2601" s="2">
        <v>58.87178500000001</v>
      </c>
      <c r="I2601" s="2">
        <v>55.266799999999968</v>
      </c>
      <c r="J2601" s="2">
        <v>43.153195499999995</v>
      </c>
      <c r="K2601" s="17" t="s">
        <v>48</v>
      </c>
      <c r="L2601" s="17" t="s">
        <v>50</v>
      </c>
      <c r="M2601" s="17" t="s">
        <v>53</v>
      </c>
      <c r="N2601" s="20">
        <f t="shared" si="400"/>
        <v>50</v>
      </c>
      <c r="O2601" s="20">
        <f t="shared" si="401"/>
        <v>100</v>
      </c>
      <c r="P2601" s="20">
        <f t="shared" si="402"/>
        <v>100</v>
      </c>
      <c r="Q2601" s="20">
        <f t="shared" si="403"/>
        <v>66.5</v>
      </c>
      <c r="R2601" s="21">
        <f t="shared" si="404"/>
        <v>77.474999999999994</v>
      </c>
      <c r="S2601" s="21">
        <f t="shared" si="405"/>
        <v>81.625</v>
      </c>
      <c r="T2601" s="21">
        <f t="shared" si="406"/>
        <v>77.424999999999997</v>
      </c>
      <c r="U2601" s="21">
        <f t="shared" si="407"/>
        <v>79.125</v>
      </c>
      <c r="V2601" s="20">
        <f t="shared" si="408"/>
        <v>78.841666666666654</v>
      </c>
      <c r="W2601" s="20">
        <f t="shared" si="409"/>
        <v>78.912499999999994</v>
      </c>
    </row>
    <row r="2602" spans="1:23" ht="13.5" x14ac:dyDescent="0.25">
      <c r="A2602" s="3">
        <v>45796</v>
      </c>
      <c r="B2602" s="2">
        <v>59.2</v>
      </c>
      <c r="C2602" s="2">
        <v>57.556869945415649</v>
      </c>
      <c r="D2602" s="2">
        <v>0.23090636449693847</v>
      </c>
      <c r="E2602" s="2">
        <v>-1.3214386070513374E-23</v>
      </c>
      <c r="F2602" s="2">
        <v>59.177999999999997</v>
      </c>
      <c r="G2602" s="2">
        <v>59.768000000000008</v>
      </c>
      <c r="H2602" s="2">
        <v>58.993140000000004</v>
      </c>
      <c r="I2602" s="2">
        <v>55.463811999999962</v>
      </c>
      <c r="J2602" s="2">
        <v>43.253394499999992</v>
      </c>
      <c r="K2602" s="17" t="s">
        <v>48</v>
      </c>
      <c r="L2602" s="17" t="s">
        <v>50</v>
      </c>
      <c r="M2602" s="17" t="s">
        <v>53</v>
      </c>
      <c r="N2602" s="20">
        <f t="shared" si="400"/>
        <v>50</v>
      </c>
      <c r="O2602" s="20">
        <f t="shared" si="401"/>
        <v>100</v>
      </c>
      <c r="P2602" s="20">
        <f t="shared" si="402"/>
        <v>100</v>
      </c>
      <c r="Q2602" s="20">
        <f t="shared" si="403"/>
        <v>66.5</v>
      </c>
      <c r="R2602" s="21">
        <f t="shared" si="404"/>
        <v>77.474999999999994</v>
      </c>
      <c r="S2602" s="21">
        <f t="shared" si="405"/>
        <v>81.625</v>
      </c>
      <c r="T2602" s="21">
        <f t="shared" si="406"/>
        <v>77.424999999999997</v>
      </c>
      <c r="U2602" s="21">
        <f t="shared" si="407"/>
        <v>79.125</v>
      </c>
      <c r="V2602" s="20">
        <f t="shared" si="408"/>
        <v>78.841666666666654</v>
      </c>
      <c r="W2602" s="20">
        <f t="shared" si="409"/>
        <v>78.912499999999994</v>
      </c>
    </row>
    <row r="2603" spans="1:23" ht="13.5" x14ac:dyDescent="0.25">
      <c r="A2603" s="3">
        <v>45797</v>
      </c>
      <c r="B2603" s="2">
        <v>58.8</v>
      </c>
      <c r="C2603" s="2">
        <v>54.898714504549652</v>
      </c>
      <c r="D2603" s="2">
        <v>0.58832157788884132</v>
      </c>
      <c r="E2603" s="2">
        <v>-1.0571508856410699E-23</v>
      </c>
      <c r="F2603" s="2">
        <v>59.04</v>
      </c>
      <c r="G2603" s="2">
        <v>59.551000000000002</v>
      </c>
      <c r="H2603" s="2">
        <v>59.17202000000001</v>
      </c>
      <c r="I2603" s="2">
        <v>55.638745999999976</v>
      </c>
      <c r="J2603" s="2">
        <v>43.351811499999997</v>
      </c>
      <c r="K2603" s="17" t="s">
        <v>54</v>
      </c>
      <c r="L2603" s="17" t="s">
        <v>50</v>
      </c>
      <c r="M2603" s="17" t="s">
        <v>47</v>
      </c>
      <c r="N2603" s="20">
        <f t="shared" si="400"/>
        <v>50</v>
      </c>
      <c r="O2603" s="20">
        <f t="shared" si="401"/>
        <v>100</v>
      </c>
      <c r="P2603" s="20">
        <f t="shared" si="402"/>
        <v>100</v>
      </c>
      <c r="Q2603" s="20">
        <f t="shared" si="403"/>
        <v>16.5</v>
      </c>
      <c r="R2603" s="21">
        <f t="shared" si="404"/>
        <v>69.974999999999994</v>
      </c>
      <c r="S2603" s="21">
        <f t="shared" si="405"/>
        <v>69.125</v>
      </c>
      <c r="T2603" s="21">
        <f t="shared" si="406"/>
        <v>54.924999999999997</v>
      </c>
      <c r="U2603" s="21">
        <f t="shared" si="407"/>
        <v>66.625</v>
      </c>
      <c r="V2603" s="20">
        <f t="shared" si="408"/>
        <v>64.674999999999997</v>
      </c>
      <c r="W2603" s="20">
        <f t="shared" si="409"/>
        <v>65.162499999999994</v>
      </c>
    </row>
    <row r="2604" spans="1:23" ht="13.5" x14ac:dyDescent="0.25">
      <c r="A2604" s="3">
        <v>45798</v>
      </c>
      <c r="B2604" s="2">
        <v>58.99</v>
      </c>
      <c r="C2604" s="2">
        <v>55.939616336706521</v>
      </c>
      <c r="D2604" s="2">
        <v>0.87229849347635735</v>
      </c>
      <c r="E2604" s="2">
        <v>-8.4572070851285597E-24</v>
      </c>
      <c r="F2604" s="2">
        <v>58.978000000000009</v>
      </c>
      <c r="G2604" s="2">
        <v>59.352999999999994</v>
      </c>
      <c r="H2604" s="2">
        <v>59.318915000000004</v>
      </c>
      <c r="I2604" s="2">
        <v>55.804125999999968</v>
      </c>
      <c r="J2604" s="2">
        <v>43.452085499999981</v>
      </c>
      <c r="K2604" s="17" t="s">
        <v>48</v>
      </c>
      <c r="L2604" s="17" t="s">
        <v>50</v>
      </c>
      <c r="M2604" s="17" t="s">
        <v>53</v>
      </c>
      <c r="N2604" s="20">
        <f t="shared" si="400"/>
        <v>50</v>
      </c>
      <c r="O2604" s="20">
        <f t="shared" si="401"/>
        <v>100</v>
      </c>
      <c r="P2604" s="20">
        <f t="shared" si="402"/>
        <v>100</v>
      </c>
      <c r="Q2604" s="20">
        <f t="shared" si="403"/>
        <v>66.5</v>
      </c>
      <c r="R2604" s="21">
        <f t="shared" si="404"/>
        <v>77.474999999999994</v>
      </c>
      <c r="S2604" s="21">
        <f t="shared" si="405"/>
        <v>81.625</v>
      </c>
      <c r="T2604" s="21">
        <f t="shared" si="406"/>
        <v>77.424999999999997</v>
      </c>
      <c r="U2604" s="21">
        <f t="shared" si="407"/>
        <v>79.125</v>
      </c>
      <c r="V2604" s="20">
        <f t="shared" si="408"/>
        <v>78.841666666666654</v>
      </c>
      <c r="W2604" s="20">
        <f t="shared" si="409"/>
        <v>78.912499999999994</v>
      </c>
    </row>
    <row r="2605" spans="1:23" ht="13.5" x14ac:dyDescent="0.25">
      <c r="A2605" s="3">
        <v>45799</v>
      </c>
      <c r="B2605" s="2">
        <v>58.9</v>
      </c>
      <c r="C2605" s="2">
        <v>55.288691628481565</v>
      </c>
      <c r="D2605" s="2">
        <v>1.0340775755637139</v>
      </c>
      <c r="E2605" s="2">
        <v>-6.7657656681028474E-24</v>
      </c>
      <c r="F2605" s="2">
        <v>59.017999999999994</v>
      </c>
      <c r="G2605" s="2">
        <v>59.197999999999993</v>
      </c>
      <c r="H2605" s="2">
        <v>59.42359500000002</v>
      </c>
      <c r="I2605" s="2">
        <v>55.958851999999972</v>
      </c>
      <c r="J2605" s="2">
        <v>43.551909499999987</v>
      </c>
      <c r="K2605" s="17" t="s">
        <v>48</v>
      </c>
      <c r="L2605" s="17" t="s">
        <v>50</v>
      </c>
      <c r="M2605" s="17" t="s">
        <v>51</v>
      </c>
      <c r="N2605" s="20">
        <f t="shared" si="400"/>
        <v>50</v>
      </c>
      <c r="O2605" s="20">
        <f t="shared" si="401"/>
        <v>100</v>
      </c>
      <c r="P2605" s="20">
        <f t="shared" si="402"/>
        <v>100</v>
      </c>
      <c r="Q2605" s="20">
        <f t="shared" si="403"/>
        <v>83.5</v>
      </c>
      <c r="R2605" s="21">
        <f t="shared" si="404"/>
        <v>80.025000000000006</v>
      </c>
      <c r="S2605" s="21">
        <f t="shared" si="405"/>
        <v>85.875</v>
      </c>
      <c r="T2605" s="21">
        <f t="shared" si="406"/>
        <v>85.075000000000003</v>
      </c>
      <c r="U2605" s="21">
        <f t="shared" si="407"/>
        <v>83.375</v>
      </c>
      <c r="V2605" s="20">
        <f t="shared" si="408"/>
        <v>83.658333333333346</v>
      </c>
      <c r="W2605" s="20">
        <f t="shared" si="409"/>
        <v>83.587500000000006</v>
      </c>
    </row>
    <row r="2606" spans="1:23" ht="13.5" x14ac:dyDescent="0.25">
      <c r="A2606" s="3">
        <v>45800</v>
      </c>
      <c r="B2606" s="2">
        <v>58.7</v>
      </c>
      <c r="C2606" s="2">
        <v>53.790762910191447</v>
      </c>
      <c r="D2606" s="2">
        <v>1.0661372259106301</v>
      </c>
      <c r="E2606" s="2">
        <v>-5.4126125344822781E-24</v>
      </c>
      <c r="F2606" s="2">
        <v>58.918000000000006</v>
      </c>
      <c r="G2606" s="2">
        <v>59.097999999999999</v>
      </c>
      <c r="H2606" s="2">
        <v>59.472180000000016</v>
      </c>
      <c r="I2606" s="2">
        <v>56.140057999999975</v>
      </c>
      <c r="J2606" s="2">
        <v>43.650733499999994</v>
      </c>
      <c r="K2606" s="17" t="s">
        <v>54</v>
      </c>
      <c r="L2606" s="17" t="s">
        <v>50</v>
      </c>
      <c r="M2606" s="17" t="s">
        <v>47</v>
      </c>
      <c r="N2606" s="20">
        <f t="shared" si="400"/>
        <v>50</v>
      </c>
      <c r="O2606" s="20">
        <f t="shared" si="401"/>
        <v>100</v>
      </c>
      <c r="P2606" s="20">
        <f t="shared" si="402"/>
        <v>100</v>
      </c>
      <c r="Q2606" s="20">
        <f t="shared" si="403"/>
        <v>16.5</v>
      </c>
      <c r="R2606" s="21">
        <f t="shared" si="404"/>
        <v>69.974999999999994</v>
      </c>
      <c r="S2606" s="21">
        <f t="shared" si="405"/>
        <v>69.125</v>
      </c>
      <c r="T2606" s="21">
        <f t="shared" si="406"/>
        <v>54.924999999999997</v>
      </c>
      <c r="U2606" s="21">
        <f t="shared" si="407"/>
        <v>66.625</v>
      </c>
      <c r="V2606" s="20">
        <f t="shared" si="408"/>
        <v>64.674999999999997</v>
      </c>
      <c r="W2606" s="20">
        <f t="shared" si="409"/>
        <v>65.162499999999994</v>
      </c>
    </row>
    <row r="2607" spans="1:23" ht="13.5" x14ac:dyDescent="0.25">
      <c r="A2607" s="3">
        <v>45803</v>
      </c>
      <c r="B2607" s="2">
        <v>58.59</v>
      </c>
      <c r="C2607" s="2">
        <v>52.941199144390822</v>
      </c>
      <c r="D2607" s="2">
        <v>1.0986496331521138</v>
      </c>
      <c r="E2607" s="2">
        <v>-4.3300900275858228E-24</v>
      </c>
      <c r="F2607" s="2">
        <v>58.796000000000006</v>
      </c>
      <c r="G2607" s="2">
        <v>58.987000000000002</v>
      </c>
      <c r="H2607" s="2">
        <v>59.476710000000004</v>
      </c>
      <c r="I2607" s="2">
        <v>56.310645999999977</v>
      </c>
      <c r="J2607" s="2">
        <v>43.749551999999994</v>
      </c>
      <c r="K2607" s="17" t="s">
        <v>54</v>
      </c>
      <c r="L2607" s="17" t="s">
        <v>52</v>
      </c>
      <c r="M2607" s="17" t="s">
        <v>47</v>
      </c>
      <c r="N2607" s="20">
        <f t="shared" si="400"/>
        <v>50</v>
      </c>
      <c r="O2607" s="20">
        <f t="shared" si="401"/>
        <v>100</v>
      </c>
      <c r="P2607" s="20">
        <f t="shared" si="402"/>
        <v>100</v>
      </c>
      <c r="Q2607" s="20">
        <f t="shared" si="403"/>
        <v>0</v>
      </c>
      <c r="R2607" s="21">
        <f t="shared" si="404"/>
        <v>67.5</v>
      </c>
      <c r="S2607" s="21">
        <f t="shared" si="405"/>
        <v>65</v>
      </c>
      <c r="T2607" s="21">
        <f t="shared" si="406"/>
        <v>47.5</v>
      </c>
      <c r="U2607" s="21">
        <f t="shared" si="407"/>
        <v>62.5</v>
      </c>
      <c r="V2607" s="20">
        <f t="shared" si="408"/>
        <v>60</v>
      </c>
      <c r="W2607" s="20">
        <f t="shared" si="409"/>
        <v>60.625</v>
      </c>
    </row>
    <row r="2608" spans="1:23" ht="13.5" x14ac:dyDescent="0.25">
      <c r="A2608" s="3">
        <v>45804</v>
      </c>
      <c r="B2608" s="2">
        <v>58</v>
      </c>
      <c r="C2608" s="2">
        <v>48.515211321836922</v>
      </c>
      <c r="D2608" s="2">
        <v>1.135647677194271</v>
      </c>
      <c r="E2608" s="2">
        <v>-3.4640720220686585E-24</v>
      </c>
      <c r="F2608" s="2">
        <v>58.636000000000003</v>
      </c>
      <c r="G2608" s="2">
        <v>58.838000000000001</v>
      </c>
      <c r="H2608" s="2">
        <v>59.466824999999993</v>
      </c>
      <c r="I2608" s="2">
        <v>56.476545999999978</v>
      </c>
      <c r="J2608" s="2">
        <v>43.846871499999999</v>
      </c>
      <c r="K2608" s="17" t="s">
        <v>54</v>
      </c>
      <c r="L2608" s="17" t="s">
        <v>50</v>
      </c>
      <c r="M2608" s="17" t="s">
        <v>47</v>
      </c>
      <c r="N2608" s="20">
        <f t="shared" si="400"/>
        <v>50</v>
      </c>
      <c r="O2608" s="20">
        <f t="shared" si="401"/>
        <v>100</v>
      </c>
      <c r="P2608" s="20">
        <f t="shared" si="402"/>
        <v>100</v>
      </c>
      <c r="Q2608" s="20">
        <f t="shared" si="403"/>
        <v>16.5</v>
      </c>
      <c r="R2608" s="21">
        <f t="shared" si="404"/>
        <v>69.974999999999994</v>
      </c>
      <c r="S2608" s="21">
        <f t="shared" si="405"/>
        <v>69.125</v>
      </c>
      <c r="T2608" s="21">
        <f t="shared" si="406"/>
        <v>54.924999999999997</v>
      </c>
      <c r="U2608" s="21">
        <f t="shared" si="407"/>
        <v>66.625</v>
      </c>
      <c r="V2608" s="20">
        <f t="shared" si="408"/>
        <v>64.674999999999997</v>
      </c>
      <c r="W2608" s="20">
        <f t="shared" si="409"/>
        <v>65.162499999999994</v>
      </c>
    </row>
    <row r="2609" spans="1:23" ht="13.5" x14ac:dyDescent="0.25">
      <c r="A2609" s="3">
        <v>45805</v>
      </c>
      <c r="B2609" s="2">
        <v>57.7</v>
      </c>
      <c r="C2609" s="2">
        <v>46.391437809919729</v>
      </c>
      <c r="D2609" s="2">
        <v>1.161664404837623</v>
      </c>
      <c r="E2609" s="2">
        <v>-2.7712576176549269E-24</v>
      </c>
      <c r="F2609" s="2">
        <v>58.378</v>
      </c>
      <c r="G2609" s="2">
        <v>58.678000000000011</v>
      </c>
      <c r="H2609" s="2">
        <v>59.408000000000001</v>
      </c>
      <c r="I2609" s="2">
        <v>56.578533999999983</v>
      </c>
      <c r="J2609" s="2">
        <v>43.941602500000002</v>
      </c>
      <c r="K2609" s="17" t="s">
        <v>54</v>
      </c>
      <c r="L2609" s="17" t="s">
        <v>52</v>
      </c>
      <c r="M2609" s="17" t="s">
        <v>47</v>
      </c>
      <c r="N2609" s="20">
        <f t="shared" si="400"/>
        <v>50</v>
      </c>
      <c r="O2609" s="20">
        <f t="shared" si="401"/>
        <v>100</v>
      </c>
      <c r="P2609" s="20">
        <f t="shared" si="402"/>
        <v>100</v>
      </c>
      <c r="Q2609" s="20">
        <f t="shared" si="403"/>
        <v>0</v>
      </c>
      <c r="R2609" s="21">
        <f t="shared" si="404"/>
        <v>67.5</v>
      </c>
      <c r="S2609" s="21">
        <f t="shared" si="405"/>
        <v>65</v>
      </c>
      <c r="T2609" s="21">
        <f t="shared" si="406"/>
        <v>47.5</v>
      </c>
      <c r="U2609" s="21">
        <f t="shared" si="407"/>
        <v>62.5</v>
      </c>
      <c r="V2609" s="20">
        <f t="shared" si="408"/>
        <v>60</v>
      </c>
      <c r="W2609" s="20">
        <f t="shared" si="409"/>
        <v>60.625</v>
      </c>
    </row>
    <row r="2610" spans="1:23" ht="13.5" x14ac:dyDescent="0.25">
      <c r="A2610" s="3">
        <v>45806</v>
      </c>
      <c r="B2610" s="2">
        <v>57.1</v>
      </c>
      <c r="C2610" s="2">
        <v>42.394272257011053</v>
      </c>
      <c r="D2610" s="2">
        <v>1.1391799104859786</v>
      </c>
      <c r="E2610" s="2">
        <v>-2.2170060941239417E-24</v>
      </c>
      <c r="F2610" s="2">
        <v>58.018000000000008</v>
      </c>
      <c r="G2610" s="2">
        <v>58.518000000000008</v>
      </c>
      <c r="H2610" s="2">
        <v>59.213000000000001</v>
      </c>
      <c r="I2610" s="2">
        <v>56.671133999999981</v>
      </c>
      <c r="J2610" s="2">
        <v>44.033333499999998</v>
      </c>
      <c r="K2610" s="17" t="s">
        <v>54</v>
      </c>
      <c r="L2610" s="17" t="s">
        <v>52</v>
      </c>
      <c r="M2610" s="17" t="s">
        <v>47</v>
      </c>
      <c r="N2610" s="20">
        <f t="shared" si="400"/>
        <v>50</v>
      </c>
      <c r="O2610" s="20">
        <f t="shared" si="401"/>
        <v>100</v>
      </c>
      <c r="P2610" s="20">
        <f t="shared" si="402"/>
        <v>100</v>
      </c>
      <c r="Q2610" s="20">
        <f t="shared" si="403"/>
        <v>0</v>
      </c>
      <c r="R2610" s="21">
        <f t="shared" si="404"/>
        <v>67.5</v>
      </c>
      <c r="S2610" s="21">
        <f t="shared" si="405"/>
        <v>65</v>
      </c>
      <c r="T2610" s="21">
        <f t="shared" si="406"/>
        <v>47.5</v>
      </c>
      <c r="U2610" s="21">
        <f t="shared" si="407"/>
        <v>62.5</v>
      </c>
      <c r="V2610" s="20">
        <f t="shared" si="408"/>
        <v>60</v>
      </c>
      <c r="W2610" s="20">
        <f t="shared" si="409"/>
        <v>60.625</v>
      </c>
    </row>
    <row r="2611" spans="1:23" ht="13.5" x14ac:dyDescent="0.25">
      <c r="A2611" s="3">
        <v>45807</v>
      </c>
      <c r="B2611" s="2">
        <v>56.5</v>
      </c>
      <c r="C2611" s="2">
        <v>38.794544600159021</v>
      </c>
      <c r="D2611" s="2">
        <v>1.2481828860168989</v>
      </c>
      <c r="E2611" s="2">
        <v>-1.7736048752991535E-24</v>
      </c>
      <c r="F2611" s="2">
        <v>57.577999999999996</v>
      </c>
      <c r="G2611" s="2">
        <v>58.248000000000005</v>
      </c>
      <c r="H2611" s="2">
        <v>59.088000000000001</v>
      </c>
      <c r="I2611" s="2">
        <v>56.79092399999999</v>
      </c>
      <c r="J2611" s="2">
        <v>44.12025049999999</v>
      </c>
      <c r="K2611" s="17" t="s">
        <v>54</v>
      </c>
      <c r="L2611" s="17" t="s">
        <v>52</v>
      </c>
      <c r="M2611" s="17" t="s">
        <v>47</v>
      </c>
      <c r="N2611" s="20">
        <f t="shared" si="400"/>
        <v>50</v>
      </c>
      <c r="O2611" s="20">
        <f t="shared" si="401"/>
        <v>100</v>
      </c>
      <c r="P2611" s="20">
        <f t="shared" si="402"/>
        <v>100</v>
      </c>
      <c r="Q2611" s="20">
        <f t="shared" si="403"/>
        <v>0</v>
      </c>
      <c r="R2611" s="21">
        <f t="shared" si="404"/>
        <v>67.5</v>
      </c>
      <c r="S2611" s="21">
        <f t="shared" si="405"/>
        <v>65</v>
      </c>
      <c r="T2611" s="21">
        <f t="shared" si="406"/>
        <v>47.5</v>
      </c>
      <c r="U2611" s="21">
        <f t="shared" si="407"/>
        <v>62.5</v>
      </c>
      <c r="V2611" s="20">
        <f t="shared" si="408"/>
        <v>60</v>
      </c>
      <c r="W2611" s="20">
        <f t="shared" si="409"/>
        <v>60.625</v>
      </c>
    </row>
    <row r="2612" spans="1:23" ht="13.5" x14ac:dyDescent="0.25">
      <c r="A2612" s="3">
        <v>45810</v>
      </c>
      <c r="B2612" s="2">
        <v>55.7</v>
      </c>
      <c r="C2612" s="2">
        <v>34.578613925083857</v>
      </c>
      <c r="D2612" s="2">
        <v>1.4093882613073134</v>
      </c>
      <c r="E2612" s="2">
        <v>-1.4188839002393228E-24</v>
      </c>
      <c r="F2612" s="2">
        <v>57</v>
      </c>
      <c r="G2612" s="2">
        <v>57.898000000000003</v>
      </c>
      <c r="H2612" s="2">
        <v>58.833000000000006</v>
      </c>
      <c r="I2612" s="2">
        <v>56.860749999999982</v>
      </c>
      <c r="J2612" s="2">
        <v>44.203167499999999</v>
      </c>
      <c r="K2612" s="17" t="s">
        <v>54</v>
      </c>
      <c r="L2612" s="17" t="s">
        <v>52</v>
      </c>
      <c r="M2612" s="17" t="s">
        <v>47</v>
      </c>
      <c r="N2612" s="20">
        <f t="shared" si="400"/>
        <v>50</v>
      </c>
      <c r="O2612" s="20">
        <f t="shared" si="401"/>
        <v>100</v>
      </c>
      <c r="P2612" s="20">
        <f t="shared" si="402"/>
        <v>100</v>
      </c>
      <c r="Q2612" s="20">
        <f t="shared" si="403"/>
        <v>0</v>
      </c>
      <c r="R2612" s="21">
        <f t="shared" si="404"/>
        <v>67.5</v>
      </c>
      <c r="S2612" s="21">
        <f t="shared" si="405"/>
        <v>65</v>
      </c>
      <c r="T2612" s="21">
        <f t="shared" si="406"/>
        <v>47.5</v>
      </c>
      <c r="U2612" s="21">
        <f t="shared" si="407"/>
        <v>62.5</v>
      </c>
      <c r="V2612" s="20">
        <f t="shared" si="408"/>
        <v>60</v>
      </c>
      <c r="W2612" s="20">
        <f t="shared" si="409"/>
        <v>60.625</v>
      </c>
    </row>
    <row r="2613" spans="1:23" ht="13.5" x14ac:dyDescent="0.25">
      <c r="A2613" s="3">
        <v>45811</v>
      </c>
      <c r="B2613" s="2">
        <v>55.49</v>
      </c>
      <c r="C2613" s="2">
        <v>33.547982911598851</v>
      </c>
      <c r="D2613" s="2">
        <v>1.5135304982293505</v>
      </c>
      <c r="E2613" s="2">
        <v>-1.1351071201914583E-24</v>
      </c>
      <c r="F2613" s="2">
        <v>56.498000000000005</v>
      </c>
      <c r="G2613" s="2">
        <v>57.567000000000007</v>
      </c>
      <c r="H2613" s="2">
        <v>58.559000000000012</v>
      </c>
      <c r="I2613" s="2">
        <v>56.919697999999983</v>
      </c>
      <c r="J2613" s="2">
        <v>44.285034500000002</v>
      </c>
      <c r="K2613" s="17" t="s">
        <v>54</v>
      </c>
      <c r="L2613" s="17" t="s">
        <v>50</v>
      </c>
      <c r="M2613" s="17" t="s">
        <v>47</v>
      </c>
      <c r="N2613" s="20">
        <f t="shared" si="400"/>
        <v>50</v>
      </c>
      <c r="O2613" s="20">
        <f t="shared" si="401"/>
        <v>100</v>
      </c>
      <c r="P2613" s="20">
        <f t="shared" si="402"/>
        <v>100</v>
      </c>
      <c r="Q2613" s="20">
        <f t="shared" si="403"/>
        <v>16.5</v>
      </c>
      <c r="R2613" s="21">
        <f t="shared" si="404"/>
        <v>69.974999999999994</v>
      </c>
      <c r="S2613" s="21">
        <f t="shared" si="405"/>
        <v>69.125</v>
      </c>
      <c r="T2613" s="21">
        <f t="shared" si="406"/>
        <v>54.924999999999997</v>
      </c>
      <c r="U2613" s="21">
        <f t="shared" si="407"/>
        <v>66.625</v>
      </c>
      <c r="V2613" s="20">
        <f t="shared" si="408"/>
        <v>64.674999999999997</v>
      </c>
      <c r="W2613" s="20">
        <f t="shared" si="409"/>
        <v>65.162499999999994</v>
      </c>
    </row>
    <row r="2614" spans="1:23" ht="13.5" x14ac:dyDescent="0.25">
      <c r="A2614" s="3">
        <v>45812</v>
      </c>
      <c r="B2614" s="2">
        <v>55.5</v>
      </c>
      <c r="C2614" s="2">
        <v>33.649398771520893</v>
      </c>
      <c r="D2614" s="2">
        <v>1.6440860342995549</v>
      </c>
      <c r="E2614" s="2">
        <v>-9.0808569615316664E-25</v>
      </c>
      <c r="F2614" s="2">
        <v>56.058000000000007</v>
      </c>
      <c r="G2614" s="2">
        <v>57.217999999999996</v>
      </c>
      <c r="H2614" s="2">
        <v>58.285499999999999</v>
      </c>
      <c r="I2614" s="2">
        <v>56.99045799999999</v>
      </c>
      <c r="J2614" s="2">
        <v>44.366951499999999</v>
      </c>
      <c r="K2614" s="17" t="s">
        <v>54</v>
      </c>
      <c r="L2614" s="17" t="s">
        <v>50</v>
      </c>
      <c r="M2614" s="17" t="s">
        <v>47</v>
      </c>
      <c r="N2614" s="20">
        <f t="shared" si="400"/>
        <v>50</v>
      </c>
      <c r="O2614" s="20">
        <f t="shared" si="401"/>
        <v>100</v>
      </c>
      <c r="P2614" s="20">
        <f t="shared" si="402"/>
        <v>100</v>
      </c>
      <c r="Q2614" s="20">
        <f t="shared" si="403"/>
        <v>16.5</v>
      </c>
      <c r="R2614" s="21">
        <f t="shared" si="404"/>
        <v>69.974999999999994</v>
      </c>
      <c r="S2614" s="21">
        <f t="shared" si="405"/>
        <v>69.125</v>
      </c>
      <c r="T2614" s="21">
        <f t="shared" si="406"/>
        <v>54.924999999999997</v>
      </c>
      <c r="U2614" s="21">
        <f t="shared" si="407"/>
        <v>66.625</v>
      </c>
      <c r="V2614" s="20">
        <f t="shared" si="408"/>
        <v>64.674999999999997</v>
      </c>
      <c r="W2614" s="20">
        <f t="shared" si="409"/>
        <v>65.162499999999994</v>
      </c>
    </row>
    <row r="2615" spans="1:23" ht="13.5" x14ac:dyDescent="0.25">
      <c r="A2615" s="3">
        <v>45813</v>
      </c>
      <c r="B2615" s="2">
        <v>54.5</v>
      </c>
      <c r="C2615" s="2">
        <v>28.899609264867749</v>
      </c>
      <c r="D2615" s="2">
        <v>1.8276371120263519</v>
      </c>
      <c r="E2615" s="2">
        <v>-7.2646855692253333E-25</v>
      </c>
      <c r="F2615" s="2">
        <v>55.537999999999997</v>
      </c>
      <c r="G2615" s="2">
        <v>56.777999999999999</v>
      </c>
      <c r="H2615" s="2">
        <v>57.988</v>
      </c>
      <c r="I2615" s="2">
        <v>57.035847999999987</v>
      </c>
      <c r="J2615" s="2">
        <v>44.445320000000002</v>
      </c>
      <c r="K2615" s="17" t="s">
        <v>54</v>
      </c>
      <c r="L2615" s="17" t="s">
        <v>52</v>
      </c>
      <c r="M2615" s="17" t="s">
        <v>47</v>
      </c>
      <c r="N2615" s="20">
        <f t="shared" si="400"/>
        <v>50</v>
      </c>
      <c r="O2615" s="20">
        <f t="shared" si="401"/>
        <v>100</v>
      </c>
      <c r="P2615" s="20">
        <f t="shared" si="402"/>
        <v>100</v>
      </c>
      <c r="Q2615" s="20">
        <f t="shared" si="403"/>
        <v>0</v>
      </c>
      <c r="R2615" s="21">
        <f t="shared" si="404"/>
        <v>67.5</v>
      </c>
      <c r="S2615" s="21">
        <f t="shared" si="405"/>
        <v>65</v>
      </c>
      <c r="T2615" s="21">
        <f t="shared" si="406"/>
        <v>47.5</v>
      </c>
      <c r="U2615" s="21">
        <f t="shared" si="407"/>
        <v>62.5</v>
      </c>
      <c r="V2615" s="20">
        <f t="shared" si="408"/>
        <v>60</v>
      </c>
      <c r="W2615" s="20">
        <f t="shared" si="409"/>
        <v>60.625</v>
      </c>
    </row>
    <row r="2616" spans="1:23" ht="13.5" x14ac:dyDescent="0.25">
      <c r="A2616" s="3">
        <v>45817</v>
      </c>
      <c r="B2616" s="2">
        <v>53.7</v>
      </c>
      <c r="C2616" s="2">
        <v>25.766167994355257</v>
      </c>
      <c r="D2616" s="2">
        <v>2.0292496417322354</v>
      </c>
      <c r="E2616" s="2">
        <v>-5.8117484553802668E-25</v>
      </c>
      <c r="F2616" s="2">
        <v>54.977999999999994</v>
      </c>
      <c r="G2616" s="2">
        <v>56.277999999999999</v>
      </c>
      <c r="H2616" s="2">
        <v>57.688000000000009</v>
      </c>
      <c r="I2616" s="2">
        <v>57.065237999999994</v>
      </c>
      <c r="J2616" s="2">
        <v>44.519688500000008</v>
      </c>
      <c r="K2616" s="17" t="s">
        <v>54</v>
      </c>
      <c r="L2616" s="17" t="s">
        <v>52</v>
      </c>
      <c r="M2616" s="17" t="s">
        <v>47</v>
      </c>
      <c r="N2616" s="20">
        <f t="shared" si="400"/>
        <v>50</v>
      </c>
      <c r="O2616" s="20">
        <f t="shared" si="401"/>
        <v>100</v>
      </c>
      <c r="P2616" s="20">
        <f t="shared" si="402"/>
        <v>100</v>
      </c>
      <c r="Q2616" s="20">
        <f t="shared" si="403"/>
        <v>0</v>
      </c>
      <c r="R2616" s="21">
        <f t="shared" si="404"/>
        <v>67.5</v>
      </c>
      <c r="S2616" s="21">
        <f t="shared" si="405"/>
        <v>65</v>
      </c>
      <c r="T2616" s="21">
        <f t="shared" si="406"/>
        <v>47.5</v>
      </c>
      <c r="U2616" s="21">
        <f t="shared" si="407"/>
        <v>62.5</v>
      </c>
      <c r="V2616" s="20">
        <f t="shared" si="408"/>
        <v>60</v>
      </c>
      <c r="W2616" s="20">
        <f t="shared" si="409"/>
        <v>60.625</v>
      </c>
    </row>
    <row r="2617" spans="1:23" ht="13.5" x14ac:dyDescent="0.25">
      <c r="A2617" s="3">
        <v>45818</v>
      </c>
      <c r="B2617" s="2">
        <v>53.98</v>
      </c>
      <c r="C2617" s="2">
        <v>28.680832556939393</v>
      </c>
      <c r="D2617" s="2">
        <v>2.1833990636758003</v>
      </c>
      <c r="E2617" s="2">
        <v>-4.6493987643042138E-25</v>
      </c>
      <c r="F2617" s="2">
        <v>54.634</v>
      </c>
      <c r="G2617" s="2">
        <v>55.816999999999993</v>
      </c>
      <c r="H2617" s="2">
        <v>57.402000000000008</v>
      </c>
      <c r="I2617" s="2">
        <v>57.100373999999981</v>
      </c>
      <c r="J2617" s="2">
        <v>44.595457000000003</v>
      </c>
      <c r="K2617" s="17" t="s">
        <v>54</v>
      </c>
      <c r="L2617" s="17" t="s">
        <v>50</v>
      </c>
      <c r="M2617" s="17" t="s">
        <v>47</v>
      </c>
      <c r="N2617" s="20">
        <f t="shared" si="400"/>
        <v>50</v>
      </c>
      <c r="O2617" s="20">
        <f t="shared" si="401"/>
        <v>100</v>
      </c>
      <c r="P2617" s="20">
        <f t="shared" si="402"/>
        <v>100</v>
      </c>
      <c r="Q2617" s="20">
        <f t="shared" si="403"/>
        <v>16.5</v>
      </c>
      <c r="R2617" s="21">
        <f t="shared" si="404"/>
        <v>69.974999999999994</v>
      </c>
      <c r="S2617" s="21">
        <f t="shared" si="405"/>
        <v>69.125</v>
      </c>
      <c r="T2617" s="21">
        <f t="shared" si="406"/>
        <v>54.924999999999997</v>
      </c>
      <c r="U2617" s="21">
        <f t="shared" si="407"/>
        <v>66.625</v>
      </c>
      <c r="V2617" s="20">
        <f t="shared" si="408"/>
        <v>64.674999999999997</v>
      </c>
      <c r="W2617" s="20">
        <f t="shared" si="409"/>
        <v>65.162499999999994</v>
      </c>
    </row>
    <row r="2618" spans="1:23" ht="13.5" x14ac:dyDescent="0.25">
      <c r="A2618" s="3">
        <v>45819</v>
      </c>
      <c r="B2618" s="2">
        <v>53.6</v>
      </c>
      <c r="C2618" s="2">
        <v>27.124309220293839</v>
      </c>
      <c r="D2618" s="2">
        <v>2.2692038921082087</v>
      </c>
      <c r="E2618" s="2">
        <v>-3.7195190114433711E-25</v>
      </c>
      <c r="F2618" s="2">
        <v>54.255999999999993</v>
      </c>
      <c r="G2618" s="2">
        <v>55.376999999999995</v>
      </c>
      <c r="H2618" s="2">
        <v>57.107500000000002</v>
      </c>
      <c r="I2618" s="2">
        <v>57.102653999999987</v>
      </c>
      <c r="J2618" s="2">
        <v>44.668236500000013</v>
      </c>
      <c r="K2618" s="17" t="s">
        <v>54</v>
      </c>
      <c r="L2618" s="17" t="s">
        <v>52</v>
      </c>
      <c r="M2618" s="17" t="s">
        <v>47</v>
      </c>
      <c r="N2618" s="20">
        <f t="shared" si="400"/>
        <v>50</v>
      </c>
      <c r="O2618" s="20">
        <f t="shared" si="401"/>
        <v>100</v>
      </c>
      <c r="P2618" s="20">
        <f t="shared" si="402"/>
        <v>100</v>
      </c>
      <c r="Q2618" s="20">
        <f t="shared" si="403"/>
        <v>0</v>
      </c>
      <c r="R2618" s="21">
        <f t="shared" si="404"/>
        <v>67.5</v>
      </c>
      <c r="S2618" s="21">
        <f t="shared" si="405"/>
        <v>65</v>
      </c>
      <c r="T2618" s="21">
        <f t="shared" si="406"/>
        <v>47.5</v>
      </c>
      <c r="U2618" s="21">
        <f t="shared" si="407"/>
        <v>62.5</v>
      </c>
      <c r="V2618" s="20">
        <f t="shared" si="408"/>
        <v>60</v>
      </c>
      <c r="W2618" s="20">
        <f t="shared" si="409"/>
        <v>60.625</v>
      </c>
    </row>
    <row r="2619" spans="1:23" ht="13.5" x14ac:dyDescent="0.25">
      <c r="A2619" s="3">
        <v>45820</v>
      </c>
      <c r="B2619" s="2">
        <v>53</v>
      </c>
      <c r="C2619" s="2">
        <v>24.832701930275761</v>
      </c>
      <c r="D2619" s="2">
        <v>2.3590030723090081</v>
      </c>
      <c r="E2619" s="2">
        <v>-2.9756152091546973E-25</v>
      </c>
      <c r="F2619" s="2">
        <v>53.755999999999993</v>
      </c>
      <c r="G2619" s="2">
        <v>54.907000000000004</v>
      </c>
      <c r="H2619" s="2">
        <v>56.792500000000004</v>
      </c>
      <c r="I2619" s="2">
        <v>57.093077999999984</v>
      </c>
      <c r="J2619" s="2">
        <v>44.738052500000002</v>
      </c>
      <c r="K2619" s="17" t="s">
        <v>54</v>
      </c>
      <c r="L2619" s="17" t="s">
        <v>52</v>
      </c>
      <c r="M2619" s="17" t="s">
        <v>47</v>
      </c>
      <c r="N2619" s="20">
        <f t="shared" si="400"/>
        <v>50</v>
      </c>
      <c r="O2619" s="20">
        <f t="shared" si="401"/>
        <v>100</v>
      </c>
      <c r="P2619" s="20">
        <f t="shared" si="402"/>
        <v>100</v>
      </c>
      <c r="Q2619" s="20">
        <f t="shared" si="403"/>
        <v>0</v>
      </c>
      <c r="R2619" s="21">
        <f t="shared" si="404"/>
        <v>67.5</v>
      </c>
      <c r="S2619" s="21">
        <f t="shared" si="405"/>
        <v>65</v>
      </c>
      <c r="T2619" s="21">
        <f t="shared" si="406"/>
        <v>47.5</v>
      </c>
      <c r="U2619" s="21">
        <f t="shared" si="407"/>
        <v>62.5</v>
      </c>
      <c r="V2619" s="20">
        <f t="shared" si="408"/>
        <v>60</v>
      </c>
      <c r="W2619" s="20">
        <f t="shared" si="409"/>
        <v>60.625</v>
      </c>
    </row>
    <row r="2620" spans="1:23" ht="13.5" x14ac:dyDescent="0.25">
      <c r="A2620" s="3">
        <v>45821</v>
      </c>
      <c r="B2620" s="2">
        <v>52</v>
      </c>
      <c r="C2620" s="2">
        <v>21.562895656771076</v>
      </c>
      <c r="D2620" s="2">
        <v>2.4378029648046819</v>
      </c>
      <c r="E2620" s="2">
        <v>-2.3804921673237577E-25</v>
      </c>
      <c r="F2620" s="2">
        <v>53.255999999999993</v>
      </c>
      <c r="G2620" s="2">
        <v>54.397000000000006</v>
      </c>
      <c r="H2620" s="2">
        <v>56.457500000000003</v>
      </c>
      <c r="I2620" s="2">
        <v>57.061179999999993</v>
      </c>
      <c r="J2620" s="2">
        <v>44.803921000000003</v>
      </c>
      <c r="K2620" s="17" t="s">
        <v>54</v>
      </c>
      <c r="L2620" s="17" t="s">
        <v>52</v>
      </c>
      <c r="M2620" s="17" t="s">
        <v>47</v>
      </c>
      <c r="N2620" s="20">
        <f t="shared" si="400"/>
        <v>50</v>
      </c>
      <c r="O2620" s="20">
        <f t="shared" si="401"/>
        <v>100</v>
      </c>
      <c r="P2620" s="20">
        <f t="shared" si="402"/>
        <v>75</v>
      </c>
      <c r="Q2620" s="20">
        <f t="shared" si="403"/>
        <v>0</v>
      </c>
      <c r="R2620" s="21">
        <f t="shared" si="404"/>
        <v>63.75</v>
      </c>
      <c r="S2620" s="21">
        <f t="shared" si="405"/>
        <v>56.25</v>
      </c>
      <c r="T2620" s="21">
        <f t="shared" si="406"/>
        <v>41.25</v>
      </c>
      <c r="U2620" s="21">
        <f t="shared" si="407"/>
        <v>56.25</v>
      </c>
      <c r="V2620" s="20">
        <f t="shared" si="408"/>
        <v>53.75</v>
      </c>
      <c r="W2620" s="20">
        <f t="shared" si="409"/>
        <v>54.375</v>
      </c>
    </row>
    <row r="2621" spans="1:23" ht="13.5" x14ac:dyDescent="0.25">
      <c r="A2621" s="3">
        <v>45824</v>
      </c>
      <c r="B2621" s="2">
        <v>50.2</v>
      </c>
      <c r="C2621" s="2">
        <v>17.178252794178348</v>
      </c>
      <c r="D2621" s="2">
        <v>2.5709048410926911</v>
      </c>
      <c r="E2621" s="2">
        <v>-1.9043937338590063E-25</v>
      </c>
      <c r="F2621" s="2">
        <v>52.555999999999997</v>
      </c>
      <c r="G2621" s="2">
        <v>53.76700000000001</v>
      </c>
      <c r="H2621" s="2">
        <v>56.007500000000014</v>
      </c>
      <c r="I2621" s="2">
        <v>56.991105999999988</v>
      </c>
      <c r="J2621" s="2">
        <v>44.861152000000004</v>
      </c>
      <c r="K2621" s="17" t="s">
        <v>54</v>
      </c>
      <c r="L2621" s="17" t="s">
        <v>52</v>
      </c>
      <c r="M2621" s="17" t="s">
        <v>47</v>
      </c>
      <c r="N2621" s="20">
        <f t="shared" si="400"/>
        <v>50</v>
      </c>
      <c r="O2621" s="20">
        <f t="shared" si="401"/>
        <v>100</v>
      </c>
      <c r="P2621" s="20">
        <f t="shared" si="402"/>
        <v>75</v>
      </c>
      <c r="Q2621" s="20">
        <f t="shared" si="403"/>
        <v>0</v>
      </c>
      <c r="R2621" s="21">
        <f t="shared" si="404"/>
        <v>63.75</v>
      </c>
      <c r="S2621" s="21">
        <f t="shared" si="405"/>
        <v>56.25</v>
      </c>
      <c r="T2621" s="21">
        <f t="shared" si="406"/>
        <v>41.25</v>
      </c>
      <c r="U2621" s="21">
        <f t="shared" si="407"/>
        <v>56.25</v>
      </c>
      <c r="V2621" s="20">
        <f t="shared" si="408"/>
        <v>53.75</v>
      </c>
      <c r="W2621" s="20">
        <f t="shared" si="409"/>
        <v>54.375</v>
      </c>
    </row>
    <row r="2622" spans="1:23" ht="13.5" x14ac:dyDescent="0.25">
      <c r="A2622" s="3">
        <v>45825</v>
      </c>
      <c r="B2622" s="2">
        <v>49.9</v>
      </c>
      <c r="C2622" s="2">
        <v>16.573369769499209</v>
      </c>
      <c r="D2622" s="2">
        <v>2.6168290479725584</v>
      </c>
      <c r="E2622" s="2">
        <v>-1.5235149870872052E-25</v>
      </c>
      <c r="F2622" s="2">
        <v>51.739999999999995</v>
      </c>
      <c r="G2622" s="2">
        <v>53.186999999999998</v>
      </c>
      <c r="H2622" s="2">
        <v>55.542500000000004</v>
      </c>
      <c r="I2622" s="2">
        <v>56.893259999999991</v>
      </c>
      <c r="J2622" s="2">
        <v>44.916882999999999</v>
      </c>
      <c r="K2622" s="17" t="s">
        <v>54</v>
      </c>
      <c r="L2622" s="17" t="s">
        <v>52</v>
      </c>
      <c r="M2622" s="17" t="s">
        <v>47</v>
      </c>
      <c r="N2622" s="20">
        <f t="shared" si="400"/>
        <v>50</v>
      </c>
      <c r="O2622" s="20">
        <f t="shared" si="401"/>
        <v>100</v>
      </c>
      <c r="P2622" s="20">
        <f t="shared" si="402"/>
        <v>75</v>
      </c>
      <c r="Q2622" s="20">
        <f t="shared" si="403"/>
        <v>0</v>
      </c>
      <c r="R2622" s="21">
        <f t="shared" si="404"/>
        <v>63.75</v>
      </c>
      <c r="S2622" s="21">
        <f t="shared" si="405"/>
        <v>56.25</v>
      </c>
      <c r="T2622" s="21">
        <f t="shared" si="406"/>
        <v>41.25</v>
      </c>
      <c r="U2622" s="21">
        <f t="shared" si="407"/>
        <v>56.25</v>
      </c>
      <c r="V2622" s="20">
        <f t="shared" si="408"/>
        <v>53.75</v>
      </c>
      <c r="W2622" s="20">
        <f t="shared" si="409"/>
        <v>54.375</v>
      </c>
    </row>
    <row r="2623" spans="1:23" ht="13.5" x14ac:dyDescent="0.25">
      <c r="A2623" s="3">
        <v>45826</v>
      </c>
      <c r="B2623" s="2">
        <v>49.9</v>
      </c>
      <c r="C2623" s="2">
        <v>16.573369769499209</v>
      </c>
      <c r="D2623" s="2">
        <v>2.6567773120753273</v>
      </c>
      <c r="E2623" s="2">
        <v>-1.2188119896697643E-25</v>
      </c>
      <c r="F2623" s="2">
        <v>51</v>
      </c>
      <c r="G2623" s="2">
        <v>52.628</v>
      </c>
      <c r="H2623" s="2">
        <v>55.097500000000011</v>
      </c>
      <c r="I2623" s="2">
        <v>56.810073999999993</v>
      </c>
      <c r="J2623" s="2">
        <v>44.972251499999992</v>
      </c>
      <c r="K2623" s="17" t="s">
        <v>54</v>
      </c>
      <c r="L2623" s="17" t="s">
        <v>50</v>
      </c>
      <c r="M2623" s="17" t="s">
        <v>47</v>
      </c>
      <c r="N2623" s="20">
        <f t="shared" si="400"/>
        <v>50</v>
      </c>
      <c r="O2623" s="20">
        <f t="shared" si="401"/>
        <v>100</v>
      </c>
      <c r="P2623" s="20">
        <f t="shared" si="402"/>
        <v>75</v>
      </c>
      <c r="Q2623" s="20">
        <f t="shared" si="403"/>
        <v>16.5</v>
      </c>
      <c r="R2623" s="21">
        <f t="shared" si="404"/>
        <v>66.224999999999994</v>
      </c>
      <c r="S2623" s="21">
        <f t="shared" si="405"/>
        <v>60.375</v>
      </c>
      <c r="T2623" s="21">
        <f t="shared" si="406"/>
        <v>48.674999999999997</v>
      </c>
      <c r="U2623" s="21">
        <f t="shared" si="407"/>
        <v>60.375</v>
      </c>
      <c r="V2623" s="20">
        <f t="shared" si="408"/>
        <v>58.42499999999999</v>
      </c>
      <c r="W2623" s="20">
        <f t="shared" si="409"/>
        <v>58.912499999999994</v>
      </c>
    </row>
    <row r="2624" spans="1:23" ht="13.5" x14ac:dyDescent="0.25">
      <c r="A2624" s="3">
        <v>45827</v>
      </c>
      <c r="B2624" s="2">
        <v>51</v>
      </c>
      <c r="C2624" s="2">
        <v>27.438598357255771</v>
      </c>
      <c r="D2624" s="2">
        <v>2.6415598288273543</v>
      </c>
      <c r="E2624" s="2">
        <v>-9.7504959173581145E-26</v>
      </c>
      <c r="F2624" s="2">
        <v>50.6</v>
      </c>
      <c r="G2624" s="2">
        <v>52.177999999999997</v>
      </c>
      <c r="H2624" s="2">
        <v>54.698</v>
      </c>
      <c r="I2624" s="2">
        <v>56.763255999999991</v>
      </c>
      <c r="J2624" s="2">
        <v>45.031305500000002</v>
      </c>
      <c r="K2624" s="17" t="s">
        <v>54</v>
      </c>
      <c r="L2624" s="17" t="s">
        <v>50</v>
      </c>
      <c r="M2624" s="17" t="s">
        <v>47</v>
      </c>
      <c r="N2624" s="20">
        <f t="shared" si="400"/>
        <v>50</v>
      </c>
      <c r="O2624" s="20">
        <f t="shared" si="401"/>
        <v>100</v>
      </c>
      <c r="P2624" s="20">
        <f t="shared" si="402"/>
        <v>75</v>
      </c>
      <c r="Q2624" s="20">
        <f t="shared" si="403"/>
        <v>16.5</v>
      </c>
      <c r="R2624" s="21">
        <f t="shared" si="404"/>
        <v>66.224999999999994</v>
      </c>
      <c r="S2624" s="21">
        <f t="shared" si="405"/>
        <v>60.375</v>
      </c>
      <c r="T2624" s="21">
        <f t="shared" si="406"/>
        <v>48.674999999999997</v>
      </c>
      <c r="U2624" s="21">
        <f t="shared" si="407"/>
        <v>60.375</v>
      </c>
      <c r="V2624" s="20">
        <f t="shared" si="408"/>
        <v>58.42499999999999</v>
      </c>
      <c r="W2624" s="20">
        <f t="shared" si="409"/>
        <v>58.912499999999994</v>
      </c>
    </row>
    <row r="2625" spans="1:23" ht="13.5" x14ac:dyDescent="0.25">
      <c r="A2625" s="3">
        <v>45828</v>
      </c>
      <c r="B2625" s="2">
        <v>51.4</v>
      </c>
      <c r="C2625" s="2">
        <v>30.959779173294223</v>
      </c>
      <c r="D2625" s="2">
        <v>2.467340321110818</v>
      </c>
      <c r="E2625" s="2">
        <v>-7.8003967338864916E-26</v>
      </c>
      <c r="F2625" s="2">
        <v>50.480000000000004</v>
      </c>
      <c r="G2625" s="2">
        <v>51.867999999999995</v>
      </c>
      <c r="H2625" s="2">
        <v>54.323</v>
      </c>
      <c r="I2625" s="2">
        <v>56.711379999999991</v>
      </c>
      <c r="J2625" s="2">
        <v>45.093447999999988</v>
      </c>
      <c r="K2625" s="17" t="s">
        <v>48</v>
      </c>
      <c r="L2625" s="17" t="s">
        <v>50</v>
      </c>
      <c r="M2625" s="17" t="s">
        <v>53</v>
      </c>
      <c r="N2625" s="20">
        <f t="shared" si="400"/>
        <v>50</v>
      </c>
      <c r="O2625" s="20">
        <f t="shared" si="401"/>
        <v>100</v>
      </c>
      <c r="P2625" s="20">
        <f t="shared" si="402"/>
        <v>75</v>
      </c>
      <c r="Q2625" s="20">
        <f t="shared" si="403"/>
        <v>66.5</v>
      </c>
      <c r="R2625" s="21">
        <f t="shared" si="404"/>
        <v>73.724999999999994</v>
      </c>
      <c r="S2625" s="21">
        <f t="shared" si="405"/>
        <v>72.875</v>
      </c>
      <c r="T2625" s="21">
        <f t="shared" si="406"/>
        <v>71.174999999999997</v>
      </c>
      <c r="U2625" s="21">
        <f t="shared" si="407"/>
        <v>72.875</v>
      </c>
      <c r="V2625" s="20">
        <f t="shared" si="408"/>
        <v>72.591666666666654</v>
      </c>
      <c r="W2625" s="20">
        <f t="shared" si="409"/>
        <v>72.662499999999994</v>
      </c>
    </row>
    <row r="2626" spans="1:23" ht="13.5" x14ac:dyDescent="0.25">
      <c r="A2626" s="3">
        <v>45831</v>
      </c>
      <c r="B2626" s="2">
        <v>52.9</v>
      </c>
      <c r="C2626" s="2">
        <v>42.272811354059805</v>
      </c>
      <c r="D2626" s="2">
        <v>2.1038653185282286</v>
      </c>
      <c r="E2626" s="2">
        <v>-6.240317387109194E-26</v>
      </c>
      <c r="F2626" s="2">
        <v>51.02</v>
      </c>
      <c r="G2626" s="2">
        <v>51.78799999999999</v>
      </c>
      <c r="H2626" s="2">
        <v>54.033000000000001</v>
      </c>
      <c r="I2626" s="2">
        <v>56.683279999999996</v>
      </c>
      <c r="J2626" s="2">
        <v>45.163090499999996</v>
      </c>
      <c r="K2626" s="17" t="s">
        <v>48</v>
      </c>
      <c r="L2626" s="17" t="s">
        <v>49</v>
      </c>
      <c r="M2626" s="17" t="s">
        <v>51</v>
      </c>
      <c r="N2626" s="20">
        <f t="shared" ref="N2626:N2693" si="410">IF(D2626&lt;30,50, IF(D2626&gt;70, 0, 25))</f>
        <v>50</v>
      </c>
      <c r="O2626" s="20">
        <f t="shared" ref="O2626:O2693" si="411">IF(F2626-E2626&gt;0.02, 100, IF(F2626-E2626&lt;0,0,45))</f>
        <v>100</v>
      </c>
      <c r="P2626" s="20">
        <f t="shared" ref="P2626:P2693" si="412">IF(G2626-J2626&gt;10,100,IF(G2626-J2626&gt;5,75, IF(G2626-J2626&gt;0,50,0)))</f>
        <v>75</v>
      </c>
      <c r="Q2626" s="20">
        <f t="shared" ref="Q2626:Q2693" si="413">IF(M2626="confirmed bullish", 34, IF(M2626="bullish divergence",17, 0))+IF(K2626="bullish",33,IF(K2626="bearish",0,16.5))+IF(L2626="strong",33,IF(L2626="weak",0,16.5))</f>
        <v>100</v>
      </c>
      <c r="R2626" s="21">
        <f t="shared" si="404"/>
        <v>78.75</v>
      </c>
      <c r="S2626" s="21">
        <f t="shared" si="405"/>
        <v>81.25</v>
      </c>
      <c r="T2626" s="21">
        <f t="shared" si="406"/>
        <v>86.25</v>
      </c>
      <c r="U2626" s="21">
        <f t="shared" si="407"/>
        <v>81.25</v>
      </c>
      <c r="V2626" s="20">
        <f t="shared" si="408"/>
        <v>82.083333333333329</v>
      </c>
      <c r="W2626" s="20">
        <f t="shared" si="409"/>
        <v>81.875</v>
      </c>
    </row>
    <row r="2627" spans="1:23" ht="13.5" x14ac:dyDescent="0.25">
      <c r="A2627" s="3">
        <v>45832</v>
      </c>
      <c r="B2627" s="2">
        <v>53.5</v>
      </c>
      <c r="C2627" s="2">
        <v>46.078911212168869</v>
      </c>
      <c r="D2627" s="2">
        <v>1.8028650707096361</v>
      </c>
      <c r="E2627" s="2">
        <v>-4.9922539096873554E-26</v>
      </c>
      <c r="F2627" s="2">
        <v>51.740000000000009</v>
      </c>
      <c r="G2627" s="2">
        <v>51.739999999999988</v>
      </c>
      <c r="H2627" s="2">
        <v>53.778499999999994</v>
      </c>
      <c r="I2627" s="2">
        <v>56.690519999999999</v>
      </c>
      <c r="J2627" s="2">
        <v>45.236095999999996</v>
      </c>
      <c r="K2627" s="17" t="s">
        <v>48</v>
      </c>
      <c r="L2627" s="17" t="s">
        <v>49</v>
      </c>
      <c r="M2627" s="17" t="s">
        <v>51</v>
      </c>
      <c r="N2627" s="20">
        <f t="shared" si="410"/>
        <v>50</v>
      </c>
      <c r="O2627" s="20">
        <f t="shared" si="411"/>
        <v>100</v>
      </c>
      <c r="P2627" s="20">
        <f t="shared" si="412"/>
        <v>75</v>
      </c>
      <c r="Q2627" s="20">
        <f t="shared" si="413"/>
        <v>100</v>
      </c>
      <c r="R2627" s="21">
        <f t="shared" ref="R2627:R2690" si="414">0.35*N2627+O2627*0.35+P2627*0.15+Q2627*0.15</f>
        <v>78.75</v>
      </c>
      <c r="S2627" s="21">
        <f t="shared" ref="S2627:S2690" si="415">N2627*0.2+O2627*0.2+P2627*0.35+Q2627*0.25</f>
        <v>81.25</v>
      </c>
      <c r="T2627" s="21">
        <f t="shared" ref="T2627:T2690" si="416">N2627*0.15+O2627*0.15+P2627*0.25+Q2627*0.45</f>
        <v>86.25</v>
      </c>
      <c r="U2627" s="21">
        <f t="shared" ref="U2627:U2690" si="417">0.25*SUM(N2627:Q2627)</f>
        <v>81.25</v>
      </c>
      <c r="V2627" s="20">
        <f t="shared" ref="V2627:V2690" si="418">SUM(R2627:T2627)/3</f>
        <v>82.083333333333329</v>
      </c>
      <c r="W2627" s="20">
        <f t="shared" ref="W2627:W2690" si="419">SUM(R2627:U2627)/4</f>
        <v>81.875</v>
      </c>
    </row>
    <row r="2628" spans="1:23" ht="13.5" x14ac:dyDescent="0.25">
      <c r="A2628" s="3">
        <v>45833</v>
      </c>
      <c r="B2628" s="2">
        <v>56.4</v>
      </c>
      <c r="C2628" s="2">
        <v>59.855867468347604</v>
      </c>
      <c r="D2628" s="2">
        <v>1.2786869270260155</v>
      </c>
      <c r="E2628" s="2">
        <v>-3.9938031277498847E-26</v>
      </c>
      <c r="F2628" s="2">
        <v>53.04</v>
      </c>
      <c r="G2628" s="2">
        <v>52.019999999999996</v>
      </c>
      <c r="H2628" s="2">
        <v>53.698500000000003</v>
      </c>
      <c r="I2628" s="2">
        <v>56.673676000000007</v>
      </c>
      <c r="J2628" s="2">
        <v>45.323238499999988</v>
      </c>
      <c r="K2628" s="17" t="s">
        <v>48</v>
      </c>
      <c r="L2628" s="17" t="s">
        <v>49</v>
      </c>
      <c r="M2628" s="17" t="s">
        <v>51</v>
      </c>
      <c r="N2628" s="20">
        <f t="shared" si="410"/>
        <v>50</v>
      </c>
      <c r="O2628" s="20">
        <f t="shared" si="411"/>
        <v>100</v>
      </c>
      <c r="P2628" s="20">
        <f t="shared" si="412"/>
        <v>75</v>
      </c>
      <c r="Q2628" s="20">
        <f t="shared" si="413"/>
        <v>100</v>
      </c>
      <c r="R2628" s="21">
        <f t="shared" si="414"/>
        <v>78.75</v>
      </c>
      <c r="S2628" s="21">
        <f t="shared" si="415"/>
        <v>81.25</v>
      </c>
      <c r="T2628" s="21">
        <f t="shared" si="416"/>
        <v>86.25</v>
      </c>
      <c r="U2628" s="21">
        <f t="shared" si="417"/>
        <v>81.25</v>
      </c>
      <c r="V2628" s="20">
        <f t="shared" si="418"/>
        <v>82.083333333333329</v>
      </c>
      <c r="W2628" s="20">
        <f t="shared" si="419"/>
        <v>81.875</v>
      </c>
    </row>
    <row r="2629" spans="1:23" ht="13.5" x14ac:dyDescent="0.25">
      <c r="A2629" s="3">
        <v>45835</v>
      </c>
      <c r="B2629" s="2">
        <v>57</v>
      </c>
      <c r="C2629" s="2">
        <v>62.018132272957466</v>
      </c>
      <c r="D2629" s="2">
        <v>0.68477314576932002</v>
      </c>
      <c r="E2629" s="2">
        <v>-3.195042502199908E-26</v>
      </c>
      <c r="F2629" s="2">
        <v>54.240000000000009</v>
      </c>
      <c r="G2629" s="2">
        <v>52.419999999999995</v>
      </c>
      <c r="H2629" s="2">
        <v>53.663499999999999</v>
      </c>
      <c r="I2629" s="2">
        <v>56.675536000000001</v>
      </c>
      <c r="J2629" s="2">
        <v>45.412655499999993</v>
      </c>
      <c r="K2629" s="17" t="s">
        <v>48</v>
      </c>
      <c r="L2629" s="17" t="s">
        <v>49</v>
      </c>
      <c r="M2629" s="17" t="s">
        <v>51</v>
      </c>
      <c r="N2629" s="20">
        <f t="shared" si="410"/>
        <v>50</v>
      </c>
      <c r="O2629" s="20">
        <f t="shared" si="411"/>
        <v>100</v>
      </c>
      <c r="P2629" s="20">
        <f t="shared" si="412"/>
        <v>75</v>
      </c>
      <c r="Q2629" s="20">
        <f t="shared" si="413"/>
        <v>100</v>
      </c>
      <c r="R2629" s="21">
        <f t="shared" si="414"/>
        <v>78.75</v>
      </c>
      <c r="S2629" s="21">
        <f t="shared" si="415"/>
        <v>81.25</v>
      </c>
      <c r="T2629" s="21">
        <f t="shared" si="416"/>
        <v>86.25</v>
      </c>
      <c r="U2629" s="21">
        <f t="shared" si="417"/>
        <v>81.25</v>
      </c>
      <c r="V2629" s="20">
        <f t="shared" si="418"/>
        <v>82.083333333333329</v>
      </c>
      <c r="W2629" s="20">
        <f t="shared" si="419"/>
        <v>81.875</v>
      </c>
    </row>
    <row r="2630" spans="1:23" ht="13.5" x14ac:dyDescent="0.25">
      <c r="A2630" s="3">
        <v>45838</v>
      </c>
      <c r="B2630" s="2">
        <v>57</v>
      </c>
      <c r="C2630" s="2">
        <v>62.018132272957466</v>
      </c>
      <c r="D2630" s="2">
        <v>1.2222198679097573E-2</v>
      </c>
      <c r="E2630" s="2">
        <v>-2.5560340017599266E-26</v>
      </c>
      <c r="F2630" s="2">
        <v>55.36</v>
      </c>
      <c r="G2630" s="2">
        <v>52.92</v>
      </c>
      <c r="H2630" s="2">
        <v>53.658500000000004</v>
      </c>
      <c r="I2630" s="2">
        <v>56.671530000000004</v>
      </c>
      <c r="J2630" s="2">
        <v>45.502072499999997</v>
      </c>
      <c r="K2630" s="17" t="s">
        <v>48</v>
      </c>
      <c r="L2630" s="17" t="s">
        <v>49</v>
      </c>
      <c r="M2630" s="17" t="s">
        <v>51</v>
      </c>
      <c r="N2630" s="20">
        <f t="shared" si="410"/>
        <v>50</v>
      </c>
      <c r="O2630" s="20">
        <f t="shared" si="411"/>
        <v>100</v>
      </c>
      <c r="P2630" s="20">
        <f t="shared" si="412"/>
        <v>75</v>
      </c>
      <c r="Q2630" s="20">
        <f t="shared" si="413"/>
        <v>100</v>
      </c>
      <c r="R2630" s="21">
        <f t="shared" si="414"/>
        <v>78.75</v>
      </c>
      <c r="S2630" s="21">
        <f t="shared" si="415"/>
        <v>81.25</v>
      </c>
      <c r="T2630" s="21">
        <f t="shared" si="416"/>
        <v>86.25</v>
      </c>
      <c r="U2630" s="21">
        <f t="shared" si="417"/>
        <v>81.25</v>
      </c>
      <c r="V2630" s="20">
        <f t="shared" si="418"/>
        <v>82.083333333333329</v>
      </c>
      <c r="W2630" s="20">
        <f t="shared" si="419"/>
        <v>81.875</v>
      </c>
    </row>
    <row r="2631" spans="1:23" ht="13.5" x14ac:dyDescent="0.25">
      <c r="A2631" s="3">
        <v>45839</v>
      </c>
      <c r="B2631" s="2">
        <v>56.8</v>
      </c>
      <c r="C2631" s="2">
        <v>60.753095001808653</v>
      </c>
      <c r="D2631" s="2">
        <v>-0.83393278492354739</v>
      </c>
      <c r="E2631" s="2">
        <v>-2.0448272014079415E-26</v>
      </c>
      <c r="F2631" s="2">
        <v>56.14</v>
      </c>
      <c r="G2631" s="2">
        <v>53.58</v>
      </c>
      <c r="H2631" s="2">
        <v>53.673500000000004</v>
      </c>
      <c r="I2631" s="2">
        <v>56.667714000000018</v>
      </c>
      <c r="J2631" s="2">
        <v>45.591577999999991</v>
      </c>
      <c r="K2631" s="17" t="s">
        <v>48</v>
      </c>
      <c r="L2631" s="17" t="s">
        <v>49</v>
      </c>
      <c r="M2631" s="17" t="s">
        <v>51</v>
      </c>
      <c r="N2631" s="20">
        <f t="shared" si="410"/>
        <v>50</v>
      </c>
      <c r="O2631" s="20">
        <f t="shared" si="411"/>
        <v>100</v>
      </c>
      <c r="P2631" s="20">
        <f t="shared" si="412"/>
        <v>75</v>
      </c>
      <c r="Q2631" s="20">
        <f t="shared" si="413"/>
        <v>100</v>
      </c>
      <c r="R2631" s="21">
        <f t="shared" si="414"/>
        <v>78.75</v>
      </c>
      <c r="S2631" s="21">
        <f t="shared" si="415"/>
        <v>81.25</v>
      </c>
      <c r="T2631" s="21">
        <f t="shared" si="416"/>
        <v>86.25</v>
      </c>
      <c r="U2631" s="21">
        <f t="shared" si="417"/>
        <v>81.25</v>
      </c>
      <c r="V2631" s="20">
        <f t="shared" si="418"/>
        <v>82.083333333333329</v>
      </c>
      <c r="W2631" s="20">
        <f t="shared" si="419"/>
        <v>81.875</v>
      </c>
    </row>
    <row r="2632" spans="1:23" ht="13.5" x14ac:dyDescent="0.25">
      <c r="A2632" s="3">
        <v>45840</v>
      </c>
      <c r="B2632" s="2">
        <v>56.94</v>
      </c>
      <c r="C2632" s="2">
        <v>61.347449451329801</v>
      </c>
      <c r="D2632" s="2">
        <v>-1.6191091078609645</v>
      </c>
      <c r="E2632" s="2">
        <v>-1.6358617611263534E-26</v>
      </c>
      <c r="F2632" s="2">
        <v>56.827999999999996</v>
      </c>
      <c r="G2632" s="2">
        <v>54.284000000000006</v>
      </c>
      <c r="H2632" s="2">
        <v>53.735499999999988</v>
      </c>
      <c r="I2632" s="2">
        <v>56.671056000000014</v>
      </c>
      <c r="J2632" s="2">
        <v>45.681819499999989</v>
      </c>
      <c r="K2632" s="17" t="s">
        <v>48</v>
      </c>
      <c r="L2632" s="17" t="s">
        <v>50</v>
      </c>
      <c r="M2632" s="17" t="s">
        <v>51</v>
      </c>
      <c r="N2632" s="20">
        <f t="shared" si="410"/>
        <v>50</v>
      </c>
      <c r="O2632" s="20">
        <f t="shared" si="411"/>
        <v>100</v>
      </c>
      <c r="P2632" s="20">
        <f t="shared" si="412"/>
        <v>75</v>
      </c>
      <c r="Q2632" s="20">
        <f t="shared" si="413"/>
        <v>83.5</v>
      </c>
      <c r="R2632" s="21">
        <f t="shared" si="414"/>
        <v>76.275000000000006</v>
      </c>
      <c r="S2632" s="21">
        <f t="shared" si="415"/>
        <v>77.125</v>
      </c>
      <c r="T2632" s="21">
        <f t="shared" si="416"/>
        <v>78.825000000000003</v>
      </c>
      <c r="U2632" s="21">
        <f t="shared" si="417"/>
        <v>77.125</v>
      </c>
      <c r="V2632" s="20">
        <f t="shared" si="418"/>
        <v>77.408333333333346</v>
      </c>
      <c r="W2632" s="20">
        <f t="shared" si="419"/>
        <v>77.337500000000006</v>
      </c>
    </row>
    <row r="2633" spans="1:23" ht="13.5" x14ac:dyDescent="0.25">
      <c r="A2633" s="3">
        <v>45841</v>
      </c>
      <c r="B2633" s="2">
        <v>56.7</v>
      </c>
      <c r="C2633" s="2">
        <v>59.678938417964567</v>
      </c>
      <c r="D2633" s="2">
        <v>-2.2782744992465709</v>
      </c>
      <c r="E2633" s="2">
        <v>-1.3086894089010828E-26</v>
      </c>
      <c r="F2633" s="2">
        <v>56.887999999999998</v>
      </c>
      <c r="G2633" s="2">
        <v>54.963999999999999</v>
      </c>
      <c r="H2633" s="2">
        <v>53.795999999999992</v>
      </c>
      <c r="I2633" s="2">
        <v>56.70060800000001</v>
      </c>
      <c r="J2633" s="2">
        <v>45.77227649999999</v>
      </c>
      <c r="K2633" s="17" t="s">
        <v>48</v>
      </c>
      <c r="L2633" s="17" t="s">
        <v>50</v>
      </c>
      <c r="M2633" s="17" t="s">
        <v>51</v>
      </c>
      <c r="N2633" s="20">
        <f t="shared" si="410"/>
        <v>50</v>
      </c>
      <c r="O2633" s="20">
        <f t="shared" si="411"/>
        <v>100</v>
      </c>
      <c r="P2633" s="20">
        <f t="shared" si="412"/>
        <v>75</v>
      </c>
      <c r="Q2633" s="20">
        <f t="shared" si="413"/>
        <v>83.5</v>
      </c>
      <c r="R2633" s="21">
        <f t="shared" si="414"/>
        <v>76.275000000000006</v>
      </c>
      <c r="S2633" s="21">
        <f t="shared" si="415"/>
        <v>77.125</v>
      </c>
      <c r="T2633" s="21">
        <f t="shared" si="416"/>
        <v>78.825000000000003</v>
      </c>
      <c r="U2633" s="21">
        <f t="shared" si="417"/>
        <v>77.125</v>
      </c>
      <c r="V2633" s="20">
        <f t="shared" si="418"/>
        <v>77.408333333333346</v>
      </c>
      <c r="W2633" s="20">
        <f t="shared" si="419"/>
        <v>77.337500000000006</v>
      </c>
    </row>
    <row r="2634" spans="1:23" ht="13.5" x14ac:dyDescent="0.25">
      <c r="A2634" s="3">
        <v>45842</v>
      </c>
      <c r="B2634" s="2">
        <v>56.93</v>
      </c>
      <c r="C2634" s="2">
        <v>60.779826967152353</v>
      </c>
      <c r="D2634" s="2">
        <v>-2.6940505238450143</v>
      </c>
      <c r="E2634" s="2">
        <v>-1.0469515271208663E-26</v>
      </c>
      <c r="F2634" s="2">
        <v>56.874000000000002</v>
      </c>
      <c r="G2634" s="2">
        <v>55.557000000000002</v>
      </c>
      <c r="H2634" s="2">
        <v>53.867499999999993</v>
      </c>
      <c r="I2634" s="2">
        <v>56.718166000000011</v>
      </c>
      <c r="J2634" s="2">
        <v>45.863157499999986</v>
      </c>
      <c r="K2634" s="17" t="s">
        <v>54</v>
      </c>
      <c r="L2634" s="17" t="s">
        <v>50</v>
      </c>
      <c r="M2634" s="17" t="s">
        <v>47</v>
      </c>
      <c r="N2634" s="20">
        <f t="shared" si="410"/>
        <v>50</v>
      </c>
      <c r="O2634" s="20">
        <f t="shared" si="411"/>
        <v>100</v>
      </c>
      <c r="P2634" s="20">
        <f t="shared" si="412"/>
        <v>75</v>
      </c>
      <c r="Q2634" s="20">
        <f t="shared" si="413"/>
        <v>16.5</v>
      </c>
      <c r="R2634" s="21">
        <f t="shared" si="414"/>
        <v>66.224999999999994</v>
      </c>
      <c r="S2634" s="21">
        <f t="shared" si="415"/>
        <v>60.375</v>
      </c>
      <c r="T2634" s="21">
        <f t="shared" si="416"/>
        <v>48.674999999999997</v>
      </c>
      <c r="U2634" s="21">
        <f t="shared" si="417"/>
        <v>60.375</v>
      </c>
      <c r="V2634" s="20">
        <f t="shared" si="418"/>
        <v>58.42499999999999</v>
      </c>
      <c r="W2634" s="20">
        <f t="shared" si="419"/>
        <v>58.912499999999994</v>
      </c>
    </row>
    <row r="2635" spans="1:23" ht="13.5" x14ac:dyDescent="0.25">
      <c r="A2635" s="3">
        <v>45845</v>
      </c>
      <c r="B2635" s="2">
        <v>56.4</v>
      </c>
      <c r="C2635" s="2">
        <v>56.922985535884067</v>
      </c>
      <c r="D2635" s="2">
        <v>-2.9558801667771846</v>
      </c>
      <c r="E2635" s="2">
        <v>-8.3756122169669309E-27</v>
      </c>
      <c r="F2635" s="2">
        <v>56.753999999999998</v>
      </c>
      <c r="G2635" s="2">
        <v>56.057000000000002</v>
      </c>
      <c r="H2635" s="2">
        <v>53.962499999999991</v>
      </c>
      <c r="I2635" s="2">
        <v>56.710038000000011</v>
      </c>
      <c r="J2635" s="2">
        <v>45.951751499999979</v>
      </c>
      <c r="K2635" s="17" t="s">
        <v>54</v>
      </c>
      <c r="L2635" s="17" t="s">
        <v>50</v>
      </c>
      <c r="M2635" s="17" t="s">
        <v>47</v>
      </c>
      <c r="N2635" s="20">
        <f t="shared" si="410"/>
        <v>50</v>
      </c>
      <c r="O2635" s="20">
        <f t="shared" si="411"/>
        <v>100</v>
      </c>
      <c r="P2635" s="20">
        <f t="shared" si="412"/>
        <v>100</v>
      </c>
      <c r="Q2635" s="20">
        <f t="shared" si="413"/>
        <v>16.5</v>
      </c>
      <c r="R2635" s="21">
        <f t="shared" si="414"/>
        <v>69.974999999999994</v>
      </c>
      <c r="S2635" s="21">
        <f t="shared" si="415"/>
        <v>69.125</v>
      </c>
      <c r="T2635" s="21">
        <f t="shared" si="416"/>
        <v>54.924999999999997</v>
      </c>
      <c r="U2635" s="21">
        <f t="shared" si="417"/>
        <v>66.625</v>
      </c>
      <c r="V2635" s="20">
        <f t="shared" si="418"/>
        <v>64.674999999999997</v>
      </c>
      <c r="W2635" s="20">
        <f t="shared" si="419"/>
        <v>65.162499999999994</v>
      </c>
    </row>
    <row r="2636" spans="1:23" ht="13.5" x14ac:dyDescent="0.25">
      <c r="A2636" s="3">
        <v>45846</v>
      </c>
      <c r="B2636" s="2">
        <v>56.15</v>
      </c>
      <c r="C2636" s="2">
        <v>55.145400276138602</v>
      </c>
      <c r="D2636" s="2">
        <v>-2.9350244150371196</v>
      </c>
      <c r="E2636" s="2">
        <v>-6.700489773573545E-27</v>
      </c>
      <c r="F2636" s="2">
        <v>56.624000000000002</v>
      </c>
      <c r="G2636" s="2">
        <v>56.381999999999991</v>
      </c>
      <c r="H2636" s="2">
        <v>54.084999999999994</v>
      </c>
      <c r="I2636" s="2">
        <v>56.678472000000014</v>
      </c>
      <c r="J2636" s="2">
        <v>46.040909999999982</v>
      </c>
      <c r="K2636" s="17" t="s">
        <v>54</v>
      </c>
      <c r="L2636" s="17" t="s">
        <v>50</v>
      </c>
      <c r="M2636" s="17" t="s">
        <v>47</v>
      </c>
      <c r="N2636" s="20">
        <f t="shared" si="410"/>
        <v>50</v>
      </c>
      <c r="O2636" s="20">
        <f t="shared" si="411"/>
        <v>100</v>
      </c>
      <c r="P2636" s="20">
        <f t="shared" si="412"/>
        <v>100</v>
      </c>
      <c r="Q2636" s="20">
        <f t="shared" si="413"/>
        <v>16.5</v>
      </c>
      <c r="R2636" s="21">
        <f t="shared" si="414"/>
        <v>69.974999999999994</v>
      </c>
      <c r="S2636" s="21">
        <f t="shared" si="415"/>
        <v>69.125</v>
      </c>
      <c r="T2636" s="21">
        <f t="shared" si="416"/>
        <v>54.924999999999997</v>
      </c>
      <c r="U2636" s="21">
        <f t="shared" si="417"/>
        <v>66.625</v>
      </c>
      <c r="V2636" s="20">
        <f t="shared" si="418"/>
        <v>64.674999999999997</v>
      </c>
      <c r="W2636" s="20">
        <f t="shared" si="419"/>
        <v>65.162499999999994</v>
      </c>
    </row>
    <row r="2637" spans="1:23" ht="13.5" x14ac:dyDescent="0.25">
      <c r="A2637" s="3">
        <v>45847</v>
      </c>
      <c r="B2637" s="2">
        <v>56.7</v>
      </c>
      <c r="C2637" s="2">
        <v>58.235400132635796</v>
      </c>
      <c r="D2637" s="2">
        <v>-2.8707069523913518</v>
      </c>
      <c r="E2637" s="2">
        <v>-5.3603918188588361E-27</v>
      </c>
      <c r="F2637" s="2">
        <v>56.576000000000001</v>
      </c>
      <c r="G2637" s="2">
        <v>56.701999999999998</v>
      </c>
      <c r="H2637" s="2">
        <v>54.220999999999989</v>
      </c>
      <c r="I2637" s="2">
        <v>56.642484000000003</v>
      </c>
      <c r="J2637" s="2">
        <v>46.133180999999986</v>
      </c>
      <c r="K2637" s="17" t="s">
        <v>54</v>
      </c>
      <c r="L2637" s="17" t="s">
        <v>50</v>
      </c>
      <c r="M2637" s="17" t="s">
        <v>47</v>
      </c>
      <c r="N2637" s="20">
        <f t="shared" si="410"/>
        <v>50</v>
      </c>
      <c r="O2637" s="20">
        <f t="shared" si="411"/>
        <v>100</v>
      </c>
      <c r="P2637" s="20">
        <f t="shared" si="412"/>
        <v>100</v>
      </c>
      <c r="Q2637" s="20">
        <f t="shared" si="413"/>
        <v>16.5</v>
      </c>
      <c r="R2637" s="21">
        <f t="shared" si="414"/>
        <v>69.974999999999994</v>
      </c>
      <c r="S2637" s="21">
        <f t="shared" si="415"/>
        <v>69.125</v>
      </c>
      <c r="T2637" s="21">
        <f t="shared" si="416"/>
        <v>54.924999999999997</v>
      </c>
      <c r="U2637" s="21">
        <f t="shared" si="417"/>
        <v>66.625</v>
      </c>
      <c r="V2637" s="20">
        <f t="shared" si="418"/>
        <v>64.674999999999997</v>
      </c>
      <c r="W2637" s="20">
        <f t="shared" si="419"/>
        <v>65.162499999999994</v>
      </c>
    </row>
    <row r="2638" spans="1:23" ht="13.5" x14ac:dyDescent="0.25">
      <c r="A2638" s="3">
        <v>45848</v>
      </c>
      <c r="B2638" s="2">
        <v>56.69</v>
      </c>
      <c r="C2638" s="2">
        <v>58.156953353885065</v>
      </c>
      <c r="D2638" s="2">
        <v>-2.3771738183823672</v>
      </c>
      <c r="E2638" s="2">
        <v>-4.2883134550870695E-27</v>
      </c>
      <c r="F2638" s="2">
        <v>56.573999999999998</v>
      </c>
      <c r="G2638" s="2">
        <v>56.730999999999995</v>
      </c>
      <c r="H2638" s="2">
        <v>54.375499999999988</v>
      </c>
      <c r="I2638" s="2">
        <v>56.61233</v>
      </c>
      <c r="J2638" s="2">
        <v>46.22583749999999</v>
      </c>
      <c r="K2638" s="17" t="s">
        <v>54</v>
      </c>
      <c r="L2638" s="17" t="s">
        <v>50</v>
      </c>
      <c r="M2638" s="17" t="s">
        <v>47</v>
      </c>
      <c r="N2638" s="20">
        <f t="shared" si="410"/>
        <v>50</v>
      </c>
      <c r="O2638" s="20">
        <f t="shared" si="411"/>
        <v>100</v>
      </c>
      <c r="P2638" s="20">
        <f t="shared" si="412"/>
        <v>100</v>
      </c>
      <c r="Q2638" s="20">
        <f t="shared" si="413"/>
        <v>16.5</v>
      </c>
      <c r="R2638" s="21">
        <f t="shared" si="414"/>
        <v>69.974999999999994</v>
      </c>
      <c r="S2638" s="21">
        <f t="shared" si="415"/>
        <v>69.125</v>
      </c>
      <c r="T2638" s="21">
        <f t="shared" si="416"/>
        <v>54.924999999999997</v>
      </c>
      <c r="U2638" s="21">
        <f t="shared" si="417"/>
        <v>66.625</v>
      </c>
      <c r="V2638" s="20">
        <f t="shared" si="418"/>
        <v>64.674999999999997</v>
      </c>
      <c r="W2638" s="20">
        <f t="shared" si="419"/>
        <v>65.162499999999994</v>
      </c>
    </row>
    <row r="2639" spans="1:23" ht="13.5" x14ac:dyDescent="0.25">
      <c r="A2639" s="3">
        <v>45849</v>
      </c>
      <c r="B2639" s="2">
        <v>57.99</v>
      </c>
      <c r="C2639" s="2">
        <v>64.796030598187542</v>
      </c>
      <c r="D2639" s="2">
        <v>-1.970705706912284</v>
      </c>
      <c r="E2639" s="2">
        <v>-3.4306507640696559E-27</v>
      </c>
      <c r="F2639" s="2">
        <v>56.786000000000001</v>
      </c>
      <c r="G2639" s="2">
        <v>56.83</v>
      </c>
      <c r="H2639" s="2">
        <v>54.624999999999986</v>
      </c>
      <c r="I2639" s="2">
        <v>56.5946</v>
      </c>
      <c r="J2639" s="2">
        <v>46.325465999999977</v>
      </c>
      <c r="K2639" s="17" t="s">
        <v>48</v>
      </c>
      <c r="L2639" s="17" t="s">
        <v>50</v>
      </c>
      <c r="M2639" s="17" t="s">
        <v>51</v>
      </c>
      <c r="N2639" s="20">
        <f t="shared" si="410"/>
        <v>50</v>
      </c>
      <c r="O2639" s="20">
        <f t="shared" si="411"/>
        <v>100</v>
      </c>
      <c r="P2639" s="20">
        <f t="shared" si="412"/>
        <v>100</v>
      </c>
      <c r="Q2639" s="20">
        <f t="shared" si="413"/>
        <v>83.5</v>
      </c>
      <c r="R2639" s="21">
        <f t="shared" si="414"/>
        <v>80.025000000000006</v>
      </c>
      <c r="S2639" s="21">
        <f t="shared" si="415"/>
        <v>85.875</v>
      </c>
      <c r="T2639" s="21">
        <f t="shared" si="416"/>
        <v>85.075000000000003</v>
      </c>
      <c r="U2639" s="21">
        <f t="shared" si="417"/>
        <v>83.375</v>
      </c>
      <c r="V2639" s="20">
        <f t="shared" si="418"/>
        <v>83.658333333333346</v>
      </c>
      <c r="W2639" s="20">
        <f t="shared" si="419"/>
        <v>83.587500000000006</v>
      </c>
    </row>
    <row r="2640" spans="1:23" ht="13.5" x14ac:dyDescent="0.25">
      <c r="A2640" s="3">
        <v>45852</v>
      </c>
      <c r="B2640" s="2">
        <v>58.9</v>
      </c>
      <c r="C2640" s="2">
        <v>68.556932878147023</v>
      </c>
      <c r="D2640" s="2">
        <v>-1.7084790588156338</v>
      </c>
      <c r="E2640" s="2">
        <v>-2.744520611255725E-27</v>
      </c>
      <c r="F2640" s="2">
        <v>57.286000000000001</v>
      </c>
      <c r="G2640" s="2">
        <v>57.019999999999996</v>
      </c>
      <c r="H2640" s="2">
        <v>54.970000000000006</v>
      </c>
      <c r="I2640" s="2">
        <v>56.552600000000012</v>
      </c>
      <c r="J2640" s="2">
        <v>46.428736999999984</v>
      </c>
      <c r="K2640" s="17" t="s">
        <v>48</v>
      </c>
      <c r="L2640" s="17" t="s">
        <v>50</v>
      </c>
      <c r="M2640" s="17" t="s">
        <v>51</v>
      </c>
      <c r="N2640" s="20">
        <f t="shared" si="410"/>
        <v>50</v>
      </c>
      <c r="O2640" s="20">
        <f t="shared" si="411"/>
        <v>100</v>
      </c>
      <c r="P2640" s="20">
        <f t="shared" si="412"/>
        <v>100</v>
      </c>
      <c r="Q2640" s="20">
        <f t="shared" si="413"/>
        <v>83.5</v>
      </c>
      <c r="R2640" s="21">
        <f t="shared" si="414"/>
        <v>80.025000000000006</v>
      </c>
      <c r="S2640" s="21">
        <f t="shared" si="415"/>
        <v>85.875</v>
      </c>
      <c r="T2640" s="21">
        <f t="shared" si="416"/>
        <v>85.075000000000003</v>
      </c>
      <c r="U2640" s="21">
        <f t="shared" si="417"/>
        <v>83.375</v>
      </c>
      <c r="V2640" s="20">
        <f t="shared" si="418"/>
        <v>83.658333333333346</v>
      </c>
      <c r="W2640" s="20">
        <f t="shared" si="419"/>
        <v>83.587500000000006</v>
      </c>
    </row>
    <row r="2641" spans="1:23" ht="13.5" x14ac:dyDescent="0.25">
      <c r="A2641" s="3">
        <v>45853</v>
      </c>
      <c r="B2641" s="2">
        <v>58.88</v>
      </c>
      <c r="C2641" s="2">
        <v>68.384019607269792</v>
      </c>
      <c r="D2641" s="2">
        <v>-1.5345011543659552</v>
      </c>
      <c r="E2641" s="2">
        <v>-2.19561648900458E-27</v>
      </c>
      <c r="F2641" s="2">
        <v>57.832000000000008</v>
      </c>
      <c r="G2641" s="2">
        <v>57.227999999999994</v>
      </c>
      <c r="H2641" s="2">
        <v>55.404000000000011</v>
      </c>
      <c r="I2641" s="2">
        <v>56.550200000000004</v>
      </c>
      <c r="J2641" s="2">
        <v>46.529005499999975</v>
      </c>
      <c r="K2641" s="17" t="s">
        <v>48</v>
      </c>
      <c r="L2641" s="17" t="s">
        <v>50</v>
      </c>
      <c r="M2641" s="17" t="s">
        <v>51</v>
      </c>
      <c r="N2641" s="20">
        <f t="shared" si="410"/>
        <v>50</v>
      </c>
      <c r="O2641" s="20">
        <f t="shared" si="411"/>
        <v>100</v>
      </c>
      <c r="P2641" s="20">
        <f t="shared" si="412"/>
        <v>100</v>
      </c>
      <c r="Q2641" s="20">
        <f t="shared" si="413"/>
        <v>83.5</v>
      </c>
      <c r="R2641" s="21">
        <f t="shared" si="414"/>
        <v>80.025000000000006</v>
      </c>
      <c r="S2641" s="21">
        <f t="shared" si="415"/>
        <v>85.875</v>
      </c>
      <c r="T2641" s="21">
        <f t="shared" si="416"/>
        <v>85.075000000000003</v>
      </c>
      <c r="U2641" s="21">
        <f t="shared" si="417"/>
        <v>83.375</v>
      </c>
      <c r="V2641" s="20">
        <f t="shared" si="418"/>
        <v>83.658333333333346</v>
      </c>
      <c r="W2641" s="20">
        <f t="shared" si="419"/>
        <v>83.587500000000006</v>
      </c>
    </row>
    <row r="2642" spans="1:23" ht="13.5" x14ac:dyDescent="0.25">
      <c r="A2642" s="3">
        <v>45854</v>
      </c>
      <c r="B2642" s="2">
        <v>58.3</v>
      </c>
      <c r="C2642" s="2">
        <v>63.390744652937379</v>
      </c>
      <c r="D2642" s="2">
        <v>-1.3399087659296924</v>
      </c>
      <c r="E2642" s="2">
        <v>-1.7564931912036639E-27</v>
      </c>
      <c r="F2642" s="2">
        <v>58.152000000000001</v>
      </c>
      <c r="G2642" s="2">
        <v>57.363999999999997</v>
      </c>
      <c r="H2642" s="2">
        <v>55.823999999999998</v>
      </c>
      <c r="I2642" s="2">
        <v>56.500200000000014</v>
      </c>
      <c r="J2642" s="2">
        <v>46.627099499999979</v>
      </c>
      <c r="K2642" s="17" t="s">
        <v>48</v>
      </c>
      <c r="L2642" s="17" t="s">
        <v>50</v>
      </c>
      <c r="M2642" s="17" t="s">
        <v>51</v>
      </c>
      <c r="N2642" s="20">
        <f t="shared" si="410"/>
        <v>50</v>
      </c>
      <c r="O2642" s="20">
        <f t="shared" si="411"/>
        <v>100</v>
      </c>
      <c r="P2642" s="20">
        <f t="shared" si="412"/>
        <v>100</v>
      </c>
      <c r="Q2642" s="20">
        <f t="shared" si="413"/>
        <v>83.5</v>
      </c>
      <c r="R2642" s="21">
        <f t="shared" si="414"/>
        <v>80.025000000000006</v>
      </c>
      <c r="S2642" s="21">
        <f t="shared" si="415"/>
        <v>85.875</v>
      </c>
      <c r="T2642" s="21">
        <f t="shared" si="416"/>
        <v>85.075000000000003</v>
      </c>
      <c r="U2642" s="21">
        <f t="shared" si="417"/>
        <v>83.375</v>
      </c>
      <c r="V2642" s="20">
        <f t="shared" si="418"/>
        <v>83.658333333333346</v>
      </c>
      <c r="W2642" s="20">
        <f t="shared" si="419"/>
        <v>83.587500000000006</v>
      </c>
    </row>
    <row r="2643" spans="1:23" ht="13.5" x14ac:dyDescent="0.25">
      <c r="A2643" s="3">
        <v>45855</v>
      </c>
      <c r="B2643" s="2">
        <v>58.3</v>
      </c>
      <c r="C2643" s="2">
        <v>63.390744652937379</v>
      </c>
      <c r="D2643" s="2">
        <v>-1.2246023787966678</v>
      </c>
      <c r="E2643" s="2">
        <v>-1.4051945529629311E-27</v>
      </c>
      <c r="F2643" s="2">
        <v>58.474000000000004</v>
      </c>
      <c r="G2643" s="2">
        <v>57.523999999999987</v>
      </c>
      <c r="H2643" s="2">
        <v>56.243999999999993</v>
      </c>
      <c r="I2643" s="2">
        <v>56.446800000000025</v>
      </c>
      <c r="J2643" s="2">
        <v>46.726281999999976</v>
      </c>
      <c r="K2643" s="17" t="s">
        <v>48</v>
      </c>
      <c r="L2643" s="17" t="s">
        <v>50</v>
      </c>
      <c r="M2643" s="17" t="s">
        <v>51</v>
      </c>
      <c r="N2643" s="20">
        <f t="shared" si="410"/>
        <v>50</v>
      </c>
      <c r="O2643" s="20">
        <f t="shared" si="411"/>
        <v>100</v>
      </c>
      <c r="P2643" s="20">
        <f t="shared" si="412"/>
        <v>100</v>
      </c>
      <c r="Q2643" s="20">
        <f t="shared" si="413"/>
        <v>83.5</v>
      </c>
      <c r="R2643" s="21">
        <f t="shared" si="414"/>
        <v>80.025000000000006</v>
      </c>
      <c r="S2643" s="21">
        <f t="shared" si="415"/>
        <v>85.875</v>
      </c>
      <c r="T2643" s="21">
        <f t="shared" si="416"/>
        <v>85.075000000000003</v>
      </c>
      <c r="U2643" s="21">
        <f t="shared" si="417"/>
        <v>83.375</v>
      </c>
      <c r="V2643" s="20">
        <f t="shared" si="418"/>
        <v>83.658333333333346</v>
      </c>
      <c r="W2643" s="20">
        <f t="shared" si="419"/>
        <v>83.587500000000006</v>
      </c>
    </row>
    <row r="2644" spans="1:23" ht="13.5" x14ac:dyDescent="0.25">
      <c r="A2644" s="3">
        <v>45856</v>
      </c>
      <c r="B2644" s="2">
        <v>58.5</v>
      </c>
      <c r="C2644" s="2">
        <v>64.429451017963586</v>
      </c>
      <c r="D2644" s="2">
        <v>-1.117970851797331</v>
      </c>
      <c r="E2644" s="2">
        <v>-1.124155642370345E-27</v>
      </c>
      <c r="F2644" s="2">
        <v>58.576000000000001</v>
      </c>
      <c r="G2644" s="2">
        <v>57.680999999999997</v>
      </c>
      <c r="H2644" s="2">
        <v>56.618999999999993</v>
      </c>
      <c r="I2644" s="2">
        <v>56.397400000000019</v>
      </c>
      <c r="J2644" s="2">
        <v>46.82573899999997</v>
      </c>
      <c r="K2644" s="17" t="s">
        <v>48</v>
      </c>
      <c r="L2644" s="17" t="s">
        <v>50</v>
      </c>
      <c r="M2644" s="17" t="s">
        <v>51</v>
      </c>
      <c r="N2644" s="20">
        <f t="shared" si="410"/>
        <v>50</v>
      </c>
      <c r="O2644" s="20">
        <f t="shared" si="411"/>
        <v>100</v>
      </c>
      <c r="P2644" s="20">
        <f t="shared" si="412"/>
        <v>100</v>
      </c>
      <c r="Q2644" s="20">
        <f t="shared" si="413"/>
        <v>83.5</v>
      </c>
      <c r="R2644" s="21">
        <f t="shared" si="414"/>
        <v>80.025000000000006</v>
      </c>
      <c r="S2644" s="21">
        <f t="shared" si="415"/>
        <v>85.875</v>
      </c>
      <c r="T2644" s="21">
        <f t="shared" si="416"/>
        <v>85.075000000000003</v>
      </c>
      <c r="U2644" s="21">
        <f t="shared" si="417"/>
        <v>83.375</v>
      </c>
      <c r="V2644" s="20">
        <f t="shared" si="418"/>
        <v>83.658333333333346</v>
      </c>
      <c r="W2644" s="20">
        <f t="shared" si="419"/>
        <v>83.587500000000006</v>
      </c>
    </row>
    <row r="2645" spans="1:23" ht="13.5" x14ac:dyDescent="0.25">
      <c r="A2645" s="3">
        <v>45859</v>
      </c>
      <c r="B2645" s="2">
        <v>57.75</v>
      </c>
      <c r="C2645" s="2">
        <v>57.805911900791507</v>
      </c>
      <c r="D2645" s="2">
        <v>-1.0655618679454619</v>
      </c>
      <c r="E2645" s="2">
        <v>-8.9932451389627601E-28</v>
      </c>
      <c r="F2645" s="2">
        <v>58.346000000000004</v>
      </c>
      <c r="G2645" s="2">
        <v>57.81600000000001</v>
      </c>
      <c r="H2645" s="2">
        <v>56.936500000000002</v>
      </c>
      <c r="I2645" s="2">
        <v>56.34340000000001</v>
      </c>
      <c r="J2645" s="2">
        <v>46.920719999999967</v>
      </c>
      <c r="K2645" s="17" t="s">
        <v>54</v>
      </c>
      <c r="L2645" s="17" t="s">
        <v>50</v>
      </c>
      <c r="M2645" s="17" t="s">
        <v>47</v>
      </c>
      <c r="N2645" s="20">
        <f t="shared" si="410"/>
        <v>50</v>
      </c>
      <c r="O2645" s="20">
        <f t="shared" si="411"/>
        <v>100</v>
      </c>
      <c r="P2645" s="20">
        <f t="shared" si="412"/>
        <v>100</v>
      </c>
      <c r="Q2645" s="20">
        <f t="shared" si="413"/>
        <v>16.5</v>
      </c>
      <c r="R2645" s="21">
        <f t="shared" si="414"/>
        <v>69.974999999999994</v>
      </c>
      <c r="S2645" s="21">
        <f t="shared" si="415"/>
        <v>69.125</v>
      </c>
      <c r="T2645" s="21">
        <f t="shared" si="416"/>
        <v>54.924999999999997</v>
      </c>
      <c r="U2645" s="21">
        <f t="shared" si="417"/>
        <v>66.625</v>
      </c>
      <c r="V2645" s="20">
        <f t="shared" si="418"/>
        <v>64.674999999999997</v>
      </c>
      <c r="W2645" s="20">
        <f t="shared" si="419"/>
        <v>65.162499999999994</v>
      </c>
    </row>
    <row r="2646" spans="1:23" ht="13.5" x14ac:dyDescent="0.25">
      <c r="A2646" s="3">
        <v>45860</v>
      </c>
      <c r="B2646" s="2">
        <v>57.75</v>
      </c>
      <c r="C2646" s="2">
        <v>57.805911900791507</v>
      </c>
      <c r="D2646" s="2">
        <v>-1.0662036969168369</v>
      </c>
      <c r="E2646" s="2">
        <v>-7.1945961111702085E-28</v>
      </c>
      <c r="F2646" s="2">
        <v>58.120000000000005</v>
      </c>
      <c r="G2646" s="2">
        <v>57.975999999999999</v>
      </c>
      <c r="H2646" s="2">
        <v>57.178999999999995</v>
      </c>
      <c r="I2646" s="2">
        <v>56.304400000000015</v>
      </c>
      <c r="J2646" s="2">
        <v>47.01432249999997</v>
      </c>
      <c r="K2646" s="17" t="s">
        <v>48</v>
      </c>
      <c r="L2646" s="17" t="s">
        <v>50</v>
      </c>
      <c r="M2646" s="17" t="s">
        <v>53</v>
      </c>
      <c r="N2646" s="20">
        <f t="shared" si="410"/>
        <v>50</v>
      </c>
      <c r="O2646" s="20">
        <f t="shared" si="411"/>
        <v>100</v>
      </c>
      <c r="P2646" s="20">
        <f t="shared" si="412"/>
        <v>100</v>
      </c>
      <c r="Q2646" s="20">
        <f t="shared" si="413"/>
        <v>66.5</v>
      </c>
      <c r="R2646" s="21">
        <f t="shared" si="414"/>
        <v>77.474999999999994</v>
      </c>
      <c r="S2646" s="21">
        <f t="shared" si="415"/>
        <v>81.625</v>
      </c>
      <c r="T2646" s="21">
        <f t="shared" si="416"/>
        <v>77.424999999999997</v>
      </c>
      <c r="U2646" s="21">
        <f t="shared" si="417"/>
        <v>79.125</v>
      </c>
      <c r="V2646" s="20">
        <f t="shared" si="418"/>
        <v>78.841666666666654</v>
      </c>
      <c r="W2646" s="20">
        <f t="shared" si="419"/>
        <v>78.912499999999994</v>
      </c>
    </row>
    <row r="2647" spans="1:23" ht="13.5" x14ac:dyDescent="0.25">
      <c r="A2647" s="3">
        <v>45861</v>
      </c>
      <c r="B2647" s="2">
        <v>57.81</v>
      </c>
      <c r="C2647" s="2">
        <v>58.204563848222989</v>
      </c>
      <c r="D2647" s="2">
        <v>-0.99261876295518903</v>
      </c>
      <c r="E2647" s="2">
        <v>-5.755676888936167E-28</v>
      </c>
      <c r="F2647" s="2">
        <v>58.022000000000006</v>
      </c>
      <c r="G2647" s="2">
        <v>58.086999999999989</v>
      </c>
      <c r="H2647" s="2">
        <v>57.394499999999994</v>
      </c>
      <c r="I2647" s="2">
        <v>56.266600000000018</v>
      </c>
      <c r="J2647" s="2">
        <v>47.108514999999969</v>
      </c>
      <c r="K2647" s="17" t="s">
        <v>48</v>
      </c>
      <c r="L2647" s="17" t="s">
        <v>50</v>
      </c>
      <c r="M2647" s="17" t="s">
        <v>53</v>
      </c>
      <c r="N2647" s="20">
        <f t="shared" si="410"/>
        <v>50</v>
      </c>
      <c r="O2647" s="20">
        <f t="shared" si="411"/>
        <v>100</v>
      </c>
      <c r="P2647" s="20">
        <f t="shared" si="412"/>
        <v>100</v>
      </c>
      <c r="Q2647" s="20">
        <f t="shared" si="413"/>
        <v>66.5</v>
      </c>
      <c r="R2647" s="21">
        <f t="shared" si="414"/>
        <v>77.474999999999994</v>
      </c>
      <c r="S2647" s="21">
        <f t="shared" si="415"/>
        <v>81.625</v>
      </c>
      <c r="T2647" s="21">
        <f t="shared" si="416"/>
        <v>77.424999999999997</v>
      </c>
      <c r="U2647" s="21">
        <f t="shared" si="417"/>
        <v>79.125</v>
      </c>
      <c r="V2647" s="20">
        <f t="shared" si="418"/>
        <v>78.841666666666654</v>
      </c>
      <c r="W2647" s="20">
        <f t="shared" si="419"/>
        <v>78.912499999999994</v>
      </c>
    </row>
    <row r="2648" spans="1:23" ht="13.5" x14ac:dyDescent="0.25">
      <c r="A2648" s="3">
        <v>45862</v>
      </c>
      <c r="B2648" s="2">
        <v>57.95</v>
      </c>
      <c r="C2648" s="2">
        <v>59.173828574605189</v>
      </c>
      <c r="D2648" s="2">
        <v>-0.94821325899143716</v>
      </c>
      <c r="E2648" s="2">
        <v>-4.6045415111489336E-28</v>
      </c>
      <c r="F2648" s="2">
        <v>57.951999999999998</v>
      </c>
      <c r="G2648" s="2">
        <v>58.213000000000008</v>
      </c>
      <c r="H2648" s="2">
        <v>57.471999999999994</v>
      </c>
      <c r="I2648" s="2">
        <v>56.235800000000019</v>
      </c>
      <c r="J2648" s="2">
        <v>47.20449599999997</v>
      </c>
      <c r="K2648" s="17" t="s">
        <v>48</v>
      </c>
      <c r="L2648" s="17" t="s">
        <v>50</v>
      </c>
      <c r="M2648" s="17" t="s">
        <v>53</v>
      </c>
      <c r="N2648" s="20">
        <f t="shared" si="410"/>
        <v>50</v>
      </c>
      <c r="O2648" s="20">
        <f t="shared" si="411"/>
        <v>100</v>
      </c>
      <c r="P2648" s="20">
        <f t="shared" si="412"/>
        <v>100</v>
      </c>
      <c r="Q2648" s="20">
        <f t="shared" si="413"/>
        <v>66.5</v>
      </c>
      <c r="R2648" s="21">
        <f t="shared" si="414"/>
        <v>77.474999999999994</v>
      </c>
      <c r="S2648" s="21">
        <f t="shared" si="415"/>
        <v>81.625</v>
      </c>
      <c r="T2648" s="21">
        <f t="shared" si="416"/>
        <v>77.424999999999997</v>
      </c>
      <c r="U2648" s="21">
        <f t="shared" si="417"/>
        <v>79.125</v>
      </c>
      <c r="V2648" s="20">
        <f t="shared" si="418"/>
        <v>78.841666666666654</v>
      </c>
      <c r="W2648" s="20">
        <f t="shared" si="419"/>
        <v>78.912499999999994</v>
      </c>
    </row>
    <row r="2649" spans="1:23" ht="13.5" x14ac:dyDescent="0.25">
      <c r="A2649" s="3">
        <v>45866</v>
      </c>
      <c r="B2649" s="2">
        <v>58.49</v>
      </c>
      <c r="C2649" s="2">
        <v>62.761074080406352</v>
      </c>
      <c r="D2649" s="2">
        <v>-0.7569757472364671</v>
      </c>
      <c r="E2649" s="2">
        <v>-3.683633208919147E-28</v>
      </c>
      <c r="F2649" s="2">
        <v>57.95</v>
      </c>
      <c r="G2649" s="2">
        <v>58.262999999999998</v>
      </c>
      <c r="H2649" s="2">
        <v>57.546499999999995</v>
      </c>
      <c r="I2649" s="2">
        <v>56.219600000000007</v>
      </c>
      <c r="J2649" s="2">
        <v>47.30353999999997</v>
      </c>
      <c r="K2649" s="17" t="s">
        <v>48</v>
      </c>
      <c r="L2649" s="17" t="s">
        <v>50</v>
      </c>
      <c r="M2649" s="17" t="s">
        <v>53</v>
      </c>
      <c r="N2649" s="20">
        <f t="shared" si="410"/>
        <v>50</v>
      </c>
      <c r="O2649" s="20">
        <f t="shared" si="411"/>
        <v>100</v>
      </c>
      <c r="P2649" s="20">
        <f t="shared" si="412"/>
        <v>100</v>
      </c>
      <c r="Q2649" s="20">
        <f t="shared" si="413"/>
        <v>66.5</v>
      </c>
      <c r="R2649" s="21">
        <f t="shared" si="414"/>
        <v>77.474999999999994</v>
      </c>
      <c r="S2649" s="21">
        <f t="shared" si="415"/>
        <v>81.625</v>
      </c>
      <c r="T2649" s="21">
        <f t="shared" si="416"/>
        <v>77.424999999999997</v>
      </c>
      <c r="U2649" s="21">
        <f t="shared" si="417"/>
        <v>79.125</v>
      </c>
      <c r="V2649" s="20">
        <f t="shared" si="418"/>
        <v>78.841666666666654</v>
      </c>
      <c r="W2649" s="20">
        <f t="shared" si="419"/>
        <v>78.912499999999994</v>
      </c>
    </row>
    <row r="2650" spans="1:23" ht="13.5" x14ac:dyDescent="0.25">
      <c r="A2650" s="3">
        <v>45867</v>
      </c>
      <c r="B2650" s="2">
        <v>58</v>
      </c>
      <c r="C2650" s="2">
        <v>57.798299910719415</v>
      </c>
      <c r="D2650" s="2">
        <v>-0.42792099304398334</v>
      </c>
      <c r="E2650" s="2">
        <v>-2.9469065671353178E-28</v>
      </c>
      <c r="F2650" s="2">
        <v>58</v>
      </c>
      <c r="G2650" s="2">
        <v>58.173000000000002</v>
      </c>
      <c r="H2650" s="2">
        <v>57.596499999999992</v>
      </c>
      <c r="I2650" s="2">
        <v>56.205600000000011</v>
      </c>
      <c r="J2650" s="2">
        <v>47.401403999999978</v>
      </c>
      <c r="K2650" s="17" t="s">
        <v>48</v>
      </c>
      <c r="L2650" s="17" t="s">
        <v>50</v>
      </c>
      <c r="M2650" s="17" t="s">
        <v>51</v>
      </c>
      <c r="N2650" s="20">
        <f t="shared" si="410"/>
        <v>50</v>
      </c>
      <c r="O2650" s="20">
        <f t="shared" si="411"/>
        <v>100</v>
      </c>
      <c r="P2650" s="20">
        <f t="shared" si="412"/>
        <v>100</v>
      </c>
      <c r="Q2650" s="20">
        <f t="shared" si="413"/>
        <v>83.5</v>
      </c>
      <c r="R2650" s="21">
        <f t="shared" si="414"/>
        <v>80.025000000000006</v>
      </c>
      <c r="S2650" s="21">
        <f t="shared" si="415"/>
        <v>85.875</v>
      </c>
      <c r="T2650" s="21">
        <f t="shared" si="416"/>
        <v>85.075000000000003</v>
      </c>
      <c r="U2650" s="21">
        <f t="shared" si="417"/>
        <v>83.375</v>
      </c>
      <c r="V2650" s="20">
        <f t="shared" si="418"/>
        <v>83.658333333333346</v>
      </c>
      <c r="W2650" s="20">
        <f t="shared" si="419"/>
        <v>83.587500000000006</v>
      </c>
    </row>
    <row r="2651" spans="1:23" ht="13.5" x14ac:dyDescent="0.25">
      <c r="A2651" s="3">
        <v>45868</v>
      </c>
      <c r="B2651" s="2">
        <v>57.89</v>
      </c>
      <c r="C2651" s="2">
        <v>56.714107075311361</v>
      </c>
      <c r="D2651" s="2">
        <v>-0.14991033385563668</v>
      </c>
      <c r="E2651" s="2">
        <v>-2.3575252537082542E-28</v>
      </c>
      <c r="F2651" s="2">
        <v>58.027999999999999</v>
      </c>
      <c r="G2651" s="2">
        <v>58.073999999999998</v>
      </c>
      <c r="H2651" s="2">
        <v>57.650999999999996</v>
      </c>
      <c r="I2651" s="2">
        <v>56.179400000000015</v>
      </c>
      <c r="J2651" s="2">
        <v>47.498717999999968</v>
      </c>
      <c r="K2651" s="17" t="s">
        <v>48</v>
      </c>
      <c r="L2651" s="17" t="s">
        <v>50</v>
      </c>
      <c r="M2651" s="17" t="s">
        <v>51</v>
      </c>
      <c r="N2651" s="20">
        <f t="shared" si="410"/>
        <v>50</v>
      </c>
      <c r="O2651" s="20">
        <f t="shared" si="411"/>
        <v>100</v>
      </c>
      <c r="P2651" s="20">
        <f t="shared" si="412"/>
        <v>100</v>
      </c>
      <c r="Q2651" s="20">
        <f t="shared" si="413"/>
        <v>83.5</v>
      </c>
      <c r="R2651" s="21">
        <f t="shared" si="414"/>
        <v>80.025000000000006</v>
      </c>
      <c r="S2651" s="21">
        <f t="shared" si="415"/>
        <v>85.875</v>
      </c>
      <c r="T2651" s="21">
        <f t="shared" si="416"/>
        <v>85.075000000000003</v>
      </c>
      <c r="U2651" s="21">
        <f t="shared" si="417"/>
        <v>83.375</v>
      </c>
      <c r="V2651" s="20">
        <f t="shared" si="418"/>
        <v>83.658333333333346</v>
      </c>
      <c r="W2651" s="20">
        <f t="shared" si="419"/>
        <v>83.587500000000006</v>
      </c>
    </row>
    <row r="2652" spans="1:23" ht="13.5" x14ac:dyDescent="0.25">
      <c r="A2652" s="3">
        <v>45869</v>
      </c>
      <c r="B2652" s="2">
        <v>57.8</v>
      </c>
      <c r="C2652" s="2">
        <v>55.791965426725589</v>
      </c>
      <c r="D2652" s="2">
        <v>-1.6693862424759232E-3</v>
      </c>
      <c r="E2652" s="2">
        <v>-1.8860202029666035E-28</v>
      </c>
      <c r="F2652" s="2">
        <v>58.025999999999996</v>
      </c>
      <c r="G2652" s="2">
        <v>58.024000000000001</v>
      </c>
      <c r="H2652" s="2">
        <v>57.694000000000003</v>
      </c>
      <c r="I2652" s="2">
        <v>56.151400000000024</v>
      </c>
      <c r="J2652" s="2">
        <v>47.595400499999968</v>
      </c>
      <c r="K2652" s="17" t="s">
        <v>54</v>
      </c>
      <c r="L2652" s="17" t="s">
        <v>50</v>
      </c>
      <c r="M2652" s="17" t="s">
        <v>47</v>
      </c>
      <c r="N2652" s="20">
        <f t="shared" si="410"/>
        <v>50</v>
      </c>
      <c r="O2652" s="20">
        <f t="shared" si="411"/>
        <v>100</v>
      </c>
      <c r="P2652" s="20">
        <f t="shared" si="412"/>
        <v>100</v>
      </c>
      <c r="Q2652" s="20">
        <f t="shared" si="413"/>
        <v>16.5</v>
      </c>
      <c r="R2652" s="21">
        <f t="shared" si="414"/>
        <v>69.974999999999994</v>
      </c>
      <c r="S2652" s="21">
        <f t="shared" si="415"/>
        <v>69.125</v>
      </c>
      <c r="T2652" s="21">
        <f t="shared" si="416"/>
        <v>54.924999999999997</v>
      </c>
      <c r="U2652" s="21">
        <f t="shared" si="417"/>
        <v>66.625</v>
      </c>
      <c r="V2652" s="20">
        <f t="shared" si="418"/>
        <v>64.674999999999997</v>
      </c>
      <c r="W2652" s="20">
        <f t="shared" si="419"/>
        <v>65.162499999999994</v>
      </c>
    </row>
    <row r="2653" spans="1:23" ht="13.5" x14ac:dyDescent="0.25">
      <c r="A2653" s="3">
        <v>45870</v>
      </c>
      <c r="B2653" s="2">
        <v>57.68</v>
      </c>
      <c r="C2653" s="2">
        <v>54.519111037758115</v>
      </c>
      <c r="D2653" s="2">
        <v>0.12907972526346612</v>
      </c>
      <c r="E2653" s="2">
        <v>-1.5088161623732829E-28</v>
      </c>
      <c r="F2653" s="2">
        <v>57.972000000000001</v>
      </c>
      <c r="G2653" s="2">
        <v>57.961999999999989</v>
      </c>
      <c r="H2653" s="2">
        <v>57.743000000000009</v>
      </c>
      <c r="I2653" s="2">
        <v>56.129000000000012</v>
      </c>
      <c r="J2653" s="2">
        <v>47.690757499999975</v>
      </c>
      <c r="K2653" s="17" t="s">
        <v>54</v>
      </c>
      <c r="L2653" s="17" t="s">
        <v>50</v>
      </c>
      <c r="M2653" s="17" t="s">
        <v>47</v>
      </c>
      <c r="N2653" s="20">
        <f t="shared" si="410"/>
        <v>50</v>
      </c>
      <c r="O2653" s="20">
        <f t="shared" si="411"/>
        <v>100</v>
      </c>
      <c r="P2653" s="20">
        <f t="shared" si="412"/>
        <v>100</v>
      </c>
      <c r="Q2653" s="20">
        <f t="shared" si="413"/>
        <v>16.5</v>
      </c>
      <c r="R2653" s="21">
        <f t="shared" si="414"/>
        <v>69.974999999999994</v>
      </c>
      <c r="S2653" s="21">
        <f t="shared" si="415"/>
        <v>69.125</v>
      </c>
      <c r="T2653" s="21">
        <f t="shared" si="416"/>
        <v>54.924999999999997</v>
      </c>
      <c r="U2653" s="21">
        <f t="shared" si="417"/>
        <v>66.625</v>
      </c>
      <c r="V2653" s="20">
        <f t="shared" si="418"/>
        <v>64.674999999999997</v>
      </c>
      <c r="W2653" s="20">
        <f t="shared" si="419"/>
        <v>65.162499999999994</v>
      </c>
    </row>
    <row r="2654" spans="1:23" ht="13.5" x14ac:dyDescent="0.25">
      <c r="A2654" s="3">
        <v>45873</v>
      </c>
      <c r="B2654" s="2">
        <v>57.7</v>
      </c>
      <c r="C2654" s="2">
        <v>54.704590014567749</v>
      </c>
      <c r="D2654" s="2">
        <v>0.26640077017253816</v>
      </c>
      <c r="E2654" s="2">
        <v>-1.2070529298986265E-28</v>
      </c>
      <c r="F2654" s="2">
        <v>57.814</v>
      </c>
      <c r="G2654" s="2">
        <v>57.882000000000005</v>
      </c>
      <c r="H2654" s="2">
        <v>57.781500000000008</v>
      </c>
      <c r="I2654" s="2">
        <v>56.103200000000008</v>
      </c>
      <c r="J2654" s="2">
        <v>47.78693999999998</v>
      </c>
      <c r="K2654" s="17" t="s">
        <v>54</v>
      </c>
      <c r="L2654" s="17" t="s">
        <v>50</v>
      </c>
      <c r="M2654" s="17" t="s">
        <v>47</v>
      </c>
      <c r="N2654" s="20">
        <f t="shared" si="410"/>
        <v>50</v>
      </c>
      <c r="O2654" s="20">
        <f t="shared" si="411"/>
        <v>100</v>
      </c>
      <c r="P2654" s="20">
        <f t="shared" si="412"/>
        <v>100</v>
      </c>
      <c r="Q2654" s="20">
        <f t="shared" si="413"/>
        <v>16.5</v>
      </c>
      <c r="R2654" s="21">
        <f t="shared" si="414"/>
        <v>69.974999999999994</v>
      </c>
      <c r="S2654" s="21">
        <f t="shared" si="415"/>
        <v>69.125</v>
      </c>
      <c r="T2654" s="21">
        <f t="shared" si="416"/>
        <v>54.924999999999997</v>
      </c>
      <c r="U2654" s="21">
        <f t="shared" si="417"/>
        <v>66.625</v>
      </c>
      <c r="V2654" s="20">
        <f t="shared" si="418"/>
        <v>64.674999999999997</v>
      </c>
      <c r="W2654" s="20">
        <f t="shared" si="419"/>
        <v>65.162499999999994</v>
      </c>
    </row>
    <row r="2655" spans="1:23" ht="13.5" x14ac:dyDescent="0.25">
      <c r="A2655" s="3">
        <v>45874</v>
      </c>
      <c r="B2655" s="2">
        <v>57.7</v>
      </c>
      <c r="C2655" s="2">
        <v>54.704590014567749</v>
      </c>
      <c r="D2655" s="2">
        <v>0.26468477093978748</v>
      </c>
      <c r="E2655" s="2">
        <v>-9.656423439189012E-29</v>
      </c>
      <c r="F2655" s="2">
        <v>57.753999999999998</v>
      </c>
      <c r="G2655" s="2">
        <v>57.87700000000001</v>
      </c>
      <c r="H2655" s="2">
        <v>57.846500000000006</v>
      </c>
      <c r="I2655" s="2">
        <v>56.0792</v>
      </c>
      <c r="J2655" s="2">
        <v>47.883122499999985</v>
      </c>
      <c r="K2655" s="17" t="s">
        <v>54</v>
      </c>
      <c r="L2655" s="17" t="s">
        <v>50</v>
      </c>
      <c r="M2655" s="17" t="s">
        <v>47</v>
      </c>
      <c r="N2655" s="20">
        <f t="shared" si="410"/>
        <v>50</v>
      </c>
      <c r="O2655" s="20">
        <f t="shared" si="411"/>
        <v>100</v>
      </c>
      <c r="P2655" s="20">
        <f t="shared" si="412"/>
        <v>75</v>
      </c>
      <c r="Q2655" s="20">
        <f t="shared" si="413"/>
        <v>16.5</v>
      </c>
      <c r="R2655" s="21">
        <f t="shared" si="414"/>
        <v>66.224999999999994</v>
      </c>
      <c r="S2655" s="21">
        <f t="shared" si="415"/>
        <v>60.375</v>
      </c>
      <c r="T2655" s="21">
        <f t="shared" si="416"/>
        <v>48.674999999999997</v>
      </c>
      <c r="U2655" s="21">
        <f t="shared" si="417"/>
        <v>60.375</v>
      </c>
      <c r="V2655" s="20">
        <f t="shared" si="418"/>
        <v>58.42499999999999</v>
      </c>
      <c r="W2655" s="20">
        <f t="shared" si="419"/>
        <v>58.912499999999994</v>
      </c>
    </row>
    <row r="2656" spans="1:23" ht="13.5" x14ac:dyDescent="0.25">
      <c r="A2656" s="3">
        <v>45875</v>
      </c>
      <c r="B2656" s="2">
        <v>57.7</v>
      </c>
      <c r="C2656" s="2">
        <v>54.704590014567749</v>
      </c>
      <c r="D2656" s="2">
        <v>0.26089377700028393</v>
      </c>
      <c r="E2656" s="2">
        <v>-7.72513875135121E-29</v>
      </c>
      <c r="F2656" s="2">
        <v>57.715999999999994</v>
      </c>
      <c r="G2656" s="2">
        <v>57.872</v>
      </c>
      <c r="H2656" s="2">
        <v>57.923999999999999</v>
      </c>
      <c r="I2656" s="2">
        <v>56.05919999999999</v>
      </c>
      <c r="J2656" s="2">
        <v>47.985146999999991</v>
      </c>
      <c r="K2656" s="17" t="s">
        <v>54</v>
      </c>
      <c r="L2656" s="17" t="s">
        <v>50</v>
      </c>
      <c r="M2656" s="17" t="s">
        <v>47</v>
      </c>
      <c r="N2656" s="20">
        <f t="shared" si="410"/>
        <v>50</v>
      </c>
      <c r="O2656" s="20">
        <f t="shared" si="411"/>
        <v>100</v>
      </c>
      <c r="P2656" s="20">
        <f t="shared" si="412"/>
        <v>75</v>
      </c>
      <c r="Q2656" s="20">
        <f t="shared" si="413"/>
        <v>16.5</v>
      </c>
      <c r="R2656" s="21">
        <f t="shared" si="414"/>
        <v>66.224999999999994</v>
      </c>
      <c r="S2656" s="21">
        <f t="shared" si="415"/>
        <v>60.375</v>
      </c>
      <c r="T2656" s="21">
        <f t="shared" si="416"/>
        <v>48.674999999999997</v>
      </c>
      <c r="U2656" s="21">
        <f t="shared" si="417"/>
        <v>60.375</v>
      </c>
      <c r="V2656" s="20">
        <f t="shared" si="418"/>
        <v>58.42499999999999</v>
      </c>
      <c r="W2656" s="20">
        <f t="shared" si="419"/>
        <v>58.912499999999994</v>
      </c>
    </row>
    <row r="2657" spans="1:23" ht="13.5" x14ac:dyDescent="0.25">
      <c r="A2657" s="3">
        <v>45876</v>
      </c>
      <c r="B2657" s="2">
        <v>57.7</v>
      </c>
      <c r="C2657" s="2">
        <v>54.704590014567763</v>
      </c>
      <c r="D2657" s="2">
        <v>0.26475104639810354</v>
      </c>
      <c r="E2657" s="2">
        <v>-6.1801110010809689E-29</v>
      </c>
      <c r="F2657" s="2">
        <v>57.695999999999991</v>
      </c>
      <c r="G2657" s="2">
        <v>57.861000000000004</v>
      </c>
      <c r="H2657" s="2">
        <v>57.974000000000004</v>
      </c>
      <c r="I2657" s="2">
        <v>56.041399999999982</v>
      </c>
      <c r="J2657" s="2">
        <v>48.089493999999988</v>
      </c>
      <c r="K2657" s="17" t="s">
        <v>54</v>
      </c>
      <c r="L2657" s="17" t="s">
        <v>50</v>
      </c>
      <c r="M2657" s="17" t="s">
        <v>47</v>
      </c>
      <c r="N2657" s="20">
        <f t="shared" si="410"/>
        <v>50</v>
      </c>
      <c r="O2657" s="20">
        <f t="shared" si="411"/>
        <v>100</v>
      </c>
      <c r="P2657" s="20">
        <f t="shared" si="412"/>
        <v>75</v>
      </c>
      <c r="Q2657" s="20">
        <f t="shared" si="413"/>
        <v>16.5</v>
      </c>
      <c r="R2657" s="21">
        <f t="shared" si="414"/>
        <v>66.224999999999994</v>
      </c>
      <c r="S2657" s="21">
        <f t="shared" si="415"/>
        <v>60.375</v>
      </c>
      <c r="T2657" s="21">
        <f t="shared" si="416"/>
        <v>48.674999999999997</v>
      </c>
      <c r="U2657" s="21">
        <f t="shared" si="417"/>
        <v>60.375</v>
      </c>
      <c r="V2657" s="20">
        <f t="shared" si="418"/>
        <v>58.42499999999999</v>
      </c>
      <c r="W2657" s="20">
        <f t="shared" si="419"/>
        <v>58.912499999999994</v>
      </c>
    </row>
    <row r="2658" spans="1:23" ht="13.5" x14ac:dyDescent="0.25">
      <c r="A2658" s="3">
        <v>45877</v>
      </c>
      <c r="B2658" s="2">
        <v>57.7</v>
      </c>
      <c r="C2658" s="2">
        <v>54.704590014567763</v>
      </c>
      <c r="D2658" s="2">
        <v>0.28754804041180648</v>
      </c>
      <c r="E2658" s="2">
        <v>-4.9440888008647752E-29</v>
      </c>
      <c r="F2658" s="2">
        <v>57.7</v>
      </c>
      <c r="G2658" s="2">
        <v>57.835999999999999</v>
      </c>
      <c r="H2658" s="2">
        <v>58.02450000000001</v>
      </c>
      <c r="I2658" s="2">
        <v>56.035399999999981</v>
      </c>
      <c r="J2658" s="2">
        <v>48.191482499999985</v>
      </c>
      <c r="K2658" s="17" t="s">
        <v>48</v>
      </c>
      <c r="L2658" s="17" t="s">
        <v>50</v>
      </c>
      <c r="M2658" s="17" t="s">
        <v>51</v>
      </c>
      <c r="N2658" s="20">
        <f t="shared" si="410"/>
        <v>50</v>
      </c>
      <c r="O2658" s="20">
        <f t="shared" si="411"/>
        <v>100</v>
      </c>
      <c r="P2658" s="20">
        <f t="shared" si="412"/>
        <v>75</v>
      </c>
      <c r="Q2658" s="20">
        <f t="shared" si="413"/>
        <v>83.5</v>
      </c>
      <c r="R2658" s="21">
        <f t="shared" si="414"/>
        <v>76.275000000000006</v>
      </c>
      <c r="S2658" s="21">
        <f t="shared" si="415"/>
        <v>77.125</v>
      </c>
      <c r="T2658" s="21">
        <f t="shared" si="416"/>
        <v>78.825000000000003</v>
      </c>
      <c r="U2658" s="21">
        <f t="shared" si="417"/>
        <v>77.125</v>
      </c>
      <c r="V2658" s="20">
        <f t="shared" si="418"/>
        <v>77.408333333333346</v>
      </c>
      <c r="W2658" s="20">
        <f t="shared" si="419"/>
        <v>77.337500000000006</v>
      </c>
    </row>
    <row r="2659" spans="1:23" ht="13.5" x14ac:dyDescent="0.25">
      <c r="A2659" s="3">
        <v>45880</v>
      </c>
      <c r="B2659" s="2">
        <v>57.7</v>
      </c>
      <c r="C2659" s="2">
        <v>54.704590014567771</v>
      </c>
      <c r="D2659" s="2">
        <v>0.38805795833807366</v>
      </c>
      <c r="E2659" s="2">
        <v>-3.9552710406918205E-29</v>
      </c>
      <c r="F2659" s="2">
        <v>57.7</v>
      </c>
      <c r="G2659" s="2">
        <v>57.757000000000005</v>
      </c>
      <c r="H2659" s="2">
        <v>58.010000000000005</v>
      </c>
      <c r="I2659" s="2">
        <v>56.035399999999981</v>
      </c>
      <c r="J2659" s="2">
        <v>48.293470999999982</v>
      </c>
      <c r="K2659" s="17" t="s">
        <v>50</v>
      </c>
      <c r="L2659" s="17" t="s">
        <v>50</v>
      </c>
      <c r="M2659" s="17" t="s">
        <v>50</v>
      </c>
      <c r="N2659" s="20">
        <f t="shared" si="410"/>
        <v>50</v>
      </c>
      <c r="O2659" s="20">
        <f t="shared" si="411"/>
        <v>100</v>
      </c>
      <c r="P2659" s="20">
        <f t="shared" si="412"/>
        <v>75</v>
      </c>
      <c r="Q2659" s="20">
        <f t="shared" si="413"/>
        <v>33</v>
      </c>
      <c r="R2659" s="21">
        <f t="shared" si="414"/>
        <v>68.7</v>
      </c>
      <c r="S2659" s="21">
        <f t="shared" si="415"/>
        <v>64.5</v>
      </c>
      <c r="T2659" s="21">
        <f t="shared" si="416"/>
        <v>56.1</v>
      </c>
      <c r="U2659" s="21">
        <f t="shared" si="417"/>
        <v>64.5</v>
      </c>
      <c r="V2659" s="20">
        <f t="shared" si="418"/>
        <v>63.099999999999994</v>
      </c>
      <c r="W2659" s="20">
        <f t="shared" si="419"/>
        <v>63.449999999999996</v>
      </c>
    </row>
    <row r="2660" spans="1:23" ht="13.5" x14ac:dyDescent="0.25">
      <c r="A2660" s="3">
        <v>45881</v>
      </c>
      <c r="B2660" s="2">
        <v>57.69</v>
      </c>
      <c r="C2660" s="2">
        <v>54.531134391420785</v>
      </c>
      <c r="D2660" s="2">
        <v>0.39674170647587914</v>
      </c>
      <c r="E2660" s="2">
        <v>-3.1642168325534566E-29</v>
      </c>
      <c r="F2660" s="2">
        <v>57.698</v>
      </c>
      <c r="G2660" s="2">
        <v>57.725999999999999</v>
      </c>
      <c r="H2660" s="2">
        <v>57.949500000000015</v>
      </c>
      <c r="I2660" s="2">
        <v>56.047199999999982</v>
      </c>
      <c r="J2660" s="2">
        <v>48.395046499999992</v>
      </c>
      <c r="K2660" s="17" t="s">
        <v>54</v>
      </c>
      <c r="L2660" s="17" t="s">
        <v>50</v>
      </c>
      <c r="M2660" s="17" t="s">
        <v>47</v>
      </c>
      <c r="N2660" s="20">
        <f t="shared" si="410"/>
        <v>50</v>
      </c>
      <c r="O2660" s="20">
        <f t="shared" si="411"/>
        <v>100</v>
      </c>
      <c r="P2660" s="20">
        <f t="shared" si="412"/>
        <v>75</v>
      </c>
      <c r="Q2660" s="20">
        <f t="shared" si="413"/>
        <v>16.5</v>
      </c>
      <c r="R2660" s="21">
        <f t="shared" si="414"/>
        <v>66.224999999999994</v>
      </c>
      <c r="S2660" s="21">
        <f t="shared" si="415"/>
        <v>60.375</v>
      </c>
      <c r="T2660" s="21">
        <f t="shared" si="416"/>
        <v>48.674999999999997</v>
      </c>
      <c r="U2660" s="21">
        <f t="shared" si="417"/>
        <v>60.375</v>
      </c>
      <c r="V2660" s="20">
        <f t="shared" si="418"/>
        <v>58.42499999999999</v>
      </c>
      <c r="W2660" s="20">
        <f t="shared" si="419"/>
        <v>58.912499999999994</v>
      </c>
    </row>
    <row r="2661" spans="1:23" ht="13.5" x14ac:dyDescent="0.25">
      <c r="A2661" s="3">
        <v>45883</v>
      </c>
      <c r="B2661" s="2">
        <v>57.6</v>
      </c>
      <c r="C2661" s="2">
        <v>52.905246666031687</v>
      </c>
      <c r="D2661" s="2">
        <v>0.3923002931197388</v>
      </c>
      <c r="E2661" s="2">
        <v>-2.5313734660427655E-29</v>
      </c>
      <c r="F2661" s="2">
        <v>57.678000000000011</v>
      </c>
      <c r="G2661" s="2">
        <v>57.696999999999989</v>
      </c>
      <c r="H2661" s="2">
        <v>57.8855</v>
      </c>
      <c r="I2661" s="2">
        <v>56.069199999999981</v>
      </c>
      <c r="J2661" s="2">
        <v>48.495446499999986</v>
      </c>
      <c r="K2661" s="17" t="s">
        <v>54</v>
      </c>
      <c r="L2661" s="17" t="s">
        <v>50</v>
      </c>
      <c r="M2661" s="17" t="s">
        <v>47</v>
      </c>
      <c r="N2661" s="20">
        <f t="shared" si="410"/>
        <v>50</v>
      </c>
      <c r="O2661" s="20">
        <f t="shared" si="411"/>
        <v>100</v>
      </c>
      <c r="P2661" s="20">
        <f t="shared" si="412"/>
        <v>75</v>
      </c>
      <c r="Q2661" s="20">
        <f t="shared" si="413"/>
        <v>16.5</v>
      </c>
      <c r="R2661" s="21">
        <f t="shared" si="414"/>
        <v>66.224999999999994</v>
      </c>
      <c r="S2661" s="21">
        <f t="shared" si="415"/>
        <v>60.375</v>
      </c>
      <c r="T2661" s="21">
        <f t="shared" si="416"/>
        <v>48.674999999999997</v>
      </c>
      <c r="U2661" s="21">
        <f t="shared" si="417"/>
        <v>60.375</v>
      </c>
      <c r="V2661" s="20">
        <f t="shared" si="418"/>
        <v>58.42499999999999</v>
      </c>
      <c r="W2661" s="20">
        <f t="shared" si="419"/>
        <v>58.912499999999994</v>
      </c>
    </row>
    <row r="2662" spans="1:23" ht="13.5" x14ac:dyDescent="0.25">
      <c r="A2662" s="3">
        <v>45884</v>
      </c>
      <c r="B2662" s="2">
        <v>57.56</v>
      </c>
      <c r="C2662" s="2">
        <v>52.160869558959675</v>
      </c>
      <c r="D2662" s="2">
        <v>0.37677154712139327</v>
      </c>
      <c r="E2662" s="2">
        <v>-2.0250987728342127E-29</v>
      </c>
      <c r="F2662" s="2">
        <v>57.65</v>
      </c>
      <c r="G2662" s="2">
        <v>57.673000000000002</v>
      </c>
      <c r="H2662" s="2">
        <v>57.848500000000001</v>
      </c>
      <c r="I2662" s="2">
        <v>56.106399999999979</v>
      </c>
      <c r="J2662" s="2">
        <v>48.596008999999988</v>
      </c>
      <c r="K2662" s="17" t="s">
        <v>54</v>
      </c>
      <c r="L2662" s="17" t="s">
        <v>50</v>
      </c>
      <c r="M2662" s="17" t="s">
        <v>47</v>
      </c>
      <c r="N2662" s="20">
        <f t="shared" si="410"/>
        <v>50</v>
      </c>
      <c r="O2662" s="20">
        <f t="shared" si="411"/>
        <v>100</v>
      </c>
      <c r="P2662" s="20">
        <f t="shared" si="412"/>
        <v>75</v>
      </c>
      <c r="Q2662" s="20">
        <f t="shared" si="413"/>
        <v>16.5</v>
      </c>
      <c r="R2662" s="21">
        <f t="shared" si="414"/>
        <v>66.224999999999994</v>
      </c>
      <c r="S2662" s="21">
        <f t="shared" si="415"/>
        <v>60.375</v>
      </c>
      <c r="T2662" s="21">
        <f t="shared" si="416"/>
        <v>48.674999999999997</v>
      </c>
      <c r="U2662" s="21">
        <f t="shared" si="417"/>
        <v>60.375</v>
      </c>
      <c r="V2662" s="20">
        <f t="shared" si="418"/>
        <v>58.42499999999999</v>
      </c>
      <c r="W2662" s="20">
        <f t="shared" si="419"/>
        <v>58.912499999999994</v>
      </c>
    </row>
    <row r="2663" spans="1:23" ht="13.5" x14ac:dyDescent="0.25">
      <c r="A2663" s="3">
        <v>45887</v>
      </c>
      <c r="B2663" s="2">
        <v>57.54</v>
      </c>
      <c r="C2663" s="2">
        <v>51.768662059839741</v>
      </c>
      <c r="D2663" s="2">
        <v>0.3460664435942391</v>
      </c>
      <c r="E2663" s="2">
        <v>-1.6200790182673702E-29</v>
      </c>
      <c r="F2663" s="2">
        <v>57.618000000000009</v>
      </c>
      <c r="G2663" s="2">
        <v>57.658999999999992</v>
      </c>
      <c r="H2663" s="2">
        <v>57.810500000000005</v>
      </c>
      <c r="I2663" s="2">
        <v>56.147399999999976</v>
      </c>
      <c r="J2663" s="2">
        <v>48.696870999999994</v>
      </c>
      <c r="K2663" s="17" t="s">
        <v>54</v>
      </c>
      <c r="L2663" s="17" t="s">
        <v>50</v>
      </c>
      <c r="M2663" s="17" t="s">
        <v>47</v>
      </c>
      <c r="N2663" s="20">
        <f t="shared" si="410"/>
        <v>50</v>
      </c>
      <c r="O2663" s="20">
        <f t="shared" si="411"/>
        <v>100</v>
      </c>
      <c r="P2663" s="20">
        <f t="shared" si="412"/>
        <v>75</v>
      </c>
      <c r="Q2663" s="20">
        <f t="shared" si="413"/>
        <v>16.5</v>
      </c>
      <c r="R2663" s="21">
        <f t="shared" si="414"/>
        <v>66.224999999999994</v>
      </c>
      <c r="S2663" s="21">
        <f t="shared" si="415"/>
        <v>60.375</v>
      </c>
      <c r="T2663" s="21">
        <f t="shared" si="416"/>
        <v>48.674999999999997</v>
      </c>
      <c r="U2663" s="21">
        <f t="shared" si="417"/>
        <v>60.375</v>
      </c>
      <c r="V2663" s="20">
        <f t="shared" si="418"/>
        <v>58.42499999999999</v>
      </c>
      <c r="W2663" s="20">
        <f t="shared" si="419"/>
        <v>58.912499999999994</v>
      </c>
    </row>
    <row r="2664" spans="1:23" ht="13.5" x14ac:dyDescent="0.25">
      <c r="A2664" s="3">
        <v>45888</v>
      </c>
      <c r="B2664" s="2">
        <v>57.5</v>
      </c>
      <c r="C2664" s="2">
        <v>50.943621004443017</v>
      </c>
      <c r="D2664" s="2">
        <v>0.32570128905194906</v>
      </c>
      <c r="E2664" s="2">
        <v>-1.2960632146138963E-29</v>
      </c>
      <c r="F2664" s="2">
        <v>57.577999999999996</v>
      </c>
      <c r="G2664" s="2">
        <v>57.638999999999996</v>
      </c>
      <c r="H2664" s="2">
        <v>57.760500000000015</v>
      </c>
      <c r="I2664" s="2">
        <v>56.187399999999982</v>
      </c>
      <c r="J2664" s="2">
        <v>48.798040999999991</v>
      </c>
      <c r="K2664" s="17" t="s">
        <v>54</v>
      </c>
      <c r="L2664" s="17" t="s">
        <v>50</v>
      </c>
      <c r="M2664" s="17" t="s">
        <v>47</v>
      </c>
      <c r="N2664" s="20">
        <f t="shared" si="410"/>
        <v>50</v>
      </c>
      <c r="O2664" s="20">
        <f t="shared" si="411"/>
        <v>100</v>
      </c>
      <c r="P2664" s="20">
        <f t="shared" si="412"/>
        <v>75</v>
      </c>
      <c r="Q2664" s="20">
        <f t="shared" si="413"/>
        <v>16.5</v>
      </c>
      <c r="R2664" s="21">
        <f t="shared" si="414"/>
        <v>66.224999999999994</v>
      </c>
      <c r="S2664" s="21">
        <f t="shared" si="415"/>
        <v>60.375</v>
      </c>
      <c r="T2664" s="21">
        <f t="shared" si="416"/>
        <v>48.674999999999997</v>
      </c>
      <c r="U2664" s="21">
        <f t="shared" si="417"/>
        <v>60.375</v>
      </c>
      <c r="V2664" s="20">
        <f t="shared" si="418"/>
        <v>58.42499999999999</v>
      </c>
      <c r="W2664" s="20">
        <f t="shared" si="419"/>
        <v>58.912499999999994</v>
      </c>
    </row>
    <row r="2665" spans="1:23" ht="13.5" x14ac:dyDescent="0.25">
      <c r="A2665" s="3">
        <v>45889</v>
      </c>
      <c r="B2665" s="2">
        <v>57.2</v>
      </c>
      <c r="C2665" s="2">
        <v>45.133874503058792</v>
      </c>
      <c r="D2665" s="2">
        <v>0.33053541254101759</v>
      </c>
      <c r="E2665" s="2">
        <v>-1.0368505716911172E-29</v>
      </c>
      <c r="F2665" s="2">
        <v>57.48</v>
      </c>
      <c r="G2665" s="2">
        <v>57.589000000000013</v>
      </c>
      <c r="H2665" s="2">
        <v>57.733000000000018</v>
      </c>
      <c r="I2665" s="2">
        <v>56.241399999999977</v>
      </c>
      <c r="J2665" s="2">
        <v>48.898980999999985</v>
      </c>
      <c r="K2665" s="17" t="s">
        <v>54</v>
      </c>
      <c r="L2665" s="17" t="s">
        <v>50</v>
      </c>
      <c r="M2665" s="17" t="s">
        <v>47</v>
      </c>
      <c r="N2665" s="20">
        <f t="shared" si="410"/>
        <v>50</v>
      </c>
      <c r="O2665" s="20">
        <f t="shared" si="411"/>
        <v>100</v>
      </c>
      <c r="P2665" s="20">
        <f t="shared" si="412"/>
        <v>75</v>
      </c>
      <c r="Q2665" s="20">
        <f t="shared" si="413"/>
        <v>16.5</v>
      </c>
      <c r="R2665" s="21">
        <f t="shared" si="414"/>
        <v>66.224999999999994</v>
      </c>
      <c r="S2665" s="21">
        <f t="shared" si="415"/>
        <v>60.375</v>
      </c>
      <c r="T2665" s="21">
        <f t="shared" si="416"/>
        <v>48.674999999999997</v>
      </c>
      <c r="U2665" s="21">
        <f t="shared" si="417"/>
        <v>60.375</v>
      </c>
      <c r="V2665" s="20">
        <f t="shared" si="418"/>
        <v>58.42499999999999</v>
      </c>
      <c r="W2665" s="20">
        <f t="shared" si="419"/>
        <v>58.912499999999994</v>
      </c>
    </row>
    <row r="2666" spans="1:23" ht="13.5" x14ac:dyDescent="0.25">
      <c r="A2666" s="3">
        <v>45890</v>
      </c>
      <c r="B2666" s="2">
        <v>57.39</v>
      </c>
      <c r="C2666" s="2">
        <v>49.093529849742517</v>
      </c>
      <c r="D2666" s="2">
        <v>0.32217997752486127</v>
      </c>
      <c r="E2666" s="2">
        <v>-8.2948045735289378E-30</v>
      </c>
      <c r="F2666" s="2">
        <v>57.438000000000002</v>
      </c>
      <c r="G2666" s="2">
        <v>57.558000000000007</v>
      </c>
      <c r="H2666" s="2">
        <v>57.715000000000018</v>
      </c>
      <c r="I2666" s="2">
        <v>56.315199999999969</v>
      </c>
      <c r="J2666" s="2">
        <v>49.001596499999984</v>
      </c>
      <c r="K2666" s="17" t="s">
        <v>54</v>
      </c>
      <c r="L2666" s="17" t="s">
        <v>50</v>
      </c>
      <c r="M2666" s="17" t="s">
        <v>47</v>
      </c>
      <c r="N2666" s="20">
        <f t="shared" si="410"/>
        <v>50</v>
      </c>
      <c r="O2666" s="20">
        <f t="shared" si="411"/>
        <v>100</v>
      </c>
      <c r="P2666" s="20">
        <f t="shared" si="412"/>
        <v>75</v>
      </c>
      <c r="Q2666" s="20">
        <f t="shared" si="413"/>
        <v>16.5</v>
      </c>
      <c r="R2666" s="21">
        <f t="shared" si="414"/>
        <v>66.224999999999994</v>
      </c>
      <c r="S2666" s="21">
        <f t="shared" si="415"/>
        <v>60.375</v>
      </c>
      <c r="T2666" s="21">
        <f t="shared" si="416"/>
        <v>48.674999999999997</v>
      </c>
      <c r="U2666" s="21">
        <f t="shared" si="417"/>
        <v>60.375</v>
      </c>
      <c r="V2666" s="20">
        <f t="shared" si="418"/>
        <v>58.42499999999999</v>
      </c>
      <c r="W2666" s="20">
        <f t="shared" si="419"/>
        <v>58.912499999999994</v>
      </c>
    </row>
    <row r="2667" spans="1:23" ht="13.5" x14ac:dyDescent="0.25">
      <c r="A2667" s="3">
        <v>45891</v>
      </c>
      <c r="B2667" s="2">
        <v>57.39</v>
      </c>
      <c r="C2667" s="2">
        <v>49.093529849742517</v>
      </c>
      <c r="D2667" s="2">
        <v>0.31549489336662617</v>
      </c>
      <c r="E2667" s="2">
        <v>-6.6358436588231502E-30</v>
      </c>
      <c r="F2667" s="2">
        <v>57.403999999999996</v>
      </c>
      <c r="G2667" s="2">
        <v>57.527000000000001</v>
      </c>
      <c r="H2667" s="2">
        <v>57.694000000000017</v>
      </c>
      <c r="I2667" s="2">
        <v>56.383399999999973</v>
      </c>
      <c r="J2667" s="2">
        <v>49.103667999999992</v>
      </c>
      <c r="K2667" s="17" t="s">
        <v>54</v>
      </c>
      <c r="L2667" s="17" t="s">
        <v>50</v>
      </c>
      <c r="M2667" s="17" t="s">
        <v>47</v>
      </c>
      <c r="N2667" s="20">
        <f t="shared" si="410"/>
        <v>50</v>
      </c>
      <c r="O2667" s="20">
        <f t="shared" si="411"/>
        <v>100</v>
      </c>
      <c r="P2667" s="20">
        <f t="shared" si="412"/>
        <v>75</v>
      </c>
      <c r="Q2667" s="20">
        <f t="shared" si="413"/>
        <v>16.5</v>
      </c>
      <c r="R2667" s="21">
        <f t="shared" si="414"/>
        <v>66.224999999999994</v>
      </c>
      <c r="S2667" s="21">
        <f t="shared" si="415"/>
        <v>60.375</v>
      </c>
      <c r="T2667" s="21">
        <f t="shared" si="416"/>
        <v>48.674999999999997</v>
      </c>
      <c r="U2667" s="21">
        <f t="shared" si="417"/>
        <v>60.375</v>
      </c>
      <c r="V2667" s="20">
        <f t="shared" si="418"/>
        <v>58.42499999999999</v>
      </c>
      <c r="W2667" s="20">
        <f t="shared" si="419"/>
        <v>58.912499999999994</v>
      </c>
    </row>
    <row r="2668" spans="1:23" ht="13.5" x14ac:dyDescent="0.25">
      <c r="A2668" s="3">
        <v>45894</v>
      </c>
      <c r="B2668" s="2">
        <v>57.5</v>
      </c>
      <c r="C2668" s="2">
        <v>51.446322598028637</v>
      </c>
      <c r="D2668" s="2">
        <v>0.30204652380257357</v>
      </c>
      <c r="E2668" s="2">
        <v>-5.3086749270585203E-30</v>
      </c>
      <c r="F2668" s="2">
        <v>57.396000000000001</v>
      </c>
      <c r="G2668" s="2">
        <v>57.507000000000005</v>
      </c>
      <c r="H2668" s="2">
        <v>57.671500000000016</v>
      </c>
      <c r="I2668" s="2">
        <v>56.461399999999976</v>
      </c>
      <c r="J2668" s="2">
        <v>49.206833499999988</v>
      </c>
      <c r="K2668" s="17" t="s">
        <v>48</v>
      </c>
      <c r="L2668" s="17" t="s">
        <v>50</v>
      </c>
      <c r="M2668" s="17" t="s">
        <v>53</v>
      </c>
      <c r="N2668" s="20">
        <f t="shared" si="410"/>
        <v>50</v>
      </c>
      <c r="O2668" s="20">
        <f t="shared" si="411"/>
        <v>100</v>
      </c>
      <c r="P2668" s="20">
        <f t="shared" si="412"/>
        <v>75</v>
      </c>
      <c r="Q2668" s="20">
        <f t="shared" si="413"/>
        <v>66.5</v>
      </c>
      <c r="R2668" s="21">
        <f t="shared" si="414"/>
        <v>73.724999999999994</v>
      </c>
      <c r="S2668" s="21">
        <f t="shared" si="415"/>
        <v>72.875</v>
      </c>
      <c r="T2668" s="21">
        <f t="shared" si="416"/>
        <v>71.174999999999997</v>
      </c>
      <c r="U2668" s="21">
        <f t="shared" si="417"/>
        <v>72.875</v>
      </c>
      <c r="V2668" s="20">
        <f t="shared" si="418"/>
        <v>72.591666666666654</v>
      </c>
      <c r="W2668" s="20">
        <f t="shared" si="419"/>
        <v>72.662499999999994</v>
      </c>
    </row>
    <row r="2669" spans="1:23" ht="13.5" x14ac:dyDescent="0.25">
      <c r="A2669" s="3">
        <v>45895</v>
      </c>
      <c r="B2669" s="2">
        <v>57.69</v>
      </c>
      <c r="C2669" s="2">
        <v>55.290114321793943</v>
      </c>
      <c r="D2669" s="2">
        <v>0.27627305449964723</v>
      </c>
      <c r="E2669" s="2">
        <v>-4.2469399416468167E-30</v>
      </c>
      <c r="F2669" s="2">
        <v>57.434000000000005</v>
      </c>
      <c r="G2669" s="2">
        <v>57.505999999999993</v>
      </c>
      <c r="H2669" s="2">
        <v>57.631500000000003</v>
      </c>
      <c r="I2669" s="2">
        <v>56.555199999999978</v>
      </c>
      <c r="J2669" s="2">
        <v>49.312400499999995</v>
      </c>
      <c r="K2669" s="17" t="s">
        <v>48</v>
      </c>
      <c r="L2669" s="17" t="s">
        <v>50</v>
      </c>
      <c r="M2669" s="17" t="s">
        <v>51</v>
      </c>
      <c r="N2669" s="20">
        <f t="shared" si="410"/>
        <v>50</v>
      </c>
      <c r="O2669" s="20">
        <f t="shared" si="411"/>
        <v>100</v>
      </c>
      <c r="P2669" s="20">
        <f t="shared" si="412"/>
        <v>75</v>
      </c>
      <c r="Q2669" s="20">
        <f t="shared" si="413"/>
        <v>83.5</v>
      </c>
      <c r="R2669" s="21">
        <f t="shared" si="414"/>
        <v>76.275000000000006</v>
      </c>
      <c r="S2669" s="21">
        <f t="shared" si="415"/>
        <v>77.125</v>
      </c>
      <c r="T2669" s="21">
        <f t="shared" si="416"/>
        <v>78.825000000000003</v>
      </c>
      <c r="U2669" s="21">
        <f t="shared" si="417"/>
        <v>77.125</v>
      </c>
      <c r="V2669" s="20">
        <f t="shared" si="418"/>
        <v>77.408333333333346</v>
      </c>
      <c r="W2669" s="20">
        <f t="shared" si="419"/>
        <v>77.337500000000006</v>
      </c>
    </row>
    <row r="2670" spans="1:23" ht="13.5" x14ac:dyDescent="0.25">
      <c r="A2670" s="3">
        <v>45896</v>
      </c>
      <c r="B2670" s="2">
        <v>57.69</v>
      </c>
      <c r="C2670" s="2">
        <v>55.290114321793943</v>
      </c>
      <c r="D2670" s="2">
        <v>0.25150725314266253</v>
      </c>
      <c r="E2670" s="2">
        <v>-3.3975519533174538E-30</v>
      </c>
      <c r="F2670" s="2">
        <v>57.531999999999996</v>
      </c>
      <c r="G2670" s="2">
        <v>57.505999999999993</v>
      </c>
      <c r="H2670" s="2">
        <v>57.616000000000007</v>
      </c>
      <c r="I2670" s="2">
        <v>56.66899999999999</v>
      </c>
      <c r="J2670" s="2">
        <v>49.418693499999989</v>
      </c>
      <c r="K2670" s="17" t="s">
        <v>48</v>
      </c>
      <c r="L2670" s="17" t="s">
        <v>50</v>
      </c>
      <c r="M2670" s="17" t="s">
        <v>51</v>
      </c>
      <c r="N2670" s="20">
        <f t="shared" si="410"/>
        <v>50</v>
      </c>
      <c r="O2670" s="20">
        <f t="shared" si="411"/>
        <v>100</v>
      </c>
      <c r="P2670" s="20">
        <f t="shared" si="412"/>
        <v>75</v>
      </c>
      <c r="Q2670" s="20">
        <f t="shared" si="413"/>
        <v>83.5</v>
      </c>
      <c r="R2670" s="21">
        <f t="shared" si="414"/>
        <v>76.275000000000006</v>
      </c>
      <c r="S2670" s="21">
        <f t="shared" si="415"/>
        <v>77.125</v>
      </c>
      <c r="T2670" s="21">
        <f t="shared" si="416"/>
        <v>78.825000000000003</v>
      </c>
      <c r="U2670" s="21">
        <f t="shared" si="417"/>
        <v>77.125</v>
      </c>
      <c r="V2670" s="20">
        <f t="shared" si="418"/>
        <v>77.408333333333346</v>
      </c>
      <c r="W2670" s="20">
        <f t="shared" si="419"/>
        <v>77.337500000000006</v>
      </c>
    </row>
    <row r="2671" spans="1:23" ht="13.5" x14ac:dyDescent="0.25">
      <c r="A2671" s="3">
        <v>45897</v>
      </c>
      <c r="B2671" s="2">
        <v>56.95</v>
      </c>
      <c r="C2671" s="2">
        <v>40.726669845907864</v>
      </c>
      <c r="D2671" s="2">
        <v>0.27020632896676489</v>
      </c>
      <c r="E2671" s="2">
        <v>-2.7180415626539631E-30</v>
      </c>
      <c r="F2671" s="2">
        <v>57.443999999999996</v>
      </c>
      <c r="G2671" s="2">
        <v>57.44100000000001</v>
      </c>
      <c r="H2671" s="2">
        <v>57.569000000000003</v>
      </c>
      <c r="I2671" s="2">
        <v>56.803999999999988</v>
      </c>
      <c r="J2671" s="2">
        <v>49.5214675</v>
      </c>
      <c r="K2671" s="17" t="s">
        <v>54</v>
      </c>
      <c r="L2671" s="17" t="s">
        <v>50</v>
      </c>
      <c r="M2671" s="17" t="s">
        <v>47</v>
      </c>
      <c r="N2671" s="20">
        <f t="shared" si="410"/>
        <v>50</v>
      </c>
      <c r="O2671" s="20">
        <f t="shared" si="411"/>
        <v>100</v>
      </c>
      <c r="P2671" s="20">
        <f t="shared" si="412"/>
        <v>75</v>
      </c>
      <c r="Q2671" s="20">
        <f t="shared" si="413"/>
        <v>16.5</v>
      </c>
      <c r="R2671" s="21">
        <f t="shared" si="414"/>
        <v>66.224999999999994</v>
      </c>
      <c r="S2671" s="21">
        <f t="shared" si="415"/>
        <v>60.375</v>
      </c>
      <c r="T2671" s="21">
        <f t="shared" si="416"/>
        <v>48.674999999999997</v>
      </c>
      <c r="U2671" s="21">
        <f t="shared" si="417"/>
        <v>60.375</v>
      </c>
      <c r="V2671" s="20">
        <f t="shared" si="418"/>
        <v>58.42499999999999</v>
      </c>
      <c r="W2671" s="20">
        <f t="shared" si="419"/>
        <v>58.912499999999994</v>
      </c>
    </row>
    <row r="2672" spans="1:23" ht="13.5" x14ac:dyDescent="0.25">
      <c r="A2672" s="3">
        <v>45898</v>
      </c>
      <c r="B2672" s="2">
        <v>56.8</v>
      </c>
      <c r="C2672" s="2">
        <v>38.512251126872123</v>
      </c>
      <c r="D2672" s="2">
        <v>0.29414200000881152</v>
      </c>
      <c r="E2672" s="2">
        <v>-2.1744332501231705E-30</v>
      </c>
      <c r="F2672" s="2">
        <v>57.326000000000001</v>
      </c>
      <c r="G2672" s="2">
        <v>57.364999999999995</v>
      </c>
      <c r="H2672" s="2">
        <v>57.519000000000005</v>
      </c>
      <c r="I2672" s="2">
        <v>56.942</v>
      </c>
      <c r="J2672" s="2">
        <v>49.62712049999999</v>
      </c>
      <c r="K2672" s="17" t="s">
        <v>54</v>
      </c>
      <c r="L2672" s="17" t="s">
        <v>50</v>
      </c>
      <c r="M2672" s="17" t="s">
        <v>47</v>
      </c>
      <c r="N2672" s="20">
        <f t="shared" si="410"/>
        <v>50</v>
      </c>
      <c r="O2672" s="20">
        <f t="shared" si="411"/>
        <v>100</v>
      </c>
      <c r="P2672" s="20">
        <f t="shared" si="412"/>
        <v>75</v>
      </c>
      <c r="Q2672" s="20">
        <f t="shared" si="413"/>
        <v>16.5</v>
      </c>
      <c r="R2672" s="21">
        <f t="shared" si="414"/>
        <v>66.224999999999994</v>
      </c>
      <c r="S2672" s="21">
        <f t="shared" si="415"/>
        <v>60.375</v>
      </c>
      <c r="T2672" s="21">
        <f t="shared" si="416"/>
        <v>48.674999999999997</v>
      </c>
      <c r="U2672" s="21">
        <f t="shared" si="417"/>
        <v>60.375</v>
      </c>
      <c r="V2672" s="20">
        <f t="shared" si="418"/>
        <v>58.42499999999999</v>
      </c>
      <c r="W2672" s="20">
        <f t="shared" si="419"/>
        <v>58.912499999999994</v>
      </c>
    </row>
    <row r="2673" spans="1:23" ht="13.5" x14ac:dyDescent="0.25">
      <c r="A2673" s="3">
        <v>45901</v>
      </c>
      <c r="B2673" s="2">
        <v>56.25</v>
      </c>
      <c r="C2673" s="2">
        <v>31.705091063271141</v>
      </c>
      <c r="D2673" s="2">
        <v>0.35586775937214554</v>
      </c>
      <c r="E2673" s="2">
        <v>-1.7395466000985366E-30</v>
      </c>
      <c r="F2673" s="2">
        <v>57.076000000000001</v>
      </c>
      <c r="G2673" s="2">
        <v>57.236000000000004</v>
      </c>
      <c r="H2673" s="2">
        <v>57.447500000000005</v>
      </c>
      <c r="I2673" s="2">
        <v>57.068999999999996</v>
      </c>
      <c r="J2673" s="2">
        <v>49.729334000000001</v>
      </c>
      <c r="K2673" s="17" t="s">
        <v>54</v>
      </c>
      <c r="L2673" s="17" t="s">
        <v>50</v>
      </c>
      <c r="M2673" s="17" t="s">
        <v>47</v>
      </c>
      <c r="N2673" s="20">
        <f t="shared" si="410"/>
        <v>50</v>
      </c>
      <c r="O2673" s="20">
        <f t="shared" si="411"/>
        <v>100</v>
      </c>
      <c r="P2673" s="20">
        <f t="shared" si="412"/>
        <v>75</v>
      </c>
      <c r="Q2673" s="20">
        <f t="shared" si="413"/>
        <v>16.5</v>
      </c>
      <c r="R2673" s="21">
        <f t="shared" si="414"/>
        <v>66.224999999999994</v>
      </c>
      <c r="S2673" s="21">
        <f t="shared" si="415"/>
        <v>60.375</v>
      </c>
      <c r="T2673" s="21">
        <f t="shared" si="416"/>
        <v>48.674999999999997</v>
      </c>
      <c r="U2673" s="21">
        <f t="shared" si="417"/>
        <v>60.375</v>
      </c>
      <c r="V2673" s="20">
        <f t="shared" si="418"/>
        <v>58.42499999999999</v>
      </c>
      <c r="W2673" s="20">
        <f t="shared" si="419"/>
        <v>58.912499999999994</v>
      </c>
    </row>
    <row r="2674" spans="1:23" ht="13.5" x14ac:dyDescent="0.25">
      <c r="A2674" s="3">
        <v>45902</v>
      </c>
      <c r="B2674" s="2">
        <v>56.6</v>
      </c>
      <c r="C2674" s="2">
        <v>39.083944281554473</v>
      </c>
      <c r="D2674" s="2">
        <v>0.38279400662977991</v>
      </c>
      <c r="E2674" s="2">
        <v>-1.3916372800788295E-30</v>
      </c>
      <c r="F2674" s="2">
        <v>56.858000000000004</v>
      </c>
      <c r="G2674" s="2">
        <v>57.146000000000001</v>
      </c>
      <c r="H2674" s="2">
        <v>57.392499999999998</v>
      </c>
      <c r="I2674" s="2">
        <v>57.180999999999997</v>
      </c>
      <c r="J2674" s="2">
        <v>49.829850000000008</v>
      </c>
      <c r="K2674" s="17" t="s">
        <v>54</v>
      </c>
      <c r="L2674" s="17" t="s">
        <v>50</v>
      </c>
      <c r="M2674" s="17" t="s">
        <v>47</v>
      </c>
      <c r="N2674" s="20">
        <f t="shared" si="410"/>
        <v>50</v>
      </c>
      <c r="O2674" s="20">
        <f t="shared" si="411"/>
        <v>100</v>
      </c>
      <c r="P2674" s="20">
        <f t="shared" si="412"/>
        <v>75</v>
      </c>
      <c r="Q2674" s="20">
        <f t="shared" si="413"/>
        <v>16.5</v>
      </c>
      <c r="R2674" s="21">
        <f t="shared" si="414"/>
        <v>66.224999999999994</v>
      </c>
      <c r="S2674" s="21">
        <f t="shared" si="415"/>
        <v>60.375</v>
      </c>
      <c r="T2674" s="21">
        <f t="shared" si="416"/>
        <v>48.674999999999997</v>
      </c>
      <c r="U2674" s="21">
        <f t="shared" si="417"/>
        <v>60.375</v>
      </c>
      <c r="V2674" s="20">
        <f t="shared" si="418"/>
        <v>58.42499999999999</v>
      </c>
      <c r="W2674" s="20">
        <f t="shared" si="419"/>
        <v>58.912499999999994</v>
      </c>
    </row>
    <row r="2675" spans="1:23" ht="13.5" x14ac:dyDescent="0.25">
      <c r="A2675" s="3">
        <v>45903</v>
      </c>
      <c r="B2675" s="2">
        <v>57.39</v>
      </c>
      <c r="C2675" s="2">
        <v>51.754625237906808</v>
      </c>
      <c r="D2675" s="2">
        <v>0.30511179001817368</v>
      </c>
      <c r="E2675" s="2">
        <v>-1.1133098240630637E-30</v>
      </c>
      <c r="F2675" s="2">
        <v>56.798000000000002</v>
      </c>
      <c r="G2675" s="2">
        <v>57.164999999999999</v>
      </c>
      <c r="H2675" s="2">
        <v>57.37700000000001</v>
      </c>
      <c r="I2675" s="2">
        <v>57.300800000000002</v>
      </c>
      <c r="J2675" s="2">
        <v>49.934678999999996</v>
      </c>
      <c r="K2675" s="17" t="s">
        <v>54</v>
      </c>
      <c r="L2675" s="17" t="s">
        <v>50</v>
      </c>
      <c r="M2675" s="17" t="s">
        <v>47</v>
      </c>
      <c r="N2675" s="20">
        <f t="shared" si="410"/>
        <v>50</v>
      </c>
      <c r="O2675" s="20">
        <f t="shared" si="411"/>
        <v>100</v>
      </c>
      <c r="P2675" s="20">
        <f t="shared" si="412"/>
        <v>75</v>
      </c>
      <c r="Q2675" s="20">
        <f t="shared" si="413"/>
        <v>16.5</v>
      </c>
      <c r="R2675" s="21">
        <f t="shared" si="414"/>
        <v>66.224999999999994</v>
      </c>
      <c r="S2675" s="21">
        <f t="shared" si="415"/>
        <v>60.375</v>
      </c>
      <c r="T2675" s="21">
        <f t="shared" si="416"/>
        <v>48.674999999999997</v>
      </c>
      <c r="U2675" s="21">
        <f t="shared" si="417"/>
        <v>60.375</v>
      </c>
      <c r="V2675" s="20">
        <f t="shared" si="418"/>
        <v>58.42499999999999</v>
      </c>
      <c r="W2675" s="20">
        <f t="shared" si="419"/>
        <v>58.912499999999994</v>
      </c>
    </row>
    <row r="2676" spans="1:23" ht="13.5" x14ac:dyDescent="0.25">
      <c r="A2676" s="3">
        <v>45905</v>
      </c>
      <c r="B2676" s="2">
        <v>57.39</v>
      </c>
      <c r="C2676" s="2">
        <v>51.754625237906808</v>
      </c>
      <c r="D2676" s="2">
        <v>0.26783812412568864</v>
      </c>
      <c r="E2676" s="2">
        <v>-8.9064785925045104E-31</v>
      </c>
      <c r="F2676" s="2">
        <v>56.886000000000003</v>
      </c>
      <c r="G2676" s="2">
        <v>57.164999999999999</v>
      </c>
      <c r="H2676" s="2">
        <v>57.361500000000014</v>
      </c>
      <c r="I2676" s="2">
        <v>57.390599999999992</v>
      </c>
      <c r="J2676" s="2">
        <v>50.042301999999999</v>
      </c>
      <c r="K2676" s="17" t="s">
        <v>48</v>
      </c>
      <c r="L2676" s="17" t="s">
        <v>50</v>
      </c>
      <c r="M2676" s="17" t="s">
        <v>51</v>
      </c>
      <c r="N2676" s="20">
        <f t="shared" si="410"/>
        <v>50</v>
      </c>
      <c r="O2676" s="20">
        <f t="shared" si="411"/>
        <v>100</v>
      </c>
      <c r="P2676" s="20">
        <f t="shared" si="412"/>
        <v>75</v>
      </c>
      <c r="Q2676" s="20">
        <f t="shared" si="413"/>
        <v>83.5</v>
      </c>
      <c r="R2676" s="21">
        <f t="shared" si="414"/>
        <v>76.275000000000006</v>
      </c>
      <c r="S2676" s="21">
        <f t="shared" si="415"/>
        <v>77.125</v>
      </c>
      <c r="T2676" s="21">
        <f t="shared" si="416"/>
        <v>78.825000000000003</v>
      </c>
      <c r="U2676" s="21">
        <f t="shared" si="417"/>
        <v>77.125</v>
      </c>
      <c r="V2676" s="20">
        <f t="shared" si="418"/>
        <v>77.408333333333346</v>
      </c>
      <c r="W2676" s="20">
        <f t="shared" si="419"/>
        <v>77.337500000000006</v>
      </c>
    </row>
    <row r="2677" spans="1:23" ht="13.5" x14ac:dyDescent="0.25">
      <c r="A2677" s="3">
        <v>45908</v>
      </c>
      <c r="B2677" s="2">
        <v>57.69</v>
      </c>
      <c r="C2677" s="2">
        <v>55.803373988389026</v>
      </c>
      <c r="D2677" s="2">
        <v>0.21336060100050958</v>
      </c>
      <c r="E2677" s="2">
        <v>-7.1251828740036083E-31</v>
      </c>
      <c r="F2677" s="2">
        <v>57.064</v>
      </c>
      <c r="G2677" s="2">
        <v>57.195000000000007</v>
      </c>
      <c r="H2677" s="2">
        <v>57.361000000000011</v>
      </c>
      <c r="I2677" s="2">
        <v>57.474399999999996</v>
      </c>
      <c r="J2677" s="2">
        <v>50.149683500000002</v>
      </c>
      <c r="K2677" s="17" t="s">
        <v>48</v>
      </c>
      <c r="L2677" s="17" t="s">
        <v>50</v>
      </c>
      <c r="M2677" s="17" t="s">
        <v>51</v>
      </c>
      <c r="N2677" s="20">
        <f t="shared" si="410"/>
        <v>50</v>
      </c>
      <c r="O2677" s="20">
        <f t="shared" si="411"/>
        <v>100</v>
      </c>
      <c r="P2677" s="20">
        <f t="shared" si="412"/>
        <v>75</v>
      </c>
      <c r="Q2677" s="20">
        <f t="shared" si="413"/>
        <v>83.5</v>
      </c>
      <c r="R2677" s="21">
        <f t="shared" si="414"/>
        <v>76.275000000000006</v>
      </c>
      <c r="S2677" s="21">
        <f t="shared" si="415"/>
        <v>77.125</v>
      </c>
      <c r="T2677" s="21">
        <f t="shared" si="416"/>
        <v>78.825000000000003</v>
      </c>
      <c r="U2677" s="21">
        <f t="shared" si="417"/>
        <v>77.125</v>
      </c>
      <c r="V2677" s="20">
        <f t="shared" si="418"/>
        <v>77.408333333333346</v>
      </c>
      <c r="W2677" s="20">
        <f t="shared" si="419"/>
        <v>77.337500000000006</v>
      </c>
    </row>
    <row r="2678" spans="1:23" ht="13.5" x14ac:dyDescent="0.25">
      <c r="A2678" s="3">
        <v>45909</v>
      </c>
      <c r="B2678" s="2">
        <v>57.3</v>
      </c>
      <c r="C2678" s="2">
        <v>49.936445384526749</v>
      </c>
      <c r="D2678" s="2">
        <v>0.2106404834408977</v>
      </c>
      <c r="E2678" s="2">
        <v>-5.7001462992028868E-31</v>
      </c>
      <c r="F2678" s="2">
        <v>57.274000000000001</v>
      </c>
      <c r="G2678" s="2">
        <v>57.174999999999997</v>
      </c>
      <c r="H2678" s="2">
        <v>57.341000000000008</v>
      </c>
      <c r="I2678" s="2">
        <v>57.492399999999996</v>
      </c>
      <c r="J2678" s="2">
        <v>50.255658999999987</v>
      </c>
      <c r="K2678" s="17" t="s">
        <v>48</v>
      </c>
      <c r="L2678" s="17" t="s">
        <v>50</v>
      </c>
      <c r="M2678" s="17" t="s">
        <v>51</v>
      </c>
      <c r="N2678" s="20">
        <f t="shared" si="410"/>
        <v>50</v>
      </c>
      <c r="O2678" s="20">
        <f t="shared" si="411"/>
        <v>100</v>
      </c>
      <c r="P2678" s="20">
        <f t="shared" si="412"/>
        <v>75</v>
      </c>
      <c r="Q2678" s="20">
        <f t="shared" si="413"/>
        <v>83.5</v>
      </c>
      <c r="R2678" s="21">
        <f t="shared" si="414"/>
        <v>76.275000000000006</v>
      </c>
      <c r="S2678" s="21">
        <f t="shared" si="415"/>
        <v>77.125</v>
      </c>
      <c r="T2678" s="21">
        <f t="shared" si="416"/>
        <v>78.825000000000003</v>
      </c>
      <c r="U2678" s="21">
        <f t="shared" si="417"/>
        <v>77.125</v>
      </c>
      <c r="V2678" s="20">
        <f t="shared" si="418"/>
        <v>77.408333333333346</v>
      </c>
      <c r="W2678" s="20">
        <f t="shared" si="419"/>
        <v>77.337500000000006</v>
      </c>
    </row>
    <row r="2679" spans="1:23" ht="13.5" x14ac:dyDescent="0.25">
      <c r="A2679" s="3">
        <v>45910</v>
      </c>
      <c r="B2679" s="2">
        <v>57.1</v>
      </c>
      <c r="C2679" s="2">
        <v>47.196092686195591</v>
      </c>
      <c r="D2679" s="2">
        <v>0.2524336621797687</v>
      </c>
      <c r="E2679" s="2">
        <v>-4.5601170393623093E-31</v>
      </c>
      <c r="F2679" s="2">
        <v>57.374000000000002</v>
      </c>
      <c r="G2679" s="2">
        <v>57.116</v>
      </c>
      <c r="H2679" s="2">
        <v>57.310999999999993</v>
      </c>
      <c r="I2679" s="2">
        <v>57.494399999999999</v>
      </c>
      <c r="J2679" s="2">
        <v>50.362992999999996</v>
      </c>
      <c r="K2679" s="17" t="s">
        <v>54</v>
      </c>
      <c r="L2679" s="17" t="s">
        <v>50</v>
      </c>
      <c r="M2679" s="17" t="s">
        <v>55</v>
      </c>
      <c r="N2679" s="20">
        <f t="shared" si="410"/>
        <v>50</v>
      </c>
      <c r="O2679" s="20">
        <f t="shared" si="411"/>
        <v>100</v>
      </c>
      <c r="P2679" s="20">
        <f t="shared" si="412"/>
        <v>75</v>
      </c>
      <c r="Q2679" s="20">
        <f t="shared" si="413"/>
        <v>16.5</v>
      </c>
      <c r="R2679" s="21">
        <f t="shared" si="414"/>
        <v>66.224999999999994</v>
      </c>
      <c r="S2679" s="21">
        <f t="shared" si="415"/>
        <v>60.375</v>
      </c>
      <c r="T2679" s="21">
        <f t="shared" si="416"/>
        <v>48.674999999999997</v>
      </c>
      <c r="U2679" s="21">
        <f t="shared" si="417"/>
        <v>60.375</v>
      </c>
      <c r="V2679" s="20">
        <f t="shared" si="418"/>
        <v>58.42499999999999</v>
      </c>
      <c r="W2679" s="20">
        <f t="shared" si="419"/>
        <v>58.912499999999994</v>
      </c>
    </row>
    <row r="2680" spans="1:23" ht="13.5" x14ac:dyDescent="0.25">
      <c r="A2680" s="3">
        <v>45911</v>
      </c>
      <c r="B2680" s="2">
        <v>57.5</v>
      </c>
      <c r="C2680" s="2">
        <v>52.777600852066513</v>
      </c>
      <c r="D2680" s="2">
        <v>0.2593948858392281</v>
      </c>
      <c r="E2680" s="2">
        <v>-3.6480936314898476E-31</v>
      </c>
      <c r="F2680" s="2">
        <v>57.396000000000001</v>
      </c>
      <c r="G2680" s="2">
        <v>57.097000000000001</v>
      </c>
      <c r="H2680" s="2">
        <v>57.30149999999999</v>
      </c>
      <c r="I2680" s="2">
        <v>57.504399999999997</v>
      </c>
      <c r="J2680" s="2">
        <v>50.469968499999993</v>
      </c>
      <c r="K2680" s="17" t="s">
        <v>54</v>
      </c>
      <c r="L2680" s="17" t="s">
        <v>50</v>
      </c>
      <c r="M2680" s="17" t="s">
        <v>55</v>
      </c>
      <c r="N2680" s="20">
        <f t="shared" si="410"/>
        <v>50</v>
      </c>
      <c r="O2680" s="20">
        <f t="shared" si="411"/>
        <v>100</v>
      </c>
      <c r="P2680" s="20">
        <f t="shared" si="412"/>
        <v>75</v>
      </c>
      <c r="Q2680" s="20">
        <f t="shared" si="413"/>
        <v>16.5</v>
      </c>
      <c r="R2680" s="21">
        <f t="shared" si="414"/>
        <v>66.224999999999994</v>
      </c>
      <c r="S2680" s="21">
        <f t="shared" si="415"/>
        <v>60.375</v>
      </c>
      <c r="T2680" s="21">
        <f t="shared" si="416"/>
        <v>48.674999999999997</v>
      </c>
      <c r="U2680" s="21">
        <f t="shared" si="417"/>
        <v>60.375</v>
      </c>
      <c r="V2680" s="20">
        <f t="shared" si="418"/>
        <v>58.42499999999999</v>
      </c>
      <c r="W2680" s="20">
        <f t="shared" si="419"/>
        <v>58.912499999999994</v>
      </c>
    </row>
    <row r="2681" spans="1:23" ht="13.5" x14ac:dyDescent="0.25">
      <c r="A2681" s="3">
        <v>45912</v>
      </c>
      <c r="B2681" s="2">
        <v>57.59</v>
      </c>
      <c r="C2681" s="2">
        <v>53.956882201043591</v>
      </c>
      <c r="D2681" s="2">
        <v>0.14354519057710746</v>
      </c>
      <c r="E2681" s="2">
        <v>-2.9184749051918782E-31</v>
      </c>
      <c r="F2681" s="2">
        <v>57.436</v>
      </c>
      <c r="G2681" s="2">
        <v>57.161000000000001</v>
      </c>
      <c r="H2681" s="2">
        <v>57.300999999999988</v>
      </c>
      <c r="I2681" s="2">
        <v>57.520200000000003</v>
      </c>
      <c r="J2681" s="2">
        <v>50.577575499999995</v>
      </c>
      <c r="K2681" s="17" t="s">
        <v>54</v>
      </c>
      <c r="L2681" s="17" t="s">
        <v>50</v>
      </c>
      <c r="M2681" s="17" t="s">
        <v>55</v>
      </c>
      <c r="N2681" s="20">
        <f t="shared" si="410"/>
        <v>50</v>
      </c>
      <c r="O2681" s="20">
        <f t="shared" si="411"/>
        <v>100</v>
      </c>
      <c r="P2681" s="20">
        <f t="shared" si="412"/>
        <v>75</v>
      </c>
      <c r="Q2681" s="20">
        <f t="shared" si="413"/>
        <v>16.5</v>
      </c>
      <c r="R2681" s="21">
        <f t="shared" si="414"/>
        <v>66.224999999999994</v>
      </c>
      <c r="S2681" s="21">
        <f t="shared" si="415"/>
        <v>60.375</v>
      </c>
      <c r="T2681" s="21">
        <f t="shared" si="416"/>
        <v>48.674999999999997</v>
      </c>
      <c r="U2681" s="21">
        <f t="shared" si="417"/>
        <v>60.375</v>
      </c>
      <c r="V2681" s="20">
        <f t="shared" si="418"/>
        <v>58.42499999999999</v>
      </c>
      <c r="W2681" s="20">
        <f t="shared" si="419"/>
        <v>58.912499999999994</v>
      </c>
    </row>
    <row r="2682" spans="1:23" ht="13.5" x14ac:dyDescent="0.25">
      <c r="A2682" s="3">
        <v>45915</v>
      </c>
      <c r="B2682" s="2">
        <v>57.79</v>
      </c>
      <c r="C2682" s="2">
        <v>56.553434094000721</v>
      </c>
      <c r="D2682" s="2">
        <v>5.9587320033358537E-3</v>
      </c>
      <c r="E2682" s="2">
        <v>-2.3347799241535025E-31</v>
      </c>
      <c r="F2682" s="2">
        <v>57.456000000000003</v>
      </c>
      <c r="G2682" s="2">
        <v>57.260000000000005</v>
      </c>
      <c r="H2682" s="2">
        <v>57.312499999999986</v>
      </c>
      <c r="I2682" s="2">
        <v>57.537200000000013</v>
      </c>
      <c r="J2682" s="2">
        <v>50.686944500000003</v>
      </c>
      <c r="K2682" s="17" t="s">
        <v>54</v>
      </c>
      <c r="L2682" s="17" t="s">
        <v>50</v>
      </c>
      <c r="M2682" s="17" t="s">
        <v>55</v>
      </c>
      <c r="N2682" s="20">
        <f t="shared" si="410"/>
        <v>50</v>
      </c>
      <c r="O2682" s="20">
        <f t="shared" si="411"/>
        <v>100</v>
      </c>
      <c r="P2682" s="20">
        <f t="shared" si="412"/>
        <v>75</v>
      </c>
      <c r="Q2682" s="20">
        <f t="shared" si="413"/>
        <v>16.5</v>
      </c>
      <c r="R2682" s="21">
        <f t="shared" si="414"/>
        <v>66.224999999999994</v>
      </c>
      <c r="S2682" s="21">
        <f t="shared" si="415"/>
        <v>60.375</v>
      </c>
      <c r="T2682" s="21">
        <f t="shared" si="416"/>
        <v>48.674999999999997</v>
      </c>
      <c r="U2682" s="21">
        <f t="shared" si="417"/>
        <v>60.375</v>
      </c>
      <c r="V2682" s="20">
        <f t="shared" si="418"/>
        <v>58.42499999999999</v>
      </c>
      <c r="W2682" s="20">
        <f t="shared" si="419"/>
        <v>58.912499999999994</v>
      </c>
    </row>
    <row r="2683" spans="1:23" ht="13.5" x14ac:dyDescent="0.25">
      <c r="A2683" s="3">
        <v>45916</v>
      </c>
      <c r="B2683" s="2">
        <v>58.99</v>
      </c>
      <c r="C2683" s="2">
        <v>68.156818271020086</v>
      </c>
      <c r="D2683" s="2">
        <v>-0.28669115698755121</v>
      </c>
      <c r="E2683" s="2">
        <v>-1.8678239393228022E-31</v>
      </c>
      <c r="F2683" s="2">
        <v>57.793999999999997</v>
      </c>
      <c r="G2683" s="2">
        <v>57.534000000000006</v>
      </c>
      <c r="H2683" s="2">
        <v>57.385000000000005</v>
      </c>
      <c r="I2683" s="2">
        <v>57.582999999999998</v>
      </c>
      <c r="J2683" s="2">
        <v>50.803728499999998</v>
      </c>
      <c r="K2683" s="17" t="s">
        <v>48</v>
      </c>
      <c r="L2683" s="17" t="s">
        <v>50</v>
      </c>
      <c r="M2683" s="17" t="s">
        <v>51</v>
      </c>
      <c r="N2683" s="20">
        <f t="shared" si="410"/>
        <v>50</v>
      </c>
      <c r="O2683" s="20">
        <f t="shared" si="411"/>
        <v>100</v>
      </c>
      <c r="P2683" s="20">
        <f t="shared" si="412"/>
        <v>75</v>
      </c>
      <c r="Q2683" s="20">
        <f t="shared" si="413"/>
        <v>83.5</v>
      </c>
      <c r="R2683" s="21">
        <f t="shared" si="414"/>
        <v>76.275000000000006</v>
      </c>
      <c r="S2683" s="21">
        <f t="shared" si="415"/>
        <v>77.125</v>
      </c>
      <c r="T2683" s="21">
        <f t="shared" si="416"/>
        <v>78.825000000000003</v>
      </c>
      <c r="U2683" s="21">
        <f t="shared" si="417"/>
        <v>77.125</v>
      </c>
      <c r="V2683" s="20">
        <f t="shared" si="418"/>
        <v>77.408333333333346</v>
      </c>
      <c r="W2683" s="20">
        <f t="shared" si="419"/>
        <v>77.337500000000006</v>
      </c>
    </row>
    <row r="2684" spans="1:23" ht="13.5" x14ac:dyDescent="0.25">
      <c r="A2684" s="3">
        <v>45917</v>
      </c>
      <c r="B2684" s="2">
        <v>62</v>
      </c>
      <c r="C2684" s="2">
        <v>81.501989872661625</v>
      </c>
      <c r="D2684" s="2">
        <v>-0.71305000269850183</v>
      </c>
      <c r="E2684" s="2">
        <v>-1.4942591514582419E-31</v>
      </c>
      <c r="F2684" s="2">
        <v>58.774000000000001</v>
      </c>
      <c r="G2684" s="2">
        <v>58.073999999999998</v>
      </c>
      <c r="H2684" s="2">
        <v>57.61</v>
      </c>
      <c r="I2684" s="2">
        <v>57.684400000000004</v>
      </c>
      <c r="J2684" s="2">
        <v>50.935490000000001</v>
      </c>
      <c r="K2684" s="17" t="s">
        <v>48</v>
      </c>
      <c r="L2684" s="17" t="s">
        <v>49</v>
      </c>
      <c r="M2684" s="17" t="s">
        <v>51</v>
      </c>
      <c r="N2684" s="20">
        <f t="shared" si="410"/>
        <v>50</v>
      </c>
      <c r="O2684" s="20">
        <f t="shared" si="411"/>
        <v>100</v>
      </c>
      <c r="P2684" s="20">
        <f t="shared" si="412"/>
        <v>75</v>
      </c>
      <c r="Q2684" s="20">
        <f t="shared" si="413"/>
        <v>100</v>
      </c>
      <c r="R2684" s="21">
        <f t="shared" si="414"/>
        <v>78.75</v>
      </c>
      <c r="S2684" s="21">
        <f t="shared" si="415"/>
        <v>81.25</v>
      </c>
      <c r="T2684" s="21">
        <f t="shared" si="416"/>
        <v>86.25</v>
      </c>
      <c r="U2684" s="21">
        <f t="shared" si="417"/>
        <v>81.25</v>
      </c>
      <c r="V2684" s="20">
        <f t="shared" si="418"/>
        <v>82.083333333333329</v>
      </c>
      <c r="W2684" s="20">
        <f t="shared" si="419"/>
        <v>81.875</v>
      </c>
    </row>
    <row r="2685" spans="1:23" ht="13.5" x14ac:dyDescent="0.25">
      <c r="A2685" s="3">
        <v>45918</v>
      </c>
      <c r="B2685" s="2">
        <v>63</v>
      </c>
      <c r="C2685" s="2">
        <v>83.913975042523731</v>
      </c>
      <c r="D2685" s="2">
        <v>-1.0530399815011151</v>
      </c>
      <c r="E2685" s="2">
        <v>-1.1954073211665936E-31</v>
      </c>
      <c r="F2685" s="2">
        <v>59.874000000000002</v>
      </c>
      <c r="G2685" s="2">
        <v>58.635000000000012</v>
      </c>
      <c r="H2685" s="2">
        <v>57.9</v>
      </c>
      <c r="I2685" s="2">
        <v>57.816400000000002</v>
      </c>
      <c r="J2685" s="2">
        <v>51.070872999999999</v>
      </c>
      <c r="K2685" s="17" t="s">
        <v>48</v>
      </c>
      <c r="L2685" s="17" t="s">
        <v>49</v>
      </c>
      <c r="M2685" s="17" t="s">
        <v>51</v>
      </c>
      <c r="N2685" s="20">
        <f t="shared" si="410"/>
        <v>50</v>
      </c>
      <c r="O2685" s="20">
        <f t="shared" si="411"/>
        <v>100</v>
      </c>
      <c r="P2685" s="20">
        <f t="shared" si="412"/>
        <v>75</v>
      </c>
      <c r="Q2685" s="20">
        <f t="shared" si="413"/>
        <v>100</v>
      </c>
      <c r="R2685" s="21">
        <f t="shared" si="414"/>
        <v>78.75</v>
      </c>
      <c r="S2685" s="21">
        <f t="shared" si="415"/>
        <v>81.25</v>
      </c>
      <c r="T2685" s="21">
        <f t="shared" si="416"/>
        <v>86.25</v>
      </c>
      <c r="U2685" s="21">
        <f t="shared" si="417"/>
        <v>81.25</v>
      </c>
      <c r="V2685" s="20">
        <f t="shared" si="418"/>
        <v>82.083333333333329</v>
      </c>
      <c r="W2685" s="20">
        <f t="shared" si="419"/>
        <v>81.875</v>
      </c>
    </row>
    <row r="2686" spans="1:23" ht="13.5" x14ac:dyDescent="0.35">
      <c r="A2686" s="3">
        <v>45919</v>
      </c>
      <c r="B2686" s="11">
        <v>62</v>
      </c>
      <c r="C2686" s="2">
        <v>73.581529714038339</v>
      </c>
      <c r="D2686" s="2">
        <v>-1.2972709907453179</v>
      </c>
      <c r="E2686" s="2">
        <v>-9.5632585693327495E-32</v>
      </c>
      <c r="F2686" s="2">
        <v>60.755999999999993</v>
      </c>
      <c r="G2686" s="2">
        <v>59.096000000000004</v>
      </c>
      <c r="H2686" s="2">
        <v>58.130499999999998</v>
      </c>
      <c r="I2686" s="2">
        <v>57.933399999999999</v>
      </c>
      <c r="J2686" s="2">
        <v>51.200892999999994</v>
      </c>
      <c r="K2686" s="17" t="s">
        <v>48</v>
      </c>
      <c r="L2686" s="17" t="s">
        <v>49</v>
      </c>
      <c r="M2686" s="17" t="s">
        <v>51</v>
      </c>
      <c r="N2686" s="20">
        <f t="shared" si="410"/>
        <v>50</v>
      </c>
      <c r="O2686" s="20">
        <f t="shared" si="411"/>
        <v>100</v>
      </c>
      <c r="P2686" s="20">
        <f t="shared" si="412"/>
        <v>75</v>
      </c>
      <c r="Q2686" s="20">
        <f t="shared" si="413"/>
        <v>100</v>
      </c>
      <c r="R2686" s="21">
        <f t="shared" si="414"/>
        <v>78.75</v>
      </c>
      <c r="S2686" s="21">
        <f t="shared" si="415"/>
        <v>81.25</v>
      </c>
      <c r="T2686" s="21">
        <f t="shared" si="416"/>
        <v>86.25</v>
      </c>
      <c r="U2686" s="21">
        <f t="shared" si="417"/>
        <v>81.25</v>
      </c>
      <c r="V2686" s="20">
        <f t="shared" si="418"/>
        <v>82.083333333333329</v>
      </c>
      <c r="W2686" s="20">
        <f t="shared" si="419"/>
        <v>81.875</v>
      </c>
    </row>
    <row r="2687" spans="1:23" ht="13.5" x14ac:dyDescent="0.35">
      <c r="A2687" s="3">
        <v>45922</v>
      </c>
      <c r="B2687" s="11">
        <v>62.15</v>
      </c>
      <c r="C2687" s="2">
        <v>74.096757057046119</v>
      </c>
      <c r="D2687" s="2">
        <v>-1.4913292345606308</v>
      </c>
      <c r="E2687" s="2">
        <v>-7.6506068554661998E-32</v>
      </c>
      <c r="F2687" s="2">
        <v>61.628</v>
      </c>
      <c r="G2687" s="2">
        <v>59.541999999999994</v>
      </c>
      <c r="H2687" s="2">
        <v>58.368500000000004</v>
      </c>
      <c r="I2687" s="2">
        <v>58.042400000000001</v>
      </c>
      <c r="J2687" s="2">
        <v>51.331118500000002</v>
      </c>
      <c r="K2687" s="17" t="s">
        <v>48</v>
      </c>
      <c r="L2687" s="17" t="s">
        <v>49</v>
      </c>
      <c r="M2687" s="17" t="s">
        <v>51</v>
      </c>
      <c r="N2687" s="20">
        <f t="shared" si="410"/>
        <v>50</v>
      </c>
      <c r="O2687" s="20">
        <f t="shared" si="411"/>
        <v>100</v>
      </c>
      <c r="P2687" s="20">
        <f t="shared" si="412"/>
        <v>75</v>
      </c>
      <c r="Q2687" s="20">
        <f t="shared" si="413"/>
        <v>100</v>
      </c>
      <c r="R2687" s="21">
        <f t="shared" si="414"/>
        <v>78.75</v>
      </c>
      <c r="S2687" s="21">
        <f t="shared" si="415"/>
        <v>81.25</v>
      </c>
      <c r="T2687" s="21">
        <f t="shared" si="416"/>
        <v>86.25</v>
      </c>
      <c r="U2687" s="21">
        <f t="shared" si="417"/>
        <v>81.25</v>
      </c>
      <c r="V2687" s="20">
        <f t="shared" si="418"/>
        <v>82.083333333333329</v>
      </c>
      <c r="W2687" s="20">
        <f t="shared" si="419"/>
        <v>81.875</v>
      </c>
    </row>
    <row r="2688" spans="1:23" ht="13.5" x14ac:dyDescent="0.35">
      <c r="A2688" s="3">
        <v>45923</v>
      </c>
      <c r="B2688" s="11">
        <v>62.9</v>
      </c>
      <c r="C2688" s="2">
        <v>76.558441626768641</v>
      </c>
      <c r="D2688" s="2">
        <v>-1.7927557306032753</v>
      </c>
      <c r="E2688" s="2">
        <v>-6.1204854843729601E-32</v>
      </c>
      <c r="F2688" s="2">
        <v>62.410000000000004</v>
      </c>
      <c r="G2688" s="2">
        <v>60.101999999999997</v>
      </c>
      <c r="H2688" s="2">
        <v>58.638500000000008</v>
      </c>
      <c r="I2688" s="2">
        <v>58.16660000000001</v>
      </c>
      <c r="J2688" s="2">
        <v>51.464187000000003</v>
      </c>
      <c r="K2688" s="17" t="s">
        <v>48</v>
      </c>
      <c r="L2688" s="17" t="s">
        <v>49</v>
      </c>
      <c r="M2688" s="17" t="s">
        <v>51</v>
      </c>
      <c r="N2688" s="20">
        <f t="shared" si="410"/>
        <v>50</v>
      </c>
      <c r="O2688" s="20">
        <f t="shared" si="411"/>
        <v>100</v>
      </c>
      <c r="P2688" s="20">
        <f t="shared" si="412"/>
        <v>75</v>
      </c>
      <c r="Q2688" s="20">
        <f t="shared" si="413"/>
        <v>100</v>
      </c>
      <c r="R2688" s="21">
        <f t="shared" si="414"/>
        <v>78.75</v>
      </c>
      <c r="S2688" s="21">
        <f t="shared" si="415"/>
        <v>81.25</v>
      </c>
      <c r="T2688" s="21">
        <f t="shared" si="416"/>
        <v>86.25</v>
      </c>
      <c r="U2688" s="21">
        <f t="shared" si="417"/>
        <v>81.25</v>
      </c>
      <c r="V2688" s="20">
        <f t="shared" si="418"/>
        <v>82.083333333333329</v>
      </c>
      <c r="W2688" s="20">
        <f t="shared" si="419"/>
        <v>81.875</v>
      </c>
    </row>
    <row r="2689" spans="1:23" ht="13.5" x14ac:dyDescent="0.35">
      <c r="A2689" s="3">
        <v>45924</v>
      </c>
      <c r="B2689" s="11">
        <v>62.7</v>
      </c>
      <c r="C2689" s="2">
        <v>74.524535255714369</v>
      </c>
      <c r="D2689" s="2">
        <v>-2.0882579057865058</v>
      </c>
      <c r="E2689" s="2">
        <v>-4.8963883874983683E-32</v>
      </c>
      <c r="F2689" s="2">
        <v>62.55</v>
      </c>
      <c r="G2689" s="2">
        <v>60.661999999999999</v>
      </c>
      <c r="H2689" s="2">
        <v>58.88900000000001</v>
      </c>
      <c r="I2689" s="2">
        <v>58.260799999999996</v>
      </c>
      <c r="J2689" s="2">
        <v>51.596945000000005</v>
      </c>
      <c r="K2689" s="17" t="s">
        <v>48</v>
      </c>
      <c r="L2689" s="17" t="s">
        <v>50</v>
      </c>
      <c r="M2689" s="17" t="s">
        <v>51</v>
      </c>
      <c r="N2689" s="20">
        <f t="shared" si="410"/>
        <v>50</v>
      </c>
      <c r="O2689" s="20">
        <f t="shared" si="411"/>
        <v>100</v>
      </c>
      <c r="P2689" s="20">
        <f t="shared" si="412"/>
        <v>75</v>
      </c>
      <c r="Q2689" s="20">
        <f t="shared" si="413"/>
        <v>83.5</v>
      </c>
      <c r="R2689" s="21">
        <f t="shared" si="414"/>
        <v>76.275000000000006</v>
      </c>
      <c r="S2689" s="21">
        <f t="shared" si="415"/>
        <v>77.125</v>
      </c>
      <c r="T2689" s="21">
        <f t="shared" si="416"/>
        <v>78.825000000000003</v>
      </c>
      <c r="U2689" s="21">
        <f t="shared" si="417"/>
        <v>77.125</v>
      </c>
      <c r="V2689" s="20">
        <f t="shared" si="418"/>
        <v>77.408333333333346</v>
      </c>
      <c r="W2689" s="20">
        <f t="shared" si="419"/>
        <v>77.337500000000006</v>
      </c>
    </row>
    <row r="2690" spans="1:23" ht="13.5" x14ac:dyDescent="0.35">
      <c r="A2690" s="3">
        <v>45925</v>
      </c>
      <c r="B2690" s="11">
        <v>62.49</v>
      </c>
      <c r="C2690" s="2">
        <v>72.351050027550343</v>
      </c>
      <c r="D2690" s="2">
        <v>-2.2827025398384748</v>
      </c>
      <c r="E2690" s="2">
        <v>-3.9171107099986947E-32</v>
      </c>
      <c r="F2690" s="2">
        <v>62.448</v>
      </c>
      <c r="G2690" s="2">
        <v>61.161000000000001</v>
      </c>
      <c r="H2690" s="2">
        <v>59.129000000000005</v>
      </c>
      <c r="I2690" s="2">
        <v>58.332599999999999</v>
      </c>
      <c r="J2690" s="2">
        <v>51.727963500000008</v>
      </c>
      <c r="K2690" s="17" t="s">
        <v>54</v>
      </c>
      <c r="L2690" s="17" t="s">
        <v>50</v>
      </c>
      <c r="M2690" s="17" t="s">
        <v>47</v>
      </c>
      <c r="N2690" s="20">
        <f t="shared" si="410"/>
        <v>50</v>
      </c>
      <c r="O2690" s="20">
        <f t="shared" si="411"/>
        <v>100</v>
      </c>
      <c r="P2690" s="20">
        <f t="shared" si="412"/>
        <v>75</v>
      </c>
      <c r="Q2690" s="20">
        <f t="shared" si="413"/>
        <v>16.5</v>
      </c>
      <c r="R2690" s="21">
        <f t="shared" si="414"/>
        <v>66.224999999999994</v>
      </c>
      <c r="S2690" s="21">
        <f t="shared" si="415"/>
        <v>60.375</v>
      </c>
      <c r="T2690" s="21">
        <f t="shared" si="416"/>
        <v>48.674999999999997</v>
      </c>
      <c r="U2690" s="21">
        <f t="shared" si="417"/>
        <v>60.375</v>
      </c>
      <c r="V2690" s="20">
        <f t="shared" si="418"/>
        <v>58.42499999999999</v>
      </c>
      <c r="W2690" s="20">
        <f t="shared" si="419"/>
        <v>58.912499999999994</v>
      </c>
    </row>
    <row r="2691" spans="1:23" ht="13.5" x14ac:dyDescent="0.35">
      <c r="A2691" s="3">
        <v>45926</v>
      </c>
      <c r="B2691" s="11">
        <v>62.35</v>
      </c>
      <c r="C2691" s="2">
        <v>70.867179566670103</v>
      </c>
      <c r="D2691" s="2">
        <v>-2.4416810703368768</v>
      </c>
      <c r="E2691" s="2">
        <v>-3.1336885679989558E-32</v>
      </c>
      <c r="F2691" s="2">
        <v>62.518000000000008</v>
      </c>
      <c r="G2691" s="2">
        <v>61.636999999999986</v>
      </c>
      <c r="H2691" s="2">
        <v>59.398999999999987</v>
      </c>
      <c r="I2691" s="2">
        <v>58.402000000000001</v>
      </c>
      <c r="J2691" s="2">
        <v>51.859007500000004</v>
      </c>
      <c r="K2691" s="17" t="s">
        <v>54</v>
      </c>
      <c r="L2691" s="17" t="s">
        <v>50</v>
      </c>
      <c r="M2691" s="17" t="s">
        <v>55</v>
      </c>
      <c r="N2691" s="20">
        <f t="shared" si="410"/>
        <v>50</v>
      </c>
      <c r="O2691" s="20">
        <f t="shared" si="411"/>
        <v>100</v>
      </c>
      <c r="P2691" s="20">
        <f t="shared" si="412"/>
        <v>75</v>
      </c>
      <c r="Q2691" s="20">
        <f t="shared" si="413"/>
        <v>16.5</v>
      </c>
      <c r="R2691" s="21">
        <f t="shared" ref="R2691:R2693" si="420">0.35*N2691+O2691*0.35+P2691*0.15+Q2691*0.15</f>
        <v>66.224999999999994</v>
      </c>
      <c r="S2691" s="21">
        <f t="shared" ref="S2691:S2693" si="421">N2691*0.2+O2691*0.2+P2691*0.35+Q2691*0.25</f>
        <v>60.375</v>
      </c>
      <c r="T2691" s="21">
        <f t="shared" ref="T2691:T2693" si="422">N2691*0.15+O2691*0.15+P2691*0.25+Q2691*0.45</f>
        <v>48.674999999999997</v>
      </c>
      <c r="U2691" s="21">
        <f t="shared" ref="U2691:U2693" si="423">0.25*SUM(N2691:Q2691)</f>
        <v>60.375</v>
      </c>
      <c r="V2691" s="20">
        <f t="shared" ref="V2691:V2693" si="424">SUM(R2691:T2691)/3</f>
        <v>58.42499999999999</v>
      </c>
      <c r="W2691" s="20">
        <f t="shared" ref="W2691:W2693" si="425">SUM(R2691:U2691)/4</f>
        <v>58.912499999999994</v>
      </c>
    </row>
    <row r="2692" spans="1:23" ht="13.5" x14ac:dyDescent="0.35">
      <c r="A2692" s="3">
        <v>45929</v>
      </c>
      <c r="B2692" s="11">
        <v>62.3</v>
      </c>
      <c r="C2692" s="2">
        <v>70.312540326781118</v>
      </c>
      <c r="D2692" s="2">
        <v>-2.5581835535440334</v>
      </c>
      <c r="E2692" s="2">
        <v>-2.506950854399165E-32</v>
      </c>
      <c r="F2692" s="2">
        <v>62.548000000000002</v>
      </c>
      <c r="G2692" s="2">
        <v>62.087999999999987</v>
      </c>
      <c r="H2692" s="2">
        <v>59.673999999999992</v>
      </c>
      <c r="I2692" s="2">
        <v>58.482000000000006</v>
      </c>
      <c r="J2692" s="2">
        <v>51.986173000000001</v>
      </c>
      <c r="K2692" s="17" t="s">
        <v>54</v>
      </c>
      <c r="L2692" s="17" t="s">
        <v>50</v>
      </c>
      <c r="M2692" s="17" t="s">
        <v>55</v>
      </c>
      <c r="N2692" s="20">
        <f t="shared" si="410"/>
        <v>50</v>
      </c>
      <c r="O2692" s="20">
        <f t="shared" si="411"/>
        <v>100</v>
      </c>
      <c r="P2692" s="20">
        <f t="shared" si="412"/>
        <v>100</v>
      </c>
      <c r="Q2692" s="20">
        <f t="shared" si="413"/>
        <v>16.5</v>
      </c>
      <c r="R2692" s="21">
        <f t="shared" si="420"/>
        <v>69.974999999999994</v>
      </c>
      <c r="S2692" s="21">
        <f t="shared" si="421"/>
        <v>69.125</v>
      </c>
      <c r="T2692" s="21">
        <f t="shared" si="422"/>
        <v>54.924999999999997</v>
      </c>
      <c r="U2692" s="21">
        <f t="shared" si="423"/>
        <v>66.625</v>
      </c>
      <c r="V2692" s="20">
        <f t="shared" si="424"/>
        <v>64.674999999999997</v>
      </c>
      <c r="W2692" s="20">
        <f t="shared" si="425"/>
        <v>65.162499999999994</v>
      </c>
    </row>
    <row r="2693" spans="1:23" ht="13.5" x14ac:dyDescent="0.35">
      <c r="A2693" s="3">
        <v>45930</v>
      </c>
      <c r="B2693" s="11">
        <v>62.2</v>
      </c>
      <c r="C2693" s="2">
        <v>69.146930953073223</v>
      </c>
      <c r="D2693" s="2">
        <v>-2.479680558295577</v>
      </c>
      <c r="E2693" s="2">
        <v>-2.0055606835193322E-32</v>
      </c>
      <c r="F2693" s="2">
        <v>62.407999999999994</v>
      </c>
      <c r="G2693" s="2">
        <v>62.409000000000006</v>
      </c>
      <c r="H2693" s="2">
        <v>59.971500000000006</v>
      </c>
      <c r="I2693" s="2">
        <v>58.56</v>
      </c>
      <c r="J2693" s="2">
        <v>52.112875000000003</v>
      </c>
      <c r="K2693" s="17" t="s">
        <v>54</v>
      </c>
      <c r="L2693" s="17" t="s">
        <v>50</v>
      </c>
      <c r="M2693" s="17" t="s">
        <v>47</v>
      </c>
      <c r="N2693" s="20">
        <f t="shared" si="410"/>
        <v>50</v>
      </c>
      <c r="O2693" s="20">
        <f t="shared" si="411"/>
        <v>100</v>
      </c>
      <c r="P2693" s="20">
        <f t="shared" si="412"/>
        <v>100</v>
      </c>
      <c r="Q2693" s="20">
        <f t="shared" si="413"/>
        <v>16.5</v>
      </c>
      <c r="R2693" s="21">
        <f t="shared" si="420"/>
        <v>69.974999999999994</v>
      </c>
      <c r="S2693" s="21">
        <f t="shared" si="421"/>
        <v>69.125</v>
      </c>
      <c r="T2693" s="21">
        <f t="shared" si="422"/>
        <v>54.924999999999997</v>
      </c>
      <c r="U2693" s="21">
        <f t="shared" si="423"/>
        <v>66.625</v>
      </c>
      <c r="V2693" s="20">
        <f t="shared" si="424"/>
        <v>64.674999999999997</v>
      </c>
      <c r="W2693" s="20">
        <f t="shared" si="425"/>
        <v>65.162499999999994</v>
      </c>
    </row>
  </sheetData>
  <conditionalFormatting sqref="K1:K1048576">
    <cfRule type="containsText" dxfId="12" priority="23" operator="containsText" text="bearish">
      <formula>NOT(ISERROR(SEARCH("bearish",K1)))</formula>
    </cfRule>
    <cfRule type="containsText" dxfId="11" priority="24" operator="containsText" text="bullish">
      <formula>NOT(ISERROR(SEARCH("bullish",K1)))</formula>
    </cfRule>
    <cfRule type="containsText" dxfId="10" priority="29" stopIfTrue="1" operator="containsText" text="Bullish">
      <formula>NOT(ISERROR(SEARCH("Bullish",K1)))</formula>
    </cfRule>
  </conditionalFormatting>
  <conditionalFormatting sqref="L1:L1048576">
    <cfRule type="containsText" dxfId="9" priority="27" stopIfTrue="1" operator="containsText" text="strong">
      <formula>NOT(ISERROR(SEARCH("strong",L1)))</formula>
    </cfRule>
    <cfRule type="containsText" dxfId="8" priority="28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2025-10-31T12:10:57Z</dcterms:created>
  <dcterms:modified xsi:type="dcterms:W3CDTF">2026-01-01T20:01:31Z</dcterms:modified>
</cp:coreProperties>
</file>